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my-gait-events-tcn\"/>
    </mc:Choice>
  </mc:AlternateContent>
  <xr:revisionPtr revIDLastSave="0" documentId="13_ncr:1_{0CA6B7F6-5629-4D61-8A65-BC9F8CBC73FD}" xr6:coauthVersionLast="47" xr6:coauthVersionMax="47" xr10:uidLastSave="{00000000-0000-0000-0000-000000000000}"/>
  <bookViews>
    <workbookView xWindow="-108" yWindow="-108" windowWidth="23256" windowHeight="12576" tabRatio="500" activeTab="3" xr2:uid="{00000000-000D-0000-FFFF-FFFF00000000}"/>
  </bookViews>
  <sheets>
    <sheet name="gait_events" sheetId="1" r:id="rId1"/>
    <sheet name="participants" sheetId="2" r:id="rId2"/>
    <sheet name="processing" sheetId="3" r:id="rId3"/>
    <sheet name="metrics" sheetId="4" r:id="rId4"/>
    <sheet name="Sheet5" sheetId="5" r:id="rId5"/>
  </sheets>
  <definedNames>
    <definedName name="_xlnm._FilterDatabase" localSheetId="3" hidden="1">metrics!$A$7:$AF$21</definedName>
    <definedName name="_xlnm._FilterDatabase" localSheetId="1" hidden="1">participants!$A$1:$T$169</definedName>
    <definedName name="_xlnm._FilterDatabase" localSheetId="2">processing!$A$1:$R$6029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D5" i="5" l="1"/>
  <c r="E4" i="5"/>
  <c r="D4" i="5"/>
  <c r="K6028" i="3"/>
  <c r="L6028" i="3" s="1"/>
  <c r="J6028" i="3"/>
  <c r="N6028" i="3" s="1"/>
  <c r="I6028" i="3"/>
  <c r="Q6028" i="3" s="1"/>
  <c r="H6028" i="3"/>
  <c r="G6028" i="3"/>
  <c r="F6028" i="3"/>
  <c r="E6028" i="3"/>
  <c r="C6028" i="3"/>
  <c r="B6028" i="3"/>
  <c r="A6028" i="3"/>
  <c r="D6028" i="3" s="1"/>
  <c r="P6027" i="3"/>
  <c r="O6027" i="3"/>
  <c r="M6027" i="3"/>
  <c r="L6027" i="3"/>
  <c r="J6027" i="3"/>
  <c r="N6027" i="3" s="1"/>
  <c r="I6027" i="3"/>
  <c r="K6027" i="3" s="1"/>
  <c r="H6027" i="3"/>
  <c r="G6027" i="3"/>
  <c r="F6027" i="3"/>
  <c r="E6027" i="3"/>
  <c r="D6027" i="3"/>
  <c r="A6027" i="3"/>
  <c r="C6027" i="3" s="1"/>
  <c r="N6026" i="3"/>
  <c r="J6026" i="3"/>
  <c r="I6026" i="3"/>
  <c r="H6026" i="3"/>
  <c r="G6026" i="3"/>
  <c r="F6026" i="3"/>
  <c r="E6026" i="3"/>
  <c r="A6026" i="3"/>
  <c r="P6025" i="3"/>
  <c r="K6025" i="3"/>
  <c r="L6025" i="3" s="1"/>
  <c r="J6025" i="3"/>
  <c r="N6025" i="3" s="1"/>
  <c r="I6025" i="3"/>
  <c r="Q6025" i="3" s="1"/>
  <c r="H6025" i="3"/>
  <c r="G6025" i="3"/>
  <c r="F6025" i="3"/>
  <c r="E6025" i="3"/>
  <c r="C6025" i="3"/>
  <c r="A6025" i="3"/>
  <c r="B6025" i="3" s="1"/>
  <c r="M6024" i="3"/>
  <c r="J6024" i="3"/>
  <c r="N6024" i="3" s="1"/>
  <c r="I6024" i="3"/>
  <c r="H6024" i="3"/>
  <c r="G6024" i="3"/>
  <c r="F6024" i="3"/>
  <c r="E6024" i="3"/>
  <c r="D6024" i="3"/>
  <c r="C6024" i="3"/>
  <c r="B6024" i="3"/>
  <c r="A6024" i="3"/>
  <c r="P6023" i="3"/>
  <c r="O6023" i="3"/>
  <c r="N6023" i="3"/>
  <c r="M6023" i="3"/>
  <c r="J6023" i="3"/>
  <c r="I6023" i="3"/>
  <c r="K6023" i="3" s="1"/>
  <c r="L6023" i="3" s="1"/>
  <c r="H6023" i="3"/>
  <c r="G6023" i="3"/>
  <c r="F6023" i="3"/>
  <c r="E6023" i="3"/>
  <c r="A6023" i="3"/>
  <c r="Q6022" i="3"/>
  <c r="O6022" i="3"/>
  <c r="N6022" i="3"/>
  <c r="K6022" i="3"/>
  <c r="L6022" i="3" s="1"/>
  <c r="J6022" i="3"/>
  <c r="I6022" i="3"/>
  <c r="M6022" i="3" s="1"/>
  <c r="H6022" i="3"/>
  <c r="G6022" i="3"/>
  <c r="F6022" i="3"/>
  <c r="E6022" i="3"/>
  <c r="C6022" i="3"/>
  <c r="B6022" i="3"/>
  <c r="A6022" i="3"/>
  <c r="D6022" i="3" s="1"/>
  <c r="P6021" i="3"/>
  <c r="L6021" i="3"/>
  <c r="K6021" i="3"/>
  <c r="J6021" i="3"/>
  <c r="N6021" i="3" s="1"/>
  <c r="I6021" i="3"/>
  <c r="Q6021" i="3" s="1"/>
  <c r="H6021" i="3"/>
  <c r="G6021" i="3"/>
  <c r="F6021" i="3"/>
  <c r="E6021" i="3"/>
  <c r="D6021" i="3"/>
  <c r="C6021" i="3"/>
  <c r="B6021" i="3"/>
  <c r="A6021" i="3"/>
  <c r="N6020" i="3"/>
  <c r="M6020" i="3"/>
  <c r="L6020" i="3"/>
  <c r="K6020" i="3"/>
  <c r="J6020" i="3"/>
  <c r="O6020" i="3" s="1"/>
  <c r="I6020" i="3"/>
  <c r="H6020" i="3"/>
  <c r="G6020" i="3"/>
  <c r="F6020" i="3"/>
  <c r="E6020" i="3"/>
  <c r="D6020" i="3"/>
  <c r="C6020" i="3"/>
  <c r="B6020" i="3"/>
  <c r="A6020" i="3"/>
  <c r="O6019" i="3"/>
  <c r="N6019" i="3"/>
  <c r="M6019" i="3"/>
  <c r="L6019" i="3"/>
  <c r="J6019" i="3"/>
  <c r="I6019" i="3"/>
  <c r="K6019" i="3" s="1"/>
  <c r="H6019" i="3"/>
  <c r="G6019" i="3"/>
  <c r="F6019" i="3"/>
  <c r="E6019" i="3"/>
  <c r="A6019" i="3"/>
  <c r="J6018" i="3"/>
  <c r="N6018" i="3" s="1"/>
  <c r="I6018" i="3"/>
  <c r="H6018" i="3"/>
  <c r="G6018" i="3"/>
  <c r="F6018" i="3"/>
  <c r="E6018" i="3"/>
  <c r="A6018" i="3"/>
  <c r="J6017" i="3"/>
  <c r="N6017" i="3" s="1"/>
  <c r="I6017" i="3"/>
  <c r="H6017" i="3"/>
  <c r="G6017" i="3"/>
  <c r="F6017" i="3"/>
  <c r="E6017" i="3"/>
  <c r="A6017" i="3"/>
  <c r="O6016" i="3"/>
  <c r="M6016" i="3"/>
  <c r="K6016" i="3"/>
  <c r="L6016" i="3" s="1"/>
  <c r="J6016" i="3"/>
  <c r="N6016" i="3" s="1"/>
  <c r="I6016" i="3"/>
  <c r="Q6016" i="3" s="1"/>
  <c r="H6016" i="3"/>
  <c r="G6016" i="3"/>
  <c r="F6016" i="3"/>
  <c r="E6016" i="3"/>
  <c r="D6016" i="3"/>
  <c r="C6016" i="3"/>
  <c r="B6016" i="3"/>
  <c r="A6016" i="3"/>
  <c r="N6015" i="3"/>
  <c r="J6015" i="3"/>
  <c r="I6015" i="3"/>
  <c r="H6015" i="3"/>
  <c r="G6015" i="3"/>
  <c r="F6015" i="3"/>
  <c r="E6015" i="3"/>
  <c r="A6015" i="3"/>
  <c r="J6014" i="3"/>
  <c r="N6014" i="3" s="1"/>
  <c r="I6014" i="3"/>
  <c r="H6014" i="3"/>
  <c r="G6014" i="3"/>
  <c r="F6014" i="3"/>
  <c r="E6014" i="3"/>
  <c r="A6014" i="3"/>
  <c r="J6013" i="3"/>
  <c r="N6013" i="3" s="1"/>
  <c r="I6013" i="3"/>
  <c r="H6013" i="3"/>
  <c r="G6013" i="3"/>
  <c r="F6013" i="3"/>
  <c r="E6013" i="3"/>
  <c r="B6013" i="3"/>
  <c r="A6013" i="3"/>
  <c r="M6012" i="3"/>
  <c r="K6012" i="3"/>
  <c r="L6012" i="3" s="1"/>
  <c r="J6012" i="3"/>
  <c r="N6012" i="3" s="1"/>
  <c r="I6012" i="3"/>
  <c r="Q6012" i="3" s="1"/>
  <c r="H6012" i="3"/>
  <c r="G6012" i="3"/>
  <c r="F6012" i="3"/>
  <c r="E6012" i="3"/>
  <c r="C6012" i="3"/>
  <c r="B6012" i="3"/>
  <c r="A6012" i="3"/>
  <c r="D6012" i="3" s="1"/>
  <c r="P6011" i="3"/>
  <c r="O6011" i="3"/>
  <c r="R6011" i="3" s="1"/>
  <c r="N6011" i="3"/>
  <c r="M6011" i="3"/>
  <c r="L6011" i="3"/>
  <c r="K6011" i="3"/>
  <c r="J6011" i="3"/>
  <c r="I6011" i="3"/>
  <c r="Q6011" i="3" s="1"/>
  <c r="H6011" i="3"/>
  <c r="G6011" i="3"/>
  <c r="F6011" i="3"/>
  <c r="E6011" i="3"/>
  <c r="D6011" i="3"/>
  <c r="C6011" i="3"/>
  <c r="A6011" i="3"/>
  <c r="B6011" i="3" s="1"/>
  <c r="N6010" i="3"/>
  <c r="J6010" i="3"/>
  <c r="I6010" i="3"/>
  <c r="Q6010" i="3" s="1"/>
  <c r="H6010" i="3"/>
  <c r="G6010" i="3"/>
  <c r="F6010" i="3"/>
  <c r="E6010" i="3"/>
  <c r="A6010" i="3"/>
  <c r="Q6009" i="3"/>
  <c r="K6009" i="3"/>
  <c r="L6009" i="3" s="1"/>
  <c r="J6009" i="3"/>
  <c r="N6009" i="3" s="1"/>
  <c r="I6009" i="3"/>
  <c r="P6009" i="3" s="1"/>
  <c r="H6009" i="3"/>
  <c r="G6009" i="3"/>
  <c r="F6009" i="3"/>
  <c r="E6009" i="3"/>
  <c r="A6009" i="3"/>
  <c r="C6009" i="3" s="1"/>
  <c r="M6008" i="3"/>
  <c r="K6008" i="3"/>
  <c r="L6008" i="3" s="1"/>
  <c r="J6008" i="3"/>
  <c r="N6008" i="3" s="1"/>
  <c r="I6008" i="3"/>
  <c r="Q6008" i="3" s="1"/>
  <c r="H6008" i="3"/>
  <c r="G6008" i="3"/>
  <c r="F6008" i="3"/>
  <c r="E6008" i="3"/>
  <c r="C6008" i="3"/>
  <c r="B6008" i="3"/>
  <c r="A6008" i="3"/>
  <c r="D6008" i="3" s="1"/>
  <c r="P6007" i="3"/>
  <c r="O6007" i="3"/>
  <c r="R6007" i="3" s="1"/>
  <c r="N6007" i="3"/>
  <c r="M6007" i="3"/>
  <c r="L6007" i="3"/>
  <c r="K6007" i="3"/>
  <c r="J6007" i="3"/>
  <c r="I6007" i="3"/>
  <c r="Q6007" i="3" s="1"/>
  <c r="H6007" i="3"/>
  <c r="G6007" i="3"/>
  <c r="F6007" i="3"/>
  <c r="E6007" i="3"/>
  <c r="D6007" i="3"/>
  <c r="C6007" i="3"/>
  <c r="A6007" i="3"/>
  <c r="B6007" i="3" s="1"/>
  <c r="N6006" i="3"/>
  <c r="J6006" i="3"/>
  <c r="I6006" i="3"/>
  <c r="Q6006" i="3" s="1"/>
  <c r="H6006" i="3"/>
  <c r="G6006" i="3"/>
  <c r="F6006" i="3"/>
  <c r="E6006" i="3"/>
  <c r="A6006" i="3"/>
  <c r="Q6005" i="3"/>
  <c r="K6005" i="3"/>
  <c r="L6005" i="3" s="1"/>
  <c r="J6005" i="3"/>
  <c r="N6005" i="3" s="1"/>
  <c r="I6005" i="3"/>
  <c r="P6005" i="3" s="1"/>
  <c r="H6005" i="3"/>
  <c r="G6005" i="3"/>
  <c r="F6005" i="3"/>
  <c r="E6005" i="3"/>
  <c r="A6005" i="3"/>
  <c r="C6005" i="3" s="1"/>
  <c r="M6004" i="3"/>
  <c r="K6004" i="3"/>
  <c r="L6004" i="3" s="1"/>
  <c r="J6004" i="3"/>
  <c r="N6004" i="3" s="1"/>
  <c r="I6004" i="3"/>
  <c r="H6004" i="3"/>
  <c r="G6004" i="3"/>
  <c r="F6004" i="3"/>
  <c r="E6004" i="3"/>
  <c r="C6004" i="3"/>
  <c r="B6004" i="3"/>
  <c r="A6004" i="3"/>
  <c r="D6004" i="3" s="1"/>
  <c r="P6003" i="3"/>
  <c r="O6003" i="3"/>
  <c r="R6003" i="3" s="1"/>
  <c r="N6003" i="3"/>
  <c r="M6003" i="3"/>
  <c r="L6003" i="3"/>
  <c r="K6003" i="3"/>
  <c r="J6003" i="3"/>
  <c r="I6003" i="3"/>
  <c r="Q6003" i="3" s="1"/>
  <c r="H6003" i="3"/>
  <c r="G6003" i="3"/>
  <c r="F6003" i="3"/>
  <c r="E6003" i="3"/>
  <c r="D6003" i="3"/>
  <c r="C6003" i="3"/>
  <c r="A6003" i="3"/>
  <c r="B6003" i="3" s="1"/>
  <c r="N6002" i="3"/>
  <c r="J6002" i="3"/>
  <c r="I6002" i="3"/>
  <c r="Q6002" i="3" s="1"/>
  <c r="H6002" i="3"/>
  <c r="G6002" i="3"/>
  <c r="F6002" i="3"/>
  <c r="E6002" i="3"/>
  <c r="A6002" i="3"/>
  <c r="Q6001" i="3"/>
  <c r="J6001" i="3"/>
  <c r="N6001" i="3" s="1"/>
  <c r="I6001" i="3"/>
  <c r="P6001" i="3" s="1"/>
  <c r="H6001" i="3"/>
  <c r="G6001" i="3"/>
  <c r="F6001" i="3"/>
  <c r="E6001" i="3"/>
  <c r="A6001" i="3"/>
  <c r="C6001" i="3" s="1"/>
  <c r="M6000" i="3"/>
  <c r="K6000" i="3"/>
  <c r="L6000" i="3" s="1"/>
  <c r="J6000" i="3"/>
  <c r="N6000" i="3" s="1"/>
  <c r="I6000" i="3"/>
  <c r="H6000" i="3"/>
  <c r="G6000" i="3"/>
  <c r="F6000" i="3"/>
  <c r="E6000" i="3"/>
  <c r="C6000" i="3"/>
  <c r="B6000" i="3"/>
  <c r="A6000" i="3"/>
  <c r="D6000" i="3" s="1"/>
  <c r="P5999" i="3"/>
  <c r="O5999" i="3"/>
  <c r="R5999" i="3" s="1"/>
  <c r="N5999" i="3"/>
  <c r="M5999" i="3"/>
  <c r="K5999" i="3"/>
  <c r="L5999" i="3" s="1"/>
  <c r="J5999" i="3"/>
  <c r="I5999" i="3"/>
  <c r="Q5999" i="3" s="1"/>
  <c r="H5999" i="3"/>
  <c r="G5999" i="3"/>
  <c r="F5999" i="3"/>
  <c r="E5999" i="3"/>
  <c r="D5999" i="3"/>
  <c r="C5999" i="3"/>
  <c r="A5999" i="3"/>
  <c r="B5999" i="3" s="1"/>
  <c r="N5998" i="3"/>
  <c r="J5998" i="3"/>
  <c r="I5998" i="3"/>
  <c r="Q5998" i="3" s="1"/>
  <c r="H5998" i="3"/>
  <c r="G5998" i="3"/>
  <c r="F5998" i="3"/>
  <c r="E5998" i="3"/>
  <c r="A5998" i="3"/>
  <c r="O5997" i="3"/>
  <c r="K5997" i="3"/>
  <c r="L5997" i="3" s="1"/>
  <c r="J5997" i="3"/>
  <c r="N5997" i="3" s="1"/>
  <c r="I5997" i="3"/>
  <c r="M5997" i="3" s="1"/>
  <c r="H5997" i="3"/>
  <c r="G5997" i="3"/>
  <c r="F5997" i="3"/>
  <c r="E5997" i="3"/>
  <c r="C5997" i="3"/>
  <c r="A5997" i="3"/>
  <c r="Q5996" i="3"/>
  <c r="K5996" i="3"/>
  <c r="L5996" i="3" s="1"/>
  <c r="J5996" i="3"/>
  <c r="N5996" i="3" s="1"/>
  <c r="I5996" i="3"/>
  <c r="M5996" i="3" s="1"/>
  <c r="H5996" i="3"/>
  <c r="G5996" i="3"/>
  <c r="F5996" i="3"/>
  <c r="E5996" i="3"/>
  <c r="C5996" i="3"/>
  <c r="B5996" i="3"/>
  <c r="A5996" i="3"/>
  <c r="D5996" i="3" s="1"/>
  <c r="P5995" i="3"/>
  <c r="O5995" i="3"/>
  <c r="R5995" i="3" s="1"/>
  <c r="N5995" i="3"/>
  <c r="M5995" i="3"/>
  <c r="L5995" i="3"/>
  <c r="K5995" i="3"/>
  <c r="J5995" i="3"/>
  <c r="I5995" i="3"/>
  <c r="Q5995" i="3" s="1"/>
  <c r="H5995" i="3"/>
  <c r="G5995" i="3"/>
  <c r="F5995" i="3"/>
  <c r="E5995" i="3"/>
  <c r="D5995" i="3"/>
  <c r="C5995" i="3"/>
  <c r="A5995" i="3"/>
  <c r="B5995" i="3" s="1"/>
  <c r="N5994" i="3"/>
  <c r="J5994" i="3"/>
  <c r="I5994" i="3"/>
  <c r="Q5994" i="3" s="1"/>
  <c r="H5994" i="3"/>
  <c r="G5994" i="3"/>
  <c r="F5994" i="3"/>
  <c r="E5994" i="3"/>
  <c r="A5994" i="3"/>
  <c r="Q5993" i="3"/>
  <c r="P5993" i="3"/>
  <c r="O5993" i="3"/>
  <c r="K5993" i="3"/>
  <c r="L5993" i="3" s="1"/>
  <c r="J5993" i="3"/>
  <c r="N5993" i="3" s="1"/>
  <c r="I5993" i="3"/>
  <c r="M5993" i="3" s="1"/>
  <c r="H5993" i="3"/>
  <c r="G5993" i="3"/>
  <c r="F5993" i="3"/>
  <c r="E5993" i="3"/>
  <c r="C5993" i="3"/>
  <c r="A5993" i="3"/>
  <c r="J5992" i="3"/>
  <c r="N5992" i="3" s="1"/>
  <c r="I5992" i="3"/>
  <c r="Q5992" i="3" s="1"/>
  <c r="H5992" i="3"/>
  <c r="G5992" i="3"/>
  <c r="F5992" i="3"/>
  <c r="E5992" i="3"/>
  <c r="B5992" i="3"/>
  <c r="A5992" i="3"/>
  <c r="D5992" i="3" s="1"/>
  <c r="P5991" i="3"/>
  <c r="O5991" i="3"/>
  <c r="R5991" i="3" s="1"/>
  <c r="N5991" i="3"/>
  <c r="M5991" i="3"/>
  <c r="K5991" i="3"/>
  <c r="L5991" i="3" s="1"/>
  <c r="J5991" i="3"/>
  <c r="I5991" i="3"/>
  <c r="Q5991" i="3" s="1"/>
  <c r="H5991" i="3"/>
  <c r="G5991" i="3"/>
  <c r="F5991" i="3"/>
  <c r="E5991" i="3"/>
  <c r="D5991" i="3"/>
  <c r="C5991" i="3"/>
  <c r="A5991" i="3"/>
  <c r="B5991" i="3" s="1"/>
  <c r="Q5990" i="3"/>
  <c r="O5990" i="3"/>
  <c r="N5990" i="3"/>
  <c r="M5990" i="3"/>
  <c r="J5990" i="3"/>
  <c r="I5990" i="3"/>
  <c r="H5990" i="3"/>
  <c r="G5990" i="3"/>
  <c r="F5990" i="3"/>
  <c r="E5990" i="3"/>
  <c r="A5990" i="3"/>
  <c r="P5989" i="3"/>
  <c r="J5989" i="3"/>
  <c r="N5989" i="3" s="1"/>
  <c r="I5989" i="3"/>
  <c r="M5989" i="3" s="1"/>
  <c r="H5989" i="3"/>
  <c r="G5989" i="3"/>
  <c r="F5989" i="3"/>
  <c r="E5989" i="3"/>
  <c r="A5989" i="3"/>
  <c r="C5989" i="3" s="1"/>
  <c r="J5988" i="3"/>
  <c r="N5988" i="3" s="1"/>
  <c r="I5988" i="3"/>
  <c r="H5988" i="3"/>
  <c r="G5988" i="3"/>
  <c r="F5988" i="3"/>
  <c r="E5988" i="3"/>
  <c r="C5988" i="3"/>
  <c r="B5988" i="3"/>
  <c r="A5988" i="3"/>
  <c r="D5988" i="3" s="1"/>
  <c r="P5987" i="3"/>
  <c r="O5987" i="3"/>
  <c r="N5987" i="3"/>
  <c r="M5987" i="3"/>
  <c r="K5987" i="3"/>
  <c r="L5987" i="3" s="1"/>
  <c r="J5987" i="3"/>
  <c r="I5987" i="3"/>
  <c r="Q5987" i="3" s="1"/>
  <c r="H5987" i="3"/>
  <c r="G5987" i="3"/>
  <c r="F5987" i="3"/>
  <c r="E5987" i="3"/>
  <c r="D5987" i="3"/>
  <c r="C5987" i="3"/>
  <c r="A5987" i="3"/>
  <c r="B5987" i="3" s="1"/>
  <c r="O5986" i="3"/>
  <c r="N5986" i="3"/>
  <c r="J5986" i="3"/>
  <c r="I5986" i="3"/>
  <c r="Q5986" i="3" s="1"/>
  <c r="H5986" i="3"/>
  <c r="G5986" i="3"/>
  <c r="F5986" i="3"/>
  <c r="E5986" i="3"/>
  <c r="A5986" i="3"/>
  <c r="P5985" i="3"/>
  <c r="O5985" i="3"/>
  <c r="K5985" i="3"/>
  <c r="L5985" i="3" s="1"/>
  <c r="J5985" i="3"/>
  <c r="N5985" i="3" s="1"/>
  <c r="I5985" i="3"/>
  <c r="M5985" i="3" s="1"/>
  <c r="H5985" i="3"/>
  <c r="G5985" i="3"/>
  <c r="F5985" i="3"/>
  <c r="E5985" i="3"/>
  <c r="A5985" i="3"/>
  <c r="M5984" i="3"/>
  <c r="J5984" i="3"/>
  <c r="N5984" i="3" s="1"/>
  <c r="I5984" i="3"/>
  <c r="Q5984" i="3" s="1"/>
  <c r="H5984" i="3"/>
  <c r="G5984" i="3"/>
  <c r="F5984" i="3"/>
  <c r="E5984" i="3"/>
  <c r="C5984" i="3"/>
  <c r="A5984" i="3"/>
  <c r="D5984" i="3" s="1"/>
  <c r="P5983" i="3"/>
  <c r="O5983" i="3"/>
  <c r="R5983" i="3" s="1"/>
  <c r="N5983" i="3"/>
  <c r="M5983" i="3"/>
  <c r="K5983" i="3"/>
  <c r="L5983" i="3" s="1"/>
  <c r="J5983" i="3"/>
  <c r="I5983" i="3"/>
  <c r="Q5983" i="3" s="1"/>
  <c r="H5983" i="3"/>
  <c r="G5983" i="3"/>
  <c r="F5983" i="3"/>
  <c r="E5983" i="3"/>
  <c r="D5983" i="3"/>
  <c r="C5983" i="3"/>
  <c r="A5983" i="3"/>
  <c r="B5983" i="3" s="1"/>
  <c r="O5982" i="3"/>
  <c r="N5982" i="3"/>
  <c r="M5982" i="3"/>
  <c r="J5982" i="3"/>
  <c r="I5982" i="3"/>
  <c r="H5982" i="3"/>
  <c r="G5982" i="3"/>
  <c r="F5982" i="3"/>
  <c r="E5982" i="3"/>
  <c r="A5982" i="3"/>
  <c r="Q5981" i="3"/>
  <c r="P5981" i="3"/>
  <c r="O5981" i="3"/>
  <c r="K5981" i="3"/>
  <c r="L5981" i="3" s="1"/>
  <c r="J5981" i="3"/>
  <c r="N5981" i="3" s="1"/>
  <c r="I5981" i="3"/>
  <c r="M5981" i="3" s="1"/>
  <c r="H5981" i="3"/>
  <c r="G5981" i="3"/>
  <c r="F5981" i="3"/>
  <c r="E5981" i="3"/>
  <c r="A5981" i="3"/>
  <c r="M5980" i="3"/>
  <c r="J5980" i="3"/>
  <c r="N5980" i="3" s="1"/>
  <c r="I5980" i="3"/>
  <c r="H5980" i="3"/>
  <c r="G5980" i="3"/>
  <c r="F5980" i="3"/>
  <c r="E5980" i="3"/>
  <c r="A5980" i="3"/>
  <c r="D5980" i="3" s="1"/>
  <c r="P5979" i="3"/>
  <c r="O5979" i="3"/>
  <c r="N5979" i="3"/>
  <c r="M5979" i="3"/>
  <c r="K5979" i="3"/>
  <c r="L5979" i="3" s="1"/>
  <c r="J5979" i="3"/>
  <c r="I5979" i="3"/>
  <c r="Q5979" i="3" s="1"/>
  <c r="H5979" i="3"/>
  <c r="G5979" i="3"/>
  <c r="F5979" i="3"/>
  <c r="E5979" i="3"/>
  <c r="D5979" i="3"/>
  <c r="C5979" i="3"/>
  <c r="A5979" i="3"/>
  <c r="B5979" i="3" s="1"/>
  <c r="Q5978" i="3"/>
  <c r="O5978" i="3"/>
  <c r="N5978" i="3"/>
  <c r="M5978" i="3"/>
  <c r="J5978" i="3"/>
  <c r="I5978" i="3"/>
  <c r="H5978" i="3"/>
  <c r="G5978" i="3"/>
  <c r="F5978" i="3"/>
  <c r="E5978" i="3"/>
  <c r="A5978" i="3"/>
  <c r="Q5977" i="3"/>
  <c r="J5977" i="3"/>
  <c r="N5977" i="3" s="1"/>
  <c r="I5977" i="3"/>
  <c r="H5977" i="3"/>
  <c r="G5977" i="3"/>
  <c r="F5977" i="3"/>
  <c r="E5977" i="3"/>
  <c r="A5977" i="3"/>
  <c r="Q5976" i="3"/>
  <c r="M5976" i="3"/>
  <c r="J5976" i="3"/>
  <c r="I5976" i="3"/>
  <c r="H5976" i="3"/>
  <c r="G5976" i="3"/>
  <c r="F5976" i="3"/>
  <c r="E5976" i="3"/>
  <c r="A5976" i="3"/>
  <c r="P5975" i="3"/>
  <c r="O5975" i="3"/>
  <c r="N5975" i="3"/>
  <c r="M5975" i="3"/>
  <c r="L5975" i="3"/>
  <c r="K5975" i="3"/>
  <c r="J5975" i="3"/>
  <c r="I5975" i="3"/>
  <c r="Q5975" i="3" s="1"/>
  <c r="H5975" i="3"/>
  <c r="G5975" i="3"/>
  <c r="F5975" i="3"/>
  <c r="E5975" i="3"/>
  <c r="D5975" i="3"/>
  <c r="C5975" i="3"/>
  <c r="A5975" i="3"/>
  <c r="B5975" i="3" s="1"/>
  <c r="Q5974" i="3"/>
  <c r="N5974" i="3"/>
  <c r="M5974" i="3"/>
  <c r="J5974" i="3"/>
  <c r="I5974" i="3"/>
  <c r="H5974" i="3"/>
  <c r="G5974" i="3"/>
  <c r="F5974" i="3"/>
  <c r="E5974" i="3"/>
  <c r="A5974" i="3"/>
  <c r="Q5973" i="3"/>
  <c r="J5973" i="3"/>
  <c r="N5973" i="3" s="1"/>
  <c r="I5973" i="3"/>
  <c r="H5973" i="3"/>
  <c r="G5973" i="3"/>
  <c r="F5973" i="3"/>
  <c r="E5973" i="3"/>
  <c r="C5973" i="3"/>
  <c r="A5973" i="3"/>
  <c r="J5972" i="3"/>
  <c r="N5972" i="3" s="1"/>
  <c r="I5972" i="3"/>
  <c r="M5972" i="3" s="1"/>
  <c r="H5972" i="3"/>
  <c r="G5972" i="3"/>
  <c r="F5972" i="3"/>
  <c r="E5972" i="3"/>
  <c r="A5972" i="3"/>
  <c r="P5971" i="3"/>
  <c r="O5971" i="3"/>
  <c r="R5971" i="3" s="1"/>
  <c r="M5971" i="3"/>
  <c r="K5971" i="3"/>
  <c r="L5971" i="3" s="1"/>
  <c r="J5971" i="3"/>
  <c r="N5971" i="3" s="1"/>
  <c r="I5971" i="3"/>
  <c r="Q5971" i="3" s="1"/>
  <c r="H5971" i="3"/>
  <c r="G5971" i="3"/>
  <c r="F5971" i="3"/>
  <c r="E5971" i="3"/>
  <c r="D5971" i="3"/>
  <c r="C5971" i="3"/>
  <c r="A5971" i="3"/>
  <c r="B5971" i="3" s="1"/>
  <c r="O5970" i="3"/>
  <c r="N5970" i="3"/>
  <c r="M5970" i="3"/>
  <c r="J5970" i="3"/>
  <c r="I5970" i="3"/>
  <c r="H5970" i="3"/>
  <c r="G5970" i="3"/>
  <c r="F5970" i="3"/>
  <c r="E5970" i="3"/>
  <c r="A5970" i="3"/>
  <c r="Q5969" i="3"/>
  <c r="P5969" i="3"/>
  <c r="O5969" i="3"/>
  <c r="K5969" i="3"/>
  <c r="L5969" i="3" s="1"/>
  <c r="J5969" i="3"/>
  <c r="N5969" i="3" s="1"/>
  <c r="I5969" i="3"/>
  <c r="M5969" i="3" s="1"/>
  <c r="H5969" i="3"/>
  <c r="G5969" i="3"/>
  <c r="F5969" i="3"/>
  <c r="E5969" i="3"/>
  <c r="A5969" i="3"/>
  <c r="M5968" i="3"/>
  <c r="J5968" i="3"/>
  <c r="N5968" i="3" s="1"/>
  <c r="I5968" i="3"/>
  <c r="H5968" i="3"/>
  <c r="G5968" i="3"/>
  <c r="F5968" i="3"/>
  <c r="E5968" i="3"/>
  <c r="C5968" i="3"/>
  <c r="A5968" i="3"/>
  <c r="P5967" i="3"/>
  <c r="O5967" i="3"/>
  <c r="M5967" i="3"/>
  <c r="K5967" i="3"/>
  <c r="L5967" i="3" s="1"/>
  <c r="J5967" i="3"/>
  <c r="N5967" i="3" s="1"/>
  <c r="I5967" i="3"/>
  <c r="Q5967" i="3" s="1"/>
  <c r="H5967" i="3"/>
  <c r="G5967" i="3"/>
  <c r="F5967" i="3"/>
  <c r="E5967" i="3"/>
  <c r="D5967" i="3"/>
  <c r="C5967" i="3"/>
  <c r="A5967" i="3"/>
  <c r="B5967" i="3" s="1"/>
  <c r="Q5966" i="3"/>
  <c r="O5966" i="3"/>
  <c r="N5966" i="3"/>
  <c r="M5966" i="3"/>
  <c r="J5966" i="3"/>
  <c r="I5966" i="3"/>
  <c r="H5966" i="3"/>
  <c r="G5966" i="3"/>
  <c r="F5966" i="3"/>
  <c r="E5966" i="3"/>
  <c r="A5966" i="3"/>
  <c r="K5965" i="3"/>
  <c r="L5965" i="3" s="1"/>
  <c r="J5965" i="3"/>
  <c r="N5965" i="3" s="1"/>
  <c r="I5965" i="3"/>
  <c r="H5965" i="3"/>
  <c r="G5965" i="3"/>
  <c r="F5965" i="3"/>
  <c r="E5965" i="3"/>
  <c r="C5965" i="3"/>
  <c r="A5965" i="3"/>
  <c r="B5965" i="3" s="1"/>
  <c r="N5964" i="3"/>
  <c r="J5964" i="3"/>
  <c r="Q5964" i="3" s="1"/>
  <c r="I5964" i="3"/>
  <c r="H5964" i="3"/>
  <c r="G5964" i="3"/>
  <c r="F5964" i="3"/>
  <c r="E5964" i="3"/>
  <c r="A5964" i="3"/>
  <c r="P5963" i="3"/>
  <c r="J5963" i="3"/>
  <c r="N5963" i="3" s="1"/>
  <c r="I5963" i="3"/>
  <c r="H5963" i="3"/>
  <c r="G5963" i="3"/>
  <c r="F5963" i="3"/>
  <c r="E5963" i="3"/>
  <c r="D5963" i="3"/>
  <c r="A5963" i="3"/>
  <c r="B5963" i="3" s="1"/>
  <c r="Q5962" i="3"/>
  <c r="O5962" i="3"/>
  <c r="R5962" i="3" s="1"/>
  <c r="N5962" i="3"/>
  <c r="K5962" i="3"/>
  <c r="L5962" i="3" s="1"/>
  <c r="J5962" i="3"/>
  <c r="I5962" i="3"/>
  <c r="P5962" i="3" s="1"/>
  <c r="H5962" i="3"/>
  <c r="G5962" i="3"/>
  <c r="F5962" i="3"/>
  <c r="E5962" i="3"/>
  <c r="C5962" i="3"/>
  <c r="B5962" i="3"/>
  <c r="A5962" i="3"/>
  <c r="D5962" i="3" s="1"/>
  <c r="Q5961" i="3"/>
  <c r="P5961" i="3"/>
  <c r="O5961" i="3"/>
  <c r="M5961" i="3"/>
  <c r="L5961" i="3"/>
  <c r="K5961" i="3"/>
  <c r="J5961" i="3"/>
  <c r="N5961" i="3" s="1"/>
  <c r="I5961" i="3"/>
  <c r="H5961" i="3"/>
  <c r="G5961" i="3"/>
  <c r="F5961" i="3"/>
  <c r="E5961" i="3"/>
  <c r="A5961" i="3"/>
  <c r="O5960" i="3"/>
  <c r="N5960" i="3"/>
  <c r="M5960" i="3"/>
  <c r="J5960" i="3"/>
  <c r="I5960" i="3"/>
  <c r="H5960" i="3"/>
  <c r="G5960" i="3"/>
  <c r="F5960" i="3"/>
  <c r="E5960" i="3"/>
  <c r="C5960" i="3"/>
  <c r="B5960" i="3"/>
  <c r="A5960" i="3"/>
  <c r="D5960" i="3" s="1"/>
  <c r="N5959" i="3"/>
  <c r="J5959" i="3"/>
  <c r="I5959" i="3"/>
  <c r="H5959" i="3"/>
  <c r="G5959" i="3"/>
  <c r="F5959" i="3"/>
  <c r="E5959" i="3"/>
  <c r="A5959" i="3"/>
  <c r="P5958" i="3"/>
  <c r="O5958" i="3"/>
  <c r="R5958" i="3" s="1"/>
  <c r="N5958" i="3"/>
  <c r="M5958" i="3"/>
  <c r="K5958" i="3"/>
  <c r="L5958" i="3" s="1"/>
  <c r="J5958" i="3"/>
  <c r="I5958" i="3"/>
  <c r="Q5958" i="3" s="1"/>
  <c r="H5958" i="3"/>
  <c r="G5958" i="3"/>
  <c r="F5958" i="3"/>
  <c r="E5958" i="3"/>
  <c r="D5958" i="3"/>
  <c r="C5958" i="3"/>
  <c r="A5958" i="3"/>
  <c r="B5958" i="3" s="1"/>
  <c r="M5957" i="3"/>
  <c r="J5957" i="3"/>
  <c r="N5957" i="3" s="1"/>
  <c r="I5957" i="3"/>
  <c r="K5957" i="3" s="1"/>
  <c r="L5957" i="3" s="1"/>
  <c r="H5957" i="3"/>
  <c r="G5957" i="3"/>
  <c r="F5957" i="3"/>
  <c r="E5957" i="3"/>
  <c r="B5957" i="3"/>
  <c r="A5957" i="3"/>
  <c r="C5957" i="3" s="1"/>
  <c r="Q5956" i="3"/>
  <c r="O5956" i="3"/>
  <c r="J5956" i="3"/>
  <c r="N5956" i="3" s="1"/>
  <c r="I5956" i="3"/>
  <c r="H5956" i="3"/>
  <c r="G5956" i="3"/>
  <c r="F5956" i="3"/>
  <c r="E5956" i="3"/>
  <c r="D5956" i="3"/>
  <c r="B5956" i="3"/>
  <c r="A5956" i="3"/>
  <c r="C5956" i="3" s="1"/>
  <c r="N5955" i="3"/>
  <c r="J5955" i="3"/>
  <c r="I5955" i="3"/>
  <c r="H5955" i="3"/>
  <c r="G5955" i="3"/>
  <c r="F5955" i="3"/>
  <c r="E5955" i="3"/>
  <c r="B5955" i="3"/>
  <c r="A5955" i="3"/>
  <c r="D5955" i="3" s="1"/>
  <c r="P5954" i="3"/>
  <c r="O5954" i="3"/>
  <c r="N5954" i="3"/>
  <c r="M5954" i="3"/>
  <c r="K5954" i="3"/>
  <c r="L5954" i="3" s="1"/>
  <c r="J5954" i="3"/>
  <c r="I5954" i="3"/>
  <c r="Q5954" i="3" s="1"/>
  <c r="H5954" i="3"/>
  <c r="G5954" i="3"/>
  <c r="F5954" i="3"/>
  <c r="E5954" i="3"/>
  <c r="D5954" i="3"/>
  <c r="C5954" i="3"/>
  <c r="A5954" i="3"/>
  <c r="B5954" i="3" s="1"/>
  <c r="J5953" i="3"/>
  <c r="N5953" i="3" s="1"/>
  <c r="I5953" i="3"/>
  <c r="H5953" i="3"/>
  <c r="G5953" i="3"/>
  <c r="F5953" i="3"/>
  <c r="E5953" i="3"/>
  <c r="B5953" i="3"/>
  <c r="A5953" i="3"/>
  <c r="Q5952" i="3"/>
  <c r="P5952" i="3"/>
  <c r="O5952" i="3"/>
  <c r="R5952" i="3" s="1"/>
  <c r="J5952" i="3"/>
  <c r="N5952" i="3" s="1"/>
  <c r="I5952" i="3"/>
  <c r="M5952" i="3" s="1"/>
  <c r="H5952" i="3"/>
  <c r="G5952" i="3"/>
  <c r="F5952" i="3"/>
  <c r="E5952" i="3"/>
  <c r="D5952" i="3"/>
  <c r="B5952" i="3"/>
  <c r="A5952" i="3"/>
  <c r="C5952" i="3" s="1"/>
  <c r="Q5951" i="3"/>
  <c r="N5951" i="3"/>
  <c r="M5951" i="3"/>
  <c r="J5951" i="3"/>
  <c r="I5951" i="3"/>
  <c r="H5951" i="3"/>
  <c r="G5951" i="3"/>
  <c r="F5951" i="3"/>
  <c r="E5951" i="3"/>
  <c r="D5951" i="3"/>
  <c r="B5951" i="3"/>
  <c r="A5951" i="3"/>
  <c r="C5951" i="3" s="1"/>
  <c r="P5950" i="3"/>
  <c r="O5950" i="3"/>
  <c r="R5950" i="3" s="1"/>
  <c r="N5950" i="3"/>
  <c r="M5950" i="3"/>
  <c r="L5950" i="3"/>
  <c r="K5950" i="3"/>
  <c r="J5950" i="3"/>
  <c r="I5950" i="3"/>
  <c r="Q5950" i="3" s="1"/>
  <c r="H5950" i="3"/>
  <c r="G5950" i="3"/>
  <c r="F5950" i="3"/>
  <c r="E5950" i="3"/>
  <c r="D5950" i="3"/>
  <c r="C5950" i="3"/>
  <c r="A5950" i="3"/>
  <c r="B5950" i="3" s="1"/>
  <c r="O5949" i="3"/>
  <c r="N5949" i="3"/>
  <c r="J5949" i="3"/>
  <c r="I5949" i="3"/>
  <c r="K5949" i="3" s="1"/>
  <c r="L5949" i="3" s="1"/>
  <c r="H5949" i="3"/>
  <c r="G5949" i="3"/>
  <c r="F5949" i="3"/>
  <c r="E5949" i="3"/>
  <c r="B5949" i="3"/>
  <c r="A5949" i="3"/>
  <c r="Q5948" i="3"/>
  <c r="K5948" i="3"/>
  <c r="L5948" i="3" s="1"/>
  <c r="J5948" i="3"/>
  <c r="N5948" i="3" s="1"/>
  <c r="I5948" i="3"/>
  <c r="M5948" i="3" s="1"/>
  <c r="H5948" i="3"/>
  <c r="G5948" i="3"/>
  <c r="F5948" i="3"/>
  <c r="E5948" i="3"/>
  <c r="D5948" i="3"/>
  <c r="C5948" i="3"/>
  <c r="B5948" i="3"/>
  <c r="A5948" i="3"/>
  <c r="K5947" i="3"/>
  <c r="L5947" i="3" s="1"/>
  <c r="J5947" i="3"/>
  <c r="Q5947" i="3" s="1"/>
  <c r="I5947" i="3"/>
  <c r="M5947" i="3" s="1"/>
  <c r="H5947" i="3"/>
  <c r="G5947" i="3"/>
  <c r="F5947" i="3"/>
  <c r="E5947" i="3"/>
  <c r="D5947" i="3"/>
  <c r="C5947" i="3"/>
  <c r="B5947" i="3"/>
  <c r="A5947" i="3"/>
  <c r="P5946" i="3"/>
  <c r="O5946" i="3"/>
  <c r="R5946" i="3" s="1"/>
  <c r="N5946" i="3"/>
  <c r="M5946" i="3"/>
  <c r="K5946" i="3"/>
  <c r="L5946" i="3" s="1"/>
  <c r="J5946" i="3"/>
  <c r="I5946" i="3"/>
  <c r="Q5946" i="3" s="1"/>
  <c r="H5946" i="3"/>
  <c r="G5946" i="3"/>
  <c r="F5946" i="3"/>
  <c r="E5946" i="3"/>
  <c r="D5946" i="3"/>
  <c r="C5946" i="3"/>
  <c r="A5946" i="3"/>
  <c r="B5946" i="3" s="1"/>
  <c r="J5945" i="3"/>
  <c r="N5945" i="3" s="1"/>
  <c r="I5945" i="3"/>
  <c r="H5945" i="3"/>
  <c r="G5945" i="3"/>
  <c r="F5945" i="3"/>
  <c r="E5945" i="3"/>
  <c r="A5945" i="3"/>
  <c r="Q5944" i="3"/>
  <c r="J5944" i="3"/>
  <c r="N5944" i="3" s="1"/>
  <c r="I5944" i="3"/>
  <c r="M5944" i="3" s="1"/>
  <c r="H5944" i="3"/>
  <c r="G5944" i="3"/>
  <c r="F5944" i="3"/>
  <c r="E5944" i="3"/>
  <c r="A5944" i="3"/>
  <c r="D5944" i="3" s="1"/>
  <c r="Q5943" i="3"/>
  <c r="J5943" i="3"/>
  <c r="N5943" i="3" s="1"/>
  <c r="I5943" i="3"/>
  <c r="H5943" i="3"/>
  <c r="G5943" i="3"/>
  <c r="F5943" i="3"/>
  <c r="E5943" i="3"/>
  <c r="A5943" i="3"/>
  <c r="D5943" i="3" s="1"/>
  <c r="P5942" i="3"/>
  <c r="O5942" i="3"/>
  <c r="N5942" i="3"/>
  <c r="M5942" i="3"/>
  <c r="L5942" i="3"/>
  <c r="K5942" i="3"/>
  <c r="J5942" i="3"/>
  <c r="I5942" i="3"/>
  <c r="Q5942" i="3" s="1"/>
  <c r="H5942" i="3"/>
  <c r="G5942" i="3"/>
  <c r="F5942" i="3"/>
  <c r="E5942" i="3"/>
  <c r="D5942" i="3"/>
  <c r="C5942" i="3"/>
  <c r="A5942" i="3"/>
  <c r="B5942" i="3" s="1"/>
  <c r="Q5941" i="3"/>
  <c r="P5941" i="3"/>
  <c r="M5941" i="3"/>
  <c r="J5941" i="3"/>
  <c r="N5941" i="3" s="1"/>
  <c r="I5941" i="3"/>
  <c r="K5941" i="3" s="1"/>
  <c r="L5941" i="3" s="1"/>
  <c r="H5941" i="3"/>
  <c r="G5941" i="3"/>
  <c r="F5941" i="3"/>
  <c r="E5941" i="3"/>
  <c r="A5941" i="3"/>
  <c r="P5940" i="3"/>
  <c r="O5940" i="3"/>
  <c r="J5940" i="3"/>
  <c r="N5940" i="3" s="1"/>
  <c r="I5940" i="3"/>
  <c r="M5940" i="3" s="1"/>
  <c r="H5940" i="3"/>
  <c r="G5940" i="3"/>
  <c r="F5940" i="3"/>
  <c r="E5940" i="3"/>
  <c r="D5940" i="3"/>
  <c r="A5940" i="3"/>
  <c r="C5940" i="3" s="1"/>
  <c r="O5939" i="3"/>
  <c r="N5939" i="3"/>
  <c r="M5939" i="3"/>
  <c r="J5939" i="3"/>
  <c r="Q5939" i="3" s="1"/>
  <c r="I5939" i="3"/>
  <c r="H5939" i="3"/>
  <c r="G5939" i="3"/>
  <c r="F5939" i="3"/>
  <c r="E5939" i="3"/>
  <c r="D5939" i="3"/>
  <c r="B5939" i="3"/>
  <c r="A5939" i="3"/>
  <c r="C5939" i="3" s="1"/>
  <c r="P5938" i="3"/>
  <c r="O5938" i="3"/>
  <c r="R5938" i="3" s="1"/>
  <c r="N5938" i="3"/>
  <c r="M5938" i="3"/>
  <c r="K5938" i="3"/>
  <c r="L5938" i="3" s="1"/>
  <c r="J5938" i="3"/>
  <c r="I5938" i="3"/>
  <c r="Q5938" i="3" s="1"/>
  <c r="H5938" i="3"/>
  <c r="G5938" i="3"/>
  <c r="F5938" i="3"/>
  <c r="E5938" i="3"/>
  <c r="C5938" i="3"/>
  <c r="A5938" i="3"/>
  <c r="B5938" i="3" s="1"/>
  <c r="Q5937" i="3"/>
  <c r="P5937" i="3"/>
  <c r="O5937" i="3"/>
  <c r="R5937" i="3" s="1"/>
  <c r="N5937" i="3"/>
  <c r="K5937" i="3"/>
  <c r="L5937" i="3" s="1"/>
  <c r="J5937" i="3"/>
  <c r="I5937" i="3"/>
  <c r="M5937" i="3" s="1"/>
  <c r="H5937" i="3"/>
  <c r="G5937" i="3"/>
  <c r="F5937" i="3"/>
  <c r="E5937" i="3"/>
  <c r="B5937" i="3"/>
  <c r="A5937" i="3"/>
  <c r="D5937" i="3" s="1"/>
  <c r="Q5936" i="3"/>
  <c r="P5936" i="3"/>
  <c r="O5936" i="3"/>
  <c r="R5936" i="3" s="1"/>
  <c r="M5936" i="3"/>
  <c r="K5936" i="3"/>
  <c r="L5936" i="3" s="1"/>
  <c r="J5936" i="3"/>
  <c r="N5936" i="3" s="1"/>
  <c r="I5936" i="3"/>
  <c r="H5936" i="3"/>
  <c r="G5936" i="3"/>
  <c r="F5936" i="3"/>
  <c r="E5936" i="3"/>
  <c r="C5936" i="3"/>
  <c r="A5936" i="3"/>
  <c r="D5936" i="3" s="1"/>
  <c r="Q5935" i="3"/>
  <c r="O5935" i="3"/>
  <c r="N5935" i="3"/>
  <c r="J5935" i="3"/>
  <c r="I5935" i="3"/>
  <c r="P5935" i="3" s="1"/>
  <c r="H5935" i="3"/>
  <c r="G5935" i="3"/>
  <c r="F5935" i="3"/>
  <c r="E5935" i="3"/>
  <c r="D5935" i="3"/>
  <c r="A5935" i="3"/>
  <c r="C5935" i="3" s="1"/>
  <c r="N5934" i="3"/>
  <c r="M5934" i="3"/>
  <c r="J5934" i="3"/>
  <c r="I5934" i="3"/>
  <c r="Q5934" i="3" s="1"/>
  <c r="H5934" i="3"/>
  <c r="G5934" i="3"/>
  <c r="F5934" i="3"/>
  <c r="E5934" i="3"/>
  <c r="A5934" i="3"/>
  <c r="B5934" i="3" s="1"/>
  <c r="N5933" i="3"/>
  <c r="J5933" i="3"/>
  <c r="I5933" i="3"/>
  <c r="H5933" i="3"/>
  <c r="G5933" i="3"/>
  <c r="F5933" i="3"/>
  <c r="E5933" i="3"/>
  <c r="A5933" i="3"/>
  <c r="D5933" i="3" s="1"/>
  <c r="Q5932" i="3"/>
  <c r="J5932" i="3"/>
  <c r="N5932" i="3" s="1"/>
  <c r="I5932" i="3"/>
  <c r="H5932" i="3"/>
  <c r="G5932" i="3"/>
  <c r="F5932" i="3"/>
  <c r="E5932" i="3"/>
  <c r="B5932" i="3"/>
  <c r="A5932" i="3"/>
  <c r="J5931" i="3"/>
  <c r="N5931" i="3" s="1"/>
  <c r="I5931" i="3"/>
  <c r="H5931" i="3"/>
  <c r="G5931" i="3"/>
  <c r="F5931" i="3"/>
  <c r="E5931" i="3"/>
  <c r="A5931" i="3"/>
  <c r="D5931" i="3" s="1"/>
  <c r="O5930" i="3"/>
  <c r="N5930" i="3"/>
  <c r="L5930" i="3"/>
  <c r="K5930" i="3"/>
  <c r="J5930" i="3"/>
  <c r="I5930" i="3"/>
  <c r="Q5930" i="3" s="1"/>
  <c r="H5930" i="3"/>
  <c r="G5930" i="3"/>
  <c r="F5930" i="3"/>
  <c r="E5930" i="3"/>
  <c r="D5930" i="3"/>
  <c r="A5930" i="3"/>
  <c r="B5930" i="3" s="1"/>
  <c r="M5929" i="3"/>
  <c r="K5929" i="3"/>
  <c r="L5929" i="3" s="1"/>
  <c r="J5929" i="3"/>
  <c r="I5929" i="3"/>
  <c r="H5929" i="3"/>
  <c r="G5929" i="3"/>
  <c r="F5929" i="3"/>
  <c r="E5929" i="3"/>
  <c r="B5929" i="3"/>
  <c r="A5929" i="3"/>
  <c r="P5928" i="3"/>
  <c r="J5928" i="3"/>
  <c r="N5928" i="3" s="1"/>
  <c r="I5928" i="3"/>
  <c r="H5928" i="3"/>
  <c r="G5928" i="3"/>
  <c r="F5928" i="3"/>
  <c r="E5928" i="3"/>
  <c r="D5928" i="3"/>
  <c r="C5928" i="3"/>
  <c r="B5928" i="3"/>
  <c r="A5928" i="3"/>
  <c r="Q5927" i="3"/>
  <c r="M5927" i="3"/>
  <c r="L5927" i="3"/>
  <c r="K5927" i="3"/>
  <c r="J5927" i="3"/>
  <c r="O5927" i="3" s="1"/>
  <c r="I5927" i="3"/>
  <c r="H5927" i="3"/>
  <c r="G5927" i="3"/>
  <c r="F5927" i="3"/>
  <c r="E5927" i="3"/>
  <c r="D5927" i="3"/>
  <c r="C5927" i="3"/>
  <c r="B5927" i="3"/>
  <c r="A5927" i="3"/>
  <c r="N5926" i="3"/>
  <c r="J5926" i="3"/>
  <c r="I5926" i="3"/>
  <c r="H5926" i="3"/>
  <c r="G5926" i="3"/>
  <c r="F5926" i="3"/>
  <c r="E5926" i="3"/>
  <c r="D5926" i="3"/>
  <c r="C5926" i="3"/>
  <c r="A5926" i="3"/>
  <c r="B5926" i="3" s="1"/>
  <c r="O5925" i="3"/>
  <c r="N5925" i="3"/>
  <c r="M5925" i="3"/>
  <c r="J5925" i="3"/>
  <c r="I5925" i="3"/>
  <c r="H5925" i="3"/>
  <c r="G5925" i="3"/>
  <c r="F5925" i="3"/>
  <c r="E5925" i="3"/>
  <c r="C5925" i="3"/>
  <c r="B5925" i="3"/>
  <c r="A5925" i="3"/>
  <c r="D5925" i="3" s="1"/>
  <c r="O5924" i="3"/>
  <c r="M5924" i="3"/>
  <c r="J5924" i="3"/>
  <c r="N5924" i="3" s="1"/>
  <c r="I5924" i="3"/>
  <c r="H5924" i="3"/>
  <c r="G5924" i="3"/>
  <c r="F5924" i="3"/>
  <c r="E5924" i="3"/>
  <c r="D5924" i="3"/>
  <c r="A5924" i="3"/>
  <c r="O5923" i="3"/>
  <c r="M5923" i="3"/>
  <c r="J5923" i="3"/>
  <c r="I5923" i="3"/>
  <c r="H5923" i="3"/>
  <c r="G5923" i="3"/>
  <c r="F5923" i="3"/>
  <c r="E5923" i="3"/>
  <c r="D5923" i="3"/>
  <c r="C5923" i="3"/>
  <c r="B5923" i="3"/>
  <c r="A5923" i="3"/>
  <c r="Q5922" i="3"/>
  <c r="P5922" i="3"/>
  <c r="O5922" i="3"/>
  <c r="N5922" i="3"/>
  <c r="J5922" i="3"/>
  <c r="I5922" i="3"/>
  <c r="H5922" i="3"/>
  <c r="G5922" i="3"/>
  <c r="F5922" i="3"/>
  <c r="E5922" i="3"/>
  <c r="D5922" i="3"/>
  <c r="A5922" i="3"/>
  <c r="J5921" i="3"/>
  <c r="N5921" i="3" s="1"/>
  <c r="I5921" i="3"/>
  <c r="H5921" i="3"/>
  <c r="G5921" i="3"/>
  <c r="F5921" i="3"/>
  <c r="E5921" i="3"/>
  <c r="B5921" i="3"/>
  <c r="A5921" i="3"/>
  <c r="P5920" i="3"/>
  <c r="M5920" i="3"/>
  <c r="J5920" i="3"/>
  <c r="N5920" i="3" s="1"/>
  <c r="I5920" i="3"/>
  <c r="Q5920" i="3" s="1"/>
  <c r="H5920" i="3"/>
  <c r="G5920" i="3"/>
  <c r="F5920" i="3"/>
  <c r="E5920" i="3"/>
  <c r="D5920" i="3"/>
  <c r="C5920" i="3"/>
  <c r="B5920" i="3"/>
  <c r="A5920" i="3"/>
  <c r="O5919" i="3"/>
  <c r="N5919" i="3"/>
  <c r="M5919" i="3"/>
  <c r="J5919" i="3"/>
  <c r="I5919" i="3"/>
  <c r="Q5919" i="3" s="1"/>
  <c r="H5919" i="3"/>
  <c r="G5919" i="3"/>
  <c r="F5919" i="3"/>
  <c r="E5919" i="3"/>
  <c r="D5919" i="3"/>
  <c r="C5919" i="3"/>
  <c r="B5919" i="3"/>
  <c r="A5919" i="3"/>
  <c r="Q5918" i="3"/>
  <c r="P5918" i="3"/>
  <c r="O5918" i="3"/>
  <c r="N5918" i="3"/>
  <c r="J5918" i="3"/>
  <c r="I5918" i="3"/>
  <c r="H5918" i="3"/>
  <c r="G5918" i="3"/>
  <c r="F5918" i="3"/>
  <c r="E5918" i="3"/>
  <c r="D5918" i="3"/>
  <c r="A5918" i="3"/>
  <c r="N5917" i="3"/>
  <c r="K5917" i="3"/>
  <c r="L5917" i="3" s="1"/>
  <c r="J5917" i="3"/>
  <c r="I5917" i="3"/>
  <c r="Q5917" i="3" s="1"/>
  <c r="H5917" i="3"/>
  <c r="G5917" i="3"/>
  <c r="F5917" i="3"/>
  <c r="E5917" i="3"/>
  <c r="C5917" i="3"/>
  <c r="B5917" i="3"/>
  <c r="A5917" i="3"/>
  <c r="D5917" i="3" s="1"/>
  <c r="M5916" i="3"/>
  <c r="J5916" i="3"/>
  <c r="I5916" i="3"/>
  <c r="Q5916" i="3" s="1"/>
  <c r="H5916" i="3"/>
  <c r="G5916" i="3"/>
  <c r="F5916" i="3"/>
  <c r="E5916" i="3"/>
  <c r="D5916" i="3"/>
  <c r="C5916" i="3"/>
  <c r="B5916" i="3"/>
  <c r="A5916" i="3"/>
  <c r="O5915" i="3"/>
  <c r="M5915" i="3"/>
  <c r="J5915" i="3"/>
  <c r="I5915" i="3"/>
  <c r="Q5915" i="3" s="1"/>
  <c r="H5915" i="3"/>
  <c r="G5915" i="3"/>
  <c r="F5915" i="3"/>
  <c r="E5915" i="3"/>
  <c r="D5915" i="3"/>
  <c r="C5915" i="3"/>
  <c r="B5915" i="3"/>
  <c r="A5915" i="3"/>
  <c r="Q5914" i="3"/>
  <c r="P5914" i="3"/>
  <c r="O5914" i="3"/>
  <c r="N5914" i="3"/>
  <c r="J5914" i="3"/>
  <c r="I5914" i="3"/>
  <c r="H5914" i="3"/>
  <c r="G5914" i="3"/>
  <c r="F5914" i="3"/>
  <c r="E5914" i="3"/>
  <c r="A5914" i="3"/>
  <c r="P5913" i="3"/>
  <c r="N5913" i="3"/>
  <c r="J5913" i="3"/>
  <c r="Q5913" i="3" s="1"/>
  <c r="I5913" i="3"/>
  <c r="H5913" i="3"/>
  <c r="G5913" i="3"/>
  <c r="F5913" i="3"/>
  <c r="E5913" i="3"/>
  <c r="C5913" i="3"/>
  <c r="A5913" i="3"/>
  <c r="D5913" i="3" s="1"/>
  <c r="M5912" i="3"/>
  <c r="K5912" i="3"/>
  <c r="L5912" i="3" s="1"/>
  <c r="J5912" i="3"/>
  <c r="I5912" i="3"/>
  <c r="H5912" i="3"/>
  <c r="G5912" i="3"/>
  <c r="F5912" i="3"/>
  <c r="E5912" i="3"/>
  <c r="D5912" i="3"/>
  <c r="C5912" i="3"/>
  <c r="B5912" i="3"/>
  <c r="A5912" i="3"/>
  <c r="M5911" i="3"/>
  <c r="J5911" i="3"/>
  <c r="I5911" i="3"/>
  <c r="Q5911" i="3" s="1"/>
  <c r="H5911" i="3"/>
  <c r="G5911" i="3"/>
  <c r="F5911" i="3"/>
  <c r="E5911" i="3"/>
  <c r="D5911" i="3"/>
  <c r="C5911" i="3"/>
  <c r="B5911" i="3"/>
  <c r="A5911" i="3"/>
  <c r="N5910" i="3"/>
  <c r="J5910" i="3"/>
  <c r="I5910" i="3"/>
  <c r="H5910" i="3"/>
  <c r="G5910" i="3"/>
  <c r="F5910" i="3"/>
  <c r="E5910" i="3"/>
  <c r="A5910" i="3"/>
  <c r="Q5909" i="3"/>
  <c r="O5909" i="3"/>
  <c r="J5909" i="3"/>
  <c r="N5909" i="3" s="1"/>
  <c r="I5909" i="3"/>
  <c r="M5909" i="3" s="1"/>
  <c r="H5909" i="3"/>
  <c r="G5909" i="3"/>
  <c r="F5909" i="3"/>
  <c r="E5909" i="3"/>
  <c r="A5909" i="3"/>
  <c r="D5909" i="3" s="1"/>
  <c r="Q5908" i="3"/>
  <c r="P5908" i="3"/>
  <c r="J5908" i="3"/>
  <c r="N5908" i="3" s="1"/>
  <c r="I5908" i="3"/>
  <c r="O5908" i="3" s="1"/>
  <c r="H5908" i="3"/>
  <c r="G5908" i="3"/>
  <c r="F5908" i="3"/>
  <c r="E5908" i="3"/>
  <c r="D5908" i="3"/>
  <c r="A5908" i="3"/>
  <c r="C5908" i="3" s="1"/>
  <c r="O5907" i="3"/>
  <c r="R5907" i="3" s="1"/>
  <c r="N5907" i="3"/>
  <c r="M5907" i="3"/>
  <c r="J5907" i="3"/>
  <c r="P5907" i="3" s="1"/>
  <c r="I5907" i="3"/>
  <c r="Q5907" i="3" s="1"/>
  <c r="H5907" i="3"/>
  <c r="G5907" i="3"/>
  <c r="F5907" i="3"/>
  <c r="E5907" i="3"/>
  <c r="D5907" i="3"/>
  <c r="C5907" i="3"/>
  <c r="B5907" i="3"/>
  <c r="A5907" i="3"/>
  <c r="P5906" i="3"/>
  <c r="O5906" i="3"/>
  <c r="N5906" i="3"/>
  <c r="M5906" i="3"/>
  <c r="J5906" i="3"/>
  <c r="I5906" i="3"/>
  <c r="K5906" i="3" s="1"/>
  <c r="L5906" i="3" s="1"/>
  <c r="H5906" i="3"/>
  <c r="G5906" i="3"/>
  <c r="F5906" i="3"/>
  <c r="E5906" i="3"/>
  <c r="D5906" i="3"/>
  <c r="A5906" i="3"/>
  <c r="J5905" i="3"/>
  <c r="I5905" i="3"/>
  <c r="M5905" i="3" s="1"/>
  <c r="H5905" i="3"/>
  <c r="G5905" i="3"/>
  <c r="F5905" i="3"/>
  <c r="E5905" i="3"/>
  <c r="A5905" i="3"/>
  <c r="L5904" i="3"/>
  <c r="J5904" i="3"/>
  <c r="N5904" i="3" s="1"/>
  <c r="I5904" i="3"/>
  <c r="K5904" i="3" s="1"/>
  <c r="H5904" i="3"/>
  <c r="G5904" i="3"/>
  <c r="F5904" i="3"/>
  <c r="E5904" i="3"/>
  <c r="D5904" i="3"/>
  <c r="A5904" i="3"/>
  <c r="B5904" i="3" s="1"/>
  <c r="N5903" i="3"/>
  <c r="M5903" i="3"/>
  <c r="K5903" i="3"/>
  <c r="L5903" i="3" s="1"/>
  <c r="J5903" i="3"/>
  <c r="P5903" i="3" s="1"/>
  <c r="I5903" i="3"/>
  <c r="Q5903" i="3" s="1"/>
  <c r="H5903" i="3"/>
  <c r="G5903" i="3"/>
  <c r="F5903" i="3"/>
  <c r="E5903" i="3"/>
  <c r="D5903" i="3"/>
  <c r="C5903" i="3"/>
  <c r="B5903" i="3"/>
  <c r="A5903" i="3"/>
  <c r="N5902" i="3"/>
  <c r="M5902" i="3"/>
  <c r="J5902" i="3"/>
  <c r="I5902" i="3"/>
  <c r="H5902" i="3"/>
  <c r="G5902" i="3"/>
  <c r="F5902" i="3"/>
  <c r="E5902" i="3"/>
  <c r="A5902" i="3"/>
  <c r="Q5901" i="3"/>
  <c r="J5901" i="3"/>
  <c r="N5901" i="3" s="1"/>
  <c r="I5901" i="3"/>
  <c r="H5901" i="3"/>
  <c r="G5901" i="3"/>
  <c r="F5901" i="3"/>
  <c r="E5901" i="3"/>
  <c r="A5901" i="3"/>
  <c r="J5900" i="3"/>
  <c r="N5900" i="3" s="1"/>
  <c r="I5900" i="3"/>
  <c r="H5900" i="3"/>
  <c r="G5900" i="3"/>
  <c r="F5900" i="3"/>
  <c r="E5900" i="3"/>
  <c r="A5900" i="3"/>
  <c r="O5899" i="3"/>
  <c r="N5899" i="3"/>
  <c r="M5899" i="3"/>
  <c r="K5899" i="3"/>
  <c r="L5899" i="3" s="1"/>
  <c r="J5899" i="3"/>
  <c r="P5899" i="3" s="1"/>
  <c r="I5899" i="3"/>
  <c r="Q5899" i="3" s="1"/>
  <c r="R5899" i="3" s="1"/>
  <c r="H5899" i="3"/>
  <c r="G5899" i="3"/>
  <c r="F5899" i="3"/>
  <c r="E5899" i="3"/>
  <c r="D5899" i="3"/>
  <c r="C5899" i="3"/>
  <c r="B5899" i="3"/>
  <c r="A5899" i="3"/>
  <c r="N5898" i="3"/>
  <c r="J5898" i="3"/>
  <c r="I5898" i="3"/>
  <c r="H5898" i="3"/>
  <c r="G5898" i="3"/>
  <c r="F5898" i="3"/>
  <c r="E5898" i="3"/>
  <c r="A5898" i="3"/>
  <c r="Q5897" i="3"/>
  <c r="P5897" i="3"/>
  <c r="N5897" i="3"/>
  <c r="J5897" i="3"/>
  <c r="I5897" i="3"/>
  <c r="M5897" i="3" s="1"/>
  <c r="H5897" i="3"/>
  <c r="G5897" i="3"/>
  <c r="F5897" i="3"/>
  <c r="E5897" i="3"/>
  <c r="C5897" i="3"/>
  <c r="A5897" i="3"/>
  <c r="D5897" i="3" s="1"/>
  <c r="Q5896" i="3"/>
  <c r="P5896" i="3"/>
  <c r="R5896" i="3" s="1"/>
  <c r="M5896" i="3"/>
  <c r="K5896" i="3"/>
  <c r="L5896" i="3" s="1"/>
  <c r="J5896" i="3"/>
  <c r="N5896" i="3" s="1"/>
  <c r="I5896" i="3"/>
  <c r="O5896" i="3" s="1"/>
  <c r="H5896" i="3"/>
  <c r="G5896" i="3"/>
  <c r="F5896" i="3"/>
  <c r="E5896" i="3"/>
  <c r="C5896" i="3"/>
  <c r="A5896" i="3"/>
  <c r="B5896" i="3" s="1"/>
  <c r="R5895" i="3"/>
  <c r="O5895" i="3"/>
  <c r="N5895" i="3"/>
  <c r="M5895" i="3"/>
  <c r="K5895" i="3"/>
  <c r="L5895" i="3" s="1"/>
  <c r="J5895" i="3"/>
  <c r="P5895" i="3" s="1"/>
  <c r="I5895" i="3"/>
  <c r="Q5895" i="3" s="1"/>
  <c r="H5895" i="3"/>
  <c r="G5895" i="3"/>
  <c r="F5895" i="3"/>
  <c r="E5895" i="3"/>
  <c r="D5895" i="3"/>
  <c r="C5895" i="3"/>
  <c r="B5895" i="3"/>
  <c r="A5895" i="3"/>
  <c r="Q5894" i="3"/>
  <c r="P5894" i="3"/>
  <c r="O5894" i="3"/>
  <c r="R5894" i="3" s="1"/>
  <c r="N5894" i="3"/>
  <c r="M5894" i="3"/>
  <c r="L5894" i="3"/>
  <c r="J5894" i="3"/>
  <c r="I5894" i="3"/>
  <c r="K5894" i="3" s="1"/>
  <c r="H5894" i="3"/>
  <c r="G5894" i="3"/>
  <c r="F5894" i="3"/>
  <c r="E5894" i="3"/>
  <c r="A5894" i="3"/>
  <c r="N5893" i="3"/>
  <c r="J5893" i="3"/>
  <c r="I5893" i="3"/>
  <c r="H5893" i="3"/>
  <c r="G5893" i="3"/>
  <c r="F5893" i="3"/>
  <c r="E5893" i="3"/>
  <c r="C5893" i="3"/>
  <c r="B5893" i="3"/>
  <c r="A5893" i="3"/>
  <c r="D5893" i="3" s="1"/>
  <c r="J5892" i="3"/>
  <c r="N5892" i="3" s="1"/>
  <c r="I5892" i="3"/>
  <c r="H5892" i="3"/>
  <c r="G5892" i="3"/>
  <c r="F5892" i="3"/>
  <c r="E5892" i="3"/>
  <c r="C5892" i="3"/>
  <c r="B5892" i="3"/>
  <c r="A5892" i="3"/>
  <c r="D5892" i="3" s="1"/>
  <c r="J5891" i="3"/>
  <c r="N5891" i="3" s="1"/>
  <c r="I5891" i="3"/>
  <c r="K5891" i="3" s="1"/>
  <c r="L5891" i="3" s="1"/>
  <c r="H5891" i="3"/>
  <c r="G5891" i="3"/>
  <c r="F5891" i="3"/>
  <c r="E5891" i="3"/>
  <c r="D5891" i="3"/>
  <c r="A5891" i="3"/>
  <c r="B5891" i="3" s="1"/>
  <c r="P5890" i="3"/>
  <c r="O5890" i="3"/>
  <c r="R5890" i="3" s="1"/>
  <c r="N5890" i="3"/>
  <c r="M5890" i="3"/>
  <c r="K5890" i="3"/>
  <c r="L5890" i="3" s="1"/>
  <c r="J5890" i="3"/>
  <c r="I5890" i="3"/>
  <c r="Q5890" i="3" s="1"/>
  <c r="H5890" i="3"/>
  <c r="G5890" i="3"/>
  <c r="F5890" i="3"/>
  <c r="E5890" i="3"/>
  <c r="D5890" i="3"/>
  <c r="C5890" i="3"/>
  <c r="A5890" i="3"/>
  <c r="B5890" i="3" s="1"/>
  <c r="P5889" i="3"/>
  <c r="O5889" i="3"/>
  <c r="N5889" i="3"/>
  <c r="M5889" i="3"/>
  <c r="J5889" i="3"/>
  <c r="I5889" i="3"/>
  <c r="K5889" i="3" s="1"/>
  <c r="L5889" i="3" s="1"/>
  <c r="H5889" i="3"/>
  <c r="G5889" i="3"/>
  <c r="F5889" i="3"/>
  <c r="E5889" i="3"/>
  <c r="B5889" i="3"/>
  <c r="A5889" i="3"/>
  <c r="D5889" i="3" s="1"/>
  <c r="J5888" i="3"/>
  <c r="I5888" i="3"/>
  <c r="H5888" i="3"/>
  <c r="G5888" i="3"/>
  <c r="F5888" i="3"/>
  <c r="E5888" i="3"/>
  <c r="A5888" i="3"/>
  <c r="Q5887" i="3"/>
  <c r="K5887" i="3"/>
  <c r="L5887" i="3" s="1"/>
  <c r="J5887" i="3"/>
  <c r="N5887" i="3" s="1"/>
  <c r="I5887" i="3"/>
  <c r="H5887" i="3"/>
  <c r="G5887" i="3"/>
  <c r="F5887" i="3"/>
  <c r="E5887" i="3"/>
  <c r="C5887" i="3"/>
  <c r="A5887" i="3"/>
  <c r="B5887" i="3" s="1"/>
  <c r="P5886" i="3"/>
  <c r="O5886" i="3"/>
  <c r="N5886" i="3"/>
  <c r="M5886" i="3"/>
  <c r="L5886" i="3"/>
  <c r="K5886" i="3"/>
  <c r="J5886" i="3"/>
  <c r="I5886" i="3"/>
  <c r="Q5886" i="3" s="1"/>
  <c r="H5886" i="3"/>
  <c r="G5886" i="3"/>
  <c r="F5886" i="3"/>
  <c r="E5886" i="3"/>
  <c r="D5886" i="3"/>
  <c r="C5886" i="3"/>
  <c r="A5886" i="3"/>
  <c r="B5886" i="3" s="1"/>
  <c r="P5885" i="3"/>
  <c r="O5885" i="3"/>
  <c r="N5885" i="3"/>
  <c r="M5885" i="3"/>
  <c r="J5885" i="3"/>
  <c r="I5885" i="3"/>
  <c r="K5885" i="3" s="1"/>
  <c r="L5885" i="3" s="1"/>
  <c r="H5885" i="3"/>
  <c r="G5885" i="3"/>
  <c r="F5885" i="3"/>
  <c r="E5885" i="3"/>
  <c r="B5885" i="3"/>
  <c r="A5885" i="3"/>
  <c r="D5885" i="3" s="1"/>
  <c r="Q5884" i="3"/>
  <c r="O5884" i="3"/>
  <c r="J5884" i="3"/>
  <c r="N5884" i="3" s="1"/>
  <c r="I5884" i="3"/>
  <c r="H5884" i="3"/>
  <c r="G5884" i="3"/>
  <c r="F5884" i="3"/>
  <c r="E5884" i="3"/>
  <c r="D5884" i="3"/>
  <c r="B5884" i="3"/>
  <c r="A5884" i="3"/>
  <c r="C5884" i="3" s="1"/>
  <c r="J5883" i="3"/>
  <c r="N5883" i="3" s="1"/>
  <c r="I5883" i="3"/>
  <c r="Q5883" i="3" s="1"/>
  <c r="H5883" i="3"/>
  <c r="G5883" i="3"/>
  <c r="F5883" i="3"/>
  <c r="E5883" i="3"/>
  <c r="D5883" i="3"/>
  <c r="B5883" i="3"/>
  <c r="A5883" i="3"/>
  <c r="C5883" i="3" s="1"/>
  <c r="P5882" i="3"/>
  <c r="O5882" i="3"/>
  <c r="N5882" i="3"/>
  <c r="M5882" i="3"/>
  <c r="L5882" i="3"/>
  <c r="K5882" i="3"/>
  <c r="J5882" i="3"/>
  <c r="I5882" i="3"/>
  <c r="Q5882" i="3" s="1"/>
  <c r="H5882" i="3"/>
  <c r="G5882" i="3"/>
  <c r="F5882" i="3"/>
  <c r="E5882" i="3"/>
  <c r="D5882" i="3"/>
  <c r="C5882" i="3"/>
  <c r="A5882" i="3"/>
  <c r="B5882" i="3" s="1"/>
  <c r="M5881" i="3"/>
  <c r="J5881" i="3"/>
  <c r="I5881" i="3"/>
  <c r="H5881" i="3"/>
  <c r="G5881" i="3"/>
  <c r="F5881" i="3"/>
  <c r="E5881" i="3"/>
  <c r="B5881" i="3"/>
  <c r="A5881" i="3"/>
  <c r="D5881" i="3" s="1"/>
  <c r="P5880" i="3"/>
  <c r="R5880" i="3" s="1"/>
  <c r="O5880" i="3"/>
  <c r="J5880" i="3"/>
  <c r="N5880" i="3" s="1"/>
  <c r="I5880" i="3"/>
  <c r="Q5880" i="3" s="1"/>
  <c r="H5880" i="3"/>
  <c r="G5880" i="3"/>
  <c r="F5880" i="3"/>
  <c r="E5880" i="3"/>
  <c r="D5880" i="3"/>
  <c r="B5880" i="3"/>
  <c r="A5880" i="3"/>
  <c r="C5880" i="3" s="1"/>
  <c r="N5879" i="3"/>
  <c r="K5879" i="3"/>
  <c r="L5879" i="3" s="1"/>
  <c r="J5879" i="3"/>
  <c r="I5879" i="3"/>
  <c r="Q5879" i="3" s="1"/>
  <c r="H5879" i="3"/>
  <c r="G5879" i="3"/>
  <c r="F5879" i="3"/>
  <c r="E5879" i="3"/>
  <c r="C5879" i="3"/>
  <c r="B5879" i="3"/>
  <c r="A5879" i="3"/>
  <c r="D5879" i="3" s="1"/>
  <c r="P5878" i="3"/>
  <c r="O5878" i="3"/>
  <c r="N5878" i="3"/>
  <c r="M5878" i="3"/>
  <c r="K5878" i="3"/>
  <c r="L5878" i="3" s="1"/>
  <c r="J5878" i="3"/>
  <c r="I5878" i="3"/>
  <c r="Q5878" i="3" s="1"/>
  <c r="H5878" i="3"/>
  <c r="G5878" i="3"/>
  <c r="F5878" i="3"/>
  <c r="E5878" i="3"/>
  <c r="D5878" i="3"/>
  <c r="C5878" i="3"/>
  <c r="A5878" i="3"/>
  <c r="B5878" i="3" s="1"/>
  <c r="N5877" i="3"/>
  <c r="M5877" i="3"/>
  <c r="J5877" i="3"/>
  <c r="I5877" i="3"/>
  <c r="H5877" i="3"/>
  <c r="G5877" i="3"/>
  <c r="F5877" i="3"/>
  <c r="E5877" i="3"/>
  <c r="A5877" i="3"/>
  <c r="Q5876" i="3"/>
  <c r="J5876" i="3"/>
  <c r="N5876" i="3" s="1"/>
  <c r="I5876" i="3"/>
  <c r="H5876" i="3"/>
  <c r="G5876" i="3"/>
  <c r="F5876" i="3"/>
  <c r="E5876" i="3"/>
  <c r="A5876" i="3"/>
  <c r="N5875" i="3"/>
  <c r="J5875" i="3"/>
  <c r="I5875" i="3"/>
  <c r="H5875" i="3"/>
  <c r="G5875" i="3"/>
  <c r="F5875" i="3"/>
  <c r="E5875" i="3"/>
  <c r="A5875" i="3"/>
  <c r="P5874" i="3"/>
  <c r="O5874" i="3"/>
  <c r="N5874" i="3"/>
  <c r="M5874" i="3"/>
  <c r="K5874" i="3"/>
  <c r="L5874" i="3" s="1"/>
  <c r="J5874" i="3"/>
  <c r="I5874" i="3"/>
  <c r="Q5874" i="3" s="1"/>
  <c r="H5874" i="3"/>
  <c r="G5874" i="3"/>
  <c r="F5874" i="3"/>
  <c r="E5874" i="3"/>
  <c r="D5874" i="3"/>
  <c r="C5874" i="3"/>
  <c r="A5874" i="3"/>
  <c r="B5874" i="3" s="1"/>
  <c r="P5873" i="3"/>
  <c r="O5873" i="3"/>
  <c r="N5873" i="3"/>
  <c r="J5873" i="3"/>
  <c r="I5873" i="3"/>
  <c r="K5873" i="3" s="1"/>
  <c r="L5873" i="3" s="1"/>
  <c r="H5873" i="3"/>
  <c r="G5873" i="3"/>
  <c r="F5873" i="3"/>
  <c r="E5873" i="3"/>
  <c r="B5873" i="3"/>
  <c r="A5873" i="3"/>
  <c r="P5872" i="3"/>
  <c r="L5872" i="3"/>
  <c r="K5872" i="3"/>
  <c r="J5872" i="3"/>
  <c r="N5872" i="3" s="1"/>
  <c r="I5872" i="3"/>
  <c r="M5872" i="3" s="1"/>
  <c r="H5872" i="3"/>
  <c r="G5872" i="3"/>
  <c r="F5872" i="3"/>
  <c r="E5872" i="3"/>
  <c r="D5872" i="3"/>
  <c r="C5872" i="3"/>
  <c r="B5872" i="3"/>
  <c r="A5872" i="3"/>
  <c r="Q5871" i="3"/>
  <c r="O5871" i="3"/>
  <c r="R5871" i="3" s="1"/>
  <c r="M5871" i="3"/>
  <c r="L5871" i="3"/>
  <c r="K5871" i="3"/>
  <c r="J5871" i="3"/>
  <c r="N5871" i="3" s="1"/>
  <c r="I5871" i="3"/>
  <c r="P5871" i="3" s="1"/>
  <c r="H5871" i="3"/>
  <c r="G5871" i="3"/>
  <c r="F5871" i="3"/>
  <c r="E5871" i="3"/>
  <c r="D5871" i="3"/>
  <c r="C5871" i="3"/>
  <c r="A5871" i="3"/>
  <c r="B5871" i="3" s="1"/>
  <c r="P5870" i="3"/>
  <c r="N5870" i="3"/>
  <c r="M5870" i="3"/>
  <c r="J5870" i="3"/>
  <c r="I5870" i="3"/>
  <c r="K5870" i="3" s="1"/>
  <c r="L5870" i="3" s="1"/>
  <c r="H5870" i="3"/>
  <c r="G5870" i="3"/>
  <c r="F5870" i="3"/>
  <c r="E5870" i="3"/>
  <c r="D5870" i="3"/>
  <c r="A5870" i="3"/>
  <c r="B5870" i="3" s="1"/>
  <c r="Q5869" i="3"/>
  <c r="O5869" i="3"/>
  <c r="N5869" i="3"/>
  <c r="M5869" i="3"/>
  <c r="J5869" i="3"/>
  <c r="I5869" i="3"/>
  <c r="K5869" i="3" s="1"/>
  <c r="L5869" i="3" s="1"/>
  <c r="H5869" i="3"/>
  <c r="G5869" i="3"/>
  <c r="F5869" i="3"/>
  <c r="E5869" i="3"/>
  <c r="C5869" i="3"/>
  <c r="A5869" i="3"/>
  <c r="D5869" i="3" s="1"/>
  <c r="Q5868" i="3"/>
  <c r="O5868" i="3"/>
  <c r="M5868" i="3"/>
  <c r="L5868" i="3"/>
  <c r="J5868" i="3"/>
  <c r="N5868" i="3" s="1"/>
  <c r="I5868" i="3"/>
  <c r="K5868" i="3" s="1"/>
  <c r="H5868" i="3"/>
  <c r="G5868" i="3"/>
  <c r="F5868" i="3"/>
  <c r="E5868" i="3"/>
  <c r="D5868" i="3"/>
  <c r="A5868" i="3"/>
  <c r="C5868" i="3" s="1"/>
  <c r="N5867" i="3"/>
  <c r="M5867" i="3"/>
  <c r="J5867" i="3"/>
  <c r="I5867" i="3"/>
  <c r="O5867" i="3" s="1"/>
  <c r="H5867" i="3"/>
  <c r="G5867" i="3"/>
  <c r="F5867" i="3"/>
  <c r="E5867" i="3"/>
  <c r="A5867" i="3"/>
  <c r="P5866" i="3"/>
  <c r="O5866" i="3"/>
  <c r="N5866" i="3"/>
  <c r="M5866" i="3"/>
  <c r="K5866" i="3"/>
  <c r="L5866" i="3" s="1"/>
  <c r="J5866" i="3"/>
  <c r="I5866" i="3"/>
  <c r="Q5866" i="3" s="1"/>
  <c r="H5866" i="3"/>
  <c r="G5866" i="3"/>
  <c r="F5866" i="3"/>
  <c r="E5866" i="3"/>
  <c r="A5866" i="3"/>
  <c r="M5865" i="3"/>
  <c r="J5865" i="3"/>
  <c r="I5865" i="3"/>
  <c r="H5865" i="3"/>
  <c r="G5865" i="3"/>
  <c r="F5865" i="3"/>
  <c r="E5865" i="3"/>
  <c r="A5865" i="3"/>
  <c r="Q5864" i="3"/>
  <c r="P5864" i="3"/>
  <c r="O5864" i="3"/>
  <c r="M5864" i="3"/>
  <c r="J5864" i="3"/>
  <c r="I5864" i="3"/>
  <c r="H5864" i="3"/>
  <c r="G5864" i="3"/>
  <c r="F5864" i="3"/>
  <c r="E5864" i="3"/>
  <c r="D5864" i="3"/>
  <c r="C5864" i="3"/>
  <c r="B5864" i="3"/>
  <c r="A5864" i="3"/>
  <c r="O5863" i="3"/>
  <c r="N5863" i="3"/>
  <c r="J5863" i="3"/>
  <c r="I5863" i="3"/>
  <c r="Q5863" i="3" s="1"/>
  <c r="H5863" i="3"/>
  <c r="G5863" i="3"/>
  <c r="F5863" i="3"/>
  <c r="E5863" i="3"/>
  <c r="C5863" i="3"/>
  <c r="A5863" i="3"/>
  <c r="N5862" i="3"/>
  <c r="J5862" i="3"/>
  <c r="I5862" i="3"/>
  <c r="H5862" i="3"/>
  <c r="G5862" i="3"/>
  <c r="F5862" i="3"/>
  <c r="E5862" i="3"/>
  <c r="D5862" i="3"/>
  <c r="A5862" i="3"/>
  <c r="Q5861" i="3"/>
  <c r="M5861" i="3"/>
  <c r="J5861" i="3"/>
  <c r="N5861" i="3" s="1"/>
  <c r="I5861" i="3"/>
  <c r="H5861" i="3"/>
  <c r="G5861" i="3"/>
  <c r="F5861" i="3"/>
  <c r="E5861" i="3"/>
  <c r="A5861" i="3"/>
  <c r="J5860" i="3"/>
  <c r="N5860" i="3" s="1"/>
  <c r="I5860" i="3"/>
  <c r="H5860" i="3"/>
  <c r="G5860" i="3"/>
  <c r="F5860" i="3"/>
  <c r="E5860" i="3"/>
  <c r="B5860" i="3"/>
  <c r="A5860" i="3"/>
  <c r="C5860" i="3" s="1"/>
  <c r="J5859" i="3"/>
  <c r="I5859" i="3"/>
  <c r="H5859" i="3"/>
  <c r="G5859" i="3"/>
  <c r="F5859" i="3"/>
  <c r="E5859" i="3"/>
  <c r="A5859" i="3"/>
  <c r="P5858" i="3"/>
  <c r="O5858" i="3"/>
  <c r="N5858" i="3"/>
  <c r="L5858" i="3"/>
  <c r="K5858" i="3"/>
  <c r="J5858" i="3"/>
  <c r="I5858" i="3"/>
  <c r="Q5858" i="3" s="1"/>
  <c r="H5858" i="3"/>
  <c r="G5858" i="3"/>
  <c r="F5858" i="3"/>
  <c r="E5858" i="3"/>
  <c r="D5858" i="3"/>
  <c r="C5858" i="3"/>
  <c r="A5858" i="3"/>
  <c r="B5858" i="3" s="1"/>
  <c r="O5857" i="3"/>
  <c r="M5857" i="3"/>
  <c r="K5857" i="3"/>
  <c r="L5857" i="3" s="1"/>
  <c r="J5857" i="3"/>
  <c r="I5857" i="3"/>
  <c r="H5857" i="3"/>
  <c r="G5857" i="3"/>
  <c r="F5857" i="3"/>
  <c r="E5857" i="3"/>
  <c r="C5857" i="3"/>
  <c r="B5857" i="3"/>
  <c r="A5857" i="3"/>
  <c r="D5857" i="3" s="1"/>
  <c r="P5856" i="3"/>
  <c r="O5856" i="3"/>
  <c r="M5856" i="3"/>
  <c r="K5856" i="3"/>
  <c r="L5856" i="3" s="1"/>
  <c r="J5856" i="3"/>
  <c r="N5856" i="3" s="1"/>
  <c r="I5856" i="3"/>
  <c r="Q5856" i="3" s="1"/>
  <c r="H5856" i="3"/>
  <c r="G5856" i="3"/>
  <c r="F5856" i="3"/>
  <c r="E5856" i="3"/>
  <c r="D5856" i="3"/>
  <c r="C5856" i="3"/>
  <c r="A5856" i="3"/>
  <c r="B5856" i="3" s="1"/>
  <c r="Q5855" i="3"/>
  <c r="O5855" i="3"/>
  <c r="N5855" i="3"/>
  <c r="M5855" i="3"/>
  <c r="J5855" i="3"/>
  <c r="I5855" i="3"/>
  <c r="H5855" i="3"/>
  <c r="G5855" i="3"/>
  <c r="F5855" i="3"/>
  <c r="E5855" i="3"/>
  <c r="B5855" i="3"/>
  <c r="A5855" i="3"/>
  <c r="J5854" i="3"/>
  <c r="N5854" i="3" s="1"/>
  <c r="I5854" i="3"/>
  <c r="M5854" i="3" s="1"/>
  <c r="H5854" i="3"/>
  <c r="G5854" i="3"/>
  <c r="F5854" i="3"/>
  <c r="E5854" i="3"/>
  <c r="D5854" i="3"/>
  <c r="C5854" i="3"/>
  <c r="A5854" i="3"/>
  <c r="B5854" i="3" s="1"/>
  <c r="J5853" i="3"/>
  <c r="N5853" i="3" s="1"/>
  <c r="I5853" i="3"/>
  <c r="H5853" i="3"/>
  <c r="G5853" i="3"/>
  <c r="F5853" i="3"/>
  <c r="E5853" i="3"/>
  <c r="A5853" i="3"/>
  <c r="P5852" i="3"/>
  <c r="O5852" i="3"/>
  <c r="M5852" i="3"/>
  <c r="L5852" i="3"/>
  <c r="K5852" i="3"/>
  <c r="J5852" i="3"/>
  <c r="N5852" i="3" s="1"/>
  <c r="I5852" i="3"/>
  <c r="Q5852" i="3" s="1"/>
  <c r="H5852" i="3"/>
  <c r="G5852" i="3"/>
  <c r="F5852" i="3"/>
  <c r="E5852" i="3"/>
  <c r="D5852" i="3"/>
  <c r="C5852" i="3"/>
  <c r="A5852" i="3"/>
  <c r="B5852" i="3" s="1"/>
  <c r="Q5851" i="3"/>
  <c r="O5851" i="3"/>
  <c r="M5851" i="3"/>
  <c r="J5851" i="3"/>
  <c r="N5851" i="3" s="1"/>
  <c r="I5851" i="3"/>
  <c r="H5851" i="3"/>
  <c r="G5851" i="3"/>
  <c r="F5851" i="3"/>
  <c r="E5851" i="3"/>
  <c r="A5851" i="3"/>
  <c r="Q5850" i="3"/>
  <c r="K5850" i="3"/>
  <c r="L5850" i="3" s="1"/>
  <c r="J5850" i="3"/>
  <c r="N5850" i="3" s="1"/>
  <c r="I5850" i="3"/>
  <c r="M5850" i="3" s="1"/>
  <c r="H5850" i="3"/>
  <c r="G5850" i="3"/>
  <c r="F5850" i="3"/>
  <c r="E5850" i="3"/>
  <c r="C5850" i="3"/>
  <c r="A5850" i="3"/>
  <c r="B5850" i="3" s="1"/>
  <c r="N5849" i="3"/>
  <c r="J5849" i="3"/>
  <c r="I5849" i="3"/>
  <c r="H5849" i="3"/>
  <c r="G5849" i="3"/>
  <c r="F5849" i="3"/>
  <c r="E5849" i="3"/>
  <c r="A5849" i="3"/>
  <c r="D5849" i="3" s="1"/>
  <c r="Q5848" i="3"/>
  <c r="P5848" i="3"/>
  <c r="M5848" i="3"/>
  <c r="J5848" i="3"/>
  <c r="N5848" i="3" s="1"/>
  <c r="I5848" i="3"/>
  <c r="O5848" i="3" s="1"/>
  <c r="R5848" i="3" s="1"/>
  <c r="H5848" i="3"/>
  <c r="G5848" i="3"/>
  <c r="F5848" i="3"/>
  <c r="E5848" i="3"/>
  <c r="D5848" i="3"/>
  <c r="C5848" i="3"/>
  <c r="A5848" i="3"/>
  <c r="B5848" i="3" s="1"/>
  <c r="Q5847" i="3"/>
  <c r="O5847" i="3"/>
  <c r="M5847" i="3"/>
  <c r="K5847" i="3"/>
  <c r="L5847" i="3" s="1"/>
  <c r="J5847" i="3"/>
  <c r="N5847" i="3" s="1"/>
  <c r="I5847" i="3"/>
  <c r="H5847" i="3"/>
  <c r="G5847" i="3"/>
  <c r="F5847" i="3"/>
  <c r="E5847" i="3"/>
  <c r="C5847" i="3"/>
  <c r="B5847" i="3"/>
  <c r="A5847" i="3"/>
  <c r="D5847" i="3" s="1"/>
  <c r="P5846" i="3"/>
  <c r="O5846" i="3"/>
  <c r="M5846" i="3"/>
  <c r="K5846" i="3"/>
  <c r="L5846" i="3" s="1"/>
  <c r="J5846" i="3"/>
  <c r="N5846" i="3" s="1"/>
  <c r="I5846" i="3"/>
  <c r="Q5846" i="3" s="1"/>
  <c r="H5846" i="3"/>
  <c r="G5846" i="3"/>
  <c r="F5846" i="3"/>
  <c r="E5846" i="3"/>
  <c r="C5846" i="3"/>
  <c r="A5846" i="3"/>
  <c r="B5846" i="3" s="1"/>
  <c r="N5845" i="3"/>
  <c r="J5845" i="3"/>
  <c r="I5845" i="3"/>
  <c r="Q5845" i="3" s="1"/>
  <c r="H5845" i="3"/>
  <c r="G5845" i="3"/>
  <c r="F5845" i="3"/>
  <c r="E5845" i="3"/>
  <c r="A5845" i="3"/>
  <c r="D5845" i="3" s="1"/>
  <c r="J5844" i="3"/>
  <c r="N5844" i="3" s="1"/>
  <c r="I5844" i="3"/>
  <c r="Q5844" i="3" s="1"/>
  <c r="H5844" i="3"/>
  <c r="G5844" i="3"/>
  <c r="F5844" i="3"/>
  <c r="E5844" i="3"/>
  <c r="D5844" i="3"/>
  <c r="C5844" i="3"/>
  <c r="A5844" i="3"/>
  <c r="B5844" i="3" s="1"/>
  <c r="M5843" i="3"/>
  <c r="K5843" i="3"/>
  <c r="L5843" i="3" s="1"/>
  <c r="J5843" i="3"/>
  <c r="Q5843" i="3" s="1"/>
  <c r="I5843" i="3"/>
  <c r="H5843" i="3"/>
  <c r="G5843" i="3"/>
  <c r="F5843" i="3"/>
  <c r="E5843" i="3"/>
  <c r="B5843" i="3"/>
  <c r="A5843" i="3"/>
  <c r="D5843" i="3" s="1"/>
  <c r="P5842" i="3"/>
  <c r="J5842" i="3"/>
  <c r="N5842" i="3" s="1"/>
  <c r="I5842" i="3"/>
  <c r="Q5842" i="3" s="1"/>
  <c r="H5842" i="3"/>
  <c r="G5842" i="3"/>
  <c r="F5842" i="3"/>
  <c r="E5842" i="3"/>
  <c r="A5842" i="3"/>
  <c r="N5841" i="3"/>
  <c r="J5841" i="3"/>
  <c r="I5841" i="3"/>
  <c r="H5841" i="3"/>
  <c r="G5841" i="3"/>
  <c r="F5841" i="3"/>
  <c r="E5841" i="3"/>
  <c r="A5841" i="3"/>
  <c r="D5841" i="3" s="1"/>
  <c r="N5840" i="3"/>
  <c r="J5840" i="3"/>
  <c r="I5840" i="3"/>
  <c r="H5840" i="3"/>
  <c r="G5840" i="3"/>
  <c r="F5840" i="3"/>
  <c r="E5840" i="3"/>
  <c r="A5840" i="3"/>
  <c r="B5840" i="3" s="1"/>
  <c r="Q5839" i="3"/>
  <c r="N5839" i="3"/>
  <c r="M5839" i="3"/>
  <c r="J5839" i="3"/>
  <c r="I5839" i="3"/>
  <c r="P5839" i="3" s="1"/>
  <c r="H5839" i="3"/>
  <c r="G5839" i="3"/>
  <c r="F5839" i="3"/>
  <c r="E5839" i="3"/>
  <c r="C5839" i="3"/>
  <c r="B5839" i="3"/>
  <c r="A5839" i="3"/>
  <c r="D5839" i="3" s="1"/>
  <c r="Q5838" i="3"/>
  <c r="P5838" i="3"/>
  <c r="O5838" i="3"/>
  <c r="M5838" i="3"/>
  <c r="L5838" i="3"/>
  <c r="K5838" i="3"/>
  <c r="J5838" i="3"/>
  <c r="N5838" i="3" s="1"/>
  <c r="I5838" i="3"/>
  <c r="H5838" i="3"/>
  <c r="G5838" i="3"/>
  <c r="F5838" i="3"/>
  <c r="E5838" i="3"/>
  <c r="D5838" i="3"/>
  <c r="C5838" i="3"/>
  <c r="A5838" i="3"/>
  <c r="B5838" i="3" s="1"/>
  <c r="O5837" i="3"/>
  <c r="K5837" i="3"/>
  <c r="L5837" i="3" s="1"/>
  <c r="J5837" i="3"/>
  <c r="Q5837" i="3" s="1"/>
  <c r="I5837" i="3"/>
  <c r="H5837" i="3"/>
  <c r="G5837" i="3"/>
  <c r="F5837" i="3"/>
  <c r="E5837" i="3"/>
  <c r="B5837" i="3"/>
  <c r="A5837" i="3"/>
  <c r="D5837" i="3" s="1"/>
  <c r="O5836" i="3"/>
  <c r="N5836" i="3"/>
  <c r="M5836" i="3"/>
  <c r="K5836" i="3"/>
  <c r="L5836" i="3" s="1"/>
  <c r="J5836" i="3"/>
  <c r="I5836" i="3"/>
  <c r="Q5836" i="3" s="1"/>
  <c r="H5836" i="3"/>
  <c r="G5836" i="3"/>
  <c r="F5836" i="3"/>
  <c r="E5836" i="3"/>
  <c r="C5836" i="3"/>
  <c r="A5836" i="3"/>
  <c r="B5836" i="3" s="1"/>
  <c r="N5835" i="3"/>
  <c r="J5835" i="3"/>
  <c r="I5835" i="3"/>
  <c r="Q5835" i="3" s="1"/>
  <c r="H5835" i="3"/>
  <c r="G5835" i="3"/>
  <c r="F5835" i="3"/>
  <c r="E5835" i="3"/>
  <c r="A5835" i="3"/>
  <c r="J5834" i="3"/>
  <c r="N5834" i="3" s="1"/>
  <c r="I5834" i="3"/>
  <c r="H5834" i="3"/>
  <c r="G5834" i="3"/>
  <c r="F5834" i="3"/>
  <c r="E5834" i="3"/>
  <c r="D5834" i="3"/>
  <c r="C5834" i="3"/>
  <c r="A5834" i="3"/>
  <c r="B5834" i="3" s="1"/>
  <c r="Q5833" i="3"/>
  <c r="M5833" i="3"/>
  <c r="K5833" i="3"/>
  <c r="L5833" i="3" s="1"/>
  <c r="J5833" i="3"/>
  <c r="O5833" i="3" s="1"/>
  <c r="I5833" i="3"/>
  <c r="H5833" i="3"/>
  <c r="G5833" i="3"/>
  <c r="F5833" i="3"/>
  <c r="E5833" i="3"/>
  <c r="B5833" i="3"/>
  <c r="A5833" i="3"/>
  <c r="D5833" i="3" s="1"/>
  <c r="P5832" i="3"/>
  <c r="O5832" i="3"/>
  <c r="N5832" i="3"/>
  <c r="K5832" i="3"/>
  <c r="L5832" i="3" s="1"/>
  <c r="J5832" i="3"/>
  <c r="I5832" i="3"/>
  <c r="Q5832" i="3" s="1"/>
  <c r="H5832" i="3"/>
  <c r="G5832" i="3"/>
  <c r="F5832" i="3"/>
  <c r="E5832" i="3"/>
  <c r="C5832" i="3"/>
  <c r="A5832" i="3"/>
  <c r="B5832" i="3" s="1"/>
  <c r="J5831" i="3"/>
  <c r="N5831" i="3" s="1"/>
  <c r="I5831" i="3"/>
  <c r="H5831" i="3"/>
  <c r="G5831" i="3"/>
  <c r="F5831" i="3"/>
  <c r="E5831" i="3"/>
  <c r="A5831" i="3"/>
  <c r="J5830" i="3"/>
  <c r="N5830" i="3" s="1"/>
  <c r="I5830" i="3"/>
  <c r="H5830" i="3"/>
  <c r="G5830" i="3"/>
  <c r="F5830" i="3"/>
  <c r="E5830" i="3"/>
  <c r="A5830" i="3"/>
  <c r="B5830" i="3" s="1"/>
  <c r="Q5829" i="3"/>
  <c r="N5829" i="3"/>
  <c r="M5829" i="3"/>
  <c r="J5829" i="3"/>
  <c r="I5829" i="3"/>
  <c r="P5829" i="3" s="1"/>
  <c r="H5829" i="3"/>
  <c r="G5829" i="3"/>
  <c r="F5829" i="3"/>
  <c r="E5829" i="3"/>
  <c r="C5829" i="3"/>
  <c r="B5829" i="3"/>
  <c r="A5829" i="3"/>
  <c r="D5829" i="3" s="1"/>
  <c r="Q5828" i="3"/>
  <c r="P5828" i="3"/>
  <c r="O5828" i="3"/>
  <c r="M5828" i="3"/>
  <c r="L5828" i="3"/>
  <c r="K5828" i="3"/>
  <c r="J5828" i="3"/>
  <c r="N5828" i="3" s="1"/>
  <c r="I5828" i="3"/>
  <c r="H5828" i="3"/>
  <c r="G5828" i="3"/>
  <c r="F5828" i="3"/>
  <c r="E5828" i="3"/>
  <c r="D5828" i="3"/>
  <c r="C5828" i="3"/>
  <c r="A5828" i="3"/>
  <c r="B5828" i="3" s="1"/>
  <c r="J5827" i="3"/>
  <c r="I5827" i="3"/>
  <c r="H5827" i="3"/>
  <c r="G5827" i="3"/>
  <c r="F5827" i="3"/>
  <c r="E5827" i="3"/>
  <c r="A5827" i="3"/>
  <c r="M5826" i="3"/>
  <c r="J5826" i="3"/>
  <c r="N5826" i="3" s="1"/>
  <c r="I5826" i="3"/>
  <c r="H5826" i="3"/>
  <c r="G5826" i="3"/>
  <c r="F5826" i="3"/>
  <c r="E5826" i="3"/>
  <c r="D5826" i="3"/>
  <c r="A5826" i="3"/>
  <c r="N5825" i="3"/>
  <c r="J5825" i="3"/>
  <c r="I5825" i="3"/>
  <c r="H5825" i="3"/>
  <c r="G5825" i="3"/>
  <c r="F5825" i="3"/>
  <c r="E5825" i="3"/>
  <c r="C5825" i="3"/>
  <c r="B5825" i="3"/>
  <c r="A5825" i="3"/>
  <c r="D5825" i="3" s="1"/>
  <c r="Q5824" i="3"/>
  <c r="P5824" i="3"/>
  <c r="O5824" i="3"/>
  <c r="K5824" i="3"/>
  <c r="L5824" i="3" s="1"/>
  <c r="J5824" i="3"/>
  <c r="N5824" i="3" s="1"/>
  <c r="I5824" i="3"/>
  <c r="M5824" i="3" s="1"/>
  <c r="H5824" i="3"/>
  <c r="G5824" i="3"/>
  <c r="F5824" i="3"/>
  <c r="E5824" i="3"/>
  <c r="A5824" i="3"/>
  <c r="C5824" i="3" s="1"/>
  <c r="M5823" i="3"/>
  <c r="J5823" i="3"/>
  <c r="I5823" i="3"/>
  <c r="H5823" i="3"/>
  <c r="G5823" i="3"/>
  <c r="F5823" i="3"/>
  <c r="E5823" i="3"/>
  <c r="D5823" i="3"/>
  <c r="C5823" i="3"/>
  <c r="B5823" i="3"/>
  <c r="A5823" i="3"/>
  <c r="M5822" i="3"/>
  <c r="J5822" i="3"/>
  <c r="N5822" i="3" s="1"/>
  <c r="I5822" i="3"/>
  <c r="H5822" i="3"/>
  <c r="G5822" i="3"/>
  <c r="F5822" i="3"/>
  <c r="E5822" i="3"/>
  <c r="D5822" i="3"/>
  <c r="B5822" i="3"/>
  <c r="A5822" i="3"/>
  <c r="C5822" i="3" s="1"/>
  <c r="P5821" i="3"/>
  <c r="O5821" i="3"/>
  <c r="R5821" i="3" s="1"/>
  <c r="N5821" i="3"/>
  <c r="M5821" i="3"/>
  <c r="K5821" i="3"/>
  <c r="L5821" i="3" s="1"/>
  <c r="J5821" i="3"/>
  <c r="I5821" i="3"/>
  <c r="Q5821" i="3" s="1"/>
  <c r="H5821" i="3"/>
  <c r="G5821" i="3"/>
  <c r="F5821" i="3"/>
  <c r="E5821" i="3"/>
  <c r="D5821" i="3"/>
  <c r="C5821" i="3"/>
  <c r="B5821" i="3"/>
  <c r="A5821" i="3"/>
  <c r="Q5820" i="3"/>
  <c r="P5820" i="3"/>
  <c r="J5820" i="3"/>
  <c r="N5820" i="3" s="1"/>
  <c r="I5820" i="3"/>
  <c r="H5820" i="3"/>
  <c r="G5820" i="3"/>
  <c r="F5820" i="3"/>
  <c r="E5820" i="3"/>
  <c r="A5820" i="3"/>
  <c r="B5820" i="3" s="1"/>
  <c r="J5819" i="3"/>
  <c r="I5819" i="3"/>
  <c r="H5819" i="3"/>
  <c r="G5819" i="3"/>
  <c r="F5819" i="3"/>
  <c r="E5819" i="3"/>
  <c r="D5819" i="3"/>
  <c r="C5819" i="3"/>
  <c r="B5819" i="3"/>
  <c r="A5819" i="3"/>
  <c r="J5818" i="3"/>
  <c r="N5818" i="3" s="1"/>
  <c r="I5818" i="3"/>
  <c r="H5818" i="3"/>
  <c r="G5818" i="3"/>
  <c r="F5818" i="3"/>
  <c r="E5818" i="3"/>
  <c r="A5818" i="3"/>
  <c r="C5818" i="3" s="1"/>
  <c r="P5817" i="3"/>
  <c r="O5817" i="3"/>
  <c r="N5817" i="3"/>
  <c r="M5817" i="3"/>
  <c r="L5817" i="3"/>
  <c r="K5817" i="3"/>
  <c r="J5817" i="3"/>
  <c r="I5817" i="3"/>
  <c r="Q5817" i="3" s="1"/>
  <c r="H5817" i="3"/>
  <c r="G5817" i="3"/>
  <c r="F5817" i="3"/>
  <c r="E5817" i="3"/>
  <c r="D5817" i="3"/>
  <c r="C5817" i="3"/>
  <c r="B5817" i="3"/>
  <c r="A5817" i="3"/>
  <c r="N5816" i="3"/>
  <c r="M5816" i="3"/>
  <c r="J5816" i="3"/>
  <c r="P5816" i="3" s="1"/>
  <c r="I5816" i="3"/>
  <c r="Q5816" i="3" s="1"/>
  <c r="H5816" i="3"/>
  <c r="G5816" i="3"/>
  <c r="F5816" i="3"/>
  <c r="E5816" i="3"/>
  <c r="B5816" i="3"/>
  <c r="A5816" i="3"/>
  <c r="O5815" i="3"/>
  <c r="J5815" i="3"/>
  <c r="N5815" i="3" s="1"/>
  <c r="I5815" i="3"/>
  <c r="Q5815" i="3" s="1"/>
  <c r="H5815" i="3"/>
  <c r="G5815" i="3"/>
  <c r="F5815" i="3"/>
  <c r="E5815" i="3"/>
  <c r="D5815" i="3"/>
  <c r="C5815" i="3"/>
  <c r="B5815" i="3"/>
  <c r="A5815" i="3"/>
  <c r="N5814" i="3"/>
  <c r="M5814" i="3"/>
  <c r="J5814" i="3"/>
  <c r="I5814" i="3"/>
  <c r="Q5814" i="3" s="1"/>
  <c r="H5814" i="3"/>
  <c r="G5814" i="3"/>
  <c r="F5814" i="3"/>
  <c r="E5814" i="3"/>
  <c r="D5814" i="3"/>
  <c r="A5814" i="3"/>
  <c r="C5814" i="3" s="1"/>
  <c r="M5813" i="3"/>
  <c r="J5813" i="3"/>
  <c r="P5813" i="3" s="1"/>
  <c r="I5813" i="3"/>
  <c r="Q5813" i="3" s="1"/>
  <c r="H5813" i="3"/>
  <c r="G5813" i="3"/>
  <c r="F5813" i="3"/>
  <c r="E5813" i="3"/>
  <c r="D5813" i="3"/>
  <c r="C5813" i="3"/>
  <c r="B5813" i="3"/>
  <c r="A5813" i="3"/>
  <c r="N5812" i="3"/>
  <c r="M5812" i="3"/>
  <c r="J5812" i="3"/>
  <c r="I5812" i="3"/>
  <c r="Q5812" i="3" s="1"/>
  <c r="H5812" i="3"/>
  <c r="G5812" i="3"/>
  <c r="F5812" i="3"/>
  <c r="E5812" i="3"/>
  <c r="D5812" i="3"/>
  <c r="A5812" i="3"/>
  <c r="C5812" i="3" s="1"/>
  <c r="R5811" i="3"/>
  <c r="P5811" i="3"/>
  <c r="O5811" i="3"/>
  <c r="N5811" i="3"/>
  <c r="K5811" i="3"/>
  <c r="L5811" i="3" s="1"/>
  <c r="J5811" i="3"/>
  <c r="I5811" i="3"/>
  <c r="Q5811" i="3" s="1"/>
  <c r="H5811" i="3"/>
  <c r="G5811" i="3"/>
  <c r="F5811" i="3"/>
  <c r="E5811" i="3"/>
  <c r="D5811" i="3"/>
  <c r="C5811" i="3"/>
  <c r="B5811" i="3"/>
  <c r="A5811" i="3"/>
  <c r="M5810" i="3"/>
  <c r="J5810" i="3"/>
  <c r="N5810" i="3" s="1"/>
  <c r="I5810" i="3"/>
  <c r="Q5810" i="3" s="1"/>
  <c r="H5810" i="3"/>
  <c r="G5810" i="3"/>
  <c r="F5810" i="3"/>
  <c r="E5810" i="3"/>
  <c r="D5810" i="3"/>
  <c r="B5810" i="3"/>
  <c r="A5810" i="3"/>
  <c r="C5810" i="3" s="1"/>
  <c r="P5809" i="3"/>
  <c r="M5809" i="3"/>
  <c r="K5809" i="3"/>
  <c r="L5809" i="3" s="1"/>
  <c r="J5809" i="3"/>
  <c r="O5809" i="3" s="1"/>
  <c r="R5809" i="3" s="1"/>
  <c r="I5809" i="3"/>
  <c r="Q5809" i="3" s="1"/>
  <c r="H5809" i="3"/>
  <c r="G5809" i="3"/>
  <c r="F5809" i="3"/>
  <c r="E5809" i="3"/>
  <c r="D5809" i="3"/>
  <c r="C5809" i="3"/>
  <c r="B5809" i="3"/>
  <c r="A5809" i="3"/>
  <c r="M5808" i="3"/>
  <c r="J5808" i="3"/>
  <c r="N5808" i="3" s="1"/>
  <c r="I5808" i="3"/>
  <c r="Q5808" i="3" s="1"/>
  <c r="H5808" i="3"/>
  <c r="G5808" i="3"/>
  <c r="F5808" i="3"/>
  <c r="E5808" i="3"/>
  <c r="D5808" i="3"/>
  <c r="B5808" i="3"/>
  <c r="A5808" i="3"/>
  <c r="C5808" i="3" s="1"/>
  <c r="J5807" i="3"/>
  <c r="I5807" i="3"/>
  <c r="H5807" i="3"/>
  <c r="G5807" i="3"/>
  <c r="F5807" i="3"/>
  <c r="E5807" i="3"/>
  <c r="D5807" i="3"/>
  <c r="C5807" i="3"/>
  <c r="B5807" i="3"/>
  <c r="A5807" i="3"/>
  <c r="J5806" i="3"/>
  <c r="I5806" i="3"/>
  <c r="H5806" i="3"/>
  <c r="G5806" i="3"/>
  <c r="F5806" i="3"/>
  <c r="E5806" i="3"/>
  <c r="A5806" i="3"/>
  <c r="M5805" i="3"/>
  <c r="J5805" i="3"/>
  <c r="I5805" i="3"/>
  <c r="H5805" i="3"/>
  <c r="G5805" i="3"/>
  <c r="F5805" i="3"/>
  <c r="E5805" i="3"/>
  <c r="D5805" i="3"/>
  <c r="C5805" i="3"/>
  <c r="B5805" i="3"/>
  <c r="A5805" i="3"/>
  <c r="J5804" i="3"/>
  <c r="I5804" i="3"/>
  <c r="H5804" i="3"/>
  <c r="G5804" i="3"/>
  <c r="F5804" i="3"/>
  <c r="E5804" i="3"/>
  <c r="A5804" i="3"/>
  <c r="J5803" i="3"/>
  <c r="P5803" i="3" s="1"/>
  <c r="I5803" i="3"/>
  <c r="Q5803" i="3" s="1"/>
  <c r="H5803" i="3"/>
  <c r="G5803" i="3"/>
  <c r="F5803" i="3"/>
  <c r="E5803" i="3"/>
  <c r="D5803" i="3"/>
  <c r="C5803" i="3"/>
  <c r="B5803" i="3"/>
  <c r="A5803" i="3"/>
  <c r="J5802" i="3"/>
  <c r="N5802" i="3" s="1"/>
  <c r="I5802" i="3"/>
  <c r="H5802" i="3"/>
  <c r="G5802" i="3"/>
  <c r="F5802" i="3"/>
  <c r="E5802" i="3"/>
  <c r="A5802" i="3"/>
  <c r="C5802" i="3" s="1"/>
  <c r="M5801" i="3"/>
  <c r="J5801" i="3"/>
  <c r="O5801" i="3" s="1"/>
  <c r="I5801" i="3"/>
  <c r="Q5801" i="3" s="1"/>
  <c r="H5801" i="3"/>
  <c r="G5801" i="3"/>
  <c r="F5801" i="3"/>
  <c r="E5801" i="3"/>
  <c r="D5801" i="3"/>
  <c r="C5801" i="3"/>
  <c r="B5801" i="3"/>
  <c r="A5801" i="3"/>
  <c r="J5800" i="3"/>
  <c r="N5800" i="3" s="1"/>
  <c r="I5800" i="3"/>
  <c r="H5800" i="3"/>
  <c r="G5800" i="3"/>
  <c r="F5800" i="3"/>
  <c r="E5800" i="3"/>
  <c r="A5800" i="3"/>
  <c r="C5800" i="3" s="1"/>
  <c r="N5799" i="3"/>
  <c r="J5799" i="3"/>
  <c r="O5799" i="3" s="1"/>
  <c r="I5799" i="3"/>
  <c r="Q5799" i="3" s="1"/>
  <c r="H5799" i="3"/>
  <c r="G5799" i="3"/>
  <c r="F5799" i="3"/>
  <c r="E5799" i="3"/>
  <c r="D5799" i="3"/>
  <c r="C5799" i="3"/>
  <c r="B5799" i="3"/>
  <c r="A5799" i="3"/>
  <c r="N5798" i="3"/>
  <c r="J5798" i="3"/>
  <c r="I5798" i="3"/>
  <c r="Q5798" i="3" s="1"/>
  <c r="H5798" i="3"/>
  <c r="G5798" i="3"/>
  <c r="F5798" i="3"/>
  <c r="E5798" i="3"/>
  <c r="A5798" i="3"/>
  <c r="C5798" i="3" s="1"/>
  <c r="P5797" i="3"/>
  <c r="M5797" i="3"/>
  <c r="J5797" i="3"/>
  <c r="N5797" i="3" s="1"/>
  <c r="I5797" i="3"/>
  <c r="Q5797" i="3" s="1"/>
  <c r="H5797" i="3"/>
  <c r="G5797" i="3"/>
  <c r="F5797" i="3"/>
  <c r="E5797" i="3"/>
  <c r="D5797" i="3"/>
  <c r="C5797" i="3"/>
  <c r="B5797" i="3"/>
  <c r="A5797" i="3"/>
  <c r="N5796" i="3"/>
  <c r="J5796" i="3"/>
  <c r="I5796" i="3"/>
  <c r="Q5796" i="3" s="1"/>
  <c r="H5796" i="3"/>
  <c r="G5796" i="3"/>
  <c r="F5796" i="3"/>
  <c r="E5796" i="3"/>
  <c r="A5796" i="3"/>
  <c r="C5796" i="3" s="1"/>
  <c r="P5795" i="3"/>
  <c r="J5795" i="3"/>
  <c r="N5795" i="3" s="1"/>
  <c r="I5795" i="3"/>
  <c r="Q5795" i="3" s="1"/>
  <c r="H5795" i="3"/>
  <c r="G5795" i="3"/>
  <c r="F5795" i="3"/>
  <c r="E5795" i="3"/>
  <c r="D5795" i="3"/>
  <c r="C5795" i="3"/>
  <c r="B5795" i="3"/>
  <c r="A5795" i="3"/>
  <c r="Q5794" i="3"/>
  <c r="M5794" i="3"/>
  <c r="J5794" i="3"/>
  <c r="N5794" i="3" s="1"/>
  <c r="I5794" i="3"/>
  <c r="P5794" i="3" s="1"/>
  <c r="H5794" i="3"/>
  <c r="G5794" i="3"/>
  <c r="F5794" i="3"/>
  <c r="E5794" i="3"/>
  <c r="D5794" i="3"/>
  <c r="A5794" i="3"/>
  <c r="C5794" i="3" s="1"/>
  <c r="P5793" i="3"/>
  <c r="O5793" i="3"/>
  <c r="K5793" i="3"/>
  <c r="L5793" i="3" s="1"/>
  <c r="J5793" i="3"/>
  <c r="N5793" i="3" s="1"/>
  <c r="I5793" i="3"/>
  <c r="M5793" i="3" s="1"/>
  <c r="H5793" i="3"/>
  <c r="G5793" i="3"/>
  <c r="F5793" i="3"/>
  <c r="E5793" i="3"/>
  <c r="D5793" i="3"/>
  <c r="C5793" i="3"/>
  <c r="B5793" i="3"/>
  <c r="A5793" i="3"/>
  <c r="Q5792" i="3"/>
  <c r="P5792" i="3"/>
  <c r="J5792" i="3"/>
  <c r="N5792" i="3" s="1"/>
  <c r="I5792" i="3"/>
  <c r="H5792" i="3"/>
  <c r="G5792" i="3"/>
  <c r="F5792" i="3"/>
  <c r="E5792" i="3"/>
  <c r="B5792" i="3"/>
  <c r="A5792" i="3"/>
  <c r="C5792" i="3" s="1"/>
  <c r="O5791" i="3"/>
  <c r="N5791" i="3"/>
  <c r="J5791" i="3"/>
  <c r="K5791" i="3" s="1"/>
  <c r="L5791" i="3" s="1"/>
  <c r="I5791" i="3"/>
  <c r="H5791" i="3"/>
  <c r="G5791" i="3"/>
  <c r="F5791" i="3"/>
  <c r="E5791" i="3"/>
  <c r="D5791" i="3"/>
  <c r="C5791" i="3"/>
  <c r="B5791" i="3"/>
  <c r="A5791" i="3"/>
  <c r="P5790" i="3"/>
  <c r="N5790" i="3"/>
  <c r="J5790" i="3"/>
  <c r="Q5790" i="3" s="1"/>
  <c r="I5790" i="3"/>
  <c r="M5790" i="3" s="1"/>
  <c r="H5790" i="3"/>
  <c r="G5790" i="3"/>
  <c r="F5790" i="3"/>
  <c r="E5790" i="3"/>
  <c r="A5790" i="3"/>
  <c r="C5790" i="3" s="1"/>
  <c r="P5789" i="3"/>
  <c r="O5789" i="3"/>
  <c r="N5789" i="3"/>
  <c r="J5789" i="3"/>
  <c r="K5789" i="3" s="1"/>
  <c r="L5789" i="3" s="1"/>
  <c r="I5789" i="3"/>
  <c r="M5789" i="3" s="1"/>
  <c r="H5789" i="3"/>
  <c r="G5789" i="3"/>
  <c r="F5789" i="3"/>
  <c r="E5789" i="3"/>
  <c r="D5789" i="3"/>
  <c r="C5789" i="3"/>
  <c r="B5789" i="3"/>
  <c r="A5789" i="3"/>
  <c r="N5788" i="3"/>
  <c r="M5788" i="3"/>
  <c r="J5788" i="3"/>
  <c r="I5788" i="3"/>
  <c r="Q5788" i="3" s="1"/>
  <c r="H5788" i="3"/>
  <c r="G5788" i="3"/>
  <c r="F5788" i="3"/>
  <c r="E5788" i="3"/>
  <c r="D5788" i="3"/>
  <c r="A5788" i="3"/>
  <c r="C5788" i="3" s="1"/>
  <c r="R5787" i="3"/>
  <c r="P5787" i="3"/>
  <c r="O5787" i="3"/>
  <c r="N5787" i="3"/>
  <c r="K5787" i="3"/>
  <c r="L5787" i="3" s="1"/>
  <c r="J5787" i="3"/>
  <c r="I5787" i="3"/>
  <c r="Q5787" i="3" s="1"/>
  <c r="H5787" i="3"/>
  <c r="G5787" i="3"/>
  <c r="F5787" i="3"/>
  <c r="E5787" i="3"/>
  <c r="D5787" i="3"/>
  <c r="C5787" i="3"/>
  <c r="B5787" i="3"/>
  <c r="A5787" i="3"/>
  <c r="N5786" i="3"/>
  <c r="M5786" i="3"/>
  <c r="J5786" i="3"/>
  <c r="I5786" i="3"/>
  <c r="Q5786" i="3" s="1"/>
  <c r="H5786" i="3"/>
  <c r="G5786" i="3"/>
  <c r="F5786" i="3"/>
  <c r="E5786" i="3"/>
  <c r="D5786" i="3"/>
  <c r="B5786" i="3"/>
  <c r="A5786" i="3"/>
  <c r="C5786" i="3" s="1"/>
  <c r="J5785" i="3"/>
  <c r="I5785" i="3"/>
  <c r="M5785" i="3" s="1"/>
  <c r="H5785" i="3"/>
  <c r="G5785" i="3"/>
  <c r="F5785" i="3"/>
  <c r="E5785" i="3"/>
  <c r="D5785" i="3"/>
  <c r="C5785" i="3"/>
  <c r="B5785" i="3"/>
  <c r="A5785" i="3"/>
  <c r="M5784" i="3"/>
  <c r="J5784" i="3"/>
  <c r="I5784" i="3"/>
  <c r="H5784" i="3"/>
  <c r="G5784" i="3"/>
  <c r="F5784" i="3"/>
  <c r="E5784" i="3"/>
  <c r="A5784" i="3"/>
  <c r="J5783" i="3"/>
  <c r="P5783" i="3" s="1"/>
  <c r="I5783" i="3"/>
  <c r="Q5783" i="3" s="1"/>
  <c r="H5783" i="3"/>
  <c r="G5783" i="3"/>
  <c r="F5783" i="3"/>
  <c r="E5783" i="3"/>
  <c r="D5783" i="3"/>
  <c r="C5783" i="3"/>
  <c r="B5783" i="3"/>
  <c r="A5783" i="3"/>
  <c r="J5782" i="3"/>
  <c r="N5782" i="3" s="1"/>
  <c r="I5782" i="3"/>
  <c r="H5782" i="3"/>
  <c r="G5782" i="3"/>
  <c r="F5782" i="3"/>
  <c r="E5782" i="3"/>
  <c r="A5782" i="3"/>
  <c r="J5781" i="3"/>
  <c r="N5781" i="3" s="1"/>
  <c r="I5781" i="3"/>
  <c r="H5781" i="3"/>
  <c r="G5781" i="3"/>
  <c r="F5781" i="3"/>
  <c r="E5781" i="3"/>
  <c r="B5781" i="3"/>
  <c r="A5781" i="3"/>
  <c r="P5780" i="3"/>
  <c r="N5780" i="3"/>
  <c r="M5780" i="3"/>
  <c r="K5780" i="3"/>
  <c r="L5780" i="3" s="1"/>
  <c r="J5780" i="3"/>
  <c r="I5780" i="3"/>
  <c r="Q5780" i="3" s="1"/>
  <c r="H5780" i="3"/>
  <c r="G5780" i="3"/>
  <c r="F5780" i="3"/>
  <c r="E5780" i="3"/>
  <c r="D5780" i="3"/>
  <c r="C5780" i="3"/>
  <c r="B5780" i="3"/>
  <c r="A5780" i="3"/>
  <c r="N5779" i="3"/>
  <c r="M5779" i="3"/>
  <c r="J5779" i="3"/>
  <c r="K5779" i="3" s="1"/>
  <c r="L5779" i="3" s="1"/>
  <c r="I5779" i="3"/>
  <c r="Q5779" i="3" s="1"/>
  <c r="H5779" i="3"/>
  <c r="G5779" i="3"/>
  <c r="F5779" i="3"/>
  <c r="E5779" i="3"/>
  <c r="D5779" i="3"/>
  <c r="C5779" i="3"/>
  <c r="B5779" i="3"/>
  <c r="A5779" i="3"/>
  <c r="P5778" i="3"/>
  <c r="O5778" i="3"/>
  <c r="N5778" i="3"/>
  <c r="J5778" i="3"/>
  <c r="I5778" i="3"/>
  <c r="M5778" i="3" s="1"/>
  <c r="H5778" i="3"/>
  <c r="G5778" i="3"/>
  <c r="F5778" i="3"/>
  <c r="E5778" i="3"/>
  <c r="D5778" i="3"/>
  <c r="A5778" i="3"/>
  <c r="C5778" i="3" s="1"/>
  <c r="J5777" i="3"/>
  <c r="N5777" i="3" s="1"/>
  <c r="I5777" i="3"/>
  <c r="H5777" i="3"/>
  <c r="G5777" i="3"/>
  <c r="F5777" i="3"/>
  <c r="E5777" i="3"/>
  <c r="B5777" i="3"/>
  <c r="A5777" i="3"/>
  <c r="P5776" i="3"/>
  <c r="M5776" i="3"/>
  <c r="K5776" i="3"/>
  <c r="L5776" i="3" s="1"/>
  <c r="J5776" i="3"/>
  <c r="N5776" i="3" s="1"/>
  <c r="I5776" i="3"/>
  <c r="Q5776" i="3" s="1"/>
  <c r="H5776" i="3"/>
  <c r="G5776" i="3"/>
  <c r="F5776" i="3"/>
  <c r="E5776" i="3"/>
  <c r="D5776" i="3"/>
  <c r="C5776" i="3"/>
  <c r="B5776" i="3"/>
  <c r="A5776" i="3"/>
  <c r="N5775" i="3"/>
  <c r="M5775" i="3"/>
  <c r="J5775" i="3"/>
  <c r="K5775" i="3" s="1"/>
  <c r="L5775" i="3" s="1"/>
  <c r="I5775" i="3"/>
  <c r="Q5775" i="3" s="1"/>
  <c r="H5775" i="3"/>
  <c r="G5775" i="3"/>
  <c r="F5775" i="3"/>
  <c r="E5775" i="3"/>
  <c r="D5775" i="3"/>
  <c r="C5775" i="3"/>
  <c r="B5775" i="3"/>
  <c r="A5775" i="3"/>
  <c r="P5774" i="3"/>
  <c r="O5774" i="3"/>
  <c r="N5774" i="3"/>
  <c r="J5774" i="3"/>
  <c r="I5774" i="3"/>
  <c r="M5774" i="3" s="1"/>
  <c r="H5774" i="3"/>
  <c r="G5774" i="3"/>
  <c r="F5774" i="3"/>
  <c r="E5774" i="3"/>
  <c r="D5774" i="3"/>
  <c r="A5774" i="3"/>
  <c r="C5774" i="3" s="1"/>
  <c r="J5773" i="3"/>
  <c r="Q5773" i="3" s="1"/>
  <c r="I5773" i="3"/>
  <c r="H5773" i="3"/>
  <c r="G5773" i="3"/>
  <c r="F5773" i="3"/>
  <c r="E5773" i="3"/>
  <c r="B5773" i="3"/>
  <c r="A5773" i="3"/>
  <c r="P5772" i="3"/>
  <c r="M5772" i="3"/>
  <c r="K5772" i="3"/>
  <c r="L5772" i="3" s="1"/>
  <c r="J5772" i="3"/>
  <c r="N5772" i="3" s="1"/>
  <c r="I5772" i="3"/>
  <c r="Q5772" i="3" s="1"/>
  <c r="H5772" i="3"/>
  <c r="G5772" i="3"/>
  <c r="F5772" i="3"/>
  <c r="E5772" i="3"/>
  <c r="D5772" i="3"/>
  <c r="C5772" i="3"/>
  <c r="B5772" i="3"/>
  <c r="A5772" i="3"/>
  <c r="M5771" i="3"/>
  <c r="J5771" i="3"/>
  <c r="I5771" i="3"/>
  <c r="Q5771" i="3" s="1"/>
  <c r="H5771" i="3"/>
  <c r="G5771" i="3"/>
  <c r="F5771" i="3"/>
  <c r="E5771" i="3"/>
  <c r="D5771" i="3"/>
  <c r="C5771" i="3"/>
  <c r="B5771" i="3"/>
  <c r="A5771" i="3"/>
  <c r="P5770" i="3"/>
  <c r="O5770" i="3"/>
  <c r="N5770" i="3"/>
  <c r="J5770" i="3"/>
  <c r="I5770" i="3"/>
  <c r="M5770" i="3" s="1"/>
  <c r="H5770" i="3"/>
  <c r="G5770" i="3"/>
  <c r="F5770" i="3"/>
  <c r="E5770" i="3"/>
  <c r="D5770" i="3"/>
  <c r="A5770" i="3"/>
  <c r="C5770" i="3" s="1"/>
  <c r="J5769" i="3"/>
  <c r="N5769" i="3" s="1"/>
  <c r="I5769" i="3"/>
  <c r="H5769" i="3"/>
  <c r="G5769" i="3"/>
  <c r="F5769" i="3"/>
  <c r="E5769" i="3"/>
  <c r="B5769" i="3"/>
  <c r="A5769" i="3"/>
  <c r="P5768" i="3"/>
  <c r="M5768" i="3"/>
  <c r="K5768" i="3"/>
  <c r="L5768" i="3" s="1"/>
  <c r="J5768" i="3"/>
  <c r="N5768" i="3" s="1"/>
  <c r="I5768" i="3"/>
  <c r="Q5768" i="3" s="1"/>
  <c r="H5768" i="3"/>
  <c r="G5768" i="3"/>
  <c r="F5768" i="3"/>
  <c r="E5768" i="3"/>
  <c r="D5768" i="3"/>
  <c r="C5768" i="3"/>
  <c r="B5768" i="3"/>
  <c r="A5768" i="3"/>
  <c r="M5767" i="3"/>
  <c r="J5767" i="3"/>
  <c r="I5767" i="3"/>
  <c r="H5767" i="3"/>
  <c r="G5767" i="3"/>
  <c r="F5767" i="3"/>
  <c r="E5767" i="3"/>
  <c r="D5767" i="3"/>
  <c r="C5767" i="3"/>
  <c r="B5767" i="3"/>
  <c r="A5767" i="3"/>
  <c r="P5766" i="3"/>
  <c r="O5766" i="3"/>
  <c r="N5766" i="3"/>
  <c r="J5766" i="3"/>
  <c r="I5766" i="3"/>
  <c r="M5766" i="3" s="1"/>
  <c r="H5766" i="3"/>
  <c r="G5766" i="3"/>
  <c r="F5766" i="3"/>
  <c r="E5766" i="3"/>
  <c r="D5766" i="3"/>
  <c r="A5766" i="3"/>
  <c r="C5766" i="3" s="1"/>
  <c r="N5765" i="3"/>
  <c r="J5765" i="3"/>
  <c r="I5765" i="3"/>
  <c r="H5765" i="3"/>
  <c r="G5765" i="3"/>
  <c r="F5765" i="3"/>
  <c r="E5765" i="3"/>
  <c r="A5765" i="3"/>
  <c r="P5764" i="3"/>
  <c r="M5764" i="3"/>
  <c r="L5764" i="3"/>
  <c r="K5764" i="3"/>
  <c r="J5764" i="3"/>
  <c r="N5764" i="3" s="1"/>
  <c r="I5764" i="3"/>
  <c r="Q5764" i="3" s="1"/>
  <c r="H5764" i="3"/>
  <c r="G5764" i="3"/>
  <c r="F5764" i="3"/>
  <c r="E5764" i="3"/>
  <c r="D5764" i="3"/>
  <c r="C5764" i="3"/>
  <c r="B5764" i="3"/>
  <c r="A5764" i="3"/>
  <c r="M5763" i="3"/>
  <c r="J5763" i="3"/>
  <c r="I5763" i="3"/>
  <c r="H5763" i="3"/>
  <c r="G5763" i="3"/>
  <c r="F5763" i="3"/>
  <c r="E5763" i="3"/>
  <c r="D5763" i="3"/>
  <c r="C5763" i="3"/>
  <c r="B5763" i="3"/>
  <c r="A5763" i="3"/>
  <c r="P5762" i="3"/>
  <c r="O5762" i="3"/>
  <c r="N5762" i="3"/>
  <c r="M5762" i="3"/>
  <c r="J5762" i="3"/>
  <c r="I5762" i="3"/>
  <c r="K5762" i="3" s="1"/>
  <c r="L5762" i="3" s="1"/>
  <c r="H5762" i="3"/>
  <c r="G5762" i="3"/>
  <c r="F5762" i="3"/>
  <c r="E5762" i="3"/>
  <c r="D5762" i="3"/>
  <c r="A5762" i="3"/>
  <c r="C5762" i="3" s="1"/>
  <c r="Q5761" i="3"/>
  <c r="J5761" i="3"/>
  <c r="P5761" i="3" s="1"/>
  <c r="I5761" i="3"/>
  <c r="H5761" i="3"/>
  <c r="G5761" i="3"/>
  <c r="F5761" i="3"/>
  <c r="E5761" i="3"/>
  <c r="B5761" i="3"/>
  <c r="A5761" i="3"/>
  <c r="K5760" i="3"/>
  <c r="L5760" i="3" s="1"/>
  <c r="J5760" i="3"/>
  <c r="N5760" i="3" s="1"/>
  <c r="I5760" i="3"/>
  <c r="Q5760" i="3" s="1"/>
  <c r="H5760" i="3"/>
  <c r="G5760" i="3"/>
  <c r="F5760" i="3"/>
  <c r="E5760" i="3"/>
  <c r="D5760" i="3"/>
  <c r="C5760" i="3"/>
  <c r="B5760" i="3"/>
  <c r="A5760" i="3"/>
  <c r="M5759" i="3"/>
  <c r="J5759" i="3"/>
  <c r="I5759" i="3"/>
  <c r="Q5759" i="3" s="1"/>
  <c r="H5759" i="3"/>
  <c r="G5759" i="3"/>
  <c r="F5759" i="3"/>
  <c r="E5759" i="3"/>
  <c r="D5759" i="3"/>
  <c r="C5759" i="3"/>
  <c r="B5759" i="3"/>
  <c r="A5759" i="3"/>
  <c r="P5758" i="3"/>
  <c r="O5758" i="3"/>
  <c r="N5758" i="3"/>
  <c r="M5758" i="3"/>
  <c r="L5758" i="3"/>
  <c r="J5758" i="3"/>
  <c r="I5758" i="3"/>
  <c r="K5758" i="3" s="1"/>
  <c r="H5758" i="3"/>
  <c r="G5758" i="3"/>
  <c r="F5758" i="3"/>
  <c r="E5758" i="3"/>
  <c r="D5758" i="3"/>
  <c r="A5758" i="3"/>
  <c r="C5758" i="3" s="1"/>
  <c r="J5757" i="3"/>
  <c r="I5757" i="3"/>
  <c r="H5757" i="3"/>
  <c r="G5757" i="3"/>
  <c r="F5757" i="3"/>
  <c r="E5757" i="3"/>
  <c r="B5757" i="3"/>
  <c r="A5757" i="3"/>
  <c r="P5756" i="3"/>
  <c r="K5756" i="3"/>
  <c r="L5756" i="3" s="1"/>
  <c r="J5756" i="3"/>
  <c r="N5756" i="3" s="1"/>
  <c r="I5756" i="3"/>
  <c r="Q5756" i="3" s="1"/>
  <c r="H5756" i="3"/>
  <c r="G5756" i="3"/>
  <c r="F5756" i="3"/>
  <c r="E5756" i="3"/>
  <c r="D5756" i="3"/>
  <c r="C5756" i="3"/>
  <c r="B5756" i="3"/>
  <c r="A5756" i="3"/>
  <c r="N5755" i="3"/>
  <c r="M5755" i="3"/>
  <c r="J5755" i="3"/>
  <c r="I5755" i="3"/>
  <c r="Q5755" i="3" s="1"/>
  <c r="H5755" i="3"/>
  <c r="G5755" i="3"/>
  <c r="F5755" i="3"/>
  <c r="E5755" i="3"/>
  <c r="D5755" i="3"/>
  <c r="C5755" i="3"/>
  <c r="B5755" i="3"/>
  <c r="A5755" i="3"/>
  <c r="P5754" i="3"/>
  <c r="O5754" i="3"/>
  <c r="N5754" i="3"/>
  <c r="M5754" i="3"/>
  <c r="L5754" i="3"/>
  <c r="J5754" i="3"/>
  <c r="I5754" i="3"/>
  <c r="K5754" i="3" s="1"/>
  <c r="H5754" i="3"/>
  <c r="G5754" i="3"/>
  <c r="F5754" i="3"/>
  <c r="E5754" i="3"/>
  <c r="D5754" i="3"/>
  <c r="A5754" i="3"/>
  <c r="C5754" i="3" s="1"/>
  <c r="J5753" i="3"/>
  <c r="N5753" i="3" s="1"/>
  <c r="I5753" i="3"/>
  <c r="H5753" i="3"/>
  <c r="G5753" i="3"/>
  <c r="F5753" i="3"/>
  <c r="E5753" i="3"/>
  <c r="B5753" i="3"/>
  <c r="A5753" i="3"/>
  <c r="P5752" i="3"/>
  <c r="K5752" i="3"/>
  <c r="L5752" i="3" s="1"/>
  <c r="J5752" i="3"/>
  <c r="N5752" i="3" s="1"/>
  <c r="I5752" i="3"/>
  <c r="H5752" i="3"/>
  <c r="G5752" i="3"/>
  <c r="F5752" i="3"/>
  <c r="E5752" i="3"/>
  <c r="D5752" i="3"/>
  <c r="C5752" i="3"/>
  <c r="B5752" i="3"/>
  <c r="A5752" i="3"/>
  <c r="M5751" i="3"/>
  <c r="J5751" i="3"/>
  <c r="I5751" i="3"/>
  <c r="Q5751" i="3" s="1"/>
  <c r="H5751" i="3"/>
  <c r="G5751" i="3"/>
  <c r="F5751" i="3"/>
  <c r="E5751" i="3"/>
  <c r="D5751" i="3"/>
  <c r="C5751" i="3"/>
  <c r="B5751" i="3"/>
  <c r="A5751" i="3"/>
  <c r="P5750" i="3"/>
  <c r="O5750" i="3"/>
  <c r="N5750" i="3"/>
  <c r="M5750" i="3"/>
  <c r="J5750" i="3"/>
  <c r="I5750" i="3"/>
  <c r="K5750" i="3" s="1"/>
  <c r="L5750" i="3" s="1"/>
  <c r="H5750" i="3"/>
  <c r="G5750" i="3"/>
  <c r="F5750" i="3"/>
  <c r="E5750" i="3"/>
  <c r="D5750" i="3"/>
  <c r="A5750" i="3"/>
  <c r="C5750" i="3" s="1"/>
  <c r="P5749" i="3"/>
  <c r="N5749" i="3"/>
  <c r="J5749" i="3"/>
  <c r="I5749" i="3"/>
  <c r="Q5749" i="3" s="1"/>
  <c r="H5749" i="3"/>
  <c r="G5749" i="3"/>
  <c r="F5749" i="3"/>
  <c r="E5749" i="3"/>
  <c r="B5749" i="3"/>
  <c r="A5749" i="3"/>
  <c r="J5748" i="3"/>
  <c r="N5748" i="3" s="1"/>
  <c r="I5748" i="3"/>
  <c r="H5748" i="3"/>
  <c r="G5748" i="3"/>
  <c r="F5748" i="3"/>
  <c r="E5748" i="3"/>
  <c r="D5748" i="3"/>
  <c r="C5748" i="3"/>
  <c r="B5748" i="3"/>
  <c r="A5748" i="3"/>
  <c r="N5747" i="3"/>
  <c r="M5747" i="3"/>
  <c r="J5747" i="3"/>
  <c r="I5747" i="3"/>
  <c r="Q5747" i="3" s="1"/>
  <c r="H5747" i="3"/>
  <c r="G5747" i="3"/>
  <c r="F5747" i="3"/>
  <c r="E5747" i="3"/>
  <c r="D5747" i="3"/>
  <c r="C5747" i="3"/>
  <c r="B5747" i="3"/>
  <c r="A5747" i="3"/>
  <c r="P5746" i="3"/>
  <c r="O5746" i="3"/>
  <c r="N5746" i="3"/>
  <c r="M5746" i="3"/>
  <c r="J5746" i="3"/>
  <c r="I5746" i="3"/>
  <c r="K5746" i="3" s="1"/>
  <c r="L5746" i="3" s="1"/>
  <c r="H5746" i="3"/>
  <c r="G5746" i="3"/>
  <c r="F5746" i="3"/>
  <c r="E5746" i="3"/>
  <c r="D5746" i="3"/>
  <c r="A5746" i="3"/>
  <c r="C5746" i="3" s="1"/>
  <c r="N5745" i="3"/>
  <c r="J5745" i="3"/>
  <c r="I5745" i="3"/>
  <c r="H5745" i="3"/>
  <c r="G5745" i="3"/>
  <c r="F5745" i="3"/>
  <c r="E5745" i="3"/>
  <c r="A5745" i="3"/>
  <c r="P5744" i="3"/>
  <c r="J5744" i="3"/>
  <c r="N5744" i="3" s="1"/>
  <c r="I5744" i="3"/>
  <c r="H5744" i="3"/>
  <c r="G5744" i="3"/>
  <c r="F5744" i="3"/>
  <c r="E5744" i="3"/>
  <c r="D5744" i="3"/>
  <c r="C5744" i="3"/>
  <c r="B5744" i="3"/>
  <c r="A5744" i="3"/>
  <c r="N5743" i="3"/>
  <c r="M5743" i="3"/>
  <c r="J5743" i="3"/>
  <c r="I5743" i="3"/>
  <c r="H5743" i="3"/>
  <c r="G5743" i="3"/>
  <c r="F5743" i="3"/>
  <c r="E5743" i="3"/>
  <c r="D5743" i="3"/>
  <c r="C5743" i="3"/>
  <c r="B5743" i="3"/>
  <c r="A5743" i="3"/>
  <c r="P5742" i="3"/>
  <c r="O5742" i="3"/>
  <c r="N5742" i="3"/>
  <c r="M5742" i="3"/>
  <c r="L5742" i="3"/>
  <c r="J5742" i="3"/>
  <c r="I5742" i="3"/>
  <c r="K5742" i="3" s="1"/>
  <c r="H5742" i="3"/>
  <c r="G5742" i="3"/>
  <c r="F5742" i="3"/>
  <c r="E5742" i="3"/>
  <c r="D5742" i="3"/>
  <c r="A5742" i="3"/>
  <c r="C5742" i="3" s="1"/>
  <c r="J5741" i="3"/>
  <c r="N5741" i="3" s="1"/>
  <c r="I5741" i="3"/>
  <c r="H5741" i="3"/>
  <c r="G5741" i="3"/>
  <c r="F5741" i="3"/>
  <c r="E5741" i="3"/>
  <c r="B5741" i="3"/>
  <c r="A5741" i="3"/>
  <c r="Q5740" i="3"/>
  <c r="J5740" i="3"/>
  <c r="N5740" i="3" s="1"/>
  <c r="I5740" i="3"/>
  <c r="P5740" i="3" s="1"/>
  <c r="H5740" i="3"/>
  <c r="G5740" i="3"/>
  <c r="F5740" i="3"/>
  <c r="E5740" i="3"/>
  <c r="D5740" i="3"/>
  <c r="A5740" i="3"/>
  <c r="C5740" i="3" s="1"/>
  <c r="N5739" i="3"/>
  <c r="M5739" i="3"/>
  <c r="K5739" i="3"/>
  <c r="L5739" i="3" s="1"/>
  <c r="J5739" i="3"/>
  <c r="I5739" i="3"/>
  <c r="H5739" i="3"/>
  <c r="G5739" i="3"/>
  <c r="F5739" i="3"/>
  <c r="E5739" i="3"/>
  <c r="D5739" i="3"/>
  <c r="C5739" i="3"/>
  <c r="B5739" i="3"/>
  <c r="A5739" i="3"/>
  <c r="P5738" i="3"/>
  <c r="O5738" i="3"/>
  <c r="N5738" i="3"/>
  <c r="M5738" i="3"/>
  <c r="L5738" i="3"/>
  <c r="J5738" i="3"/>
  <c r="I5738" i="3"/>
  <c r="K5738" i="3" s="1"/>
  <c r="H5738" i="3"/>
  <c r="G5738" i="3"/>
  <c r="F5738" i="3"/>
  <c r="E5738" i="3"/>
  <c r="D5738" i="3"/>
  <c r="A5738" i="3"/>
  <c r="C5738" i="3" s="1"/>
  <c r="J5737" i="3"/>
  <c r="N5737" i="3" s="1"/>
  <c r="I5737" i="3"/>
  <c r="H5737" i="3"/>
  <c r="G5737" i="3"/>
  <c r="F5737" i="3"/>
  <c r="E5737" i="3"/>
  <c r="B5737" i="3"/>
  <c r="A5737" i="3"/>
  <c r="Q5736" i="3"/>
  <c r="J5736" i="3"/>
  <c r="N5736" i="3" s="1"/>
  <c r="I5736" i="3"/>
  <c r="P5736" i="3" s="1"/>
  <c r="H5736" i="3"/>
  <c r="G5736" i="3"/>
  <c r="F5736" i="3"/>
  <c r="E5736" i="3"/>
  <c r="D5736" i="3"/>
  <c r="A5736" i="3"/>
  <c r="C5736" i="3" s="1"/>
  <c r="M5735" i="3"/>
  <c r="K5735" i="3"/>
  <c r="L5735" i="3" s="1"/>
  <c r="J5735" i="3"/>
  <c r="N5735" i="3" s="1"/>
  <c r="I5735" i="3"/>
  <c r="H5735" i="3"/>
  <c r="G5735" i="3"/>
  <c r="F5735" i="3"/>
  <c r="E5735" i="3"/>
  <c r="D5735" i="3"/>
  <c r="C5735" i="3"/>
  <c r="B5735" i="3"/>
  <c r="A5735" i="3"/>
  <c r="P5734" i="3"/>
  <c r="O5734" i="3"/>
  <c r="N5734" i="3"/>
  <c r="M5734" i="3"/>
  <c r="L5734" i="3"/>
  <c r="J5734" i="3"/>
  <c r="I5734" i="3"/>
  <c r="K5734" i="3" s="1"/>
  <c r="H5734" i="3"/>
  <c r="G5734" i="3"/>
  <c r="F5734" i="3"/>
  <c r="E5734" i="3"/>
  <c r="D5734" i="3"/>
  <c r="A5734" i="3"/>
  <c r="C5734" i="3" s="1"/>
  <c r="J5733" i="3"/>
  <c r="N5733" i="3" s="1"/>
  <c r="I5733" i="3"/>
  <c r="H5733" i="3"/>
  <c r="G5733" i="3"/>
  <c r="F5733" i="3"/>
  <c r="E5733" i="3"/>
  <c r="B5733" i="3"/>
  <c r="A5733" i="3"/>
  <c r="Q5732" i="3"/>
  <c r="P5732" i="3"/>
  <c r="J5732" i="3"/>
  <c r="N5732" i="3" s="1"/>
  <c r="I5732" i="3"/>
  <c r="H5732" i="3"/>
  <c r="G5732" i="3"/>
  <c r="F5732" i="3"/>
  <c r="E5732" i="3"/>
  <c r="D5732" i="3"/>
  <c r="A5732" i="3"/>
  <c r="C5732" i="3" s="1"/>
  <c r="M5731" i="3"/>
  <c r="K5731" i="3"/>
  <c r="L5731" i="3" s="1"/>
  <c r="J5731" i="3"/>
  <c r="N5731" i="3" s="1"/>
  <c r="I5731" i="3"/>
  <c r="H5731" i="3"/>
  <c r="G5731" i="3"/>
  <c r="F5731" i="3"/>
  <c r="E5731" i="3"/>
  <c r="D5731" i="3"/>
  <c r="C5731" i="3"/>
  <c r="B5731" i="3"/>
  <c r="A5731" i="3"/>
  <c r="P5730" i="3"/>
  <c r="O5730" i="3"/>
  <c r="N5730" i="3"/>
  <c r="M5730" i="3"/>
  <c r="L5730" i="3"/>
  <c r="J5730" i="3"/>
  <c r="I5730" i="3"/>
  <c r="K5730" i="3" s="1"/>
  <c r="H5730" i="3"/>
  <c r="G5730" i="3"/>
  <c r="F5730" i="3"/>
  <c r="E5730" i="3"/>
  <c r="D5730" i="3"/>
  <c r="A5730" i="3"/>
  <c r="C5730" i="3" s="1"/>
  <c r="J5729" i="3"/>
  <c r="N5729" i="3" s="1"/>
  <c r="I5729" i="3"/>
  <c r="H5729" i="3"/>
  <c r="G5729" i="3"/>
  <c r="F5729" i="3"/>
  <c r="E5729" i="3"/>
  <c r="B5729" i="3"/>
  <c r="A5729" i="3"/>
  <c r="Q5728" i="3"/>
  <c r="P5728" i="3"/>
  <c r="J5728" i="3"/>
  <c r="N5728" i="3" s="1"/>
  <c r="I5728" i="3"/>
  <c r="H5728" i="3"/>
  <c r="G5728" i="3"/>
  <c r="F5728" i="3"/>
  <c r="E5728" i="3"/>
  <c r="D5728" i="3"/>
  <c r="A5728" i="3"/>
  <c r="C5728" i="3" s="1"/>
  <c r="M5727" i="3"/>
  <c r="K5727" i="3"/>
  <c r="L5727" i="3" s="1"/>
  <c r="J5727" i="3"/>
  <c r="O5727" i="3" s="1"/>
  <c r="I5727" i="3"/>
  <c r="H5727" i="3"/>
  <c r="G5727" i="3"/>
  <c r="F5727" i="3"/>
  <c r="E5727" i="3"/>
  <c r="D5727" i="3"/>
  <c r="C5727" i="3"/>
  <c r="B5727" i="3"/>
  <c r="A5727" i="3"/>
  <c r="P5726" i="3"/>
  <c r="O5726" i="3"/>
  <c r="N5726" i="3"/>
  <c r="M5726" i="3"/>
  <c r="L5726" i="3"/>
  <c r="J5726" i="3"/>
  <c r="I5726" i="3"/>
  <c r="K5726" i="3" s="1"/>
  <c r="H5726" i="3"/>
  <c r="G5726" i="3"/>
  <c r="F5726" i="3"/>
  <c r="E5726" i="3"/>
  <c r="D5726" i="3"/>
  <c r="A5726" i="3"/>
  <c r="C5726" i="3" s="1"/>
  <c r="J5725" i="3"/>
  <c r="N5725" i="3" s="1"/>
  <c r="I5725" i="3"/>
  <c r="M5725" i="3" s="1"/>
  <c r="H5725" i="3"/>
  <c r="G5725" i="3"/>
  <c r="F5725" i="3"/>
  <c r="E5725" i="3"/>
  <c r="A5725" i="3"/>
  <c r="D5725" i="3" s="1"/>
  <c r="Q5724" i="3"/>
  <c r="J5724" i="3"/>
  <c r="N5724" i="3" s="1"/>
  <c r="I5724" i="3"/>
  <c r="H5724" i="3"/>
  <c r="G5724" i="3"/>
  <c r="F5724" i="3"/>
  <c r="E5724" i="3"/>
  <c r="A5724" i="3"/>
  <c r="O5723" i="3"/>
  <c r="R5723" i="3" s="1"/>
  <c r="N5723" i="3"/>
  <c r="M5723" i="3"/>
  <c r="J5723" i="3"/>
  <c r="P5723" i="3" s="1"/>
  <c r="I5723" i="3"/>
  <c r="Q5723" i="3" s="1"/>
  <c r="H5723" i="3"/>
  <c r="G5723" i="3"/>
  <c r="F5723" i="3"/>
  <c r="E5723" i="3"/>
  <c r="D5723" i="3"/>
  <c r="C5723" i="3"/>
  <c r="B5723" i="3"/>
  <c r="A5723" i="3"/>
  <c r="N5722" i="3"/>
  <c r="J5722" i="3"/>
  <c r="I5722" i="3"/>
  <c r="H5722" i="3"/>
  <c r="G5722" i="3"/>
  <c r="F5722" i="3"/>
  <c r="E5722" i="3"/>
  <c r="D5722" i="3"/>
  <c r="A5722" i="3"/>
  <c r="Q5721" i="3"/>
  <c r="P5721" i="3"/>
  <c r="O5721" i="3"/>
  <c r="R5721" i="3" s="1"/>
  <c r="J5721" i="3"/>
  <c r="N5721" i="3" s="1"/>
  <c r="I5721" i="3"/>
  <c r="M5721" i="3" s="1"/>
  <c r="H5721" i="3"/>
  <c r="G5721" i="3"/>
  <c r="F5721" i="3"/>
  <c r="E5721" i="3"/>
  <c r="A5721" i="3"/>
  <c r="D5721" i="3" s="1"/>
  <c r="P5720" i="3"/>
  <c r="M5720" i="3"/>
  <c r="J5720" i="3"/>
  <c r="N5720" i="3" s="1"/>
  <c r="I5720" i="3"/>
  <c r="O5720" i="3" s="1"/>
  <c r="H5720" i="3"/>
  <c r="G5720" i="3"/>
  <c r="F5720" i="3"/>
  <c r="E5720" i="3"/>
  <c r="D5720" i="3"/>
  <c r="A5720" i="3"/>
  <c r="C5720" i="3" s="1"/>
  <c r="O5719" i="3"/>
  <c r="R5719" i="3" s="1"/>
  <c r="N5719" i="3"/>
  <c r="M5719" i="3"/>
  <c r="L5719" i="3"/>
  <c r="K5719" i="3"/>
  <c r="J5719" i="3"/>
  <c r="P5719" i="3" s="1"/>
  <c r="I5719" i="3"/>
  <c r="Q5719" i="3" s="1"/>
  <c r="H5719" i="3"/>
  <c r="G5719" i="3"/>
  <c r="F5719" i="3"/>
  <c r="E5719" i="3"/>
  <c r="D5719" i="3"/>
  <c r="C5719" i="3"/>
  <c r="B5719" i="3"/>
  <c r="A5719" i="3"/>
  <c r="O5718" i="3"/>
  <c r="N5718" i="3"/>
  <c r="M5718" i="3"/>
  <c r="J5718" i="3"/>
  <c r="I5718" i="3"/>
  <c r="K5718" i="3" s="1"/>
  <c r="L5718" i="3" s="1"/>
  <c r="H5718" i="3"/>
  <c r="G5718" i="3"/>
  <c r="F5718" i="3"/>
  <c r="E5718" i="3"/>
  <c r="D5718" i="3"/>
  <c r="A5718" i="3"/>
  <c r="J5717" i="3"/>
  <c r="I5717" i="3"/>
  <c r="M5717" i="3" s="1"/>
  <c r="H5717" i="3"/>
  <c r="G5717" i="3"/>
  <c r="F5717" i="3"/>
  <c r="E5717" i="3"/>
  <c r="A5717" i="3"/>
  <c r="J5716" i="3"/>
  <c r="N5716" i="3" s="1"/>
  <c r="I5716" i="3"/>
  <c r="H5716" i="3"/>
  <c r="G5716" i="3"/>
  <c r="F5716" i="3"/>
  <c r="E5716" i="3"/>
  <c r="A5716" i="3"/>
  <c r="M5715" i="3"/>
  <c r="K5715" i="3"/>
  <c r="L5715" i="3" s="1"/>
  <c r="J5715" i="3"/>
  <c r="P5715" i="3" s="1"/>
  <c r="I5715" i="3"/>
  <c r="Q5715" i="3" s="1"/>
  <c r="H5715" i="3"/>
  <c r="G5715" i="3"/>
  <c r="F5715" i="3"/>
  <c r="E5715" i="3"/>
  <c r="D5715" i="3"/>
  <c r="C5715" i="3"/>
  <c r="B5715" i="3"/>
  <c r="A5715" i="3"/>
  <c r="N5714" i="3"/>
  <c r="J5714" i="3"/>
  <c r="I5714" i="3"/>
  <c r="H5714" i="3"/>
  <c r="G5714" i="3"/>
  <c r="F5714" i="3"/>
  <c r="E5714" i="3"/>
  <c r="A5714" i="3"/>
  <c r="N5713" i="3"/>
  <c r="J5713" i="3"/>
  <c r="I5713" i="3"/>
  <c r="H5713" i="3"/>
  <c r="G5713" i="3"/>
  <c r="F5713" i="3"/>
  <c r="E5713" i="3"/>
  <c r="C5713" i="3"/>
  <c r="A5713" i="3"/>
  <c r="D5713" i="3" s="1"/>
  <c r="Q5712" i="3"/>
  <c r="P5712" i="3"/>
  <c r="R5712" i="3" s="1"/>
  <c r="M5712" i="3"/>
  <c r="K5712" i="3"/>
  <c r="L5712" i="3" s="1"/>
  <c r="J5712" i="3"/>
  <c r="N5712" i="3" s="1"/>
  <c r="I5712" i="3"/>
  <c r="O5712" i="3" s="1"/>
  <c r="H5712" i="3"/>
  <c r="G5712" i="3"/>
  <c r="F5712" i="3"/>
  <c r="E5712" i="3"/>
  <c r="C5712" i="3"/>
  <c r="A5712" i="3"/>
  <c r="D5712" i="3" s="1"/>
  <c r="O5711" i="3"/>
  <c r="N5711" i="3"/>
  <c r="M5711" i="3"/>
  <c r="K5711" i="3"/>
  <c r="L5711" i="3" s="1"/>
  <c r="J5711" i="3"/>
  <c r="I5711" i="3"/>
  <c r="Q5711" i="3" s="1"/>
  <c r="H5711" i="3"/>
  <c r="G5711" i="3"/>
  <c r="F5711" i="3"/>
  <c r="E5711" i="3"/>
  <c r="D5711" i="3"/>
  <c r="C5711" i="3"/>
  <c r="B5711" i="3"/>
  <c r="A5711" i="3"/>
  <c r="Q5710" i="3"/>
  <c r="P5710" i="3"/>
  <c r="O5710" i="3"/>
  <c r="N5710" i="3"/>
  <c r="L5710" i="3"/>
  <c r="J5710" i="3"/>
  <c r="I5710" i="3"/>
  <c r="K5710" i="3" s="1"/>
  <c r="H5710" i="3"/>
  <c r="G5710" i="3"/>
  <c r="F5710" i="3"/>
  <c r="E5710" i="3"/>
  <c r="A5710" i="3"/>
  <c r="P5709" i="3"/>
  <c r="N5709" i="3"/>
  <c r="J5709" i="3"/>
  <c r="I5709" i="3"/>
  <c r="M5709" i="3" s="1"/>
  <c r="H5709" i="3"/>
  <c r="G5709" i="3"/>
  <c r="F5709" i="3"/>
  <c r="E5709" i="3"/>
  <c r="C5709" i="3"/>
  <c r="B5709" i="3"/>
  <c r="A5709" i="3"/>
  <c r="D5709" i="3" s="1"/>
  <c r="M5708" i="3"/>
  <c r="K5708" i="3"/>
  <c r="L5708" i="3" s="1"/>
  <c r="J5708" i="3"/>
  <c r="N5708" i="3" s="1"/>
  <c r="I5708" i="3"/>
  <c r="Q5708" i="3" s="1"/>
  <c r="H5708" i="3"/>
  <c r="G5708" i="3"/>
  <c r="F5708" i="3"/>
  <c r="E5708" i="3"/>
  <c r="D5708" i="3"/>
  <c r="C5708" i="3"/>
  <c r="B5708" i="3"/>
  <c r="A5708" i="3"/>
  <c r="M5707" i="3"/>
  <c r="K5707" i="3"/>
  <c r="L5707" i="3" s="1"/>
  <c r="J5707" i="3"/>
  <c r="O5707" i="3" s="1"/>
  <c r="I5707" i="3"/>
  <c r="H5707" i="3"/>
  <c r="G5707" i="3"/>
  <c r="F5707" i="3"/>
  <c r="E5707" i="3"/>
  <c r="D5707" i="3"/>
  <c r="C5707" i="3"/>
  <c r="B5707" i="3"/>
  <c r="A5707" i="3"/>
  <c r="Q5706" i="3"/>
  <c r="O5706" i="3"/>
  <c r="N5706" i="3"/>
  <c r="M5706" i="3"/>
  <c r="L5706" i="3"/>
  <c r="J5706" i="3"/>
  <c r="I5706" i="3"/>
  <c r="K5706" i="3" s="1"/>
  <c r="H5706" i="3"/>
  <c r="G5706" i="3"/>
  <c r="F5706" i="3"/>
  <c r="E5706" i="3"/>
  <c r="A5706" i="3"/>
  <c r="K5705" i="3"/>
  <c r="L5705" i="3" s="1"/>
  <c r="J5705" i="3"/>
  <c r="N5705" i="3" s="1"/>
  <c r="I5705" i="3"/>
  <c r="H5705" i="3"/>
  <c r="G5705" i="3"/>
  <c r="F5705" i="3"/>
  <c r="E5705" i="3"/>
  <c r="B5705" i="3"/>
  <c r="A5705" i="3"/>
  <c r="D5705" i="3" s="1"/>
  <c r="J5704" i="3"/>
  <c r="N5704" i="3" s="1"/>
  <c r="I5704" i="3"/>
  <c r="H5704" i="3"/>
  <c r="G5704" i="3"/>
  <c r="F5704" i="3"/>
  <c r="E5704" i="3"/>
  <c r="A5704" i="3"/>
  <c r="M5703" i="3"/>
  <c r="J5703" i="3"/>
  <c r="I5703" i="3"/>
  <c r="Q5703" i="3" s="1"/>
  <c r="H5703" i="3"/>
  <c r="G5703" i="3"/>
  <c r="F5703" i="3"/>
  <c r="E5703" i="3"/>
  <c r="D5703" i="3"/>
  <c r="C5703" i="3"/>
  <c r="B5703" i="3"/>
  <c r="A5703" i="3"/>
  <c r="N5702" i="3"/>
  <c r="J5702" i="3"/>
  <c r="I5702" i="3"/>
  <c r="H5702" i="3"/>
  <c r="G5702" i="3"/>
  <c r="F5702" i="3"/>
  <c r="E5702" i="3"/>
  <c r="A5702" i="3"/>
  <c r="Q5701" i="3"/>
  <c r="P5701" i="3"/>
  <c r="R5701" i="3" s="1"/>
  <c r="O5701" i="3"/>
  <c r="N5701" i="3"/>
  <c r="K5701" i="3"/>
  <c r="L5701" i="3" s="1"/>
  <c r="J5701" i="3"/>
  <c r="I5701" i="3"/>
  <c r="M5701" i="3" s="1"/>
  <c r="H5701" i="3"/>
  <c r="G5701" i="3"/>
  <c r="F5701" i="3"/>
  <c r="E5701" i="3"/>
  <c r="C5701" i="3"/>
  <c r="B5701" i="3"/>
  <c r="A5701" i="3"/>
  <c r="D5701" i="3" s="1"/>
  <c r="M5700" i="3"/>
  <c r="J5700" i="3"/>
  <c r="N5700" i="3" s="1"/>
  <c r="I5700" i="3"/>
  <c r="H5700" i="3"/>
  <c r="G5700" i="3"/>
  <c r="F5700" i="3"/>
  <c r="E5700" i="3"/>
  <c r="D5700" i="3"/>
  <c r="B5700" i="3"/>
  <c r="A5700" i="3"/>
  <c r="C5700" i="3" s="1"/>
  <c r="N5699" i="3"/>
  <c r="M5699" i="3"/>
  <c r="J5699" i="3"/>
  <c r="K5699" i="3" s="1"/>
  <c r="L5699" i="3" s="1"/>
  <c r="I5699" i="3"/>
  <c r="H5699" i="3"/>
  <c r="G5699" i="3"/>
  <c r="F5699" i="3"/>
  <c r="E5699" i="3"/>
  <c r="D5699" i="3"/>
  <c r="C5699" i="3"/>
  <c r="B5699" i="3"/>
  <c r="A5699" i="3"/>
  <c r="Q5698" i="3"/>
  <c r="P5698" i="3"/>
  <c r="O5698" i="3"/>
  <c r="R5698" i="3" s="1"/>
  <c r="N5698" i="3"/>
  <c r="M5698" i="3"/>
  <c r="L5698" i="3"/>
  <c r="J5698" i="3"/>
  <c r="I5698" i="3"/>
  <c r="K5698" i="3" s="1"/>
  <c r="H5698" i="3"/>
  <c r="G5698" i="3"/>
  <c r="F5698" i="3"/>
  <c r="E5698" i="3"/>
  <c r="D5698" i="3"/>
  <c r="A5698" i="3"/>
  <c r="O5697" i="3"/>
  <c r="N5697" i="3"/>
  <c r="K5697" i="3"/>
  <c r="L5697" i="3" s="1"/>
  <c r="J5697" i="3"/>
  <c r="P5697" i="3" s="1"/>
  <c r="I5697" i="3"/>
  <c r="M5697" i="3" s="1"/>
  <c r="H5697" i="3"/>
  <c r="G5697" i="3"/>
  <c r="F5697" i="3"/>
  <c r="E5697" i="3"/>
  <c r="C5697" i="3"/>
  <c r="B5697" i="3"/>
  <c r="A5697" i="3"/>
  <c r="D5697" i="3" s="1"/>
  <c r="J5696" i="3"/>
  <c r="N5696" i="3" s="1"/>
  <c r="I5696" i="3"/>
  <c r="H5696" i="3"/>
  <c r="G5696" i="3"/>
  <c r="F5696" i="3"/>
  <c r="E5696" i="3"/>
  <c r="D5696" i="3"/>
  <c r="C5696" i="3"/>
  <c r="B5696" i="3"/>
  <c r="A5696" i="3"/>
  <c r="M5695" i="3"/>
  <c r="J5695" i="3"/>
  <c r="I5695" i="3"/>
  <c r="H5695" i="3"/>
  <c r="G5695" i="3"/>
  <c r="F5695" i="3"/>
  <c r="E5695" i="3"/>
  <c r="D5695" i="3"/>
  <c r="C5695" i="3"/>
  <c r="B5695" i="3"/>
  <c r="A5695" i="3"/>
  <c r="P5694" i="3"/>
  <c r="N5694" i="3"/>
  <c r="M5694" i="3"/>
  <c r="J5694" i="3"/>
  <c r="I5694" i="3"/>
  <c r="H5694" i="3"/>
  <c r="G5694" i="3"/>
  <c r="F5694" i="3"/>
  <c r="E5694" i="3"/>
  <c r="A5694" i="3"/>
  <c r="O5693" i="3"/>
  <c r="J5693" i="3"/>
  <c r="N5693" i="3" s="1"/>
  <c r="I5693" i="3"/>
  <c r="Q5693" i="3" s="1"/>
  <c r="H5693" i="3"/>
  <c r="G5693" i="3"/>
  <c r="F5693" i="3"/>
  <c r="E5693" i="3"/>
  <c r="A5693" i="3"/>
  <c r="J5692" i="3"/>
  <c r="N5692" i="3" s="1"/>
  <c r="I5692" i="3"/>
  <c r="H5692" i="3"/>
  <c r="G5692" i="3"/>
  <c r="F5692" i="3"/>
  <c r="E5692" i="3"/>
  <c r="B5692" i="3"/>
  <c r="A5692" i="3"/>
  <c r="O5691" i="3"/>
  <c r="K5691" i="3"/>
  <c r="L5691" i="3" s="1"/>
  <c r="J5691" i="3"/>
  <c r="N5691" i="3" s="1"/>
  <c r="I5691" i="3"/>
  <c r="Q5691" i="3" s="1"/>
  <c r="H5691" i="3"/>
  <c r="G5691" i="3"/>
  <c r="F5691" i="3"/>
  <c r="E5691" i="3"/>
  <c r="C5691" i="3"/>
  <c r="A5691" i="3"/>
  <c r="B5691" i="3" s="1"/>
  <c r="N5690" i="3"/>
  <c r="M5690" i="3"/>
  <c r="J5690" i="3"/>
  <c r="I5690" i="3"/>
  <c r="Q5690" i="3" s="1"/>
  <c r="H5690" i="3"/>
  <c r="G5690" i="3"/>
  <c r="F5690" i="3"/>
  <c r="E5690" i="3"/>
  <c r="A5690" i="3"/>
  <c r="P5689" i="3"/>
  <c r="O5689" i="3"/>
  <c r="R5689" i="3" s="1"/>
  <c r="N5689" i="3"/>
  <c r="M5689" i="3"/>
  <c r="K5689" i="3"/>
  <c r="L5689" i="3" s="1"/>
  <c r="J5689" i="3"/>
  <c r="I5689" i="3"/>
  <c r="Q5689" i="3" s="1"/>
  <c r="H5689" i="3"/>
  <c r="G5689" i="3"/>
  <c r="F5689" i="3"/>
  <c r="E5689" i="3"/>
  <c r="C5689" i="3"/>
  <c r="A5689" i="3"/>
  <c r="D5689" i="3" s="1"/>
  <c r="P5688" i="3"/>
  <c r="J5688" i="3"/>
  <c r="N5688" i="3" s="1"/>
  <c r="I5688" i="3"/>
  <c r="K5688" i="3" s="1"/>
  <c r="L5688" i="3" s="1"/>
  <c r="H5688" i="3"/>
  <c r="G5688" i="3"/>
  <c r="F5688" i="3"/>
  <c r="E5688" i="3"/>
  <c r="A5688" i="3"/>
  <c r="J5687" i="3"/>
  <c r="I5687" i="3"/>
  <c r="K5687" i="3" s="1"/>
  <c r="L5687" i="3" s="1"/>
  <c r="H5687" i="3"/>
  <c r="G5687" i="3"/>
  <c r="F5687" i="3"/>
  <c r="E5687" i="3"/>
  <c r="D5687" i="3"/>
  <c r="B5687" i="3"/>
  <c r="A5687" i="3"/>
  <c r="C5687" i="3" s="1"/>
  <c r="N5686" i="3"/>
  <c r="J5686" i="3"/>
  <c r="I5686" i="3"/>
  <c r="H5686" i="3"/>
  <c r="G5686" i="3"/>
  <c r="F5686" i="3"/>
  <c r="E5686" i="3"/>
  <c r="D5686" i="3"/>
  <c r="C5686" i="3"/>
  <c r="A5686" i="3"/>
  <c r="B5686" i="3" s="1"/>
  <c r="P5685" i="3"/>
  <c r="O5685" i="3"/>
  <c r="N5685" i="3"/>
  <c r="M5685" i="3"/>
  <c r="K5685" i="3"/>
  <c r="L5685" i="3" s="1"/>
  <c r="J5685" i="3"/>
  <c r="I5685" i="3"/>
  <c r="Q5685" i="3" s="1"/>
  <c r="H5685" i="3"/>
  <c r="G5685" i="3"/>
  <c r="F5685" i="3"/>
  <c r="E5685" i="3"/>
  <c r="C5685" i="3"/>
  <c r="A5685" i="3"/>
  <c r="D5685" i="3" s="1"/>
  <c r="Q5684" i="3"/>
  <c r="O5684" i="3"/>
  <c r="M5684" i="3"/>
  <c r="J5684" i="3"/>
  <c r="N5684" i="3" s="1"/>
  <c r="I5684" i="3"/>
  <c r="H5684" i="3"/>
  <c r="G5684" i="3"/>
  <c r="F5684" i="3"/>
  <c r="E5684" i="3"/>
  <c r="B5684" i="3"/>
  <c r="A5684" i="3"/>
  <c r="J5683" i="3"/>
  <c r="N5683" i="3" s="1"/>
  <c r="I5683" i="3"/>
  <c r="H5683" i="3"/>
  <c r="G5683" i="3"/>
  <c r="F5683" i="3"/>
  <c r="E5683" i="3"/>
  <c r="A5683" i="3"/>
  <c r="N5682" i="3"/>
  <c r="L5682" i="3"/>
  <c r="K5682" i="3"/>
  <c r="J5682" i="3"/>
  <c r="I5682" i="3"/>
  <c r="H5682" i="3"/>
  <c r="G5682" i="3"/>
  <c r="F5682" i="3"/>
  <c r="E5682" i="3"/>
  <c r="A5682" i="3"/>
  <c r="B5682" i="3" s="1"/>
  <c r="P5681" i="3"/>
  <c r="O5681" i="3"/>
  <c r="R5681" i="3" s="1"/>
  <c r="N5681" i="3"/>
  <c r="M5681" i="3"/>
  <c r="K5681" i="3"/>
  <c r="L5681" i="3" s="1"/>
  <c r="J5681" i="3"/>
  <c r="I5681" i="3"/>
  <c r="Q5681" i="3" s="1"/>
  <c r="H5681" i="3"/>
  <c r="G5681" i="3"/>
  <c r="F5681" i="3"/>
  <c r="E5681" i="3"/>
  <c r="C5681" i="3"/>
  <c r="A5681" i="3"/>
  <c r="D5681" i="3" s="1"/>
  <c r="P5680" i="3"/>
  <c r="M5680" i="3"/>
  <c r="J5680" i="3"/>
  <c r="N5680" i="3" s="1"/>
  <c r="I5680" i="3"/>
  <c r="K5680" i="3" s="1"/>
  <c r="L5680" i="3" s="1"/>
  <c r="H5680" i="3"/>
  <c r="G5680" i="3"/>
  <c r="F5680" i="3"/>
  <c r="E5680" i="3"/>
  <c r="A5680" i="3"/>
  <c r="J5679" i="3"/>
  <c r="N5679" i="3" s="1"/>
  <c r="I5679" i="3"/>
  <c r="H5679" i="3"/>
  <c r="G5679" i="3"/>
  <c r="F5679" i="3"/>
  <c r="E5679" i="3"/>
  <c r="D5679" i="3"/>
  <c r="C5679" i="3"/>
  <c r="B5679" i="3"/>
  <c r="A5679" i="3"/>
  <c r="Q5678" i="3"/>
  <c r="N5678" i="3"/>
  <c r="J5678" i="3"/>
  <c r="I5678" i="3"/>
  <c r="H5678" i="3"/>
  <c r="G5678" i="3"/>
  <c r="F5678" i="3"/>
  <c r="E5678" i="3"/>
  <c r="C5678" i="3"/>
  <c r="A5678" i="3"/>
  <c r="B5678" i="3" s="1"/>
  <c r="P5677" i="3"/>
  <c r="O5677" i="3"/>
  <c r="N5677" i="3"/>
  <c r="M5677" i="3"/>
  <c r="K5677" i="3"/>
  <c r="L5677" i="3" s="1"/>
  <c r="J5677" i="3"/>
  <c r="I5677" i="3"/>
  <c r="Q5677" i="3" s="1"/>
  <c r="H5677" i="3"/>
  <c r="G5677" i="3"/>
  <c r="F5677" i="3"/>
  <c r="E5677" i="3"/>
  <c r="C5677" i="3"/>
  <c r="A5677" i="3"/>
  <c r="D5677" i="3" s="1"/>
  <c r="J5676" i="3"/>
  <c r="I5676" i="3"/>
  <c r="M5676" i="3" s="1"/>
  <c r="H5676" i="3"/>
  <c r="G5676" i="3"/>
  <c r="F5676" i="3"/>
  <c r="E5676" i="3"/>
  <c r="B5676" i="3"/>
  <c r="A5676" i="3"/>
  <c r="J5675" i="3"/>
  <c r="N5675" i="3" s="1"/>
  <c r="I5675" i="3"/>
  <c r="H5675" i="3"/>
  <c r="G5675" i="3"/>
  <c r="F5675" i="3"/>
  <c r="E5675" i="3"/>
  <c r="A5675" i="3"/>
  <c r="D5675" i="3" s="1"/>
  <c r="N5674" i="3"/>
  <c r="J5674" i="3"/>
  <c r="I5674" i="3"/>
  <c r="Q5674" i="3" s="1"/>
  <c r="H5674" i="3"/>
  <c r="G5674" i="3"/>
  <c r="F5674" i="3"/>
  <c r="E5674" i="3"/>
  <c r="A5674" i="3"/>
  <c r="B5674" i="3" s="1"/>
  <c r="P5673" i="3"/>
  <c r="O5673" i="3"/>
  <c r="R5673" i="3" s="1"/>
  <c r="N5673" i="3"/>
  <c r="M5673" i="3"/>
  <c r="K5673" i="3"/>
  <c r="L5673" i="3" s="1"/>
  <c r="J5673" i="3"/>
  <c r="I5673" i="3"/>
  <c r="Q5673" i="3" s="1"/>
  <c r="H5673" i="3"/>
  <c r="G5673" i="3"/>
  <c r="F5673" i="3"/>
  <c r="E5673" i="3"/>
  <c r="C5673" i="3"/>
  <c r="A5673" i="3"/>
  <c r="D5673" i="3" s="1"/>
  <c r="J5672" i="3"/>
  <c r="N5672" i="3" s="1"/>
  <c r="I5672" i="3"/>
  <c r="H5672" i="3"/>
  <c r="G5672" i="3"/>
  <c r="F5672" i="3"/>
  <c r="E5672" i="3"/>
  <c r="A5672" i="3"/>
  <c r="Q5671" i="3"/>
  <c r="J5671" i="3"/>
  <c r="N5671" i="3" s="1"/>
  <c r="I5671" i="3"/>
  <c r="H5671" i="3"/>
  <c r="G5671" i="3"/>
  <c r="F5671" i="3"/>
  <c r="E5671" i="3"/>
  <c r="B5671" i="3"/>
  <c r="A5671" i="3"/>
  <c r="D5671" i="3" s="1"/>
  <c r="Q5670" i="3"/>
  <c r="N5670" i="3"/>
  <c r="M5670" i="3"/>
  <c r="J5670" i="3"/>
  <c r="I5670" i="3"/>
  <c r="H5670" i="3"/>
  <c r="G5670" i="3"/>
  <c r="F5670" i="3"/>
  <c r="E5670" i="3"/>
  <c r="D5670" i="3"/>
  <c r="C5670" i="3"/>
  <c r="A5670" i="3"/>
  <c r="B5670" i="3" s="1"/>
  <c r="P5669" i="3"/>
  <c r="O5669" i="3"/>
  <c r="N5669" i="3"/>
  <c r="M5669" i="3"/>
  <c r="K5669" i="3"/>
  <c r="L5669" i="3" s="1"/>
  <c r="J5669" i="3"/>
  <c r="I5669" i="3"/>
  <c r="Q5669" i="3" s="1"/>
  <c r="H5669" i="3"/>
  <c r="G5669" i="3"/>
  <c r="F5669" i="3"/>
  <c r="E5669" i="3"/>
  <c r="C5669" i="3"/>
  <c r="A5669" i="3"/>
  <c r="D5669" i="3" s="1"/>
  <c r="M5668" i="3"/>
  <c r="J5668" i="3"/>
  <c r="N5668" i="3" s="1"/>
  <c r="I5668" i="3"/>
  <c r="H5668" i="3"/>
  <c r="G5668" i="3"/>
  <c r="F5668" i="3"/>
  <c r="E5668" i="3"/>
  <c r="B5668" i="3"/>
  <c r="A5668" i="3"/>
  <c r="O5667" i="3"/>
  <c r="J5667" i="3"/>
  <c r="N5667" i="3" s="1"/>
  <c r="I5667" i="3"/>
  <c r="Q5667" i="3" s="1"/>
  <c r="H5667" i="3"/>
  <c r="G5667" i="3"/>
  <c r="F5667" i="3"/>
  <c r="E5667" i="3"/>
  <c r="A5667" i="3"/>
  <c r="D5667" i="3" s="1"/>
  <c r="Q5666" i="3"/>
  <c r="N5666" i="3"/>
  <c r="M5666" i="3"/>
  <c r="L5666" i="3"/>
  <c r="K5666" i="3"/>
  <c r="J5666" i="3"/>
  <c r="I5666" i="3"/>
  <c r="H5666" i="3"/>
  <c r="G5666" i="3"/>
  <c r="F5666" i="3"/>
  <c r="E5666" i="3"/>
  <c r="D5666" i="3"/>
  <c r="A5666" i="3"/>
  <c r="B5666" i="3" s="1"/>
  <c r="P5665" i="3"/>
  <c r="O5665" i="3"/>
  <c r="R5665" i="3" s="1"/>
  <c r="N5665" i="3"/>
  <c r="M5665" i="3"/>
  <c r="K5665" i="3"/>
  <c r="L5665" i="3" s="1"/>
  <c r="J5665" i="3"/>
  <c r="I5665" i="3"/>
  <c r="Q5665" i="3" s="1"/>
  <c r="H5665" i="3"/>
  <c r="G5665" i="3"/>
  <c r="F5665" i="3"/>
  <c r="E5665" i="3"/>
  <c r="C5665" i="3"/>
  <c r="A5665" i="3"/>
  <c r="D5665" i="3" s="1"/>
  <c r="J5664" i="3"/>
  <c r="N5664" i="3" s="1"/>
  <c r="I5664" i="3"/>
  <c r="K5664" i="3" s="1"/>
  <c r="L5664" i="3" s="1"/>
  <c r="H5664" i="3"/>
  <c r="G5664" i="3"/>
  <c r="F5664" i="3"/>
  <c r="E5664" i="3"/>
  <c r="A5664" i="3"/>
  <c r="Q5663" i="3"/>
  <c r="J5663" i="3"/>
  <c r="N5663" i="3" s="1"/>
  <c r="I5663" i="3"/>
  <c r="H5663" i="3"/>
  <c r="G5663" i="3"/>
  <c r="F5663" i="3"/>
  <c r="E5663" i="3"/>
  <c r="D5663" i="3"/>
  <c r="C5663" i="3"/>
  <c r="B5663" i="3"/>
  <c r="A5663" i="3"/>
  <c r="Q5662" i="3"/>
  <c r="O5662" i="3"/>
  <c r="N5662" i="3"/>
  <c r="M5662" i="3"/>
  <c r="L5662" i="3"/>
  <c r="K5662" i="3"/>
  <c r="J5662" i="3"/>
  <c r="I5662" i="3"/>
  <c r="P5662" i="3" s="1"/>
  <c r="H5662" i="3"/>
  <c r="G5662" i="3"/>
  <c r="F5662" i="3"/>
  <c r="E5662" i="3"/>
  <c r="D5662" i="3"/>
  <c r="A5662" i="3"/>
  <c r="B5662" i="3" s="1"/>
  <c r="N5661" i="3"/>
  <c r="K5661" i="3"/>
  <c r="L5661" i="3" s="1"/>
  <c r="J5661" i="3"/>
  <c r="I5661" i="3"/>
  <c r="Q5661" i="3" s="1"/>
  <c r="H5661" i="3"/>
  <c r="G5661" i="3"/>
  <c r="F5661" i="3"/>
  <c r="E5661" i="3"/>
  <c r="A5661" i="3"/>
  <c r="J5660" i="3"/>
  <c r="N5660" i="3" s="1"/>
  <c r="I5660" i="3"/>
  <c r="H5660" i="3"/>
  <c r="G5660" i="3"/>
  <c r="F5660" i="3"/>
  <c r="E5660" i="3"/>
  <c r="C5660" i="3"/>
  <c r="B5660" i="3"/>
  <c r="A5660" i="3"/>
  <c r="D5660" i="3" s="1"/>
  <c r="J5659" i="3"/>
  <c r="N5659" i="3" s="1"/>
  <c r="I5659" i="3"/>
  <c r="H5659" i="3"/>
  <c r="G5659" i="3"/>
  <c r="F5659" i="3"/>
  <c r="E5659" i="3"/>
  <c r="D5659" i="3"/>
  <c r="C5659" i="3"/>
  <c r="B5659" i="3"/>
  <c r="A5659" i="3"/>
  <c r="Q5658" i="3"/>
  <c r="N5658" i="3"/>
  <c r="L5658" i="3"/>
  <c r="K5658" i="3"/>
  <c r="J5658" i="3"/>
  <c r="I5658" i="3"/>
  <c r="P5658" i="3" s="1"/>
  <c r="H5658" i="3"/>
  <c r="G5658" i="3"/>
  <c r="F5658" i="3"/>
  <c r="E5658" i="3"/>
  <c r="A5658" i="3"/>
  <c r="B5658" i="3" s="1"/>
  <c r="N5657" i="3"/>
  <c r="J5657" i="3"/>
  <c r="I5657" i="3"/>
  <c r="H5657" i="3"/>
  <c r="G5657" i="3"/>
  <c r="F5657" i="3"/>
  <c r="E5657" i="3"/>
  <c r="A5657" i="3"/>
  <c r="Q5656" i="3"/>
  <c r="O5656" i="3"/>
  <c r="J5656" i="3"/>
  <c r="N5656" i="3" s="1"/>
  <c r="I5656" i="3"/>
  <c r="M5656" i="3" s="1"/>
  <c r="H5656" i="3"/>
  <c r="G5656" i="3"/>
  <c r="F5656" i="3"/>
  <c r="E5656" i="3"/>
  <c r="C5656" i="3"/>
  <c r="B5656" i="3"/>
  <c r="A5656" i="3"/>
  <c r="D5656" i="3" s="1"/>
  <c r="O5655" i="3"/>
  <c r="M5655" i="3"/>
  <c r="J5655" i="3"/>
  <c r="N5655" i="3" s="1"/>
  <c r="I5655" i="3"/>
  <c r="H5655" i="3"/>
  <c r="G5655" i="3"/>
  <c r="F5655" i="3"/>
  <c r="E5655" i="3"/>
  <c r="D5655" i="3"/>
  <c r="C5655" i="3"/>
  <c r="B5655" i="3"/>
  <c r="A5655" i="3"/>
  <c r="Q5654" i="3"/>
  <c r="O5654" i="3"/>
  <c r="N5654" i="3"/>
  <c r="M5654" i="3"/>
  <c r="L5654" i="3"/>
  <c r="K5654" i="3"/>
  <c r="J5654" i="3"/>
  <c r="I5654" i="3"/>
  <c r="P5654" i="3" s="1"/>
  <c r="H5654" i="3"/>
  <c r="G5654" i="3"/>
  <c r="F5654" i="3"/>
  <c r="E5654" i="3"/>
  <c r="D5654" i="3"/>
  <c r="A5654" i="3"/>
  <c r="B5654" i="3" s="1"/>
  <c r="N5653" i="3"/>
  <c r="K5653" i="3"/>
  <c r="L5653" i="3" s="1"/>
  <c r="J5653" i="3"/>
  <c r="I5653" i="3"/>
  <c r="Q5653" i="3" s="1"/>
  <c r="H5653" i="3"/>
  <c r="G5653" i="3"/>
  <c r="F5653" i="3"/>
  <c r="E5653" i="3"/>
  <c r="A5653" i="3"/>
  <c r="J5652" i="3"/>
  <c r="N5652" i="3" s="1"/>
  <c r="I5652" i="3"/>
  <c r="H5652" i="3"/>
  <c r="G5652" i="3"/>
  <c r="F5652" i="3"/>
  <c r="E5652" i="3"/>
  <c r="C5652" i="3"/>
  <c r="B5652" i="3"/>
  <c r="A5652" i="3"/>
  <c r="D5652" i="3" s="1"/>
  <c r="J5651" i="3"/>
  <c r="I5651" i="3"/>
  <c r="H5651" i="3"/>
  <c r="G5651" i="3"/>
  <c r="F5651" i="3"/>
  <c r="E5651" i="3"/>
  <c r="D5651" i="3"/>
  <c r="C5651" i="3"/>
  <c r="B5651" i="3"/>
  <c r="A5651" i="3"/>
  <c r="Q5650" i="3"/>
  <c r="N5650" i="3"/>
  <c r="L5650" i="3"/>
  <c r="K5650" i="3"/>
  <c r="J5650" i="3"/>
  <c r="I5650" i="3"/>
  <c r="P5650" i="3" s="1"/>
  <c r="H5650" i="3"/>
  <c r="G5650" i="3"/>
  <c r="F5650" i="3"/>
  <c r="E5650" i="3"/>
  <c r="A5650" i="3"/>
  <c r="N5649" i="3"/>
  <c r="J5649" i="3"/>
  <c r="I5649" i="3"/>
  <c r="H5649" i="3"/>
  <c r="G5649" i="3"/>
  <c r="F5649" i="3"/>
  <c r="E5649" i="3"/>
  <c r="A5649" i="3"/>
  <c r="Q5648" i="3"/>
  <c r="O5648" i="3"/>
  <c r="K5648" i="3"/>
  <c r="L5648" i="3" s="1"/>
  <c r="J5648" i="3"/>
  <c r="N5648" i="3" s="1"/>
  <c r="I5648" i="3"/>
  <c r="M5648" i="3" s="1"/>
  <c r="H5648" i="3"/>
  <c r="G5648" i="3"/>
  <c r="F5648" i="3"/>
  <c r="E5648" i="3"/>
  <c r="C5648" i="3"/>
  <c r="B5648" i="3"/>
  <c r="A5648" i="3"/>
  <c r="D5648" i="3" s="1"/>
  <c r="O5647" i="3"/>
  <c r="M5647" i="3"/>
  <c r="J5647" i="3"/>
  <c r="N5647" i="3" s="1"/>
  <c r="I5647" i="3"/>
  <c r="H5647" i="3"/>
  <c r="G5647" i="3"/>
  <c r="F5647" i="3"/>
  <c r="E5647" i="3"/>
  <c r="D5647" i="3"/>
  <c r="C5647" i="3"/>
  <c r="B5647" i="3"/>
  <c r="A5647" i="3"/>
  <c r="Q5646" i="3"/>
  <c r="O5646" i="3"/>
  <c r="N5646" i="3"/>
  <c r="M5646" i="3"/>
  <c r="L5646" i="3"/>
  <c r="K5646" i="3"/>
  <c r="J5646" i="3"/>
  <c r="I5646" i="3"/>
  <c r="P5646" i="3" s="1"/>
  <c r="H5646" i="3"/>
  <c r="G5646" i="3"/>
  <c r="F5646" i="3"/>
  <c r="E5646" i="3"/>
  <c r="D5646" i="3"/>
  <c r="A5646" i="3"/>
  <c r="B5646" i="3" s="1"/>
  <c r="N5645" i="3"/>
  <c r="K5645" i="3"/>
  <c r="L5645" i="3" s="1"/>
  <c r="J5645" i="3"/>
  <c r="I5645" i="3"/>
  <c r="Q5645" i="3" s="1"/>
  <c r="H5645" i="3"/>
  <c r="G5645" i="3"/>
  <c r="F5645" i="3"/>
  <c r="E5645" i="3"/>
  <c r="A5645" i="3"/>
  <c r="J5644" i="3"/>
  <c r="N5644" i="3" s="1"/>
  <c r="I5644" i="3"/>
  <c r="H5644" i="3"/>
  <c r="G5644" i="3"/>
  <c r="F5644" i="3"/>
  <c r="E5644" i="3"/>
  <c r="C5644" i="3"/>
  <c r="B5644" i="3"/>
  <c r="A5644" i="3"/>
  <c r="D5644" i="3" s="1"/>
  <c r="J5643" i="3"/>
  <c r="I5643" i="3"/>
  <c r="H5643" i="3"/>
  <c r="G5643" i="3"/>
  <c r="F5643" i="3"/>
  <c r="E5643" i="3"/>
  <c r="D5643" i="3"/>
  <c r="C5643" i="3"/>
  <c r="B5643" i="3"/>
  <c r="A5643" i="3"/>
  <c r="Q5642" i="3"/>
  <c r="O5642" i="3"/>
  <c r="N5642" i="3"/>
  <c r="K5642" i="3"/>
  <c r="L5642" i="3" s="1"/>
  <c r="J5642" i="3"/>
  <c r="I5642" i="3"/>
  <c r="P5642" i="3" s="1"/>
  <c r="H5642" i="3"/>
  <c r="G5642" i="3"/>
  <c r="F5642" i="3"/>
  <c r="E5642" i="3"/>
  <c r="A5642" i="3"/>
  <c r="N5641" i="3"/>
  <c r="J5641" i="3"/>
  <c r="I5641" i="3"/>
  <c r="H5641" i="3"/>
  <c r="G5641" i="3"/>
  <c r="F5641" i="3"/>
  <c r="E5641" i="3"/>
  <c r="A5641" i="3"/>
  <c r="Q5640" i="3"/>
  <c r="O5640" i="3"/>
  <c r="K5640" i="3"/>
  <c r="L5640" i="3" s="1"/>
  <c r="J5640" i="3"/>
  <c r="N5640" i="3" s="1"/>
  <c r="I5640" i="3"/>
  <c r="M5640" i="3" s="1"/>
  <c r="H5640" i="3"/>
  <c r="G5640" i="3"/>
  <c r="F5640" i="3"/>
  <c r="E5640" i="3"/>
  <c r="C5640" i="3"/>
  <c r="B5640" i="3"/>
  <c r="A5640" i="3"/>
  <c r="D5640" i="3" s="1"/>
  <c r="O5639" i="3"/>
  <c r="M5639" i="3"/>
  <c r="J5639" i="3"/>
  <c r="N5639" i="3" s="1"/>
  <c r="I5639" i="3"/>
  <c r="H5639" i="3"/>
  <c r="G5639" i="3"/>
  <c r="F5639" i="3"/>
  <c r="E5639" i="3"/>
  <c r="D5639" i="3"/>
  <c r="C5639" i="3"/>
  <c r="B5639" i="3"/>
  <c r="A5639" i="3"/>
  <c r="Q5638" i="3"/>
  <c r="O5638" i="3"/>
  <c r="R5638" i="3" s="1"/>
  <c r="N5638" i="3"/>
  <c r="M5638" i="3"/>
  <c r="L5638" i="3"/>
  <c r="K5638" i="3"/>
  <c r="J5638" i="3"/>
  <c r="I5638" i="3"/>
  <c r="P5638" i="3" s="1"/>
  <c r="H5638" i="3"/>
  <c r="G5638" i="3"/>
  <c r="F5638" i="3"/>
  <c r="E5638" i="3"/>
  <c r="D5638" i="3"/>
  <c r="A5638" i="3"/>
  <c r="B5638" i="3" s="1"/>
  <c r="N5637" i="3"/>
  <c r="K5637" i="3"/>
  <c r="L5637" i="3" s="1"/>
  <c r="J5637" i="3"/>
  <c r="I5637" i="3"/>
  <c r="Q5637" i="3" s="1"/>
  <c r="H5637" i="3"/>
  <c r="G5637" i="3"/>
  <c r="F5637" i="3"/>
  <c r="E5637" i="3"/>
  <c r="A5637" i="3"/>
  <c r="K5636" i="3"/>
  <c r="L5636" i="3" s="1"/>
  <c r="J5636" i="3"/>
  <c r="N5636" i="3" s="1"/>
  <c r="I5636" i="3"/>
  <c r="H5636" i="3"/>
  <c r="G5636" i="3"/>
  <c r="F5636" i="3"/>
  <c r="E5636" i="3"/>
  <c r="C5636" i="3"/>
  <c r="B5636" i="3"/>
  <c r="A5636" i="3"/>
  <c r="D5636" i="3" s="1"/>
  <c r="J5635" i="3"/>
  <c r="I5635" i="3"/>
  <c r="H5635" i="3"/>
  <c r="G5635" i="3"/>
  <c r="F5635" i="3"/>
  <c r="E5635" i="3"/>
  <c r="D5635" i="3"/>
  <c r="C5635" i="3"/>
  <c r="B5635" i="3"/>
  <c r="A5635" i="3"/>
  <c r="Q5634" i="3"/>
  <c r="O5634" i="3"/>
  <c r="N5634" i="3"/>
  <c r="K5634" i="3"/>
  <c r="L5634" i="3" s="1"/>
  <c r="J5634" i="3"/>
  <c r="I5634" i="3"/>
  <c r="P5634" i="3" s="1"/>
  <c r="H5634" i="3"/>
  <c r="G5634" i="3"/>
  <c r="F5634" i="3"/>
  <c r="E5634" i="3"/>
  <c r="A5634" i="3"/>
  <c r="P5633" i="3"/>
  <c r="N5633" i="3"/>
  <c r="J5633" i="3"/>
  <c r="I5633" i="3"/>
  <c r="H5633" i="3"/>
  <c r="G5633" i="3"/>
  <c r="F5633" i="3"/>
  <c r="E5633" i="3"/>
  <c r="A5633" i="3"/>
  <c r="Q5632" i="3"/>
  <c r="O5632" i="3"/>
  <c r="K5632" i="3"/>
  <c r="L5632" i="3" s="1"/>
  <c r="J5632" i="3"/>
  <c r="N5632" i="3" s="1"/>
  <c r="I5632" i="3"/>
  <c r="M5632" i="3" s="1"/>
  <c r="H5632" i="3"/>
  <c r="G5632" i="3"/>
  <c r="F5632" i="3"/>
  <c r="E5632" i="3"/>
  <c r="C5632" i="3"/>
  <c r="B5632" i="3"/>
  <c r="A5632" i="3"/>
  <c r="D5632" i="3" s="1"/>
  <c r="O5631" i="3"/>
  <c r="M5631" i="3"/>
  <c r="J5631" i="3"/>
  <c r="N5631" i="3" s="1"/>
  <c r="I5631" i="3"/>
  <c r="H5631" i="3"/>
  <c r="G5631" i="3"/>
  <c r="F5631" i="3"/>
  <c r="E5631" i="3"/>
  <c r="D5631" i="3"/>
  <c r="C5631" i="3"/>
  <c r="B5631" i="3"/>
  <c r="A5631" i="3"/>
  <c r="Q5630" i="3"/>
  <c r="O5630" i="3"/>
  <c r="R5630" i="3" s="1"/>
  <c r="N5630" i="3"/>
  <c r="M5630" i="3"/>
  <c r="L5630" i="3"/>
  <c r="K5630" i="3"/>
  <c r="J5630" i="3"/>
  <c r="I5630" i="3"/>
  <c r="P5630" i="3" s="1"/>
  <c r="H5630" i="3"/>
  <c r="G5630" i="3"/>
  <c r="F5630" i="3"/>
  <c r="E5630" i="3"/>
  <c r="D5630" i="3"/>
  <c r="A5630" i="3"/>
  <c r="B5630" i="3" s="1"/>
  <c r="N5629" i="3"/>
  <c r="K5629" i="3"/>
  <c r="L5629" i="3" s="1"/>
  <c r="J5629" i="3"/>
  <c r="I5629" i="3"/>
  <c r="Q5629" i="3" s="1"/>
  <c r="H5629" i="3"/>
  <c r="G5629" i="3"/>
  <c r="F5629" i="3"/>
  <c r="E5629" i="3"/>
  <c r="A5629" i="3"/>
  <c r="K5628" i="3"/>
  <c r="L5628" i="3" s="1"/>
  <c r="J5628" i="3"/>
  <c r="N5628" i="3" s="1"/>
  <c r="I5628" i="3"/>
  <c r="H5628" i="3"/>
  <c r="G5628" i="3"/>
  <c r="F5628" i="3"/>
  <c r="E5628" i="3"/>
  <c r="C5628" i="3"/>
  <c r="B5628" i="3"/>
  <c r="A5628" i="3"/>
  <c r="D5628" i="3" s="1"/>
  <c r="J5627" i="3"/>
  <c r="I5627" i="3"/>
  <c r="H5627" i="3"/>
  <c r="G5627" i="3"/>
  <c r="F5627" i="3"/>
  <c r="E5627" i="3"/>
  <c r="D5627" i="3"/>
  <c r="C5627" i="3"/>
  <c r="B5627" i="3"/>
  <c r="A5627" i="3"/>
  <c r="Q5626" i="3"/>
  <c r="O5626" i="3"/>
  <c r="N5626" i="3"/>
  <c r="K5626" i="3"/>
  <c r="L5626" i="3" s="1"/>
  <c r="J5626" i="3"/>
  <c r="I5626" i="3"/>
  <c r="P5626" i="3" s="1"/>
  <c r="H5626" i="3"/>
  <c r="G5626" i="3"/>
  <c r="F5626" i="3"/>
  <c r="E5626" i="3"/>
  <c r="A5626" i="3"/>
  <c r="P5625" i="3"/>
  <c r="N5625" i="3"/>
  <c r="J5625" i="3"/>
  <c r="I5625" i="3"/>
  <c r="H5625" i="3"/>
  <c r="G5625" i="3"/>
  <c r="F5625" i="3"/>
  <c r="E5625" i="3"/>
  <c r="A5625" i="3"/>
  <c r="Q5624" i="3"/>
  <c r="O5624" i="3"/>
  <c r="K5624" i="3"/>
  <c r="L5624" i="3" s="1"/>
  <c r="J5624" i="3"/>
  <c r="N5624" i="3" s="1"/>
  <c r="I5624" i="3"/>
  <c r="M5624" i="3" s="1"/>
  <c r="H5624" i="3"/>
  <c r="G5624" i="3"/>
  <c r="F5624" i="3"/>
  <c r="E5624" i="3"/>
  <c r="C5624" i="3"/>
  <c r="B5624" i="3"/>
  <c r="A5624" i="3"/>
  <c r="D5624" i="3" s="1"/>
  <c r="O5623" i="3"/>
  <c r="M5623" i="3"/>
  <c r="J5623" i="3"/>
  <c r="N5623" i="3" s="1"/>
  <c r="I5623" i="3"/>
  <c r="H5623" i="3"/>
  <c r="G5623" i="3"/>
  <c r="F5623" i="3"/>
  <c r="E5623" i="3"/>
  <c r="D5623" i="3"/>
  <c r="C5623" i="3"/>
  <c r="B5623" i="3"/>
  <c r="A5623" i="3"/>
  <c r="Q5622" i="3"/>
  <c r="O5622" i="3"/>
  <c r="R5622" i="3" s="1"/>
  <c r="N5622" i="3"/>
  <c r="M5622" i="3"/>
  <c r="L5622" i="3"/>
  <c r="K5622" i="3"/>
  <c r="J5622" i="3"/>
  <c r="I5622" i="3"/>
  <c r="P5622" i="3" s="1"/>
  <c r="H5622" i="3"/>
  <c r="G5622" i="3"/>
  <c r="F5622" i="3"/>
  <c r="E5622" i="3"/>
  <c r="D5622" i="3"/>
  <c r="A5622" i="3"/>
  <c r="B5622" i="3" s="1"/>
  <c r="N5621" i="3"/>
  <c r="K5621" i="3"/>
  <c r="L5621" i="3" s="1"/>
  <c r="J5621" i="3"/>
  <c r="I5621" i="3"/>
  <c r="Q5621" i="3" s="1"/>
  <c r="H5621" i="3"/>
  <c r="G5621" i="3"/>
  <c r="F5621" i="3"/>
  <c r="E5621" i="3"/>
  <c r="A5621" i="3"/>
  <c r="J5620" i="3"/>
  <c r="N5620" i="3" s="1"/>
  <c r="I5620" i="3"/>
  <c r="H5620" i="3"/>
  <c r="G5620" i="3"/>
  <c r="F5620" i="3"/>
  <c r="E5620" i="3"/>
  <c r="C5620" i="3"/>
  <c r="B5620" i="3"/>
  <c r="A5620" i="3"/>
  <c r="D5620" i="3" s="1"/>
  <c r="J5619" i="3"/>
  <c r="I5619" i="3"/>
  <c r="H5619" i="3"/>
  <c r="G5619" i="3"/>
  <c r="F5619" i="3"/>
  <c r="E5619" i="3"/>
  <c r="D5619" i="3"/>
  <c r="C5619" i="3"/>
  <c r="B5619" i="3"/>
  <c r="A5619" i="3"/>
  <c r="Q5618" i="3"/>
  <c r="O5618" i="3"/>
  <c r="N5618" i="3"/>
  <c r="K5618" i="3"/>
  <c r="L5618" i="3" s="1"/>
  <c r="J5618" i="3"/>
  <c r="I5618" i="3"/>
  <c r="P5618" i="3" s="1"/>
  <c r="H5618" i="3"/>
  <c r="G5618" i="3"/>
  <c r="F5618" i="3"/>
  <c r="E5618" i="3"/>
  <c r="A5618" i="3"/>
  <c r="N5617" i="3"/>
  <c r="J5617" i="3"/>
  <c r="I5617" i="3"/>
  <c r="P5617" i="3" s="1"/>
  <c r="H5617" i="3"/>
  <c r="G5617" i="3"/>
  <c r="F5617" i="3"/>
  <c r="E5617" i="3"/>
  <c r="A5617" i="3"/>
  <c r="D5617" i="3" s="1"/>
  <c r="P5616" i="3"/>
  <c r="J5616" i="3"/>
  <c r="I5616" i="3"/>
  <c r="M5616" i="3" s="1"/>
  <c r="H5616" i="3"/>
  <c r="G5616" i="3"/>
  <c r="F5616" i="3"/>
  <c r="E5616" i="3"/>
  <c r="D5616" i="3"/>
  <c r="C5616" i="3"/>
  <c r="B5616" i="3"/>
  <c r="A5616" i="3"/>
  <c r="M5615" i="3"/>
  <c r="J5615" i="3"/>
  <c r="I5615" i="3"/>
  <c r="Q5615" i="3" s="1"/>
  <c r="H5615" i="3"/>
  <c r="G5615" i="3"/>
  <c r="F5615" i="3"/>
  <c r="E5615" i="3"/>
  <c r="D5615" i="3"/>
  <c r="B5615" i="3"/>
  <c r="A5615" i="3"/>
  <c r="C5615" i="3" s="1"/>
  <c r="N5614" i="3"/>
  <c r="M5614" i="3"/>
  <c r="L5614" i="3"/>
  <c r="J5614" i="3"/>
  <c r="K5614" i="3" s="1"/>
  <c r="I5614" i="3"/>
  <c r="Q5614" i="3" s="1"/>
  <c r="H5614" i="3"/>
  <c r="G5614" i="3"/>
  <c r="F5614" i="3"/>
  <c r="E5614" i="3"/>
  <c r="D5614" i="3"/>
  <c r="C5614" i="3"/>
  <c r="B5614" i="3"/>
  <c r="A5614" i="3"/>
  <c r="P5613" i="3"/>
  <c r="N5613" i="3"/>
  <c r="J5613" i="3"/>
  <c r="I5613" i="3"/>
  <c r="M5613" i="3" s="1"/>
  <c r="H5613" i="3"/>
  <c r="G5613" i="3"/>
  <c r="F5613" i="3"/>
  <c r="E5613" i="3"/>
  <c r="D5613" i="3"/>
  <c r="A5613" i="3"/>
  <c r="C5613" i="3" s="1"/>
  <c r="N5612" i="3"/>
  <c r="J5612" i="3"/>
  <c r="I5612" i="3"/>
  <c r="M5612" i="3" s="1"/>
  <c r="H5612" i="3"/>
  <c r="G5612" i="3"/>
  <c r="F5612" i="3"/>
  <c r="E5612" i="3"/>
  <c r="D5612" i="3"/>
  <c r="C5612" i="3"/>
  <c r="B5612" i="3"/>
  <c r="A5612" i="3"/>
  <c r="P5611" i="3"/>
  <c r="M5611" i="3"/>
  <c r="J5611" i="3"/>
  <c r="N5611" i="3" s="1"/>
  <c r="I5611" i="3"/>
  <c r="Q5611" i="3" s="1"/>
  <c r="H5611" i="3"/>
  <c r="G5611" i="3"/>
  <c r="F5611" i="3"/>
  <c r="E5611" i="3"/>
  <c r="D5611" i="3"/>
  <c r="B5611" i="3"/>
  <c r="A5611" i="3"/>
  <c r="C5611" i="3" s="1"/>
  <c r="N5610" i="3"/>
  <c r="M5610" i="3"/>
  <c r="J5610" i="3"/>
  <c r="I5610" i="3"/>
  <c r="Q5610" i="3" s="1"/>
  <c r="H5610" i="3"/>
  <c r="G5610" i="3"/>
  <c r="F5610" i="3"/>
  <c r="E5610" i="3"/>
  <c r="D5610" i="3"/>
  <c r="C5610" i="3"/>
  <c r="B5610" i="3"/>
  <c r="A5610" i="3"/>
  <c r="P5609" i="3"/>
  <c r="N5609" i="3"/>
  <c r="J5609" i="3"/>
  <c r="I5609" i="3"/>
  <c r="M5609" i="3" s="1"/>
  <c r="H5609" i="3"/>
  <c r="G5609" i="3"/>
  <c r="F5609" i="3"/>
  <c r="E5609" i="3"/>
  <c r="D5609" i="3"/>
  <c r="A5609" i="3"/>
  <c r="C5609" i="3" s="1"/>
  <c r="J5608" i="3"/>
  <c r="I5608" i="3"/>
  <c r="M5608" i="3" s="1"/>
  <c r="H5608" i="3"/>
  <c r="G5608" i="3"/>
  <c r="F5608" i="3"/>
  <c r="E5608" i="3"/>
  <c r="D5608" i="3"/>
  <c r="C5608" i="3"/>
  <c r="B5608" i="3"/>
  <c r="A5608" i="3"/>
  <c r="M5607" i="3"/>
  <c r="J5607" i="3"/>
  <c r="N5607" i="3" s="1"/>
  <c r="I5607" i="3"/>
  <c r="H5607" i="3"/>
  <c r="G5607" i="3"/>
  <c r="F5607" i="3"/>
  <c r="E5607" i="3"/>
  <c r="D5607" i="3"/>
  <c r="B5607" i="3"/>
  <c r="A5607" i="3"/>
  <c r="C5607" i="3" s="1"/>
  <c r="N5606" i="3"/>
  <c r="M5606" i="3"/>
  <c r="J5606" i="3"/>
  <c r="I5606" i="3"/>
  <c r="Q5606" i="3" s="1"/>
  <c r="H5606" i="3"/>
  <c r="G5606" i="3"/>
  <c r="F5606" i="3"/>
  <c r="E5606" i="3"/>
  <c r="D5606" i="3"/>
  <c r="C5606" i="3"/>
  <c r="B5606" i="3"/>
  <c r="A5606" i="3"/>
  <c r="P5605" i="3"/>
  <c r="N5605" i="3"/>
  <c r="J5605" i="3"/>
  <c r="I5605" i="3"/>
  <c r="M5605" i="3" s="1"/>
  <c r="H5605" i="3"/>
  <c r="G5605" i="3"/>
  <c r="F5605" i="3"/>
  <c r="E5605" i="3"/>
  <c r="D5605" i="3"/>
  <c r="A5605" i="3"/>
  <c r="C5605" i="3" s="1"/>
  <c r="P5604" i="3"/>
  <c r="J5604" i="3"/>
  <c r="N5604" i="3" s="1"/>
  <c r="I5604" i="3"/>
  <c r="M5604" i="3" s="1"/>
  <c r="H5604" i="3"/>
  <c r="G5604" i="3"/>
  <c r="F5604" i="3"/>
  <c r="E5604" i="3"/>
  <c r="D5604" i="3"/>
  <c r="C5604" i="3"/>
  <c r="B5604" i="3"/>
  <c r="A5604" i="3"/>
  <c r="M5603" i="3"/>
  <c r="J5603" i="3"/>
  <c r="I5603" i="3"/>
  <c r="H5603" i="3"/>
  <c r="G5603" i="3"/>
  <c r="F5603" i="3"/>
  <c r="E5603" i="3"/>
  <c r="D5603" i="3"/>
  <c r="B5603" i="3"/>
  <c r="A5603" i="3"/>
  <c r="C5603" i="3" s="1"/>
  <c r="N5602" i="3"/>
  <c r="M5602" i="3"/>
  <c r="J5602" i="3"/>
  <c r="I5602" i="3"/>
  <c r="H5602" i="3"/>
  <c r="G5602" i="3"/>
  <c r="F5602" i="3"/>
  <c r="E5602" i="3"/>
  <c r="D5602" i="3"/>
  <c r="C5602" i="3"/>
  <c r="B5602" i="3"/>
  <c r="A5602" i="3"/>
  <c r="P5601" i="3"/>
  <c r="N5601" i="3"/>
  <c r="J5601" i="3"/>
  <c r="I5601" i="3"/>
  <c r="M5601" i="3" s="1"/>
  <c r="H5601" i="3"/>
  <c r="G5601" i="3"/>
  <c r="F5601" i="3"/>
  <c r="E5601" i="3"/>
  <c r="D5601" i="3"/>
  <c r="A5601" i="3"/>
  <c r="C5601" i="3" s="1"/>
  <c r="P5600" i="3"/>
  <c r="N5600" i="3"/>
  <c r="J5600" i="3"/>
  <c r="I5600" i="3"/>
  <c r="M5600" i="3" s="1"/>
  <c r="H5600" i="3"/>
  <c r="G5600" i="3"/>
  <c r="F5600" i="3"/>
  <c r="E5600" i="3"/>
  <c r="D5600" i="3"/>
  <c r="C5600" i="3"/>
  <c r="B5600" i="3"/>
  <c r="A5600" i="3"/>
  <c r="P5599" i="3"/>
  <c r="M5599" i="3"/>
  <c r="J5599" i="3"/>
  <c r="N5599" i="3" s="1"/>
  <c r="I5599" i="3"/>
  <c r="H5599" i="3"/>
  <c r="G5599" i="3"/>
  <c r="F5599" i="3"/>
  <c r="E5599" i="3"/>
  <c r="D5599" i="3"/>
  <c r="B5599" i="3"/>
  <c r="A5599" i="3"/>
  <c r="C5599" i="3" s="1"/>
  <c r="M5598" i="3"/>
  <c r="J5598" i="3"/>
  <c r="I5598" i="3"/>
  <c r="H5598" i="3"/>
  <c r="G5598" i="3"/>
  <c r="F5598" i="3"/>
  <c r="E5598" i="3"/>
  <c r="D5598" i="3"/>
  <c r="C5598" i="3"/>
  <c r="B5598" i="3"/>
  <c r="A5598" i="3"/>
  <c r="P5597" i="3"/>
  <c r="N5597" i="3"/>
  <c r="J5597" i="3"/>
  <c r="I5597" i="3"/>
  <c r="M5597" i="3" s="1"/>
  <c r="H5597" i="3"/>
  <c r="G5597" i="3"/>
  <c r="F5597" i="3"/>
  <c r="E5597" i="3"/>
  <c r="D5597" i="3"/>
  <c r="A5597" i="3"/>
  <c r="C5597" i="3" s="1"/>
  <c r="J5596" i="3"/>
  <c r="I5596" i="3"/>
  <c r="M5596" i="3" s="1"/>
  <c r="H5596" i="3"/>
  <c r="G5596" i="3"/>
  <c r="F5596" i="3"/>
  <c r="E5596" i="3"/>
  <c r="D5596" i="3"/>
  <c r="C5596" i="3"/>
  <c r="B5596" i="3"/>
  <c r="A5596" i="3"/>
  <c r="P5595" i="3"/>
  <c r="M5595" i="3"/>
  <c r="J5595" i="3"/>
  <c r="N5595" i="3" s="1"/>
  <c r="I5595" i="3"/>
  <c r="Q5595" i="3" s="1"/>
  <c r="H5595" i="3"/>
  <c r="G5595" i="3"/>
  <c r="F5595" i="3"/>
  <c r="E5595" i="3"/>
  <c r="D5595" i="3"/>
  <c r="B5595" i="3"/>
  <c r="A5595" i="3"/>
  <c r="C5595" i="3" s="1"/>
  <c r="O5594" i="3"/>
  <c r="M5594" i="3"/>
  <c r="J5594" i="3"/>
  <c r="N5594" i="3" s="1"/>
  <c r="I5594" i="3"/>
  <c r="H5594" i="3"/>
  <c r="G5594" i="3"/>
  <c r="F5594" i="3"/>
  <c r="E5594" i="3"/>
  <c r="D5594" i="3"/>
  <c r="C5594" i="3"/>
  <c r="B5594" i="3"/>
  <c r="A5594" i="3"/>
  <c r="N5593" i="3"/>
  <c r="J5593" i="3"/>
  <c r="I5593" i="3"/>
  <c r="H5593" i="3"/>
  <c r="G5593" i="3"/>
  <c r="F5593" i="3"/>
  <c r="E5593" i="3"/>
  <c r="D5593" i="3"/>
  <c r="A5593" i="3"/>
  <c r="P5592" i="3"/>
  <c r="N5592" i="3"/>
  <c r="K5592" i="3"/>
  <c r="L5592" i="3" s="1"/>
  <c r="J5592" i="3"/>
  <c r="O5592" i="3" s="1"/>
  <c r="I5592" i="3"/>
  <c r="M5592" i="3" s="1"/>
  <c r="H5592" i="3"/>
  <c r="G5592" i="3"/>
  <c r="F5592" i="3"/>
  <c r="E5592" i="3"/>
  <c r="D5592" i="3"/>
  <c r="C5592" i="3"/>
  <c r="B5592" i="3"/>
  <c r="A5592" i="3"/>
  <c r="M5591" i="3"/>
  <c r="J5591" i="3"/>
  <c r="N5591" i="3" s="1"/>
  <c r="I5591" i="3"/>
  <c r="H5591" i="3"/>
  <c r="G5591" i="3"/>
  <c r="F5591" i="3"/>
  <c r="E5591" i="3"/>
  <c r="D5591" i="3"/>
  <c r="B5591" i="3"/>
  <c r="A5591" i="3"/>
  <c r="C5591" i="3" s="1"/>
  <c r="M5590" i="3"/>
  <c r="J5590" i="3"/>
  <c r="O5590" i="3" s="1"/>
  <c r="I5590" i="3"/>
  <c r="Q5590" i="3" s="1"/>
  <c r="H5590" i="3"/>
  <c r="G5590" i="3"/>
  <c r="F5590" i="3"/>
  <c r="E5590" i="3"/>
  <c r="D5590" i="3"/>
  <c r="C5590" i="3"/>
  <c r="B5590" i="3"/>
  <c r="A5590" i="3"/>
  <c r="Q5589" i="3"/>
  <c r="P5589" i="3"/>
  <c r="N5589" i="3"/>
  <c r="J5589" i="3"/>
  <c r="I5589" i="3"/>
  <c r="H5589" i="3"/>
  <c r="G5589" i="3"/>
  <c r="F5589" i="3"/>
  <c r="E5589" i="3"/>
  <c r="D5589" i="3"/>
  <c r="A5589" i="3"/>
  <c r="K5588" i="3"/>
  <c r="L5588" i="3" s="1"/>
  <c r="J5588" i="3"/>
  <c r="O5588" i="3" s="1"/>
  <c r="I5588" i="3"/>
  <c r="M5588" i="3" s="1"/>
  <c r="H5588" i="3"/>
  <c r="G5588" i="3"/>
  <c r="F5588" i="3"/>
  <c r="E5588" i="3"/>
  <c r="D5588" i="3"/>
  <c r="C5588" i="3"/>
  <c r="B5588" i="3"/>
  <c r="A5588" i="3"/>
  <c r="N5587" i="3"/>
  <c r="M5587" i="3"/>
  <c r="J5587" i="3"/>
  <c r="P5587" i="3" s="1"/>
  <c r="I5587" i="3"/>
  <c r="H5587" i="3"/>
  <c r="G5587" i="3"/>
  <c r="F5587" i="3"/>
  <c r="E5587" i="3"/>
  <c r="D5587" i="3"/>
  <c r="B5587" i="3"/>
  <c r="A5587" i="3"/>
  <c r="C5587" i="3" s="1"/>
  <c r="M5586" i="3"/>
  <c r="J5586" i="3"/>
  <c r="K5586" i="3" s="1"/>
  <c r="L5586" i="3" s="1"/>
  <c r="I5586" i="3"/>
  <c r="Q5586" i="3" s="1"/>
  <c r="H5586" i="3"/>
  <c r="G5586" i="3"/>
  <c r="F5586" i="3"/>
  <c r="E5586" i="3"/>
  <c r="D5586" i="3"/>
  <c r="C5586" i="3"/>
  <c r="B5586" i="3"/>
  <c r="A5586" i="3"/>
  <c r="N5585" i="3"/>
  <c r="J5585" i="3"/>
  <c r="I5585" i="3"/>
  <c r="Q5585" i="3" s="1"/>
  <c r="H5585" i="3"/>
  <c r="G5585" i="3"/>
  <c r="F5585" i="3"/>
  <c r="E5585" i="3"/>
  <c r="D5585" i="3"/>
  <c r="B5585" i="3"/>
  <c r="A5585" i="3"/>
  <c r="C5585" i="3" s="1"/>
  <c r="P5584" i="3"/>
  <c r="N5584" i="3"/>
  <c r="K5584" i="3"/>
  <c r="L5584" i="3" s="1"/>
  <c r="J5584" i="3"/>
  <c r="O5584" i="3" s="1"/>
  <c r="I5584" i="3"/>
  <c r="M5584" i="3" s="1"/>
  <c r="H5584" i="3"/>
  <c r="G5584" i="3"/>
  <c r="F5584" i="3"/>
  <c r="E5584" i="3"/>
  <c r="D5584" i="3"/>
  <c r="C5584" i="3"/>
  <c r="B5584" i="3"/>
  <c r="A5584" i="3"/>
  <c r="P5583" i="3"/>
  <c r="N5583" i="3"/>
  <c r="M5583" i="3"/>
  <c r="J5583" i="3"/>
  <c r="I5583" i="3"/>
  <c r="H5583" i="3"/>
  <c r="G5583" i="3"/>
  <c r="F5583" i="3"/>
  <c r="E5583" i="3"/>
  <c r="D5583" i="3"/>
  <c r="A5583" i="3"/>
  <c r="C5583" i="3" s="1"/>
  <c r="P5582" i="3"/>
  <c r="N5582" i="3"/>
  <c r="M5582" i="3"/>
  <c r="J5582" i="3"/>
  <c r="K5582" i="3" s="1"/>
  <c r="L5582" i="3" s="1"/>
  <c r="I5582" i="3"/>
  <c r="H5582" i="3"/>
  <c r="G5582" i="3"/>
  <c r="F5582" i="3"/>
  <c r="E5582" i="3"/>
  <c r="D5582" i="3"/>
  <c r="C5582" i="3"/>
  <c r="B5582" i="3"/>
  <c r="A5582" i="3"/>
  <c r="N5581" i="3"/>
  <c r="M5581" i="3"/>
  <c r="J5581" i="3"/>
  <c r="P5581" i="3" s="1"/>
  <c r="I5581" i="3"/>
  <c r="Q5581" i="3" s="1"/>
  <c r="H5581" i="3"/>
  <c r="G5581" i="3"/>
  <c r="F5581" i="3"/>
  <c r="E5581" i="3"/>
  <c r="D5581" i="3"/>
  <c r="A5581" i="3"/>
  <c r="C5581" i="3" s="1"/>
  <c r="P5580" i="3"/>
  <c r="N5580" i="3"/>
  <c r="L5580" i="3"/>
  <c r="K5580" i="3"/>
  <c r="J5580" i="3"/>
  <c r="O5580" i="3" s="1"/>
  <c r="I5580" i="3"/>
  <c r="M5580" i="3" s="1"/>
  <c r="H5580" i="3"/>
  <c r="G5580" i="3"/>
  <c r="F5580" i="3"/>
  <c r="E5580" i="3"/>
  <c r="D5580" i="3"/>
  <c r="C5580" i="3"/>
  <c r="B5580" i="3"/>
  <c r="A5580" i="3"/>
  <c r="Q5579" i="3"/>
  <c r="M5579" i="3"/>
  <c r="J5579" i="3"/>
  <c r="N5579" i="3" s="1"/>
  <c r="I5579" i="3"/>
  <c r="P5579" i="3" s="1"/>
  <c r="H5579" i="3"/>
  <c r="G5579" i="3"/>
  <c r="F5579" i="3"/>
  <c r="E5579" i="3"/>
  <c r="D5579" i="3"/>
  <c r="B5579" i="3"/>
  <c r="A5579" i="3"/>
  <c r="C5579" i="3" s="1"/>
  <c r="O5578" i="3"/>
  <c r="M5578" i="3"/>
  <c r="L5578" i="3"/>
  <c r="K5578" i="3"/>
  <c r="J5578" i="3"/>
  <c r="P5578" i="3" s="1"/>
  <c r="I5578" i="3"/>
  <c r="H5578" i="3"/>
  <c r="G5578" i="3"/>
  <c r="F5578" i="3"/>
  <c r="E5578" i="3"/>
  <c r="D5578" i="3"/>
  <c r="C5578" i="3"/>
  <c r="B5578" i="3"/>
  <c r="A5578" i="3"/>
  <c r="Q5577" i="3"/>
  <c r="M5577" i="3"/>
  <c r="J5577" i="3"/>
  <c r="N5577" i="3" s="1"/>
  <c r="I5577" i="3"/>
  <c r="P5577" i="3" s="1"/>
  <c r="H5577" i="3"/>
  <c r="G5577" i="3"/>
  <c r="F5577" i="3"/>
  <c r="E5577" i="3"/>
  <c r="D5577" i="3"/>
  <c r="B5577" i="3"/>
  <c r="A5577" i="3"/>
  <c r="C5577" i="3" s="1"/>
  <c r="O5576" i="3"/>
  <c r="K5576" i="3"/>
  <c r="L5576" i="3" s="1"/>
  <c r="J5576" i="3"/>
  <c r="P5576" i="3" s="1"/>
  <c r="I5576" i="3"/>
  <c r="M5576" i="3" s="1"/>
  <c r="H5576" i="3"/>
  <c r="G5576" i="3"/>
  <c r="F5576" i="3"/>
  <c r="E5576" i="3"/>
  <c r="D5576" i="3"/>
  <c r="C5576" i="3"/>
  <c r="B5576" i="3"/>
  <c r="A5576" i="3"/>
  <c r="P5575" i="3"/>
  <c r="J5575" i="3"/>
  <c r="N5575" i="3" s="1"/>
  <c r="I5575" i="3"/>
  <c r="Q5575" i="3" s="1"/>
  <c r="H5575" i="3"/>
  <c r="G5575" i="3"/>
  <c r="F5575" i="3"/>
  <c r="E5575" i="3"/>
  <c r="B5575" i="3"/>
  <c r="A5575" i="3"/>
  <c r="C5575" i="3" s="1"/>
  <c r="N5574" i="3"/>
  <c r="M5574" i="3"/>
  <c r="K5574" i="3"/>
  <c r="L5574" i="3" s="1"/>
  <c r="J5574" i="3"/>
  <c r="P5574" i="3" s="1"/>
  <c r="I5574" i="3"/>
  <c r="H5574" i="3"/>
  <c r="G5574" i="3"/>
  <c r="F5574" i="3"/>
  <c r="E5574" i="3"/>
  <c r="D5574" i="3"/>
  <c r="C5574" i="3"/>
  <c r="B5574" i="3"/>
  <c r="A5574" i="3"/>
  <c r="P5573" i="3"/>
  <c r="J5573" i="3"/>
  <c r="N5573" i="3" s="1"/>
  <c r="I5573" i="3"/>
  <c r="Q5573" i="3" s="1"/>
  <c r="H5573" i="3"/>
  <c r="G5573" i="3"/>
  <c r="F5573" i="3"/>
  <c r="E5573" i="3"/>
  <c r="B5573" i="3"/>
  <c r="A5573" i="3"/>
  <c r="C5573" i="3" s="1"/>
  <c r="N5572" i="3"/>
  <c r="J5572" i="3"/>
  <c r="I5572" i="3"/>
  <c r="M5572" i="3" s="1"/>
  <c r="H5572" i="3"/>
  <c r="G5572" i="3"/>
  <c r="F5572" i="3"/>
  <c r="E5572" i="3"/>
  <c r="D5572" i="3"/>
  <c r="C5572" i="3"/>
  <c r="B5572" i="3"/>
  <c r="A5572" i="3"/>
  <c r="J5571" i="3"/>
  <c r="N5571" i="3" s="1"/>
  <c r="I5571" i="3"/>
  <c r="H5571" i="3"/>
  <c r="G5571" i="3"/>
  <c r="F5571" i="3"/>
  <c r="E5571" i="3"/>
  <c r="A5571" i="3"/>
  <c r="M5570" i="3"/>
  <c r="J5570" i="3"/>
  <c r="I5570" i="3"/>
  <c r="H5570" i="3"/>
  <c r="G5570" i="3"/>
  <c r="F5570" i="3"/>
  <c r="E5570" i="3"/>
  <c r="D5570" i="3"/>
  <c r="C5570" i="3"/>
  <c r="B5570" i="3"/>
  <c r="A5570" i="3"/>
  <c r="J5569" i="3"/>
  <c r="N5569" i="3" s="1"/>
  <c r="I5569" i="3"/>
  <c r="H5569" i="3"/>
  <c r="G5569" i="3"/>
  <c r="F5569" i="3"/>
  <c r="E5569" i="3"/>
  <c r="A5569" i="3"/>
  <c r="J5568" i="3"/>
  <c r="P5568" i="3" s="1"/>
  <c r="I5568" i="3"/>
  <c r="M5568" i="3" s="1"/>
  <c r="H5568" i="3"/>
  <c r="G5568" i="3"/>
  <c r="F5568" i="3"/>
  <c r="E5568" i="3"/>
  <c r="D5568" i="3"/>
  <c r="C5568" i="3"/>
  <c r="B5568" i="3"/>
  <c r="A5568" i="3"/>
  <c r="J5567" i="3"/>
  <c r="N5567" i="3" s="1"/>
  <c r="I5567" i="3"/>
  <c r="H5567" i="3"/>
  <c r="G5567" i="3"/>
  <c r="F5567" i="3"/>
  <c r="E5567" i="3"/>
  <c r="D5567" i="3"/>
  <c r="A5567" i="3"/>
  <c r="C5567" i="3" s="1"/>
  <c r="R5566" i="3"/>
  <c r="P5566" i="3"/>
  <c r="M5566" i="3"/>
  <c r="J5566" i="3"/>
  <c r="O5566" i="3" s="1"/>
  <c r="I5566" i="3"/>
  <c r="Q5566" i="3" s="1"/>
  <c r="H5566" i="3"/>
  <c r="G5566" i="3"/>
  <c r="F5566" i="3"/>
  <c r="E5566" i="3"/>
  <c r="D5566" i="3"/>
  <c r="C5566" i="3"/>
  <c r="B5566" i="3"/>
  <c r="A5566" i="3"/>
  <c r="J5565" i="3"/>
  <c r="N5565" i="3" s="1"/>
  <c r="I5565" i="3"/>
  <c r="H5565" i="3"/>
  <c r="G5565" i="3"/>
  <c r="F5565" i="3"/>
  <c r="E5565" i="3"/>
  <c r="D5565" i="3"/>
  <c r="A5565" i="3"/>
  <c r="C5565" i="3" s="1"/>
  <c r="P5564" i="3"/>
  <c r="O5564" i="3"/>
  <c r="N5564" i="3"/>
  <c r="K5564" i="3"/>
  <c r="L5564" i="3" s="1"/>
  <c r="J5564" i="3"/>
  <c r="I5564" i="3"/>
  <c r="M5564" i="3" s="1"/>
  <c r="H5564" i="3"/>
  <c r="G5564" i="3"/>
  <c r="F5564" i="3"/>
  <c r="E5564" i="3"/>
  <c r="D5564" i="3"/>
  <c r="C5564" i="3"/>
  <c r="B5564" i="3"/>
  <c r="A5564" i="3"/>
  <c r="Q5563" i="3"/>
  <c r="N5563" i="3"/>
  <c r="J5563" i="3"/>
  <c r="I5563" i="3"/>
  <c r="P5563" i="3" s="1"/>
  <c r="H5563" i="3"/>
  <c r="G5563" i="3"/>
  <c r="F5563" i="3"/>
  <c r="E5563" i="3"/>
  <c r="B5563" i="3"/>
  <c r="A5563" i="3"/>
  <c r="C5563" i="3" s="1"/>
  <c r="P5562" i="3"/>
  <c r="J5562" i="3"/>
  <c r="O5562" i="3" s="1"/>
  <c r="I5562" i="3"/>
  <c r="H5562" i="3"/>
  <c r="G5562" i="3"/>
  <c r="F5562" i="3"/>
  <c r="E5562" i="3"/>
  <c r="D5562" i="3"/>
  <c r="C5562" i="3"/>
  <c r="B5562" i="3"/>
  <c r="A5562" i="3"/>
  <c r="M5561" i="3"/>
  <c r="J5561" i="3"/>
  <c r="N5561" i="3" s="1"/>
  <c r="I5561" i="3"/>
  <c r="H5561" i="3"/>
  <c r="G5561" i="3"/>
  <c r="F5561" i="3"/>
  <c r="E5561" i="3"/>
  <c r="A5561" i="3"/>
  <c r="P5560" i="3"/>
  <c r="O5560" i="3"/>
  <c r="N5560" i="3"/>
  <c r="L5560" i="3"/>
  <c r="K5560" i="3"/>
  <c r="J5560" i="3"/>
  <c r="I5560" i="3"/>
  <c r="M5560" i="3" s="1"/>
  <c r="H5560" i="3"/>
  <c r="G5560" i="3"/>
  <c r="F5560" i="3"/>
  <c r="E5560" i="3"/>
  <c r="D5560" i="3"/>
  <c r="C5560" i="3"/>
  <c r="B5560" i="3"/>
  <c r="A5560" i="3"/>
  <c r="N5559" i="3"/>
  <c r="J5559" i="3"/>
  <c r="I5559" i="3"/>
  <c r="H5559" i="3"/>
  <c r="G5559" i="3"/>
  <c r="F5559" i="3"/>
  <c r="E5559" i="3"/>
  <c r="D5559" i="3"/>
  <c r="B5559" i="3"/>
  <c r="A5559" i="3"/>
  <c r="C5559" i="3" s="1"/>
  <c r="O5558" i="3"/>
  <c r="N5558" i="3"/>
  <c r="L5558" i="3"/>
  <c r="K5558" i="3"/>
  <c r="J5558" i="3"/>
  <c r="P5558" i="3" s="1"/>
  <c r="I5558" i="3"/>
  <c r="H5558" i="3"/>
  <c r="G5558" i="3"/>
  <c r="F5558" i="3"/>
  <c r="E5558" i="3"/>
  <c r="D5558" i="3"/>
  <c r="C5558" i="3"/>
  <c r="B5558" i="3"/>
  <c r="A5558" i="3"/>
  <c r="P5557" i="3"/>
  <c r="N5557" i="3"/>
  <c r="M5557" i="3"/>
  <c r="J5557" i="3"/>
  <c r="Q5557" i="3" s="1"/>
  <c r="I5557" i="3"/>
  <c r="H5557" i="3"/>
  <c r="G5557" i="3"/>
  <c r="F5557" i="3"/>
  <c r="E5557" i="3"/>
  <c r="D5557" i="3"/>
  <c r="B5557" i="3"/>
  <c r="A5557" i="3"/>
  <c r="C5557" i="3" s="1"/>
  <c r="P5556" i="3"/>
  <c r="N5556" i="3"/>
  <c r="K5556" i="3"/>
  <c r="L5556" i="3" s="1"/>
  <c r="J5556" i="3"/>
  <c r="O5556" i="3" s="1"/>
  <c r="I5556" i="3"/>
  <c r="M5556" i="3" s="1"/>
  <c r="H5556" i="3"/>
  <c r="G5556" i="3"/>
  <c r="F5556" i="3"/>
  <c r="E5556" i="3"/>
  <c r="D5556" i="3"/>
  <c r="C5556" i="3"/>
  <c r="B5556" i="3"/>
  <c r="A5556" i="3"/>
  <c r="Q5555" i="3"/>
  <c r="N5555" i="3"/>
  <c r="M5555" i="3"/>
  <c r="J5555" i="3"/>
  <c r="I5555" i="3"/>
  <c r="P5555" i="3" s="1"/>
  <c r="H5555" i="3"/>
  <c r="G5555" i="3"/>
  <c r="F5555" i="3"/>
  <c r="E5555" i="3"/>
  <c r="D5555" i="3"/>
  <c r="B5555" i="3"/>
  <c r="A5555" i="3"/>
  <c r="C5555" i="3" s="1"/>
  <c r="O5554" i="3"/>
  <c r="K5554" i="3"/>
  <c r="L5554" i="3" s="1"/>
  <c r="J5554" i="3"/>
  <c r="I5554" i="3"/>
  <c r="H5554" i="3"/>
  <c r="G5554" i="3"/>
  <c r="F5554" i="3"/>
  <c r="E5554" i="3"/>
  <c r="D5554" i="3"/>
  <c r="C5554" i="3"/>
  <c r="B5554" i="3"/>
  <c r="A5554" i="3"/>
  <c r="M5553" i="3"/>
  <c r="J5553" i="3"/>
  <c r="N5553" i="3" s="1"/>
  <c r="I5553" i="3"/>
  <c r="Q5553" i="3" s="1"/>
  <c r="H5553" i="3"/>
  <c r="G5553" i="3"/>
  <c r="F5553" i="3"/>
  <c r="E5553" i="3"/>
  <c r="A5553" i="3"/>
  <c r="J5552" i="3"/>
  <c r="I5552" i="3"/>
  <c r="M5552" i="3" s="1"/>
  <c r="H5552" i="3"/>
  <c r="G5552" i="3"/>
  <c r="F5552" i="3"/>
  <c r="E5552" i="3"/>
  <c r="D5552" i="3"/>
  <c r="C5552" i="3"/>
  <c r="B5552" i="3"/>
  <c r="A5552" i="3"/>
  <c r="N5551" i="3"/>
  <c r="J5551" i="3"/>
  <c r="I5551" i="3"/>
  <c r="H5551" i="3"/>
  <c r="G5551" i="3"/>
  <c r="F5551" i="3"/>
  <c r="E5551" i="3"/>
  <c r="B5551" i="3"/>
  <c r="A5551" i="3"/>
  <c r="J5550" i="3"/>
  <c r="I5550" i="3"/>
  <c r="Q5550" i="3" s="1"/>
  <c r="H5550" i="3"/>
  <c r="G5550" i="3"/>
  <c r="F5550" i="3"/>
  <c r="E5550" i="3"/>
  <c r="D5550" i="3"/>
  <c r="C5550" i="3"/>
  <c r="B5550" i="3"/>
  <c r="A5550" i="3"/>
  <c r="M5549" i="3"/>
  <c r="J5549" i="3"/>
  <c r="N5549" i="3" s="1"/>
  <c r="I5549" i="3"/>
  <c r="H5549" i="3"/>
  <c r="G5549" i="3"/>
  <c r="F5549" i="3"/>
  <c r="E5549" i="3"/>
  <c r="D5549" i="3"/>
  <c r="A5549" i="3"/>
  <c r="P5548" i="3"/>
  <c r="O5548" i="3"/>
  <c r="N5548" i="3"/>
  <c r="K5548" i="3"/>
  <c r="L5548" i="3" s="1"/>
  <c r="J5548" i="3"/>
  <c r="I5548" i="3"/>
  <c r="M5548" i="3" s="1"/>
  <c r="H5548" i="3"/>
  <c r="G5548" i="3"/>
  <c r="F5548" i="3"/>
  <c r="E5548" i="3"/>
  <c r="D5548" i="3"/>
  <c r="C5548" i="3"/>
  <c r="B5548" i="3"/>
  <c r="A5548" i="3"/>
  <c r="N5547" i="3"/>
  <c r="J5547" i="3"/>
  <c r="I5547" i="3"/>
  <c r="H5547" i="3"/>
  <c r="G5547" i="3"/>
  <c r="F5547" i="3"/>
  <c r="E5547" i="3"/>
  <c r="B5547" i="3"/>
  <c r="A5547" i="3"/>
  <c r="C5547" i="3" s="1"/>
  <c r="P5546" i="3"/>
  <c r="O5546" i="3"/>
  <c r="J5546" i="3"/>
  <c r="K5546" i="3" s="1"/>
  <c r="L5546" i="3" s="1"/>
  <c r="I5546" i="3"/>
  <c r="H5546" i="3"/>
  <c r="G5546" i="3"/>
  <c r="F5546" i="3"/>
  <c r="E5546" i="3"/>
  <c r="D5546" i="3"/>
  <c r="C5546" i="3"/>
  <c r="B5546" i="3"/>
  <c r="A5546" i="3"/>
  <c r="Q5545" i="3"/>
  <c r="P5545" i="3"/>
  <c r="N5545" i="3"/>
  <c r="M5545" i="3"/>
  <c r="J5545" i="3"/>
  <c r="I5545" i="3"/>
  <c r="H5545" i="3"/>
  <c r="G5545" i="3"/>
  <c r="F5545" i="3"/>
  <c r="E5545" i="3"/>
  <c r="A5545" i="3"/>
  <c r="P5544" i="3"/>
  <c r="O5544" i="3"/>
  <c r="N5544" i="3"/>
  <c r="L5544" i="3"/>
  <c r="K5544" i="3"/>
  <c r="J5544" i="3"/>
  <c r="I5544" i="3"/>
  <c r="M5544" i="3" s="1"/>
  <c r="H5544" i="3"/>
  <c r="G5544" i="3"/>
  <c r="F5544" i="3"/>
  <c r="E5544" i="3"/>
  <c r="D5544" i="3"/>
  <c r="C5544" i="3"/>
  <c r="B5544" i="3"/>
  <c r="A5544" i="3"/>
  <c r="Q5543" i="3"/>
  <c r="P5543" i="3"/>
  <c r="N5543" i="3"/>
  <c r="M5543" i="3"/>
  <c r="J5543" i="3"/>
  <c r="I5543" i="3"/>
  <c r="H5543" i="3"/>
  <c r="G5543" i="3"/>
  <c r="F5543" i="3"/>
  <c r="E5543" i="3"/>
  <c r="D5543" i="3"/>
  <c r="B5543" i="3"/>
  <c r="A5543" i="3"/>
  <c r="C5543" i="3" s="1"/>
  <c r="N5542" i="3"/>
  <c r="J5542" i="3"/>
  <c r="P5542" i="3" s="1"/>
  <c r="I5542" i="3"/>
  <c r="H5542" i="3"/>
  <c r="G5542" i="3"/>
  <c r="F5542" i="3"/>
  <c r="E5542" i="3"/>
  <c r="D5542" i="3"/>
  <c r="C5542" i="3"/>
  <c r="B5542" i="3"/>
  <c r="A5542" i="3"/>
  <c r="P5541" i="3"/>
  <c r="N5541" i="3"/>
  <c r="M5541" i="3"/>
  <c r="J5541" i="3"/>
  <c r="Q5541" i="3" s="1"/>
  <c r="I5541" i="3"/>
  <c r="H5541" i="3"/>
  <c r="G5541" i="3"/>
  <c r="F5541" i="3"/>
  <c r="E5541" i="3"/>
  <c r="D5541" i="3"/>
  <c r="B5541" i="3"/>
  <c r="A5541" i="3"/>
  <c r="C5541" i="3" s="1"/>
  <c r="P5540" i="3"/>
  <c r="K5540" i="3"/>
  <c r="L5540" i="3" s="1"/>
  <c r="J5540" i="3"/>
  <c r="O5540" i="3" s="1"/>
  <c r="I5540" i="3"/>
  <c r="M5540" i="3" s="1"/>
  <c r="H5540" i="3"/>
  <c r="G5540" i="3"/>
  <c r="F5540" i="3"/>
  <c r="E5540" i="3"/>
  <c r="D5540" i="3"/>
  <c r="C5540" i="3"/>
  <c r="B5540" i="3"/>
  <c r="A5540" i="3"/>
  <c r="Q5539" i="3"/>
  <c r="N5539" i="3"/>
  <c r="M5539" i="3"/>
  <c r="J5539" i="3"/>
  <c r="I5539" i="3"/>
  <c r="H5539" i="3"/>
  <c r="G5539" i="3"/>
  <c r="F5539" i="3"/>
  <c r="E5539" i="3"/>
  <c r="D5539" i="3"/>
  <c r="A5539" i="3"/>
  <c r="C5539" i="3" s="1"/>
  <c r="O5538" i="3"/>
  <c r="K5538" i="3"/>
  <c r="L5538" i="3" s="1"/>
  <c r="J5538" i="3"/>
  <c r="I5538" i="3"/>
  <c r="Q5538" i="3" s="1"/>
  <c r="H5538" i="3"/>
  <c r="G5538" i="3"/>
  <c r="F5538" i="3"/>
  <c r="E5538" i="3"/>
  <c r="D5538" i="3"/>
  <c r="C5538" i="3"/>
  <c r="B5538" i="3"/>
  <c r="A5538" i="3"/>
  <c r="J5537" i="3"/>
  <c r="N5537" i="3" s="1"/>
  <c r="I5537" i="3"/>
  <c r="H5537" i="3"/>
  <c r="G5537" i="3"/>
  <c r="F5537" i="3"/>
  <c r="E5537" i="3"/>
  <c r="A5537" i="3"/>
  <c r="C5537" i="3" s="1"/>
  <c r="N5536" i="3"/>
  <c r="M5536" i="3"/>
  <c r="K5536" i="3"/>
  <c r="L5536" i="3" s="1"/>
  <c r="J5536" i="3"/>
  <c r="O5536" i="3" s="1"/>
  <c r="I5536" i="3"/>
  <c r="Q5536" i="3" s="1"/>
  <c r="H5536" i="3"/>
  <c r="G5536" i="3"/>
  <c r="F5536" i="3"/>
  <c r="E5536" i="3"/>
  <c r="D5536" i="3"/>
  <c r="C5536" i="3"/>
  <c r="B5536" i="3"/>
  <c r="A5536" i="3"/>
  <c r="M5535" i="3"/>
  <c r="J5535" i="3"/>
  <c r="N5535" i="3" s="1"/>
  <c r="I5535" i="3"/>
  <c r="P5535" i="3" s="1"/>
  <c r="H5535" i="3"/>
  <c r="G5535" i="3"/>
  <c r="F5535" i="3"/>
  <c r="E5535" i="3"/>
  <c r="D5535" i="3"/>
  <c r="A5535" i="3"/>
  <c r="C5535" i="3" s="1"/>
  <c r="P5534" i="3"/>
  <c r="N5534" i="3"/>
  <c r="K5534" i="3"/>
  <c r="L5534" i="3" s="1"/>
  <c r="J5534" i="3"/>
  <c r="O5534" i="3" s="1"/>
  <c r="I5534" i="3"/>
  <c r="Q5534" i="3" s="1"/>
  <c r="R5534" i="3" s="1"/>
  <c r="H5534" i="3"/>
  <c r="G5534" i="3"/>
  <c r="F5534" i="3"/>
  <c r="E5534" i="3"/>
  <c r="D5534" i="3"/>
  <c r="C5534" i="3"/>
  <c r="B5534" i="3"/>
  <c r="A5534" i="3"/>
  <c r="M5533" i="3"/>
  <c r="J5533" i="3"/>
  <c r="N5533" i="3" s="1"/>
  <c r="I5533" i="3"/>
  <c r="H5533" i="3"/>
  <c r="G5533" i="3"/>
  <c r="F5533" i="3"/>
  <c r="E5533" i="3"/>
  <c r="D5533" i="3"/>
  <c r="C5533" i="3"/>
  <c r="B5533" i="3"/>
  <c r="A5533" i="3"/>
  <c r="M5532" i="3"/>
  <c r="J5532" i="3"/>
  <c r="I5532" i="3"/>
  <c r="H5532" i="3"/>
  <c r="G5532" i="3"/>
  <c r="F5532" i="3"/>
  <c r="E5532" i="3"/>
  <c r="D5532" i="3"/>
  <c r="C5532" i="3"/>
  <c r="B5532" i="3"/>
  <c r="A5532" i="3"/>
  <c r="N5531" i="3"/>
  <c r="M5531" i="3"/>
  <c r="K5531" i="3"/>
  <c r="L5531" i="3" s="1"/>
  <c r="J5531" i="3"/>
  <c r="P5531" i="3" s="1"/>
  <c r="I5531" i="3"/>
  <c r="Q5531" i="3" s="1"/>
  <c r="H5531" i="3"/>
  <c r="G5531" i="3"/>
  <c r="F5531" i="3"/>
  <c r="E5531" i="3"/>
  <c r="D5531" i="3"/>
  <c r="C5531" i="3"/>
  <c r="B5531" i="3"/>
  <c r="A5531" i="3"/>
  <c r="N5530" i="3"/>
  <c r="M5530" i="3"/>
  <c r="J5530" i="3"/>
  <c r="Q5530" i="3" s="1"/>
  <c r="I5530" i="3"/>
  <c r="H5530" i="3"/>
  <c r="G5530" i="3"/>
  <c r="F5530" i="3"/>
  <c r="E5530" i="3"/>
  <c r="D5530" i="3"/>
  <c r="A5530" i="3"/>
  <c r="C5530" i="3" s="1"/>
  <c r="N5529" i="3"/>
  <c r="J5529" i="3"/>
  <c r="Q5529" i="3" s="1"/>
  <c r="I5529" i="3"/>
  <c r="M5529" i="3" s="1"/>
  <c r="H5529" i="3"/>
  <c r="G5529" i="3"/>
  <c r="F5529" i="3"/>
  <c r="E5529" i="3"/>
  <c r="D5529" i="3"/>
  <c r="C5529" i="3"/>
  <c r="B5529" i="3"/>
  <c r="A5529" i="3"/>
  <c r="Q5528" i="3"/>
  <c r="P5528" i="3"/>
  <c r="N5528" i="3"/>
  <c r="M5528" i="3"/>
  <c r="K5528" i="3"/>
  <c r="L5528" i="3" s="1"/>
  <c r="J5528" i="3"/>
  <c r="I5528" i="3"/>
  <c r="O5528" i="3" s="1"/>
  <c r="R5528" i="3" s="1"/>
  <c r="H5528" i="3"/>
  <c r="G5528" i="3"/>
  <c r="F5528" i="3"/>
  <c r="E5528" i="3"/>
  <c r="D5528" i="3"/>
  <c r="C5528" i="3"/>
  <c r="A5528" i="3"/>
  <c r="B5528" i="3" s="1"/>
  <c r="P5527" i="3"/>
  <c r="O5527" i="3"/>
  <c r="R5527" i="3" s="1"/>
  <c r="N5527" i="3"/>
  <c r="M5527" i="3"/>
  <c r="J5527" i="3"/>
  <c r="K5527" i="3" s="1"/>
  <c r="L5527" i="3" s="1"/>
  <c r="I5527" i="3"/>
  <c r="Q5527" i="3" s="1"/>
  <c r="H5527" i="3"/>
  <c r="G5527" i="3"/>
  <c r="F5527" i="3"/>
  <c r="E5527" i="3"/>
  <c r="D5527" i="3"/>
  <c r="C5527" i="3"/>
  <c r="B5527" i="3"/>
  <c r="A5527" i="3"/>
  <c r="Q5526" i="3"/>
  <c r="P5526" i="3"/>
  <c r="N5526" i="3"/>
  <c r="J5526" i="3"/>
  <c r="O5526" i="3" s="1"/>
  <c r="R5526" i="3" s="1"/>
  <c r="I5526" i="3"/>
  <c r="H5526" i="3"/>
  <c r="G5526" i="3"/>
  <c r="F5526" i="3"/>
  <c r="E5526" i="3"/>
  <c r="A5526" i="3"/>
  <c r="C5526" i="3" s="1"/>
  <c r="Q5525" i="3"/>
  <c r="P5525" i="3"/>
  <c r="N5525" i="3"/>
  <c r="J5525" i="3"/>
  <c r="O5525" i="3" s="1"/>
  <c r="I5525" i="3"/>
  <c r="M5525" i="3" s="1"/>
  <c r="H5525" i="3"/>
  <c r="G5525" i="3"/>
  <c r="F5525" i="3"/>
  <c r="E5525" i="3"/>
  <c r="B5525" i="3"/>
  <c r="A5525" i="3"/>
  <c r="D5525" i="3" s="1"/>
  <c r="Q5524" i="3"/>
  <c r="N5524" i="3"/>
  <c r="J5524" i="3"/>
  <c r="I5524" i="3"/>
  <c r="O5524" i="3" s="1"/>
  <c r="H5524" i="3"/>
  <c r="G5524" i="3"/>
  <c r="F5524" i="3"/>
  <c r="E5524" i="3"/>
  <c r="A5524" i="3"/>
  <c r="D5524" i="3" s="1"/>
  <c r="M5523" i="3"/>
  <c r="J5523" i="3"/>
  <c r="O5523" i="3" s="1"/>
  <c r="I5523" i="3"/>
  <c r="Q5523" i="3" s="1"/>
  <c r="H5523" i="3"/>
  <c r="G5523" i="3"/>
  <c r="F5523" i="3"/>
  <c r="E5523" i="3"/>
  <c r="D5523" i="3"/>
  <c r="C5523" i="3"/>
  <c r="B5523" i="3"/>
  <c r="A5523" i="3"/>
  <c r="M5522" i="3"/>
  <c r="J5522" i="3"/>
  <c r="I5522" i="3"/>
  <c r="H5522" i="3"/>
  <c r="G5522" i="3"/>
  <c r="F5522" i="3"/>
  <c r="E5522" i="3"/>
  <c r="B5522" i="3"/>
  <c r="A5522" i="3"/>
  <c r="K5521" i="3"/>
  <c r="L5521" i="3" s="1"/>
  <c r="J5521" i="3"/>
  <c r="I5521" i="3"/>
  <c r="M5521" i="3" s="1"/>
  <c r="H5521" i="3"/>
  <c r="G5521" i="3"/>
  <c r="F5521" i="3"/>
  <c r="E5521" i="3"/>
  <c r="D5521" i="3"/>
  <c r="C5521" i="3"/>
  <c r="B5521" i="3"/>
  <c r="A5521" i="3"/>
  <c r="N5520" i="3"/>
  <c r="L5520" i="3"/>
  <c r="K5520" i="3"/>
  <c r="J5520" i="3"/>
  <c r="I5520" i="3"/>
  <c r="O5520" i="3" s="1"/>
  <c r="H5520" i="3"/>
  <c r="G5520" i="3"/>
  <c r="F5520" i="3"/>
  <c r="E5520" i="3"/>
  <c r="D5520" i="3"/>
  <c r="C5520" i="3"/>
  <c r="A5520" i="3"/>
  <c r="B5520" i="3" s="1"/>
  <c r="P5519" i="3"/>
  <c r="O5519" i="3"/>
  <c r="R5519" i="3" s="1"/>
  <c r="N5519" i="3"/>
  <c r="M5519" i="3"/>
  <c r="K5519" i="3"/>
  <c r="L5519" i="3" s="1"/>
  <c r="J5519" i="3"/>
  <c r="I5519" i="3"/>
  <c r="Q5519" i="3" s="1"/>
  <c r="H5519" i="3"/>
  <c r="G5519" i="3"/>
  <c r="F5519" i="3"/>
  <c r="E5519" i="3"/>
  <c r="D5519" i="3"/>
  <c r="C5519" i="3"/>
  <c r="A5519" i="3"/>
  <c r="B5519" i="3" s="1"/>
  <c r="P5518" i="3"/>
  <c r="O5518" i="3"/>
  <c r="M5518" i="3"/>
  <c r="J5518" i="3"/>
  <c r="N5518" i="3" s="1"/>
  <c r="I5518" i="3"/>
  <c r="K5518" i="3" s="1"/>
  <c r="L5518" i="3" s="1"/>
  <c r="H5518" i="3"/>
  <c r="G5518" i="3"/>
  <c r="F5518" i="3"/>
  <c r="E5518" i="3"/>
  <c r="B5518" i="3"/>
  <c r="A5518" i="3"/>
  <c r="D5518" i="3" s="1"/>
  <c r="J5517" i="3"/>
  <c r="N5517" i="3" s="1"/>
  <c r="I5517" i="3"/>
  <c r="Q5517" i="3" s="1"/>
  <c r="H5517" i="3"/>
  <c r="G5517" i="3"/>
  <c r="F5517" i="3"/>
  <c r="E5517" i="3"/>
  <c r="B5517" i="3"/>
  <c r="A5517" i="3"/>
  <c r="N5516" i="3"/>
  <c r="K5516" i="3"/>
  <c r="L5516" i="3" s="1"/>
  <c r="J5516" i="3"/>
  <c r="I5516" i="3"/>
  <c r="Q5516" i="3" s="1"/>
  <c r="H5516" i="3"/>
  <c r="G5516" i="3"/>
  <c r="F5516" i="3"/>
  <c r="E5516" i="3"/>
  <c r="D5516" i="3"/>
  <c r="C5516" i="3"/>
  <c r="A5516" i="3"/>
  <c r="B5516" i="3" s="1"/>
  <c r="P5515" i="3"/>
  <c r="O5515" i="3"/>
  <c r="N5515" i="3"/>
  <c r="M5515" i="3"/>
  <c r="K5515" i="3"/>
  <c r="L5515" i="3" s="1"/>
  <c r="J5515" i="3"/>
  <c r="I5515" i="3"/>
  <c r="Q5515" i="3" s="1"/>
  <c r="H5515" i="3"/>
  <c r="G5515" i="3"/>
  <c r="F5515" i="3"/>
  <c r="E5515" i="3"/>
  <c r="D5515" i="3"/>
  <c r="C5515" i="3"/>
  <c r="A5515" i="3"/>
  <c r="B5515" i="3" s="1"/>
  <c r="P5514" i="3"/>
  <c r="O5514" i="3"/>
  <c r="M5514" i="3"/>
  <c r="J5514" i="3"/>
  <c r="N5514" i="3" s="1"/>
  <c r="I5514" i="3"/>
  <c r="K5514" i="3" s="1"/>
  <c r="L5514" i="3" s="1"/>
  <c r="H5514" i="3"/>
  <c r="G5514" i="3"/>
  <c r="F5514" i="3"/>
  <c r="E5514" i="3"/>
  <c r="B5514" i="3"/>
  <c r="A5514" i="3"/>
  <c r="D5514" i="3" s="1"/>
  <c r="J5513" i="3"/>
  <c r="N5513" i="3" s="1"/>
  <c r="I5513" i="3"/>
  <c r="H5513" i="3"/>
  <c r="G5513" i="3"/>
  <c r="F5513" i="3"/>
  <c r="E5513" i="3"/>
  <c r="A5513" i="3"/>
  <c r="N5512" i="3"/>
  <c r="L5512" i="3"/>
  <c r="K5512" i="3"/>
  <c r="J5512" i="3"/>
  <c r="I5512" i="3"/>
  <c r="Q5512" i="3" s="1"/>
  <c r="H5512" i="3"/>
  <c r="G5512" i="3"/>
  <c r="F5512" i="3"/>
  <c r="E5512" i="3"/>
  <c r="D5512" i="3"/>
  <c r="C5512" i="3"/>
  <c r="A5512" i="3"/>
  <c r="B5512" i="3" s="1"/>
  <c r="P5511" i="3"/>
  <c r="O5511" i="3"/>
  <c r="N5511" i="3"/>
  <c r="M5511" i="3"/>
  <c r="K5511" i="3"/>
  <c r="L5511" i="3" s="1"/>
  <c r="J5511" i="3"/>
  <c r="I5511" i="3"/>
  <c r="Q5511" i="3" s="1"/>
  <c r="H5511" i="3"/>
  <c r="G5511" i="3"/>
  <c r="F5511" i="3"/>
  <c r="E5511" i="3"/>
  <c r="D5511" i="3"/>
  <c r="C5511" i="3"/>
  <c r="A5511" i="3"/>
  <c r="B5511" i="3" s="1"/>
  <c r="P5510" i="3"/>
  <c r="O5510" i="3"/>
  <c r="M5510" i="3"/>
  <c r="J5510" i="3"/>
  <c r="N5510" i="3" s="1"/>
  <c r="I5510" i="3"/>
  <c r="K5510" i="3" s="1"/>
  <c r="L5510" i="3" s="1"/>
  <c r="H5510" i="3"/>
  <c r="G5510" i="3"/>
  <c r="F5510" i="3"/>
  <c r="E5510" i="3"/>
  <c r="B5510" i="3"/>
  <c r="A5510" i="3"/>
  <c r="D5510" i="3" s="1"/>
  <c r="J5509" i="3"/>
  <c r="N5509" i="3" s="1"/>
  <c r="I5509" i="3"/>
  <c r="H5509" i="3"/>
  <c r="G5509" i="3"/>
  <c r="F5509" i="3"/>
  <c r="E5509" i="3"/>
  <c r="B5509" i="3"/>
  <c r="A5509" i="3"/>
  <c r="N5508" i="3"/>
  <c r="K5508" i="3"/>
  <c r="L5508" i="3" s="1"/>
  <c r="J5508" i="3"/>
  <c r="I5508" i="3"/>
  <c r="Q5508" i="3" s="1"/>
  <c r="H5508" i="3"/>
  <c r="G5508" i="3"/>
  <c r="F5508" i="3"/>
  <c r="E5508" i="3"/>
  <c r="D5508" i="3"/>
  <c r="C5508" i="3"/>
  <c r="A5508" i="3"/>
  <c r="B5508" i="3" s="1"/>
  <c r="P5507" i="3"/>
  <c r="O5507" i="3"/>
  <c r="N5507" i="3"/>
  <c r="M5507" i="3"/>
  <c r="K5507" i="3"/>
  <c r="L5507" i="3" s="1"/>
  <c r="J5507" i="3"/>
  <c r="I5507" i="3"/>
  <c r="Q5507" i="3" s="1"/>
  <c r="H5507" i="3"/>
  <c r="G5507" i="3"/>
  <c r="F5507" i="3"/>
  <c r="E5507" i="3"/>
  <c r="D5507" i="3"/>
  <c r="C5507" i="3"/>
  <c r="A5507" i="3"/>
  <c r="B5507" i="3" s="1"/>
  <c r="P5506" i="3"/>
  <c r="O5506" i="3"/>
  <c r="M5506" i="3"/>
  <c r="J5506" i="3"/>
  <c r="N5506" i="3" s="1"/>
  <c r="I5506" i="3"/>
  <c r="K5506" i="3" s="1"/>
  <c r="L5506" i="3" s="1"/>
  <c r="H5506" i="3"/>
  <c r="G5506" i="3"/>
  <c r="F5506" i="3"/>
  <c r="E5506" i="3"/>
  <c r="B5506" i="3"/>
  <c r="A5506" i="3"/>
  <c r="D5506" i="3" s="1"/>
  <c r="J5505" i="3"/>
  <c r="N5505" i="3" s="1"/>
  <c r="I5505" i="3"/>
  <c r="H5505" i="3"/>
  <c r="G5505" i="3"/>
  <c r="F5505" i="3"/>
  <c r="E5505" i="3"/>
  <c r="A5505" i="3"/>
  <c r="N5504" i="3"/>
  <c r="L5504" i="3"/>
  <c r="K5504" i="3"/>
  <c r="J5504" i="3"/>
  <c r="I5504" i="3"/>
  <c r="Q5504" i="3" s="1"/>
  <c r="H5504" i="3"/>
  <c r="G5504" i="3"/>
  <c r="F5504" i="3"/>
  <c r="E5504" i="3"/>
  <c r="D5504" i="3"/>
  <c r="C5504" i="3"/>
  <c r="A5504" i="3"/>
  <c r="B5504" i="3" s="1"/>
  <c r="P5503" i="3"/>
  <c r="O5503" i="3"/>
  <c r="R5503" i="3" s="1"/>
  <c r="N5503" i="3"/>
  <c r="M5503" i="3"/>
  <c r="K5503" i="3"/>
  <c r="L5503" i="3" s="1"/>
  <c r="J5503" i="3"/>
  <c r="I5503" i="3"/>
  <c r="Q5503" i="3" s="1"/>
  <c r="H5503" i="3"/>
  <c r="G5503" i="3"/>
  <c r="F5503" i="3"/>
  <c r="E5503" i="3"/>
  <c r="D5503" i="3"/>
  <c r="C5503" i="3"/>
  <c r="A5503" i="3"/>
  <c r="B5503" i="3" s="1"/>
  <c r="P5502" i="3"/>
  <c r="O5502" i="3"/>
  <c r="M5502" i="3"/>
  <c r="J5502" i="3"/>
  <c r="N5502" i="3" s="1"/>
  <c r="I5502" i="3"/>
  <c r="K5502" i="3" s="1"/>
  <c r="L5502" i="3" s="1"/>
  <c r="H5502" i="3"/>
  <c r="G5502" i="3"/>
  <c r="F5502" i="3"/>
  <c r="E5502" i="3"/>
  <c r="B5502" i="3"/>
  <c r="A5502" i="3"/>
  <c r="D5502" i="3" s="1"/>
  <c r="J5501" i="3"/>
  <c r="N5501" i="3" s="1"/>
  <c r="I5501" i="3"/>
  <c r="H5501" i="3"/>
  <c r="G5501" i="3"/>
  <c r="F5501" i="3"/>
  <c r="E5501" i="3"/>
  <c r="B5501" i="3"/>
  <c r="A5501" i="3"/>
  <c r="N5500" i="3"/>
  <c r="K5500" i="3"/>
  <c r="L5500" i="3" s="1"/>
  <c r="J5500" i="3"/>
  <c r="I5500" i="3"/>
  <c r="Q5500" i="3" s="1"/>
  <c r="H5500" i="3"/>
  <c r="G5500" i="3"/>
  <c r="F5500" i="3"/>
  <c r="E5500" i="3"/>
  <c r="D5500" i="3"/>
  <c r="C5500" i="3"/>
  <c r="A5500" i="3"/>
  <c r="B5500" i="3" s="1"/>
  <c r="P5499" i="3"/>
  <c r="O5499" i="3"/>
  <c r="N5499" i="3"/>
  <c r="M5499" i="3"/>
  <c r="K5499" i="3"/>
  <c r="L5499" i="3" s="1"/>
  <c r="J5499" i="3"/>
  <c r="I5499" i="3"/>
  <c r="Q5499" i="3" s="1"/>
  <c r="H5499" i="3"/>
  <c r="G5499" i="3"/>
  <c r="F5499" i="3"/>
  <c r="E5499" i="3"/>
  <c r="D5499" i="3"/>
  <c r="C5499" i="3"/>
  <c r="A5499" i="3"/>
  <c r="B5499" i="3" s="1"/>
  <c r="P5498" i="3"/>
  <c r="O5498" i="3"/>
  <c r="M5498" i="3"/>
  <c r="J5498" i="3"/>
  <c r="N5498" i="3" s="1"/>
  <c r="I5498" i="3"/>
  <c r="K5498" i="3" s="1"/>
  <c r="L5498" i="3" s="1"/>
  <c r="H5498" i="3"/>
  <c r="G5498" i="3"/>
  <c r="F5498" i="3"/>
  <c r="E5498" i="3"/>
  <c r="B5498" i="3"/>
  <c r="A5498" i="3"/>
  <c r="D5498" i="3" s="1"/>
  <c r="Q5497" i="3"/>
  <c r="J5497" i="3"/>
  <c r="N5497" i="3" s="1"/>
  <c r="I5497" i="3"/>
  <c r="H5497" i="3"/>
  <c r="G5497" i="3"/>
  <c r="F5497" i="3"/>
  <c r="E5497" i="3"/>
  <c r="A5497" i="3"/>
  <c r="N5496" i="3"/>
  <c r="L5496" i="3"/>
  <c r="K5496" i="3"/>
  <c r="J5496" i="3"/>
  <c r="I5496" i="3"/>
  <c r="Q5496" i="3" s="1"/>
  <c r="H5496" i="3"/>
  <c r="G5496" i="3"/>
  <c r="F5496" i="3"/>
  <c r="E5496" i="3"/>
  <c r="A5496" i="3"/>
  <c r="B5496" i="3" s="1"/>
  <c r="P5495" i="3"/>
  <c r="O5495" i="3"/>
  <c r="R5495" i="3" s="1"/>
  <c r="N5495" i="3"/>
  <c r="M5495" i="3"/>
  <c r="K5495" i="3"/>
  <c r="L5495" i="3" s="1"/>
  <c r="J5495" i="3"/>
  <c r="I5495" i="3"/>
  <c r="Q5495" i="3" s="1"/>
  <c r="H5495" i="3"/>
  <c r="G5495" i="3"/>
  <c r="F5495" i="3"/>
  <c r="E5495" i="3"/>
  <c r="D5495" i="3"/>
  <c r="C5495" i="3"/>
  <c r="A5495" i="3"/>
  <c r="B5495" i="3" s="1"/>
  <c r="P5494" i="3"/>
  <c r="O5494" i="3"/>
  <c r="M5494" i="3"/>
  <c r="J5494" i="3"/>
  <c r="N5494" i="3" s="1"/>
  <c r="I5494" i="3"/>
  <c r="K5494" i="3" s="1"/>
  <c r="L5494" i="3" s="1"/>
  <c r="H5494" i="3"/>
  <c r="G5494" i="3"/>
  <c r="F5494" i="3"/>
  <c r="E5494" i="3"/>
  <c r="B5494" i="3"/>
  <c r="A5494" i="3"/>
  <c r="D5494" i="3" s="1"/>
  <c r="Q5493" i="3"/>
  <c r="O5493" i="3"/>
  <c r="J5493" i="3"/>
  <c r="N5493" i="3" s="1"/>
  <c r="I5493" i="3"/>
  <c r="H5493" i="3"/>
  <c r="G5493" i="3"/>
  <c r="F5493" i="3"/>
  <c r="E5493" i="3"/>
  <c r="A5493" i="3"/>
  <c r="N5492" i="3"/>
  <c r="J5492" i="3"/>
  <c r="I5492" i="3"/>
  <c r="H5492" i="3"/>
  <c r="G5492" i="3"/>
  <c r="F5492" i="3"/>
  <c r="E5492" i="3"/>
  <c r="D5492" i="3"/>
  <c r="C5492" i="3"/>
  <c r="A5492" i="3"/>
  <c r="B5492" i="3" s="1"/>
  <c r="P5491" i="3"/>
  <c r="O5491" i="3"/>
  <c r="N5491" i="3"/>
  <c r="M5491" i="3"/>
  <c r="K5491" i="3"/>
  <c r="L5491" i="3" s="1"/>
  <c r="J5491" i="3"/>
  <c r="I5491" i="3"/>
  <c r="Q5491" i="3" s="1"/>
  <c r="H5491" i="3"/>
  <c r="G5491" i="3"/>
  <c r="F5491" i="3"/>
  <c r="E5491" i="3"/>
  <c r="D5491" i="3"/>
  <c r="C5491" i="3"/>
  <c r="A5491" i="3"/>
  <c r="B5491" i="3" s="1"/>
  <c r="P5490" i="3"/>
  <c r="O5490" i="3"/>
  <c r="M5490" i="3"/>
  <c r="J5490" i="3"/>
  <c r="N5490" i="3" s="1"/>
  <c r="I5490" i="3"/>
  <c r="K5490" i="3" s="1"/>
  <c r="L5490" i="3" s="1"/>
  <c r="H5490" i="3"/>
  <c r="G5490" i="3"/>
  <c r="F5490" i="3"/>
  <c r="E5490" i="3"/>
  <c r="B5490" i="3"/>
  <c r="A5490" i="3"/>
  <c r="D5490" i="3" s="1"/>
  <c r="Q5489" i="3"/>
  <c r="J5489" i="3"/>
  <c r="N5489" i="3" s="1"/>
  <c r="I5489" i="3"/>
  <c r="H5489" i="3"/>
  <c r="G5489" i="3"/>
  <c r="F5489" i="3"/>
  <c r="E5489" i="3"/>
  <c r="B5489" i="3"/>
  <c r="A5489" i="3"/>
  <c r="N5488" i="3"/>
  <c r="J5488" i="3"/>
  <c r="I5488" i="3"/>
  <c r="Q5488" i="3" s="1"/>
  <c r="H5488" i="3"/>
  <c r="G5488" i="3"/>
  <c r="F5488" i="3"/>
  <c r="E5488" i="3"/>
  <c r="A5488" i="3"/>
  <c r="B5488" i="3" s="1"/>
  <c r="P5487" i="3"/>
  <c r="O5487" i="3"/>
  <c r="R5487" i="3" s="1"/>
  <c r="N5487" i="3"/>
  <c r="M5487" i="3"/>
  <c r="K5487" i="3"/>
  <c r="L5487" i="3" s="1"/>
  <c r="J5487" i="3"/>
  <c r="I5487" i="3"/>
  <c r="Q5487" i="3" s="1"/>
  <c r="H5487" i="3"/>
  <c r="G5487" i="3"/>
  <c r="F5487" i="3"/>
  <c r="E5487" i="3"/>
  <c r="D5487" i="3"/>
  <c r="C5487" i="3"/>
  <c r="A5487" i="3"/>
  <c r="B5487" i="3" s="1"/>
  <c r="P5486" i="3"/>
  <c r="O5486" i="3"/>
  <c r="M5486" i="3"/>
  <c r="J5486" i="3"/>
  <c r="N5486" i="3" s="1"/>
  <c r="I5486" i="3"/>
  <c r="K5486" i="3" s="1"/>
  <c r="L5486" i="3" s="1"/>
  <c r="H5486" i="3"/>
  <c r="G5486" i="3"/>
  <c r="F5486" i="3"/>
  <c r="E5486" i="3"/>
  <c r="B5486" i="3"/>
  <c r="A5486" i="3"/>
  <c r="D5486" i="3" s="1"/>
  <c r="J5485" i="3"/>
  <c r="N5485" i="3" s="1"/>
  <c r="I5485" i="3"/>
  <c r="H5485" i="3"/>
  <c r="G5485" i="3"/>
  <c r="F5485" i="3"/>
  <c r="E5485" i="3"/>
  <c r="A5485" i="3"/>
  <c r="N5484" i="3"/>
  <c r="K5484" i="3"/>
  <c r="L5484" i="3" s="1"/>
  <c r="J5484" i="3"/>
  <c r="I5484" i="3"/>
  <c r="Q5484" i="3" s="1"/>
  <c r="H5484" i="3"/>
  <c r="G5484" i="3"/>
  <c r="F5484" i="3"/>
  <c r="E5484" i="3"/>
  <c r="C5484" i="3"/>
  <c r="A5484" i="3"/>
  <c r="B5484" i="3" s="1"/>
  <c r="P5483" i="3"/>
  <c r="O5483" i="3"/>
  <c r="N5483" i="3"/>
  <c r="M5483" i="3"/>
  <c r="K5483" i="3"/>
  <c r="L5483" i="3" s="1"/>
  <c r="J5483" i="3"/>
  <c r="I5483" i="3"/>
  <c r="Q5483" i="3" s="1"/>
  <c r="H5483" i="3"/>
  <c r="G5483" i="3"/>
  <c r="F5483" i="3"/>
  <c r="E5483" i="3"/>
  <c r="D5483" i="3"/>
  <c r="C5483" i="3"/>
  <c r="A5483" i="3"/>
  <c r="B5483" i="3" s="1"/>
  <c r="P5482" i="3"/>
  <c r="O5482" i="3"/>
  <c r="M5482" i="3"/>
  <c r="J5482" i="3"/>
  <c r="N5482" i="3" s="1"/>
  <c r="I5482" i="3"/>
  <c r="K5482" i="3" s="1"/>
  <c r="L5482" i="3" s="1"/>
  <c r="H5482" i="3"/>
  <c r="G5482" i="3"/>
  <c r="F5482" i="3"/>
  <c r="E5482" i="3"/>
  <c r="B5482" i="3"/>
  <c r="A5482" i="3"/>
  <c r="D5482" i="3" s="1"/>
  <c r="J5481" i="3"/>
  <c r="N5481" i="3" s="1"/>
  <c r="I5481" i="3"/>
  <c r="H5481" i="3"/>
  <c r="G5481" i="3"/>
  <c r="F5481" i="3"/>
  <c r="E5481" i="3"/>
  <c r="A5481" i="3"/>
  <c r="Q5480" i="3"/>
  <c r="N5480" i="3"/>
  <c r="L5480" i="3"/>
  <c r="K5480" i="3"/>
  <c r="J5480" i="3"/>
  <c r="I5480" i="3"/>
  <c r="H5480" i="3"/>
  <c r="G5480" i="3"/>
  <c r="F5480" i="3"/>
  <c r="E5480" i="3"/>
  <c r="D5480" i="3"/>
  <c r="A5480" i="3"/>
  <c r="B5480" i="3" s="1"/>
  <c r="P5479" i="3"/>
  <c r="O5479" i="3"/>
  <c r="N5479" i="3"/>
  <c r="M5479" i="3"/>
  <c r="K5479" i="3"/>
  <c r="L5479" i="3" s="1"/>
  <c r="J5479" i="3"/>
  <c r="I5479" i="3"/>
  <c r="Q5479" i="3" s="1"/>
  <c r="H5479" i="3"/>
  <c r="G5479" i="3"/>
  <c r="F5479" i="3"/>
  <c r="E5479" i="3"/>
  <c r="D5479" i="3"/>
  <c r="C5479" i="3"/>
  <c r="A5479" i="3"/>
  <c r="B5479" i="3" s="1"/>
  <c r="P5478" i="3"/>
  <c r="O5478" i="3"/>
  <c r="M5478" i="3"/>
  <c r="J5478" i="3"/>
  <c r="N5478" i="3" s="1"/>
  <c r="I5478" i="3"/>
  <c r="K5478" i="3" s="1"/>
  <c r="L5478" i="3" s="1"/>
  <c r="H5478" i="3"/>
  <c r="G5478" i="3"/>
  <c r="F5478" i="3"/>
  <c r="E5478" i="3"/>
  <c r="B5478" i="3"/>
  <c r="A5478" i="3"/>
  <c r="D5478" i="3" s="1"/>
  <c r="J5477" i="3"/>
  <c r="N5477" i="3" s="1"/>
  <c r="I5477" i="3"/>
  <c r="H5477" i="3"/>
  <c r="G5477" i="3"/>
  <c r="F5477" i="3"/>
  <c r="E5477" i="3"/>
  <c r="A5477" i="3"/>
  <c r="N5476" i="3"/>
  <c r="K5476" i="3"/>
  <c r="L5476" i="3" s="1"/>
  <c r="J5476" i="3"/>
  <c r="I5476" i="3"/>
  <c r="Q5476" i="3" s="1"/>
  <c r="H5476" i="3"/>
  <c r="G5476" i="3"/>
  <c r="F5476" i="3"/>
  <c r="E5476" i="3"/>
  <c r="D5476" i="3"/>
  <c r="C5476" i="3"/>
  <c r="A5476" i="3"/>
  <c r="B5476" i="3" s="1"/>
  <c r="P5475" i="3"/>
  <c r="O5475" i="3"/>
  <c r="N5475" i="3"/>
  <c r="M5475" i="3"/>
  <c r="K5475" i="3"/>
  <c r="L5475" i="3" s="1"/>
  <c r="J5475" i="3"/>
  <c r="I5475" i="3"/>
  <c r="Q5475" i="3" s="1"/>
  <c r="H5475" i="3"/>
  <c r="G5475" i="3"/>
  <c r="F5475" i="3"/>
  <c r="E5475" i="3"/>
  <c r="D5475" i="3"/>
  <c r="C5475" i="3"/>
  <c r="A5475" i="3"/>
  <c r="B5475" i="3" s="1"/>
  <c r="P5474" i="3"/>
  <c r="O5474" i="3"/>
  <c r="M5474" i="3"/>
  <c r="J5474" i="3"/>
  <c r="N5474" i="3" s="1"/>
  <c r="I5474" i="3"/>
  <c r="K5474" i="3" s="1"/>
  <c r="L5474" i="3" s="1"/>
  <c r="H5474" i="3"/>
  <c r="G5474" i="3"/>
  <c r="F5474" i="3"/>
  <c r="E5474" i="3"/>
  <c r="B5474" i="3"/>
  <c r="A5474" i="3"/>
  <c r="D5474" i="3" s="1"/>
  <c r="J5473" i="3"/>
  <c r="N5473" i="3" s="1"/>
  <c r="I5473" i="3"/>
  <c r="O5473" i="3" s="1"/>
  <c r="H5473" i="3"/>
  <c r="G5473" i="3"/>
  <c r="F5473" i="3"/>
  <c r="E5473" i="3"/>
  <c r="B5473" i="3"/>
  <c r="A5473" i="3"/>
  <c r="Q5472" i="3"/>
  <c r="N5472" i="3"/>
  <c r="J5472" i="3"/>
  <c r="I5472" i="3"/>
  <c r="H5472" i="3"/>
  <c r="G5472" i="3"/>
  <c r="F5472" i="3"/>
  <c r="E5472" i="3"/>
  <c r="D5472" i="3"/>
  <c r="A5472" i="3"/>
  <c r="B5472" i="3" s="1"/>
  <c r="P5471" i="3"/>
  <c r="O5471" i="3"/>
  <c r="R5471" i="3" s="1"/>
  <c r="N5471" i="3"/>
  <c r="M5471" i="3"/>
  <c r="K5471" i="3"/>
  <c r="L5471" i="3" s="1"/>
  <c r="J5471" i="3"/>
  <c r="I5471" i="3"/>
  <c r="Q5471" i="3" s="1"/>
  <c r="H5471" i="3"/>
  <c r="G5471" i="3"/>
  <c r="F5471" i="3"/>
  <c r="E5471" i="3"/>
  <c r="D5471" i="3"/>
  <c r="C5471" i="3"/>
  <c r="A5471" i="3"/>
  <c r="B5471" i="3" s="1"/>
  <c r="P5470" i="3"/>
  <c r="O5470" i="3"/>
  <c r="M5470" i="3"/>
  <c r="J5470" i="3"/>
  <c r="N5470" i="3" s="1"/>
  <c r="I5470" i="3"/>
  <c r="K5470" i="3" s="1"/>
  <c r="L5470" i="3" s="1"/>
  <c r="H5470" i="3"/>
  <c r="G5470" i="3"/>
  <c r="F5470" i="3"/>
  <c r="E5470" i="3"/>
  <c r="B5470" i="3"/>
  <c r="A5470" i="3"/>
  <c r="D5470" i="3" s="1"/>
  <c r="O5469" i="3"/>
  <c r="J5469" i="3"/>
  <c r="N5469" i="3" s="1"/>
  <c r="I5469" i="3"/>
  <c r="Q5469" i="3" s="1"/>
  <c r="H5469" i="3"/>
  <c r="G5469" i="3"/>
  <c r="F5469" i="3"/>
  <c r="E5469" i="3"/>
  <c r="A5469" i="3"/>
  <c r="N5468" i="3"/>
  <c r="J5468" i="3"/>
  <c r="I5468" i="3"/>
  <c r="H5468" i="3"/>
  <c r="G5468" i="3"/>
  <c r="F5468" i="3"/>
  <c r="E5468" i="3"/>
  <c r="A5468" i="3"/>
  <c r="B5468" i="3" s="1"/>
  <c r="P5467" i="3"/>
  <c r="O5467" i="3"/>
  <c r="N5467" i="3"/>
  <c r="M5467" i="3"/>
  <c r="K5467" i="3"/>
  <c r="L5467" i="3" s="1"/>
  <c r="J5467" i="3"/>
  <c r="I5467" i="3"/>
  <c r="Q5467" i="3" s="1"/>
  <c r="H5467" i="3"/>
  <c r="G5467" i="3"/>
  <c r="F5467" i="3"/>
  <c r="E5467" i="3"/>
  <c r="D5467" i="3"/>
  <c r="C5467" i="3"/>
  <c r="A5467" i="3"/>
  <c r="B5467" i="3" s="1"/>
  <c r="P5466" i="3"/>
  <c r="O5466" i="3"/>
  <c r="M5466" i="3"/>
  <c r="J5466" i="3"/>
  <c r="N5466" i="3" s="1"/>
  <c r="I5466" i="3"/>
  <c r="K5466" i="3" s="1"/>
  <c r="L5466" i="3" s="1"/>
  <c r="H5466" i="3"/>
  <c r="G5466" i="3"/>
  <c r="F5466" i="3"/>
  <c r="E5466" i="3"/>
  <c r="B5466" i="3"/>
  <c r="A5466" i="3"/>
  <c r="D5466" i="3" s="1"/>
  <c r="Q5465" i="3"/>
  <c r="J5465" i="3"/>
  <c r="N5465" i="3" s="1"/>
  <c r="I5465" i="3"/>
  <c r="H5465" i="3"/>
  <c r="G5465" i="3"/>
  <c r="F5465" i="3"/>
  <c r="E5465" i="3"/>
  <c r="B5465" i="3"/>
  <c r="A5465" i="3"/>
  <c r="Q5464" i="3"/>
  <c r="N5464" i="3"/>
  <c r="K5464" i="3"/>
  <c r="L5464" i="3" s="1"/>
  <c r="J5464" i="3"/>
  <c r="I5464" i="3"/>
  <c r="H5464" i="3"/>
  <c r="G5464" i="3"/>
  <c r="F5464" i="3"/>
  <c r="E5464" i="3"/>
  <c r="A5464" i="3"/>
  <c r="B5464" i="3" s="1"/>
  <c r="P5463" i="3"/>
  <c r="O5463" i="3"/>
  <c r="R5463" i="3" s="1"/>
  <c r="N5463" i="3"/>
  <c r="M5463" i="3"/>
  <c r="K5463" i="3"/>
  <c r="L5463" i="3" s="1"/>
  <c r="J5463" i="3"/>
  <c r="I5463" i="3"/>
  <c r="Q5463" i="3" s="1"/>
  <c r="H5463" i="3"/>
  <c r="G5463" i="3"/>
  <c r="F5463" i="3"/>
  <c r="E5463" i="3"/>
  <c r="D5463" i="3"/>
  <c r="C5463" i="3"/>
  <c r="A5463" i="3"/>
  <c r="B5463" i="3" s="1"/>
  <c r="P5462" i="3"/>
  <c r="O5462" i="3"/>
  <c r="M5462" i="3"/>
  <c r="J5462" i="3"/>
  <c r="N5462" i="3" s="1"/>
  <c r="I5462" i="3"/>
  <c r="K5462" i="3" s="1"/>
  <c r="L5462" i="3" s="1"/>
  <c r="H5462" i="3"/>
  <c r="G5462" i="3"/>
  <c r="F5462" i="3"/>
  <c r="E5462" i="3"/>
  <c r="B5462" i="3"/>
  <c r="A5462" i="3"/>
  <c r="D5462" i="3" s="1"/>
  <c r="Q5461" i="3"/>
  <c r="O5461" i="3"/>
  <c r="J5461" i="3"/>
  <c r="N5461" i="3" s="1"/>
  <c r="I5461" i="3"/>
  <c r="H5461" i="3"/>
  <c r="G5461" i="3"/>
  <c r="F5461" i="3"/>
  <c r="E5461" i="3"/>
  <c r="A5461" i="3"/>
  <c r="N5460" i="3"/>
  <c r="J5460" i="3"/>
  <c r="I5460" i="3"/>
  <c r="H5460" i="3"/>
  <c r="G5460" i="3"/>
  <c r="F5460" i="3"/>
  <c r="E5460" i="3"/>
  <c r="D5460" i="3"/>
  <c r="C5460" i="3"/>
  <c r="A5460" i="3"/>
  <c r="B5460" i="3" s="1"/>
  <c r="P5459" i="3"/>
  <c r="O5459" i="3"/>
  <c r="N5459" i="3"/>
  <c r="M5459" i="3"/>
  <c r="K5459" i="3"/>
  <c r="L5459" i="3" s="1"/>
  <c r="J5459" i="3"/>
  <c r="I5459" i="3"/>
  <c r="Q5459" i="3" s="1"/>
  <c r="H5459" i="3"/>
  <c r="G5459" i="3"/>
  <c r="F5459" i="3"/>
  <c r="E5459" i="3"/>
  <c r="D5459" i="3"/>
  <c r="C5459" i="3"/>
  <c r="A5459" i="3"/>
  <c r="B5459" i="3" s="1"/>
  <c r="P5458" i="3"/>
  <c r="O5458" i="3"/>
  <c r="M5458" i="3"/>
  <c r="J5458" i="3"/>
  <c r="N5458" i="3" s="1"/>
  <c r="I5458" i="3"/>
  <c r="K5458" i="3" s="1"/>
  <c r="L5458" i="3" s="1"/>
  <c r="H5458" i="3"/>
  <c r="G5458" i="3"/>
  <c r="F5458" i="3"/>
  <c r="E5458" i="3"/>
  <c r="B5458" i="3"/>
  <c r="A5458" i="3"/>
  <c r="D5458" i="3" s="1"/>
  <c r="Q5457" i="3"/>
  <c r="J5457" i="3"/>
  <c r="N5457" i="3" s="1"/>
  <c r="I5457" i="3"/>
  <c r="H5457" i="3"/>
  <c r="G5457" i="3"/>
  <c r="F5457" i="3"/>
  <c r="E5457" i="3"/>
  <c r="B5457" i="3"/>
  <c r="A5457" i="3"/>
  <c r="N5456" i="3"/>
  <c r="J5456" i="3"/>
  <c r="I5456" i="3"/>
  <c r="Q5456" i="3" s="1"/>
  <c r="H5456" i="3"/>
  <c r="G5456" i="3"/>
  <c r="F5456" i="3"/>
  <c r="E5456" i="3"/>
  <c r="A5456" i="3"/>
  <c r="B5456" i="3" s="1"/>
  <c r="P5455" i="3"/>
  <c r="O5455" i="3"/>
  <c r="R5455" i="3" s="1"/>
  <c r="N5455" i="3"/>
  <c r="M5455" i="3"/>
  <c r="K5455" i="3"/>
  <c r="L5455" i="3" s="1"/>
  <c r="J5455" i="3"/>
  <c r="I5455" i="3"/>
  <c r="Q5455" i="3" s="1"/>
  <c r="H5455" i="3"/>
  <c r="G5455" i="3"/>
  <c r="F5455" i="3"/>
  <c r="E5455" i="3"/>
  <c r="D5455" i="3"/>
  <c r="C5455" i="3"/>
  <c r="A5455" i="3"/>
  <c r="B5455" i="3" s="1"/>
  <c r="P5454" i="3"/>
  <c r="O5454" i="3"/>
  <c r="M5454" i="3"/>
  <c r="J5454" i="3"/>
  <c r="N5454" i="3" s="1"/>
  <c r="I5454" i="3"/>
  <c r="K5454" i="3" s="1"/>
  <c r="L5454" i="3" s="1"/>
  <c r="H5454" i="3"/>
  <c r="G5454" i="3"/>
  <c r="F5454" i="3"/>
  <c r="E5454" i="3"/>
  <c r="B5454" i="3"/>
  <c r="A5454" i="3"/>
  <c r="D5454" i="3" s="1"/>
  <c r="J5453" i="3"/>
  <c r="N5453" i="3" s="1"/>
  <c r="I5453" i="3"/>
  <c r="H5453" i="3"/>
  <c r="G5453" i="3"/>
  <c r="F5453" i="3"/>
  <c r="E5453" i="3"/>
  <c r="A5453" i="3"/>
  <c r="N5452" i="3"/>
  <c r="K5452" i="3"/>
  <c r="L5452" i="3" s="1"/>
  <c r="J5452" i="3"/>
  <c r="I5452" i="3"/>
  <c r="Q5452" i="3" s="1"/>
  <c r="H5452" i="3"/>
  <c r="G5452" i="3"/>
  <c r="F5452" i="3"/>
  <c r="E5452" i="3"/>
  <c r="C5452" i="3"/>
  <c r="A5452" i="3"/>
  <c r="B5452" i="3" s="1"/>
  <c r="P5451" i="3"/>
  <c r="O5451" i="3"/>
  <c r="N5451" i="3"/>
  <c r="M5451" i="3"/>
  <c r="K5451" i="3"/>
  <c r="L5451" i="3" s="1"/>
  <c r="J5451" i="3"/>
  <c r="I5451" i="3"/>
  <c r="Q5451" i="3" s="1"/>
  <c r="H5451" i="3"/>
  <c r="G5451" i="3"/>
  <c r="F5451" i="3"/>
  <c r="E5451" i="3"/>
  <c r="D5451" i="3"/>
  <c r="C5451" i="3"/>
  <c r="A5451" i="3"/>
  <c r="B5451" i="3" s="1"/>
  <c r="P5450" i="3"/>
  <c r="O5450" i="3"/>
  <c r="M5450" i="3"/>
  <c r="J5450" i="3"/>
  <c r="N5450" i="3" s="1"/>
  <c r="I5450" i="3"/>
  <c r="K5450" i="3" s="1"/>
  <c r="L5450" i="3" s="1"/>
  <c r="H5450" i="3"/>
  <c r="G5450" i="3"/>
  <c r="F5450" i="3"/>
  <c r="E5450" i="3"/>
  <c r="B5450" i="3"/>
  <c r="A5450" i="3"/>
  <c r="D5450" i="3" s="1"/>
  <c r="J5449" i="3"/>
  <c r="N5449" i="3" s="1"/>
  <c r="I5449" i="3"/>
  <c r="H5449" i="3"/>
  <c r="G5449" i="3"/>
  <c r="F5449" i="3"/>
  <c r="E5449" i="3"/>
  <c r="A5449" i="3"/>
  <c r="Q5448" i="3"/>
  <c r="N5448" i="3"/>
  <c r="L5448" i="3"/>
  <c r="K5448" i="3"/>
  <c r="J5448" i="3"/>
  <c r="I5448" i="3"/>
  <c r="H5448" i="3"/>
  <c r="G5448" i="3"/>
  <c r="F5448" i="3"/>
  <c r="E5448" i="3"/>
  <c r="D5448" i="3"/>
  <c r="A5448" i="3"/>
  <c r="B5448" i="3" s="1"/>
  <c r="P5447" i="3"/>
  <c r="O5447" i="3"/>
  <c r="N5447" i="3"/>
  <c r="M5447" i="3"/>
  <c r="K5447" i="3"/>
  <c r="L5447" i="3" s="1"/>
  <c r="J5447" i="3"/>
  <c r="I5447" i="3"/>
  <c r="Q5447" i="3" s="1"/>
  <c r="H5447" i="3"/>
  <c r="G5447" i="3"/>
  <c r="F5447" i="3"/>
  <c r="E5447" i="3"/>
  <c r="D5447" i="3"/>
  <c r="C5447" i="3"/>
  <c r="A5447" i="3"/>
  <c r="B5447" i="3" s="1"/>
  <c r="P5446" i="3"/>
  <c r="O5446" i="3"/>
  <c r="M5446" i="3"/>
  <c r="J5446" i="3"/>
  <c r="N5446" i="3" s="1"/>
  <c r="I5446" i="3"/>
  <c r="K5446" i="3" s="1"/>
  <c r="L5446" i="3" s="1"/>
  <c r="H5446" i="3"/>
  <c r="G5446" i="3"/>
  <c r="F5446" i="3"/>
  <c r="E5446" i="3"/>
  <c r="B5446" i="3"/>
  <c r="A5446" i="3"/>
  <c r="D5446" i="3" s="1"/>
  <c r="J5445" i="3"/>
  <c r="N5445" i="3" s="1"/>
  <c r="I5445" i="3"/>
  <c r="H5445" i="3"/>
  <c r="G5445" i="3"/>
  <c r="F5445" i="3"/>
  <c r="E5445" i="3"/>
  <c r="A5445" i="3"/>
  <c r="N5444" i="3"/>
  <c r="K5444" i="3"/>
  <c r="L5444" i="3" s="1"/>
  <c r="J5444" i="3"/>
  <c r="I5444" i="3"/>
  <c r="Q5444" i="3" s="1"/>
  <c r="H5444" i="3"/>
  <c r="G5444" i="3"/>
  <c r="F5444" i="3"/>
  <c r="E5444" i="3"/>
  <c r="D5444" i="3"/>
  <c r="C5444" i="3"/>
  <c r="A5444" i="3"/>
  <c r="B5444" i="3" s="1"/>
  <c r="P5443" i="3"/>
  <c r="O5443" i="3"/>
  <c r="N5443" i="3"/>
  <c r="M5443" i="3"/>
  <c r="K5443" i="3"/>
  <c r="L5443" i="3" s="1"/>
  <c r="J5443" i="3"/>
  <c r="I5443" i="3"/>
  <c r="Q5443" i="3" s="1"/>
  <c r="H5443" i="3"/>
  <c r="G5443" i="3"/>
  <c r="F5443" i="3"/>
  <c r="E5443" i="3"/>
  <c r="D5443" i="3"/>
  <c r="C5443" i="3"/>
  <c r="A5443" i="3"/>
  <c r="B5443" i="3" s="1"/>
  <c r="M5442" i="3"/>
  <c r="J5442" i="3"/>
  <c r="N5442" i="3" s="1"/>
  <c r="I5442" i="3"/>
  <c r="H5442" i="3"/>
  <c r="G5442" i="3"/>
  <c r="F5442" i="3"/>
  <c r="E5442" i="3"/>
  <c r="B5442" i="3"/>
  <c r="A5442" i="3"/>
  <c r="D5442" i="3" s="1"/>
  <c r="O5441" i="3"/>
  <c r="J5441" i="3"/>
  <c r="N5441" i="3" s="1"/>
  <c r="I5441" i="3"/>
  <c r="H5441" i="3"/>
  <c r="G5441" i="3"/>
  <c r="F5441" i="3"/>
  <c r="E5441" i="3"/>
  <c r="D5441" i="3"/>
  <c r="A5441" i="3"/>
  <c r="C5441" i="3" s="1"/>
  <c r="N5440" i="3"/>
  <c r="J5440" i="3"/>
  <c r="I5440" i="3"/>
  <c r="H5440" i="3"/>
  <c r="G5440" i="3"/>
  <c r="F5440" i="3"/>
  <c r="E5440" i="3"/>
  <c r="D5440" i="3"/>
  <c r="C5440" i="3"/>
  <c r="A5440" i="3"/>
  <c r="B5440" i="3" s="1"/>
  <c r="P5439" i="3"/>
  <c r="O5439" i="3"/>
  <c r="N5439" i="3"/>
  <c r="M5439" i="3"/>
  <c r="K5439" i="3"/>
  <c r="L5439" i="3" s="1"/>
  <c r="J5439" i="3"/>
  <c r="I5439" i="3"/>
  <c r="Q5439" i="3" s="1"/>
  <c r="H5439" i="3"/>
  <c r="G5439" i="3"/>
  <c r="F5439" i="3"/>
  <c r="E5439" i="3"/>
  <c r="D5439" i="3"/>
  <c r="C5439" i="3"/>
  <c r="A5439" i="3"/>
  <c r="B5439" i="3" s="1"/>
  <c r="P5438" i="3"/>
  <c r="O5438" i="3"/>
  <c r="N5438" i="3"/>
  <c r="M5438" i="3"/>
  <c r="J5438" i="3"/>
  <c r="I5438" i="3"/>
  <c r="K5438" i="3" s="1"/>
  <c r="L5438" i="3" s="1"/>
  <c r="H5438" i="3"/>
  <c r="G5438" i="3"/>
  <c r="F5438" i="3"/>
  <c r="E5438" i="3"/>
  <c r="B5438" i="3"/>
  <c r="A5438" i="3"/>
  <c r="D5438" i="3" s="1"/>
  <c r="J5437" i="3"/>
  <c r="N5437" i="3" s="1"/>
  <c r="I5437" i="3"/>
  <c r="Q5437" i="3" s="1"/>
  <c r="H5437" i="3"/>
  <c r="G5437" i="3"/>
  <c r="F5437" i="3"/>
  <c r="E5437" i="3"/>
  <c r="A5437" i="3"/>
  <c r="C5437" i="3" s="1"/>
  <c r="J5436" i="3"/>
  <c r="Q5436" i="3" s="1"/>
  <c r="I5436" i="3"/>
  <c r="H5436" i="3"/>
  <c r="G5436" i="3"/>
  <c r="F5436" i="3"/>
  <c r="E5436" i="3"/>
  <c r="D5436" i="3"/>
  <c r="C5436" i="3"/>
  <c r="B5436" i="3"/>
  <c r="A5436" i="3"/>
  <c r="P5435" i="3"/>
  <c r="O5435" i="3"/>
  <c r="N5435" i="3"/>
  <c r="M5435" i="3"/>
  <c r="K5435" i="3"/>
  <c r="L5435" i="3" s="1"/>
  <c r="J5435" i="3"/>
  <c r="I5435" i="3"/>
  <c r="Q5435" i="3" s="1"/>
  <c r="H5435" i="3"/>
  <c r="G5435" i="3"/>
  <c r="F5435" i="3"/>
  <c r="E5435" i="3"/>
  <c r="D5435" i="3"/>
  <c r="C5435" i="3"/>
  <c r="A5435" i="3"/>
  <c r="B5435" i="3" s="1"/>
  <c r="P5434" i="3"/>
  <c r="O5434" i="3"/>
  <c r="N5434" i="3"/>
  <c r="M5434" i="3"/>
  <c r="J5434" i="3"/>
  <c r="I5434" i="3"/>
  <c r="K5434" i="3" s="1"/>
  <c r="L5434" i="3" s="1"/>
  <c r="H5434" i="3"/>
  <c r="G5434" i="3"/>
  <c r="F5434" i="3"/>
  <c r="E5434" i="3"/>
  <c r="B5434" i="3"/>
  <c r="A5434" i="3"/>
  <c r="D5434" i="3" s="1"/>
  <c r="P5433" i="3"/>
  <c r="J5433" i="3"/>
  <c r="N5433" i="3" s="1"/>
  <c r="I5433" i="3"/>
  <c r="Q5433" i="3" s="1"/>
  <c r="H5433" i="3"/>
  <c r="G5433" i="3"/>
  <c r="F5433" i="3"/>
  <c r="E5433" i="3"/>
  <c r="B5433" i="3"/>
  <c r="A5433" i="3"/>
  <c r="C5433" i="3" s="1"/>
  <c r="N5432" i="3"/>
  <c r="J5432" i="3"/>
  <c r="I5432" i="3"/>
  <c r="H5432" i="3"/>
  <c r="G5432" i="3"/>
  <c r="F5432" i="3"/>
  <c r="E5432" i="3"/>
  <c r="A5432" i="3"/>
  <c r="D5432" i="3" s="1"/>
  <c r="P5431" i="3"/>
  <c r="O5431" i="3"/>
  <c r="N5431" i="3"/>
  <c r="M5431" i="3"/>
  <c r="K5431" i="3"/>
  <c r="L5431" i="3" s="1"/>
  <c r="J5431" i="3"/>
  <c r="I5431" i="3"/>
  <c r="Q5431" i="3" s="1"/>
  <c r="H5431" i="3"/>
  <c r="G5431" i="3"/>
  <c r="F5431" i="3"/>
  <c r="E5431" i="3"/>
  <c r="D5431" i="3"/>
  <c r="C5431" i="3"/>
  <c r="A5431" i="3"/>
  <c r="B5431" i="3" s="1"/>
  <c r="P5430" i="3"/>
  <c r="O5430" i="3"/>
  <c r="M5430" i="3"/>
  <c r="J5430" i="3"/>
  <c r="N5430" i="3" s="1"/>
  <c r="I5430" i="3"/>
  <c r="K5430" i="3" s="1"/>
  <c r="L5430" i="3" s="1"/>
  <c r="H5430" i="3"/>
  <c r="G5430" i="3"/>
  <c r="F5430" i="3"/>
  <c r="E5430" i="3"/>
  <c r="B5430" i="3"/>
  <c r="A5430" i="3"/>
  <c r="D5430" i="3" s="1"/>
  <c r="Q5429" i="3"/>
  <c r="O5429" i="3"/>
  <c r="J5429" i="3"/>
  <c r="N5429" i="3" s="1"/>
  <c r="I5429" i="3"/>
  <c r="H5429" i="3"/>
  <c r="G5429" i="3"/>
  <c r="F5429" i="3"/>
  <c r="E5429" i="3"/>
  <c r="D5429" i="3"/>
  <c r="A5429" i="3"/>
  <c r="C5429" i="3" s="1"/>
  <c r="J5428" i="3"/>
  <c r="N5428" i="3" s="1"/>
  <c r="I5428" i="3"/>
  <c r="Q5428" i="3" s="1"/>
  <c r="H5428" i="3"/>
  <c r="G5428" i="3"/>
  <c r="F5428" i="3"/>
  <c r="E5428" i="3"/>
  <c r="D5428" i="3"/>
  <c r="B5428" i="3"/>
  <c r="A5428" i="3"/>
  <c r="C5428" i="3" s="1"/>
  <c r="P5427" i="3"/>
  <c r="O5427" i="3"/>
  <c r="N5427" i="3"/>
  <c r="M5427" i="3"/>
  <c r="L5427" i="3"/>
  <c r="K5427" i="3"/>
  <c r="J5427" i="3"/>
  <c r="I5427" i="3"/>
  <c r="Q5427" i="3" s="1"/>
  <c r="H5427" i="3"/>
  <c r="G5427" i="3"/>
  <c r="F5427" i="3"/>
  <c r="E5427" i="3"/>
  <c r="D5427" i="3"/>
  <c r="C5427" i="3"/>
  <c r="A5427" i="3"/>
  <c r="B5427" i="3" s="1"/>
  <c r="M5426" i="3"/>
  <c r="J5426" i="3"/>
  <c r="P5426" i="3" s="1"/>
  <c r="I5426" i="3"/>
  <c r="H5426" i="3"/>
  <c r="G5426" i="3"/>
  <c r="F5426" i="3"/>
  <c r="E5426" i="3"/>
  <c r="B5426" i="3"/>
  <c r="A5426" i="3"/>
  <c r="D5426" i="3" s="1"/>
  <c r="P5425" i="3"/>
  <c r="R5425" i="3" s="1"/>
  <c r="O5425" i="3"/>
  <c r="J5425" i="3"/>
  <c r="N5425" i="3" s="1"/>
  <c r="I5425" i="3"/>
  <c r="Q5425" i="3" s="1"/>
  <c r="H5425" i="3"/>
  <c r="G5425" i="3"/>
  <c r="F5425" i="3"/>
  <c r="E5425" i="3"/>
  <c r="D5425" i="3"/>
  <c r="B5425" i="3"/>
  <c r="A5425" i="3"/>
  <c r="C5425" i="3" s="1"/>
  <c r="N5424" i="3"/>
  <c r="K5424" i="3"/>
  <c r="L5424" i="3" s="1"/>
  <c r="J5424" i="3"/>
  <c r="I5424" i="3"/>
  <c r="Q5424" i="3" s="1"/>
  <c r="H5424" i="3"/>
  <c r="G5424" i="3"/>
  <c r="F5424" i="3"/>
  <c r="E5424" i="3"/>
  <c r="C5424" i="3"/>
  <c r="A5424" i="3"/>
  <c r="B5424" i="3" s="1"/>
  <c r="P5423" i="3"/>
  <c r="O5423" i="3"/>
  <c r="N5423" i="3"/>
  <c r="M5423" i="3"/>
  <c r="K5423" i="3"/>
  <c r="L5423" i="3" s="1"/>
  <c r="J5423" i="3"/>
  <c r="I5423" i="3"/>
  <c r="Q5423" i="3" s="1"/>
  <c r="H5423" i="3"/>
  <c r="G5423" i="3"/>
  <c r="F5423" i="3"/>
  <c r="E5423" i="3"/>
  <c r="D5423" i="3"/>
  <c r="C5423" i="3"/>
  <c r="A5423" i="3"/>
  <c r="B5423" i="3" s="1"/>
  <c r="O5422" i="3"/>
  <c r="N5422" i="3"/>
  <c r="M5422" i="3"/>
  <c r="J5422" i="3"/>
  <c r="P5422" i="3" s="1"/>
  <c r="I5422" i="3"/>
  <c r="K5422" i="3" s="1"/>
  <c r="L5422" i="3" s="1"/>
  <c r="H5422" i="3"/>
  <c r="G5422" i="3"/>
  <c r="F5422" i="3"/>
  <c r="E5422" i="3"/>
  <c r="B5422" i="3"/>
  <c r="A5422" i="3"/>
  <c r="D5422" i="3" s="1"/>
  <c r="Q5421" i="3"/>
  <c r="P5421" i="3"/>
  <c r="O5421" i="3"/>
  <c r="R5421" i="3" s="1"/>
  <c r="J5421" i="3"/>
  <c r="N5421" i="3" s="1"/>
  <c r="I5421" i="3"/>
  <c r="H5421" i="3"/>
  <c r="G5421" i="3"/>
  <c r="F5421" i="3"/>
  <c r="E5421" i="3"/>
  <c r="D5421" i="3"/>
  <c r="A5421" i="3"/>
  <c r="C5421" i="3" s="1"/>
  <c r="Q5420" i="3"/>
  <c r="J5420" i="3"/>
  <c r="K5420" i="3" s="1"/>
  <c r="L5420" i="3" s="1"/>
  <c r="I5420" i="3"/>
  <c r="H5420" i="3"/>
  <c r="G5420" i="3"/>
  <c r="F5420" i="3"/>
  <c r="E5420" i="3"/>
  <c r="D5420" i="3"/>
  <c r="C5420" i="3"/>
  <c r="B5420" i="3"/>
  <c r="A5420" i="3"/>
  <c r="P5419" i="3"/>
  <c r="O5419" i="3"/>
  <c r="R5419" i="3" s="1"/>
  <c r="N5419" i="3"/>
  <c r="M5419" i="3"/>
  <c r="L5419" i="3"/>
  <c r="K5419" i="3"/>
  <c r="J5419" i="3"/>
  <c r="I5419" i="3"/>
  <c r="Q5419" i="3" s="1"/>
  <c r="H5419" i="3"/>
  <c r="G5419" i="3"/>
  <c r="F5419" i="3"/>
  <c r="E5419" i="3"/>
  <c r="D5419" i="3"/>
  <c r="C5419" i="3"/>
  <c r="A5419" i="3"/>
  <c r="B5419" i="3" s="1"/>
  <c r="M5418" i="3"/>
  <c r="J5418" i="3"/>
  <c r="I5418" i="3"/>
  <c r="H5418" i="3"/>
  <c r="G5418" i="3"/>
  <c r="F5418" i="3"/>
  <c r="E5418" i="3"/>
  <c r="B5418" i="3"/>
  <c r="A5418" i="3"/>
  <c r="D5418" i="3" s="1"/>
  <c r="J5417" i="3"/>
  <c r="N5417" i="3" s="1"/>
  <c r="I5417" i="3"/>
  <c r="H5417" i="3"/>
  <c r="G5417" i="3"/>
  <c r="F5417" i="3"/>
  <c r="E5417" i="3"/>
  <c r="A5417" i="3"/>
  <c r="C5417" i="3" s="1"/>
  <c r="N5416" i="3"/>
  <c r="K5416" i="3"/>
  <c r="L5416" i="3" s="1"/>
  <c r="J5416" i="3"/>
  <c r="I5416" i="3"/>
  <c r="Q5416" i="3" s="1"/>
  <c r="H5416" i="3"/>
  <c r="G5416" i="3"/>
  <c r="F5416" i="3"/>
  <c r="E5416" i="3"/>
  <c r="D5416" i="3"/>
  <c r="C5416" i="3"/>
  <c r="A5416" i="3"/>
  <c r="B5416" i="3" s="1"/>
  <c r="P5415" i="3"/>
  <c r="O5415" i="3"/>
  <c r="R5415" i="3" s="1"/>
  <c r="N5415" i="3"/>
  <c r="M5415" i="3"/>
  <c r="K5415" i="3"/>
  <c r="L5415" i="3" s="1"/>
  <c r="J5415" i="3"/>
  <c r="I5415" i="3"/>
  <c r="Q5415" i="3" s="1"/>
  <c r="H5415" i="3"/>
  <c r="G5415" i="3"/>
  <c r="F5415" i="3"/>
  <c r="E5415" i="3"/>
  <c r="D5415" i="3"/>
  <c r="C5415" i="3"/>
  <c r="A5415" i="3"/>
  <c r="B5415" i="3" s="1"/>
  <c r="O5414" i="3"/>
  <c r="M5414" i="3"/>
  <c r="J5414" i="3"/>
  <c r="P5414" i="3" s="1"/>
  <c r="I5414" i="3"/>
  <c r="K5414" i="3" s="1"/>
  <c r="L5414" i="3" s="1"/>
  <c r="H5414" i="3"/>
  <c r="G5414" i="3"/>
  <c r="F5414" i="3"/>
  <c r="E5414" i="3"/>
  <c r="B5414" i="3"/>
  <c r="A5414" i="3"/>
  <c r="D5414" i="3" s="1"/>
  <c r="J5413" i="3"/>
  <c r="N5413" i="3" s="1"/>
  <c r="I5413" i="3"/>
  <c r="H5413" i="3"/>
  <c r="G5413" i="3"/>
  <c r="F5413" i="3"/>
  <c r="E5413" i="3"/>
  <c r="A5413" i="3"/>
  <c r="C5413" i="3" s="1"/>
  <c r="Q5412" i="3"/>
  <c r="N5412" i="3"/>
  <c r="J5412" i="3"/>
  <c r="I5412" i="3"/>
  <c r="H5412" i="3"/>
  <c r="G5412" i="3"/>
  <c r="F5412" i="3"/>
  <c r="E5412" i="3"/>
  <c r="D5412" i="3"/>
  <c r="A5412" i="3"/>
  <c r="C5412" i="3" s="1"/>
  <c r="P5411" i="3"/>
  <c r="O5411" i="3"/>
  <c r="N5411" i="3"/>
  <c r="M5411" i="3"/>
  <c r="L5411" i="3"/>
  <c r="K5411" i="3"/>
  <c r="J5411" i="3"/>
  <c r="I5411" i="3"/>
  <c r="Q5411" i="3" s="1"/>
  <c r="H5411" i="3"/>
  <c r="G5411" i="3"/>
  <c r="F5411" i="3"/>
  <c r="E5411" i="3"/>
  <c r="D5411" i="3"/>
  <c r="C5411" i="3"/>
  <c r="A5411" i="3"/>
  <c r="B5411" i="3" s="1"/>
  <c r="P5410" i="3"/>
  <c r="N5410" i="3"/>
  <c r="M5410" i="3"/>
  <c r="J5410" i="3"/>
  <c r="O5410" i="3" s="1"/>
  <c r="I5410" i="3"/>
  <c r="H5410" i="3"/>
  <c r="G5410" i="3"/>
  <c r="F5410" i="3"/>
  <c r="E5410" i="3"/>
  <c r="B5410" i="3"/>
  <c r="A5410" i="3"/>
  <c r="D5410" i="3" s="1"/>
  <c r="J5409" i="3"/>
  <c r="N5409" i="3" s="1"/>
  <c r="I5409" i="3"/>
  <c r="H5409" i="3"/>
  <c r="G5409" i="3"/>
  <c r="F5409" i="3"/>
  <c r="E5409" i="3"/>
  <c r="D5409" i="3"/>
  <c r="B5409" i="3"/>
  <c r="A5409" i="3"/>
  <c r="C5409" i="3" s="1"/>
  <c r="N5408" i="3"/>
  <c r="J5408" i="3"/>
  <c r="I5408" i="3"/>
  <c r="H5408" i="3"/>
  <c r="G5408" i="3"/>
  <c r="F5408" i="3"/>
  <c r="E5408" i="3"/>
  <c r="A5408" i="3"/>
  <c r="D5408" i="3" s="1"/>
  <c r="P5407" i="3"/>
  <c r="O5407" i="3"/>
  <c r="R5407" i="3" s="1"/>
  <c r="N5407" i="3"/>
  <c r="M5407" i="3"/>
  <c r="K5407" i="3"/>
  <c r="L5407" i="3" s="1"/>
  <c r="J5407" i="3"/>
  <c r="I5407" i="3"/>
  <c r="Q5407" i="3" s="1"/>
  <c r="H5407" i="3"/>
  <c r="G5407" i="3"/>
  <c r="F5407" i="3"/>
  <c r="E5407" i="3"/>
  <c r="D5407" i="3"/>
  <c r="C5407" i="3"/>
  <c r="A5407" i="3"/>
  <c r="B5407" i="3" s="1"/>
  <c r="P5406" i="3"/>
  <c r="O5406" i="3"/>
  <c r="N5406" i="3"/>
  <c r="M5406" i="3"/>
  <c r="J5406" i="3"/>
  <c r="I5406" i="3"/>
  <c r="K5406" i="3" s="1"/>
  <c r="L5406" i="3" s="1"/>
  <c r="H5406" i="3"/>
  <c r="G5406" i="3"/>
  <c r="F5406" i="3"/>
  <c r="E5406" i="3"/>
  <c r="B5406" i="3"/>
  <c r="A5406" i="3"/>
  <c r="D5406" i="3" s="1"/>
  <c r="J5405" i="3"/>
  <c r="I5405" i="3"/>
  <c r="H5405" i="3"/>
  <c r="G5405" i="3"/>
  <c r="F5405" i="3"/>
  <c r="E5405" i="3"/>
  <c r="A5405" i="3"/>
  <c r="J5404" i="3"/>
  <c r="Q5404" i="3" s="1"/>
  <c r="I5404" i="3"/>
  <c r="H5404" i="3"/>
  <c r="G5404" i="3"/>
  <c r="F5404" i="3"/>
  <c r="E5404" i="3"/>
  <c r="D5404" i="3"/>
  <c r="C5404" i="3"/>
  <c r="B5404" i="3"/>
  <c r="A5404" i="3"/>
  <c r="P5403" i="3"/>
  <c r="O5403" i="3"/>
  <c r="N5403" i="3"/>
  <c r="M5403" i="3"/>
  <c r="K5403" i="3"/>
  <c r="L5403" i="3" s="1"/>
  <c r="J5403" i="3"/>
  <c r="I5403" i="3"/>
  <c r="Q5403" i="3" s="1"/>
  <c r="H5403" i="3"/>
  <c r="G5403" i="3"/>
  <c r="F5403" i="3"/>
  <c r="E5403" i="3"/>
  <c r="D5403" i="3"/>
  <c r="C5403" i="3"/>
  <c r="B5403" i="3"/>
  <c r="A5403" i="3"/>
  <c r="P5402" i="3"/>
  <c r="O5402" i="3"/>
  <c r="M5402" i="3"/>
  <c r="J5402" i="3"/>
  <c r="N5402" i="3" s="1"/>
  <c r="I5402" i="3"/>
  <c r="K5402" i="3" s="1"/>
  <c r="L5402" i="3" s="1"/>
  <c r="H5402" i="3"/>
  <c r="G5402" i="3"/>
  <c r="F5402" i="3"/>
  <c r="E5402" i="3"/>
  <c r="B5402" i="3"/>
  <c r="A5402" i="3"/>
  <c r="D5402" i="3" s="1"/>
  <c r="Q5401" i="3"/>
  <c r="O5401" i="3"/>
  <c r="J5401" i="3"/>
  <c r="N5401" i="3" s="1"/>
  <c r="I5401" i="3"/>
  <c r="H5401" i="3"/>
  <c r="G5401" i="3"/>
  <c r="F5401" i="3"/>
  <c r="E5401" i="3"/>
  <c r="D5401" i="3"/>
  <c r="A5401" i="3"/>
  <c r="C5401" i="3" s="1"/>
  <c r="J5400" i="3"/>
  <c r="N5400" i="3" s="1"/>
  <c r="I5400" i="3"/>
  <c r="Q5400" i="3" s="1"/>
  <c r="H5400" i="3"/>
  <c r="G5400" i="3"/>
  <c r="F5400" i="3"/>
  <c r="E5400" i="3"/>
  <c r="D5400" i="3"/>
  <c r="B5400" i="3"/>
  <c r="A5400" i="3"/>
  <c r="C5400" i="3" s="1"/>
  <c r="P5399" i="3"/>
  <c r="O5399" i="3"/>
  <c r="N5399" i="3"/>
  <c r="M5399" i="3"/>
  <c r="L5399" i="3"/>
  <c r="K5399" i="3"/>
  <c r="J5399" i="3"/>
  <c r="I5399" i="3"/>
  <c r="Q5399" i="3" s="1"/>
  <c r="H5399" i="3"/>
  <c r="G5399" i="3"/>
  <c r="F5399" i="3"/>
  <c r="E5399" i="3"/>
  <c r="D5399" i="3"/>
  <c r="C5399" i="3"/>
  <c r="B5399" i="3"/>
  <c r="A5399" i="3"/>
  <c r="O5398" i="3"/>
  <c r="N5398" i="3"/>
  <c r="M5398" i="3"/>
  <c r="J5398" i="3"/>
  <c r="P5398" i="3" s="1"/>
  <c r="I5398" i="3"/>
  <c r="K5398" i="3" s="1"/>
  <c r="L5398" i="3" s="1"/>
  <c r="H5398" i="3"/>
  <c r="G5398" i="3"/>
  <c r="F5398" i="3"/>
  <c r="E5398" i="3"/>
  <c r="B5398" i="3"/>
  <c r="A5398" i="3"/>
  <c r="D5398" i="3" s="1"/>
  <c r="Q5397" i="3"/>
  <c r="P5397" i="3"/>
  <c r="O5397" i="3"/>
  <c r="J5397" i="3"/>
  <c r="N5397" i="3" s="1"/>
  <c r="I5397" i="3"/>
  <c r="H5397" i="3"/>
  <c r="G5397" i="3"/>
  <c r="F5397" i="3"/>
  <c r="E5397" i="3"/>
  <c r="D5397" i="3"/>
  <c r="A5397" i="3"/>
  <c r="C5397" i="3" s="1"/>
  <c r="Q5396" i="3"/>
  <c r="L5396" i="3"/>
  <c r="J5396" i="3"/>
  <c r="K5396" i="3" s="1"/>
  <c r="I5396" i="3"/>
  <c r="H5396" i="3"/>
  <c r="G5396" i="3"/>
  <c r="F5396" i="3"/>
  <c r="E5396" i="3"/>
  <c r="D5396" i="3"/>
  <c r="C5396" i="3"/>
  <c r="B5396" i="3"/>
  <c r="A5396" i="3"/>
  <c r="P5395" i="3"/>
  <c r="O5395" i="3"/>
  <c r="R5395" i="3" s="1"/>
  <c r="N5395" i="3"/>
  <c r="M5395" i="3"/>
  <c r="L5395" i="3"/>
  <c r="K5395" i="3"/>
  <c r="J5395" i="3"/>
  <c r="I5395" i="3"/>
  <c r="Q5395" i="3" s="1"/>
  <c r="H5395" i="3"/>
  <c r="G5395" i="3"/>
  <c r="F5395" i="3"/>
  <c r="E5395" i="3"/>
  <c r="D5395" i="3"/>
  <c r="C5395" i="3"/>
  <c r="B5395" i="3"/>
  <c r="A5395" i="3"/>
  <c r="O5394" i="3"/>
  <c r="M5394" i="3"/>
  <c r="J5394" i="3"/>
  <c r="P5394" i="3" s="1"/>
  <c r="I5394" i="3"/>
  <c r="K5394" i="3" s="1"/>
  <c r="L5394" i="3" s="1"/>
  <c r="H5394" i="3"/>
  <c r="G5394" i="3"/>
  <c r="F5394" i="3"/>
  <c r="E5394" i="3"/>
  <c r="B5394" i="3"/>
  <c r="A5394" i="3"/>
  <c r="D5394" i="3" s="1"/>
  <c r="J5393" i="3"/>
  <c r="N5393" i="3" s="1"/>
  <c r="I5393" i="3"/>
  <c r="H5393" i="3"/>
  <c r="G5393" i="3"/>
  <c r="F5393" i="3"/>
  <c r="E5393" i="3"/>
  <c r="A5393" i="3"/>
  <c r="C5393" i="3" s="1"/>
  <c r="Q5392" i="3"/>
  <c r="N5392" i="3"/>
  <c r="J5392" i="3"/>
  <c r="I5392" i="3"/>
  <c r="H5392" i="3"/>
  <c r="G5392" i="3"/>
  <c r="F5392" i="3"/>
  <c r="E5392" i="3"/>
  <c r="D5392" i="3"/>
  <c r="A5392" i="3"/>
  <c r="C5392" i="3" s="1"/>
  <c r="P5391" i="3"/>
  <c r="O5391" i="3"/>
  <c r="N5391" i="3"/>
  <c r="M5391" i="3"/>
  <c r="L5391" i="3"/>
  <c r="K5391" i="3"/>
  <c r="J5391" i="3"/>
  <c r="I5391" i="3"/>
  <c r="Q5391" i="3" s="1"/>
  <c r="H5391" i="3"/>
  <c r="G5391" i="3"/>
  <c r="F5391" i="3"/>
  <c r="E5391" i="3"/>
  <c r="D5391" i="3"/>
  <c r="C5391" i="3"/>
  <c r="B5391" i="3"/>
  <c r="A5391" i="3"/>
  <c r="P5390" i="3"/>
  <c r="O5390" i="3"/>
  <c r="N5390" i="3"/>
  <c r="M5390" i="3"/>
  <c r="J5390" i="3"/>
  <c r="I5390" i="3"/>
  <c r="K5390" i="3" s="1"/>
  <c r="L5390" i="3" s="1"/>
  <c r="H5390" i="3"/>
  <c r="G5390" i="3"/>
  <c r="F5390" i="3"/>
  <c r="E5390" i="3"/>
  <c r="B5390" i="3"/>
  <c r="A5390" i="3"/>
  <c r="D5390" i="3" s="1"/>
  <c r="J5389" i="3"/>
  <c r="I5389" i="3"/>
  <c r="H5389" i="3"/>
  <c r="G5389" i="3"/>
  <c r="F5389" i="3"/>
  <c r="E5389" i="3"/>
  <c r="A5389" i="3"/>
  <c r="J5388" i="3"/>
  <c r="Q5388" i="3" s="1"/>
  <c r="I5388" i="3"/>
  <c r="H5388" i="3"/>
  <c r="G5388" i="3"/>
  <c r="F5388" i="3"/>
  <c r="E5388" i="3"/>
  <c r="D5388" i="3"/>
  <c r="C5388" i="3"/>
  <c r="B5388" i="3"/>
  <c r="A5388" i="3"/>
  <c r="P5387" i="3"/>
  <c r="O5387" i="3"/>
  <c r="N5387" i="3"/>
  <c r="M5387" i="3"/>
  <c r="K5387" i="3"/>
  <c r="L5387" i="3" s="1"/>
  <c r="J5387" i="3"/>
  <c r="I5387" i="3"/>
  <c r="Q5387" i="3" s="1"/>
  <c r="H5387" i="3"/>
  <c r="G5387" i="3"/>
  <c r="F5387" i="3"/>
  <c r="E5387" i="3"/>
  <c r="D5387" i="3"/>
  <c r="C5387" i="3"/>
  <c r="B5387" i="3"/>
  <c r="A5387" i="3"/>
  <c r="P5386" i="3"/>
  <c r="O5386" i="3"/>
  <c r="M5386" i="3"/>
  <c r="J5386" i="3"/>
  <c r="N5386" i="3" s="1"/>
  <c r="I5386" i="3"/>
  <c r="K5386" i="3" s="1"/>
  <c r="L5386" i="3" s="1"/>
  <c r="H5386" i="3"/>
  <c r="G5386" i="3"/>
  <c r="F5386" i="3"/>
  <c r="E5386" i="3"/>
  <c r="B5386" i="3"/>
  <c r="A5386" i="3"/>
  <c r="D5386" i="3" s="1"/>
  <c r="Q5385" i="3"/>
  <c r="O5385" i="3"/>
  <c r="R5385" i="3" s="1"/>
  <c r="J5385" i="3"/>
  <c r="N5385" i="3" s="1"/>
  <c r="I5385" i="3"/>
  <c r="P5385" i="3" s="1"/>
  <c r="H5385" i="3"/>
  <c r="G5385" i="3"/>
  <c r="F5385" i="3"/>
  <c r="E5385" i="3"/>
  <c r="D5385" i="3"/>
  <c r="A5385" i="3"/>
  <c r="C5385" i="3" s="1"/>
  <c r="J5384" i="3"/>
  <c r="N5384" i="3" s="1"/>
  <c r="I5384" i="3"/>
  <c r="Q5384" i="3" s="1"/>
  <c r="H5384" i="3"/>
  <c r="G5384" i="3"/>
  <c r="F5384" i="3"/>
  <c r="E5384" i="3"/>
  <c r="D5384" i="3"/>
  <c r="B5384" i="3"/>
  <c r="A5384" i="3"/>
  <c r="C5384" i="3" s="1"/>
  <c r="P5383" i="3"/>
  <c r="O5383" i="3"/>
  <c r="N5383" i="3"/>
  <c r="M5383" i="3"/>
  <c r="L5383" i="3"/>
  <c r="K5383" i="3"/>
  <c r="J5383" i="3"/>
  <c r="I5383" i="3"/>
  <c r="Q5383" i="3" s="1"/>
  <c r="H5383" i="3"/>
  <c r="G5383" i="3"/>
  <c r="F5383" i="3"/>
  <c r="E5383" i="3"/>
  <c r="D5383" i="3"/>
  <c r="C5383" i="3"/>
  <c r="B5383" i="3"/>
  <c r="A5383" i="3"/>
  <c r="O5382" i="3"/>
  <c r="N5382" i="3"/>
  <c r="M5382" i="3"/>
  <c r="J5382" i="3"/>
  <c r="P5382" i="3" s="1"/>
  <c r="I5382" i="3"/>
  <c r="K5382" i="3" s="1"/>
  <c r="L5382" i="3" s="1"/>
  <c r="H5382" i="3"/>
  <c r="G5382" i="3"/>
  <c r="F5382" i="3"/>
  <c r="E5382" i="3"/>
  <c r="B5382" i="3"/>
  <c r="A5382" i="3"/>
  <c r="D5382" i="3" s="1"/>
  <c r="Q5381" i="3"/>
  <c r="P5381" i="3"/>
  <c r="O5381" i="3"/>
  <c r="J5381" i="3"/>
  <c r="N5381" i="3" s="1"/>
  <c r="I5381" i="3"/>
  <c r="H5381" i="3"/>
  <c r="G5381" i="3"/>
  <c r="F5381" i="3"/>
  <c r="E5381" i="3"/>
  <c r="D5381" i="3"/>
  <c r="A5381" i="3"/>
  <c r="C5381" i="3" s="1"/>
  <c r="Q5380" i="3"/>
  <c r="L5380" i="3"/>
  <c r="J5380" i="3"/>
  <c r="K5380" i="3" s="1"/>
  <c r="I5380" i="3"/>
  <c r="H5380" i="3"/>
  <c r="G5380" i="3"/>
  <c r="F5380" i="3"/>
  <c r="E5380" i="3"/>
  <c r="D5380" i="3"/>
  <c r="C5380" i="3"/>
  <c r="B5380" i="3"/>
  <c r="A5380" i="3"/>
  <c r="P5379" i="3"/>
  <c r="O5379" i="3"/>
  <c r="N5379" i="3"/>
  <c r="M5379" i="3"/>
  <c r="L5379" i="3"/>
  <c r="K5379" i="3"/>
  <c r="J5379" i="3"/>
  <c r="I5379" i="3"/>
  <c r="Q5379" i="3" s="1"/>
  <c r="H5379" i="3"/>
  <c r="G5379" i="3"/>
  <c r="F5379" i="3"/>
  <c r="E5379" i="3"/>
  <c r="D5379" i="3"/>
  <c r="C5379" i="3"/>
  <c r="B5379" i="3"/>
  <c r="A5379" i="3"/>
  <c r="O5378" i="3"/>
  <c r="M5378" i="3"/>
  <c r="J5378" i="3"/>
  <c r="P5378" i="3" s="1"/>
  <c r="I5378" i="3"/>
  <c r="K5378" i="3" s="1"/>
  <c r="L5378" i="3" s="1"/>
  <c r="H5378" i="3"/>
  <c r="G5378" i="3"/>
  <c r="F5378" i="3"/>
  <c r="E5378" i="3"/>
  <c r="D5378" i="3"/>
  <c r="B5378" i="3"/>
  <c r="A5378" i="3"/>
  <c r="C5378" i="3" s="1"/>
  <c r="J5377" i="3"/>
  <c r="N5377" i="3" s="1"/>
  <c r="I5377" i="3"/>
  <c r="H5377" i="3"/>
  <c r="G5377" i="3"/>
  <c r="F5377" i="3"/>
  <c r="E5377" i="3"/>
  <c r="D5377" i="3"/>
  <c r="A5377" i="3"/>
  <c r="N5376" i="3"/>
  <c r="J5376" i="3"/>
  <c r="I5376" i="3"/>
  <c r="H5376" i="3"/>
  <c r="G5376" i="3"/>
  <c r="F5376" i="3"/>
  <c r="E5376" i="3"/>
  <c r="C5376" i="3"/>
  <c r="A5376" i="3"/>
  <c r="P5375" i="3"/>
  <c r="M5375" i="3"/>
  <c r="K5375" i="3"/>
  <c r="L5375" i="3" s="1"/>
  <c r="J5375" i="3"/>
  <c r="O5375" i="3" s="1"/>
  <c r="I5375" i="3"/>
  <c r="Q5375" i="3" s="1"/>
  <c r="H5375" i="3"/>
  <c r="G5375" i="3"/>
  <c r="F5375" i="3"/>
  <c r="E5375" i="3"/>
  <c r="D5375" i="3"/>
  <c r="C5375" i="3"/>
  <c r="B5375" i="3"/>
  <c r="A5375" i="3"/>
  <c r="P5374" i="3"/>
  <c r="N5374" i="3"/>
  <c r="M5374" i="3"/>
  <c r="L5374" i="3"/>
  <c r="J5374" i="3"/>
  <c r="O5374" i="3" s="1"/>
  <c r="I5374" i="3"/>
  <c r="K5374" i="3" s="1"/>
  <c r="H5374" i="3"/>
  <c r="G5374" i="3"/>
  <c r="F5374" i="3"/>
  <c r="E5374" i="3"/>
  <c r="D5374" i="3"/>
  <c r="B5374" i="3"/>
  <c r="A5374" i="3"/>
  <c r="C5374" i="3" s="1"/>
  <c r="J5373" i="3"/>
  <c r="I5373" i="3"/>
  <c r="H5373" i="3"/>
  <c r="G5373" i="3"/>
  <c r="F5373" i="3"/>
  <c r="E5373" i="3"/>
  <c r="D5373" i="3"/>
  <c r="C5373" i="3"/>
  <c r="B5373" i="3"/>
  <c r="A5373" i="3"/>
  <c r="K5372" i="3"/>
  <c r="L5372" i="3" s="1"/>
  <c r="J5372" i="3"/>
  <c r="N5372" i="3" s="1"/>
  <c r="I5372" i="3"/>
  <c r="H5372" i="3"/>
  <c r="G5372" i="3"/>
  <c r="F5372" i="3"/>
  <c r="E5372" i="3"/>
  <c r="A5372" i="3"/>
  <c r="M5371" i="3"/>
  <c r="J5371" i="3"/>
  <c r="I5371" i="3"/>
  <c r="H5371" i="3"/>
  <c r="G5371" i="3"/>
  <c r="F5371" i="3"/>
  <c r="E5371" i="3"/>
  <c r="D5371" i="3"/>
  <c r="C5371" i="3"/>
  <c r="B5371" i="3"/>
  <c r="A5371" i="3"/>
  <c r="N5370" i="3"/>
  <c r="L5370" i="3"/>
  <c r="J5370" i="3"/>
  <c r="I5370" i="3"/>
  <c r="K5370" i="3" s="1"/>
  <c r="H5370" i="3"/>
  <c r="G5370" i="3"/>
  <c r="F5370" i="3"/>
  <c r="E5370" i="3"/>
  <c r="B5370" i="3"/>
  <c r="A5370" i="3"/>
  <c r="C5370" i="3" s="1"/>
  <c r="N5369" i="3"/>
  <c r="K5369" i="3"/>
  <c r="L5369" i="3" s="1"/>
  <c r="J5369" i="3"/>
  <c r="I5369" i="3"/>
  <c r="M5369" i="3" s="1"/>
  <c r="H5369" i="3"/>
  <c r="G5369" i="3"/>
  <c r="F5369" i="3"/>
  <c r="E5369" i="3"/>
  <c r="C5369" i="3"/>
  <c r="A5369" i="3"/>
  <c r="B5369" i="3" s="1"/>
  <c r="N5368" i="3"/>
  <c r="M5368" i="3"/>
  <c r="L5368" i="3"/>
  <c r="J5368" i="3"/>
  <c r="K5368" i="3" s="1"/>
  <c r="I5368" i="3"/>
  <c r="H5368" i="3"/>
  <c r="G5368" i="3"/>
  <c r="F5368" i="3"/>
  <c r="E5368" i="3"/>
  <c r="D5368" i="3"/>
  <c r="C5368" i="3"/>
  <c r="B5368" i="3"/>
  <c r="A5368" i="3"/>
  <c r="P5367" i="3"/>
  <c r="O5367" i="3"/>
  <c r="R5367" i="3" s="1"/>
  <c r="N5367" i="3"/>
  <c r="M5367" i="3"/>
  <c r="K5367" i="3"/>
  <c r="L5367" i="3" s="1"/>
  <c r="J5367" i="3"/>
  <c r="I5367" i="3"/>
  <c r="Q5367" i="3" s="1"/>
  <c r="H5367" i="3"/>
  <c r="G5367" i="3"/>
  <c r="F5367" i="3"/>
  <c r="E5367" i="3"/>
  <c r="D5367" i="3"/>
  <c r="C5367" i="3"/>
  <c r="B5367" i="3"/>
  <c r="A5367" i="3"/>
  <c r="Q5366" i="3"/>
  <c r="O5366" i="3"/>
  <c r="N5366" i="3"/>
  <c r="M5366" i="3"/>
  <c r="J5366" i="3"/>
  <c r="I5366" i="3"/>
  <c r="K5366" i="3" s="1"/>
  <c r="L5366" i="3" s="1"/>
  <c r="H5366" i="3"/>
  <c r="G5366" i="3"/>
  <c r="F5366" i="3"/>
  <c r="E5366" i="3"/>
  <c r="D5366" i="3"/>
  <c r="A5366" i="3"/>
  <c r="C5366" i="3" s="1"/>
  <c r="Q5365" i="3"/>
  <c r="O5365" i="3"/>
  <c r="N5365" i="3"/>
  <c r="J5365" i="3"/>
  <c r="I5365" i="3"/>
  <c r="M5365" i="3" s="1"/>
  <c r="H5365" i="3"/>
  <c r="G5365" i="3"/>
  <c r="F5365" i="3"/>
  <c r="E5365" i="3"/>
  <c r="D5365" i="3"/>
  <c r="B5365" i="3"/>
  <c r="A5365" i="3"/>
  <c r="C5365" i="3" s="1"/>
  <c r="P5364" i="3"/>
  <c r="N5364" i="3"/>
  <c r="J5364" i="3"/>
  <c r="I5364" i="3"/>
  <c r="H5364" i="3"/>
  <c r="G5364" i="3"/>
  <c r="F5364" i="3"/>
  <c r="E5364" i="3"/>
  <c r="A5364" i="3"/>
  <c r="M5363" i="3"/>
  <c r="J5363" i="3"/>
  <c r="I5363" i="3"/>
  <c r="H5363" i="3"/>
  <c r="G5363" i="3"/>
  <c r="F5363" i="3"/>
  <c r="E5363" i="3"/>
  <c r="D5363" i="3"/>
  <c r="C5363" i="3"/>
  <c r="B5363" i="3"/>
  <c r="A5363" i="3"/>
  <c r="N5362" i="3"/>
  <c r="J5362" i="3"/>
  <c r="I5362" i="3"/>
  <c r="H5362" i="3"/>
  <c r="G5362" i="3"/>
  <c r="F5362" i="3"/>
  <c r="E5362" i="3"/>
  <c r="D5362" i="3"/>
  <c r="B5362" i="3"/>
  <c r="A5362" i="3"/>
  <c r="C5362" i="3" s="1"/>
  <c r="N5361" i="3"/>
  <c r="J5361" i="3"/>
  <c r="I5361" i="3"/>
  <c r="H5361" i="3"/>
  <c r="G5361" i="3"/>
  <c r="F5361" i="3"/>
  <c r="E5361" i="3"/>
  <c r="C5361" i="3"/>
  <c r="A5361" i="3"/>
  <c r="J5360" i="3"/>
  <c r="I5360" i="3"/>
  <c r="H5360" i="3"/>
  <c r="G5360" i="3"/>
  <c r="F5360" i="3"/>
  <c r="E5360" i="3"/>
  <c r="D5360" i="3"/>
  <c r="B5360" i="3"/>
  <c r="A5360" i="3"/>
  <c r="C5360" i="3" s="1"/>
  <c r="M5359" i="3"/>
  <c r="K5359" i="3"/>
  <c r="L5359" i="3" s="1"/>
  <c r="J5359" i="3"/>
  <c r="P5359" i="3" s="1"/>
  <c r="I5359" i="3"/>
  <c r="Q5359" i="3" s="1"/>
  <c r="H5359" i="3"/>
  <c r="G5359" i="3"/>
  <c r="F5359" i="3"/>
  <c r="E5359" i="3"/>
  <c r="D5359" i="3"/>
  <c r="C5359" i="3"/>
  <c r="B5359" i="3"/>
  <c r="A5359" i="3"/>
  <c r="O5358" i="3"/>
  <c r="M5358" i="3"/>
  <c r="J5358" i="3"/>
  <c r="Q5358" i="3" s="1"/>
  <c r="I5358" i="3"/>
  <c r="H5358" i="3"/>
  <c r="G5358" i="3"/>
  <c r="F5358" i="3"/>
  <c r="E5358" i="3"/>
  <c r="D5358" i="3"/>
  <c r="A5358" i="3"/>
  <c r="C5358" i="3" s="1"/>
  <c r="O5357" i="3"/>
  <c r="L5357" i="3"/>
  <c r="J5357" i="3"/>
  <c r="K5357" i="3" s="1"/>
  <c r="I5357" i="3"/>
  <c r="M5357" i="3" s="1"/>
  <c r="H5357" i="3"/>
  <c r="G5357" i="3"/>
  <c r="F5357" i="3"/>
  <c r="E5357" i="3"/>
  <c r="D5357" i="3"/>
  <c r="C5357" i="3"/>
  <c r="B5357" i="3"/>
  <c r="A5357" i="3"/>
  <c r="Q5356" i="3"/>
  <c r="P5356" i="3"/>
  <c r="N5356" i="3"/>
  <c r="M5356" i="3"/>
  <c r="K5356" i="3"/>
  <c r="L5356" i="3" s="1"/>
  <c r="J5356" i="3"/>
  <c r="I5356" i="3"/>
  <c r="O5356" i="3" s="1"/>
  <c r="R5356" i="3" s="1"/>
  <c r="H5356" i="3"/>
  <c r="G5356" i="3"/>
  <c r="F5356" i="3"/>
  <c r="E5356" i="3"/>
  <c r="D5356" i="3"/>
  <c r="C5356" i="3"/>
  <c r="A5356" i="3"/>
  <c r="B5356" i="3" s="1"/>
  <c r="P5355" i="3"/>
  <c r="N5355" i="3"/>
  <c r="M5355" i="3"/>
  <c r="J5355" i="3"/>
  <c r="K5355" i="3" s="1"/>
  <c r="L5355" i="3" s="1"/>
  <c r="I5355" i="3"/>
  <c r="H5355" i="3"/>
  <c r="G5355" i="3"/>
  <c r="F5355" i="3"/>
  <c r="E5355" i="3"/>
  <c r="D5355" i="3"/>
  <c r="C5355" i="3"/>
  <c r="B5355" i="3"/>
  <c r="A5355" i="3"/>
  <c r="N5354" i="3"/>
  <c r="J5354" i="3"/>
  <c r="I5354" i="3"/>
  <c r="P5354" i="3" s="1"/>
  <c r="H5354" i="3"/>
  <c r="G5354" i="3"/>
  <c r="F5354" i="3"/>
  <c r="E5354" i="3"/>
  <c r="B5354" i="3"/>
  <c r="A5354" i="3"/>
  <c r="C5354" i="3" s="1"/>
  <c r="P5353" i="3"/>
  <c r="N5353" i="3"/>
  <c r="J5353" i="3"/>
  <c r="I5353" i="3"/>
  <c r="H5353" i="3"/>
  <c r="G5353" i="3"/>
  <c r="F5353" i="3"/>
  <c r="E5353" i="3"/>
  <c r="A5353" i="3"/>
  <c r="N5352" i="3"/>
  <c r="J5352" i="3"/>
  <c r="I5352" i="3"/>
  <c r="H5352" i="3"/>
  <c r="G5352" i="3"/>
  <c r="F5352" i="3"/>
  <c r="E5352" i="3"/>
  <c r="D5352" i="3"/>
  <c r="C5352" i="3"/>
  <c r="B5352" i="3"/>
  <c r="A5352" i="3"/>
  <c r="O5351" i="3"/>
  <c r="K5351" i="3"/>
  <c r="L5351" i="3" s="1"/>
  <c r="J5351" i="3"/>
  <c r="N5351" i="3" s="1"/>
  <c r="I5351" i="3"/>
  <c r="H5351" i="3"/>
  <c r="G5351" i="3"/>
  <c r="F5351" i="3"/>
  <c r="E5351" i="3"/>
  <c r="A5351" i="3"/>
  <c r="Q5350" i="3"/>
  <c r="K5350" i="3"/>
  <c r="L5350" i="3" s="1"/>
  <c r="J5350" i="3"/>
  <c r="N5350" i="3" s="1"/>
  <c r="I5350" i="3"/>
  <c r="H5350" i="3"/>
  <c r="G5350" i="3"/>
  <c r="F5350" i="3"/>
  <c r="E5350" i="3"/>
  <c r="A5350" i="3"/>
  <c r="O5349" i="3"/>
  <c r="M5349" i="3"/>
  <c r="K5349" i="3"/>
  <c r="L5349" i="3" s="1"/>
  <c r="J5349" i="3"/>
  <c r="N5349" i="3" s="1"/>
  <c r="I5349" i="3"/>
  <c r="Q5349" i="3" s="1"/>
  <c r="H5349" i="3"/>
  <c r="G5349" i="3"/>
  <c r="F5349" i="3"/>
  <c r="E5349" i="3"/>
  <c r="D5349" i="3"/>
  <c r="C5349" i="3"/>
  <c r="A5349" i="3"/>
  <c r="B5349" i="3" s="1"/>
  <c r="Q5348" i="3"/>
  <c r="O5348" i="3"/>
  <c r="N5348" i="3"/>
  <c r="M5348" i="3"/>
  <c r="J5348" i="3"/>
  <c r="I5348" i="3"/>
  <c r="H5348" i="3"/>
  <c r="G5348" i="3"/>
  <c r="F5348" i="3"/>
  <c r="E5348" i="3"/>
  <c r="A5348" i="3"/>
  <c r="Q5347" i="3"/>
  <c r="O5347" i="3"/>
  <c r="K5347" i="3"/>
  <c r="L5347" i="3" s="1"/>
  <c r="J5347" i="3"/>
  <c r="N5347" i="3" s="1"/>
  <c r="I5347" i="3"/>
  <c r="H5347" i="3"/>
  <c r="G5347" i="3"/>
  <c r="F5347" i="3"/>
  <c r="E5347" i="3"/>
  <c r="A5347" i="3"/>
  <c r="Q5346" i="3"/>
  <c r="M5346" i="3"/>
  <c r="K5346" i="3"/>
  <c r="L5346" i="3" s="1"/>
  <c r="J5346" i="3"/>
  <c r="N5346" i="3" s="1"/>
  <c r="I5346" i="3"/>
  <c r="H5346" i="3"/>
  <c r="G5346" i="3"/>
  <c r="F5346" i="3"/>
  <c r="E5346" i="3"/>
  <c r="A5346" i="3"/>
  <c r="O5345" i="3"/>
  <c r="M5345" i="3"/>
  <c r="K5345" i="3"/>
  <c r="L5345" i="3" s="1"/>
  <c r="J5345" i="3"/>
  <c r="N5345" i="3" s="1"/>
  <c r="I5345" i="3"/>
  <c r="Q5345" i="3" s="1"/>
  <c r="H5345" i="3"/>
  <c r="G5345" i="3"/>
  <c r="F5345" i="3"/>
  <c r="E5345" i="3"/>
  <c r="D5345" i="3"/>
  <c r="C5345" i="3"/>
  <c r="A5345" i="3"/>
  <c r="B5345" i="3" s="1"/>
  <c r="Q5344" i="3"/>
  <c r="O5344" i="3"/>
  <c r="N5344" i="3"/>
  <c r="M5344" i="3"/>
  <c r="J5344" i="3"/>
  <c r="I5344" i="3"/>
  <c r="H5344" i="3"/>
  <c r="G5344" i="3"/>
  <c r="F5344" i="3"/>
  <c r="E5344" i="3"/>
  <c r="A5344" i="3"/>
  <c r="Q5343" i="3"/>
  <c r="O5343" i="3"/>
  <c r="J5343" i="3"/>
  <c r="N5343" i="3" s="1"/>
  <c r="I5343" i="3"/>
  <c r="H5343" i="3"/>
  <c r="G5343" i="3"/>
  <c r="F5343" i="3"/>
  <c r="E5343" i="3"/>
  <c r="C5343" i="3"/>
  <c r="A5343" i="3"/>
  <c r="Q5342" i="3"/>
  <c r="M5342" i="3"/>
  <c r="K5342" i="3"/>
  <c r="L5342" i="3" s="1"/>
  <c r="J5342" i="3"/>
  <c r="N5342" i="3" s="1"/>
  <c r="I5342" i="3"/>
  <c r="H5342" i="3"/>
  <c r="G5342" i="3"/>
  <c r="F5342" i="3"/>
  <c r="E5342" i="3"/>
  <c r="A5342" i="3"/>
  <c r="O5341" i="3"/>
  <c r="N5341" i="3"/>
  <c r="M5341" i="3"/>
  <c r="K5341" i="3"/>
  <c r="L5341" i="3" s="1"/>
  <c r="J5341" i="3"/>
  <c r="I5341" i="3"/>
  <c r="Q5341" i="3" s="1"/>
  <c r="H5341" i="3"/>
  <c r="G5341" i="3"/>
  <c r="F5341" i="3"/>
  <c r="E5341" i="3"/>
  <c r="D5341" i="3"/>
  <c r="C5341" i="3"/>
  <c r="A5341" i="3"/>
  <c r="B5341" i="3" s="1"/>
  <c r="N5340" i="3"/>
  <c r="J5340" i="3"/>
  <c r="I5340" i="3"/>
  <c r="H5340" i="3"/>
  <c r="G5340" i="3"/>
  <c r="F5340" i="3"/>
  <c r="E5340" i="3"/>
  <c r="A5340" i="3"/>
  <c r="Q5339" i="3"/>
  <c r="O5339" i="3"/>
  <c r="K5339" i="3"/>
  <c r="L5339" i="3" s="1"/>
  <c r="J5339" i="3"/>
  <c r="N5339" i="3" s="1"/>
  <c r="I5339" i="3"/>
  <c r="H5339" i="3"/>
  <c r="G5339" i="3"/>
  <c r="F5339" i="3"/>
  <c r="E5339" i="3"/>
  <c r="A5339" i="3"/>
  <c r="Q5338" i="3"/>
  <c r="K5338" i="3"/>
  <c r="L5338" i="3" s="1"/>
  <c r="J5338" i="3"/>
  <c r="N5338" i="3" s="1"/>
  <c r="I5338" i="3"/>
  <c r="H5338" i="3"/>
  <c r="G5338" i="3"/>
  <c r="F5338" i="3"/>
  <c r="E5338" i="3"/>
  <c r="A5338" i="3"/>
  <c r="O5337" i="3"/>
  <c r="M5337" i="3"/>
  <c r="K5337" i="3"/>
  <c r="L5337" i="3" s="1"/>
  <c r="J5337" i="3"/>
  <c r="N5337" i="3" s="1"/>
  <c r="I5337" i="3"/>
  <c r="Q5337" i="3" s="1"/>
  <c r="H5337" i="3"/>
  <c r="G5337" i="3"/>
  <c r="F5337" i="3"/>
  <c r="E5337" i="3"/>
  <c r="D5337" i="3"/>
  <c r="C5337" i="3"/>
  <c r="A5337" i="3"/>
  <c r="B5337" i="3" s="1"/>
  <c r="Q5336" i="3"/>
  <c r="O5336" i="3"/>
  <c r="N5336" i="3"/>
  <c r="M5336" i="3"/>
  <c r="J5336" i="3"/>
  <c r="I5336" i="3"/>
  <c r="H5336" i="3"/>
  <c r="G5336" i="3"/>
  <c r="F5336" i="3"/>
  <c r="E5336" i="3"/>
  <c r="A5336" i="3"/>
  <c r="Q5335" i="3"/>
  <c r="O5335" i="3"/>
  <c r="K5335" i="3"/>
  <c r="L5335" i="3" s="1"/>
  <c r="J5335" i="3"/>
  <c r="N5335" i="3" s="1"/>
  <c r="I5335" i="3"/>
  <c r="H5335" i="3"/>
  <c r="G5335" i="3"/>
  <c r="F5335" i="3"/>
  <c r="E5335" i="3"/>
  <c r="A5335" i="3"/>
  <c r="Q5334" i="3"/>
  <c r="M5334" i="3"/>
  <c r="K5334" i="3"/>
  <c r="L5334" i="3" s="1"/>
  <c r="J5334" i="3"/>
  <c r="N5334" i="3" s="1"/>
  <c r="I5334" i="3"/>
  <c r="H5334" i="3"/>
  <c r="G5334" i="3"/>
  <c r="F5334" i="3"/>
  <c r="E5334" i="3"/>
  <c r="A5334" i="3"/>
  <c r="O5333" i="3"/>
  <c r="M5333" i="3"/>
  <c r="K5333" i="3"/>
  <c r="L5333" i="3" s="1"/>
  <c r="J5333" i="3"/>
  <c r="N5333" i="3" s="1"/>
  <c r="I5333" i="3"/>
  <c r="Q5333" i="3" s="1"/>
  <c r="H5333" i="3"/>
  <c r="G5333" i="3"/>
  <c r="F5333" i="3"/>
  <c r="E5333" i="3"/>
  <c r="D5333" i="3"/>
  <c r="C5333" i="3"/>
  <c r="A5333" i="3"/>
  <c r="B5333" i="3" s="1"/>
  <c r="Q5332" i="3"/>
  <c r="O5332" i="3"/>
  <c r="N5332" i="3"/>
  <c r="M5332" i="3"/>
  <c r="J5332" i="3"/>
  <c r="I5332" i="3"/>
  <c r="H5332" i="3"/>
  <c r="G5332" i="3"/>
  <c r="F5332" i="3"/>
  <c r="E5332" i="3"/>
  <c r="A5332" i="3"/>
  <c r="Q5331" i="3"/>
  <c r="O5331" i="3"/>
  <c r="J5331" i="3"/>
  <c r="N5331" i="3" s="1"/>
  <c r="I5331" i="3"/>
  <c r="H5331" i="3"/>
  <c r="G5331" i="3"/>
  <c r="F5331" i="3"/>
  <c r="E5331" i="3"/>
  <c r="C5331" i="3"/>
  <c r="A5331" i="3"/>
  <c r="Q5330" i="3"/>
  <c r="M5330" i="3"/>
  <c r="K5330" i="3"/>
  <c r="L5330" i="3" s="1"/>
  <c r="J5330" i="3"/>
  <c r="N5330" i="3" s="1"/>
  <c r="I5330" i="3"/>
  <c r="H5330" i="3"/>
  <c r="G5330" i="3"/>
  <c r="F5330" i="3"/>
  <c r="E5330" i="3"/>
  <c r="C5330" i="3"/>
  <c r="A5330" i="3"/>
  <c r="O5329" i="3"/>
  <c r="M5329" i="3"/>
  <c r="K5329" i="3"/>
  <c r="L5329" i="3" s="1"/>
  <c r="J5329" i="3"/>
  <c r="N5329" i="3" s="1"/>
  <c r="I5329" i="3"/>
  <c r="Q5329" i="3" s="1"/>
  <c r="H5329" i="3"/>
  <c r="G5329" i="3"/>
  <c r="F5329" i="3"/>
  <c r="E5329" i="3"/>
  <c r="D5329" i="3"/>
  <c r="C5329" i="3"/>
  <c r="A5329" i="3"/>
  <c r="B5329" i="3" s="1"/>
  <c r="O5328" i="3"/>
  <c r="N5328" i="3"/>
  <c r="M5328" i="3"/>
  <c r="J5328" i="3"/>
  <c r="I5328" i="3"/>
  <c r="H5328" i="3"/>
  <c r="G5328" i="3"/>
  <c r="F5328" i="3"/>
  <c r="E5328" i="3"/>
  <c r="A5328" i="3"/>
  <c r="Q5327" i="3"/>
  <c r="O5327" i="3"/>
  <c r="N5327" i="3"/>
  <c r="K5327" i="3"/>
  <c r="L5327" i="3" s="1"/>
  <c r="J5327" i="3"/>
  <c r="I5327" i="3"/>
  <c r="H5327" i="3"/>
  <c r="G5327" i="3"/>
  <c r="F5327" i="3"/>
  <c r="E5327" i="3"/>
  <c r="A5327" i="3"/>
  <c r="Q5326" i="3"/>
  <c r="K5326" i="3"/>
  <c r="L5326" i="3" s="1"/>
  <c r="J5326" i="3"/>
  <c r="N5326" i="3" s="1"/>
  <c r="I5326" i="3"/>
  <c r="H5326" i="3"/>
  <c r="G5326" i="3"/>
  <c r="F5326" i="3"/>
  <c r="E5326" i="3"/>
  <c r="A5326" i="3"/>
  <c r="O5325" i="3"/>
  <c r="M5325" i="3"/>
  <c r="K5325" i="3"/>
  <c r="L5325" i="3" s="1"/>
  <c r="J5325" i="3"/>
  <c r="N5325" i="3" s="1"/>
  <c r="I5325" i="3"/>
  <c r="Q5325" i="3" s="1"/>
  <c r="H5325" i="3"/>
  <c r="G5325" i="3"/>
  <c r="F5325" i="3"/>
  <c r="E5325" i="3"/>
  <c r="D5325" i="3"/>
  <c r="C5325" i="3"/>
  <c r="A5325" i="3"/>
  <c r="B5325" i="3" s="1"/>
  <c r="Q5324" i="3"/>
  <c r="O5324" i="3"/>
  <c r="N5324" i="3"/>
  <c r="M5324" i="3"/>
  <c r="J5324" i="3"/>
  <c r="I5324" i="3"/>
  <c r="H5324" i="3"/>
  <c r="G5324" i="3"/>
  <c r="F5324" i="3"/>
  <c r="E5324" i="3"/>
  <c r="A5324" i="3"/>
  <c r="Q5323" i="3"/>
  <c r="O5323" i="3"/>
  <c r="K5323" i="3"/>
  <c r="L5323" i="3" s="1"/>
  <c r="J5323" i="3"/>
  <c r="N5323" i="3" s="1"/>
  <c r="I5323" i="3"/>
  <c r="H5323" i="3"/>
  <c r="G5323" i="3"/>
  <c r="F5323" i="3"/>
  <c r="E5323" i="3"/>
  <c r="C5323" i="3"/>
  <c r="A5323" i="3"/>
  <c r="Q5322" i="3"/>
  <c r="M5322" i="3"/>
  <c r="K5322" i="3"/>
  <c r="L5322" i="3" s="1"/>
  <c r="J5322" i="3"/>
  <c r="N5322" i="3" s="1"/>
  <c r="I5322" i="3"/>
  <c r="H5322" i="3"/>
  <c r="G5322" i="3"/>
  <c r="F5322" i="3"/>
  <c r="E5322" i="3"/>
  <c r="A5322" i="3"/>
  <c r="O5321" i="3"/>
  <c r="M5321" i="3"/>
  <c r="K5321" i="3"/>
  <c r="L5321" i="3" s="1"/>
  <c r="J5321" i="3"/>
  <c r="N5321" i="3" s="1"/>
  <c r="I5321" i="3"/>
  <c r="Q5321" i="3" s="1"/>
  <c r="H5321" i="3"/>
  <c r="G5321" i="3"/>
  <c r="F5321" i="3"/>
  <c r="E5321" i="3"/>
  <c r="D5321" i="3"/>
  <c r="C5321" i="3"/>
  <c r="A5321" i="3"/>
  <c r="B5321" i="3" s="1"/>
  <c r="Q5320" i="3"/>
  <c r="O5320" i="3"/>
  <c r="N5320" i="3"/>
  <c r="M5320" i="3"/>
  <c r="J5320" i="3"/>
  <c r="I5320" i="3"/>
  <c r="H5320" i="3"/>
  <c r="G5320" i="3"/>
  <c r="F5320" i="3"/>
  <c r="E5320" i="3"/>
  <c r="A5320" i="3"/>
  <c r="Q5319" i="3"/>
  <c r="O5319" i="3"/>
  <c r="J5319" i="3"/>
  <c r="N5319" i="3" s="1"/>
  <c r="I5319" i="3"/>
  <c r="H5319" i="3"/>
  <c r="G5319" i="3"/>
  <c r="F5319" i="3"/>
  <c r="E5319" i="3"/>
  <c r="C5319" i="3"/>
  <c r="A5319" i="3"/>
  <c r="Q5318" i="3"/>
  <c r="M5318" i="3"/>
  <c r="K5318" i="3"/>
  <c r="L5318" i="3" s="1"/>
  <c r="J5318" i="3"/>
  <c r="N5318" i="3" s="1"/>
  <c r="I5318" i="3"/>
  <c r="H5318" i="3"/>
  <c r="G5318" i="3"/>
  <c r="F5318" i="3"/>
  <c r="E5318" i="3"/>
  <c r="C5318" i="3"/>
  <c r="A5318" i="3"/>
  <c r="O5317" i="3"/>
  <c r="M5317" i="3"/>
  <c r="K5317" i="3"/>
  <c r="L5317" i="3" s="1"/>
  <c r="J5317" i="3"/>
  <c r="N5317" i="3" s="1"/>
  <c r="I5317" i="3"/>
  <c r="Q5317" i="3" s="1"/>
  <c r="H5317" i="3"/>
  <c r="G5317" i="3"/>
  <c r="F5317" i="3"/>
  <c r="E5317" i="3"/>
  <c r="D5317" i="3"/>
  <c r="C5317" i="3"/>
  <c r="A5317" i="3"/>
  <c r="B5317" i="3" s="1"/>
  <c r="O5316" i="3"/>
  <c r="N5316" i="3"/>
  <c r="M5316" i="3"/>
  <c r="J5316" i="3"/>
  <c r="I5316" i="3"/>
  <c r="H5316" i="3"/>
  <c r="G5316" i="3"/>
  <c r="F5316" i="3"/>
  <c r="E5316" i="3"/>
  <c r="A5316" i="3"/>
  <c r="J5315" i="3"/>
  <c r="N5315" i="3" s="1"/>
  <c r="I5315" i="3"/>
  <c r="Q5315" i="3" s="1"/>
  <c r="H5315" i="3"/>
  <c r="G5315" i="3"/>
  <c r="F5315" i="3"/>
  <c r="E5315" i="3"/>
  <c r="C5315" i="3"/>
  <c r="A5315" i="3"/>
  <c r="Q5314" i="3"/>
  <c r="M5314" i="3"/>
  <c r="J5314" i="3"/>
  <c r="N5314" i="3" s="1"/>
  <c r="I5314" i="3"/>
  <c r="H5314" i="3"/>
  <c r="G5314" i="3"/>
  <c r="F5314" i="3"/>
  <c r="E5314" i="3"/>
  <c r="C5314" i="3"/>
  <c r="A5314" i="3"/>
  <c r="O5313" i="3"/>
  <c r="N5313" i="3"/>
  <c r="M5313" i="3"/>
  <c r="K5313" i="3"/>
  <c r="L5313" i="3" s="1"/>
  <c r="J5313" i="3"/>
  <c r="I5313" i="3"/>
  <c r="Q5313" i="3" s="1"/>
  <c r="H5313" i="3"/>
  <c r="G5313" i="3"/>
  <c r="F5313" i="3"/>
  <c r="E5313" i="3"/>
  <c r="D5313" i="3"/>
  <c r="C5313" i="3"/>
  <c r="A5313" i="3"/>
  <c r="B5313" i="3" s="1"/>
  <c r="Q5312" i="3"/>
  <c r="O5312" i="3"/>
  <c r="N5312" i="3"/>
  <c r="M5312" i="3"/>
  <c r="J5312" i="3"/>
  <c r="I5312" i="3"/>
  <c r="H5312" i="3"/>
  <c r="G5312" i="3"/>
  <c r="F5312" i="3"/>
  <c r="E5312" i="3"/>
  <c r="A5312" i="3"/>
  <c r="Q5311" i="3"/>
  <c r="O5311" i="3"/>
  <c r="K5311" i="3"/>
  <c r="L5311" i="3" s="1"/>
  <c r="J5311" i="3"/>
  <c r="N5311" i="3" s="1"/>
  <c r="I5311" i="3"/>
  <c r="H5311" i="3"/>
  <c r="G5311" i="3"/>
  <c r="F5311" i="3"/>
  <c r="E5311" i="3"/>
  <c r="C5311" i="3"/>
  <c r="A5311" i="3"/>
  <c r="Q5310" i="3"/>
  <c r="M5310" i="3"/>
  <c r="K5310" i="3"/>
  <c r="L5310" i="3" s="1"/>
  <c r="J5310" i="3"/>
  <c r="N5310" i="3" s="1"/>
  <c r="I5310" i="3"/>
  <c r="H5310" i="3"/>
  <c r="G5310" i="3"/>
  <c r="F5310" i="3"/>
  <c r="E5310" i="3"/>
  <c r="A5310" i="3"/>
  <c r="O5309" i="3"/>
  <c r="N5309" i="3"/>
  <c r="M5309" i="3"/>
  <c r="K5309" i="3"/>
  <c r="L5309" i="3" s="1"/>
  <c r="J5309" i="3"/>
  <c r="I5309" i="3"/>
  <c r="Q5309" i="3" s="1"/>
  <c r="H5309" i="3"/>
  <c r="G5309" i="3"/>
  <c r="F5309" i="3"/>
  <c r="E5309" i="3"/>
  <c r="D5309" i="3"/>
  <c r="C5309" i="3"/>
  <c r="A5309" i="3"/>
  <c r="B5309" i="3" s="1"/>
  <c r="Q5308" i="3"/>
  <c r="N5308" i="3"/>
  <c r="M5308" i="3"/>
  <c r="J5308" i="3"/>
  <c r="I5308" i="3"/>
  <c r="O5308" i="3" s="1"/>
  <c r="H5308" i="3"/>
  <c r="G5308" i="3"/>
  <c r="F5308" i="3"/>
  <c r="E5308" i="3"/>
  <c r="A5308" i="3"/>
  <c r="Q5307" i="3"/>
  <c r="K5307" i="3"/>
  <c r="L5307" i="3" s="1"/>
  <c r="J5307" i="3"/>
  <c r="N5307" i="3" s="1"/>
  <c r="I5307" i="3"/>
  <c r="H5307" i="3"/>
  <c r="G5307" i="3"/>
  <c r="F5307" i="3"/>
  <c r="E5307" i="3"/>
  <c r="A5307" i="3"/>
  <c r="J5306" i="3"/>
  <c r="N5306" i="3" s="1"/>
  <c r="I5306" i="3"/>
  <c r="H5306" i="3"/>
  <c r="G5306" i="3"/>
  <c r="F5306" i="3"/>
  <c r="E5306" i="3"/>
  <c r="A5306" i="3"/>
  <c r="O5305" i="3"/>
  <c r="N5305" i="3"/>
  <c r="M5305" i="3"/>
  <c r="K5305" i="3"/>
  <c r="L5305" i="3" s="1"/>
  <c r="J5305" i="3"/>
  <c r="I5305" i="3"/>
  <c r="Q5305" i="3" s="1"/>
  <c r="H5305" i="3"/>
  <c r="G5305" i="3"/>
  <c r="F5305" i="3"/>
  <c r="E5305" i="3"/>
  <c r="D5305" i="3"/>
  <c r="C5305" i="3"/>
  <c r="A5305" i="3"/>
  <c r="B5305" i="3" s="1"/>
  <c r="N5304" i="3"/>
  <c r="J5304" i="3"/>
  <c r="I5304" i="3"/>
  <c r="Q5304" i="3" s="1"/>
  <c r="H5304" i="3"/>
  <c r="G5304" i="3"/>
  <c r="F5304" i="3"/>
  <c r="E5304" i="3"/>
  <c r="A5304" i="3"/>
  <c r="O5303" i="3"/>
  <c r="K5303" i="3"/>
  <c r="L5303" i="3" s="1"/>
  <c r="J5303" i="3"/>
  <c r="N5303" i="3" s="1"/>
  <c r="I5303" i="3"/>
  <c r="Q5303" i="3" s="1"/>
  <c r="H5303" i="3"/>
  <c r="G5303" i="3"/>
  <c r="F5303" i="3"/>
  <c r="E5303" i="3"/>
  <c r="C5303" i="3"/>
  <c r="A5303" i="3"/>
  <c r="J5302" i="3"/>
  <c r="N5302" i="3" s="1"/>
  <c r="I5302" i="3"/>
  <c r="H5302" i="3"/>
  <c r="G5302" i="3"/>
  <c r="F5302" i="3"/>
  <c r="E5302" i="3"/>
  <c r="C5302" i="3"/>
  <c r="A5302" i="3"/>
  <c r="O5301" i="3"/>
  <c r="M5301" i="3"/>
  <c r="K5301" i="3"/>
  <c r="L5301" i="3" s="1"/>
  <c r="J5301" i="3"/>
  <c r="N5301" i="3" s="1"/>
  <c r="I5301" i="3"/>
  <c r="Q5301" i="3" s="1"/>
  <c r="H5301" i="3"/>
  <c r="G5301" i="3"/>
  <c r="F5301" i="3"/>
  <c r="E5301" i="3"/>
  <c r="D5301" i="3"/>
  <c r="C5301" i="3"/>
  <c r="A5301" i="3"/>
  <c r="B5301" i="3" s="1"/>
  <c r="Q5300" i="3"/>
  <c r="N5300" i="3"/>
  <c r="J5300" i="3"/>
  <c r="I5300" i="3"/>
  <c r="H5300" i="3"/>
  <c r="G5300" i="3"/>
  <c r="F5300" i="3"/>
  <c r="E5300" i="3"/>
  <c r="A5300" i="3"/>
  <c r="J5299" i="3"/>
  <c r="N5299" i="3" s="1"/>
  <c r="I5299" i="3"/>
  <c r="H5299" i="3"/>
  <c r="G5299" i="3"/>
  <c r="F5299" i="3"/>
  <c r="E5299" i="3"/>
  <c r="A5299" i="3"/>
  <c r="M5298" i="3"/>
  <c r="K5298" i="3"/>
  <c r="L5298" i="3" s="1"/>
  <c r="J5298" i="3"/>
  <c r="N5298" i="3" s="1"/>
  <c r="I5298" i="3"/>
  <c r="Q5298" i="3" s="1"/>
  <c r="H5298" i="3"/>
  <c r="G5298" i="3"/>
  <c r="F5298" i="3"/>
  <c r="E5298" i="3"/>
  <c r="C5298" i="3"/>
  <c r="A5298" i="3"/>
  <c r="P5297" i="3"/>
  <c r="O5297" i="3"/>
  <c r="N5297" i="3"/>
  <c r="M5297" i="3"/>
  <c r="K5297" i="3"/>
  <c r="L5297" i="3" s="1"/>
  <c r="J5297" i="3"/>
  <c r="I5297" i="3"/>
  <c r="Q5297" i="3" s="1"/>
  <c r="H5297" i="3"/>
  <c r="G5297" i="3"/>
  <c r="F5297" i="3"/>
  <c r="E5297" i="3"/>
  <c r="D5297" i="3"/>
  <c r="C5297" i="3"/>
  <c r="B5297" i="3"/>
  <c r="A5297" i="3"/>
  <c r="J5296" i="3"/>
  <c r="N5296" i="3" s="1"/>
  <c r="I5296" i="3"/>
  <c r="H5296" i="3"/>
  <c r="G5296" i="3"/>
  <c r="F5296" i="3"/>
  <c r="E5296" i="3"/>
  <c r="B5296" i="3"/>
  <c r="A5296" i="3"/>
  <c r="Q5295" i="3"/>
  <c r="L5295" i="3"/>
  <c r="K5295" i="3"/>
  <c r="J5295" i="3"/>
  <c r="N5295" i="3" s="1"/>
  <c r="I5295" i="3"/>
  <c r="O5295" i="3" s="1"/>
  <c r="H5295" i="3"/>
  <c r="G5295" i="3"/>
  <c r="F5295" i="3"/>
  <c r="E5295" i="3"/>
  <c r="D5295" i="3"/>
  <c r="C5295" i="3"/>
  <c r="A5295" i="3"/>
  <c r="B5295" i="3" s="1"/>
  <c r="Q5294" i="3"/>
  <c r="N5294" i="3"/>
  <c r="M5294" i="3"/>
  <c r="K5294" i="3"/>
  <c r="L5294" i="3" s="1"/>
  <c r="J5294" i="3"/>
  <c r="I5294" i="3"/>
  <c r="H5294" i="3"/>
  <c r="G5294" i="3"/>
  <c r="F5294" i="3"/>
  <c r="E5294" i="3"/>
  <c r="C5294" i="3"/>
  <c r="A5294" i="3"/>
  <c r="B5294" i="3" s="1"/>
  <c r="P5293" i="3"/>
  <c r="O5293" i="3"/>
  <c r="N5293" i="3"/>
  <c r="M5293" i="3"/>
  <c r="K5293" i="3"/>
  <c r="L5293" i="3" s="1"/>
  <c r="J5293" i="3"/>
  <c r="I5293" i="3"/>
  <c r="Q5293" i="3" s="1"/>
  <c r="H5293" i="3"/>
  <c r="G5293" i="3"/>
  <c r="F5293" i="3"/>
  <c r="E5293" i="3"/>
  <c r="D5293" i="3"/>
  <c r="C5293" i="3"/>
  <c r="B5293" i="3"/>
  <c r="A5293" i="3"/>
  <c r="M5292" i="3"/>
  <c r="J5292" i="3"/>
  <c r="N5292" i="3" s="1"/>
  <c r="I5292" i="3"/>
  <c r="H5292" i="3"/>
  <c r="G5292" i="3"/>
  <c r="F5292" i="3"/>
  <c r="E5292" i="3"/>
  <c r="B5292" i="3"/>
  <c r="A5292" i="3"/>
  <c r="O5291" i="3"/>
  <c r="J5291" i="3"/>
  <c r="N5291" i="3" s="1"/>
  <c r="I5291" i="3"/>
  <c r="Q5291" i="3" s="1"/>
  <c r="H5291" i="3"/>
  <c r="G5291" i="3"/>
  <c r="F5291" i="3"/>
  <c r="E5291" i="3"/>
  <c r="D5291" i="3"/>
  <c r="B5291" i="3"/>
  <c r="A5291" i="3"/>
  <c r="C5291" i="3" s="1"/>
  <c r="N5290" i="3"/>
  <c r="L5290" i="3"/>
  <c r="K5290" i="3"/>
  <c r="J5290" i="3"/>
  <c r="I5290" i="3"/>
  <c r="Q5290" i="3" s="1"/>
  <c r="H5290" i="3"/>
  <c r="G5290" i="3"/>
  <c r="F5290" i="3"/>
  <c r="E5290" i="3"/>
  <c r="D5290" i="3"/>
  <c r="C5290" i="3"/>
  <c r="A5290" i="3"/>
  <c r="B5290" i="3" s="1"/>
  <c r="P5289" i="3"/>
  <c r="O5289" i="3"/>
  <c r="N5289" i="3"/>
  <c r="M5289" i="3"/>
  <c r="K5289" i="3"/>
  <c r="L5289" i="3" s="1"/>
  <c r="J5289" i="3"/>
  <c r="I5289" i="3"/>
  <c r="Q5289" i="3" s="1"/>
  <c r="H5289" i="3"/>
  <c r="G5289" i="3"/>
  <c r="F5289" i="3"/>
  <c r="E5289" i="3"/>
  <c r="D5289" i="3"/>
  <c r="C5289" i="3"/>
  <c r="B5289" i="3"/>
  <c r="A5289" i="3"/>
  <c r="J5288" i="3"/>
  <c r="N5288" i="3" s="1"/>
  <c r="I5288" i="3"/>
  <c r="H5288" i="3"/>
  <c r="G5288" i="3"/>
  <c r="F5288" i="3"/>
  <c r="E5288" i="3"/>
  <c r="A5288" i="3"/>
  <c r="Q5287" i="3"/>
  <c r="O5287" i="3"/>
  <c r="K5287" i="3"/>
  <c r="L5287" i="3" s="1"/>
  <c r="J5287" i="3"/>
  <c r="N5287" i="3" s="1"/>
  <c r="I5287" i="3"/>
  <c r="H5287" i="3"/>
  <c r="G5287" i="3"/>
  <c r="F5287" i="3"/>
  <c r="E5287" i="3"/>
  <c r="C5287" i="3"/>
  <c r="B5287" i="3"/>
  <c r="A5287" i="3"/>
  <c r="D5287" i="3" s="1"/>
  <c r="Q5286" i="3"/>
  <c r="N5286" i="3"/>
  <c r="M5286" i="3"/>
  <c r="J5286" i="3"/>
  <c r="I5286" i="3"/>
  <c r="H5286" i="3"/>
  <c r="G5286" i="3"/>
  <c r="F5286" i="3"/>
  <c r="E5286" i="3"/>
  <c r="D5286" i="3"/>
  <c r="A5286" i="3"/>
  <c r="B5286" i="3" s="1"/>
  <c r="P5285" i="3"/>
  <c r="O5285" i="3"/>
  <c r="N5285" i="3"/>
  <c r="M5285" i="3"/>
  <c r="K5285" i="3"/>
  <c r="L5285" i="3" s="1"/>
  <c r="J5285" i="3"/>
  <c r="I5285" i="3"/>
  <c r="Q5285" i="3" s="1"/>
  <c r="H5285" i="3"/>
  <c r="G5285" i="3"/>
  <c r="F5285" i="3"/>
  <c r="E5285" i="3"/>
  <c r="D5285" i="3"/>
  <c r="C5285" i="3"/>
  <c r="B5285" i="3"/>
  <c r="A5285" i="3"/>
  <c r="J5284" i="3"/>
  <c r="N5284" i="3" s="1"/>
  <c r="I5284" i="3"/>
  <c r="H5284" i="3"/>
  <c r="G5284" i="3"/>
  <c r="F5284" i="3"/>
  <c r="E5284" i="3"/>
  <c r="B5284" i="3"/>
  <c r="A5284" i="3"/>
  <c r="Q5283" i="3"/>
  <c r="J5283" i="3"/>
  <c r="N5283" i="3" s="1"/>
  <c r="I5283" i="3"/>
  <c r="H5283" i="3"/>
  <c r="G5283" i="3"/>
  <c r="F5283" i="3"/>
  <c r="E5283" i="3"/>
  <c r="A5283" i="3"/>
  <c r="D5283" i="3" s="1"/>
  <c r="N5282" i="3"/>
  <c r="M5282" i="3"/>
  <c r="K5282" i="3"/>
  <c r="L5282" i="3" s="1"/>
  <c r="J5282" i="3"/>
  <c r="I5282" i="3"/>
  <c r="Q5282" i="3" s="1"/>
  <c r="H5282" i="3"/>
  <c r="G5282" i="3"/>
  <c r="F5282" i="3"/>
  <c r="E5282" i="3"/>
  <c r="C5282" i="3"/>
  <c r="A5282" i="3"/>
  <c r="B5282" i="3" s="1"/>
  <c r="P5281" i="3"/>
  <c r="O5281" i="3"/>
  <c r="R5281" i="3" s="1"/>
  <c r="N5281" i="3"/>
  <c r="M5281" i="3"/>
  <c r="K5281" i="3"/>
  <c r="L5281" i="3" s="1"/>
  <c r="J5281" i="3"/>
  <c r="I5281" i="3"/>
  <c r="Q5281" i="3" s="1"/>
  <c r="H5281" i="3"/>
  <c r="G5281" i="3"/>
  <c r="F5281" i="3"/>
  <c r="E5281" i="3"/>
  <c r="D5281" i="3"/>
  <c r="C5281" i="3"/>
  <c r="B5281" i="3"/>
  <c r="A5281" i="3"/>
  <c r="P5280" i="3"/>
  <c r="N5280" i="3"/>
  <c r="M5280" i="3"/>
  <c r="J5280" i="3"/>
  <c r="I5280" i="3"/>
  <c r="K5280" i="3" s="1"/>
  <c r="L5280" i="3" s="1"/>
  <c r="H5280" i="3"/>
  <c r="G5280" i="3"/>
  <c r="F5280" i="3"/>
  <c r="E5280" i="3"/>
  <c r="B5280" i="3"/>
  <c r="A5280" i="3"/>
  <c r="J5279" i="3"/>
  <c r="N5279" i="3" s="1"/>
  <c r="I5279" i="3"/>
  <c r="M5279" i="3" s="1"/>
  <c r="H5279" i="3"/>
  <c r="G5279" i="3"/>
  <c r="F5279" i="3"/>
  <c r="E5279" i="3"/>
  <c r="B5279" i="3"/>
  <c r="A5279" i="3"/>
  <c r="D5279" i="3" s="1"/>
  <c r="J5278" i="3"/>
  <c r="N5278" i="3" s="1"/>
  <c r="I5278" i="3"/>
  <c r="Q5278" i="3" s="1"/>
  <c r="H5278" i="3"/>
  <c r="G5278" i="3"/>
  <c r="F5278" i="3"/>
  <c r="E5278" i="3"/>
  <c r="B5278" i="3"/>
  <c r="A5278" i="3"/>
  <c r="D5278" i="3" s="1"/>
  <c r="P5277" i="3"/>
  <c r="O5277" i="3"/>
  <c r="N5277" i="3"/>
  <c r="M5277" i="3"/>
  <c r="L5277" i="3"/>
  <c r="K5277" i="3"/>
  <c r="J5277" i="3"/>
  <c r="I5277" i="3"/>
  <c r="Q5277" i="3" s="1"/>
  <c r="H5277" i="3"/>
  <c r="G5277" i="3"/>
  <c r="F5277" i="3"/>
  <c r="E5277" i="3"/>
  <c r="D5277" i="3"/>
  <c r="C5277" i="3"/>
  <c r="B5277" i="3"/>
  <c r="A5277" i="3"/>
  <c r="J5276" i="3"/>
  <c r="N5276" i="3" s="1"/>
  <c r="I5276" i="3"/>
  <c r="Q5276" i="3" s="1"/>
  <c r="H5276" i="3"/>
  <c r="G5276" i="3"/>
  <c r="F5276" i="3"/>
  <c r="E5276" i="3"/>
  <c r="B5276" i="3"/>
  <c r="A5276" i="3"/>
  <c r="Q5275" i="3"/>
  <c r="J5275" i="3"/>
  <c r="N5275" i="3" s="1"/>
  <c r="I5275" i="3"/>
  <c r="M5275" i="3" s="1"/>
  <c r="H5275" i="3"/>
  <c r="G5275" i="3"/>
  <c r="F5275" i="3"/>
  <c r="E5275" i="3"/>
  <c r="D5275" i="3"/>
  <c r="C5275" i="3"/>
  <c r="B5275" i="3"/>
  <c r="A5275" i="3"/>
  <c r="Q5274" i="3"/>
  <c r="M5274" i="3"/>
  <c r="J5274" i="3"/>
  <c r="N5274" i="3" s="1"/>
  <c r="I5274" i="3"/>
  <c r="H5274" i="3"/>
  <c r="G5274" i="3"/>
  <c r="F5274" i="3"/>
  <c r="E5274" i="3"/>
  <c r="D5274" i="3"/>
  <c r="C5274" i="3"/>
  <c r="B5274" i="3"/>
  <c r="A5274" i="3"/>
  <c r="P5273" i="3"/>
  <c r="O5273" i="3"/>
  <c r="N5273" i="3"/>
  <c r="M5273" i="3"/>
  <c r="L5273" i="3"/>
  <c r="K5273" i="3"/>
  <c r="J5273" i="3"/>
  <c r="I5273" i="3"/>
  <c r="Q5273" i="3" s="1"/>
  <c r="H5273" i="3"/>
  <c r="G5273" i="3"/>
  <c r="F5273" i="3"/>
  <c r="E5273" i="3"/>
  <c r="D5273" i="3"/>
  <c r="C5273" i="3"/>
  <c r="B5273" i="3"/>
  <c r="A5273" i="3"/>
  <c r="M5272" i="3"/>
  <c r="J5272" i="3"/>
  <c r="Q5272" i="3" s="1"/>
  <c r="I5272" i="3"/>
  <c r="H5272" i="3"/>
  <c r="G5272" i="3"/>
  <c r="F5272" i="3"/>
  <c r="E5272" i="3"/>
  <c r="B5272" i="3"/>
  <c r="A5272" i="3"/>
  <c r="P5271" i="3"/>
  <c r="O5271" i="3"/>
  <c r="J5271" i="3"/>
  <c r="N5271" i="3" s="1"/>
  <c r="I5271" i="3"/>
  <c r="M5271" i="3" s="1"/>
  <c r="H5271" i="3"/>
  <c r="G5271" i="3"/>
  <c r="F5271" i="3"/>
  <c r="E5271" i="3"/>
  <c r="C5271" i="3"/>
  <c r="B5271" i="3"/>
  <c r="A5271" i="3"/>
  <c r="D5271" i="3" s="1"/>
  <c r="N5270" i="3"/>
  <c r="M5270" i="3"/>
  <c r="J5270" i="3"/>
  <c r="K5270" i="3" s="1"/>
  <c r="L5270" i="3" s="1"/>
  <c r="I5270" i="3"/>
  <c r="Q5270" i="3" s="1"/>
  <c r="H5270" i="3"/>
  <c r="G5270" i="3"/>
  <c r="F5270" i="3"/>
  <c r="E5270" i="3"/>
  <c r="C5270" i="3"/>
  <c r="B5270" i="3"/>
  <c r="A5270" i="3"/>
  <c r="D5270" i="3" s="1"/>
  <c r="P5269" i="3"/>
  <c r="O5269" i="3"/>
  <c r="N5269" i="3"/>
  <c r="M5269" i="3"/>
  <c r="K5269" i="3"/>
  <c r="L5269" i="3" s="1"/>
  <c r="J5269" i="3"/>
  <c r="I5269" i="3"/>
  <c r="Q5269" i="3" s="1"/>
  <c r="H5269" i="3"/>
  <c r="G5269" i="3"/>
  <c r="F5269" i="3"/>
  <c r="E5269" i="3"/>
  <c r="D5269" i="3"/>
  <c r="C5269" i="3"/>
  <c r="B5269" i="3"/>
  <c r="A5269" i="3"/>
  <c r="P5268" i="3"/>
  <c r="R5268" i="3" s="1"/>
  <c r="O5268" i="3"/>
  <c r="M5268" i="3"/>
  <c r="J5268" i="3"/>
  <c r="N5268" i="3" s="1"/>
  <c r="I5268" i="3"/>
  <c r="Q5268" i="3" s="1"/>
  <c r="H5268" i="3"/>
  <c r="G5268" i="3"/>
  <c r="F5268" i="3"/>
  <c r="E5268" i="3"/>
  <c r="A5268" i="3"/>
  <c r="P5267" i="3"/>
  <c r="L5267" i="3"/>
  <c r="K5267" i="3"/>
  <c r="J5267" i="3"/>
  <c r="N5267" i="3" s="1"/>
  <c r="I5267" i="3"/>
  <c r="M5267" i="3" s="1"/>
  <c r="H5267" i="3"/>
  <c r="G5267" i="3"/>
  <c r="F5267" i="3"/>
  <c r="E5267" i="3"/>
  <c r="D5267" i="3"/>
  <c r="C5267" i="3"/>
  <c r="A5267" i="3"/>
  <c r="B5267" i="3" s="1"/>
  <c r="N5266" i="3"/>
  <c r="L5266" i="3"/>
  <c r="K5266" i="3"/>
  <c r="J5266" i="3"/>
  <c r="I5266" i="3"/>
  <c r="Q5266" i="3" s="1"/>
  <c r="H5266" i="3"/>
  <c r="G5266" i="3"/>
  <c r="F5266" i="3"/>
  <c r="E5266" i="3"/>
  <c r="D5266" i="3"/>
  <c r="C5266" i="3"/>
  <c r="A5266" i="3"/>
  <c r="B5266" i="3" s="1"/>
  <c r="P5265" i="3"/>
  <c r="O5265" i="3"/>
  <c r="N5265" i="3"/>
  <c r="M5265" i="3"/>
  <c r="K5265" i="3"/>
  <c r="L5265" i="3" s="1"/>
  <c r="J5265" i="3"/>
  <c r="I5265" i="3"/>
  <c r="Q5265" i="3" s="1"/>
  <c r="H5265" i="3"/>
  <c r="G5265" i="3"/>
  <c r="F5265" i="3"/>
  <c r="E5265" i="3"/>
  <c r="D5265" i="3"/>
  <c r="C5265" i="3"/>
  <c r="B5265" i="3"/>
  <c r="A5265" i="3"/>
  <c r="P5264" i="3"/>
  <c r="N5264" i="3"/>
  <c r="M5264" i="3"/>
  <c r="J5264" i="3"/>
  <c r="I5264" i="3"/>
  <c r="K5264" i="3" s="1"/>
  <c r="L5264" i="3" s="1"/>
  <c r="H5264" i="3"/>
  <c r="G5264" i="3"/>
  <c r="F5264" i="3"/>
  <c r="E5264" i="3"/>
  <c r="B5264" i="3"/>
  <c r="A5264" i="3"/>
  <c r="J5263" i="3"/>
  <c r="N5263" i="3" s="1"/>
  <c r="I5263" i="3"/>
  <c r="H5263" i="3"/>
  <c r="G5263" i="3"/>
  <c r="F5263" i="3"/>
  <c r="E5263" i="3"/>
  <c r="D5263" i="3"/>
  <c r="B5263" i="3"/>
  <c r="A5263" i="3"/>
  <c r="C5263" i="3" s="1"/>
  <c r="J5262" i="3"/>
  <c r="N5262" i="3" s="1"/>
  <c r="I5262" i="3"/>
  <c r="H5262" i="3"/>
  <c r="G5262" i="3"/>
  <c r="F5262" i="3"/>
  <c r="E5262" i="3"/>
  <c r="B5262" i="3"/>
  <c r="A5262" i="3"/>
  <c r="C5262" i="3" s="1"/>
  <c r="P5261" i="3"/>
  <c r="O5261" i="3"/>
  <c r="N5261" i="3"/>
  <c r="M5261" i="3"/>
  <c r="L5261" i="3"/>
  <c r="K5261" i="3"/>
  <c r="J5261" i="3"/>
  <c r="I5261" i="3"/>
  <c r="Q5261" i="3" s="1"/>
  <c r="H5261" i="3"/>
  <c r="G5261" i="3"/>
  <c r="F5261" i="3"/>
  <c r="E5261" i="3"/>
  <c r="D5261" i="3"/>
  <c r="C5261" i="3"/>
  <c r="B5261" i="3"/>
  <c r="A5261" i="3"/>
  <c r="M5260" i="3"/>
  <c r="J5260" i="3"/>
  <c r="N5260" i="3" s="1"/>
  <c r="I5260" i="3"/>
  <c r="H5260" i="3"/>
  <c r="G5260" i="3"/>
  <c r="F5260" i="3"/>
  <c r="E5260" i="3"/>
  <c r="B5260" i="3"/>
  <c r="A5260" i="3"/>
  <c r="N5259" i="3"/>
  <c r="K5259" i="3"/>
  <c r="L5259" i="3" s="1"/>
  <c r="J5259" i="3"/>
  <c r="I5259" i="3"/>
  <c r="M5259" i="3" s="1"/>
  <c r="H5259" i="3"/>
  <c r="G5259" i="3"/>
  <c r="F5259" i="3"/>
  <c r="E5259" i="3"/>
  <c r="D5259" i="3"/>
  <c r="C5259" i="3"/>
  <c r="B5259" i="3"/>
  <c r="A5259" i="3"/>
  <c r="Q5258" i="3"/>
  <c r="N5258" i="3"/>
  <c r="L5258" i="3"/>
  <c r="K5258" i="3"/>
  <c r="J5258" i="3"/>
  <c r="I5258" i="3"/>
  <c r="O5258" i="3" s="1"/>
  <c r="H5258" i="3"/>
  <c r="G5258" i="3"/>
  <c r="F5258" i="3"/>
  <c r="E5258" i="3"/>
  <c r="D5258" i="3"/>
  <c r="C5258" i="3"/>
  <c r="A5258" i="3"/>
  <c r="B5258" i="3" s="1"/>
  <c r="O5257" i="3"/>
  <c r="M5257" i="3"/>
  <c r="L5257" i="3"/>
  <c r="J5257" i="3"/>
  <c r="K5257" i="3" s="1"/>
  <c r="I5257" i="3"/>
  <c r="Q5257" i="3" s="1"/>
  <c r="H5257" i="3"/>
  <c r="G5257" i="3"/>
  <c r="F5257" i="3"/>
  <c r="E5257" i="3"/>
  <c r="D5257" i="3"/>
  <c r="C5257" i="3"/>
  <c r="B5257" i="3"/>
  <c r="A5257" i="3"/>
  <c r="Q5256" i="3"/>
  <c r="O5256" i="3"/>
  <c r="N5256" i="3"/>
  <c r="J5256" i="3"/>
  <c r="I5256" i="3"/>
  <c r="P5256" i="3" s="1"/>
  <c r="H5256" i="3"/>
  <c r="G5256" i="3"/>
  <c r="F5256" i="3"/>
  <c r="E5256" i="3"/>
  <c r="A5256" i="3"/>
  <c r="C5256" i="3" s="1"/>
  <c r="Q5255" i="3"/>
  <c r="O5255" i="3"/>
  <c r="N5255" i="3"/>
  <c r="J5255" i="3"/>
  <c r="K5255" i="3" s="1"/>
  <c r="L5255" i="3" s="1"/>
  <c r="I5255" i="3"/>
  <c r="M5255" i="3" s="1"/>
  <c r="H5255" i="3"/>
  <c r="G5255" i="3"/>
  <c r="F5255" i="3"/>
  <c r="E5255" i="3"/>
  <c r="C5255" i="3"/>
  <c r="B5255" i="3"/>
  <c r="A5255" i="3"/>
  <c r="D5255" i="3" s="1"/>
  <c r="N5254" i="3"/>
  <c r="J5254" i="3"/>
  <c r="I5254" i="3"/>
  <c r="P5254" i="3" s="1"/>
  <c r="H5254" i="3"/>
  <c r="G5254" i="3"/>
  <c r="F5254" i="3"/>
  <c r="E5254" i="3"/>
  <c r="A5254" i="3"/>
  <c r="P5253" i="3"/>
  <c r="O5253" i="3"/>
  <c r="M5253" i="3"/>
  <c r="J5253" i="3"/>
  <c r="I5253" i="3"/>
  <c r="H5253" i="3"/>
  <c r="G5253" i="3"/>
  <c r="F5253" i="3"/>
  <c r="E5253" i="3"/>
  <c r="D5253" i="3"/>
  <c r="C5253" i="3"/>
  <c r="B5253" i="3"/>
  <c r="A5253" i="3"/>
  <c r="Q5252" i="3"/>
  <c r="N5252" i="3"/>
  <c r="J5252" i="3"/>
  <c r="I5252" i="3"/>
  <c r="H5252" i="3"/>
  <c r="G5252" i="3"/>
  <c r="F5252" i="3"/>
  <c r="E5252" i="3"/>
  <c r="D5252" i="3"/>
  <c r="B5252" i="3"/>
  <c r="A5252" i="3"/>
  <c r="C5252" i="3" s="1"/>
  <c r="Q5251" i="3"/>
  <c r="N5251" i="3"/>
  <c r="K5251" i="3"/>
  <c r="L5251" i="3" s="1"/>
  <c r="J5251" i="3"/>
  <c r="I5251" i="3"/>
  <c r="H5251" i="3"/>
  <c r="G5251" i="3"/>
  <c r="F5251" i="3"/>
  <c r="E5251" i="3"/>
  <c r="A5251" i="3"/>
  <c r="J5250" i="3"/>
  <c r="N5250" i="3" s="1"/>
  <c r="I5250" i="3"/>
  <c r="H5250" i="3"/>
  <c r="G5250" i="3"/>
  <c r="F5250" i="3"/>
  <c r="E5250" i="3"/>
  <c r="A5250" i="3"/>
  <c r="M5249" i="3"/>
  <c r="J5249" i="3"/>
  <c r="I5249" i="3"/>
  <c r="H5249" i="3"/>
  <c r="G5249" i="3"/>
  <c r="F5249" i="3"/>
  <c r="E5249" i="3"/>
  <c r="D5249" i="3"/>
  <c r="C5249" i="3"/>
  <c r="B5249" i="3"/>
  <c r="A5249" i="3"/>
  <c r="Q5248" i="3"/>
  <c r="O5248" i="3"/>
  <c r="N5248" i="3"/>
  <c r="M5248" i="3"/>
  <c r="L5248" i="3"/>
  <c r="J5248" i="3"/>
  <c r="I5248" i="3"/>
  <c r="K5248" i="3" s="1"/>
  <c r="H5248" i="3"/>
  <c r="G5248" i="3"/>
  <c r="F5248" i="3"/>
  <c r="E5248" i="3"/>
  <c r="D5248" i="3"/>
  <c r="B5248" i="3"/>
  <c r="A5248" i="3"/>
  <c r="C5248" i="3" s="1"/>
  <c r="Q5247" i="3"/>
  <c r="O5247" i="3"/>
  <c r="N5247" i="3"/>
  <c r="L5247" i="3"/>
  <c r="K5247" i="3"/>
  <c r="J5247" i="3"/>
  <c r="I5247" i="3"/>
  <c r="M5247" i="3" s="1"/>
  <c r="H5247" i="3"/>
  <c r="G5247" i="3"/>
  <c r="F5247" i="3"/>
  <c r="E5247" i="3"/>
  <c r="D5247" i="3"/>
  <c r="C5247" i="3"/>
  <c r="A5247" i="3"/>
  <c r="B5247" i="3" s="1"/>
  <c r="P5246" i="3"/>
  <c r="M5246" i="3"/>
  <c r="J5246" i="3"/>
  <c r="N5246" i="3" s="1"/>
  <c r="I5246" i="3"/>
  <c r="O5246" i="3" s="1"/>
  <c r="H5246" i="3"/>
  <c r="G5246" i="3"/>
  <c r="F5246" i="3"/>
  <c r="E5246" i="3"/>
  <c r="D5246" i="3"/>
  <c r="A5246" i="3"/>
  <c r="C5246" i="3" s="1"/>
  <c r="P5245" i="3"/>
  <c r="N5245" i="3"/>
  <c r="M5245" i="3"/>
  <c r="J5245" i="3"/>
  <c r="K5245" i="3" s="1"/>
  <c r="L5245" i="3" s="1"/>
  <c r="I5245" i="3"/>
  <c r="H5245" i="3"/>
  <c r="G5245" i="3"/>
  <c r="F5245" i="3"/>
  <c r="E5245" i="3"/>
  <c r="D5245" i="3"/>
  <c r="C5245" i="3"/>
  <c r="B5245" i="3"/>
  <c r="A5245" i="3"/>
  <c r="J5244" i="3"/>
  <c r="N5244" i="3" s="1"/>
  <c r="I5244" i="3"/>
  <c r="H5244" i="3"/>
  <c r="G5244" i="3"/>
  <c r="F5244" i="3"/>
  <c r="E5244" i="3"/>
  <c r="D5244" i="3"/>
  <c r="B5244" i="3"/>
  <c r="A5244" i="3"/>
  <c r="C5244" i="3" s="1"/>
  <c r="J5243" i="3"/>
  <c r="N5243" i="3" s="1"/>
  <c r="I5243" i="3"/>
  <c r="P5243" i="3" s="1"/>
  <c r="H5243" i="3"/>
  <c r="G5243" i="3"/>
  <c r="F5243" i="3"/>
  <c r="E5243" i="3"/>
  <c r="A5243" i="3"/>
  <c r="P5242" i="3"/>
  <c r="M5242" i="3"/>
  <c r="J5242" i="3"/>
  <c r="Q5242" i="3" s="1"/>
  <c r="I5242" i="3"/>
  <c r="H5242" i="3"/>
  <c r="G5242" i="3"/>
  <c r="F5242" i="3"/>
  <c r="E5242" i="3"/>
  <c r="D5242" i="3"/>
  <c r="C5242" i="3"/>
  <c r="B5242" i="3"/>
  <c r="A5242" i="3"/>
  <c r="P5241" i="3"/>
  <c r="N5241" i="3"/>
  <c r="M5241" i="3"/>
  <c r="K5241" i="3"/>
  <c r="L5241" i="3" s="1"/>
  <c r="J5241" i="3"/>
  <c r="O5241" i="3" s="1"/>
  <c r="R5241" i="3" s="1"/>
  <c r="I5241" i="3"/>
  <c r="Q5241" i="3" s="1"/>
  <c r="H5241" i="3"/>
  <c r="G5241" i="3"/>
  <c r="F5241" i="3"/>
  <c r="E5241" i="3"/>
  <c r="D5241" i="3"/>
  <c r="C5241" i="3"/>
  <c r="B5241" i="3"/>
  <c r="A5241" i="3"/>
  <c r="J5240" i="3"/>
  <c r="N5240" i="3" s="1"/>
  <c r="I5240" i="3"/>
  <c r="H5240" i="3"/>
  <c r="G5240" i="3"/>
  <c r="F5240" i="3"/>
  <c r="E5240" i="3"/>
  <c r="D5240" i="3"/>
  <c r="A5240" i="3"/>
  <c r="J5239" i="3"/>
  <c r="N5239" i="3" s="1"/>
  <c r="I5239" i="3"/>
  <c r="H5239" i="3"/>
  <c r="G5239" i="3"/>
  <c r="F5239" i="3"/>
  <c r="E5239" i="3"/>
  <c r="D5239" i="3"/>
  <c r="B5239" i="3"/>
  <c r="A5239" i="3"/>
  <c r="C5239" i="3" s="1"/>
  <c r="M5238" i="3"/>
  <c r="K5238" i="3"/>
  <c r="L5238" i="3" s="1"/>
  <c r="J5238" i="3"/>
  <c r="I5238" i="3"/>
  <c r="H5238" i="3"/>
  <c r="G5238" i="3"/>
  <c r="F5238" i="3"/>
  <c r="E5238" i="3"/>
  <c r="D5238" i="3"/>
  <c r="C5238" i="3"/>
  <c r="B5238" i="3"/>
  <c r="A5238" i="3"/>
  <c r="P5237" i="3"/>
  <c r="R5237" i="3" s="1"/>
  <c r="O5237" i="3"/>
  <c r="N5237" i="3"/>
  <c r="M5237" i="3"/>
  <c r="L5237" i="3"/>
  <c r="K5237" i="3"/>
  <c r="J5237" i="3"/>
  <c r="I5237" i="3"/>
  <c r="Q5237" i="3" s="1"/>
  <c r="H5237" i="3"/>
  <c r="G5237" i="3"/>
  <c r="F5237" i="3"/>
  <c r="E5237" i="3"/>
  <c r="D5237" i="3"/>
  <c r="C5237" i="3"/>
  <c r="B5237" i="3"/>
  <c r="A5237" i="3"/>
  <c r="P5236" i="3"/>
  <c r="N5236" i="3"/>
  <c r="M5236" i="3"/>
  <c r="J5236" i="3"/>
  <c r="I5236" i="3"/>
  <c r="K5236" i="3" s="1"/>
  <c r="L5236" i="3" s="1"/>
  <c r="H5236" i="3"/>
  <c r="G5236" i="3"/>
  <c r="F5236" i="3"/>
  <c r="E5236" i="3"/>
  <c r="D5236" i="3"/>
  <c r="A5236" i="3"/>
  <c r="C5236" i="3" s="1"/>
  <c r="P5235" i="3"/>
  <c r="N5235" i="3"/>
  <c r="J5235" i="3"/>
  <c r="I5235" i="3"/>
  <c r="M5235" i="3" s="1"/>
  <c r="H5235" i="3"/>
  <c r="G5235" i="3"/>
  <c r="F5235" i="3"/>
  <c r="E5235" i="3"/>
  <c r="D5235" i="3"/>
  <c r="A5235" i="3"/>
  <c r="C5235" i="3" s="1"/>
  <c r="Q5234" i="3"/>
  <c r="N5234" i="3"/>
  <c r="M5234" i="3"/>
  <c r="J5234" i="3"/>
  <c r="K5234" i="3" s="1"/>
  <c r="L5234" i="3" s="1"/>
  <c r="I5234" i="3"/>
  <c r="P5234" i="3" s="1"/>
  <c r="H5234" i="3"/>
  <c r="G5234" i="3"/>
  <c r="F5234" i="3"/>
  <c r="E5234" i="3"/>
  <c r="C5234" i="3"/>
  <c r="B5234" i="3"/>
  <c r="A5234" i="3"/>
  <c r="D5234" i="3" s="1"/>
  <c r="R5233" i="3"/>
  <c r="O5233" i="3"/>
  <c r="N5233" i="3"/>
  <c r="M5233" i="3"/>
  <c r="K5233" i="3"/>
  <c r="L5233" i="3" s="1"/>
  <c r="J5233" i="3"/>
  <c r="P5233" i="3" s="1"/>
  <c r="I5233" i="3"/>
  <c r="Q5233" i="3" s="1"/>
  <c r="H5233" i="3"/>
  <c r="G5233" i="3"/>
  <c r="F5233" i="3"/>
  <c r="E5233" i="3"/>
  <c r="D5233" i="3"/>
  <c r="C5233" i="3"/>
  <c r="B5233" i="3"/>
  <c r="A5233" i="3"/>
  <c r="M5232" i="3"/>
  <c r="J5232" i="3"/>
  <c r="I5232" i="3"/>
  <c r="H5232" i="3"/>
  <c r="G5232" i="3"/>
  <c r="F5232" i="3"/>
  <c r="E5232" i="3"/>
  <c r="A5232" i="3"/>
  <c r="P5231" i="3"/>
  <c r="J5231" i="3"/>
  <c r="Q5231" i="3" s="1"/>
  <c r="I5231" i="3"/>
  <c r="M5231" i="3" s="1"/>
  <c r="H5231" i="3"/>
  <c r="G5231" i="3"/>
  <c r="F5231" i="3"/>
  <c r="E5231" i="3"/>
  <c r="D5231" i="3"/>
  <c r="C5231" i="3"/>
  <c r="B5231" i="3"/>
  <c r="A5231" i="3"/>
  <c r="N5230" i="3"/>
  <c r="J5230" i="3"/>
  <c r="I5230" i="3"/>
  <c r="H5230" i="3"/>
  <c r="G5230" i="3"/>
  <c r="F5230" i="3"/>
  <c r="E5230" i="3"/>
  <c r="A5230" i="3"/>
  <c r="M5229" i="3"/>
  <c r="J5229" i="3"/>
  <c r="I5229" i="3"/>
  <c r="Q5229" i="3" s="1"/>
  <c r="H5229" i="3"/>
  <c r="G5229" i="3"/>
  <c r="F5229" i="3"/>
  <c r="E5229" i="3"/>
  <c r="D5229" i="3"/>
  <c r="C5229" i="3"/>
  <c r="B5229" i="3"/>
  <c r="A5229" i="3"/>
  <c r="N5228" i="3"/>
  <c r="M5228" i="3"/>
  <c r="J5228" i="3"/>
  <c r="I5228" i="3"/>
  <c r="H5228" i="3"/>
  <c r="G5228" i="3"/>
  <c r="F5228" i="3"/>
  <c r="E5228" i="3"/>
  <c r="A5228" i="3"/>
  <c r="K5227" i="3"/>
  <c r="L5227" i="3" s="1"/>
  <c r="J5227" i="3"/>
  <c r="N5227" i="3" s="1"/>
  <c r="I5227" i="3"/>
  <c r="M5227" i="3" s="1"/>
  <c r="H5227" i="3"/>
  <c r="G5227" i="3"/>
  <c r="F5227" i="3"/>
  <c r="E5227" i="3"/>
  <c r="D5227" i="3"/>
  <c r="C5227" i="3"/>
  <c r="B5227" i="3"/>
  <c r="A5227" i="3"/>
  <c r="Q5226" i="3"/>
  <c r="N5226" i="3"/>
  <c r="K5226" i="3"/>
  <c r="L5226" i="3" s="1"/>
  <c r="J5226" i="3"/>
  <c r="I5226" i="3"/>
  <c r="O5226" i="3" s="1"/>
  <c r="H5226" i="3"/>
  <c r="G5226" i="3"/>
  <c r="F5226" i="3"/>
  <c r="E5226" i="3"/>
  <c r="D5226" i="3"/>
  <c r="C5226" i="3"/>
  <c r="A5226" i="3"/>
  <c r="B5226" i="3" s="1"/>
  <c r="O5225" i="3"/>
  <c r="M5225" i="3"/>
  <c r="J5225" i="3"/>
  <c r="K5225" i="3" s="1"/>
  <c r="L5225" i="3" s="1"/>
  <c r="I5225" i="3"/>
  <c r="Q5225" i="3" s="1"/>
  <c r="H5225" i="3"/>
  <c r="G5225" i="3"/>
  <c r="F5225" i="3"/>
  <c r="E5225" i="3"/>
  <c r="D5225" i="3"/>
  <c r="C5225" i="3"/>
  <c r="B5225" i="3"/>
  <c r="A5225" i="3"/>
  <c r="Q5224" i="3"/>
  <c r="O5224" i="3"/>
  <c r="N5224" i="3"/>
  <c r="J5224" i="3"/>
  <c r="I5224" i="3"/>
  <c r="P5224" i="3" s="1"/>
  <c r="H5224" i="3"/>
  <c r="G5224" i="3"/>
  <c r="F5224" i="3"/>
  <c r="E5224" i="3"/>
  <c r="A5224" i="3"/>
  <c r="C5224" i="3" s="1"/>
  <c r="Q5223" i="3"/>
  <c r="O5223" i="3"/>
  <c r="N5223" i="3"/>
  <c r="J5223" i="3"/>
  <c r="K5223" i="3" s="1"/>
  <c r="L5223" i="3" s="1"/>
  <c r="I5223" i="3"/>
  <c r="M5223" i="3" s="1"/>
  <c r="H5223" i="3"/>
  <c r="G5223" i="3"/>
  <c r="F5223" i="3"/>
  <c r="E5223" i="3"/>
  <c r="C5223" i="3"/>
  <c r="B5223" i="3"/>
  <c r="A5223" i="3"/>
  <c r="D5223" i="3" s="1"/>
  <c r="P5222" i="3"/>
  <c r="N5222" i="3"/>
  <c r="J5222" i="3"/>
  <c r="I5222" i="3"/>
  <c r="H5222" i="3"/>
  <c r="G5222" i="3"/>
  <c r="F5222" i="3"/>
  <c r="E5222" i="3"/>
  <c r="A5222" i="3"/>
  <c r="M5221" i="3"/>
  <c r="J5221" i="3"/>
  <c r="I5221" i="3"/>
  <c r="H5221" i="3"/>
  <c r="G5221" i="3"/>
  <c r="F5221" i="3"/>
  <c r="E5221" i="3"/>
  <c r="D5221" i="3"/>
  <c r="C5221" i="3"/>
  <c r="B5221" i="3"/>
  <c r="A5221" i="3"/>
  <c r="Q5220" i="3"/>
  <c r="N5220" i="3"/>
  <c r="J5220" i="3"/>
  <c r="I5220" i="3"/>
  <c r="H5220" i="3"/>
  <c r="G5220" i="3"/>
  <c r="F5220" i="3"/>
  <c r="E5220" i="3"/>
  <c r="D5220" i="3"/>
  <c r="B5220" i="3"/>
  <c r="A5220" i="3"/>
  <c r="C5220" i="3" s="1"/>
  <c r="Q5219" i="3"/>
  <c r="N5219" i="3"/>
  <c r="K5219" i="3"/>
  <c r="L5219" i="3" s="1"/>
  <c r="J5219" i="3"/>
  <c r="I5219" i="3"/>
  <c r="H5219" i="3"/>
  <c r="G5219" i="3"/>
  <c r="F5219" i="3"/>
  <c r="E5219" i="3"/>
  <c r="C5219" i="3"/>
  <c r="A5219" i="3"/>
  <c r="J5218" i="3"/>
  <c r="N5218" i="3" s="1"/>
  <c r="I5218" i="3"/>
  <c r="H5218" i="3"/>
  <c r="G5218" i="3"/>
  <c r="F5218" i="3"/>
  <c r="E5218" i="3"/>
  <c r="A5218" i="3"/>
  <c r="C5218" i="3" s="1"/>
  <c r="M5217" i="3"/>
  <c r="J5217" i="3"/>
  <c r="I5217" i="3"/>
  <c r="H5217" i="3"/>
  <c r="G5217" i="3"/>
  <c r="F5217" i="3"/>
  <c r="E5217" i="3"/>
  <c r="D5217" i="3"/>
  <c r="C5217" i="3"/>
  <c r="B5217" i="3"/>
  <c r="A5217" i="3"/>
  <c r="Q5216" i="3"/>
  <c r="P5216" i="3"/>
  <c r="O5216" i="3"/>
  <c r="R5216" i="3" s="1"/>
  <c r="N5216" i="3"/>
  <c r="M5216" i="3"/>
  <c r="L5216" i="3"/>
  <c r="J5216" i="3"/>
  <c r="I5216" i="3"/>
  <c r="K5216" i="3" s="1"/>
  <c r="H5216" i="3"/>
  <c r="G5216" i="3"/>
  <c r="F5216" i="3"/>
  <c r="E5216" i="3"/>
  <c r="D5216" i="3"/>
  <c r="B5216" i="3"/>
  <c r="A5216" i="3"/>
  <c r="C5216" i="3" s="1"/>
  <c r="Q5215" i="3"/>
  <c r="P5215" i="3"/>
  <c r="O5215" i="3"/>
  <c r="R5215" i="3" s="1"/>
  <c r="N5215" i="3"/>
  <c r="L5215" i="3"/>
  <c r="K5215" i="3"/>
  <c r="J5215" i="3"/>
  <c r="I5215" i="3"/>
  <c r="M5215" i="3" s="1"/>
  <c r="H5215" i="3"/>
  <c r="G5215" i="3"/>
  <c r="F5215" i="3"/>
  <c r="E5215" i="3"/>
  <c r="D5215" i="3"/>
  <c r="C5215" i="3"/>
  <c r="A5215" i="3"/>
  <c r="B5215" i="3" s="1"/>
  <c r="P5214" i="3"/>
  <c r="M5214" i="3"/>
  <c r="J5214" i="3"/>
  <c r="N5214" i="3" s="1"/>
  <c r="I5214" i="3"/>
  <c r="O5214" i="3" s="1"/>
  <c r="H5214" i="3"/>
  <c r="G5214" i="3"/>
  <c r="F5214" i="3"/>
  <c r="E5214" i="3"/>
  <c r="D5214" i="3"/>
  <c r="A5214" i="3"/>
  <c r="C5214" i="3" s="1"/>
  <c r="P5213" i="3"/>
  <c r="N5213" i="3"/>
  <c r="M5213" i="3"/>
  <c r="J5213" i="3"/>
  <c r="K5213" i="3" s="1"/>
  <c r="L5213" i="3" s="1"/>
  <c r="I5213" i="3"/>
  <c r="H5213" i="3"/>
  <c r="G5213" i="3"/>
  <c r="F5213" i="3"/>
  <c r="E5213" i="3"/>
  <c r="D5213" i="3"/>
  <c r="C5213" i="3"/>
  <c r="B5213" i="3"/>
  <c r="A5213" i="3"/>
  <c r="P5212" i="3"/>
  <c r="O5212" i="3"/>
  <c r="J5212" i="3"/>
  <c r="N5212" i="3" s="1"/>
  <c r="I5212" i="3"/>
  <c r="H5212" i="3"/>
  <c r="G5212" i="3"/>
  <c r="F5212" i="3"/>
  <c r="E5212" i="3"/>
  <c r="D5212" i="3"/>
  <c r="B5212" i="3"/>
  <c r="A5212" i="3"/>
  <c r="C5212" i="3" s="1"/>
  <c r="J5211" i="3"/>
  <c r="N5211" i="3" s="1"/>
  <c r="I5211" i="3"/>
  <c r="P5211" i="3" s="1"/>
  <c r="H5211" i="3"/>
  <c r="G5211" i="3"/>
  <c r="F5211" i="3"/>
  <c r="E5211" i="3"/>
  <c r="C5211" i="3"/>
  <c r="A5211" i="3"/>
  <c r="Q5210" i="3"/>
  <c r="P5210" i="3"/>
  <c r="M5210" i="3"/>
  <c r="J5210" i="3"/>
  <c r="I5210" i="3"/>
  <c r="H5210" i="3"/>
  <c r="G5210" i="3"/>
  <c r="F5210" i="3"/>
  <c r="E5210" i="3"/>
  <c r="D5210" i="3"/>
  <c r="C5210" i="3"/>
  <c r="B5210" i="3"/>
  <c r="A5210" i="3"/>
  <c r="R5209" i="3"/>
  <c r="P5209" i="3"/>
  <c r="N5209" i="3"/>
  <c r="M5209" i="3"/>
  <c r="K5209" i="3"/>
  <c r="L5209" i="3" s="1"/>
  <c r="J5209" i="3"/>
  <c r="O5209" i="3" s="1"/>
  <c r="I5209" i="3"/>
  <c r="Q5209" i="3" s="1"/>
  <c r="H5209" i="3"/>
  <c r="G5209" i="3"/>
  <c r="F5209" i="3"/>
  <c r="E5209" i="3"/>
  <c r="D5209" i="3"/>
  <c r="C5209" i="3"/>
  <c r="B5209" i="3"/>
  <c r="A5209" i="3"/>
  <c r="J5208" i="3"/>
  <c r="N5208" i="3" s="1"/>
  <c r="I5208" i="3"/>
  <c r="H5208" i="3"/>
  <c r="G5208" i="3"/>
  <c r="F5208" i="3"/>
  <c r="E5208" i="3"/>
  <c r="D5208" i="3"/>
  <c r="A5208" i="3"/>
  <c r="O5207" i="3"/>
  <c r="N5207" i="3"/>
  <c r="J5207" i="3"/>
  <c r="I5207" i="3"/>
  <c r="H5207" i="3"/>
  <c r="G5207" i="3"/>
  <c r="F5207" i="3"/>
  <c r="E5207" i="3"/>
  <c r="D5207" i="3"/>
  <c r="B5207" i="3"/>
  <c r="A5207" i="3"/>
  <c r="C5207" i="3" s="1"/>
  <c r="P5206" i="3"/>
  <c r="O5206" i="3"/>
  <c r="R5206" i="3" s="1"/>
  <c r="N5206" i="3"/>
  <c r="L5206" i="3"/>
  <c r="K5206" i="3"/>
  <c r="J5206" i="3"/>
  <c r="I5206" i="3"/>
  <c r="Q5206" i="3" s="1"/>
  <c r="H5206" i="3"/>
  <c r="G5206" i="3"/>
  <c r="F5206" i="3"/>
  <c r="E5206" i="3"/>
  <c r="D5206" i="3"/>
  <c r="C5206" i="3"/>
  <c r="A5206" i="3"/>
  <c r="B5206" i="3" s="1"/>
  <c r="J5205" i="3"/>
  <c r="N5205" i="3" s="1"/>
  <c r="I5205" i="3"/>
  <c r="Q5205" i="3" s="1"/>
  <c r="H5205" i="3"/>
  <c r="G5205" i="3"/>
  <c r="F5205" i="3"/>
  <c r="E5205" i="3"/>
  <c r="B5205" i="3"/>
  <c r="A5205" i="3"/>
  <c r="P5204" i="3"/>
  <c r="M5204" i="3"/>
  <c r="J5204" i="3"/>
  <c r="N5204" i="3" s="1"/>
  <c r="I5204" i="3"/>
  <c r="H5204" i="3"/>
  <c r="G5204" i="3"/>
  <c r="F5204" i="3"/>
  <c r="E5204" i="3"/>
  <c r="D5204" i="3"/>
  <c r="C5204" i="3"/>
  <c r="B5204" i="3"/>
  <c r="A5204" i="3"/>
  <c r="Q5203" i="3"/>
  <c r="J5203" i="3"/>
  <c r="N5203" i="3" s="1"/>
  <c r="I5203" i="3"/>
  <c r="H5203" i="3"/>
  <c r="G5203" i="3"/>
  <c r="F5203" i="3"/>
  <c r="E5203" i="3"/>
  <c r="A5203" i="3"/>
  <c r="C5203" i="3" s="1"/>
  <c r="P5202" i="3"/>
  <c r="O5202" i="3"/>
  <c r="N5202" i="3"/>
  <c r="L5202" i="3"/>
  <c r="K5202" i="3"/>
  <c r="J5202" i="3"/>
  <c r="I5202" i="3"/>
  <c r="Q5202" i="3" s="1"/>
  <c r="H5202" i="3"/>
  <c r="G5202" i="3"/>
  <c r="F5202" i="3"/>
  <c r="E5202" i="3"/>
  <c r="D5202" i="3"/>
  <c r="C5202" i="3"/>
  <c r="A5202" i="3"/>
  <c r="B5202" i="3" s="1"/>
  <c r="M5201" i="3"/>
  <c r="J5201" i="3"/>
  <c r="Q5201" i="3" s="1"/>
  <c r="I5201" i="3"/>
  <c r="H5201" i="3"/>
  <c r="G5201" i="3"/>
  <c r="F5201" i="3"/>
  <c r="E5201" i="3"/>
  <c r="A5201" i="3"/>
  <c r="P5200" i="3"/>
  <c r="O5200" i="3"/>
  <c r="M5200" i="3"/>
  <c r="L5200" i="3"/>
  <c r="K5200" i="3"/>
  <c r="J5200" i="3"/>
  <c r="N5200" i="3" s="1"/>
  <c r="I5200" i="3"/>
  <c r="Q5200" i="3" s="1"/>
  <c r="R5200" i="3" s="1"/>
  <c r="H5200" i="3"/>
  <c r="G5200" i="3"/>
  <c r="F5200" i="3"/>
  <c r="E5200" i="3"/>
  <c r="D5200" i="3"/>
  <c r="C5200" i="3"/>
  <c r="B5200" i="3"/>
  <c r="A5200" i="3"/>
  <c r="M5199" i="3"/>
  <c r="J5199" i="3"/>
  <c r="Q5199" i="3" s="1"/>
  <c r="I5199" i="3"/>
  <c r="H5199" i="3"/>
  <c r="G5199" i="3"/>
  <c r="F5199" i="3"/>
  <c r="E5199" i="3"/>
  <c r="B5199" i="3"/>
  <c r="A5199" i="3"/>
  <c r="C5199" i="3" s="1"/>
  <c r="P5198" i="3"/>
  <c r="O5198" i="3"/>
  <c r="R5198" i="3" s="1"/>
  <c r="N5198" i="3"/>
  <c r="L5198" i="3"/>
  <c r="K5198" i="3"/>
  <c r="J5198" i="3"/>
  <c r="I5198" i="3"/>
  <c r="Q5198" i="3" s="1"/>
  <c r="H5198" i="3"/>
  <c r="G5198" i="3"/>
  <c r="F5198" i="3"/>
  <c r="E5198" i="3"/>
  <c r="D5198" i="3"/>
  <c r="C5198" i="3"/>
  <c r="A5198" i="3"/>
  <c r="B5198" i="3" s="1"/>
  <c r="Q5197" i="3"/>
  <c r="N5197" i="3"/>
  <c r="M5197" i="3"/>
  <c r="J5197" i="3"/>
  <c r="I5197" i="3"/>
  <c r="P5197" i="3" s="1"/>
  <c r="H5197" i="3"/>
  <c r="G5197" i="3"/>
  <c r="F5197" i="3"/>
  <c r="E5197" i="3"/>
  <c r="B5197" i="3"/>
  <c r="A5197" i="3"/>
  <c r="M5196" i="3"/>
  <c r="J5196" i="3"/>
  <c r="I5196" i="3"/>
  <c r="H5196" i="3"/>
  <c r="G5196" i="3"/>
  <c r="F5196" i="3"/>
  <c r="E5196" i="3"/>
  <c r="D5196" i="3"/>
  <c r="C5196" i="3"/>
  <c r="B5196" i="3"/>
  <c r="A5196" i="3"/>
  <c r="J5195" i="3"/>
  <c r="N5195" i="3" s="1"/>
  <c r="I5195" i="3"/>
  <c r="Q5195" i="3" s="1"/>
  <c r="H5195" i="3"/>
  <c r="G5195" i="3"/>
  <c r="F5195" i="3"/>
  <c r="E5195" i="3"/>
  <c r="A5195" i="3"/>
  <c r="N5194" i="3"/>
  <c r="J5194" i="3"/>
  <c r="I5194" i="3"/>
  <c r="H5194" i="3"/>
  <c r="G5194" i="3"/>
  <c r="F5194" i="3"/>
  <c r="E5194" i="3"/>
  <c r="D5194" i="3"/>
  <c r="C5194" i="3"/>
  <c r="A5194" i="3"/>
  <c r="B5194" i="3" s="1"/>
  <c r="Q5193" i="3"/>
  <c r="M5193" i="3"/>
  <c r="K5193" i="3"/>
  <c r="L5193" i="3" s="1"/>
  <c r="J5193" i="3"/>
  <c r="P5193" i="3" s="1"/>
  <c r="I5193" i="3"/>
  <c r="H5193" i="3"/>
  <c r="G5193" i="3"/>
  <c r="F5193" i="3"/>
  <c r="E5193" i="3"/>
  <c r="B5193" i="3"/>
  <c r="A5193" i="3"/>
  <c r="D5193" i="3" s="1"/>
  <c r="P5192" i="3"/>
  <c r="O5192" i="3"/>
  <c r="M5192" i="3"/>
  <c r="J5192" i="3"/>
  <c r="N5192" i="3" s="1"/>
  <c r="I5192" i="3"/>
  <c r="H5192" i="3"/>
  <c r="G5192" i="3"/>
  <c r="F5192" i="3"/>
  <c r="E5192" i="3"/>
  <c r="D5192" i="3"/>
  <c r="C5192" i="3"/>
  <c r="B5192" i="3"/>
  <c r="A5192" i="3"/>
  <c r="Q5191" i="3"/>
  <c r="O5191" i="3"/>
  <c r="J5191" i="3"/>
  <c r="N5191" i="3" s="1"/>
  <c r="I5191" i="3"/>
  <c r="H5191" i="3"/>
  <c r="G5191" i="3"/>
  <c r="F5191" i="3"/>
  <c r="E5191" i="3"/>
  <c r="A5191" i="3"/>
  <c r="C5191" i="3" s="1"/>
  <c r="O5190" i="3"/>
  <c r="N5190" i="3"/>
  <c r="J5190" i="3"/>
  <c r="I5190" i="3"/>
  <c r="M5190" i="3" s="1"/>
  <c r="H5190" i="3"/>
  <c r="G5190" i="3"/>
  <c r="F5190" i="3"/>
  <c r="E5190" i="3"/>
  <c r="D5190" i="3"/>
  <c r="C5190" i="3"/>
  <c r="A5190" i="3"/>
  <c r="B5190" i="3" s="1"/>
  <c r="Q5189" i="3"/>
  <c r="N5189" i="3"/>
  <c r="M5189" i="3"/>
  <c r="K5189" i="3"/>
  <c r="L5189" i="3" s="1"/>
  <c r="J5189" i="3"/>
  <c r="I5189" i="3"/>
  <c r="P5189" i="3" s="1"/>
  <c r="H5189" i="3"/>
  <c r="G5189" i="3"/>
  <c r="F5189" i="3"/>
  <c r="E5189" i="3"/>
  <c r="C5189" i="3"/>
  <c r="B5189" i="3"/>
  <c r="A5189" i="3"/>
  <c r="D5189" i="3" s="1"/>
  <c r="P5188" i="3"/>
  <c r="O5188" i="3"/>
  <c r="M5188" i="3"/>
  <c r="L5188" i="3"/>
  <c r="K5188" i="3"/>
  <c r="J5188" i="3"/>
  <c r="N5188" i="3" s="1"/>
  <c r="I5188" i="3"/>
  <c r="H5188" i="3"/>
  <c r="G5188" i="3"/>
  <c r="F5188" i="3"/>
  <c r="E5188" i="3"/>
  <c r="D5188" i="3"/>
  <c r="C5188" i="3"/>
  <c r="B5188" i="3"/>
  <c r="A5188" i="3"/>
  <c r="Q5187" i="3"/>
  <c r="O5187" i="3"/>
  <c r="M5187" i="3"/>
  <c r="J5187" i="3"/>
  <c r="N5187" i="3" s="1"/>
  <c r="I5187" i="3"/>
  <c r="H5187" i="3"/>
  <c r="G5187" i="3"/>
  <c r="F5187" i="3"/>
  <c r="E5187" i="3"/>
  <c r="D5187" i="3"/>
  <c r="B5187" i="3"/>
  <c r="A5187" i="3"/>
  <c r="C5187" i="3" s="1"/>
  <c r="O5186" i="3"/>
  <c r="N5186" i="3"/>
  <c r="K5186" i="3"/>
  <c r="L5186" i="3" s="1"/>
  <c r="J5186" i="3"/>
  <c r="I5186" i="3"/>
  <c r="M5186" i="3" s="1"/>
  <c r="H5186" i="3"/>
  <c r="G5186" i="3"/>
  <c r="F5186" i="3"/>
  <c r="E5186" i="3"/>
  <c r="C5186" i="3"/>
  <c r="A5186" i="3"/>
  <c r="B5186" i="3" s="1"/>
  <c r="J5185" i="3"/>
  <c r="N5185" i="3" s="1"/>
  <c r="I5185" i="3"/>
  <c r="H5185" i="3"/>
  <c r="G5185" i="3"/>
  <c r="F5185" i="3"/>
  <c r="E5185" i="3"/>
  <c r="A5185" i="3"/>
  <c r="P5184" i="3"/>
  <c r="O5184" i="3"/>
  <c r="M5184" i="3"/>
  <c r="L5184" i="3"/>
  <c r="K5184" i="3"/>
  <c r="J5184" i="3"/>
  <c r="N5184" i="3" s="1"/>
  <c r="I5184" i="3"/>
  <c r="Q5184" i="3" s="1"/>
  <c r="R5184" i="3" s="1"/>
  <c r="H5184" i="3"/>
  <c r="G5184" i="3"/>
  <c r="F5184" i="3"/>
  <c r="E5184" i="3"/>
  <c r="D5184" i="3"/>
  <c r="C5184" i="3"/>
  <c r="B5184" i="3"/>
  <c r="A5184" i="3"/>
  <c r="N5183" i="3"/>
  <c r="J5183" i="3"/>
  <c r="I5183" i="3"/>
  <c r="H5183" i="3"/>
  <c r="G5183" i="3"/>
  <c r="F5183" i="3"/>
  <c r="E5183" i="3"/>
  <c r="D5183" i="3"/>
  <c r="B5183" i="3"/>
  <c r="A5183" i="3"/>
  <c r="C5183" i="3" s="1"/>
  <c r="Q5182" i="3"/>
  <c r="P5182" i="3"/>
  <c r="O5182" i="3"/>
  <c r="N5182" i="3"/>
  <c r="K5182" i="3"/>
  <c r="L5182" i="3" s="1"/>
  <c r="J5182" i="3"/>
  <c r="I5182" i="3"/>
  <c r="M5182" i="3" s="1"/>
  <c r="H5182" i="3"/>
  <c r="G5182" i="3"/>
  <c r="F5182" i="3"/>
  <c r="E5182" i="3"/>
  <c r="C5182" i="3"/>
  <c r="A5182" i="3"/>
  <c r="B5182" i="3" s="1"/>
  <c r="Q5181" i="3"/>
  <c r="J5181" i="3"/>
  <c r="N5181" i="3" s="1"/>
  <c r="I5181" i="3"/>
  <c r="O5181" i="3" s="1"/>
  <c r="H5181" i="3"/>
  <c r="G5181" i="3"/>
  <c r="F5181" i="3"/>
  <c r="E5181" i="3"/>
  <c r="A5181" i="3"/>
  <c r="D5181" i="3" s="1"/>
  <c r="O5180" i="3"/>
  <c r="M5180" i="3"/>
  <c r="L5180" i="3"/>
  <c r="K5180" i="3"/>
  <c r="J5180" i="3"/>
  <c r="N5180" i="3" s="1"/>
  <c r="I5180" i="3"/>
  <c r="Q5180" i="3" s="1"/>
  <c r="H5180" i="3"/>
  <c r="G5180" i="3"/>
  <c r="F5180" i="3"/>
  <c r="E5180" i="3"/>
  <c r="D5180" i="3"/>
  <c r="C5180" i="3"/>
  <c r="B5180" i="3"/>
  <c r="A5180" i="3"/>
  <c r="O5179" i="3"/>
  <c r="N5179" i="3"/>
  <c r="J5179" i="3"/>
  <c r="I5179" i="3"/>
  <c r="Q5179" i="3" s="1"/>
  <c r="H5179" i="3"/>
  <c r="G5179" i="3"/>
  <c r="F5179" i="3"/>
  <c r="E5179" i="3"/>
  <c r="D5179" i="3"/>
  <c r="B5179" i="3"/>
  <c r="A5179" i="3"/>
  <c r="C5179" i="3" s="1"/>
  <c r="Q5178" i="3"/>
  <c r="P5178" i="3"/>
  <c r="N5178" i="3"/>
  <c r="L5178" i="3"/>
  <c r="K5178" i="3"/>
  <c r="J5178" i="3"/>
  <c r="I5178" i="3"/>
  <c r="M5178" i="3" s="1"/>
  <c r="H5178" i="3"/>
  <c r="G5178" i="3"/>
  <c r="F5178" i="3"/>
  <c r="E5178" i="3"/>
  <c r="D5178" i="3"/>
  <c r="C5178" i="3"/>
  <c r="A5178" i="3"/>
  <c r="B5178" i="3" s="1"/>
  <c r="Q5177" i="3"/>
  <c r="P5177" i="3"/>
  <c r="M5177" i="3"/>
  <c r="K5177" i="3"/>
  <c r="L5177" i="3" s="1"/>
  <c r="J5177" i="3"/>
  <c r="N5177" i="3" s="1"/>
  <c r="I5177" i="3"/>
  <c r="H5177" i="3"/>
  <c r="G5177" i="3"/>
  <c r="F5177" i="3"/>
  <c r="E5177" i="3"/>
  <c r="C5177" i="3"/>
  <c r="B5177" i="3"/>
  <c r="A5177" i="3"/>
  <c r="D5177" i="3" s="1"/>
  <c r="M5176" i="3"/>
  <c r="K5176" i="3"/>
  <c r="L5176" i="3" s="1"/>
  <c r="J5176" i="3"/>
  <c r="N5176" i="3" s="1"/>
  <c r="I5176" i="3"/>
  <c r="H5176" i="3"/>
  <c r="G5176" i="3"/>
  <c r="F5176" i="3"/>
  <c r="E5176" i="3"/>
  <c r="D5176" i="3"/>
  <c r="C5176" i="3"/>
  <c r="B5176" i="3"/>
  <c r="A5176" i="3"/>
  <c r="N5175" i="3"/>
  <c r="J5175" i="3"/>
  <c r="O5175" i="3" s="1"/>
  <c r="I5175" i="3"/>
  <c r="Q5175" i="3" s="1"/>
  <c r="H5175" i="3"/>
  <c r="G5175" i="3"/>
  <c r="F5175" i="3"/>
  <c r="E5175" i="3"/>
  <c r="B5175" i="3"/>
  <c r="A5175" i="3"/>
  <c r="C5175" i="3" s="1"/>
  <c r="N5174" i="3"/>
  <c r="J5174" i="3"/>
  <c r="I5174" i="3"/>
  <c r="M5174" i="3" s="1"/>
  <c r="H5174" i="3"/>
  <c r="G5174" i="3"/>
  <c r="F5174" i="3"/>
  <c r="E5174" i="3"/>
  <c r="A5174" i="3"/>
  <c r="N5173" i="3"/>
  <c r="J5173" i="3"/>
  <c r="I5173" i="3"/>
  <c r="H5173" i="3"/>
  <c r="G5173" i="3"/>
  <c r="F5173" i="3"/>
  <c r="E5173" i="3"/>
  <c r="C5173" i="3"/>
  <c r="B5173" i="3"/>
  <c r="A5173" i="3"/>
  <c r="D5173" i="3" s="1"/>
  <c r="M5172" i="3"/>
  <c r="J5172" i="3"/>
  <c r="N5172" i="3" s="1"/>
  <c r="I5172" i="3"/>
  <c r="H5172" i="3"/>
  <c r="G5172" i="3"/>
  <c r="F5172" i="3"/>
  <c r="E5172" i="3"/>
  <c r="D5172" i="3"/>
  <c r="C5172" i="3"/>
  <c r="B5172" i="3"/>
  <c r="A5172" i="3"/>
  <c r="M5171" i="3"/>
  <c r="J5171" i="3"/>
  <c r="Q5171" i="3" s="1"/>
  <c r="I5171" i="3"/>
  <c r="H5171" i="3"/>
  <c r="G5171" i="3"/>
  <c r="F5171" i="3"/>
  <c r="E5171" i="3"/>
  <c r="A5171" i="3"/>
  <c r="C5171" i="3" s="1"/>
  <c r="P5170" i="3"/>
  <c r="N5170" i="3"/>
  <c r="J5170" i="3"/>
  <c r="I5170" i="3"/>
  <c r="M5170" i="3" s="1"/>
  <c r="H5170" i="3"/>
  <c r="G5170" i="3"/>
  <c r="F5170" i="3"/>
  <c r="E5170" i="3"/>
  <c r="A5170" i="3"/>
  <c r="B5170" i="3" s="1"/>
  <c r="P5169" i="3"/>
  <c r="N5169" i="3"/>
  <c r="J5169" i="3"/>
  <c r="I5169" i="3"/>
  <c r="O5169" i="3" s="1"/>
  <c r="H5169" i="3"/>
  <c r="G5169" i="3"/>
  <c r="F5169" i="3"/>
  <c r="E5169" i="3"/>
  <c r="C5169" i="3"/>
  <c r="B5169" i="3"/>
  <c r="A5169" i="3"/>
  <c r="D5169" i="3" s="1"/>
  <c r="P5168" i="3"/>
  <c r="M5168" i="3"/>
  <c r="L5168" i="3"/>
  <c r="K5168" i="3"/>
  <c r="J5168" i="3"/>
  <c r="N5168" i="3" s="1"/>
  <c r="I5168" i="3"/>
  <c r="H5168" i="3"/>
  <c r="G5168" i="3"/>
  <c r="F5168" i="3"/>
  <c r="E5168" i="3"/>
  <c r="D5168" i="3"/>
  <c r="C5168" i="3"/>
  <c r="B5168" i="3"/>
  <c r="A5168" i="3"/>
  <c r="Q5167" i="3"/>
  <c r="N5167" i="3"/>
  <c r="M5167" i="3"/>
  <c r="J5167" i="3"/>
  <c r="I5167" i="3"/>
  <c r="O5167" i="3" s="1"/>
  <c r="H5167" i="3"/>
  <c r="G5167" i="3"/>
  <c r="F5167" i="3"/>
  <c r="E5167" i="3"/>
  <c r="D5167" i="3"/>
  <c r="B5167" i="3"/>
  <c r="A5167" i="3"/>
  <c r="C5167" i="3" s="1"/>
  <c r="P5166" i="3"/>
  <c r="O5166" i="3"/>
  <c r="N5166" i="3"/>
  <c r="L5166" i="3"/>
  <c r="K5166" i="3"/>
  <c r="J5166" i="3"/>
  <c r="I5166" i="3"/>
  <c r="M5166" i="3" s="1"/>
  <c r="H5166" i="3"/>
  <c r="G5166" i="3"/>
  <c r="F5166" i="3"/>
  <c r="E5166" i="3"/>
  <c r="D5166" i="3"/>
  <c r="C5166" i="3"/>
  <c r="A5166" i="3"/>
  <c r="B5166" i="3" s="1"/>
  <c r="N5165" i="3"/>
  <c r="K5165" i="3"/>
  <c r="L5165" i="3" s="1"/>
  <c r="J5165" i="3"/>
  <c r="P5165" i="3" s="1"/>
  <c r="I5165" i="3"/>
  <c r="Q5165" i="3" s="1"/>
  <c r="H5165" i="3"/>
  <c r="G5165" i="3"/>
  <c r="F5165" i="3"/>
  <c r="E5165" i="3"/>
  <c r="B5165" i="3"/>
  <c r="A5165" i="3"/>
  <c r="D5165" i="3" s="1"/>
  <c r="M5164" i="3"/>
  <c r="J5164" i="3"/>
  <c r="I5164" i="3"/>
  <c r="H5164" i="3"/>
  <c r="G5164" i="3"/>
  <c r="F5164" i="3"/>
  <c r="E5164" i="3"/>
  <c r="D5164" i="3"/>
  <c r="C5164" i="3"/>
  <c r="B5164" i="3"/>
  <c r="A5164" i="3"/>
  <c r="M5163" i="3"/>
  <c r="J5163" i="3"/>
  <c r="N5163" i="3" s="1"/>
  <c r="I5163" i="3"/>
  <c r="H5163" i="3"/>
  <c r="G5163" i="3"/>
  <c r="F5163" i="3"/>
  <c r="E5163" i="3"/>
  <c r="A5163" i="3"/>
  <c r="N5162" i="3"/>
  <c r="J5162" i="3"/>
  <c r="I5162" i="3"/>
  <c r="H5162" i="3"/>
  <c r="G5162" i="3"/>
  <c r="F5162" i="3"/>
  <c r="E5162" i="3"/>
  <c r="D5162" i="3"/>
  <c r="C5162" i="3"/>
  <c r="A5162" i="3"/>
  <c r="B5162" i="3" s="1"/>
  <c r="M5161" i="3"/>
  <c r="J5161" i="3"/>
  <c r="Q5161" i="3" s="1"/>
  <c r="I5161" i="3"/>
  <c r="H5161" i="3"/>
  <c r="G5161" i="3"/>
  <c r="F5161" i="3"/>
  <c r="E5161" i="3"/>
  <c r="A5161" i="3"/>
  <c r="D5161" i="3" s="1"/>
  <c r="P5160" i="3"/>
  <c r="O5160" i="3"/>
  <c r="M5160" i="3"/>
  <c r="J5160" i="3"/>
  <c r="N5160" i="3" s="1"/>
  <c r="I5160" i="3"/>
  <c r="Q5160" i="3" s="1"/>
  <c r="H5160" i="3"/>
  <c r="G5160" i="3"/>
  <c r="F5160" i="3"/>
  <c r="E5160" i="3"/>
  <c r="D5160" i="3"/>
  <c r="C5160" i="3"/>
  <c r="B5160" i="3"/>
  <c r="A5160" i="3"/>
  <c r="Q5159" i="3"/>
  <c r="J5159" i="3"/>
  <c r="N5159" i="3" s="1"/>
  <c r="I5159" i="3"/>
  <c r="H5159" i="3"/>
  <c r="G5159" i="3"/>
  <c r="F5159" i="3"/>
  <c r="E5159" i="3"/>
  <c r="A5159" i="3"/>
  <c r="C5159" i="3" s="1"/>
  <c r="Q5158" i="3"/>
  <c r="O5158" i="3"/>
  <c r="N5158" i="3"/>
  <c r="J5158" i="3"/>
  <c r="I5158" i="3"/>
  <c r="M5158" i="3" s="1"/>
  <c r="H5158" i="3"/>
  <c r="G5158" i="3"/>
  <c r="F5158" i="3"/>
  <c r="E5158" i="3"/>
  <c r="D5158" i="3"/>
  <c r="C5158" i="3"/>
  <c r="A5158" i="3"/>
  <c r="B5158" i="3" s="1"/>
  <c r="Q5157" i="3"/>
  <c r="N5157" i="3"/>
  <c r="M5157" i="3"/>
  <c r="K5157" i="3"/>
  <c r="L5157" i="3" s="1"/>
  <c r="J5157" i="3"/>
  <c r="I5157" i="3"/>
  <c r="P5157" i="3" s="1"/>
  <c r="H5157" i="3"/>
  <c r="G5157" i="3"/>
  <c r="F5157" i="3"/>
  <c r="E5157" i="3"/>
  <c r="C5157" i="3"/>
  <c r="B5157" i="3"/>
  <c r="A5157" i="3"/>
  <c r="D5157" i="3" s="1"/>
  <c r="P5156" i="3"/>
  <c r="O5156" i="3"/>
  <c r="M5156" i="3"/>
  <c r="L5156" i="3"/>
  <c r="K5156" i="3"/>
  <c r="J5156" i="3"/>
  <c r="N5156" i="3" s="1"/>
  <c r="I5156" i="3"/>
  <c r="H5156" i="3"/>
  <c r="G5156" i="3"/>
  <c r="F5156" i="3"/>
  <c r="E5156" i="3"/>
  <c r="D5156" i="3"/>
  <c r="C5156" i="3"/>
  <c r="B5156" i="3"/>
  <c r="A5156" i="3"/>
  <c r="Q5155" i="3"/>
  <c r="O5155" i="3"/>
  <c r="M5155" i="3"/>
  <c r="J5155" i="3"/>
  <c r="N5155" i="3" s="1"/>
  <c r="I5155" i="3"/>
  <c r="H5155" i="3"/>
  <c r="G5155" i="3"/>
  <c r="F5155" i="3"/>
  <c r="E5155" i="3"/>
  <c r="D5155" i="3"/>
  <c r="B5155" i="3"/>
  <c r="A5155" i="3"/>
  <c r="C5155" i="3" s="1"/>
  <c r="O5154" i="3"/>
  <c r="N5154" i="3"/>
  <c r="K5154" i="3"/>
  <c r="L5154" i="3" s="1"/>
  <c r="J5154" i="3"/>
  <c r="I5154" i="3"/>
  <c r="M5154" i="3" s="1"/>
  <c r="H5154" i="3"/>
  <c r="G5154" i="3"/>
  <c r="F5154" i="3"/>
  <c r="E5154" i="3"/>
  <c r="C5154" i="3"/>
  <c r="A5154" i="3"/>
  <c r="B5154" i="3" s="1"/>
  <c r="J5153" i="3"/>
  <c r="N5153" i="3" s="1"/>
  <c r="I5153" i="3"/>
  <c r="H5153" i="3"/>
  <c r="G5153" i="3"/>
  <c r="F5153" i="3"/>
  <c r="E5153" i="3"/>
  <c r="A5153" i="3"/>
  <c r="R5152" i="3"/>
  <c r="P5152" i="3"/>
  <c r="O5152" i="3"/>
  <c r="M5152" i="3"/>
  <c r="K5152" i="3"/>
  <c r="L5152" i="3" s="1"/>
  <c r="J5152" i="3"/>
  <c r="N5152" i="3" s="1"/>
  <c r="I5152" i="3"/>
  <c r="Q5152" i="3" s="1"/>
  <c r="H5152" i="3"/>
  <c r="G5152" i="3"/>
  <c r="F5152" i="3"/>
  <c r="E5152" i="3"/>
  <c r="D5152" i="3"/>
  <c r="C5152" i="3"/>
  <c r="B5152" i="3"/>
  <c r="A5152" i="3"/>
  <c r="N5151" i="3"/>
  <c r="J5151" i="3"/>
  <c r="I5151" i="3"/>
  <c r="H5151" i="3"/>
  <c r="G5151" i="3"/>
  <c r="F5151" i="3"/>
  <c r="E5151" i="3"/>
  <c r="D5151" i="3"/>
  <c r="B5151" i="3"/>
  <c r="A5151" i="3"/>
  <c r="C5151" i="3" s="1"/>
  <c r="Q5150" i="3"/>
  <c r="P5150" i="3"/>
  <c r="O5150" i="3"/>
  <c r="N5150" i="3"/>
  <c r="K5150" i="3"/>
  <c r="L5150" i="3" s="1"/>
  <c r="J5150" i="3"/>
  <c r="I5150" i="3"/>
  <c r="M5150" i="3" s="1"/>
  <c r="H5150" i="3"/>
  <c r="G5150" i="3"/>
  <c r="F5150" i="3"/>
  <c r="E5150" i="3"/>
  <c r="A5150" i="3"/>
  <c r="P5149" i="3"/>
  <c r="J5149" i="3"/>
  <c r="N5149" i="3" s="1"/>
  <c r="I5149" i="3"/>
  <c r="Q5149" i="3" s="1"/>
  <c r="H5149" i="3"/>
  <c r="G5149" i="3"/>
  <c r="F5149" i="3"/>
  <c r="E5149" i="3"/>
  <c r="A5149" i="3"/>
  <c r="D5149" i="3" s="1"/>
  <c r="O5148" i="3"/>
  <c r="M5148" i="3"/>
  <c r="L5148" i="3"/>
  <c r="K5148" i="3"/>
  <c r="J5148" i="3"/>
  <c r="N5148" i="3" s="1"/>
  <c r="I5148" i="3"/>
  <c r="Q5148" i="3" s="1"/>
  <c r="H5148" i="3"/>
  <c r="G5148" i="3"/>
  <c r="F5148" i="3"/>
  <c r="E5148" i="3"/>
  <c r="D5148" i="3"/>
  <c r="C5148" i="3"/>
  <c r="B5148" i="3"/>
  <c r="A5148" i="3"/>
  <c r="O5147" i="3"/>
  <c r="N5147" i="3"/>
  <c r="J5147" i="3"/>
  <c r="I5147" i="3"/>
  <c r="Q5147" i="3" s="1"/>
  <c r="H5147" i="3"/>
  <c r="G5147" i="3"/>
  <c r="F5147" i="3"/>
  <c r="E5147" i="3"/>
  <c r="D5147" i="3"/>
  <c r="B5147" i="3"/>
  <c r="A5147" i="3"/>
  <c r="C5147" i="3" s="1"/>
  <c r="Q5146" i="3"/>
  <c r="P5146" i="3"/>
  <c r="N5146" i="3"/>
  <c r="L5146" i="3"/>
  <c r="K5146" i="3"/>
  <c r="J5146" i="3"/>
  <c r="I5146" i="3"/>
  <c r="M5146" i="3" s="1"/>
  <c r="H5146" i="3"/>
  <c r="G5146" i="3"/>
  <c r="F5146" i="3"/>
  <c r="E5146" i="3"/>
  <c r="D5146" i="3"/>
  <c r="C5146" i="3"/>
  <c r="A5146" i="3"/>
  <c r="B5146" i="3" s="1"/>
  <c r="Q5145" i="3"/>
  <c r="P5145" i="3"/>
  <c r="M5145" i="3"/>
  <c r="K5145" i="3"/>
  <c r="L5145" i="3" s="1"/>
  <c r="J5145" i="3"/>
  <c r="N5145" i="3" s="1"/>
  <c r="I5145" i="3"/>
  <c r="H5145" i="3"/>
  <c r="G5145" i="3"/>
  <c r="F5145" i="3"/>
  <c r="E5145" i="3"/>
  <c r="C5145" i="3"/>
  <c r="B5145" i="3"/>
  <c r="A5145" i="3"/>
  <c r="D5145" i="3" s="1"/>
  <c r="M5144" i="3"/>
  <c r="J5144" i="3"/>
  <c r="I5144" i="3"/>
  <c r="H5144" i="3"/>
  <c r="G5144" i="3"/>
  <c r="F5144" i="3"/>
  <c r="E5144" i="3"/>
  <c r="D5144" i="3"/>
  <c r="C5144" i="3"/>
  <c r="B5144" i="3"/>
  <c r="A5144" i="3"/>
  <c r="N5143" i="3"/>
  <c r="J5143" i="3"/>
  <c r="O5143" i="3" s="1"/>
  <c r="I5143" i="3"/>
  <c r="Q5143" i="3" s="1"/>
  <c r="H5143" i="3"/>
  <c r="G5143" i="3"/>
  <c r="F5143" i="3"/>
  <c r="E5143" i="3"/>
  <c r="A5143" i="3"/>
  <c r="N5142" i="3"/>
  <c r="J5142" i="3"/>
  <c r="I5142" i="3"/>
  <c r="H5142" i="3"/>
  <c r="G5142" i="3"/>
  <c r="F5142" i="3"/>
  <c r="E5142" i="3"/>
  <c r="A5142" i="3"/>
  <c r="N5141" i="3"/>
  <c r="K5141" i="3"/>
  <c r="L5141" i="3" s="1"/>
  <c r="J5141" i="3"/>
  <c r="I5141" i="3"/>
  <c r="H5141" i="3"/>
  <c r="G5141" i="3"/>
  <c r="F5141" i="3"/>
  <c r="E5141" i="3"/>
  <c r="C5141" i="3"/>
  <c r="B5141" i="3"/>
  <c r="A5141" i="3"/>
  <c r="D5141" i="3" s="1"/>
  <c r="P5140" i="3"/>
  <c r="M5140" i="3"/>
  <c r="J5140" i="3"/>
  <c r="I5140" i="3"/>
  <c r="H5140" i="3"/>
  <c r="G5140" i="3"/>
  <c r="F5140" i="3"/>
  <c r="E5140" i="3"/>
  <c r="D5140" i="3"/>
  <c r="C5140" i="3"/>
  <c r="B5140" i="3"/>
  <c r="A5140" i="3"/>
  <c r="Q5139" i="3"/>
  <c r="M5139" i="3"/>
  <c r="J5139" i="3"/>
  <c r="I5139" i="3"/>
  <c r="H5139" i="3"/>
  <c r="G5139" i="3"/>
  <c r="F5139" i="3"/>
  <c r="E5139" i="3"/>
  <c r="A5139" i="3"/>
  <c r="P5138" i="3"/>
  <c r="O5138" i="3"/>
  <c r="N5138" i="3"/>
  <c r="J5138" i="3"/>
  <c r="I5138" i="3"/>
  <c r="H5138" i="3"/>
  <c r="G5138" i="3"/>
  <c r="F5138" i="3"/>
  <c r="E5138" i="3"/>
  <c r="A5138" i="3"/>
  <c r="B5138" i="3" s="1"/>
  <c r="P5137" i="3"/>
  <c r="N5137" i="3"/>
  <c r="J5137" i="3"/>
  <c r="I5137" i="3"/>
  <c r="O5137" i="3" s="1"/>
  <c r="H5137" i="3"/>
  <c r="G5137" i="3"/>
  <c r="F5137" i="3"/>
  <c r="E5137" i="3"/>
  <c r="C5137" i="3"/>
  <c r="B5137" i="3"/>
  <c r="A5137" i="3"/>
  <c r="D5137" i="3" s="1"/>
  <c r="P5136" i="3"/>
  <c r="M5136" i="3"/>
  <c r="L5136" i="3"/>
  <c r="K5136" i="3"/>
  <c r="J5136" i="3"/>
  <c r="N5136" i="3" s="1"/>
  <c r="I5136" i="3"/>
  <c r="H5136" i="3"/>
  <c r="G5136" i="3"/>
  <c r="F5136" i="3"/>
  <c r="E5136" i="3"/>
  <c r="D5136" i="3"/>
  <c r="C5136" i="3"/>
  <c r="B5136" i="3"/>
  <c r="A5136" i="3"/>
  <c r="Q5135" i="3"/>
  <c r="N5135" i="3"/>
  <c r="M5135" i="3"/>
  <c r="J5135" i="3"/>
  <c r="I5135" i="3"/>
  <c r="O5135" i="3" s="1"/>
  <c r="H5135" i="3"/>
  <c r="G5135" i="3"/>
  <c r="F5135" i="3"/>
  <c r="E5135" i="3"/>
  <c r="D5135" i="3"/>
  <c r="B5135" i="3"/>
  <c r="A5135" i="3"/>
  <c r="C5135" i="3" s="1"/>
  <c r="P5134" i="3"/>
  <c r="O5134" i="3"/>
  <c r="N5134" i="3"/>
  <c r="K5134" i="3"/>
  <c r="L5134" i="3" s="1"/>
  <c r="J5134" i="3"/>
  <c r="I5134" i="3"/>
  <c r="M5134" i="3" s="1"/>
  <c r="H5134" i="3"/>
  <c r="G5134" i="3"/>
  <c r="F5134" i="3"/>
  <c r="E5134" i="3"/>
  <c r="D5134" i="3"/>
  <c r="C5134" i="3"/>
  <c r="A5134" i="3"/>
  <c r="B5134" i="3" s="1"/>
  <c r="K5133" i="3"/>
  <c r="L5133" i="3" s="1"/>
  <c r="J5133" i="3"/>
  <c r="P5133" i="3" s="1"/>
  <c r="I5133" i="3"/>
  <c r="H5133" i="3"/>
  <c r="G5133" i="3"/>
  <c r="F5133" i="3"/>
  <c r="E5133" i="3"/>
  <c r="A5133" i="3"/>
  <c r="M5132" i="3"/>
  <c r="J5132" i="3"/>
  <c r="I5132" i="3"/>
  <c r="H5132" i="3"/>
  <c r="G5132" i="3"/>
  <c r="F5132" i="3"/>
  <c r="E5132" i="3"/>
  <c r="D5132" i="3"/>
  <c r="C5132" i="3"/>
  <c r="B5132" i="3"/>
  <c r="A5132" i="3"/>
  <c r="M5131" i="3"/>
  <c r="J5131" i="3"/>
  <c r="N5131" i="3" s="1"/>
  <c r="I5131" i="3"/>
  <c r="H5131" i="3"/>
  <c r="G5131" i="3"/>
  <c r="F5131" i="3"/>
  <c r="E5131" i="3"/>
  <c r="A5131" i="3"/>
  <c r="N5130" i="3"/>
  <c r="K5130" i="3"/>
  <c r="L5130" i="3" s="1"/>
  <c r="J5130" i="3"/>
  <c r="I5130" i="3"/>
  <c r="Q5130" i="3" s="1"/>
  <c r="H5130" i="3"/>
  <c r="G5130" i="3"/>
  <c r="F5130" i="3"/>
  <c r="E5130" i="3"/>
  <c r="D5130" i="3"/>
  <c r="C5130" i="3"/>
  <c r="A5130" i="3"/>
  <c r="B5130" i="3" s="1"/>
  <c r="Q5129" i="3"/>
  <c r="M5129" i="3"/>
  <c r="J5129" i="3"/>
  <c r="I5129" i="3"/>
  <c r="H5129" i="3"/>
  <c r="G5129" i="3"/>
  <c r="F5129" i="3"/>
  <c r="E5129" i="3"/>
  <c r="A5129" i="3"/>
  <c r="P5128" i="3"/>
  <c r="O5128" i="3"/>
  <c r="M5128" i="3"/>
  <c r="J5128" i="3"/>
  <c r="N5128" i="3" s="1"/>
  <c r="I5128" i="3"/>
  <c r="Q5128" i="3" s="1"/>
  <c r="H5128" i="3"/>
  <c r="G5128" i="3"/>
  <c r="F5128" i="3"/>
  <c r="E5128" i="3"/>
  <c r="D5128" i="3"/>
  <c r="C5128" i="3"/>
  <c r="B5128" i="3"/>
  <c r="A5128" i="3"/>
  <c r="Q5127" i="3"/>
  <c r="O5127" i="3"/>
  <c r="J5127" i="3"/>
  <c r="N5127" i="3" s="1"/>
  <c r="I5127" i="3"/>
  <c r="H5127" i="3"/>
  <c r="G5127" i="3"/>
  <c r="F5127" i="3"/>
  <c r="E5127" i="3"/>
  <c r="A5127" i="3"/>
  <c r="C5127" i="3" s="1"/>
  <c r="Q5126" i="3"/>
  <c r="O5126" i="3"/>
  <c r="N5126" i="3"/>
  <c r="J5126" i="3"/>
  <c r="I5126" i="3"/>
  <c r="M5126" i="3" s="1"/>
  <c r="H5126" i="3"/>
  <c r="G5126" i="3"/>
  <c r="F5126" i="3"/>
  <c r="E5126" i="3"/>
  <c r="D5126" i="3"/>
  <c r="C5126" i="3"/>
  <c r="A5126" i="3"/>
  <c r="B5126" i="3" s="1"/>
  <c r="Q5125" i="3"/>
  <c r="N5125" i="3"/>
  <c r="M5125" i="3"/>
  <c r="K5125" i="3"/>
  <c r="L5125" i="3" s="1"/>
  <c r="J5125" i="3"/>
  <c r="I5125" i="3"/>
  <c r="P5125" i="3" s="1"/>
  <c r="H5125" i="3"/>
  <c r="G5125" i="3"/>
  <c r="F5125" i="3"/>
  <c r="E5125" i="3"/>
  <c r="C5125" i="3"/>
  <c r="B5125" i="3"/>
  <c r="A5125" i="3"/>
  <c r="D5125" i="3" s="1"/>
  <c r="P5124" i="3"/>
  <c r="O5124" i="3"/>
  <c r="M5124" i="3"/>
  <c r="K5124" i="3"/>
  <c r="L5124" i="3" s="1"/>
  <c r="J5124" i="3"/>
  <c r="N5124" i="3" s="1"/>
  <c r="I5124" i="3"/>
  <c r="H5124" i="3"/>
  <c r="G5124" i="3"/>
  <c r="F5124" i="3"/>
  <c r="E5124" i="3"/>
  <c r="D5124" i="3"/>
  <c r="C5124" i="3"/>
  <c r="B5124" i="3"/>
  <c r="A5124" i="3"/>
  <c r="Q5123" i="3"/>
  <c r="O5123" i="3"/>
  <c r="M5123" i="3"/>
  <c r="J5123" i="3"/>
  <c r="N5123" i="3" s="1"/>
  <c r="I5123" i="3"/>
  <c r="H5123" i="3"/>
  <c r="G5123" i="3"/>
  <c r="F5123" i="3"/>
  <c r="E5123" i="3"/>
  <c r="D5123" i="3"/>
  <c r="B5123" i="3"/>
  <c r="A5123" i="3"/>
  <c r="C5123" i="3" s="1"/>
  <c r="O5122" i="3"/>
  <c r="N5122" i="3"/>
  <c r="K5122" i="3"/>
  <c r="L5122" i="3" s="1"/>
  <c r="J5122" i="3"/>
  <c r="I5122" i="3"/>
  <c r="M5122" i="3" s="1"/>
  <c r="H5122" i="3"/>
  <c r="G5122" i="3"/>
  <c r="F5122" i="3"/>
  <c r="E5122" i="3"/>
  <c r="C5122" i="3"/>
  <c r="A5122" i="3"/>
  <c r="M5121" i="3"/>
  <c r="J5121" i="3"/>
  <c r="N5121" i="3" s="1"/>
  <c r="I5121" i="3"/>
  <c r="H5121" i="3"/>
  <c r="G5121" i="3"/>
  <c r="F5121" i="3"/>
  <c r="E5121" i="3"/>
  <c r="C5121" i="3"/>
  <c r="A5121" i="3"/>
  <c r="R5120" i="3"/>
  <c r="P5120" i="3"/>
  <c r="O5120" i="3"/>
  <c r="M5120" i="3"/>
  <c r="K5120" i="3"/>
  <c r="L5120" i="3" s="1"/>
  <c r="J5120" i="3"/>
  <c r="N5120" i="3" s="1"/>
  <c r="I5120" i="3"/>
  <c r="Q5120" i="3" s="1"/>
  <c r="H5120" i="3"/>
  <c r="G5120" i="3"/>
  <c r="F5120" i="3"/>
  <c r="E5120" i="3"/>
  <c r="D5120" i="3"/>
  <c r="C5120" i="3"/>
  <c r="B5120" i="3"/>
  <c r="A5120" i="3"/>
  <c r="N5119" i="3"/>
  <c r="J5119" i="3"/>
  <c r="I5119" i="3"/>
  <c r="H5119" i="3"/>
  <c r="G5119" i="3"/>
  <c r="F5119" i="3"/>
  <c r="E5119" i="3"/>
  <c r="D5119" i="3"/>
  <c r="B5119" i="3"/>
  <c r="A5119" i="3"/>
  <c r="C5119" i="3" s="1"/>
  <c r="Q5118" i="3"/>
  <c r="P5118" i="3"/>
  <c r="O5118" i="3"/>
  <c r="N5118" i="3"/>
  <c r="K5118" i="3"/>
  <c r="L5118" i="3" s="1"/>
  <c r="J5118" i="3"/>
  <c r="I5118" i="3"/>
  <c r="M5118" i="3" s="1"/>
  <c r="H5118" i="3"/>
  <c r="G5118" i="3"/>
  <c r="F5118" i="3"/>
  <c r="E5118" i="3"/>
  <c r="A5118" i="3"/>
  <c r="J5117" i="3"/>
  <c r="N5117" i="3" s="1"/>
  <c r="I5117" i="3"/>
  <c r="H5117" i="3"/>
  <c r="G5117" i="3"/>
  <c r="F5117" i="3"/>
  <c r="E5117" i="3"/>
  <c r="A5117" i="3"/>
  <c r="O5116" i="3"/>
  <c r="M5116" i="3"/>
  <c r="L5116" i="3"/>
  <c r="K5116" i="3"/>
  <c r="J5116" i="3"/>
  <c r="N5116" i="3" s="1"/>
  <c r="I5116" i="3"/>
  <c r="Q5116" i="3" s="1"/>
  <c r="H5116" i="3"/>
  <c r="G5116" i="3"/>
  <c r="F5116" i="3"/>
  <c r="E5116" i="3"/>
  <c r="D5116" i="3"/>
  <c r="C5116" i="3"/>
  <c r="B5116" i="3"/>
  <c r="A5116" i="3"/>
  <c r="N5115" i="3"/>
  <c r="J5115" i="3"/>
  <c r="I5115" i="3"/>
  <c r="H5115" i="3"/>
  <c r="G5115" i="3"/>
  <c r="F5115" i="3"/>
  <c r="E5115" i="3"/>
  <c r="D5115" i="3"/>
  <c r="B5115" i="3"/>
  <c r="A5115" i="3"/>
  <c r="C5115" i="3" s="1"/>
  <c r="Q5114" i="3"/>
  <c r="P5114" i="3"/>
  <c r="N5114" i="3"/>
  <c r="L5114" i="3"/>
  <c r="K5114" i="3"/>
  <c r="J5114" i="3"/>
  <c r="I5114" i="3"/>
  <c r="M5114" i="3" s="1"/>
  <c r="H5114" i="3"/>
  <c r="G5114" i="3"/>
  <c r="F5114" i="3"/>
  <c r="E5114" i="3"/>
  <c r="D5114" i="3"/>
  <c r="C5114" i="3"/>
  <c r="A5114" i="3"/>
  <c r="B5114" i="3" s="1"/>
  <c r="Q5113" i="3"/>
  <c r="P5113" i="3"/>
  <c r="M5113" i="3"/>
  <c r="K5113" i="3"/>
  <c r="L5113" i="3" s="1"/>
  <c r="J5113" i="3"/>
  <c r="N5113" i="3" s="1"/>
  <c r="I5113" i="3"/>
  <c r="H5113" i="3"/>
  <c r="G5113" i="3"/>
  <c r="F5113" i="3"/>
  <c r="E5113" i="3"/>
  <c r="C5113" i="3"/>
  <c r="B5113" i="3"/>
  <c r="A5113" i="3"/>
  <c r="D5113" i="3" s="1"/>
  <c r="O5112" i="3"/>
  <c r="M5112" i="3"/>
  <c r="J5112" i="3"/>
  <c r="I5112" i="3"/>
  <c r="H5112" i="3"/>
  <c r="G5112" i="3"/>
  <c r="F5112" i="3"/>
  <c r="E5112" i="3"/>
  <c r="D5112" i="3"/>
  <c r="C5112" i="3"/>
  <c r="B5112" i="3"/>
  <c r="A5112" i="3"/>
  <c r="O5111" i="3"/>
  <c r="J5111" i="3"/>
  <c r="N5111" i="3" s="1"/>
  <c r="I5111" i="3"/>
  <c r="H5111" i="3"/>
  <c r="G5111" i="3"/>
  <c r="F5111" i="3"/>
  <c r="E5111" i="3"/>
  <c r="B5111" i="3"/>
  <c r="A5111" i="3"/>
  <c r="N5110" i="3"/>
  <c r="J5110" i="3"/>
  <c r="I5110" i="3"/>
  <c r="H5110" i="3"/>
  <c r="G5110" i="3"/>
  <c r="F5110" i="3"/>
  <c r="E5110" i="3"/>
  <c r="D5110" i="3"/>
  <c r="A5110" i="3"/>
  <c r="N5109" i="3"/>
  <c r="M5109" i="3"/>
  <c r="K5109" i="3"/>
  <c r="L5109" i="3" s="1"/>
  <c r="J5109" i="3"/>
  <c r="I5109" i="3"/>
  <c r="H5109" i="3"/>
  <c r="G5109" i="3"/>
  <c r="F5109" i="3"/>
  <c r="E5109" i="3"/>
  <c r="C5109" i="3"/>
  <c r="B5109" i="3"/>
  <c r="A5109" i="3"/>
  <c r="D5109" i="3" s="1"/>
  <c r="P5108" i="3"/>
  <c r="M5108" i="3"/>
  <c r="J5108" i="3"/>
  <c r="I5108" i="3"/>
  <c r="H5108" i="3"/>
  <c r="G5108" i="3"/>
  <c r="F5108" i="3"/>
  <c r="E5108" i="3"/>
  <c r="D5108" i="3"/>
  <c r="C5108" i="3"/>
  <c r="B5108" i="3"/>
  <c r="A5108" i="3"/>
  <c r="Q5107" i="3"/>
  <c r="M5107" i="3"/>
  <c r="J5107" i="3"/>
  <c r="I5107" i="3"/>
  <c r="H5107" i="3"/>
  <c r="G5107" i="3"/>
  <c r="F5107" i="3"/>
  <c r="E5107" i="3"/>
  <c r="A5107" i="3"/>
  <c r="N5106" i="3"/>
  <c r="J5106" i="3"/>
  <c r="I5106" i="3"/>
  <c r="H5106" i="3"/>
  <c r="G5106" i="3"/>
  <c r="F5106" i="3"/>
  <c r="E5106" i="3"/>
  <c r="A5106" i="3"/>
  <c r="P5105" i="3"/>
  <c r="N5105" i="3"/>
  <c r="J5105" i="3"/>
  <c r="I5105" i="3"/>
  <c r="H5105" i="3"/>
  <c r="G5105" i="3"/>
  <c r="F5105" i="3"/>
  <c r="E5105" i="3"/>
  <c r="C5105" i="3"/>
  <c r="B5105" i="3"/>
  <c r="A5105" i="3"/>
  <c r="D5105" i="3" s="1"/>
  <c r="P5104" i="3"/>
  <c r="M5104" i="3"/>
  <c r="L5104" i="3"/>
  <c r="K5104" i="3"/>
  <c r="J5104" i="3"/>
  <c r="N5104" i="3" s="1"/>
  <c r="I5104" i="3"/>
  <c r="H5104" i="3"/>
  <c r="G5104" i="3"/>
  <c r="F5104" i="3"/>
  <c r="E5104" i="3"/>
  <c r="D5104" i="3"/>
  <c r="C5104" i="3"/>
  <c r="B5104" i="3"/>
  <c r="A5104" i="3"/>
  <c r="Q5103" i="3"/>
  <c r="N5103" i="3"/>
  <c r="M5103" i="3"/>
  <c r="J5103" i="3"/>
  <c r="I5103" i="3"/>
  <c r="O5103" i="3" s="1"/>
  <c r="H5103" i="3"/>
  <c r="G5103" i="3"/>
  <c r="F5103" i="3"/>
  <c r="E5103" i="3"/>
  <c r="D5103" i="3"/>
  <c r="B5103" i="3"/>
  <c r="A5103" i="3"/>
  <c r="C5103" i="3" s="1"/>
  <c r="P5102" i="3"/>
  <c r="O5102" i="3"/>
  <c r="N5102" i="3"/>
  <c r="L5102" i="3"/>
  <c r="K5102" i="3"/>
  <c r="J5102" i="3"/>
  <c r="I5102" i="3"/>
  <c r="M5102" i="3" s="1"/>
  <c r="H5102" i="3"/>
  <c r="G5102" i="3"/>
  <c r="F5102" i="3"/>
  <c r="E5102" i="3"/>
  <c r="D5102" i="3"/>
  <c r="C5102" i="3"/>
  <c r="A5102" i="3"/>
  <c r="B5102" i="3" s="1"/>
  <c r="P5101" i="3"/>
  <c r="O5101" i="3"/>
  <c r="M5101" i="3"/>
  <c r="K5101" i="3"/>
  <c r="L5101" i="3" s="1"/>
  <c r="J5101" i="3"/>
  <c r="N5101" i="3" s="1"/>
  <c r="I5101" i="3"/>
  <c r="Q5101" i="3" s="1"/>
  <c r="H5101" i="3"/>
  <c r="G5101" i="3"/>
  <c r="F5101" i="3"/>
  <c r="E5101" i="3"/>
  <c r="C5101" i="3"/>
  <c r="B5101" i="3"/>
  <c r="A5101" i="3"/>
  <c r="D5101" i="3" s="1"/>
  <c r="P5100" i="3"/>
  <c r="O5100" i="3"/>
  <c r="L5100" i="3"/>
  <c r="K5100" i="3"/>
  <c r="J5100" i="3"/>
  <c r="N5100" i="3" s="1"/>
  <c r="I5100" i="3"/>
  <c r="Q5100" i="3" s="1"/>
  <c r="H5100" i="3"/>
  <c r="G5100" i="3"/>
  <c r="F5100" i="3"/>
  <c r="E5100" i="3"/>
  <c r="D5100" i="3"/>
  <c r="C5100" i="3"/>
  <c r="B5100" i="3"/>
  <c r="A5100" i="3"/>
  <c r="Q5099" i="3"/>
  <c r="O5099" i="3"/>
  <c r="M5099" i="3"/>
  <c r="L5099" i="3"/>
  <c r="K5099" i="3"/>
  <c r="J5099" i="3"/>
  <c r="N5099" i="3" s="1"/>
  <c r="I5099" i="3"/>
  <c r="H5099" i="3"/>
  <c r="G5099" i="3"/>
  <c r="F5099" i="3"/>
  <c r="E5099" i="3"/>
  <c r="D5099" i="3"/>
  <c r="C5099" i="3"/>
  <c r="B5099" i="3"/>
  <c r="A5099" i="3"/>
  <c r="N5098" i="3"/>
  <c r="J5098" i="3"/>
  <c r="I5098" i="3"/>
  <c r="Q5098" i="3" s="1"/>
  <c r="H5098" i="3"/>
  <c r="G5098" i="3"/>
  <c r="F5098" i="3"/>
  <c r="E5098" i="3"/>
  <c r="D5098" i="3"/>
  <c r="C5098" i="3"/>
  <c r="A5098" i="3"/>
  <c r="B5098" i="3" s="1"/>
  <c r="N5097" i="3"/>
  <c r="J5097" i="3"/>
  <c r="I5097" i="3"/>
  <c r="H5097" i="3"/>
  <c r="G5097" i="3"/>
  <c r="F5097" i="3"/>
  <c r="E5097" i="3"/>
  <c r="C5097" i="3"/>
  <c r="B5097" i="3"/>
  <c r="A5097" i="3"/>
  <c r="D5097" i="3" s="1"/>
  <c r="O5096" i="3"/>
  <c r="J5096" i="3"/>
  <c r="N5096" i="3" s="1"/>
  <c r="I5096" i="3"/>
  <c r="H5096" i="3"/>
  <c r="G5096" i="3"/>
  <c r="F5096" i="3"/>
  <c r="E5096" i="3"/>
  <c r="A5096" i="3"/>
  <c r="N5095" i="3"/>
  <c r="J5095" i="3"/>
  <c r="I5095" i="3"/>
  <c r="O5095" i="3" s="1"/>
  <c r="H5095" i="3"/>
  <c r="G5095" i="3"/>
  <c r="F5095" i="3"/>
  <c r="E5095" i="3"/>
  <c r="B5095" i="3"/>
  <c r="A5095" i="3"/>
  <c r="P5094" i="3"/>
  <c r="O5094" i="3"/>
  <c r="N5094" i="3"/>
  <c r="M5094" i="3"/>
  <c r="K5094" i="3"/>
  <c r="L5094" i="3" s="1"/>
  <c r="J5094" i="3"/>
  <c r="I5094" i="3"/>
  <c r="Q5094" i="3" s="1"/>
  <c r="H5094" i="3"/>
  <c r="G5094" i="3"/>
  <c r="F5094" i="3"/>
  <c r="E5094" i="3"/>
  <c r="A5094" i="3"/>
  <c r="Q5093" i="3"/>
  <c r="P5093" i="3"/>
  <c r="O5093" i="3"/>
  <c r="M5093" i="3"/>
  <c r="K5093" i="3"/>
  <c r="L5093" i="3" s="1"/>
  <c r="J5093" i="3"/>
  <c r="N5093" i="3" s="1"/>
  <c r="I5093" i="3"/>
  <c r="H5093" i="3"/>
  <c r="G5093" i="3"/>
  <c r="F5093" i="3"/>
  <c r="E5093" i="3"/>
  <c r="A5093" i="3"/>
  <c r="O5092" i="3"/>
  <c r="M5092" i="3"/>
  <c r="K5092" i="3"/>
  <c r="L5092" i="3" s="1"/>
  <c r="J5092" i="3"/>
  <c r="N5092" i="3" s="1"/>
  <c r="I5092" i="3"/>
  <c r="H5092" i="3"/>
  <c r="G5092" i="3"/>
  <c r="F5092" i="3"/>
  <c r="E5092" i="3"/>
  <c r="D5092" i="3"/>
  <c r="C5092" i="3"/>
  <c r="B5092" i="3"/>
  <c r="A5092" i="3"/>
  <c r="O5091" i="3"/>
  <c r="N5091" i="3"/>
  <c r="K5091" i="3"/>
  <c r="L5091" i="3" s="1"/>
  <c r="J5091" i="3"/>
  <c r="I5091" i="3"/>
  <c r="Q5091" i="3" s="1"/>
  <c r="H5091" i="3"/>
  <c r="G5091" i="3"/>
  <c r="F5091" i="3"/>
  <c r="E5091" i="3"/>
  <c r="C5091" i="3"/>
  <c r="A5091" i="3"/>
  <c r="B5091" i="3" s="1"/>
  <c r="N5090" i="3"/>
  <c r="J5090" i="3"/>
  <c r="I5090" i="3"/>
  <c r="H5090" i="3"/>
  <c r="G5090" i="3"/>
  <c r="F5090" i="3"/>
  <c r="E5090" i="3"/>
  <c r="A5090" i="3"/>
  <c r="Q5089" i="3"/>
  <c r="M5089" i="3"/>
  <c r="J5089" i="3"/>
  <c r="N5089" i="3" s="1"/>
  <c r="I5089" i="3"/>
  <c r="H5089" i="3"/>
  <c r="G5089" i="3"/>
  <c r="F5089" i="3"/>
  <c r="E5089" i="3"/>
  <c r="C5089" i="3"/>
  <c r="A5089" i="3"/>
  <c r="J5088" i="3"/>
  <c r="N5088" i="3" s="1"/>
  <c r="I5088" i="3"/>
  <c r="H5088" i="3"/>
  <c r="G5088" i="3"/>
  <c r="F5088" i="3"/>
  <c r="E5088" i="3"/>
  <c r="B5088" i="3"/>
  <c r="A5088" i="3"/>
  <c r="C5088" i="3" s="1"/>
  <c r="N5087" i="3"/>
  <c r="K5087" i="3"/>
  <c r="L5087" i="3" s="1"/>
  <c r="J5087" i="3"/>
  <c r="I5087" i="3"/>
  <c r="H5087" i="3"/>
  <c r="G5087" i="3"/>
  <c r="F5087" i="3"/>
  <c r="E5087" i="3"/>
  <c r="C5087" i="3"/>
  <c r="B5087" i="3"/>
  <c r="A5087" i="3"/>
  <c r="D5087" i="3" s="1"/>
  <c r="O5086" i="3"/>
  <c r="N5086" i="3"/>
  <c r="K5086" i="3"/>
  <c r="L5086" i="3" s="1"/>
  <c r="J5086" i="3"/>
  <c r="I5086" i="3"/>
  <c r="Q5086" i="3" s="1"/>
  <c r="H5086" i="3"/>
  <c r="G5086" i="3"/>
  <c r="F5086" i="3"/>
  <c r="E5086" i="3"/>
  <c r="C5086" i="3"/>
  <c r="A5086" i="3"/>
  <c r="B5086" i="3" s="1"/>
  <c r="O5085" i="3"/>
  <c r="M5085" i="3"/>
  <c r="J5085" i="3"/>
  <c r="N5085" i="3" s="1"/>
  <c r="I5085" i="3"/>
  <c r="H5085" i="3"/>
  <c r="G5085" i="3"/>
  <c r="F5085" i="3"/>
  <c r="E5085" i="3"/>
  <c r="A5085" i="3"/>
  <c r="D5085" i="3" s="1"/>
  <c r="O5084" i="3"/>
  <c r="J5084" i="3"/>
  <c r="N5084" i="3" s="1"/>
  <c r="I5084" i="3"/>
  <c r="H5084" i="3"/>
  <c r="G5084" i="3"/>
  <c r="F5084" i="3"/>
  <c r="E5084" i="3"/>
  <c r="D5084" i="3"/>
  <c r="C5084" i="3"/>
  <c r="B5084" i="3"/>
  <c r="A5084" i="3"/>
  <c r="Q5083" i="3"/>
  <c r="O5083" i="3"/>
  <c r="M5083" i="3"/>
  <c r="L5083" i="3"/>
  <c r="K5083" i="3"/>
  <c r="J5083" i="3"/>
  <c r="N5083" i="3" s="1"/>
  <c r="I5083" i="3"/>
  <c r="H5083" i="3"/>
  <c r="G5083" i="3"/>
  <c r="F5083" i="3"/>
  <c r="E5083" i="3"/>
  <c r="D5083" i="3"/>
  <c r="C5083" i="3"/>
  <c r="B5083" i="3"/>
  <c r="A5083" i="3"/>
  <c r="N5082" i="3"/>
  <c r="M5082" i="3"/>
  <c r="J5082" i="3"/>
  <c r="I5082" i="3"/>
  <c r="Q5082" i="3" s="1"/>
  <c r="H5082" i="3"/>
  <c r="G5082" i="3"/>
  <c r="F5082" i="3"/>
  <c r="E5082" i="3"/>
  <c r="D5082" i="3"/>
  <c r="C5082" i="3"/>
  <c r="A5082" i="3"/>
  <c r="B5082" i="3" s="1"/>
  <c r="N5081" i="3"/>
  <c r="J5081" i="3"/>
  <c r="I5081" i="3"/>
  <c r="H5081" i="3"/>
  <c r="G5081" i="3"/>
  <c r="F5081" i="3"/>
  <c r="E5081" i="3"/>
  <c r="C5081" i="3"/>
  <c r="B5081" i="3"/>
  <c r="A5081" i="3"/>
  <c r="D5081" i="3" s="1"/>
  <c r="Q5080" i="3"/>
  <c r="M5080" i="3"/>
  <c r="J5080" i="3"/>
  <c r="N5080" i="3" s="1"/>
  <c r="I5080" i="3"/>
  <c r="H5080" i="3"/>
  <c r="G5080" i="3"/>
  <c r="F5080" i="3"/>
  <c r="E5080" i="3"/>
  <c r="D5080" i="3"/>
  <c r="A5080" i="3"/>
  <c r="M5079" i="3"/>
  <c r="J5079" i="3"/>
  <c r="O5079" i="3" s="1"/>
  <c r="I5079" i="3"/>
  <c r="H5079" i="3"/>
  <c r="G5079" i="3"/>
  <c r="F5079" i="3"/>
  <c r="E5079" i="3"/>
  <c r="A5079" i="3"/>
  <c r="P5078" i="3"/>
  <c r="O5078" i="3"/>
  <c r="N5078" i="3"/>
  <c r="M5078" i="3"/>
  <c r="K5078" i="3"/>
  <c r="L5078" i="3" s="1"/>
  <c r="J5078" i="3"/>
  <c r="I5078" i="3"/>
  <c r="Q5078" i="3" s="1"/>
  <c r="H5078" i="3"/>
  <c r="G5078" i="3"/>
  <c r="F5078" i="3"/>
  <c r="E5078" i="3"/>
  <c r="A5078" i="3"/>
  <c r="O5077" i="3"/>
  <c r="M5077" i="3"/>
  <c r="J5077" i="3"/>
  <c r="N5077" i="3" s="1"/>
  <c r="I5077" i="3"/>
  <c r="H5077" i="3"/>
  <c r="G5077" i="3"/>
  <c r="F5077" i="3"/>
  <c r="E5077" i="3"/>
  <c r="B5077" i="3"/>
  <c r="A5077" i="3"/>
  <c r="M5076" i="3"/>
  <c r="J5076" i="3"/>
  <c r="N5076" i="3" s="1"/>
  <c r="I5076" i="3"/>
  <c r="H5076" i="3"/>
  <c r="G5076" i="3"/>
  <c r="F5076" i="3"/>
  <c r="E5076" i="3"/>
  <c r="D5076" i="3"/>
  <c r="C5076" i="3"/>
  <c r="B5076" i="3"/>
  <c r="A5076" i="3"/>
  <c r="Q5075" i="3"/>
  <c r="N5075" i="3"/>
  <c r="J5075" i="3"/>
  <c r="I5075" i="3"/>
  <c r="H5075" i="3"/>
  <c r="G5075" i="3"/>
  <c r="F5075" i="3"/>
  <c r="E5075" i="3"/>
  <c r="A5075" i="3"/>
  <c r="B5075" i="3" s="1"/>
  <c r="Q5074" i="3"/>
  <c r="N5074" i="3"/>
  <c r="J5074" i="3"/>
  <c r="I5074" i="3"/>
  <c r="H5074" i="3"/>
  <c r="G5074" i="3"/>
  <c r="F5074" i="3"/>
  <c r="E5074" i="3"/>
  <c r="A5074" i="3"/>
  <c r="N5073" i="3"/>
  <c r="J5073" i="3"/>
  <c r="I5073" i="3"/>
  <c r="Q5073" i="3" s="1"/>
  <c r="H5073" i="3"/>
  <c r="G5073" i="3"/>
  <c r="F5073" i="3"/>
  <c r="E5073" i="3"/>
  <c r="C5073" i="3"/>
  <c r="A5073" i="3"/>
  <c r="Q5072" i="3"/>
  <c r="J5072" i="3"/>
  <c r="N5072" i="3" s="1"/>
  <c r="I5072" i="3"/>
  <c r="H5072" i="3"/>
  <c r="G5072" i="3"/>
  <c r="F5072" i="3"/>
  <c r="E5072" i="3"/>
  <c r="A5072" i="3"/>
  <c r="C5072" i="3" s="1"/>
  <c r="N5071" i="3"/>
  <c r="M5071" i="3"/>
  <c r="J5071" i="3"/>
  <c r="K5071" i="3" s="1"/>
  <c r="L5071" i="3" s="1"/>
  <c r="I5071" i="3"/>
  <c r="H5071" i="3"/>
  <c r="G5071" i="3"/>
  <c r="F5071" i="3"/>
  <c r="E5071" i="3"/>
  <c r="A5071" i="3"/>
  <c r="D5071" i="3" s="1"/>
  <c r="O5070" i="3"/>
  <c r="N5070" i="3"/>
  <c r="L5070" i="3"/>
  <c r="K5070" i="3"/>
  <c r="J5070" i="3"/>
  <c r="I5070" i="3"/>
  <c r="Q5070" i="3" s="1"/>
  <c r="H5070" i="3"/>
  <c r="G5070" i="3"/>
  <c r="F5070" i="3"/>
  <c r="E5070" i="3"/>
  <c r="A5070" i="3"/>
  <c r="B5070" i="3" s="1"/>
  <c r="P5069" i="3"/>
  <c r="O5069" i="3"/>
  <c r="M5069" i="3"/>
  <c r="J5069" i="3"/>
  <c r="N5069" i="3" s="1"/>
  <c r="I5069" i="3"/>
  <c r="Q5069" i="3" s="1"/>
  <c r="H5069" i="3"/>
  <c r="G5069" i="3"/>
  <c r="F5069" i="3"/>
  <c r="E5069" i="3"/>
  <c r="C5069" i="3"/>
  <c r="A5069" i="3"/>
  <c r="D5069" i="3" s="1"/>
  <c r="P5068" i="3"/>
  <c r="O5068" i="3"/>
  <c r="L5068" i="3"/>
  <c r="K5068" i="3"/>
  <c r="J5068" i="3"/>
  <c r="N5068" i="3" s="1"/>
  <c r="I5068" i="3"/>
  <c r="Q5068" i="3" s="1"/>
  <c r="H5068" i="3"/>
  <c r="G5068" i="3"/>
  <c r="F5068" i="3"/>
  <c r="E5068" i="3"/>
  <c r="D5068" i="3"/>
  <c r="C5068" i="3"/>
  <c r="B5068" i="3"/>
  <c r="A5068" i="3"/>
  <c r="Q5067" i="3"/>
  <c r="O5067" i="3"/>
  <c r="M5067" i="3"/>
  <c r="K5067" i="3"/>
  <c r="L5067" i="3" s="1"/>
  <c r="J5067" i="3"/>
  <c r="N5067" i="3" s="1"/>
  <c r="I5067" i="3"/>
  <c r="H5067" i="3"/>
  <c r="G5067" i="3"/>
  <c r="F5067" i="3"/>
  <c r="E5067" i="3"/>
  <c r="D5067" i="3"/>
  <c r="C5067" i="3"/>
  <c r="B5067" i="3"/>
  <c r="A5067" i="3"/>
  <c r="Q5066" i="3"/>
  <c r="N5066" i="3"/>
  <c r="J5066" i="3"/>
  <c r="I5066" i="3"/>
  <c r="H5066" i="3"/>
  <c r="G5066" i="3"/>
  <c r="F5066" i="3"/>
  <c r="E5066" i="3"/>
  <c r="D5066" i="3"/>
  <c r="C5066" i="3"/>
  <c r="A5066" i="3"/>
  <c r="B5066" i="3" s="1"/>
  <c r="O5065" i="3"/>
  <c r="N5065" i="3"/>
  <c r="J5065" i="3"/>
  <c r="I5065" i="3"/>
  <c r="H5065" i="3"/>
  <c r="G5065" i="3"/>
  <c r="F5065" i="3"/>
  <c r="E5065" i="3"/>
  <c r="C5065" i="3"/>
  <c r="B5065" i="3"/>
  <c r="A5065" i="3"/>
  <c r="D5065" i="3" s="1"/>
  <c r="Q5064" i="3"/>
  <c r="O5064" i="3"/>
  <c r="N5064" i="3"/>
  <c r="M5064" i="3"/>
  <c r="J5064" i="3"/>
  <c r="I5064" i="3"/>
  <c r="H5064" i="3"/>
  <c r="G5064" i="3"/>
  <c r="F5064" i="3"/>
  <c r="E5064" i="3"/>
  <c r="A5064" i="3"/>
  <c r="N5063" i="3"/>
  <c r="J5063" i="3"/>
  <c r="I5063" i="3"/>
  <c r="M5063" i="3" s="1"/>
  <c r="H5063" i="3"/>
  <c r="G5063" i="3"/>
  <c r="F5063" i="3"/>
  <c r="E5063" i="3"/>
  <c r="D5063" i="3"/>
  <c r="C5063" i="3"/>
  <c r="A5063" i="3"/>
  <c r="B5063" i="3" s="1"/>
  <c r="J5062" i="3"/>
  <c r="N5062" i="3" s="1"/>
  <c r="I5062" i="3"/>
  <c r="H5062" i="3"/>
  <c r="G5062" i="3"/>
  <c r="F5062" i="3"/>
  <c r="E5062" i="3"/>
  <c r="A5062" i="3"/>
  <c r="D5062" i="3" s="1"/>
  <c r="P5061" i="3"/>
  <c r="O5061" i="3"/>
  <c r="M5061" i="3"/>
  <c r="K5061" i="3"/>
  <c r="L5061" i="3" s="1"/>
  <c r="J5061" i="3"/>
  <c r="N5061" i="3" s="1"/>
  <c r="I5061" i="3"/>
  <c r="Q5061" i="3" s="1"/>
  <c r="H5061" i="3"/>
  <c r="G5061" i="3"/>
  <c r="F5061" i="3"/>
  <c r="E5061" i="3"/>
  <c r="D5061" i="3"/>
  <c r="C5061" i="3"/>
  <c r="B5061" i="3"/>
  <c r="A5061" i="3"/>
  <c r="Q5060" i="3"/>
  <c r="N5060" i="3"/>
  <c r="J5060" i="3"/>
  <c r="I5060" i="3"/>
  <c r="H5060" i="3"/>
  <c r="G5060" i="3"/>
  <c r="F5060" i="3"/>
  <c r="E5060" i="3"/>
  <c r="B5060" i="3"/>
  <c r="A5060" i="3"/>
  <c r="Q5059" i="3"/>
  <c r="P5059" i="3"/>
  <c r="O5059" i="3"/>
  <c r="N5059" i="3"/>
  <c r="L5059" i="3"/>
  <c r="K5059" i="3"/>
  <c r="J5059" i="3"/>
  <c r="I5059" i="3"/>
  <c r="M5059" i="3" s="1"/>
  <c r="H5059" i="3"/>
  <c r="G5059" i="3"/>
  <c r="F5059" i="3"/>
  <c r="E5059" i="3"/>
  <c r="A5059" i="3"/>
  <c r="B5059" i="3" s="1"/>
  <c r="M5058" i="3"/>
  <c r="K5058" i="3"/>
  <c r="L5058" i="3" s="1"/>
  <c r="J5058" i="3"/>
  <c r="N5058" i="3" s="1"/>
  <c r="I5058" i="3"/>
  <c r="Q5058" i="3" s="1"/>
  <c r="H5058" i="3"/>
  <c r="G5058" i="3"/>
  <c r="F5058" i="3"/>
  <c r="E5058" i="3"/>
  <c r="B5058" i="3"/>
  <c r="A5058" i="3"/>
  <c r="D5058" i="3" s="1"/>
  <c r="P5057" i="3"/>
  <c r="O5057" i="3"/>
  <c r="M5057" i="3"/>
  <c r="K5057" i="3"/>
  <c r="L5057" i="3" s="1"/>
  <c r="J5057" i="3"/>
  <c r="N5057" i="3" s="1"/>
  <c r="I5057" i="3"/>
  <c r="Q5057" i="3" s="1"/>
  <c r="H5057" i="3"/>
  <c r="G5057" i="3"/>
  <c r="F5057" i="3"/>
  <c r="E5057" i="3"/>
  <c r="D5057" i="3"/>
  <c r="C5057" i="3"/>
  <c r="B5057" i="3"/>
  <c r="A5057" i="3"/>
  <c r="O5056" i="3"/>
  <c r="J5056" i="3"/>
  <c r="N5056" i="3" s="1"/>
  <c r="I5056" i="3"/>
  <c r="H5056" i="3"/>
  <c r="G5056" i="3"/>
  <c r="F5056" i="3"/>
  <c r="E5056" i="3"/>
  <c r="A5056" i="3"/>
  <c r="Q5055" i="3"/>
  <c r="P5055" i="3"/>
  <c r="O5055" i="3"/>
  <c r="R5055" i="3" s="1"/>
  <c r="N5055" i="3"/>
  <c r="K5055" i="3"/>
  <c r="L5055" i="3" s="1"/>
  <c r="J5055" i="3"/>
  <c r="I5055" i="3"/>
  <c r="M5055" i="3" s="1"/>
  <c r="H5055" i="3"/>
  <c r="G5055" i="3"/>
  <c r="F5055" i="3"/>
  <c r="E5055" i="3"/>
  <c r="D5055" i="3"/>
  <c r="C5055" i="3"/>
  <c r="A5055" i="3"/>
  <c r="B5055" i="3" s="1"/>
  <c r="N5054" i="3"/>
  <c r="M5054" i="3"/>
  <c r="J5054" i="3"/>
  <c r="I5054" i="3"/>
  <c r="Q5054" i="3" s="1"/>
  <c r="H5054" i="3"/>
  <c r="G5054" i="3"/>
  <c r="F5054" i="3"/>
  <c r="E5054" i="3"/>
  <c r="C5054" i="3"/>
  <c r="B5054" i="3"/>
  <c r="A5054" i="3"/>
  <c r="D5054" i="3" s="1"/>
  <c r="P5053" i="3"/>
  <c r="O5053" i="3"/>
  <c r="M5053" i="3"/>
  <c r="L5053" i="3"/>
  <c r="K5053" i="3"/>
  <c r="J5053" i="3"/>
  <c r="N5053" i="3" s="1"/>
  <c r="I5053" i="3"/>
  <c r="Q5053" i="3" s="1"/>
  <c r="H5053" i="3"/>
  <c r="G5053" i="3"/>
  <c r="F5053" i="3"/>
  <c r="E5053" i="3"/>
  <c r="D5053" i="3"/>
  <c r="C5053" i="3"/>
  <c r="B5053" i="3"/>
  <c r="A5053" i="3"/>
  <c r="J5052" i="3"/>
  <c r="I5052" i="3"/>
  <c r="H5052" i="3"/>
  <c r="G5052" i="3"/>
  <c r="F5052" i="3"/>
  <c r="E5052" i="3"/>
  <c r="A5052" i="3"/>
  <c r="N5051" i="3"/>
  <c r="J5051" i="3"/>
  <c r="I5051" i="3"/>
  <c r="H5051" i="3"/>
  <c r="G5051" i="3"/>
  <c r="F5051" i="3"/>
  <c r="E5051" i="3"/>
  <c r="C5051" i="3"/>
  <c r="A5051" i="3"/>
  <c r="B5051" i="3" s="1"/>
  <c r="Q5050" i="3"/>
  <c r="N5050" i="3"/>
  <c r="J5050" i="3"/>
  <c r="I5050" i="3"/>
  <c r="H5050" i="3"/>
  <c r="G5050" i="3"/>
  <c r="F5050" i="3"/>
  <c r="E5050" i="3"/>
  <c r="A5050" i="3"/>
  <c r="D5050" i="3" s="1"/>
  <c r="P5049" i="3"/>
  <c r="O5049" i="3"/>
  <c r="M5049" i="3"/>
  <c r="J5049" i="3"/>
  <c r="N5049" i="3" s="1"/>
  <c r="I5049" i="3"/>
  <c r="Q5049" i="3" s="1"/>
  <c r="H5049" i="3"/>
  <c r="G5049" i="3"/>
  <c r="F5049" i="3"/>
  <c r="E5049" i="3"/>
  <c r="D5049" i="3"/>
  <c r="C5049" i="3"/>
  <c r="B5049" i="3"/>
  <c r="A5049" i="3"/>
  <c r="Q5048" i="3"/>
  <c r="O5048" i="3"/>
  <c r="M5048" i="3"/>
  <c r="J5048" i="3"/>
  <c r="N5048" i="3" s="1"/>
  <c r="I5048" i="3"/>
  <c r="H5048" i="3"/>
  <c r="G5048" i="3"/>
  <c r="F5048" i="3"/>
  <c r="E5048" i="3"/>
  <c r="D5048" i="3"/>
  <c r="A5048" i="3"/>
  <c r="C5048" i="3" s="1"/>
  <c r="Q5047" i="3"/>
  <c r="P5047" i="3"/>
  <c r="O5047" i="3"/>
  <c r="R5047" i="3" s="1"/>
  <c r="N5047" i="3"/>
  <c r="K5047" i="3"/>
  <c r="L5047" i="3" s="1"/>
  <c r="J5047" i="3"/>
  <c r="I5047" i="3"/>
  <c r="M5047" i="3" s="1"/>
  <c r="H5047" i="3"/>
  <c r="G5047" i="3"/>
  <c r="F5047" i="3"/>
  <c r="E5047" i="3"/>
  <c r="D5047" i="3"/>
  <c r="C5047" i="3"/>
  <c r="A5047" i="3"/>
  <c r="B5047" i="3" s="1"/>
  <c r="N5046" i="3"/>
  <c r="M5046" i="3"/>
  <c r="J5046" i="3"/>
  <c r="I5046" i="3"/>
  <c r="H5046" i="3"/>
  <c r="G5046" i="3"/>
  <c r="F5046" i="3"/>
  <c r="E5046" i="3"/>
  <c r="A5046" i="3"/>
  <c r="O5045" i="3"/>
  <c r="M5045" i="3"/>
  <c r="L5045" i="3"/>
  <c r="K5045" i="3"/>
  <c r="J5045" i="3"/>
  <c r="N5045" i="3" s="1"/>
  <c r="I5045" i="3"/>
  <c r="Q5045" i="3" s="1"/>
  <c r="H5045" i="3"/>
  <c r="G5045" i="3"/>
  <c r="F5045" i="3"/>
  <c r="E5045" i="3"/>
  <c r="D5045" i="3"/>
  <c r="C5045" i="3"/>
  <c r="B5045" i="3"/>
  <c r="A5045" i="3"/>
  <c r="M5044" i="3"/>
  <c r="J5044" i="3"/>
  <c r="N5044" i="3" s="1"/>
  <c r="I5044" i="3"/>
  <c r="H5044" i="3"/>
  <c r="G5044" i="3"/>
  <c r="F5044" i="3"/>
  <c r="E5044" i="3"/>
  <c r="D5044" i="3"/>
  <c r="B5044" i="3"/>
  <c r="A5044" i="3"/>
  <c r="C5044" i="3" s="1"/>
  <c r="Q5043" i="3"/>
  <c r="N5043" i="3"/>
  <c r="K5043" i="3"/>
  <c r="L5043" i="3" s="1"/>
  <c r="J5043" i="3"/>
  <c r="I5043" i="3"/>
  <c r="M5043" i="3" s="1"/>
  <c r="H5043" i="3"/>
  <c r="G5043" i="3"/>
  <c r="F5043" i="3"/>
  <c r="E5043" i="3"/>
  <c r="C5043" i="3"/>
  <c r="A5043" i="3"/>
  <c r="B5043" i="3" s="1"/>
  <c r="Q5042" i="3"/>
  <c r="J5042" i="3"/>
  <c r="N5042" i="3" s="1"/>
  <c r="I5042" i="3"/>
  <c r="H5042" i="3"/>
  <c r="G5042" i="3"/>
  <c r="F5042" i="3"/>
  <c r="E5042" i="3"/>
  <c r="A5042" i="3"/>
  <c r="P5041" i="3"/>
  <c r="O5041" i="3"/>
  <c r="R5041" i="3" s="1"/>
  <c r="M5041" i="3"/>
  <c r="K5041" i="3"/>
  <c r="L5041" i="3" s="1"/>
  <c r="J5041" i="3"/>
  <c r="N5041" i="3" s="1"/>
  <c r="I5041" i="3"/>
  <c r="Q5041" i="3" s="1"/>
  <c r="H5041" i="3"/>
  <c r="G5041" i="3"/>
  <c r="F5041" i="3"/>
  <c r="E5041" i="3"/>
  <c r="D5041" i="3"/>
  <c r="C5041" i="3"/>
  <c r="B5041" i="3"/>
  <c r="A5041" i="3"/>
  <c r="O5040" i="3"/>
  <c r="J5040" i="3"/>
  <c r="N5040" i="3" s="1"/>
  <c r="I5040" i="3"/>
  <c r="H5040" i="3"/>
  <c r="G5040" i="3"/>
  <c r="F5040" i="3"/>
  <c r="E5040" i="3"/>
  <c r="B5040" i="3"/>
  <c r="A5040" i="3"/>
  <c r="C5040" i="3" s="1"/>
  <c r="Q5039" i="3"/>
  <c r="P5039" i="3"/>
  <c r="N5039" i="3"/>
  <c r="J5039" i="3"/>
  <c r="I5039" i="3"/>
  <c r="M5039" i="3" s="1"/>
  <c r="H5039" i="3"/>
  <c r="G5039" i="3"/>
  <c r="F5039" i="3"/>
  <c r="E5039" i="3"/>
  <c r="A5039" i="3"/>
  <c r="B5039" i="3" s="1"/>
  <c r="Q5038" i="3"/>
  <c r="P5038" i="3"/>
  <c r="N5038" i="3"/>
  <c r="M5038" i="3"/>
  <c r="J5038" i="3"/>
  <c r="I5038" i="3"/>
  <c r="O5038" i="3" s="1"/>
  <c r="R5038" i="3" s="1"/>
  <c r="H5038" i="3"/>
  <c r="G5038" i="3"/>
  <c r="F5038" i="3"/>
  <c r="E5038" i="3"/>
  <c r="C5038" i="3"/>
  <c r="A5038" i="3"/>
  <c r="D5038" i="3" s="1"/>
  <c r="P5037" i="3"/>
  <c r="O5037" i="3"/>
  <c r="R5037" i="3" s="1"/>
  <c r="M5037" i="3"/>
  <c r="K5037" i="3"/>
  <c r="L5037" i="3" s="1"/>
  <c r="J5037" i="3"/>
  <c r="N5037" i="3" s="1"/>
  <c r="I5037" i="3"/>
  <c r="Q5037" i="3" s="1"/>
  <c r="H5037" i="3"/>
  <c r="G5037" i="3"/>
  <c r="F5037" i="3"/>
  <c r="E5037" i="3"/>
  <c r="D5037" i="3"/>
  <c r="C5037" i="3"/>
  <c r="B5037" i="3"/>
  <c r="A5037" i="3"/>
  <c r="Q5036" i="3"/>
  <c r="O5036" i="3"/>
  <c r="N5036" i="3"/>
  <c r="M5036" i="3"/>
  <c r="J5036" i="3"/>
  <c r="I5036" i="3"/>
  <c r="H5036" i="3"/>
  <c r="G5036" i="3"/>
  <c r="F5036" i="3"/>
  <c r="E5036" i="3"/>
  <c r="D5036" i="3"/>
  <c r="B5036" i="3"/>
  <c r="A5036" i="3"/>
  <c r="C5036" i="3" s="1"/>
  <c r="Q5035" i="3"/>
  <c r="P5035" i="3"/>
  <c r="O5035" i="3"/>
  <c r="N5035" i="3"/>
  <c r="L5035" i="3"/>
  <c r="K5035" i="3"/>
  <c r="J5035" i="3"/>
  <c r="I5035" i="3"/>
  <c r="M5035" i="3" s="1"/>
  <c r="H5035" i="3"/>
  <c r="G5035" i="3"/>
  <c r="F5035" i="3"/>
  <c r="E5035" i="3"/>
  <c r="A5035" i="3"/>
  <c r="M5034" i="3"/>
  <c r="J5034" i="3"/>
  <c r="N5034" i="3" s="1"/>
  <c r="I5034" i="3"/>
  <c r="H5034" i="3"/>
  <c r="G5034" i="3"/>
  <c r="F5034" i="3"/>
  <c r="E5034" i="3"/>
  <c r="C5034" i="3"/>
  <c r="B5034" i="3"/>
  <c r="A5034" i="3"/>
  <c r="D5034" i="3" s="1"/>
  <c r="M5033" i="3"/>
  <c r="K5033" i="3"/>
  <c r="L5033" i="3" s="1"/>
  <c r="J5033" i="3"/>
  <c r="N5033" i="3" s="1"/>
  <c r="I5033" i="3"/>
  <c r="H5033" i="3"/>
  <c r="G5033" i="3"/>
  <c r="F5033" i="3"/>
  <c r="E5033" i="3"/>
  <c r="D5033" i="3"/>
  <c r="C5033" i="3"/>
  <c r="B5033" i="3"/>
  <c r="A5033" i="3"/>
  <c r="J5032" i="3"/>
  <c r="N5032" i="3" s="1"/>
  <c r="I5032" i="3"/>
  <c r="Q5032" i="3" s="1"/>
  <c r="H5032" i="3"/>
  <c r="G5032" i="3"/>
  <c r="F5032" i="3"/>
  <c r="E5032" i="3"/>
  <c r="B5032" i="3"/>
  <c r="A5032" i="3"/>
  <c r="C5032" i="3" s="1"/>
  <c r="P5031" i="3"/>
  <c r="N5031" i="3"/>
  <c r="J5031" i="3"/>
  <c r="I5031" i="3"/>
  <c r="M5031" i="3" s="1"/>
  <c r="H5031" i="3"/>
  <c r="G5031" i="3"/>
  <c r="F5031" i="3"/>
  <c r="E5031" i="3"/>
  <c r="A5031" i="3"/>
  <c r="J5030" i="3"/>
  <c r="N5030" i="3" s="1"/>
  <c r="I5030" i="3"/>
  <c r="H5030" i="3"/>
  <c r="G5030" i="3"/>
  <c r="F5030" i="3"/>
  <c r="E5030" i="3"/>
  <c r="B5030" i="3"/>
  <c r="A5030" i="3"/>
  <c r="D5030" i="3" s="1"/>
  <c r="P5029" i="3"/>
  <c r="M5029" i="3"/>
  <c r="J5029" i="3"/>
  <c r="N5029" i="3" s="1"/>
  <c r="I5029" i="3"/>
  <c r="H5029" i="3"/>
  <c r="G5029" i="3"/>
  <c r="F5029" i="3"/>
  <c r="E5029" i="3"/>
  <c r="D5029" i="3"/>
  <c r="C5029" i="3"/>
  <c r="B5029" i="3"/>
  <c r="A5029" i="3"/>
  <c r="Q5028" i="3"/>
  <c r="N5028" i="3"/>
  <c r="J5028" i="3"/>
  <c r="I5028" i="3"/>
  <c r="H5028" i="3"/>
  <c r="G5028" i="3"/>
  <c r="F5028" i="3"/>
  <c r="E5028" i="3"/>
  <c r="A5028" i="3"/>
  <c r="C5028" i="3" s="1"/>
  <c r="P5027" i="3"/>
  <c r="O5027" i="3"/>
  <c r="N5027" i="3"/>
  <c r="J5027" i="3"/>
  <c r="I5027" i="3"/>
  <c r="M5027" i="3" s="1"/>
  <c r="H5027" i="3"/>
  <c r="G5027" i="3"/>
  <c r="F5027" i="3"/>
  <c r="E5027" i="3"/>
  <c r="D5027" i="3"/>
  <c r="A5027" i="3"/>
  <c r="B5027" i="3" s="1"/>
  <c r="Q5026" i="3"/>
  <c r="P5026" i="3"/>
  <c r="R5026" i="3" s="1"/>
  <c r="N5026" i="3"/>
  <c r="M5026" i="3"/>
  <c r="K5026" i="3"/>
  <c r="L5026" i="3" s="1"/>
  <c r="J5026" i="3"/>
  <c r="I5026" i="3"/>
  <c r="O5026" i="3" s="1"/>
  <c r="H5026" i="3"/>
  <c r="G5026" i="3"/>
  <c r="F5026" i="3"/>
  <c r="E5026" i="3"/>
  <c r="C5026" i="3"/>
  <c r="B5026" i="3"/>
  <c r="A5026" i="3"/>
  <c r="D5026" i="3" s="1"/>
  <c r="M5025" i="3"/>
  <c r="J5025" i="3"/>
  <c r="I5025" i="3"/>
  <c r="H5025" i="3"/>
  <c r="G5025" i="3"/>
  <c r="F5025" i="3"/>
  <c r="E5025" i="3"/>
  <c r="D5025" i="3"/>
  <c r="C5025" i="3"/>
  <c r="B5025" i="3"/>
  <c r="A5025" i="3"/>
  <c r="M5024" i="3"/>
  <c r="J5024" i="3"/>
  <c r="I5024" i="3"/>
  <c r="H5024" i="3"/>
  <c r="G5024" i="3"/>
  <c r="F5024" i="3"/>
  <c r="E5024" i="3"/>
  <c r="A5024" i="3"/>
  <c r="N5023" i="3"/>
  <c r="J5023" i="3"/>
  <c r="I5023" i="3"/>
  <c r="H5023" i="3"/>
  <c r="G5023" i="3"/>
  <c r="F5023" i="3"/>
  <c r="E5023" i="3"/>
  <c r="D5023" i="3"/>
  <c r="C5023" i="3"/>
  <c r="A5023" i="3"/>
  <c r="B5023" i="3" s="1"/>
  <c r="K5022" i="3"/>
  <c r="L5022" i="3" s="1"/>
  <c r="J5022" i="3"/>
  <c r="N5022" i="3" s="1"/>
  <c r="I5022" i="3"/>
  <c r="Q5022" i="3" s="1"/>
  <c r="H5022" i="3"/>
  <c r="G5022" i="3"/>
  <c r="F5022" i="3"/>
  <c r="E5022" i="3"/>
  <c r="B5022" i="3"/>
  <c r="A5022" i="3"/>
  <c r="D5022" i="3" s="1"/>
  <c r="P5021" i="3"/>
  <c r="M5021" i="3"/>
  <c r="J5021" i="3"/>
  <c r="I5021" i="3"/>
  <c r="H5021" i="3"/>
  <c r="G5021" i="3"/>
  <c r="F5021" i="3"/>
  <c r="E5021" i="3"/>
  <c r="D5021" i="3"/>
  <c r="C5021" i="3"/>
  <c r="B5021" i="3"/>
  <c r="A5021" i="3"/>
  <c r="J5020" i="3"/>
  <c r="N5020" i="3" s="1"/>
  <c r="I5020" i="3"/>
  <c r="H5020" i="3"/>
  <c r="G5020" i="3"/>
  <c r="F5020" i="3"/>
  <c r="E5020" i="3"/>
  <c r="A5020" i="3"/>
  <c r="N5019" i="3"/>
  <c r="J5019" i="3"/>
  <c r="I5019" i="3"/>
  <c r="H5019" i="3"/>
  <c r="G5019" i="3"/>
  <c r="F5019" i="3"/>
  <c r="E5019" i="3"/>
  <c r="C5019" i="3"/>
  <c r="A5019" i="3"/>
  <c r="B5019" i="3" s="1"/>
  <c r="Q5018" i="3"/>
  <c r="N5018" i="3"/>
  <c r="J5018" i="3"/>
  <c r="P5018" i="3" s="1"/>
  <c r="I5018" i="3"/>
  <c r="H5018" i="3"/>
  <c r="G5018" i="3"/>
  <c r="F5018" i="3"/>
  <c r="E5018" i="3"/>
  <c r="A5018" i="3"/>
  <c r="D5018" i="3" s="1"/>
  <c r="P5017" i="3"/>
  <c r="O5017" i="3"/>
  <c r="R5017" i="3" s="1"/>
  <c r="M5017" i="3"/>
  <c r="J5017" i="3"/>
  <c r="N5017" i="3" s="1"/>
  <c r="I5017" i="3"/>
  <c r="Q5017" i="3" s="1"/>
  <c r="H5017" i="3"/>
  <c r="G5017" i="3"/>
  <c r="F5017" i="3"/>
  <c r="E5017" i="3"/>
  <c r="D5017" i="3"/>
  <c r="C5017" i="3"/>
  <c r="B5017" i="3"/>
  <c r="A5017" i="3"/>
  <c r="Q5016" i="3"/>
  <c r="O5016" i="3"/>
  <c r="N5016" i="3"/>
  <c r="M5016" i="3"/>
  <c r="J5016" i="3"/>
  <c r="I5016" i="3"/>
  <c r="H5016" i="3"/>
  <c r="G5016" i="3"/>
  <c r="F5016" i="3"/>
  <c r="E5016" i="3"/>
  <c r="D5016" i="3"/>
  <c r="A5016" i="3"/>
  <c r="C5016" i="3" s="1"/>
  <c r="Q5015" i="3"/>
  <c r="P5015" i="3"/>
  <c r="O5015" i="3"/>
  <c r="R5015" i="3" s="1"/>
  <c r="N5015" i="3"/>
  <c r="K5015" i="3"/>
  <c r="L5015" i="3" s="1"/>
  <c r="J5015" i="3"/>
  <c r="I5015" i="3"/>
  <c r="M5015" i="3" s="1"/>
  <c r="H5015" i="3"/>
  <c r="G5015" i="3"/>
  <c r="F5015" i="3"/>
  <c r="E5015" i="3"/>
  <c r="D5015" i="3"/>
  <c r="C5015" i="3"/>
  <c r="A5015" i="3"/>
  <c r="B5015" i="3" s="1"/>
  <c r="N5014" i="3"/>
  <c r="M5014" i="3"/>
  <c r="J5014" i="3"/>
  <c r="I5014" i="3"/>
  <c r="H5014" i="3"/>
  <c r="G5014" i="3"/>
  <c r="F5014" i="3"/>
  <c r="E5014" i="3"/>
  <c r="A5014" i="3"/>
  <c r="O5013" i="3"/>
  <c r="M5013" i="3"/>
  <c r="L5013" i="3"/>
  <c r="K5013" i="3"/>
  <c r="J5013" i="3"/>
  <c r="N5013" i="3" s="1"/>
  <c r="I5013" i="3"/>
  <c r="Q5013" i="3" s="1"/>
  <c r="H5013" i="3"/>
  <c r="G5013" i="3"/>
  <c r="F5013" i="3"/>
  <c r="E5013" i="3"/>
  <c r="D5013" i="3"/>
  <c r="C5013" i="3"/>
  <c r="B5013" i="3"/>
  <c r="A5013" i="3"/>
  <c r="M5012" i="3"/>
  <c r="J5012" i="3"/>
  <c r="N5012" i="3" s="1"/>
  <c r="I5012" i="3"/>
  <c r="H5012" i="3"/>
  <c r="G5012" i="3"/>
  <c r="F5012" i="3"/>
  <c r="E5012" i="3"/>
  <c r="D5012" i="3"/>
  <c r="B5012" i="3"/>
  <c r="A5012" i="3"/>
  <c r="C5012" i="3" s="1"/>
  <c r="Q5011" i="3"/>
  <c r="N5011" i="3"/>
  <c r="K5011" i="3"/>
  <c r="L5011" i="3" s="1"/>
  <c r="J5011" i="3"/>
  <c r="I5011" i="3"/>
  <c r="M5011" i="3" s="1"/>
  <c r="H5011" i="3"/>
  <c r="G5011" i="3"/>
  <c r="F5011" i="3"/>
  <c r="E5011" i="3"/>
  <c r="C5011" i="3"/>
  <c r="A5011" i="3"/>
  <c r="B5011" i="3" s="1"/>
  <c r="J5010" i="3"/>
  <c r="N5010" i="3" s="1"/>
  <c r="I5010" i="3"/>
  <c r="H5010" i="3"/>
  <c r="G5010" i="3"/>
  <c r="F5010" i="3"/>
  <c r="E5010" i="3"/>
  <c r="A5010" i="3"/>
  <c r="P5009" i="3"/>
  <c r="O5009" i="3"/>
  <c r="M5009" i="3"/>
  <c r="K5009" i="3"/>
  <c r="L5009" i="3" s="1"/>
  <c r="J5009" i="3"/>
  <c r="N5009" i="3" s="1"/>
  <c r="I5009" i="3"/>
  <c r="Q5009" i="3" s="1"/>
  <c r="H5009" i="3"/>
  <c r="G5009" i="3"/>
  <c r="F5009" i="3"/>
  <c r="E5009" i="3"/>
  <c r="D5009" i="3"/>
  <c r="C5009" i="3"/>
  <c r="B5009" i="3"/>
  <c r="A5009" i="3"/>
  <c r="O5008" i="3"/>
  <c r="J5008" i="3"/>
  <c r="N5008" i="3" s="1"/>
  <c r="I5008" i="3"/>
  <c r="H5008" i="3"/>
  <c r="G5008" i="3"/>
  <c r="F5008" i="3"/>
  <c r="E5008" i="3"/>
  <c r="B5008" i="3"/>
  <c r="A5008" i="3"/>
  <c r="C5008" i="3" s="1"/>
  <c r="Q5007" i="3"/>
  <c r="P5007" i="3"/>
  <c r="O5007" i="3"/>
  <c r="N5007" i="3"/>
  <c r="J5007" i="3"/>
  <c r="I5007" i="3"/>
  <c r="M5007" i="3" s="1"/>
  <c r="H5007" i="3"/>
  <c r="G5007" i="3"/>
  <c r="F5007" i="3"/>
  <c r="E5007" i="3"/>
  <c r="A5007" i="3"/>
  <c r="B5007" i="3" s="1"/>
  <c r="Q5006" i="3"/>
  <c r="P5006" i="3"/>
  <c r="N5006" i="3"/>
  <c r="M5006" i="3"/>
  <c r="J5006" i="3"/>
  <c r="I5006" i="3"/>
  <c r="O5006" i="3" s="1"/>
  <c r="R5006" i="3" s="1"/>
  <c r="H5006" i="3"/>
  <c r="G5006" i="3"/>
  <c r="F5006" i="3"/>
  <c r="E5006" i="3"/>
  <c r="C5006" i="3"/>
  <c r="A5006" i="3"/>
  <c r="D5006" i="3" s="1"/>
  <c r="P5005" i="3"/>
  <c r="O5005" i="3"/>
  <c r="R5005" i="3" s="1"/>
  <c r="M5005" i="3"/>
  <c r="K5005" i="3"/>
  <c r="L5005" i="3" s="1"/>
  <c r="J5005" i="3"/>
  <c r="N5005" i="3" s="1"/>
  <c r="I5005" i="3"/>
  <c r="Q5005" i="3" s="1"/>
  <c r="H5005" i="3"/>
  <c r="G5005" i="3"/>
  <c r="F5005" i="3"/>
  <c r="E5005" i="3"/>
  <c r="D5005" i="3"/>
  <c r="C5005" i="3"/>
  <c r="B5005" i="3"/>
  <c r="A5005" i="3"/>
  <c r="Q5004" i="3"/>
  <c r="O5004" i="3"/>
  <c r="N5004" i="3"/>
  <c r="M5004" i="3"/>
  <c r="J5004" i="3"/>
  <c r="I5004" i="3"/>
  <c r="H5004" i="3"/>
  <c r="G5004" i="3"/>
  <c r="F5004" i="3"/>
  <c r="E5004" i="3"/>
  <c r="D5004" i="3"/>
  <c r="B5004" i="3"/>
  <c r="A5004" i="3"/>
  <c r="C5004" i="3" s="1"/>
  <c r="Q5003" i="3"/>
  <c r="P5003" i="3"/>
  <c r="O5003" i="3"/>
  <c r="N5003" i="3"/>
  <c r="L5003" i="3"/>
  <c r="K5003" i="3"/>
  <c r="J5003" i="3"/>
  <c r="I5003" i="3"/>
  <c r="M5003" i="3" s="1"/>
  <c r="H5003" i="3"/>
  <c r="G5003" i="3"/>
  <c r="F5003" i="3"/>
  <c r="E5003" i="3"/>
  <c r="A5003" i="3"/>
  <c r="M5002" i="3"/>
  <c r="J5002" i="3"/>
  <c r="N5002" i="3" s="1"/>
  <c r="I5002" i="3"/>
  <c r="H5002" i="3"/>
  <c r="G5002" i="3"/>
  <c r="F5002" i="3"/>
  <c r="E5002" i="3"/>
  <c r="C5002" i="3"/>
  <c r="B5002" i="3"/>
  <c r="A5002" i="3"/>
  <c r="D5002" i="3" s="1"/>
  <c r="M5001" i="3"/>
  <c r="K5001" i="3"/>
  <c r="L5001" i="3" s="1"/>
  <c r="J5001" i="3"/>
  <c r="N5001" i="3" s="1"/>
  <c r="I5001" i="3"/>
  <c r="H5001" i="3"/>
  <c r="G5001" i="3"/>
  <c r="F5001" i="3"/>
  <c r="E5001" i="3"/>
  <c r="D5001" i="3"/>
  <c r="C5001" i="3"/>
  <c r="B5001" i="3"/>
  <c r="A5001" i="3"/>
  <c r="J5000" i="3"/>
  <c r="N5000" i="3" s="1"/>
  <c r="I5000" i="3"/>
  <c r="Q5000" i="3" s="1"/>
  <c r="H5000" i="3"/>
  <c r="G5000" i="3"/>
  <c r="F5000" i="3"/>
  <c r="E5000" i="3"/>
  <c r="B5000" i="3"/>
  <c r="A5000" i="3"/>
  <c r="C5000" i="3" s="1"/>
  <c r="P4999" i="3"/>
  <c r="N4999" i="3"/>
  <c r="J4999" i="3"/>
  <c r="I4999" i="3"/>
  <c r="M4999" i="3" s="1"/>
  <c r="H4999" i="3"/>
  <c r="G4999" i="3"/>
  <c r="F4999" i="3"/>
  <c r="E4999" i="3"/>
  <c r="A4999" i="3"/>
  <c r="J4998" i="3"/>
  <c r="N4998" i="3" s="1"/>
  <c r="I4998" i="3"/>
  <c r="H4998" i="3"/>
  <c r="G4998" i="3"/>
  <c r="F4998" i="3"/>
  <c r="E4998" i="3"/>
  <c r="B4998" i="3"/>
  <c r="A4998" i="3"/>
  <c r="D4998" i="3" s="1"/>
  <c r="O4997" i="3"/>
  <c r="J4997" i="3"/>
  <c r="N4997" i="3" s="1"/>
  <c r="I4997" i="3"/>
  <c r="H4997" i="3"/>
  <c r="G4997" i="3"/>
  <c r="F4997" i="3"/>
  <c r="E4997" i="3"/>
  <c r="A4997" i="3"/>
  <c r="O4996" i="3"/>
  <c r="J4996" i="3"/>
  <c r="N4996" i="3" s="1"/>
  <c r="I4996" i="3"/>
  <c r="H4996" i="3"/>
  <c r="G4996" i="3"/>
  <c r="F4996" i="3"/>
  <c r="E4996" i="3"/>
  <c r="B4996" i="3"/>
  <c r="A4996" i="3"/>
  <c r="D4996" i="3" s="1"/>
  <c r="P4995" i="3"/>
  <c r="N4995" i="3"/>
  <c r="M4995" i="3"/>
  <c r="K4995" i="3"/>
  <c r="L4995" i="3" s="1"/>
  <c r="J4995" i="3"/>
  <c r="I4995" i="3"/>
  <c r="Q4995" i="3" s="1"/>
  <c r="H4995" i="3"/>
  <c r="G4995" i="3"/>
  <c r="F4995" i="3"/>
  <c r="E4995" i="3"/>
  <c r="C4995" i="3"/>
  <c r="A4995" i="3"/>
  <c r="B4995" i="3" s="1"/>
  <c r="Q4994" i="3"/>
  <c r="K4994" i="3"/>
  <c r="L4994" i="3" s="1"/>
  <c r="J4994" i="3"/>
  <c r="N4994" i="3" s="1"/>
  <c r="I4994" i="3"/>
  <c r="P4994" i="3" s="1"/>
  <c r="H4994" i="3"/>
  <c r="G4994" i="3"/>
  <c r="F4994" i="3"/>
  <c r="E4994" i="3"/>
  <c r="B4994" i="3"/>
  <c r="A4994" i="3"/>
  <c r="D4994" i="3" s="1"/>
  <c r="Q4993" i="3"/>
  <c r="M4993" i="3"/>
  <c r="K4993" i="3"/>
  <c r="L4993" i="3" s="1"/>
  <c r="J4993" i="3"/>
  <c r="N4993" i="3" s="1"/>
  <c r="I4993" i="3"/>
  <c r="P4993" i="3" s="1"/>
  <c r="H4993" i="3"/>
  <c r="G4993" i="3"/>
  <c r="F4993" i="3"/>
  <c r="E4993" i="3"/>
  <c r="C4993" i="3"/>
  <c r="B4993" i="3"/>
  <c r="A4993" i="3"/>
  <c r="D4993" i="3" s="1"/>
  <c r="N4992" i="3"/>
  <c r="J4992" i="3"/>
  <c r="I4992" i="3"/>
  <c r="H4992" i="3"/>
  <c r="G4992" i="3"/>
  <c r="F4992" i="3"/>
  <c r="E4992" i="3"/>
  <c r="D4992" i="3"/>
  <c r="A4992" i="3"/>
  <c r="P4991" i="3"/>
  <c r="O4991" i="3"/>
  <c r="N4991" i="3"/>
  <c r="M4991" i="3"/>
  <c r="L4991" i="3"/>
  <c r="K4991" i="3"/>
  <c r="J4991" i="3"/>
  <c r="I4991" i="3"/>
  <c r="Q4991" i="3" s="1"/>
  <c r="H4991" i="3"/>
  <c r="G4991" i="3"/>
  <c r="F4991" i="3"/>
  <c r="E4991" i="3"/>
  <c r="A4991" i="3"/>
  <c r="N4990" i="3"/>
  <c r="M4990" i="3"/>
  <c r="J4990" i="3"/>
  <c r="I4990" i="3"/>
  <c r="H4990" i="3"/>
  <c r="G4990" i="3"/>
  <c r="F4990" i="3"/>
  <c r="E4990" i="3"/>
  <c r="A4990" i="3"/>
  <c r="M4989" i="3"/>
  <c r="J4989" i="3"/>
  <c r="I4989" i="3"/>
  <c r="H4989" i="3"/>
  <c r="G4989" i="3"/>
  <c r="F4989" i="3"/>
  <c r="E4989" i="3"/>
  <c r="D4989" i="3"/>
  <c r="C4989" i="3"/>
  <c r="B4989" i="3"/>
  <c r="A4989" i="3"/>
  <c r="Q4988" i="3"/>
  <c r="O4988" i="3"/>
  <c r="R4988" i="3" s="1"/>
  <c r="N4988" i="3"/>
  <c r="M4988" i="3"/>
  <c r="K4988" i="3"/>
  <c r="L4988" i="3" s="1"/>
  <c r="J4988" i="3"/>
  <c r="I4988" i="3"/>
  <c r="P4988" i="3" s="1"/>
  <c r="H4988" i="3"/>
  <c r="G4988" i="3"/>
  <c r="F4988" i="3"/>
  <c r="E4988" i="3"/>
  <c r="D4988" i="3"/>
  <c r="C4988" i="3"/>
  <c r="A4988" i="3"/>
  <c r="B4988" i="3" s="1"/>
  <c r="O4987" i="3"/>
  <c r="N4987" i="3"/>
  <c r="J4987" i="3"/>
  <c r="I4987" i="3"/>
  <c r="M4987" i="3" s="1"/>
  <c r="H4987" i="3"/>
  <c r="G4987" i="3"/>
  <c r="F4987" i="3"/>
  <c r="E4987" i="3"/>
  <c r="D4987" i="3"/>
  <c r="A4987" i="3"/>
  <c r="B4987" i="3" s="1"/>
  <c r="P4986" i="3"/>
  <c r="O4986" i="3"/>
  <c r="N4986" i="3"/>
  <c r="M4986" i="3"/>
  <c r="J4986" i="3"/>
  <c r="I4986" i="3"/>
  <c r="K4986" i="3" s="1"/>
  <c r="L4986" i="3" s="1"/>
  <c r="H4986" i="3"/>
  <c r="G4986" i="3"/>
  <c r="F4986" i="3"/>
  <c r="E4986" i="3"/>
  <c r="C4986" i="3"/>
  <c r="A4986" i="3"/>
  <c r="D4986" i="3" s="1"/>
  <c r="P4985" i="3"/>
  <c r="O4985" i="3"/>
  <c r="J4985" i="3"/>
  <c r="N4985" i="3" s="1"/>
  <c r="I4985" i="3"/>
  <c r="M4985" i="3" s="1"/>
  <c r="H4985" i="3"/>
  <c r="G4985" i="3"/>
  <c r="F4985" i="3"/>
  <c r="E4985" i="3"/>
  <c r="D4985" i="3"/>
  <c r="A4985" i="3"/>
  <c r="C4985" i="3" s="1"/>
  <c r="Q4984" i="3"/>
  <c r="O4984" i="3"/>
  <c r="M4984" i="3"/>
  <c r="J4984" i="3"/>
  <c r="N4984" i="3" s="1"/>
  <c r="I4984" i="3"/>
  <c r="H4984" i="3"/>
  <c r="G4984" i="3"/>
  <c r="F4984" i="3"/>
  <c r="E4984" i="3"/>
  <c r="B4984" i="3"/>
  <c r="A4984" i="3"/>
  <c r="D4984" i="3" s="1"/>
  <c r="Q4983" i="3"/>
  <c r="N4983" i="3"/>
  <c r="J4983" i="3"/>
  <c r="I4983" i="3"/>
  <c r="H4983" i="3"/>
  <c r="G4983" i="3"/>
  <c r="F4983" i="3"/>
  <c r="E4983" i="3"/>
  <c r="C4983" i="3"/>
  <c r="A4983" i="3"/>
  <c r="B4983" i="3" s="1"/>
  <c r="O4982" i="3"/>
  <c r="J4982" i="3"/>
  <c r="N4982" i="3" s="1"/>
  <c r="I4982" i="3"/>
  <c r="H4982" i="3"/>
  <c r="G4982" i="3"/>
  <c r="F4982" i="3"/>
  <c r="E4982" i="3"/>
  <c r="B4982" i="3"/>
  <c r="A4982" i="3"/>
  <c r="D4982" i="3" s="1"/>
  <c r="J4981" i="3"/>
  <c r="N4981" i="3" s="1"/>
  <c r="I4981" i="3"/>
  <c r="O4981" i="3" s="1"/>
  <c r="H4981" i="3"/>
  <c r="G4981" i="3"/>
  <c r="F4981" i="3"/>
  <c r="E4981" i="3"/>
  <c r="A4981" i="3"/>
  <c r="J4980" i="3"/>
  <c r="I4980" i="3"/>
  <c r="H4980" i="3"/>
  <c r="G4980" i="3"/>
  <c r="F4980" i="3"/>
  <c r="E4980" i="3"/>
  <c r="B4980" i="3"/>
  <c r="A4980" i="3"/>
  <c r="D4980" i="3" s="1"/>
  <c r="P4979" i="3"/>
  <c r="N4979" i="3"/>
  <c r="M4979" i="3"/>
  <c r="K4979" i="3"/>
  <c r="L4979" i="3" s="1"/>
  <c r="J4979" i="3"/>
  <c r="I4979" i="3"/>
  <c r="Q4979" i="3" s="1"/>
  <c r="H4979" i="3"/>
  <c r="G4979" i="3"/>
  <c r="F4979" i="3"/>
  <c r="E4979" i="3"/>
  <c r="C4979" i="3"/>
  <c r="A4979" i="3"/>
  <c r="B4979" i="3" s="1"/>
  <c r="Q4978" i="3"/>
  <c r="M4978" i="3"/>
  <c r="K4978" i="3"/>
  <c r="L4978" i="3" s="1"/>
  <c r="J4978" i="3"/>
  <c r="N4978" i="3" s="1"/>
  <c r="I4978" i="3"/>
  <c r="P4978" i="3" s="1"/>
  <c r="H4978" i="3"/>
  <c r="G4978" i="3"/>
  <c r="F4978" i="3"/>
  <c r="E4978" i="3"/>
  <c r="B4978" i="3"/>
  <c r="A4978" i="3"/>
  <c r="D4978" i="3" s="1"/>
  <c r="Q4977" i="3"/>
  <c r="M4977" i="3"/>
  <c r="K4977" i="3"/>
  <c r="L4977" i="3" s="1"/>
  <c r="J4977" i="3"/>
  <c r="N4977" i="3" s="1"/>
  <c r="I4977" i="3"/>
  <c r="P4977" i="3" s="1"/>
  <c r="H4977" i="3"/>
  <c r="G4977" i="3"/>
  <c r="F4977" i="3"/>
  <c r="E4977" i="3"/>
  <c r="D4977" i="3"/>
  <c r="C4977" i="3"/>
  <c r="B4977" i="3"/>
  <c r="A4977" i="3"/>
  <c r="N4976" i="3"/>
  <c r="J4976" i="3"/>
  <c r="I4976" i="3"/>
  <c r="H4976" i="3"/>
  <c r="G4976" i="3"/>
  <c r="F4976" i="3"/>
  <c r="E4976" i="3"/>
  <c r="D4976" i="3"/>
  <c r="A4976" i="3"/>
  <c r="P4975" i="3"/>
  <c r="O4975" i="3"/>
  <c r="N4975" i="3"/>
  <c r="M4975" i="3"/>
  <c r="L4975" i="3"/>
  <c r="K4975" i="3"/>
  <c r="J4975" i="3"/>
  <c r="I4975" i="3"/>
  <c r="Q4975" i="3" s="1"/>
  <c r="H4975" i="3"/>
  <c r="G4975" i="3"/>
  <c r="F4975" i="3"/>
  <c r="E4975" i="3"/>
  <c r="A4975" i="3"/>
  <c r="N4974" i="3"/>
  <c r="M4974" i="3"/>
  <c r="J4974" i="3"/>
  <c r="I4974" i="3"/>
  <c r="H4974" i="3"/>
  <c r="G4974" i="3"/>
  <c r="F4974" i="3"/>
  <c r="E4974" i="3"/>
  <c r="A4974" i="3"/>
  <c r="M4973" i="3"/>
  <c r="J4973" i="3"/>
  <c r="I4973" i="3"/>
  <c r="H4973" i="3"/>
  <c r="G4973" i="3"/>
  <c r="F4973" i="3"/>
  <c r="E4973" i="3"/>
  <c r="D4973" i="3"/>
  <c r="C4973" i="3"/>
  <c r="B4973" i="3"/>
  <c r="A4973" i="3"/>
  <c r="Q4972" i="3"/>
  <c r="O4972" i="3"/>
  <c r="R4972" i="3" s="1"/>
  <c r="N4972" i="3"/>
  <c r="M4972" i="3"/>
  <c r="K4972" i="3"/>
  <c r="L4972" i="3" s="1"/>
  <c r="J4972" i="3"/>
  <c r="I4972" i="3"/>
  <c r="P4972" i="3" s="1"/>
  <c r="H4972" i="3"/>
  <c r="G4972" i="3"/>
  <c r="F4972" i="3"/>
  <c r="E4972" i="3"/>
  <c r="D4972" i="3"/>
  <c r="C4972" i="3"/>
  <c r="A4972" i="3"/>
  <c r="B4972" i="3" s="1"/>
  <c r="O4971" i="3"/>
  <c r="N4971" i="3"/>
  <c r="J4971" i="3"/>
  <c r="I4971" i="3"/>
  <c r="M4971" i="3" s="1"/>
  <c r="H4971" i="3"/>
  <c r="G4971" i="3"/>
  <c r="F4971" i="3"/>
  <c r="E4971" i="3"/>
  <c r="D4971" i="3"/>
  <c r="A4971" i="3"/>
  <c r="B4971" i="3" s="1"/>
  <c r="P4970" i="3"/>
  <c r="O4970" i="3"/>
  <c r="N4970" i="3"/>
  <c r="M4970" i="3"/>
  <c r="J4970" i="3"/>
  <c r="I4970" i="3"/>
  <c r="K4970" i="3" s="1"/>
  <c r="L4970" i="3" s="1"/>
  <c r="H4970" i="3"/>
  <c r="G4970" i="3"/>
  <c r="F4970" i="3"/>
  <c r="E4970" i="3"/>
  <c r="C4970" i="3"/>
  <c r="A4970" i="3"/>
  <c r="D4970" i="3" s="1"/>
  <c r="P4969" i="3"/>
  <c r="O4969" i="3"/>
  <c r="J4969" i="3"/>
  <c r="N4969" i="3" s="1"/>
  <c r="I4969" i="3"/>
  <c r="M4969" i="3" s="1"/>
  <c r="H4969" i="3"/>
  <c r="G4969" i="3"/>
  <c r="F4969" i="3"/>
  <c r="E4969" i="3"/>
  <c r="D4969" i="3"/>
  <c r="A4969" i="3"/>
  <c r="C4969" i="3" s="1"/>
  <c r="Q4968" i="3"/>
  <c r="O4968" i="3"/>
  <c r="M4968" i="3"/>
  <c r="J4968" i="3"/>
  <c r="N4968" i="3" s="1"/>
  <c r="I4968" i="3"/>
  <c r="H4968" i="3"/>
  <c r="G4968" i="3"/>
  <c r="F4968" i="3"/>
  <c r="E4968" i="3"/>
  <c r="B4968" i="3"/>
  <c r="A4968" i="3"/>
  <c r="D4968" i="3" s="1"/>
  <c r="N4967" i="3"/>
  <c r="J4967" i="3"/>
  <c r="I4967" i="3"/>
  <c r="H4967" i="3"/>
  <c r="G4967" i="3"/>
  <c r="F4967" i="3"/>
  <c r="E4967" i="3"/>
  <c r="C4967" i="3"/>
  <c r="A4967" i="3"/>
  <c r="B4967" i="3" s="1"/>
  <c r="Q4966" i="3"/>
  <c r="O4966" i="3"/>
  <c r="J4966" i="3"/>
  <c r="N4966" i="3" s="1"/>
  <c r="I4966" i="3"/>
  <c r="H4966" i="3"/>
  <c r="G4966" i="3"/>
  <c r="F4966" i="3"/>
  <c r="E4966" i="3"/>
  <c r="B4966" i="3"/>
  <c r="A4966" i="3"/>
  <c r="D4966" i="3" s="1"/>
  <c r="Q4965" i="3"/>
  <c r="O4965" i="3"/>
  <c r="J4965" i="3"/>
  <c r="N4965" i="3" s="1"/>
  <c r="I4965" i="3"/>
  <c r="H4965" i="3"/>
  <c r="G4965" i="3"/>
  <c r="F4965" i="3"/>
  <c r="E4965" i="3"/>
  <c r="A4965" i="3"/>
  <c r="O4964" i="3"/>
  <c r="J4964" i="3"/>
  <c r="N4964" i="3" s="1"/>
  <c r="I4964" i="3"/>
  <c r="H4964" i="3"/>
  <c r="G4964" i="3"/>
  <c r="F4964" i="3"/>
  <c r="E4964" i="3"/>
  <c r="B4964" i="3"/>
  <c r="A4964" i="3"/>
  <c r="P4963" i="3"/>
  <c r="N4963" i="3"/>
  <c r="M4963" i="3"/>
  <c r="K4963" i="3"/>
  <c r="L4963" i="3" s="1"/>
  <c r="J4963" i="3"/>
  <c r="I4963" i="3"/>
  <c r="Q4963" i="3" s="1"/>
  <c r="H4963" i="3"/>
  <c r="G4963" i="3"/>
  <c r="F4963" i="3"/>
  <c r="E4963" i="3"/>
  <c r="C4963" i="3"/>
  <c r="A4963" i="3"/>
  <c r="Q4962" i="3"/>
  <c r="M4962" i="3"/>
  <c r="K4962" i="3"/>
  <c r="L4962" i="3" s="1"/>
  <c r="J4962" i="3"/>
  <c r="N4962" i="3" s="1"/>
  <c r="I4962" i="3"/>
  <c r="H4962" i="3"/>
  <c r="G4962" i="3"/>
  <c r="F4962" i="3"/>
  <c r="E4962" i="3"/>
  <c r="A4962" i="3"/>
  <c r="M4961" i="3"/>
  <c r="J4961" i="3"/>
  <c r="I4961" i="3"/>
  <c r="H4961" i="3"/>
  <c r="G4961" i="3"/>
  <c r="F4961" i="3"/>
  <c r="E4961" i="3"/>
  <c r="D4961" i="3"/>
  <c r="C4961" i="3"/>
  <c r="B4961" i="3"/>
  <c r="A4961" i="3"/>
  <c r="N4960" i="3"/>
  <c r="L4960" i="3"/>
  <c r="K4960" i="3"/>
  <c r="J4960" i="3"/>
  <c r="I4960" i="3"/>
  <c r="H4960" i="3"/>
  <c r="G4960" i="3"/>
  <c r="F4960" i="3"/>
  <c r="E4960" i="3"/>
  <c r="D4960" i="3"/>
  <c r="C4960" i="3"/>
  <c r="A4960" i="3"/>
  <c r="B4960" i="3" s="1"/>
  <c r="P4959" i="3"/>
  <c r="O4959" i="3"/>
  <c r="N4959" i="3"/>
  <c r="M4959" i="3"/>
  <c r="L4959" i="3"/>
  <c r="K4959" i="3"/>
  <c r="J4959" i="3"/>
  <c r="I4959" i="3"/>
  <c r="Q4959" i="3" s="1"/>
  <c r="H4959" i="3"/>
  <c r="G4959" i="3"/>
  <c r="F4959" i="3"/>
  <c r="E4959" i="3"/>
  <c r="A4959" i="3"/>
  <c r="N4958" i="3"/>
  <c r="M4958" i="3"/>
  <c r="J4958" i="3"/>
  <c r="I4958" i="3"/>
  <c r="H4958" i="3"/>
  <c r="G4958" i="3"/>
  <c r="F4958" i="3"/>
  <c r="E4958" i="3"/>
  <c r="C4958" i="3"/>
  <c r="A4958" i="3"/>
  <c r="M4957" i="3"/>
  <c r="J4957" i="3"/>
  <c r="I4957" i="3"/>
  <c r="H4957" i="3"/>
  <c r="G4957" i="3"/>
  <c r="F4957" i="3"/>
  <c r="E4957" i="3"/>
  <c r="D4957" i="3"/>
  <c r="C4957" i="3"/>
  <c r="B4957" i="3"/>
  <c r="A4957" i="3"/>
  <c r="Q4956" i="3"/>
  <c r="O4956" i="3"/>
  <c r="R4956" i="3" s="1"/>
  <c r="N4956" i="3"/>
  <c r="M4956" i="3"/>
  <c r="K4956" i="3"/>
  <c r="L4956" i="3" s="1"/>
  <c r="J4956" i="3"/>
  <c r="I4956" i="3"/>
  <c r="P4956" i="3" s="1"/>
  <c r="H4956" i="3"/>
  <c r="G4956" i="3"/>
  <c r="F4956" i="3"/>
  <c r="E4956" i="3"/>
  <c r="D4956" i="3"/>
  <c r="C4956" i="3"/>
  <c r="A4956" i="3"/>
  <c r="B4956" i="3" s="1"/>
  <c r="O4955" i="3"/>
  <c r="N4955" i="3"/>
  <c r="J4955" i="3"/>
  <c r="I4955" i="3"/>
  <c r="M4955" i="3" s="1"/>
  <c r="H4955" i="3"/>
  <c r="G4955" i="3"/>
  <c r="F4955" i="3"/>
  <c r="E4955" i="3"/>
  <c r="D4955" i="3"/>
  <c r="A4955" i="3"/>
  <c r="B4955" i="3" s="1"/>
  <c r="P4954" i="3"/>
  <c r="O4954" i="3"/>
  <c r="N4954" i="3"/>
  <c r="M4954" i="3"/>
  <c r="J4954" i="3"/>
  <c r="I4954" i="3"/>
  <c r="K4954" i="3" s="1"/>
  <c r="L4954" i="3" s="1"/>
  <c r="H4954" i="3"/>
  <c r="G4954" i="3"/>
  <c r="F4954" i="3"/>
  <c r="E4954" i="3"/>
  <c r="C4954" i="3"/>
  <c r="A4954" i="3"/>
  <c r="D4954" i="3" s="1"/>
  <c r="P4953" i="3"/>
  <c r="O4953" i="3"/>
  <c r="J4953" i="3"/>
  <c r="N4953" i="3" s="1"/>
  <c r="I4953" i="3"/>
  <c r="M4953" i="3" s="1"/>
  <c r="H4953" i="3"/>
  <c r="G4953" i="3"/>
  <c r="F4953" i="3"/>
  <c r="E4953" i="3"/>
  <c r="D4953" i="3"/>
  <c r="A4953" i="3"/>
  <c r="C4953" i="3" s="1"/>
  <c r="Q4952" i="3"/>
  <c r="O4952" i="3"/>
  <c r="M4952" i="3"/>
  <c r="J4952" i="3"/>
  <c r="N4952" i="3" s="1"/>
  <c r="I4952" i="3"/>
  <c r="H4952" i="3"/>
  <c r="G4952" i="3"/>
  <c r="F4952" i="3"/>
  <c r="E4952" i="3"/>
  <c r="B4952" i="3"/>
  <c r="A4952" i="3"/>
  <c r="D4952" i="3" s="1"/>
  <c r="N4951" i="3"/>
  <c r="J4951" i="3"/>
  <c r="I4951" i="3"/>
  <c r="Q4951" i="3" s="1"/>
  <c r="H4951" i="3"/>
  <c r="G4951" i="3"/>
  <c r="F4951" i="3"/>
  <c r="E4951" i="3"/>
  <c r="C4951" i="3"/>
  <c r="A4951" i="3"/>
  <c r="B4951" i="3" s="1"/>
  <c r="Q4950" i="3"/>
  <c r="O4950" i="3"/>
  <c r="K4950" i="3"/>
  <c r="L4950" i="3" s="1"/>
  <c r="J4950" i="3"/>
  <c r="N4950" i="3" s="1"/>
  <c r="I4950" i="3"/>
  <c r="H4950" i="3"/>
  <c r="G4950" i="3"/>
  <c r="F4950" i="3"/>
  <c r="E4950" i="3"/>
  <c r="B4950" i="3"/>
  <c r="A4950" i="3"/>
  <c r="D4950" i="3" s="1"/>
  <c r="K4949" i="3"/>
  <c r="L4949" i="3" s="1"/>
  <c r="J4949" i="3"/>
  <c r="N4949" i="3" s="1"/>
  <c r="I4949" i="3"/>
  <c r="Q4949" i="3" s="1"/>
  <c r="H4949" i="3"/>
  <c r="G4949" i="3"/>
  <c r="F4949" i="3"/>
  <c r="E4949" i="3"/>
  <c r="A4949" i="3"/>
  <c r="O4948" i="3"/>
  <c r="J4948" i="3"/>
  <c r="N4948" i="3" s="1"/>
  <c r="I4948" i="3"/>
  <c r="H4948" i="3"/>
  <c r="G4948" i="3"/>
  <c r="F4948" i="3"/>
  <c r="E4948" i="3"/>
  <c r="D4948" i="3"/>
  <c r="A4948" i="3"/>
  <c r="C4948" i="3" s="1"/>
  <c r="P4947" i="3"/>
  <c r="N4947" i="3"/>
  <c r="M4947" i="3"/>
  <c r="K4947" i="3"/>
  <c r="L4947" i="3" s="1"/>
  <c r="J4947" i="3"/>
  <c r="I4947" i="3"/>
  <c r="Q4947" i="3" s="1"/>
  <c r="H4947" i="3"/>
  <c r="G4947" i="3"/>
  <c r="F4947" i="3"/>
  <c r="E4947" i="3"/>
  <c r="A4947" i="3"/>
  <c r="Q4946" i="3"/>
  <c r="N4946" i="3"/>
  <c r="J4946" i="3"/>
  <c r="K4946" i="3" s="1"/>
  <c r="L4946" i="3" s="1"/>
  <c r="I4946" i="3"/>
  <c r="H4946" i="3"/>
  <c r="G4946" i="3"/>
  <c r="F4946" i="3"/>
  <c r="E4946" i="3"/>
  <c r="B4946" i="3"/>
  <c r="A4946" i="3"/>
  <c r="Q4945" i="3"/>
  <c r="M4945" i="3"/>
  <c r="K4945" i="3"/>
  <c r="L4945" i="3" s="1"/>
  <c r="J4945" i="3"/>
  <c r="N4945" i="3" s="1"/>
  <c r="I4945" i="3"/>
  <c r="P4945" i="3" s="1"/>
  <c r="H4945" i="3"/>
  <c r="G4945" i="3"/>
  <c r="F4945" i="3"/>
  <c r="E4945" i="3"/>
  <c r="C4945" i="3"/>
  <c r="B4945" i="3"/>
  <c r="A4945" i="3"/>
  <c r="D4945" i="3" s="1"/>
  <c r="N4944" i="3"/>
  <c r="J4944" i="3"/>
  <c r="I4944" i="3"/>
  <c r="H4944" i="3"/>
  <c r="G4944" i="3"/>
  <c r="F4944" i="3"/>
  <c r="E4944" i="3"/>
  <c r="D4944" i="3"/>
  <c r="A4944" i="3"/>
  <c r="B4944" i="3" s="1"/>
  <c r="M4943" i="3"/>
  <c r="J4943" i="3"/>
  <c r="I4943" i="3"/>
  <c r="H4943" i="3"/>
  <c r="G4943" i="3"/>
  <c r="F4943" i="3"/>
  <c r="E4943" i="3"/>
  <c r="D4943" i="3"/>
  <c r="C4943" i="3"/>
  <c r="B4943" i="3"/>
  <c r="A4943" i="3"/>
  <c r="Q4942" i="3"/>
  <c r="O4942" i="3"/>
  <c r="N4942" i="3"/>
  <c r="J4942" i="3"/>
  <c r="I4942" i="3"/>
  <c r="H4942" i="3"/>
  <c r="G4942" i="3"/>
  <c r="F4942" i="3"/>
  <c r="E4942" i="3"/>
  <c r="D4942" i="3"/>
  <c r="A4942" i="3"/>
  <c r="N4941" i="3"/>
  <c r="K4941" i="3"/>
  <c r="L4941" i="3" s="1"/>
  <c r="J4941" i="3"/>
  <c r="I4941" i="3"/>
  <c r="Q4941" i="3" s="1"/>
  <c r="H4941" i="3"/>
  <c r="G4941" i="3"/>
  <c r="F4941" i="3"/>
  <c r="E4941" i="3"/>
  <c r="C4941" i="3"/>
  <c r="A4941" i="3"/>
  <c r="P4940" i="3"/>
  <c r="M4940" i="3"/>
  <c r="K4940" i="3"/>
  <c r="L4940" i="3" s="1"/>
  <c r="J4940" i="3"/>
  <c r="N4940" i="3" s="1"/>
  <c r="I4940" i="3"/>
  <c r="H4940" i="3"/>
  <c r="G4940" i="3"/>
  <c r="F4940" i="3"/>
  <c r="E4940" i="3"/>
  <c r="C4940" i="3"/>
  <c r="B4940" i="3"/>
  <c r="A4940" i="3"/>
  <c r="D4940" i="3" s="1"/>
  <c r="O4939" i="3"/>
  <c r="M4939" i="3"/>
  <c r="J4939" i="3"/>
  <c r="I4939" i="3"/>
  <c r="Q4939" i="3" s="1"/>
  <c r="H4939" i="3"/>
  <c r="G4939" i="3"/>
  <c r="F4939" i="3"/>
  <c r="E4939" i="3"/>
  <c r="D4939" i="3"/>
  <c r="C4939" i="3"/>
  <c r="B4939" i="3"/>
  <c r="A4939" i="3"/>
  <c r="Q4938" i="3"/>
  <c r="N4938" i="3"/>
  <c r="M4938" i="3"/>
  <c r="J4938" i="3"/>
  <c r="I4938" i="3"/>
  <c r="O4938" i="3" s="1"/>
  <c r="H4938" i="3"/>
  <c r="G4938" i="3"/>
  <c r="F4938" i="3"/>
  <c r="E4938" i="3"/>
  <c r="D4938" i="3"/>
  <c r="A4938" i="3"/>
  <c r="N4937" i="3"/>
  <c r="J4937" i="3"/>
  <c r="I4937" i="3"/>
  <c r="H4937" i="3"/>
  <c r="G4937" i="3"/>
  <c r="F4937" i="3"/>
  <c r="E4937" i="3"/>
  <c r="C4937" i="3"/>
  <c r="A4937" i="3"/>
  <c r="Q4936" i="3"/>
  <c r="P4936" i="3"/>
  <c r="M4936" i="3"/>
  <c r="J4936" i="3"/>
  <c r="N4936" i="3" s="1"/>
  <c r="I4936" i="3"/>
  <c r="H4936" i="3"/>
  <c r="G4936" i="3"/>
  <c r="F4936" i="3"/>
  <c r="E4936" i="3"/>
  <c r="C4936" i="3"/>
  <c r="A4936" i="3"/>
  <c r="D4936" i="3" s="1"/>
  <c r="M4935" i="3"/>
  <c r="J4935" i="3"/>
  <c r="O4935" i="3" s="1"/>
  <c r="I4935" i="3"/>
  <c r="H4935" i="3"/>
  <c r="G4935" i="3"/>
  <c r="F4935" i="3"/>
  <c r="E4935" i="3"/>
  <c r="D4935" i="3"/>
  <c r="C4935" i="3"/>
  <c r="B4935" i="3"/>
  <c r="A4935" i="3"/>
  <c r="N4934" i="3"/>
  <c r="J4934" i="3"/>
  <c r="I4934" i="3"/>
  <c r="Q4934" i="3" s="1"/>
  <c r="H4934" i="3"/>
  <c r="G4934" i="3"/>
  <c r="F4934" i="3"/>
  <c r="E4934" i="3"/>
  <c r="A4934" i="3"/>
  <c r="Q4933" i="3"/>
  <c r="P4933" i="3"/>
  <c r="O4933" i="3"/>
  <c r="N4933" i="3"/>
  <c r="K4933" i="3"/>
  <c r="L4933" i="3" s="1"/>
  <c r="J4933" i="3"/>
  <c r="I4933" i="3"/>
  <c r="M4933" i="3" s="1"/>
  <c r="H4933" i="3"/>
  <c r="G4933" i="3"/>
  <c r="F4933" i="3"/>
  <c r="E4933" i="3"/>
  <c r="C4933" i="3"/>
  <c r="A4933" i="3"/>
  <c r="P4932" i="3"/>
  <c r="M4932" i="3"/>
  <c r="K4932" i="3"/>
  <c r="L4932" i="3" s="1"/>
  <c r="J4932" i="3"/>
  <c r="N4932" i="3" s="1"/>
  <c r="I4932" i="3"/>
  <c r="O4932" i="3" s="1"/>
  <c r="H4932" i="3"/>
  <c r="G4932" i="3"/>
  <c r="F4932" i="3"/>
  <c r="E4932" i="3"/>
  <c r="C4932" i="3"/>
  <c r="B4932" i="3"/>
  <c r="A4932" i="3"/>
  <c r="D4932" i="3" s="1"/>
  <c r="M4931" i="3"/>
  <c r="K4931" i="3"/>
  <c r="L4931" i="3" s="1"/>
  <c r="J4931" i="3"/>
  <c r="O4931" i="3" s="1"/>
  <c r="I4931" i="3"/>
  <c r="Q4931" i="3" s="1"/>
  <c r="H4931" i="3"/>
  <c r="G4931" i="3"/>
  <c r="F4931" i="3"/>
  <c r="E4931" i="3"/>
  <c r="D4931" i="3"/>
  <c r="C4931" i="3"/>
  <c r="B4931" i="3"/>
  <c r="A4931" i="3"/>
  <c r="N4930" i="3"/>
  <c r="J4930" i="3"/>
  <c r="I4930" i="3"/>
  <c r="Q4930" i="3" s="1"/>
  <c r="H4930" i="3"/>
  <c r="G4930" i="3"/>
  <c r="F4930" i="3"/>
  <c r="E4930" i="3"/>
  <c r="D4930" i="3"/>
  <c r="A4930" i="3"/>
  <c r="Q4929" i="3"/>
  <c r="P4929" i="3"/>
  <c r="O4929" i="3"/>
  <c r="N4929" i="3"/>
  <c r="K4929" i="3"/>
  <c r="L4929" i="3" s="1"/>
  <c r="J4929" i="3"/>
  <c r="I4929" i="3"/>
  <c r="M4929" i="3" s="1"/>
  <c r="H4929" i="3"/>
  <c r="G4929" i="3"/>
  <c r="F4929" i="3"/>
  <c r="E4929" i="3"/>
  <c r="A4929" i="3"/>
  <c r="M4928" i="3"/>
  <c r="J4928" i="3"/>
  <c r="N4928" i="3" s="1"/>
  <c r="I4928" i="3"/>
  <c r="Q4928" i="3" s="1"/>
  <c r="H4928" i="3"/>
  <c r="G4928" i="3"/>
  <c r="F4928" i="3"/>
  <c r="E4928" i="3"/>
  <c r="C4928" i="3"/>
  <c r="A4928" i="3"/>
  <c r="D4928" i="3" s="1"/>
  <c r="M4927" i="3"/>
  <c r="J4927" i="3"/>
  <c r="I4927" i="3"/>
  <c r="H4927" i="3"/>
  <c r="G4927" i="3"/>
  <c r="F4927" i="3"/>
  <c r="E4927" i="3"/>
  <c r="D4927" i="3"/>
  <c r="C4927" i="3"/>
  <c r="B4927" i="3"/>
  <c r="A4927" i="3"/>
  <c r="N4926" i="3"/>
  <c r="J4926" i="3"/>
  <c r="I4926" i="3"/>
  <c r="H4926" i="3"/>
  <c r="G4926" i="3"/>
  <c r="F4926" i="3"/>
  <c r="E4926" i="3"/>
  <c r="D4926" i="3"/>
  <c r="A4926" i="3"/>
  <c r="P4925" i="3"/>
  <c r="O4925" i="3"/>
  <c r="N4925" i="3"/>
  <c r="J4925" i="3"/>
  <c r="I4925" i="3"/>
  <c r="M4925" i="3" s="1"/>
  <c r="H4925" i="3"/>
  <c r="G4925" i="3"/>
  <c r="F4925" i="3"/>
  <c r="E4925" i="3"/>
  <c r="C4925" i="3"/>
  <c r="A4925" i="3"/>
  <c r="D4925" i="3" s="1"/>
  <c r="M4924" i="3"/>
  <c r="K4924" i="3"/>
  <c r="L4924" i="3" s="1"/>
  <c r="J4924" i="3"/>
  <c r="N4924" i="3" s="1"/>
  <c r="I4924" i="3"/>
  <c r="O4924" i="3" s="1"/>
  <c r="H4924" i="3"/>
  <c r="G4924" i="3"/>
  <c r="F4924" i="3"/>
  <c r="E4924" i="3"/>
  <c r="D4924" i="3"/>
  <c r="C4924" i="3"/>
  <c r="A4924" i="3"/>
  <c r="B4924" i="3" s="1"/>
  <c r="M4923" i="3"/>
  <c r="K4923" i="3"/>
  <c r="L4923" i="3" s="1"/>
  <c r="J4923" i="3"/>
  <c r="P4923" i="3" s="1"/>
  <c r="I4923" i="3"/>
  <c r="Q4923" i="3" s="1"/>
  <c r="H4923" i="3"/>
  <c r="G4923" i="3"/>
  <c r="F4923" i="3"/>
  <c r="E4923" i="3"/>
  <c r="D4923" i="3"/>
  <c r="C4923" i="3"/>
  <c r="B4923" i="3"/>
  <c r="A4923" i="3"/>
  <c r="N4922" i="3"/>
  <c r="M4922" i="3"/>
  <c r="L4922" i="3"/>
  <c r="J4922" i="3"/>
  <c r="I4922" i="3"/>
  <c r="K4922" i="3" s="1"/>
  <c r="H4922" i="3"/>
  <c r="G4922" i="3"/>
  <c r="F4922" i="3"/>
  <c r="E4922" i="3"/>
  <c r="A4922" i="3"/>
  <c r="K4921" i="3"/>
  <c r="L4921" i="3" s="1"/>
  <c r="J4921" i="3"/>
  <c r="N4921" i="3" s="1"/>
  <c r="I4921" i="3"/>
  <c r="M4921" i="3" s="1"/>
  <c r="H4921" i="3"/>
  <c r="G4921" i="3"/>
  <c r="F4921" i="3"/>
  <c r="E4921" i="3"/>
  <c r="B4921" i="3"/>
  <c r="A4921" i="3"/>
  <c r="D4921" i="3" s="1"/>
  <c r="J4920" i="3"/>
  <c r="N4920" i="3" s="1"/>
  <c r="I4920" i="3"/>
  <c r="H4920" i="3"/>
  <c r="G4920" i="3"/>
  <c r="F4920" i="3"/>
  <c r="E4920" i="3"/>
  <c r="B4920" i="3"/>
  <c r="A4920" i="3"/>
  <c r="D4920" i="3" s="1"/>
  <c r="M4919" i="3"/>
  <c r="J4919" i="3"/>
  <c r="I4919" i="3"/>
  <c r="H4919" i="3"/>
  <c r="G4919" i="3"/>
  <c r="F4919" i="3"/>
  <c r="E4919" i="3"/>
  <c r="D4919" i="3"/>
  <c r="C4919" i="3"/>
  <c r="B4919" i="3"/>
  <c r="A4919" i="3"/>
  <c r="Q4918" i="3"/>
  <c r="N4918" i="3"/>
  <c r="J4918" i="3"/>
  <c r="I4918" i="3"/>
  <c r="K4918" i="3" s="1"/>
  <c r="L4918" i="3" s="1"/>
  <c r="H4918" i="3"/>
  <c r="G4918" i="3"/>
  <c r="F4918" i="3"/>
  <c r="E4918" i="3"/>
  <c r="D4918" i="3"/>
  <c r="A4918" i="3"/>
  <c r="R4917" i="3"/>
  <c r="Q4917" i="3"/>
  <c r="P4917" i="3"/>
  <c r="O4917" i="3"/>
  <c r="N4917" i="3"/>
  <c r="K4917" i="3"/>
  <c r="L4917" i="3" s="1"/>
  <c r="J4917" i="3"/>
  <c r="I4917" i="3"/>
  <c r="M4917" i="3" s="1"/>
  <c r="H4917" i="3"/>
  <c r="G4917" i="3"/>
  <c r="F4917" i="3"/>
  <c r="E4917" i="3"/>
  <c r="C4917" i="3"/>
  <c r="B4917" i="3"/>
  <c r="A4917" i="3"/>
  <c r="D4917" i="3" s="1"/>
  <c r="Q4916" i="3"/>
  <c r="P4916" i="3"/>
  <c r="M4916" i="3"/>
  <c r="K4916" i="3"/>
  <c r="L4916" i="3" s="1"/>
  <c r="J4916" i="3"/>
  <c r="N4916" i="3" s="1"/>
  <c r="I4916" i="3"/>
  <c r="H4916" i="3"/>
  <c r="G4916" i="3"/>
  <c r="F4916" i="3"/>
  <c r="E4916" i="3"/>
  <c r="C4916" i="3"/>
  <c r="B4916" i="3"/>
  <c r="A4916" i="3"/>
  <c r="D4916" i="3" s="1"/>
  <c r="O4915" i="3"/>
  <c r="N4915" i="3"/>
  <c r="M4915" i="3"/>
  <c r="K4915" i="3"/>
  <c r="L4915" i="3" s="1"/>
  <c r="J4915" i="3"/>
  <c r="P4915" i="3" s="1"/>
  <c r="I4915" i="3"/>
  <c r="H4915" i="3"/>
  <c r="G4915" i="3"/>
  <c r="F4915" i="3"/>
  <c r="E4915" i="3"/>
  <c r="D4915" i="3"/>
  <c r="C4915" i="3"/>
  <c r="B4915" i="3"/>
  <c r="A4915" i="3"/>
  <c r="P4914" i="3"/>
  <c r="O4914" i="3"/>
  <c r="N4914" i="3"/>
  <c r="M4914" i="3"/>
  <c r="L4914" i="3"/>
  <c r="J4914" i="3"/>
  <c r="I4914" i="3"/>
  <c r="K4914" i="3" s="1"/>
  <c r="H4914" i="3"/>
  <c r="G4914" i="3"/>
  <c r="F4914" i="3"/>
  <c r="E4914" i="3"/>
  <c r="A4914" i="3"/>
  <c r="O4913" i="3"/>
  <c r="N4913" i="3"/>
  <c r="K4913" i="3"/>
  <c r="L4913" i="3" s="1"/>
  <c r="J4913" i="3"/>
  <c r="I4913" i="3"/>
  <c r="M4913" i="3" s="1"/>
  <c r="H4913" i="3"/>
  <c r="G4913" i="3"/>
  <c r="F4913" i="3"/>
  <c r="E4913" i="3"/>
  <c r="C4913" i="3"/>
  <c r="B4913" i="3"/>
  <c r="A4913" i="3"/>
  <c r="D4913" i="3" s="1"/>
  <c r="J4912" i="3"/>
  <c r="N4912" i="3" s="1"/>
  <c r="I4912" i="3"/>
  <c r="P4912" i="3" s="1"/>
  <c r="H4912" i="3"/>
  <c r="G4912" i="3"/>
  <c r="F4912" i="3"/>
  <c r="E4912" i="3"/>
  <c r="D4912" i="3"/>
  <c r="C4912" i="3"/>
  <c r="B4912" i="3"/>
  <c r="A4912" i="3"/>
  <c r="M4911" i="3"/>
  <c r="J4911" i="3"/>
  <c r="P4911" i="3" s="1"/>
  <c r="I4911" i="3"/>
  <c r="H4911" i="3"/>
  <c r="G4911" i="3"/>
  <c r="F4911" i="3"/>
  <c r="E4911" i="3"/>
  <c r="D4911" i="3"/>
  <c r="C4911" i="3"/>
  <c r="B4911" i="3"/>
  <c r="A4911" i="3"/>
  <c r="Q4910" i="3"/>
  <c r="P4910" i="3"/>
  <c r="N4910" i="3"/>
  <c r="M4910" i="3"/>
  <c r="L4910" i="3"/>
  <c r="J4910" i="3"/>
  <c r="I4910" i="3"/>
  <c r="K4910" i="3" s="1"/>
  <c r="H4910" i="3"/>
  <c r="G4910" i="3"/>
  <c r="F4910" i="3"/>
  <c r="E4910" i="3"/>
  <c r="D4910" i="3"/>
  <c r="A4910" i="3"/>
  <c r="J4909" i="3"/>
  <c r="N4909" i="3" s="1"/>
  <c r="I4909" i="3"/>
  <c r="M4909" i="3" s="1"/>
  <c r="H4909" i="3"/>
  <c r="G4909" i="3"/>
  <c r="F4909" i="3"/>
  <c r="E4909" i="3"/>
  <c r="A4909" i="3"/>
  <c r="J4908" i="3"/>
  <c r="N4908" i="3" s="1"/>
  <c r="I4908" i="3"/>
  <c r="H4908" i="3"/>
  <c r="G4908" i="3"/>
  <c r="F4908" i="3"/>
  <c r="E4908" i="3"/>
  <c r="A4908" i="3"/>
  <c r="O4907" i="3"/>
  <c r="N4907" i="3"/>
  <c r="M4907" i="3"/>
  <c r="L4907" i="3"/>
  <c r="K4907" i="3"/>
  <c r="J4907" i="3"/>
  <c r="P4907" i="3" s="1"/>
  <c r="I4907" i="3"/>
  <c r="Q4907" i="3" s="1"/>
  <c r="H4907" i="3"/>
  <c r="G4907" i="3"/>
  <c r="F4907" i="3"/>
  <c r="E4907" i="3"/>
  <c r="D4907" i="3"/>
  <c r="C4907" i="3"/>
  <c r="B4907" i="3"/>
  <c r="A4907" i="3"/>
  <c r="N4906" i="3"/>
  <c r="J4906" i="3"/>
  <c r="I4906" i="3"/>
  <c r="H4906" i="3"/>
  <c r="G4906" i="3"/>
  <c r="F4906" i="3"/>
  <c r="E4906" i="3"/>
  <c r="D4906" i="3"/>
  <c r="A4906" i="3"/>
  <c r="Q4905" i="3"/>
  <c r="P4905" i="3"/>
  <c r="O4905" i="3"/>
  <c r="K4905" i="3"/>
  <c r="L4905" i="3" s="1"/>
  <c r="J4905" i="3"/>
  <c r="N4905" i="3" s="1"/>
  <c r="I4905" i="3"/>
  <c r="M4905" i="3" s="1"/>
  <c r="H4905" i="3"/>
  <c r="G4905" i="3"/>
  <c r="F4905" i="3"/>
  <c r="E4905" i="3"/>
  <c r="B4905" i="3"/>
  <c r="A4905" i="3"/>
  <c r="D4905" i="3" s="1"/>
  <c r="P4904" i="3"/>
  <c r="M4904" i="3"/>
  <c r="J4904" i="3"/>
  <c r="N4904" i="3" s="1"/>
  <c r="I4904" i="3"/>
  <c r="Q4904" i="3" s="1"/>
  <c r="H4904" i="3"/>
  <c r="G4904" i="3"/>
  <c r="F4904" i="3"/>
  <c r="E4904" i="3"/>
  <c r="D4904" i="3"/>
  <c r="B4904" i="3"/>
  <c r="A4904" i="3"/>
  <c r="C4904" i="3" s="1"/>
  <c r="N4903" i="3"/>
  <c r="M4903" i="3"/>
  <c r="J4903" i="3"/>
  <c r="P4903" i="3" s="1"/>
  <c r="I4903" i="3"/>
  <c r="H4903" i="3"/>
  <c r="G4903" i="3"/>
  <c r="F4903" i="3"/>
  <c r="E4903" i="3"/>
  <c r="D4903" i="3"/>
  <c r="C4903" i="3"/>
  <c r="B4903" i="3"/>
  <c r="A4903" i="3"/>
  <c r="O4902" i="3"/>
  <c r="N4902" i="3"/>
  <c r="M4902" i="3"/>
  <c r="J4902" i="3"/>
  <c r="I4902" i="3"/>
  <c r="K4902" i="3" s="1"/>
  <c r="L4902" i="3" s="1"/>
  <c r="H4902" i="3"/>
  <c r="G4902" i="3"/>
  <c r="F4902" i="3"/>
  <c r="E4902" i="3"/>
  <c r="D4902" i="3"/>
  <c r="A4902" i="3"/>
  <c r="N4901" i="3"/>
  <c r="J4901" i="3"/>
  <c r="K4901" i="3" s="1"/>
  <c r="L4901" i="3" s="1"/>
  <c r="I4901" i="3"/>
  <c r="M4901" i="3" s="1"/>
  <c r="H4901" i="3"/>
  <c r="G4901" i="3"/>
  <c r="F4901" i="3"/>
  <c r="E4901" i="3"/>
  <c r="C4901" i="3"/>
  <c r="A4901" i="3"/>
  <c r="D4901" i="3" s="1"/>
  <c r="K4900" i="3"/>
  <c r="L4900" i="3" s="1"/>
  <c r="J4900" i="3"/>
  <c r="N4900" i="3" s="1"/>
  <c r="I4900" i="3"/>
  <c r="O4900" i="3" s="1"/>
  <c r="H4900" i="3"/>
  <c r="G4900" i="3"/>
  <c r="F4900" i="3"/>
  <c r="E4900" i="3"/>
  <c r="C4900" i="3"/>
  <c r="A4900" i="3"/>
  <c r="B4900" i="3" s="1"/>
  <c r="M4899" i="3"/>
  <c r="K4899" i="3"/>
  <c r="L4899" i="3" s="1"/>
  <c r="J4899" i="3"/>
  <c r="P4899" i="3" s="1"/>
  <c r="I4899" i="3"/>
  <c r="Q4899" i="3" s="1"/>
  <c r="H4899" i="3"/>
  <c r="G4899" i="3"/>
  <c r="F4899" i="3"/>
  <c r="E4899" i="3"/>
  <c r="D4899" i="3"/>
  <c r="C4899" i="3"/>
  <c r="B4899" i="3"/>
  <c r="A4899" i="3"/>
  <c r="N4898" i="3"/>
  <c r="L4898" i="3"/>
  <c r="J4898" i="3"/>
  <c r="I4898" i="3"/>
  <c r="K4898" i="3" s="1"/>
  <c r="H4898" i="3"/>
  <c r="G4898" i="3"/>
  <c r="F4898" i="3"/>
  <c r="E4898" i="3"/>
  <c r="A4898" i="3"/>
  <c r="N4897" i="3"/>
  <c r="J4897" i="3"/>
  <c r="I4897" i="3"/>
  <c r="H4897" i="3"/>
  <c r="G4897" i="3"/>
  <c r="F4897" i="3"/>
  <c r="E4897" i="3"/>
  <c r="C4897" i="3"/>
  <c r="B4897" i="3"/>
  <c r="A4897" i="3"/>
  <c r="D4897" i="3" s="1"/>
  <c r="Q4896" i="3"/>
  <c r="P4896" i="3"/>
  <c r="M4896" i="3"/>
  <c r="L4896" i="3"/>
  <c r="K4896" i="3"/>
  <c r="J4896" i="3"/>
  <c r="N4896" i="3" s="1"/>
  <c r="I4896" i="3"/>
  <c r="H4896" i="3"/>
  <c r="G4896" i="3"/>
  <c r="F4896" i="3"/>
  <c r="E4896" i="3"/>
  <c r="D4896" i="3"/>
  <c r="C4896" i="3"/>
  <c r="B4896" i="3"/>
  <c r="A4896" i="3"/>
  <c r="O4895" i="3"/>
  <c r="N4895" i="3"/>
  <c r="M4895" i="3"/>
  <c r="L4895" i="3"/>
  <c r="K4895" i="3"/>
  <c r="J4895" i="3"/>
  <c r="P4895" i="3" s="1"/>
  <c r="I4895" i="3"/>
  <c r="H4895" i="3"/>
  <c r="G4895" i="3"/>
  <c r="F4895" i="3"/>
  <c r="E4895" i="3"/>
  <c r="D4895" i="3"/>
  <c r="C4895" i="3"/>
  <c r="B4895" i="3"/>
  <c r="A4895" i="3"/>
  <c r="Q4894" i="3"/>
  <c r="P4894" i="3"/>
  <c r="O4894" i="3"/>
  <c r="N4894" i="3"/>
  <c r="M4894" i="3"/>
  <c r="L4894" i="3"/>
  <c r="J4894" i="3"/>
  <c r="I4894" i="3"/>
  <c r="K4894" i="3" s="1"/>
  <c r="H4894" i="3"/>
  <c r="G4894" i="3"/>
  <c r="F4894" i="3"/>
  <c r="E4894" i="3"/>
  <c r="D4894" i="3"/>
  <c r="A4894" i="3"/>
  <c r="P4893" i="3"/>
  <c r="O4893" i="3"/>
  <c r="N4893" i="3"/>
  <c r="J4893" i="3"/>
  <c r="I4893" i="3"/>
  <c r="M4893" i="3" s="1"/>
  <c r="H4893" i="3"/>
  <c r="G4893" i="3"/>
  <c r="F4893" i="3"/>
  <c r="E4893" i="3"/>
  <c r="C4893" i="3"/>
  <c r="A4893" i="3"/>
  <c r="D4893" i="3" s="1"/>
  <c r="M4892" i="3"/>
  <c r="K4892" i="3"/>
  <c r="L4892" i="3" s="1"/>
  <c r="J4892" i="3"/>
  <c r="N4892" i="3" s="1"/>
  <c r="I4892" i="3"/>
  <c r="O4892" i="3" s="1"/>
  <c r="H4892" i="3"/>
  <c r="G4892" i="3"/>
  <c r="F4892" i="3"/>
  <c r="E4892" i="3"/>
  <c r="D4892" i="3"/>
  <c r="C4892" i="3"/>
  <c r="A4892" i="3"/>
  <c r="B4892" i="3" s="1"/>
  <c r="O4891" i="3"/>
  <c r="M4891" i="3"/>
  <c r="K4891" i="3"/>
  <c r="L4891" i="3" s="1"/>
  <c r="J4891" i="3"/>
  <c r="P4891" i="3" s="1"/>
  <c r="I4891" i="3"/>
  <c r="Q4891" i="3" s="1"/>
  <c r="R4891" i="3" s="1"/>
  <c r="H4891" i="3"/>
  <c r="G4891" i="3"/>
  <c r="F4891" i="3"/>
  <c r="E4891" i="3"/>
  <c r="D4891" i="3"/>
  <c r="C4891" i="3"/>
  <c r="B4891" i="3"/>
  <c r="A4891" i="3"/>
  <c r="N4890" i="3"/>
  <c r="M4890" i="3"/>
  <c r="L4890" i="3"/>
  <c r="J4890" i="3"/>
  <c r="I4890" i="3"/>
  <c r="K4890" i="3" s="1"/>
  <c r="H4890" i="3"/>
  <c r="G4890" i="3"/>
  <c r="F4890" i="3"/>
  <c r="E4890" i="3"/>
  <c r="D4890" i="3"/>
  <c r="B4890" i="3"/>
  <c r="A4890" i="3"/>
  <c r="C4890" i="3" s="1"/>
  <c r="N4889" i="3"/>
  <c r="K4889" i="3"/>
  <c r="L4889" i="3" s="1"/>
  <c r="J4889" i="3"/>
  <c r="I4889" i="3"/>
  <c r="M4889" i="3" s="1"/>
  <c r="H4889" i="3"/>
  <c r="G4889" i="3"/>
  <c r="F4889" i="3"/>
  <c r="E4889" i="3"/>
  <c r="D4889" i="3"/>
  <c r="C4889" i="3"/>
  <c r="A4889" i="3"/>
  <c r="B4889" i="3" s="1"/>
  <c r="N4888" i="3"/>
  <c r="M4888" i="3"/>
  <c r="J4888" i="3"/>
  <c r="I4888" i="3"/>
  <c r="Q4888" i="3" s="1"/>
  <c r="H4888" i="3"/>
  <c r="G4888" i="3"/>
  <c r="F4888" i="3"/>
  <c r="E4888" i="3"/>
  <c r="D4888" i="3"/>
  <c r="B4888" i="3"/>
  <c r="A4888" i="3"/>
  <c r="C4888" i="3" s="1"/>
  <c r="O4887" i="3"/>
  <c r="N4887" i="3"/>
  <c r="M4887" i="3"/>
  <c r="K4887" i="3"/>
  <c r="L4887" i="3" s="1"/>
  <c r="J4887" i="3"/>
  <c r="P4887" i="3" s="1"/>
  <c r="I4887" i="3"/>
  <c r="H4887" i="3"/>
  <c r="G4887" i="3"/>
  <c r="F4887" i="3"/>
  <c r="E4887" i="3"/>
  <c r="D4887" i="3"/>
  <c r="C4887" i="3"/>
  <c r="B4887" i="3"/>
  <c r="A4887" i="3"/>
  <c r="Q4886" i="3"/>
  <c r="P4886" i="3"/>
  <c r="O4886" i="3"/>
  <c r="N4886" i="3"/>
  <c r="M4886" i="3"/>
  <c r="J4886" i="3"/>
  <c r="I4886" i="3"/>
  <c r="H4886" i="3"/>
  <c r="G4886" i="3"/>
  <c r="F4886" i="3"/>
  <c r="E4886" i="3"/>
  <c r="D4886" i="3"/>
  <c r="B4886" i="3"/>
  <c r="A4886" i="3"/>
  <c r="C4886" i="3" s="1"/>
  <c r="Q4885" i="3"/>
  <c r="P4885" i="3"/>
  <c r="O4885" i="3"/>
  <c r="R4885" i="3" s="1"/>
  <c r="N4885" i="3"/>
  <c r="L4885" i="3"/>
  <c r="K4885" i="3"/>
  <c r="J4885" i="3"/>
  <c r="I4885" i="3"/>
  <c r="M4885" i="3" s="1"/>
  <c r="H4885" i="3"/>
  <c r="G4885" i="3"/>
  <c r="F4885" i="3"/>
  <c r="E4885" i="3"/>
  <c r="D4885" i="3"/>
  <c r="C4885" i="3"/>
  <c r="B4885" i="3"/>
  <c r="A4885" i="3"/>
  <c r="N4884" i="3"/>
  <c r="J4884" i="3"/>
  <c r="I4884" i="3"/>
  <c r="P4884" i="3" s="1"/>
  <c r="H4884" i="3"/>
  <c r="G4884" i="3"/>
  <c r="F4884" i="3"/>
  <c r="E4884" i="3"/>
  <c r="A4884" i="3"/>
  <c r="P4883" i="3"/>
  <c r="J4883" i="3"/>
  <c r="N4883" i="3" s="1"/>
  <c r="I4883" i="3"/>
  <c r="O4883" i="3" s="1"/>
  <c r="H4883" i="3"/>
  <c r="G4883" i="3"/>
  <c r="F4883" i="3"/>
  <c r="E4883" i="3"/>
  <c r="B4883" i="3"/>
  <c r="A4883" i="3"/>
  <c r="D4883" i="3" s="1"/>
  <c r="J4882" i="3"/>
  <c r="I4882" i="3"/>
  <c r="Q4882" i="3" s="1"/>
  <c r="H4882" i="3"/>
  <c r="G4882" i="3"/>
  <c r="F4882" i="3"/>
  <c r="E4882" i="3"/>
  <c r="D4882" i="3"/>
  <c r="C4882" i="3"/>
  <c r="B4882" i="3"/>
  <c r="A4882" i="3"/>
  <c r="N4881" i="3"/>
  <c r="M4881" i="3"/>
  <c r="L4881" i="3"/>
  <c r="J4881" i="3"/>
  <c r="I4881" i="3"/>
  <c r="K4881" i="3" s="1"/>
  <c r="H4881" i="3"/>
  <c r="G4881" i="3"/>
  <c r="F4881" i="3"/>
  <c r="E4881" i="3"/>
  <c r="D4881" i="3"/>
  <c r="B4881" i="3"/>
  <c r="A4881" i="3"/>
  <c r="C4881" i="3" s="1"/>
  <c r="P4880" i="3"/>
  <c r="O4880" i="3"/>
  <c r="N4880" i="3"/>
  <c r="M4880" i="3"/>
  <c r="L4880" i="3"/>
  <c r="K4880" i="3"/>
  <c r="J4880" i="3"/>
  <c r="I4880" i="3"/>
  <c r="Q4880" i="3" s="1"/>
  <c r="H4880" i="3"/>
  <c r="G4880" i="3"/>
  <c r="F4880" i="3"/>
  <c r="E4880" i="3"/>
  <c r="D4880" i="3"/>
  <c r="C4880" i="3"/>
  <c r="B4880" i="3"/>
  <c r="A4880" i="3"/>
  <c r="P4879" i="3"/>
  <c r="J4879" i="3"/>
  <c r="N4879" i="3" s="1"/>
  <c r="I4879" i="3"/>
  <c r="H4879" i="3"/>
  <c r="G4879" i="3"/>
  <c r="F4879" i="3"/>
  <c r="E4879" i="3"/>
  <c r="B4879" i="3"/>
  <c r="A4879" i="3"/>
  <c r="D4879" i="3" s="1"/>
  <c r="J4878" i="3"/>
  <c r="I4878" i="3"/>
  <c r="H4878" i="3"/>
  <c r="G4878" i="3"/>
  <c r="F4878" i="3"/>
  <c r="E4878" i="3"/>
  <c r="D4878" i="3"/>
  <c r="C4878" i="3"/>
  <c r="B4878" i="3"/>
  <c r="A4878" i="3"/>
  <c r="N4877" i="3"/>
  <c r="M4877" i="3"/>
  <c r="J4877" i="3"/>
  <c r="I4877" i="3"/>
  <c r="K4877" i="3" s="1"/>
  <c r="L4877" i="3" s="1"/>
  <c r="H4877" i="3"/>
  <c r="G4877" i="3"/>
  <c r="F4877" i="3"/>
  <c r="E4877" i="3"/>
  <c r="D4877" i="3"/>
  <c r="B4877" i="3"/>
  <c r="A4877" i="3"/>
  <c r="C4877" i="3" s="1"/>
  <c r="P4876" i="3"/>
  <c r="O4876" i="3"/>
  <c r="N4876" i="3"/>
  <c r="M4876" i="3"/>
  <c r="L4876" i="3"/>
  <c r="K4876" i="3"/>
  <c r="J4876" i="3"/>
  <c r="I4876" i="3"/>
  <c r="Q4876" i="3" s="1"/>
  <c r="H4876" i="3"/>
  <c r="G4876" i="3"/>
  <c r="F4876" i="3"/>
  <c r="E4876" i="3"/>
  <c r="D4876" i="3"/>
  <c r="C4876" i="3"/>
  <c r="B4876" i="3"/>
  <c r="A4876" i="3"/>
  <c r="J4875" i="3"/>
  <c r="N4875" i="3" s="1"/>
  <c r="I4875" i="3"/>
  <c r="H4875" i="3"/>
  <c r="G4875" i="3"/>
  <c r="F4875" i="3"/>
  <c r="E4875" i="3"/>
  <c r="B4875" i="3"/>
  <c r="A4875" i="3"/>
  <c r="D4875" i="3" s="1"/>
  <c r="J4874" i="3"/>
  <c r="I4874" i="3"/>
  <c r="Q4874" i="3" s="1"/>
  <c r="H4874" i="3"/>
  <c r="G4874" i="3"/>
  <c r="F4874" i="3"/>
  <c r="E4874" i="3"/>
  <c r="D4874" i="3"/>
  <c r="C4874" i="3"/>
  <c r="B4874" i="3"/>
  <c r="A4874" i="3"/>
  <c r="N4873" i="3"/>
  <c r="M4873" i="3"/>
  <c r="J4873" i="3"/>
  <c r="I4873" i="3"/>
  <c r="K4873" i="3" s="1"/>
  <c r="L4873" i="3" s="1"/>
  <c r="H4873" i="3"/>
  <c r="G4873" i="3"/>
  <c r="F4873" i="3"/>
  <c r="E4873" i="3"/>
  <c r="D4873" i="3"/>
  <c r="B4873" i="3"/>
  <c r="A4873" i="3"/>
  <c r="C4873" i="3" s="1"/>
  <c r="P4872" i="3"/>
  <c r="O4872" i="3"/>
  <c r="N4872" i="3"/>
  <c r="M4872" i="3"/>
  <c r="L4872" i="3"/>
  <c r="K4872" i="3"/>
  <c r="J4872" i="3"/>
  <c r="I4872" i="3"/>
  <c r="Q4872" i="3" s="1"/>
  <c r="H4872" i="3"/>
  <c r="G4872" i="3"/>
  <c r="F4872" i="3"/>
  <c r="E4872" i="3"/>
  <c r="D4872" i="3"/>
  <c r="C4872" i="3"/>
  <c r="B4872" i="3"/>
  <c r="A4872" i="3"/>
  <c r="J4871" i="3"/>
  <c r="N4871" i="3" s="1"/>
  <c r="I4871" i="3"/>
  <c r="Q4871" i="3" s="1"/>
  <c r="H4871" i="3"/>
  <c r="G4871" i="3"/>
  <c r="F4871" i="3"/>
  <c r="E4871" i="3"/>
  <c r="B4871" i="3"/>
  <c r="A4871" i="3"/>
  <c r="D4871" i="3" s="1"/>
  <c r="J4870" i="3"/>
  <c r="I4870" i="3"/>
  <c r="Q4870" i="3" s="1"/>
  <c r="H4870" i="3"/>
  <c r="G4870" i="3"/>
  <c r="F4870" i="3"/>
  <c r="E4870" i="3"/>
  <c r="D4870" i="3"/>
  <c r="C4870" i="3"/>
  <c r="B4870" i="3"/>
  <c r="A4870" i="3"/>
  <c r="N4869" i="3"/>
  <c r="M4869" i="3"/>
  <c r="L4869" i="3"/>
  <c r="J4869" i="3"/>
  <c r="K4869" i="3" s="1"/>
  <c r="I4869" i="3"/>
  <c r="Q4869" i="3" s="1"/>
  <c r="H4869" i="3"/>
  <c r="G4869" i="3"/>
  <c r="F4869" i="3"/>
  <c r="E4869" i="3"/>
  <c r="D4869" i="3"/>
  <c r="C4869" i="3"/>
  <c r="B4869" i="3"/>
  <c r="A4869" i="3"/>
  <c r="P4868" i="3"/>
  <c r="O4868" i="3"/>
  <c r="N4868" i="3"/>
  <c r="M4868" i="3"/>
  <c r="L4868" i="3"/>
  <c r="K4868" i="3"/>
  <c r="J4868" i="3"/>
  <c r="I4868" i="3"/>
  <c r="Q4868" i="3" s="1"/>
  <c r="H4868" i="3"/>
  <c r="G4868" i="3"/>
  <c r="F4868" i="3"/>
  <c r="E4868" i="3"/>
  <c r="D4868" i="3"/>
  <c r="C4868" i="3"/>
  <c r="B4868" i="3"/>
  <c r="A4868" i="3"/>
  <c r="J4867" i="3"/>
  <c r="N4867" i="3" s="1"/>
  <c r="I4867" i="3"/>
  <c r="H4867" i="3"/>
  <c r="G4867" i="3"/>
  <c r="F4867" i="3"/>
  <c r="E4867" i="3"/>
  <c r="B4867" i="3"/>
  <c r="A4867" i="3"/>
  <c r="D4867" i="3" s="1"/>
  <c r="J4866" i="3"/>
  <c r="I4866" i="3"/>
  <c r="Q4866" i="3" s="1"/>
  <c r="H4866" i="3"/>
  <c r="G4866" i="3"/>
  <c r="F4866" i="3"/>
  <c r="E4866" i="3"/>
  <c r="D4866" i="3"/>
  <c r="C4866" i="3"/>
  <c r="B4866" i="3"/>
  <c r="A4866" i="3"/>
  <c r="N4865" i="3"/>
  <c r="M4865" i="3"/>
  <c r="L4865" i="3"/>
  <c r="J4865" i="3"/>
  <c r="K4865" i="3" s="1"/>
  <c r="I4865" i="3"/>
  <c r="Q4865" i="3" s="1"/>
  <c r="H4865" i="3"/>
  <c r="G4865" i="3"/>
  <c r="F4865" i="3"/>
  <c r="E4865" i="3"/>
  <c r="D4865" i="3"/>
  <c r="C4865" i="3"/>
  <c r="B4865" i="3"/>
  <c r="A4865" i="3"/>
  <c r="P4864" i="3"/>
  <c r="O4864" i="3"/>
  <c r="N4864" i="3"/>
  <c r="M4864" i="3"/>
  <c r="L4864" i="3"/>
  <c r="K4864" i="3"/>
  <c r="J4864" i="3"/>
  <c r="I4864" i="3"/>
  <c r="Q4864" i="3" s="1"/>
  <c r="H4864" i="3"/>
  <c r="G4864" i="3"/>
  <c r="F4864" i="3"/>
  <c r="E4864" i="3"/>
  <c r="D4864" i="3"/>
  <c r="C4864" i="3"/>
  <c r="B4864" i="3"/>
  <c r="A4864" i="3"/>
  <c r="J4863" i="3"/>
  <c r="N4863" i="3" s="1"/>
  <c r="I4863" i="3"/>
  <c r="H4863" i="3"/>
  <c r="G4863" i="3"/>
  <c r="F4863" i="3"/>
  <c r="E4863" i="3"/>
  <c r="B4863" i="3"/>
  <c r="A4863" i="3"/>
  <c r="D4863" i="3" s="1"/>
  <c r="J4862" i="3"/>
  <c r="I4862" i="3"/>
  <c r="Q4862" i="3" s="1"/>
  <c r="H4862" i="3"/>
  <c r="G4862" i="3"/>
  <c r="F4862" i="3"/>
  <c r="E4862" i="3"/>
  <c r="D4862" i="3"/>
  <c r="C4862" i="3"/>
  <c r="B4862" i="3"/>
  <c r="A4862" i="3"/>
  <c r="N4861" i="3"/>
  <c r="M4861" i="3"/>
  <c r="L4861" i="3"/>
  <c r="J4861" i="3"/>
  <c r="K4861" i="3" s="1"/>
  <c r="I4861" i="3"/>
  <c r="Q4861" i="3" s="1"/>
  <c r="H4861" i="3"/>
  <c r="G4861" i="3"/>
  <c r="F4861" i="3"/>
  <c r="E4861" i="3"/>
  <c r="D4861" i="3"/>
  <c r="C4861" i="3"/>
  <c r="B4861" i="3"/>
  <c r="A4861" i="3"/>
  <c r="P4860" i="3"/>
  <c r="O4860" i="3"/>
  <c r="N4860" i="3"/>
  <c r="M4860" i="3"/>
  <c r="L4860" i="3"/>
  <c r="K4860" i="3"/>
  <c r="J4860" i="3"/>
  <c r="I4860" i="3"/>
  <c r="Q4860" i="3" s="1"/>
  <c r="H4860" i="3"/>
  <c r="G4860" i="3"/>
  <c r="F4860" i="3"/>
  <c r="E4860" i="3"/>
  <c r="D4860" i="3"/>
  <c r="C4860" i="3"/>
  <c r="B4860" i="3"/>
  <c r="A4860" i="3"/>
  <c r="J4859" i="3"/>
  <c r="I4859" i="3"/>
  <c r="H4859" i="3"/>
  <c r="G4859" i="3"/>
  <c r="F4859" i="3"/>
  <c r="E4859" i="3"/>
  <c r="B4859" i="3"/>
  <c r="A4859" i="3"/>
  <c r="D4859" i="3" s="1"/>
  <c r="J4858" i="3"/>
  <c r="I4858" i="3"/>
  <c r="H4858" i="3"/>
  <c r="G4858" i="3"/>
  <c r="F4858" i="3"/>
  <c r="E4858" i="3"/>
  <c r="D4858" i="3"/>
  <c r="C4858" i="3"/>
  <c r="B4858" i="3"/>
  <c r="A4858" i="3"/>
  <c r="N4857" i="3"/>
  <c r="M4857" i="3"/>
  <c r="J4857" i="3"/>
  <c r="K4857" i="3" s="1"/>
  <c r="L4857" i="3" s="1"/>
  <c r="I4857" i="3"/>
  <c r="Q4857" i="3" s="1"/>
  <c r="H4857" i="3"/>
  <c r="G4857" i="3"/>
  <c r="F4857" i="3"/>
  <c r="E4857" i="3"/>
  <c r="D4857" i="3"/>
  <c r="C4857" i="3"/>
  <c r="B4857" i="3"/>
  <c r="A4857" i="3"/>
  <c r="P4856" i="3"/>
  <c r="O4856" i="3"/>
  <c r="N4856" i="3"/>
  <c r="M4856" i="3"/>
  <c r="L4856" i="3"/>
  <c r="K4856" i="3"/>
  <c r="J4856" i="3"/>
  <c r="I4856" i="3"/>
  <c r="Q4856" i="3" s="1"/>
  <c r="H4856" i="3"/>
  <c r="G4856" i="3"/>
  <c r="F4856" i="3"/>
  <c r="E4856" i="3"/>
  <c r="D4856" i="3"/>
  <c r="C4856" i="3"/>
  <c r="B4856" i="3"/>
  <c r="A4856" i="3"/>
  <c r="P4855" i="3"/>
  <c r="J4855" i="3"/>
  <c r="N4855" i="3" s="1"/>
  <c r="I4855" i="3"/>
  <c r="H4855" i="3"/>
  <c r="G4855" i="3"/>
  <c r="F4855" i="3"/>
  <c r="E4855" i="3"/>
  <c r="B4855" i="3"/>
  <c r="A4855" i="3"/>
  <c r="D4855" i="3" s="1"/>
  <c r="J4854" i="3"/>
  <c r="I4854" i="3"/>
  <c r="H4854" i="3"/>
  <c r="G4854" i="3"/>
  <c r="F4854" i="3"/>
  <c r="E4854" i="3"/>
  <c r="D4854" i="3"/>
  <c r="C4854" i="3"/>
  <c r="B4854" i="3"/>
  <c r="A4854" i="3"/>
  <c r="N4853" i="3"/>
  <c r="M4853" i="3"/>
  <c r="J4853" i="3"/>
  <c r="K4853" i="3" s="1"/>
  <c r="L4853" i="3" s="1"/>
  <c r="I4853" i="3"/>
  <c r="Q4853" i="3" s="1"/>
  <c r="H4853" i="3"/>
  <c r="G4853" i="3"/>
  <c r="F4853" i="3"/>
  <c r="E4853" i="3"/>
  <c r="D4853" i="3"/>
  <c r="C4853" i="3"/>
  <c r="B4853" i="3"/>
  <c r="A4853" i="3"/>
  <c r="P4852" i="3"/>
  <c r="O4852" i="3"/>
  <c r="R4852" i="3" s="1"/>
  <c r="N4852" i="3"/>
  <c r="M4852" i="3"/>
  <c r="L4852" i="3"/>
  <c r="K4852" i="3"/>
  <c r="J4852" i="3"/>
  <c r="I4852" i="3"/>
  <c r="Q4852" i="3" s="1"/>
  <c r="H4852" i="3"/>
  <c r="G4852" i="3"/>
  <c r="F4852" i="3"/>
  <c r="E4852" i="3"/>
  <c r="D4852" i="3"/>
  <c r="C4852" i="3"/>
  <c r="B4852" i="3"/>
  <c r="A4852" i="3"/>
  <c r="P4851" i="3"/>
  <c r="J4851" i="3"/>
  <c r="N4851" i="3" s="1"/>
  <c r="I4851" i="3"/>
  <c r="Q4851" i="3" s="1"/>
  <c r="H4851" i="3"/>
  <c r="G4851" i="3"/>
  <c r="F4851" i="3"/>
  <c r="E4851" i="3"/>
  <c r="B4851" i="3"/>
  <c r="A4851" i="3"/>
  <c r="D4851" i="3" s="1"/>
  <c r="J4850" i="3"/>
  <c r="I4850" i="3"/>
  <c r="H4850" i="3"/>
  <c r="G4850" i="3"/>
  <c r="F4850" i="3"/>
  <c r="E4850" i="3"/>
  <c r="D4850" i="3"/>
  <c r="C4850" i="3"/>
  <c r="B4850" i="3"/>
  <c r="A4850" i="3"/>
  <c r="N4849" i="3"/>
  <c r="M4849" i="3"/>
  <c r="J4849" i="3"/>
  <c r="K4849" i="3" s="1"/>
  <c r="L4849" i="3" s="1"/>
  <c r="I4849" i="3"/>
  <c r="Q4849" i="3" s="1"/>
  <c r="H4849" i="3"/>
  <c r="G4849" i="3"/>
  <c r="F4849" i="3"/>
  <c r="E4849" i="3"/>
  <c r="D4849" i="3"/>
  <c r="C4849" i="3"/>
  <c r="B4849" i="3"/>
  <c r="A4849" i="3"/>
  <c r="P4848" i="3"/>
  <c r="O4848" i="3"/>
  <c r="R4848" i="3" s="1"/>
  <c r="N4848" i="3"/>
  <c r="M4848" i="3"/>
  <c r="L4848" i="3"/>
  <c r="K4848" i="3"/>
  <c r="J4848" i="3"/>
  <c r="I4848" i="3"/>
  <c r="Q4848" i="3" s="1"/>
  <c r="H4848" i="3"/>
  <c r="G4848" i="3"/>
  <c r="F4848" i="3"/>
  <c r="E4848" i="3"/>
  <c r="D4848" i="3"/>
  <c r="C4848" i="3"/>
  <c r="B4848" i="3"/>
  <c r="A4848" i="3"/>
  <c r="P4847" i="3"/>
  <c r="J4847" i="3"/>
  <c r="N4847" i="3" s="1"/>
  <c r="I4847" i="3"/>
  <c r="Q4847" i="3" s="1"/>
  <c r="H4847" i="3"/>
  <c r="G4847" i="3"/>
  <c r="F4847" i="3"/>
  <c r="E4847" i="3"/>
  <c r="B4847" i="3"/>
  <c r="A4847" i="3"/>
  <c r="D4847" i="3" s="1"/>
  <c r="J4846" i="3"/>
  <c r="I4846" i="3"/>
  <c r="H4846" i="3"/>
  <c r="G4846" i="3"/>
  <c r="F4846" i="3"/>
  <c r="E4846" i="3"/>
  <c r="D4846" i="3"/>
  <c r="C4846" i="3"/>
  <c r="B4846" i="3"/>
  <c r="A4846" i="3"/>
  <c r="N4845" i="3"/>
  <c r="M4845" i="3"/>
  <c r="J4845" i="3"/>
  <c r="K4845" i="3" s="1"/>
  <c r="L4845" i="3" s="1"/>
  <c r="I4845" i="3"/>
  <c r="Q4845" i="3" s="1"/>
  <c r="H4845" i="3"/>
  <c r="G4845" i="3"/>
  <c r="F4845" i="3"/>
  <c r="E4845" i="3"/>
  <c r="D4845" i="3"/>
  <c r="C4845" i="3"/>
  <c r="B4845" i="3"/>
  <c r="A4845" i="3"/>
  <c r="P4844" i="3"/>
  <c r="O4844" i="3"/>
  <c r="N4844" i="3"/>
  <c r="M4844" i="3"/>
  <c r="L4844" i="3"/>
  <c r="K4844" i="3"/>
  <c r="J4844" i="3"/>
  <c r="I4844" i="3"/>
  <c r="Q4844" i="3" s="1"/>
  <c r="H4844" i="3"/>
  <c r="G4844" i="3"/>
  <c r="F4844" i="3"/>
  <c r="E4844" i="3"/>
  <c r="D4844" i="3"/>
  <c r="C4844" i="3"/>
  <c r="B4844" i="3"/>
  <c r="A4844" i="3"/>
  <c r="P4843" i="3"/>
  <c r="J4843" i="3"/>
  <c r="N4843" i="3" s="1"/>
  <c r="I4843" i="3"/>
  <c r="Q4843" i="3" s="1"/>
  <c r="H4843" i="3"/>
  <c r="G4843" i="3"/>
  <c r="F4843" i="3"/>
  <c r="E4843" i="3"/>
  <c r="B4843" i="3"/>
  <c r="A4843" i="3"/>
  <c r="D4843" i="3" s="1"/>
  <c r="J4842" i="3"/>
  <c r="I4842" i="3"/>
  <c r="Q4842" i="3" s="1"/>
  <c r="H4842" i="3"/>
  <c r="G4842" i="3"/>
  <c r="F4842" i="3"/>
  <c r="E4842" i="3"/>
  <c r="D4842" i="3"/>
  <c r="C4842" i="3"/>
  <c r="B4842" i="3"/>
  <c r="A4842" i="3"/>
  <c r="N4841" i="3"/>
  <c r="M4841" i="3"/>
  <c r="L4841" i="3"/>
  <c r="J4841" i="3"/>
  <c r="K4841" i="3" s="1"/>
  <c r="I4841" i="3"/>
  <c r="Q4841" i="3" s="1"/>
  <c r="H4841" i="3"/>
  <c r="G4841" i="3"/>
  <c r="F4841" i="3"/>
  <c r="E4841" i="3"/>
  <c r="D4841" i="3"/>
  <c r="C4841" i="3"/>
  <c r="B4841" i="3"/>
  <c r="A4841" i="3"/>
  <c r="P4840" i="3"/>
  <c r="O4840" i="3"/>
  <c r="N4840" i="3"/>
  <c r="M4840" i="3"/>
  <c r="L4840" i="3"/>
  <c r="K4840" i="3"/>
  <c r="J4840" i="3"/>
  <c r="I4840" i="3"/>
  <c r="Q4840" i="3" s="1"/>
  <c r="H4840" i="3"/>
  <c r="G4840" i="3"/>
  <c r="F4840" i="3"/>
  <c r="E4840" i="3"/>
  <c r="D4840" i="3"/>
  <c r="C4840" i="3"/>
  <c r="B4840" i="3"/>
  <c r="A4840" i="3"/>
  <c r="J4839" i="3"/>
  <c r="N4839" i="3" s="1"/>
  <c r="I4839" i="3"/>
  <c r="Q4839" i="3" s="1"/>
  <c r="H4839" i="3"/>
  <c r="G4839" i="3"/>
  <c r="F4839" i="3"/>
  <c r="E4839" i="3"/>
  <c r="B4839" i="3"/>
  <c r="A4839" i="3"/>
  <c r="D4839" i="3" s="1"/>
  <c r="J4838" i="3"/>
  <c r="I4838" i="3"/>
  <c r="Q4838" i="3" s="1"/>
  <c r="H4838" i="3"/>
  <c r="G4838" i="3"/>
  <c r="F4838" i="3"/>
  <c r="E4838" i="3"/>
  <c r="D4838" i="3"/>
  <c r="C4838" i="3"/>
  <c r="B4838" i="3"/>
  <c r="A4838" i="3"/>
  <c r="N4837" i="3"/>
  <c r="M4837" i="3"/>
  <c r="L4837" i="3"/>
  <c r="J4837" i="3"/>
  <c r="K4837" i="3" s="1"/>
  <c r="I4837" i="3"/>
  <c r="Q4837" i="3" s="1"/>
  <c r="H4837" i="3"/>
  <c r="G4837" i="3"/>
  <c r="F4837" i="3"/>
  <c r="E4837" i="3"/>
  <c r="D4837" i="3"/>
  <c r="C4837" i="3"/>
  <c r="B4837" i="3"/>
  <c r="A4837" i="3"/>
  <c r="P4836" i="3"/>
  <c r="O4836" i="3"/>
  <c r="N4836" i="3"/>
  <c r="M4836" i="3"/>
  <c r="L4836" i="3"/>
  <c r="K4836" i="3"/>
  <c r="J4836" i="3"/>
  <c r="I4836" i="3"/>
  <c r="Q4836" i="3" s="1"/>
  <c r="H4836" i="3"/>
  <c r="G4836" i="3"/>
  <c r="F4836" i="3"/>
  <c r="E4836" i="3"/>
  <c r="D4836" i="3"/>
  <c r="C4836" i="3"/>
  <c r="B4836" i="3"/>
  <c r="A4836" i="3"/>
  <c r="J4835" i="3"/>
  <c r="N4835" i="3" s="1"/>
  <c r="I4835" i="3"/>
  <c r="H4835" i="3"/>
  <c r="G4835" i="3"/>
  <c r="F4835" i="3"/>
  <c r="E4835" i="3"/>
  <c r="B4835" i="3"/>
  <c r="A4835" i="3"/>
  <c r="D4835" i="3" s="1"/>
  <c r="J4834" i="3"/>
  <c r="I4834" i="3"/>
  <c r="Q4834" i="3" s="1"/>
  <c r="H4834" i="3"/>
  <c r="G4834" i="3"/>
  <c r="F4834" i="3"/>
  <c r="E4834" i="3"/>
  <c r="D4834" i="3"/>
  <c r="C4834" i="3"/>
  <c r="B4834" i="3"/>
  <c r="A4834" i="3"/>
  <c r="N4833" i="3"/>
  <c r="M4833" i="3"/>
  <c r="L4833" i="3"/>
  <c r="J4833" i="3"/>
  <c r="K4833" i="3" s="1"/>
  <c r="I4833" i="3"/>
  <c r="Q4833" i="3" s="1"/>
  <c r="H4833" i="3"/>
  <c r="G4833" i="3"/>
  <c r="F4833" i="3"/>
  <c r="E4833" i="3"/>
  <c r="D4833" i="3"/>
  <c r="C4833" i="3"/>
  <c r="B4833" i="3"/>
  <c r="A4833" i="3"/>
  <c r="P4832" i="3"/>
  <c r="O4832" i="3"/>
  <c r="N4832" i="3"/>
  <c r="M4832" i="3"/>
  <c r="L4832" i="3"/>
  <c r="K4832" i="3"/>
  <c r="J4832" i="3"/>
  <c r="I4832" i="3"/>
  <c r="Q4832" i="3" s="1"/>
  <c r="H4832" i="3"/>
  <c r="G4832" i="3"/>
  <c r="F4832" i="3"/>
  <c r="E4832" i="3"/>
  <c r="D4832" i="3"/>
  <c r="C4832" i="3"/>
  <c r="B4832" i="3"/>
  <c r="A4832" i="3"/>
  <c r="J4831" i="3"/>
  <c r="N4831" i="3" s="1"/>
  <c r="I4831" i="3"/>
  <c r="H4831" i="3"/>
  <c r="G4831" i="3"/>
  <c r="F4831" i="3"/>
  <c r="E4831" i="3"/>
  <c r="B4831" i="3"/>
  <c r="A4831" i="3"/>
  <c r="D4831" i="3" s="1"/>
  <c r="J4830" i="3"/>
  <c r="I4830" i="3"/>
  <c r="Q4830" i="3" s="1"/>
  <c r="H4830" i="3"/>
  <c r="G4830" i="3"/>
  <c r="F4830" i="3"/>
  <c r="E4830" i="3"/>
  <c r="D4830" i="3"/>
  <c r="C4830" i="3"/>
  <c r="B4830" i="3"/>
  <c r="A4830" i="3"/>
  <c r="N4829" i="3"/>
  <c r="M4829" i="3"/>
  <c r="L4829" i="3"/>
  <c r="J4829" i="3"/>
  <c r="K4829" i="3" s="1"/>
  <c r="I4829" i="3"/>
  <c r="Q4829" i="3" s="1"/>
  <c r="H4829" i="3"/>
  <c r="G4829" i="3"/>
  <c r="F4829" i="3"/>
  <c r="E4829" i="3"/>
  <c r="D4829" i="3"/>
  <c r="C4829" i="3"/>
  <c r="B4829" i="3"/>
  <c r="A4829" i="3"/>
  <c r="P4828" i="3"/>
  <c r="O4828" i="3"/>
  <c r="N4828" i="3"/>
  <c r="M4828" i="3"/>
  <c r="L4828" i="3"/>
  <c r="K4828" i="3"/>
  <c r="J4828" i="3"/>
  <c r="I4828" i="3"/>
  <c r="Q4828" i="3" s="1"/>
  <c r="H4828" i="3"/>
  <c r="G4828" i="3"/>
  <c r="F4828" i="3"/>
  <c r="E4828" i="3"/>
  <c r="D4828" i="3"/>
  <c r="C4828" i="3"/>
  <c r="B4828" i="3"/>
  <c r="A4828" i="3"/>
  <c r="J4827" i="3"/>
  <c r="I4827" i="3"/>
  <c r="H4827" i="3"/>
  <c r="G4827" i="3"/>
  <c r="F4827" i="3"/>
  <c r="E4827" i="3"/>
  <c r="B4827" i="3"/>
  <c r="A4827" i="3"/>
  <c r="D4827" i="3" s="1"/>
  <c r="J4826" i="3"/>
  <c r="I4826" i="3"/>
  <c r="H4826" i="3"/>
  <c r="G4826" i="3"/>
  <c r="F4826" i="3"/>
  <c r="E4826" i="3"/>
  <c r="D4826" i="3"/>
  <c r="C4826" i="3"/>
  <c r="B4826" i="3"/>
  <c r="A4826" i="3"/>
  <c r="N4825" i="3"/>
  <c r="M4825" i="3"/>
  <c r="J4825" i="3"/>
  <c r="K4825" i="3" s="1"/>
  <c r="L4825" i="3" s="1"/>
  <c r="I4825" i="3"/>
  <c r="Q4825" i="3" s="1"/>
  <c r="H4825" i="3"/>
  <c r="G4825" i="3"/>
  <c r="F4825" i="3"/>
  <c r="E4825" i="3"/>
  <c r="D4825" i="3"/>
  <c r="C4825" i="3"/>
  <c r="B4825" i="3"/>
  <c r="A4825" i="3"/>
  <c r="P4824" i="3"/>
  <c r="O4824" i="3"/>
  <c r="N4824" i="3"/>
  <c r="M4824" i="3"/>
  <c r="L4824" i="3"/>
  <c r="K4824" i="3"/>
  <c r="J4824" i="3"/>
  <c r="I4824" i="3"/>
  <c r="Q4824" i="3" s="1"/>
  <c r="H4824" i="3"/>
  <c r="G4824" i="3"/>
  <c r="F4824" i="3"/>
  <c r="E4824" i="3"/>
  <c r="D4824" i="3"/>
  <c r="C4824" i="3"/>
  <c r="B4824" i="3"/>
  <c r="A4824" i="3"/>
  <c r="P4823" i="3"/>
  <c r="J4823" i="3"/>
  <c r="N4823" i="3" s="1"/>
  <c r="I4823" i="3"/>
  <c r="H4823" i="3"/>
  <c r="G4823" i="3"/>
  <c r="F4823" i="3"/>
  <c r="E4823" i="3"/>
  <c r="B4823" i="3"/>
  <c r="A4823" i="3"/>
  <c r="D4823" i="3" s="1"/>
  <c r="J4822" i="3"/>
  <c r="I4822" i="3"/>
  <c r="H4822" i="3"/>
  <c r="G4822" i="3"/>
  <c r="F4822" i="3"/>
  <c r="E4822" i="3"/>
  <c r="D4822" i="3"/>
  <c r="C4822" i="3"/>
  <c r="B4822" i="3"/>
  <c r="A4822" i="3"/>
  <c r="N4821" i="3"/>
  <c r="M4821" i="3"/>
  <c r="J4821" i="3"/>
  <c r="K4821" i="3" s="1"/>
  <c r="L4821" i="3" s="1"/>
  <c r="I4821" i="3"/>
  <c r="Q4821" i="3" s="1"/>
  <c r="H4821" i="3"/>
  <c r="G4821" i="3"/>
  <c r="F4821" i="3"/>
  <c r="E4821" i="3"/>
  <c r="D4821" i="3"/>
  <c r="C4821" i="3"/>
  <c r="B4821" i="3"/>
  <c r="A4821" i="3"/>
  <c r="P4820" i="3"/>
  <c r="O4820" i="3"/>
  <c r="R4820" i="3" s="1"/>
  <c r="N4820" i="3"/>
  <c r="M4820" i="3"/>
  <c r="L4820" i="3"/>
  <c r="K4820" i="3"/>
  <c r="J4820" i="3"/>
  <c r="I4820" i="3"/>
  <c r="Q4820" i="3" s="1"/>
  <c r="H4820" i="3"/>
  <c r="G4820" i="3"/>
  <c r="F4820" i="3"/>
  <c r="E4820" i="3"/>
  <c r="D4820" i="3"/>
  <c r="C4820" i="3"/>
  <c r="B4820" i="3"/>
  <c r="A4820" i="3"/>
  <c r="P4819" i="3"/>
  <c r="J4819" i="3"/>
  <c r="N4819" i="3" s="1"/>
  <c r="I4819" i="3"/>
  <c r="Q4819" i="3" s="1"/>
  <c r="H4819" i="3"/>
  <c r="G4819" i="3"/>
  <c r="F4819" i="3"/>
  <c r="E4819" i="3"/>
  <c r="B4819" i="3"/>
  <c r="A4819" i="3"/>
  <c r="D4819" i="3" s="1"/>
  <c r="J4818" i="3"/>
  <c r="I4818" i="3"/>
  <c r="H4818" i="3"/>
  <c r="G4818" i="3"/>
  <c r="F4818" i="3"/>
  <c r="E4818" i="3"/>
  <c r="D4818" i="3"/>
  <c r="C4818" i="3"/>
  <c r="B4818" i="3"/>
  <c r="A4818" i="3"/>
  <c r="N4817" i="3"/>
  <c r="M4817" i="3"/>
  <c r="J4817" i="3"/>
  <c r="K4817" i="3" s="1"/>
  <c r="L4817" i="3" s="1"/>
  <c r="I4817" i="3"/>
  <c r="Q4817" i="3" s="1"/>
  <c r="H4817" i="3"/>
  <c r="G4817" i="3"/>
  <c r="F4817" i="3"/>
  <c r="E4817" i="3"/>
  <c r="D4817" i="3"/>
  <c r="C4817" i="3"/>
  <c r="B4817" i="3"/>
  <c r="A4817" i="3"/>
  <c r="P4816" i="3"/>
  <c r="O4816" i="3"/>
  <c r="R4816" i="3" s="1"/>
  <c r="N4816" i="3"/>
  <c r="M4816" i="3"/>
  <c r="L4816" i="3"/>
  <c r="K4816" i="3"/>
  <c r="J4816" i="3"/>
  <c r="I4816" i="3"/>
  <c r="Q4816" i="3" s="1"/>
  <c r="H4816" i="3"/>
  <c r="G4816" i="3"/>
  <c r="F4816" i="3"/>
  <c r="E4816" i="3"/>
  <c r="D4816" i="3"/>
  <c r="C4816" i="3"/>
  <c r="B4816" i="3"/>
  <c r="A4816" i="3"/>
  <c r="P4815" i="3"/>
  <c r="J4815" i="3"/>
  <c r="N4815" i="3" s="1"/>
  <c r="I4815" i="3"/>
  <c r="Q4815" i="3" s="1"/>
  <c r="H4815" i="3"/>
  <c r="G4815" i="3"/>
  <c r="F4815" i="3"/>
  <c r="E4815" i="3"/>
  <c r="B4815" i="3"/>
  <c r="A4815" i="3"/>
  <c r="D4815" i="3" s="1"/>
  <c r="J4814" i="3"/>
  <c r="I4814" i="3"/>
  <c r="H4814" i="3"/>
  <c r="G4814" i="3"/>
  <c r="F4814" i="3"/>
  <c r="E4814" i="3"/>
  <c r="D4814" i="3"/>
  <c r="C4814" i="3"/>
  <c r="B4814" i="3"/>
  <c r="A4814" i="3"/>
  <c r="N4813" i="3"/>
  <c r="M4813" i="3"/>
  <c r="J4813" i="3"/>
  <c r="K4813" i="3" s="1"/>
  <c r="L4813" i="3" s="1"/>
  <c r="I4813" i="3"/>
  <c r="Q4813" i="3" s="1"/>
  <c r="H4813" i="3"/>
  <c r="G4813" i="3"/>
  <c r="F4813" i="3"/>
  <c r="E4813" i="3"/>
  <c r="D4813" i="3"/>
  <c r="C4813" i="3"/>
  <c r="B4813" i="3"/>
  <c r="A4813" i="3"/>
  <c r="P4812" i="3"/>
  <c r="O4812" i="3"/>
  <c r="N4812" i="3"/>
  <c r="M4812" i="3"/>
  <c r="L4812" i="3"/>
  <c r="K4812" i="3"/>
  <c r="J4812" i="3"/>
  <c r="I4812" i="3"/>
  <c r="Q4812" i="3" s="1"/>
  <c r="H4812" i="3"/>
  <c r="G4812" i="3"/>
  <c r="F4812" i="3"/>
  <c r="E4812" i="3"/>
  <c r="D4812" i="3"/>
  <c r="C4812" i="3"/>
  <c r="B4812" i="3"/>
  <c r="A4812" i="3"/>
  <c r="P4811" i="3"/>
  <c r="J4811" i="3"/>
  <c r="N4811" i="3" s="1"/>
  <c r="I4811" i="3"/>
  <c r="Q4811" i="3" s="1"/>
  <c r="H4811" i="3"/>
  <c r="G4811" i="3"/>
  <c r="F4811" i="3"/>
  <c r="E4811" i="3"/>
  <c r="B4811" i="3"/>
  <c r="A4811" i="3"/>
  <c r="D4811" i="3" s="1"/>
  <c r="J4810" i="3"/>
  <c r="I4810" i="3"/>
  <c r="Q4810" i="3" s="1"/>
  <c r="H4810" i="3"/>
  <c r="G4810" i="3"/>
  <c r="F4810" i="3"/>
  <c r="E4810" i="3"/>
  <c r="D4810" i="3"/>
  <c r="C4810" i="3"/>
  <c r="B4810" i="3"/>
  <c r="A4810" i="3"/>
  <c r="N4809" i="3"/>
  <c r="M4809" i="3"/>
  <c r="L4809" i="3"/>
  <c r="J4809" i="3"/>
  <c r="K4809" i="3" s="1"/>
  <c r="I4809" i="3"/>
  <c r="Q4809" i="3" s="1"/>
  <c r="H4809" i="3"/>
  <c r="G4809" i="3"/>
  <c r="F4809" i="3"/>
  <c r="E4809" i="3"/>
  <c r="D4809" i="3"/>
  <c r="C4809" i="3"/>
  <c r="B4809" i="3"/>
  <c r="A4809" i="3"/>
  <c r="P4808" i="3"/>
  <c r="O4808" i="3"/>
  <c r="N4808" i="3"/>
  <c r="M4808" i="3"/>
  <c r="L4808" i="3"/>
  <c r="K4808" i="3"/>
  <c r="J4808" i="3"/>
  <c r="I4808" i="3"/>
  <c r="Q4808" i="3" s="1"/>
  <c r="H4808" i="3"/>
  <c r="G4808" i="3"/>
  <c r="F4808" i="3"/>
  <c r="E4808" i="3"/>
  <c r="D4808" i="3"/>
  <c r="C4808" i="3"/>
  <c r="B4808" i="3"/>
  <c r="A4808" i="3"/>
  <c r="J4807" i="3"/>
  <c r="I4807" i="3"/>
  <c r="H4807" i="3"/>
  <c r="G4807" i="3"/>
  <c r="F4807" i="3"/>
  <c r="E4807" i="3"/>
  <c r="B4807" i="3"/>
  <c r="A4807" i="3"/>
  <c r="D4807" i="3" s="1"/>
  <c r="J4806" i="3"/>
  <c r="I4806" i="3"/>
  <c r="H4806" i="3"/>
  <c r="G4806" i="3"/>
  <c r="F4806" i="3"/>
  <c r="E4806" i="3"/>
  <c r="D4806" i="3"/>
  <c r="C4806" i="3"/>
  <c r="B4806" i="3"/>
  <c r="A4806" i="3"/>
  <c r="M4805" i="3"/>
  <c r="L4805" i="3"/>
  <c r="J4805" i="3"/>
  <c r="K4805" i="3" s="1"/>
  <c r="I4805" i="3"/>
  <c r="Q4805" i="3" s="1"/>
  <c r="H4805" i="3"/>
  <c r="G4805" i="3"/>
  <c r="F4805" i="3"/>
  <c r="E4805" i="3"/>
  <c r="D4805" i="3"/>
  <c r="C4805" i="3"/>
  <c r="B4805" i="3"/>
  <c r="A4805" i="3"/>
  <c r="P4804" i="3"/>
  <c r="O4804" i="3"/>
  <c r="N4804" i="3"/>
  <c r="M4804" i="3"/>
  <c r="L4804" i="3"/>
  <c r="K4804" i="3"/>
  <c r="J4804" i="3"/>
  <c r="I4804" i="3"/>
  <c r="Q4804" i="3" s="1"/>
  <c r="H4804" i="3"/>
  <c r="G4804" i="3"/>
  <c r="F4804" i="3"/>
  <c r="E4804" i="3"/>
  <c r="D4804" i="3"/>
  <c r="C4804" i="3"/>
  <c r="B4804" i="3"/>
  <c r="A4804" i="3"/>
  <c r="P4803" i="3"/>
  <c r="N4803" i="3"/>
  <c r="J4803" i="3"/>
  <c r="I4803" i="3"/>
  <c r="Q4803" i="3" s="1"/>
  <c r="H4803" i="3"/>
  <c r="G4803" i="3"/>
  <c r="F4803" i="3"/>
  <c r="E4803" i="3"/>
  <c r="B4803" i="3"/>
  <c r="A4803" i="3"/>
  <c r="D4803" i="3" s="1"/>
  <c r="J4802" i="3"/>
  <c r="P4802" i="3" s="1"/>
  <c r="I4802" i="3"/>
  <c r="Q4802" i="3" s="1"/>
  <c r="H4802" i="3"/>
  <c r="G4802" i="3"/>
  <c r="F4802" i="3"/>
  <c r="E4802" i="3"/>
  <c r="D4802" i="3"/>
  <c r="C4802" i="3"/>
  <c r="B4802" i="3"/>
  <c r="A4802" i="3"/>
  <c r="N4801" i="3"/>
  <c r="M4801" i="3"/>
  <c r="J4801" i="3"/>
  <c r="K4801" i="3" s="1"/>
  <c r="L4801" i="3" s="1"/>
  <c r="I4801" i="3"/>
  <c r="Q4801" i="3" s="1"/>
  <c r="H4801" i="3"/>
  <c r="G4801" i="3"/>
  <c r="F4801" i="3"/>
  <c r="E4801" i="3"/>
  <c r="D4801" i="3"/>
  <c r="C4801" i="3"/>
  <c r="B4801" i="3"/>
  <c r="A4801" i="3"/>
  <c r="P4800" i="3"/>
  <c r="O4800" i="3"/>
  <c r="N4800" i="3"/>
  <c r="M4800" i="3"/>
  <c r="L4800" i="3"/>
  <c r="K4800" i="3"/>
  <c r="J4800" i="3"/>
  <c r="I4800" i="3"/>
  <c r="Q4800" i="3" s="1"/>
  <c r="H4800" i="3"/>
  <c r="G4800" i="3"/>
  <c r="F4800" i="3"/>
  <c r="E4800" i="3"/>
  <c r="D4800" i="3"/>
  <c r="C4800" i="3"/>
  <c r="B4800" i="3"/>
  <c r="A4800" i="3"/>
  <c r="P4799" i="3"/>
  <c r="N4799" i="3"/>
  <c r="J4799" i="3"/>
  <c r="I4799" i="3"/>
  <c r="Q4799" i="3" s="1"/>
  <c r="H4799" i="3"/>
  <c r="G4799" i="3"/>
  <c r="F4799" i="3"/>
  <c r="E4799" i="3"/>
  <c r="B4799" i="3"/>
  <c r="A4799" i="3"/>
  <c r="D4799" i="3" s="1"/>
  <c r="P4798" i="3"/>
  <c r="J4798" i="3"/>
  <c r="I4798" i="3"/>
  <c r="Q4798" i="3" s="1"/>
  <c r="H4798" i="3"/>
  <c r="G4798" i="3"/>
  <c r="F4798" i="3"/>
  <c r="E4798" i="3"/>
  <c r="D4798" i="3"/>
  <c r="C4798" i="3"/>
  <c r="B4798" i="3"/>
  <c r="A4798" i="3"/>
  <c r="M4797" i="3"/>
  <c r="J4797" i="3"/>
  <c r="K4797" i="3" s="1"/>
  <c r="L4797" i="3" s="1"/>
  <c r="I4797" i="3"/>
  <c r="H4797" i="3"/>
  <c r="G4797" i="3"/>
  <c r="F4797" i="3"/>
  <c r="E4797" i="3"/>
  <c r="D4797" i="3"/>
  <c r="C4797" i="3"/>
  <c r="B4797" i="3"/>
  <c r="A4797" i="3"/>
  <c r="P4796" i="3"/>
  <c r="O4796" i="3"/>
  <c r="R4796" i="3" s="1"/>
  <c r="N4796" i="3"/>
  <c r="M4796" i="3"/>
  <c r="L4796" i="3"/>
  <c r="K4796" i="3"/>
  <c r="J4796" i="3"/>
  <c r="I4796" i="3"/>
  <c r="Q4796" i="3" s="1"/>
  <c r="H4796" i="3"/>
  <c r="G4796" i="3"/>
  <c r="F4796" i="3"/>
  <c r="E4796" i="3"/>
  <c r="D4796" i="3"/>
  <c r="C4796" i="3"/>
  <c r="B4796" i="3"/>
  <c r="A4796" i="3"/>
  <c r="Q4795" i="3"/>
  <c r="N4795" i="3"/>
  <c r="J4795" i="3"/>
  <c r="P4795" i="3" s="1"/>
  <c r="I4795" i="3"/>
  <c r="H4795" i="3"/>
  <c r="G4795" i="3"/>
  <c r="F4795" i="3"/>
  <c r="E4795" i="3"/>
  <c r="A4795" i="3"/>
  <c r="J4794" i="3"/>
  <c r="N4794" i="3" s="1"/>
  <c r="I4794" i="3"/>
  <c r="Q4794" i="3" s="1"/>
  <c r="H4794" i="3"/>
  <c r="G4794" i="3"/>
  <c r="F4794" i="3"/>
  <c r="E4794" i="3"/>
  <c r="D4794" i="3"/>
  <c r="C4794" i="3"/>
  <c r="B4794" i="3"/>
  <c r="A4794" i="3"/>
  <c r="M4793" i="3"/>
  <c r="J4793" i="3"/>
  <c r="I4793" i="3"/>
  <c r="H4793" i="3"/>
  <c r="G4793" i="3"/>
  <c r="F4793" i="3"/>
  <c r="E4793" i="3"/>
  <c r="D4793" i="3"/>
  <c r="C4793" i="3"/>
  <c r="B4793" i="3"/>
  <c r="A4793" i="3"/>
  <c r="P4792" i="3"/>
  <c r="O4792" i="3"/>
  <c r="R4792" i="3" s="1"/>
  <c r="N4792" i="3"/>
  <c r="M4792" i="3"/>
  <c r="L4792" i="3"/>
  <c r="K4792" i="3"/>
  <c r="J4792" i="3"/>
  <c r="I4792" i="3"/>
  <c r="Q4792" i="3" s="1"/>
  <c r="H4792" i="3"/>
  <c r="G4792" i="3"/>
  <c r="F4792" i="3"/>
  <c r="E4792" i="3"/>
  <c r="D4792" i="3"/>
  <c r="C4792" i="3"/>
  <c r="B4792" i="3"/>
  <c r="A4792" i="3"/>
  <c r="Q4791" i="3"/>
  <c r="N4791" i="3"/>
  <c r="J4791" i="3"/>
  <c r="P4791" i="3" s="1"/>
  <c r="I4791" i="3"/>
  <c r="H4791" i="3"/>
  <c r="G4791" i="3"/>
  <c r="F4791" i="3"/>
  <c r="E4791" i="3"/>
  <c r="A4791" i="3"/>
  <c r="J4790" i="3"/>
  <c r="N4790" i="3" s="1"/>
  <c r="I4790" i="3"/>
  <c r="Q4790" i="3" s="1"/>
  <c r="H4790" i="3"/>
  <c r="G4790" i="3"/>
  <c r="F4790" i="3"/>
  <c r="E4790" i="3"/>
  <c r="D4790" i="3"/>
  <c r="C4790" i="3"/>
  <c r="B4790" i="3"/>
  <c r="A4790" i="3"/>
  <c r="M4789" i="3"/>
  <c r="J4789" i="3"/>
  <c r="I4789" i="3"/>
  <c r="H4789" i="3"/>
  <c r="G4789" i="3"/>
  <c r="F4789" i="3"/>
  <c r="E4789" i="3"/>
  <c r="D4789" i="3"/>
  <c r="C4789" i="3"/>
  <c r="B4789" i="3"/>
  <c r="A4789" i="3"/>
  <c r="P4788" i="3"/>
  <c r="O4788" i="3"/>
  <c r="R4788" i="3" s="1"/>
  <c r="N4788" i="3"/>
  <c r="M4788" i="3"/>
  <c r="L4788" i="3"/>
  <c r="K4788" i="3"/>
  <c r="J4788" i="3"/>
  <c r="I4788" i="3"/>
  <c r="Q4788" i="3" s="1"/>
  <c r="H4788" i="3"/>
  <c r="G4788" i="3"/>
  <c r="F4788" i="3"/>
  <c r="E4788" i="3"/>
  <c r="D4788" i="3"/>
  <c r="C4788" i="3"/>
  <c r="B4788" i="3"/>
  <c r="A4788" i="3"/>
  <c r="Q4787" i="3"/>
  <c r="J4787" i="3"/>
  <c r="P4787" i="3" s="1"/>
  <c r="I4787" i="3"/>
  <c r="H4787" i="3"/>
  <c r="G4787" i="3"/>
  <c r="F4787" i="3"/>
  <c r="E4787" i="3"/>
  <c r="A4787" i="3"/>
  <c r="J4786" i="3"/>
  <c r="N4786" i="3" s="1"/>
  <c r="I4786" i="3"/>
  <c r="Q4786" i="3" s="1"/>
  <c r="H4786" i="3"/>
  <c r="G4786" i="3"/>
  <c r="F4786" i="3"/>
  <c r="E4786" i="3"/>
  <c r="D4786" i="3"/>
  <c r="C4786" i="3"/>
  <c r="B4786" i="3"/>
  <c r="A4786" i="3"/>
  <c r="M4785" i="3"/>
  <c r="J4785" i="3"/>
  <c r="I4785" i="3"/>
  <c r="H4785" i="3"/>
  <c r="G4785" i="3"/>
  <c r="F4785" i="3"/>
  <c r="E4785" i="3"/>
  <c r="D4785" i="3"/>
  <c r="C4785" i="3"/>
  <c r="B4785" i="3"/>
  <c r="A4785" i="3"/>
  <c r="P4784" i="3"/>
  <c r="O4784" i="3"/>
  <c r="R4784" i="3" s="1"/>
  <c r="N4784" i="3"/>
  <c r="M4784" i="3"/>
  <c r="L4784" i="3"/>
  <c r="K4784" i="3"/>
  <c r="J4784" i="3"/>
  <c r="I4784" i="3"/>
  <c r="Q4784" i="3" s="1"/>
  <c r="H4784" i="3"/>
  <c r="G4784" i="3"/>
  <c r="F4784" i="3"/>
  <c r="E4784" i="3"/>
  <c r="D4784" i="3"/>
  <c r="C4784" i="3"/>
  <c r="B4784" i="3"/>
  <c r="A4784" i="3"/>
  <c r="Q4783" i="3"/>
  <c r="J4783" i="3"/>
  <c r="P4783" i="3" s="1"/>
  <c r="I4783" i="3"/>
  <c r="H4783" i="3"/>
  <c r="G4783" i="3"/>
  <c r="F4783" i="3"/>
  <c r="E4783" i="3"/>
  <c r="A4783" i="3"/>
  <c r="J4782" i="3"/>
  <c r="N4782" i="3" s="1"/>
  <c r="I4782" i="3"/>
  <c r="Q4782" i="3" s="1"/>
  <c r="H4782" i="3"/>
  <c r="G4782" i="3"/>
  <c r="F4782" i="3"/>
  <c r="E4782" i="3"/>
  <c r="D4782" i="3"/>
  <c r="C4782" i="3"/>
  <c r="B4782" i="3"/>
  <c r="A4782" i="3"/>
  <c r="M4781" i="3"/>
  <c r="J4781" i="3"/>
  <c r="I4781" i="3"/>
  <c r="H4781" i="3"/>
  <c r="G4781" i="3"/>
  <c r="F4781" i="3"/>
  <c r="E4781" i="3"/>
  <c r="D4781" i="3"/>
  <c r="C4781" i="3"/>
  <c r="B4781" i="3"/>
  <c r="A4781" i="3"/>
  <c r="P4780" i="3"/>
  <c r="O4780" i="3"/>
  <c r="R4780" i="3" s="1"/>
  <c r="N4780" i="3"/>
  <c r="M4780" i="3"/>
  <c r="L4780" i="3"/>
  <c r="K4780" i="3"/>
  <c r="J4780" i="3"/>
  <c r="I4780" i="3"/>
  <c r="Q4780" i="3" s="1"/>
  <c r="H4780" i="3"/>
  <c r="G4780" i="3"/>
  <c r="F4780" i="3"/>
  <c r="E4780" i="3"/>
  <c r="D4780" i="3"/>
  <c r="C4780" i="3"/>
  <c r="B4780" i="3"/>
  <c r="A4780" i="3"/>
  <c r="Q4779" i="3"/>
  <c r="J4779" i="3"/>
  <c r="P4779" i="3" s="1"/>
  <c r="I4779" i="3"/>
  <c r="H4779" i="3"/>
  <c r="G4779" i="3"/>
  <c r="F4779" i="3"/>
  <c r="E4779" i="3"/>
  <c r="A4779" i="3"/>
  <c r="J4778" i="3"/>
  <c r="N4778" i="3" s="1"/>
  <c r="I4778" i="3"/>
  <c r="Q4778" i="3" s="1"/>
  <c r="H4778" i="3"/>
  <c r="G4778" i="3"/>
  <c r="F4778" i="3"/>
  <c r="E4778" i="3"/>
  <c r="D4778" i="3"/>
  <c r="C4778" i="3"/>
  <c r="B4778" i="3"/>
  <c r="A4778" i="3"/>
  <c r="M4777" i="3"/>
  <c r="J4777" i="3"/>
  <c r="I4777" i="3"/>
  <c r="H4777" i="3"/>
  <c r="G4777" i="3"/>
  <c r="F4777" i="3"/>
  <c r="E4777" i="3"/>
  <c r="D4777" i="3"/>
  <c r="C4777" i="3"/>
  <c r="B4777" i="3"/>
  <c r="A4777" i="3"/>
  <c r="P4776" i="3"/>
  <c r="O4776" i="3"/>
  <c r="R4776" i="3" s="1"/>
  <c r="N4776" i="3"/>
  <c r="M4776" i="3"/>
  <c r="L4776" i="3"/>
  <c r="K4776" i="3"/>
  <c r="J4776" i="3"/>
  <c r="I4776" i="3"/>
  <c r="Q4776" i="3" s="1"/>
  <c r="H4776" i="3"/>
  <c r="G4776" i="3"/>
  <c r="F4776" i="3"/>
  <c r="E4776" i="3"/>
  <c r="D4776" i="3"/>
  <c r="C4776" i="3"/>
  <c r="B4776" i="3"/>
  <c r="A4776" i="3"/>
  <c r="Q4775" i="3"/>
  <c r="J4775" i="3"/>
  <c r="P4775" i="3" s="1"/>
  <c r="I4775" i="3"/>
  <c r="H4775" i="3"/>
  <c r="G4775" i="3"/>
  <c r="F4775" i="3"/>
  <c r="E4775" i="3"/>
  <c r="A4775" i="3"/>
  <c r="J4774" i="3"/>
  <c r="N4774" i="3" s="1"/>
  <c r="I4774" i="3"/>
  <c r="Q4774" i="3" s="1"/>
  <c r="H4774" i="3"/>
  <c r="G4774" i="3"/>
  <c r="F4774" i="3"/>
  <c r="E4774" i="3"/>
  <c r="D4774" i="3"/>
  <c r="C4774" i="3"/>
  <c r="B4774" i="3"/>
  <c r="A4774" i="3"/>
  <c r="M4773" i="3"/>
  <c r="J4773" i="3"/>
  <c r="I4773" i="3"/>
  <c r="H4773" i="3"/>
  <c r="G4773" i="3"/>
  <c r="F4773" i="3"/>
  <c r="E4773" i="3"/>
  <c r="D4773" i="3"/>
  <c r="C4773" i="3"/>
  <c r="B4773" i="3"/>
  <c r="A4773" i="3"/>
  <c r="P4772" i="3"/>
  <c r="O4772" i="3"/>
  <c r="R4772" i="3" s="1"/>
  <c r="N4772" i="3"/>
  <c r="M4772" i="3"/>
  <c r="L4772" i="3"/>
  <c r="K4772" i="3"/>
  <c r="J4772" i="3"/>
  <c r="I4772" i="3"/>
  <c r="Q4772" i="3" s="1"/>
  <c r="H4772" i="3"/>
  <c r="G4772" i="3"/>
  <c r="F4772" i="3"/>
  <c r="E4772" i="3"/>
  <c r="D4772" i="3"/>
  <c r="C4772" i="3"/>
  <c r="B4772" i="3"/>
  <c r="A4772" i="3"/>
  <c r="Q4771" i="3"/>
  <c r="J4771" i="3"/>
  <c r="P4771" i="3" s="1"/>
  <c r="I4771" i="3"/>
  <c r="H4771" i="3"/>
  <c r="G4771" i="3"/>
  <c r="F4771" i="3"/>
  <c r="E4771" i="3"/>
  <c r="A4771" i="3"/>
  <c r="J4770" i="3"/>
  <c r="N4770" i="3" s="1"/>
  <c r="I4770" i="3"/>
  <c r="Q4770" i="3" s="1"/>
  <c r="H4770" i="3"/>
  <c r="G4770" i="3"/>
  <c r="F4770" i="3"/>
  <c r="E4770" i="3"/>
  <c r="D4770" i="3"/>
  <c r="C4770" i="3"/>
  <c r="B4770" i="3"/>
  <c r="A4770" i="3"/>
  <c r="M4769" i="3"/>
  <c r="J4769" i="3"/>
  <c r="I4769" i="3"/>
  <c r="H4769" i="3"/>
  <c r="G4769" i="3"/>
  <c r="F4769" i="3"/>
  <c r="E4769" i="3"/>
  <c r="D4769" i="3"/>
  <c r="C4769" i="3"/>
  <c r="B4769" i="3"/>
  <c r="A4769" i="3"/>
  <c r="P4768" i="3"/>
  <c r="O4768" i="3"/>
  <c r="R4768" i="3" s="1"/>
  <c r="N4768" i="3"/>
  <c r="M4768" i="3"/>
  <c r="L4768" i="3"/>
  <c r="K4768" i="3"/>
  <c r="J4768" i="3"/>
  <c r="I4768" i="3"/>
  <c r="Q4768" i="3" s="1"/>
  <c r="H4768" i="3"/>
  <c r="G4768" i="3"/>
  <c r="F4768" i="3"/>
  <c r="E4768" i="3"/>
  <c r="D4768" i="3"/>
  <c r="C4768" i="3"/>
  <c r="B4768" i="3"/>
  <c r="A4768" i="3"/>
  <c r="Q4767" i="3"/>
  <c r="J4767" i="3"/>
  <c r="P4767" i="3" s="1"/>
  <c r="I4767" i="3"/>
  <c r="H4767" i="3"/>
  <c r="G4767" i="3"/>
  <c r="F4767" i="3"/>
  <c r="E4767" i="3"/>
  <c r="A4767" i="3"/>
  <c r="J4766" i="3"/>
  <c r="N4766" i="3" s="1"/>
  <c r="I4766" i="3"/>
  <c r="Q4766" i="3" s="1"/>
  <c r="H4766" i="3"/>
  <c r="G4766" i="3"/>
  <c r="F4766" i="3"/>
  <c r="E4766" i="3"/>
  <c r="D4766" i="3"/>
  <c r="C4766" i="3"/>
  <c r="B4766" i="3"/>
  <c r="A4766" i="3"/>
  <c r="M4765" i="3"/>
  <c r="J4765" i="3"/>
  <c r="I4765" i="3"/>
  <c r="H4765" i="3"/>
  <c r="G4765" i="3"/>
  <c r="F4765" i="3"/>
  <c r="E4765" i="3"/>
  <c r="D4765" i="3"/>
  <c r="C4765" i="3"/>
  <c r="B4765" i="3"/>
  <c r="A4765" i="3"/>
  <c r="P4764" i="3"/>
  <c r="O4764" i="3"/>
  <c r="R4764" i="3" s="1"/>
  <c r="N4764" i="3"/>
  <c r="M4764" i="3"/>
  <c r="L4764" i="3"/>
  <c r="K4764" i="3"/>
  <c r="J4764" i="3"/>
  <c r="I4764" i="3"/>
  <c r="Q4764" i="3" s="1"/>
  <c r="H4764" i="3"/>
  <c r="G4764" i="3"/>
  <c r="F4764" i="3"/>
  <c r="E4764" i="3"/>
  <c r="D4764" i="3"/>
  <c r="C4764" i="3"/>
  <c r="B4764" i="3"/>
  <c r="A4764" i="3"/>
  <c r="Q4763" i="3"/>
  <c r="J4763" i="3"/>
  <c r="P4763" i="3" s="1"/>
  <c r="I4763" i="3"/>
  <c r="H4763" i="3"/>
  <c r="G4763" i="3"/>
  <c r="F4763" i="3"/>
  <c r="E4763" i="3"/>
  <c r="A4763" i="3"/>
  <c r="J4762" i="3"/>
  <c r="N4762" i="3" s="1"/>
  <c r="I4762" i="3"/>
  <c r="Q4762" i="3" s="1"/>
  <c r="H4762" i="3"/>
  <c r="G4762" i="3"/>
  <c r="F4762" i="3"/>
  <c r="E4762" i="3"/>
  <c r="D4762" i="3"/>
  <c r="C4762" i="3"/>
  <c r="B4762" i="3"/>
  <c r="A4762" i="3"/>
  <c r="M4761" i="3"/>
  <c r="J4761" i="3"/>
  <c r="I4761" i="3"/>
  <c r="H4761" i="3"/>
  <c r="G4761" i="3"/>
  <c r="F4761" i="3"/>
  <c r="E4761" i="3"/>
  <c r="D4761" i="3"/>
  <c r="C4761" i="3"/>
  <c r="B4761" i="3"/>
  <c r="A4761" i="3"/>
  <c r="P4760" i="3"/>
  <c r="O4760" i="3"/>
  <c r="R4760" i="3" s="1"/>
  <c r="N4760" i="3"/>
  <c r="M4760" i="3"/>
  <c r="L4760" i="3"/>
  <c r="K4760" i="3"/>
  <c r="J4760" i="3"/>
  <c r="I4760" i="3"/>
  <c r="Q4760" i="3" s="1"/>
  <c r="H4760" i="3"/>
  <c r="G4760" i="3"/>
  <c r="F4760" i="3"/>
  <c r="E4760" i="3"/>
  <c r="D4760" i="3"/>
  <c r="C4760" i="3"/>
  <c r="B4760" i="3"/>
  <c r="A4760" i="3"/>
  <c r="Q4759" i="3"/>
  <c r="J4759" i="3"/>
  <c r="P4759" i="3" s="1"/>
  <c r="I4759" i="3"/>
  <c r="H4759" i="3"/>
  <c r="G4759" i="3"/>
  <c r="F4759" i="3"/>
  <c r="E4759" i="3"/>
  <c r="A4759" i="3"/>
  <c r="J4758" i="3"/>
  <c r="N4758" i="3" s="1"/>
  <c r="I4758" i="3"/>
  <c r="Q4758" i="3" s="1"/>
  <c r="H4758" i="3"/>
  <c r="G4758" i="3"/>
  <c r="F4758" i="3"/>
  <c r="E4758" i="3"/>
  <c r="D4758" i="3"/>
  <c r="C4758" i="3"/>
  <c r="B4758" i="3"/>
  <c r="A4758" i="3"/>
  <c r="M4757" i="3"/>
  <c r="J4757" i="3"/>
  <c r="I4757" i="3"/>
  <c r="H4757" i="3"/>
  <c r="G4757" i="3"/>
  <c r="F4757" i="3"/>
  <c r="E4757" i="3"/>
  <c r="D4757" i="3"/>
  <c r="C4757" i="3"/>
  <c r="B4757" i="3"/>
  <c r="A4757" i="3"/>
  <c r="P4756" i="3"/>
  <c r="O4756" i="3"/>
  <c r="R4756" i="3" s="1"/>
  <c r="N4756" i="3"/>
  <c r="M4756" i="3"/>
  <c r="L4756" i="3"/>
  <c r="K4756" i="3"/>
  <c r="J4756" i="3"/>
  <c r="I4756" i="3"/>
  <c r="Q4756" i="3" s="1"/>
  <c r="H4756" i="3"/>
  <c r="G4756" i="3"/>
  <c r="F4756" i="3"/>
  <c r="E4756" i="3"/>
  <c r="D4756" i="3"/>
  <c r="C4756" i="3"/>
  <c r="B4756" i="3"/>
  <c r="A4756" i="3"/>
  <c r="Q4755" i="3"/>
  <c r="J4755" i="3"/>
  <c r="P4755" i="3" s="1"/>
  <c r="I4755" i="3"/>
  <c r="H4755" i="3"/>
  <c r="G4755" i="3"/>
  <c r="F4755" i="3"/>
  <c r="E4755" i="3"/>
  <c r="A4755" i="3"/>
  <c r="J4754" i="3"/>
  <c r="N4754" i="3" s="1"/>
  <c r="I4754" i="3"/>
  <c r="Q4754" i="3" s="1"/>
  <c r="H4754" i="3"/>
  <c r="G4754" i="3"/>
  <c r="F4754" i="3"/>
  <c r="E4754" i="3"/>
  <c r="D4754" i="3"/>
  <c r="C4754" i="3"/>
  <c r="B4754" i="3"/>
  <c r="A4754" i="3"/>
  <c r="M4753" i="3"/>
  <c r="J4753" i="3"/>
  <c r="I4753" i="3"/>
  <c r="H4753" i="3"/>
  <c r="G4753" i="3"/>
  <c r="F4753" i="3"/>
  <c r="E4753" i="3"/>
  <c r="D4753" i="3"/>
  <c r="C4753" i="3"/>
  <c r="B4753" i="3"/>
  <c r="A4753" i="3"/>
  <c r="P4752" i="3"/>
  <c r="O4752" i="3"/>
  <c r="R4752" i="3" s="1"/>
  <c r="N4752" i="3"/>
  <c r="M4752" i="3"/>
  <c r="L4752" i="3"/>
  <c r="K4752" i="3"/>
  <c r="J4752" i="3"/>
  <c r="I4752" i="3"/>
  <c r="Q4752" i="3" s="1"/>
  <c r="H4752" i="3"/>
  <c r="G4752" i="3"/>
  <c r="F4752" i="3"/>
  <c r="E4752" i="3"/>
  <c r="D4752" i="3"/>
  <c r="C4752" i="3"/>
  <c r="B4752" i="3"/>
  <c r="A4752" i="3"/>
  <c r="J4751" i="3"/>
  <c r="I4751" i="3"/>
  <c r="H4751" i="3"/>
  <c r="G4751" i="3"/>
  <c r="F4751" i="3"/>
  <c r="E4751" i="3"/>
  <c r="A4751" i="3"/>
  <c r="J4750" i="3"/>
  <c r="N4750" i="3" s="1"/>
  <c r="I4750" i="3"/>
  <c r="Q4750" i="3" s="1"/>
  <c r="H4750" i="3"/>
  <c r="G4750" i="3"/>
  <c r="F4750" i="3"/>
  <c r="E4750" i="3"/>
  <c r="D4750" i="3"/>
  <c r="C4750" i="3"/>
  <c r="B4750" i="3"/>
  <c r="A4750" i="3"/>
  <c r="M4749" i="3"/>
  <c r="J4749" i="3"/>
  <c r="I4749" i="3"/>
  <c r="H4749" i="3"/>
  <c r="G4749" i="3"/>
  <c r="F4749" i="3"/>
  <c r="E4749" i="3"/>
  <c r="D4749" i="3"/>
  <c r="C4749" i="3"/>
  <c r="B4749" i="3"/>
  <c r="A4749" i="3"/>
  <c r="P4748" i="3"/>
  <c r="O4748" i="3"/>
  <c r="R4748" i="3" s="1"/>
  <c r="N4748" i="3"/>
  <c r="M4748" i="3"/>
  <c r="L4748" i="3"/>
  <c r="K4748" i="3"/>
  <c r="J4748" i="3"/>
  <c r="I4748" i="3"/>
  <c r="Q4748" i="3" s="1"/>
  <c r="H4748" i="3"/>
  <c r="G4748" i="3"/>
  <c r="F4748" i="3"/>
  <c r="E4748" i="3"/>
  <c r="D4748" i="3"/>
  <c r="C4748" i="3"/>
  <c r="B4748" i="3"/>
  <c r="A4748" i="3"/>
  <c r="Q4747" i="3"/>
  <c r="J4747" i="3"/>
  <c r="I4747" i="3"/>
  <c r="H4747" i="3"/>
  <c r="G4747" i="3"/>
  <c r="F4747" i="3"/>
  <c r="E4747" i="3"/>
  <c r="A4747" i="3"/>
  <c r="J4746" i="3"/>
  <c r="N4746" i="3" s="1"/>
  <c r="I4746" i="3"/>
  <c r="Q4746" i="3" s="1"/>
  <c r="H4746" i="3"/>
  <c r="G4746" i="3"/>
  <c r="F4746" i="3"/>
  <c r="E4746" i="3"/>
  <c r="D4746" i="3"/>
  <c r="C4746" i="3"/>
  <c r="B4746" i="3"/>
  <c r="A4746" i="3"/>
  <c r="M4745" i="3"/>
  <c r="J4745" i="3"/>
  <c r="I4745" i="3"/>
  <c r="H4745" i="3"/>
  <c r="G4745" i="3"/>
  <c r="F4745" i="3"/>
  <c r="E4745" i="3"/>
  <c r="D4745" i="3"/>
  <c r="C4745" i="3"/>
  <c r="B4745" i="3"/>
  <c r="A4745" i="3"/>
  <c r="P4744" i="3"/>
  <c r="O4744" i="3"/>
  <c r="R4744" i="3" s="1"/>
  <c r="N4744" i="3"/>
  <c r="M4744" i="3"/>
  <c r="L4744" i="3"/>
  <c r="K4744" i="3"/>
  <c r="J4744" i="3"/>
  <c r="I4744" i="3"/>
  <c r="Q4744" i="3" s="1"/>
  <c r="H4744" i="3"/>
  <c r="G4744" i="3"/>
  <c r="F4744" i="3"/>
  <c r="E4744" i="3"/>
  <c r="D4744" i="3"/>
  <c r="C4744" i="3"/>
  <c r="B4744" i="3"/>
  <c r="A4744" i="3"/>
  <c r="J4743" i="3"/>
  <c r="I4743" i="3"/>
  <c r="H4743" i="3"/>
  <c r="G4743" i="3"/>
  <c r="F4743" i="3"/>
  <c r="E4743" i="3"/>
  <c r="A4743" i="3"/>
  <c r="J4742" i="3"/>
  <c r="N4742" i="3" s="1"/>
  <c r="I4742" i="3"/>
  <c r="Q4742" i="3" s="1"/>
  <c r="H4742" i="3"/>
  <c r="G4742" i="3"/>
  <c r="F4742" i="3"/>
  <c r="E4742" i="3"/>
  <c r="D4742" i="3"/>
  <c r="C4742" i="3"/>
  <c r="B4742" i="3"/>
  <c r="A4742" i="3"/>
  <c r="M4741" i="3"/>
  <c r="J4741" i="3"/>
  <c r="I4741" i="3"/>
  <c r="H4741" i="3"/>
  <c r="G4741" i="3"/>
  <c r="F4741" i="3"/>
  <c r="E4741" i="3"/>
  <c r="D4741" i="3"/>
  <c r="C4741" i="3"/>
  <c r="B4741" i="3"/>
  <c r="A4741" i="3"/>
  <c r="P4740" i="3"/>
  <c r="O4740" i="3"/>
  <c r="R4740" i="3" s="1"/>
  <c r="N4740" i="3"/>
  <c r="M4740" i="3"/>
  <c r="L4740" i="3"/>
  <c r="K4740" i="3"/>
  <c r="J4740" i="3"/>
  <c r="I4740" i="3"/>
  <c r="Q4740" i="3" s="1"/>
  <c r="H4740" i="3"/>
  <c r="G4740" i="3"/>
  <c r="F4740" i="3"/>
  <c r="E4740" i="3"/>
  <c r="D4740" i="3"/>
  <c r="C4740" i="3"/>
  <c r="B4740" i="3"/>
  <c r="A4740" i="3"/>
  <c r="N4739" i="3"/>
  <c r="J4739" i="3"/>
  <c r="I4739" i="3"/>
  <c r="Q4739" i="3" s="1"/>
  <c r="H4739" i="3"/>
  <c r="G4739" i="3"/>
  <c r="F4739" i="3"/>
  <c r="E4739" i="3"/>
  <c r="A4739" i="3"/>
  <c r="Q4738" i="3"/>
  <c r="K4738" i="3"/>
  <c r="L4738" i="3" s="1"/>
  <c r="J4738" i="3"/>
  <c r="N4738" i="3" s="1"/>
  <c r="I4738" i="3"/>
  <c r="P4738" i="3" s="1"/>
  <c r="H4738" i="3"/>
  <c r="G4738" i="3"/>
  <c r="F4738" i="3"/>
  <c r="E4738" i="3"/>
  <c r="C4738" i="3"/>
  <c r="A4738" i="3"/>
  <c r="B4738" i="3" s="1"/>
  <c r="M4737" i="3"/>
  <c r="J4737" i="3"/>
  <c r="I4737" i="3"/>
  <c r="H4737" i="3"/>
  <c r="G4737" i="3"/>
  <c r="F4737" i="3"/>
  <c r="E4737" i="3"/>
  <c r="D4737" i="3"/>
  <c r="C4737" i="3"/>
  <c r="B4737" i="3"/>
  <c r="A4737" i="3"/>
  <c r="P4736" i="3"/>
  <c r="O4736" i="3"/>
  <c r="R4736" i="3" s="1"/>
  <c r="N4736" i="3"/>
  <c r="M4736" i="3"/>
  <c r="L4736" i="3"/>
  <c r="K4736" i="3"/>
  <c r="J4736" i="3"/>
  <c r="I4736" i="3"/>
  <c r="Q4736" i="3" s="1"/>
  <c r="H4736" i="3"/>
  <c r="G4736" i="3"/>
  <c r="F4736" i="3"/>
  <c r="E4736" i="3"/>
  <c r="D4736" i="3"/>
  <c r="C4736" i="3"/>
  <c r="B4736" i="3"/>
  <c r="A4736" i="3"/>
  <c r="J4735" i="3"/>
  <c r="N4735" i="3" s="1"/>
  <c r="I4735" i="3"/>
  <c r="H4735" i="3"/>
  <c r="G4735" i="3"/>
  <c r="F4735" i="3"/>
  <c r="E4735" i="3"/>
  <c r="B4735" i="3"/>
  <c r="A4735" i="3"/>
  <c r="Q4734" i="3"/>
  <c r="K4734" i="3"/>
  <c r="L4734" i="3" s="1"/>
  <c r="J4734" i="3"/>
  <c r="N4734" i="3" s="1"/>
  <c r="I4734" i="3"/>
  <c r="H4734" i="3"/>
  <c r="G4734" i="3"/>
  <c r="F4734" i="3"/>
  <c r="E4734" i="3"/>
  <c r="A4734" i="3"/>
  <c r="M4733" i="3"/>
  <c r="J4733" i="3"/>
  <c r="I4733" i="3"/>
  <c r="H4733" i="3"/>
  <c r="G4733" i="3"/>
  <c r="F4733" i="3"/>
  <c r="E4733" i="3"/>
  <c r="D4733" i="3"/>
  <c r="C4733" i="3"/>
  <c r="B4733" i="3"/>
  <c r="A4733" i="3"/>
  <c r="P4732" i="3"/>
  <c r="O4732" i="3"/>
  <c r="N4732" i="3"/>
  <c r="M4732" i="3"/>
  <c r="L4732" i="3"/>
  <c r="K4732" i="3"/>
  <c r="J4732" i="3"/>
  <c r="I4732" i="3"/>
  <c r="Q4732" i="3" s="1"/>
  <c r="H4732" i="3"/>
  <c r="G4732" i="3"/>
  <c r="F4732" i="3"/>
  <c r="E4732" i="3"/>
  <c r="D4732" i="3"/>
  <c r="C4732" i="3"/>
  <c r="B4732" i="3"/>
  <c r="A4732" i="3"/>
  <c r="J4731" i="3"/>
  <c r="N4731" i="3" s="1"/>
  <c r="I4731" i="3"/>
  <c r="H4731" i="3"/>
  <c r="G4731" i="3"/>
  <c r="F4731" i="3"/>
  <c r="E4731" i="3"/>
  <c r="B4731" i="3"/>
  <c r="A4731" i="3"/>
  <c r="J4730" i="3"/>
  <c r="N4730" i="3" s="1"/>
  <c r="I4730" i="3"/>
  <c r="Q4730" i="3" s="1"/>
  <c r="H4730" i="3"/>
  <c r="G4730" i="3"/>
  <c r="F4730" i="3"/>
  <c r="E4730" i="3"/>
  <c r="A4730" i="3"/>
  <c r="N4729" i="3"/>
  <c r="M4729" i="3"/>
  <c r="K4729" i="3"/>
  <c r="L4729" i="3" s="1"/>
  <c r="J4729" i="3"/>
  <c r="I4729" i="3"/>
  <c r="Q4729" i="3" s="1"/>
  <c r="H4729" i="3"/>
  <c r="G4729" i="3"/>
  <c r="F4729" i="3"/>
  <c r="E4729" i="3"/>
  <c r="D4729" i="3"/>
  <c r="C4729" i="3"/>
  <c r="B4729" i="3"/>
  <c r="A4729" i="3"/>
  <c r="P4728" i="3"/>
  <c r="O4728" i="3"/>
  <c r="N4728" i="3"/>
  <c r="M4728" i="3"/>
  <c r="L4728" i="3"/>
  <c r="K4728" i="3"/>
  <c r="J4728" i="3"/>
  <c r="I4728" i="3"/>
  <c r="Q4728" i="3" s="1"/>
  <c r="H4728" i="3"/>
  <c r="G4728" i="3"/>
  <c r="F4728" i="3"/>
  <c r="E4728" i="3"/>
  <c r="D4728" i="3"/>
  <c r="C4728" i="3"/>
  <c r="B4728" i="3"/>
  <c r="A4728" i="3"/>
  <c r="J4727" i="3"/>
  <c r="I4727" i="3"/>
  <c r="H4727" i="3"/>
  <c r="G4727" i="3"/>
  <c r="F4727" i="3"/>
  <c r="E4727" i="3"/>
  <c r="B4727" i="3"/>
  <c r="A4727" i="3"/>
  <c r="J4726" i="3"/>
  <c r="N4726" i="3" s="1"/>
  <c r="I4726" i="3"/>
  <c r="H4726" i="3"/>
  <c r="G4726" i="3"/>
  <c r="F4726" i="3"/>
  <c r="E4726" i="3"/>
  <c r="A4726" i="3"/>
  <c r="N4725" i="3"/>
  <c r="M4725" i="3"/>
  <c r="K4725" i="3"/>
  <c r="L4725" i="3" s="1"/>
  <c r="J4725" i="3"/>
  <c r="I4725" i="3"/>
  <c r="Q4725" i="3" s="1"/>
  <c r="H4725" i="3"/>
  <c r="G4725" i="3"/>
  <c r="F4725" i="3"/>
  <c r="E4725" i="3"/>
  <c r="D4725" i="3"/>
  <c r="C4725" i="3"/>
  <c r="B4725" i="3"/>
  <c r="A4725" i="3"/>
  <c r="P4724" i="3"/>
  <c r="O4724" i="3"/>
  <c r="N4724" i="3"/>
  <c r="M4724" i="3"/>
  <c r="L4724" i="3"/>
  <c r="K4724" i="3"/>
  <c r="J4724" i="3"/>
  <c r="I4724" i="3"/>
  <c r="Q4724" i="3" s="1"/>
  <c r="H4724" i="3"/>
  <c r="G4724" i="3"/>
  <c r="F4724" i="3"/>
  <c r="E4724" i="3"/>
  <c r="D4724" i="3"/>
  <c r="C4724" i="3"/>
  <c r="B4724" i="3"/>
  <c r="A4724" i="3"/>
  <c r="J4723" i="3"/>
  <c r="I4723" i="3"/>
  <c r="H4723" i="3"/>
  <c r="G4723" i="3"/>
  <c r="F4723" i="3"/>
  <c r="E4723" i="3"/>
  <c r="A4723" i="3"/>
  <c r="J4722" i="3"/>
  <c r="I4722" i="3"/>
  <c r="H4722" i="3"/>
  <c r="G4722" i="3"/>
  <c r="F4722" i="3"/>
  <c r="E4722" i="3"/>
  <c r="D4722" i="3"/>
  <c r="B4722" i="3"/>
  <c r="A4722" i="3"/>
  <c r="C4722" i="3" s="1"/>
  <c r="N4721" i="3"/>
  <c r="M4721" i="3"/>
  <c r="K4721" i="3"/>
  <c r="L4721" i="3" s="1"/>
  <c r="J4721" i="3"/>
  <c r="I4721" i="3"/>
  <c r="Q4721" i="3" s="1"/>
  <c r="H4721" i="3"/>
  <c r="G4721" i="3"/>
  <c r="F4721" i="3"/>
  <c r="E4721" i="3"/>
  <c r="D4721" i="3"/>
  <c r="C4721" i="3"/>
  <c r="B4721" i="3"/>
  <c r="A4721" i="3"/>
  <c r="P4720" i="3"/>
  <c r="O4720" i="3"/>
  <c r="N4720" i="3"/>
  <c r="M4720" i="3"/>
  <c r="L4720" i="3"/>
  <c r="K4720" i="3"/>
  <c r="J4720" i="3"/>
  <c r="I4720" i="3"/>
  <c r="Q4720" i="3" s="1"/>
  <c r="H4720" i="3"/>
  <c r="G4720" i="3"/>
  <c r="F4720" i="3"/>
  <c r="E4720" i="3"/>
  <c r="D4720" i="3"/>
  <c r="C4720" i="3"/>
  <c r="B4720" i="3"/>
  <c r="A4720" i="3"/>
  <c r="J4719" i="3"/>
  <c r="I4719" i="3"/>
  <c r="H4719" i="3"/>
  <c r="G4719" i="3"/>
  <c r="F4719" i="3"/>
  <c r="E4719" i="3"/>
  <c r="A4719" i="3"/>
  <c r="P4718" i="3"/>
  <c r="J4718" i="3"/>
  <c r="I4718" i="3"/>
  <c r="Q4718" i="3" s="1"/>
  <c r="H4718" i="3"/>
  <c r="G4718" i="3"/>
  <c r="F4718" i="3"/>
  <c r="E4718" i="3"/>
  <c r="D4718" i="3"/>
  <c r="C4718" i="3"/>
  <c r="B4718" i="3"/>
  <c r="A4718" i="3"/>
  <c r="N4717" i="3"/>
  <c r="M4717" i="3"/>
  <c r="L4717" i="3"/>
  <c r="J4717" i="3"/>
  <c r="K4717" i="3" s="1"/>
  <c r="I4717" i="3"/>
  <c r="Q4717" i="3" s="1"/>
  <c r="H4717" i="3"/>
  <c r="G4717" i="3"/>
  <c r="F4717" i="3"/>
  <c r="E4717" i="3"/>
  <c r="D4717" i="3"/>
  <c r="C4717" i="3"/>
  <c r="B4717" i="3"/>
  <c r="A4717" i="3"/>
  <c r="P4716" i="3"/>
  <c r="O4716" i="3"/>
  <c r="N4716" i="3"/>
  <c r="M4716" i="3"/>
  <c r="L4716" i="3"/>
  <c r="K4716" i="3"/>
  <c r="J4716" i="3"/>
  <c r="I4716" i="3"/>
  <c r="Q4716" i="3" s="1"/>
  <c r="H4716" i="3"/>
  <c r="G4716" i="3"/>
  <c r="F4716" i="3"/>
  <c r="E4716" i="3"/>
  <c r="D4716" i="3"/>
  <c r="C4716" i="3"/>
  <c r="B4716" i="3"/>
  <c r="A4716" i="3"/>
  <c r="Q4715" i="3"/>
  <c r="P4715" i="3"/>
  <c r="N4715" i="3"/>
  <c r="J4715" i="3"/>
  <c r="I4715" i="3"/>
  <c r="H4715" i="3"/>
  <c r="G4715" i="3"/>
  <c r="F4715" i="3"/>
  <c r="E4715" i="3"/>
  <c r="A4715" i="3"/>
  <c r="J4714" i="3"/>
  <c r="I4714" i="3"/>
  <c r="H4714" i="3"/>
  <c r="G4714" i="3"/>
  <c r="F4714" i="3"/>
  <c r="E4714" i="3"/>
  <c r="D4714" i="3"/>
  <c r="C4714" i="3"/>
  <c r="B4714" i="3"/>
  <c r="A4714" i="3"/>
  <c r="M4713" i="3"/>
  <c r="J4713" i="3"/>
  <c r="K4713" i="3" s="1"/>
  <c r="L4713" i="3" s="1"/>
  <c r="I4713" i="3"/>
  <c r="Q4713" i="3" s="1"/>
  <c r="H4713" i="3"/>
  <c r="G4713" i="3"/>
  <c r="F4713" i="3"/>
  <c r="E4713" i="3"/>
  <c r="D4713" i="3"/>
  <c r="C4713" i="3"/>
  <c r="B4713" i="3"/>
  <c r="A4713" i="3"/>
  <c r="P4712" i="3"/>
  <c r="O4712" i="3"/>
  <c r="R4712" i="3" s="1"/>
  <c r="N4712" i="3"/>
  <c r="M4712" i="3"/>
  <c r="L4712" i="3"/>
  <c r="K4712" i="3"/>
  <c r="J4712" i="3"/>
  <c r="I4712" i="3"/>
  <c r="Q4712" i="3" s="1"/>
  <c r="H4712" i="3"/>
  <c r="G4712" i="3"/>
  <c r="F4712" i="3"/>
  <c r="E4712" i="3"/>
  <c r="D4712" i="3"/>
  <c r="C4712" i="3"/>
  <c r="B4712" i="3"/>
  <c r="A4712" i="3"/>
  <c r="Q4711" i="3"/>
  <c r="N4711" i="3"/>
  <c r="J4711" i="3"/>
  <c r="I4711" i="3"/>
  <c r="P4711" i="3" s="1"/>
  <c r="H4711" i="3"/>
  <c r="G4711" i="3"/>
  <c r="F4711" i="3"/>
  <c r="E4711" i="3"/>
  <c r="A4711" i="3"/>
  <c r="Q4710" i="3"/>
  <c r="P4710" i="3"/>
  <c r="K4710" i="3"/>
  <c r="L4710" i="3" s="1"/>
  <c r="J4710" i="3"/>
  <c r="N4710" i="3" s="1"/>
  <c r="I4710" i="3"/>
  <c r="H4710" i="3"/>
  <c r="G4710" i="3"/>
  <c r="F4710" i="3"/>
  <c r="E4710" i="3"/>
  <c r="C4710" i="3"/>
  <c r="A4710" i="3"/>
  <c r="D4710" i="3" s="1"/>
  <c r="M4709" i="3"/>
  <c r="J4709" i="3"/>
  <c r="I4709" i="3"/>
  <c r="H4709" i="3"/>
  <c r="G4709" i="3"/>
  <c r="F4709" i="3"/>
  <c r="E4709" i="3"/>
  <c r="D4709" i="3"/>
  <c r="C4709" i="3"/>
  <c r="B4709" i="3"/>
  <c r="A4709" i="3"/>
  <c r="P4708" i="3"/>
  <c r="O4708" i="3"/>
  <c r="R4708" i="3" s="1"/>
  <c r="N4708" i="3"/>
  <c r="M4708" i="3"/>
  <c r="L4708" i="3"/>
  <c r="K4708" i="3"/>
  <c r="J4708" i="3"/>
  <c r="I4708" i="3"/>
  <c r="Q4708" i="3" s="1"/>
  <c r="H4708" i="3"/>
  <c r="G4708" i="3"/>
  <c r="F4708" i="3"/>
  <c r="E4708" i="3"/>
  <c r="D4708" i="3"/>
  <c r="C4708" i="3"/>
  <c r="B4708" i="3"/>
  <c r="A4708" i="3"/>
  <c r="Q4707" i="3"/>
  <c r="N4707" i="3"/>
  <c r="J4707" i="3"/>
  <c r="I4707" i="3"/>
  <c r="H4707" i="3"/>
  <c r="G4707" i="3"/>
  <c r="F4707" i="3"/>
  <c r="E4707" i="3"/>
  <c r="A4707" i="3"/>
  <c r="Q4706" i="3"/>
  <c r="K4706" i="3"/>
  <c r="L4706" i="3" s="1"/>
  <c r="J4706" i="3"/>
  <c r="N4706" i="3" s="1"/>
  <c r="I4706" i="3"/>
  <c r="P4706" i="3" s="1"/>
  <c r="H4706" i="3"/>
  <c r="G4706" i="3"/>
  <c r="F4706" i="3"/>
  <c r="E4706" i="3"/>
  <c r="C4706" i="3"/>
  <c r="A4706" i="3"/>
  <c r="B4706" i="3" s="1"/>
  <c r="M4705" i="3"/>
  <c r="J4705" i="3"/>
  <c r="I4705" i="3"/>
  <c r="H4705" i="3"/>
  <c r="G4705" i="3"/>
  <c r="F4705" i="3"/>
  <c r="E4705" i="3"/>
  <c r="D4705" i="3"/>
  <c r="C4705" i="3"/>
  <c r="B4705" i="3"/>
  <c r="A4705" i="3"/>
  <c r="P4704" i="3"/>
  <c r="O4704" i="3"/>
  <c r="R4704" i="3" s="1"/>
  <c r="N4704" i="3"/>
  <c r="M4704" i="3"/>
  <c r="L4704" i="3"/>
  <c r="K4704" i="3"/>
  <c r="J4704" i="3"/>
  <c r="I4704" i="3"/>
  <c r="Q4704" i="3" s="1"/>
  <c r="H4704" i="3"/>
  <c r="G4704" i="3"/>
  <c r="F4704" i="3"/>
  <c r="E4704" i="3"/>
  <c r="D4704" i="3"/>
  <c r="C4704" i="3"/>
  <c r="B4704" i="3"/>
  <c r="A4704" i="3"/>
  <c r="Q4703" i="3"/>
  <c r="O4703" i="3"/>
  <c r="J4703" i="3"/>
  <c r="N4703" i="3" s="1"/>
  <c r="I4703" i="3"/>
  <c r="H4703" i="3"/>
  <c r="G4703" i="3"/>
  <c r="F4703" i="3"/>
  <c r="E4703" i="3"/>
  <c r="B4703" i="3"/>
  <c r="A4703" i="3"/>
  <c r="J4702" i="3"/>
  <c r="N4702" i="3" s="1"/>
  <c r="I4702" i="3"/>
  <c r="H4702" i="3"/>
  <c r="G4702" i="3"/>
  <c r="F4702" i="3"/>
  <c r="E4702" i="3"/>
  <c r="C4702" i="3"/>
  <c r="A4702" i="3"/>
  <c r="M4701" i="3"/>
  <c r="J4701" i="3"/>
  <c r="I4701" i="3"/>
  <c r="H4701" i="3"/>
  <c r="G4701" i="3"/>
  <c r="F4701" i="3"/>
  <c r="E4701" i="3"/>
  <c r="D4701" i="3"/>
  <c r="C4701" i="3"/>
  <c r="B4701" i="3"/>
  <c r="A4701" i="3"/>
  <c r="P4700" i="3"/>
  <c r="O4700" i="3"/>
  <c r="N4700" i="3"/>
  <c r="M4700" i="3"/>
  <c r="L4700" i="3"/>
  <c r="K4700" i="3"/>
  <c r="J4700" i="3"/>
  <c r="I4700" i="3"/>
  <c r="Q4700" i="3" s="1"/>
  <c r="H4700" i="3"/>
  <c r="G4700" i="3"/>
  <c r="F4700" i="3"/>
  <c r="E4700" i="3"/>
  <c r="D4700" i="3"/>
  <c r="C4700" i="3"/>
  <c r="B4700" i="3"/>
  <c r="A4700" i="3"/>
  <c r="J4699" i="3"/>
  <c r="N4699" i="3" s="1"/>
  <c r="I4699" i="3"/>
  <c r="H4699" i="3"/>
  <c r="G4699" i="3"/>
  <c r="F4699" i="3"/>
  <c r="E4699" i="3"/>
  <c r="B4699" i="3"/>
  <c r="A4699" i="3"/>
  <c r="Q4698" i="3"/>
  <c r="J4698" i="3"/>
  <c r="N4698" i="3" s="1"/>
  <c r="I4698" i="3"/>
  <c r="H4698" i="3"/>
  <c r="G4698" i="3"/>
  <c r="F4698" i="3"/>
  <c r="E4698" i="3"/>
  <c r="A4698" i="3"/>
  <c r="N4697" i="3"/>
  <c r="M4697" i="3"/>
  <c r="K4697" i="3"/>
  <c r="L4697" i="3" s="1"/>
  <c r="J4697" i="3"/>
  <c r="I4697" i="3"/>
  <c r="Q4697" i="3" s="1"/>
  <c r="H4697" i="3"/>
  <c r="G4697" i="3"/>
  <c r="F4697" i="3"/>
  <c r="E4697" i="3"/>
  <c r="D4697" i="3"/>
  <c r="C4697" i="3"/>
  <c r="B4697" i="3"/>
  <c r="A4697" i="3"/>
  <c r="P4696" i="3"/>
  <c r="O4696" i="3"/>
  <c r="N4696" i="3"/>
  <c r="M4696" i="3"/>
  <c r="L4696" i="3"/>
  <c r="K4696" i="3"/>
  <c r="J4696" i="3"/>
  <c r="I4696" i="3"/>
  <c r="Q4696" i="3" s="1"/>
  <c r="H4696" i="3"/>
  <c r="G4696" i="3"/>
  <c r="F4696" i="3"/>
  <c r="E4696" i="3"/>
  <c r="D4696" i="3"/>
  <c r="C4696" i="3"/>
  <c r="B4696" i="3"/>
  <c r="A4696" i="3"/>
  <c r="J4695" i="3"/>
  <c r="I4695" i="3"/>
  <c r="H4695" i="3"/>
  <c r="G4695" i="3"/>
  <c r="F4695" i="3"/>
  <c r="E4695" i="3"/>
  <c r="B4695" i="3"/>
  <c r="A4695" i="3"/>
  <c r="J4694" i="3"/>
  <c r="N4694" i="3" s="1"/>
  <c r="I4694" i="3"/>
  <c r="H4694" i="3"/>
  <c r="G4694" i="3"/>
  <c r="F4694" i="3"/>
  <c r="E4694" i="3"/>
  <c r="D4694" i="3"/>
  <c r="A4694" i="3"/>
  <c r="N4693" i="3"/>
  <c r="M4693" i="3"/>
  <c r="K4693" i="3"/>
  <c r="L4693" i="3" s="1"/>
  <c r="J4693" i="3"/>
  <c r="I4693" i="3"/>
  <c r="Q4693" i="3" s="1"/>
  <c r="H4693" i="3"/>
  <c r="G4693" i="3"/>
  <c r="F4693" i="3"/>
  <c r="E4693" i="3"/>
  <c r="D4693" i="3"/>
  <c r="C4693" i="3"/>
  <c r="B4693" i="3"/>
  <c r="A4693" i="3"/>
  <c r="P4692" i="3"/>
  <c r="O4692" i="3"/>
  <c r="N4692" i="3"/>
  <c r="M4692" i="3"/>
  <c r="L4692" i="3"/>
  <c r="K4692" i="3"/>
  <c r="J4692" i="3"/>
  <c r="I4692" i="3"/>
  <c r="Q4692" i="3" s="1"/>
  <c r="H4692" i="3"/>
  <c r="G4692" i="3"/>
  <c r="F4692" i="3"/>
  <c r="E4692" i="3"/>
  <c r="D4692" i="3"/>
  <c r="C4692" i="3"/>
  <c r="B4692" i="3"/>
  <c r="A4692" i="3"/>
  <c r="P4691" i="3"/>
  <c r="J4691" i="3"/>
  <c r="I4691" i="3"/>
  <c r="H4691" i="3"/>
  <c r="G4691" i="3"/>
  <c r="F4691" i="3"/>
  <c r="E4691" i="3"/>
  <c r="A4691" i="3"/>
  <c r="J4690" i="3"/>
  <c r="N4690" i="3" s="1"/>
  <c r="I4690" i="3"/>
  <c r="H4690" i="3"/>
  <c r="G4690" i="3"/>
  <c r="F4690" i="3"/>
  <c r="E4690" i="3"/>
  <c r="D4690" i="3"/>
  <c r="B4690" i="3"/>
  <c r="A4690" i="3"/>
  <c r="C4690" i="3" s="1"/>
  <c r="N4689" i="3"/>
  <c r="M4689" i="3"/>
  <c r="L4689" i="3"/>
  <c r="K4689" i="3"/>
  <c r="J4689" i="3"/>
  <c r="I4689" i="3"/>
  <c r="Q4689" i="3" s="1"/>
  <c r="H4689" i="3"/>
  <c r="G4689" i="3"/>
  <c r="F4689" i="3"/>
  <c r="E4689" i="3"/>
  <c r="D4689" i="3"/>
  <c r="C4689" i="3"/>
  <c r="B4689" i="3"/>
  <c r="A4689" i="3"/>
  <c r="P4688" i="3"/>
  <c r="O4688" i="3"/>
  <c r="N4688" i="3"/>
  <c r="M4688" i="3"/>
  <c r="L4688" i="3"/>
  <c r="K4688" i="3"/>
  <c r="J4688" i="3"/>
  <c r="I4688" i="3"/>
  <c r="Q4688" i="3" s="1"/>
  <c r="H4688" i="3"/>
  <c r="G4688" i="3"/>
  <c r="F4688" i="3"/>
  <c r="E4688" i="3"/>
  <c r="D4688" i="3"/>
  <c r="C4688" i="3"/>
  <c r="B4688" i="3"/>
  <c r="A4688" i="3"/>
  <c r="J4687" i="3"/>
  <c r="I4687" i="3"/>
  <c r="H4687" i="3"/>
  <c r="G4687" i="3"/>
  <c r="F4687" i="3"/>
  <c r="E4687" i="3"/>
  <c r="A4687" i="3"/>
  <c r="P4686" i="3"/>
  <c r="J4686" i="3"/>
  <c r="I4686" i="3"/>
  <c r="Q4686" i="3" s="1"/>
  <c r="H4686" i="3"/>
  <c r="G4686" i="3"/>
  <c r="F4686" i="3"/>
  <c r="E4686" i="3"/>
  <c r="D4686" i="3"/>
  <c r="C4686" i="3"/>
  <c r="B4686" i="3"/>
  <c r="A4686" i="3"/>
  <c r="N4685" i="3"/>
  <c r="M4685" i="3"/>
  <c r="J4685" i="3"/>
  <c r="K4685" i="3" s="1"/>
  <c r="L4685" i="3" s="1"/>
  <c r="I4685" i="3"/>
  <c r="Q4685" i="3" s="1"/>
  <c r="H4685" i="3"/>
  <c r="G4685" i="3"/>
  <c r="F4685" i="3"/>
  <c r="E4685" i="3"/>
  <c r="D4685" i="3"/>
  <c r="C4685" i="3"/>
  <c r="B4685" i="3"/>
  <c r="A4685" i="3"/>
  <c r="P4684" i="3"/>
  <c r="O4684" i="3"/>
  <c r="N4684" i="3"/>
  <c r="M4684" i="3"/>
  <c r="L4684" i="3"/>
  <c r="K4684" i="3"/>
  <c r="J4684" i="3"/>
  <c r="I4684" i="3"/>
  <c r="Q4684" i="3" s="1"/>
  <c r="H4684" i="3"/>
  <c r="G4684" i="3"/>
  <c r="F4684" i="3"/>
  <c r="E4684" i="3"/>
  <c r="D4684" i="3"/>
  <c r="C4684" i="3"/>
  <c r="B4684" i="3"/>
  <c r="A4684" i="3"/>
  <c r="Q4683" i="3"/>
  <c r="P4683" i="3"/>
  <c r="N4683" i="3"/>
  <c r="J4683" i="3"/>
  <c r="I4683" i="3"/>
  <c r="H4683" i="3"/>
  <c r="G4683" i="3"/>
  <c r="F4683" i="3"/>
  <c r="E4683" i="3"/>
  <c r="A4683" i="3"/>
  <c r="P4682" i="3"/>
  <c r="K4682" i="3"/>
  <c r="L4682" i="3" s="1"/>
  <c r="J4682" i="3"/>
  <c r="I4682" i="3"/>
  <c r="H4682" i="3"/>
  <c r="G4682" i="3"/>
  <c r="F4682" i="3"/>
  <c r="E4682" i="3"/>
  <c r="D4682" i="3"/>
  <c r="C4682" i="3"/>
  <c r="B4682" i="3"/>
  <c r="A4682" i="3"/>
  <c r="M4681" i="3"/>
  <c r="J4681" i="3"/>
  <c r="I4681" i="3"/>
  <c r="H4681" i="3"/>
  <c r="G4681" i="3"/>
  <c r="F4681" i="3"/>
  <c r="E4681" i="3"/>
  <c r="D4681" i="3"/>
  <c r="C4681" i="3"/>
  <c r="B4681" i="3"/>
  <c r="A4681" i="3"/>
  <c r="P4680" i="3"/>
  <c r="O4680" i="3"/>
  <c r="R4680" i="3" s="1"/>
  <c r="N4680" i="3"/>
  <c r="M4680" i="3"/>
  <c r="L4680" i="3"/>
  <c r="K4680" i="3"/>
  <c r="J4680" i="3"/>
  <c r="I4680" i="3"/>
  <c r="Q4680" i="3" s="1"/>
  <c r="H4680" i="3"/>
  <c r="G4680" i="3"/>
  <c r="F4680" i="3"/>
  <c r="E4680" i="3"/>
  <c r="D4680" i="3"/>
  <c r="C4680" i="3"/>
  <c r="B4680" i="3"/>
  <c r="A4680" i="3"/>
  <c r="N4679" i="3"/>
  <c r="J4679" i="3"/>
  <c r="I4679" i="3"/>
  <c r="H4679" i="3"/>
  <c r="G4679" i="3"/>
  <c r="F4679" i="3"/>
  <c r="E4679" i="3"/>
  <c r="A4679" i="3"/>
  <c r="Q4678" i="3"/>
  <c r="P4678" i="3"/>
  <c r="K4678" i="3"/>
  <c r="L4678" i="3" s="1"/>
  <c r="J4678" i="3"/>
  <c r="N4678" i="3" s="1"/>
  <c r="I4678" i="3"/>
  <c r="H4678" i="3"/>
  <c r="G4678" i="3"/>
  <c r="F4678" i="3"/>
  <c r="E4678" i="3"/>
  <c r="C4678" i="3"/>
  <c r="A4678" i="3"/>
  <c r="D4678" i="3" s="1"/>
  <c r="M4677" i="3"/>
  <c r="J4677" i="3"/>
  <c r="I4677" i="3"/>
  <c r="H4677" i="3"/>
  <c r="G4677" i="3"/>
  <c r="F4677" i="3"/>
  <c r="E4677" i="3"/>
  <c r="D4677" i="3"/>
  <c r="C4677" i="3"/>
  <c r="B4677" i="3"/>
  <c r="A4677" i="3"/>
  <c r="P4676" i="3"/>
  <c r="O4676" i="3"/>
  <c r="R4676" i="3" s="1"/>
  <c r="N4676" i="3"/>
  <c r="M4676" i="3"/>
  <c r="L4676" i="3"/>
  <c r="K4676" i="3"/>
  <c r="J4676" i="3"/>
  <c r="I4676" i="3"/>
  <c r="Q4676" i="3" s="1"/>
  <c r="H4676" i="3"/>
  <c r="G4676" i="3"/>
  <c r="F4676" i="3"/>
  <c r="E4676" i="3"/>
  <c r="D4676" i="3"/>
  <c r="C4676" i="3"/>
  <c r="B4676" i="3"/>
  <c r="A4676" i="3"/>
  <c r="Q4675" i="3"/>
  <c r="N4675" i="3"/>
  <c r="J4675" i="3"/>
  <c r="I4675" i="3"/>
  <c r="O4675" i="3" s="1"/>
  <c r="H4675" i="3"/>
  <c r="G4675" i="3"/>
  <c r="F4675" i="3"/>
  <c r="E4675" i="3"/>
  <c r="A4675" i="3"/>
  <c r="Q4674" i="3"/>
  <c r="J4674" i="3"/>
  <c r="N4674" i="3" s="1"/>
  <c r="I4674" i="3"/>
  <c r="H4674" i="3"/>
  <c r="G4674" i="3"/>
  <c r="F4674" i="3"/>
  <c r="E4674" i="3"/>
  <c r="C4674" i="3"/>
  <c r="A4674" i="3"/>
  <c r="M4673" i="3"/>
  <c r="J4673" i="3"/>
  <c r="I4673" i="3"/>
  <c r="H4673" i="3"/>
  <c r="G4673" i="3"/>
  <c r="F4673" i="3"/>
  <c r="E4673" i="3"/>
  <c r="D4673" i="3"/>
  <c r="C4673" i="3"/>
  <c r="B4673" i="3"/>
  <c r="A4673" i="3"/>
  <c r="P4672" i="3"/>
  <c r="O4672" i="3"/>
  <c r="R4672" i="3" s="1"/>
  <c r="N4672" i="3"/>
  <c r="M4672" i="3"/>
  <c r="L4672" i="3"/>
  <c r="K4672" i="3"/>
  <c r="J4672" i="3"/>
  <c r="I4672" i="3"/>
  <c r="Q4672" i="3" s="1"/>
  <c r="H4672" i="3"/>
  <c r="G4672" i="3"/>
  <c r="F4672" i="3"/>
  <c r="E4672" i="3"/>
  <c r="D4672" i="3"/>
  <c r="C4672" i="3"/>
  <c r="B4672" i="3"/>
  <c r="A4672" i="3"/>
  <c r="Q4671" i="3"/>
  <c r="O4671" i="3"/>
  <c r="J4671" i="3"/>
  <c r="N4671" i="3" s="1"/>
  <c r="I4671" i="3"/>
  <c r="H4671" i="3"/>
  <c r="G4671" i="3"/>
  <c r="F4671" i="3"/>
  <c r="E4671" i="3"/>
  <c r="B4671" i="3"/>
  <c r="A4671" i="3"/>
  <c r="L4670" i="3"/>
  <c r="K4670" i="3"/>
  <c r="J4670" i="3"/>
  <c r="N4670" i="3" s="1"/>
  <c r="I4670" i="3"/>
  <c r="H4670" i="3"/>
  <c r="G4670" i="3"/>
  <c r="F4670" i="3"/>
  <c r="E4670" i="3"/>
  <c r="D4670" i="3"/>
  <c r="A4670" i="3"/>
  <c r="B4670" i="3" s="1"/>
  <c r="M4669" i="3"/>
  <c r="J4669" i="3"/>
  <c r="N4669" i="3" s="1"/>
  <c r="I4669" i="3"/>
  <c r="H4669" i="3"/>
  <c r="G4669" i="3"/>
  <c r="F4669" i="3"/>
  <c r="E4669" i="3"/>
  <c r="D4669" i="3"/>
  <c r="C4669" i="3"/>
  <c r="B4669" i="3"/>
  <c r="A4669" i="3"/>
  <c r="P4668" i="3"/>
  <c r="O4668" i="3"/>
  <c r="N4668" i="3"/>
  <c r="M4668" i="3"/>
  <c r="L4668" i="3"/>
  <c r="K4668" i="3"/>
  <c r="J4668" i="3"/>
  <c r="I4668" i="3"/>
  <c r="Q4668" i="3" s="1"/>
  <c r="H4668" i="3"/>
  <c r="G4668" i="3"/>
  <c r="F4668" i="3"/>
  <c r="E4668" i="3"/>
  <c r="D4668" i="3"/>
  <c r="C4668" i="3"/>
  <c r="B4668" i="3"/>
  <c r="A4668" i="3"/>
  <c r="O4667" i="3"/>
  <c r="M4667" i="3"/>
  <c r="J4667" i="3"/>
  <c r="I4667" i="3"/>
  <c r="H4667" i="3"/>
  <c r="G4667" i="3"/>
  <c r="F4667" i="3"/>
  <c r="E4667" i="3"/>
  <c r="A4667" i="3"/>
  <c r="J4666" i="3"/>
  <c r="N4666" i="3" s="1"/>
  <c r="I4666" i="3"/>
  <c r="H4666" i="3"/>
  <c r="G4666" i="3"/>
  <c r="F4666" i="3"/>
  <c r="E4666" i="3"/>
  <c r="C4666" i="3"/>
  <c r="A4666" i="3"/>
  <c r="N4665" i="3"/>
  <c r="K4665" i="3"/>
  <c r="L4665" i="3" s="1"/>
  <c r="J4665" i="3"/>
  <c r="I4665" i="3"/>
  <c r="H4665" i="3"/>
  <c r="G4665" i="3"/>
  <c r="F4665" i="3"/>
  <c r="E4665" i="3"/>
  <c r="A4665" i="3"/>
  <c r="P4664" i="3"/>
  <c r="O4664" i="3"/>
  <c r="N4664" i="3"/>
  <c r="M4664" i="3"/>
  <c r="K4664" i="3"/>
  <c r="L4664" i="3" s="1"/>
  <c r="J4664" i="3"/>
  <c r="I4664" i="3"/>
  <c r="Q4664" i="3" s="1"/>
  <c r="H4664" i="3"/>
  <c r="G4664" i="3"/>
  <c r="F4664" i="3"/>
  <c r="E4664" i="3"/>
  <c r="D4664" i="3"/>
  <c r="C4664" i="3"/>
  <c r="B4664" i="3"/>
  <c r="A4664" i="3"/>
  <c r="N4663" i="3"/>
  <c r="J4663" i="3"/>
  <c r="I4663" i="3"/>
  <c r="H4663" i="3"/>
  <c r="G4663" i="3"/>
  <c r="F4663" i="3"/>
  <c r="E4663" i="3"/>
  <c r="A4663" i="3"/>
  <c r="J4662" i="3"/>
  <c r="N4662" i="3" s="1"/>
  <c r="I4662" i="3"/>
  <c r="H4662" i="3"/>
  <c r="G4662" i="3"/>
  <c r="F4662" i="3"/>
  <c r="E4662" i="3"/>
  <c r="D4662" i="3"/>
  <c r="A4662" i="3"/>
  <c r="N4661" i="3"/>
  <c r="J4661" i="3"/>
  <c r="I4661" i="3"/>
  <c r="Q4661" i="3" s="1"/>
  <c r="H4661" i="3"/>
  <c r="G4661" i="3"/>
  <c r="F4661" i="3"/>
  <c r="E4661" i="3"/>
  <c r="A4661" i="3"/>
  <c r="P4660" i="3"/>
  <c r="O4660" i="3"/>
  <c r="N4660" i="3"/>
  <c r="M4660" i="3"/>
  <c r="L4660" i="3"/>
  <c r="K4660" i="3"/>
  <c r="J4660" i="3"/>
  <c r="I4660" i="3"/>
  <c r="Q4660" i="3" s="1"/>
  <c r="H4660" i="3"/>
  <c r="G4660" i="3"/>
  <c r="F4660" i="3"/>
  <c r="E4660" i="3"/>
  <c r="D4660" i="3"/>
  <c r="C4660" i="3"/>
  <c r="B4660" i="3"/>
  <c r="A4660" i="3"/>
  <c r="P4659" i="3"/>
  <c r="N4659" i="3"/>
  <c r="J4659" i="3"/>
  <c r="I4659" i="3"/>
  <c r="H4659" i="3"/>
  <c r="G4659" i="3"/>
  <c r="F4659" i="3"/>
  <c r="E4659" i="3"/>
  <c r="B4659" i="3"/>
  <c r="A4659" i="3"/>
  <c r="Q4658" i="3"/>
  <c r="O4658" i="3"/>
  <c r="N4658" i="3"/>
  <c r="K4658" i="3"/>
  <c r="L4658" i="3" s="1"/>
  <c r="J4658" i="3"/>
  <c r="I4658" i="3"/>
  <c r="M4658" i="3" s="1"/>
  <c r="H4658" i="3"/>
  <c r="G4658" i="3"/>
  <c r="F4658" i="3"/>
  <c r="E4658" i="3"/>
  <c r="C4658" i="3"/>
  <c r="A4658" i="3"/>
  <c r="D4658" i="3" s="1"/>
  <c r="N4657" i="3"/>
  <c r="J4657" i="3"/>
  <c r="I4657" i="3"/>
  <c r="H4657" i="3"/>
  <c r="G4657" i="3"/>
  <c r="F4657" i="3"/>
  <c r="E4657" i="3"/>
  <c r="D4657" i="3"/>
  <c r="A4657" i="3"/>
  <c r="M4656" i="3"/>
  <c r="J4656" i="3"/>
  <c r="I4656" i="3"/>
  <c r="H4656" i="3"/>
  <c r="G4656" i="3"/>
  <c r="F4656" i="3"/>
  <c r="E4656" i="3"/>
  <c r="D4656" i="3"/>
  <c r="C4656" i="3"/>
  <c r="B4656" i="3"/>
  <c r="A4656" i="3"/>
  <c r="N4655" i="3"/>
  <c r="J4655" i="3"/>
  <c r="I4655" i="3"/>
  <c r="H4655" i="3"/>
  <c r="G4655" i="3"/>
  <c r="F4655" i="3"/>
  <c r="E4655" i="3"/>
  <c r="D4655" i="3"/>
  <c r="B4655" i="3"/>
  <c r="A4655" i="3"/>
  <c r="C4655" i="3" s="1"/>
  <c r="Q4654" i="3"/>
  <c r="O4654" i="3"/>
  <c r="N4654" i="3"/>
  <c r="K4654" i="3"/>
  <c r="L4654" i="3" s="1"/>
  <c r="J4654" i="3"/>
  <c r="I4654" i="3"/>
  <c r="H4654" i="3"/>
  <c r="G4654" i="3"/>
  <c r="F4654" i="3"/>
  <c r="E4654" i="3"/>
  <c r="C4654" i="3"/>
  <c r="A4654" i="3"/>
  <c r="B4654" i="3" s="1"/>
  <c r="P4653" i="3"/>
  <c r="M4653" i="3"/>
  <c r="J4653" i="3"/>
  <c r="N4653" i="3" s="1"/>
  <c r="I4653" i="3"/>
  <c r="H4653" i="3"/>
  <c r="G4653" i="3"/>
  <c r="F4653" i="3"/>
  <c r="E4653" i="3"/>
  <c r="D4653" i="3"/>
  <c r="A4653" i="3"/>
  <c r="C4653" i="3" s="1"/>
  <c r="M4652" i="3"/>
  <c r="J4652" i="3"/>
  <c r="O4652" i="3" s="1"/>
  <c r="I4652" i="3"/>
  <c r="H4652" i="3"/>
  <c r="G4652" i="3"/>
  <c r="F4652" i="3"/>
  <c r="E4652" i="3"/>
  <c r="D4652" i="3"/>
  <c r="C4652" i="3"/>
  <c r="B4652" i="3"/>
  <c r="A4652" i="3"/>
  <c r="N4651" i="3"/>
  <c r="J4651" i="3"/>
  <c r="I4651" i="3"/>
  <c r="H4651" i="3"/>
  <c r="G4651" i="3"/>
  <c r="F4651" i="3"/>
  <c r="E4651" i="3"/>
  <c r="D4651" i="3"/>
  <c r="B4651" i="3"/>
  <c r="A4651" i="3"/>
  <c r="C4651" i="3" s="1"/>
  <c r="N4650" i="3"/>
  <c r="J4650" i="3"/>
  <c r="I4650" i="3"/>
  <c r="H4650" i="3"/>
  <c r="G4650" i="3"/>
  <c r="F4650" i="3"/>
  <c r="E4650" i="3"/>
  <c r="D4650" i="3"/>
  <c r="C4650" i="3"/>
  <c r="A4650" i="3"/>
  <c r="B4650" i="3" s="1"/>
  <c r="Q4649" i="3"/>
  <c r="P4649" i="3"/>
  <c r="M4649" i="3"/>
  <c r="J4649" i="3"/>
  <c r="N4649" i="3" s="1"/>
  <c r="I4649" i="3"/>
  <c r="H4649" i="3"/>
  <c r="G4649" i="3"/>
  <c r="F4649" i="3"/>
  <c r="E4649" i="3"/>
  <c r="D4649" i="3"/>
  <c r="B4649" i="3"/>
  <c r="A4649" i="3"/>
  <c r="C4649" i="3" s="1"/>
  <c r="P4648" i="3"/>
  <c r="N4648" i="3"/>
  <c r="M4648" i="3"/>
  <c r="K4648" i="3"/>
  <c r="L4648" i="3" s="1"/>
  <c r="J4648" i="3"/>
  <c r="O4648" i="3" s="1"/>
  <c r="I4648" i="3"/>
  <c r="Q4648" i="3" s="1"/>
  <c r="R4648" i="3" s="1"/>
  <c r="H4648" i="3"/>
  <c r="G4648" i="3"/>
  <c r="F4648" i="3"/>
  <c r="E4648" i="3"/>
  <c r="D4648" i="3"/>
  <c r="C4648" i="3"/>
  <c r="B4648" i="3"/>
  <c r="A4648" i="3"/>
  <c r="J4647" i="3"/>
  <c r="N4647" i="3" s="1"/>
  <c r="I4647" i="3"/>
  <c r="H4647" i="3"/>
  <c r="G4647" i="3"/>
  <c r="F4647" i="3"/>
  <c r="E4647" i="3"/>
  <c r="D4647" i="3"/>
  <c r="A4647" i="3"/>
  <c r="P4646" i="3"/>
  <c r="J4646" i="3"/>
  <c r="N4646" i="3" s="1"/>
  <c r="I4646" i="3"/>
  <c r="H4646" i="3"/>
  <c r="G4646" i="3"/>
  <c r="F4646" i="3"/>
  <c r="E4646" i="3"/>
  <c r="B4646" i="3"/>
  <c r="A4646" i="3"/>
  <c r="C4646" i="3" s="1"/>
  <c r="M4645" i="3"/>
  <c r="J4645" i="3"/>
  <c r="I4645" i="3"/>
  <c r="H4645" i="3"/>
  <c r="G4645" i="3"/>
  <c r="F4645" i="3"/>
  <c r="E4645" i="3"/>
  <c r="D4645" i="3"/>
  <c r="C4645" i="3"/>
  <c r="B4645" i="3"/>
  <c r="A4645" i="3"/>
  <c r="P4644" i="3"/>
  <c r="N4644" i="3"/>
  <c r="M4644" i="3"/>
  <c r="K4644" i="3"/>
  <c r="L4644" i="3" s="1"/>
  <c r="J4644" i="3"/>
  <c r="O4644" i="3" s="1"/>
  <c r="R4644" i="3" s="1"/>
  <c r="I4644" i="3"/>
  <c r="Q4644" i="3" s="1"/>
  <c r="H4644" i="3"/>
  <c r="G4644" i="3"/>
  <c r="F4644" i="3"/>
  <c r="E4644" i="3"/>
  <c r="D4644" i="3"/>
  <c r="C4644" i="3"/>
  <c r="B4644" i="3"/>
  <c r="A4644" i="3"/>
  <c r="N4643" i="3"/>
  <c r="J4643" i="3"/>
  <c r="I4643" i="3"/>
  <c r="H4643" i="3"/>
  <c r="G4643" i="3"/>
  <c r="F4643" i="3"/>
  <c r="E4643" i="3"/>
  <c r="D4643" i="3"/>
  <c r="A4643" i="3"/>
  <c r="P4642" i="3"/>
  <c r="N4642" i="3"/>
  <c r="J4642" i="3"/>
  <c r="I4642" i="3"/>
  <c r="H4642" i="3"/>
  <c r="G4642" i="3"/>
  <c r="F4642" i="3"/>
  <c r="E4642" i="3"/>
  <c r="D4642" i="3"/>
  <c r="A4642" i="3"/>
  <c r="C4642" i="3" s="1"/>
  <c r="M4641" i="3"/>
  <c r="J4641" i="3"/>
  <c r="P4641" i="3" s="1"/>
  <c r="I4641" i="3"/>
  <c r="H4641" i="3"/>
  <c r="G4641" i="3"/>
  <c r="F4641" i="3"/>
  <c r="E4641" i="3"/>
  <c r="D4641" i="3"/>
  <c r="C4641" i="3"/>
  <c r="B4641" i="3"/>
  <c r="A4641" i="3"/>
  <c r="P4640" i="3"/>
  <c r="O4640" i="3"/>
  <c r="R4640" i="3" s="1"/>
  <c r="N4640" i="3"/>
  <c r="M4640" i="3"/>
  <c r="K4640" i="3"/>
  <c r="L4640" i="3" s="1"/>
  <c r="J4640" i="3"/>
  <c r="I4640" i="3"/>
  <c r="Q4640" i="3" s="1"/>
  <c r="H4640" i="3"/>
  <c r="G4640" i="3"/>
  <c r="F4640" i="3"/>
  <c r="E4640" i="3"/>
  <c r="D4640" i="3"/>
  <c r="C4640" i="3"/>
  <c r="B4640" i="3"/>
  <c r="A4640" i="3"/>
  <c r="Q4639" i="3"/>
  <c r="P4639" i="3"/>
  <c r="N4639" i="3"/>
  <c r="M4639" i="3"/>
  <c r="J4639" i="3"/>
  <c r="I4639" i="3"/>
  <c r="H4639" i="3"/>
  <c r="G4639" i="3"/>
  <c r="F4639" i="3"/>
  <c r="E4639" i="3"/>
  <c r="D4639" i="3"/>
  <c r="A4639" i="3"/>
  <c r="P4638" i="3"/>
  <c r="N4638" i="3"/>
  <c r="J4638" i="3"/>
  <c r="Q4638" i="3" s="1"/>
  <c r="I4638" i="3"/>
  <c r="M4638" i="3" s="1"/>
  <c r="H4638" i="3"/>
  <c r="G4638" i="3"/>
  <c r="F4638" i="3"/>
  <c r="E4638" i="3"/>
  <c r="D4638" i="3"/>
  <c r="B4638" i="3"/>
  <c r="A4638" i="3"/>
  <c r="C4638" i="3" s="1"/>
  <c r="Q4637" i="3"/>
  <c r="N4637" i="3"/>
  <c r="M4637" i="3"/>
  <c r="K4637" i="3"/>
  <c r="L4637" i="3" s="1"/>
  <c r="J4637" i="3"/>
  <c r="I4637" i="3"/>
  <c r="H4637" i="3"/>
  <c r="G4637" i="3"/>
  <c r="F4637" i="3"/>
  <c r="E4637" i="3"/>
  <c r="A4637" i="3"/>
  <c r="N4636" i="3"/>
  <c r="M4636" i="3"/>
  <c r="J4636" i="3"/>
  <c r="I4636" i="3"/>
  <c r="H4636" i="3"/>
  <c r="G4636" i="3"/>
  <c r="F4636" i="3"/>
  <c r="E4636" i="3"/>
  <c r="D4636" i="3"/>
  <c r="C4636" i="3"/>
  <c r="B4636" i="3"/>
  <c r="A4636" i="3"/>
  <c r="Q4635" i="3"/>
  <c r="P4635" i="3"/>
  <c r="M4635" i="3"/>
  <c r="J4635" i="3"/>
  <c r="N4635" i="3" s="1"/>
  <c r="I4635" i="3"/>
  <c r="H4635" i="3"/>
  <c r="G4635" i="3"/>
  <c r="F4635" i="3"/>
  <c r="E4635" i="3"/>
  <c r="B4635" i="3"/>
  <c r="A4635" i="3"/>
  <c r="J4634" i="3"/>
  <c r="I4634" i="3"/>
  <c r="M4634" i="3" s="1"/>
  <c r="H4634" i="3"/>
  <c r="G4634" i="3"/>
  <c r="F4634" i="3"/>
  <c r="E4634" i="3"/>
  <c r="D4634" i="3"/>
  <c r="C4634" i="3"/>
  <c r="B4634" i="3"/>
  <c r="A4634" i="3"/>
  <c r="N4633" i="3"/>
  <c r="J4633" i="3"/>
  <c r="I4633" i="3"/>
  <c r="H4633" i="3"/>
  <c r="G4633" i="3"/>
  <c r="F4633" i="3"/>
  <c r="E4633" i="3"/>
  <c r="A4633" i="3"/>
  <c r="B4633" i="3" s="1"/>
  <c r="M4632" i="3"/>
  <c r="J4632" i="3"/>
  <c r="I4632" i="3"/>
  <c r="H4632" i="3"/>
  <c r="G4632" i="3"/>
  <c r="F4632" i="3"/>
  <c r="E4632" i="3"/>
  <c r="D4632" i="3"/>
  <c r="C4632" i="3"/>
  <c r="B4632" i="3"/>
  <c r="A4632" i="3"/>
  <c r="O4631" i="3"/>
  <c r="N4631" i="3"/>
  <c r="M4631" i="3"/>
  <c r="J4631" i="3"/>
  <c r="P4631" i="3" s="1"/>
  <c r="I4631" i="3"/>
  <c r="H4631" i="3"/>
  <c r="G4631" i="3"/>
  <c r="F4631" i="3"/>
  <c r="E4631" i="3"/>
  <c r="A4631" i="3"/>
  <c r="J4630" i="3"/>
  <c r="P4630" i="3" s="1"/>
  <c r="I4630" i="3"/>
  <c r="M4630" i="3" s="1"/>
  <c r="H4630" i="3"/>
  <c r="G4630" i="3"/>
  <c r="F4630" i="3"/>
  <c r="E4630" i="3"/>
  <c r="D4630" i="3"/>
  <c r="C4630" i="3"/>
  <c r="B4630" i="3"/>
  <c r="A4630" i="3"/>
  <c r="N4629" i="3"/>
  <c r="J4629" i="3"/>
  <c r="I4629" i="3"/>
  <c r="H4629" i="3"/>
  <c r="G4629" i="3"/>
  <c r="F4629" i="3"/>
  <c r="E4629" i="3"/>
  <c r="D4629" i="3"/>
  <c r="C4629" i="3"/>
  <c r="A4629" i="3"/>
  <c r="B4629" i="3" s="1"/>
  <c r="P4628" i="3"/>
  <c r="O4628" i="3"/>
  <c r="M4628" i="3"/>
  <c r="J4628" i="3"/>
  <c r="I4628" i="3"/>
  <c r="H4628" i="3"/>
  <c r="G4628" i="3"/>
  <c r="F4628" i="3"/>
  <c r="E4628" i="3"/>
  <c r="D4628" i="3"/>
  <c r="C4628" i="3"/>
  <c r="B4628" i="3"/>
  <c r="A4628" i="3"/>
  <c r="O4627" i="3"/>
  <c r="N4627" i="3"/>
  <c r="J4627" i="3"/>
  <c r="I4627" i="3"/>
  <c r="Q4627" i="3" s="1"/>
  <c r="H4627" i="3"/>
  <c r="G4627" i="3"/>
  <c r="F4627" i="3"/>
  <c r="E4627" i="3"/>
  <c r="B4627" i="3"/>
  <c r="A4627" i="3"/>
  <c r="C4627" i="3" s="1"/>
  <c r="N4626" i="3"/>
  <c r="J4626" i="3"/>
  <c r="I4626" i="3"/>
  <c r="H4626" i="3"/>
  <c r="G4626" i="3"/>
  <c r="F4626" i="3"/>
  <c r="E4626" i="3"/>
  <c r="A4626" i="3"/>
  <c r="D4626" i="3" s="1"/>
  <c r="N4625" i="3"/>
  <c r="K4625" i="3"/>
  <c r="L4625" i="3" s="1"/>
  <c r="J4625" i="3"/>
  <c r="I4625" i="3"/>
  <c r="H4625" i="3"/>
  <c r="G4625" i="3"/>
  <c r="F4625" i="3"/>
  <c r="E4625" i="3"/>
  <c r="D4625" i="3"/>
  <c r="C4625" i="3"/>
  <c r="B4625" i="3"/>
  <c r="A4625" i="3"/>
  <c r="P4624" i="3"/>
  <c r="O4624" i="3"/>
  <c r="M4624" i="3"/>
  <c r="J4624" i="3"/>
  <c r="N4624" i="3" s="1"/>
  <c r="I4624" i="3"/>
  <c r="H4624" i="3"/>
  <c r="G4624" i="3"/>
  <c r="F4624" i="3"/>
  <c r="E4624" i="3"/>
  <c r="D4624" i="3"/>
  <c r="C4624" i="3"/>
  <c r="B4624" i="3"/>
  <c r="A4624" i="3"/>
  <c r="Q4623" i="3"/>
  <c r="O4623" i="3"/>
  <c r="N4623" i="3"/>
  <c r="M4623" i="3"/>
  <c r="J4623" i="3"/>
  <c r="I4623" i="3"/>
  <c r="H4623" i="3"/>
  <c r="G4623" i="3"/>
  <c r="F4623" i="3"/>
  <c r="E4623" i="3"/>
  <c r="D4623" i="3"/>
  <c r="B4623" i="3"/>
  <c r="A4623" i="3"/>
  <c r="C4623" i="3" s="1"/>
  <c r="O4622" i="3"/>
  <c r="N4622" i="3"/>
  <c r="K4622" i="3"/>
  <c r="L4622" i="3" s="1"/>
  <c r="J4622" i="3"/>
  <c r="I4622" i="3"/>
  <c r="Q4622" i="3" s="1"/>
  <c r="H4622" i="3"/>
  <c r="G4622" i="3"/>
  <c r="F4622" i="3"/>
  <c r="E4622" i="3"/>
  <c r="C4622" i="3"/>
  <c r="A4622" i="3"/>
  <c r="B4622" i="3" s="1"/>
  <c r="N4621" i="3"/>
  <c r="M4621" i="3"/>
  <c r="J4621" i="3"/>
  <c r="I4621" i="3"/>
  <c r="P4621" i="3" s="1"/>
  <c r="H4621" i="3"/>
  <c r="G4621" i="3"/>
  <c r="F4621" i="3"/>
  <c r="E4621" i="3"/>
  <c r="D4621" i="3"/>
  <c r="B4621" i="3"/>
  <c r="A4621" i="3"/>
  <c r="C4621" i="3" s="1"/>
  <c r="M4620" i="3"/>
  <c r="J4620" i="3"/>
  <c r="P4620" i="3" s="1"/>
  <c r="I4620" i="3"/>
  <c r="H4620" i="3"/>
  <c r="G4620" i="3"/>
  <c r="F4620" i="3"/>
  <c r="E4620" i="3"/>
  <c r="D4620" i="3"/>
  <c r="C4620" i="3"/>
  <c r="B4620" i="3"/>
  <c r="A4620" i="3"/>
  <c r="Q4619" i="3"/>
  <c r="P4619" i="3"/>
  <c r="O4619" i="3"/>
  <c r="R4619" i="3" s="1"/>
  <c r="N4619" i="3"/>
  <c r="M4619" i="3"/>
  <c r="L4619" i="3"/>
  <c r="J4619" i="3"/>
  <c r="I4619" i="3"/>
  <c r="K4619" i="3" s="1"/>
  <c r="H4619" i="3"/>
  <c r="G4619" i="3"/>
  <c r="F4619" i="3"/>
  <c r="E4619" i="3"/>
  <c r="D4619" i="3"/>
  <c r="B4619" i="3"/>
  <c r="A4619" i="3"/>
  <c r="C4619" i="3" s="1"/>
  <c r="Q4618" i="3"/>
  <c r="P4618" i="3"/>
  <c r="O4618" i="3"/>
  <c r="R4618" i="3" s="1"/>
  <c r="N4618" i="3"/>
  <c r="K4618" i="3"/>
  <c r="L4618" i="3" s="1"/>
  <c r="J4618" i="3"/>
  <c r="I4618" i="3"/>
  <c r="M4618" i="3" s="1"/>
  <c r="H4618" i="3"/>
  <c r="G4618" i="3"/>
  <c r="F4618" i="3"/>
  <c r="E4618" i="3"/>
  <c r="A4618" i="3"/>
  <c r="J4617" i="3"/>
  <c r="N4617" i="3" s="1"/>
  <c r="I4617" i="3"/>
  <c r="H4617" i="3"/>
  <c r="G4617" i="3"/>
  <c r="F4617" i="3"/>
  <c r="E4617" i="3"/>
  <c r="D4617" i="3"/>
  <c r="B4617" i="3"/>
  <c r="A4617" i="3"/>
  <c r="C4617" i="3" s="1"/>
  <c r="P4616" i="3"/>
  <c r="M4616" i="3"/>
  <c r="J4616" i="3"/>
  <c r="O4616" i="3" s="1"/>
  <c r="I4616" i="3"/>
  <c r="H4616" i="3"/>
  <c r="G4616" i="3"/>
  <c r="F4616" i="3"/>
  <c r="E4616" i="3"/>
  <c r="D4616" i="3"/>
  <c r="C4616" i="3"/>
  <c r="B4616" i="3"/>
  <c r="A4616" i="3"/>
  <c r="P4615" i="3"/>
  <c r="O4615" i="3"/>
  <c r="J4615" i="3"/>
  <c r="N4615" i="3" s="1"/>
  <c r="I4615" i="3"/>
  <c r="H4615" i="3"/>
  <c r="G4615" i="3"/>
  <c r="F4615" i="3"/>
  <c r="E4615" i="3"/>
  <c r="B4615" i="3"/>
  <c r="A4615" i="3"/>
  <c r="C4615" i="3" s="1"/>
  <c r="K4614" i="3"/>
  <c r="L4614" i="3" s="1"/>
  <c r="J4614" i="3"/>
  <c r="N4614" i="3" s="1"/>
  <c r="I4614" i="3"/>
  <c r="P4614" i="3" s="1"/>
  <c r="H4614" i="3"/>
  <c r="G4614" i="3"/>
  <c r="F4614" i="3"/>
  <c r="E4614" i="3"/>
  <c r="D4614" i="3"/>
  <c r="C4614" i="3"/>
  <c r="A4614" i="3"/>
  <c r="B4614" i="3" s="1"/>
  <c r="M4613" i="3"/>
  <c r="J4613" i="3"/>
  <c r="I4613" i="3"/>
  <c r="H4613" i="3"/>
  <c r="G4613" i="3"/>
  <c r="F4613" i="3"/>
  <c r="E4613" i="3"/>
  <c r="D4613" i="3"/>
  <c r="C4613" i="3"/>
  <c r="B4613" i="3"/>
  <c r="A4613" i="3"/>
  <c r="M4612" i="3"/>
  <c r="J4612" i="3"/>
  <c r="I4612" i="3"/>
  <c r="H4612" i="3"/>
  <c r="G4612" i="3"/>
  <c r="F4612" i="3"/>
  <c r="E4612" i="3"/>
  <c r="D4612" i="3"/>
  <c r="C4612" i="3"/>
  <c r="B4612" i="3"/>
  <c r="A4612" i="3"/>
  <c r="M4611" i="3"/>
  <c r="J4611" i="3"/>
  <c r="I4611" i="3"/>
  <c r="H4611" i="3"/>
  <c r="G4611" i="3"/>
  <c r="F4611" i="3"/>
  <c r="E4611" i="3"/>
  <c r="A4611" i="3"/>
  <c r="J4610" i="3"/>
  <c r="N4610" i="3" s="1"/>
  <c r="I4610" i="3"/>
  <c r="H4610" i="3"/>
  <c r="G4610" i="3"/>
  <c r="F4610" i="3"/>
  <c r="E4610" i="3"/>
  <c r="A4610" i="3"/>
  <c r="M4609" i="3"/>
  <c r="J4609" i="3"/>
  <c r="Q4609" i="3" s="1"/>
  <c r="I4609" i="3"/>
  <c r="H4609" i="3"/>
  <c r="G4609" i="3"/>
  <c r="F4609" i="3"/>
  <c r="E4609" i="3"/>
  <c r="D4609" i="3"/>
  <c r="C4609" i="3"/>
  <c r="B4609" i="3"/>
  <c r="A4609" i="3"/>
  <c r="P4608" i="3"/>
  <c r="O4608" i="3"/>
  <c r="R4608" i="3" s="1"/>
  <c r="N4608" i="3"/>
  <c r="M4608" i="3"/>
  <c r="K4608" i="3"/>
  <c r="L4608" i="3" s="1"/>
  <c r="J4608" i="3"/>
  <c r="I4608" i="3"/>
  <c r="Q4608" i="3" s="1"/>
  <c r="H4608" i="3"/>
  <c r="G4608" i="3"/>
  <c r="F4608" i="3"/>
  <c r="E4608" i="3"/>
  <c r="D4608" i="3"/>
  <c r="C4608" i="3"/>
  <c r="B4608" i="3"/>
  <c r="A4608" i="3"/>
  <c r="M4607" i="3"/>
  <c r="J4607" i="3"/>
  <c r="I4607" i="3"/>
  <c r="H4607" i="3"/>
  <c r="G4607" i="3"/>
  <c r="F4607" i="3"/>
  <c r="E4607" i="3"/>
  <c r="A4607" i="3"/>
  <c r="N4606" i="3"/>
  <c r="J4606" i="3"/>
  <c r="I4606" i="3"/>
  <c r="H4606" i="3"/>
  <c r="G4606" i="3"/>
  <c r="F4606" i="3"/>
  <c r="E4606" i="3"/>
  <c r="D4606" i="3"/>
  <c r="B4606" i="3"/>
  <c r="A4606" i="3"/>
  <c r="C4606" i="3" s="1"/>
  <c r="Q4605" i="3"/>
  <c r="N4605" i="3"/>
  <c r="K4605" i="3"/>
  <c r="L4605" i="3" s="1"/>
  <c r="J4605" i="3"/>
  <c r="I4605" i="3"/>
  <c r="H4605" i="3"/>
  <c r="G4605" i="3"/>
  <c r="F4605" i="3"/>
  <c r="E4605" i="3"/>
  <c r="B4605" i="3"/>
  <c r="A4605" i="3"/>
  <c r="D4605" i="3" s="1"/>
  <c r="P4604" i="3"/>
  <c r="O4604" i="3"/>
  <c r="M4604" i="3"/>
  <c r="K4604" i="3"/>
  <c r="L4604" i="3" s="1"/>
  <c r="J4604" i="3"/>
  <c r="N4604" i="3" s="1"/>
  <c r="I4604" i="3"/>
  <c r="H4604" i="3"/>
  <c r="G4604" i="3"/>
  <c r="F4604" i="3"/>
  <c r="E4604" i="3"/>
  <c r="D4604" i="3"/>
  <c r="C4604" i="3"/>
  <c r="B4604" i="3"/>
  <c r="A4604" i="3"/>
  <c r="Q4603" i="3"/>
  <c r="N4603" i="3"/>
  <c r="M4603" i="3"/>
  <c r="J4603" i="3"/>
  <c r="I4603" i="3"/>
  <c r="H4603" i="3"/>
  <c r="G4603" i="3"/>
  <c r="F4603" i="3"/>
  <c r="E4603" i="3"/>
  <c r="B4603" i="3"/>
  <c r="A4603" i="3"/>
  <c r="C4603" i="3" s="1"/>
  <c r="Q4602" i="3"/>
  <c r="P4602" i="3"/>
  <c r="J4602" i="3"/>
  <c r="N4602" i="3" s="1"/>
  <c r="I4602" i="3"/>
  <c r="H4602" i="3"/>
  <c r="G4602" i="3"/>
  <c r="F4602" i="3"/>
  <c r="E4602" i="3"/>
  <c r="D4602" i="3"/>
  <c r="B4602" i="3"/>
  <c r="A4602" i="3"/>
  <c r="C4602" i="3" s="1"/>
  <c r="Q4601" i="3"/>
  <c r="N4601" i="3"/>
  <c r="J4601" i="3"/>
  <c r="I4601" i="3"/>
  <c r="H4601" i="3"/>
  <c r="G4601" i="3"/>
  <c r="F4601" i="3"/>
  <c r="E4601" i="3"/>
  <c r="D4601" i="3"/>
  <c r="B4601" i="3"/>
  <c r="A4601" i="3"/>
  <c r="C4601" i="3" s="1"/>
  <c r="O4600" i="3"/>
  <c r="N4600" i="3"/>
  <c r="M4600" i="3"/>
  <c r="J4600" i="3"/>
  <c r="P4600" i="3" s="1"/>
  <c r="I4600" i="3"/>
  <c r="H4600" i="3"/>
  <c r="G4600" i="3"/>
  <c r="F4600" i="3"/>
  <c r="E4600" i="3"/>
  <c r="D4600" i="3"/>
  <c r="C4600" i="3"/>
  <c r="B4600" i="3"/>
  <c r="A4600" i="3"/>
  <c r="P4599" i="3"/>
  <c r="O4599" i="3"/>
  <c r="M4599" i="3"/>
  <c r="J4599" i="3"/>
  <c r="N4599" i="3" s="1"/>
  <c r="I4599" i="3"/>
  <c r="H4599" i="3"/>
  <c r="G4599" i="3"/>
  <c r="F4599" i="3"/>
  <c r="E4599" i="3"/>
  <c r="D4599" i="3"/>
  <c r="A4599" i="3"/>
  <c r="C4599" i="3" s="1"/>
  <c r="Q4598" i="3"/>
  <c r="O4598" i="3"/>
  <c r="N4598" i="3"/>
  <c r="K4598" i="3"/>
  <c r="L4598" i="3" s="1"/>
  <c r="J4598" i="3"/>
  <c r="P4598" i="3" s="1"/>
  <c r="I4598" i="3"/>
  <c r="M4598" i="3" s="1"/>
  <c r="H4598" i="3"/>
  <c r="G4598" i="3"/>
  <c r="F4598" i="3"/>
  <c r="E4598" i="3"/>
  <c r="D4598" i="3"/>
  <c r="C4598" i="3"/>
  <c r="B4598" i="3"/>
  <c r="A4598" i="3"/>
  <c r="P4597" i="3"/>
  <c r="N4597" i="3"/>
  <c r="J4597" i="3"/>
  <c r="I4597" i="3"/>
  <c r="O4597" i="3" s="1"/>
  <c r="H4597" i="3"/>
  <c r="G4597" i="3"/>
  <c r="F4597" i="3"/>
  <c r="E4597" i="3"/>
  <c r="D4597" i="3"/>
  <c r="A4597" i="3"/>
  <c r="B4597" i="3" s="1"/>
  <c r="O4596" i="3"/>
  <c r="N4596" i="3"/>
  <c r="M4596" i="3"/>
  <c r="L4596" i="3"/>
  <c r="J4596" i="3"/>
  <c r="K4596" i="3" s="1"/>
  <c r="I4596" i="3"/>
  <c r="Q4596" i="3" s="1"/>
  <c r="H4596" i="3"/>
  <c r="G4596" i="3"/>
  <c r="F4596" i="3"/>
  <c r="E4596" i="3"/>
  <c r="D4596" i="3"/>
  <c r="C4596" i="3"/>
  <c r="B4596" i="3"/>
  <c r="A4596" i="3"/>
  <c r="P4595" i="3"/>
  <c r="O4595" i="3"/>
  <c r="R4595" i="3" s="1"/>
  <c r="J4595" i="3"/>
  <c r="N4595" i="3" s="1"/>
  <c r="I4595" i="3"/>
  <c r="Q4595" i="3" s="1"/>
  <c r="H4595" i="3"/>
  <c r="G4595" i="3"/>
  <c r="F4595" i="3"/>
  <c r="E4595" i="3"/>
  <c r="A4595" i="3"/>
  <c r="N4594" i="3"/>
  <c r="K4594" i="3"/>
  <c r="L4594" i="3" s="1"/>
  <c r="J4594" i="3"/>
  <c r="I4594" i="3"/>
  <c r="M4594" i="3" s="1"/>
  <c r="H4594" i="3"/>
  <c r="G4594" i="3"/>
  <c r="F4594" i="3"/>
  <c r="E4594" i="3"/>
  <c r="C4594" i="3"/>
  <c r="B4594" i="3"/>
  <c r="A4594" i="3"/>
  <c r="D4594" i="3" s="1"/>
  <c r="J4593" i="3"/>
  <c r="I4593" i="3"/>
  <c r="H4593" i="3"/>
  <c r="G4593" i="3"/>
  <c r="F4593" i="3"/>
  <c r="E4593" i="3"/>
  <c r="D4593" i="3"/>
  <c r="C4593" i="3"/>
  <c r="B4593" i="3"/>
  <c r="A4593" i="3"/>
  <c r="M4592" i="3"/>
  <c r="J4592" i="3"/>
  <c r="I4592" i="3"/>
  <c r="H4592" i="3"/>
  <c r="G4592" i="3"/>
  <c r="F4592" i="3"/>
  <c r="E4592" i="3"/>
  <c r="D4592" i="3"/>
  <c r="C4592" i="3"/>
  <c r="B4592" i="3"/>
  <c r="A4592" i="3"/>
  <c r="N4591" i="3"/>
  <c r="M4591" i="3"/>
  <c r="L4591" i="3"/>
  <c r="J4591" i="3"/>
  <c r="I4591" i="3"/>
  <c r="K4591" i="3" s="1"/>
  <c r="H4591" i="3"/>
  <c r="G4591" i="3"/>
  <c r="F4591" i="3"/>
  <c r="E4591" i="3"/>
  <c r="D4591" i="3"/>
  <c r="B4591" i="3"/>
  <c r="A4591" i="3"/>
  <c r="C4591" i="3" s="1"/>
  <c r="N4590" i="3"/>
  <c r="L4590" i="3"/>
  <c r="K4590" i="3"/>
  <c r="J4590" i="3"/>
  <c r="I4590" i="3"/>
  <c r="M4590" i="3" s="1"/>
  <c r="H4590" i="3"/>
  <c r="G4590" i="3"/>
  <c r="F4590" i="3"/>
  <c r="E4590" i="3"/>
  <c r="D4590" i="3"/>
  <c r="C4590" i="3"/>
  <c r="A4590" i="3"/>
  <c r="B4590" i="3" s="1"/>
  <c r="M4589" i="3"/>
  <c r="J4589" i="3"/>
  <c r="Q4589" i="3" s="1"/>
  <c r="I4589" i="3"/>
  <c r="H4589" i="3"/>
  <c r="G4589" i="3"/>
  <c r="F4589" i="3"/>
  <c r="E4589" i="3"/>
  <c r="D4589" i="3"/>
  <c r="B4589" i="3"/>
  <c r="A4589" i="3"/>
  <c r="C4589" i="3" s="1"/>
  <c r="P4588" i="3"/>
  <c r="N4588" i="3"/>
  <c r="M4588" i="3"/>
  <c r="K4588" i="3"/>
  <c r="L4588" i="3" s="1"/>
  <c r="J4588" i="3"/>
  <c r="O4588" i="3" s="1"/>
  <c r="R4588" i="3" s="1"/>
  <c r="I4588" i="3"/>
  <c r="Q4588" i="3" s="1"/>
  <c r="H4588" i="3"/>
  <c r="G4588" i="3"/>
  <c r="F4588" i="3"/>
  <c r="E4588" i="3"/>
  <c r="D4588" i="3"/>
  <c r="C4588" i="3"/>
  <c r="B4588" i="3"/>
  <c r="A4588" i="3"/>
  <c r="P4587" i="3"/>
  <c r="O4587" i="3"/>
  <c r="M4587" i="3"/>
  <c r="J4587" i="3"/>
  <c r="N4587" i="3" s="1"/>
  <c r="I4587" i="3"/>
  <c r="Q4587" i="3" s="1"/>
  <c r="H4587" i="3"/>
  <c r="G4587" i="3"/>
  <c r="F4587" i="3"/>
  <c r="E4587" i="3"/>
  <c r="D4587" i="3"/>
  <c r="A4587" i="3"/>
  <c r="C4587" i="3" s="1"/>
  <c r="P4586" i="3"/>
  <c r="O4586" i="3"/>
  <c r="J4586" i="3"/>
  <c r="N4586" i="3" s="1"/>
  <c r="I4586" i="3"/>
  <c r="M4586" i="3" s="1"/>
  <c r="H4586" i="3"/>
  <c r="G4586" i="3"/>
  <c r="F4586" i="3"/>
  <c r="E4586" i="3"/>
  <c r="D4586" i="3"/>
  <c r="B4586" i="3"/>
  <c r="A4586" i="3"/>
  <c r="C4586" i="3" s="1"/>
  <c r="Q4585" i="3"/>
  <c r="P4585" i="3"/>
  <c r="M4585" i="3"/>
  <c r="K4585" i="3"/>
  <c r="L4585" i="3" s="1"/>
  <c r="J4585" i="3"/>
  <c r="N4585" i="3" s="1"/>
  <c r="I4585" i="3"/>
  <c r="H4585" i="3"/>
  <c r="G4585" i="3"/>
  <c r="F4585" i="3"/>
  <c r="E4585" i="3"/>
  <c r="D4585" i="3"/>
  <c r="C4585" i="3"/>
  <c r="B4585" i="3"/>
  <c r="A4585" i="3"/>
  <c r="P4584" i="3"/>
  <c r="N4584" i="3"/>
  <c r="M4584" i="3"/>
  <c r="L4584" i="3"/>
  <c r="K4584" i="3"/>
  <c r="J4584" i="3"/>
  <c r="O4584" i="3" s="1"/>
  <c r="I4584" i="3"/>
  <c r="Q4584" i="3" s="1"/>
  <c r="H4584" i="3"/>
  <c r="G4584" i="3"/>
  <c r="F4584" i="3"/>
  <c r="E4584" i="3"/>
  <c r="D4584" i="3"/>
  <c r="C4584" i="3"/>
  <c r="B4584" i="3"/>
  <c r="A4584" i="3"/>
  <c r="J4583" i="3"/>
  <c r="N4583" i="3" s="1"/>
  <c r="I4583" i="3"/>
  <c r="H4583" i="3"/>
  <c r="G4583" i="3"/>
  <c r="F4583" i="3"/>
  <c r="E4583" i="3"/>
  <c r="A4583" i="3"/>
  <c r="J4582" i="3"/>
  <c r="N4582" i="3" s="1"/>
  <c r="I4582" i="3"/>
  <c r="H4582" i="3"/>
  <c r="G4582" i="3"/>
  <c r="F4582" i="3"/>
  <c r="E4582" i="3"/>
  <c r="B4582" i="3"/>
  <c r="A4582" i="3"/>
  <c r="M4581" i="3"/>
  <c r="J4581" i="3"/>
  <c r="I4581" i="3"/>
  <c r="H4581" i="3"/>
  <c r="G4581" i="3"/>
  <c r="F4581" i="3"/>
  <c r="E4581" i="3"/>
  <c r="D4581" i="3"/>
  <c r="C4581" i="3"/>
  <c r="B4581" i="3"/>
  <c r="A4581" i="3"/>
  <c r="P4580" i="3"/>
  <c r="O4580" i="3"/>
  <c r="N4580" i="3"/>
  <c r="M4580" i="3"/>
  <c r="L4580" i="3"/>
  <c r="K4580" i="3"/>
  <c r="J4580" i="3"/>
  <c r="I4580" i="3"/>
  <c r="Q4580" i="3" s="1"/>
  <c r="R4580" i="3" s="1"/>
  <c r="H4580" i="3"/>
  <c r="G4580" i="3"/>
  <c r="F4580" i="3"/>
  <c r="E4580" i="3"/>
  <c r="D4580" i="3"/>
  <c r="C4580" i="3"/>
  <c r="B4580" i="3"/>
  <c r="A4580" i="3"/>
  <c r="N4579" i="3"/>
  <c r="M4579" i="3"/>
  <c r="J4579" i="3"/>
  <c r="Q4579" i="3" s="1"/>
  <c r="I4579" i="3"/>
  <c r="O4579" i="3" s="1"/>
  <c r="H4579" i="3"/>
  <c r="G4579" i="3"/>
  <c r="F4579" i="3"/>
  <c r="E4579" i="3"/>
  <c r="D4579" i="3"/>
  <c r="A4579" i="3"/>
  <c r="C4579" i="3" s="1"/>
  <c r="N4578" i="3"/>
  <c r="J4578" i="3"/>
  <c r="Q4578" i="3" s="1"/>
  <c r="I4578" i="3"/>
  <c r="M4578" i="3" s="1"/>
  <c r="H4578" i="3"/>
  <c r="G4578" i="3"/>
  <c r="F4578" i="3"/>
  <c r="E4578" i="3"/>
  <c r="D4578" i="3"/>
  <c r="B4578" i="3"/>
  <c r="A4578" i="3"/>
  <c r="C4578" i="3" s="1"/>
  <c r="N4577" i="3"/>
  <c r="M4577" i="3"/>
  <c r="K4577" i="3"/>
  <c r="L4577" i="3" s="1"/>
  <c r="J4577" i="3"/>
  <c r="I4577" i="3"/>
  <c r="O4577" i="3" s="1"/>
  <c r="H4577" i="3"/>
  <c r="G4577" i="3"/>
  <c r="F4577" i="3"/>
  <c r="E4577" i="3"/>
  <c r="C4577" i="3"/>
  <c r="A4577" i="3"/>
  <c r="D4577" i="3" s="1"/>
  <c r="O4576" i="3"/>
  <c r="N4576" i="3"/>
  <c r="M4576" i="3"/>
  <c r="J4576" i="3"/>
  <c r="K4576" i="3" s="1"/>
  <c r="L4576" i="3" s="1"/>
  <c r="I4576" i="3"/>
  <c r="H4576" i="3"/>
  <c r="G4576" i="3"/>
  <c r="F4576" i="3"/>
  <c r="E4576" i="3"/>
  <c r="D4576" i="3"/>
  <c r="C4576" i="3"/>
  <c r="B4576" i="3"/>
  <c r="A4576" i="3"/>
  <c r="Q4575" i="3"/>
  <c r="P4575" i="3"/>
  <c r="N4575" i="3"/>
  <c r="M4575" i="3"/>
  <c r="J4575" i="3"/>
  <c r="I4575" i="3"/>
  <c r="H4575" i="3"/>
  <c r="G4575" i="3"/>
  <c r="F4575" i="3"/>
  <c r="E4575" i="3"/>
  <c r="B4575" i="3"/>
  <c r="A4575" i="3"/>
  <c r="C4575" i="3" s="1"/>
  <c r="Q4574" i="3"/>
  <c r="P4574" i="3"/>
  <c r="N4574" i="3"/>
  <c r="K4574" i="3"/>
  <c r="L4574" i="3" s="1"/>
  <c r="J4574" i="3"/>
  <c r="I4574" i="3"/>
  <c r="M4574" i="3" s="1"/>
  <c r="H4574" i="3"/>
  <c r="G4574" i="3"/>
  <c r="F4574" i="3"/>
  <c r="E4574" i="3"/>
  <c r="D4574" i="3"/>
  <c r="C4574" i="3"/>
  <c r="B4574" i="3"/>
  <c r="A4574" i="3"/>
  <c r="N4573" i="3"/>
  <c r="J4573" i="3"/>
  <c r="I4573" i="3"/>
  <c r="Q4573" i="3" s="1"/>
  <c r="H4573" i="3"/>
  <c r="G4573" i="3"/>
  <c r="F4573" i="3"/>
  <c r="E4573" i="3"/>
  <c r="A4573" i="3"/>
  <c r="M4572" i="3"/>
  <c r="J4572" i="3"/>
  <c r="I4572" i="3"/>
  <c r="Q4572" i="3" s="1"/>
  <c r="H4572" i="3"/>
  <c r="G4572" i="3"/>
  <c r="F4572" i="3"/>
  <c r="E4572" i="3"/>
  <c r="D4572" i="3"/>
  <c r="C4572" i="3"/>
  <c r="B4572" i="3"/>
  <c r="A4572" i="3"/>
  <c r="M4571" i="3"/>
  <c r="J4571" i="3"/>
  <c r="I4571" i="3"/>
  <c r="H4571" i="3"/>
  <c r="G4571" i="3"/>
  <c r="F4571" i="3"/>
  <c r="E4571" i="3"/>
  <c r="B4571" i="3"/>
  <c r="A4571" i="3"/>
  <c r="K4570" i="3"/>
  <c r="L4570" i="3" s="1"/>
  <c r="J4570" i="3"/>
  <c r="I4570" i="3"/>
  <c r="M4570" i="3" s="1"/>
  <c r="H4570" i="3"/>
  <c r="G4570" i="3"/>
  <c r="F4570" i="3"/>
  <c r="E4570" i="3"/>
  <c r="D4570" i="3"/>
  <c r="C4570" i="3"/>
  <c r="B4570" i="3"/>
  <c r="A4570" i="3"/>
  <c r="N4569" i="3"/>
  <c r="K4569" i="3"/>
  <c r="L4569" i="3" s="1"/>
  <c r="J4569" i="3"/>
  <c r="I4569" i="3"/>
  <c r="O4569" i="3" s="1"/>
  <c r="H4569" i="3"/>
  <c r="G4569" i="3"/>
  <c r="F4569" i="3"/>
  <c r="E4569" i="3"/>
  <c r="D4569" i="3"/>
  <c r="C4569" i="3"/>
  <c r="A4569" i="3"/>
  <c r="B4569" i="3" s="1"/>
  <c r="M4568" i="3"/>
  <c r="L4568" i="3"/>
  <c r="J4568" i="3"/>
  <c r="K4568" i="3" s="1"/>
  <c r="I4568" i="3"/>
  <c r="H4568" i="3"/>
  <c r="G4568" i="3"/>
  <c r="F4568" i="3"/>
  <c r="E4568" i="3"/>
  <c r="D4568" i="3"/>
  <c r="C4568" i="3"/>
  <c r="B4568" i="3"/>
  <c r="A4568" i="3"/>
  <c r="O4567" i="3"/>
  <c r="N4567" i="3"/>
  <c r="L4567" i="3"/>
  <c r="J4567" i="3"/>
  <c r="I4567" i="3"/>
  <c r="K4567" i="3" s="1"/>
  <c r="H4567" i="3"/>
  <c r="G4567" i="3"/>
  <c r="F4567" i="3"/>
  <c r="E4567" i="3"/>
  <c r="B4567" i="3"/>
  <c r="A4567" i="3"/>
  <c r="C4567" i="3" s="1"/>
  <c r="O4566" i="3"/>
  <c r="N4566" i="3"/>
  <c r="K4566" i="3"/>
  <c r="L4566" i="3" s="1"/>
  <c r="J4566" i="3"/>
  <c r="I4566" i="3"/>
  <c r="M4566" i="3" s="1"/>
  <c r="H4566" i="3"/>
  <c r="G4566" i="3"/>
  <c r="F4566" i="3"/>
  <c r="E4566" i="3"/>
  <c r="C4566" i="3"/>
  <c r="A4566" i="3"/>
  <c r="D4566" i="3" s="1"/>
  <c r="P4565" i="3"/>
  <c r="N4565" i="3"/>
  <c r="J4565" i="3"/>
  <c r="I4565" i="3"/>
  <c r="Q4565" i="3" s="1"/>
  <c r="H4565" i="3"/>
  <c r="G4565" i="3"/>
  <c r="F4565" i="3"/>
  <c r="E4565" i="3"/>
  <c r="D4565" i="3"/>
  <c r="B4565" i="3"/>
  <c r="A4565" i="3"/>
  <c r="C4565" i="3" s="1"/>
  <c r="P4564" i="3"/>
  <c r="O4564" i="3"/>
  <c r="M4564" i="3"/>
  <c r="K4564" i="3"/>
  <c r="L4564" i="3" s="1"/>
  <c r="J4564" i="3"/>
  <c r="N4564" i="3" s="1"/>
  <c r="I4564" i="3"/>
  <c r="H4564" i="3"/>
  <c r="G4564" i="3"/>
  <c r="F4564" i="3"/>
  <c r="E4564" i="3"/>
  <c r="D4564" i="3"/>
  <c r="C4564" i="3"/>
  <c r="B4564" i="3"/>
  <c r="A4564" i="3"/>
  <c r="Q4563" i="3"/>
  <c r="N4563" i="3"/>
  <c r="J4563" i="3"/>
  <c r="I4563" i="3"/>
  <c r="H4563" i="3"/>
  <c r="G4563" i="3"/>
  <c r="F4563" i="3"/>
  <c r="E4563" i="3"/>
  <c r="D4563" i="3"/>
  <c r="B4563" i="3"/>
  <c r="A4563" i="3"/>
  <c r="C4563" i="3" s="1"/>
  <c r="N4562" i="3"/>
  <c r="J4562" i="3"/>
  <c r="I4562" i="3"/>
  <c r="H4562" i="3"/>
  <c r="G4562" i="3"/>
  <c r="F4562" i="3"/>
  <c r="E4562" i="3"/>
  <c r="A4562" i="3"/>
  <c r="J4561" i="3"/>
  <c r="I4561" i="3"/>
  <c r="H4561" i="3"/>
  <c r="G4561" i="3"/>
  <c r="F4561" i="3"/>
  <c r="E4561" i="3"/>
  <c r="A4561" i="3"/>
  <c r="P4560" i="3"/>
  <c r="M4560" i="3"/>
  <c r="J4560" i="3"/>
  <c r="I4560" i="3"/>
  <c r="H4560" i="3"/>
  <c r="G4560" i="3"/>
  <c r="F4560" i="3"/>
  <c r="E4560" i="3"/>
  <c r="D4560" i="3"/>
  <c r="C4560" i="3"/>
  <c r="B4560" i="3"/>
  <c r="A4560" i="3"/>
  <c r="N4559" i="3"/>
  <c r="J4559" i="3"/>
  <c r="I4559" i="3"/>
  <c r="M4559" i="3" s="1"/>
  <c r="H4559" i="3"/>
  <c r="G4559" i="3"/>
  <c r="F4559" i="3"/>
  <c r="E4559" i="3"/>
  <c r="D4559" i="3"/>
  <c r="B4559" i="3"/>
  <c r="A4559" i="3"/>
  <c r="C4559" i="3" s="1"/>
  <c r="N4558" i="3"/>
  <c r="K4558" i="3"/>
  <c r="L4558" i="3" s="1"/>
  <c r="J4558" i="3"/>
  <c r="I4558" i="3"/>
  <c r="H4558" i="3"/>
  <c r="G4558" i="3"/>
  <c r="F4558" i="3"/>
  <c r="E4558" i="3"/>
  <c r="D4558" i="3"/>
  <c r="C4558" i="3"/>
  <c r="A4558" i="3"/>
  <c r="B4558" i="3" s="1"/>
  <c r="M4557" i="3"/>
  <c r="J4557" i="3"/>
  <c r="I4557" i="3"/>
  <c r="H4557" i="3"/>
  <c r="G4557" i="3"/>
  <c r="F4557" i="3"/>
  <c r="E4557" i="3"/>
  <c r="D4557" i="3"/>
  <c r="B4557" i="3"/>
  <c r="A4557" i="3"/>
  <c r="C4557" i="3" s="1"/>
  <c r="P4556" i="3"/>
  <c r="N4556" i="3"/>
  <c r="M4556" i="3"/>
  <c r="K4556" i="3"/>
  <c r="L4556" i="3" s="1"/>
  <c r="J4556" i="3"/>
  <c r="O4556" i="3" s="1"/>
  <c r="R4556" i="3" s="1"/>
  <c r="I4556" i="3"/>
  <c r="Q4556" i="3" s="1"/>
  <c r="H4556" i="3"/>
  <c r="G4556" i="3"/>
  <c r="F4556" i="3"/>
  <c r="E4556" i="3"/>
  <c r="D4556" i="3"/>
  <c r="C4556" i="3"/>
  <c r="B4556" i="3"/>
  <c r="A4556" i="3"/>
  <c r="P4555" i="3"/>
  <c r="O4555" i="3"/>
  <c r="M4555" i="3"/>
  <c r="J4555" i="3"/>
  <c r="N4555" i="3" s="1"/>
  <c r="I4555" i="3"/>
  <c r="Q4555" i="3" s="1"/>
  <c r="H4555" i="3"/>
  <c r="G4555" i="3"/>
  <c r="F4555" i="3"/>
  <c r="E4555" i="3"/>
  <c r="D4555" i="3"/>
  <c r="A4555" i="3"/>
  <c r="C4555" i="3" s="1"/>
  <c r="P4554" i="3"/>
  <c r="O4554" i="3"/>
  <c r="J4554" i="3"/>
  <c r="N4554" i="3" s="1"/>
  <c r="I4554" i="3"/>
  <c r="M4554" i="3" s="1"/>
  <c r="H4554" i="3"/>
  <c r="G4554" i="3"/>
  <c r="F4554" i="3"/>
  <c r="E4554" i="3"/>
  <c r="D4554" i="3"/>
  <c r="B4554" i="3"/>
  <c r="A4554" i="3"/>
  <c r="C4554" i="3" s="1"/>
  <c r="Q4553" i="3"/>
  <c r="P4553" i="3"/>
  <c r="M4553" i="3"/>
  <c r="K4553" i="3"/>
  <c r="L4553" i="3" s="1"/>
  <c r="J4553" i="3"/>
  <c r="N4553" i="3" s="1"/>
  <c r="I4553" i="3"/>
  <c r="H4553" i="3"/>
  <c r="G4553" i="3"/>
  <c r="F4553" i="3"/>
  <c r="E4553" i="3"/>
  <c r="D4553" i="3"/>
  <c r="C4553" i="3"/>
  <c r="B4553" i="3"/>
  <c r="A4553" i="3"/>
  <c r="R4552" i="3"/>
  <c r="P4552" i="3"/>
  <c r="N4552" i="3"/>
  <c r="M4552" i="3"/>
  <c r="L4552" i="3"/>
  <c r="K4552" i="3"/>
  <c r="J4552" i="3"/>
  <c r="O4552" i="3" s="1"/>
  <c r="I4552" i="3"/>
  <c r="Q4552" i="3" s="1"/>
  <c r="H4552" i="3"/>
  <c r="G4552" i="3"/>
  <c r="F4552" i="3"/>
  <c r="E4552" i="3"/>
  <c r="D4552" i="3"/>
  <c r="C4552" i="3"/>
  <c r="B4552" i="3"/>
  <c r="A4552" i="3"/>
  <c r="J4551" i="3"/>
  <c r="N4551" i="3" s="1"/>
  <c r="I4551" i="3"/>
  <c r="H4551" i="3"/>
  <c r="G4551" i="3"/>
  <c r="F4551" i="3"/>
  <c r="E4551" i="3"/>
  <c r="A4551" i="3"/>
  <c r="J4550" i="3"/>
  <c r="I4550" i="3"/>
  <c r="H4550" i="3"/>
  <c r="G4550" i="3"/>
  <c r="F4550" i="3"/>
  <c r="E4550" i="3"/>
  <c r="A4550" i="3"/>
  <c r="Q4549" i="3"/>
  <c r="M4549" i="3"/>
  <c r="J4549" i="3"/>
  <c r="I4549" i="3"/>
  <c r="H4549" i="3"/>
  <c r="G4549" i="3"/>
  <c r="F4549" i="3"/>
  <c r="E4549" i="3"/>
  <c r="D4549" i="3"/>
  <c r="C4549" i="3"/>
  <c r="B4549" i="3"/>
  <c r="A4549" i="3"/>
  <c r="P4548" i="3"/>
  <c r="O4548" i="3"/>
  <c r="N4548" i="3"/>
  <c r="M4548" i="3"/>
  <c r="K4548" i="3"/>
  <c r="L4548" i="3" s="1"/>
  <c r="J4548" i="3"/>
  <c r="I4548" i="3"/>
  <c r="Q4548" i="3" s="1"/>
  <c r="R4548" i="3" s="1"/>
  <c r="H4548" i="3"/>
  <c r="G4548" i="3"/>
  <c r="F4548" i="3"/>
  <c r="E4548" i="3"/>
  <c r="D4548" i="3"/>
  <c r="C4548" i="3"/>
  <c r="B4548" i="3"/>
  <c r="A4548" i="3"/>
  <c r="Q4547" i="3"/>
  <c r="N4547" i="3"/>
  <c r="M4547" i="3"/>
  <c r="J4547" i="3"/>
  <c r="P4547" i="3" s="1"/>
  <c r="I4547" i="3"/>
  <c r="O4547" i="3" s="1"/>
  <c r="R4547" i="3" s="1"/>
  <c r="H4547" i="3"/>
  <c r="G4547" i="3"/>
  <c r="F4547" i="3"/>
  <c r="E4547" i="3"/>
  <c r="A4547" i="3"/>
  <c r="Q4546" i="3"/>
  <c r="N4546" i="3"/>
  <c r="J4546" i="3"/>
  <c r="P4546" i="3" s="1"/>
  <c r="I4546" i="3"/>
  <c r="M4546" i="3" s="1"/>
  <c r="H4546" i="3"/>
  <c r="G4546" i="3"/>
  <c r="F4546" i="3"/>
  <c r="E4546" i="3"/>
  <c r="D4546" i="3"/>
  <c r="B4546" i="3"/>
  <c r="A4546" i="3"/>
  <c r="C4546" i="3" s="1"/>
  <c r="N4545" i="3"/>
  <c r="K4545" i="3"/>
  <c r="L4545" i="3" s="1"/>
  <c r="J4545" i="3"/>
  <c r="I4545" i="3"/>
  <c r="M4545" i="3" s="1"/>
  <c r="H4545" i="3"/>
  <c r="G4545" i="3"/>
  <c r="F4545" i="3"/>
  <c r="E4545" i="3"/>
  <c r="A4545" i="3"/>
  <c r="M4544" i="3"/>
  <c r="J4544" i="3"/>
  <c r="I4544" i="3"/>
  <c r="H4544" i="3"/>
  <c r="G4544" i="3"/>
  <c r="F4544" i="3"/>
  <c r="E4544" i="3"/>
  <c r="D4544" i="3"/>
  <c r="C4544" i="3"/>
  <c r="B4544" i="3"/>
  <c r="A4544" i="3"/>
  <c r="Q4543" i="3"/>
  <c r="P4543" i="3"/>
  <c r="N4543" i="3"/>
  <c r="M4543" i="3"/>
  <c r="J4543" i="3"/>
  <c r="I4543" i="3"/>
  <c r="H4543" i="3"/>
  <c r="G4543" i="3"/>
  <c r="F4543" i="3"/>
  <c r="E4543" i="3"/>
  <c r="B4543" i="3"/>
  <c r="A4543" i="3"/>
  <c r="C4543" i="3" s="1"/>
  <c r="Q4542" i="3"/>
  <c r="P4542" i="3"/>
  <c r="N4542" i="3"/>
  <c r="K4542" i="3"/>
  <c r="L4542" i="3" s="1"/>
  <c r="J4542" i="3"/>
  <c r="I4542" i="3"/>
  <c r="M4542" i="3" s="1"/>
  <c r="H4542" i="3"/>
  <c r="G4542" i="3"/>
  <c r="F4542" i="3"/>
  <c r="E4542" i="3"/>
  <c r="D4542" i="3"/>
  <c r="C4542" i="3"/>
  <c r="B4542" i="3"/>
  <c r="A4542" i="3"/>
  <c r="Q4541" i="3"/>
  <c r="N4541" i="3"/>
  <c r="J4541" i="3"/>
  <c r="I4541" i="3"/>
  <c r="H4541" i="3"/>
  <c r="G4541" i="3"/>
  <c r="F4541" i="3"/>
  <c r="E4541" i="3"/>
  <c r="A4541" i="3"/>
  <c r="O4540" i="3"/>
  <c r="M4540" i="3"/>
  <c r="J4540" i="3"/>
  <c r="I4540" i="3"/>
  <c r="Q4540" i="3" s="1"/>
  <c r="H4540" i="3"/>
  <c r="G4540" i="3"/>
  <c r="F4540" i="3"/>
  <c r="E4540" i="3"/>
  <c r="D4540" i="3"/>
  <c r="C4540" i="3"/>
  <c r="B4540" i="3"/>
  <c r="A4540" i="3"/>
  <c r="Q4539" i="3"/>
  <c r="M4539" i="3"/>
  <c r="J4539" i="3"/>
  <c r="I4539" i="3"/>
  <c r="H4539" i="3"/>
  <c r="G4539" i="3"/>
  <c r="F4539" i="3"/>
  <c r="E4539" i="3"/>
  <c r="B4539" i="3"/>
  <c r="A4539" i="3"/>
  <c r="O4538" i="3"/>
  <c r="J4538" i="3"/>
  <c r="Q4538" i="3" s="1"/>
  <c r="I4538" i="3"/>
  <c r="M4538" i="3" s="1"/>
  <c r="H4538" i="3"/>
  <c r="G4538" i="3"/>
  <c r="F4538" i="3"/>
  <c r="E4538" i="3"/>
  <c r="D4538" i="3"/>
  <c r="C4538" i="3"/>
  <c r="B4538" i="3"/>
  <c r="A4538" i="3"/>
  <c r="P4537" i="3"/>
  <c r="N4537" i="3"/>
  <c r="K4537" i="3"/>
  <c r="L4537" i="3" s="1"/>
  <c r="J4537" i="3"/>
  <c r="I4537" i="3"/>
  <c r="H4537" i="3"/>
  <c r="G4537" i="3"/>
  <c r="F4537" i="3"/>
  <c r="E4537" i="3"/>
  <c r="D4537" i="3"/>
  <c r="C4537" i="3"/>
  <c r="A4537" i="3"/>
  <c r="B4537" i="3" s="1"/>
  <c r="M4536" i="3"/>
  <c r="J4536" i="3"/>
  <c r="I4536" i="3"/>
  <c r="H4536" i="3"/>
  <c r="G4536" i="3"/>
  <c r="F4536" i="3"/>
  <c r="E4536" i="3"/>
  <c r="D4536" i="3"/>
  <c r="C4536" i="3"/>
  <c r="B4536" i="3"/>
  <c r="A4536" i="3"/>
  <c r="O4535" i="3"/>
  <c r="N4535" i="3"/>
  <c r="J4535" i="3"/>
  <c r="I4535" i="3"/>
  <c r="H4535" i="3"/>
  <c r="G4535" i="3"/>
  <c r="F4535" i="3"/>
  <c r="E4535" i="3"/>
  <c r="B4535" i="3"/>
  <c r="A4535" i="3"/>
  <c r="C4535" i="3" s="1"/>
  <c r="N4534" i="3"/>
  <c r="J4534" i="3"/>
  <c r="I4534" i="3"/>
  <c r="H4534" i="3"/>
  <c r="G4534" i="3"/>
  <c r="F4534" i="3"/>
  <c r="E4534" i="3"/>
  <c r="C4534" i="3"/>
  <c r="A4534" i="3"/>
  <c r="N4533" i="3"/>
  <c r="J4533" i="3"/>
  <c r="P4533" i="3" s="1"/>
  <c r="I4533" i="3"/>
  <c r="Q4533" i="3" s="1"/>
  <c r="H4533" i="3"/>
  <c r="G4533" i="3"/>
  <c r="F4533" i="3"/>
  <c r="E4533" i="3"/>
  <c r="D4533" i="3"/>
  <c r="B4533" i="3"/>
  <c r="A4533" i="3"/>
  <c r="C4533" i="3" s="1"/>
  <c r="P4532" i="3"/>
  <c r="O4532" i="3"/>
  <c r="M4532" i="3"/>
  <c r="K4532" i="3"/>
  <c r="L4532" i="3" s="1"/>
  <c r="J4532" i="3"/>
  <c r="N4532" i="3" s="1"/>
  <c r="I4532" i="3"/>
  <c r="H4532" i="3"/>
  <c r="G4532" i="3"/>
  <c r="F4532" i="3"/>
  <c r="E4532" i="3"/>
  <c r="D4532" i="3"/>
  <c r="C4532" i="3"/>
  <c r="B4532" i="3"/>
  <c r="A4532" i="3"/>
  <c r="Q4531" i="3"/>
  <c r="O4531" i="3"/>
  <c r="N4531" i="3"/>
  <c r="M4531" i="3"/>
  <c r="J4531" i="3"/>
  <c r="I4531" i="3"/>
  <c r="H4531" i="3"/>
  <c r="G4531" i="3"/>
  <c r="F4531" i="3"/>
  <c r="E4531" i="3"/>
  <c r="D4531" i="3"/>
  <c r="B4531" i="3"/>
  <c r="A4531" i="3"/>
  <c r="C4531" i="3" s="1"/>
  <c r="Q4530" i="3"/>
  <c r="N4530" i="3"/>
  <c r="J4530" i="3"/>
  <c r="I4530" i="3"/>
  <c r="H4530" i="3"/>
  <c r="G4530" i="3"/>
  <c r="F4530" i="3"/>
  <c r="E4530" i="3"/>
  <c r="A4530" i="3"/>
  <c r="P4529" i="3"/>
  <c r="J4529" i="3"/>
  <c r="N4529" i="3" s="1"/>
  <c r="I4529" i="3"/>
  <c r="H4529" i="3"/>
  <c r="G4529" i="3"/>
  <c r="F4529" i="3"/>
  <c r="E4529" i="3"/>
  <c r="B4529" i="3"/>
  <c r="A4529" i="3"/>
  <c r="N4528" i="3"/>
  <c r="M4528" i="3"/>
  <c r="J4528" i="3"/>
  <c r="O4528" i="3" s="1"/>
  <c r="I4528" i="3"/>
  <c r="H4528" i="3"/>
  <c r="G4528" i="3"/>
  <c r="F4528" i="3"/>
  <c r="E4528" i="3"/>
  <c r="D4528" i="3"/>
  <c r="C4528" i="3"/>
  <c r="B4528" i="3"/>
  <c r="A4528" i="3"/>
  <c r="N4527" i="3"/>
  <c r="M4527" i="3"/>
  <c r="J4527" i="3"/>
  <c r="I4527" i="3"/>
  <c r="P4527" i="3" s="1"/>
  <c r="H4527" i="3"/>
  <c r="G4527" i="3"/>
  <c r="F4527" i="3"/>
  <c r="E4527" i="3"/>
  <c r="D4527" i="3"/>
  <c r="B4527" i="3"/>
  <c r="A4527" i="3"/>
  <c r="C4527" i="3" s="1"/>
  <c r="N4526" i="3"/>
  <c r="K4526" i="3"/>
  <c r="L4526" i="3" s="1"/>
  <c r="J4526" i="3"/>
  <c r="I4526" i="3"/>
  <c r="P4526" i="3" s="1"/>
  <c r="H4526" i="3"/>
  <c r="G4526" i="3"/>
  <c r="F4526" i="3"/>
  <c r="E4526" i="3"/>
  <c r="A4526" i="3"/>
  <c r="Q4525" i="3"/>
  <c r="M4525" i="3"/>
  <c r="J4525" i="3"/>
  <c r="I4525" i="3"/>
  <c r="H4525" i="3"/>
  <c r="G4525" i="3"/>
  <c r="F4525" i="3"/>
  <c r="E4525" i="3"/>
  <c r="D4525" i="3"/>
  <c r="B4525" i="3"/>
  <c r="A4525" i="3"/>
  <c r="C4525" i="3" s="1"/>
  <c r="R4524" i="3"/>
  <c r="P4524" i="3"/>
  <c r="N4524" i="3"/>
  <c r="M4524" i="3"/>
  <c r="K4524" i="3"/>
  <c r="L4524" i="3" s="1"/>
  <c r="J4524" i="3"/>
  <c r="O4524" i="3" s="1"/>
  <c r="I4524" i="3"/>
  <c r="Q4524" i="3" s="1"/>
  <c r="H4524" i="3"/>
  <c r="G4524" i="3"/>
  <c r="F4524" i="3"/>
  <c r="E4524" i="3"/>
  <c r="D4524" i="3"/>
  <c r="C4524" i="3"/>
  <c r="B4524" i="3"/>
  <c r="A4524" i="3"/>
  <c r="O4523" i="3"/>
  <c r="M4523" i="3"/>
  <c r="J4523" i="3"/>
  <c r="N4523" i="3" s="1"/>
  <c r="I4523" i="3"/>
  <c r="Q4523" i="3" s="1"/>
  <c r="H4523" i="3"/>
  <c r="G4523" i="3"/>
  <c r="F4523" i="3"/>
  <c r="E4523" i="3"/>
  <c r="D4523" i="3"/>
  <c r="A4523" i="3"/>
  <c r="O4522" i="3"/>
  <c r="J4522" i="3"/>
  <c r="N4522" i="3" s="1"/>
  <c r="I4522" i="3"/>
  <c r="M4522" i="3" s="1"/>
  <c r="H4522" i="3"/>
  <c r="G4522" i="3"/>
  <c r="F4522" i="3"/>
  <c r="E4522" i="3"/>
  <c r="D4522" i="3"/>
  <c r="B4522" i="3"/>
  <c r="A4522" i="3"/>
  <c r="C4522" i="3" s="1"/>
  <c r="Q4521" i="3"/>
  <c r="P4521" i="3"/>
  <c r="M4521" i="3"/>
  <c r="K4521" i="3"/>
  <c r="L4521" i="3" s="1"/>
  <c r="J4521" i="3"/>
  <c r="N4521" i="3" s="1"/>
  <c r="I4521" i="3"/>
  <c r="H4521" i="3"/>
  <c r="G4521" i="3"/>
  <c r="F4521" i="3"/>
  <c r="E4521" i="3"/>
  <c r="D4521" i="3"/>
  <c r="C4521" i="3"/>
  <c r="B4521" i="3"/>
  <c r="A4521" i="3"/>
  <c r="P4520" i="3"/>
  <c r="N4520" i="3"/>
  <c r="M4520" i="3"/>
  <c r="L4520" i="3"/>
  <c r="K4520" i="3"/>
  <c r="J4520" i="3"/>
  <c r="O4520" i="3" s="1"/>
  <c r="I4520" i="3"/>
  <c r="Q4520" i="3" s="1"/>
  <c r="H4520" i="3"/>
  <c r="G4520" i="3"/>
  <c r="F4520" i="3"/>
  <c r="E4520" i="3"/>
  <c r="D4520" i="3"/>
  <c r="C4520" i="3"/>
  <c r="B4520" i="3"/>
  <c r="A4520" i="3"/>
  <c r="N4519" i="3"/>
  <c r="J4519" i="3"/>
  <c r="I4519" i="3"/>
  <c r="H4519" i="3"/>
  <c r="G4519" i="3"/>
  <c r="F4519" i="3"/>
  <c r="E4519" i="3"/>
  <c r="A4519" i="3"/>
  <c r="N4518" i="3"/>
  <c r="J4518" i="3"/>
  <c r="I4518" i="3"/>
  <c r="H4518" i="3"/>
  <c r="G4518" i="3"/>
  <c r="F4518" i="3"/>
  <c r="E4518" i="3"/>
  <c r="A4518" i="3"/>
  <c r="M4517" i="3"/>
  <c r="J4517" i="3"/>
  <c r="P4517" i="3" s="1"/>
  <c r="I4517" i="3"/>
  <c r="H4517" i="3"/>
  <c r="G4517" i="3"/>
  <c r="F4517" i="3"/>
  <c r="E4517" i="3"/>
  <c r="D4517" i="3"/>
  <c r="C4517" i="3"/>
  <c r="B4517" i="3"/>
  <c r="A4517" i="3"/>
  <c r="P4516" i="3"/>
  <c r="O4516" i="3"/>
  <c r="R4516" i="3" s="1"/>
  <c r="N4516" i="3"/>
  <c r="M4516" i="3"/>
  <c r="K4516" i="3"/>
  <c r="L4516" i="3" s="1"/>
  <c r="J4516" i="3"/>
  <c r="I4516" i="3"/>
  <c r="Q4516" i="3" s="1"/>
  <c r="H4516" i="3"/>
  <c r="G4516" i="3"/>
  <c r="F4516" i="3"/>
  <c r="E4516" i="3"/>
  <c r="D4516" i="3"/>
  <c r="C4516" i="3"/>
  <c r="B4516" i="3"/>
  <c r="A4516" i="3"/>
  <c r="Q4515" i="3"/>
  <c r="M4515" i="3"/>
  <c r="J4515" i="3"/>
  <c r="I4515" i="3"/>
  <c r="H4515" i="3"/>
  <c r="G4515" i="3"/>
  <c r="F4515" i="3"/>
  <c r="E4515" i="3"/>
  <c r="A4515" i="3"/>
  <c r="Q4514" i="3"/>
  <c r="J4514" i="3"/>
  <c r="P4514" i="3" s="1"/>
  <c r="I4514" i="3"/>
  <c r="M4514" i="3" s="1"/>
  <c r="H4514" i="3"/>
  <c r="G4514" i="3"/>
  <c r="F4514" i="3"/>
  <c r="E4514" i="3"/>
  <c r="D4514" i="3"/>
  <c r="B4514" i="3"/>
  <c r="A4514" i="3"/>
  <c r="C4514" i="3" s="1"/>
  <c r="N4513" i="3"/>
  <c r="J4513" i="3"/>
  <c r="I4513" i="3"/>
  <c r="M4513" i="3" s="1"/>
  <c r="H4513" i="3"/>
  <c r="G4513" i="3"/>
  <c r="F4513" i="3"/>
  <c r="E4513" i="3"/>
  <c r="A4513" i="3"/>
  <c r="O4512" i="3"/>
  <c r="N4512" i="3"/>
  <c r="M4512" i="3"/>
  <c r="J4512" i="3"/>
  <c r="I4512" i="3"/>
  <c r="H4512" i="3"/>
  <c r="G4512" i="3"/>
  <c r="F4512" i="3"/>
  <c r="E4512" i="3"/>
  <c r="D4512" i="3"/>
  <c r="C4512" i="3"/>
  <c r="B4512" i="3"/>
  <c r="A4512" i="3"/>
  <c r="Q4511" i="3"/>
  <c r="P4511" i="3"/>
  <c r="N4511" i="3"/>
  <c r="M4511" i="3"/>
  <c r="J4511" i="3"/>
  <c r="I4511" i="3"/>
  <c r="H4511" i="3"/>
  <c r="G4511" i="3"/>
  <c r="F4511" i="3"/>
  <c r="E4511" i="3"/>
  <c r="B4511" i="3"/>
  <c r="A4511" i="3"/>
  <c r="C4511" i="3" s="1"/>
  <c r="Q4510" i="3"/>
  <c r="P4510" i="3"/>
  <c r="N4510" i="3"/>
  <c r="K4510" i="3"/>
  <c r="L4510" i="3" s="1"/>
  <c r="J4510" i="3"/>
  <c r="I4510" i="3"/>
  <c r="M4510" i="3" s="1"/>
  <c r="H4510" i="3"/>
  <c r="G4510" i="3"/>
  <c r="F4510" i="3"/>
  <c r="E4510" i="3"/>
  <c r="D4510" i="3"/>
  <c r="C4510" i="3"/>
  <c r="B4510" i="3"/>
  <c r="A4510" i="3"/>
  <c r="Q4509" i="3"/>
  <c r="N4509" i="3"/>
  <c r="J4509" i="3"/>
  <c r="I4509" i="3"/>
  <c r="H4509" i="3"/>
  <c r="G4509" i="3"/>
  <c r="F4509" i="3"/>
  <c r="E4509" i="3"/>
  <c r="D4509" i="3"/>
  <c r="A4509" i="3"/>
  <c r="M4508" i="3"/>
  <c r="J4508" i="3"/>
  <c r="O4508" i="3" s="1"/>
  <c r="I4508" i="3"/>
  <c r="Q4508" i="3" s="1"/>
  <c r="H4508" i="3"/>
  <c r="G4508" i="3"/>
  <c r="F4508" i="3"/>
  <c r="E4508" i="3"/>
  <c r="D4508" i="3"/>
  <c r="C4508" i="3"/>
  <c r="B4508" i="3"/>
  <c r="A4508" i="3"/>
  <c r="P4507" i="3"/>
  <c r="M4507" i="3"/>
  <c r="J4507" i="3"/>
  <c r="I4507" i="3"/>
  <c r="H4507" i="3"/>
  <c r="G4507" i="3"/>
  <c r="F4507" i="3"/>
  <c r="E4507" i="3"/>
  <c r="D4507" i="3"/>
  <c r="B4507" i="3"/>
  <c r="A4507" i="3"/>
  <c r="C4507" i="3" s="1"/>
  <c r="J4506" i="3"/>
  <c r="I4506" i="3"/>
  <c r="M4506" i="3" s="1"/>
  <c r="H4506" i="3"/>
  <c r="G4506" i="3"/>
  <c r="F4506" i="3"/>
  <c r="E4506" i="3"/>
  <c r="D4506" i="3"/>
  <c r="B4506" i="3"/>
  <c r="A4506" i="3"/>
  <c r="C4506" i="3" s="1"/>
  <c r="N4505" i="3"/>
  <c r="J4505" i="3"/>
  <c r="I4505" i="3"/>
  <c r="Q4505" i="3" s="1"/>
  <c r="H4505" i="3"/>
  <c r="G4505" i="3"/>
  <c r="F4505" i="3"/>
  <c r="E4505" i="3"/>
  <c r="D4505" i="3"/>
  <c r="A4505" i="3"/>
  <c r="M4504" i="3"/>
  <c r="J4504" i="3"/>
  <c r="O4504" i="3" s="1"/>
  <c r="I4504" i="3"/>
  <c r="Q4504" i="3" s="1"/>
  <c r="H4504" i="3"/>
  <c r="G4504" i="3"/>
  <c r="F4504" i="3"/>
  <c r="E4504" i="3"/>
  <c r="D4504" i="3"/>
  <c r="C4504" i="3"/>
  <c r="B4504" i="3"/>
  <c r="A4504" i="3"/>
  <c r="M4503" i="3"/>
  <c r="J4503" i="3"/>
  <c r="I4503" i="3"/>
  <c r="H4503" i="3"/>
  <c r="G4503" i="3"/>
  <c r="F4503" i="3"/>
  <c r="E4503" i="3"/>
  <c r="D4503" i="3"/>
  <c r="B4503" i="3"/>
  <c r="A4503" i="3"/>
  <c r="C4503" i="3" s="1"/>
  <c r="O4502" i="3"/>
  <c r="N4502" i="3"/>
  <c r="J4502" i="3"/>
  <c r="I4502" i="3"/>
  <c r="M4502" i="3" s="1"/>
  <c r="H4502" i="3"/>
  <c r="G4502" i="3"/>
  <c r="F4502" i="3"/>
  <c r="E4502" i="3"/>
  <c r="D4502" i="3"/>
  <c r="B4502" i="3"/>
  <c r="A4502" i="3"/>
  <c r="C4502" i="3" s="1"/>
  <c r="N4501" i="3"/>
  <c r="J4501" i="3"/>
  <c r="I4501" i="3"/>
  <c r="H4501" i="3"/>
  <c r="G4501" i="3"/>
  <c r="F4501" i="3"/>
  <c r="E4501" i="3"/>
  <c r="D4501" i="3"/>
  <c r="A4501" i="3"/>
  <c r="P4500" i="3"/>
  <c r="N4500" i="3"/>
  <c r="M4500" i="3"/>
  <c r="K4500" i="3"/>
  <c r="L4500" i="3" s="1"/>
  <c r="J4500" i="3"/>
  <c r="O4500" i="3" s="1"/>
  <c r="I4500" i="3"/>
  <c r="Q4500" i="3" s="1"/>
  <c r="H4500" i="3"/>
  <c r="G4500" i="3"/>
  <c r="F4500" i="3"/>
  <c r="E4500" i="3"/>
  <c r="D4500" i="3"/>
  <c r="C4500" i="3"/>
  <c r="B4500" i="3"/>
  <c r="A4500" i="3"/>
  <c r="P4499" i="3"/>
  <c r="M4499" i="3"/>
  <c r="J4499" i="3"/>
  <c r="I4499" i="3"/>
  <c r="K4499" i="3" s="1"/>
  <c r="L4499" i="3" s="1"/>
  <c r="H4499" i="3"/>
  <c r="G4499" i="3"/>
  <c r="F4499" i="3"/>
  <c r="E4499" i="3"/>
  <c r="D4499" i="3"/>
  <c r="B4499" i="3"/>
  <c r="A4499" i="3"/>
  <c r="C4499" i="3" s="1"/>
  <c r="N4498" i="3"/>
  <c r="J4498" i="3"/>
  <c r="O4498" i="3" s="1"/>
  <c r="I4498" i="3"/>
  <c r="M4498" i="3" s="1"/>
  <c r="H4498" i="3"/>
  <c r="G4498" i="3"/>
  <c r="F4498" i="3"/>
  <c r="E4498" i="3"/>
  <c r="D4498" i="3"/>
  <c r="B4498" i="3"/>
  <c r="A4498" i="3"/>
  <c r="C4498" i="3" s="1"/>
  <c r="Q4497" i="3"/>
  <c r="N4497" i="3"/>
  <c r="J4497" i="3"/>
  <c r="I4497" i="3"/>
  <c r="H4497" i="3"/>
  <c r="G4497" i="3"/>
  <c r="F4497" i="3"/>
  <c r="E4497" i="3"/>
  <c r="A4497" i="3"/>
  <c r="P4496" i="3"/>
  <c r="M4496" i="3"/>
  <c r="K4496" i="3"/>
  <c r="L4496" i="3" s="1"/>
  <c r="J4496" i="3"/>
  <c r="O4496" i="3" s="1"/>
  <c r="R4496" i="3" s="1"/>
  <c r="I4496" i="3"/>
  <c r="Q4496" i="3" s="1"/>
  <c r="H4496" i="3"/>
  <c r="G4496" i="3"/>
  <c r="F4496" i="3"/>
  <c r="E4496" i="3"/>
  <c r="D4496" i="3"/>
  <c r="C4496" i="3"/>
  <c r="B4496" i="3"/>
  <c r="A4496" i="3"/>
  <c r="M4495" i="3"/>
  <c r="J4495" i="3"/>
  <c r="I4495" i="3"/>
  <c r="K4495" i="3" s="1"/>
  <c r="L4495" i="3" s="1"/>
  <c r="H4495" i="3"/>
  <c r="G4495" i="3"/>
  <c r="F4495" i="3"/>
  <c r="E4495" i="3"/>
  <c r="D4495" i="3"/>
  <c r="B4495" i="3"/>
  <c r="A4495" i="3"/>
  <c r="C4495" i="3" s="1"/>
  <c r="O4494" i="3"/>
  <c r="N4494" i="3"/>
  <c r="J4494" i="3"/>
  <c r="I4494" i="3"/>
  <c r="M4494" i="3" s="1"/>
  <c r="H4494" i="3"/>
  <c r="G4494" i="3"/>
  <c r="F4494" i="3"/>
  <c r="E4494" i="3"/>
  <c r="D4494" i="3"/>
  <c r="B4494" i="3"/>
  <c r="A4494" i="3"/>
  <c r="C4494" i="3" s="1"/>
  <c r="Q4493" i="3"/>
  <c r="N4493" i="3"/>
  <c r="J4493" i="3"/>
  <c r="I4493" i="3"/>
  <c r="P4493" i="3" s="1"/>
  <c r="H4493" i="3"/>
  <c r="G4493" i="3"/>
  <c r="F4493" i="3"/>
  <c r="E4493" i="3"/>
  <c r="A4493" i="3"/>
  <c r="P4492" i="3"/>
  <c r="R4492" i="3" s="1"/>
  <c r="N4492" i="3"/>
  <c r="M4492" i="3"/>
  <c r="K4492" i="3"/>
  <c r="L4492" i="3" s="1"/>
  <c r="J4492" i="3"/>
  <c r="O4492" i="3" s="1"/>
  <c r="I4492" i="3"/>
  <c r="Q4492" i="3" s="1"/>
  <c r="H4492" i="3"/>
  <c r="G4492" i="3"/>
  <c r="F4492" i="3"/>
  <c r="E4492" i="3"/>
  <c r="D4492" i="3"/>
  <c r="C4492" i="3"/>
  <c r="B4492" i="3"/>
  <c r="A4492" i="3"/>
  <c r="P4491" i="3"/>
  <c r="M4491" i="3"/>
  <c r="J4491" i="3"/>
  <c r="I4491" i="3"/>
  <c r="K4491" i="3" s="1"/>
  <c r="L4491" i="3" s="1"/>
  <c r="H4491" i="3"/>
  <c r="G4491" i="3"/>
  <c r="F4491" i="3"/>
  <c r="E4491" i="3"/>
  <c r="D4491" i="3"/>
  <c r="B4491" i="3"/>
  <c r="A4491" i="3"/>
  <c r="C4491" i="3" s="1"/>
  <c r="N4490" i="3"/>
  <c r="J4490" i="3"/>
  <c r="P4490" i="3" s="1"/>
  <c r="I4490" i="3"/>
  <c r="M4490" i="3" s="1"/>
  <c r="H4490" i="3"/>
  <c r="G4490" i="3"/>
  <c r="F4490" i="3"/>
  <c r="E4490" i="3"/>
  <c r="D4490" i="3"/>
  <c r="B4490" i="3"/>
  <c r="A4490" i="3"/>
  <c r="C4490" i="3" s="1"/>
  <c r="N4489" i="3"/>
  <c r="J4489" i="3"/>
  <c r="I4489" i="3"/>
  <c r="H4489" i="3"/>
  <c r="G4489" i="3"/>
  <c r="F4489" i="3"/>
  <c r="E4489" i="3"/>
  <c r="A4489" i="3"/>
  <c r="P4488" i="3"/>
  <c r="N4488" i="3"/>
  <c r="M4488" i="3"/>
  <c r="J4488" i="3"/>
  <c r="O4488" i="3" s="1"/>
  <c r="I4488" i="3"/>
  <c r="H4488" i="3"/>
  <c r="G4488" i="3"/>
  <c r="F4488" i="3"/>
  <c r="E4488" i="3"/>
  <c r="D4488" i="3"/>
  <c r="C4488" i="3"/>
  <c r="B4488" i="3"/>
  <c r="A4488" i="3"/>
  <c r="M4487" i="3"/>
  <c r="L4487" i="3"/>
  <c r="J4487" i="3"/>
  <c r="P4487" i="3" s="1"/>
  <c r="I4487" i="3"/>
  <c r="K4487" i="3" s="1"/>
  <c r="H4487" i="3"/>
  <c r="G4487" i="3"/>
  <c r="F4487" i="3"/>
  <c r="E4487" i="3"/>
  <c r="D4487" i="3"/>
  <c r="B4487" i="3"/>
  <c r="A4487" i="3"/>
  <c r="C4487" i="3" s="1"/>
  <c r="O4486" i="3"/>
  <c r="J4486" i="3"/>
  <c r="P4486" i="3" s="1"/>
  <c r="I4486" i="3"/>
  <c r="M4486" i="3" s="1"/>
  <c r="H4486" i="3"/>
  <c r="G4486" i="3"/>
  <c r="F4486" i="3"/>
  <c r="E4486" i="3"/>
  <c r="D4486" i="3"/>
  <c r="B4486" i="3"/>
  <c r="A4486" i="3"/>
  <c r="C4486" i="3" s="1"/>
  <c r="Q4485" i="3"/>
  <c r="P4485" i="3"/>
  <c r="N4485" i="3"/>
  <c r="J4485" i="3"/>
  <c r="I4485" i="3"/>
  <c r="H4485" i="3"/>
  <c r="G4485" i="3"/>
  <c r="F4485" i="3"/>
  <c r="E4485" i="3"/>
  <c r="A4485" i="3"/>
  <c r="N4484" i="3"/>
  <c r="M4484" i="3"/>
  <c r="J4484" i="3"/>
  <c r="I4484" i="3"/>
  <c r="H4484" i="3"/>
  <c r="G4484" i="3"/>
  <c r="F4484" i="3"/>
  <c r="E4484" i="3"/>
  <c r="D4484" i="3"/>
  <c r="C4484" i="3"/>
  <c r="B4484" i="3"/>
  <c r="A4484" i="3"/>
  <c r="P4483" i="3"/>
  <c r="M4483" i="3"/>
  <c r="L4483" i="3"/>
  <c r="J4483" i="3"/>
  <c r="I4483" i="3"/>
  <c r="K4483" i="3" s="1"/>
  <c r="H4483" i="3"/>
  <c r="G4483" i="3"/>
  <c r="F4483" i="3"/>
  <c r="E4483" i="3"/>
  <c r="D4483" i="3"/>
  <c r="B4483" i="3"/>
  <c r="A4483" i="3"/>
  <c r="C4483" i="3" s="1"/>
  <c r="O4482" i="3"/>
  <c r="J4482" i="3"/>
  <c r="P4482" i="3" s="1"/>
  <c r="I4482" i="3"/>
  <c r="M4482" i="3" s="1"/>
  <c r="H4482" i="3"/>
  <c r="G4482" i="3"/>
  <c r="F4482" i="3"/>
  <c r="E4482" i="3"/>
  <c r="D4482" i="3"/>
  <c r="B4482" i="3"/>
  <c r="A4482" i="3"/>
  <c r="C4482" i="3" s="1"/>
  <c r="P4481" i="3"/>
  <c r="N4481" i="3"/>
  <c r="J4481" i="3"/>
  <c r="I4481" i="3"/>
  <c r="Q4481" i="3" s="1"/>
  <c r="H4481" i="3"/>
  <c r="G4481" i="3"/>
  <c r="F4481" i="3"/>
  <c r="E4481" i="3"/>
  <c r="A4481" i="3"/>
  <c r="M4480" i="3"/>
  <c r="J4480" i="3"/>
  <c r="I4480" i="3"/>
  <c r="H4480" i="3"/>
  <c r="G4480" i="3"/>
  <c r="F4480" i="3"/>
  <c r="E4480" i="3"/>
  <c r="D4480" i="3"/>
  <c r="C4480" i="3"/>
  <c r="B4480" i="3"/>
  <c r="A4480" i="3"/>
  <c r="P4479" i="3"/>
  <c r="M4479" i="3"/>
  <c r="J4479" i="3"/>
  <c r="I4479" i="3"/>
  <c r="H4479" i="3"/>
  <c r="G4479" i="3"/>
  <c r="F4479" i="3"/>
  <c r="E4479" i="3"/>
  <c r="D4479" i="3"/>
  <c r="B4479" i="3"/>
  <c r="A4479" i="3"/>
  <c r="C4479" i="3" s="1"/>
  <c r="O4478" i="3"/>
  <c r="J4478" i="3"/>
  <c r="I4478" i="3"/>
  <c r="M4478" i="3" s="1"/>
  <c r="H4478" i="3"/>
  <c r="G4478" i="3"/>
  <c r="F4478" i="3"/>
  <c r="E4478" i="3"/>
  <c r="D4478" i="3"/>
  <c r="B4478" i="3"/>
  <c r="A4478" i="3"/>
  <c r="C4478" i="3" s="1"/>
  <c r="Q4477" i="3"/>
  <c r="P4477" i="3"/>
  <c r="N4477" i="3"/>
  <c r="J4477" i="3"/>
  <c r="I4477" i="3"/>
  <c r="H4477" i="3"/>
  <c r="G4477" i="3"/>
  <c r="F4477" i="3"/>
  <c r="E4477" i="3"/>
  <c r="D4477" i="3"/>
  <c r="A4477" i="3"/>
  <c r="N4476" i="3"/>
  <c r="M4476" i="3"/>
  <c r="J4476" i="3"/>
  <c r="O4476" i="3" s="1"/>
  <c r="I4476" i="3"/>
  <c r="Q4476" i="3" s="1"/>
  <c r="H4476" i="3"/>
  <c r="G4476" i="3"/>
  <c r="F4476" i="3"/>
  <c r="E4476" i="3"/>
  <c r="D4476" i="3"/>
  <c r="C4476" i="3"/>
  <c r="B4476" i="3"/>
  <c r="A4476" i="3"/>
  <c r="P4475" i="3"/>
  <c r="M4475" i="3"/>
  <c r="J4475" i="3"/>
  <c r="I4475" i="3"/>
  <c r="H4475" i="3"/>
  <c r="G4475" i="3"/>
  <c r="F4475" i="3"/>
  <c r="E4475" i="3"/>
  <c r="D4475" i="3"/>
  <c r="B4475" i="3"/>
  <c r="A4475" i="3"/>
  <c r="C4475" i="3" s="1"/>
  <c r="J4474" i="3"/>
  <c r="I4474" i="3"/>
  <c r="M4474" i="3" s="1"/>
  <c r="H4474" i="3"/>
  <c r="G4474" i="3"/>
  <c r="F4474" i="3"/>
  <c r="E4474" i="3"/>
  <c r="D4474" i="3"/>
  <c r="B4474" i="3"/>
  <c r="A4474" i="3"/>
  <c r="C4474" i="3" s="1"/>
  <c r="P4473" i="3"/>
  <c r="N4473" i="3"/>
  <c r="J4473" i="3"/>
  <c r="I4473" i="3"/>
  <c r="Q4473" i="3" s="1"/>
  <c r="H4473" i="3"/>
  <c r="G4473" i="3"/>
  <c r="F4473" i="3"/>
  <c r="E4473" i="3"/>
  <c r="D4473" i="3"/>
  <c r="A4473" i="3"/>
  <c r="M4472" i="3"/>
  <c r="J4472" i="3"/>
  <c r="O4472" i="3" s="1"/>
  <c r="I4472" i="3"/>
  <c r="Q4472" i="3" s="1"/>
  <c r="H4472" i="3"/>
  <c r="G4472" i="3"/>
  <c r="F4472" i="3"/>
  <c r="E4472" i="3"/>
  <c r="D4472" i="3"/>
  <c r="C4472" i="3"/>
  <c r="B4472" i="3"/>
  <c r="A4472" i="3"/>
  <c r="M4471" i="3"/>
  <c r="J4471" i="3"/>
  <c r="I4471" i="3"/>
  <c r="H4471" i="3"/>
  <c r="G4471" i="3"/>
  <c r="F4471" i="3"/>
  <c r="E4471" i="3"/>
  <c r="D4471" i="3"/>
  <c r="B4471" i="3"/>
  <c r="A4471" i="3"/>
  <c r="C4471" i="3" s="1"/>
  <c r="O4470" i="3"/>
  <c r="N4470" i="3"/>
  <c r="J4470" i="3"/>
  <c r="P4470" i="3" s="1"/>
  <c r="I4470" i="3"/>
  <c r="M4470" i="3" s="1"/>
  <c r="H4470" i="3"/>
  <c r="G4470" i="3"/>
  <c r="F4470" i="3"/>
  <c r="E4470" i="3"/>
  <c r="D4470" i="3"/>
  <c r="B4470" i="3"/>
  <c r="A4470" i="3"/>
  <c r="C4470" i="3" s="1"/>
  <c r="N4469" i="3"/>
  <c r="J4469" i="3"/>
  <c r="I4469" i="3"/>
  <c r="H4469" i="3"/>
  <c r="G4469" i="3"/>
  <c r="F4469" i="3"/>
  <c r="E4469" i="3"/>
  <c r="D4469" i="3"/>
  <c r="A4469" i="3"/>
  <c r="P4468" i="3"/>
  <c r="R4468" i="3" s="1"/>
  <c r="N4468" i="3"/>
  <c r="M4468" i="3"/>
  <c r="K4468" i="3"/>
  <c r="L4468" i="3" s="1"/>
  <c r="J4468" i="3"/>
  <c r="O4468" i="3" s="1"/>
  <c r="I4468" i="3"/>
  <c r="Q4468" i="3" s="1"/>
  <c r="H4468" i="3"/>
  <c r="G4468" i="3"/>
  <c r="F4468" i="3"/>
  <c r="E4468" i="3"/>
  <c r="D4468" i="3"/>
  <c r="C4468" i="3"/>
  <c r="B4468" i="3"/>
  <c r="A4468" i="3"/>
  <c r="P4467" i="3"/>
  <c r="M4467" i="3"/>
  <c r="J4467" i="3"/>
  <c r="I4467" i="3"/>
  <c r="K4467" i="3" s="1"/>
  <c r="L4467" i="3" s="1"/>
  <c r="H4467" i="3"/>
  <c r="G4467" i="3"/>
  <c r="F4467" i="3"/>
  <c r="E4467" i="3"/>
  <c r="D4467" i="3"/>
  <c r="B4467" i="3"/>
  <c r="A4467" i="3"/>
  <c r="C4467" i="3" s="1"/>
  <c r="N4466" i="3"/>
  <c r="J4466" i="3"/>
  <c r="P4466" i="3" s="1"/>
  <c r="I4466" i="3"/>
  <c r="M4466" i="3" s="1"/>
  <c r="H4466" i="3"/>
  <c r="G4466" i="3"/>
  <c r="F4466" i="3"/>
  <c r="E4466" i="3"/>
  <c r="D4466" i="3"/>
  <c r="B4466" i="3"/>
  <c r="A4466" i="3"/>
  <c r="C4466" i="3" s="1"/>
  <c r="N4465" i="3"/>
  <c r="J4465" i="3"/>
  <c r="I4465" i="3"/>
  <c r="H4465" i="3"/>
  <c r="G4465" i="3"/>
  <c r="F4465" i="3"/>
  <c r="E4465" i="3"/>
  <c r="A4465" i="3"/>
  <c r="P4464" i="3"/>
  <c r="M4464" i="3"/>
  <c r="K4464" i="3"/>
  <c r="L4464" i="3" s="1"/>
  <c r="J4464" i="3"/>
  <c r="O4464" i="3" s="1"/>
  <c r="R4464" i="3" s="1"/>
  <c r="I4464" i="3"/>
  <c r="Q4464" i="3" s="1"/>
  <c r="H4464" i="3"/>
  <c r="G4464" i="3"/>
  <c r="F4464" i="3"/>
  <c r="E4464" i="3"/>
  <c r="D4464" i="3"/>
  <c r="C4464" i="3"/>
  <c r="B4464" i="3"/>
  <c r="A4464" i="3"/>
  <c r="M4463" i="3"/>
  <c r="J4463" i="3"/>
  <c r="I4463" i="3"/>
  <c r="K4463" i="3" s="1"/>
  <c r="L4463" i="3" s="1"/>
  <c r="H4463" i="3"/>
  <c r="G4463" i="3"/>
  <c r="F4463" i="3"/>
  <c r="E4463" i="3"/>
  <c r="D4463" i="3"/>
  <c r="B4463" i="3"/>
  <c r="A4463" i="3"/>
  <c r="C4463" i="3" s="1"/>
  <c r="O4462" i="3"/>
  <c r="N4462" i="3"/>
  <c r="J4462" i="3"/>
  <c r="P4462" i="3" s="1"/>
  <c r="I4462" i="3"/>
  <c r="M4462" i="3" s="1"/>
  <c r="H4462" i="3"/>
  <c r="G4462" i="3"/>
  <c r="F4462" i="3"/>
  <c r="E4462" i="3"/>
  <c r="D4462" i="3"/>
  <c r="B4462" i="3"/>
  <c r="A4462" i="3"/>
  <c r="C4462" i="3" s="1"/>
  <c r="Q4461" i="3"/>
  <c r="N4461" i="3"/>
  <c r="J4461" i="3"/>
  <c r="I4461" i="3"/>
  <c r="P4461" i="3" s="1"/>
  <c r="H4461" i="3"/>
  <c r="G4461" i="3"/>
  <c r="F4461" i="3"/>
  <c r="E4461" i="3"/>
  <c r="A4461" i="3"/>
  <c r="P4460" i="3"/>
  <c r="R4460" i="3" s="1"/>
  <c r="N4460" i="3"/>
  <c r="M4460" i="3"/>
  <c r="K4460" i="3"/>
  <c r="L4460" i="3" s="1"/>
  <c r="J4460" i="3"/>
  <c r="O4460" i="3" s="1"/>
  <c r="I4460" i="3"/>
  <c r="Q4460" i="3" s="1"/>
  <c r="H4460" i="3"/>
  <c r="G4460" i="3"/>
  <c r="F4460" i="3"/>
  <c r="E4460" i="3"/>
  <c r="D4460" i="3"/>
  <c r="C4460" i="3"/>
  <c r="B4460" i="3"/>
  <c r="A4460" i="3"/>
  <c r="P4459" i="3"/>
  <c r="M4459" i="3"/>
  <c r="J4459" i="3"/>
  <c r="I4459" i="3"/>
  <c r="K4459" i="3" s="1"/>
  <c r="L4459" i="3" s="1"/>
  <c r="H4459" i="3"/>
  <c r="G4459" i="3"/>
  <c r="F4459" i="3"/>
  <c r="E4459" i="3"/>
  <c r="D4459" i="3"/>
  <c r="B4459" i="3"/>
  <c r="A4459" i="3"/>
  <c r="C4459" i="3" s="1"/>
  <c r="N4458" i="3"/>
  <c r="J4458" i="3"/>
  <c r="P4458" i="3" s="1"/>
  <c r="I4458" i="3"/>
  <c r="M4458" i="3" s="1"/>
  <c r="H4458" i="3"/>
  <c r="G4458" i="3"/>
  <c r="F4458" i="3"/>
  <c r="E4458" i="3"/>
  <c r="D4458" i="3"/>
  <c r="B4458" i="3"/>
  <c r="A4458" i="3"/>
  <c r="C4458" i="3" s="1"/>
  <c r="N4457" i="3"/>
  <c r="J4457" i="3"/>
  <c r="I4457" i="3"/>
  <c r="H4457" i="3"/>
  <c r="G4457" i="3"/>
  <c r="F4457" i="3"/>
  <c r="E4457" i="3"/>
  <c r="A4457" i="3"/>
  <c r="P4456" i="3"/>
  <c r="N4456" i="3"/>
  <c r="M4456" i="3"/>
  <c r="J4456" i="3"/>
  <c r="O4456" i="3" s="1"/>
  <c r="I4456" i="3"/>
  <c r="H4456" i="3"/>
  <c r="G4456" i="3"/>
  <c r="F4456" i="3"/>
  <c r="E4456" i="3"/>
  <c r="D4456" i="3"/>
  <c r="C4456" i="3"/>
  <c r="B4456" i="3"/>
  <c r="A4456" i="3"/>
  <c r="M4455" i="3"/>
  <c r="L4455" i="3"/>
  <c r="J4455" i="3"/>
  <c r="P4455" i="3" s="1"/>
  <c r="I4455" i="3"/>
  <c r="K4455" i="3" s="1"/>
  <c r="H4455" i="3"/>
  <c r="G4455" i="3"/>
  <c r="F4455" i="3"/>
  <c r="E4455" i="3"/>
  <c r="D4455" i="3"/>
  <c r="B4455" i="3"/>
  <c r="A4455" i="3"/>
  <c r="C4455" i="3" s="1"/>
  <c r="O4454" i="3"/>
  <c r="J4454" i="3"/>
  <c r="P4454" i="3" s="1"/>
  <c r="I4454" i="3"/>
  <c r="M4454" i="3" s="1"/>
  <c r="H4454" i="3"/>
  <c r="G4454" i="3"/>
  <c r="F4454" i="3"/>
  <c r="E4454" i="3"/>
  <c r="D4454" i="3"/>
  <c r="B4454" i="3"/>
  <c r="A4454" i="3"/>
  <c r="C4454" i="3" s="1"/>
  <c r="Q4453" i="3"/>
  <c r="P4453" i="3"/>
  <c r="N4453" i="3"/>
  <c r="J4453" i="3"/>
  <c r="I4453" i="3"/>
  <c r="H4453" i="3"/>
  <c r="G4453" i="3"/>
  <c r="F4453" i="3"/>
  <c r="E4453" i="3"/>
  <c r="A4453" i="3"/>
  <c r="N4452" i="3"/>
  <c r="M4452" i="3"/>
  <c r="J4452" i="3"/>
  <c r="I4452" i="3"/>
  <c r="H4452" i="3"/>
  <c r="G4452" i="3"/>
  <c r="F4452" i="3"/>
  <c r="E4452" i="3"/>
  <c r="D4452" i="3"/>
  <c r="C4452" i="3"/>
  <c r="B4452" i="3"/>
  <c r="A4452" i="3"/>
  <c r="P4451" i="3"/>
  <c r="M4451" i="3"/>
  <c r="L4451" i="3"/>
  <c r="J4451" i="3"/>
  <c r="I4451" i="3"/>
  <c r="K4451" i="3" s="1"/>
  <c r="H4451" i="3"/>
  <c r="G4451" i="3"/>
  <c r="F4451" i="3"/>
  <c r="E4451" i="3"/>
  <c r="D4451" i="3"/>
  <c r="B4451" i="3"/>
  <c r="A4451" i="3"/>
  <c r="C4451" i="3" s="1"/>
  <c r="O4450" i="3"/>
  <c r="J4450" i="3"/>
  <c r="P4450" i="3" s="1"/>
  <c r="I4450" i="3"/>
  <c r="M4450" i="3" s="1"/>
  <c r="H4450" i="3"/>
  <c r="G4450" i="3"/>
  <c r="F4450" i="3"/>
  <c r="E4450" i="3"/>
  <c r="D4450" i="3"/>
  <c r="B4450" i="3"/>
  <c r="A4450" i="3"/>
  <c r="C4450" i="3" s="1"/>
  <c r="P4449" i="3"/>
  <c r="N4449" i="3"/>
  <c r="J4449" i="3"/>
  <c r="I4449" i="3"/>
  <c r="Q4449" i="3" s="1"/>
  <c r="H4449" i="3"/>
  <c r="G4449" i="3"/>
  <c r="F4449" i="3"/>
  <c r="E4449" i="3"/>
  <c r="A4449" i="3"/>
  <c r="M4448" i="3"/>
  <c r="J4448" i="3"/>
  <c r="I4448" i="3"/>
  <c r="H4448" i="3"/>
  <c r="G4448" i="3"/>
  <c r="F4448" i="3"/>
  <c r="E4448" i="3"/>
  <c r="D4448" i="3"/>
  <c r="C4448" i="3"/>
  <c r="B4448" i="3"/>
  <c r="A4448" i="3"/>
  <c r="P4447" i="3"/>
  <c r="M4447" i="3"/>
  <c r="J4447" i="3"/>
  <c r="I4447" i="3"/>
  <c r="H4447" i="3"/>
  <c r="G4447" i="3"/>
  <c r="F4447" i="3"/>
  <c r="E4447" i="3"/>
  <c r="D4447" i="3"/>
  <c r="B4447" i="3"/>
  <c r="A4447" i="3"/>
  <c r="C4447" i="3" s="1"/>
  <c r="J4446" i="3"/>
  <c r="I4446" i="3"/>
  <c r="M4446" i="3" s="1"/>
  <c r="H4446" i="3"/>
  <c r="G4446" i="3"/>
  <c r="F4446" i="3"/>
  <c r="E4446" i="3"/>
  <c r="D4446" i="3"/>
  <c r="B4446" i="3"/>
  <c r="A4446" i="3"/>
  <c r="C4446" i="3" s="1"/>
  <c r="Q4445" i="3"/>
  <c r="P4445" i="3"/>
  <c r="N4445" i="3"/>
  <c r="J4445" i="3"/>
  <c r="I4445" i="3"/>
  <c r="H4445" i="3"/>
  <c r="G4445" i="3"/>
  <c r="F4445" i="3"/>
  <c r="E4445" i="3"/>
  <c r="D4445" i="3"/>
  <c r="A4445" i="3"/>
  <c r="N4444" i="3"/>
  <c r="M4444" i="3"/>
  <c r="J4444" i="3"/>
  <c r="O4444" i="3" s="1"/>
  <c r="I4444" i="3"/>
  <c r="Q4444" i="3" s="1"/>
  <c r="H4444" i="3"/>
  <c r="G4444" i="3"/>
  <c r="F4444" i="3"/>
  <c r="E4444" i="3"/>
  <c r="D4444" i="3"/>
  <c r="C4444" i="3"/>
  <c r="B4444" i="3"/>
  <c r="A4444" i="3"/>
  <c r="P4443" i="3"/>
  <c r="M4443" i="3"/>
  <c r="J4443" i="3"/>
  <c r="I4443" i="3"/>
  <c r="H4443" i="3"/>
  <c r="G4443" i="3"/>
  <c r="F4443" i="3"/>
  <c r="E4443" i="3"/>
  <c r="D4443" i="3"/>
  <c r="B4443" i="3"/>
  <c r="A4443" i="3"/>
  <c r="C4443" i="3" s="1"/>
  <c r="J4442" i="3"/>
  <c r="I4442" i="3"/>
  <c r="M4442" i="3" s="1"/>
  <c r="H4442" i="3"/>
  <c r="G4442" i="3"/>
  <c r="F4442" i="3"/>
  <c r="E4442" i="3"/>
  <c r="D4442" i="3"/>
  <c r="B4442" i="3"/>
  <c r="A4442" i="3"/>
  <c r="C4442" i="3" s="1"/>
  <c r="Q4441" i="3"/>
  <c r="P4441" i="3"/>
  <c r="J4441" i="3"/>
  <c r="N4441" i="3" s="1"/>
  <c r="I4441" i="3"/>
  <c r="H4441" i="3"/>
  <c r="G4441" i="3"/>
  <c r="F4441" i="3"/>
  <c r="E4441" i="3"/>
  <c r="A4441" i="3"/>
  <c r="C4441" i="3" s="1"/>
  <c r="P4440" i="3"/>
  <c r="M4440" i="3"/>
  <c r="J4440" i="3"/>
  <c r="O4440" i="3" s="1"/>
  <c r="R4440" i="3" s="1"/>
  <c r="I4440" i="3"/>
  <c r="Q4440" i="3" s="1"/>
  <c r="H4440" i="3"/>
  <c r="G4440" i="3"/>
  <c r="F4440" i="3"/>
  <c r="E4440" i="3"/>
  <c r="D4440" i="3"/>
  <c r="C4440" i="3"/>
  <c r="B4440" i="3"/>
  <c r="A4440" i="3"/>
  <c r="P4439" i="3"/>
  <c r="M4439" i="3"/>
  <c r="L4439" i="3"/>
  <c r="J4439" i="3"/>
  <c r="O4439" i="3" s="1"/>
  <c r="I4439" i="3"/>
  <c r="K4439" i="3" s="1"/>
  <c r="H4439" i="3"/>
  <c r="G4439" i="3"/>
  <c r="F4439" i="3"/>
  <c r="E4439" i="3"/>
  <c r="D4439" i="3"/>
  <c r="B4439" i="3"/>
  <c r="A4439" i="3"/>
  <c r="C4439" i="3" s="1"/>
  <c r="N4438" i="3"/>
  <c r="J4438" i="3"/>
  <c r="P4438" i="3" s="1"/>
  <c r="I4438" i="3"/>
  <c r="M4438" i="3" s="1"/>
  <c r="H4438" i="3"/>
  <c r="G4438" i="3"/>
  <c r="F4438" i="3"/>
  <c r="E4438" i="3"/>
  <c r="D4438" i="3"/>
  <c r="B4438" i="3"/>
  <c r="A4438" i="3"/>
  <c r="C4438" i="3" s="1"/>
  <c r="J4437" i="3"/>
  <c r="I4437" i="3"/>
  <c r="H4437" i="3"/>
  <c r="G4437" i="3"/>
  <c r="F4437" i="3"/>
  <c r="E4437" i="3"/>
  <c r="A4437" i="3"/>
  <c r="P4436" i="3"/>
  <c r="R4436" i="3" s="1"/>
  <c r="N4436" i="3"/>
  <c r="M4436" i="3"/>
  <c r="K4436" i="3"/>
  <c r="L4436" i="3" s="1"/>
  <c r="J4436" i="3"/>
  <c r="O4436" i="3" s="1"/>
  <c r="I4436" i="3"/>
  <c r="Q4436" i="3" s="1"/>
  <c r="H4436" i="3"/>
  <c r="G4436" i="3"/>
  <c r="F4436" i="3"/>
  <c r="E4436" i="3"/>
  <c r="D4436" i="3"/>
  <c r="C4436" i="3"/>
  <c r="B4436" i="3"/>
  <c r="A4436" i="3"/>
  <c r="P4435" i="3"/>
  <c r="N4435" i="3"/>
  <c r="M4435" i="3"/>
  <c r="J4435" i="3"/>
  <c r="O4435" i="3" s="1"/>
  <c r="I4435" i="3"/>
  <c r="H4435" i="3"/>
  <c r="G4435" i="3"/>
  <c r="F4435" i="3"/>
  <c r="E4435" i="3"/>
  <c r="D4435" i="3"/>
  <c r="B4435" i="3"/>
  <c r="A4435" i="3"/>
  <c r="C4435" i="3" s="1"/>
  <c r="P4434" i="3"/>
  <c r="N4434" i="3"/>
  <c r="J4434" i="3"/>
  <c r="O4434" i="3" s="1"/>
  <c r="I4434" i="3"/>
  <c r="M4434" i="3" s="1"/>
  <c r="H4434" i="3"/>
  <c r="G4434" i="3"/>
  <c r="F4434" i="3"/>
  <c r="E4434" i="3"/>
  <c r="D4434" i="3"/>
  <c r="B4434" i="3"/>
  <c r="A4434" i="3"/>
  <c r="C4434" i="3" s="1"/>
  <c r="N4433" i="3"/>
  <c r="J4433" i="3"/>
  <c r="I4433" i="3"/>
  <c r="H4433" i="3"/>
  <c r="G4433" i="3"/>
  <c r="F4433" i="3"/>
  <c r="E4433" i="3"/>
  <c r="D4433" i="3"/>
  <c r="A4433" i="3"/>
  <c r="C4433" i="3" s="1"/>
  <c r="R4432" i="3"/>
  <c r="P4432" i="3"/>
  <c r="N4432" i="3"/>
  <c r="M4432" i="3"/>
  <c r="K4432" i="3"/>
  <c r="L4432" i="3" s="1"/>
  <c r="J4432" i="3"/>
  <c r="O4432" i="3" s="1"/>
  <c r="I4432" i="3"/>
  <c r="Q4432" i="3" s="1"/>
  <c r="H4432" i="3"/>
  <c r="G4432" i="3"/>
  <c r="F4432" i="3"/>
  <c r="E4432" i="3"/>
  <c r="D4432" i="3"/>
  <c r="C4432" i="3"/>
  <c r="B4432" i="3"/>
  <c r="A4432" i="3"/>
  <c r="M4431" i="3"/>
  <c r="J4431" i="3"/>
  <c r="I4431" i="3"/>
  <c r="H4431" i="3"/>
  <c r="G4431" i="3"/>
  <c r="F4431" i="3"/>
  <c r="E4431" i="3"/>
  <c r="D4431" i="3"/>
  <c r="B4431" i="3"/>
  <c r="A4431" i="3"/>
  <c r="C4431" i="3" s="1"/>
  <c r="P4430" i="3"/>
  <c r="O4430" i="3"/>
  <c r="J4430" i="3"/>
  <c r="N4430" i="3" s="1"/>
  <c r="I4430" i="3"/>
  <c r="M4430" i="3" s="1"/>
  <c r="H4430" i="3"/>
  <c r="G4430" i="3"/>
  <c r="F4430" i="3"/>
  <c r="E4430" i="3"/>
  <c r="D4430" i="3"/>
  <c r="B4430" i="3"/>
  <c r="A4430" i="3"/>
  <c r="C4430" i="3" s="1"/>
  <c r="Q4429" i="3"/>
  <c r="N4429" i="3"/>
  <c r="J4429" i="3"/>
  <c r="I4429" i="3"/>
  <c r="P4429" i="3" s="1"/>
  <c r="H4429" i="3"/>
  <c r="G4429" i="3"/>
  <c r="F4429" i="3"/>
  <c r="E4429" i="3"/>
  <c r="D4429" i="3"/>
  <c r="B4429" i="3"/>
  <c r="A4429" i="3"/>
  <c r="C4429" i="3" s="1"/>
  <c r="M4428" i="3"/>
  <c r="J4428" i="3"/>
  <c r="I4428" i="3"/>
  <c r="H4428" i="3"/>
  <c r="G4428" i="3"/>
  <c r="F4428" i="3"/>
  <c r="E4428" i="3"/>
  <c r="D4428" i="3"/>
  <c r="C4428" i="3"/>
  <c r="B4428" i="3"/>
  <c r="A4428" i="3"/>
  <c r="M4427" i="3"/>
  <c r="J4427" i="3"/>
  <c r="O4427" i="3" s="1"/>
  <c r="I4427" i="3"/>
  <c r="K4427" i="3" s="1"/>
  <c r="L4427" i="3" s="1"/>
  <c r="H4427" i="3"/>
  <c r="G4427" i="3"/>
  <c r="F4427" i="3"/>
  <c r="E4427" i="3"/>
  <c r="D4427" i="3"/>
  <c r="B4427" i="3"/>
  <c r="A4427" i="3"/>
  <c r="C4427" i="3" s="1"/>
  <c r="J4426" i="3"/>
  <c r="I4426" i="3"/>
  <c r="M4426" i="3" s="1"/>
  <c r="H4426" i="3"/>
  <c r="G4426" i="3"/>
  <c r="F4426" i="3"/>
  <c r="E4426" i="3"/>
  <c r="D4426" i="3"/>
  <c r="B4426" i="3"/>
  <c r="A4426" i="3"/>
  <c r="C4426" i="3" s="1"/>
  <c r="Q4425" i="3"/>
  <c r="P4425" i="3"/>
  <c r="J4425" i="3"/>
  <c r="N4425" i="3" s="1"/>
  <c r="I4425" i="3"/>
  <c r="H4425" i="3"/>
  <c r="G4425" i="3"/>
  <c r="F4425" i="3"/>
  <c r="E4425" i="3"/>
  <c r="A4425" i="3"/>
  <c r="C4425" i="3" s="1"/>
  <c r="P4424" i="3"/>
  <c r="M4424" i="3"/>
  <c r="J4424" i="3"/>
  <c r="O4424" i="3" s="1"/>
  <c r="I4424" i="3"/>
  <c r="Q4424" i="3" s="1"/>
  <c r="H4424" i="3"/>
  <c r="G4424" i="3"/>
  <c r="F4424" i="3"/>
  <c r="E4424" i="3"/>
  <c r="D4424" i="3"/>
  <c r="C4424" i="3"/>
  <c r="B4424" i="3"/>
  <c r="A4424" i="3"/>
  <c r="P4423" i="3"/>
  <c r="M4423" i="3"/>
  <c r="L4423" i="3"/>
  <c r="J4423" i="3"/>
  <c r="O4423" i="3" s="1"/>
  <c r="I4423" i="3"/>
  <c r="K4423" i="3" s="1"/>
  <c r="H4423" i="3"/>
  <c r="G4423" i="3"/>
  <c r="F4423" i="3"/>
  <c r="E4423" i="3"/>
  <c r="D4423" i="3"/>
  <c r="B4423" i="3"/>
  <c r="A4423" i="3"/>
  <c r="C4423" i="3" s="1"/>
  <c r="N4422" i="3"/>
  <c r="J4422" i="3"/>
  <c r="P4422" i="3" s="1"/>
  <c r="I4422" i="3"/>
  <c r="M4422" i="3" s="1"/>
  <c r="H4422" i="3"/>
  <c r="G4422" i="3"/>
  <c r="F4422" i="3"/>
  <c r="E4422" i="3"/>
  <c r="D4422" i="3"/>
  <c r="B4422" i="3"/>
  <c r="A4422" i="3"/>
  <c r="C4422" i="3" s="1"/>
  <c r="J4421" i="3"/>
  <c r="I4421" i="3"/>
  <c r="H4421" i="3"/>
  <c r="G4421" i="3"/>
  <c r="F4421" i="3"/>
  <c r="E4421" i="3"/>
  <c r="A4421" i="3"/>
  <c r="P4420" i="3"/>
  <c r="N4420" i="3"/>
  <c r="M4420" i="3"/>
  <c r="K4420" i="3"/>
  <c r="L4420" i="3" s="1"/>
  <c r="J4420" i="3"/>
  <c r="O4420" i="3" s="1"/>
  <c r="I4420" i="3"/>
  <c r="Q4420" i="3" s="1"/>
  <c r="H4420" i="3"/>
  <c r="G4420" i="3"/>
  <c r="F4420" i="3"/>
  <c r="E4420" i="3"/>
  <c r="D4420" i="3"/>
  <c r="C4420" i="3"/>
  <c r="B4420" i="3"/>
  <c r="A4420" i="3"/>
  <c r="P4419" i="3"/>
  <c r="N4419" i="3"/>
  <c r="M4419" i="3"/>
  <c r="J4419" i="3"/>
  <c r="O4419" i="3" s="1"/>
  <c r="I4419" i="3"/>
  <c r="H4419" i="3"/>
  <c r="G4419" i="3"/>
  <c r="F4419" i="3"/>
  <c r="E4419" i="3"/>
  <c r="D4419" i="3"/>
  <c r="B4419" i="3"/>
  <c r="A4419" i="3"/>
  <c r="C4419" i="3" s="1"/>
  <c r="P4418" i="3"/>
  <c r="N4418" i="3"/>
  <c r="J4418" i="3"/>
  <c r="O4418" i="3" s="1"/>
  <c r="I4418" i="3"/>
  <c r="M4418" i="3" s="1"/>
  <c r="H4418" i="3"/>
  <c r="G4418" i="3"/>
  <c r="F4418" i="3"/>
  <c r="E4418" i="3"/>
  <c r="D4418" i="3"/>
  <c r="B4418" i="3"/>
  <c r="A4418" i="3"/>
  <c r="C4418" i="3" s="1"/>
  <c r="N4417" i="3"/>
  <c r="J4417" i="3"/>
  <c r="I4417" i="3"/>
  <c r="H4417" i="3"/>
  <c r="G4417" i="3"/>
  <c r="F4417" i="3"/>
  <c r="E4417" i="3"/>
  <c r="D4417" i="3"/>
  <c r="A4417" i="3"/>
  <c r="C4417" i="3" s="1"/>
  <c r="N4416" i="3"/>
  <c r="M4416" i="3"/>
  <c r="K4416" i="3"/>
  <c r="L4416" i="3" s="1"/>
  <c r="J4416" i="3"/>
  <c r="O4416" i="3" s="1"/>
  <c r="I4416" i="3"/>
  <c r="Q4416" i="3" s="1"/>
  <c r="H4416" i="3"/>
  <c r="G4416" i="3"/>
  <c r="F4416" i="3"/>
  <c r="E4416" i="3"/>
  <c r="D4416" i="3"/>
  <c r="C4416" i="3"/>
  <c r="B4416" i="3"/>
  <c r="A4416" i="3"/>
  <c r="M4415" i="3"/>
  <c r="J4415" i="3"/>
  <c r="I4415" i="3"/>
  <c r="H4415" i="3"/>
  <c r="G4415" i="3"/>
  <c r="F4415" i="3"/>
  <c r="E4415" i="3"/>
  <c r="D4415" i="3"/>
  <c r="B4415" i="3"/>
  <c r="A4415" i="3"/>
  <c r="C4415" i="3" s="1"/>
  <c r="P4414" i="3"/>
  <c r="O4414" i="3"/>
  <c r="J4414" i="3"/>
  <c r="N4414" i="3" s="1"/>
  <c r="I4414" i="3"/>
  <c r="M4414" i="3" s="1"/>
  <c r="H4414" i="3"/>
  <c r="G4414" i="3"/>
  <c r="F4414" i="3"/>
  <c r="E4414" i="3"/>
  <c r="D4414" i="3"/>
  <c r="B4414" i="3"/>
  <c r="A4414" i="3"/>
  <c r="C4414" i="3" s="1"/>
  <c r="Q4413" i="3"/>
  <c r="N4413" i="3"/>
  <c r="J4413" i="3"/>
  <c r="I4413" i="3"/>
  <c r="P4413" i="3" s="1"/>
  <c r="H4413" i="3"/>
  <c r="G4413" i="3"/>
  <c r="F4413" i="3"/>
  <c r="E4413" i="3"/>
  <c r="D4413" i="3"/>
  <c r="B4413" i="3"/>
  <c r="A4413" i="3"/>
  <c r="C4413" i="3" s="1"/>
  <c r="M4412" i="3"/>
  <c r="J4412" i="3"/>
  <c r="I4412" i="3"/>
  <c r="H4412" i="3"/>
  <c r="G4412" i="3"/>
  <c r="F4412" i="3"/>
  <c r="E4412" i="3"/>
  <c r="D4412" i="3"/>
  <c r="C4412" i="3"/>
  <c r="B4412" i="3"/>
  <c r="A4412" i="3"/>
  <c r="M4411" i="3"/>
  <c r="J4411" i="3"/>
  <c r="O4411" i="3" s="1"/>
  <c r="I4411" i="3"/>
  <c r="K4411" i="3" s="1"/>
  <c r="L4411" i="3" s="1"/>
  <c r="H4411" i="3"/>
  <c r="G4411" i="3"/>
  <c r="F4411" i="3"/>
  <c r="E4411" i="3"/>
  <c r="D4411" i="3"/>
  <c r="B4411" i="3"/>
  <c r="A4411" i="3"/>
  <c r="C4411" i="3" s="1"/>
  <c r="J4410" i="3"/>
  <c r="I4410" i="3"/>
  <c r="M4410" i="3" s="1"/>
  <c r="H4410" i="3"/>
  <c r="G4410" i="3"/>
  <c r="F4410" i="3"/>
  <c r="E4410" i="3"/>
  <c r="D4410" i="3"/>
  <c r="B4410" i="3"/>
  <c r="A4410" i="3"/>
  <c r="C4410" i="3" s="1"/>
  <c r="Q4409" i="3"/>
  <c r="P4409" i="3"/>
  <c r="J4409" i="3"/>
  <c r="N4409" i="3" s="1"/>
  <c r="I4409" i="3"/>
  <c r="H4409" i="3"/>
  <c r="G4409" i="3"/>
  <c r="F4409" i="3"/>
  <c r="E4409" i="3"/>
  <c r="A4409" i="3"/>
  <c r="C4409" i="3" s="1"/>
  <c r="P4408" i="3"/>
  <c r="M4408" i="3"/>
  <c r="J4408" i="3"/>
  <c r="O4408" i="3" s="1"/>
  <c r="R4408" i="3" s="1"/>
  <c r="I4408" i="3"/>
  <c r="Q4408" i="3" s="1"/>
  <c r="H4408" i="3"/>
  <c r="G4408" i="3"/>
  <c r="F4408" i="3"/>
  <c r="E4408" i="3"/>
  <c r="D4408" i="3"/>
  <c r="C4408" i="3"/>
  <c r="B4408" i="3"/>
  <c r="A4408" i="3"/>
  <c r="P4407" i="3"/>
  <c r="N4407" i="3"/>
  <c r="M4407" i="3"/>
  <c r="L4407" i="3"/>
  <c r="J4407" i="3"/>
  <c r="O4407" i="3" s="1"/>
  <c r="I4407" i="3"/>
  <c r="K4407" i="3" s="1"/>
  <c r="H4407" i="3"/>
  <c r="G4407" i="3"/>
  <c r="F4407" i="3"/>
  <c r="E4407" i="3"/>
  <c r="D4407" i="3"/>
  <c r="B4407" i="3"/>
  <c r="A4407" i="3"/>
  <c r="C4407" i="3" s="1"/>
  <c r="N4406" i="3"/>
  <c r="J4406" i="3"/>
  <c r="I4406" i="3"/>
  <c r="M4406" i="3" s="1"/>
  <c r="H4406" i="3"/>
  <c r="G4406" i="3"/>
  <c r="F4406" i="3"/>
  <c r="E4406" i="3"/>
  <c r="D4406" i="3"/>
  <c r="B4406" i="3"/>
  <c r="A4406" i="3"/>
  <c r="C4406" i="3" s="1"/>
  <c r="J4405" i="3"/>
  <c r="I4405" i="3"/>
  <c r="H4405" i="3"/>
  <c r="G4405" i="3"/>
  <c r="F4405" i="3"/>
  <c r="E4405" i="3"/>
  <c r="A4405" i="3"/>
  <c r="P4404" i="3"/>
  <c r="N4404" i="3"/>
  <c r="M4404" i="3"/>
  <c r="K4404" i="3"/>
  <c r="L4404" i="3" s="1"/>
  <c r="J4404" i="3"/>
  <c r="O4404" i="3" s="1"/>
  <c r="I4404" i="3"/>
  <c r="Q4404" i="3" s="1"/>
  <c r="H4404" i="3"/>
  <c r="G4404" i="3"/>
  <c r="F4404" i="3"/>
  <c r="E4404" i="3"/>
  <c r="D4404" i="3"/>
  <c r="C4404" i="3"/>
  <c r="B4404" i="3"/>
  <c r="A4404" i="3"/>
  <c r="P4403" i="3"/>
  <c r="N4403" i="3"/>
  <c r="M4403" i="3"/>
  <c r="J4403" i="3"/>
  <c r="O4403" i="3" s="1"/>
  <c r="I4403" i="3"/>
  <c r="H4403" i="3"/>
  <c r="G4403" i="3"/>
  <c r="F4403" i="3"/>
  <c r="E4403" i="3"/>
  <c r="D4403" i="3"/>
  <c r="B4403" i="3"/>
  <c r="A4403" i="3"/>
  <c r="C4403" i="3" s="1"/>
  <c r="P4402" i="3"/>
  <c r="O4402" i="3"/>
  <c r="N4402" i="3"/>
  <c r="J4402" i="3"/>
  <c r="I4402" i="3"/>
  <c r="M4402" i="3" s="1"/>
  <c r="H4402" i="3"/>
  <c r="G4402" i="3"/>
  <c r="F4402" i="3"/>
  <c r="E4402" i="3"/>
  <c r="D4402" i="3"/>
  <c r="B4402" i="3"/>
  <c r="A4402" i="3"/>
  <c r="C4402" i="3" s="1"/>
  <c r="J4401" i="3"/>
  <c r="N4401" i="3" s="1"/>
  <c r="I4401" i="3"/>
  <c r="H4401" i="3"/>
  <c r="G4401" i="3"/>
  <c r="F4401" i="3"/>
  <c r="E4401" i="3"/>
  <c r="D4401" i="3"/>
  <c r="A4401" i="3"/>
  <c r="N4400" i="3"/>
  <c r="M4400" i="3"/>
  <c r="K4400" i="3"/>
  <c r="L4400" i="3" s="1"/>
  <c r="J4400" i="3"/>
  <c r="O4400" i="3" s="1"/>
  <c r="I4400" i="3"/>
  <c r="Q4400" i="3" s="1"/>
  <c r="H4400" i="3"/>
  <c r="G4400" i="3"/>
  <c r="F4400" i="3"/>
  <c r="E4400" i="3"/>
  <c r="D4400" i="3"/>
  <c r="C4400" i="3"/>
  <c r="B4400" i="3"/>
  <c r="A4400" i="3"/>
  <c r="M4399" i="3"/>
  <c r="J4399" i="3"/>
  <c r="I4399" i="3"/>
  <c r="H4399" i="3"/>
  <c r="G4399" i="3"/>
  <c r="F4399" i="3"/>
  <c r="E4399" i="3"/>
  <c r="D4399" i="3"/>
  <c r="B4399" i="3"/>
  <c r="A4399" i="3"/>
  <c r="C4399" i="3" s="1"/>
  <c r="P4398" i="3"/>
  <c r="O4398" i="3"/>
  <c r="J4398" i="3"/>
  <c r="N4398" i="3" s="1"/>
  <c r="I4398" i="3"/>
  <c r="M4398" i="3" s="1"/>
  <c r="H4398" i="3"/>
  <c r="G4398" i="3"/>
  <c r="F4398" i="3"/>
  <c r="E4398" i="3"/>
  <c r="D4398" i="3"/>
  <c r="B4398" i="3"/>
  <c r="A4398" i="3"/>
  <c r="C4398" i="3" s="1"/>
  <c r="Q4397" i="3"/>
  <c r="N4397" i="3"/>
  <c r="J4397" i="3"/>
  <c r="I4397" i="3"/>
  <c r="P4397" i="3" s="1"/>
  <c r="H4397" i="3"/>
  <c r="G4397" i="3"/>
  <c r="F4397" i="3"/>
  <c r="E4397" i="3"/>
  <c r="D4397" i="3"/>
  <c r="B4397" i="3"/>
  <c r="A4397" i="3"/>
  <c r="C4397" i="3" s="1"/>
  <c r="M4396" i="3"/>
  <c r="J4396" i="3"/>
  <c r="I4396" i="3"/>
  <c r="H4396" i="3"/>
  <c r="G4396" i="3"/>
  <c r="F4396" i="3"/>
  <c r="E4396" i="3"/>
  <c r="D4396" i="3"/>
  <c r="C4396" i="3"/>
  <c r="B4396" i="3"/>
  <c r="A4396" i="3"/>
  <c r="M4395" i="3"/>
  <c r="J4395" i="3"/>
  <c r="I4395" i="3"/>
  <c r="K4395" i="3" s="1"/>
  <c r="L4395" i="3" s="1"/>
  <c r="H4395" i="3"/>
  <c r="G4395" i="3"/>
  <c r="F4395" i="3"/>
  <c r="E4395" i="3"/>
  <c r="D4395" i="3"/>
  <c r="B4395" i="3"/>
  <c r="A4395" i="3"/>
  <c r="C4395" i="3" s="1"/>
  <c r="J4394" i="3"/>
  <c r="I4394" i="3"/>
  <c r="M4394" i="3" s="1"/>
  <c r="H4394" i="3"/>
  <c r="G4394" i="3"/>
  <c r="F4394" i="3"/>
  <c r="E4394" i="3"/>
  <c r="D4394" i="3"/>
  <c r="B4394" i="3"/>
  <c r="A4394" i="3"/>
  <c r="C4394" i="3" s="1"/>
  <c r="Q4393" i="3"/>
  <c r="P4393" i="3"/>
  <c r="J4393" i="3"/>
  <c r="N4393" i="3" s="1"/>
  <c r="I4393" i="3"/>
  <c r="H4393" i="3"/>
  <c r="G4393" i="3"/>
  <c r="F4393" i="3"/>
  <c r="E4393" i="3"/>
  <c r="A4393" i="3"/>
  <c r="C4393" i="3" s="1"/>
  <c r="P4392" i="3"/>
  <c r="M4392" i="3"/>
  <c r="J4392" i="3"/>
  <c r="O4392" i="3" s="1"/>
  <c r="I4392" i="3"/>
  <c r="Q4392" i="3" s="1"/>
  <c r="H4392" i="3"/>
  <c r="G4392" i="3"/>
  <c r="F4392" i="3"/>
  <c r="E4392" i="3"/>
  <c r="D4392" i="3"/>
  <c r="C4392" i="3"/>
  <c r="B4392" i="3"/>
  <c r="A4392" i="3"/>
  <c r="P4391" i="3"/>
  <c r="N4391" i="3"/>
  <c r="M4391" i="3"/>
  <c r="L4391" i="3"/>
  <c r="J4391" i="3"/>
  <c r="O4391" i="3" s="1"/>
  <c r="I4391" i="3"/>
  <c r="K4391" i="3" s="1"/>
  <c r="H4391" i="3"/>
  <c r="G4391" i="3"/>
  <c r="F4391" i="3"/>
  <c r="E4391" i="3"/>
  <c r="D4391" i="3"/>
  <c r="B4391" i="3"/>
  <c r="A4391" i="3"/>
  <c r="C4391" i="3" s="1"/>
  <c r="N4390" i="3"/>
  <c r="J4390" i="3"/>
  <c r="I4390" i="3"/>
  <c r="M4390" i="3" s="1"/>
  <c r="H4390" i="3"/>
  <c r="G4390" i="3"/>
  <c r="F4390" i="3"/>
  <c r="E4390" i="3"/>
  <c r="D4390" i="3"/>
  <c r="A4390" i="3"/>
  <c r="N4389" i="3"/>
  <c r="K4389" i="3"/>
  <c r="L4389" i="3" s="1"/>
  <c r="J4389" i="3"/>
  <c r="I4389" i="3"/>
  <c r="H4389" i="3"/>
  <c r="G4389" i="3"/>
  <c r="F4389" i="3"/>
  <c r="E4389" i="3"/>
  <c r="A4389" i="3"/>
  <c r="N4388" i="3"/>
  <c r="M4388" i="3"/>
  <c r="K4388" i="3"/>
  <c r="L4388" i="3" s="1"/>
  <c r="J4388" i="3"/>
  <c r="O4388" i="3" s="1"/>
  <c r="I4388" i="3"/>
  <c r="Q4388" i="3" s="1"/>
  <c r="H4388" i="3"/>
  <c r="G4388" i="3"/>
  <c r="F4388" i="3"/>
  <c r="E4388" i="3"/>
  <c r="D4388" i="3"/>
  <c r="C4388" i="3"/>
  <c r="B4388" i="3"/>
  <c r="A4388" i="3"/>
  <c r="O4387" i="3"/>
  <c r="N4387" i="3"/>
  <c r="M4387" i="3"/>
  <c r="L4387" i="3"/>
  <c r="J4387" i="3"/>
  <c r="P4387" i="3" s="1"/>
  <c r="I4387" i="3"/>
  <c r="K4387" i="3" s="1"/>
  <c r="H4387" i="3"/>
  <c r="G4387" i="3"/>
  <c r="F4387" i="3"/>
  <c r="E4387" i="3"/>
  <c r="D4387" i="3"/>
  <c r="B4387" i="3"/>
  <c r="A4387" i="3"/>
  <c r="C4387" i="3" s="1"/>
  <c r="J4386" i="3"/>
  <c r="N4386" i="3" s="1"/>
  <c r="I4386" i="3"/>
  <c r="H4386" i="3"/>
  <c r="G4386" i="3"/>
  <c r="F4386" i="3"/>
  <c r="E4386" i="3"/>
  <c r="A4386" i="3"/>
  <c r="P4385" i="3"/>
  <c r="N4385" i="3"/>
  <c r="J4385" i="3"/>
  <c r="I4385" i="3"/>
  <c r="H4385" i="3"/>
  <c r="G4385" i="3"/>
  <c r="F4385" i="3"/>
  <c r="E4385" i="3"/>
  <c r="A4385" i="3"/>
  <c r="P4384" i="3"/>
  <c r="R4384" i="3" s="1"/>
  <c r="N4384" i="3"/>
  <c r="M4384" i="3"/>
  <c r="K4384" i="3"/>
  <c r="L4384" i="3" s="1"/>
  <c r="J4384" i="3"/>
  <c r="O4384" i="3" s="1"/>
  <c r="I4384" i="3"/>
  <c r="Q4384" i="3" s="1"/>
  <c r="H4384" i="3"/>
  <c r="G4384" i="3"/>
  <c r="F4384" i="3"/>
  <c r="E4384" i="3"/>
  <c r="D4384" i="3"/>
  <c r="C4384" i="3"/>
  <c r="B4384" i="3"/>
  <c r="A4384" i="3"/>
  <c r="P4383" i="3"/>
  <c r="O4383" i="3"/>
  <c r="N4383" i="3"/>
  <c r="M4383" i="3"/>
  <c r="J4383" i="3"/>
  <c r="I4383" i="3"/>
  <c r="K4383" i="3" s="1"/>
  <c r="L4383" i="3" s="1"/>
  <c r="H4383" i="3"/>
  <c r="G4383" i="3"/>
  <c r="F4383" i="3"/>
  <c r="E4383" i="3"/>
  <c r="D4383" i="3"/>
  <c r="B4383" i="3"/>
  <c r="A4383" i="3"/>
  <c r="C4383" i="3" s="1"/>
  <c r="P4382" i="3"/>
  <c r="O4382" i="3"/>
  <c r="J4382" i="3"/>
  <c r="N4382" i="3" s="1"/>
  <c r="I4382" i="3"/>
  <c r="H4382" i="3"/>
  <c r="G4382" i="3"/>
  <c r="F4382" i="3"/>
  <c r="E4382" i="3"/>
  <c r="A4382" i="3"/>
  <c r="C4382" i="3" s="1"/>
  <c r="Q4381" i="3"/>
  <c r="N4381" i="3"/>
  <c r="J4381" i="3"/>
  <c r="I4381" i="3"/>
  <c r="P4381" i="3" s="1"/>
  <c r="H4381" i="3"/>
  <c r="G4381" i="3"/>
  <c r="F4381" i="3"/>
  <c r="E4381" i="3"/>
  <c r="D4381" i="3"/>
  <c r="A4381" i="3"/>
  <c r="C4381" i="3" s="1"/>
  <c r="P4380" i="3"/>
  <c r="M4380" i="3"/>
  <c r="J4380" i="3"/>
  <c r="O4380" i="3" s="1"/>
  <c r="I4380" i="3"/>
  <c r="Q4380" i="3" s="1"/>
  <c r="H4380" i="3"/>
  <c r="G4380" i="3"/>
  <c r="F4380" i="3"/>
  <c r="E4380" i="3"/>
  <c r="D4380" i="3"/>
  <c r="C4380" i="3"/>
  <c r="B4380" i="3"/>
  <c r="A4380" i="3"/>
  <c r="P4379" i="3"/>
  <c r="N4379" i="3"/>
  <c r="M4379" i="3"/>
  <c r="J4379" i="3"/>
  <c r="O4379" i="3" s="1"/>
  <c r="I4379" i="3"/>
  <c r="K4379" i="3" s="1"/>
  <c r="L4379" i="3" s="1"/>
  <c r="H4379" i="3"/>
  <c r="G4379" i="3"/>
  <c r="F4379" i="3"/>
  <c r="E4379" i="3"/>
  <c r="D4379" i="3"/>
  <c r="B4379" i="3"/>
  <c r="A4379" i="3"/>
  <c r="C4379" i="3" s="1"/>
  <c r="P4378" i="3"/>
  <c r="N4378" i="3"/>
  <c r="J4378" i="3"/>
  <c r="I4378" i="3"/>
  <c r="Q4378" i="3" s="1"/>
  <c r="H4378" i="3"/>
  <c r="G4378" i="3"/>
  <c r="F4378" i="3"/>
  <c r="E4378" i="3"/>
  <c r="D4378" i="3"/>
  <c r="B4378" i="3"/>
  <c r="A4378" i="3"/>
  <c r="C4378" i="3" s="1"/>
  <c r="N4377" i="3"/>
  <c r="J4377" i="3"/>
  <c r="Q4377" i="3" s="1"/>
  <c r="I4377" i="3"/>
  <c r="P4377" i="3" s="1"/>
  <c r="H4377" i="3"/>
  <c r="G4377" i="3"/>
  <c r="F4377" i="3"/>
  <c r="E4377" i="3"/>
  <c r="C4377" i="3"/>
  <c r="B4377" i="3"/>
  <c r="A4377" i="3"/>
  <c r="D4377" i="3" s="1"/>
  <c r="M4376" i="3"/>
  <c r="J4376" i="3"/>
  <c r="I4376" i="3"/>
  <c r="H4376" i="3"/>
  <c r="G4376" i="3"/>
  <c r="F4376" i="3"/>
  <c r="E4376" i="3"/>
  <c r="D4376" i="3"/>
  <c r="C4376" i="3"/>
  <c r="B4376" i="3"/>
  <c r="A4376" i="3"/>
  <c r="N4375" i="3"/>
  <c r="M4375" i="3"/>
  <c r="J4375" i="3"/>
  <c r="I4375" i="3"/>
  <c r="H4375" i="3"/>
  <c r="G4375" i="3"/>
  <c r="F4375" i="3"/>
  <c r="E4375" i="3"/>
  <c r="D4375" i="3"/>
  <c r="B4375" i="3"/>
  <c r="A4375" i="3"/>
  <c r="C4375" i="3" s="1"/>
  <c r="N4374" i="3"/>
  <c r="J4374" i="3"/>
  <c r="I4374" i="3"/>
  <c r="H4374" i="3"/>
  <c r="G4374" i="3"/>
  <c r="F4374" i="3"/>
  <c r="E4374" i="3"/>
  <c r="A4374" i="3"/>
  <c r="N4373" i="3"/>
  <c r="K4373" i="3"/>
  <c r="L4373" i="3" s="1"/>
  <c r="J4373" i="3"/>
  <c r="I4373" i="3"/>
  <c r="H4373" i="3"/>
  <c r="G4373" i="3"/>
  <c r="F4373" i="3"/>
  <c r="E4373" i="3"/>
  <c r="A4373" i="3"/>
  <c r="M4372" i="3"/>
  <c r="J4372" i="3"/>
  <c r="I4372" i="3"/>
  <c r="Q4372" i="3" s="1"/>
  <c r="H4372" i="3"/>
  <c r="G4372" i="3"/>
  <c r="F4372" i="3"/>
  <c r="E4372" i="3"/>
  <c r="D4372" i="3"/>
  <c r="C4372" i="3"/>
  <c r="B4372" i="3"/>
  <c r="A4372" i="3"/>
  <c r="M4371" i="3"/>
  <c r="J4371" i="3"/>
  <c r="I4371" i="3"/>
  <c r="H4371" i="3"/>
  <c r="G4371" i="3"/>
  <c r="F4371" i="3"/>
  <c r="E4371" i="3"/>
  <c r="A4371" i="3"/>
  <c r="N4370" i="3"/>
  <c r="K4370" i="3"/>
  <c r="L4370" i="3" s="1"/>
  <c r="J4370" i="3"/>
  <c r="I4370" i="3"/>
  <c r="M4370" i="3" s="1"/>
  <c r="H4370" i="3"/>
  <c r="G4370" i="3"/>
  <c r="F4370" i="3"/>
  <c r="E4370" i="3"/>
  <c r="D4370" i="3"/>
  <c r="C4370" i="3"/>
  <c r="B4370" i="3"/>
  <c r="A4370" i="3"/>
  <c r="Q4369" i="3"/>
  <c r="N4369" i="3"/>
  <c r="K4369" i="3"/>
  <c r="L4369" i="3" s="1"/>
  <c r="J4369" i="3"/>
  <c r="I4369" i="3"/>
  <c r="O4369" i="3" s="1"/>
  <c r="H4369" i="3"/>
  <c r="G4369" i="3"/>
  <c r="F4369" i="3"/>
  <c r="E4369" i="3"/>
  <c r="D4369" i="3"/>
  <c r="C4369" i="3"/>
  <c r="A4369" i="3"/>
  <c r="B4369" i="3" s="1"/>
  <c r="O4368" i="3"/>
  <c r="M4368" i="3"/>
  <c r="J4368" i="3"/>
  <c r="K4368" i="3" s="1"/>
  <c r="L4368" i="3" s="1"/>
  <c r="I4368" i="3"/>
  <c r="Q4368" i="3" s="1"/>
  <c r="H4368" i="3"/>
  <c r="G4368" i="3"/>
  <c r="F4368" i="3"/>
  <c r="E4368" i="3"/>
  <c r="D4368" i="3"/>
  <c r="C4368" i="3"/>
  <c r="B4368" i="3"/>
  <c r="A4368" i="3"/>
  <c r="Q4367" i="3"/>
  <c r="O4367" i="3"/>
  <c r="R4367" i="3" s="1"/>
  <c r="N4367" i="3"/>
  <c r="M4367" i="3"/>
  <c r="J4367" i="3"/>
  <c r="P4367" i="3" s="1"/>
  <c r="I4367" i="3"/>
  <c r="H4367" i="3"/>
  <c r="G4367" i="3"/>
  <c r="F4367" i="3"/>
  <c r="E4367" i="3"/>
  <c r="D4367" i="3"/>
  <c r="C4367" i="3"/>
  <c r="B4367" i="3"/>
  <c r="A4367" i="3"/>
  <c r="M4366" i="3"/>
  <c r="J4366" i="3"/>
  <c r="I4366" i="3"/>
  <c r="H4366" i="3"/>
  <c r="G4366" i="3"/>
  <c r="F4366" i="3"/>
  <c r="E4366" i="3"/>
  <c r="D4366" i="3"/>
  <c r="B4366" i="3"/>
  <c r="A4366" i="3"/>
  <c r="C4366" i="3" s="1"/>
  <c r="J4365" i="3"/>
  <c r="N4365" i="3" s="1"/>
  <c r="I4365" i="3"/>
  <c r="H4365" i="3"/>
  <c r="G4365" i="3"/>
  <c r="F4365" i="3"/>
  <c r="E4365" i="3"/>
  <c r="A4365" i="3"/>
  <c r="C4365" i="3" s="1"/>
  <c r="P4364" i="3"/>
  <c r="N4364" i="3"/>
  <c r="K4364" i="3"/>
  <c r="L4364" i="3" s="1"/>
  <c r="J4364" i="3"/>
  <c r="I4364" i="3"/>
  <c r="Q4364" i="3" s="1"/>
  <c r="H4364" i="3"/>
  <c r="G4364" i="3"/>
  <c r="F4364" i="3"/>
  <c r="E4364" i="3"/>
  <c r="D4364" i="3"/>
  <c r="C4364" i="3"/>
  <c r="A4364" i="3"/>
  <c r="B4364" i="3" s="1"/>
  <c r="P4363" i="3"/>
  <c r="N4363" i="3"/>
  <c r="M4363" i="3"/>
  <c r="J4363" i="3"/>
  <c r="K4363" i="3" s="1"/>
  <c r="L4363" i="3" s="1"/>
  <c r="I4363" i="3"/>
  <c r="Q4363" i="3" s="1"/>
  <c r="H4363" i="3"/>
  <c r="G4363" i="3"/>
  <c r="F4363" i="3"/>
  <c r="E4363" i="3"/>
  <c r="D4363" i="3"/>
  <c r="C4363" i="3"/>
  <c r="B4363" i="3"/>
  <c r="A4363" i="3"/>
  <c r="P4362" i="3"/>
  <c r="O4362" i="3"/>
  <c r="M4362" i="3"/>
  <c r="J4362" i="3"/>
  <c r="N4362" i="3" s="1"/>
  <c r="I4362" i="3"/>
  <c r="K4362" i="3" s="1"/>
  <c r="L4362" i="3" s="1"/>
  <c r="H4362" i="3"/>
  <c r="G4362" i="3"/>
  <c r="F4362" i="3"/>
  <c r="E4362" i="3"/>
  <c r="D4362" i="3"/>
  <c r="B4362" i="3"/>
  <c r="A4362" i="3"/>
  <c r="C4362" i="3" s="1"/>
  <c r="J4361" i="3"/>
  <c r="N4361" i="3" s="1"/>
  <c r="I4361" i="3"/>
  <c r="H4361" i="3"/>
  <c r="G4361" i="3"/>
  <c r="F4361" i="3"/>
  <c r="E4361" i="3"/>
  <c r="A4361" i="3"/>
  <c r="C4361" i="3" s="1"/>
  <c r="P4360" i="3"/>
  <c r="N4360" i="3"/>
  <c r="K4360" i="3"/>
  <c r="L4360" i="3" s="1"/>
  <c r="J4360" i="3"/>
  <c r="I4360" i="3"/>
  <c r="Q4360" i="3" s="1"/>
  <c r="H4360" i="3"/>
  <c r="G4360" i="3"/>
  <c r="F4360" i="3"/>
  <c r="E4360" i="3"/>
  <c r="D4360" i="3"/>
  <c r="C4360" i="3"/>
  <c r="A4360" i="3"/>
  <c r="B4360" i="3" s="1"/>
  <c r="P4359" i="3"/>
  <c r="N4359" i="3"/>
  <c r="M4359" i="3"/>
  <c r="J4359" i="3"/>
  <c r="K4359" i="3" s="1"/>
  <c r="L4359" i="3" s="1"/>
  <c r="I4359" i="3"/>
  <c r="Q4359" i="3" s="1"/>
  <c r="H4359" i="3"/>
  <c r="G4359" i="3"/>
  <c r="F4359" i="3"/>
  <c r="E4359" i="3"/>
  <c r="D4359" i="3"/>
  <c r="C4359" i="3"/>
  <c r="B4359" i="3"/>
  <c r="A4359" i="3"/>
  <c r="O4358" i="3"/>
  <c r="M4358" i="3"/>
  <c r="J4358" i="3"/>
  <c r="N4358" i="3" s="1"/>
  <c r="I4358" i="3"/>
  <c r="K4358" i="3" s="1"/>
  <c r="L4358" i="3" s="1"/>
  <c r="H4358" i="3"/>
  <c r="G4358" i="3"/>
  <c r="F4358" i="3"/>
  <c r="E4358" i="3"/>
  <c r="D4358" i="3"/>
  <c r="B4358" i="3"/>
  <c r="A4358" i="3"/>
  <c r="C4358" i="3" s="1"/>
  <c r="J4357" i="3"/>
  <c r="Q4357" i="3" s="1"/>
  <c r="I4357" i="3"/>
  <c r="H4357" i="3"/>
  <c r="G4357" i="3"/>
  <c r="F4357" i="3"/>
  <c r="E4357" i="3"/>
  <c r="A4357" i="3"/>
  <c r="C4357" i="3" s="1"/>
  <c r="P4356" i="3"/>
  <c r="N4356" i="3"/>
  <c r="K4356" i="3"/>
  <c r="L4356" i="3" s="1"/>
  <c r="J4356" i="3"/>
  <c r="I4356" i="3"/>
  <c r="Q4356" i="3" s="1"/>
  <c r="H4356" i="3"/>
  <c r="G4356" i="3"/>
  <c r="F4356" i="3"/>
  <c r="E4356" i="3"/>
  <c r="D4356" i="3"/>
  <c r="C4356" i="3"/>
  <c r="A4356" i="3"/>
  <c r="B4356" i="3" s="1"/>
  <c r="P4355" i="3"/>
  <c r="N4355" i="3"/>
  <c r="M4355" i="3"/>
  <c r="J4355" i="3"/>
  <c r="I4355" i="3"/>
  <c r="Q4355" i="3" s="1"/>
  <c r="H4355" i="3"/>
  <c r="G4355" i="3"/>
  <c r="F4355" i="3"/>
  <c r="E4355" i="3"/>
  <c r="D4355" i="3"/>
  <c r="C4355" i="3"/>
  <c r="B4355" i="3"/>
  <c r="A4355" i="3"/>
  <c r="P4354" i="3"/>
  <c r="O4354" i="3"/>
  <c r="M4354" i="3"/>
  <c r="L4354" i="3"/>
  <c r="J4354" i="3"/>
  <c r="N4354" i="3" s="1"/>
  <c r="I4354" i="3"/>
  <c r="K4354" i="3" s="1"/>
  <c r="H4354" i="3"/>
  <c r="G4354" i="3"/>
  <c r="F4354" i="3"/>
  <c r="E4354" i="3"/>
  <c r="D4354" i="3"/>
  <c r="B4354" i="3"/>
  <c r="A4354" i="3"/>
  <c r="C4354" i="3" s="1"/>
  <c r="Q4353" i="3"/>
  <c r="N4353" i="3"/>
  <c r="J4353" i="3"/>
  <c r="I4353" i="3"/>
  <c r="H4353" i="3"/>
  <c r="G4353" i="3"/>
  <c r="F4353" i="3"/>
  <c r="E4353" i="3"/>
  <c r="D4353" i="3"/>
  <c r="B4353" i="3"/>
  <c r="A4353" i="3"/>
  <c r="C4353" i="3" s="1"/>
  <c r="P4352" i="3"/>
  <c r="N4352" i="3"/>
  <c r="K4352" i="3"/>
  <c r="L4352" i="3" s="1"/>
  <c r="J4352" i="3"/>
  <c r="I4352" i="3"/>
  <c r="Q4352" i="3" s="1"/>
  <c r="H4352" i="3"/>
  <c r="G4352" i="3"/>
  <c r="F4352" i="3"/>
  <c r="E4352" i="3"/>
  <c r="D4352" i="3"/>
  <c r="C4352" i="3"/>
  <c r="A4352" i="3"/>
  <c r="B4352" i="3" s="1"/>
  <c r="M4351" i="3"/>
  <c r="J4351" i="3"/>
  <c r="I4351" i="3"/>
  <c r="H4351" i="3"/>
  <c r="G4351" i="3"/>
  <c r="F4351" i="3"/>
  <c r="E4351" i="3"/>
  <c r="D4351" i="3"/>
  <c r="C4351" i="3"/>
  <c r="B4351" i="3"/>
  <c r="A4351" i="3"/>
  <c r="P4350" i="3"/>
  <c r="O4350" i="3"/>
  <c r="M4350" i="3"/>
  <c r="J4350" i="3"/>
  <c r="N4350" i="3" s="1"/>
  <c r="I4350" i="3"/>
  <c r="K4350" i="3" s="1"/>
  <c r="L4350" i="3" s="1"/>
  <c r="H4350" i="3"/>
  <c r="G4350" i="3"/>
  <c r="F4350" i="3"/>
  <c r="E4350" i="3"/>
  <c r="D4350" i="3"/>
  <c r="B4350" i="3"/>
  <c r="A4350" i="3"/>
  <c r="C4350" i="3" s="1"/>
  <c r="J4349" i="3"/>
  <c r="N4349" i="3" s="1"/>
  <c r="I4349" i="3"/>
  <c r="Q4349" i="3" s="1"/>
  <c r="H4349" i="3"/>
  <c r="G4349" i="3"/>
  <c r="F4349" i="3"/>
  <c r="E4349" i="3"/>
  <c r="B4349" i="3"/>
  <c r="A4349" i="3"/>
  <c r="P4348" i="3"/>
  <c r="N4348" i="3"/>
  <c r="K4348" i="3"/>
  <c r="L4348" i="3" s="1"/>
  <c r="J4348" i="3"/>
  <c r="I4348" i="3"/>
  <c r="Q4348" i="3" s="1"/>
  <c r="H4348" i="3"/>
  <c r="G4348" i="3"/>
  <c r="F4348" i="3"/>
  <c r="E4348" i="3"/>
  <c r="D4348" i="3"/>
  <c r="C4348" i="3"/>
  <c r="A4348" i="3"/>
  <c r="B4348" i="3" s="1"/>
  <c r="P4347" i="3"/>
  <c r="N4347" i="3"/>
  <c r="M4347" i="3"/>
  <c r="J4347" i="3"/>
  <c r="I4347" i="3"/>
  <c r="Q4347" i="3" s="1"/>
  <c r="H4347" i="3"/>
  <c r="G4347" i="3"/>
  <c r="F4347" i="3"/>
  <c r="E4347" i="3"/>
  <c r="D4347" i="3"/>
  <c r="C4347" i="3"/>
  <c r="B4347" i="3"/>
  <c r="A4347" i="3"/>
  <c r="M4346" i="3"/>
  <c r="J4346" i="3"/>
  <c r="N4346" i="3" s="1"/>
  <c r="I4346" i="3"/>
  <c r="H4346" i="3"/>
  <c r="G4346" i="3"/>
  <c r="F4346" i="3"/>
  <c r="E4346" i="3"/>
  <c r="D4346" i="3"/>
  <c r="B4346" i="3"/>
  <c r="A4346" i="3"/>
  <c r="C4346" i="3" s="1"/>
  <c r="N4345" i="3"/>
  <c r="J4345" i="3"/>
  <c r="I4345" i="3"/>
  <c r="H4345" i="3"/>
  <c r="G4345" i="3"/>
  <c r="F4345" i="3"/>
  <c r="E4345" i="3"/>
  <c r="D4345" i="3"/>
  <c r="A4345" i="3"/>
  <c r="C4345" i="3" s="1"/>
  <c r="P4344" i="3"/>
  <c r="N4344" i="3"/>
  <c r="L4344" i="3"/>
  <c r="K4344" i="3"/>
  <c r="J4344" i="3"/>
  <c r="I4344" i="3"/>
  <c r="Q4344" i="3" s="1"/>
  <c r="H4344" i="3"/>
  <c r="G4344" i="3"/>
  <c r="F4344" i="3"/>
  <c r="E4344" i="3"/>
  <c r="D4344" i="3"/>
  <c r="C4344" i="3"/>
  <c r="A4344" i="3"/>
  <c r="B4344" i="3" s="1"/>
  <c r="M4343" i="3"/>
  <c r="J4343" i="3"/>
  <c r="I4343" i="3"/>
  <c r="H4343" i="3"/>
  <c r="G4343" i="3"/>
  <c r="F4343" i="3"/>
  <c r="E4343" i="3"/>
  <c r="D4343" i="3"/>
  <c r="C4343" i="3"/>
  <c r="B4343" i="3"/>
  <c r="A4343" i="3"/>
  <c r="M4342" i="3"/>
  <c r="J4342" i="3"/>
  <c r="I4342" i="3"/>
  <c r="H4342" i="3"/>
  <c r="G4342" i="3"/>
  <c r="F4342" i="3"/>
  <c r="E4342" i="3"/>
  <c r="D4342" i="3"/>
  <c r="B4342" i="3"/>
  <c r="A4342" i="3"/>
  <c r="C4342" i="3" s="1"/>
  <c r="J4341" i="3"/>
  <c r="Q4341" i="3" s="1"/>
  <c r="I4341" i="3"/>
  <c r="H4341" i="3"/>
  <c r="G4341" i="3"/>
  <c r="F4341" i="3"/>
  <c r="E4341" i="3"/>
  <c r="A4341" i="3"/>
  <c r="C4341" i="3" s="1"/>
  <c r="P4340" i="3"/>
  <c r="N4340" i="3"/>
  <c r="L4340" i="3"/>
  <c r="K4340" i="3"/>
  <c r="J4340" i="3"/>
  <c r="I4340" i="3"/>
  <c r="Q4340" i="3" s="1"/>
  <c r="H4340" i="3"/>
  <c r="G4340" i="3"/>
  <c r="F4340" i="3"/>
  <c r="E4340" i="3"/>
  <c r="D4340" i="3"/>
  <c r="C4340" i="3"/>
  <c r="A4340" i="3"/>
  <c r="B4340" i="3" s="1"/>
  <c r="P4339" i="3"/>
  <c r="N4339" i="3"/>
  <c r="M4339" i="3"/>
  <c r="J4339" i="3"/>
  <c r="I4339" i="3"/>
  <c r="Q4339" i="3" s="1"/>
  <c r="H4339" i="3"/>
  <c r="G4339" i="3"/>
  <c r="F4339" i="3"/>
  <c r="E4339" i="3"/>
  <c r="D4339" i="3"/>
  <c r="C4339" i="3"/>
  <c r="B4339" i="3"/>
  <c r="A4339" i="3"/>
  <c r="P4338" i="3"/>
  <c r="O4338" i="3"/>
  <c r="M4338" i="3"/>
  <c r="L4338" i="3"/>
  <c r="J4338" i="3"/>
  <c r="N4338" i="3" s="1"/>
  <c r="I4338" i="3"/>
  <c r="K4338" i="3" s="1"/>
  <c r="H4338" i="3"/>
  <c r="G4338" i="3"/>
  <c r="F4338" i="3"/>
  <c r="E4338" i="3"/>
  <c r="D4338" i="3"/>
  <c r="B4338" i="3"/>
  <c r="A4338" i="3"/>
  <c r="C4338" i="3" s="1"/>
  <c r="Q4337" i="3"/>
  <c r="N4337" i="3"/>
  <c r="J4337" i="3"/>
  <c r="I4337" i="3"/>
  <c r="H4337" i="3"/>
  <c r="G4337" i="3"/>
  <c r="F4337" i="3"/>
  <c r="E4337" i="3"/>
  <c r="D4337" i="3"/>
  <c r="B4337" i="3"/>
  <c r="A4337" i="3"/>
  <c r="C4337" i="3" s="1"/>
  <c r="P4336" i="3"/>
  <c r="N4336" i="3"/>
  <c r="K4336" i="3"/>
  <c r="L4336" i="3" s="1"/>
  <c r="J4336" i="3"/>
  <c r="I4336" i="3"/>
  <c r="Q4336" i="3" s="1"/>
  <c r="H4336" i="3"/>
  <c r="G4336" i="3"/>
  <c r="F4336" i="3"/>
  <c r="E4336" i="3"/>
  <c r="D4336" i="3"/>
  <c r="C4336" i="3"/>
  <c r="A4336" i="3"/>
  <c r="B4336" i="3" s="1"/>
  <c r="M4335" i="3"/>
  <c r="J4335" i="3"/>
  <c r="I4335" i="3"/>
  <c r="H4335" i="3"/>
  <c r="G4335" i="3"/>
  <c r="F4335" i="3"/>
  <c r="E4335" i="3"/>
  <c r="D4335" i="3"/>
  <c r="C4335" i="3"/>
  <c r="B4335" i="3"/>
  <c r="A4335" i="3"/>
  <c r="P4334" i="3"/>
  <c r="O4334" i="3"/>
  <c r="M4334" i="3"/>
  <c r="J4334" i="3"/>
  <c r="N4334" i="3" s="1"/>
  <c r="I4334" i="3"/>
  <c r="K4334" i="3" s="1"/>
  <c r="L4334" i="3" s="1"/>
  <c r="H4334" i="3"/>
  <c r="G4334" i="3"/>
  <c r="F4334" i="3"/>
  <c r="E4334" i="3"/>
  <c r="D4334" i="3"/>
  <c r="B4334" i="3"/>
  <c r="A4334" i="3"/>
  <c r="C4334" i="3" s="1"/>
  <c r="J4333" i="3"/>
  <c r="N4333" i="3" s="1"/>
  <c r="I4333" i="3"/>
  <c r="Q4333" i="3" s="1"/>
  <c r="H4333" i="3"/>
  <c r="G4333" i="3"/>
  <c r="F4333" i="3"/>
  <c r="E4333" i="3"/>
  <c r="B4333" i="3"/>
  <c r="A4333" i="3"/>
  <c r="P4332" i="3"/>
  <c r="N4332" i="3"/>
  <c r="K4332" i="3"/>
  <c r="L4332" i="3" s="1"/>
  <c r="J4332" i="3"/>
  <c r="I4332" i="3"/>
  <c r="Q4332" i="3" s="1"/>
  <c r="H4332" i="3"/>
  <c r="G4332" i="3"/>
  <c r="F4332" i="3"/>
  <c r="E4332" i="3"/>
  <c r="D4332" i="3"/>
  <c r="C4332" i="3"/>
  <c r="A4332" i="3"/>
  <c r="B4332" i="3" s="1"/>
  <c r="P4331" i="3"/>
  <c r="N4331" i="3"/>
  <c r="M4331" i="3"/>
  <c r="J4331" i="3"/>
  <c r="I4331" i="3"/>
  <c r="Q4331" i="3" s="1"/>
  <c r="H4331" i="3"/>
  <c r="G4331" i="3"/>
  <c r="F4331" i="3"/>
  <c r="E4331" i="3"/>
  <c r="D4331" i="3"/>
  <c r="C4331" i="3"/>
  <c r="B4331" i="3"/>
  <c r="A4331" i="3"/>
  <c r="M4330" i="3"/>
  <c r="J4330" i="3"/>
  <c r="N4330" i="3" s="1"/>
  <c r="I4330" i="3"/>
  <c r="H4330" i="3"/>
  <c r="G4330" i="3"/>
  <c r="F4330" i="3"/>
  <c r="E4330" i="3"/>
  <c r="D4330" i="3"/>
  <c r="B4330" i="3"/>
  <c r="A4330" i="3"/>
  <c r="C4330" i="3" s="1"/>
  <c r="N4329" i="3"/>
  <c r="J4329" i="3"/>
  <c r="I4329" i="3"/>
  <c r="H4329" i="3"/>
  <c r="G4329" i="3"/>
  <c r="F4329" i="3"/>
  <c r="E4329" i="3"/>
  <c r="D4329" i="3"/>
  <c r="A4329" i="3"/>
  <c r="C4329" i="3" s="1"/>
  <c r="P4328" i="3"/>
  <c r="N4328" i="3"/>
  <c r="L4328" i="3"/>
  <c r="K4328" i="3"/>
  <c r="J4328" i="3"/>
  <c r="I4328" i="3"/>
  <c r="Q4328" i="3" s="1"/>
  <c r="H4328" i="3"/>
  <c r="G4328" i="3"/>
  <c r="F4328" i="3"/>
  <c r="E4328" i="3"/>
  <c r="D4328" i="3"/>
  <c r="C4328" i="3"/>
  <c r="A4328" i="3"/>
  <c r="B4328" i="3" s="1"/>
  <c r="M4327" i="3"/>
  <c r="J4327" i="3"/>
  <c r="I4327" i="3"/>
  <c r="H4327" i="3"/>
  <c r="G4327" i="3"/>
  <c r="F4327" i="3"/>
  <c r="E4327" i="3"/>
  <c r="D4327" i="3"/>
  <c r="C4327" i="3"/>
  <c r="B4327" i="3"/>
  <c r="A4327" i="3"/>
  <c r="M4326" i="3"/>
  <c r="J4326" i="3"/>
  <c r="I4326" i="3"/>
  <c r="H4326" i="3"/>
  <c r="G4326" i="3"/>
  <c r="F4326" i="3"/>
  <c r="E4326" i="3"/>
  <c r="D4326" i="3"/>
  <c r="B4326" i="3"/>
  <c r="A4326" i="3"/>
  <c r="C4326" i="3" s="1"/>
  <c r="J4325" i="3"/>
  <c r="Q4325" i="3" s="1"/>
  <c r="I4325" i="3"/>
  <c r="H4325" i="3"/>
  <c r="G4325" i="3"/>
  <c r="F4325" i="3"/>
  <c r="E4325" i="3"/>
  <c r="A4325" i="3"/>
  <c r="C4325" i="3" s="1"/>
  <c r="P4324" i="3"/>
  <c r="N4324" i="3"/>
  <c r="K4324" i="3"/>
  <c r="L4324" i="3" s="1"/>
  <c r="J4324" i="3"/>
  <c r="I4324" i="3"/>
  <c r="Q4324" i="3" s="1"/>
  <c r="H4324" i="3"/>
  <c r="G4324" i="3"/>
  <c r="F4324" i="3"/>
  <c r="E4324" i="3"/>
  <c r="D4324" i="3"/>
  <c r="C4324" i="3"/>
  <c r="A4324" i="3"/>
  <c r="B4324" i="3" s="1"/>
  <c r="P4323" i="3"/>
  <c r="N4323" i="3"/>
  <c r="M4323" i="3"/>
  <c r="J4323" i="3"/>
  <c r="I4323" i="3"/>
  <c r="Q4323" i="3" s="1"/>
  <c r="H4323" i="3"/>
  <c r="G4323" i="3"/>
  <c r="F4323" i="3"/>
  <c r="E4323" i="3"/>
  <c r="D4323" i="3"/>
  <c r="C4323" i="3"/>
  <c r="B4323" i="3"/>
  <c r="A4323" i="3"/>
  <c r="P4322" i="3"/>
  <c r="O4322" i="3"/>
  <c r="M4322" i="3"/>
  <c r="L4322" i="3"/>
  <c r="J4322" i="3"/>
  <c r="N4322" i="3" s="1"/>
  <c r="I4322" i="3"/>
  <c r="K4322" i="3" s="1"/>
  <c r="H4322" i="3"/>
  <c r="G4322" i="3"/>
  <c r="F4322" i="3"/>
  <c r="E4322" i="3"/>
  <c r="D4322" i="3"/>
  <c r="B4322" i="3"/>
  <c r="A4322" i="3"/>
  <c r="C4322" i="3" s="1"/>
  <c r="Q4321" i="3"/>
  <c r="N4321" i="3"/>
  <c r="J4321" i="3"/>
  <c r="I4321" i="3"/>
  <c r="H4321" i="3"/>
  <c r="G4321" i="3"/>
  <c r="F4321" i="3"/>
  <c r="E4321" i="3"/>
  <c r="D4321" i="3"/>
  <c r="B4321" i="3"/>
  <c r="A4321" i="3"/>
  <c r="C4321" i="3" s="1"/>
  <c r="P4320" i="3"/>
  <c r="N4320" i="3"/>
  <c r="K4320" i="3"/>
  <c r="L4320" i="3" s="1"/>
  <c r="J4320" i="3"/>
  <c r="I4320" i="3"/>
  <c r="Q4320" i="3" s="1"/>
  <c r="H4320" i="3"/>
  <c r="G4320" i="3"/>
  <c r="F4320" i="3"/>
  <c r="E4320" i="3"/>
  <c r="D4320" i="3"/>
  <c r="C4320" i="3"/>
  <c r="A4320" i="3"/>
  <c r="B4320" i="3" s="1"/>
  <c r="M4319" i="3"/>
  <c r="J4319" i="3"/>
  <c r="I4319" i="3"/>
  <c r="H4319" i="3"/>
  <c r="G4319" i="3"/>
  <c r="F4319" i="3"/>
  <c r="E4319" i="3"/>
  <c r="D4319" i="3"/>
  <c r="C4319" i="3"/>
  <c r="B4319" i="3"/>
  <c r="A4319" i="3"/>
  <c r="P4318" i="3"/>
  <c r="O4318" i="3"/>
  <c r="M4318" i="3"/>
  <c r="J4318" i="3"/>
  <c r="N4318" i="3" s="1"/>
  <c r="I4318" i="3"/>
  <c r="K4318" i="3" s="1"/>
  <c r="L4318" i="3" s="1"/>
  <c r="H4318" i="3"/>
  <c r="G4318" i="3"/>
  <c r="F4318" i="3"/>
  <c r="E4318" i="3"/>
  <c r="D4318" i="3"/>
  <c r="B4318" i="3"/>
  <c r="A4318" i="3"/>
  <c r="C4318" i="3" s="1"/>
  <c r="J4317" i="3"/>
  <c r="N4317" i="3" s="1"/>
  <c r="I4317" i="3"/>
  <c r="Q4317" i="3" s="1"/>
  <c r="H4317" i="3"/>
  <c r="G4317" i="3"/>
  <c r="F4317" i="3"/>
  <c r="E4317" i="3"/>
  <c r="B4317" i="3"/>
  <c r="A4317" i="3"/>
  <c r="P4316" i="3"/>
  <c r="N4316" i="3"/>
  <c r="K4316" i="3"/>
  <c r="L4316" i="3" s="1"/>
  <c r="J4316" i="3"/>
  <c r="I4316" i="3"/>
  <c r="Q4316" i="3" s="1"/>
  <c r="H4316" i="3"/>
  <c r="G4316" i="3"/>
  <c r="F4316" i="3"/>
  <c r="E4316" i="3"/>
  <c r="D4316" i="3"/>
  <c r="C4316" i="3"/>
  <c r="A4316" i="3"/>
  <c r="B4316" i="3" s="1"/>
  <c r="P4315" i="3"/>
  <c r="N4315" i="3"/>
  <c r="M4315" i="3"/>
  <c r="J4315" i="3"/>
  <c r="I4315" i="3"/>
  <c r="Q4315" i="3" s="1"/>
  <c r="H4315" i="3"/>
  <c r="G4315" i="3"/>
  <c r="F4315" i="3"/>
  <c r="E4315" i="3"/>
  <c r="D4315" i="3"/>
  <c r="C4315" i="3"/>
  <c r="B4315" i="3"/>
  <c r="A4315" i="3"/>
  <c r="M4314" i="3"/>
  <c r="J4314" i="3"/>
  <c r="N4314" i="3" s="1"/>
  <c r="I4314" i="3"/>
  <c r="H4314" i="3"/>
  <c r="G4314" i="3"/>
  <c r="F4314" i="3"/>
  <c r="E4314" i="3"/>
  <c r="D4314" i="3"/>
  <c r="B4314" i="3"/>
  <c r="A4314" i="3"/>
  <c r="C4314" i="3" s="1"/>
  <c r="N4313" i="3"/>
  <c r="J4313" i="3"/>
  <c r="I4313" i="3"/>
  <c r="H4313" i="3"/>
  <c r="G4313" i="3"/>
  <c r="F4313" i="3"/>
  <c r="E4313" i="3"/>
  <c r="D4313" i="3"/>
  <c r="A4313" i="3"/>
  <c r="C4313" i="3" s="1"/>
  <c r="P4312" i="3"/>
  <c r="N4312" i="3"/>
  <c r="L4312" i="3"/>
  <c r="K4312" i="3"/>
  <c r="J4312" i="3"/>
  <c r="I4312" i="3"/>
  <c r="Q4312" i="3" s="1"/>
  <c r="H4312" i="3"/>
  <c r="G4312" i="3"/>
  <c r="F4312" i="3"/>
  <c r="E4312" i="3"/>
  <c r="D4312" i="3"/>
  <c r="C4312" i="3"/>
  <c r="A4312" i="3"/>
  <c r="B4312" i="3" s="1"/>
  <c r="M4311" i="3"/>
  <c r="J4311" i="3"/>
  <c r="I4311" i="3"/>
  <c r="H4311" i="3"/>
  <c r="G4311" i="3"/>
  <c r="F4311" i="3"/>
  <c r="E4311" i="3"/>
  <c r="D4311" i="3"/>
  <c r="C4311" i="3"/>
  <c r="B4311" i="3"/>
  <c r="A4311" i="3"/>
  <c r="M4310" i="3"/>
  <c r="J4310" i="3"/>
  <c r="I4310" i="3"/>
  <c r="H4310" i="3"/>
  <c r="G4310" i="3"/>
  <c r="F4310" i="3"/>
  <c r="E4310" i="3"/>
  <c r="D4310" i="3"/>
  <c r="B4310" i="3"/>
  <c r="A4310" i="3"/>
  <c r="C4310" i="3" s="1"/>
  <c r="J4309" i="3"/>
  <c r="Q4309" i="3" s="1"/>
  <c r="I4309" i="3"/>
  <c r="H4309" i="3"/>
  <c r="G4309" i="3"/>
  <c r="F4309" i="3"/>
  <c r="E4309" i="3"/>
  <c r="A4309" i="3"/>
  <c r="C4309" i="3" s="1"/>
  <c r="P4308" i="3"/>
  <c r="N4308" i="3"/>
  <c r="K4308" i="3"/>
  <c r="L4308" i="3" s="1"/>
  <c r="J4308" i="3"/>
  <c r="I4308" i="3"/>
  <c r="Q4308" i="3" s="1"/>
  <c r="H4308" i="3"/>
  <c r="G4308" i="3"/>
  <c r="F4308" i="3"/>
  <c r="E4308" i="3"/>
  <c r="D4308" i="3"/>
  <c r="C4308" i="3"/>
  <c r="A4308" i="3"/>
  <c r="B4308" i="3" s="1"/>
  <c r="P4307" i="3"/>
  <c r="N4307" i="3"/>
  <c r="M4307" i="3"/>
  <c r="J4307" i="3"/>
  <c r="I4307" i="3"/>
  <c r="Q4307" i="3" s="1"/>
  <c r="H4307" i="3"/>
  <c r="G4307" i="3"/>
  <c r="F4307" i="3"/>
  <c r="E4307" i="3"/>
  <c r="D4307" i="3"/>
  <c r="C4307" i="3"/>
  <c r="B4307" i="3"/>
  <c r="A4307" i="3"/>
  <c r="P4306" i="3"/>
  <c r="O4306" i="3"/>
  <c r="M4306" i="3"/>
  <c r="L4306" i="3"/>
  <c r="J4306" i="3"/>
  <c r="N4306" i="3" s="1"/>
  <c r="I4306" i="3"/>
  <c r="K4306" i="3" s="1"/>
  <c r="H4306" i="3"/>
  <c r="G4306" i="3"/>
  <c r="F4306" i="3"/>
  <c r="E4306" i="3"/>
  <c r="D4306" i="3"/>
  <c r="B4306" i="3"/>
  <c r="A4306" i="3"/>
  <c r="C4306" i="3" s="1"/>
  <c r="Q4305" i="3"/>
  <c r="N4305" i="3"/>
  <c r="J4305" i="3"/>
  <c r="I4305" i="3"/>
  <c r="H4305" i="3"/>
  <c r="G4305" i="3"/>
  <c r="F4305" i="3"/>
  <c r="E4305" i="3"/>
  <c r="D4305" i="3"/>
  <c r="B4305" i="3"/>
  <c r="A4305" i="3"/>
  <c r="C4305" i="3" s="1"/>
  <c r="P4304" i="3"/>
  <c r="N4304" i="3"/>
  <c r="K4304" i="3"/>
  <c r="L4304" i="3" s="1"/>
  <c r="J4304" i="3"/>
  <c r="I4304" i="3"/>
  <c r="Q4304" i="3" s="1"/>
  <c r="H4304" i="3"/>
  <c r="G4304" i="3"/>
  <c r="F4304" i="3"/>
  <c r="E4304" i="3"/>
  <c r="D4304" i="3"/>
  <c r="C4304" i="3"/>
  <c r="A4304" i="3"/>
  <c r="B4304" i="3" s="1"/>
  <c r="M4303" i="3"/>
  <c r="J4303" i="3"/>
  <c r="I4303" i="3"/>
  <c r="H4303" i="3"/>
  <c r="G4303" i="3"/>
  <c r="F4303" i="3"/>
  <c r="E4303" i="3"/>
  <c r="D4303" i="3"/>
  <c r="C4303" i="3"/>
  <c r="B4303" i="3"/>
  <c r="A4303" i="3"/>
  <c r="P4302" i="3"/>
  <c r="O4302" i="3"/>
  <c r="M4302" i="3"/>
  <c r="J4302" i="3"/>
  <c r="N4302" i="3" s="1"/>
  <c r="I4302" i="3"/>
  <c r="K4302" i="3" s="1"/>
  <c r="L4302" i="3" s="1"/>
  <c r="H4302" i="3"/>
  <c r="G4302" i="3"/>
  <c r="F4302" i="3"/>
  <c r="E4302" i="3"/>
  <c r="D4302" i="3"/>
  <c r="B4302" i="3"/>
  <c r="A4302" i="3"/>
  <c r="C4302" i="3" s="1"/>
  <c r="N4301" i="3"/>
  <c r="J4301" i="3"/>
  <c r="I4301" i="3"/>
  <c r="Q4301" i="3" s="1"/>
  <c r="H4301" i="3"/>
  <c r="G4301" i="3"/>
  <c r="F4301" i="3"/>
  <c r="E4301" i="3"/>
  <c r="D4301" i="3"/>
  <c r="B4301" i="3"/>
  <c r="A4301" i="3"/>
  <c r="C4301" i="3" s="1"/>
  <c r="N4300" i="3"/>
  <c r="J4300" i="3"/>
  <c r="I4300" i="3"/>
  <c r="H4300" i="3"/>
  <c r="G4300" i="3"/>
  <c r="F4300" i="3"/>
  <c r="E4300" i="3"/>
  <c r="A4300" i="3"/>
  <c r="R4299" i="3"/>
  <c r="P4299" i="3"/>
  <c r="N4299" i="3"/>
  <c r="M4299" i="3"/>
  <c r="K4299" i="3"/>
  <c r="L4299" i="3" s="1"/>
  <c r="J4299" i="3"/>
  <c r="O4299" i="3" s="1"/>
  <c r="I4299" i="3"/>
  <c r="Q4299" i="3" s="1"/>
  <c r="H4299" i="3"/>
  <c r="G4299" i="3"/>
  <c r="F4299" i="3"/>
  <c r="E4299" i="3"/>
  <c r="D4299" i="3"/>
  <c r="C4299" i="3"/>
  <c r="B4299" i="3"/>
  <c r="A4299" i="3"/>
  <c r="P4298" i="3"/>
  <c r="M4298" i="3"/>
  <c r="J4298" i="3"/>
  <c r="N4298" i="3" s="1"/>
  <c r="I4298" i="3"/>
  <c r="H4298" i="3"/>
  <c r="G4298" i="3"/>
  <c r="F4298" i="3"/>
  <c r="E4298" i="3"/>
  <c r="D4298" i="3"/>
  <c r="B4298" i="3"/>
  <c r="A4298" i="3"/>
  <c r="C4298" i="3" s="1"/>
  <c r="O4297" i="3"/>
  <c r="N4297" i="3"/>
  <c r="J4297" i="3"/>
  <c r="I4297" i="3"/>
  <c r="Q4297" i="3" s="1"/>
  <c r="H4297" i="3"/>
  <c r="G4297" i="3"/>
  <c r="F4297" i="3"/>
  <c r="E4297" i="3"/>
  <c r="D4297" i="3"/>
  <c r="B4297" i="3"/>
  <c r="A4297" i="3"/>
  <c r="C4297" i="3" s="1"/>
  <c r="Q4296" i="3"/>
  <c r="K4296" i="3"/>
  <c r="L4296" i="3" s="1"/>
  <c r="J4296" i="3"/>
  <c r="N4296" i="3" s="1"/>
  <c r="I4296" i="3"/>
  <c r="P4296" i="3" s="1"/>
  <c r="H4296" i="3"/>
  <c r="G4296" i="3"/>
  <c r="F4296" i="3"/>
  <c r="E4296" i="3"/>
  <c r="D4296" i="3"/>
  <c r="C4296" i="3"/>
  <c r="B4296" i="3"/>
  <c r="A4296" i="3"/>
  <c r="P4295" i="3"/>
  <c r="M4295" i="3"/>
  <c r="L4295" i="3"/>
  <c r="K4295" i="3"/>
  <c r="J4295" i="3"/>
  <c r="O4295" i="3" s="1"/>
  <c r="I4295" i="3"/>
  <c r="H4295" i="3"/>
  <c r="G4295" i="3"/>
  <c r="F4295" i="3"/>
  <c r="E4295" i="3"/>
  <c r="D4295" i="3"/>
  <c r="C4295" i="3"/>
  <c r="B4295" i="3"/>
  <c r="A4295" i="3"/>
  <c r="P4294" i="3"/>
  <c r="M4294" i="3"/>
  <c r="J4294" i="3"/>
  <c r="O4294" i="3" s="1"/>
  <c r="I4294" i="3"/>
  <c r="H4294" i="3"/>
  <c r="G4294" i="3"/>
  <c r="F4294" i="3"/>
  <c r="E4294" i="3"/>
  <c r="D4294" i="3"/>
  <c r="B4294" i="3"/>
  <c r="A4294" i="3"/>
  <c r="C4294" i="3" s="1"/>
  <c r="J4293" i="3"/>
  <c r="I4293" i="3"/>
  <c r="H4293" i="3"/>
  <c r="G4293" i="3"/>
  <c r="F4293" i="3"/>
  <c r="E4293" i="3"/>
  <c r="A4293" i="3"/>
  <c r="J4292" i="3"/>
  <c r="N4292" i="3" s="1"/>
  <c r="I4292" i="3"/>
  <c r="H4292" i="3"/>
  <c r="G4292" i="3"/>
  <c r="F4292" i="3"/>
  <c r="E4292" i="3"/>
  <c r="A4292" i="3"/>
  <c r="M4291" i="3"/>
  <c r="J4291" i="3"/>
  <c r="I4291" i="3"/>
  <c r="Q4291" i="3" s="1"/>
  <c r="H4291" i="3"/>
  <c r="G4291" i="3"/>
  <c r="F4291" i="3"/>
  <c r="E4291" i="3"/>
  <c r="D4291" i="3"/>
  <c r="C4291" i="3"/>
  <c r="B4291" i="3"/>
  <c r="A4291" i="3"/>
  <c r="M4290" i="3"/>
  <c r="J4290" i="3"/>
  <c r="I4290" i="3"/>
  <c r="H4290" i="3"/>
  <c r="G4290" i="3"/>
  <c r="F4290" i="3"/>
  <c r="E4290" i="3"/>
  <c r="D4290" i="3"/>
  <c r="B4290" i="3"/>
  <c r="A4290" i="3"/>
  <c r="C4290" i="3" s="1"/>
  <c r="N4289" i="3"/>
  <c r="J4289" i="3"/>
  <c r="I4289" i="3"/>
  <c r="H4289" i="3"/>
  <c r="G4289" i="3"/>
  <c r="F4289" i="3"/>
  <c r="E4289" i="3"/>
  <c r="D4289" i="3"/>
  <c r="A4289" i="3"/>
  <c r="C4289" i="3" s="1"/>
  <c r="Q4288" i="3"/>
  <c r="P4288" i="3"/>
  <c r="N4288" i="3"/>
  <c r="K4288" i="3"/>
  <c r="L4288" i="3" s="1"/>
  <c r="J4288" i="3"/>
  <c r="I4288" i="3"/>
  <c r="H4288" i="3"/>
  <c r="G4288" i="3"/>
  <c r="F4288" i="3"/>
  <c r="E4288" i="3"/>
  <c r="D4288" i="3"/>
  <c r="C4288" i="3"/>
  <c r="A4288" i="3"/>
  <c r="B4288" i="3" s="1"/>
  <c r="P4287" i="3"/>
  <c r="R4287" i="3" s="1"/>
  <c r="N4287" i="3"/>
  <c r="M4287" i="3"/>
  <c r="K4287" i="3"/>
  <c r="L4287" i="3" s="1"/>
  <c r="J4287" i="3"/>
  <c r="O4287" i="3" s="1"/>
  <c r="I4287" i="3"/>
  <c r="Q4287" i="3" s="1"/>
  <c r="H4287" i="3"/>
  <c r="G4287" i="3"/>
  <c r="F4287" i="3"/>
  <c r="E4287" i="3"/>
  <c r="D4287" i="3"/>
  <c r="C4287" i="3"/>
  <c r="B4287" i="3"/>
  <c r="A4287" i="3"/>
  <c r="P4286" i="3"/>
  <c r="O4286" i="3"/>
  <c r="M4286" i="3"/>
  <c r="L4286" i="3"/>
  <c r="J4286" i="3"/>
  <c r="N4286" i="3" s="1"/>
  <c r="I4286" i="3"/>
  <c r="K4286" i="3" s="1"/>
  <c r="H4286" i="3"/>
  <c r="G4286" i="3"/>
  <c r="F4286" i="3"/>
  <c r="E4286" i="3"/>
  <c r="D4286" i="3"/>
  <c r="B4286" i="3"/>
  <c r="A4286" i="3"/>
  <c r="C4286" i="3" s="1"/>
  <c r="Q4285" i="3"/>
  <c r="P4285" i="3"/>
  <c r="J4285" i="3"/>
  <c r="O4285" i="3" s="1"/>
  <c r="R4285" i="3" s="1"/>
  <c r="I4285" i="3"/>
  <c r="H4285" i="3"/>
  <c r="G4285" i="3"/>
  <c r="F4285" i="3"/>
  <c r="E4285" i="3"/>
  <c r="A4285" i="3"/>
  <c r="C4285" i="3" s="1"/>
  <c r="P4284" i="3"/>
  <c r="N4284" i="3"/>
  <c r="J4284" i="3"/>
  <c r="I4284" i="3"/>
  <c r="Q4284" i="3" s="1"/>
  <c r="H4284" i="3"/>
  <c r="G4284" i="3"/>
  <c r="F4284" i="3"/>
  <c r="E4284" i="3"/>
  <c r="A4284" i="3"/>
  <c r="D4284" i="3" s="1"/>
  <c r="N4283" i="3"/>
  <c r="M4283" i="3"/>
  <c r="J4283" i="3"/>
  <c r="O4283" i="3" s="1"/>
  <c r="I4283" i="3"/>
  <c r="Q4283" i="3" s="1"/>
  <c r="H4283" i="3"/>
  <c r="G4283" i="3"/>
  <c r="F4283" i="3"/>
  <c r="E4283" i="3"/>
  <c r="D4283" i="3"/>
  <c r="C4283" i="3"/>
  <c r="B4283" i="3"/>
  <c r="A4283" i="3"/>
  <c r="O4282" i="3"/>
  <c r="N4282" i="3"/>
  <c r="M4282" i="3"/>
  <c r="J4282" i="3"/>
  <c r="P4282" i="3" s="1"/>
  <c r="I4282" i="3"/>
  <c r="K4282" i="3" s="1"/>
  <c r="L4282" i="3" s="1"/>
  <c r="H4282" i="3"/>
  <c r="G4282" i="3"/>
  <c r="F4282" i="3"/>
  <c r="E4282" i="3"/>
  <c r="D4282" i="3"/>
  <c r="B4282" i="3"/>
  <c r="A4282" i="3"/>
  <c r="C4282" i="3" s="1"/>
  <c r="O4281" i="3"/>
  <c r="N4281" i="3"/>
  <c r="J4281" i="3"/>
  <c r="I4281" i="3"/>
  <c r="Q4281" i="3" s="1"/>
  <c r="H4281" i="3"/>
  <c r="G4281" i="3"/>
  <c r="F4281" i="3"/>
  <c r="E4281" i="3"/>
  <c r="D4281" i="3"/>
  <c r="B4281" i="3"/>
  <c r="A4281" i="3"/>
  <c r="C4281" i="3" s="1"/>
  <c r="Q4280" i="3"/>
  <c r="L4280" i="3"/>
  <c r="K4280" i="3"/>
  <c r="J4280" i="3"/>
  <c r="N4280" i="3" s="1"/>
  <c r="I4280" i="3"/>
  <c r="P4280" i="3" s="1"/>
  <c r="H4280" i="3"/>
  <c r="G4280" i="3"/>
  <c r="F4280" i="3"/>
  <c r="E4280" i="3"/>
  <c r="D4280" i="3"/>
  <c r="C4280" i="3"/>
  <c r="B4280" i="3"/>
  <c r="A4280" i="3"/>
  <c r="P4279" i="3"/>
  <c r="M4279" i="3"/>
  <c r="K4279" i="3"/>
  <c r="L4279" i="3" s="1"/>
  <c r="J4279" i="3"/>
  <c r="O4279" i="3" s="1"/>
  <c r="I4279" i="3"/>
  <c r="H4279" i="3"/>
  <c r="G4279" i="3"/>
  <c r="F4279" i="3"/>
  <c r="E4279" i="3"/>
  <c r="D4279" i="3"/>
  <c r="C4279" i="3"/>
  <c r="B4279" i="3"/>
  <c r="A4279" i="3"/>
  <c r="P4278" i="3"/>
  <c r="M4278" i="3"/>
  <c r="J4278" i="3"/>
  <c r="O4278" i="3" s="1"/>
  <c r="I4278" i="3"/>
  <c r="H4278" i="3"/>
  <c r="G4278" i="3"/>
  <c r="F4278" i="3"/>
  <c r="E4278" i="3"/>
  <c r="D4278" i="3"/>
  <c r="B4278" i="3"/>
  <c r="A4278" i="3"/>
  <c r="C4278" i="3" s="1"/>
  <c r="J4277" i="3"/>
  <c r="I4277" i="3"/>
  <c r="H4277" i="3"/>
  <c r="G4277" i="3"/>
  <c r="F4277" i="3"/>
  <c r="E4277" i="3"/>
  <c r="A4277" i="3"/>
  <c r="B4277" i="3" s="1"/>
  <c r="J4276" i="3"/>
  <c r="N4276" i="3" s="1"/>
  <c r="I4276" i="3"/>
  <c r="H4276" i="3"/>
  <c r="G4276" i="3"/>
  <c r="F4276" i="3"/>
  <c r="E4276" i="3"/>
  <c r="A4276" i="3"/>
  <c r="B4276" i="3" s="1"/>
  <c r="M4275" i="3"/>
  <c r="J4275" i="3"/>
  <c r="I4275" i="3"/>
  <c r="H4275" i="3"/>
  <c r="G4275" i="3"/>
  <c r="F4275" i="3"/>
  <c r="E4275" i="3"/>
  <c r="D4275" i="3"/>
  <c r="C4275" i="3"/>
  <c r="B4275" i="3"/>
  <c r="A4275" i="3"/>
  <c r="M4274" i="3"/>
  <c r="J4274" i="3"/>
  <c r="I4274" i="3"/>
  <c r="K4274" i="3" s="1"/>
  <c r="L4274" i="3" s="1"/>
  <c r="H4274" i="3"/>
  <c r="G4274" i="3"/>
  <c r="F4274" i="3"/>
  <c r="E4274" i="3"/>
  <c r="D4274" i="3"/>
  <c r="B4274" i="3"/>
  <c r="A4274" i="3"/>
  <c r="C4274" i="3" s="1"/>
  <c r="N4273" i="3"/>
  <c r="J4273" i="3"/>
  <c r="I4273" i="3"/>
  <c r="H4273" i="3"/>
  <c r="G4273" i="3"/>
  <c r="F4273" i="3"/>
  <c r="E4273" i="3"/>
  <c r="D4273" i="3"/>
  <c r="B4273" i="3"/>
  <c r="A4273" i="3"/>
  <c r="C4273" i="3" s="1"/>
  <c r="Q4272" i="3"/>
  <c r="P4272" i="3"/>
  <c r="K4272" i="3"/>
  <c r="L4272" i="3" s="1"/>
  <c r="J4272" i="3"/>
  <c r="N4272" i="3" s="1"/>
  <c r="I4272" i="3"/>
  <c r="H4272" i="3"/>
  <c r="G4272" i="3"/>
  <c r="F4272" i="3"/>
  <c r="E4272" i="3"/>
  <c r="D4272" i="3"/>
  <c r="C4272" i="3"/>
  <c r="B4272" i="3"/>
  <c r="A4272" i="3"/>
  <c r="P4271" i="3"/>
  <c r="N4271" i="3"/>
  <c r="M4271" i="3"/>
  <c r="K4271" i="3"/>
  <c r="L4271" i="3" s="1"/>
  <c r="J4271" i="3"/>
  <c r="O4271" i="3" s="1"/>
  <c r="I4271" i="3"/>
  <c r="H4271" i="3"/>
  <c r="G4271" i="3"/>
  <c r="F4271" i="3"/>
  <c r="E4271" i="3"/>
  <c r="D4271" i="3"/>
  <c r="C4271" i="3"/>
  <c r="B4271" i="3"/>
  <c r="A4271" i="3"/>
  <c r="P4270" i="3"/>
  <c r="O4270" i="3"/>
  <c r="M4270" i="3"/>
  <c r="J4270" i="3"/>
  <c r="N4270" i="3" s="1"/>
  <c r="I4270" i="3"/>
  <c r="H4270" i="3"/>
  <c r="G4270" i="3"/>
  <c r="F4270" i="3"/>
  <c r="E4270" i="3"/>
  <c r="D4270" i="3"/>
  <c r="B4270" i="3"/>
  <c r="A4270" i="3"/>
  <c r="C4270" i="3" s="1"/>
  <c r="Q4269" i="3"/>
  <c r="P4269" i="3"/>
  <c r="J4269" i="3"/>
  <c r="O4269" i="3" s="1"/>
  <c r="R4269" i="3" s="1"/>
  <c r="I4269" i="3"/>
  <c r="H4269" i="3"/>
  <c r="G4269" i="3"/>
  <c r="F4269" i="3"/>
  <c r="E4269" i="3"/>
  <c r="A4269" i="3"/>
  <c r="C4269" i="3" s="1"/>
  <c r="P4268" i="3"/>
  <c r="N4268" i="3"/>
  <c r="J4268" i="3"/>
  <c r="I4268" i="3"/>
  <c r="Q4268" i="3" s="1"/>
  <c r="H4268" i="3"/>
  <c r="G4268" i="3"/>
  <c r="F4268" i="3"/>
  <c r="E4268" i="3"/>
  <c r="A4268" i="3"/>
  <c r="D4268" i="3" s="1"/>
  <c r="N4267" i="3"/>
  <c r="M4267" i="3"/>
  <c r="J4267" i="3"/>
  <c r="O4267" i="3" s="1"/>
  <c r="I4267" i="3"/>
  <c r="Q4267" i="3" s="1"/>
  <c r="H4267" i="3"/>
  <c r="G4267" i="3"/>
  <c r="F4267" i="3"/>
  <c r="E4267" i="3"/>
  <c r="D4267" i="3"/>
  <c r="C4267" i="3"/>
  <c r="B4267" i="3"/>
  <c r="A4267" i="3"/>
  <c r="O4266" i="3"/>
  <c r="N4266" i="3"/>
  <c r="M4266" i="3"/>
  <c r="J4266" i="3"/>
  <c r="P4266" i="3" s="1"/>
  <c r="I4266" i="3"/>
  <c r="K4266" i="3" s="1"/>
  <c r="L4266" i="3" s="1"/>
  <c r="H4266" i="3"/>
  <c r="G4266" i="3"/>
  <c r="F4266" i="3"/>
  <c r="E4266" i="3"/>
  <c r="D4266" i="3"/>
  <c r="B4266" i="3"/>
  <c r="A4266" i="3"/>
  <c r="C4266" i="3" s="1"/>
  <c r="O4265" i="3"/>
  <c r="N4265" i="3"/>
  <c r="J4265" i="3"/>
  <c r="I4265" i="3"/>
  <c r="Q4265" i="3" s="1"/>
  <c r="H4265" i="3"/>
  <c r="G4265" i="3"/>
  <c r="F4265" i="3"/>
  <c r="E4265" i="3"/>
  <c r="D4265" i="3"/>
  <c r="A4265" i="3"/>
  <c r="C4265" i="3" s="1"/>
  <c r="Q4264" i="3"/>
  <c r="K4264" i="3"/>
  <c r="L4264" i="3" s="1"/>
  <c r="J4264" i="3"/>
  <c r="N4264" i="3" s="1"/>
  <c r="I4264" i="3"/>
  <c r="P4264" i="3" s="1"/>
  <c r="H4264" i="3"/>
  <c r="G4264" i="3"/>
  <c r="F4264" i="3"/>
  <c r="E4264" i="3"/>
  <c r="D4264" i="3"/>
  <c r="C4264" i="3"/>
  <c r="A4264" i="3"/>
  <c r="B4264" i="3" s="1"/>
  <c r="P4263" i="3"/>
  <c r="R4263" i="3" s="1"/>
  <c r="M4263" i="3"/>
  <c r="K4263" i="3"/>
  <c r="L4263" i="3" s="1"/>
  <c r="J4263" i="3"/>
  <c r="O4263" i="3" s="1"/>
  <c r="I4263" i="3"/>
  <c r="Q4263" i="3" s="1"/>
  <c r="H4263" i="3"/>
  <c r="G4263" i="3"/>
  <c r="F4263" i="3"/>
  <c r="E4263" i="3"/>
  <c r="D4263" i="3"/>
  <c r="C4263" i="3"/>
  <c r="B4263" i="3"/>
  <c r="A4263" i="3"/>
  <c r="P4262" i="3"/>
  <c r="M4262" i="3"/>
  <c r="J4262" i="3"/>
  <c r="O4262" i="3" s="1"/>
  <c r="I4262" i="3"/>
  <c r="H4262" i="3"/>
  <c r="G4262" i="3"/>
  <c r="F4262" i="3"/>
  <c r="E4262" i="3"/>
  <c r="D4262" i="3"/>
  <c r="B4262" i="3"/>
  <c r="A4262" i="3"/>
  <c r="C4262" i="3" s="1"/>
  <c r="J4261" i="3"/>
  <c r="I4261" i="3"/>
  <c r="H4261" i="3"/>
  <c r="G4261" i="3"/>
  <c r="F4261" i="3"/>
  <c r="E4261" i="3"/>
  <c r="A4261" i="3"/>
  <c r="J4260" i="3"/>
  <c r="N4260" i="3" s="1"/>
  <c r="I4260" i="3"/>
  <c r="H4260" i="3"/>
  <c r="G4260" i="3"/>
  <c r="F4260" i="3"/>
  <c r="E4260" i="3"/>
  <c r="A4260" i="3"/>
  <c r="M4259" i="3"/>
  <c r="J4259" i="3"/>
  <c r="I4259" i="3"/>
  <c r="Q4259" i="3" s="1"/>
  <c r="H4259" i="3"/>
  <c r="G4259" i="3"/>
  <c r="F4259" i="3"/>
  <c r="E4259" i="3"/>
  <c r="D4259" i="3"/>
  <c r="C4259" i="3"/>
  <c r="B4259" i="3"/>
  <c r="A4259" i="3"/>
  <c r="M4258" i="3"/>
  <c r="J4258" i="3"/>
  <c r="I4258" i="3"/>
  <c r="H4258" i="3"/>
  <c r="G4258" i="3"/>
  <c r="F4258" i="3"/>
  <c r="E4258" i="3"/>
  <c r="D4258" i="3"/>
  <c r="B4258" i="3"/>
  <c r="A4258" i="3"/>
  <c r="C4258" i="3" s="1"/>
  <c r="N4257" i="3"/>
  <c r="J4257" i="3"/>
  <c r="I4257" i="3"/>
  <c r="H4257" i="3"/>
  <c r="G4257" i="3"/>
  <c r="F4257" i="3"/>
  <c r="E4257" i="3"/>
  <c r="D4257" i="3"/>
  <c r="A4257" i="3"/>
  <c r="C4257" i="3" s="1"/>
  <c r="Q4256" i="3"/>
  <c r="P4256" i="3"/>
  <c r="N4256" i="3"/>
  <c r="K4256" i="3"/>
  <c r="L4256" i="3" s="1"/>
  <c r="J4256" i="3"/>
  <c r="I4256" i="3"/>
  <c r="H4256" i="3"/>
  <c r="G4256" i="3"/>
  <c r="F4256" i="3"/>
  <c r="E4256" i="3"/>
  <c r="D4256" i="3"/>
  <c r="C4256" i="3"/>
  <c r="A4256" i="3"/>
  <c r="B4256" i="3" s="1"/>
  <c r="P4255" i="3"/>
  <c r="R4255" i="3" s="1"/>
  <c r="N4255" i="3"/>
  <c r="M4255" i="3"/>
  <c r="K4255" i="3"/>
  <c r="L4255" i="3" s="1"/>
  <c r="J4255" i="3"/>
  <c r="O4255" i="3" s="1"/>
  <c r="I4255" i="3"/>
  <c r="Q4255" i="3" s="1"/>
  <c r="H4255" i="3"/>
  <c r="G4255" i="3"/>
  <c r="F4255" i="3"/>
  <c r="E4255" i="3"/>
  <c r="D4255" i="3"/>
  <c r="C4255" i="3"/>
  <c r="B4255" i="3"/>
  <c r="A4255" i="3"/>
  <c r="P4254" i="3"/>
  <c r="O4254" i="3"/>
  <c r="N4254" i="3"/>
  <c r="M4254" i="3"/>
  <c r="L4254" i="3"/>
  <c r="J4254" i="3"/>
  <c r="I4254" i="3"/>
  <c r="K4254" i="3" s="1"/>
  <c r="H4254" i="3"/>
  <c r="G4254" i="3"/>
  <c r="F4254" i="3"/>
  <c r="E4254" i="3"/>
  <c r="D4254" i="3"/>
  <c r="B4254" i="3"/>
  <c r="A4254" i="3"/>
  <c r="C4254" i="3" s="1"/>
  <c r="Q4253" i="3"/>
  <c r="P4253" i="3"/>
  <c r="J4253" i="3"/>
  <c r="O4253" i="3" s="1"/>
  <c r="I4253" i="3"/>
  <c r="H4253" i="3"/>
  <c r="G4253" i="3"/>
  <c r="F4253" i="3"/>
  <c r="E4253" i="3"/>
  <c r="A4253" i="3"/>
  <c r="C4253" i="3" s="1"/>
  <c r="P4252" i="3"/>
  <c r="N4252" i="3"/>
  <c r="J4252" i="3"/>
  <c r="I4252" i="3"/>
  <c r="Q4252" i="3" s="1"/>
  <c r="H4252" i="3"/>
  <c r="G4252" i="3"/>
  <c r="F4252" i="3"/>
  <c r="E4252" i="3"/>
  <c r="A4252" i="3"/>
  <c r="D4252" i="3" s="1"/>
  <c r="N4251" i="3"/>
  <c r="M4251" i="3"/>
  <c r="J4251" i="3"/>
  <c r="O4251" i="3" s="1"/>
  <c r="I4251" i="3"/>
  <c r="Q4251" i="3" s="1"/>
  <c r="H4251" i="3"/>
  <c r="G4251" i="3"/>
  <c r="F4251" i="3"/>
  <c r="E4251" i="3"/>
  <c r="D4251" i="3"/>
  <c r="C4251" i="3"/>
  <c r="B4251" i="3"/>
  <c r="A4251" i="3"/>
  <c r="O4250" i="3"/>
  <c r="N4250" i="3"/>
  <c r="M4250" i="3"/>
  <c r="J4250" i="3"/>
  <c r="P4250" i="3" s="1"/>
  <c r="I4250" i="3"/>
  <c r="K4250" i="3" s="1"/>
  <c r="L4250" i="3" s="1"/>
  <c r="H4250" i="3"/>
  <c r="G4250" i="3"/>
  <c r="F4250" i="3"/>
  <c r="E4250" i="3"/>
  <c r="D4250" i="3"/>
  <c r="B4250" i="3"/>
  <c r="A4250" i="3"/>
  <c r="C4250" i="3" s="1"/>
  <c r="O4249" i="3"/>
  <c r="N4249" i="3"/>
  <c r="J4249" i="3"/>
  <c r="I4249" i="3"/>
  <c r="Q4249" i="3" s="1"/>
  <c r="H4249" i="3"/>
  <c r="G4249" i="3"/>
  <c r="F4249" i="3"/>
  <c r="E4249" i="3"/>
  <c r="D4249" i="3"/>
  <c r="A4249" i="3"/>
  <c r="C4249" i="3" s="1"/>
  <c r="Q4248" i="3"/>
  <c r="L4248" i="3"/>
  <c r="K4248" i="3"/>
  <c r="J4248" i="3"/>
  <c r="N4248" i="3" s="1"/>
  <c r="I4248" i="3"/>
  <c r="P4248" i="3" s="1"/>
  <c r="H4248" i="3"/>
  <c r="G4248" i="3"/>
  <c r="F4248" i="3"/>
  <c r="E4248" i="3"/>
  <c r="D4248" i="3"/>
  <c r="C4248" i="3"/>
  <c r="A4248" i="3"/>
  <c r="B4248" i="3" s="1"/>
  <c r="P4247" i="3"/>
  <c r="R4247" i="3" s="1"/>
  <c r="M4247" i="3"/>
  <c r="L4247" i="3"/>
  <c r="K4247" i="3"/>
  <c r="J4247" i="3"/>
  <c r="O4247" i="3" s="1"/>
  <c r="I4247" i="3"/>
  <c r="Q4247" i="3" s="1"/>
  <c r="H4247" i="3"/>
  <c r="G4247" i="3"/>
  <c r="F4247" i="3"/>
  <c r="E4247" i="3"/>
  <c r="D4247" i="3"/>
  <c r="C4247" i="3"/>
  <c r="B4247" i="3"/>
  <c r="A4247" i="3"/>
  <c r="P4246" i="3"/>
  <c r="M4246" i="3"/>
  <c r="L4246" i="3"/>
  <c r="J4246" i="3"/>
  <c r="O4246" i="3" s="1"/>
  <c r="I4246" i="3"/>
  <c r="K4246" i="3" s="1"/>
  <c r="H4246" i="3"/>
  <c r="G4246" i="3"/>
  <c r="F4246" i="3"/>
  <c r="E4246" i="3"/>
  <c r="D4246" i="3"/>
  <c r="B4246" i="3"/>
  <c r="A4246" i="3"/>
  <c r="C4246" i="3" s="1"/>
  <c r="J4245" i="3"/>
  <c r="I4245" i="3"/>
  <c r="O4245" i="3" s="1"/>
  <c r="H4245" i="3"/>
  <c r="G4245" i="3"/>
  <c r="F4245" i="3"/>
  <c r="E4245" i="3"/>
  <c r="B4245" i="3"/>
  <c r="A4245" i="3"/>
  <c r="J4244" i="3"/>
  <c r="N4244" i="3" s="1"/>
  <c r="I4244" i="3"/>
  <c r="H4244" i="3"/>
  <c r="G4244" i="3"/>
  <c r="F4244" i="3"/>
  <c r="E4244" i="3"/>
  <c r="B4244" i="3"/>
  <c r="A4244" i="3"/>
  <c r="M4243" i="3"/>
  <c r="J4243" i="3"/>
  <c r="I4243" i="3"/>
  <c r="Q4243" i="3" s="1"/>
  <c r="H4243" i="3"/>
  <c r="G4243" i="3"/>
  <c r="F4243" i="3"/>
  <c r="E4243" i="3"/>
  <c r="D4243" i="3"/>
  <c r="C4243" i="3"/>
  <c r="B4243" i="3"/>
  <c r="A4243" i="3"/>
  <c r="M4242" i="3"/>
  <c r="J4242" i="3"/>
  <c r="I4242" i="3"/>
  <c r="K4242" i="3" s="1"/>
  <c r="L4242" i="3" s="1"/>
  <c r="H4242" i="3"/>
  <c r="G4242" i="3"/>
  <c r="F4242" i="3"/>
  <c r="E4242" i="3"/>
  <c r="D4242" i="3"/>
  <c r="B4242" i="3"/>
  <c r="A4242" i="3"/>
  <c r="C4242" i="3" s="1"/>
  <c r="N4241" i="3"/>
  <c r="J4241" i="3"/>
  <c r="I4241" i="3"/>
  <c r="H4241" i="3"/>
  <c r="G4241" i="3"/>
  <c r="F4241" i="3"/>
  <c r="E4241" i="3"/>
  <c r="D4241" i="3"/>
  <c r="A4241" i="3"/>
  <c r="C4241" i="3" s="1"/>
  <c r="Q4240" i="3"/>
  <c r="P4240" i="3"/>
  <c r="N4240" i="3"/>
  <c r="K4240" i="3"/>
  <c r="L4240" i="3" s="1"/>
  <c r="J4240" i="3"/>
  <c r="I4240" i="3"/>
  <c r="H4240" i="3"/>
  <c r="G4240" i="3"/>
  <c r="F4240" i="3"/>
  <c r="E4240" i="3"/>
  <c r="D4240" i="3"/>
  <c r="C4240" i="3"/>
  <c r="A4240" i="3"/>
  <c r="B4240" i="3" s="1"/>
  <c r="R4239" i="3"/>
  <c r="P4239" i="3"/>
  <c r="N4239" i="3"/>
  <c r="M4239" i="3"/>
  <c r="K4239" i="3"/>
  <c r="L4239" i="3" s="1"/>
  <c r="J4239" i="3"/>
  <c r="O4239" i="3" s="1"/>
  <c r="I4239" i="3"/>
  <c r="Q4239" i="3" s="1"/>
  <c r="H4239" i="3"/>
  <c r="G4239" i="3"/>
  <c r="F4239" i="3"/>
  <c r="E4239" i="3"/>
  <c r="D4239" i="3"/>
  <c r="C4239" i="3"/>
  <c r="B4239" i="3"/>
  <c r="A4239" i="3"/>
  <c r="P4238" i="3"/>
  <c r="O4238" i="3"/>
  <c r="N4238" i="3"/>
  <c r="M4238" i="3"/>
  <c r="L4238" i="3"/>
  <c r="J4238" i="3"/>
  <c r="I4238" i="3"/>
  <c r="K4238" i="3" s="1"/>
  <c r="H4238" i="3"/>
  <c r="G4238" i="3"/>
  <c r="F4238" i="3"/>
  <c r="E4238" i="3"/>
  <c r="D4238" i="3"/>
  <c r="B4238" i="3"/>
  <c r="A4238" i="3"/>
  <c r="C4238" i="3" s="1"/>
  <c r="Q4237" i="3"/>
  <c r="P4237" i="3"/>
  <c r="J4237" i="3"/>
  <c r="O4237" i="3" s="1"/>
  <c r="R4237" i="3" s="1"/>
  <c r="I4237" i="3"/>
  <c r="H4237" i="3"/>
  <c r="G4237" i="3"/>
  <c r="F4237" i="3"/>
  <c r="E4237" i="3"/>
  <c r="A4237" i="3"/>
  <c r="C4237" i="3" s="1"/>
  <c r="P4236" i="3"/>
  <c r="N4236" i="3"/>
  <c r="J4236" i="3"/>
  <c r="I4236" i="3"/>
  <c r="Q4236" i="3" s="1"/>
  <c r="H4236" i="3"/>
  <c r="G4236" i="3"/>
  <c r="F4236" i="3"/>
  <c r="E4236" i="3"/>
  <c r="A4236" i="3"/>
  <c r="D4236" i="3" s="1"/>
  <c r="N4235" i="3"/>
  <c r="M4235" i="3"/>
  <c r="J4235" i="3"/>
  <c r="O4235" i="3" s="1"/>
  <c r="I4235" i="3"/>
  <c r="Q4235" i="3" s="1"/>
  <c r="H4235" i="3"/>
  <c r="G4235" i="3"/>
  <c r="F4235" i="3"/>
  <c r="E4235" i="3"/>
  <c r="D4235" i="3"/>
  <c r="C4235" i="3"/>
  <c r="B4235" i="3"/>
  <c r="A4235" i="3"/>
  <c r="O4234" i="3"/>
  <c r="N4234" i="3"/>
  <c r="M4234" i="3"/>
  <c r="J4234" i="3"/>
  <c r="P4234" i="3" s="1"/>
  <c r="I4234" i="3"/>
  <c r="K4234" i="3" s="1"/>
  <c r="L4234" i="3" s="1"/>
  <c r="H4234" i="3"/>
  <c r="G4234" i="3"/>
  <c r="F4234" i="3"/>
  <c r="E4234" i="3"/>
  <c r="D4234" i="3"/>
  <c r="B4234" i="3"/>
  <c r="A4234" i="3"/>
  <c r="C4234" i="3" s="1"/>
  <c r="O4233" i="3"/>
  <c r="N4233" i="3"/>
  <c r="J4233" i="3"/>
  <c r="I4233" i="3"/>
  <c r="Q4233" i="3" s="1"/>
  <c r="H4233" i="3"/>
  <c r="G4233" i="3"/>
  <c r="F4233" i="3"/>
  <c r="E4233" i="3"/>
  <c r="D4233" i="3"/>
  <c r="A4233" i="3"/>
  <c r="C4233" i="3" s="1"/>
  <c r="Q4232" i="3"/>
  <c r="K4232" i="3"/>
  <c r="L4232" i="3" s="1"/>
  <c r="J4232" i="3"/>
  <c r="N4232" i="3" s="1"/>
  <c r="I4232" i="3"/>
  <c r="P4232" i="3" s="1"/>
  <c r="H4232" i="3"/>
  <c r="G4232" i="3"/>
  <c r="F4232" i="3"/>
  <c r="E4232" i="3"/>
  <c r="D4232" i="3"/>
  <c r="C4232" i="3"/>
  <c r="A4232" i="3"/>
  <c r="B4232" i="3" s="1"/>
  <c r="P4231" i="3"/>
  <c r="R4231" i="3" s="1"/>
  <c r="M4231" i="3"/>
  <c r="L4231" i="3"/>
  <c r="K4231" i="3"/>
  <c r="J4231" i="3"/>
  <c r="O4231" i="3" s="1"/>
  <c r="I4231" i="3"/>
  <c r="Q4231" i="3" s="1"/>
  <c r="H4231" i="3"/>
  <c r="G4231" i="3"/>
  <c r="F4231" i="3"/>
  <c r="E4231" i="3"/>
  <c r="D4231" i="3"/>
  <c r="C4231" i="3"/>
  <c r="B4231" i="3"/>
  <c r="A4231" i="3"/>
  <c r="P4230" i="3"/>
  <c r="M4230" i="3"/>
  <c r="L4230" i="3"/>
  <c r="J4230" i="3"/>
  <c r="O4230" i="3" s="1"/>
  <c r="I4230" i="3"/>
  <c r="K4230" i="3" s="1"/>
  <c r="H4230" i="3"/>
  <c r="G4230" i="3"/>
  <c r="F4230" i="3"/>
  <c r="E4230" i="3"/>
  <c r="D4230" i="3"/>
  <c r="B4230" i="3"/>
  <c r="A4230" i="3"/>
  <c r="C4230" i="3" s="1"/>
  <c r="J4229" i="3"/>
  <c r="I4229" i="3"/>
  <c r="H4229" i="3"/>
  <c r="G4229" i="3"/>
  <c r="F4229" i="3"/>
  <c r="E4229" i="3"/>
  <c r="A4229" i="3"/>
  <c r="J4228" i="3"/>
  <c r="N4228" i="3" s="1"/>
  <c r="I4228" i="3"/>
  <c r="H4228" i="3"/>
  <c r="G4228" i="3"/>
  <c r="F4228" i="3"/>
  <c r="E4228" i="3"/>
  <c r="A4228" i="3"/>
  <c r="M4227" i="3"/>
  <c r="J4227" i="3"/>
  <c r="I4227" i="3"/>
  <c r="H4227" i="3"/>
  <c r="G4227" i="3"/>
  <c r="F4227" i="3"/>
  <c r="E4227" i="3"/>
  <c r="D4227" i="3"/>
  <c r="C4227" i="3"/>
  <c r="B4227" i="3"/>
  <c r="A4227" i="3"/>
  <c r="Q4226" i="3"/>
  <c r="P4226" i="3"/>
  <c r="M4226" i="3"/>
  <c r="L4226" i="3"/>
  <c r="J4226" i="3"/>
  <c r="N4226" i="3" s="1"/>
  <c r="I4226" i="3"/>
  <c r="K4226" i="3" s="1"/>
  <c r="H4226" i="3"/>
  <c r="G4226" i="3"/>
  <c r="F4226" i="3"/>
  <c r="E4226" i="3"/>
  <c r="D4226" i="3"/>
  <c r="B4226" i="3"/>
  <c r="A4226" i="3"/>
  <c r="C4226" i="3" s="1"/>
  <c r="Q4225" i="3"/>
  <c r="P4225" i="3"/>
  <c r="K4225" i="3"/>
  <c r="L4225" i="3" s="1"/>
  <c r="J4225" i="3"/>
  <c r="N4225" i="3" s="1"/>
  <c r="I4225" i="3"/>
  <c r="M4225" i="3" s="1"/>
  <c r="H4225" i="3"/>
  <c r="G4225" i="3"/>
  <c r="F4225" i="3"/>
  <c r="E4225" i="3"/>
  <c r="D4225" i="3"/>
  <c r="C4225" i="3"/>
  <c r="A4225" i="3"/>
  <c r="B4225" i="3" s="1"/>
  <c r="Q4224" i="3"/>
  <c r="M4224" i="3"/>
  <c r="J4224" i="3"/>
  <c r="N4224" i="3" s="1"/>
  <c r="I4224" i="3"/>
  <c r="O4224" i="3" s="1"/>
  <c r="H4224" i="3"/>
  <c r="G4224" i="3"/>
  <c r="F4224" i="3"/>
  <c r="E4224" i="3"/>
  <c r="D4224" i="3"/>
  <c r="A4224" i="3"/>
  <c r="C4224" i="3" s="1"/>
  <c r="N4223" i="3"/>
  <c r="M4223" i="3"/>
  <c r="J4223" i="3"/>
  <c r="K4223" i="3" s="1"/>
  <c r="L4223" i="3" s="1"/>
  <c r="I4223" i="3"/>
  <c r="Q4223" i="3" s="1"/>
  <c r="H4223" i="3"/>
  <c r="G4223" i="3"/>
  <c r="F4223" i="3"/>
  <c r="E4223" i="3"/>
  <c r="D4223" i="3"/>
  <c r="C4223" i="3"/>
  <c r="B4223" i="3"/>
  <c r="A4223" i="3"/>
  <c r="P4222" i="3"/>
  <c r="O4222" i="3"/>
  <c r="M4222" i="3"/>
  <c r="J4222" i="3"/>
  <c r="I4222" i="3"/>
  <c r="H4222" i="3"/>
  <c r="G4222" i="3"/>
  <c r="F4222" i="3"/>
  <c r="E4222" i="3"/>
  <c r="A4222" i="3"/>
  <c r="P4221" i="3"/>
  <c r="O4221" i="3"/>
  <c r="J4221" i="3"/>
  <c r="I4221" i="3"/>
  <c r="M4221" i="3" s="1"/>
  <c r="H4221" i="3"/>
  <c r="G4221" i="3"/>
  <c r="F4221" i="3"/>
  <c r="E4221" i="3"/>
  <c r="D4221" i="3"/>
  <c r="C4221" i="3"/>
  <c r="B4221" i="3"/>
  <c r="A4221" i="3"/>
  <c r="Q4220" i="3"/>
  <c r="P4220" i="3"/>
  <c r="N4220" i="3"/>
  <c r="M4220" i="3"/>
  <c r="K4220" i="3"/>
  <c r="L4220" i="3" s="1"/>
  <c r="J4220" i="3"/>
  <c r="I4220" i="3"/>
  <c r="O4220" i="3" s="1"/>
  <c r="H4220" i="3"/>
  <c r="G4220" i="3"/>
  <c r="F4220" i="3"/>
  <c r="E4220" i="3"/>
  <c r="D4220" i="3"/>
  <c r="C4220" i="3"/>
  <c r="A4220" i="3"/>
  <c r="B4220" i="3" s="1"/>
  <c r="P4219" i="3"/>
  <c r="R4219" i="3" s="1"/>
  <c r="O4219" i="3"/>
  <c r="N4219" i="3"/>
  <c r="M4219" i="3"/>
  <c r="L4219" i="3"/>
  <c r="J4219" i="3"/>
  <c r="K4219" i="3" s="1"/>
  <c r="I4219" i="3"/>
  <c r="Q4219" i="3" s="1"/>
  <c r="H4219" i="3"/>
  <c r="G4219" i="3"/>
  <c r="F4219" i="3"/>
  <c r="E4219" i="3"/>
  <c r="D4219" i="3"/>
  <c r="C4219" i="3"/>
  <c r="B4219" i="3"/>
  <c r="A4219" i="3"/>
  <c r="J4218" i="3"/>
  <c r="N4218" i="3" s="1"/>
  <c r="I4218" i="3"/>
  <c r="H4218" i="3"/>
  <c r="G4218" i="3"/>
  <c r="F4218" i="3"/>
  <c r="E4218" i="3"/>
  <c r="A4218" i="3"/>
  <c r="N4217" i="3"/>
  <c r="J4217" i="3"/>
  <c r="I4217" i="3"/>
  <c r="H4217" i="3"/>
  <c r="G4217" i="3"/>
  <c r="F4217" i="3"/>
  <c r="E4217" i="3"/>
  <c r="A4217" i="3"/>
  <c r="J4216" i="3"/>
  <c r="N4216" i="3" s="1"/>
  <c r="I4216" i="3"/>
  <c r="M4216" i="3" s="1"/>
  <c r="H4216" i="3"/>
  <c r="G4216" i="3"/>
  <c r="F4216" i="3"/>
  <c r="E4216" i="3"/>
  <c r="C4216" i="3"/>
  <c r="B4216" i="3"/>
  <c r="A4216" i="3"/>
  <c r="D4216" i="3" s="1"/>
  <c r="P4215" i="3"/>
  <c r="O4215" i="3"/>
  <c r="R4215" i="3" s="1"/>
  <c r="M4215" i="3"/>
  <c r="K4215" i="3"/>
  <c r="L4215" i="3" s="1"/>
  <c r="J4215" i="3"/>
  <c r="N4215" i="3" s="1"/>
  <c r="I4215" i="3"/>
  <c r="Q4215" i="3" s="1"/>
  <c r="H4215" i="3"/>
  <c r="G4215" i="3"/>
  <c r="F4215" i="3"/>
  <c r="E4215" i="3"/>
  <c r="D4215" i="3"/>
  <c r="C4215" i="3"/>
  <c r="B4215" i="3"/>
  <c r="A4215" i="3"/>
  <c r="Q4214" i="3"/>
  <c r="N4214" i="3"/>
  <c r="M4214" i="3"/>
  <c r="J4214" i="3"/>
  <c r="I4214" i="3"/>
  <c r="K4214" i="3" s="1"/>
  <c r="L4214" i="3" s="1"/>
  <c r="H4214" i="3"/>
  <c r="G4214" i="3"/>
  <c r="F4214" i="3"/>
  <c r="E4214" i="3"/>
  <c r="D4214" i="3"/>
  <c r="A4214" i="3"/>
  <c r="C4214" i="3" s="1"/>
  <c r="Q4213" i="3"/>
  <c r="N4213" i="3"/>
  <c r="J4213" i="3"/>
  <c r="I4213" i="3"/>
  <c r="M4213" i="3" s="1"/>
  <c r="H4213" i="3"/>
  <c r="G4213" i="3"/>
  <c r="F4213" i="3"/>
  <c r="E4213" i="3"/>
  <c r="D4213" i="3"/>
  <c r="A4213" i="3"/>
  <c r="C4213" i="3" s="1"/>
  <c r="N4212" i="3"/>
  <c r="M4212" i="3"/>
  <c r="J4212" i="3"/>
  <c r="I4212" i="3"/>
  <c r="H4212" i="3"/>
  <c r="G4212" i="3"/>
  <c r="F4212" i="3"/>
  <c r="E4212" i="3"/>
  <c r="A4212" i="3"/>
  <c r="O4211" i="3"/>
  <c r="N4211" i="3"/>
  <c r="M4211" i="3"/>
  <c r="J4211" i="3"/>
  <c r="I4211" i="3"/>
  <c r="H4211" i="3"/>
  <c r="G4211" i="3"/>
  <c r="F4211" i="3"/>
  <c r="E4211" i="3"/>
  <c r="D4211" i="3"/>
  <c r="C4211" i="3"/>
  <c r="B4211" i="3"/>
  <c r="A4211" i="3"/>
  <c r="Q4210" i="3"/>
  <c r="P4210" i="3"/>
  <c r="O4210" i="3"/>
  <c r="N4210" i="3"/>
  <c r="M4210" i="3"/>
  <c r="L4210" i="3"/>
  <c r="J4210" i="3"/>
  <c r="I4210" i="3"/>
  <c r="K4210" i="3" s="1"/>
  <c r="H4210" i="3"/>
  <c r="G4210" i="3"/>
  <c r="F4210" i="3"/>
  <c r="E4210" i="3"/>
  <c r="D4210" i="3"/>
  <c r="B4210" i="3"/>
  <c r="A4210" i="3"/>
  <c r="C4210" i="3" s="1"/>
  <c r="Q4209" i="3"/>
  <c r="P4209" i="3"/>
  <c r="O4209" i="3"/>
  <c r="N4209" i="3"/>
  <c r="K4209" i="3"/>
  <c r="L4209" i="3" s="1"/>
  <c r="J4209" i="3"/>
  <c r="I4209" i="3"/>
  <c r="M4209" i="3" s="1"/>
  <c r="H4209" i="3"/>
  <c r="G4209" i="3"/>
  <c r="F4209" i="3"/>
  <c r="E4209" i="3"/>
  <c r="D4209" i="3"/>
  <c r="C4209" i="3"/>
  <c r="A4209" i="3"/>
  <c r="B4209" i="3" s="1"/>
  <c r="N4208" i="3"/>
  <c r="J4208" i="3"/>
  <c r="I4208" i="3"/>
  <c r="Q4208" i="3" s="1"/>
  <c r="H4208" i="3"/>
  <c r="G4208" i="3"/>
  <c r="F4208" i="3"/>
  <c r="E4208" i="3"/>
  <c r="A4208" i="3"/>
  <c r="M4207" i="3"/>
  <c r="J4207" i="3"/>
  <c r="I4207" i="3"/>
  <c r="H4207" i="3"/>
  <c r="G4207" i="3"/>
  <c r="F4207" i="3"/>
  <c r="E4207" i="3"/>
  <c r="D4207" i="3"/>
  <c r="C4207" i="3"/>
  <c r="B4207" i="3"/>
  <c r="A4207" i="3"/>
  <c r="J4206" i="3"/>
  <c r="I4206" i="3"/>
  <c r="M4206" i="3" s="1"/>
  <c r="H4206" i="3"/>
  <c r="G4206" i="3"/>
  <c r="F4206" i="3"/>
  <c r="E4206" i="3"/>
  <c r="A4206" i="3"/>
  <c r="Q4205" i="3"/>
  <c r="J4205" i="3"/>
  <c r="O4205" i="3" s="1"/>
  <c r="I4205" i="3"/>
  <c r="M4205" i="3" s="1"/>
  <c r="H4205" i="3"/>
  <c r="G4205" i="3"/>
  <c r="F4205" i="3"/>
  <c r="E4205" i="3"/>
  <c r="C4205" i="3"/>
  <c r="B4205" i="3"/>
  <c r="A4205" i="3"/>
  <c r="D4205" i="3" s="1"/>
  <c r="K4204" i="3"/>
  <c r="L4204" i="3" s="1"/>
  <c r="J4204" i="3"/>
  <c r="N4204" i="3" s="1"/>
  <c r="I4204" i="3"/>
  <c r="H4204" i="3"/>
  <c r="G4204" i="3"/>
  <c r="F4204" i="3"/>
  <c r="E4204" i="3"/>
  <c r="A4204" i="3"/>
  <c r="M4203" i="3"/>
  <c r="J4203" i="3"/>
  <c r="P4203" i="3" s="1"/>
  <c r="I4203" i="3"/>
  <c r="H4203" i="3"/>
  <c r="G4203" i="3"/>
  <c r="F4203" i="3"/>
  <c r="E4203" i="3"/>
  <c r="D4203" i="3"/>
  <c r="C4203" i="3"/>
  <c r="B4203" i="3"/>
  <c r="A4203" i="3"/>
  <c r="O4202" i="3"/>
  <c r="N4202" i="3"/>
  <c r="J4202" i="3"/>
  <c r="I4202" i="3"/>
  <c r="H4202" i="3"/>
  <c r="G4202" i="3"/>
  <c r="F4202" i="3"/>
  <c r="E4202" i="3"/>
  <c r="B4202" i="3"/>
  <c r="A4202" i="3"/>
  <c r="C4202" i="3" s="1"/>
  <c r="N4201" i="3"/>
  <c r="J4201" i="3"/>
  <c r="I4201" i="3"/>
  <c r="H4201" i="3"/>
  <c r="G4201" i="3"/>
  <c r="F4201" i="3"/>
  <c r="E4201" i="3"/>
  <c r="C4201" i="3"/>
  <c r="A4201" i="3"/>
  <c r="N4200" i="3"/>
  <c r="M4200" i="3"/>
  <c r="J4200" i="3"/>
  <c r="P4200" i="3" s="1"/>
  <c r="I4200" i="3"/>
  <c r="H4200" i="3"/>
  <c r="G4200" i="3"/>
  <c r="F4200" i="3"/>
  <c r="E4200" i="3"/>
  <c r="D4200" i="3"/>
  <c r="C4200" i="3"/>
  <c r="B4200" i="3"/>
  <c r="A4200" i="3"/>
  <c r="P4199" i="3"/>
  <c r="O4199" i="3"/>
  <c r="N4199" i="3"/>
  <c r="M4199" i="3"/>
  <c r="K4199" i="3"/>
  <c r="L4199" i="3" s="1"/>
  <c r="J4199" i="3"/>
  <c r="I4199" i="3"/>
  <c r="Q4199" i="3" s="1"/>
  <c r="H4199" i="3"/>
  <c r="G4199" i="3"/>
  <c r="F4199" i="3"/>
  <c r="E4199" i="3"/>
  <c r="D4199" i="3"/>
  <c r="C4199" i="3"/>
  <c r="B4199" i="3"/>
  <c r="A4199" i="3"/>
  <c r="Q4198" i="3"/>
  <c r="N4198" i="3"/>
  <c r="M4198" i="3"/>
  <c r="J4198" i="3"/>
  <c r="I4198" i="3"/>
  <c r="H4198" i="3"/>
  <c r="G4198" i="3"/>
  <c r="F4198" i="3"/>
  <c r="E4198" i="3"/>
  <c r="A4198" i="3"/>
  <c r="J4197" i="3"/>
  <c r="O4197" i="3" s="1"/>
  <c r="I4197" i="3"/>
  <c r="H4197" i="3"/>
  <c r="G4197" i="3"/>
  <c r="F4197" i="3"/>
  <c r="E4197" i="3"/>
  <c r="C4197" i="3"/>
  <c r="B4197" i="3"/>
  <c r="A4197" i="3"/>
  <c r="D4197" i="3" s="1"/>
  <c r="P4196" i="3"/>
  <c r="M4196" i="3"/>
  <c r="L4196" i="3"/>
  <c r="J4196" i="3"/>
  <c r="N4196" i="3" s="1"/>
  <c r="I4196" i="3"/>
  <c r="K4196" i="3" s="1"/>
  <c r="H4196" i="3"/>
  <c r="G4196" i="3"/>
  <c r="F4196" i="3"/>
  <c r="E4196" i="3"/>
  <c r="D4196" i="3"/>
  <c r="B4196" i="3"/>
  <c r="A4196" i="3"/>
  <c r="C4196" i="3" s="1"/>
  <c r="M4195" i="3"/>
  <c r="J4195" i="3"/>
  <c r="I4195" i="3"/>
  <c r="Q4195" i="3" s="1"/>
  <c r="H4195" i="3"/>
  <c r="G4195" i="3"/>
  <c r="F4195" i="3"/>
  <c r="E4195" i="3"/>
  <c r="D4195" i="3"/>
  <c r="C4195" i="3"/>
  <c r="B4195" i="3"/>
  <c r="A4195" i="3"/>
  <c r="P4194" i="3"/>
  <c r="N4194" i="3"/>
  <c r="J4194" i="3"/>
  <c r="I4194" i="3"/>
  <c r="Q4194" i="3" s="1"/>
  <c r="H4194" i="3"/>
  <c r="G4194" i="3"/>
  <c r="F4194" i="3"/>
  <c r="E4194" i="3"/>
  <c r="D4194" i="3"/>
  <c r="A4194" i="3"/>
  <c r="P4193" i="3"/>
  <c r="N4193" i="3"/>
  <c r="K4193" i="3"/>
  <c r="L4193" i="3" s="1"/>
  <c r="J4193" i="3"/>
  <c r="O4193" i="3" s="1"/>
  <c r="R4193" i="3" s="1"/>
  <c r="I4193" i="3"/>
  <c r="Q4193" i="3" s="1"/>
  <c r="H4193" i="3"/>
  <c r="G4193" i="3"/>
  <c r="F4193" i="3"/>
  <c r="E4193" i="3"/>
  <c r="D4193" i="3"/>
  <c r="C4193" i="3"/>
  <c r="B4193" i="3"/>
  <c r="A4193" i="3"/>
  <c r="M4192" i="3"/>
  <c r="J4192" i="3"/>
  <c r="N4192" i="3" s="1"/>
  <c r="I4192" i="3"/>
  <c r="K4192" i="3" s="1"/>
  <c r="L4192" i="3" s="1"/>
  <c r="H4192" i="3"/>
  <c r="G4192" i="3"/>
  <c r="F4192" i="3"/>
  <c r="E4192" i="3"/>
  <c r="D4192" i="3"/>
  <c r="B4192" i="3"/>
  <c r="A4192" i="3"/>
  <c r="C4192" i="3" s="1"/>
  <c r="O4191" i="3"/>
  <c r="N4191" i="3"/>
  <c r="M4191" i="3"/>
  <c r="J4191" i="3"/>
  <c r="I4191" i="3"/>
  <c r="Q4191" i="3" s="1"/>
  <c r="H4191" i="3"/>
  <c r="G4191" i="3"/>
  <c r="F4191" i="3"/>
  <c r="E4191" i="3"/>
  <c r="D4191" i="3"/>
  <c r="C4191" i="3"/>
  <c r="B4191" i="3"/>
  <c r="A4191" i="3"/>
  <c r="Q4190" i="3"/>
  <c r="P4190" i="3"/>
  <c r="N4190" i="3"/>
  <c r="J4190" i="3"/>
  <c r="I4190" i="3"/>
  <c r="H4190" i="3"/>
  <c r="G4190" i="3"/>
  <c r="F4190" i="3"/>
  <c r="E4190" i="3"/>
  <c r="A4190" i="3"/>
  <c r="D4190" i="3" s="1"/>
  <c r="J4189" i="3"/>
  <c r="O4189" i="3" s="1"/>
  <c r="I4189" i="3"/>
  <c r="Q4189" i="3" s="1"/>
  <c r="H4189" i="3"/>
  <c r="G4189" i="3"/>
  <c r="F4189" i="3"/>
  <c r="E4189" i="3"/>
  <c r="D4189" i="3"/>
  <c r="C4189" i="3"/>
  <c r="B4189" i="3"/>
  <c r="A4189" i="3"/>
  <c r="P4188" i="3"/>
  <c r="M4188" i="3"/>
  <c r="L4188" i="3"/>
  <c r="J4188" i="3"/>
  <c r="N4188" i="3" s="1"/>
  <c r="I4188" i="3"/>
  <c r="K4188" i="3" s="1"/>
  <c r="H4188" i="3"/>
  <c r="G4188" i="3"/>
  <c r="F4188" i="3"/>
  <c r="E4188" i="3"/>
  <c r="D4188" i="3"/>
  <c r="B4188" i="3"/>
  <c r="A4188" i="3"/>
  <c r="C4188" i="3" s="1"/>
  <c r="N4187" i="3"/>
  <c r="M4187" i="3"/>
  <c r="J4187" i="3"/>
  <c r="O4187" i="3" s="1"/>
  <c r="I4187" i="3"/>
  <c r="H4187" i="3"/>
  <c r="G4187" i="3"/>
  <c r="F4187" i="3"/>
  <c r="E4187" i="3"/>
  <c r="D4187" i="3"/>
  <c r="C4187" i="3"/>
  <c r="B4187" i="3"/>
  <c r="A4187" i="3"/>
  <c r="N4186" i="3"/>
  <c r="J4186" i="3"/>
  <c r="I4186" i="3"/>
  <c r="Q4186" i="3" s="1"/>
  <c r="H4186" i="3"/>
  <c r="G4186" i="3"/>
  <c r="F4186" i="3"/>
  <c r="E4186" i="3"/>
  <c r="A4186" i="3"/>
  <c r="P4185" i="3"/>
  <c r="N4185" i="3"/>
  <c r="K4185" i="3"/>
  <c r="L4185" i="3" s="1"/>
  <c r="J4185" i="3"/>
  <c r="O4185" i="3" s="1"/>
  <c r="I4185" i="3"/>
  <c r="H4185" i="3"/>
  <c r="G4185" i="3"/>
  <c r="F4185" i="3"/>
  <c r="E4185" i="3"/>
  <c r="D4185" i="3"/>
  <c r="C4185" i="3"/>
  <c r="B4185" i="3"/>
  <c r="A4185" i="3"/>
  <c r="P4184" i="3"/>
  <c r="M4184" i="3"/>
  <c r="J4184" i="3"/>
  <c r="N4184" i="3" s="1"/>
  <c r="I4184" i="3"/>
  <c r="H4184" i="3"/>
  <c r="G4184" i="3"/>
  <c r="F4184" i="3"/>
  <c r="E4184" i="3"/>
  <c r="D4184" i="3"/>
  <c r="B4184" i="3"/>
  <c r="A4184" i="3"/>
  <c r="C4184" i="3" s="1"/>
  <c r="M4183" i="3"/>
  <c r="J4183" i="3"/>
  <c r="I4183" i="3"/>
  <c r="Q4183" i="3" s="1"/>
  <c r="H4183" i="3"/>
  <c r="G4183" i="3"/>
  <c r="F4183" i="3"/>
  <c r="E4183" i="3"/>
  <c r="D4183" i="3"/>
  <c r="C4183" i="3"/>
  <c r="B4183" i="3"/>
  <c r="A4183" i="3"/>
  <c r="N4182" i="3"/>
  <c r="J4182" i="3"/>
  <c r="I4182" i="3"/>
  <c r="H4182" i="3"/>
  <c r="G4182" i="3"/>
  <c r="F4182" i="3"/>
  <c r="E4182" i="3"/>
  <c r="D4182" i="3"/>
  <c r="A4182" i="3"/>
  <c r="P4181" i="3"/>
  <c r="J4181" i="3"/>
  <c r="O4181" i="3" s="1"/>
  <c r="I4181" i="3"/>
  <c r="H4181" i="3"/>
  <c r="G4181" i="3"/>
  <c r="F4181" i="3"/>
  <c r="E4181" i="3"/>
  <c r="D4181" i="3"/>
  <c r="C4181" i="3"/>
  <c r="B4181" i="3"/>
  <c r="A4181" i="3"/>
  <c r="M4180" i="3"/>
  <c r="L4180" i="3"/>
  <c r="J4180" i="3"/>
  <c r="N4180" i="3" s="1"/>
  <c r="I4180" i="3"/>
  <c r="K4180" i="3" s="1"/>
  <c r="H4180" i="3"/>
  <c r="G4180" i="3"/>
  <c r="F4180" i="3"/>
  <c r="E4180" i="3"/>
  <c r="D4180" i="3"/>
  <c r="B4180" i="3"/>
  <c r="A4180" i="3"/>
  <c r="C4180" i="3" s="1"/>
  <c r="O4179" i="3"/>
  <c r="M4179" i="3"/>
  <c r="J4179" i="3"/>
  <c r="I4179" i="3"/>
  <c r="Q4179" i="3" s="1"/>
  <c r="H4179" i="3"/>
  <c r="G4179" i="3"/>
  <c r="F4179" i="3"/>
  <c r="E4179" i="3"/>
  <c r="D4179" i="3"/>
  <c r="C4179" i="3"/>
  <c r="B4179" i="3"/>
  <c r="A4179" i="3"/>
  <c r="Q4178" i="3"/>
  <c r="P4178" i="3"/>
  <c r="N4178" i="3"/>
  <c r="J4178" i="3"/>
  <c r="I4178" i="3"/>
  <c r="H4178" i="3"/>
  <c r="G4178" i="3"/>
  <c r="F4178" i="3"/>
  <c r="E4178" i="3"/>
  <c r="D4178" i="3"/>
  <c r="A4178" i="3"/>
  <c r="N4177" i="3"/>
  <c r="K4177" i="3"/>
  <c r="L4177" i="3" s="1"/>
  <c r="J4177" i="3"/>
  <c r="O4177" i="3" s="1"/>
  <c r="I4177" i="3"/>
  <c r="Q4177" i="3" s="1"/>
  <c r="H4177" i="3"/>
  <c r="G4177" i="3"/>
  <c r="F4177" i="3"/>
  <c r="E4177" i="3"/>
  <c r="D4177" i="3"/>
  <c r="C4177" i="3"/>
  <c r="B4177" i="3"/>
  <c r="A4177" i="3"/>
  <c r="M4176" i="3"/>
  <c r="J4176" i="3"/>
  <c r="N4176" i="3" s="1"/>
  <c r="I4176" i="3"/>
  <c r="K4176" i="3" s="1"/>
  <c r="L4176" i="3" s="1"/>
  <c r="H4176" i="3"/>
  <c r="G4176" i="3"/>
  <c r="F4176" i="3"/>
  <c r="E4176" i="3"/>
  <c r="D4176" i="3"/>
  <c r="B4176" i="3"/>
  <c r="A4176" i="3"/>
  <c r="C4176" i="3" s="1"/>
  <c r="N4175" i="3"/>
  <c r="M4175" i="3"/>
  <c r="J4175" i="3"/>
  <c r="O4175" i="3" s="1"/>
  <c r="I4175" i="3"/>
  <c r="H4175" i="3"/>
  <c r="G4175" i="3"/>
  <c r="F4175" i="3"/>
  <c r="E4175" i="3"/>
  <c r="D4175" i="3"/>
  <c r="C4175" i="3"/>
  <c r="B4175" i="3"/>
  <c r="A4175" i="3"/>
  <c r="Q4174" i="3"/>
  <c r="P4174" i="3"/>
  <c r="N4174" i="3"/>
  <c r="J4174" i="3"/>
  <c r="I4174" i="3"/>
  <c r="H4174" i="3"/>
  <c r="G4174" i="3"/>
  <c r="F4174" i="3"/>
  <c r="E4174" i="3"/>
  <c r="A4174" i="3"/>
  <c r="D4174" i="3" s="1"/>
  <c r="J4173" i="3"/>
  <c r="O4173" i="3" s="1"/>
  <c r="I4173" i="3"/>
  <c r="Q4173" i="3" s="1"/>
  <c r="H4173" i="3"/>
  <c r="G4173" i="3"/>
  <c r="F4173" i="3"/>
  <c r="E4173" i="3"/>
  <c r="D4173" i="3"/>
  <c r="C4173" i="3"/>
  <c r="B4173" i="3"/>
  <c r="A4173" i="3"/>
  <c r="P4172" i="3"/>
  <c r="M4172" i="3"/>
  <c r="J4172" i="3"/>
  <c r="N4172" i="3" s="1"/>
  <c r="I4172" i="3"/>
  <c r="H4172" i="3"/>
  <c r="G4172" i="3"/>
  <c r="F4172" i="3"/>
  <c r="E4172" i="3"/>
  <c r="D4172" i="3"/>
  <c r="B4172" i="3"/>
  <c r="A4172" i="3"/>
  <c r="C4172" i="3" s="1"/>
  <c r="N4171" i="3"/>
  <c r="M4171" i="3"/>
  <c r="J4171" i="3"/>
  <c r="O4171" i="3" s="1"/>
  <c r="I4171" i="3"/>
  <c r="H4171" i="3"/>
  <c r="G4171" i="3"/>
  <c r="F4171" i="3"/>
  <c r="E4171" i="3"/>
  <c r="D4171" i="3"/>
  <c r="C4171" i="3"/>
  <c r="B4171" i="3"/>
  <c r="A4171" i="3"/>
  <c r="N4170" i="3"/>
  <c r="J4170" i="3"/>
  <c r="I4170" i="3"/>
  <c r="Q4170" i="3" s="1"/>
  <c r="H4170" i="3"/>
  <c r="G4170" i="3"/>
  <c r="F4170" i="3"/>
  <c r="E4170" i="3"/>
  <c r="A4170" i="3"/>
  <c r="P4169" i="3"/>
  <c r="N4169" i="3"/>
  <c r="K4169" i="3"/>
  <c r="L4169" i="3" s="1"/>
  <c r="J4169" i="3"/>
  <c r="O4169" i="3" s="1"/>
  <c r="I4169" i="3"/>
  <c r="H4169" i="3"/>
  <c r="G4169" i="3"/>
  <c r="F4169" i="3"/>
  <c r="E4169" i="3"/>
  <c r="D4169" i="3"/>
  <c r="C4169" i="3"/>
  <c r="B4169" i="3"/>
  <c r="A4169" i="3"/>
  <c r="P4168" i="3"/>
  <c r="M4168" i="3"/>
  <c r="J4168" i="3"/>
  <c r="N4168" i="3" s="1"/>
  <c r="I4168" i="3"/>
  <c r="H4168" i="3"/>
  <c r="G4168" i="3"/>
  <c r="F4168" i="3"/>
  <c r="E4168" i="3"/>
  <c r="D4168" i="3"/>
  <c r="B4168" i="3"/>
  <c r="A4168" i="3"/>
  <c r="C4168" i="3" s="1"/>
  <c r="O4167" i="3"/>
  <c r="M4167" i="3"/>
  <c r="J4167" i="3"/>
  <c r="I4167" i="3"/>
  <c r="Q4167" i="3" s="1"/>
  <c r="H4167" i="3"/>
  <c r="G4167" i="3"/>
  <c r="F4167" i="3"/>
  <c r="E4167" i="3"/>
  <c r="D4167" i="3"/>
  <c r="C4167" i="3"/>
  <c r="B4167" i="3"/>
  <c r="A4167" i="3"/>
  <c r="N4166" i="3"/>
  <c r="J4166" i="3"/>
  <c r="I4166" i="3"/>
  <c r="H4166" i="3"/>
  <c r="G4166" i="3"/>
  <c r="F4166" i="3"/>
  <c r="E4166" i="3"/>
  <c r="D4166" i="3"/>
  <c r="A4166" i="3"/>
  <c r="P4165" i="3"/>
  <c r="J4165" i="3"/>
  <c r="O4165" i="3" s="1"/>
  <c r="I4165" i="3"/>
  <c r="H4165" i="3"/>
  <c r="G4165" i="3"/>
  <c r="F4165" i="3"/>
  <c r="E4165" i="3"/>
  <c r="D4165" i="3"/>
  <c r="C4165" i="3"/>
  <c r="B4165" i="3"/>
  <c r="A4165" i="3"/>
  <c r="M4164" i="3"/>
  <c r="L4164" i="3"/>
  <c r="J4164" i="3"/>
  <c r="N4164" i="3" s="1"/>
  <c r="I4164" i="3"/>
  <c r="K4164" i="3" s="1"/>
  <c r="H4164" i="3"/>
  <c r="G4164" i="3"/>
  <c r="F4164" i="3"/>
  <c r="E4164" i="3"/>
  <c r="D4164" i="3"/>
  <c r="B4164" i="3"/>
  <c r="A4164" i="3"/>
  <c r="C4164" i="3" s="1"/>
  <c r="O4163" i="3"/>
  <c r="M4163" i="3"/>
  <c r="J4163" i="3"/>
  <c r="I4163" i="3"/>
  <c r="Q4163" i="3" s="1"/>
  <c r="H4163" i="3"/>
  <c r="G4163" i="3"/>
  <c r="F4163" i="3"/>
  <c r="E4163" i="3"/>
  <c r="D4163" i="3"/>
  <c r="C4163" i="3"/>
  <c r="B4163" i="3"/>
  <c r="A4163" i="3"/>
  <c r="Q4162" i="3"/>
  <c r="P4162" i="3"/>
  <c r="N4162" i="3"/>
  <c r="J4162" i="3"/>
  <c r="I4162" i="3"/>
  <c r="H4162" i="3"/>
  <c r="G4162" i="3"/>
  <c r="F4162" i="3"/>
  <c r="E4162" i="3"/>
  <c r="D4162" i="3"/>
  <c r="A4162" i="3"/>
  <c r="N4161" i="3"/>
  <c r="K4161" i="3"/>
  <c r="L4161" i="3" s="1"/>
  <c r="J4161" i="3"/>
  <c r="O4161" i="3" s="1"/>
  <c r="I4161" i="3"/>
  <c r="Q4161" i="3" s="1"/>
  <c r="H4161" i="3"/>
  <c r="G4161" i="3"/>
  <c r="F4161" i="3"/>
  <c r="E4161" i="3"/>
  <c r="D4161" i="3"/>
  <c r="C4161" i="3"/>
  <c r="B4161" i="3"/>
  <c r="A4161" i="3"/>
  <c r="M4160" i="3"/>
  <c r="J4160" i="3"/>
  <c r="N4160" i="3" s="1"/>
  <c r="I4160" i="3"/>
  <c r="K4160" i="3" s="1"/>
  <c r="L4160" i="3" s="1"/>
  <c r="H4160" i="3"/>
  <c r="G4160" i="3"/>
  <c r="F4160" i="3"/>
  <c r="E4160" i="3"/>
  <c r="D4160" i="3"/>
  <c r="B4160" i="3"/>
  <c r="A4160" i="3"/>
  <c r="C4160" i="3" s="1"/>
  <c r="R4159" i="3"/>
  <c r="P4159" i="3"/>
  <c r="O4159" i="3"/>
  <c r="N4159" i="3"/>
  <c r="M4159" i="3"/>
  <c r="L4159" i="3"/>
  <c r="J4159" i="3"/>
  <c r="K4159" i="3" s="1"/>
  <c r="I4159" i="3"/>
  <c r="Q4159" i="3" s="1"/>
  <c r="H4159" i="3"/>
  <c r="G4159" i="3"/>
  <c r="F4159" i="3"/>
  <c r="E4159" i="3"/>
  <c r="D4159" i="3"/>
  <c r="C4159" i="3"/>
  <c r="B4159" i="3"/>
  <c r="A4159" i="3"/>
  <c r="P4158" i="3"/>
  <c r="N4158" i="3"/>
  <c r="J4158" i="3"/>
  <c r="Q4158" i="3" s="1"/>
  <c r="I4158" i="3"/>
  <c r="H4158" i="3"/>
  <c r="G4158" i="3"/>
  <c r="F4158" i="3"/>
  <c r="E4158" i="3"/>
  <c r="D4158" i="3"/>
  <c r="B4158" i="3"/>
  <c r="A4158" i="3"/>
  <c r="C4158" i="3" s="1"/>
  <c r="N4157" i="3"/>
  <c r="J4157" i="3"/>
  <c r="O4157" i="3" s="1"/>
  <c r="I4157" i="3"/>
  <c r="H4157" i="3"/>
  <c r="G4157" i="3"/>
  <c r="F4157" i="3"/>
  <c r="E4157" i="3"/>
  <c r="D4157" i="3"/>
  <c r="C4157" i="3"/>
  <c r="B4157" i="3"/>
  <c r="A4157" i="3"/>
  <c r="N4156" i="3"/>
  <c r="M4156" i="3"/>
  <c r="J4156" i="3"/>
  <c r="P4156" i="3" s="1"/>
  <c r="I4156" i="3"/>
  <c r="K4156" i="3" s="1"/>
  <c r="L4156" i="3" s="1"/>
  <c r="H4156" i="3"/>
  <c r="G4156" i="3"/>
  <c r="F4156" i="3"/>
  <c r="E4156" i="3"/>
  <c r="D4156" i="3"/>
  <c r="B4156" i="3"/>
  <c r="A4156" i="3"/>
  <c r="C4156" i="3" s="1"/>
  <c r="P4155" i="3"/>
  <c r="M4155" i="3"/>
  <c r="L4155" i="3"/>
  <c r="J4155" i="3"/>
  <c r="K4155" i="3" s="1"/>
  <c r="I4155" i="3"/>
  <c r="H4155" i="3"/>
  <c r="G4155" i="3"/>
  <c r="F4155" i="3"/>
  <c r="E4155" i="3"/>
  <c r="D4155" i="3"/>
  <c r="C4155" i="3"/>
  <c r="B4155" i="3"/>
  <c r="A4155" i="3"/>
  <c r="J4154" i="3"/>
  <c r="I4154" i="3"/>
  <c r="H4154" i="3"/>
  <c r="G4154" i="3"/>
  <c r="F4154" i="3"/>
  <c r="E4154" i="3"/>
  <c r="A4154" i="3"/>
  <c r="O4153" i="3"/>
  <c r="J4153" i="3"/>
  <c r="P4153" i="3" s="1"/>
  <c r="I4153" i="3"/>
  <c r="Q4153" i="3" s="1"/>
  <c r="H4153" i="3"/>
  <c r="G4153" i="3"/>
  <c r="F4153" i="3"/>
  <c r="E4153" i="3"/>
  <c r="D4153" i="3"/>
  <c r="C4153" i="3"/>
  <c r="B4153" i="3"/>
  <c r="A4153" i="3"/>
  <c r="J4152" i="3"/>
  <c r="N4152" i="3" s="1"/>
  <c r="I4152" i="3"/>
  <c r="H4152" i="3"/>
  <c r="G4152" i="3"/>
  <c r="F4152" i="3"/>
  <c r="E4152" i="3"/>
  <c r="A4152" i="3"/>
  <c r="C4152" i="3" s="1"/>
  <c r="N4151" i="3"/>
  <c r="M4151" i="3"/>
  <c r="J4151" i="3"/>
  <c r="O4151" i="3" s="1"/>
  <c r="I4151" i="3"/>
  <c r="Q4151" i="3" s="1"/>
  <c r="H4151" i="3"/>
  <c r="G4151" i="3"/>
  <c r="F4151" i="3"/>
  <c r="E4151" i="3"/>
  <c r="D4151" i="3"/>
  <c r="C4151" i="3"/>
  <c r="B4151" i="3"/>
  <c r="A4151" i="3"/>
  <c r="J4150" i="3"/>
  <c r="N4150" i="3" s="1"/>
  <c r="I4150" i="3"/>
  <c r="H4150" i="3"/>
  <c r="G4150" i="3"/>
  <c r="F4150" i="3"/>
  <c r="E4150" i="3"/>
  <c r="A4150" i="3"/>
  <c r="C4150" i="3" s="1"/>
  <c r="R4149" i="3"/>
  <c r="P4149" i="3"/>
  <c r="O4149" i="3"/>
  <c r="N4149" i="3"/>
  <c r="L4149" i="3"/>
  <c r="K4149" i="3"/>
  <c r="J4149" i="3"/>
  <c r="I4149" i="3"/>
  <c r="Q4149" i="3" s="1"/>
  <c r="H4149" i="3"/>
  <c r="G4149" i="3"/>
  <c r="F4149" i="3"/>
  <c r="E4149" i="3"/>
  <c r="D4149" i="3"/>
  <c r="C4149" i="3"/>
  <c r="B4149" i="3"/>
  <c r="A4149" i="3"/>
  <c r="N4148" i="3"/>
  <c r="J4148" i="3"/>
  <c r="I4148" i="3"/>
  <c r="Q4148" i="3" s="1"/>
  <c r="H4148" i="3"/>
  <c r="G4148" i="3"/>
  <c r="F4148" i="3"/>
  <c r="E4148" i="3"/>
  <c r="D4148" i="3"/>
  <c r="B4148" i="3"/>
  <c r="A4148" i="3"/>
  <c r="C4148" i="3" s="1"/>
  <c r="P4147" i="3"/>
  <c r="R4147" i="3" s="1"/>
  <c r="O4147" i="3"/>
  <c r="N4147" i="3"/>
  <c r="M4147" i="3"/>
  <c r="L4147" i="3"/>
  <c r="K4147" i="3"/>
  <c r="J4147" i="3"/>
  <c r="I4147" i="3"/>
  <c r="Q4147" i="3" s="1"/>
  <c r="H4147" i="3"/>
  <c r="G4147" i="3"/>
  <c r="F4147" i="3"/>
  <c r="E4147" i="3"/>
  <c r="D4147" i="3"/>
  <c r="C4147" i="3"/>
  <c r="B4147" i="3"/>
  <c r="A4147" i="3"/>
  <c r="N4146" i="3"/>
  <c r="J4146" i="3"/>
  <c r="I4146" i="3"/>
  <c r="Q4146" i="3" s="1"/>
  <c r="H4146" i="3"/>
  <c r="G4146" i="3"/>
  <c r="F4146" i="3"/>
  <c r="E4146" i="3"/>
  <c r="D4146" i="3"/>
  <c r="B4146" i="3"/>
  <c r="A4146" i="3"/>
  <c r="C4146" i="3" s="1"/>
  <c r="P4145" i="3"/>
  <c r="L4145" i="3"/>
  <c r="K4145" i="3"/>
  <c r="J4145" i="3"/>
  <c r="N4145" i="3" s="1"/>
  <c r="I4145" i="3"/>
  <c r="H4145" i="3"/>
  <c r="G4145" i="3"/>
  <c r="F4145" i="3"/>
  <c r="E4145" i="3"/>
  <c r="D4145" i="3"/>
  <c r="C4145" i="3"/>
  <c r="B4145" i="3"/>
  <c r="A4145" i="3"/>
  <c r="Q4144" i="3"/>
  <c r="M4144" i="3"/>
  <c r="J4144" i="3"/>
  <c r="N4144" i="3" s="1"/>
  <c r="I4144" i="3"/>
  <c r="H4144" i="3"/>
  <c r="G4144" i="3"/>
  <c r="F4144" i="3"/>
  <c r="E4144" i="3"/>
  <c r="D4144" i="3"/>
  <c r="B4144" i="3"/>
  <c r="A4144" i="3"/>
  <c r="C4144" i="3" s="1"/>
  <c r="P4143" i="3"/>
  <c r="O4143" i="3"/>
  <c r="M4143" i="3"/>
  <c r="L4143" i="3"/>
  <c r="K4143" i="3"/>
  <c r="J4143" i="3"/>
  <c r="N4143" i="3" s="1"/>
  <c r="I4143" i="3"/>
  <c r="H4143" i="3"/>
  <c r="G4143" i="3"/>
  <c r="F4143" i="3"/>
  <c r="E4143" i="3"/>
  <c r="D4143" i="3"/>
  <c r="C4143" i="3"/>
  <c r="B4143" i="3"/>
  <c r="A4143" i="3"/>
  <c r="Q4142" i="3"/>
  <c r="M4142" i="3"/>
  <c r="J4142" i="3"/>
  <c r="N4142" i="3" s="1"/>
  <c r="I4142" i="3"/>
  <c r="H4142" i="3"/>
  <c r="G4142" i="3"/>
  <c r="F4142" i="3"/>
  <c r="E4142" i="3"/>
  <c r="D4142" i="3"/>
  <c r="B4142" i="3"/>
  <c r="A4142" i="3"/>
  <c r="C4142" i="3" s="1"/>
  <c r="P4141" i="3"/>
  <c r="O4141" i="3"/>
  <c r="K4141" i="3"/>
  <c r="L4141" i="3" s="1"/>
  <c r="J4141" i="3"/>
  <c r="N4141" i="3" s="1"/>
  <c r="I4141" i="3"/>
  <c r="H4141" i="3"/>
  <c r="G4141" i="3"/>
  <c r="F4141" i="3"/>
  <c r="E4141" i="3"/>
  <c r="D4141" i="3"/>
  <c r="C4141" i="3"/>
  <c r="B4141" i="3"/>
  <c r="A4141" i="3"/>
  <c r="Q4140" i="3"/>
  <c r="P4140" i="3"/>
  <c r="J4140" i="3"/>
  <c r="N4140" i="3" s="1"/>
  <c r="I4140" i="3"/>
  <c r="H4140" i="3"/>
  <c r="G4140" i="3"/>
  <c r="F4140" i="3"/>
  <c r="E4140" i="3"/>
  <c r="B4140" i="3"/>
  <c r="A4140" i="3"/>
  <c r="C4140" i="3" s="1"/>
  <c r="O4139" i="3"/>
  <c r="N4139" i="3"/>
  <c r="M4139" i="3"/>
  <c r="K4139" i="3"/>
  <c r="L4139" i="3" s="1"/>
  <c r="J4139" i="3"/>
  <c r="P4139" i="3" s="1"/>
  <c r="I4139" i="3"/>
  <c r="H4139" i="3"/>
  <c r="G4139" i="3"/>
  <c r="F4139" i="3"/>
  <c r="E4139" i="3"/>
  <c r="D4139" i="3"/>
  <c r="C4139" i="3"/>
  <c r="B4139" i="3"/>
  <c r="A4139" i="3"/>
  <c r="Q4138" i="3"/>
  <c r="P4138" i="3"/>
  <c r="J4138" i="3"/>
  <c r="N4138" i="3" s="1"/>
  <c r="I4138" i="3"/>
  <c r="H4138" i="3"/>
  <c r="G4138" i="3"/>
  <c r="F4138" i="3"/>
  <c r="E4138" i="3"/>
  <c r="B4138" i="3"/>
  <c r="A4138" i="3"/>
  <c r="C4138" i="3" s="1"/>
  <c r="J4137" i="3"/>
  <c r="I4137" i="3"/>
  <c r="H4137" i="3"/>
  <c r="G4137" i="3"/>
  <c r="F4137" i="3"/>
  <c r="E4137" i="3"/>
  <c r="D4137" i="3"/>
  <c r="C4137" i="3"/>
  <c r="B4137" i="3"/>
  <c r="A4137" i="3"/>
  <c r="J4136" i="3"/>
  <c r="P4136" i="3" s="1"/>
  <c r="I4136" i="3"/>
  <c r="Q4136" i="3" s="1"/>
  <c r="H4136" i="3"/>
  <c r="G4136" i="3"/>
  <c r="F4136" i="3"/>
  <c r="E4136" i="3"/>
  <c r="A4136" i="3"/>
  <c r="M4135" i="3"/>
  <c r="J4135" i="3"/>
  <c r="I4135" i="3"/>
  <c r="H4135" i="3"/>
  <c r="G4135" i="3"/>
  <c r="F4135" i="3"/>
  <c r="E4135" i="3"/>
  <c r="D4135" i="3"/>
  <c r="C4135" i="3"/>
  <c r="B4135" i="3"/>
  <c r="A4135" i="3"/>
  <c r="N4134" i="3"/>
  <c r="J4134" i="3"/>
  <c r="P4134" i="3" s="1"/>
  <c r="I4134" i="3"/>
  <c r="H4134" i="3"/>
  <c r="G4134" i="3"/>
  <c r="F4134" i="3"/>
  <c r="E4134" i="3"/>
  <c r="A4134" i="3"/>
  <c r="P4133" i="3"/>
  <c r="N4133" i="3"/>
  <c r="J4133" i="3"/>
  <c r="O4133" i="3" s="1"/>
  <c r="R4133" i="3" s="1"/>
  <c r="I4133" i="3"/>
  <c r="Q4133" i="3" s="1"/>
  <c r="H4133" i="3"/>
  <c r="G4133" i="3"/>
  <c r="F4133" i="3"/>
  <c r="E4133" i="3"/>
  <c r="D4133" i="3"/>
  <c r="C4133" i="3"/>
  <c r="B4133" i="3"/>
  <c r="A4133" i="3"/>
  <c r="N4132" i="3"/>
  <c r="J4132" i="3"/>
  <c r="I4132" i="3"/>
  <c r="H4132" i="3"/>
  <c r="G4132" i="3"/>
  <c r="F4132" i="3"/>
  <c r="E4132" i="3"/>
  <c r="D4132" i="3"/>
  <c r="A4132" i="3"/>
  <c r="C4132" i="3" s="1"/>
  <c r="R4131" i="3"/>
  <c r="P4131" i="3"/>
  <c r="O4131" i="3"/>
  <c r="M4131" i="3"/>
  <c r="J4131" i="3"/>
  <c r="N4131" i="3" s="1"/>
  <c r="I4131" i="3"/>
  <c r="Q4131" i="3" s="1"/>
  <c r="H4131" i="3"/>
  <c r="G4131" i="3"/>
  <c r="F4131" i="3"/>
  <c r="E4131" i="3"/>
  <c r="D4131" i="3"/>
  <c r="C4131" i="3"/>
  <c r="B4131" i="3"/>
  <c r="A4131" i="3"/>
  <c r="N4130" i="3"/>
  <c r="M4130" i="3"/>
  <c r="J4130" i="3"/>
  <c r="I4130" i="3"/>
  <c r="H4130" i="3"/>
  <c r="G4130" i="3"/>
  <c r="F4130" i="3"/>
  <c r="E4130" i="3"/>
  <c r="D4130" i="3"/>
  <c r="A4130" i="3"/>
  <c r="C4130" i="3" s="1"/>
  <c r="R4129" i="3"/>
  <c r="P4129" i="3"/>
  <c r="O4129" i="3"/>
  <c r="K4129" i="3"/>
  <c r="L4129" i="3" s="1"/>
  <c r="J4129" i="3"/>
  <c r="N4129" i="3" s="1"/>
  <c r="I4129" i="3"/>
  <c r="Q4129" i="3" s="1"/>
  <c r="H4129" i="3"/>
  <c r="G4129" i="3"/>
  <c r="F4129" i="3"/>
  <c r="E4129" i="3"/>
  <c r="D4129" i="3"/>
  <c r="C4129" i="3"/>
  <c r="B4129" i="3"/>
  <c r="A4129" i="3"/>
  <c r="Q4128" i="3"/>
  <c r="M4128" i="3"/>
  <c r="J4128" i="3"/>
  <c r="N4128" i="3" s="1"/>
  <c r="I4128" i="3"/>
  <c r="P4128" i="3" s="1"/>
  <c r="H4128" i="3"/>
  <c r="G4128" i="3"/>
  <c r="F4128" i="3"/>
  <c r="E4128" i="3"/>
  <c r="D4128" i="3"/>
  <c r="B4128" i="3"/>
  <c r="A4128" i="3"/>
  <c r="C4128" i="3" s="1"/>
  <c r="P4127" i="3"/>
  <c r="O4127" i="3"/>
  <c r="N4127" i="3"/>
  <c r="M4127" i="3"/>
  <c r="K4127" i="3"/>
  <c r="L4127" i="3" s="1"/>
  <c r="J4127" i="3"/>
  <c r="I4127" i="3"/>
  <c r="Q4127" i="3" s="1"/>
  <c r="H4127" i="3"/>
  <c r="G4127" i="3"/>
  <c r="F4127" i="3"/>
  <c r="E4127" i="3"/>
  <c r="D4127" i="3"/>
  <c r="C4127" i="3"/>
  <c r="B4127" i="3"/>
  <c r="A4127" i="3"/>
  <c r="Q4126" i="3"/>
  <c r="M4126" i="3"/>
  <c r="J4126" i="3"/>
  <c r="N4126" i="3" s="1"/>
  <c r="I4126" i="3"/>
  <c r="P4126" i="3" s="1"/>
  <c r="H4126" i="3"/>
  <c r="G4126" i="3"/>
  <c r="F4126" i="3"/>
  <c r="E4126" i="3"/>
  <c r="D4126" i="3"/>
  <c r="B4126" i="3"/>
  <c r="A4126" i="3"/>
  <c r="C4126" i="3" s="1"/>
  <c r="J4125" i="3"/>
  <c r="I4125" i="3"/>
  <c r="H4125" i="3"/>
  <c r="G4125" i="3"/>
  <c r="F4125" i="3"/>
  <c r="E4125" i="3"/>
  <c r="D4125" i="3"/>
  <c r="C4125" i="3"/>
  <c r="B4125" i="3"/>
  <c r="A4125" i="3"/>
  <c r="J4124" i="3"/>
  <c r="I4124" i="3"/>
  <c r="H4124" i="3"/>
  <c r="G4124" i="3"/>
  <c r="F4124" i="3"/>
  <c r="E4124" i="3"/>
  <c r="A4124" i="3"/>
  <c r="M4123" i="3"/>
  <c r="J4123" i="3"/>
  <c r="I4123" i="3"/>
  <c r="H4123" i="3"/>
  <c r="G4123" i="3"/>
  <c r="F4123" i="3"/>
  <c r="E4123" i="3"/>
  <c r="D4123" i="3"/>
  <c r="C4123" i="3"/>
  <c r="B4123" i="3"/>
  <c r="A4123" i="3"/>
  <c r="J4122" i="3"/>
  <c r="Q4122" i="3" s="1"/>
  <c r="I4122" i="3"/>
  <c r="H4122" i="3"/>
  <c r="G4122" i="3"/>
  <c r="F4122" i="3"/>
  <c r="E4122" i="3"/>
  <c r="B4122" i="3"/>
  <c r="A4122" i="3"/>
  <c r="O4121" i="3"/>
  <c r="J4121" i="3"/>
  <c r="I4121" i="3"/>
  <c r="H4121" i="3"/>
  <c r="G4121" i="3"/>
  <c r="F4121" i="3"/>
  <c r="E4121" i="3"/>
  <c r="D4121" i="3"/>
  <c r="C4121" i="3"/>
  <c r="B4121" i="3"/>
  <c r="A4121" i="3"/>
  <c r="J4120" i="3"/>
  <c r="N4120" i="3" s="1"/>
  <c r="I4120" i="3"/>
  <c r="H4120" i="3"/>
  <c r="G4120" i="3"/>
  <c r="F4120" i="3"/>
  <c r="E4120" i="3"/>
  <c r="A4120" i="3"/>
  <c r="N4119" i="3"/>
  <c r="M4119" i="3"/>
  <c r="J4119" i="3"/>
  <c r="I4119" i="3"/>
  <c r="H4119" i="3"/>
  <c r="G4119" i="3"/>
  <c r="F4119" i="3"/>
  <c r="E4119" i="3"/>
  <c r="D4119" i="3"/>
  <c r="C4119" i="3"/>
  <c r="B4119" i="3"/>
  <c r="A4119" i="3"/>
  <c r="P4118" i="3"/>
  <c r="J4118" i="3"/>
  <c r="N4118" i="3" s="1"/>
  <c r="I4118" i="3"/>
  <c r="H4118" i="3"/>
  <c r="G4118" i="3"/>
  <c r="F4118" i="3"/>
  <c r="E4118" i="3"/>
  <c r="A4118" i="3"/>
  <c r="R4117" i="3"/>
  <c r="P4117" i="3"/>
  <c r="O4117" i="3"/>
  <c r="N4117" i="3"/>
  <c r="L4117" i="3"/>
  <c r="K4117" i="3"/>
  <c r="J4117" i="3"/>
  <c r="I4117" i="3"/>
  <c r="Q4117" i="3" s="1"/>
  <c r="H4117" i="3"/>
  <c r="G4117" i="3"/>
  <c r="F4117" i="3"/>
  <c r="E4117" i="3"/>
  <c r="D4117" i="3"/>
  <c r="C4117" i="3"/>
  <c r="B4117" i="3"/>
  <c r="A4117" i="3"/>
  <c r="N4116" i="3"/>
  <c r="J4116" i="3"/>
  <c r="I4116" i="3"/>
  <c r="H4116" i="3"/>
  <c r="G4116" i="3"/>
  <c r="F4116" i="3"/>
  <c r="E4116" i="3"/>
  <c r="D4116" i="3"/>
  <c r="B4116" i="3"/>
  <c r="A4116" i="3"/>
  <c r="C4116" i="3" s="1"/>
  <c r="P4115" i="3"/>
  <c r="R4115" i="3" s="1"/>
  <c r="O4115" i="3"/>
  <c r="N4115" i="3"/>
  <c r="M4115" i="3"/>
  <c r="L4115" i="3"/>
  <c r="K4115" i="3"/>
  <c r="J4115" i="3"/>
  <c r="I4115" i="3"/>
  <c r="Q4115" i="3" s="1"/>
  <c r="H4115" i="3"/>
  <c r="G4115" i="3"/>
  <c r="F4115" i="3"/>
  <c r="E4115" i="3"/>
  <c r="D4115" i="3"/>
  <c r="C4115" i="3"/>
  <c r="B4115" i="3"/>
  <c r="A4115" i="3"/>
  <c r="N4114" i="3"/>
  <c r="J4114" i="3"/>
  <c r="I4114" i="3"/>
  <c r="H4114" i="3"/>
  <c r="G4114" i="3"/>
  <c r="F4114" i="3"/>
  <c r="E4114" i="3"/>
  <c r="D4114" i="3"/>
  <c r="B4114" i="3"/>
  <c r="A4114" i="3"/>
  <c r="C4114" i="3" s="1"/>
  <c r="P4113" i="3"/>
  <c r="L4113" i="3"/>
  <c r="K4113" i="3"/>
  <c r="J4113" i="3"/>
  <c r="N4113" i="3" s="1"/>
  <c r="I4113" i="3"/>
  <c r="H4113" i="3"/>
  <c r="G4113" i="3"/>
  <c r="F4113" i="3"/>
  <c r="E4113" i="3"/>
  <c r="D4113" i="3"/>
  <c r="C4113" i="3"/>
  <c r="B4113" i="3"/>
  <c r="A4113" i="3"/>
  <c r="Q4112" i="3"/>
  <c r="M4112" i="3"/>
  <c r="J4112" i="3"/>
  <c r="N4112" i="3" s="1"/>
  <c r="I4112" i="3"/>
  <c r="H4112" i="3"/>
  <c r="G4112" i="3"/>
  <c r="F4112" i="3"/>
  <c r="E4112" i="3"/>
  <c r="D4112" i="3"/>
  <c r="B4112" i="3"/>
  <c r="A4112" i="3"/>
  <c r="C4112" i="3" s="1"/>
  <c r="P4111" i="3"/>
  <c r="O4111" i="3"/>
  <c r="M4111" i="3"/>
  <c r="L4111" i="3"/>
  <c r="K4111" i="3"/>
  <c r="J4111" i="3"/>
  <c r="N4111" i="3" s="1"/>
  <c r="I4111" i="3"/>
  <c r="H4111" i="3"/>
  <c r="G4111" i="3"/>
  <c r="F4111" i="3"/>
  <c r="E4111" i="3"/>
  <c r="D4111" i="3"/>
  <c r="C4111" i="3"/>
  <c r="B4111" i="3"/>
  <c r="A4111" i="3"/>
  <c r="Q4110" i="3"/>
  <c r="M4110" i="3"/>
  <c r="J4110" i="3"/>
  <c r="N4110" i="3" s="1"/>
  <c r="I4110" i="3"/>
  <c r="H4110" i="3"/>
  <c r="G4110" i="3"/>
  <c r="F4110" i="3"/>
  <c r="E4110" i="3"/>
  <c r="D4110" i="3"/>
  <c r="B4110" i="3"/>
  <c r="A4110" i="3"/>
  <c r="C4110" i="3" s="1"/>
  <c r="P4109" i="3"/>
  <c r="O4109" i="3"/>
  <c r="K4109" i="3"/>
  <c r="L4109" i="3" s="1"/>
  <c r="J4109" i="3"/>
  <c r="N4109" i="3" s="1"/>
  <c r="I4109" i="3"/>
  <c r="H4109" i="3"/>
  <c r="G4109" i="3"/>
  <c r="F4109" i="3"/>
  <c r="E4109" i="3"/>
  <c r="D4109" i="3"/>
  <c r="C4109" i="3"/>
  <c r="B4109" i="3"/>
  <c r="A4109" i="3"/>
  <c r="Q4108" i="3"/>
  <c r="P4108" i="3"/>
  <c r="J4108" i="3"/>
  <c r="N4108" i="3" s="1"/>
  <c r="I4108" i="3"/>
  <c r="H4108" i="3"/>
  <c r="G4108" i="3"/>
  <c r="F4108" i="3"/>
  <c r="E4108" i="3"/>
  <c r="B4108" i="3"/>
  <c r="A4108" i="3"/>
  <c r="C4108" i="3" s="1"/>
  <c r="O4107" i="3"/>
  <c r="N4107" i="3"/>
  <c r="M4107" i="3"/>
  <c r="J4107" i="3"/>
  <c r="P4107" i="3" s="1"/>
  <c r="I4107" i="3"/>
  <c r="H4107" i="3"/>
  <c r="G4107" i="3"/>
  <c r="F4107" i="3"/>
  <c r="E4107" i="3"/>
  <c r="D4107" i="3"/>
  <c r="C4107" i="3"/>
  <c r="B4107" i="3"/>
  <c r="A4107" i="3"/>
  <c r="J4106" i="3"/>
  <c r="I4106" i="3"/>
  <c r="H4106" i="3"/>
  <c r="G4106" i="3"/>
  <c r="F4106" i="3"/>
  <c r="E4106" i="3"/>
  <c r="A4106" i="3"/>
  <c r="O4105" i="3"/>
  <c r="N4105" i="3"/>
  <c r="J4105" i="3"/>
  <c r="I4105" i="3"/>
  <c r="Q4105" i="3" s="1"/>
  <c r="H4105" i="3"/>
  <c r="G4105" i="3"/>
  <c r="F4105" i="3"/>
  <c r="E4105" i="3"/>
  <c r="D4105" i="3"/>
  <c r="C4105" i="3"/>
  <c r="B4105" i="3"/>
  <c r="A4105" i="3"/>
  <c r="J4104" i="3"/>
  <c r="N4104" i="3" s="1"/>
  <c r="I4104" i="3"/>
  <c r="H4104" i="3"/>
  <c r="G4104" i="3"/>
  <c r="F4104" i="3"/>
  <c r="E4104" i="3"/>
  <c r="A4104" i="3"/>
  <c r="M4103" i="3"/>
  <c r="J4103" i="3"/>
  <c r="I4103" i="3"/>
  <c r="H4103" i="3"/>
  <c r="G4103" i="3"/>
  <c r="F4103" i="3"/>
  <c r="E4103" i="3"/>
  <c r="D4103" i="3"/>
  <c r="C4103" i="3"/>
  <c r="B4103" i="3"/>
  <c r="A4103" i="3"/>
  <c r="J4102" i="3"/>
  <c r="P4102" i="3" s="1"/>
  <c r="I4102" i="3"/>
  <c r="H4102" i="3"/>
  <c r="G4102" i="3"/>
  <c r="F4102" i="3"/>
  <c r="E4102" i="3"/>
  <c r="A4102" i="3"/>
  <c r="P4101" i="3"/>
  <c r="N4101" i="3"/>
  <c r="J4101" i="3"/>
  <c r="O4101" i="3" s="1"/>
  <c r="R4101" i="3" s="1"/>
  <c r="I4101" i="3"/>
  <c r="Q4101" i="3" s="1"/>
  <c r="H4101" i="3"/>
  <c r="G4101" i="3"/>
  <c r="F4101" i="3"/>
  <c r="E4101" i="3"/>
  <c r="D4101" i="3"/>
  <c r="C4101" i="3"/>
  <c r="B4101" i="3"/>
  <c r="A4101" i="3"/>
  <c r="N4100" i="3"/>
  <c r="M4100" i="3"/>
  <c r="J4100" i="3"/>
  <c r="I4100" i="3"/>
  <c r="H4100" i="3"/>
  <c r="G4100" i="3"/>
  <c r="F4100" i="3"/>
  <c r="E4100" i="3"/>
  <c r="D4100" i="3"/>
  <c r="A4100" i="3"/>
  <c r="C4100" i="3" s="1"/>
  <c r="R4099" i="3"/>
  <c r="P4099" i="3"/>
  <c r="O4099" i="3"/>
  <c r="M4099" i="3"/>
  <c r="J4099" i="3"/>
  <c r="N4099" i="3" s="1"/>
  <c r="I4099" i="3"/>
  <c r="Q4099" i="3" s="1"/>
  <c r="H4099" i="3"/>
  <c r="G4099" i="3"/>
  <c r="F4099" i="3"/>
  <c r="E4099" i="3"/>
  <c r="D4099" i="3"/>
  <c r="C4099" i="3"/>
  <c r="B4099" i="3"/>
  <c r="A4099" i="3"/>
  <c r="N4098" i="3"/>
  <c r="J4098" i="3"/>
  <c r="I4098" i="3"/>
  <c r="H4098" i="3"/>
  <c r="G4098" i="3"/>
  <c r="F4098" i="3"/>
  <c r="E4098" i="3"/>
  <c r="D4098" i="3"/>
  <c r="A4098" i="3"/>
  <c r="C4098" i="3" s="1"/>
  <c r="P4097" i="3"/>
  <c r="R4097" i="3" s="1"/>
  <c r="O4097" i="3"/>
  <c r="L4097" i="3"/>
  <c r="K4097" i="3"/>
  <c r="J4097" i="3"/>
  <c r="N4097" i="3" s="1"/>
  <c r="I4097" i="3"/>
  <c r="Q4097" i="3" s="1"/>
  <c r="H4097" i="3"/>
  <c r="G4097" i="3"/>
  <c r="F4097" i="3"/>
  <c r="E4097" i="3"/>
  <c r="D4097" i="3"/>
  <c r="C4097" i="3"/>
  <c r="B4097" i="3"/>
  <c r="A4097" i="3"/>
  <c r="Q4096" i="3"/>
  <c r="P4096" i="3"/>
  <c r="M4096" i="3"/>
  <c r="J4096" i="3"/>
  <c r="N4096" i="3" s="1"/>
  <c r="I4096" i="3"/>
  <c r="H4096" i="3"/>
  <c r="G4096" i="3"/>
  <c r="F4096" i="3"/>
  <c r="E4096" i="3"/>
  <c r="D4096" i="3"/>
  <c r="B4096" i="3"/>
  <c r="A4096" i="3"/>
  <c r="C4096" i="3" s="1"/>
  <c r="P4095" i="3"/>
  <c r="O4095" i="3"/>
  <c r="R4095" i="3" s="1"/>
  <c r="N4095" i="3"/>
  <c r="M4095" i="3"/>
  <c r="K4095" i="3"/>
  <c r="L4095" i="3" s="1"/>
  <c r="J4095" i="3"/>
  <c r="I4095" i="3"/>
  <c r="Q4095" i="3" s="1"/>
  <c r="H4095" i="3"/>
  <c r="G4095" i="3"/>
  <c r="F4095" i="3"/>
  <c r="E4095" i="3"/>
  <c r="D4095" i="3"/>
  <c r="C4095" i="3"/>
  <c r="B4095" i="3"/>
  <c r="A4095" i="3"/>
  <c r="Q4094" i="3"/>
  <c r="P4094" i="3"/>
  <c r="M4094" i="3"/>
  <c r="J4094" i="3"/>
  <c r="N4094" i="3" s="1"/>
  <c r="I4094" i="3"/>
  <c r="H4094" i="3"/>
  <c r="G4094" i="3"/>
  <c r="F4094" i="3"/>
  <c r="E4094" i="3"/>
  <c r="D4094" i="3"/>
  <c r="B4094" i="3"/>
  <c r="A4094" i="3"/>
  <c r="C4094" i="3" s="1"/>
  <c r="J4093" i="3"/>
  <c r="N4093" i="3" s="1"/>
  <c r="I4093" i="3"/>
  <c r="H4093" i="3"/>
  <c r="G4093" i="3"/>
  <c r="F4093" i="3"/>
  <c r="E4093" i="3"/>
  <c r="D4093" i="3"/>
  <c r="C4093" i="3"/>
  <c r="B4093" i="3"/>
  <c r="A4093" i="3"/>
  <c r="P4092" i="3"/>
  <c r="J4092" i="3"/>
  <c r="N4092" i="3" s="1"/>
  <c r="I4092" i="3"/>
  <c r="H4092" i="3"/>
  <c r="G4092" i="3"/>
  <c r="F4092" i="3"/>
  <c r="E4092" i="3"/>
  <c r="A4092" i="3"/>
  <c r="O4091" i="3"/>
  <c r="N4091" i="3"/>
  <c r="M4091" i="3"/>
  <c r="K4091" i="3"/>
  <c r="L4091" i="3" s="1"/>
  <c r="J4091" i="3"/>
  <c r="P4091" i="3" s="1"/>
  <c r="I4091" i="3"/>
  <c r="H4091" i="3"/>
  <c r="G4091" i="3"/>
  <c r="F4091" i="3"/>
  <c r="E4091" i="3"/>
  <c r="D4091" i="3"/>
  <c r="C4091" i="3"/>
  <c r="B4091" i="3"/>
  <c r="A4091" i="3"/>
  <c r="Q4090" i="3"/>
  <c r="P4090" i="3"/>
  <c r="J4090" i="3"/>
  <c r="N4090" i="3" s="1"/>
  <c r="I4090" i="3"/>
  <c r="H4090" i="3"/>
  <c r="G4090" i="3"/>
  <c r="F4090" i="3"/>
  <c r="E4090" i="3"/>
  <c r="B4090" i="3"/>
  <c r="A4090" i="3"/>
  <c r="J4089" i="3"/>
  <c r="I4089" i="3"/>
  <c r="H4089" i="3"/>
  <c r="G4089" i="3"/>
  <c r="F4089" i="3"/>
  <c r="E4089" i="3"/>
  <c r="D4089" i="3"/>
  <c r="C4089" i="3"/>
  <c r="B4089" i="3"/>
  <c r="A4089" i="3"/>
  <c r="J4088" i="3"/>
  <c r="N4088" i="3" s="1"/>
  <c r="I4088" i="3"/>
  <c r="H4088" i="3"/>
  <c r="G4088" i="3"/>
  <c r="F4088" i="3"/>
  <c r="E4088" i="3"/>
  <c r="A4088" i="3"/>
  <c r="N4087" i="3"/>
  <c r="M4087" i="3"/>
  <c r="J4087" i="3"/>
  <c r="I4087" i="3"/>
  <c r="Q4087" i="3" s="1"/>
  <c r="H4087" i="3"/>
  <c r="G4087" i="3"/>
  <c r="F4087" i="3"/>
  <c r="E4087" i="3"/>
  <c r="D4087" i="3"/>
  <c r="C4087" i="3"/>
  <c r="B4087" i="3"/>
  <c r="A4087" i="3"/>
  <c r="J4086" i="3"/>
  <c r="N4086" i="3" s="1"/>
  <c r="I4086" i="3"/>
  <c r="H4086" i="3"/>
  <c r="G4086" i="3"/>
  <c r="F4086" i="3"/>
  <c r="E4086" i="3"/>
  <c r="A4086" i="3"/>
  <c r="P4085" i="3"/>
  <c r="O4085" i="3"/>
  <c r="N4085" i="3"/>
  <c r="L4085" i="3"/>
  <c r="K4085" i="3"/>
  <c r="J4085" i="3"/>
  <c r="I4085" i="3"/>
  <c r="Q4085" i="3" s="1"/>
  <c r="R4085" i="3" s="1"/>
  <c r="H4085" i="3"/>
  <c r="G4085" i="3"/>
  <c r="F4085" i="3"/>
  <c r="E4085" i="3"/>
  <c r="D4085" i="3"/>
  <c r="C4085" i="3"/>
  <c r="B4085" i="3"/>
  <c r="A4085" i="3"/>
  <c r="N4084" i="3"/>
  <c r="M4084" i="3"/>
  <c r="J4084" i="3"/>
  <c r="I4084" i="3"/>
  <c r="H4084" i="3"/>
  <c r="G4084" i="3"/>
  <c r="F4084" i="3"/>
  <c r="E4084" i="3"/>
  <c r="D4084" i="3"/>
  <c r="B4084" i="3"/>
  <c r="A4084" i="3"/>
  <c r="C4084" i="3" s="1"/>
  <c r="P4083" i="3"/>
  <c r="O4083" i="3"/>
  <c r="N4083" i="3"/>
  <c r="M4083" i="3"/>
  <c r="L4083" i="3"/>
  <c r="K4083" i="3"/>
  <c r="J4083" i="3"/>
  <c r="I4083" i="3"/>
  <c r="Q4083" i="3" s="1"/>
  <c r="R4083" i="3" s="1"/>
  <c r="H4083" i="3"/>
  <c r="G4083" i="3"/>
  <c r="F4083" i="3"/>
  <c r="E4083" i="3"/>
  <c r="D4083" i="3"/>
  <c r="C4083" i="3"/>
  <c r="B4083" i="3"/>
  <c r="A4083" i="3"/>
  <c r="N4082" i="3"/>
  <c r="M4082" i="3"/>
  <c r="J4082" i="3"/>
  <c r="I4082" i="3"/>
  <c r="H4082" i="3"/>
  <c r="G4082" i="3"/>
  <c r="F4082" i="3"/>
  <c r="E4082" i="3"/>
  <c r="D4082" i="3"/>
  <c r="B4082" i="3"/>
  <c r="A4082" i="3"/>
  <c r="C4082" i="3" s="1"/>
  <c r="P4081" i="3"/>
  <c r="L4081" i="3"/>
  <c r="K4081" i="3"/>
  <c r="J4081" i="3"/>
  <c r="N4081" i="3" s="1"/>
  <c r="I4081" i="3"/>
  <c r="H4081" i="3"/>
  <c r="G4081" i="3"/>
  <c r="F4081" i="3"/>
  <c r="E4081" i="3"/>
  <c r="D4081" i="3"/>
  <c r="C4081" i="3"/>
  <c r="B4081" i="3"/>
  <c r="A4081" i="3"/>
  <c r="Q4080" i="3"/>
  <c r="M4080" i="3"/>
  <c r="J4080" i="3"/>
  <c r="N4080" i="3" s="1"/>
  <c r="I4080" i="3"/>
  <c r="H4080" i="3"/>
  <c r="G4080" i="3"/>
  <c r="F4080" i="3"/>
  <c r="E4080" i="3"/>
  <c r="D4080" i="3"/>
  <c r="B4080" i="3"/>
  <c r="A4080" i="3"/>
  <c r="C4080" i="3" s="1"/>
  <c r="P4079" i="3"/>
  <c r="O4079" i="3"/>
  <c r="M4079" i="3"/>
  <c r="L4079" i="3"/>
  <c r="K4079" i="3"/>
  <c r="J4079" i="3"/>
  <c r="N4079" i="3" s="1"/>
  <c r="I4079" i="3"/>
  <c r="H4079" i="3"/>
  <c r="G4079" i="3"/>
  <c r="F4079" i="3"/>
  <c r="E4079" i="3"/>
  <c r="D4079" i="3"/>
  <c r="C4079" i="3"/>
  <c r="B4079" i="3"/>
  <c r="A4079" i="3"/>
  <c r="Q4078" i="3"/>
  <c r="M4078" i="3"/>
  <c r="J4078" i="3"/>
  <c r="N4078" i="3" s="1"/>
  <c r="I4078" i="3"/>
  <c r="H4078" i="3"/>
  <c r="G4078" i="3"/>
  <c r="F4078" i="3"/>
  <c r="E4078" i="3"/>
  <c r="D4078" i="3"/>
  <c r="B4078" i="3"/>
  <c r="A4078" i="3"/>
  <c r="C4078" i="3" s="1"/>
  <c r="J4077" i="3"/>
  <c r="I4077" i="3"/>
  <c r="H4077" i="3"/>
  <c r="G4077" i="3"/>
  <c r="F4077" i="3"/>
  <c r="E4077" i="3"/>
  <c r="D4077" i="3"/>
  <c r="C4077" i="3"/>
  <c r="B4077" i="3"/>
  <c r="A4077" i="3"/>
  <c r="Q4076" i="3"/>
  <c r="P4076" i="3"/>
  <c r="J4076" i="3"/>
  <c r="N4076" i="3" s="1"/>
  <c r="I4076" i="3"/>
  <c r="H4076" i="3"/>
  <c r="G4076" i="3"/>
  <c r="F4076" i="3"/>
  <c r="E4076" i="3"/>
  <c r="A4076" i="3"/>
  <c r="N4075" i="3"/>
  <c r="M4075" i="3"/>
  <c r="K4075" i="3"/>
  <c r="L4075" i="3" s="1"/>
  <c r="J4075" i="3"/>
  <c r="P4075" i="3" s="1"/>
  <c r="I4075" i="3"/>
  <c r="H4075" i="3"/>
  <c r="G4075" i="3"/>
  <c r="F4075" i="3"/>
  <c r="E4075" i="3"/>
  <c r="D4075" i="3"/>
  <c r="C4075" i="3"/>
  <c r="B4075" i="3"/>
  <c r="A4075" i="3"/>
  <c r="Q4074" i="3"/>
  <c r="P4074" i="3"/>
  <c r="J4074" i="3"/>
  <c r="N4074" i="3" s="1"/>
  <c r="I4074" i="3"/>
  <c r="H4074" i="3"/>
  <c r="G4074" i="3"/>
  <c r="F4074" i="3"/>
  <c r="E4074" i="3"/>
  <c r="B4074" i="3"/>
  <c r="A4074" i="3"/>
  <c r="J4073" i="3"/>
  <c r="I4073" i="3"/>
  <c r="H4073" i="3"/>
  <c r="G4073" i="3"/>
  <c r="F4073" i="3"/>
  <c r="E4073" i="3"/>
  <c r="D4073" i="3"/>
  <c r="C4073" i="3"/>
  <c r="B4073" i="3"/>
  <c r="A4073" i="3"/>
  <c r="J4072" i="3"/>
  <c r="P4072" i="3" s="1"/>
  <c r="I4072" i="3"/>
  <c r="H4072" i="3"/>
  <c r="G4072" i="3"/>
  <c r="F4072" i="3"/>
  <c r="E4072" i="3"/>
  <c r="A4072" i="3"/>
  <c r="N4071" i="3"/>
  <c r="M4071" i="3"/>
  <c r="J4071" i="3"/>
  <c r="I4071" i="3"/>
  <c r="Q4071" i="3" s="1"/>
  <c r="H4071" i="3"/>
  <c r="G4071" i="3"/>
  <c r="F4071" i="3"/>
  <c r="E4071" i="3"/>
  <c r="D4071" i="3"/>
  <c r="C4071" i="3"/>
  <c r="B4071" i="3"/>
  <c r="A4071" i="3"/>
  <c r="P4070" i="3"/>
  <c r="N4070" i="3"/>
  <c r="J4070" i="3"/>
  <c r="I4070" i="3"/>
  <c r="H4070" i="3"/>
  <c r="G4070" i="3"/>
  <c r="F4070" i="3"/>
  <c r="E4070" i="3"/>
  <c r="A4070" i="3"/>
  <c r="P4069" i="3"/>
  <c r="N4069" i="3"/>
  <c r="J4069" i="3"/>
  <c r="O4069" i="3" s="1"/>
  <c r="I4069" i="3"/>
  <c r="Q4069" i="3" s="1"/>
  <c r="R4069" i="3" s="1"/>
  <c r="H4069" i="3"/>
  <c r="G4069" i="3"/>
  <c r="F4069" i="3"/>
  <c r="E4069" i="3"/>
  <c r="D4069" i="3"/>
  <c r="C4069" i="3"/>
  <c r="B4069" i="3"/>
  <c r="A4069" i="3"/>
  <c r="N4068" i="3"/>
  <c r="J4068" i="3"/>
  <c r="I4068" i="3"/>
  <c r="M4068" i="3" s="1"/>
  <c r="H4068" i="3"/>
  <c r="G4068" i="3"/>
  <c r="F4068" i="3"/>
  <c r="E4068" i="3"/>
  <c r="D4068" i="3"/>
  <c r="A4068" i="3"/>
  <c r="C4068" i="3" s="1"/>
  <c r="P4067" i="3"/>
  <c r="R4067" i="3" s="1"/>
  <c r="O4067" i="3"/>
  <c r="M4067" i="3"/>
  <c r="J4067" i="3"/>
  <c r="N4067" i="3" s="1"/>
  <c r="I4067" i="3"/>
  <c r="Q4067" i="3" s="1"/>
  <c r="H4067" i="3"/>
  <c r="G4067" i="3"/>
  <c r="F4067" i="3"/>
  <c r="E4067" i="3"/>
  <c r="D4067" i="3"/>
  <c r="C4067" i="3"/>
  <c r="B4067" i="3"/>
  <c r="A4067" i="3"/>
  <c r="N4066" i="3"/>
  <c r="M4066" i="3"/>
  <c r="J4066" i="3"/>
  <c r="I4066" i="3"/>
  <c r="H4066" i="3"/>
  <c r="G4066" i="3"/>
  <c r="F4066" i="3"/>
  <c r="E4066" i="3"/>
  <c r="D4066" i="3"/>
  <c r="A4066" i="3"/>
  <c r="C4066" i="3" s="1"/>
  <c r="R4065" i="3"/>
  <c r="P4065" i="3"/>
  <c r="O4065" i="3"/>
  <c r="K4065" i="3"/>
  <c r="L4065" i="3" s="1"/>
  <c r="J4065" i="3"/>
  <c r="N4065" i="3" s="1"/>
  <c r="I4065" i="3"/>
  <c r="Q4065" i="3" s="1"/>
  <c r="H4065" i="3"/>
  <c r="G4065" i="3"/>
  <c r="F4065" i="3"/>
  <c r="E4065" i="3"/>
  <c r="D4065" i="3"/>
  <c r="C4065" i="3"/>
  <c r="B4065" i="3"/>
  <c r="A4065" i="3"/>
  <c r="Q4064" i="3"/>
  <c r="P4064" i="3"/>
  <c r="M4064" i="3"/>
  <c r="J4064" i="3"/>
  <c r="N4064" i="3" s="1"/>
  <c r="I4064" i="3"/>
  <c r="H4064" i="3"/>
  <c r="G4064" i="3"/>
  <c r="F4064" i="3"/>
  <c r="E4064" i="3"/>
  <c r="D4064" i="3"/>
  <c r="B4064" i="3"/>
  <c r="A4064" i="3"/>
  <c r="C4064" i="3" s="1"/>
  <c r="J4063" i="3"/>
  <c r="N4063" i="3" s="1"/>
  <c r="I4063" i="3"/>
  <c r="M4063" i="3" s="1"/>
  <c r="H4063" i="3"/>
  <c r="G4063" i="3"/>
  <c r="F4063" i="3"/>
  <c r="E4063" i="3"/>
  <c r="D4063" i="3"/>
  <c r="C4063" i="3"/>
  <c r="B4063" i="3"/>
  <c r="A4063" i="3"/>
  <c r="Q4062" i="3"/>
  <c r="P4062" i="3"/>
  <c r="J4062" i="3"/>
  <c r="N4062" i="3" s="1"/>
  <c r="I4062" i="3"/>
  <c r="H4062" i="3"/>
  <c r="G4062" i="3"/>
  <c r="F4062" i="3"/>
  <c r="E4062" i="3"/>
  <c r="A4062" i="3"/>
  <c r="J4061" i="3"/>
  <c r="O4061" i="3" s="1"/>
  <c r="I4061" i="3"/>
  <c r="Q4061" i="3" s="1"/>
  <c r="H4061" i="3"/>
  <c r="G4061" i="3"/>
  <c r="F4061" i="3"/>
  <c r="E4061" i="3"/>
  <c r="D4061" i="3"/>
  <c r="C4061" i="3"/>
  <c r="B4061" i="3"/>
  <c r="A4061" i="3"/>
  <c r="J4060" i="3"/>
  <c r="N4060" i="3" s="1"/>
  <c r="I4060" i="3"/>
  <c r="H4060" i="3"/>
  <c r="G4060" i="3"/>
  <c r="F4060" i="3"/>
  <c r="E4060" i="3"/>
  <c r="A4060" i="3"/>
  <c r="P4059" i="3"/>
  <c r="O4059" i="3"/>
  <c r="N4059" i="3"/>
  <c r="L4059" i="3"/>
  <c r="K4059" i="3"/>
  <c r="J4059" i="3"/>
  <c r="I4059" i="3"/>
  <c r="M4059" i="3" s="1"/>
  <c r="H4059" i="3"/>
  <c r="G4059" i="3"/>
  <c r="F4059" i="3"/>
  <c r="E4059" i="3"/>
  <c r="D4059" i="3"/>
  <c r="C4059" i="3"/>
  <c r="B4059" i="3"/>
  <c r="A4059" i="3"/>
  <c r="N4058" i="3"/>
  <c r="M4058" i="3"/>
  <c r="J4058" i="3"/>
  <c r="I4058" i="3"/>
  <c r="H4058" i="3"/>
  <c r="G4058" i="3"/>
  <c r="F4058" i="3"/>
  <c r="E4058" i="3"/>
  <c r="D4058" i="3"/>
  <c r="B4058" i="3"/>
  <c r="A4058" i="3"/>
  <c r="C4058" i="3" s="1"/>
  <c r="P4057" i="3"/>
  <c r="L4057" i="3"/>
  <c r="K4057" i="3"/>
  <c r="J4057" i="3"/>
  <c r="N4057" i="3" s="1"/>
  <c r="I4057" i="3"/>
  <c r="H4057" i="3"/>
  <c r="G4057" i="3"/>
  <c r="F4057" i="3"/>
  <c r="E4057" i="3"/>
  <c r="D4057" i="3"/>
  <c r="C4057" i="3"/>
  <c r="B4057" i="3"/>
  <c r="A4057" i="3"/>
  <c r="Q4056" i="3"/>
  <c r="M4056" i="3"/>
  <c r="J4056" i="3"/>
  <c r="N4056" i="3" s="1"/>
  <c r="I4056" i="3"/>
  <c r="H4056" i="3"/>
  <c r="G4056" i="3"/>
  <c r="F4056" i="3"/>
  <c r="E4056" i="3"/>
  <c r="D4056" i="3"/>
  <c r="B4056" i="3"/>
  <c r="A4056" i="3"/>
  <c r="C4056" i="3" s="1"/>
  <c r="J4055" i="3"/>
  <c r="I4055" i="3"/>
  <c r="M4055" i="3" s="1"/>
  <c r="H4055" i="3"/>
  <c r="G4055" i="3"/>
  <c r="F4055" i="3"/>
  <c r="E4055" i="3"/>
  <c r="D4055" i="3"/>
  <c r="C4055" i="3"/>
  <c r="B4055" i="3"/>
  <c r="A4055" i="3"/>
  <c r="Q4054" i="3"/>
  <c r="P4054" i="3"/>
  <c r="J4054" i="3"/>
  <c r="N4054" i="3" s="1"/>
  <c r="I4054" i="3"/>
  <c r="H4054" i="3"/>
  <c r="G4054" i="3"/>
  <c r="F4054" i="3"/>
  <c r="E4054" i="3"/>
  <c r="A4054" i="3"/>
  <c r="J4053" i="3"/>
  <c r="I4053" i="3"/>
  <c r="Q4053" i="3" s="1"/>
  <c r="H4053" i="3"/>
  <c r="G4053" i="3"/>
  <c r="F4053" i="3"/>
  <c r="E4053" i="3"/>
  <c r="D4053" i="3"/>
  <c r="C4053" i="3"/>
  <c r="B4053" i="3"/>
  <c r="A4053" i="3"/>
  <c r="J4052" i="3"/>
  <c r="N4052" i="3" s="1"/>
  <c r="I4052" i="3"/>
  <c r="P4052" i="3" s="1"/>
  <c r="H4052" i="3"/>
  <c r="G4052" i="3"/>
  <c r="F4052" i="3"/>
  <c r="E4052" i="3"/>
  <c r="A4052" i="3"/>
  <c r="P4051" i="3"/>
  <c r="N4051" i="3"/>
  <c r="J4051" i="3"/>
  <c r="O4051" i="3" s="1"/>
  <c r="I4051" i="3"/>
  <c r="M4051" i="3" s="1"/>
  <c r="H4051" i="3"/>
  <c r="G4051" i="3"/>
  <c r="F4051" i="3"/>
  <c r="E4051" i="3"/>
  <c r="D4051" i="3"/>
  <c r="C4051" i="3"/>
  <c r="B4051" i="3"/>
  <c r="A4051" i="3"/>
  <c r="N4050" i="3"/>
  <c r="J4050" i="3"/>
  <c r="I4050" i="3"/>
  <c r="H4050" i="3"/>
  <c r="G4050" i="3"/>
  <c r="F4050" i="3"/>
  <c r="E4050" i="3"/>
  <c r="D4050" i="3"/>
  <c r="A4050" i="3"/>
  <c r="C4050" i="3" s="1"/>
  <c r="P4049" i="3"/>
  <c r="R4049" i="3" s="1"/>
  <c r="O4049" i="3"/>
  <c r="M4049" i="3"/>
  <c r="J4049" i="3"/>
  <c r="N4049" i="3" s="1"/>
  <c r="I4049" i="3"/>
  <c r="Q4049" i="3" s="1"/>
  <c r="H4049" i="3"/>
  <c r="G4049" i="3"/>
  <c r="F4049" i="3"/>
  <c r="E4049" i="3"/>
  <c r="D4049" i="3"/>
  <c r="C4049" i="3"/>
  <c r="B4049" i="3"/>
  <c r="A4049" i="3"/>
  <c r="N4048" i="3"/>
  <c r="M4048" i="3"/>
  <c r="J4048" i="3"/>
  <c r="I4048" i="3"/>
  <c r="H4048" i="3"/>
  <c r="G4048" i="3"/>
  <c r="F4048" i="3"/>
  <c r="E4048" i="3"/>
  <c r="D4048" i="3"/>
  <c r="A4048" i="3"/>
  <c r="C4048" i="3" s="1"/>
  <c r="P4047" i="3"/>
  <c r="O4047" i="3"/>
  <c r="L4047" i="3"/>
  <c r="K4047" i="3"/>
  <c r="J4047" i="3"/>
  <c r="N4047" i="3" s="1"/>
  <c r="I4047" i="3"/>
  <c r="M4047" i="3" s="1"/>
  <c r="H4047" i="3"/>
  <c r="G4047" i="3"/>
  <c r="F4047" i="3"/>
  <c r="E4047" i="3"/>
  <c r="D4047" i="3"/>
  <c r="C4047" i="3"/>
  <c r="B4047" i="3"/>
  <c r="A4047" i="3"/>
  <c r="Q4046" i="3"/>
  <c r="P4046" i="3"/>
  <c r="M4046" i="3"/>
  <c r="J4046" i="3"/>
  <c r="N4046" i="3" s="1"/>
  <c r="I4046" i="3"/>
  <c r="H4046" i="3"/>
  <c r="G4046" i="3"/>
  <c r="F4046" i="3"/>
  <c r="E4046" i="3"/>
  <c r="D4046" i="3"/>
  <c r="B4046" i="3"/>
  <c r="A4046" i="3"/>
  <c r="C4046" i="3" s="1"/>
  <c r="P4045" i="3"/>
  <c r="O4045" i="3"/>
  <c r="R4045" i="3" s="1"/>
  <c r="N4045" i="3"/>
  <c r="M4045" i="3"/>
  <c r="K4045" i="3"/>
  <c r="L4045" i="3" s="1"/>
  <c r="J4045" i="3"/>
  <c r="I4045" i="3"/>
  <c r="Q4045" i="3" s="1"/>
  <c r="H4045" i="3"/>
  <c r="G4045" i="3"/>
  <c r="F4045" i="3"/>
  <c r="E4045" i="3"/>
  <c r="D4045" i="3"/>
  <c r="C4045" i="3"/>
  <c r="B4045" i="3"/>
  <c r="A4045" i="3"/>
  <c r="Q4044" i="3"/>
  <c r="P4044" i="3"/>
  <c r="M4044" i="3"/>
  <c r="J4044" i="3"/>
  <c r="N4044" i="3" s="1"/>
  <c r="I4044" i="3"/>
  <c r="H4044" i="3"/>
  <c r="G4044" i="3"/>
  <c r="F4044" i="3"/>
  <c r="E4044" i="3"/>
  <c r="D4044" i="3"/>
  <c r="B4044" i="3"/>
  <c r="A4044" i="3"/>
  <c r="C4044" i="3" s="1"/>
  <c r="P4043" i="3"/>
  <c r="J4043" i="3"/>
  <c r="N4043" i="3" s="1"/>
  <c r="I4043" i="3"/>
  <c r="M4043" i="3" s="1"/>
  <c r="H4043" i="3"/>
  <c r="G4043" i="3"/>
  <c r="F4043" i="3"/>
  <c r="E4043" i="3"/>
  <c r="D4043" i="3"/>
  <c r="C4043" i="3"/>
  <c r="B4043" i="3"/>
  <c r="A4043" i="3"/>
  <c r="J4042" i="3"/>
  <c r="I4042" i="3"/>
  <c r="H4042" i="3"/>
  <c r="G4042" i="3"/>
  <c r="F4042" i="3"/>
  <c r="E4042" i="3"/>
  <c r="A4042" i="3"/>
  <c r="O4041" i="3"/>
  <c r="M4041" i="3"/>
  <c r="J4041" i="3"/>
  <c r="P4041" i="3" s="1"/>
  <c r="I4041" i="3"/>
  <c r="H4041" i="3"/>
  <c r="G4041" i="3"/>
  <c r="F4041" i="3"/>
  <c r="E4041" i="3"/>
  <c r="D4041" i="3"/>
  <c r="C4041" i="3"/>
  <c r="B4041" i="3"/>
  <c r="A4041" i="3"/>
  <c r="Q4040" i="3"/>
  <c r="P4040" i="3"/>
  <c r="O4040" i="3"/>
  <c r="R4040" i="3" s="1"/>
  <c r="M4040" i="3"/>
  <c r="J4040" i="3"/>
  <c r="N4040" i="3" s="1"/>
  <c r="I4040" i="3"/>
  <c r="H4040" i="3"/>
  <c r="G4040" i="3"/>
  <c r="F4040" i="3"/>
  <c r="E4040" i="3"/>
  <c r="D4040" i="3"/>
  <c r="B4040" i="3"/>
  <c r="A4040" i="3"/>
  <c r="C4040" i="3" s="1"/>
  <c r="Q4039" i="3"/>
  <c r="P4039" i="3"/>
  <c r="O4039" i="3"/>
  <c r="K4039" i="3"/>
  <c r="L4039" i="3" s="1"/>
  <c r="J4039" i="3"/>
  <c r="N4039" i="3" s="1"/>
  <c r="I4039" i="3"/>
  <c r="M4039" i="3" s="1"/>
  <c r="H4039" i="3"/>
  <c r="G4039" i="3"/>
  <c r="F4039" i="3"/>
  <c r="E4039" i="3"/>
  <c r="D4039" i="3"/>
  <c r="C4039" i="3"/>
  <c r="B4039" i="3"/>
  <c r="A4039" i="3"/>
  <c r="J4038" i="3"/>
  <c r="N4038" i="3" s="1"/>
  <c r="I4038" i="3"/>
  <c r="H4038" i="3"/>
  <c r="G4038" i="3"/>
  <c r="F4038" i="3"/>
  <c r="E4038" i="3"/>
  <c r="A4038" i="3"/>
  <c r="N4037" i="3"/>
  <c r="M4037" i="3"/>
  <c r="J4037" i="3"/>
  <c r="I4037" i="3"/>
  <c r="Q4037" i="3" s="1"/>
  <c r="H4037" i="3"/>
  <c r="G4037" i="3"/>
  <c r="F4037" i="3"/>
  <c r="E4037" i="3"/>
  <c r="D4037" i="3"/>
  <c r="C4037" i="3"/>
  <c r="B4037" i="3"/>
  <c r="A4037" i="3"/>
  <c r="P4036" i="3"/>
  <c r="O4036" i="3"/>
  <c r="M4036" i="3"/>
  <c r="K4036" i="3"/>
  <c r="L4036" i="3" s="1"/>
  <c r="J4036" i="3"/>
  <c r="N4036" i="3" s="1"/>
  <c r="I4036" i="3"/>
  <c r="Q4036" i="3" s="1"/>
  <c r="H4036" i="3"/>
  <c r="G4036" i="3"/>
  <c r="F4036" i="3"/>
  <c r="E4036" i="3"/>
  <c r="D4036" i="3"/>
  <c r="C4036" i="3"/>
  <c r="B4036" i="3"/>
  <c r="A4036" i="3"/>
  <c r="J4035" i="3"/>
  <c r="N4035" i="3" s="1"/>
  <c r="I4035" i="3"/>
  <c r="H4035" i="3"/>
  <c r="G4035" i="3"/>
  <c r="F4035" i="3"/>
  <c r="E4035" i="3"/>
  <c r="A4035" i="3"/>
  <c r="P4034" i="3"/>
  <c r="O4034" i="3"/>
  <c r="R4034" i="3" s="1"/>
  <c r="N4034" i="3"/>
  <c r="K4034" i="3"/>
  <c r="L4034" i="3" s="1"/>
  <c r="J4034" i="3"/>
  <c r="I4034" i="3"/>
  <c r="Q4034" i="3" s="1"/>
  <c r="H4034" i="3"/>
  <c r="G4034" i="3"/>
  <c r="F4034" i="3"/>
  <c r="E4034" i="3"/>
  <c r="D4034" i="3"/>
  <c r="C4034" i="3"/>
  <c r="B4034" i="3"/>
  <c r="A4034" i="3"/>
  <c r="Q4033" i="3"/>
  <c r="N4033" i="3"/>
  <c r="J4033" i="3"/>
  <c r="I4033" i="3"/>
  <c r="M4033" i="3" s="1"/>
  <c r="H4033" i="3"/>
  <c r="G4033" i="3"/>
  <c r="F4033" i="3"/>
  <c r="E4033" i="3"/>
  <c r="B4033" i="3"/>
  <c r="A4033" i="3"/>
  <c r="P4032" i="3"/>
  <c r="O4032" i="3"/>
  <c r="M4032" i="3"/>
  <c r="K4032" i="3"/>
  <c r="L4032" i="3" s="1"/>
  <c r="J4032" i="3"/>
  <c r="N4032" i="3" s="1"/>
  <c r="I4032" i="3"/>
  <c r="Q4032" i="3" s="1"/>
  <c r="H4032" i="3"/>
  <c r="G4032" i="3"/>
  <c r="F4032" i="3"/>
  <c r="E4032" i="3"/>
  <c r="D4032" i="3"/>
  <c r="C4032" i="3"/>
  <c r="B4032" i="3"/>
  <c r="A4032" i="3"/>
  <c r="N4031" i="3"/>
  <c r="M4031" i="3"/>
  <c r="J4031" i="3"/>
  <c r="I4031" i="3"/>
  <c r="H4031" i="3"/>
  <c r="G4031" i="3"/>
  <c r="F4031" i="3"/>
  <c r="E4031" i="3"/>
  <c r="B4031" i="3"/>
  <c r="A4031" i="3"/>
  <c r="P4030" i="3"/>
  <c r="O4030" i="3"/>
  <c r="N4030" i="3"/>
  <c r="L4030" i="3"/>
  <c r="K4030" i="3"/>
  <c r="J4030" i="3"/>
  <c r="I4030" i="3"/>
  <c r="Q4030" i="3" s="1"/>
  <c r="H4030" i="3"/>
  <c r="G4030" i="3"/>
  <c r="F4030" i="3"/>
  <c r="E4030" i="3"/>
  <c r="D4030" i="3"/>
  <c r="C4030" i="3"/>
  <c r="B4030" i="3"/>
  <c r="A4030" i="3"/>
  <c r="M4029" i="3"/>
  <c r="J4029" i="3"/>
  <c r="N4029" i="3" s="1"/>
  <c r="I4029" i="3"/>
  <c r="H4029" i="3"/>
  <c r="G4029" i="3"/>
  <c r="F4029" i="3"/>
  <c r="E4029" i="3"/>
  <c r="A4029" i="3"/>
  <c r="P4028" i="3"/>
  <c r="O4028" i="3"/>
  <c r="M4028" i="3"/>
  <c r="L4028" i="3"/>
  <c r="K4028" i="3"/>
  <c r="J4028" i="3"/>
  <c r="N4028" i="3" s="1"/>
  <c r="I4028" i="3"/>
  <c r="Q4028" i="3" s="1"/>
  <c r="H4028" i="3"/>
  <c r="G4028" i="3"/>
  <c r="F4028" i="3"/>
  <c r="E4028" i="3"/>
  <c r="D4028" i="3"/>
  <c r="C4028" i="3"/>
  <c r="B4028" i="3"/>
  <c r="A4028" i="3"/>
  <c r="Q4027" i="3"/>
  <c r="M4027" i="3"/>
  <c r="J4027" i="3"/>
  <c r="N4027" i="3" s="1"/>
  <c r="I4027" i="3"/>
  <c r="H4027" i="3"/>
  <c r="G4027" i="3"/>
  <c r="F4027" i="3"/>
  <c r="E4027" i="3"/>
  <c r="B4027" i="3"/>
  <c r="A4027" i="3"/>
  <c r="C4027" i="3" s="1"/>
  <c r="P4026" i="3"/>
  <c r="O4026" i="3"/>
  <c r="N4026" i="3"/>
  <c r="L4026" i="3"/>
  <c r="K4026" i="3"/>
  <c r="J4026" i="3"/>
  <c r="I4026" i="3"/>
  <c r="Q4026" i="3" s="1"/>
  <c r="H4026" i="3"/>
  <c r="G4026" i="3"/>
  <c r="F4026" i="3"/>
  <c r="E4026" i="3"/>
  <c r="D4026" i="3"/>
  <c r="C4026" i="3"/>
  <c r="B4026" i="3"/>
  <c r="A4026" i="3"/>
  <c r="P4025" i="3"/>
  <c r="N4025" i="3"/>
  <c r="M4025" i="3"/>
  <c r="J4025" i="3"/>
  <c r="I4025" i="3"/>
  <c r="Q4025" i="3" s="1"/>
  <c r="H4025" i="3"/>
  <c r="G4025" i="3"/>
  <c r="F4025" i="3"/>
  <c r="E4025" i="3"/>
  <c r="A4025" i="3"/>
  <c r="M4024" i="3"/>
  <c r="J4024" i="3"/>
  <c r="N4024" i="3" s="1"/>
  <c r="I4024" i="3"/>
  <c r="Q4024" i="3" s="1"/>
  <c r="H4024" i="3"/>
  <c r="G4024" i="3"/>
  <c r="F4024" i="3"/>
  <c r="E4024" i="3"/>
  <c r="D4024" i="3"/>
  <c r="C4024" i="3"/>
  <c r="B4024" i="3"/>
  <c r="A4024" i="3"/>
  <c r="N4023" i="3"/>
  <c r="J4023" i="3"/>
  <c r="I4023" i="3"/>
  <c r="H4023" i="3"/>
  <c r="G4023" i="3"/>
  <c r="F4023" i="3"/>
  <c r="E4023" i="3"/>
  <c r="D4023" i="3"/>
  <c r="A4023" i="3"/>
  <c r="C4023" i="3" s="1"/>
  <c r="P4022" i="3"/>
  <c r="O4022" i="3"/>
  <c r="K4022" i="3"/>
  <c r="L4022" i="3" s="1"/>
  <c r="J4022" i="3"/>
  <c r="N4022" i="3" s="1"/>
  <c r="I4022" i="3"/>
  <c r="H4022" i="3"/>
  <c r="G4022" i="3"/>
  <c r="F4022" i="3"/>
  <c r="E4022" i="3"/>
  <c r="D4022" i="3"/>
  <c r="C4022" i="3"/>
  <c r="B4022" i="3"/>
  <c r="A4022" i="3"/>
  <c r="Q4021" i="3"/>
  <c r="P4021" i="3"/>
  <c r="M4021" i="3"/>
  <c r="J4021" i="3"/>
  <c r="N4021" i="3" s="1"/>
  <c r="I4021" i="3"/>
  <c r="H4021" i="3"/>
  <c r="G4021" i="3"/>
  <c r="F4021" i="3"/>
  <c r="E4021" i="3"/>
  <c r="B4021" i="3"/>
  <c r="A4021" i="3"/>
  <c r="C4021" i="3" s="1"/>
  <c r="O4020" i="3"/>
  <c r="N4020" i="3"/>
  <c r="M4020" i="3"/>
  <c r="K4020" i="3"/>
  <c r="L4020" i="3" s="1"/>
  <c r="J4020" i="3"/>
  <c r="P4020" i="3" s="1"/>
  <c r="I4020" i="3"/>
  <c r="H4020" i="3"/>
  <c r="G4020" i="3"/>
  <c r="F4020" i="3"/>
  <c r="E4020" i="3"/>
  <c r="D4020" i="3"/>
  <c r="C4020" i="3"/>
  <c r="B4020" i="3"/>
  <c r="A4020" i="3"/>
  <c r="Q4019" i="3"/>
  <c r="P4019" i="3"/>
  <c r="M4019" i="3"/>
  <c r="J4019" i="3"/>
  <c r="N4019" i="3" s="1"/>
  <c r="I4019" i="3"/>
  <c r="H4019" i="3"/>
  <c r="G4019" i="3"/>
  <c r="F4019" i="3"/>
  <c r="E4019" i="3"/>
  <c r="B4019" i="3"/>
  <c r="A4019" i="3"/>
  <c r="C4019" i="3" s="1"/>
  <c r="O4018" i="3"/>
  <c r="N4018" i="3"/>
  <c r="J4018" i="3"/>
  <c r="K4018" i="3" s="1"/>
  <c r="L4018" i="3" s="1"/>
  <c r="I4018" i="3"/>
  <c r="H4018" i="3"/>
  <c r="G4018" i="3"/>
  <c r="F4018" i="3"/>
  <c r="E4018" i="3"/>
  <c r="D4018" i="3"/>
  <c r="C4018" i="3"/>
  <c r="B4018" i="3"/>
  <c r="A4018" i="3"/>
  <c r="P4017" i="3"/>
  <c r="N4017" i="3"/>
  <c r="J4017" i="3"/>
  <c r="I4017" i="3"/>
  <c r="Q4017" i="3" s="1"/>
  <c r="H4017" i="3"/>
  <c r="G4017" i="3"/>
  <c r="F4017" i="3"/>
  <c r="E4017" i="3"/>
  <c r="A4017" i="3"/>
  <c r="C4017" i="3" s="1"/>
  <c r="N4016" i="3"/>
  <c r="M4016" i="3"/>
  <c r="J4016" i="3"/>
  <c r="K4016" i="3" s="1"/>
  <c r="L4016" i="3" s="1"/>
  <c r="I4016" i="3"/>
  <c r="H4016" i="3"/>
  <c r="G4016" i="3"/>
  <c r="F4016" i="3"/>
  <c r="E4016" i="3"/>
  <c r="D4016" i="3"/>
  <c r="C4016" i="3"/>
  <c r="B4016" i="3"/>
  <c r="A4016" i="3"/>
  <c r="P4015" i="3"/>
  <c r="N4015" i="3"/>
  <c r="J4015" i="3"/>
  <c r="I4015" i="3"/>
  <c r="Q4015" i="3" s="1"/>
  <c r="H4015" i="3"/>
  <c r="G4015" i="3"/>
  <c r="F4015" i="3"/>
  <c r="E4015" i="3"/>
  <c r="A4015" i="3"/>
  <c r="C4015" i="3" s="1"/>
  <c r="N4014" i="3"/>
  <c r="L4014" i="3"/>
  <c r="K4014" i="3"/>
  <c r="J4014" i="3"/>
  <c r="P4014" i="3" s="1"/>
  <c r="I4014" i="3"/>
  <c r="Q4014" i="3" s="1"/>
  <c r="H4014" i="3"/>
  <c r="G4014" i="3"/>
  <c r="F4014" i="3"/>
  <c r="E4014" i="3"/>
  <c r="D4014" i="3"/>
  <c r="C4014" i="3"/>
  <c r="B4014" i="3"/>
  <c r="A4014" i="3"/>
  <c r="N4013" i="3"/>
  <c r="M4013" i="3"/>
  <c r="J4013" i="3"/>
  <c r="I4013" i="3"/>
  <c r="Q4013" i="3" s="1"/>
  <c r="H4013" i="3"/>
  <c r="G4013" i="3"/>
  <c r="F4013" i="3"/>
  <c r="E4013" i="3"/>
  <c r="D4013" i="3"/>
  <c r="B4013" i="3"/>
  <c r="A4013" i="3"/>
  <c r="C4013" i="3" s="1"/>
  <c r="P4012" i="3"/>
  <c r="M4012" i="3"/>
  <c r="L4012" i="3"/>
  <c r="K4012" i="3"/>
  <c r="J4012" i="3"/>
  <c r="O4012" i="3" s="1"/>
  <c r="R4012" i="3" s="1"/>
  <c r="I4012" i="3"/>
  <c r="Q4012" i="3" s="1"/>
  <c r="H4012" i="3"/>
  <c r="G4012" i="3"/>
  <c r="F4012" i="3"/>
  <c r="E4012" i="3"/>
  <c r="D4012" i="3"/>
  <c r="C4012" i="3"/>
  <c r="B4012" i="3"/>
  <c r="A4012" i="3"/>
  <c r="N4011" i="3"/>
  <c r="M4011" i="3"/>
  <c r="J4011" i="3"/>
  <c r="I4011" i="3"/>
  <c r="Q4011" i="3" s="1"/>
  <c r="H4011" i="3"/>
  <c r="G4011" i="3"/>
  <c r="F4011" i="3"/>
  <c r="E4011" i="3"/>
  <c r="D4011" i="3"/>
  <c r="B4011" i="3"/>
  <c r="A4011" i="3"/>
  <c r="C4011" i="3" s="1"/>
  <c r="P4010" i="3"/>
  <c r="K4010" i="3"/>
  <c r="L4010" i="3" s="1"/>
  <c r="J4010" i="3"/>
  <c r="O4010" i="3" s="1"/>
  <c r="I4010" i="3"/>
  <c r="H4010" i="3"/>
  <c r="G4010" i="3"/>
  <c r="F4010" i="3"/>
  <c r="E4010" i="3"/>
  <c r="D4010" i="3"/>
  <c r="C4010" i="3"/>
  <c r="B4010" i="3"/>
  <c r="A4010" i="3"/>
  <c r="Q4009" i="3"/>
  <c r="M4009" i="3"/>
  <c r="J4009" i="3"/>
  <c r="N4009" i="3" s="1"/>
  <c r="I4009" i="3"/>
  <c r="P4009" i="3" s="1"/>
  <c r="H4009" i="3"/>
  <c r="G4009" i="3"/>
  <c r="F4009" i="3"/>
  <c r="E4009" i="3"/>
  <c r="D4009" i="3"/>
  <c r="B4009" i="3"/>
  <c r="A4009" i="3"/>
  <c r="C4009" i="3" s="1"/>
  <c r="P4008" i="3"/>
  <c r="O4008" i="3"/>
  <c r="M4008" i="3"/>
  <c r="K4008" i="3"/>
  <c r="L4008" i="3" s="1"/>
  <c r="J4008" i="3"/>
  <c r="N4008" i="3" s="1"/>
  <c r="I4008" i="3"/>
  <c r="H4008" i="3"/>
  <c r="G4008" i="3"/>
  <c r="F4008" i="3"/>
  <c r="E4008" i="3"/>
  <c r="D4008" i="3"/>
  <c r="C4008" i="3"/>
  <c r="B4008" i="3"/>
  <c r="A4008" i="3"/>
  <c r="Q4007" i="3"/>
  <c r="M4007" i="3"/>
  <c r="J4007" i="3"/>
  <c r="N4007" i="3" s="1"/>
  <c r="I4007" i="3"/>
  <c r="P4007" i="3" s="1"/>
  <c r="H4007" i="3"/>
  <c r="G4007" i="3"/>
  <c r="F4007" i="3"/>
  <c r="E4007" i="3"/>
  <c r="D4007" i="3"/>
  <c r="B4007" i="3"/>
  <c r="A4007" i="3"/>
  <c r="C4007" i="3" s="1"/>
  <c r="J4006" i="3"/>
  <c r="I4006" i="3"/>
  <c r="H4006" i="3"/>
  <c r="G4006" i="3"/>
  <c r="F4006" i="3"/>
  <c r="E4006" i="3"/>
  <c r="D4006" i="3"/>
  <c r="C4006" i="3"/>
  <c r="B4006" i="3"/>
  <c r="A4006" i="3"/>
  <c r="J4005" i="3"/>
  <c r="I4005" i="3"/>
  <c r="H4005" i="3"/>
  <c r="G4005" i="3"/>
  <c r="F4005" i="3"/>
  <c r="E4005" i="3"/>
  <c r="A4005" i="3"/>
  <c r="M4004" i="3"/>
  <c r="J4004" i="3"/>
  <c r="I4004" i="3"/>
  <c r="H4004" i="3"/>
  <c r="G4004" i="3"/>
  <c r="F4004" i="3"/>
  <c r="E4004" i="3"/>
  <c r="D4004" i="3"/>
  <c r="C4004" i="3"/>
  <c r="B4004" i="3"/>
  <c r="A4004" i="3"/>
  <c r="J4003" i="3"/>
  <c r="I4003" i="3"/>
  <c r="H4003" i="3"/>
  <c r="G4003" i="3"/>
  <c r="F4003" i="3"/>
  <c r="E4003" i="3"/>
  <c r="A4003" i="3"/>
  <c r="J4002" i="3"/>
  <c r="P4002" i="3" s="1"/>
  <c r="I4002" i="3"/>
  <c r="Q4002" i="3" s="1"/>
  <c r="H4002" i="3"/>
  <c r="G4002" i="3"/>
  <c r="F4002" i="3"/>
  <c r="E4002" i="3"/>
  <c r="D4002" i="3"/>
  <c r="C4002" i="3"/>
  <c r="B4002" i="3"/>
  <c r="A4002" i="3"/>
  <c r="J4001" i="3"/>
  <c r="N4001" i="3" s="1"/>
  <c r="I4001" i="3"/>
  <c r="H4001" i="3"/>
  <c r="G4001" i="3"/>
  <c r="F4001" i="3"/>
  <c r="E4001" i="3"/>
  <c r="A4001" i="3"/>
  <c r="C4001" i="3" s="1"/>
  <c r="M4000" i="3"/>
  <c r="J4000" i="3"/>
  <c r="O4000" i="3" s="1"/>
  <c r="I4000" i="3"/>
  <c r="Q4000" i="3" s="1"/>
  <c r="H4000" i="3"/>
  <c r="G4000" i="3"/>
  <c r="F4000" i="3"/>
  <c r="E4000" i="3"/>
  <c r="D4000" i="3"/>
  <c r="C4000" i="3"/>
  <c r="B4000" i="3"/>
  <c r="A4000" i="3"/>
  <c r="J3999" i="3"/>
  <c r="N3999" i="3" s="1"/>
  <c r="I3999" i="3"/>
  <c r="H3999" i="3"/>
  <c r="G3999" i="3"/>
  <c r="F3999" i="3"/>
  <c r="E3999" i="3"/>
  <c r="A3999" i="3"/>
  <c r="C3999" i="3" s="1"/>
  <c r="P3998" i="3"/>
  <c r="N3998" i="3"/>
  <c r="J3998" i="3"/>
  <c r="O3998" i="3" s="1"/>
  <c r="R3998" i="3" s="1"/>
  <c r="I3998" i="3"/>
  <c r="Q3998" i="3" s="1"/>
  <c r="H3998" i="3"/>
  <c r="G3998" i="3"/>
  <c r="F3998" i="3"/>
  <c r="E3998" i="3"/>
  <c r="D3998" i="3"/>
  <c r="C3998" i="3"/>
  <c r="B3998" i="3"/>
  <c r="A3998" i="3"/>
  <c r="N3997" i="3"/>
  <c r="J3997" i="3"/>
  <c r="I3997" i="3"/>
  <c r="Q3997" i="3" s="1"/>
  <c r="H3997" i="3"/>
  <c r="G3997" i="3"/>
  <c r="F3997" i="3"/>
  <c r="E3997" i="3"/>
  <c r="D3997" i="3"/>
  <c r="A3997" i="3"/>
  <c r="C3997" i="3" s="1"/>
  <c r="P3996" i="3"/>
  <c r="R3996" i="3" s="1"/>
  <c r="O3996" i="3"/>
  <c r="M3996" i="3"/>
  <c r="J3996" i="3"/>
  <c r="N3996" i="3" s="1"/>
  <c r="I3996" i="3"/>
  <c r="Q3996" i="3" s="1"/>
  <c r="H3996" i="3"/>
  <c r="G3996" i="3"/>
  <c r="F3996" i="3"/>
  <c r="E3996" i="3"/>
  <c r="D3996" i="3"/>
  <c r="C3996" i="3"/>
  <c r="B3996" i="3"/>
  <c r="A3996" i="3"/>
  <c r="J3995" i="3"/>
  <c r="N3995" i="3" s="1"/>
  <c r="I3995" i="3"/>
  <c r="H3995" i="3"/>
  <c r="G3995" i="3"/>
  <c r="F3995" i="3"/>
  <c r="E3995" i="3"/>
  <c r="A3995" i="3"/>
  <c r="C3995" i="3" s="1"/>
  <c r="J3994" i="3"/>
  <c r="N3994" i="3" s="1"/>
  <c r="I3994" i="3"/>
  <c r="H3994" i="3"/>
  <c r="G3994" i="3"/>
  <c r="F3994" i="3"/>
  <c r="E3994" i="3"/>
  <c r="A3994" i="3"/>
  <c r="J3993" i="3"/>
  <c r="I3993" i="3"/>
  <c r="H3993" i="3"/>
  <c r="G3993" i="3"/>
  <c r="F3993" i="3"/>
  <c r="E3993" i="3"/>
  <c r="C3993" i="3"/>
  <c r="B3993" i="3"/>
  <c r="A3993" i="3"/>
  <c r="D3993" i="3" s="1"/>
  <c r="P3992" i="3"/>
  <c r="O3992" i="3"/>
  <c r="M3992" i="3"/>
  <c r="K3992" i="3"/>
  <c r="L3992" i="3" s="1"/>
  <c r="J3992" i="3"/>
  <c r="N3992" i="3" s="1"/>
  <c r="I3992" i="3"/>
  <c r="H3992" i="3"/>
  <c r="G3992" i="3"/>
  <c r="F3992" i="3"/>
  <c r="E3992" i="3"/>
  <c r="D3992" i="3"/>
  <c r="C3992" i="3"/>
  <c r="B3992" i="3"/>
  <c r="A3992" i="3"/>
  <c r="N3991" i="3"/>
  <c r="M3991" i="3"/>
  <c r="J3991" i="3"/>
  <c r="I3991" i="3"/>
  <c r="K3991" i="3" s="1"/>
  <c r="L3991" i="3" s="1"/>
  <c r="H3991" i="3"/>
  <c r="G3991" i="3"/>
  <c r="F3991" i="3"/>
  <c r="E3991" i="3"/>
  <c r="D3991" i="3"/>
  <c r="B3991" i="3"/>
  <c r="A3991" i="3"/>
  <c r="C3991" i="3" s="1"/>
  <c r="N3990" i="3"/>
  <c r="J3990" i="3"/>
  <c r="I3990" i="3"/>
  <c r="M3990" i="3" s="1"/>
  <c r="H3990" i="3"/>
  <c r="G3990" i="3"/>
  <c r="F3990" i="3"/>
  <c r="E3990" i="3"/>
  <c r="D3990" i="3"/>
  <c r="A3990" i="3"/>
  <c r="B3990" i="3" s="1"/>
  <c r="N3989" i="3"/>
  <c r="M3989" i="3"/>
  <c r="J3989" i="3"/>
  <c r="I3989" i="3"/>
  <c r="Q3989" i="3" s="1"/>
  <c r="H3989" i="3"/>
  <c r="G3989" i="3"/>
  <c r="F3989" i="3"/>
  <c r="E3989" i="3"/>
  <c r="B3989" i="3"/>
  <c r="A3989" i="3"/>
  <c r="C3989" i="3" s="1"/>
  <c r="O3988" i="3"/>
  <c r="N3988" i="3"/>
  <c r="M3988" i="3"/>
  <c r="K3988" i="3"/>
  <c r="L3988" i="3" s="1"/>
  <c r="J3988" i="3"/>
  <c r="P3988" i="3" s="1"/>
  <c r="I3988" i="3"/>
  <c r="H3988" i="3"/>
  <c r="G3988" i="3"/>
  <c r="F3988" i="3"/>
  <c r="E3988" i="3"/>
  <c r="D3988" i="3"/>
  <c r="C3988" i="3"/>
  <c r="B3988" i="3"/>
  <c r="A3988" i="3"/>
  <c r="Q3987" i="3"/>
  <c r="P3987" i="3"/>
  <c r="O3987" i="3"/>
  <c r="N3987" i="3"/>
  <c r="M3987" i="3"/>
  <c r="L3987" i="3"/>
  <c r="J3987" i="3"/>
  <c r="I3987" i="3"/>
  <c r="K3987" i="3" s="1"/>
  <c r="H3987" i="3"/>
  <c r="G3987" i="3"/>
  <c r="F3987" i="3"/>
  <c r="E3987" i="3"/>
  <c r="D3987" i="3"/>
  <c r="B3987" i="3"/>
  <c r="A3987" i="3"/>
  <c r="C3987" i="3" s="1"/>
  <c r="Q3986" i="3"/>
  <c r="P3986" i="3"/>
  <c r="O3986" i="3"/>
  <c r="N3986" i="3"/>
  <c r="L3986" i="3"/>
  <c r="K3986" i="3"/>
  <c r="J3986" i="3"/>
  <c r="I3986" i="3"/>
  <c r="M3986" i="3" s="1"/>
  <c r="H3986" i="3"/>
  <c r="G3986" i="3"/>
  <c r="F3986" i="3"/>
  <c r="E3986" i="3"/>
  <c r="D3986" i="3"/>
  <c r="C3986" i="3"/>
  <c r="A3986" i="3"/>
  <c r="B3986" i="3" s="1"/>
  <c r="Q3985" i="3"/>
  <c r="J3985" i="3"/>
  <c r="N3985" i="3" s="1"/>
  <c r="I3985" i="3"/>
  <c r="O3985" i="3" s="1"/>
  <c r="H3985" i="3"/>
  <c r="G3985" i="3"/>
  <c r="F3985" i="3"/>
  <c r="E3985" i="3"/>
  <c r="A3985" i="3"/>
  <c r="D3985" i="3" s="1"/>
  <c r="M3984" i="3"/>
  <c r="J3984" i="3"/>
  <c r="O3984" i="3" s="1"/>
  <c r="I3984" i="3"/>
  <c r="Q3984" i="3" s="1"/>
  <c r="H3984" i="3"/>
  <c r="G3984" i="3"/>
  <c r="F3984" i="3"/>
  <c r="E3984" i="3"/>
  <c r="D3984" i="3"/>
  <c r="C3984" i="3"/>
  <c r="B3984" i="3"/>
  <c r="A3984" i="3"/>
  <c r="J3983" i="3"/>
  <c r="I3983" i="3"/>
  <c r="H3983" i="3"/>
  <c r="G3983" i="3"/>
  <c r="F3983" i="3"/>
  <c r="E3983" i="3"/>
  <c r="A3983" i="3"/>
  <c r="J3982" i="3"/>
  <c r="I3982" i="3"/>
  <c r="M3982" i="3" s="1"/>
  <c r="H3982" i="3"/>
  <c r="G3982" i="3"/>
  <c r="F3982" i="3"/>
  <c r="E3982" i="3"/>
  <c r="C3982" i="3"/>
  <c r="B3982" i="3"/>
  <c r="A3982" i="3"/>
  <c r="D3982" i="3" s="1"/>
  <c r="Q3981" i="3"/>
  <c r="P3981" i="3"/>
  <c r="M3981" i="3"/>
  <c r="K3981" i="3"/>
  <c r="L3981" i="3" s="1"/>
  <c r="J3981" i="3"/>
  <c r="N3981" i="3" s="1"/>
  <c r="I3981" i="3"/>
  <c r="H3981" i="3"/>
  <c r="G3981" i="3"/>
  <c r="F3981" i="3"/>
  <c r="E3981" i="3"/>
  <c r="D3981" i="3"/>
  <c r="C3981" i="3"/>
  <c r="B3981" i="3"/>
  <c r="A3981" i="3"/>
  <c r="P3980" i="3"/>
  <c r="N3980" i="3"/>
  <c r="M3980" i="3"/>
  <c r="L3980" i="3"/>
  <c r="K3980" i="3"/>
  <c r="J3980" i="3"/>
  <c r="O3980" i="3" s="1"/>
  <c r="R3980" i="3" s="1"/>
  <c r="I3980" i="3"/>
  <c r="Q3980" i="3" s="1"/>
  <c r="H3980" i="3"/>
  <c r="G3980" i="3"/>
  <c r="F3980" i="3"/>
  <c r="E3980" i="3"/>
  <c r="D3980" i="3"/>
  <c r="C3980" i="3"/>
  <c r="B3980" i="3"/>
  <c r="A3980" i="3"/>
  <c r="O3979" i="3"/>
  <c r="N3979" i="3"/>
  <c r="J3979" i="3"/>
  <c r="I3979" i="3"/>
  <c r="Q3979" i="3" s="1"/>
  <c r="H3979" i="3"/>
  <c r="G3979" i="3"/>
  <c r="F3979" i="3"/>
  <c r="E3979" i="3"/>
  <c r="A3979" i="3"/>
  <c r="C3979" i="3" s="1"/>
  <c r="O3978" i="3"/>
  <c r="N3978" i="3"/>
  <c r="J3978" i="3"/>
  <c r="I3978" i="3"/>
  <c r="M3978" i="3" s="1"/>
  <c r="H3978" i="3"/>
  <c r="G3978" i="3"/>
  <c r="F3978" i="3"/>
  <c r="E3978" i="3"/>
  <c r="B3978" i="3"/>
  <c r="A3978" i="3"/>
  <c r="C3978" i="3" s="1"/>
  <c r="P3977" i="3"/>
  <c r="N3977" i="3"/>
  <c r="M3977" i="3"/>
  <c r="K3977" i="3"/>
  <c r="L3977" i="3" s="1"/>
  <c r="J3977" i="3"/>
  <c r="Q3977" i="3" s="1"/>
  <c r="I3977" i="3"/>
  <c r="H3977" i="3"/>
  <c r="G3977" i="3"/>
  <c r="F3977" i="3"/>
  <c r="E3977" i="3"/>
  <c r="D3977" i="3"/>
  <c r="C3977" i="3"/>
  <c r="B3977" i="3"/>
  <c r="A3977" i="3"/>
  <c r="P3976" i="3"/>
  <c r="O3976" i="3"/>
  <c r="R3976" i="3" s="1"/>
  <c r="N3976" i="3"/>
  <c r="L3976" i="3"/>
  <c r="K3976" i="3"/>
  <c r="J3976" i="3"/>
  <c r="I3976" i="3"/>
  <c r="Q3976" i="3" s="1"/>
  <c r="H3976" i="3"/>
  <c r="G3976" i="3"/>
  <c r="F3976" i="3"/>
  <c r="E3976" i="3"/>
  <c r="D3976" i="3"/>
  <c r="C3976" i="3"/>
  <c r="A3976" i="3"/>
  <c r="B3976" i="3" s="1"/>
  <c r="J3975" i="3"/>
  <c r="N3975" i="3" s="1"/>
  <c r="I3975" i="3"/>
  <c r="H3975" i="3"/>
  <c r="G3975" i="3"/>
  <c r="F3975" i="3"/>
  <c r="E3975" i="3"/>
  <c r="A3975" i="3"/>
  <c r="P3974" i="3"/>
  <c r="O3974" i="3"/>
  <c r="K3974" i="3"/>
  <c r="L3974" i="3" s="1"/>
  <c r="J3974" i="3"/>
  <c r="N3974" i="3" s="1"/>
  <c r="I3974" i="3"/>
  <c r="Q3974" i="3" s="1"/>
  <c r="H3974" i="3"/>
  <c r="G3974" i="3"/>
  <c r="F3974" i="3"/>
  <c r="E3974" i="3"/>
  <c r="D3974" i="3"/>
  <c r="C3974" i="3"/>
  <c r="B3974" i="3"/>
  <c r="A3974" i="3"/>
  <c r="N3973" i="3"/>
  <c r="M3973" i="3"/>
  <c r="J3973" i="3"/>
  <c r="I3973" i="3"/>
  <c r="K3973" i="3" s="1"/>
  <c r="L3973" i="3" s="1"/>
  <c r="H3973" i="3"/>
  <c r="G3973" i="3"/>
  <c r="F3973" i="3"/>
  <c r="E3973" i="3"/>
  <c r="B3973" i="3"/>
  <c r="A3973" i="3"/>
  <c r="C3973" i="3" s="1"/>
  <c r="P3972" i="3"/>
  <c r="O3972" i="3"/>
  <c r="N3972" i="3"/>
  <c r="L3972" i="3"/>
  <c r="K3972" i="3"/>
  <c r="J3972" i="3"/>
  <c r="I3972" i="3"/>
  <c r="M3972" i="3" s="1"/>
  <c r="H3972" i="3"/>
  <c r="G3972" i="3"/>
  <c r="F3972" i="3"/>
  <c r="E3972" i="3"/>
  <c r="D3972" i="3"/>
  <c r="C3972" i="3"/>
  <c r="A3972" i="3"/>
  <c r="B3972" i="3" s="1"/>
  <c r="Q3971" i="3"/>
  <c r="J3971" i="3"/>
  <c r="N3971" i="3" s="1"/>
  <c r="I3971" i="3"/>
  <c r="H3971" i="3"/>
  <c r="G3971" i="3"/>
  <c r="F3971" i="3"/>
  <c r="E3971" i="3"/>
  <c r="A3971" i="3"/>
  <c r="P3970" i="3"/>
  <c r="O3970" i="3"/>
  <c r="K3970" i="3"/>
  <c r="L3970" i="3" s="1"/>
  <c r="J3970" i="3"/>
  <c r="N3970" i="3" s="1"/>
  <c r="I3970" i="3"/>
  <c r="Q3970" i="3" s="1"/>
  <c r="H3970" i="3"/>
  <c r="G3970" i="3"/>
  <c r="F3970" i="3"/>
  <c r="E3970" i="3"/>
  <c r="D3970" i="3"/>
  <c r="C3970" i="3"/>
  <c r="B3970" i="3"/>
  <c r="A3970" i="3"/>
  <c r="N3969" i="3"/>
  <c r="M3969" i="3"/>
  <c r="J3969" i="3"/>
  <c r="I3969" i="3"/>
  <c r="K3969" i="3" s="1"/>
  <c r="L3969" i="3" s="1"/>
  <c r="H3969" i="3"/>
  <c r="G3969" i="3"/>
  <c r="F3969" i="3"/>
  <c r="E3969" i="3"/>
  <c r="B3969" i="3"/>
  <c r="A3969" i="3"/>
  <c r="C3969" i="3" s="1"/>
  <c r="P3968" i="3"/>
  <c r="O3968" i="3"/>
  <c r="N3968" i="3"/>
  <c r="L3968" i="3"/>
  <c r="K3968" i="3"/>
  <c r="J3968" i="3"/>
  <c r="I3968" i="3"/>
  <c r="M3968" i="3" s="1"/>
  <c r="H3968" i="3"/>
  <c r="G3968" i="3"/>
  <c r="F3968" i="3"/>
  <c r="E3968" i="3"/>
  <c r="D3968" i="3"/>
  <c r="C3968" i="3"/>
  <c r="A3968" i="3"/>
  <c r="B3968" i="3" s="1"/>
  <c r="Q3967" i="3"/>
  <c r="J3967" i="3"/>
  <c r="N3967" i="3" s="1"/>
  <c r="I3967" i="3"/>
  <c r="H3967" i="3"/>
  <c r="G3967" i="3"/>
  <c r="F3967" i="3"/>
  <c r="E3967" i="3"/>
  <c r="A3967" i="3"/>
  <c r="P3966" i="3"/>
  <c r="O3966" i="3"/>
  <c r="R3966" i="3" s="1"/>
  <c r="K3966" i="3"/>
  <c r="L3966" i="3" s="1"/>
  <c r="J3966" i="3"/>
  <c r="N3966" i="3" s="1"/>
  <c r="I3966" i="3"/>
  <c r="Q3966" i="3" s="1"/>
  <c r="H3966" i="3"/>
  <c r="G3966" i="3"/>
  <c r="F3966" i="3"/>
  <c r="E3966" i="3"/>
  <c r="D3966" i="3"/>
  <c r="C3966" i="3"/>
  <c r="B3966" i="3"/>
  <c r="A3966" i="3"/>
  <c r="N3965" i="3"/>
  <c r="M3965" i="3"/>
  <c r="J3965" i="3"/>
  <c r="I3965" i="3"/>
  <c r="K3965" i="3" s="1"/>
  <c r="L3965" i="3" s="1"/>
  <c r="H3965" i="3"/>
  <c r="G3965" i="3"/>
  <c r="F3965" i="3"/>
  <c r="E3965" i="3"/>
  <c r="B3965" i="3"/>
  <c r="A3965" i="3"/>
  <c r="C3965" i="3" s="1"/>
  <c r="P3964" i="3"/>
  <c r="O3964" i="3"/>
  <c r="N3964" i="3"/>
  <c r="L3964" i="3"/>
  <c r="K3964" i="3"/>
  <c r="J3964" i="3"/>
  <c r="I3964" i="3"/>
  <c r="M3964" i="3" s="1"/>
  <c r="H3964" i="3"/>
  <c r="G3964" i="3"/>
  <c r="F3964" i="3"/>
  <c r="E3964" i="3"/>
  <c r="D3964" i="3"/>
  <c r="C3964" i="3"/>
  <c r="A3964" i="3"/>
  <c r="B3964" i="3" s="1"/>
  <c r="Q3963" i="3"/>
  <c r="J3963" i="3"/>
  <c r="N3963" i="3" s="1"/>
  <c r="I3963" i="3"/>
  <c r="H3963" i="3"/>
  <c r="G3963" i="3"/>
  <c r="F3963" i="3"/>
  <c r="E3963" i="3"/>
  <c r="A3963" i="3"/>
  <c r="P3962" i="3"/>
  <c r="O3962" i="3"/>
  <c r="K3962" i="3"/>
  <c r="L3962" i="3" s="1"/>
  <c r="J3962" i="3"/>
  <c r="N3962" i="3" s="1"/>
  <c r="I3962" i="3"/>
  <c r="Q3962" i="3" s="1"/>
  <c r="H3962" i="3"/>
  <c r="G3962" i="3"/>
  <c r="F3962" i="3"/>
  <c r="E3962" i="3"/>
  <c r="D3962" i="3"/>
  <c r="C3962" i="3"/>
  <c r="B3962" i="3"/>
  <c r="A3962" i="3"/>
  <c r="N3961" i="3"/>
  <c r="M3961" i="3"/>
  <c r="J3961" i="3"/>
  <c r="I3961" i="3"/>
  <c r="K3961" i="3" s="1"/>
  <c r="L3961" i="3" s="1"/>
  <c r="H3961" i="3"/>
  <c r="G3961" i="3"/>
  <c r="F3961" i="3"/>
  <c r="E3961" i="3"/>
  <c r="B3961" i="3"/>
  <c r="A3961" i="3"/>
  <c r="C3961" i="3" s="1"/>
  <c r="P3960" i="3"/>
  <c r="O3960" i="3"/>
  <c r="N3960" i="3"/>
  <c r="L3960" i="3"/>
  <c r="K3960" i="3"/>
  <c r="J3960" i="3"/>
  <c r="I3960" i="3"/>
  <c r="M3960" i="3" s="1"/>
  <c r="H3960" i="3"/>
  <c r="G3960" i="3"/>
  <c r="F3960" i="3"/>
  <c r="E3960" i="3"/>
  <c r="D3960" i="3"/>
  <c r="C3960" i="3"/>
  <c r="A3960" i="3"/>
  <c r="B3960" i="3" s="1"/>
  <c r="Q3959" i="3"/>
  <c r="J3959" i="3"/>
  <c r="N3959" i="3" s="1"/>
  <c r="I3959" i="3"/>
  <c r="H3959" i="3"/>
  <c r="G3959" i="3"/>
  <c r="F3959" i="3"/>
  <c r="E3959" i="3"/>
  <c r="A3959" i="3"/>
  <c r="P3958" i="3"/>
  <c r="O3958" i="3"/>
  <c r="R3958" i="3" s="1"/>
  <c r="K3958" i="3"/>
  <c r="L3958" i="3" s="1"/>
  <c r="J3958" i="3"/>
  <c r="N3958" i="3" s="1"/>
  <c r="I3958" i="3"/>
  <c r="Q3958" i="3" s="1"/>
  <c r="H3958" i="3"/>
  <c r="G3958" i="3"/>
  <c r="F3958" i="3"/>
  <c r="E3958" i="3"/>
  <c r="D3958" i="3"/>
  <c r="C3958" i="3"/>
  <c r="B3958" i="3"/>
  <c r="A3958" i="3"/>
  <c r="N3957" i="3"/>
  <c r="M3957" i="3"/>
  <c r="J3957" i="3"/>
  <c r="I3957" i="3"/>
  <c r="K3957" i="3" s="1"/>
  <c r="L3957" i="3" s="1"/>
  <c r="H3957" i="3"/>
  <c r="G3957" i="3"/>
  <c r="F3957" i="3"/>
  <c r="E3957" i="3"/>
  <c r="B3957" i="3"/>
  <c r="A3957" i="3"/>
  <c r="C3957" i="3" s="1"/>
  <c r="P3956" i="3"/>
  <c r="O3956" i="3"/>
  <c r="N3956" i="3"/>
  <c r="L3956" i="3"/>
  <c r="K3956" i="3"/>
  <c r="J3956" i="3"/>
  <c r="I3956" i="3"/>
  <c r="M3956" i="3" s="1"/>
  <c r="H3956" i="3"/>
  <c r="G3956" i="3"/>
  <c r="F3956" i="3"/>
  <c r="E3956" i="3"/>
  <c r="D3956" i="3"/>
  <c r="C3956" i="3"/>
  <c r="A3956" i="3"/>
  <c r="B3956" i="3" s="1"/>
  <c r="J3955" i="3"/>
  <c r="N3955" i="3" s="1"/>
  <c r="I3955" i="3"/>
  <c r="H3955" i="3"/>
  <c r="G3955" i="3"/>
  <c r="F3955" i="3"/>
  <c r="E3955" i="3"/>
  <c r="A3955" i="3"/>
  <c r="P3954" i="3"/>
  <c r="O3954" i="3"/>
  <c r="K3954" i="3"/>
  <c r="L3954" i="3" s="1"/>
  <c r="J3954" i="3"/>
  <c r="N3954" i="3" s="1"/>
  <c r="I3954" i="3"/>
  <c r="Q3954" i="3" s="1"/>
  <c r="H3954" i="3"/>
  <c r="G3954" i="3"/>
  <c r="F3954" i="3"/>
  <c r="E3954" i="3"/>
  <c r="D3954" i="3"/>
  <c r="C3954" i="3"/>
  <c r="B3954" i="3"/>
  <c r="A3954" i="3"/>
  <c r="N3953" i="3"/>
  <c r="M3953" i="3"/>
  <c r="J3953" i="3"/>
  <c r="I3953" i="3"/>
  <c r="K3953" i="3" s="1"/>
  <c r="L3953" i="3" s="1"/>
  <c r="H3953" i="3"/>
  <c r="G3953" i="3"/>
  <c r="F3953" i="3"/>
  <c r="E3953" i="3"/>
  <c r="B3953" i="3"/>
  <c r="A3953" i="3"/>
  <c r="C3953" i="3" s="1"/>
  <c r="P3952" i="3"/>
  <c r="O3952" i="3"/>
  <c r="N3952" i="3"/>
  <c r="L3952" i="3"/>
  <c r="K3952" i="3"/>
  <c r="J3952" i="3"/>
  <c r="I3952" i="3"/>
  <c r="M3952" i="3" s="1"/>
  <c r="H3952" i="3"/>
  <c r="G3952" i="3"/>
  <c r="F3952" i="3"/>
  <c r="E3952" i="3"/>
  <c r="D3952" i="3"/>
  <c r="C3952" i="3"/>
  <c r="A3952" i="3"/>
  <c r="B3952" i="3" s="1"/>
  <c r="J3951" i="3"/>
  <c r="N3951" i="3" s="1"/>
  <c r="I3951" i="3"/>
  <c r="H3951" i="3"/>
  <c r="G3951" i="3"/>
  <c r="F3951" i="3"/>
  <c r="E3951" i="3"/>
  <c r="A3951" i="3"/>
  <c r="P3950" i="3"/>
  <c r="O3950" i="3"/>
  <c r="K3950" i="3"/>
  <c r="L3950" i="3" s="1"/>
  <c r="J3950" i="3"/>
  <c r="N3950" i="3" s="1"/>
  <c r="I3950" i="3"/>
  <c r="Q3950" i="3" s="1"/>
  <c r="H3950" i="3"/>
  <c r="G3950" i="3"/>
  <c r="F3950" i="3"/>
  <c r="E3950" i="3"/>
  <c r="D3950" i="3"/>
  <c r="C3950" i="3"/>
  <c r="B3950" i="3"/>
  <c r="A3950" i="3"/>
  <c r="N3949" i="3"/>
  <c r="M3949" i="3"/>
  <c r="J3949" i="3"/>
  <c r="I3949" i="3"/>
  <c r="K3949" i="3" s="1"/>
  <c r="L3949" i="3" s="1"/>
  <c r="H3949" i="3"/>
  <c r="G3949" i="3"/>
  <c r="F3949" i="3"/>
  <c r="E3949" i="3"/>
  <c r="B3949" i="3"/>
  <c r="A3949" i="3"/>
  <c r="C3949" i="3" s="1"/>
  <c r="P3948" i="3"/>
  <c r="O3948" i="3"/>
  <c r="N3948" i="3"/>
  <c r="L3948" i="3"/>
  <c r="K3948" i="3"/>
  <c r="J3948" i="3"/>
  <c r="I3948" i="3"/>
  <c r="M3948" i="3" s="1"/>
  <c r="H3948" i="3"/>
  <c r="G3948" i="3"/>
  <c r="F3948" i="3"/>
  <c r="E3948" i="3"/>
  <c r="D3948" i="3"/>
  <c r="C3948" i="3"/>
  <c r="A3948" i="3"/>
  <c r="B3948" i="3" s="1"/>
  <c r="J3947" i="3"/>
  <c r="N3947" i="3" s="1"/>
  <c r="I3947" i="3"/>
  <c r="H3947" i="3"/>
  <c r="G3947" i="3"/>
  <c r="F3947" i="3"/>
  <c r="E3947" i="3"/>
  <c r="A3947" i="3"/>
  <c r="P3946" i="3"/>
  <c r="O3946" i="3"/>
  <c r="R3946" i="3" s="1"/>
  <c r="K3946" i="3"/>
  <c r="L3946" i="3" s="1"/>
  <c r="J3946" i="3"/>
  <c r="N3946" i="3" s="1"/>
  <c r="I3946" i="3"/>
  <c r="Q3946" i="3" s="1"/>
  <c r="H3946" i="3"/>
  <c r="G3946" i="3"/>
  <c r="F3946" i="3"/>
  <c r="E3946" i="3"/>
  <c r="D3946" i="3"/>
  <c r="C3946" i="3"/>
  <c r="B3946" i="3"/>
  <c r="A3946" i="3"/>
  <c r="N3945" i="3"/>
  <c r="M3945" i="3"/>
  <c r="J3945" i="3"/>
  <c r="I3945" i="3"/>
  <c r="K3945" i="3" s="1"/>
  <c r="L3945" i="3" s="1"/>
  <c r="H3945" i="3"/>
  <c r="G3945" i="3"/>
  <c r="F3945" i="3"/>
  <c r="E3945" i="3"/>
  <c r="B3945" i="3"/>
  <c r="A3945" i="3"/>
  <c r="C3945" i="3" s="1"/>
  <c r="P3944" i="3"/>
  <c r="O3944" i="3"/>
  <c r="N3944" i="3"/>
  <c r="L3944" i="3"/>
  <c r="K3944" i="3"/>
  <c r="J3944" i="3"/>
  <c r="I3944" i="3"/>
  <c r="M3944" i="3" s="1"/>
  <c r="H3944" i="3"/>
  <c r="G3944" i="3"/>
  <c r="F3944" i="3"/>
  <c r="E3944" i="3"/>
  <c r="D3944" i="3"/>
  <c r="C3944" i="3"/>
  <c r="A3944" i="3"/>
  <c r="B3944" i="3" s="1"/>
  <c r="J3943" i="3"/>
  <c r="N3943" i="3" s="1"/>
  <c r="I3943" i="3"/>
  <c r="H3943" i="3"/>
  <c r="G3943" i="3"/>
  <c r="F3943" i="3"/>
  <c r="E3943" i="3"/>
  <c r="A3943" i="3"/>
  <c r="P3942" i="3"/>
  <c r="O3942" i="3"/>
  <c r="K3942" i="3"/>
  <c r="L3942" i="3" s="1"/>
  <c r="J3942" i="3"/>
  <c r="N3942" i="3" s="1"/>
  <c r="I3942" i="3"/>
  <c r="Q3942" i="3" s="1"/>
  <c r="H3942" i="3"/>
  <c r="G3942" i="3"/>
  <c r="F3942" i="3"/>
  <c r="E3942" i="3"/>
  <c r="D3942" i="3"/>
  <c r="C3942" i="3"/>
  <c r="B3942" i="3"/>
  <c r="A3942" i="3"/>
  <c r="N3941" i="3"/>
  <c r="M3941" i="3"/>
  <c r="J3941" i="3"/>
  <c r="I3941" i="3"/>
  <c r="K3941" i="3" s="1"/>
  <c r="L3941" i="3" s="1"/>
  <c r="H3941" i="3"/>
  <c r="G3941" i="3"/>
  <c r="F3941" i="3"/>
  <c r="E3941" i="3"/>
  <c r="B3941" i="3"/>
  <c r="A3941" i="3"/>
  <c r="C3941" i="3" s="1"/>
  <c r="P3940" i="3"/>
  <c r="O3940" i="3"/>
  <c r="N3940" i="3"/>
  <c r="L3940" i="3"/>
  <c r="K3940" i="3"/>
  <c r="J3940" i="3"/>
  <c r="I3940" i="3"/>
  <c r="M3940" i="3" s="1"/>
  <c r="H3940" i="3"/>
  <c r="G3940" i="3"/>
  <c r="F3940" i="3"/>
  <c r="E3940" i="3"/>
  <c r="D3940" i="3"/>
  <c r="C3940" i="3"/>
  <c r="A3940" i="3"/>
  <c r="B3940" i="3" s="1"/>
  <c r="Q3939" i="3"/>
  <c r="J3939" i="3"/>
  <c r="N3939" i="3" s="1"/>
  <c r="I3939" i="3"/>
  <c r="H3939" i="3"/>
  <c r="G3939" i="3"/>
  <c r="F3939" i="3"/>
  <c r="E3939" i="3"/>
  <c r="A3939" i="3"/>
  <c r="P3938" i="3"/>
  <c r="O3938" i="3"/>
  <c r="K3938" i="3"/>
  <c r="L3938" i="3" s="1"/>
  <c r="J3938" i="3"/>
  <c r="N3938" i="3" s="1"/>
  <c r="I3938" i="3"/>
  <c r="Q3938" i="3" s="1"/>
  <c r="H3938" i="3"/>
  <c r="G3938" i="3"/>
  <c r="F3938" i="3"/>
  <c r="E3938" i="3"/>
  <c r="D3938" i="3"/>
  <c r="C3938" i="3"/>
  <c r="B3938" i="3"/>
  <c r="A3938" i="3"/>
  <c r="N3937" i="3"/>
  <c r="M3937" i="3"/>
  <c r="J3937" i="3"/>
  <c r="I3937" i="3"/>
  <c r="K3937" i="3" s="1"/>
  <c r="L3937" i="3" s="1"/>
  <c r="H3937" i="3"/>
  <c r="G3937" i="3"/>
  <c r="F3937" i="3"/>
  <c r="E3937" i="3"/>
  <c r="B3937" i="3"/>
  <c r="A3937" i="3"/>
  <c r="C3937" i="3" s="1"/>
  <c r="P3936" i="3"/>
  <c r="O3936" i="3"/>
  <c r="N3936" i="3"/>
  <c r="L3936" i="3"/>
  <c r="K3936" i="3"/>
  <c r="J3936" i="3"/>
  <c r="I3936" i="3"/>
  <c r="M3936" i="3" s="1"/>
  <c r="H3936" i="3"/>
  <c r="G3936" i="3"/>
  <c r="F3936" i="3"/>
  <c r="E3936" i="3"/>
  <c r="D3936" i="3"/>
  <c r="C3936" i="3"/>
  <c r="A3936" i="3"/>
  <c r="B3936" i="3" s="1"/>
  <c r="Q3935" i="3"/>
  <c r="J3935" i="3"/>
  <c r="N3935" i="3" s="1"/>
  <c r="I3935" i="3"/>
  <c r="H3935" i="3"/>
  <c r="G3935" i="3"/>
  <c r="F3935" i="3"/>
  <c r="E3935" i="3"/>
  <c r="A3935" i="3"/>
  <c r="P3934" i="3"/>
  <c r="O3934" i="3"/>
  <c r="R3934" i="3" s="1"/>
  <c r="K3934" i="3"/>
  <c r="L3934" i="3" s="1"/>
  <c r="J3934" i="3"/>
  <c r="N3934" i="3" s="1"/>
  <c r="I3934" i="3"/>
  <c r="Q3934" i="3" s="1"/>
  <c r="H3934" i="3"/>
  <c r="G3934" i="3"/>
  <c r="F3934" i="3"/>
  <c r="E3934" i="3"/>
  <c r="D3934" i="3"/>
  <c r="C3934" i="3"/>
  <c r="B3934" i="3"/>
  <c r="A3934" i="3"/>
  <c r="N3933" i="3"/>
  <c r="M3933" i="3"/>
  <c r="J3933" i="3"/>
  <c r="I3933" i="3"/>
  <c r="K3933" i="3" s="1"/>
  <c r="L3933" i="3" s="1"/>
  <c r="H3933" i="3"/>
  <c r="G3933" i="3"/>
  <c r="F3933" i="3"/>
  <c r="E3933" i="3"/>
  <c r="B3933" i="3"/>
  <c r="A3933" i="3"/>
  <c r="C3933" i="3" s="1"/>
  <c r="P3932" i="3"/>
  <c r="O3932" i="3"/>
  <c r="N3932" i="3"/>
  <c r="L3932" i="3"/>
  <c r="K3932" i="3"/>
  <c r="J3932" i="3"/>
  <c r="I3932" i="3"/>
  <c r="M3932" i="3" s="1"/>
  <c r="H3932" i="3"/>
  <c r="G3932" i="3"/>
  <c r="F3932" i="3"/>
  <c r="E3932" i="3"/>
  <c r="D3932" i="3"/>
  <c r="C3932" i="3"/>
  <c r="A3932" i="3"/>
  <c r="B3932" i="3" s="1"/>
  <c r="Q3931" i="3"/>
  <c r="J3931" i="3"/>
  <c r="N3931" i="3" s="1"/>
  <c r="I3931" i="3"/>
  <c r="H3931" i="3"/>
  <c r="G3931" i="3"/>
  <c r="F3931" i="3"/>
  <c r="E3931" i="3"/>
  <c r="A3931" i="3"/>
  <c r="P3930" i="3"/>
  <c r="O3930" i="3"/>
  <c r="K3930" i="3"/>
  <c r="L3930" i="3" s="1"/>
  <c r="J3930" i="3"/>
  <c r="N3930" i="3" s="1"/>
  <c r="I3930" i="3"/>
  <c r="Q3930" i="3" s="1"/>
  <c r="H3930" i="3"/>
  <c r="G3930" i="3"/>
  <c r="F3930" i="3"/>
  <c r="E3930" i="3"/>
  <c r="D3930" i="3"/>
  <c r="C3930" i="3"/>
  <c r="B3930" i="3"/>
  <c r="A3930" i="3"/>
  <c r="N3929" i="3"/>
  <c r="M3929" i="3"/>
  <c r="J3929" i="3"/>
  <c r="I3929" i="3"/>
  <c r="K3929" i="3" s="1"/>
  <c r="L3929" i="3" s="1"/>
  <c r="H3929" i="3"/>
  <c r="G3929" i="3"/>
  <c r="F3929" i="3"/>
  <c r="E3929" i="3"/>
  <c r="B3929" i="3"/>
  <c r="A3929" i="3"/>
  <c r="C3929" i="3" s="1"/>
  <c r="P3928" i="3"/>
  <c r="O3928" i="3"/>
  <c r="N3928" i="3"/>
  <c r="L3928" i="3"/>
  <c r="K3928" i="3"/>
  <c r="J3928" i="3"/>
  <c r="I3928" i="3"/>
  <c r="M3928" i="3" s="1"/>
  <c r="H3928" i="3"/>
  <c r="G3928" i="3"/>
  <c r="F3928" i="3"/>
  <c r="E3928" i="3"/>
  <c r="D3928" i="3"/>
  <c r="C3928" i="3"/>
  <c r="A3928" i="3"/>
  <c r="B3928" i="3" s="1"/>
  <c r="Q3927" i="3"/>
  <c r="J3927" i="3"/>
  <c r="N3927" i="3" s="1"/>
  <c r="I3927" i="3"/>
  <c r="H3927" i="3"/>
  <c r="G3927" i="3"/>
  <c r="F3927" i="3"/>
  <c r="E3927" i="3"/>
  <c r="A3927" i="3"/>
  <c r="P3926" i="3"/>
  <c r="O3926" i="3"/>
  <c r="R3926" i="3" s="1"/>
  <c r="K3926" i="3"/>
  <c r="L3926" i="3" s="1"/>
  <c r="J3926" i="3"/>
  <c r="N3926" i="3" s="1"/>
  <c r="I3926" i="3"/>
  <c r="Q3926" i="3" s="1"/>
  <c r="H3926" i="3"/>
  <c r="G3926" i="3"/>
  <c r="F3926" i="3"/>
  <c r="E3926" i="3"/>
  <c r="D3926" i="3"/>
  <c r="C3926" i="3"/>
  <c r="B3926" i="3"/>
  <c r="A3926" i="3"/>
  <c r="N3925" i="3"/>
  <c r="M3925" i="3"/>
  <c r="J3925" i="3"/>
  <c r="I3925" i="3"/>
  <c r="K3925" i="3" s="1"/>
  <c r="L3925" i="3" s="1"/>
  <c r="H3925" i="3"/>
  <c r="G3925" i="3"/>
  <c r="F3925" i="3"/>
  <c r="E3925" i="3"/>
  <c r="B3925" i="3"/>
  <c r="A3925" i="3"/>
  <c r="C3925" i="3" s="1"/>
  <c r="P3924" i="3"/>
  <c r="O3924" i="3"/>
  <c r="N3924" i="3"/>
  <c r="L3924" i="3"/>
  <c r="K3924" i="3"/>
  <c r="J3924" i="3"/>
  <c r="I3924" i="3"/>
  <c r="M3924" i="3" s="1"/>
  <c r="H3924" i="3"/>
  <c r="G3924" i="3"/>
  <c r="F3924" i="3"/>
  <c r="E3924" i="3"/>
  <c r="D3924" i="3"/>
  <c r="C3924" i="3"/>
  <c r="A3924" i="3"/>
  <c r="B3924" i="3" s="1"/>
  <c r="J3923" i="3"/>
  <c r="N3923" i="3" s="1"/>
  <c r="I3923" i="3"/>
  <c r="H3923" i="3"/>
  <c r="G3923" i="3"/>
  <c r="F3923" i="3"/>
  <c r="E3923" i="3"/>
  <c r="A3923" i="3"/>
  <c r="P3922" i="3"/>
  <c r="O3922" i="3"/>
  <c r="K3922" i="3"/>
  <c r="L3922" i="3" s="1"/>
  <c r="J3922" i="3"/>
  <c r="N3922" i="3" s="1"/>
  <c r="I3922" i="3"/>
  <c r="Q3922" i="3" s="1"/>
  <c r="H3922" i="3"/>
  <c r="G3922" i="3"/>
  <c r="F3922" i="3"/>
  <c r="E3922" i="3"/>
  <c r="D3922" i="3"/>
  <c r="C3922" i="3"/>
  <c r="B3922" i="3"/>
  <c r="A3922" i="3"/>
  <c r="N3921" i="3"/>
  <c r="M3921" i="3"/>
  <c r="J3921" i="3"/>
  <c r="I3921" i="3"/>
  <c r="K3921" i="3" s="1"/>
  <c r="L3921" i="3" s="1"/>
  <c r="H3921" i="3"/>
  <c r="G3921" i="3"/>
  <c r="F3921" i="3"/>
  <c r="E3921" i="3"/>
  <c r="B3921" i="3"/>
  <c r="A3921" i="3"/>
  <c r="C3921" i="3" s="1"/>
  <c r="P3920" i="3"/>
  <c r="O3920" i="3"/>
  <c r="N3920" i="3"/>
  <c r="L3920" i="3"/>
  <c r="K3920" i="3"/>
  <c r="J3920" i="3"/>
  <c r="I3920" i="3"/>
  <c r="M3920" i="3" s="1"/>
  <c r="H3920" i="3"/>
  <c r="G3920" i="3"/>
  <c r="F3920" i="3"/>
  <c r="E3920" i="3"/>
  <c r="D3920" i="3"/>
  <c r="C3920" i="3"/>
  <c r="A3920" i="3"/>
  <c r="B3920" i="3" s="1"/>
  <c r="J3919" i="3"/>
  <c r="N3919" i="3" s="1"/>
  <c r="I3919" i="3"/>
  <c r="H3919" i="3"/>
  <c r="G3919" i="3"/>
  <c r="F3919" i="3"/>
  <c r="E3919" i="3"/>
  <c r="A3919" i="3"/>
  <c r="P3918" i="3"/>
  <c r="O3918" i="3"/>
  <c r="K3918" i="3"/>
  <c r="L3918" i="3" s="1"/>
  <c r="J3918" i="3"/>
  <c r="N3918" i="3" s="1"/>
  <c r="I3918" i="3"/>
  <c r="Q3918" i="3" s="1"/>
  <c r="H3918" i="3"/>
  <c r="G3918" i="3"/>
  <c r="F3918" i="3"/>
  <c r="E3918" i="3"/>
  <c r="D3918" i="3"/>
  <c r="C3918" i="3"/>
  <c r="B3918" i="3"/>
  <c r="A3918" i="3"/>
  <c r="N3917" i="3"/>
  <c r="M3917" i="3"/>
  <c r="J3917" i="3"/>
  <c r="I3917" i="3"/>
  <c r="K3917" i="3" s="1"/>
  <c r="L3917" i="3" s="1"/>
  <c r="H3917" i="3"/>
  <c r="G3917" i="3"/>
  <c r="F3917" i="3"/>
  <c r="E3917" i="3"/>
  <c r="B3917" i="3"/>
  <c r="A3917" i="3"/>
  <c r="C3917" i="3" s="1"/>
  <c r="P3916" i="3"/>
  <c r="O3916" i="3"/>
  <c r="N3916" i="3"/>
  <c r="L3916" i="3"/>
  <c r="K3916" i="3"/>
  <c r="J3916" i="3"/>
  <c r="I3916" i="3"/>
  <c r="M3916" i="3" s="1"/>
  <c r="H3916" i="3"/>
  <c r="G3916" i="3"/>
  <c r="F3916" i="3"/>
  <c r="E3916" i="3"/>
  <c r="D3916" i="3"/>
  <c r="C3916" i="3"/>
  <c r="A3916" i="3"/>
  <c r="B3916" i="3" s="1"/>
  <c r="J3915" i="3"/>
  <c r="I3915" i="3"/>
  <c r="H3915" i="3"/>
  <c r="G3915" i="3"/>
  <c r="F3915" i="3"/>
  <c r="E3915" i="3"/>
  <c r="B3915" i="3"/>
  <c r="A3915" i="3"/>
  <c r="P3914" i="3"/>
  <c r="O3914" i="3"/>
  <c r="L3914" i="3"/>
  <c r="K3914" i="3"/>
  <c r="J3914" i="3"/>
  <c r="N3914" i="3" s="1"/>
  <c r="I3914" i="3"/>
  <c r="Q3914" i="3" s="1"/>
  <c r="H3914" i="3"/>
  <c r="G3914" i="3"/>
  <c r="F3914" i="3"/>
  <c r="E3914" i="3"/>
  <c r="D3914" i="3"/>
  <c r="C3914" i="3"/>
  <c r="B3914" i="3"/>
  <c r="A3914" i="3"/>
  <c r="N3913" i="3"/>
  <c r="M3913" i="3"/>
  <c r="J3913" i="3"/>
  <c r="I3913" i="3"/>
  <c r="K3913" i="3" s="1"/>
  <c r="L3913" i="3" s="1"/>
  <c r="H3913" i="3"/>
  <c r="G3913" i="3"/>
  <c r="F3913" i="3"/>
  <c r="E3913" i="3"/>
  <c r="B3913" i="3"/>
  <c r="A3913" i="3"/>
  <c r="C3913" i="3" s="1"/>
  <c r="P3912" i="3"/>
  <c r="O3912" i="3"/>
  <c r="N3912" i="3"/>
  <c r="L3912" i="3"/>
  <c r="K3912" i="3"/>
  <c r="J3912" i="3"/>
  <c r="I3912" i="3"/>
  <c r="M3912" i="3" s="1"/>
  <c r="H3912" i="3"/>
  <c r="G3912" i="3"/>
  <c r="F3912" i="3"/>
  <c r="E3912" i="3"/>
  <c r="D3912" i="3"/>
  <c r="C3912" i="3"/>
  <c r="A3912" i="3"/>
  <c r="B3912" i="3" s="1"/>
  <c r="Q3911" i="3"/>
  <c r="N3911" i="3"/>
  <c r="J3911" i="3"/>
  <c r="I3911" i="3"/>
  <c r="H3911" i="3"/>
  <c r="G3911" i="3"/>
  <c r="F3911" i="3"/>
  <c r="E3911" i="3"/>
  <c r="A3911" i="3"/>
  <c r="P3910" i="3"/>
  <c r="O3910" i="3"/>
  <c r="L3910" i="3"/>
  <c r="K3910" i="3"/>
  <c r="J3910" i="3"/>
  <c r="N3910" i="3" s="1"/>
  <c r="I3910" i="3"/>
  <c r="Q3910" i="3" s="1"/>
  <c r="H3910" i="3"/>
  <c r="G3910" i="3"/>
  <c r="F3910" i="3"/>
  <c r="E3910" i="3"/>
  <c r="D3910" i="3"/>
  <c r="C3910" i="3"/>
  <c r="B3910" i="3"/>
  <c r="A3910" i="3"/>
  <c r="N3909" i="3"/>
  <c r="M3909" i="3"/>
  <c r="J3909" i="3"/>
  <c r="I3909" i="3"/>
  <c r="H3909" i="3"/>
  <c r="G3909" i="3"/>
  <c r="F3909" i="3"/>
  <c r="E3909" i="3"/>
  <c r="B3909" i="3"/>
  <c r="A3909" i="3"/>
  <c r="C3909" i="3" s="1"/>
  <c r="P3908" i="3"/>
  <c r="O3908" i="3"/>
  <c r="N3908" i="3"/>
  <c r="L3908" i="3"/>
  <c r="K3908" i="3"/>
  <c r="J3908" i="3"/>
  <c r="I3908" i="3"/>
  <c r="M3908" i="3" s="1"/>
  <c r="H3908" i="3"/>
  <c r="G3908" i="3"/>
  <c r="F3908" i="3"/>
  <c r="E3908" i="3"/>
  <c r="D3908" i="3"/>
  <c r="C3908" i="3"/>
  <c r="A3908" i="3"/>
  <c r="B3908" i="3" s="1"/>
  <c r="N3907" i="3"/>
  <c r="J3907" i="3"/>
  <c r="Q3907" i="3" s="1"/>
  <c r="I3907" i="3"/>
  <c r="H3907" i="3"/>
  <c r="G3907" i="3"/>
  <c r="F3907" i="3"/>
  <c r="E3907" i="3"/>
  <c r="A3907" i="3"/>
  <c r="P3906" i="3"/>
  <c r="O3906" i="3"/>
  <c r="L3906" i="3"/>
  <c r="K3906" i="3"/>
  <c r="J3906" i="3"/>
  <c r="N3906" i="3" s="1"/>
  <c r="I3906" i="3"/>
  <c r="Q3906" i="3" s="1"/>
  <c r="H3906" i="3"/>
  <c r="G3906" i="3"/>
  <c r="F3906" i="3"/>
  <c r="E3906" i="3"/>
  <c r="D3906" i="3"/>
  <c r="C3906" i="3"/>
  <c r="B3906" i="3"/>
  <c r="A3906" i="3"/>
  <c r="N3905" i="3"/>
  <c r="M3905" i="3"/>
  <c r="J3905" i="3"/>
  <c r="I3905" i="3"/>
  <c r="K3905" i="3" s="1"/>
  <c r="L3905" i="3" s="1"/>
  <c r="H3905" i="3"/>
  <c r="G3905" i="3"/>
  <c r="F3905" i="3"/>
  <c r="E3905" i="3"/>
  <c r="B3905" i="3"/>
  <c r="A3905" i="3"/>
  <c r="C3905" i="3" s="1"/>
  <c r="P3904" i="3"/>
  <c r="O3904" i="3"/>
  <c r="N3904" i="3"/>
  <c r="L3904" i="3"/>
  <c r="K3904" i="3"/>
  <c r="J3904" i="3"/>
  <c r="I3904" i="3"/>
  <c r="M3904" i="3" s="1"/>
  <c r="H3904" i="3"/>
  <c r="G3904" i="3"/>
  <c r="F3904" i="3"/>
  <c r="E3904" i="3"/>
  <c r="D3904" i="3"/>
  <c r="C3904" i="3"/>
  <c r="A3904" i="3"/>
  <c r="B3904" i="3" s="1"/>
  <c r="J3903" i="3"/>
  <c r="N3903" i="3" s="1"/>
  <c r="I3903" i="3"/>
  <c r="H3903" i="3"/>
  <c r="G3903" i="3"/>
  <c r="F3903" i="3"/>
  <c r="E3903" i="3"/>
  <c r="B3903" i="3"/>
  <c r="A3903" i="3"/>
  <c r="P3902" i="3"/>
  <c r="O3902" i="3"/>
  <c r="K3902" i="3"/>
  <c r="L3902" i="3" s="1"/>
  <c r="J3902" i="3"/>
  <c r="N3902" i="3" s="1"/>
  <c r="I3902" i="3"/>
  <c r="Q3902" i="3" s="1"/>
  <c r="H3902" i="3"/>
  <c r="G3902" i="3"/>
  <c r="F3902" i="3"/>
  <c r="E3902" i="3"/>
  <c r="D3902" i="3"/>
  <c r="C3902" i="3"/>
  <c r="B3902" i="3"/>
  <c r="A3902" i="3"/>
  <c r="M3901" i="3"/>
  <c r="J3901" i="3"/>
  <c r="N3901" i="3" s="1"/>
  <c r="I3901" i="3"/>
  <c r="H3901" i="3"/>
  <c r="G3901" i="3"/>
  <c r="F3901" i="3"/>
  <c r="E3901" i="3"/>
  <c r="B3901" i="3"/>
  <c r="A3901" i="3"/>
  <c r="C3901" i="3" s="1"/>
  <c r="P3900" i="3"/>
  <c r="O3900" i="3"/>
  <c r="N3900" i="3"/>
  <c r="L3900" i="3"/>
  <c r="K3900" i="3"/>
  <c r="J3900" i="3"/>
  <c r="I3900" i="3"/>
  <c r="M3900" i="3" s="1"/>
  <c r="H3900" i="3"/>
  <c r="G3900" i="3"/>
  <c r="F3900" i="3"/>
  <c r="E3900" i="3"/>
  <c r="D3900" i="3"/>
  <c r="C3900" i="3"/>
  <c r="A3900" i="3"/>
  <c r="B3900" i="3" s="1"/>
  <c r="N3899" i="3"/>
  <c r="J3899" i="3"/>
  <c r="I3899" i="3"/>
  <c r="H3899" i="3"/>
  <c r="G3899" i="3"/>
  <c r="F3899" i="3"/>
  <c r="E3899" i="3"/>
  <c r="B3899" i="3"/>
  <c r="A3899" i="3"/>
  <c r="P3898" i="3"/>
  <c r="O3898" i="3"/>
  <c r="R3898" i="3" s="1"/>
  <c r="K3898" i="3"/>
  <c r="L3898" i="3" s="1"/>
  <c r="J3898" i="3"/>
  <c r="N3898" i="3" s="1"/>
  <c r="I3898" i="3"/>
  <c r="Q3898" i="3" s="1"/>
  <c r="H3898" i="3"/>
  <c r="G3898" i="3"/>
  <c r="F3898" i="3"/>
  <c r="E3898" i="3"/>
  <c r="D3898" i="3"/>
  <c r="C3898" i="3"/>
  <c r="B3898" i="3"/>
  <c r="A3898" i="3"/>
  <c r="M3897" i="3"/>
  <c r="J3897" i="3"/>
  <c r="N3897" i="3" s="1"/>
  <c r="I3897" i="3"/>
  <c r="H3897" i="3"/>
  <c r="G3897" i="3"/>
  <c r="F3897" i="3"/>
  <c r="E3897" i="3"/>
  <c r="B3897" i="3"/>
  <c r="A3897" i="3"/>
  <c r="C3897" i="3" s="1"/>
  <c r="P3896" i="3"/>
  <c r="O3896" i="3"/>
  <c r="N3896" i="3"/>
  <c r="L3896" i="3"/>
  <c r="K3896" i="3"/>
  <c r="J3896" i="3"/>
  <c r="I3896" i="3"/>
  <c r="M3896" i="3" s="1"/>
  <c r="H3896" i="3"/>
  <c r="G3896" i="3"/>
  <c r="F3896" i="3"/>
  <c r="E3896" i="3"/>
  <c r="D3896" i="3"/>
  <c r="C3896" i="3"/>
  <c r="A3896" i="3"/>
  <c r="B3896" i="3" s="1"/>
  <c r="Q3895" i="3"/>
  <c r="N3895" i="3"/>
  <c r="J3895" i="3"/>
  <c r="I3895" i="3"/>
  <c r="H3895" i="3"/>
  <c r="G3895" i="3"/>
  <c r="F3895" i="3"/>
  <c r="E3895" i="3"/>
  <c r="A3895" i="3"/>
  <c r="P3894" i="3"/>
  <c r="O3894" i="3"/>
  <c r="L3894" i="3"/>
  <c r="K3894" i="3"/>
  <c r="J3894" i="3"/>
  <c r="N3894" i="3" s="1"/>
  <c r="I3894" i="3"/>
  <c r="Q3894" i="3" s="1"/>
  <c r="H3894" i="3"/>
  <c r="G3894" i="3"/>
  <c r="F3894" i="3"/>
  <c r="E3894" i="3"/>
  <c r="D3894" i="3"/>
  <c r="C3894" i="3"/>
  <c r="B3894" i="3"/>
  <c r="A3894" i="3"/>
  <c r="N3893" i="3"/>
  <c r="M3893" i="3"/>
  <c r="J3893" i="3"/>
  <c r="I3893" i="3"/>
  <c r="K3893" i="3" s="1"/>
  <c r="L3893" i="3" s="1"/>
  <c r="H3893" i="3"/>
  <c r="G3893" i="3"/>
  <c r="F3893" i="3"/>
  <c r="E3893" i="3"/>
  <c r="B3893" i="3"/>
  <c r="A3893" i="3"/>
  <c r="C3893" i="3" s="1"/>
  <c r="P3892" i="3"/>
  <c r="O3892" i="3"/>
  <c r="N3892" i="3"/>
  <c r="L3892" i="3"/>
  <c r="K3892" i="3"/>
  <c r="J3892" i="3"/>
  <c r="I3892" i="3"/>
  <c r="M3892" i="3" s="1"/>
  <c r="H3892" i="3"/>
  <c r="G3892" i="3"/>
  <c r="F3892" i="3"/>
  <c r="E3892" i="3"/>
  <c r="D3892" i="3"/>
  <c r="C3892" i="3"/>
  <c r="A3892" i="3"/>
  <c r="B3892" i="3" s="1"/>
  <c r="J3891" i="3"/>
  <c r="Q3891" i="3" s="1"/>
  <c r="I3891" i="3"/>
  <c r="H3891" i="3"/>
  <c r="G3891" i="3"/>
  <c r="F3891" i="3"/>
  <c r="E3891" i="3"/>
  <c r="A3891" i="3"/>
  <c r="P3890" i="3"/>
  <c r="O3890" i="3"/>
  <c r="L3890" i="3"/>
  <c r="K3890" i="3"/>
  <c r="J3890" i="3"/>
  <c r="N3890" i="3" s="1"/>
  <c r="I3890" i="3"/>
  <c r="Q3890" i="3" s="1"/>
  <c r="H3890" i="3"/>
  <c r="G3890" i="3"/>
  <c r="F3890" i="3"/>
  <c r="E3890" i="3"/>
  <c r="D3890" i="3"/>
  <c r="C3890" i="3"/>
  <c r="B3890" i="3"/>
  <c r="A3890" i="3"/>
  <c r="N3889" i="3"/>
  <c r="M3889" i="3"/>
  <c r="J3889" i="3"/>
  <c r="I3889" i="3"/>
  <c r="K3889" i="3" s="1"/>
  <c r="L3889" i="3" s="1"/>
  <c r="H3889" i="3"/>
  <c r="G3889" i="3"/>
  <c r="F3889" i="3"/>
  <c r="E3889" i="3"/>
  <c r="B3889" i="3"/>
  <c r="A3889" i="3"/>
  <c r="C3889" i="3" s="1"/>
  <c r="P3888" i="3"/>
  <c r="O3888" i="3"/>
  <c r="N3888" i="3"/>
  <c r="L3888" i="3"/>
  <c r="K3888" i="3"/>
  <c r="J3888" i="3"/>
  <c r="I3888" i="3"/>
  <c r="M3888" i="3" s="1"/>
  <c r="H3888" i="3"/>
  <c r="G3888" i="3"/>
  <c r="F3888" i="3"/>
  <c r="E3888" i="3"/>
  <c r="D3888" i="3"/>
  <c r="C3888" i="3"/>
  <c r="A3888" i="3"/>
  <c r="B3888" i="3" s="1"/>
  <c r="J3887" i="3"/>
  <c r="N3887" i="3" s="1"/>
  <c r="I3887" i="3"/>
  <c r="H3887" i="3"/>
  <c r="G3887" i="3"/>
  <c r="F3887" i="3"/>
  <c r="E3887" i="3"/>
  <c r="B3887" i="3"/>
  <c r="A3887" i="3"/>
  <c r="P3886" i="3"/>
  <c r="O3886" i="3"/>
  <c r="K3886" i="3"/>
  <c r="L3886" i="3" s="1"/>
  <c r="J3886" i="3"/>
  <c r="N3886" i="3" s="1"/>
  <c r="I3886" i="3"/>
  <c r="Q3886" i="3" s="1"/>
  <c r="H3886" i="3"/>
  <c r="G3886" i="3"/>
  <c r="F3886" i="3"/>
  <c r="E3886" i="3"/>
  <c r="D3886" i="3"/>
  <c r="C3886" i="3"/>
  <c r="B3886" i="3"/>
  <c r="A3886" i="3"/>
  <c r="M3885" i="3"/>
  <c r="J3885" i="3"/>
  <c r="N3885" i="3" s="1"/>
  <c r="I3885" i="3"/>
  <c r="K3885" i="3" s="1"/>
  <c r="L3885" i="3" s="1"/>
  <c r="H3885" i="3"/>
  <c r="G3885" i="3"/>
  <c r="F3885" i="3"/>
  <c r="E3885" i="3"/>
  <c r="B3885" i="3"/>
  <c r="A3885" i="3"/>
  <c r="C3885" i="3" s="1"/>
  <c r="P3884" i="3"/>
  <c r="O3884" i="3"/>
  <c r="N3884" i="3"/>
  <c r="L3884" i="3"/>
  <c r="K3884" i="3"/>
  <c r="J3884" i="3"/>
  <c r="I3884" i="3"/>
  <c r="M3884" i="3" s="1"/>
  <c r="H3884" i="3"/>
  <c r="G3884" i="3"/>
  <c r="F3884" i="3"/>
  <c r="E3884" i="3"/>
  <c r="D3884" i="3"/>
  <c r="C3884" i="3"/>
  <c r="A3884" i="3"/>
  <c r="B3884" i="3" s="1"/>
  <c r="J3883" i="3"/>
  <c r="N3883" i="3" s="1"/>
  <c r="I3883" i="3"/>
  <c r="H3883" i="3"/>
  <c r="G3883" i="3"/>
  <c r="F3883" i="3"/>
  <c r="E3883" i="3"/>
  <c r="B3883" i="3"/>
  <c r="A3883" i="3"/>
  <c r="P3882" i="3"/>
  <c r="O3882" i="3"/>
  <c r="R3882" i="3" s="1"/>
  <c r="K3882" i="3"/>
  <c r="L3882" i="3" s="1"/>
  <c r="J3882" i="3"/>
  <c r="N3882" i="3" s="1"/>
  <c r="I3882" i="3"/>
  <c r="Q3882" i="3" s="1"/>
  <c r="H3882" i="3"/>
  <c r="G3882" i="3"/>
  <c r="F3882" i="3"/>
  <c r="E3882" i="3"/>
  <c r="D3882" i="3"/>
  <c r="C3882" i="3"/>
  <c r="B3882" i="3"/>
  <c r="A3882" i="3"/>
  <c r="M3881" i="3"/>
  <c r="J3881" i="3"/>
  <c r="N3881" i="3" s="1"/>
  <c r="I3881" i="3"/>
  <c r="H3881" i="3"/>
  <c r="G3881" i="3"/>
  <c r="F3881" i="3"/>
  <c r="E3881" i="3"/>
  <c r="B3881" i="3"/>
  <c r="A3881" i="3"/>
  <c r="C3881" i="3" s="1"/>
  <c r="P3880" i="3"/>
  <c r="O3880" i="3"/>
  <c r="N3880" i="3"/>
  <c r="L3880" i="3"/>
  <c r="K3880" i="3"/>
  <c r="J3880" i="3"/>
  <c r="I3880" i="3"/>
  <c r="M3880" i="3" s="1"/>
  <c r="H3880" i="3"/>
  <c r="G3880" i="3"/>
  <c r="F3880" i="3"/>
  <c r="E3880" i="3"/>
  <c r="D3880" i="3"/>
  <c r="C3880" i="3"/>
  <c r="A3880" i="3"/>
  <c r="B3880" i="3" s="1"/>
  <c r="Q3879" i="3"/>
  <c r="N3879" i="3"/>
  <c r="J3879" i="3"/>
  <c r="I3879" i="3"/>
  <c r="H3879" i="3"/>
  <c r="G3879" i="3"/>
  <c r="F3879" i="3"/>
  <c r="E3879" i="3"/>
  <c r="A3879" i="3"/>
  <c r="P3878" i="3"/>
  <c r="O3878" i="3"/>
  <c r="L3878" i="3"/>
  <c r="K3878" i="3"/>
  <c r="J3878" i="3"/>
  <c r="N3878" i="3" s="1"/>
  <c r="I3878" i="3"/>
  <c r="Q3878" i="3" s="1"/>
  <c r="H3878" i="3"/>
  <c r="G3878" i="3"/>
  <c r="F3878" i="3"/>
  <c r="E3878" i="3"/>
  <c r="D3878" i="3"/>
  <c r="C3878" i="3"/>
  <c r="B3878" i="3"/>
  <c r="A3878" i="3"/>
  <c r="N3877" i="3"/>
  <c r="M3877" i="3"/>
  <c r="J3877" i="3"/>
  <c r="I3877" i="3"/>
  <c r="K3877" i="3" s="1"/>
  <c r="L3877" i="3" s="1"/>
  <c r="H3877" i="3"/>
  <c r="G3877" i="3"/>
  <c r="F3877" i="3"/>
  <c r="E3877" i="3"/>
  <c r="B3877" i="3"/>
  <c r="A3877" i="3"/>
  <c r="C3877" i="3" s="1"/>
  <c r="P3876" i="3"/>
  <c r="O3876" i="3"/>
  <c r="N3876" i="3"/>
  <c r="L3876" i="3"/>
  <c r="K3876" i="3"/>
  <c r="J3876" i="3"/>
  <c r="I3876" i="3"/>
  <c r="M3876" i="3" s="1"/>
  <c r="H3876" i="3"/>
  <c r="G3876" i="3"/>
  <c r="F3876" i="3"/>
  <c r="E3876" i="3"/>
  <c r="D3876" i="3"/>
  <c r="C3876" i="3"/>
  <c r="A3876" i="3"/>
  <c r="B3876" i="3" s="1"/>
  <c r="J3875" i="3"/>
  <c r="Q3875" i="3" s="1"/>
  <c r="I3875" i="3"/>
  <c r="H3875" i="3"/>
  <c r="G3875" i="3"/>
  <c r="F3875" i="3"/>
  <c r="E3875" i="3"/>
  <c r="B3875" i="3"/>
  <c r="A3875" i="3"/>
  <c r="P3874" i="3"/>
  <c r="O3874" i="3"/>
  <c r="L3874" i="3"/>
  <c r="K3874" i="3"/>
  <c r="J3874" i="3"/>
  <c r="N3874" i="3" s="1"/>
  <c r="I3874" i="3"/>
  <c r="Q3874" i="3" s="1"/>
  <c r="H3874" i="3"/>
  <c r="G3874" i="3"/>
  <c r="F3874" i="3"/>
  <c r="E3874" i="3"/>
  <c r="D3874" i="3"/>
  <c r="C3874" i="3"/>
  <c r="B3874" i="3"/>
  <c r="A3874" i="3"/>
  <c r="N3873" i="3"/>
  <c r="M3873" i="3"/>
  <c r="J3873" i="3"/>
  <c r="I3873" i="3"/>
  <c r="K3873" i="3" s="1"/>
  <c r="L3873" i="3" s="1"/>
  <c r="H3873" i="3"/>
  <c r="G3873" i="3"/>
  <c r="F3873" i="3"/>
  <c r="E3873" i="3"/>
  <c r="B3873" i="3"/>
  <c r="A3873" i="3"/>
  <c r="C3873" i="3" s="1"/>
  <c r="P3872" i="3"/>
  <c r="O3872" i="3"/>
  <c r="N3872" i="3"/>
  <c r="L3872" i="3"/>
  <c r="K3872" i="3"/>
  <c r="J3872" i="3"/>
  <c r="I3872" i="3"/>
  <c r="M3872" i="3" s="1"/>
  <c r="H3872" i="3"/>
  <c r="G3872" i="3"/>
  <c r="F3872" i="3"/>
  <c r="E3872" i="3"/>
  <c r="D3872" i="3"/>
  <c r="C3872" i="3"/>
  <c r="A3872" i="3"/>
  <c r="B3872" i="3" s="1"/>
  <c r="J3871" i="3"/>
  <c r="N3871" i="3" s="1"/>
  <c r="I3871" i="3"/>
  <c r="H3871" i="3"/>
  <c r="G3871" i="3"/>
  <c r="F3871" i="3"/>
  <c r="E3871" i="3"/>
  <c r="B3871" i="3"/>
  <c r="A3871" i="3"/>
  <c r="P3870" i="3"/>
  <c r="O3870" i="3"/>
  <c r="K3870" i="3"/>
  <c r="L3870" i="3" s="1"/>
  <c r="J3870" i="3"/>
  <c r="N3870" i="3" s="1"/>
  <c r="I3870" i="3"/>
  <c r="Q3870" i="3" s="1"/>
  <c r="H3870" i="3"/>
  <c r="G3870" i="3"/>
  <c r="F3870" i="3"/>
  <c r="E3870" i="3"/>
  <c r="D3870" i="3"/>
  <c r="C3870" i="3"/>
  <c r="B3870" i="3"/>
  <c r="A3870" i="3"/>
  <c r="M3869" i="3"/>
  <c r="J3869" i="3"/>
  <c r="N3869" i="3" s="1"/>
  <c r="I3869" i="3"/>
  <c r="K3869" i="3" s="1"/>
  <c r="L3869" i="3" s="1"/>
  <c r="H3869" i="3"/>
  <c r="G3869" i="3"/>
  <c r="F3869" i="3"/>
  <c r="E3869" i="3"/>
  <c r="B3869" i="3"/>
  <c r="A3869" i="3"/>
  <c r="C3869" i="3" s="1"/>
  <c r="P3868" i="3"/>
  <c r="O3868" i="3"/>
  <c r="N3868" i="3"/>
  <c r="L3868" i="3"/>
  <c r="K3868" i="3"/>
  <c r="J3868" i="3"/>
  <c r="I3868" i="3"/>
  <c r="M3868" i="3" s="1"/>
  <c r="H3868" i="3"/>
  <c r="G3868" i="3"/>
  <c r="F3868" i="3"/>
  <c r="E3868" i="3"/>
  <c r="D3868" i="3"/>
  <c r="C3868" i="3"/>
  <c r="A3868" i="3"/>
  <c r="B3868" i="3" s="1"/>
  <c r="J3867" i="3"/>
  <c r="N3867" i="3" s="1"/>
  <c r="I3867" i="3"/>
  <c r="H3867" i="3"/>
  <c r="G3867" i="3"/>
  <c r="F3867" i="3"/>
  <c r="E3867" i="3"/>
  <c r="B3867" i="3"/>
  <c r="A3867" i="3"/>
  <c r="P3866" i="3"/>
  <c r="O3866" i="3"/>
  <c r="R3866" i="3" s="1"/>
  <c r="L3866" i="3"/>
  <c r="K3866" i="3"/>
  <c r="J3866" i="3"/>
  <c r="N3866" i="3" s="1"/>
  <c r="I3866" i="3"/>
  <c r="Q3866" i="3" s="1"/>
  <c r="H3866" i="3"/>
  <c r="G3866" i="3"/>
  <c r="F3866" i="3"/>
  <c r="E3866" i="3"/>
  <c r="D3866" i="3"/>
  <c r="C3866" i="3"/>
  <c r="B3866" i="3"/>
  <c r="A3866" i="3"/>
  <c r="M3865" i="3"/>
  <c r="J3865" i="3"/>
  <c r="N3865" i="3" s="1"/>
  <c r="I3865" i="3"/>
  <c r="H3865" i="3"/>
  <c r="G3865" i="3"/>
  <c r="F3865" i="3"/>
  <c r="E3865" i="3"/>
  <c r="B3865" i="3"/>
  <c r="A3865" i="3"/>
  <c r="C3865" i="3" s="1"/>
  <c r="P3864" i="3"/>
  <c r="O3864" i="3"/>
  <c r="N3864" i="3"/>
  <c r="L3864" i="3"/>
  <c r="K3864" i="3"/>
  <c r="J3864" i="3"/>
  <c r="I3864" i="3"/>
  <c r="M3864" i="3" s="1"/>
  <c r="H3864" i="3"/>
  <c r="G3864" i="3"/>
  <c r="F3864" i="3"/>
  <c r="E3864" i="3"/>
  <c r="D3864" i="3"/>
  <c r="C3864" i="3"/>
  <c r="A3864" i="3"/>
  <c r="B3864" i="3" s="1"/>
  <c r="Q3863" i="3"/>
  <c r="N3863" i="3"/>
  <c r="J3863" i="3"/>
  <c r="I3863" i="3"/>
  <c r="H3863" i="3"/>
  <c r="G3863" i="3"/>
  <c r="F3863" i="3"/>
  <c r="E3863" i="3"/>
  <c r="A3863" i="3"/>
  <c r="P3862" i="3"/>
  <c r="O3862" i="3"/>
  <c r="L3862" i="3"/>
  <c r="K3862" i="3"/>
  <c r="J3862" i="3"/>
  <c r="N3862" i="3" s="1"/>
  <c r="I3862" i="3"/>
  <c r="Q3862" i="3" s="1"/>
  <c r="H3862" i="3"/>
  <c r="G3862" i="3"/>
  <c r="F3862" i="3"/>
  <c r="E3862" i="3"/>
  <c r="D3862" i="3"/>
  <c r="C3862" i="3"/>
  <c r="B3862" i="3"/>
  <c r="A3862" i="3"/>
  <c r="N3861" i="3"/>
  <c r="M3861" i="3"/>
  <c r="J3861" i="3"/>
  <c r="I3861" i="3"/>
  <c r="K3861" i="3" s="1"/>
  <c r="L3861" i="3" s="1"/>
  <c r="H3861" i="3"/>
  <c r="G3861" i="3"/>
  <c r="F3861" i="3"/>
  <c r="E3861" i="3"/>
  <c r="B3861" i="3"/>
  <c r="A3861" i="3"/>
  <c r="C3861" i="3" s="1"/>
  <c r="P3860" i="3"/>
  <c r="O3860" i="3"/>
  <c r="N3860" i="3"/>
  <c r="L3860" i="3"/>
  <c r="K3860" i="3"/>
  <c r="J3860" i="3"/>
  <c r="I3860" i="3"/>
  <c r="M3860" i="3" s="1"/>
  <c r="H3860" i="3"/>
  <c r="G3860" i="3"/>
  <c r="F3860" i="3"/>
  <c r="E3860" i="3"/>
  <c r="D3860" i="3"/>
  <c r="C3860" i="3"/>
  <c r="A3860" i="3"/>
  <c r="B3860" i="3" s="1"/>
  <c r="J3859" i="3"/>
  <c r="Q3859" i="3" s="1"/>
  <c r="I3859" i="3"/>
  <c r="H3859" i="3"/>
  <c r="G3859" i="3"/>
  <c r="F3859" i="3"/>
  <c r="E3859" i="3"/>
  <c r="B3859" i="3"/>
  <c r="A3859" i="3"/>
  <c r="P3858" i="3"/>
  <c r="O3858" i="3"/>
  <c r="L3858" i="3"/>
  <c r="K3858" i="3"/>
  <c r="J3858" i="3"/>
  <c r="N3858" i="3" s="1"/>
  <c r="I3858" i="3"/>
  <c r="Q3858" i="3" s="1"/>
  <c r="H3858" i="3"/>
  <c r="G3858" i="3"/>
  <c r="F3858" i="3"/>
  <c r="E3858" i="3"/>
  <c r="D3858" i="3"/>
  <c r="C3858" i="3"/>
  <c r="B3858" i="3"/>
  <c r="A3858" i="3"/>
  <c r="N3857" i="3"/>
  <c r="M3857" i="3"/>
  <c r="J3857" i="3"/>
  <c r="I3857" i="3"/>
  <c r="K3857" i="3" s="1"/>
  <c r="L3857" i="3" s="1"/>
  <c r="H3857" i="3"/>
  <c r="G3857" i="3"/>
  <c r="F3857" i="3"/>
  <c r="E3857" i="3"/>
  <c r="B3857" i="3"/>
  <c r="A3857" i="3"/>
  <c r="C3857" i="3" s="1"/>
  <c r="P3856" i="3"/>
  <c r="O3856" i="3"/>
  <c r="N3856" i="3"/>
  <c r="L3856" i="3"/>
  <c r="K3856" i="3"/>
  <c r="J3856" i="3"/>
  <c r="I3856" i="3"/>
  <c r="M3856" i="3" s="1"/>
  <c r="H3856" i="3"/>
  <c r="G3856" i="3"/>
  <c r="F3856" i="3"/>
  <c r="E3856" i="3"/>
  <c r="D3856" i="3"/>
  <c r="C3856" i="3"/>
  <c r="A3856" i="3"/>
  <c r="B3856" i="3" s="1"/>
  <c r="J3855" i="3"/>
  <c r="N3855" i="3" s="1"/>
  <c r="I3855" i="3"/>
  <c r="H3855" i="3"/>
  <c r="G3855" i="3"/>
  <c r="F3855" i="3"/>
  <c r="E3855" i="3"/>
  <c r="B3855" i="3"/>
  <c r="A3855" i="3"/>
  <c r="P3854" i="3"/>
  <c r="O3854" i="3"/>
  <c r="K3854" i="3"/>
  <c r="L3854" i="3" s="1"/>
  <c r="J3854" i="3"/>
  <c r="N3854" i="3" s="1"/>
  <c r="I3854" i="3"/>
  <c r="Q3854" i="3" s="1"/>
  <c r="H3854" i="3"/>
  <c r="G3854" i="3"/>
  <c r="F3854" i="3"/>
  <c r="E3854" i="3"/>
  <c r="D3854" i="3"/>
  <c r="C3854" i="3"/>
  <c r="B3854" i="3"/>
  <c r="A3854" i="3"/>
  <c r="M3853" i="3"/>
  <c r="J3853" i="3"/>
  <c r="N3853" i="3" s="1"/>
  <c r="I3853" i="3"/>
  <c r="K3853" i="3" s="1"/>
  <c r="L3853" i="3" s="1"/>
  <c r="H3853" i="3"/>
  <c r="G3853" i="3"/>
  <c r="F3853" i="3"/>
  <c r="E3853" i="3"/>
  <c r="B3853" i="3"/>
  <c r="A3853" i="3"/>
  <c r="C3853" i="3" s="1"/>
  <c r="P3852" i="3"/>
  <c r="O3852" i="3"/>
  <c r="N3852" i="3"/>
  <c r="L3852" i="3"/>
  <c r="K3852" i="3"/>
  <c r="J3852" i="3"/>
  <c r="I3852" i="3"/>
  <c r="M3852" i="3" s="1"/>
  <c r="H3852" i="3"/>
  <c r="G3852" i="3"/>
  <c r="F3852" i="3"/>
  <c r="E3852" i="3"/>
  <c r="D3852" i="3"/>
  <c r="C3852" i="3"/>
  <c r="A3852" i="3"/>
  <c r="B3852" i="3" s="1"/>
  <c r="J3851" i="3"/>
  <c r="N3851" i="3" s="1"/>
  <c r="I3851" i="3"/>
  <c r="H3851" i="3"/>
  <c r="G3851" i="3"/>
  <c r="F3851" i="3"/>
  <c r="E3851" i="3"/>
  <c r="B3851" i="3"/>
  <c r="A3851" i="3"/>
  <c r="P3850" i="3"/>
  <c r="O3850" i="3"/>
  <c r="R3850" i="3" s="1"/>
  <c r="L3850" i="3"/>
  <c r="K3850" i="3"/>
  <c r="J3850" i="3"/>
  <c r="N3850" i="3" s="1"/>
  <c r="I3850" i="3"/>
  <c r="Q3850" i="3" s="1"/>
  <c r="H3850" i="3"/>
  <c r="G3850" i="3"/>
  <c r="F3850" i="3"/>
  <c r="E3850" i="3"/>
  <c r="D3850" i="3"/>
  <c r="C3850" i="3"/>
  <c r="B3850" i="3"/>
  <c r="A3850" i="3"/>
  <c r="Q3849" i="3"/>
  <c r="N3849" i="3"/>
  <c r="M3849" i="3"/>
  <c r="J3849" i="3"/>
  <c r="I3849" i="3"/>
  <c r="H3849" i="3"/>
  <c r="G3849" i="3"/>
  <c r="F3849" i="3"/>
  <c r="E3849" i="3"/>
  <c r="A3849" i="3"/>
  <c r="P3848" i="3"/>
  <c r="O3848" i="3"/>
  <c r="N3848" i="3"/>
  <c r="K3848" i="3"/>
  <c r="L3848" i="3" s="1"/>
  <c r="J3848" i="3"/>
  <c r="I3848" i="3"/>
  <c r="M3848" i="3" s="1"/>
  <c r="H3848" i="3"/>
  <c r="G3848" i="3"/>
  <c r="F3848" i="3"/>
  <c r="E3848" i="3"/>
  <c r="D3848" i="3"/>
  <c r="C3848" i="3"/>
  <c r="A3848" i="3"/>
  <c r="B3848" i="3" s="1"/>
  <c r="Q3847" i="3"/>
  <c r="M3847" i="3"/>
  <c r="J3847" i="3"/>
  <c r="N3847" i="3" s="1"/>
  <c r="I3847" i="3"/>
  <c r="H3847" i="3"/>
  <c r="G3847" i="3"/>
  <c r="F3847" i="3"/>
  <c r="E3847" i="3"/>
  <c r="B3847" i="3"/>
  <c r="A3847" i="3"/>
  <c r="P3846" i="3"/>
  <c r="O3846" i="3"/>
  <c r="L3846" i="3"/>
  <c r="K3846" i="3"/>
  <c r="J3846" i="3"/>
  <c r="N3846" i="3" s="1"/>
  <c r="I3846" i="3"/>
  <c r="Q3846" i="3" s="1"/>
  <c r="H3846" i="3"/>
  <c r="G3846" i="3"/>
  <c r="F3846" i="3"/>
  <c r="E3846" i="3"/>
  <c r="D3846" i="3"/>
  <c r="C3846" i="3"/>
  <c r="B3846" i="3"/>
  <c r="A3846" i="3"/>
  <c r="J3845" i="3"/>
  <c r="N3845" i="3" s="1"/>
  <c r="I3845" i="3"/>
  <c r="H3845" i="3"/>
  <c r="G3845" i="3"/>
  <c r="F3845" i="3"/>
  <c r="E3845" i="3"/>
  <c r="B3845" i="3"/>
  <c r="A3845" i="3"/>
  <c r="P3844" i="3"/>
  <c r="O3844" i="3"/>
  <c r="N3844" i="3"/>
  <c r="L3844" i="3"/>
  <c r="K3844" i="3"/>
  <c r="J3844" i="3"/>
  <c r="I3844" i="3"/>
  <c r="M3844" i="3" s="1"/>
  <c r="H3844" i="3"/>
  <c r="G3844" i="3"/>
  <c r="F3844" i="3"/>
  <c r="E3844" i="3"/>
  <c r="D3844" i="3"/>
  <c r="C3844" i="3"/>
  <c r="A3844" i="3"/>
  <c r="B3844" i="3" s="1"/>
  <c r="N3843" i="3"/>
  <c r="J3843" i="3"/>
  <c r="I3843" i="3"/>
  <c r="H3843" i="3"/>
  <c r="G3843" i="3"/>
  <c r="F3843" i="3"/>
  <c r="E3843" i="3"/>
  <c r="B3843" i="3"/>
  <c r="A3843" i="3"/>
  <c r="P3842" i="3"/>
  <c r="O3842" i="3"/>
  <c r="R3842" i="3" s="1"/>
  <c r="L3842" i="3"/>
  <c r="K3842" i="3"/>
  <c r="J3842" i="3"/>
  <c r="N3842" i="3" s="1"/>
  <c r="I3842" i="3"/>
  <c r="Q3842" i="3" s="1"/>
  <c r="H3842" i="3"/>
  <c r="G3842" i="3"/>
  <c r="F3842" i="3"/>
  <c r="E3842" i="3"/>
  <c r="D3842" i="3"/>
  <c r="C3842" i="3"/>
  <c r="B3842" i="3"/>
  <c r="A3842" i="3"/>
  <c r="Q3841" i="3"/>
  <c r="N3841" i="3"/>
  <c r="M3841" i="3"/>
  <c r="J3841" i="3"/>
  <c r="I3841" i="3"/>
  <c r="H3841" i="3"/>
  <c r="G3841" i="3"/>
  <c r="F3841" i="3"/>
  <c r="E3841" i="3"/>
  <c r="A3841" i="3"/>
  <c r="P3840" i="3"/>
  <c r="O3840" i="3"/>
  <c r="N3840" i="3"/>
  <c r="K3840" i="3"/>
  <c r="L3840" i="3" s="1"/>
  <c r="J3840" i="3"/>
  <c r="I3840" i="3"/>
  <c r="M3840" i="3" s="1"/>
  <c r="H3840" i="3"/>
  <c r="G3840" i="3"/>
  <c r="F3840" i="3"/>
  <c r="E3840" i="3"/>
  <c r="D3840" i="3"/>
  <c r="C3840" i="3"/>
  <c r="A3840" i="3"/>
  <c r="B3840" i="3" s="1"/>
  <c r="Q3839" i="3"/>
  <c r="M3839" i="3"/>
  <c r="J3839" i="3"/>
  <c r="N3839" i="3" s="1"/>
  <c r="I3839" i="3"/>
  <c r="H3839" i="3"/>
  <c r="G3839" i="3"/>
  <c r="F3839" i="3"/>
  <c r="E3839" i="3"/>
  <c r="B3839" i="3"/>
  <c r="A3839" i="3"/>
  <c r="P3838" i="3"/>
  <c r="O3838" i="3"/>
  <c r="L3838" i="3"/>
  <c r="K3838" i="3"/>
  <c r="J3838" i="3"/>
  <c r="N3838" i="3" s="1"/>
  <c r="I3838" i="3"/>
  <c r="Q3838" i="3" s="1"/>
  <c r="H3838" i="3"/>
  <c r="G3838" i="3"/>
  <c r="F3838" i="3"/>
  <c r="E3838" i="3"/>
  <c r="D3838" i="3"/>
  <c r="C3838" i="3"/>
  <c r="B3838" i="3"/>
  <c r="A3838" i="3"/>
  <c r="J3837" i="3"/>
  <c r="N3837" i="3" s="1"/>
  <c r="I3837" i="3"/>
  <c r="H3837" i="3"/>
  <c r="G3837" i="3"/>
  <c r="F3837" i="3"/>
  <c r="E3837" i="3"/>
  <c r="B3837" i="3"/>
  <c r="A3837" i="3"/>
  <c r="P3836" i="3"/>
  <c r="O3836" i="3"/>
  <c r="N3836" i="3"/>
  <c r="L3836" i="3"/>
  <c r="K3836" i="3"/>
  <c r="J3836" i="3"/>
  <c r="I3836" i="3"/>
  <c r="M3836" i="3" s="1"/>
  <c r="H3836" i="3"/>
  <c r="G3836" i="3"/>
  <c r="F3836" i="3"/>
  <c r="E3836" i="3"/>
  <c r="D3836" i="3"/>
  <c r="C3836" i="3"/>
  <c r="A3836" i="3"/>
  <c r="B3836" i="3" s="1"/>
  <c r="N3835" i="3"/>
  <c r="J3835" i="3"/>
  <c r="I3835" i="3"/>
  <c r="H3835" i="3"/>
  <c r="G3835" i="3"/>
  <c r="F3835" i="3"/>
  <c r="E3835" i="3"/>
  <c r="B3835" i="3"/>
  <c r="A3835" i="3"/>
  <c r="P3834" i="3"/>
  <c r="O3834" i="3"/>
  <c r="R3834" i="3" s="1"/>
  <c r="L3834" i="3"/>
  <c r="K3834" i="3"/>
  <c r="J3834" i="3"/>
  <c r="N3834" i="3" s="1"/>
  <c r="I3834" i="3"/>
  <c r="Q3834" i="3" s="1"/>
  <c r="H3834" i="3"/>
  <c r="G3834" i="3"/>
  <c r="F3834" i="3"/>
  <c r="E3834" i="3"/>
  <c r="D3834" i="3"/>
  <c r="C3834" i="3"/>
  <c r="B3834" i="3"/>
  <c r="A3834" i="3"/>
  <c r="Q3833" i="3"/>
  <c r="N3833" i="3"/>
  <c r="M3833" i="3"/>
  <c r="J3833" i="3"/>
  <c r="I3833" i="3"/>
  <c r="H3833" i="3"/>
  <c r="G3833" i="3"/>
  <c r="F3833" i="3"/>
  <c r="E3833" i="3"/>
  <c r="A3833" i="3"/>
  <c r="P3832" i="3"/>
  <c r="O3832" i="3"/>
  <c r="N3832" i="3"/>
  <c r="K3832" i="3"/>
  <c r="L3832" i="3" s="1"/>
  <c r="J3832" i="3"/>
  <c r="I3832" i="3"/>
  <c r="M3832" i="3" s="1"/>
  <c r="H3832" i="3"/>
  <c r="G3832" i="3"/>
  <c r="F3832" i="3"/>
  <c r="E3832" i="3"/>
  <c r="D3832" i="3"/>
  <c r="C3832" i="3"/>
  <c r="A3832" i="3"/>
  <c r="B3832" i="3" s="1"/>
  <c r="Q3831" i="3"/>
  <c r="N3831" i="3"/>
  <c r="M3831" i="3"/>
  <c r="J3831" i="3"/>
  <c r="I3831" i="3"/>
  <c r="H3831" i="3"/>
  <c r="G3831" i="3"/>
  <c r="F3831" i="3"/>
  <c r="E3831" i="3"/>
  <c r="B3831" i="3"/>
  <c r="A3831" i="3"/>
  <c r="P3830" i="3"/>
  <c r="O3830" i="3"/>
  <c r="L3830" i="3"/>
  <c r="K3830" i="3"/>
  <c r="J3830" i="3"/>
  <c r="N3830" i="3" s="1"/>
  <c r="I3830" i="3"/>
  <c r="Q3830" i="3" s="1"/>
  <c r="H3830" i="3"/>
  <c r="G3830" i="3"/>
  <c r="F3830" i="3"/>
  <c r="E3830" i="3"/>
  <c r="D3830" i="3"/>
  <c r="C3830" i="3"/>
  <c r="B3830" i="3"/>
  <c r="A3830" i="3"/>
  <c r="J3829" i="3"/>
  <c r="N3829" i="3" s="1"/>
  <c r="I3829" i="3"/>
  <c r="H3829" i="3"/>
  <c r="G3829" i="3"/>
  <c r="F3829" i="3"/>
  <c r="E3829" i="3"/>
  <c r="B3829" i="3"/>
  <c r="A3829" i="3"/>
  <c r="P3828" i="3"/>
  <c r="O3828" i="3"/>
  <c r="N3828" i="3"/>
  <c r="L3828" i="3"/>
  <c r="K3828" i="3"/>
  <c r="J3828" i="3"/>
  <c r="I3828" i="3"/>
  <c r="M3828" i="3" s="1"/>
  <c r="H3828" i="3"/>
  <c r="G3828" i="3"/>
  <c r="F3828" i="3"/>
  <c r="E3828" i="3"/>
  <c r="D3828" i="3"/>
  <c r="C3828" i="3"/>
  <c r="A3828" i="3"/>
  <c r="B3828" i="3" s="1"/>
  <c r="N3827" i="3"/>
  <c r="J3827" i="3"/>
  <c r="I3827" i="3"/>
  <c r="H3827" i="3"/>
  <c r="G3827" i="3"/>
  <c r="F3827" i="3"/>
  <c r="E3827" i="3"/>
  <c r="B3827" i="3"/>
  <c r="A3827" i="3"/>
  <c r="P3826" i="3"/>
  <c r="O3826" i="3"/>
  <c r="R3826" i="3" s="1"/>
  <c r="L3826" i="3"/>
  <c r="K3826" i="3"/>
  <c r="J3826" i="3"/>
  <c r="N3826" i="3" s="1"/>
  <c r="I3826" i="3"/>
  <c r="Q3826" i="3" s="1"/>
  <c r="H3826" i="3"/>
  <c r="G3826" i="3"/>
  <c r="F3826" i="3"/>
  <c r="E3826" i="3"/>
  <c r="D3826" i="3"/>
  <c r="C3826" i="3"/>
  <c r="B3826" i="3"/>
  <c r="A3826" i="3"/>
  <c r="Q3825" i="3"/>
  <c r="N3825" i="3"/>
  <c r="M3825" i="3"/>
  <c r="J3825" i="3"/>
  <c r="I3825" i="3"/>
  <c r="H3825" i="3"/>
  <c r="G3825" i="3"/>
  <c r="F3825" i="3"/>
  <c r="E3825" i="3"/>
  <c r="A3825" i="3"/>
  <c r="P3824" i="3"/>
  <c r="O3824" i="3"/>
  <c r="N3824" i="3"/>
  <c r="K3824" i="3"/>
  <c r="L3824" i="3" s="1"/>
  <c r="J3824" i="3"/>
  <c r="I3824" i="3"/>
  <c r="M3824" i="3" s="1"/>
  <c r="H3824" i="3"/>
  <c r="G3824" i="3"/>
  <c r="F3824" i="3"/>
  <c r="E3824" i="3"/>
  <c r="D3824" i="3"/>
  <c r="C3824" i="3"/>
  <c r="A3824" i="3"/>
  <c r="B3824" i="3" s="1"/>
  <c r="Q3823" i="3"/>
  <c r="N3823" i="3"/>
  <c r="M3823" i="3"/>
  <c r="J3823" i="3"/>
  <c r="I3823" i="3"/>
  <c r="H3823" i="3"/>
  <c r="G3823" i="3"/>
  <c r="F3823" i="3"/>
  <c r="E3823" i="3"/>
  <c r="B3823" i="3"/>
  <c r="A3823" i="3"/>
  <c r="P3822" i="3"/>
  <c r="O3822" i="3"/>
  <c r="L3822" i="3"/>
  <c r="K3822" i="3"/>
  <c r="J3822" i="3"/>
  <c r="N3822" i="3" s="1"/>
  <c r="I3822" i="3"/>
  <c r="Q3822" i="3" s="1"/>
  <c r="H3822" i="3"/>
  <c r="G3822" i="3"/>
  <c r="F3822" i="3"/>
  <c r="E3822" i="3"/>
  <c r="D3822" i="3"/>
  <c r="C3822" i="3"/>
  <c r="B3822" i="3"/>
  <c r="A3822" i="3"/>
  <c r="J3821" i="3"/>
  <c r="N3821" i="3" s="1"/>
  <c r="I3821" i="3"/>
  <c r="H3821" i="3"/>
  <c r="G3821" i="3"/>
  <c r="F3821" i="3"/>
  <c r="E3821" i="3"/>
  <c r="B3821" i="3"/>
  <c r="A3821" i="3"/>
  <c r="P3820" i="3"/>
  <c r="O3820" i="3"/>
  <c r="N3820" i="3"/>
  <c r="L3820" i="3"/>
  <c r="K3820" i="3"/>
  <c r="J3820" i="3"/>
  <c r="I3820" i="3"/>
  <c r="M3820" i="3" s="1"/>
  <c r="H3820" i="3"/>
  <c r="G3820" i="3"/>
  <c r="F3820" i="3"/>
  <c r="E3820" i="3"/>
  <c r="D3820" i="3"/>
  <c r="C3820" i="3"/>
  <c r="A3820" i="3"/>
  <c r="B3820" i="3" s="1"/>
  <c r="N3819" i="3"/>
  <c r="J3819" i="3"/>
  <c r="I3819" i="3"/>
  <c r="H3819" i="3"/>
  <c r="G3819" i="3"/>
  <c r="F3819" i="3"/>
  <c r="E3819" i="3"/>
  <c r="B3819" i="3"/>
  <c r="A3819" i="3"/>
  <c r="P3818" i="3"/>
  <c r="O3818" i="3"/>
  <c r="R3818" i="3" s="1"/>
  <c r="L3818" i="3"/>
  <c r="K3818" i="3"/>
  <c r="J3818" i="3"/>
  <c r="N3818" i="3" s="1"/>
  <c r="I3818" i="3"/>
  <c r="Q3818" i="3" s="1"/>
  <c r="H3818" i="3"/>
  <c r="G3818" i="3"/>
  <c r="F3818" i="3"/>
  <c r="E3818" i="3"/>
  <c r="D3818" i="3"/>
  <c r="C3818" i="3"/>
  <c r="B3818" i="3"/>
  <c r="A3818" i="3"/>
  <c r="Q3817" i="3"/>
  <c r="N3817" i="3"/>
  <c r="M3817" i="3"/>
  <c r="J3817" i="3"/>
  <c r="I3817" i="3"/>
  <c r="H3817" i="3"/>
  <c r="G3817" i="3"/>
  <c r="F3817" i="3"/>
  <c r="E3817" i="3"/>
  <c r="A3817" i="3"/>
  <c r="P3816" i="3"/>
  <c r="O3816" i="3"/>
  <c r="N3816" i="3"/>
  <c r="K3816" i="3"/>
  <c r="L3816" i="3" s="1"/>
  <c r="J3816" i="3"/>
  <c r="I3816" i="3"/>
  <c r="M3816" i="3" s="1"/>
  <c r="H3816" i="3"/>
  <c r="G3816" i="3"/>
  <c r="F3816" i="3"/>
  <c r="E3816" i="3"/>
  <c r="D3816" i="3"/>
  <c r="C3816" i="3"/>
  <c r="A3816" i="3"/>
  <c r="B3816" i="3" s="1"/>
  <c r="Q3815" i="3"/>
  <c r="N3815" i="3"/>
  <c r="M3815" i="3"/>
  <c r="J3815" i="3"/>
  <c r="I3815" i="3"/>
  <c r="H3815" i="3"/>
  <c r="G3815" i="3"/>
  <c r="F3815" i="3"/>
  <c r="E3815" i="3"/>
  <c r="B3815" i="3"/>
  <c r="A3815" i="3"/>
  <c r="P3814" i="3"/>
  <c r="O3814" i="3"/>
  <c r="L3814" i="3"/>
  <c r="K3814" i="3"/>
  <c r="J3814" i="3"/>
  <c r="N3814" i="3" s="1"/>
  <c r="I3814" i="3"/>
  <c r="Q3814" i="3" s="1"/>
  <c r="H3814" i="3"/>
  <c r="G3814" i="3"/>
  <c r="F3814" i="3"/>
  <c r="E3814" i="3"/>
  <c r="D3814" i="3"/>
  <c r="C3814" i="3"/>
  <c r="B3814" i="3"/>
  <c r="A3814" i="3"/>
  <c r="J3813" i="3"/>
  <c r="N3813" i="3" s="1"/>
  <c r="I3813" i="3"/>
  <c r="H3813" i="3"/>
  <c r="G3813" i="3"/>
  <c r="F3813" i="3"/>
  <c r="E3813" i="3"/>
  <c r="B3813" i="3"/>
  <c r="A3813" i="3"/>
  <c r="P3812" i="3"/>
  <c r="O3812" i="3"/>
  <c r="N3812" i="3"/>
  <c r="L3812" i="3"/>
  <c r="K3812" i="3"/>
  <c r="J3812" i="3"/>
  <c r="I3812" i="3"/>
  <c r="M3812" i="3" s="1"/>
  <c r="H3812" i="3"/>
  <c r="G3812" i="3"/>
  <c r="F3812" i="3"/>
  <c r="E3812" i="3"/>
  <c r="D3812" i="3"/>
  <c r="C3812" i="3"/>
  <c r="A3812" i="3"/>
  <c r="B3812" i="3" s="1"/>
  <c r="N3811" i="3"/>
  <c r="J3811" i="3"/>
  <c r="I3811" i="3"/>
  <c r="H3811" i="3"/>
  <c r="G3811" i="3"/>
  <c r="F3811" i="3"/>
  <c r="E3811" i="3"/>
  <c r="B3811" i="3"/>
  <c r="A3811" i="3"/>
  <c r="P3810" i="3"/>
  <c r="O3810" i="3"/>
  <c r="R3810" i="3" s="1"/>
  <c r="L3810" i="3"/>
  <c r="K3810" i="3"/>
  <c r="J3810" i="3"/>
  <c r="N3810" i="3" s="1"/>
  <c r="I3810" i="3"/>
  <c r="Q3810" i="3" s="1"/>
  <c r="H3810" i="3"/>
  <c r="G3810" i="3"/>
  <c r="F3810" i="3"/>
  <c r="E3810" i="3"/>
  <c r="D3810" i="3"/>
  <c r="C3810" i="3"/>
  <c r="B3810" i="3"/>
  <c r="A3810" i="3"/>
  <c r="Q3809" i="3"/>
  <c r="N3809" i="3"/>
  <c r="M3809" i="3"/>
  <c r="J3809" i="3"/>
  <c r="I3809" i="3"/>
  <c r="H3809" i="3"/>
  <c r="G3809" i="3"/>
  <c r="F3809" i="3"/>
  <c r="E3809" i="3"/>
  <c r="A3809" i="3"/>
  <c r="P3808" i="3"/>
  <c r="O3808" i="3"/>
  <c r="N3808" i="3"/>
  <c r="K3808" i="3"/>
  <c r="L3808" i="3" s="1"/>
  <c r="J3808" i="3"/>
  <c r="I3808" i="3"/>
  <c r="M3808" i="3" s="1"/>
  <c r="H3808" i="3"/>
  <c r="G3808" i="3"/>
  <c r="F3808" i="3"/>
  <c r="E3808" i="3"/>
  <c r="D3808" i="3"/>
  <c r="C3808" i="3"/>
  <c r="A3808" i="3"/>
  <c r="B3808" i="3" s="1"/>
  <c r="Q3807" i="3"/>
  <c r="N3807" i="3"/>
  <c r="M3807" i="3"/>
  <c r="J3807" i="3"/>
  <c r="I3807" i="3"/>
  <c r="H3807" i="3"/>
  <c r="G3807" i="3"/>
  <c r="F3807" i="3"/>
  <c r="E3807" i="3"/>
  <c r="B3807" i="3"/>
  <c r="A3807" i="3"/>
  <c r="P3806" i="3"/>
  <c r="O3806" i="3"/>
  <c r="L3806" i="3"/>
  <c r="K3806" i="3"/>
  <c r="J3806" i="3"/>
  <c r="N3806" i="3" s="1"/>
  <c r="I3806" i="3"/>
  <c r="Q3806" i="3" s="1"/>
  <c r="H3806" i="3"/>
  <c r="G3806" i="3"/>
  <c r="F3806" i="3"/>
  <c r="E3806" i="3"/>
  <c r="D3806" i="3"/>
  <c r="C3806" i="3"/>
  <c r="B3806" i="3"/>
  <c r="A3806" i="3"/>
  <c r="J3805" i="3"/>
  <c r="N3805" i="3" s="1"/>
  <c r="I3805" i="3"/>
  <c r="H3805" i="3"/>
  <c r="G3805" i="3"/>
  <c r="F3805" i="3"/>
  <c r="E3805" i="3"/>
  <c r="B3805" i="3"/>
  <c r="A3805" i="3"/>
  <c r="P3804" i="3"/>
  <c r="O3804" i="3"/>
  <c r="N3804" i="3"/>
  <c r="L3804" i="3"/>
  <c r="K3804" i="3"/>
  <c r="J3804" i="3"/>
  <c r="I3804" i="3"/>
  <c r="M3804" i="3" s="1"/>
  <c r="H3804" i="3"/>
  <c r="G3804" i="3"/>
  <c r="F3804" i="3"/>
  <c r="E3804" i="3"/>
  <c r="D3804" i="3"/>
  <c r="C3804" i="3"/>
  <c r="A3804" i="3"/>
  <c r="B3804" i="3" s="1"/>
  <c r="N3803" i="3"/>
  <c r="J3803" i="3"/>
  <c r="I3803" i="3"/>
  <c r="H3803" i="3"/>
  <c r="G3803" i="3"/>
  <c r="F3803" i="3"/>
  <c r="E3803" i="3"/>
  <c r="B3803" i="3"/>
  <c r="A3803" i="3"/>
  <c r="P3802" i="3"/>
  <c r="O3802" i="3"/>
  <c r="R3802" i="3" s="1"/>
  <c r="L3802" i="3"/>
  <c r="K3802" i="3"/>
  <c r="J3802" i="3"/>
  <c r="N3802" i="3" s="1"/>
  <c r="I3802" i="3"/>
  <c r="Q3802" i="3" s="1"/>
  <c r="H3802" i="3"/>
  <c r="G3802" i="3"/>
  <c r="F3802" i="3"/>
  <c r="E3802" i="3"/>
  <c r="D3802" i="3"/>
  <c r="C3802" i="3"/>
  <c r="B3802" i="3"/>
  <c r="A3802" i="3"/>
  <c r="Q3801" i="3"/>
  <c r="N3801" i="3"/>
  <c r="M3801" i="3"/>
  <c r="J3801" i="3"/>
  <c r="I3801" i="3"/>
  <c r="H3801" i="3"/>
  <c r="G3801" i="3"/>
  <c r="F3801" i="3"/>
  <c r="E3801" i="3"/>
  <c r="A3801" i="3"/>
  <c r="P3800" i="3"/>
  <c r="O3800" i="3"/>
  <c r="N3800" i="3"/>
  <c r="K3800" i="3"/>
  <c r="L3800" i="3" s="1"/>
  <c r="J3800" i="3"/>
  <c r="I3800" i="3"/>
  <c r="M3800" i="3" s="1"/>
  <c r="H3800" i="3"/>
  <c r="G3800" i="3"/>
  <c r="F3800" i="3"/>
  <c r="E3800" i="3"/>
  <c r="D3800" i="3"/>
  <c r="C3800" i="3"/>
  <c r="A3800" i="3"/>
  <c r="B3800" i="3" s="1"/>
  <c r="Q3799" i="3"/>
  <c r="N3799" i="3"/>
  <c r="M3799" i="3"/>
  <c r="J3799" i="3"/>
  <c r="I3799" i="3"/>
  <c r="H3799" i="3"/>
  <c r="G3799" i="3"/>
  <c r="F3799" i="3"/>
  <c r="E3799" i="3"/>
  <c r="B3799" i="3"/>
  <c r="A3799" i="3"/>
  <c r="P3798" i="3"/>
  <c r="O3798" i="3"/>
  <c r="L3798" i="3"/>
  <c r="K3798" i="3"/>
  <c r="J3798" i="3"/>
  <c r="N3798" i="3" s="1"/>
  <c r="I3798" i="3"/>
  <c r="Q3798" i="3" s="1"/>
  <c r="H3798" i="3"/>
  <c r="G3798" i="3"/>
  <c r="F3798" i="3"/>
  <c r="E3798" i="3"/>
  <c r="D3798" i="3"/>
  <c r="C3798" i="3"/>
  <c r="B3798" i="3"/>
  <c r="A3798" i="3"/>
  <c r="J3797" i="3"/>
  <c r="N3797" i="3" s="1"/>
  <c r="I3797" i="3"/>
  <c r="H3797" i="3"/>
  <c r="G3797" i="3"/>
  <c r="F3797" i="3"/>
  <c r="E3797" i="3"/>
  <c r="B3797" i="3"/>
  <c r="A3797" i="3"/>
  <c r="P3796" i="3"/>
  <c r="O3796" i="3"/>
  <c r="N3796" i="3"/>
  <c r="L3796" i="3"/>
  <c r="K3796" i="3"/>
  <c r="J3796" i="3"/>
  <c r="I3796" i="3"/>
  <c r="M3796" i="3" s="1"/>
  <c r="H3796" i="3"/>
  <c r="G3796" i="3"/>
  <c r="F3796" i="3"/>
  <c r="E3796" i="3"/>
  <c r="D3796" i="3"/>
  <c r="C3796" i="3"/>
  <c r="A3796" i="3"/>
  <c r="B3796" i="3" s="1"/>
  <c r="N3795" i="3"/>
  <c r="J3795" i="3"/>
  <c r="I3795" i="3"/>
  <c r="H3795" i="3"/>
  <c r="G3795" i="3"/>
  <c r="F3795" i="3"/>
  <c r="E3795" i="3"/>
  <c r="B3795" i="3"/>
  <c r="A3795" i="3"/>
  <c r="P3794" i="3"/>
  <c r="O3794" i="3"/>
  <c r="R3794" i="3" s="1"/>
  <c r="L3794" i="3"/>
  <c r="K3794" i="3"/>
  <c r="J3794" i="3"/>
  <c r="N3794" i="3" s="1"/>
  <c r="I3794" i="3"/>
  <c r="Q3794" i="3" s="1"/>
  <c r="H3794" i="3"/>
  <c r="G3794" i="3"/>
  <c r="F3794" i="3"/>
  <c r="E3794" i="3"/>
  <c r="D3794" i="3"/>
  <c r="C3794" i="3"/>
  <c r="B3794" i="3"/>
  <c r="A3794" i="3"/>
  <c r="Q3793" i="3"/>
  <c r="N3793" i="3"/>
  <c r="M3793" i="3"/>
  <c r="J3793" i="3"/>
  <c r="I3793" i="3"/>
  <c r="H3793" i="3"/>
  <c r="G3793" i="3"/>
  <c r="F3793" i="3"/>
  <c r="E3793" i="3"/>
  <c r="A3793" i="3"/>
  <c r="P3792" i="3"/>
  <c r="O3792" i="3"/>
  <c r="N3792" i="3"/>
  <c r="K3792" i="3"/>
  <c r="L3792" i="3" s="1"/>
  <c r="J3792" i="3"/>
  <c r="I3792" i="3"/>
  <c r="M3792" i="3" s="1"/>
  <c r="H3792" i="3"/>
  <c r="G3792" i="3"/>
  <c r="F3792" i="3"/>
  <c r="E3792" i="3"/>
  <c r="D3792" i="3"/>
  <c r="C3792" i="3"/>
  <c r="A3792" i="3"/>
  <c r="B3792" i="3" s="1"/>
  <c r="Q3791" i="3"/>
  <c r="N3791" i="3"/>
  <c r="M3791" i="3"/>
  <c r="J3791" i="3"/>
  <c r="I3791" i="3"/>
  <c r="H3791" i="3"/>
  <c r="G3791" i="3"/>
  <c r="F3791" i="3"/>
  <c r="E3791" i="3"/>
  <c r="B3791" i="3"/>
  <c r="A3791" i="3"/>
  <c r="P3790" i="3"/>
  <c r="O3790" i="3"/>
  <c r="L3790" i="3"/>
  <c r="K3790" i="3"/>
  <c r="J3790" i="3"/>
  <c r="N3790" i="3" s="1"/>
  <c r="I3790" i="3"/>
  <c r="Q3790" i="3" s="1"/>
  <c r="H3790" i="3"/>
  <c r="G3790" i="3"/>
  <c r="F3790" i="3"/>
  <c r="E3790" i="3"/>
  <c r="D3790" i="3"/>
  <c r="C3790" i="3"/>
  <c r="B3790" i="3"/>
  <c r="A3790" i="3"/>
  <c r="J3789" i="3"/>
  <c r="N3789" i="3" s="1"/>
  <c r="I3789" i="3"/>
  <c r="H3789" i="3"/>
  <c r="G3789" i="3"/>
  <c r="F3789" i="3"/>
  <c r="E3789" i="3"/>
  <c r="B3789" i="3"/>
  <c r="A3789" i="3"/>
  <c r="P3788" i="3"/>
  <c r="O3788" i="3"/>
  <c r="N3788" i="3"/>
  <c r="L3788" i="3"/>
  <c r="K3788" i="3"/>
  <c r="J3788" i="3"/>
  <c r="I3788" i="3"/>
  <c r="M3788" i="3" s="1"/>
  <c r="H3788" i="3"/>
  <c r="G3788" i="3"/>
  <c r="F3788" i="3"/>
  <c r="E3788" i="3"/>
  <c r="D3788" i="3"/>
  <c r="C3788" i="3"/>
  <c r="A3788" i="3"/>
  <c r="B3788" i="3" s="1"/>
  <c r="N3787" i="3"/>
  <c r="J3787" i="3"/>
  <c r="I3787" i="3"/>
  <c r="H3787" i="3"/>
  <c r="G3787" i="3"/>
  <c r="F3787" i="3"/>
  <c r="E3787" i="3"/>
  <c r="B3787" i="3"/>
  <c r="A3787" i="3"/>
  <c r="P3786" i="3"/>
  <c r="O3786" i="3"/>
  <c r="R3786" i="3" s="1"/>
  <c r="L3786" i="3"/>
  <c r="K3786" i="3"/>
  <c r="J3786" i="3"/>
  <c r="N3786" i="3" s="1"/>
  <c r="I3786" i="3"/>
  <c r="Q3786" i="3" s="1"/>
  <c r="H3786" i="3"/>
  <c r="G3786" i="3"/>
  <c r="F3786" i="3"/>
  <c r="E3786" i="3"/>
  <c r="D3786" i="3"/>
  <c r="C3786" i="3"/>
  <c r="B3786" i="3"/>
  <c r="A3786" i="3"/>
  <c r="Q3785" i="3"/>
  <c r="N3785" i="3"/>
  <c r="M3785" i="3"/>
  <c r="J3785" i="3"/>
  <c r="I3785" i="3"/>
  <c r="H3785" i="3"/>
  <c r="G3785" i="3"/>
  <c r="F3785" i="3"/>
  <c r="E3785" i="3"/>
  <c r="A3785" i="3"/>
  <c r="P3784" i="3"/>
  <c r="O3784" i="3"/>
  <c r="N3784" i="3"/>
  <c r="K3784" i="3"/>
  <c r="L3784" i="3" s="1"/>
  <c r="J3784" i="3"/>
  <c r="I3784" i="3"/>
  <c r="M3784" i="3" s="1"/>
  <c r="H3784" i="3"/>
  <c r="G3784" i="3"/>
  <c r="F3784" i="3"/>
  <c r="E3784" i="3"/>
  <c r="D3784" i="3"/>
  <c r="C3784" i="3"/>
  <c r="A3784" i="3"/>
  <c r="B3784" i="3" s="1"/>
  <c r="Q3783" i="3"/>
  <c r="N3783" i="3"/>
  <c r="M3783" i="3"/>
  <c r="J3783" i="3"/>
  <c r="I3783" i="3"/>
  <c r="H3783" i="3"/>
  <c r="G3783" i="3"/>
  <c r="F3783" i="3"/>
  <c r="E3783" i="3"/>
  <c r="B3783" i="3"/>
  <c r="A3783" i="3"/>
  <c r="P3782" i="3"/>
  <c r="O3782" i="3"/>
  <c r="L3782" i="3"/>
  <c r="K3782" i="3"/>
  <c r="J3782" i="3"/>
  <c r="N3782" i="3" s="1"/>
  <c r="I3782" i="3"/>
  <c r="Q3782" i="3" s="1"/>
  <c r="H3782" i="3"/>
  <c r="G3782" i="3"/>
  <c r="F3782" i="3"/>
  <c r="E3782" i="3"/>
  <c r="D3782" i="3"/>
  <c r="C3782" i="3"/>
  <c r="B3782" i="3"/>
  <c r="A3782" i="3"/>
  <c r="J3781" i="3"/>
  <c r="N3781" i="3" s="1"/>
  <c r="I3781" i="3"/>
  <c r="H3781" i="3"/>
  <c r="G3781" i="3"/>
  <c r="F3781" i="3"/>
  <c r="E3781" i="3"/>
  <c r="B3781" i="3"/>
  <c r="A3781" i="3"/>
  <c r="P3780" i="3"/>
  <c r="O3780" i="3"/>
  <c r="N3780" i="3"/>
  <c r="L3780" i="3"/>
  <c r="K3780" i="3"/>
  <c r="J3780" i="3"/>
  <c r="I3780" i="3"/>
  <c r="M3780" i="3" s="1"/>
  <c r="H3780" i="3"/>
  <c r="G3780" i="3"/>
  <c r="F3780" i="3"/>
  <c r="E3780" i="3"/>
  <c r="D3780" i="3"/>
  <c r="C3780" i="3"/>
  <c r="A3780" i="3"/>
  <c r="B3780" i="3" s="1"/>
  <c r="N3779" i="3"/>
  <c r="J3779" i="3"/>
  <c r="I3779" i="3"/>
  <c r="H3779" i="3"/>
  <c r="G3779" i="3"/>
  <c r="F3779" i="3"/>
  <c r="E3779" i="3"/>
  <c r="B3779" i="3"/>
  <c r="A3779" i="3"/>
  <c r="P3778" i="3"/>
  <c r="O3778" i="3"/>
  <c r="R3778" i="3" s="1"/>
  <c r="L3778" i="3"/>
  <c r="K3778" i="3"/>
  <c r="J3778" i="3"/>
  <c r="N3778" i="3" s="1"/>
  <c r="I3778" i="3"/>
  <c r="Q3778" i="3" s="1"/>
  <c r="H3778" i="3"/>
  <c r="G3778" i="3"/>
  <c r="F3778" i="3"/>
  <c r="E3778" i="3"/>
  <c r="D3778" i="3"/>
  <c r="C3778" i="3"/>
  <c r="B3778" i="3"/>
  <c r="A3778" i="3"/>
  <c r="Q3777" i="3"/>
  <c r="N3777" i="3"/>
  <c r="M3777" i="3"/>
  <c r="J3777" i="3"/>
  <c r="I3777" i="3"/>
  <c r="H3777" i="3"/>
  <c r="G3777" i="3"/>
  <c r="F3777" i="3"/>
  <c r="E3777" i="3"/>
  <c r="A3777" i="3"/>
  <c r="P3776" i="3"/>
  <c r="O3776" i="3"/>
  <c r="N3776" i="3"/>
  <c r="K3776" i="3"/>
  <c r="L3776" i="3" s="1"/>
  <c r="J3776" i="3"/>
  <c r="I3776" i="3"/>
  <c r="M3776" i="3" s="1"/>
  <c r="H3776" i="3"/>
  <c r="G3776" i="3"/>
  <c r="F3776" i="3"/>
  <c r="E3776" i="3"/>
  <c r="D3776" i="3"/>
  <c r="C3776" i="3"/>
  <c r="A3776" i="3"/>
  <c r="B3776" i="3" s="1"/>
  <c r="Q3775" i="3"/>
  <c r="N3775" i="3"/>
  <c r="M3775" i="3"/>
  <c r="J3775" i="3"/>
  <c r="I3775" i="3"/>
  <c r="H3775" i="3"/>
  <c r="G3775" i="3"/>
  <c r="F3775" i="3"/>
  <c r="E3775" i="3"/>
  <c r="B3775" i="3"/>
  <c r="A3775" i="3"/>
  <c r="P3774" i="3"/>
  <c r="O3774" i="3"/>
  <c r="L3774" i="3"/>
  <c r="K3774" i="3"/>
  <c r="J3774" i="3"/>
  <c r="N3774" i="3" s="1"/>
  <c r="I3774" i="3"/>
  <c r="Q3774" i="3" s="1"/>
  <c r="H3774" i="3"/>
  <c r="G3774" i="3"/>
  <c r="F3774" i="3"/>
  <c r="E3774" i="3"/>
  <c r="D3774" i="3"/>
  <c r="C3774" i="3"/>
  <c r="B3774" i="3"/>
  <c r="A3774" i="3"/>
  <c r="J3773" i="3"/>
  <c r="N3773" i="3" s="1"/>
  <c r="I3773" i="3"/>
  <c r="H3773" i="3"/>
  <c r="G3773" i="3"/>
  <c r="F3773" i="3"/>
  <c r="E3773" i="3"/>
  <c r="B3773" i="3"/>
  <c r="A3773" i="3"/>
  <c r="P3772" i="3"/>
  <c r="O3772" i="3"/>
  <c r="N3772" i="3"/>
  <c r="L3772" i="3"/>
  <c r="K3772" i="3"/>
  <c r="J3772" i="3"/>
  <c r="I3772" i="3"/>
  <c r="M3772" i="3" s="1"/>
  <c r="H3772" i="3"/>
  <c r="G3772" i="3"/>
  <c r="F3772" i="3"/>
  <c r="E3772" i="3"/>
  <c r="D3772" i="3"/>
  <c r="C3772" i="3"/>
  <c r="A3772" i="3"/>
  <c r="B3772" i="3" s="1"/>
  <c r="N3771" i="3"/>
  <c r="J3771" i="3"/>
  <c r="I3771" i="3"/>
  <c r="H3771" i="3"/>
  <c r="G3771" i="3"/>
  <c r="F3771" i="3"/>
  <c r="E3771" i="3"/>
  <c r="B3771" i="3"/>
  <c r="A3771" i="3"/>
  <c r="P3770" i="3"/>
  <c r="O3770" i="3"/>
  <c r="R3770" i="3" s="1"/>
  <c r="M3770" i="3"/>
  <c r="L3770" i="3"/>
  <c r="K3770" i="3"/>
  <c r="J3770" i="3"/>
  <c r="N3770" i="3" s="1"/>
  <c r="I3770" i="3"/>
  <c r="Q3770" i="3" s="1"/>
  <c r="H3770" i="3"/>
  <c r="G3770" i="3"/>
  <c r="F3770" i="3"/>
  <c r="E3770" i="3"/>
  <c r="D3770" i="3"/>
  <c r="C3770" i="3"/>
  <c r="B3770" i="3"/>
  <c r="A3770" i="3"/>
  <c r="Q3769" i="3"/>
  <c r="N3769" i="3"/>
  <c r="M3769" i="3"/>
  <c r="J3769" i="3"/>
  <c r="I3769" i="3"/>
  <c r="H3769" i="3"/>
  <c r="G3769" i="3"/>
  <c r="F3769" i="3"/>
  <c r="E3769" i="3"/>
  <c r="B3769" i="3"/>
  <c r="A3769" i="3"/>
  <c r="P3768" i="3"/>
  <c r="O3768" i="3"/>
  <c r="N3768" i="3"/>
  <c r="L3768" i="3"/>
  <c r="K3768" i="3"/>
  <c r="J3768" i="3"/>
  <c r="I3768" i="3"/>
  <c r="M3768" i="3" s="1"/>
  <c r="H3768" i="3"/>
  <c r="G3768" i="3"/>
  <c r="F3768" i="3"/>
  <c r="E3768" i="3"/>
  <c r="D3768" i="3"/>
  <c r="C3768" i="3"/>
  <c r="A3768" i="3"/>
  <c r="B3768" i="3" s="1"/>
  <c r="N3767" i="3"/>
  <c r="J3767" i="3"/>
  <c r="I3767" i="3"/>
  <c r="H3767" i="3"/>
  <c r="G3767" i="3"/>
  <c r="F3767" i="3"/>
  <c r="E3767" i="3"/>
  <c r="B3767" i="3"/>
  <c r="A3767" i="3"/>
  <c r="P3766" i="3"/>
  <c r="O3766" i="3"/>
  <c r="R3766" i="3" s="1"/>
  <c r="K3766" i="3"/>
  <c r="L3766" i="3" s="1"/>
  <c r="J3766" i="3"/>
  <c r="N3766" i="3" s="1"/>
  <c r="I3766" i="3"/>
  <c r="Q3766" i="3" s="1"/>
  <c r="H3766" i="3"/>
  <c r="G3766" i="3"/>
  <c r="F3766" i="3"/>
  <c r="E3766" i="3"/>
  <c r="D3766" i="3"/>
  <c r="C3766" i="3"/>
  <c r="B3766" i="3"/>
  <c r="A3766" i="3"/>
  <c r="M3765" i="3"/>
  <c r="J3765" i="3"/>
  <c r="N3765" i="3" s="1"/>
  <c r="I3765" i="3"/>
  <c r="H3765" i="3"/>
  <c r="G3765" i="3"/>
  <c r="F3765" i="3"/>
  <c r="E3765" i="3"/>
  <c r="A3765" i="3"/>
  <c r="P3764" i="3"/>
  <c r="O3764" i="3"/>
  <c r="N3764" i="3"/>
  <c r="L3764" i="3"/>
  <c r="K3764" i="3"/>
  <c r="J3764" i="3"/>
  <c r="I3764" i="3"/>
  <c r="M3764" i="3" s="1"/>
  <c r="H3764" i="3"/>
  <c r="G3764" i="3"/>
  <c r="F3764" i="3"/>
  <c r="E3764" i="3"/>
  <c r="D3764" i="3"/>
  <c r="C3764" i="3"/>
  <c r="B3764" i="3"/>
  <c r="A3764" i="3"/>
  <c r="Q3763" i="3"/>
  <c r="N3763" i="3"/>
  <c r="M3763" i="3"/>
  <c r="J3763" i="3"/>
  <c r="I3763" i="3"/>
  <c r="H3763" i="3"/>
  <c r="G3763" i="3"/>
  <c r="F3763" i="3"/>
  <c r="E3763" i="3"/>
  <c r="A3763" i="3"/>
  <c r="P3762" i="3"/>
  <c r="O3762" i="3"/>
  <c r="L3762" i="3"/>
  <c r="K3762" i="3"/>
  <c r="J3762" i="3"/>
  <c r="N3762" i="3" s="1"/>
  <c r="I3762" i="3"/>
  <c r="Q3762" i="3" s="1"/>
  <c r="H3762" i="3"/>
  <c r="G3762" i="3"/>
  <c r="F3762" i="3"/>
  <c r="E3762" i="3"/>
  <c r="D3762" i="3"/>
  <c r="C3762" i="3"/>
  <c r="B3762" i="3"/>
  <c r="A3762" i="3"/>
  <c r="Q3761" i="3"/>
  <c r="N3761" i="3"/>
  <c r="M3761" i="3"/>
  <c r="J3761" i="3"/>
  <c r="I3761" i="3"/>
  <c r="H3761" i="3"/>
  <c r="G3761" i="3"/>
  <c r="F3761" i="3"/>
  <c r="E3761" i="3"/>
  <c r="B3761" i="3"/>
  <c r="A3761" i="3"/>
  <c r="P3760" i="3"/>
  <c r="O3760" i="3"/>
  <c r="N3760" i="3"/>
  <c r="K3760" i="3"/>
  <c r="L3760" i="3" s="1"/>
  <c r="J3760" i="3"/>
  <c r="I3760" i="3"/>
  <c r="M3760" i="3" s="1"/>
  <c r="H3760" i="3"/>
  <c r="G3760" i="3"/>
  <c r="F3760" i="3"/>
  <c r="E3760" i="3"/>
  <c r="D3760" i="3"/>
  <c r="C3760" i="3"/>
  <c r="B3760" i="3"/>
  <c r="A3760" i="3"/>
  <c r="M3759" i="3"/>
  <c r="J3759" i="3"/>
  <c r="N3759" i="3" s="1"/>
  <c r="I3759" i="3"/>
  <c r="H3759" i="3"/>
  <c r="G3759" i="3"/>
  <c r="F3759" i="3"/>
  <c r="E3759" i="3"/>
  <c r="A3759" i="3"/>
  <c r="P3758" i="3"/>
  <c r="O3758" i="3"/>
  <c r="R3758" i="3" s="1"/>
  <c r="L3758" i="3"/>
  <c r="K3758" i="3"/>
  <c r="J3758" i="3"/>
  <c r="N3758" i="3" s="1"/>
  <c r="I3758" i="3"/>
  <c r="Q3758" i="3" s="1"/>
  <c r="H3758" i="3"/>
  <c r="G3758" i="3"/>
  <c r="F3758" i="3"/>
  <c r="E3758" i="3"/>
  <c r="D3758" i="3"/>
  <c r="C3758" i="3"/>
  <c r="B3758" i="3"/>
  <c r="A3758" i="3"/>
  <c r="M3757" i="3"/>
  <c r="J3757" i="3"/>
  <c r="I3757" i="3"/>
  <c r="H3757" i="3"/>
  <c r="G3757" i="3"/>
  <c r="F3757" i="3"/>
  <c r="E3757" i="3"/>
  <c r="A3757" i="3"/>
  <c r="P3756" i="3"/>
  <c r="O3756" i="3"/>
  <c r="N3756" i="3"/>
  <c r="L3756" i="3"/>
  <c r="K3756" i="3"/>
  <c r="J3756" i="3"/>
  <c r="I3756" i="3"/>
  <c r="M3756" i="3" s="1"/>
  <c r="H3756" i="3"/>
  <c r="G3756" i="3"/>
  <c r="F3756" i="3"/>
  <c r="E3756" i="3"/>
  <c r="D3756" i="3"/>
  <c r="C3756" i="3"/>
  <c r="B3756" i="3"/>
  <c r="A3756" i="3"/>
  <c r="Q3755" i="3"/>
  <c r="N3755" i="3"/>
  <c r="M3755" i="3"/>
  <c r="J3755" i="3"/>
  <c r="I3755" i="3"/>
  <c r="H3755" i="3"/>
  <c r="G3755" i="3"/>
  <c r="F3755" i="3"/>
  <c r="E3755" i="3"/>
  <c r="B3755" i="3"/>
  <c r="A3755" i="3"/>
  <c r="P3754" i="3"/>
  <c r="O3754" i="3"/>
  <c r="L3754" i="3"/>
  <c r="K3754" i="3"/>
  <c r="J3754" i="3"/>
  <c r="N3754" i="3" s="1"/>
  <c r="I3754" i="3"/>
  <c r="Q3754" i="3" s="1"/>
  <c r="H3754" i="3"/>
  <c r="G3754" i="3"/>
  <c r="F3754" i="3"/>
  <c r="E3754" i="3"/>
  <c r="D3754" i="3"/>
  <c r="C3754" i="3"/>
  <c r="B3754" i="3"/>
  <c r="A3754" i="3"/>
  <c r="J3753" i="3"/>
  <c r="N3753" i="3" s="1"/>
  <c r="I3753" i="3"/>
  <c r="H3753" i="3"/>
  <c r="G3753" i="3"/>
  <c r="F3753" i="3"/>
  <c r="E3753" i="3"/>
  <c r="B3753" i="3"/>
  <c r="A3753" i="3"/>
  <c r="P3752" i="3"/>
  <c r="O3752" i="3"/>
  <c r="N3752" i="3"/>
  <c r="L3752" i="3"/>
  <c r="K3752" i="3"/>
  <c r="J3752" i="3"/>
  <c r="I3752" i="3"/>
  <c r="M3752" i="3" s="1"/>
  <c r="H3752" i="3"/>
  <c r="G3752" i="3"/>
  <c r="F3752" i="3"/>
  <c r="E3752" i="3"/>
  <c r="D3752" i="3"/>
  <c r="C3752" i="3"/>
  <c r="B3752" i="3"/>
  <c r="A3752" i="3"/>
  <c r="M3751" i="3"/>
  <c r="J3751" i="3"/>
  <c r="I3751" i="3"/>
  <c r="H3751" i="3"/>
  <c r="G3751" i="3"/>
  <c r="F3751" i="3"/>
  <c r="E3751" i="3"/>
  <c r="A3751" i="3"/>
  <c r="P3750" i="3"/>
  <c r="O3750" i="3"/>
  <c r="L3750" i="3"/>
  <c r="K3750" i="3"/>
  <c r="J3750" i="3"/>
  <c r="N3750" i="3" s="1"/>
  <c r="I3750" i="3"/>
  <c r="Q3750" i="3" s="1"/>
  <c r="H3750" i="3"/>
  <c r="G3750" i="3"/>
  <c r="F3750" i="3"/>
  <c r="E3750" i="3"/>
  <c r="D3750" i="3"/>
  <c r="C3750" i="3"/>
  <c r="B3750" i="3"/>
  <c r="A3750" i="3"/>
  <c r="Q3749" i="3"/>
  <c r="N3749" i="3"/>
  <c r="M3749" i="3"/>
  <c r="J3749" i="3"/>
  <c r="I3749" i="3"/>
  <c r="H3749" i="3"/>
  <c r="G3749" i="3"/>
  <c r="F3749" i="3"/>
  <c r="E3749" i="3"/>
  <c r="B3749" i="3"/>
  <c r="A3749" i="3"/>
  <c r="P3748" i="3"/>
  <c r="O3748" i="3"/>
  <c r="N3748" i="3"/>
  <c r="L3748" i="3"/>
  <c r="K3748" i="3"/>
  <c r="J3748" i="3"/>
  <c r="I3748" i="3"/>
  <c r="M3748" i="3" s="1"/>
  <c r="H3748" i="3"/>
  <c r="G3748" i="3"/>
  <c r="F3748" i="3"/>
  <c r="E3748" i="3"/>
  <c r="D3748" i="3"/>
  <c r="C3748" i="3"/>
  <c r="B3748" i="3"/>
  <c r="A3748" i="3"/>
  <c r="J3747" i="3"/>
  <c r="N3747" i="3" s="1"/>
  <c r="I3747" i="3"/>
  <c r="H3747" i="3"/>
  <c r="G3747" i="3"/>
  <c r="F3747" i="3"/>
  <c r="E3747" i="3"/>
  <c r="B3747" i="3"/>
  <c r="A3747" i="3"/>
  <c r="P3746" i="3"/>
  <c r="O3746" i="3"/>
  <c r="K3746" i="3"/>
  <c r="L3746" i="3" s="1"/>
  <c r="J3746" i="3"/>
  <c r="N3746" i="3" s="1"/>
  <c r="I3746" i="3"/>
  <c r="Q3746" i="3" s="1"/>
  <c r="H3746" i="3"/>
  <c r="G3746" i="3"/>
  <c r="F3746" i="3"/>
  <c r="E3746" i="3"/>
  <c r="D3746" i="3"/>
  <c r="C3746" i="3"/>
  <c r="B3746" i="3"/>
  <c r="A3746" i="3"/>
  <c r="N3745" i="3"/>
  <c r="J3745" i="3"/>
  <c r="I3745" i="3"/>
  <c r="H3745" i="3"/>
  <c r="G3745" i="3"/>
  <c r="F3745" i="3"/>
  <c r="E3745" i="3"/>
  <c r="B3745" i="3"/>
  <c r="A3745" i="3"/>
  <c r="P3744" i="3"/>
  <c r="O3744" i="3"/>
  <c r="N3744" i="3"/>
  <c r="K3744" i="3"/>
  <c r="L3744" i="3" s="1"/>
  <c r="J3744" i="3"/>
  <c r="I3744" i="3"/>
  <c r="M3744" i="3" s="1"/>
  <c r="H3744" i="3"/>
  <c r="G3744" i="3"/>
  <c r="F3744" i="3"/>
  <c r="E3744" i="3"/>
  <c r="D3744" i="3"/>
  <c r="C3744" i="3"/>
  <c r="B3744" i="3"/>
  <c r="A3744" i="3"/>
  <c r="Q3743" i="3"/>
  <c r="N3743" i="3"/>
  <c r="M3743" i="3"/>
  <c r="J3743" i="3"/>
  <c r="I3743" i="3"/>
  <c r="H3743" i="3"/>
  <c r="G3743" i="3"/>
  <c r="F3743" i="3"/>
  <c r="E3743" i="3"/>
  <c r="B3743" i="3"/>
  <c r="A3743" i="3"/>
  <c r="P3742" i="3"/>
  <c r="O3742" i="3"/>
  <c r="K3742" i="3"/>
  <c r="L3742" i="3" s="1"/>
  <c r="J3742" i="3"/>
  <c r="N3742" i="3" s="1"/>
  <c r="I3742" i="3"/>
  <c r="Q3742" i="3" s="1"/>
  <c r="H3742" i="3"/>
  <c r="G3742" i="3"/>
  <c r="F3742" i="3"/>
  <c r="E3742" i="3"/>
  <c r="D3742" i="3"/>
  <c r="C3742" i="3"/>
  <c r="B3742" i="3"/>
  <c r="A3742" i="3"/>
  <c r="N3741" i="3"/>
  <c r="J3741" i="3"/>
  <c r="I3741" i="3"/>
  <c r="H3741" i="3"/>
  <c r="G3741" i="3"/>
  <c r="F3741" i="3"/>
  <c r="E3741" i="3"/>
  <c r="A3741" i="3"/>
  <c r="P3740" i="3"/>
  <c r="O3740" i="3"/>
  <c r="N3740" i="3"/>
  <c r="K3740" i="3"/>
  <c r="L3740" i="3" s="1"/>
  <c r="J3740" i="3"/>
  <c r="I3740" i="3"/>
  <c r="M3740" i="3" s="1"/>
  <c r="H3740" i="3"/>
  <c r="G3740" i="3"/>
  <c r="F3740" i="3"/>
  <c r="E3740" i="3"/>
  <c r="D3740" i="3"/>
  <c r="C3740" i="3"/>
  <c r="B3740" i="3"/>
  <c r="A3740" i="3"/>
  <c r="N3739" i="3"/>
  <c r="J3739" i="3"/>
  <c r="I3739" i="3"/>
  <c r="H3739" i="3"/>
  <c r="G3739" i="3"/>
  <c r="F3739" i="3"/>
  <c r="E3739" i="3"/>
  <c r="B3739" i="3"/>
  <c r="A3739" i="3"/>
  <c r="P3738" i="3"/>
  <c r="O3738" i="3"/>
  <c r="R3738" i="3" s="1"/>
  <c r="L3738" i="3"/>
  <c r="K3738" i="3"/>
  <c r="J3738" i="3"/>
  <c r="N3738" i="3" s="1"/>
  <c r="I3738" i="3"/>
  <c r="Q3738" i="3" s="1"/>
  <c r="H3738" i="3"/>
  <c r="G3738" i="3"/>
  <c r="F3738" i="3"/>
  <c r="E3738" i="3"/>
  <c r="D3738" i="3"/>
  <c r="C3738" i="3"/>
  <c r="B3738" i="3"/>
  <c r="A3738" i="3"/>
  <c r="Q3737" i="3"/>
  <c r="N3737" i="3"/>
  <c r="M3737" i="3"/>
  <c r="J3737" i="3"/>
  <c r="I3737" i="3"/>
  <c r="H3737" i="3"/>
  <c r="G3737" i="3"/>
  <c r="F3737" i="3"/>
  <c r="E3737" i="3"/>
  <c r="A3737" i="3"/>
  <c r="P3736" i="3"/>
  <c r="O3736" i="3"/>
  <c r="N3736" i="3"/>
  <c r="K3736" i="3"/>
  <c r="L3736" i="3" s="1"/>
  <c r="J3736" i="3"/>
  <c r="I3736" i="3"/>
  <c r="M3736" i="3" s="1"/>
  <c r="H3736" i="3"/>
  <c r="G3736" i="3"/>
  <c r="F3736" i="3"/>
  <c r="E3736" i="3"/>
  <c r="D3736" i="3"/>
  <c r="C3736" i="3"/>
  <c r="B3736" i="3"/>
  <c r="A3736" i="3"/>
  <c r="N3735" i="3"/>
  <c r="J3735" i="3"/>
  <c r="I3735" i="3"/>
  <c r="H3735" i="3"/>
  <c r="G3735" i="3"/>
  <c r="F3735" i="3"/>
  <c r="E3735" i="3"/>
  <c r="B3735" i="3"/>
  <c r="A3735" i="3"/>
  <c r="P3734" i="3"/>
  <c r="O3734" i="3"/>
  <c r="R3734" i="3" s="1"/>
  <c r="K3734" i="3"/>
  <c r="L3734" i="3" s="1"/>
  <c r="J3734" i="3"/>
  <c r="N3734" i="3" s="1"/>
  <c r="I3734" i="3"/>
  <c r="Q3734" i="3" s="1"/>
  <c r="H3734" i="3"/>
  <c r="G3734" i="3"/>
  <c r="F3734" i="3"/>
  <c r="E3734" i="3"/>
  <c r="D3734" i="3"/>
  <c r="C3734" i="3"/>
  <c r="B3734" i="3"/>
  <c r="A3734" i="3"/>
  <c r="M3733" i="3"/>
  <c r="J3733" i="3"/>
  <c r="N3733" i="3" s="1"/>
  <c r="I3733" i="3"/>
  <c r="H3733" i="3"/>
  <c r="G3733" i="3"/>
  <c r="F3733" i="3"/>
  <c r="E3733" i="3"/>
  <c r="A3733" i="3"/>
  <c r="P3732" i="3"/>
  <c r="O3732" i="3"/>
  <c r="N3732" i="3"/>
  <c r="L3732" i="3"/>
  <c r="K3732" i="3"/>
  <c r="J3732" i="3"/>
  <c r="I3732" i="3"/>
  <c r="M3732" i="3" s="1"/>
  <c r="H3732" i="3"/>
  <c r="G3732" i="3"/>
  <c r="F3732" i="3"/>
  <c r="E3732" i="3"/>
  <c r="D3732" i="3"/>
  <c r="C3732" i="3"/>
  <c r="B3732" i="3"/>
  <c r="A3732" i="3"/>
  <c r="Q3731" i="3"/>
  <c r="N3731" i="3"/>
  <c r="M3731" i="3"/>
  <c r="J3731" i="3"/>
  <c r="I3731" i="3"/>
  <c r="H3731" i="3"/>
  <c r="G3731" i="3"/>
  <c r="F3731" i="3"/>
  <c r="E3731" i="3"/>
  <c r="A3731" i="3"/>
  <c r="P3730" i="3"/>
  <c r="O3730" i="3"/>
  <c r="L3730" i="3"/>
  <c r="K3730" i="3"/>
  <c r="J3730" i="3"/>
  <c r="N3730" i="3" s="1"/>
  <c r="I3730" i="3"/>
  <c r="Q3730" i="3" s="1"/>
  <c r="H3730" i="3"/>
  <c r="G3730" i="3"/>
  <c r="F3730" i="3"/>
  <c r="E3730" i="3"/>
  <c r="D3730" i="3"/>
  <c r="C3730" i="3"/>
  <c r="B3730" i="3"/>
  <c r="A3730" i="3"/>
  <c r="Q3729" i="3"/>
  <c r="N3729" i="3"/>
  <c r="M3729" i="3"/>
  <c r="J3729" i="3"/>
  <c r="I3729" i="3"/>
  <c r="H3729" i="3"/>
  <c r="G3729" i="3"/>
  <c r="F3729" i="3"/>
  <c r="E3729" i="3"/>
  <c r="B3729" i="3"/>
  <c r="A3729" i="3"/>
  <c r="P3728" i="3"/>
  <c r="O3728" i="3"/>
  <c r="N3728" i="3"/>
  <c r="K3728" i="3"/>
  <c r="L3728" i="3" s="1"/>
  <c r="J3728" i="3"/>
  <c r="I3728" i="3"/>
  <c r="M3728" i="3" s="1"/>
  <c r="H3728" i="3"/>
  <c r="G3728" i="3"/>
  <c r="F3728" i="3"/>
  <c r="E3728" i="3"/>
  <c r="D3728" i="3"/>
  <c r="C3728" i="3"/>
  <c r="B3728" i="3"/>
  <c r="A3728" i="3"/>
  <c r="M3727" i="3"/>
  <c r="J3727" i="3"/>
  <c r="N3727" i="3" s="1"/>
  <c r="I3727" i="3"/>
  <c r="H3727" i="3"/>
  <c r="G3727" i="3"/>
  <c r="F3727" i="3"/>
  <c r="E3727" i="3"/>
  <c r="A3727" i="3"/>
  <c r="P3726" i="3"/>
  <c r="O3726" i="3"/>
  <c r="R3726" i="3" s="1"/>
  <c r="M3726" i="3"/>
  <c r="L3726" i="3"/>
  <c r="K3726" i="3"/>
  <c r="J3726" i="3"/>
  <c r="N3726" i="3" s="1"/>
  <c r="I3726" i="3"/>
  <c r="Q3726" i="3" s="1"/>
  <c r="H3726" i="3"/>
  <c r="G3726" i="3"/>
  <c r="F3726" i="3"/>
  <c r="E3726" i="3"/>
  <c r="D3726" i="3"/>
  <c r="C3726" i="3"/>
  <c r="B3726" i="3"/>
  <c r="A3726" i="3"/>
  <c r="Q3725" i="3"/>
  <c r="N3725" i="3"/>
  <c r="M3725" i="3"/>
  <c r="J3725" i="3"/>
  <c r="I3725" i="3"/>
  <c r="H3725" i="3"/>
  <c r="G3725" i="3"/>
  <c r="F3725" i="3"/>
  <c r="E3725" i="3"/>
  <c r="A3725" i="3"/>
  <c r="P3724" i="3"/>
  <c r="O3724" i="3"/>
  <c r="N3724" i="3"/>
  <c r="K3724" i="3"/>
  <c r="L3724" i="3" s="1"/>
  <c r="J3724" i="3"/>
  <c r="I3724" i="3"/>
  <c r="M3724" i="3" s="1"/>
  <c r="H3724" i="3"/>
  <c r="G3724" i="3"/>
  <c r="F3724" i="3"/>
  <c r="E3724" i="3"/>
  <c r="D3724" i="3"/>
  <c r="C3724" i="3"/>
  <c r="B3724" i="3"/>
  <c r="A3724" i="3"/>
  <c r="N3723" i="3"/>
  <c r="J3723" i="3"/>
  <c r="I3723" i="3"/>
  <c r="H3723" i="3"/>
  <c r="G3723" i="3"/>
  <c r="F3723" i="3"/>
  <c r="E3723" i="3"/>
  <c r="B3723" i="3"/>
  <c r="A3723" i="3"/>
  <c r="O3722" i="3"/>
  <c r="M3722" i="3"/>
  <c r="K3722" i="3"/>
  <c r="L3722" i="3" s="1"/>
  <c r="J3722" i="3"/>
  <c r="N3722" i="3" s="1"/>
  <c r="I3722" i="3"/>
  <c r="H3722" i="3"/>
  <c r="G3722" i="3"/>
  <c r="F3722" i="3"/>
  <c r="E3722" i="3"/>
  <c r="D3722" i="3"/>
  <c r="C3722" i="3"/>
  <c r="B3722" i="3"/>
  <c r="A3722" i="3"/>
  <c r="M3721" i="3"/>
  <c r="J3721" i="3"/>
  <c r="N3721" i="3" s="1"/>
  <c r="I3721" i="3"/>
  <c r="H3721" i="3"/>
  <c r="G3721" i="3"/>
  <c r="F3721" i="3"/>
  <c r="E3721" i="3"/>
  <c r="A3721" i="3"/>
  <c r="P3720" i="3"/>
  <c r="O3720" i="3"/>
  <c r="N3720" i="3"/>
  <c r="K3720" i="3"/>
  <c r="L3720" i="3" s="1"/>
  <c r="J3720" i="3"/>
  <c r="I3720" i="3"/>
  <c r="M3720" i="3" s="1"/>
  <c r="H3720" i="3"/>
  <c r="G3720" i="3"/>
  <c r="F3720" i="3"/>
  <c r="E3720" i="3"/>
  <c r="D3720" i="3"/>
  <c r="C3720" i="3"/>
  <c r="B3720" i="3"/>
  <c r="A3720" i="3"/>
  <c r="J3719" i="3"/>
  <c r="N3719" i="3" s="1"/>
  <c r="I3719" i="3"/>
  <c r="H3719" i="3"/>
  <c r="G3719" i="3"/>
  <c r="F3719" i="3"/>
  <c r="E3719" i="3"/>
  <c r="B3719" i="3"/>
  <c r="A3719" i="3"/>
  <c r="P3718" i="3"/>
  <c r="O3718" i="3"/>
  <c r="M3718" i="3"/>
  <c r="L3718" i="3"/>
  <c r="K3718" i="3"/>
  <c r="J3718" i="3"/>
  <c r="N3718" i="3" s="1"/>
  <c r="I3718" i="3"/>
  <c r="H3718" i="3"/>
  <c r="G3718" i="3"/>
  <c r="F3718" i="3"/>
  <c r="E3718" i="3"/>
  <c r="D3718" i="3"/>
  <c r="C3718" i="3"/>
  <c r="B3718" i="3"/>
  <c r="A3718" i="3"/>
  <c r="Q3717" i="3"/>
  <c r="N3717" i="3"/>
  <c r="M3717" i="3"/>
  <c r="J3717" i="3"/>
  <c r="I3717" i="3"/>
  <c r="H3717" i="3"/>
  <c r="G3717" i="3"/>
  <c r="F3717" i="3"/>
  <c r="E3717" i="3"/>
  <c r="D3717" i="3"/>
  <c r="B3717" i="3"/>
  <c r="A3717" i="3"/>
  <c r="C3717" i="3" s="1"/>
  <c r="P3716" i="3"/>
  <c r="O3716" i="3"/>
  <c r="N3716" i="3"/>
  <c r="K3716" i="3"/>
  <c r="L3716" i="3" s="1"/>
  <c r="J3716" i="3"/>
  <c r="I3716" i="3"/>
  <c r="M3716" i="3" s="1"/>
  <c r="H3716" i="3"/>
  <c r="G3716" i="3"/>
  <c r="F3716" i="3"/>
  <c r="E3716" i="3"/>
  <c r="D3716" i="3"/>
  <c r="C3716" i="3"/>
  <c r="B3716" i="3"/>
  <c r="A3716" i="3"/>
  <c r="N3715" i="3"/>
  <c r="J3715" i="3"/>
  <c r="I3715" i="3"/>
  <c r="H3715" i="3"/>
  <c r="G3715" i="3"/>
  <c r="F3715" i="3"/>
  <c r="E3715" i="3"/>
  <c r="B3715" i="3"/>
  <c r="A3715" i="3"/>
  <c r="P3714" i="3"/>
  <c r="M3714" i="3"/>
  <c r="J3714" i="3"/>
  <c r="N3714" i="3" s="1"/>
  <c r="I3714" i="3"/>
  <c r="H3714" i="3"/>
  <c r="G3714" i="3"/>
  <c r="F3714" i="3"/>
  <c r="E3714" i="3"/>
  <c r="D3714" i="3"/>
  <c r="C3714" i="3"/>
  <c r="B3714" i="3"/>
  <c r="A3714" i="3"/>
  <c r="Q3713" i="3"/>
  <c r="N3713" i="3"/>
  <c r="J3713" i="3"/>
  <c r="I3713" i="3"/>
  <c r="H3713" i="3"/>
  <c r="G3713" i="3"/>
  <c r="F3713" i="3"/>
  <c r="E3713" i="3"/>
  <c r="D3713" i="3"/>
  <c r="B3713" i="3"/>
  <c r="A3713" i="3"/>
  <c r="C3713" i="3" s="1"/>
  <c r="P3712" i="3"/>
  <c r="O3712" i="3"/>
  <c r="N3712" i="3"/>
  <c r="L3712" i="3"/>
  <c r="K3712" i="3"/>
  <c r="J3712" i="3"/>
  <c r="I3712" i="3"/>
  <c r="M3712" i="3" s="1"/>
  <c r="H3712" i="3"/>
  <c r="G3712" i="3"/>
  <c r="F3712" i="3"/>
  <c r="E3712" i="3"/>
  <c r="D3712" i="3"/>
  <c r="C3712" i="3"/>
  <c r="B3712" i="3"/>
  <c r="A3712" i="3"/>
  <c r="Q3711" i="3"/>
  <c r="P3711" i="3"/>
  <c r="N3711" i="3"/>
  <c r="M3711" i="3"/>
  <c r="J3711" i="3"/>
  <c r="I3711" i="3"/>
  <c r="H3711" i="3"/>
  <c r="G3711" i="3"/>
  <c r="F3711" i="3"/>
  <c r="E3711" i="3"/>
  <c r="A3711" i="3"/>
  <c r="K3710" i="3"/>
  <c r="L3710" i="3" s="1"/>
  <c r="J3710" i="3"/>
  <c r="N3710" i="3" s="1"/>
  <c r="I3710" i="3"/>
  <c r="Q3710" i="3" s="1"/>
  <c r="H3710" i="3"/>
  <c r="G3710" i="3"/>
  <c r="F3710" i="3"/>
  <c r="E3710" i="3"/>
  <c r="D3710" i="3"/>
  <c r="C3710" i="3"/>
  <c r="B3710" i="3"/>
  <c r="A3710" i="3"/>
  <c r="J3709" i="3"/>
  <c r="N3709" i="3" s="1"/>
  <c r="I3709" i="3"/>
  <c r="H3709" i="3"/>
  <c r="G3709" i="3"/>
  <c r="F3709" i="3"/>
  <c r="E3709" i="3"/>
  <c r="A3709" i="3"/>
  <c r="C3709" i="3" s="1"/>
  <c r="P3708" i="3"/>
  <c r="O3708" i="3"/>
  <c r="N3708" i="3"/>
  <c r="L3708" i="3"/>
  <c r="K3708" i="3"/>
  <c r="J3708" i="3"/>
  <c r="I3708" i="3"/>
  <c r="M3708" i="3" s="1"/>
  <c r="H3708" i="3"/>
  <c r="G3708" i="3"/>
  <c r="F3708" i="3"/>
  <c r="E3708" i="3"/>
  <c r="D3708" i="3"/>
  <c r="C3708" i="3"/>
  <c r="B3708" i="3"/>
  <c r="A3708" i="3"/>
  <c r="Q3707" i="3"/>
  <c r="P3707" i="3"/>
  <c r="N3707" i="3"/>
  <c r="M3707" i="3"/>
  <c r="J3707" i="3"/>
  <c r="I3707" i="3"/>
  <c r="H3707" i="3"/>
  <c r="G3707" i="3"/>
  <c r="F3707" i="3"/>
  <c r="E3707" i="3"/>
  <c r="B3707" i="3"/>
  <c r="A3707" i="3"/>
  <c r="J3706" i="3"/>
  <c r="N3706" i="3" s="1"/>
  <c r="I3706" i="3"/>
  <c r="Q3706" i="3" s="1"/>
  <c r="H3706" i="3"/>
  <c r="G3706" i="3"/>
  <c r="F3706" i="3"/>
  <c r="E3706" i="3"/>
  <c r="D3706" i="3"/>
  <c r="C3706" i="3"/>
  <c r="B3706" i="3"/>
  <c r="A3706" i="3"/>
  <c r="J3705" i="3"/>
  <c r="N3705" i="3" s="1"/>
  <c r="I3705" i="3"/>
  <c r="H3705" i="3"/>
  <c r="G3705" i="3"/>
  <c r="F3705" i="3"/>
  <c r="E3705" i="3"/>
  <c r="B3705" i="3"/>
  <c r="A3705" i="3"/>
  <c r="C3705" i="3" s="1"/>
  <c r="P3704" i="3"/>
  <c r="O3704" i="3"/>
  <c r="N3704" i="3"/>
  <c r="L3704" i="3"/>
  <c r="K3704" i="3"/>
  <c r="J3704" i="3"/>
  <c r="I3704" i="3"/>
  <c r="M3704" i="3" s="1"/>
  <c r="H3704" i="3"/>
  <c r="G3704" i="3"/>
  <c r="F3704" i="3"/>
  <c r="E3704" i="3"/>
  <c r="D3704" i="3"/>
  <c r="C3704" i="3"/>
  <c r="B3704" i="3"/>
  <c r="A3704" i="3"/>
  <c r="Q3703" i="3"/>
  <c r="P3703" i="3"/>
  <c r="N3703" i="3"/>
  <c r="M3703" i="3"/>
  <c r="J3703" i="3"/>
  <c r="I3703" i="3"/>
  <c r="H3703" i="3"/>
  <c r="G3703" i="3"/>
  <c r="F3703" i="3"/>
  <c r="E3703" i="3"/>
  <c r="B3703" i="3"/>
  <c r="A3703" i="3"/>
  <c r="J3702" i="3"/>
  <c r="I3702" i="3"/>
  <c r="H3702" i="3"/>
  <c r="G3702" i="3"/>
  <c r="F3702" i="3"/>
  <c r="E3702" i="3"/>
  <c r="D3702" i="3"/>
  <c r="C3702" i="3"/>
  <c r="B3702" i="3"/>
  <c r="A3702" i="3"/>
  <c r="J3701" i="3"/>
  <c r="N3701" i="3" s="1"/>
  <c r="I3701" i="3"/>
  <c r="H3701" i="3"/>
  <c r="G3701" i="3"/>
  <c r="F3701" i="3"/>
  <c r="E3701" i="3"/>
  <c r="D3701" i="3"/>
  <c r="A3701" i="3"/>
  <c r="C3701" i="3" s="1"/>
  <c r="P3700" i="3"/>
  <c r="O3700" i="3"/>
  <c r="N3700" i="3"/>
  <c r="L3700" i="3"/>
  <c r="K3700" i="3"/>
  <c r="J3700" i="3"/>
  <c r="I3700" i="3"/>
  <c r="M3700" i="3" s="1"/>
  <c r="H3700" i="3"/>
  <c r="G3700" i="3"/>
  <c r="F3700" i="3"/>
  <c r="E3700" i="3"/>
  <c r="D3700" i="3"/>
  <c r="C3700" i="3"/>
  <c r="B3700" i="3"/>
  <c r="A3700" i="3"/>
  <c r="Q3699" i="3"/>
  <c r="N3699" i="3"/>
  <c r="J3699" i="3"/>
  <c r="I3699" i="3"/>
  <c r="H3699" i="3"/>
  <c r="G3699" i="3"/>
  <c r="F3699" i="3"/>
  <c r="E3699" i="3"/>
  <c r="B3699" i="3"/>
  <c r="A3699" i="3"/>
  <c r="P3698" i="3"/>
  <c r="O3698" i="3"/>
  <c r="K3698" i="3"/>
  <c r="L3698" i="3" s="1"/>
  <c r="J3698" i="3"/>
  <c r="N3698" i="3" s="1"/>
  <c r="I3698" i="3"/>
  <c r="H3698" i="3"/>
  <c r="G3698" i="3"/>
  <c r="F3698" i="3"/>
  <c r="E3698" i="3"/>
  <c r="D3698" i="3"/>
  <c r="C3698" i="3"/>
  <c r="B3698" i="3"/>
  <c r="A3698" i="3"/>
  <c r="M3697" i="3"/>
  <c r="J3697" i="3"/>
  <c r="N3697" i="3" s="1"/>
  <c r="I3697" i="3"/>
  <c r="H3697" i="3"/>
  <c r="G3697" i="3"/>
  <c r="F3697" i="3"/>
  <c r="E3697" i="3"/>
  <c r="A3697" i="3"/>
  <c r="P3696" i="3"/>
  <c r="O3696" i="3"/>
  <c r="N3696" i="3"/>
  <c r="K3696" i="3"/>
  <c r="L3696" i="3" s="1"/>
  <c r="J3696" i="3"/>
  <c r="I3696" i="3"/>
  <c r="M3696" i="3" s="1"/>
  <c r="H3696" i="3"/>
  <c r="G3696" i="3"/>
  <c r="F3696" i="3"/>
  <c r="E3696" i="3"/>
  <c r="D3696" i="3"/>
  <c r="C3696" i="3"/>
  <c r="B3696" i="3"/>
  <c r="A3696" i="3"/>
  <c r="J3695" i="3"/>
  <c r="N3695" i="3" s="1"/>
  <c r="I3695" i="3"/>
  <c r="H3695" i="3"/>
  <c r="G3695" i="3"/>
  <c r="F3695" i="3"/>
  <c r="E3695" i="3"/>
  <c r="B3695" i="3"/>
  <c r="A3695" i="3"/>
  <c r="P3694" i="3"/>
  <c r="O3694" i="3"/>
  <c r="L3694" i="3"/>
  <c r="K3694" i="3"/>
  <c r="J3694" i="3"/>
  <c r="N3694" i="3" s="1"/>
  <c r="I3694" i="3"/>
  <c r="H3694" i="3"/>
  <c r="G3694" i="3"/>
  <c r="F3694" i="3"/>
  <c r="E3694" i="3"/>
  <c r="D3694" i="3"/>
  <c r="C3694" i="3"/>
  <c r="B3694" i="3"/>
  <c r="A3694" i="3"/>
  <c r="Q3693" i="3"/>
  <c r="N3693" i="3"/>
  <c r="M3693" i="3"/>
  <c r="J3693" i="3"/>
  <c r="I3693" i="3"/>
  <c r="H3693" i="3"/>
  <c r="G3693" i="3"/>
  <c r="F3693" i="3"/>
  <c r="E3693" i="3"/>
  <c r="D3693" i="3"/>
  <c r="B3693" i="3"/>
  <c r="A3693" i="3"/>
  <c r="C3693" i="3" s="1"/>
  <c r="P3692" i="3"/>
  <c r="O3692" i="3"/>
  <c r="N3692" i="3"/>
  <c r="L3692" i="3"/>
  <c r="K3692" i="3"/>
  <c r="J3692" i="3"/>
  <c r="I3692" i="3"/>
  <c r="M3692" i="3" s="1"/>
  <c r="H3692" i="3"/>
  <c r="G3692" i="3"/>
  <c r="F3692" i="3"/>
  <c r="E3692" i="3"/>
  <c r="D3692" i="3"/>
  <c r="C3692" i="3"/>
  <c r="B3692" i="3"/>
  <c r="A3692" i="3"/>
  <c r="M3691" i="3"/>
  <c r="J3691" i="3"/>
  <c r="N3691" i="3" s="1"/>
  <c r="I3691" i="3"/>
  <c r="H3691" i="3"/>
  <c r="G3691" i="3"/>
  <c r="F3691" i="3"/>
  <c r="E3691" i="3"/>
  <c r="A3691" i="3"/>
  <c r="P3690" i="3"/>
  <c r="O3690" i="3"/>
  <c r="L3690" i="3"/>
  <c r="K3690" i="3"/>
  <c r="J3690" i="3"/>
  <c r="N3690" i="3" s="1"/>
  <c r="I3690" i="3"/>
  <c r="H3690" i="3"/>
  <c r="G3690" i="3"/>
  <c r="F3690" i="3"/>
  <c r="E3690" i="3"/>
  <c r="D3690" i="3"/>
  <c r="C3690" i="3"/>
  <c r="B3690" i="3"/>
  <c r="A3690" i="3"/>
  <c r="Q3689" i="3"/>
  <c r="N3689" i="3"/>
  <c r="M3689" i="3"/>
  <c r="J3689" i="3"/>
  <c r="I3689" i="3"/>
  <c r="H3689" i="3"/>
  <c r="G3689" i="3"/>
  <c r="F3689" i="3"/>
  <c r="E3689" i="3"/>
  <c r="D3689" i="3"/>
  <c r="B3689" i="3"/>
  <c r="A3689" i="3"/>
  <c r="C3689" i="3" s="1"/>
  <c r="P3688" i="3"/>
  <c r="O3688" i="3"/>
  <c r="N3688" i="3"/>
  <c r="K3688" i="3"/>
  <c r="L3688" i="3" s="1"/>
  <c r="J3688" i="3"/>
  <c r="I3688" i="3"/>
  <c r="M3688" i="3" s="1"/>
  <c r="H3688" i="3"/>
  <c r="G3688" i="3"/>
  <c r="F3688" i="3"/>
  <c r="E3688" i="3"/>
  <c r="D3688" i="3"/>
  <c r="C3688" i="3"/>
  <c r="B3688" i="3"/>
  <c r="A3688" i="3"/>
  <c r="N3687" i="3"/>
  <c r="J3687" i="3"/>
  <c r="I3687" i="3"/>
  <c r="H3687" i="3"/>
  <c r="G3687" i="3"/>
  <c r="F3687" i="3"/>
  <c r="E3687" i="3"/>
  <c r="B3687" i="3"/>
  <c r="A3687" i="3"/>
  <c r="P3686" i="3"/>
  <c r="R3686" i="3" s="1"/>
  <c r="O3686" i="3"/>
  <c r="L3686" i="3"/>
  <c r="K3686" i="3"/>
  <c r="J3686" i="3"/>
  <c r="N3686" i="3" s="1"/>
  <c r="I3686" i="3"/>
  <c r="Q3686" i="3" s="1"/>
  <c r="H3686" i="3"/>
  <c r="G3686" i="3"/>
  <c r="F3686" i="3"/>
  <c r="E3686" i="3"/>
  <c r="D3686" i="3"/>
  <c r="C3686" i="3"/>
  <c r="B3686" i="3"/>
  <c r="A3686" i="3"/>
  <c r="Q3685" i="3"/>
  <c r="N3685" i="3"/>
  <c r="M3685" i="3"/>
  <c r="J3685" i="3"/>
  <c r="I3685" i="3"/>
  <c r="H3685" i="3"/>
  <c r="G3685" i="3"/>
  <c r="F3685" i="3"/>
  <c r="E3685" i="3"/>
  <c r="D3685" i="3"/>
  <c r="B3685" i="3"/>
  <c r="A3685" i="3"/>
  <c r="C3685" i="3" s="1"/>
  <c r="P3684" i="3"/>
  <c r="O3684" i="3"/>
  <c r="N3684" i="3"/>
  <c r="K3684" i="3"/>
  <c r="L3684" i="3" s="1"/>
  <c r="J3684" i="3"/>
  <c r="I3684" i="3"/>
  <c r="M3684" i="3" s="1"/>
  <c r="H3684" i="3"/>
  <c r="G3684" i="3"/>
  <c r="F3684" i="3"/>
  <c r="E3684" i="3"/>
  <c r="D3684" i="3"/>
  <c r="C3684" i="3"/>
  <c r="B3684" i="3"/>
  <c r="A3684" i="3"/>
  <c r="M3683" i="3"/>
  <c r="J3683" i="3"/>
  <c r="I3683" i="3"/>
  <c r="Q3683" i="3" s="1"/>
  <c r="H3683" i="3"/>
  <c r="G3683" i="3"/>
  <c r="F3683" i="3"/>
  <c r="E3683" i="3"/>
  <c r="A3683" i="3"/>
  <c r="J3682" i="3"/>
  <c r="N3682" i="3" s="1"/>
  <c r="I3682" i="3"/>
  <c r="H3682" i="3"/>
  <c r="G3682" i="3"/>
  <c r="F3682" i="3"/>
  <c r="E3682" i="3"/>
  <c r="D3682" i="3"/>
  <c r="C3682" i="3"/>
  <c r="B3682" i="3"/>
  <c r="A3682" i="3"/>
  <c r="Q3681" i="3"/>
  <c r="N3681" i="3"/>
  <c r="J3681" i="3"/>
  <c r="I3681" i="3"/>
  <c r="H3681" i="3"/>
  <c r="G3681" i="3"/>
  <c r="F3681" i="3"/>
  <c r="E3681" i="3"/>
  <c r="D3681" i="3"/>
  <c r="B3681" i="3"/>
  <c r="A3681" i="3"/>
  <c r="C3681" i="3" s="1"/>
  <c r="P3680" i="3"/>
  <c r="O3680" i="3"/>
  <c r="N3680" i="3"/>
  <c r="M3680" i="3"/>
  <c r="L3680" i="3"/>
  <c r="K3680" i="3"/>
  <c r="J3680" i="3"/>
  <c r="I3680" i="3"/>
  <c r="Q3680" i="3" s="1"/>
  <c r="H3680" i="3"/>
  <c r="G3680" i="3"/>
  <c r="F3680" i="3"/>
  <c r="E3680" i="3"/>
  <c r="D3680" i="3"/>
  <c r="C3680" i="3"/>
  <c r="B3680" i="3"/>
  <c r="A3680" i="3"/>
  <c r="Q3679" i="3"/>
  <c r="P3679" i="3"/>
  <c r="N3679" i="3"/>
  <c r="M3679" i="3"/>
  <c r="J3679" i="3"/>
  <c r="I3679" i="3"/>
  <c r="H3679" i="3"/>
  <c r="G3679" i="3"/>
  <c r="F3679" i="3"/>
  <c r="E3679" i="3"/>
  <c r="B3679" i="3"/>
  <c r="A3679" i="3"/>
  <c r="J3678" i="3"/>
  <c r="N3678" i="3" s="1"/>
  <c r="I3678" i="3"/>
  <c r="Q3678" i="3" s="1"/>
  <c r="H3678" i="3"/>
  <c r="G3678" i="3"/>
  <c r="F3678" i="3"/>
  <c r="E3678" i="3"/>
  <c r="D3678" i="3"/>
  <c r="C3678" i="3"/>
  <c r="B3678" i="3"/>
  <c r="A3678" i="3"/>
  <c r="J3677" i="3"/>
  <c r="N3677" i="3" s="1"/>
  <c r="I3677" i="3"/>
  <c r="H3677" i="3"/>
  <c r="G3677" i="3"/>
  <c r="F3677" i="3"/>
  <c r="E3677" i="3"/>
  <c r="B3677" i="3"/>
  <c r="A3677" i="3"/>
  <c r="C3677" i="3" s="1"/>
  <c r="P3676" i="3"/>
  <c r="O3676" i="3"/>
  <c r="R3676" i="3" s="1"/>
  <c r="N3676" i="3"/>
  <c r="M3676" i="3"/>
  <c r="L3676" i="3"/>
  <c r="K3676" i="3"/>
  <c r="J3676" i="3"/>
  <c r="I3676" i="3"/>
  <c r="Q3676" i="3" s="1"/>
  <c r="H3676" i="3"/>
  <c r="G3676" i="3"/>
  <c r="F3676" i="3"/>
  <c r="E3676" i="3"/>
  <c r="D3676" i="3"/>
  <c r="C3676" i="3"/>
  <c r="B3676" i="3"/>
  <c r="A3676" i="3"/>
  <c r="Q3675" i="3"/>
  <c r="N3675" i="3"/>
  <c r="J3675" i="3"/>
  <c r="I3675" i="3"/>
  <c r="H3675" i="3"/>
  <c r="G3675" i="3"/>
  <c r="F3675" i="3"/>
  <c r="E3675" i="3"/>
  <c r="B3675" i="3"/>
  <c r="A3675" i="3"/>
  <c r="P3674" i="3"/>
  <c r="O3674" i="3"/>
  <c r="K3674" i="3"/>
  <c r="L3674" i="3" s="1"/>
  <c r="J3674" i="3"/>
  <c r="N3674" i="3" s="1"/>
  <c r="I3674" i="3"/>
  <c r="H3674" i="3"/>
  <c r="G3674" i="3"/>
  <c r="F3674" i="3"/>
  <c r="E3674" i="3"/>
  <c r="D3674" i="3"/>
  <c r="C3674" i="3"/>
  <c r="B3674" i="3"/>
  <c r="A3674" i="3"/>
  <c r="M3673" i="3"/>
  <c r="J3673" i="3"/>
  <c r="N3673" i="3" s="1"/>
  <c r="I3673" i="3"/>
  <c r="Q3673" i="3" s="1"/>
  <c r="H3673" i="3"/>
  <c r="G3673" i="3"/>
  <c r="F3673" i="3"/>
  <c r="E3673" i="3"/>
  <c r="A3673" i="3"/>
  <c r="P3672" i="3"/>
  <c r="O3672" i="3"/>
  <c r="N3672" i="3"/>
  <c r="M3672" i="3"/>
  <c r="L3672" i="3"/>
  <c r="K3672" i="3"/>
  <c r="J3672" i="3"/>
  <c r="I3672" i="3"/>
  <c r="Q3672" i="3" s="1"/>
  <c r="H3672" i="3"/>
  <c r="G3672" i="3"/>
  <c r="F3672" i="3"/>
  <c r="E3672" i="3"/>
  <c r="D3672" i="3"/>
  <c r="C3672" i="3"/>
  <c r="B3672" i="3"/>
  <c r="A3672" i="3"/>
  <c r="M3671" i="3"/>
  <c r="J3671" i="3"/>
  <c r="N3671" i="3" s="1"/>
  <c r="I3671" i="3"/>
  <c r="H3671" i="3"/>
  <c r="G3671" i="3"/>
  <c r="F3671" i="3"/>
  <c r="E3671" i="3"/>
  <c r="A3671" i="3"/>
  <c r="P3670" i="3"/>
  <c r="O3670" i="3"/>
  <c r="L3670" i="3"/>
  <c r="K3670" i="3"/>
  <c r="J3670" i="3"/>
  <c r="N3670" i="3" s="1"/>
  <c r="I3670" i="3"/>
  <c r="H3670" i="3"/>
  <c r="G3670" i="3"/>
  <c r="F3670" i="3"/>
  <c r="E3670" i="3"/>
  <c r="D3670" i="3"/>
  <c r="C3670" i="3"/>
  <c r="B3670" i="3"/>
  <c r="A3670" i="3"/>
  <c r="Q3669" i="3"/>
  <c r="N3669" i="3"/>
  <c r="M3669" i="3"/>
  <c r="J3669" i="3"/>
  <c r="I3669" i="3"/>
  <c r="H3669" i="3"/>
  <c r="G3669" i="3"/>
  <c r="F3669" i="3"/>
  <c r="E3669" i="3"/>
  <c r="D3669" i="3"/>
  <c r="B3669" i="3"/>
  <c r="A3669" i="3"/>
  <c r="C3669" i="3" s="1"/>
  <c r="P3668" i="3"/>
  <c r="O3668" i="3"/>
  <c r="N3668" i="3"/>
  <c r="M3668" i="3"/>
  <c r="K3668" i="3"/>
  <c r="L3668" i="3" s="1"/>
  <c r="J3668" i="3"/>
  <c r="I3668" i="3"/>
  <c r="Q3668" i="3" s="1"/>
  <c r="H3668" i="3"/>
  <c r="G3668" i="3"/>
  <c r="F3668" i="3"/>
  <c r="E3668" i="3"/>
  <c r="D3668" i="3"/>
  <c r="C3668" i="3"/>
  <c r="B3668" i="3"/>
  <c r="A3668" i="3"/>
  <c r="M3667" i="3"/>
  <c r="J3667" i="3"/>
  <c r="I3667" i="3"/>
  <c r="Q3667" i="3" s="1"/>
  <c r="H3667" i="3"/>
  <c r="G3667" i="3"/>
  <c r="F3667" i="3"/>
  <c r="E3667" i="3"/>
  <c r="A3667" i="3"/>
  <c r="J3666" i="3"/>
  <c r="N3666" i="3" s="1"/>
  <c r="I3666" i="3"/>
  <c r="H3666" i="3"/>
  <c r="G3666" i="3"/>
  <c r="F3666" i="3"/>
  <c r="E3666" i="3"/>
  <c r="D3666" i="3"/>
  <c r="C3666" i="3"/>
  <c r="B3666" i="3"/>
  <c r="A3666" i="3"/>
  <c r="Q3665" i="3"/>
  <c r="N3665" i="3"/>
  <c r="J3665" i="3"/>
  <c r="I3665" i="3"/>
  <c r="H3665" i="3"/>
  <c r="G3665" i="3"/>
  <c r="F3665" i="3"/>
  <c r="E3665" i="3"/>
  <c r="D3665" i="3"/>
  <c r="B3665" i="3"/>
  <c r="A3665" i="3"/>
  <c r="C3665" i="3" s="1"/>
  <c r="P3664" i="3"/>
  <c r="O3664" i="3"/>
  <c r="N3664" i="3"/>
  <c r="L3664" i="3"/>
  <c r="K3664" i="3"/>
  <c r="J3664" i="3"/>
  <c r="I3664" i="3"/>
  <c r="M3664" i="3" s="1"/>
  <c r="H3664" i="3"/>
  <c r="G3664" i="3"/>
  <c r="F3664" i="3"/>
  <c r="E3664" i="3"/>
  <c r="D3664" i="3"/>
  <c r="C3664" i="3"/>
  <c r="B3664" i="3"/>
  <c r="A3664" i="3"/>
  <c r="Q3663" i="3"/>
  <c r="P3663" i="3"/>
  <c r="N3663" i="3"/>
  <c r="M3663" i="3"/>
  <c r="J3663" i="3"/>
  <c r="I3663" i="3"/>
  <c r="H3663" i="3"/>
  <c r="G3663" i="3"/>
  <c r="F3663" i="3"/>
  <c r="E3663" i="3"/>
  <c r="A3663" i="3"/>
  <c r="K3662" i="3"/>
  <c r="L3662" i="3" s="1"/>
  <c r="J3662" i="3"/>
  <c r="N3662" i="3" s="1"/>
  <c r="I3662" i="3"/>
  <c r="Q3662" i="3" s="1"/>
  <c r="H3662" i="3"/>
  <c r="G3662" i="3"/>
  <c r="F3662" i="3"/>
  <c r="E3662" i="3"/>
  <c r="D3662" i="3"/>
  <c r="C3662" i="3"/>
  <c r="B3662" i="3"/>
  <c r="A3662" i="3"/>
  <c r="J3661" i="3"/>
  <c r="N3661" i="3" s="1"/>
  <c r="I3661" i="3"/>
  <c r="H3661" i="3"/>
  <c r="G3661" i="3"/>
  <c r="F3661" i="3"/>
  <c r="E3661" i="3"/>
  <c r="A3661" i="3"/>
  <c r="C3661" i="3" s="1"/>
  <c r="P3660" i="3"/>
  <c r="O3660" i="3"/>
  <c r="N3660" i="3"/>
  <c r="L3660" i="3"/>
  <c r="K3660" i="3"/>
  <c r="J3660" i="3"/>
  <c r="I3660" i="3"/>
  <c r="M3660" i="3" s="1"/>
  <c r="H3660" i="3"/>
  <c r="G3660" i="3"/>
  <c r="F3660" i="3"/>
  <c r="E3660" i="3"/>
  <c r="D3660" i="3"/>
  <c r="C3660" i="3"/>
  <c r="B3660" i="3"/>
  <c r="A3660" i="3"/>
  <c r="Q3659" i="3"/>
  <c r="P3659" i="3"/>
  <c r="N3659" i="3"/>
  <c r="M3659" i="3"/>
  <c r="J3659" i="3"/>
  <c r="I3659" i="3"/>
  <c r="H3659" i="3"/>
  <c r="G3659" i="3"/>
  <c r="F3659" i="3"/>
  <c r="E3659" i="3"/>
  <c r="B3659" i="3"/>
  <c r="A3659" i="3"/>
  <c r="J3658" i="3"/>
  <c r="N3658" i="3" s="1"/>
  <c r="I3658" i="3"/>
  <c r="Q3658" i="3" s="1"/>
  <c r="H3658" i="3"/>
  <c r="G3658" i="3"/>
  <c r="F3658" i="3"/>
  <c r="E3658" i="3"/>
  <c r="D3658" i="3"/>
  <c r="C3658" i="3"/>
  <c r="B3658" i="3"/>
  <c r="A3658" i="3"/>
  <c r="J3657" i="3"/>
  <c r="N3657" i="3" s="1"/>
  <c r="I3657" i="3"/>
  <c r="H3657" i="3"/>
  <c r="G3657" i="3"/>
  <c r="F3657" i="3"/>
  <c r="E3657" i="3"/>
  <c r="B3657" i="3"/>
  <c r="A3657" i="3"/>
  <c r="C3657" i="3" s="1"/>
  <c r="P3656" i="3"/>
  <c r="O3656" i="3"/>
  <c r="N3656" i="3"/>
  <c r="L3656" i="3"/>
  <c r="K3656" i="3"/>
  <c r="J3656" i="3"/>
  <c r="I3656" i="3"/>
  <c r="M3656" i="3" s="1"/>
  <c r="H3656" i="3"/>
  <c r="G3656" i="3"/>
  <c r="F3656" i="3"/>
  <c r="E3656" i="3"/>
  <c r="D3656" i="3"/>
  <c r="C3656" i="3"/>
  <c r="B3656" i="3"/>
  <c r="A3656" i="3"/>
  <c r="Q3655" i="3"/>
  <c r="P3655" i="3"/>
  <c r="N3655" i="3"/>
  <c r="M3655" i="3"/>
  <c r="J3655" i="3"/>
  <c r="I3655" i="3"/>
  <c r="H3655" i="3"/>
  <c r="G3655" i="3"/>
  <c r="F3655" i="3"/>
  <c r="E3655" i="3"/>
  <c r="B3655" i="3"/>
  <c r="A3655" i="3"/>
  <c r="J3654" i="3"/>
  <c r="I3654" i="3"/>
  <c r="H3654" i="3"/>
  <c r="G3654" i="3"/>
  <c r="F3654" i="3"/>
  <c r="E3654" i="3"/>
  <c r="D3654" i="3"/>
  <c r="C3654" i="3"/>
  <c r="B3654" i="3"/>
  <c r="A3654" i="3"/>
  <c r="J3653" i="3"/>
  <c r="N3653" i="3" s="1"/>
  <c r="I3653" i="3"/>
  <c r="H3653" i="3"/>
  <c r="G3653" i="3"/>
  <c r="F3653" i="3"/>
  <c r="E3653" i="3"/>
  <c r="D3653" i="3"/>
  <c r="A3653" i="3"/>
  <c r="C3653" i="3" s="1"/>
  <c r="P3652" i="3"/>
  <c r="O3652" i="3"/>
  <c r="N3652" i="3"/>
  <c r="L3652" i="3"/>
  <c r="K3652" i="3"/>
  <c r="J3652" i="3"/>
  <c r="I3652" i="3"/>
  <c r="M3652" i="3" s="1"/>
  <c r="H3652" i="3"/>
  <c r="G3652" i="3"/>
  <c r="F3652" i="3"/>
  <c r="E3652" i="3"/>
  <c r="D3652" i="3"/>
  <c r="C3652" i="3"/>
  <c r="B3652" i="3"/>
  <c r="A3652" i="3"/>
  <c r="Q3651" i="3"/>
  <c r="N3651" i="3"/>
  <c r="J3651" i="3"/>
  <c r="I3651" i="3"/>
  <c r="H3651" i="3"/>
  <c r="G3651" i="3"/>
  <c r="F3651" i="3"/>
  <c r="E3651" i="3"/>
  <c r="B3651" i="3"/>
  <c r="A3651" i="3"/>
  <c r="P3650" i="3"/>
  <c r="O3650" i="3"/>
  <c r="K3650" i="3"/>
  <c r="L3650" i="3" s="1"/>
  <c r="J3650" i="3"/>
  <c r="N3650" i="3" s="1"/>
  <c r="I3650" i="3"/>
  <c r="H3650" i="3"/>
  <c r="G3650" i="3"/>
  <c r="F3650" i="3"/>
  <c r="E3650" i="3"/>
  <c r="D3650" i="3"/>
  <c r="C3650" i="3"/>
  <c r="B3650" i="3"/>
  <c r="A3650" i="3"/>
  <c r="M3649" i="3"/>
  <c r="J3649" i="3"/>
  <c r="N3649" i="3" s="1"/>
  <c r="I3649" i="3"/>
  <c r="Q3649" i="3" s="1"/>
  <c r="H3649" i="3"/>
  <c r="G3649" i="3"/>
  <c r="F3649" i="3"/>
  <c r="E3649" i="3"/>
  <c r="A3649" i="3"/>
  <c r="P3648" i="3"/>
  <c r="O3648" i="3"/>
  <c r="N3648" i="3"/>
  <c r="K3648" i="3"/>
  <c r="L3648" i="3" s="1"/>
  <c r="J3648" i="3"/>
  <c r="I3648" i="3"/>
  <c r="M3648" i="3" s="1"/>
  <c r="H3648" i="3"/>
  <c r="G3648" i="3"/>
  <c r="F3648" i="3"/>
  <c r="E3648" i="3"/>
  <c r="D3648" i="3"/>
  <c r="C3648" i="3"/>
  <c r="B3648" i="3"/>
  <c r="A3648" i="3"/>
  <c r="J3647" i="3"/>
  <c r="N3647" i="3" s="1"/>
  <c r="I3647" i="3"/>
  <c r="H3647" i="3"/>
  <c r="G3647" i="3"/>
  <c r="F3647" i="3"/>
  <c r="E3647" i="3"/>
  <c r="B3647" i="3"/>
  <c r="A3647" i="3"/>
  <c r="P3646" i="3"/>
  <c r="O3646" i="3"/>
  <c r="L3646" i="3"/>
  <c r="K3646" i="3"/>
  <c r="J3646" i="3"/>
  <c r="N3646" i="3" s="1"/>
  <c r="I3646" i="3"/>
  <c r="H3646" i="3"/>
  <c r="G3646" i="3"/>
  <c r="F3646" i="3"/>
  <c r="E3646" i="3"/>
  <c r="D3646" i="3"/>
  <c r="C3646" i="3"/>
  <c r="B3646" i="3"/>
  <c r="A3646" i="3"/>
  <c r="Q3645" i="3"/>
  <c r="N3645" i="3"/>
  <c r="M3645" i="3"/>
  <c r="J3645" i="3"/>
  <c r="I3645" i="3"/>
  <c r="H3645" i="3"/>
  <c r="G3645" i="3"/>
  <c r="F3645" i="3"/>
  <c r="E3645" i="3"/>
  <c r="D3645" i="3"/>
  <c r="B3645" i="3"/>
  <c r="A3645" i="3"/>
  <c r="C3645" i="3" s="1"/>
  <c r="P3644" i="3"/>
  <c r="O3644" i="3"/>
  <c r="N3644" i="3"/>
  <c r="L3644" i="3"/>
  <c r="K3644" i="3"/>
  <c r="J3644" i="3"/>
  <c r="I3644" i="3"/>
  <c r="M3644" i="3" s="1"/>
  <c r="H3644" i="3"/>
  <c r="G3644" i="3"/>
  <c r="F3644" i="3"/>
  <c r="E3644" i="3"/>
  <c r="D3644" i="3"/>
  <c r="C3644" i="3"/>
  <c r="B3644" i="3"/>
  <c r="A3644" i="3"/>
  <c r="M3643" i="3"/>
  <c r="J3643" i="3"/>
  <c r="N3643" i="3" s="1"/>
  <c r="I3643" i="3"/>
  <c r="H3643" i="3"/>
  <c r="G3643" i="3"/>
  <c r="F3643" i="3"/>
  <c r="E3643" i="3"/>
  <c r="A3643" i="3"/>
  <c r="P3642" i="3"/>
  <c r="O3642" i="3"/>
  <c r="L3642" i="3"/>
  <c r="K3642" i="3"/>
  <c r="J3642" i="3"/>
  <c r="N3642" i="3" s="1"/>
  <c r="I3642" i="3"/>
  <c r="H3642" i="3"/>
  <c r="G3642" i="3"/>
  <c r="F3642" i="3"/>
  <c r="E3642" i="3"/>
  <c r="D3642" i="3"/>
  <c r="C3642" i="3"/>
  <c r="B3642" i="3"/>
  <c r="A3642" i="3"/>
  <c r="Q3641" i="3"/>
  <c r="N3641" i="3"/>
  <c r="M3641" i="3"/>
  <c r="J3641" i="3"/>
  <c r="I3641" i="3"/>
  <c r="H3641" i="3"/>
  <c r="G3641" i="3"/>
  <c r="F3641" i="3"/>
  <c r="E3641" i="3"/>
  <c r="D3641" i="3"/>
  <c r="B3641" i="3"/>
  <c r="A3641" i="3"/>
  <c r="C3641" i="3" s="1"/>
  <c r="P3640" i="3"/>
  <c r="O3640" i="3"/>
  <c r="N3640" i="3"/>
  <c r="K3640" i="3"/>
  <c r="L3640" i="3" s="1"/>
  <c r="J3640" i="3"/>
  <c r="I3640" i="3"/>
  <c r="M3640" i="3" s="1"/>
  <c r="H3640" i="3"/>
  <c r="G3640" i="3"/>
  <c r="F3640" i="3"/>
  <c r="E3640" i="3"/>
  <c r="D3640" i="3"/>
  <c r="C3640" i="3"/>
  <c r="B3640" i="3"/>
  <c r="A3640" i="3"/>
  <c r="N3639" i="3"/>
  <c r="J3639" i="3"/>
  <c r="I3639" i="3"/>
  <c r="H3639" i="3"/>
  <c r="G3639" i="3"/>
  <c r="F3639" i="3"/>
  <c r="E3639" i="3"/>
  <c r="B3639" i="3"/>
  <c r="A3639" i="3"/>
  <c r="P3638" i="3"/>
  <c r="O3638" i="3"/>
  <c r="L3638" i="3"/>
  <c r="K3638" i="3"/>
  <c r="J3638" i="3"/>
  <c r="N3638" i="3" s="1"/>
  <c r="I3638" i="3"/>
  <c r="Q3638" i="3" s="1"/>
  <c r="H3638" i="3"/>
  <c r="G3638" i="3"/>
  <c r="F3638" i="3"/>
  <c r="E3638" i="3"/>
  <c r="D3638" i="3"/>
  <c r="C3638" i="3"/>
  <c r="B3638" i="3"/>
  <c r="A3638" i="3"/>
  <c r="Q3637" i="3"/>
  <c r="N3637" i="3"/>
  <c r="M3637" i="3"/>
  <c r="J3637" i="3"/>
  <c r="I3637" i="3"/>
  <c r="H3637" i="3"/>
  <c r="G3637" i="3"/>
  <c r="F3637" i="3"/>
  <c r="E3637" i="3"/>
  <c r="D3637" i="3"/>
  <c r="B3637" i="3"/>
  <c r="A3637" i="3"/>
  <c r="C3637" i="3" s="1"/>
  <c r="P3636" i="3"/>
  <c r="O3636" i="3"/>
  <c r="N3636" i="3"/>
  <c r="K3636" i="3"/>
  <c r="L3636" i="3" s="1"/>
  <c r="J3636" i="3"/>
  <c r="I3636" i="3"/>
  <c r="M3636" i="3" s="1"/>
  <c r="H3636" i="3"/>
  <c r="G3636" i="3"/>
  <c r="F3636" i="3"/>
  <c r="E3636" i="3"/>
  <c r="D3636" i="3"/>
  <c r="C3636" i="3"/>
  <c r="B3636" i="3"/>
  <c r="A3636" i="3"/>
  <c r="P3635" i="3"/>
  <c r="M3635" i="3"/>
  <c r="J3635" i="3"/>
  <c r="N3635" i="3" s="1"/>
  <c r="I3635" i="3"/>
  <c r="Q3635" i="3" s="1"/>
  <c r="H3635" i="3"/>
  <c r="G3635" i="3"/>
  <c r="F3635" i="3"/>
  <c r="E3635" i="3"/>
  <c r="A3635" i="3"/>
  <c r="J3634" i="3"/>
  <c r="I3634" i="3"/>
  <c r="H3634" i="3"/>
  <c r="G3634" i="3"/>
  <c r="F3634" i="3"/>
  <c r="E3634" i="3"/>
  <c r="D3634" i="3"/>
  <c r="C3634" i="3"/>
  <c r="B3634" i="3"/>
  <c r="A3634" i="3"/>
  <c r="N3633" i="3"/>
  <c r="J3633" i="3"/>
  <c r="I3633" i="3"/>
  <c r="Q3633" i="3" s="1"/>
  <c r="H3633" i="3"/>
  <c r="G3633" i="3"/>
  <c r="F3633" i="3"/>
  <c r="E3633" i="3"/>
  <c r="D3633" i="3"/>
  <c r="B3633" i="3"/>
  <c r="A3633" i="3"/>
  <c r="C3633" i="3" s="1"/>
  <c r="P3632" i="3"/>
  <c r="O3632" i="3"/>
  <c r="N3632" i="3"/>
  <c r="L3632" i="3"/>
  <c r="K3632" i="3"/>
  <c r="J3632" i="3"/>
  <c r="I3632" i="3"/>
  <c r="M3632" i="3" s="1"/>
  <c r="H3632" i="3"/>
  <c r="G3632" i="3"/>
  <c r="F3632" i="3"/>
  <c r="E3632" i="3"/>
  <c r="D3632" i="3"/>
  <c r="C3632" i="3"/>
  <c r="B3632" i="3"/>
  <c r="A3632" i="3"/>
  <c r="Q3631" i="3"/>
  <c r="P3631" i="3"/>
  <c r="N3631" i="3"/>
  <c r="M3631" i="3"/>
  <c r="J3631" i="3"/>
  <c r="I3631" i="3"/>
  <c r="H3631" i="3"/>
  <c r="G3631" i="3"/>
  <c r="F3631" i="3"/>
  <c r="E3631" i="3"/>
  <c r="A3631" i="3"/>
  <c r="K3630" i="3"/>
  <c r="L3630" i="3" s="1"/>
  <c r="J3630" i="3"/>
  <c r="N3630" i="3" s="1"/>
  <c r="I3630" i="3"/>
  <c r="Q3630" i="3" s="1"/>
  <c r="H3630" i="3"/>
  <c r="G3630" i="3"/>
  <c r="F3630" i="3"/>
  <c r="E3630" i="3"/>
  <c r="D3630" i="3"/>
  <c r="C3630" i="3"/>
  <c r="B3630" i="3"/>
  <c r="A3630" i="3"/>
  <c r="J3629" i="3"/>
  <c r="N3629" i="3" s="1"/>
  <c r="I3629" i="3"/>
  <c r="H3629" i="3"/>
  <c r="G3629" i="3"/>
  <c r="F3629" i="3"/>
  <c r="E3629" i="3"/>
  <c r="A3629" i="3"/>
  <c r="P3628" i="3"/>
  <c r="O3628" i="3"/>
  <c r="N3628" i="3"/>
  <c r="L3628" i="3"/>
  <c r="K3628" i="3"/>
  <c r="J3628" i="3"/>
  <c r="I3628" i="3"/>
  <c r="M3628" i="3" s="1"/>
  <c r="H3628" i="3"/>
  <c r="G3628" i="3"/>
  <c r="F3628" i="3"/>
  <c r="E3628" i="3"/>
  <c r="D3628" i="3"/>
  <c r="C3628" i="3"/>
  <c r="B3628" i="3"/>
  <c r="A3628" i="3"/>
  <c r="Q3627" i="3"/>
  <c r="P3627" i="3"/>
  <c r="N3627" i="3"/>
  <c r="M3627" i="3"/>
  <c r="J3627" i="3"/>
  <c r="I3627" i="3"/>
  <c r="H3627" i="3"/>
  <c r="G3627" i="3"/>
  <c r="F3627" i="3"/>
  <c r="E3627" i="3"/>
  <c r="B3627" i="3"/>
  <c r="A3627" i="3"/>
  <c r="J3626" i="3"/>
  <c r="N3626" i="3" s="1"/>
  <c r="I3626" i="3"/>
  <c r="Q3626" i="3" s="1"/>
  <c r="H3626" i="3"/>
  <c r="G3626" i="3"/>
  <c r="F3626" i="3"/>
  <c r="E3626" i="3"/>
  <c r="D3626" i="3"/>
  <c r="C3626" i="3"/>
  <c r="B3626" i="3"/>
  <c r="A3626" i="3"/>
  <c r="J3625" i="3"/>
  <c r="N3625" i="3" s="1"/>
  <c r="I3625" i="3"/>
  <c r="H3625" i="3"/>
  <c r="G3625" i="3"/>
  <c r="F3625" i="3"/>
  <c r="E3625" i="3"/>
  <c r="B3625" i="3"/>
  <c r="A3625" i="3"/>
  <c r="C3625" i="3" s="1"/>
  <c r="P3624" i="3"/>
  <c r="O3624" i="3"/>
  <c r="N3624" i="3"/>
  <c r="L3624" i="3"/>
  <c r="K3624" i="3"/>
  <c r="J3624" i="3"/>
  <c r="I3624" i="3"/>
  <c r="M3624" i="3" s="1"/>
  <c r="H3624" i="3"/>
  <c r="G3624" i="3"/>
  <c r="F3624" i="3"/>
  <c r="E3624" i="3"/>
  <c r="D3624" i="3"/>
  <c r="C3624" i="3"/>
  <c r="B3624" i="3"/>
  <c r="A3624" i="3"/>
  <c r="Q3623" i="3"/>
  <c r="P3623" i="3"/>
  <c r="N3623" i="3"/>
  <c r="M3623" i="3"/>
  <c r="J3623" i="3"/>
  <c r="I3623" i="3"/>
  <c r="H3623" i="3"/>
  <c r="G3623" i="3"/>
  <c r="F3623" i="3"/>
  <c r="E3623" i="3"/>
  <c r="B3623" i="3"/>
  <c r="A3623" i="3"/>
  <c r="J3622" i="3"/>
  <c r="I3622" i="3"/>
  <c r="H3622" i="3"/>
  <c r="G3622" i="3"/>
  <c r="F3622" i="3"/>
  <c r="E3622" i="3"/>
  <c r="D3622" i="3"/>
  <c r="C3622" i="3"/>
  <c r="B3622" i="3"/>
  <c r="A3622" i="3"/>
  <c r="M3621" i="3"/>
  <c r="J3621" i="3"/>
  <c r="N3621" i="3" s="1"/>
  <c r="I3621" i="3"/>
  <c r="H3621" i="3"/>
  <c r="G3621" i="3"/>
  <c r="F3621" i="3"/>
  <c r="E3621" i="3"/>
  <c r="D3621" i="3"/>
  <c r="A3621" i="3"/>
  <c r="C3621" i="3" s="1"/>
  <c r="P3620" i="3"/>
  <c r="O3620" i="3"/>
  <c r="N3620" i="3"/>
  <c r="L3620" i="3"/>
  <c r="K3620" i="3"/>
  <c r="J3620" i="3"/>
  <c r="I3620" i="3"/>
  <c r="M3620" i="3" s="1"/>
  <c r="H3620" i="3"/>
  <c r="G3620" i="3"/>
  <c r="F3620" i="3"/>
  <c r="E3620" i="3"/>
  <c r="D3620" i="3"/>
  <c r="C3620" i="3"/>
  <c r="B3620" i="3"/>
  <c r="A3620" i="3"/>
  <c r="N3619" i="3"/>
  <c r="J3619" i="3"/>
  <c r="I3619" i="3"/>
  <c r="H3619" i="3"/>
  <c r="G3619" i="3"/>
  <c r="F3619" i="3"/>
  <c r="E3619" i="3"/>
  <c r="B3619" i="3"/>
  <c r="A3619" i="3"/>
  <c r="P3618" i="3"/>
  <c r="O3618" i="3"/>
  <c r="K3618" i="3"/>
  <c r="L3618" i="3" s="1"/>
  <c r="J3618" i="3"/>
  <c r="N3618" i="3" s="1"/>
  <c r="I3618" i="3"/>
  <c r="H3618" i="3"/>
  <c r="G3618" i="3"/>
  <c r="F3618" i="3"/>
  <c r="E3618" i="3"/>
  <c r="D3618" i="3"/>
  <c r="C3618" i="3"/>
  <c r="B3618" i="3"/>
  <c r="A3618" i="3"/>
  <c r="M3617" i="3"/>
  <c r="J3617" i="3"/>
  <c r="N3617" i="3" s="1"/>
  <c r="I3617" i="3"/>
  <c r="H3617" i="3"/>
  <c r="G3617" i="3"/>
  <c r="F3617" i="3"/>
  <c r="E3617" i="3"/>
  <c r="A3617" i="3"/>
  <c r="P3616" i="3"/>
  <c r="O3616" i="3"/>
  <c r="N3616" i="3"/>
  <c r="K3616" i="3"/>
  <c r="L3616" i="3" s="1"/>
  <c r="J3616" i="3"/>
  <c r="I3616" i="3"/>
  <c r="M3616" i="3" s="1"/>
  <c r="H3616" i="3"/>
  <c r="G3616" i="3"/>
  <c r="F3616" i="3"/>
  <c r="E3616" i="3"/>
  <c r="D3616" i="3"/>
  <c r="C3616" i="3"/>
  <c r="B3616" i="3"/>
  <c r="A3616" i="3"/>
  <c r="J3615" i="3"/>
  <c r="N3615" i="3" s="1"/>
  <c r="I3615" i="3"/>
  <c r="H3615" i="3"/>
  <c r="G3615" i="3"/>
  <c r="F3615" i="3"/>
  <c r="E3615" i="3"/>
  <c r="B3615" i="3"/>
  <c r="A3615" i="3"/>
  <c r="P3614" i="3"/>
  <c r="O3614" i="3"/>
  <c r="L3614" i="3"/>
  <c r="K3614" i="3"/>
  <c r="J3614" i="3"/>
  <c r="N3614" i="3" s="1"/>
  <c r="I3614" i="3"/>
  <c r="H3614" i="3"/>
  <c r="G3614" i="3"/>
  <c r="F3614" i="3"/>
  <c r="E3614" i="3"/>
  <c r="D3614" i="3"/>
  <c r="C3614" i="3"/>
  <c r="B3614" i="3"/>
  <c r="A3614" i="3"/>
  <c r="Q3613" i="3"/>
  <c r="N3613" i="3"/>
  <c r="M3613" i="3"/>
  <c r="J3613" i="3"/>
  <c r="I3613" i="3"/>
  <c r="H3613" i="3"/>
  <c r="G3613" i="3"/>
  <c r="F3613" i="3"/>
  <c r="E3613" i="3"/>
  <c r="D3613" i="3"/>
  <c r="B3613" i="3"/>
  <c r="A3613" i="3"/>
  <c r="C3613" i="3" s="1"/>
  <c r="P3612" i="3"/>
  <c r="O3612" i="3"/>
  <c r="N3612" i="3"/>
  <c r="L3612" i="3"/>
  <c r="K3612" i="3"/>
  <c r="J3612" i="3"/>
  <c r="I3612" i="3"/>
  <c r="M3612" i="3" s="1"/>
  <c r="H3612" i="3"/>
  <c r="G3612" i="3"/>
  <c r="F3612" i="3"/>
  <c r="E3612" i="3"/>
  <c r="D3612" i="3"/>
  <c r="C3612" i="3"/>
  <c r="B3612" i="3"/>
  <c r="A3612" i="3"/>
  <c r="M3611" i="3"/>
  <c r="J3611" i="3"/>
  <c r="N3611" i="3" s="1"/>
  <c r="I3611" i="3"/>
  <c r="H3611" i="3"/>
  <c r="G3611" i="3"/>
  <c r="F3611" i="3"/>
  <c r="E3611" i="3"/>
  <c r="A3611" i="3"/>
  <c r="P3610" i="3"/>
  <c r="O3610" i="3"/>
  <c r="L3610" i="3"/>
  <c r="K3610" i="3"/>
  <c r="J3610" i="3"/>
  <c r="N3610" i="3" s="1"/>
  <c r="I3610" i="3"/>
  <c r="H3610" i="3"/>
  <c r="G3610" i="3"/>
  <c r="F3610" i="3"/>
  <c r="E3610" i="3"/>
  <c r="D3610" i="3"/>
  <c r="C3610" i="3"/>
  <c r="B3610" i="3"/>
  <c r="A3610" i="3"/>
  <c r="Q3609" i="3"/>
  <c r="N3609" i="3"/>
  <c r="M3609" i="3"/>
  <c r="J3609" i="3"/>
  <c r="I3609" i="3"/>
  <c r="H3609" i="3"/>
  <c r="G3609" i="3"/>
  <c r="F3609" i="3"/>
  <c r="E3609" i="3"/>
  <c r="D3609" i="3"/>
  <c r="B3609" i="3"/>
  <c r="A3609" i="3"/>
  <c r="C3609" i="3" s="1"/>
  <c r="P3608" i="3"/>
  <c r="O3608" i="3"/>
  <c r="N3608" i="3"/>
  <c r="K3608" i="3"/>
  <c r="L3608" i="3" s="1"/>
  <c r="J3608" i="3"/>
  <c r="I3608" i="3"/>
  <c r="M3608" i="3" s="1"/>
  <c r="H3608" i="3"/>
  <c r="G3608" i="3"/>
  <c r="F3608" i="3"/>
  <c r="E3608" i="3"/>
  <c r="D3608" i="3"/>
  <c r="C3608" i="3"/>
  <c r="B3608" i="3"/>
  <c r="A3608" i="3"/>
  <c r="N3607" i="3"/>
  <c r="J3607" i="3"/>
  <c r="I3607" i="3"/>
  <c r="H3607" i="3"/>
  <c r="G3607" i="3"/>
  <c r="F3607" i="3"/>
  <c r="E3607" i="3"/>
  <c r="B3607" i="3"/>
  <c r="A3607" i="3"/>
  <c r="P3606" i="3"/>
  <c r="O3606" i="3"/>
  <c r="L3606" i="3"/>
  <c r="K3606" i="3"/>
  <c r="J3606" i="3"/>
  <c r="N3606" i="3" s="1"/>
  <c r="I3606" i="3"/>
  <c r="Q3606" i="3" s="1"/>
  <c r="H3606" i="3"/>
  <c r="G3606" i="3"/>
  <c r="F3606" i="3"/>
  <c r="E3606" i="3"/>
  <c r="D3606" i="3"/>
  <c r="C3606" i="3"/>
  <c r="B3606" i="3"/>
  <c r="A3606" i="3"/>
  <c r="Q3605" i="3"/>
  <c r="N3605" i="3"/>
  <c r="M3605" i="3"/>
  <c r="J3605" i="3"/>
  <c r="I3605" i="3"/>
  <c r="H3605" i="3"/>
  <c r="G3605" i="3"/>
  <c r="F3605" i="3"/>
  <c r="E3605" i="3"/>
  <c r="D3605" i="3"/>
  <c r="B3605" i="3"/>
  <c r="A3605" i="3"/>
  <c r="C3605" i="3" s="1"/>
  <c r="P3604" i="3"/>
  <c r="O3604" i="3"/>
  <c r="N3604" i="3"/>
  <c r="K3604" i="3"/>
  <c r="L3604" i="3" s="1"/>
  <c r="J3604" i="3"/>
  <c r="I3604" i="3"/>
  <c r="M3604" i="3" s="1"/>
  <c r="H3604" i="3"/>
  <c r="G3604" i="3"/>
  <c r="F3604" i="3"/>
  <c r="E3604" i="3"/>
  <c r="D3604" i="3"/>
  <c r="C3604" i="3"/>
  <c r="B3604" i="3"/>
  <c r="A3604" i="3"/>
  <c r="M3603" i="3"/>
  <c r="J3603" i="3"/>
  <c r="N3603" i="3" s="1"/>
  <c r="I3603" i="3"/>
  <c r="H3603" i="3"/>
  <c r="G3603" i="3"/>
  <c r="F3603" i="3"/>
  <c r="E3603" i="3"/>
  <c r="A3603" i="3"/>
  <c r="K3602" i="3"/>
  <c r="L3602" i="3" s="1"/>
  <c r="J3602" i="3"/>
  <c r="P3602" i="3" s="1"/>
  <c r="I3602" i="3"/>
  <c r="Q3602" i="3" s="1"/>
  <c r="H3602" i="3"/>
  <c r="G3602" i="3"/>
  <c r="F3602" i="3"/>
  <c r="E3602" i="3"/>
  <c r="D3602" i="3"/>
  <c r="C3602" i="3"/>
  <c r="B3602" i="3"/>
  <c r="A3602" i="3"/>
  <c r="J3601" i="3"/>
  <c r="N3601" i="3" s="1"/>
  <c r="I3601" i="3"/>
  <c r="H3601" i="3"/>
  <c r="G3601" i="3"/>
  <c r="F3601" i="3"/>
  <c r="E3601" i="3"/>
  <c r="B3601" i="3"/>
  <c r="A3601" i="3"/>
  <c r="C3601" i="3" s="1"/>
  <c r="P3600" i="3"/>
  <c r="J3600" i="3"/>
  <c r="I3600" i="3"/>
  <c r="M3600" i="3" s="1"/>
  <c r="H3600" i="3"/>
  <c r="G3600" i="3"/>
  <c r="F3600" i="3"/>
  <c r="E3600" i="3"/>
  <c r="D3600" i="3"/>
  <c r="C3600" i="3"/>
  <c r="B3600" i="3"/>
  <c r="A3600" i="3"/>
  <c r="Q3599" i="3"/>
  <c r="J3599" i="3"/>
  <c r="N3599" i="3" s="1"/>
  <c r="I3599" i="3"/>
  <c r="H3599" i="3"/>
  <c r="G3599" i="3"/>
  <c r="F3599" i="3"/>
  <c r="E3599" i="3"/>
  <c r="A3599" i="3"/>
  <c r="P3598" i="3"/>
  <c r="O3598" i="3"/>
  <c r="N3598" i="3"/>
  <c r="L3598" i="3"/>
  <c r="K3598" i="3"/>
  <c r="J3598" i="3"/>
  <c r="I3598" i="3"/>
  <c r="Q3598" i="3" s="1"/>
  <c r="H3598" i="3"/>
  <c r="G3598" i="3"/>
  <c r="F3598" i="3"/>
  <c r="E3598" i="3"/>
  <c r="D3598" i="3"/>
  <c r="C3598" i="3"/>
  <c r="B3598" i="3"/>
  <c r="A3598" i="3"/>
  <c r="N3597" i="3"/>
  <c r="J3597" i="3"/>
  <c r="I3597" i="3"/>
  <c r="H3597" i="3"/>
  <c r="G3597" i="3"/>
  <c r="F3597" i="3"/>
  <c r="E3597" i="3"/>
  <c r="D3597" i="3"/>
  <c r="B3597" i="3"/>
  <c r="A3597" i="3"/>
  <c r="C3597" i="3" s="1"/>
  <c r="P3596" i="3"/>
  <c r="O3596" i="3"/>
  <c r="N3596" i="3"/>
  <c r="L3596" i="3"/>
  <c r="K3596" i="3"/>
  <c r="J3596" i="3"/>
  <c r="I3596" i="3"/>
  <c r="M3596" i="3" s="1"/>
  <c r="H3596" i="3"/>
  <c r="G3596" i="3"/>
  <c r="F3596" i="3"/>
  <c r="E3596" i="3"/>
  <c r="D3596" i="3"/>
  <c r="C3596" i="3"/>
  <c r="B3596" i="3"/>
  <c r="A3596" i="3"/>
  <c r="Q3595" i="3"/>
  <c r="P3595" i="3"/>
  <c r="N3595" i="3"/>
  <c r="M3595" i="3"/>
  <c r="J3595" i="3"/>
  <c r="I3595" i="3"/>
  <c r="H3595" i="3"/>
  <c r="G3595" i="3"/>
  <c r="F3595" i="3"/>
  <c r="E3595" i="3"/>
  <c r="D3595" i="3"/>
  <c r="B3595" i="3"/>
  <c r="A3595" i="3"/>
  <c r="C3595" i="3" s="1"/>
  <c r="P3594" i="3"/>
  <c r="O3594" i="3"/>
  <c r="N3594" i="3"/>
  <c r="L3594" i="3"/>
  <c r="K3594" i="3"/>
  <c r="J3594" i="3"/>
  <c r="I3594" i="3"/>
  <c r="H3594" i="3"/>
  <c r="G3594" i="3"/>
  <c r="F3594" i="3"/>
  <c r="E3594" i="3"/>
  <c r="D3594" i="3"/>
  <c r="C3594" i="3"/>
  <c r="B3594" i="3"/>
  <c r="A3594" i="3"/>
  <c r="Q3593" i="3"/>
  <c r="P3593" i="3"/>
  <c r="N3593" i="3"/>
  <c r="M3593" i="3"/>
  <c r="J3593" i="3"/>
  <c r="I3593" i="3"/>
  <c r="H3593" i="3"/>
  <c r="G3593" i="3"/>
  <c r="F3593" i="3"/>
  <c r="E3593" i="3"/>
  <c r="D3593" i="3"/>
  <c r="B3593" i="3"/>
  <c r="A3593" i="3"/>
  <c r="C3593" i="3" s="1"/>
  <c r="O3592" i="3"/>
  <c r="N3592" i="3"/>
  <c r="K3592" i="3"/>
  <c r="L3592" i="3" s="1"/>
  <c r="J3592" i="3"/>
  <c r="P3592" i="3" s="1"/>
  <c r="I3592" i="3"/>
  <c r="M3592" i="3" s="1"/>
  <c r="H3592" i="3"/>
  <c r="G3592" i="3"/>
  <c r="F3592" i="3"/>
  <c r="E3592" i="3"/>
  <c r="D3592" i="3"/>
  <c r="C3592" i="3"/>
  <c r="B3592" i="3"/>
  <c r="A3592" i="3"/>
  <c r="P3591" i="3"/>
  <c r="N3591" i="3"/>
  <c r="M3591" i="3"/>
  <c r="J3591" i="3"/>
  <c r="I3591" i="3"/>
  <c r="Q3591" i="3" s="1"/>
  <c r="H3591" i="3"/>
  <c r="G3591" i="3"/>
  <c r="F3591" i="3"/>
  <c r="E3591" i="3"/>
  <c r="D3591" i="3"/>
  <c r="B3591" i="3"/>
  <c r="A3591" i="3"/>
  <c r="C3591" i="3" s="1"/>
  <c r="N3590" i="3"/>
  <c r="J3590" i="3"/>
  <c r="I3590" i="3"/>
  <c r="H3590" i="3"/>
  <c r="G3590" i="3"/>
  <c r="F3590" i="3"/>
  <c r="E3590" i="3"/>
  <c r="D3590" i="3"/>
  <c r="C3590" i="3"/>
  <c r="B3590" i="3"/>
  <c r="A3590" i="3"/>
  <c r="M3589" i="3"/>
  <c r="J3589" i="3"/>
  <c r="N3589" i="3" s="1"/>
  <c r="I3589" i="3"/>
  <c r="H3589" i="3"/>
  <c r="G3589" i="3"/>
  <c r="F3589" i="3"/>
  <c r="E3589" i="3"/>
  <c r="A3589" i="3"/>
  <c r="M3588" i="3"/>
  <c r="J3588" i="3"/>
  <c r="I3588" i="3"/>
  <c r="H3588" i="3"/>
  <c r="G3588" i="3"/>
  <c r="F3588" i="3"/>
  <c r="E3588" i="3"/>
  <c r="D3588" i="3"/>
  <c r="C3588" i="3"/>
  <c r="B3588" i="3"/>
  <c r="A3588" i="3"/>
  <c r="N3587" i="3"/>
  <c r="M3587" i="3"/>
  <c r="J3587" i="3"/>
  <c r="I3587" i="3"/>
  <c r="Q3587" i="3" s="1"/>
  <c r="H3587" i="3"/>
  <c r="G3587" i="3"/>
  <c r="F3587" i="3"/>
  <c r="E3587" i="3"/>
  <c r="A3587" i="3"/>
  <c r="J3586" i="3"/>
  <c r="P3586" i="3" s="1"/>
  <c r="I3586" i="3"/>
  <c r="Q3586" i="3" s="1"/>
  <c r="H3586" i="3"/>
  <c r="G3586" i="3"/>
  <c r="F3586" i="3"/>
  <c r="E3586" i="3"/>
  <c r="D3586" i="3"/>
  <c r="C3586" i="3"/>
  <c r="B3586" i="3"/>
  <c r="A3586" i="3"/>
  <c r="J3585" i="3"/>
  <c r="N3585" i="3" s="1"/>
  <c r="I3585" i="3"/>
  <c r="H3585" i="3"/>
  <c r="G3585" i="3"/>
  <c r="F3585" i="3"/>
  <c r="E3585" i="3"/>
  <c r="D3585" i="3"/>
  <c r="A3585" i="3"/>
  <c r="C3585" i="3" s="1"/>
  <c r="M3584" i="3"/>
  <c r="J3584" i="3"/>
  <c r="P3584" i="3" s="1"/>
  <c r="I3584" i="3"/>
  <c r="Q3584" i="3" s="1"/>
  <c r="H3584" i="3"/>
  <c r="G3584" i="3"/>
  <c r="F3584" i="3"/>
  <c r="E3584" i="3"/>
  <c r="D3584" i="3"/>
  <c r="C3584" i="3"/>
  <c r="B3584" i="3"/>
  <c r="A3584" i="3"/>
  <c r="J3583" i="3"/>
  <c r="N3583" i="3" s="1"/>
  <c r="I3583" i="3"/>
  <c r="H3583" i="3"/>
  <c r="G3583" i="3"/>
  <c r="F3583" i="3"/>
  <c r="E3583" i="3"/>
  <c r="D3583" i="3"/>
  <c r="A3583" i="3"/>
  <c r="C3583" i="3" s="1"/>
  <c r="K3582" i="3"/>
  <c r="L3582" i="3" s="1"/>
  <c r="J3582" i="3"/>
  <c r="P3582" i="3" s="1"/>
  <c r="I3582" i="3"/>
  <c r="Q3582" i="3" s="1"/>
  <c r="H3582" i="3"/>
  <c r="G3582" i="3"/>
  <c r="F3582" i="3"/>
  <c r="E3582" i="3"/>
  <c r="D3582" i="3"/>
  <c r="C3582" i="3"/>
  <c r="B3582" i="3"/>
  <c r="A3582" i="3"/>
  <c r="J3581" i="3"/>
  <c r="N3581" i="3" s="1"/>
  <c r="I3581" i="3"/>
  <c r="H3581" i="3"/>
  <c r="G3581" i="3"/>
  <c r="F3581" i="3"/>
  <c r="E3581" i="3"/>
  <c r="B3581" i="3"/>
  <c r="A3581" i="3"/>
  <c r="C3581" i="3" s="1"/>
  <c r="P3580" i="3"/>
  <c r="M3580" i="3"/>
  <c r="K3580" i="3"/>
  <c r="L3580" i="3" s="1"/>
  <c r="J3580" i="3"/>
  <c r="O3580" i="3" s="1"/>
  <c r="I3580" i="3"/>
  <c r="Q3580" i="3" s="1"/>
  <c r="H3580" i="3"/>
  <c r="G3580" i="3"/>
  <c r="F3580" i="3"/>
  <c r="E3580" i="3"/>
  <c r="D3580" i="3"/>
  <c r="C3580" i="3"/>
  <c r="B3580" i="3"/>
  <c r="A3580" i="3"/>
  <c r="J3579" i="3"/>
  <c r="N3579" i="3" s="1"/>
  <c r="I3579" i="3"/>
  <c r="H3579" i="3"/>
  <c r="G3579" i="3"/>
  <c r="F3579" i="3"/>
  <c r="E3579" i="3"/>
  <c r="B3579" i="3"/>
  <c r="A3579" i="3"/>
  <c r="C3579" i="3" s="1"/>
  <c r="P3578" i="3"/>
  <c r="J3578" i="3"/>
  <c r="I3578" i="3"/>
  <c r="H3578" i="3"/>
  <c r="G3578" i="3"/>
  <c r="F3578" i="3"/>
  <c r="E3578" i="3"/>
  <c r="D3578" i="3"/>
  <c r="C3578" i="3"/>
  <c r="B3578" i="3"/>
  <c r="A3578" i="3"/>
  <c r="Q3577" i="3"/>
  <c r="J3577" i="3"/>
  <c r="N3577" i="3" s="1"/>
  <c r="I3577" i="3"/>
  <c r="H3577" i="3"/>
  <c r="G3577" i="3"/>
  <c r="F3577" i="3"/>
  <c r="E3577" i="3"/>
  <c r="A3577" i="3"/>
  <c r="O3576" i="3"/>
  <c r="M3576" i="3"/>
  <c r="J3576" i="3"/>
  <c r="I3576" i="3"/>
  <c r="H3576" i="3"/>
  <c r="G3576" i="3"/>
  <c r="F3576" i="3"/>
  <c r="E3576" i="3"/>
  <c r="D3576" i="3"/>
  <c r="C3576" i="3"/>
  <c r="B3576" i="3"/>
  <c r="A3576" i="3"/>
  <c r="J3575" i="3"/>
  <c r="I3575" i="3"/>
  <c r="H3575" i="3"/>
  <c r="G3575" i="3"/>
  <c r="F3575" i="3"/>
  <c r="E3575" i="3"/>
  <c r="A3575" i="3"/>
  <c r="P3574" i="3"/>
  <c r="O3574" i="3"/>
  <c r="R3574" i="3" s="1"/>
  <c r="N3574" i="3"/>
  <c r="L3574" i="3"/>
  <c r="K3574" i="3"/>
  <c r="J3574" i="3"/>
  <c r="I3574" i="3"/>
  <c r="Q3574" i="3" s="1"/>
  <c r="H3574" i="3"/>
  <c r="G3574" i="3"/>
  <c r="F3574" i="3"/>
  <c r="E3574" i="3"/>
  <c r="D3574" i="3"/>
  <c r="C3574" i="3"/>
  <c r="B3574" i="3"/>
  <c r="A3574" i="3"/>
  <c r="P3573" i="3"/>
  <c r="N3573" i="3"/>
  <c r="J3573" i="3"/>
  <c r="I3573" i="3"/>
  <c r="H3573" i="3"/>
  <c r="G3573" i="3"/>
  <c r="F3573" i="3"/>
  <c r="E3573" i="3"/>
  <c r="D3573" i="3"/>
  <c r="B3573" i="3"/>
  <c r="A3573" i="3"/>
  <c r="C3573" i="3" s="1"/>
  <c r="P3572" i="3"/>
  <c r="O3572" i="3"/>
  <c r="N3572" i="3"/>
  <c r="M3572" i="3"/>
  <c r="L3572" i="3"/>
  <c r="K3572" i="3"/>
  <c r="J3572" i="3"/>
  <c r="I3572" i="3"/>
  <c r="Q3572" i="3" s="1"/>
  <c r="R3572" i="3" s="1"/>
  <c r="H3572" i="3"/>
  <c r="G3572" i="3"/>
  <c r="F3572" i="3"/>
  <c r="E3572" i="3"/>
  <c r="D3572" i="3"/>
  <c r="C3572" i="3"/>
  <c r="B3572" i="3"/>
  <c r="A3572" i="3"/>
  <c r="N3571" i="3"/>
  <c r="J3571" i="3"/>
  <c r="I3571" i="3"/>
  <c r="H3571" i="3"/>
  <c r="G3571" i="3"/>
  <c r="F3571" i="3"/>
  <c r="E3571" i="3"/>
  <c r="D3571" i="3"/>
  <c r="B3571" i="3"/>
  <c r="A3571" i="3"/>
  <c r="C3571" i="3" s="1"/>
  <c r="P3570" i="3"/>
  <c r="O3570" i="3"/>
  <c r="N3570" i="3"/>
  <c r="L3570" i="3"/>
  <c r="K3570" i="3"/>
  <c r="J3570" i="3"/>
  <c r="I3570" i="3"/>
  <c r="H3570" i="3"/>
  <c r="G3570" i="3"/>
  <c r="F3570" i="3"/>
  <c r="E3570" i="3"/>
  <c r="D3570" i="3"/>
  <c r="C3570" i="3"/>
  <c r="B3570" i="3"/>
  <c r="A3570" i="3"/>
  <c r="Q3569" i="3"/>
  <c r="P3569" i="3"/>
  <c r="N3569" i="3"/>
  <c r="M3569" i="3"/>
  <c r="J3569" i="3"/>
  <c r="I3569" i="3"/>
  <c r="H3569" i="3"/>
  <c r="G3569" i="3"/>
  <c r="F3569" i="3"/>
  <c r="E3569" i="3"/>
  <c r="D3569" i="3"/>
  <c r="B3569" i="3"/>
  <c r="A3569" i="3"/>
  <c r="C3569" i="3" s="1"/>
  <c r="P3568" i="3"/>
  <c r="O3568" i="3"/>
  <c r="N3568" i="3"/>
  <c r="M3568" i="3"/>
  <c r="L3568" i="3"/>
  <c r="K3568" i="3"/>
  <c r="J3568" i="3"/>
  <c r="I3568" i="3"/>
  <c r="H3568" i="3"/>
  <c r="G3568" i="3"/>
  <c r="F3568" i="3"/>
  <c r="E3568" i="3"/>
  <c r="D3568" i="3"/>
  <c r="C3568" i="3"/>
  <c r="B3568" i="3"/>
  <c r="A3568" i="3"/>
  <c r="Q3567" i="3"/>
  <c r="P3567" i="3"/>
  <c r="N3567" i="3"/>
  <c r="M3567" i="3"/>
  <c r="J3567" i="3"/>
  <c r="I3567" i="3"/>
  <c r="H3567" i="3"/>
  <c r="G3567" i="3"/>
  <c r="F3567" i="3"/>
  <c r="E3567" i="3"/>
  <c r="D3567" i="3"/>
  <c r="A3567" i="3"/>
  <c r="C3567" i="3" s="1"/>
  <c r="P3566" i="3"/>
  <c r="O3566" i="3"/>
  <c r="N3566" i="3"/>
  <c r="L3566" i="3"/>
  <c r="K3566" i="3"/>
  <c r="J3566" i="3"/>
  <c r="I3566" i="3"/>
  <c r="Q3566" i="3" s="1"/>
  <c r="H3566" i="3"/>
  <c r="G3566" i="3"/>
  <c r="F3566" i="3"/>
  <c r="E3566" i="3"/>
  <c r="D3566" i="3"/>
  <c r="C3566" i="3"/>
  <c r="B3566" i="3"/>
  <c r="A3566" i="3"/>
  <c r="Q3565" i="3"/>
  <c r="P3565" i="3"/>
  <c r="N3565" i="3"/>
  <c r="M3565" i="3"/>
  <c r="J3565" i="3"/>
  <c r="I3565" i="3"/>
  <c r="H3565" i="3"/>
  <c r="G3565" i="3"/>
  <c r="F3565" i="3"/>
  <c r="E3565" i="3"/>
  <c r="D3565" i="3"/>
  <c r="B3565" i="3"/>
  <c r="A3565" i="3"/>
  <c r="C3565" i="3" s="1"/>
  <c r="O3564" i="3"/>
  <c r="N3564" i="3"/>
  <c r="M3564" i="3"/>
  <c r="L3564" i="3"/>
  <c r="K3564" i="3"/>
  <c r="J3564" i="3"/>
  <c r="P3564" i="3" s="1"/>
  <c r="I3564" i="3"/>
  <c r="H3564" i="3"/>
  <c r="G3564" i="3"/>
  <c r="F3564" i="3"/>
  <c r="E3564" i="3"/>
  <c r="D3564" i="3"/>
  <c r="C3564" i="3"/>
  <c r="B3564" i="3"/>
  <c r="A3564" i="3"/>
  <c r="Q3563" i="3"/>
  <c r="P3563" i="3"/>
  <c r="N3563" i="3"/>
  <c r="M3563" i="3"/>
  <c r="J3563" i="3"/>
  <c r="I3563" i="3"/>
  <c r="H3563" i="3"/>
  <c r="G3563" i="3"/>
  <c r="F3563" i="3"/>
  <c r="E3563" i="3"/>
  <c r="D3563" i="3"/>
  <c r="B3563" i="3"/>
  <c r="A3563" i="3"/>
  <c r="C3563" i="3" s="1"/>
  <c r="O3562" i="3"/>
  <c r="N3562" i="3"/>
  <c r="K3562" i="3"/>
  <c r="L3562" i="3" s="1"/>
  <c r="J3562" i="3"/>
  <c r="P3562" i="3" s="1"/>
  <c r="I3562" i="3"/>
  <c r="H3562" i="3"/>
  <c r="G3562" i="3"/>
  <c r="F3562" i="3"/>
  <c r="E3562" i="3"/>
  <c r="D3562" i="3"/>
  <c r="C3562" i="3"/>
  <c r="B3562" i="3"/>
  <c r="A3562" i="3"/>
  <c r="P3561" i="3"/>
  <c r="N3561" i="3"/>
  <c r="M3561" i="3"/>
  <c r="J3561" i="3"/>
  <c r="I3561" i="3"/>
  <c r="Q3561" i="3" s="1"/>
  <c r="H3561" i="3"/>
  <c r="G3561" i="3"/>
  <c r="F3561" i="3"/>
  <c r="E3561" i="3"/>
  <c r="D3561" i="3"/>
  <c r="B3561" i="3"/>
  <c r="A3561" i="3"/>
  <c r="C3561" i="3" s="1"/>
  <c r="N3560" i="3"/>
  <c r="M3560" i="3"/>
  <c r="K3560" i="3"/>
  <c r="L3560" i="3" s="1"/>
  <c r="J3560" i="3"/>
  <c r="P3560" i="3" s="1"/>
  <c r="I3560" i="3"/>
  <c r="H3560" i="3"/>
  <c r="G3560" i="3"/>
  <c r="F3560" i="3"/>
  <c r="E3560" i="3"/>
  <c r="D3560" i="3"/>
  <c r="C3560" i="3"/>
  <c r="B3560" i="3"/>
  <c r="A3560" i="3"/>
  <c r="P3559" i="3"/>
  <c r="N3559" i="3"/>
  <c r="M3559" i="3"/>
  <c r="J3559" i="3"/>
  <c r="I3559" i="3"/>
  <c r="Q3559" i="3" s="1"/>
  <c r="H3559" i="3"/>
  <c r="G3559" i="3"/>
  <c r="F3559" i="3"/>
  <c r="E3559" i="3"/>
  <c r="D3559" i="3"/>
  <c r="B3559" i="3"/>
  <c r="A3559" i="3"/>
  <c r="C3559" i="3" s="1"/>
  <c r="K3558" i="3"/>
  <c r="L3558" i="3" s="1"/>
  <c r="J3558" i="3"/>
  <c r="I3558" i="3"/>
  <c r="H3558" i="3"/>
  <c r="G3558" i="3"/>
  <c r="F3558" i="3"/>
  <c r="E3558" i="3"/>
  <c r="D3558" i="3"/>
  <c r="C3558" i="3"/>
  <c r="B3558" i="3"/>
  <c r="A3558" i="3"/>
  <c r="N3557" i="3"/>
  <c r="M3557" i="3"/>
  <c r="J3557" i="3"/>
  <c r="I3557" i="3"/>
  <c r="Q3557" i="3" s="1"/>
  <c r="H3557" i="3"/>
  <c r="G3557" i="3"/>
  <c r="F3557" i="3"/>
  <c r="E3557" i="3"/>
  <c r="A3557" i="3"/>
  <c r="J3556" i="3"/>
  <c r="I3556" i="3"/>
  <c r="M3556" i="3" s="1"/>
  <c r="H3556" i="3"/>
  <c r="G3556" i="3"/>
  <c r="F3556" i="3"/>
  <c r="E3556" i="3"/>
  <c r="D3556" i="3"/>
  <c r="C3556" i="3"/>
  <c r="B3556" i="3"/>
  <c r="A3556" i="3"/>
  <c r="J3555" i="3"/>
  <c r="N3555" i="3" s="1"/>
  <c r="I3555" i="3"/>
  <c r="H3555" i="3"/>
  <c r="G3555" i="3"/>
  <c r="F3555" i="3"/>
  <c r="E3555" i="3"/>
  <c r="D3555" i="3"/>
  <c r="A3555" i="3"/>
  <c r="K3554" i="3"/>
  <c r="L3554" i="3" s="1"/>
  <c r="J3554" i="3"/>
  <c r="P3554" i="3" s="1"/>
  <c r="I3554" i="3"/>
  <c r="Q3554" i="3" s="1"/>
  <c r="H3554" i="3"/>
  <c r="G3554" i="3"/>
  <c r="F3554" i="3"/>
  <c r="E3554" i="3"/>
  <c r="D3554" i="3"/>
  <c r="C3554" i="3"/>
  <c r="B3554" i="3"/>
  <c r="A3554" i="3"/>
  <c r="J3553" i="3"/>
  <c r="N3553" i="3" s="1"/>
  <c r="I3553" i="3"/>
  <c r="H3553" i="3"/>
  <c r="G3553" i="3"/>
  <c r="F3553" i="3"/>
  <c r="E3553" i="3"/>
  <c r="B3553" i="3"/>
  <c r="A3553" i="3"/>
  <c r="C3553" i="3" s="1"/>
  <c r="J3552" i="3"/>
  <c r="I3552" i="3"/>
  <c r="M3552" i="3" s="1"/>
  <c r="H3552" i="3"/>
  <c r="G3552" i="3"/>
  <c r="F3552" i="3"/>
  <c r="E3552" i="3"/>
  <c r="D3552" i="3"/>
  <c r="C3552" i="3"/>
  <c r="B3552" i="3"/>
  <c r="A3552" i="3"/>
  <c r="Q3551" i="3"/>
  <c r="J3551" i="3"/>
  <c r="N3551" i="3" s="1"/>
  <c r="I3551" i="3"/>
  <c r="H3551" i="3"/>
  <c r="G3551" i="3"/>
  <c r="F3551" i="3"/>
  <c r="E3551" i="3"/>
  <c r="A3551" i="3"/>
  <c r="P3550" i="3"/>
  <c r="O3550" i="3"/>
  <c r="N3550" i="3"/>
  <c r="L3550" i="3"/>
  <c r="K3550" i="3"/>
  <c r="J3550" i="3"/>
  <c r="I3550" i="3"/>
  <c r="Q3550" i="3" s="1"/>
  <c r="H3550" i="3"/>
  <c r="G3550" i="3"/>
  <c r="F3550" i="3"/>
  <c r="E3550" i="3"/>
  <c r="D3550" i="3"/>
  <c r="C3550" i="3"/>
  <c r="B3550" i="3"/>
  <c r="A3550" i="3"/>
  <c r="P3549" i="3"/>
  <c r="N3549" i="3"/>
  <c r="J3549" i="3"/>
  <c r="I3549" i="3"/>
  <c r="H3549" i="3"/>
  <c r="G3549" i="3"/>
  <c r="F3549" i="3"/>
  <c r="E3549" i="3"/>
  <c r="D3549" i="3"/>
  <c r="B3549" i="3"/>
  <c r="A3549" i="3"/>
  <c r="C3549" i="3" s="1"/>
  <c r="P3548" i="3"/>
  <c r="O3548" i="3"/>
  <c r="N3548" i="3"/>
  <c r="L3548" i="3"/>
  <c r="K3548" i="3"/>
  <c r="J3548" i="3"/>
  <c r="I3548" i="3"/>
  <c r="M3548" i="3" s="1"/>
  <c r="H3548" i="3"/>
  <c r="G3548" i="3"/>
  <c r="F3548" i="3"/>
  <c r="E3548" i="3"/>
  <c r="D3548" i="3"/>
  <c r="C3548" i="3"/>
  <c r="B3548" i="3"/>
  <c r="A3548" i="3"/>
  <c r="Q3547" i="3"/>
  <c r="P3547" i="3"/>
  <c r="N3547" i="3"/>
  <c r="M3547" i="3"/>
  <c r="J3547" i="3"/>
  <c r="I3547" i="3"/>
  <c r="H3547" i="3"/>
  <c r="G3547" i="3"/>
  <c r="F3547" i="3"/>
  <c r="E3547" i="3"/>
  <c r="D3547" i="3"/>
  <c r="B3547" i="3"/>
  <c r="A3547" i="3"/>
  <c r="C3547" i="3" s="1"/>
  <c r="P3546" i="3"/>
  <c r="O3546" i="3"/>
  <c r="N3546" i="3"/>
  <c r="L3546" i="3"/>
  <c r="K3546" i="3"/>
  <c r="J3546" i="3"/>
  <c r="I3546" i="3"/>
  <c r="H3546" i="3"/>
  <c r="G3546" i="3"/>
  <c r="F3546" i="3"/>
  <c r="E3546" i="3"/>
  <c r="D3546" i="3"/>
  <c r="C3546" i="3"/>
  <c r="B3546" i="3"/>
  <c r="A3546" i="3"/>
  <c r="Q3545" i="3"/>
  <c r="P3545" i="3"/>
  <c r="N3545" i="3"/>
  <c r="M3545" i="3"/>
  <c r="J3545" i="3"/>
  <c r="I3545" i="3"/>
  <c r="H3545" i="3"/>
  <c r="G3545" i="3"/>
  <c r="F3545" i="3"/>
  <c r="E3545" i="3"/>
  <c r="D3545" i="3"/>
  <c r="B3545" i="3"/>
  <c r="A3545" i="3"/>
  <c r="C3545" i="3" s="1"/>
  <c r="O3544" i="3"/>
  <c r="N3544" i="3"/>
  <c r="K3544" i="3"/>
  <c r="L3544" i="3" s="1"/>
  <c r="J3544" i="3"/>
  <c r="P3544" i="3" s="1"/>
  <c r="I3544" i="3"/>
  <c r="M3544" i="3" s="1"/>
  <c r="H3544" i="3"/>
  <c r="G3544" i="3"/>
  <c r="F3544" i="3"/>
  <c r="E3544" i="3"/>
  <c r="D3544" i="3"/>
  <c r="C3544" i="3"/>
  <c r="B3544" i="3"/>
  <c r="A3544" i="3"/>
  <c r="P3543" i="3"/>
  <c r="N3543" i="3"/>
  <c r="M3543" i="3"/>
  <c r="J3543" i="3"/>
  <c r="I3543" i="3"/>
  <c r="Q3543" i="3" s="1"/>
  <c r="H3543" i="3"/>
  <c r="G3543" i="3"/>
  <c r="F3543" i="3"/>
  <c r="E3543" i="3"/>
  <c r="D3543" i="3"/>
  <c r="B3543" i="3"/>
  <c r="A3543" i="3"/>
  <c r="C3543" i="3" s="1"/>
  <c r="N3542" i="3"/>
  <c r="J3542" i="3"/>
  <c r="I3542" i="3"/>
  <c r="H3542" i="3"/>
  <c r="G3542" i="3"/>
  <c r="F3542" i="3"/>
  <c r="E3542" i="3"/>
  <c r="D3542" i="3"/>
  <c r="C3542" i="3"/>
  <c r="B3542" i="3"/>
  <c r="A3542" i="3"/>
  <c r="N3541" i="3"/>
  <c r="M3541" i="3"/>
  <c r="J3541" i="3"/>
  <c r="I3541" i="3"/>
  <c r="Q3541" i="3" s="1"/>
  <c r="H3541" i="3"/>
  <c r="G3541" i="3"/>
  <c r="F3541" i="3"/>
  <c r="E3541" i="3"/>
  <c r="B3541" i="3"/>
  <c r="A3541" i="3"/>
  <c r="J3540" i="3"/>
  <c r="I3540" i="3"/>
  <c r="M3540" i="3" s="1"/>
  <c r="H3540" i="3"/>
  <c r="G3540" i="3"/>
  <c r="F3540" i="3"/>
  <c r="E3540" i="3"/>
  <c r="D3540" i="3"/>
  <c r="C3540" i="3"/>
  <c r="B3540" i="3"/>
  <c r="A3540" i="3"/>
  <c r="J3539" i="3"/>
  <c r="N3539" i="3" s="1"/>
  <c r="I3539" i="3"/>
  <c r="H3539" i="3"/>
  <c r="G3539" i="3"/>
  <c r="F3539" i="3"/>
  <c r="E3539" i="3"/>
  <c r="A3539" i="3"/>
  <c r="K3538" i="3"/>
  <c r="L3538" i="3" s="1"/>
  <c r="J3538" i="3"/>
  <c r="P3538" i="3" s="1"/>
  <c r="I3538" i="3"/>
  <c r="Q3538" i="3" s="1"/>
  <c r="H3538" i="3"/>
  <c r="G3538" i="3"/>
  <c r="F3538" i="3"/>
  <c r="E3538" i="3"/>
  <c r="D3538" i="3"/>
  <c r="C3538" i="3"/>
  <c r="B3538" i="3"/>
  <c r="A3538" i="3"/>
  <c r="J3537" i="3"/>
  <c r="N3537" i="3" s="1"/>
  <c r="I3537" i="3"/>
  <c r="H3537" i="3"/>
  <c r="G3537" i="3"/>
  <c r="F3537" i="3"/>
  <c r="E3537" i="3"/>
  <c r="B3537" i="3"/>
  <c r="A3537" i="3"/>
  <c r="C3537" i="3" s="1"/>
  <c r="J3536" i="3"/>
  <c r="I3536" i="3"/>
  <c r="M3536" i="3" s="1"/>
  <c r="H3536" i="3"/>
  <c r="G3536" i="3"/>
  <c r="F3536" i="3"/>
  <c r="E3536" i="3"/>
  <c r="D3536" i="3"/>
  <c r="C3536" i="3"/>
  <c r="B3536" i="3"/>
  <c r="A3536" i="3"/>
  <c r="Q3535" i="3"/>
  <c r="J3535" i="3"/>
  <c r="N3535" i="3" s="1"/>
  <c r="I3535" i="3"/>
  <c r="H3535" i="3"/>
  <c r="G3535" i="3"/>
  <c r="F3535" i="3"/>
  <c r="E3535" i="3"/>
  <c r="A3535" i="3"/>
  <c r="P3534" i="3"/>
  <c r="O3534" i="3"/>
  <c r="N3534" i="3"/>
  <c r="L3534" i="3"/>
  <c r="K3534" i="3"/>
  <c r="J3534" i="3"/>
  <c r="I3534" i="3"/>
  <c r="Q3534" i="3" s="1"/>
  <c r="H3534" i="3"/>
  <c r="G3534" i="3"/>
  <c r="F3534" i="3"/>
  <c r="E3534" i="3"/>
  <c r="D3534" i="3"/>
  <c r="C3534" i="3"/>
  <c r="B3534" i="3"/>
  <c r="A3534" i="3"/>
  <c r="Q3533" i="3"/>
  <c r="P3533" i="3"/>
  <c r="N3533" i="3"/>
  <c r="J3533" i="3"/>
  <c r="I3533" i="3"/>
  <c r="H3533" i="3"/>
  <c r="G3533" i="3"/>
  <c r="F3533" i="3"/>
  <c r="E3533" i="3"/>
  <c r="D3533" i="3"/>
  <c r="B3533" i="3"/>
  <c r="A3533" i="3"/>
  <c r="C3533" i="3" s="1"/>
  <c r="P3532" i="3"/>
  <c r="O3532" i="3"/>
  <c r="N3532" i="3"/>
  <c r="L3532" i="3"/>
  <c r="K3532" i="3"/>
  <c r="J3532" i="3"/>
  <c r="I3532" i="3"/>
  <c r="M3532" i="3" s="1"/>
  <c r="H3532" i="3"/>
  <c r="G3532" i="3"/>
  <c r="F3532" i="3"/>
  <c r="E3532" i="3"/>
  <c r="D3532" i="3"/>
  <c r="C3532" i="3"/>
  <c r="B3532" i="3"/>
  <c r="A3532" i="3"/>
  <c r="Q3531" i="3"/>
  <c r="P3531" i="3"/>
  <c r="N3531" i="3"/>
  <c r="M3531" i="3"/>
  <c r="J3531" i="3"/>
  <c r="I3531" i="3"/>
  <c r="H3531" i="3"/>
  <c r="G3531" i="3"/>
  <c r="F3531" i="3"/>
  <c r="E3531" i="3"/>
  <c r="D3531" i="3"/>
  <c r="B3531" i="3"/>
  <c r="A3531" i="3"/>
  <c r="C3531" i="3" s="1"/>
  <c r="P3530" i="3"/>
  <c r="O3530" i="3"/>
  <c r="N3530" i="3"/>
  <c r="L3530" i="3"/>
  <c r="K3530" i="3"/>
  <c r="J3530" i="3"/>
  <c r="I3530" i="3"/>
  <c r="H3530" i="3"/>
  <c r="G3530" i="3"/>
  <c r="F3530" i="3"/>
  <c r="E3530" i="3"/>
  <c r="D3530" i="3"/>
  <c r="C3530" i="3"/>
  <c r="B3530" i="3"/>
  <c r="A3530" i="3"/>
  <c r="Q3529" i="3"/>
  <c r="P3529" i="3"/>
  <c r="N3529" i="3"/>
  <c r="M3529" i="3"/>
  <c r="J3529" i="3"/>
  <c r="I3529" i="3"/>
  <c r="H3529" i="3"/>
  <c r="G3529" i="3"/>
  <c r="F3529" i="3"/>
  <c r="E3529" i="3"/>
  <c r="D3529" i="3"/>
  <c r="B3529" i="3"/>
  <c r="A3529" i="3"/>
  <c r="C3529" i="3" s="1"/>
  <c r="O3528" i="3"/>
  <c r="N3528" i="3"/>
  <c r="L3528" i="3"/>
  <c r="K3528" i="3"/>
  <c r="J3528" i="3"/>
  <c r="P3528" i="3" s="1"/>
  <c r="I3528" i="3"/>
  <c r="M3528" i="3" s="1"/>
  <c r="H3528" i="3"/>
  <c r="G3528" i="3"/>
  <c r="F3528" i="3"/>
  <c r="E3528" i="3"/>
  <c r="D3528" i="3"/>
  <c r="C3528" i="3"/>
  <c r="B3528" i="3"/>
  <c r="A3528" i="3"/>
  <c r="P3527" i="3"/>
  <c r="N3527" i="3"/>
  <c r="M3527" i="3"/>
  <c r="J3527" i="3"/>
  <c r="I3527" i="3"/>
  <c r="Q3527" i="3" s="1"/>
  <c r="H3527" i="3"/>
  <c r="G3527" i="3"/>
  <c r="F3527" i="3"/>
  <c r="E3527" i="3"/>
  <c r="D3527" i="3"/>
  <c r="B3527" i="3"/>
  <c r="A3527" i="3"/>
  <c r="C3527" i="3" s="1"/>
  <c r="J3526" i="3"/>
  <c r="N3526" i="3" s="1"/>
  <c r="I3526" i="3"/>
  <c r="H3526" i="3"/>
  <c r="G3526" i="3"/>
  <c r="F3526" i="3"/>
  <c r="E3526" i="3"/>
  <c r="D3526" i="3"/>
  <c r="C3526" i="3"/>
  <c r="B3526" i="3"/>
  <c r="A3526" i="3"/>
  <c r="M3525" i="3"/>
  <c r="J3525" i="3"/>
  <c r="N3525" i="3" s="1"/>
  <c r="I3525" i="3"/>
  <c r="H3525" i="3"/>
  <c r="G3525" i="3"/>
  <c r="F3525" i="3"/>
  <c r="E3525" i="3"/>
  <c r="B3525" i="3"/>
  <c r="A3525" i="3"/>
  <c r="J3524" i="3"/>
  <c r="I3524" i="3"/>
  <c r="M3524" i="3" s="1"/>
  <c r="H3524" i="3"/>
  <c r="G3524" i="3"/>
  <c r="F3524" i="3"/>
  <c r="E3524" i="3"/>
  <c r="D3524" i="3"/>
  <c r="C3524" i="3"/>
  <c r="B3524" i="3"/>
  <c r="A3524" i="3"/>
  <c r="M3523" i="3"/>
  <c r="J3523" i="3"/>
  <c r="N3523" i="3" s="1"/>
  <c r="I3523" i="3"/>
  <c r="H3523" i="3"/>
  <c r="G3523" i="3"/>
  <c r="F3523" i="3"/>
  <c r="E3523" i="3"/>
  <c r="A3523" i="3"/>
  <c r="K3522" i="3"/>
  <c r="L3522" i="3" s="1"/>
  <c r="J3522" i="3"/>
  <c r="P3522" i="3" s="1"/>
  <c r="I3522" i="3"/>
  <c r="Q3522" i="3" s="1"/>
  <c r="H3522" i="3"/>
  <c r="G3522" i="3"/>
  <c r="F3522" i="3"/>
  <c r="E3522" i="3"/>
  <c r="D3522" i="3"/>
  <c r="C3522" i="3"/>
  <c r="B3522" i="3"/>
  <c r="A3522" i="3"/>
  <c r="J3521" i="3"/>
  <c r="N3521" i="3" s="1"/>
  <c r="I3521" i="3"/>
  <c r="H3521" i="3"/>
  <c r="G3521" i="3"/>
  <c r="F3521" i="3"/>
  <c r="E3521" i="3"/>
  <c r="B3521" i="3"/>
  <c r="A3521" i="3"/>
  <c r="C3521" i="3" s="1"/>
  <c r="P3520" i="3"/>
  <c r="J3520" i="3"/>
  <c r="I3520" i="3"/>
  <c r="M3520" i="3" s="1"/>
  <c r="H3520" i="3"/>
  <c r="G3520" i="3"/>
  <c r="F3520" i="3"/>
  <c r="E3520" i="3"/>
  <c r="D3520" i="3"/>
  <c r="C3520" i="3"/>
  <c r="B3520" i="3"/>
  <c r="A3520" i="3"/>
  <c r="J3519" i="3"/>
  <c r="I3519" i="3"/>
  <c r="H3519" i="3"/>
  <c r="G3519" i="3"/>
  <c r="F3519" i="3"/>
  <c r="E3519" i="3"/>
  <c r="A3519" i="3"/>
  <c r="P3518" i="3"/>
  <c r="O3518" i="3"/>
  <c r="R3518" i="3" s="1"/>
  <c r="N3518" i="3"/>
  <c r="L3518" i="3"/>
  <c r="K3518" i="3"/>
  <c r="J3518" i="3"/>
  <c r="I3518" i="3"/>
  <c r="Q3518" i="3" s="1"/>
  <c r="H3518" i="3"/>
  <c r="G3518" i="3"/>
  <c r="F3518" i="3"/>
  <c r="E3518" i="3"/>
  <c r="D3518" i="3"/>
  <c r="C3518" i="3"/>
  <c r="B3518" i="3"/>
  <c r="A3518" i="3"/>
  <c r="P3517" i="3"/>
  <c r="N3517" i="3"/>
  <c r="J3517" i="3"/>
  <c r="I3517" i="3"/>
  <c r="Q3517" i="3" s="1"/>
  <c r="H3517" i="3"/>
  <c r="G3517" i="3"/>
  <c r="F3517" i="3"/>
  <c r="E3517" i="3"/>
  <c r="D3517" i="3"/>
  <c r="B3517" i="3"/>
  <c r="A3517" i="3"/>
  <c r="C3517" i="3" s="1"/>
  <c r="P3516" i="3"/>
  <c r="O3516" i="3"/>
  <c r="N3516" i="3"/>
  <c r="L3516" i="3"/>
  <c r="K3516" i="3"/>
  <c r="J3516" i="3"/>
  <c r="I3516" i="3"/>
  <c r="M3516" i="3" s="1"/>
  <c r="H3516" i="3"/>
  <c r="G3516" i="3"/>
  <c r="F3516" i="3"/>
  <c r="E3516" i="3"/>
  <c r="D3516" i="3"/>
  <c r="C3516" i="3"/>
  <c r="B3516" i="3"/>
  <c r="A3516" i="3"/>
  <c r="Q3515" i="3"/>
  <c r="P3515" i="3"/>
  <c r="N3515" i="3"/>
  <c r="M3515" i="3"/>
  <c r="J3515" i="3"/>
  <c r="I3515" i="3"/>
  <c r="H3515" i="3"/>
  <c r="G3515" i="3"/>
  <c r="F3515" i="3"/>
  <c r="E3515" i="3"/>
  <c r="D3515" i="3"/>
  <c r="B3515" i="3"/>
  <c r="A3515" i="3"/>
  <c r="C3515" i="3" s="1"/>
  <c r="P3514" i="3"/>
  <c r="O3514" i="3"/>
  <c r="N3514" i="3"/>
  <c r="L3514" i="3"/>
  <c r="K3514" i="3"/>
  <c r="J3514" i="3"/>
  <c r="I3514" i="3"/>
  <c r="H3514" i="3"/>
  <c r="G3514" i="3"/>
  <c r="F3514" i="3"/>
  <c r="E3514" i="3"/>
  <c r="D3514" i="3"/>
  <c r="C3514" i="3"/>
  <c r="B3514" i="3"/>
  <c r="A3514" i="3"/>
  <c r="Q3513" i="3"/>
  <c r="P3513" i="3"/>
  <c r="N3513" i="3"/>
  <c r="M3513" i="3"/>
  <c r="J3513" i="3"/>
  <c r="I3513" i="3"/>
  <c r="H3513" i="3"/>
  <c r="G3513" i="3"/>
  <c r="F3513" i="3"/>
  <c r="E3513" i="3"/>
  <c r="D3513" i="3"/>
  <c r="B3513" i="3"/>
  <c r="A3513" i="3"/>
  <c r="C3513" i="3" s="1"/>
  <c r="O3512" i="3"/>
  <c r="N3512" i="3"/>
  <c r="K3512" i="3"/>
  <c r="L3512" i="3" s="1"/>
  <c r="J3512" i="3"/>
  <c r="P3512" i="3" s="1"/>
  <c r="I3512" i="3"/>
  <c r="M3512" i="3" s="1"/>
  <c r="H3512" i="3"/>
  <c r="G3512" i="3"/>
  <c r="F3512" i="3"/>
  <c r="E3512" i="3"/>
  <c r="D3512" i="3"/>
  <c r="C3512" i="3"/>
  <c r="B3512" i="3"/>
  <c r="A3512" i="3"/>
  <c r="P3511" i="3"/>
  <c r="N3511" i="3"/>
  <c r="M3511" i="3"/>
  <c r="J3511" i="3"/>
  <c r="I3511" i="3"/>
  <c r="Q3511" i="3" s="1"/>
  <c r="H3511" i="3"/>
  <c r="G3511" i="3"/>
  <c r="F3511" i="3"/>
  <c r="E3511" i="3"/>
  <c r="D3511" i="3"/>
  <c r="B3511" i="3"/>
  <c r="A3511" i="3"/>
  <c r="C3511" i="3" s="1"/>
  <c r="N3510" i="3"/>
  <c r="J3510" i="3"/>
  <c r="I3510" i="3"/>
  <c r="H3510" i="3"/>
  <c r="G3510" i="3"/>
  <c r="F3510" i="3"/>
  <c r="E3510" i="3"/>
  <c r="D3510" i="3"/>
  <c r="C3510" i="3"/>
  <c r="B3510" i="3"/>
  <c r="A3510" i="3"/>
  <c r="M3509" i="3"/>
  <c r="J3509" i="3"/>
  <c r="N3509" i="3" s="1"/>
  <c r="I3509" i="3"/>
  <c r="H3509" i="3"/>
  <c r="G3509" i="3"/>
  <c r="F3509" i="3"/>
  <c r="E3509" i="3"/>
  <c r="A3509" i="3"/>
  <c r="J3508" i="3"/>
  <c r="I3508" i="3"/>
  <c r="M3508" i="3" s="1"/>
  <c r="H3508" i="3"/>
  <c r="G3508" i="3"/>
  <c r="F3508" i="3"/>
  <c r="E3508" i="3"/>
  <c r="D3508" i="3"/>
  <c r="C3508" i="3"/>
  <c r="B3508" i="3"/>
  <c r="A3508" i="3"/>
  <c r="J3507" i="3"/>
  <c r="N3507" i="3" s="1"/>
  <c r="I3507" i="3"/>
  <c r="H3507" i="3"/>
  <c r="G3507" i="3"/>
  <c r="F3507" i="3"/>
  <c r="E3507" i="3"/>
  <c r="D3507" i="3"/>
  <c r="B3507" i="3"/>
  <c r="A3507" i="3"/>
  <c r="C3507" i="3" s="1"/>
  <c r="J3506" i="3"/>
  <c r="K3506" i="3" s="1"/>
  <c r="L3506" i="3" s="1"/>
  <c r="I3506" i="3"/>
  <c r="Q3506" i="3" s="1"/>
  <c r="H3506" i="3"/>
  <c r="G3506" i="3"/>
  <c r="F3506" i="3"/>
  <c r="E3506" i="3"/>
  <c r="D3506" i="3"/>
  <c r="C3506" i="3"/>
  <c r="B3506" i="3"/>
  <c r="A3506" i="3"/>
  <c r="J3505" i="3"/>
  <c r="N3505" i="3" s="1"/>
  <c r="I3505" i="3"/>
  <c r="H3505" i="3"/>
  <c r="G3505" i="3"/>
  <c r="F3505" i="3"/>
  <c r="E3505" i="3"/>
  <c r="A3505" i="3"/>
  <c r="J3504" i="3"/>
  <c r="I3504" i="3"/>
  <c r="M3504" i="3" s="1"/>
  <c r="H3504" i="3"/>
  <c r="G3504" i="3"/>
  <c r="F3504" i="3"/>
  <c r="E3504" i="3"/>
  <c r="D3504" i="3"/>
  <c r="C3504" i="3"/>
  <c r="B3504" i="3"/>
  <c r="A3504" i="3"/>
  <c r="Q3503" i="3"/>
  <c r="J3503" i="3"/>
  <c r="N3503" i="3" s="1"/>
  <c r="I3503" i="3"/>
  <c r="H3503" i="3"/>
  <c r="G3503" i="3"/>
  <c r="F3503" i="3"/>
  <c r="E3503" i="3"/>
  <c r="A3503" i="3"/>
  <c r="J3502" i="3"/>
  <c r="N3502" i="3" s="1"/>
  <c r="I3502" i="3"/>
  <c r="H3502" i="3"/>
  <c r="G3502" i="3"/>
  <c r="F3502" i="3"/>
  <c r="E3502" i="3"/>
  <c r="C3502" i="3"/>
  <c r="B3502" i="3"/>
  <c r="A3502" i="3"/>
  <c r="D3502" i="3" s="1"/>
  <c r="M3501" i="3"/>
  <c r="K3501" i="3"/>
  <c r="L3501" i="3" s="1"/>
  <c r="J3501" i="3"/>
  <c r="N3501" i="3" s="1"/>
  <c r="I3501" i="3"/>
  <c r="Q3501" i="3" s="1"/>
  <c r="H3501" i="3"/>
  <c r="G3501" i="3"/>
  <c r="F3501" i="3"/>
  <c r="E3501" i="3"/>
  <c r="D3501" i="3"/>
  <c r="C3501" i="3"/>
  <c r="B3501" i="3"/>
  <c r="A3501" i="3"/>
  <c r="O3500" i="3"/>
  <c r="N3500" i="3"/>
  <c r="M3500" i="3"/>
  <c r="L3500" i="3"/>
  <c r="K3500" i="3"/>
  <c r="J3500" i="3"/>
  <c r="I3500" i="3"/>
  <c r="Q3500" i="3" s="1"/>
  <c r="H3500" i="3"/>
  <c r="G3500" i="3"/>
  <c r="F3500" i="3"/>
  <c r="E3500" i="3"/>
  <c r="D3500" i="3"/>
  <c r="C3500" i="3"/>
  <c r="B3500" i="3"/>
  <c r="A3500" i="3"/>
  <c r="N3499" i="3"/>
  <c r="J3499" i="3"/>
  <c r="I3499" i="3"/>
  <c r="Q3499" i="3" s="1"/>
  <c r="H3499" i="3"/>
  <c r="G3499" i="3"/>
  <c r="F3499" i="3"/>
  <c r="E3499" i="3"/>
  <c r="A3499" i="3"/>
  <c r="Q3498" i="3"/>
  <c r="P3498" i="3"/>
  <c r="K3498" i="3"/>
  <c r="L3498" i="3" s="1"/>
  <c r="J3498" i="3"/>
  <c r="N3498" i="3" s="1"/>
  <c r="I3498" i="3"/>
  <c r="H3498" i="3"/>
  <c r="G3498" i="3"/>
  <c r="F3498" i="3"/>
  <c r="E3498" i="3"/>
  <c r="C3498" i="3"/>
  <c r="B3498" i="3"/>
  <c r="A3498" i="3"/>
  <c r="D3498" i="3" s="1"/>
  <c r="M3497" i="3"/>
  <c r="K3497" i="3"/>
  <c r="L3497" i="3" s="1"/>
  <c r="J3497" i="3"/>
  <c r="N3497" i="3" s="1"/>
  <c r="I3497" i="3"/>
  <c r="Q3497" i="3" s="1"/>
  <c r="H3497" i="3"/>
  <c r="G3497" i="3"/>
  <c r="F3497" i="3"/>
  <c r="E3497" i="3"/>
  <c r="D3497" i="3"/>
  <c r="C3497" i="3"/>
  <c r="B3497" i="3"/>
  <c r="A3497" i="3"/>
  <c r="O3496" i="3"/>
  <c r="N3496" i="3"/>
  <c r="M3496" i="3"/>
  <c r="L3496" i="3"/>
  <c r="K3496" i="3"/>
  <c r="J3496" i="3"/>
  <c r="I3496" i="3"/>
  <c r="Q3496" i="3" s="1"/>
  <c r="H3496" i="3"/>
  <c r="G3496" i="3"/>
  <c r="F3496" i="3"/>
  <c r="E3496" i="3"/>
  <c r="D3496" i="3"/>
  <c r="C3496" i="3"/>
  <c r="B3496" i="3"/>
  <c r="A3496" i="3"/>
  <c r="Q3495" i="3"/>
  <c r="P3495" i="3"/>
  <c r="N3495" i="3"/>
  <c r="J3495" i="3"/>
  <c r="I3495" i="3"/>
  <c r="H3495" i="3"/>
  <c r="G3495" i="3"/>
  <c r="F3495" i="3"/>
  <c r="E3495" i="3"/>
  <c r="A3495" i="3"/>
  <c r="K3494" i="3"/>
  <c r="L3494" i="3" s="1"/>
  <c r="J3494" i="3"/>
  <c r="N3494" i="3" s="1"/>
  <c r="I3494" i="3"/>
  <c r="Q3494" i="3" s="1"/>
  <c r="H3494" i="3"/>
  <c r="G3494" i="3"/>
  <c r="F3494" i="3"/>
  <c r="E3494" i="3"/>
  <c r="B3494" i="3"/>
  <c r="A3494" i="3"/>
  <c r="D3494" i="3" s="1"/>
  <c r="M3493" i="3"/>
  <c r="J3493" i="3"/>
  <c r="N3493" i="3" s="1"/>
  <c r="I3493" i="3"/>
  <c r="H3493" i="3"/>
  <c r="G3493" i="3"/>
  <c r="F3493" i="3"/>
  <c r="E3493" i="3"/>
  <c r="D3493" i="3"/>
  <c r="C3493" i="3"/>
  <c r="B3493" i="3"/>
  <c r="A3493" i="3"/>
  <c r="O3492" i="3"/>
  <c r="N3492" i="3"/>
  <c r="M3492" i="3"/>
  <c r="L3492" i="3"/>
  <c r="K3492" i="3"/>
  <c r="J3492" i="3"/>
  <c r="I3492" i="3"/>
  <c r="Q3492" i="3" s="1"/>
  <c r="H3492" i="3"/>
  <c r="G3492" i="3"/>
  <c r="F3492" i="3"/>
  <c r="E3492" i="3"/>
  <c r="D3492" i="3"/>
  <c r="C3492" i="3"/>
  <c r="B3492" i="3"/>
  <c r="A3492" i="3"/>
  <c r="P3491" i="3"/>
  <c r="O3491" i="3"/>
  <c r="N3491" i="3"/>
  <c r="J3491" i="3"/>
  <c r="I3491" i="3"/>
  <c r="Q3491" i="3" s="1"/>
  <c r="H3491" i="3"/>
  <c r="G3491" i="3"/>
  <c r="F3491" i="3"/>
  <c r="E3491" i="3"/>
  <c r="A3491" i="3"/>
  <c r="Q3490" i="3"/>
  <c r="J3490" i="3"/>
  <c r="N3490" i="3" s="1"/>
  <c r="I3490" i="3"/>
  <c r="H3490" i="3"/>
  <c r="G3490" i="3"/>
  <c r="F3490" i="3"/>
  <c r="E3490" i="3"/>
  <c r="A3490" i="3"/>
  <c r="D3490" i="3" s="1"/>
  <c r="M3489" i="3"/>
  <c r="J3489" i="3"/>
  <c r="N3489" i="3" s="1"/>
  <c r="I3489" i="3"/>
  <c r="H3489" i="3"/>
  <c r="G3489" i="3"/>
  <c r="F3489" i="3"/>
  <c r="E3489" i="3"/>
  <c r="D3489" i="3"/>
  <c r="C3489" i="3"/>
  <c r="B3489" i="3"/>
  <c r="A3489" i="3"/>
  <c r="O3488" i="3"/>
  <c r="N3488" i="3"/>
  <c r="M3488" i="3"/>
  <c r="L3488" i="3"/>
  <c r="K3488" i="3"/>
  <c r="J3488" i="3"/>
  <c r="I3488" i="3"/>
  <c r="Q3488" i="3" s="1"/>
  <c r="H3488" i="3"/>
  <c r="G3488" i="3"/>
  <c r="F3488" i="3"/>
  <c r="E3488" i="3"/>
  <c r="D3488" i="3"/>
  <c r="C3488" i="3"/>
  <c r="B3488" i="3"/>
  <c r="A3488" i="3"/>
  <c r="O3487" i="3"/>
  <c r="N3487" i="3"/>
  <c r="J3487" i="3"/>
  <c r="I3487" i="3"/>
  <c r="H3487" i="3"/>
  <c r="G3487" i="3"/>
  <c r="F3487" i="3"/>
  <c r="E3487" i="3"/>
  <c r="A3487" i="3"/>
  <c r="Q3486" i="3"/>
  <c r="J3486" i="3"/>
  <c r="N3486" i="3" s="1"/>
  <c r="I3486" i="3"/>
  <c r="H3486" i="3"/>
  <c r="G3486" i="3"/>
  <c r="F3486" i="3"/>
  <c r="E3486" i="3"/>
  <c r="A3486" i="3"/>
  <c r="D3486" i="3" s="1"/>
  <c r="M3485" i="3"/>
  <c r="J3485" i="3"/>
  <c r="I3485" i="3"/>
  <c r="H3485" i="3"/>
  <c r="G3485" i="3"/>
  <c r="F3485" i="3"/>
  <c r="E3485" i="3"/>
  <c r="D3485" i="3"/>
  <c r="C3485" i="3"/>
  <c r="B3485" i="3"/>
  <c r="A3485" i="3"/>
  <c r="O3484" i="3"/>
  <c r="N3484" i="3"/>
  <c r="M3484" i="3"/>
  <c r="L3484" i="3"/>
  <c r="K3484" i="3"/>
  <c r="J3484" i="3"/>
  <c r="I3484" i="3"/>
  <c r="Q3484" i="3" s="1"/>
  <c r="H3484" i="3"/>
  <c r="G3484" i="3"/>
  <c r="F3484" i="3"/>
  <c r="E3484" i="3"/>
  <c r="D3484" i="3"/>
  <c r="C3484" i="3"/>
  <c r="B3484" i="3"/>
  <c r="A3484" i="3"/>
  <c r="P3483" i="3"/>
  <c r="O3483" i="3"/>
  <c r="N3483" i="3"/>
  <c r="J3483" i="3"/>
  <c r="I3483" i="3"/>
  <c r="Q3483" i="3" s="1"/>
  <c r="H3483" i="3"/>
  <c r="G3483" i="3"/>
  <c r="F3483" i="3"/>
  <c r="E3483" i="3"/>
  <c r="A3483" i="3"/>
  <c r="J3482" i="3"/>
  <c r="I3482" i="3"/>
  <c r="H3482" i="3"/>
  <c r="G3482" i="3"/>
  <c r="F3482" i="3"/>
  <c r="E3482" i="3"/>
  <c r="A3482" i="3"/>
  <c r="M3481" i="3"/>
  <c r="J3481" i="3"/>
  <c r="N3481" i="3" s="1"/>
  <c r="I3481" i="3"/>
  <c r="Q3481" i="3" s="1"/>
  <c r="H3481" i="3"/>
  <c r="G3481" i="3"/>
  <c r="F3481" i="3"/>
  <c r="E3481" i="3"/>
  <c r="D3481" i="3"/>
  <c r="C3481" i="3"/>
  <c r="B3481" i="3"/>
  <c r="A3481" i="3"/>
  <c r="O3480" i="3"/>
  <c r="N3480" i="3"/>
  <c r="M3480" i="3"/>
  <c r="L3480" i="3"/>
  <c r="K3480" i="3"/>
  <c r="J3480" i="3"/>
  <c r="I3480" i="3"/>
  <c r="Q3480" i="3" s="1"/>
  <c r="H3480" i="3"/>
  <c r="G3480" i="3"/>
  <c r="F3480" i="3"/>
  <c r="E3480" i="3"/>
  <c r="D3480" i="3"/>
  <c r="C3480" i="3"/>
  <c r="B3480" i="3"/>
  <c r="A3480" i="3"/>
  <c r="O3479" i="3"/>
  <c r="N3479" i="3"/>
  <c r="J3479" i="3"/>
  <c r="I3479" i="3"/>
  <c r="Q3479" i="3" s="1"/>
  <c r="H3479" i="3"/>
  <c r="G3479" i="3"/>
  <c r="F3479" i="3"/>
  <c r="E3479" i="3"/>
  <c r="A3479" i="3"/>
  <c r="Q3478" i="3"/>
  <c r="P3478" i="3"/>
  <c r="J3478" i="3"/>
  <c r="N3478" i="3" s="1"/>
  <c r="I3478" i="3"/>
  <c r="H3478" i="3"/>
  <c r="G3478" i="3"/>
  <c r="F3478" i="3"/>
  <c r="E3478" i="3"/>
  <c r="C3478" i="3"/>
  <c r="A3478" i="3"/>
  <c r="D3478" i="3" s="1"/>
  <c r="M3477" i="3"/>
  <c r="J3477" i="3"/>
  <c r="N3477" i="3" s="1"/>
  <c r="I3477" i="3"/>
  <c r="Q3477" i="3" s="1"/>
  <c r="H3477" i="3"/>
  <c r="G3477" i="3"/>
  <c r="F3477" i="3"/>
  <c r="E3477" i="3"/>
  <c r="D3477" i="3"/>
  <c r="C3477" i="3"/>
  <c r="B3477" i="3"/>
  <c r="A3477" i="3"/>
  <c r="O3476" i="3"/>
  <c r="N3476" i="3"/>
  <c r="M3476" i="3"/>
  <c r="L3476" i="3"/>
  <c r="K3476" i="3"/>
  <c r="J3476" i="3"/>
  <c r="I3476" i="3"/>
  <c r="Q3476" i="3" s="1"/>
  <c r="H3476" i="3"/>
  <c r="G3476" i="3"/>
  <c r="F3476" i="3"/>
  <c r="E3476" i="3"/>
  <c r="D3476" i="3"/>
  <c r="C3476" i="3"/>
  <c r="B3476" i="3"/>
  <c r="A3476" i="3"/>
  <c r="N3475" i="3"/>
  <c r="J3475" i="3"/>
  <c r="I3475" i="3"/>
  <c r="H3475" i="3"/>
  <c r="G3475" i="3"/>
  <c r="F3475" i="3"/>
  <c r="E3475" i="3"/>
  <c r="A3475" i="3"/>
  <c r="P3474" i="3"/>
  <c r="J3474" i="3"/>
  <c r="N3474" i="3" s="1"/>
  <c r="I3474" i="3"/>
  <c r="Q3474" i="3" s="1"/>
  <c r="H3474" i="3"/>
  <c r="G3474" i="3"/>
  <c r="F3474" i="3"/>
  <c r="E3474" i="3"/>
  <c r="C3474" i="3"/>
  <c r="A3474" i="3"/>
  <c r="D3474" i="3" s="1"/>
  <c r="M3473" i="3"/>
  <c r="K3473" i="3"/>
  <c r="L3473" i="3" s="1"/>
  <c r="J3473" i="3"/>
  <c r="N3473" i="3" s="1"/>
  <c r="I3473" i="3"/>
  <c r="Q3473" i="3" s="1"/>
  <c r="H3473" i="3"/>
  <c r="G3473" i="3"/>
  <c r="F3473" i="3"/>
  <c r="E3473" i="3"/>
  <c r="D3473" i="3"/>
  <c r="C3473" i="3"/>
  <c r="B3473" i="3"/>
  <c r="A3473" i="3"/>
  <c r="O3472" i="3"/>
  <c r="N3472" i="3"/>
  <c r="M3472" i="3"/>
  <c r="L3472" i="3"/>
  <c r="K3472" i="3"/>
  <c r="J3472" i="3"/>
  <c r="I3472" i="3"/>
  <c r="Q3472" i="3" s="1"/>
  <c r="H3472" i="3"/>
  <c r="G3472" i="3"/>
  <c r="F3472" i="3"/>
  <c r="E3472" i="3"/>
  <c r="D3472" i="3"/>
  <c r="C3472" i="3"/>
  <c r="B3472" i="3"/>
  <c r="A3472" i="3"/>
  <c r="Q3471" i="3"/>
  <c r="P3471" i="3"/>
  <c r="O3471" i="3"/>
  <c r="N3471" i="3"/>
  <c r="J3471" i="3"/>
  <c r="I3471" i="3"/>
  <c r="H3471" i="3"/>
  <c r="G3471" i="3"/>
  <c r="F3471" i="3"/>
  <c r="E3471" i="3"/>
  <c r="A3471" i="3"/>
  <c r="J3470" i="3"/>
  <c r="N3470" i="3" s="1"/>
  <c r="I3470" i="3"/>
  <c r="H3470" i="3"/>
  <c r="G3470" i="3"/>
  <c r="F3470" i="3"/>
  <c r="E3470" i="3"/>
  <c r="C3470" i="3"/>
  <c r="B3470" i="3"/>
  <c r="A3470" i="3"/>
  <c r="D3470" i="3" s="1"/>
  <c r="M3469" i="3"/>
  <c r="K3469" i="3"/>
  <c r="L3469" i="3" s="1"/>
  <c r="J3469" i="3"/>
  <c r="N3469" i="3" s="1"/>
  <c r="I3469" i="3"/>
  <c r="Q3469" i="3" s="1"/>
  <c r="H3469" i="3"/>
  <c r="G3469" i="3"/>
  <c r="F3469" i="3"/>
  <c r="E3469" i="3"/>
  <c r="D3469" i="3"/>
  <c r="C3469" i="3"/>
  <c r="B3469" i="3"/>
  <c r="A3469" i="3"/>
  <c r="O3468" i="3"/>
  <c r="N3468" i="3"/>
  <c r="M3468" i="3"/>
  <c r="L3468" i="3"/>
  <c r="K3468" i="3"/>
  <c r="J3468" i="3"/>
  <c r="I3468" i="3"/>
  <c r="Q3468" i="3" s="1"/>
  <c r="H3468" i="3"/>
  <c r="G3468" i="3"/>
  <c r="F3468" i="3"/>
  <c r="E3468" i="3"/>
  <c r="D3468" i="3"/>
  <c r="C3468" i="3"/>
  <c r="B3468" i="3"/>
  <c r="A3468" i="3"/>
  <c r="N3467" i="3"/>
  <c r="J3467" i="3"/>
  <c r="I3467" i="3"/>
  <c r="Q3467" i="3" s="1"/>
  <c r="H3467" i="3"/>
  <c r="G3467" i="3"/>
  <c r="F3467" i="3"/>
  <c r="E3467" i="3"/>
  <c r="A3467" i="3"/>
  <c r="Q3466" i="3"/>
  <c r="P3466" i="3"/>
  <c r="K3466" i="3"/>
  <c r="L3466" i="3" s="1"/>
  <c r="J3466" i="3"/>
  <c r="N3466" i="3" s="1"/>
  <c r="I3466" i="3"/>
  <c r="H3466" i="3"/>
  <c r="G3466" i="3"/>
  <c r="F3466" i="3"/>
  <c r="E3466" i="3"/>
  <c r="C3466" i="3"/>
  <c r="B3466" i="3"/>
  <c r="A3466" i="3"/>
  <c r="D3466" i="3" s="1"/>
  <c r="M3465" i="3"/>
  <c r="K3465" i="3"/>
  <c r="L3465" i="3" s="1"/>
  <c r="J3465" i="3"/>
  <c r="N3465" i="3" s="1"/>
  <c r="I3465" i="3"/>
  <c r="Q3465" i="3" s="1"/>
  <c r="H3465" i="3"/>
  <c r="G3465" i="3"/>
  <c r="F3465" i="3"/>
  <c r="E3465" i="3"/>
  <c r="D3465" i="3"/>
  <c r="C3465" i="3"/>
  <c r="B3465" i="3"/>
  <c r="A3465" i="3"/>
  <c r="O3464" i="3"/>
  <c r="N3464" i="3"/>
  <c r="M3464" i="3"/>
  <c r="L3464" i="3"/>
  <c r="K3464" i="3"/>
  <c r="J3464" i="3"/>
  <c r="I3464" i="3"/>
  <c r="Q3464" i="3" s="1"/>
  <c r="H3464" i="3"/>
  <c r="G3464" i="3"/>
  <c r="F3464" i="3"/>
  <c r="E3464" i="3"/>
  <c r="D3464" i="3"/>
  <c r="C3464" i="3"/>
  <c r="B3464" i="3"/>
  <c r="A3464" i="3"/>
  <c r="Q3463" i="3"/>
  <c r="P3463" i="3"/>
  <c r="O3463" i="3"/>
  <c r="N3463" i="3"/>
  <c r="J3463" i="3"/>
  <c r="I3463" i="3"/>
  <c r="H3463" i="3"/>
  <c r="G3463" i="3"/>
  <c r="F3463" i="3"/>
  <c r="E3463" i="3"/>
  <c r="A3463" i="3"/>
  <c r="K3462" i="3"/>
  <c r="L3462" i="3" s="1"/>
  <c r="J3462" i="3"/>
  <c r="N3462" i="3" s="1"/>
  <c r="I3462" i="3"/>
  <c r="Q3462" i="3" s="1"/>
  <c r="H3462" i="3"/>
  <c r="G3462" i="3"/>
  <c r="F3462" i="3"/>
  <c r="E3462" i="3"/>
  <c r="B3462" i="3"/>
  <c r="A3462" i="3"/>
  <c r="D3462" i="3" s="1"/>
  <c r="M3461" i="3"/>
  <c r="J3461" i="3"/>
  <c r="N3461" i="3" s="1"/>
  <c r="I3461" i="3"/>
  <c r="H3461" i="3"/>
  <c r="G3461" i="3"/>
  <c r="F3461" i="3"/>
  <c r="E3461" i="3"/>
  <c r="D3461" i="3"/>
  <c r="C3461" i="3"/>
  <c r="B3461" i="3"/>
  <c r="A3461" i="3"/>
  <c r="O3460" i="3"/>
  <c r="N3460" i="3"/>
  <c r="M3460" i="3"/>
  <c r="L3460" i="3"/>
  <c r="K3460" i="3"/>
  <c r="J3460" i="3"/>
  <c r="I3460" i="3"/>
  <c r="Q3460" i="3" s="1"/>
  <c r="H3460" i="3"/>
  <c r="G3460" i="3"/>
  <c r="F3460" i="3"/>
  <c r="E3460" i="3"/>
  <c r="D3460" i="3"/>
  <c r="C3460" i="3"/>
  <c r="B3460" i="3"/>
  <c r="A3460" i="3"/>
  <c r="P3459" i="3"/>
  <c r="O3459" i="3"/>
  <c r="N3459" i="3"/>
  <c r="J3459" i="3"/>
  <c r="I3459" i="3"/>
  <c r="Q3459" i="3" s="1"/>
  <c r="H3459" i="3"/>
  <c r="G3459" i="3"/>
  <c r="F3459" i="3"/>
  <c r="E3459" i="3"/>
  <c r="A3459" i="3"/>
  <c r="Q3458" i="3"/>
  <c r="J3458" i="3"/>
  <c r="N3458" i="3" s="1"/>
  <c r="I3458" i="3"/>
  <c r="H3458" i="3"/>
  <c r="G3458" i="3"/>
  <c r="F3458" i="3"/>
  <c r="E3458" i="3"/>
  <c r="A3458" i="3"/>
  <c r="D3458" i="3" s="1"/>
  <c r="M3457" i="3"/>
  <c r="J3457" i="3"/>
  <c r="N3457" i="3" s="1"/>
  <c r="I3457" i="3"/>
  <c r="H3457" i="3"/>
  <c r="G3457" i="3"/>
  <c r="F3457" i="3"/>
  <c r="E3457" i="3"/>
  <c r="D3457" i="3"/>
  <c r="C3457" i="3"/>
  <c r="B3457" i="3"/>
  <c r="A3457" i="3"/>
  <c r="O3456" i="3"/>
  <c r="N3456" i="3"/>
  <c r="M3456" i="3"/>
  <c r="L3456" i="3"/>
  <c r="K3456" i="3"/>
  <c r="J3456" i="3"/>
  <c r="I3456" i="3"/>
  <c r="Q3456" i="3" s="1"/>
  <c r="H3456" i="3"/>
  <c r="G3456" i="3"/>
  <c r="F3456" i="3"/>
  <c r="E3456" i="3"/>
  <c r="D3456" i="3"/>
  <c r="C3456" i="3"/>
  <c r="B3456" i="3"/>
  <c r="A3456" i="3"/>
  <c r="O3455" i="3"/>
  <c r="N3455" i="3"/>
  <c r="J3455" i="3"/>
  <c r="I3455" i="3"/>
  <c r="H3455" i="3"/>
  <c r="G3455" i="3"/>
  <c r="F3455" i="3"/>
  <c r="E3455" i="3"/>
  <c r="A3455" i="3"/>
  <c r="Q3454" i="3"/>
  <c r="J3454" i="3"/>
  <c r="N3454" i="3" s="1"/>
  <c r="I3454" i="3"/>
  <c r="H3454" i="3"/>
  <c r="G3454" i="3"/>
  <c r="F3454" i="3"/>
  <c r="E3454" i="3"/>
  <c r="A3454" i="3"/>
  <c r="D3454" i="3" s="1"/>
  <c r="M3453" i="3"/>
  <c r="J3453" i="3"/>
  <c r="I3453" i="3"/>
  <c r="H3453" i="3"/>
  <c r="G3453" i="3"/>
  <c r="F3453" i="3"/>
  <c r="E3453" i="3"/>
  <c r="D3453" i="3"/>
  <c r="C3453" i="3"/>
  <c r="B3453" i="3"/>
  <c r="A3453" i="3"/>
  <c r="O3452" i="3"/>
  <c r="N3452" i="3"/>
  <c r="M3452" i="3"/>
  <c r="L3452" i="3"/>
  <c r="K3452" i="3"/>
  <c r="J3452" i="3"/>
  <c r="I3452" i="3"/>
  <c r="Q3452" i="3" s="1"/>
  <c r="H3452" i="3"/>
  <c r="G3452" i="3"/>
  <c r="F3452" i="3"/>
  <c r="E3452" i="3"/>
  <c r="D3452" i="3"/>
  <c r="C3452" i="3"/>
  <c r="B3452" i="3"/>
  <c r="A3452" i="3"/>
  <c r="P3451" i="3"/>
  <c r="O3451" i="3"/>
  <c r="N3451" i="3"/>
  <c r="J3451" i="3"/>
  <c r="I3451" i="3"/>
  <c r="Q3451" i="3" s="1"/>
  <c r="H3451" i="3"/>
  <c r="G3451" i="3"/>
  <c r="F3451" i="3"/>
  <c r="E3451" i="3"/>
  <c r="A3451" i="3"/>
  <c r="J3450" i="3"/>
  <c r="I3450" i="3"/>
  <c r="H3450" i="3"/>
  <c r="G3450" i="3"/>
  <c r="F3450" i="3"/>
  <c r="E3450" i="3"/>
  <c r="A3450" i="3"/>
  <c r="M3449" i="3"/>
  <c r="J3449" i="3"/>
  <c r="N3449" i="3" s="1"/>
  <c r="I3449" i="3"/>
  <c r="Q3449" i="3" s="1"/>
  <c r="H3449" i="3"/>
  <c r="G3449" i="3"/>
  <c r="F3449" i="3"/>
  <c r="E3449" i="3"/>
  <c r="D3449" i="3"/>
  <c r="C3449" i="3"/>
  <c r="B3449" i="3"/>
  <c r="A3449" i="3"/>
  <c r="O3448" i="3"/>
  <c r="N3448" i="3"/>
  <c r="M3448" i="3"/>
  <c r="L3448" i="3"/>
  <c r="K3448" i="3"/>
  <c r="J3448" i="3"/>
  <c r="I3448" i="3"/>
  <c r="Q3448" i="3" s="1"/>
  <c r="H3448" i="3"/>
  <c r="G3448" i="3"/>
  <c r="F3448" i="3"/>
  <c r="E3448" i="3"/>
  <c r="D3448" i="3"/>
  <c r="C3448" i="3"/>
  <c r="B3448" i="3"/>
  <c r="A3448" i="3"/>
  <c r="O3447" i="3"/>
  <c r="N3447" i="3"/>
  <c r="J3447" i="3"/>
  <c r="I3447" i="3"/>
  <c r="Q3447" i="3" s="1"/>
  <c r="H3447" i="3"/>
  <c r="G3447" i="3"/>
  <c r="F3447" i="3"/>
  <c r="E3447" i="3"/>
  <c r="A3447" i="3"/>
  <c r="Q3446" i="3"/>
  <c r="P3446" i="3"/>
  <c r="J3446" i="3"/>
  <c r="N3446" i="3" s="1"/>
  <c r="I3446" i="3"/>
  <c r="H3446" i="3"/>
  <c r="G3446" i="3"/>
  <c r="F3446" i="3"/>
  <c r="E3446" i="3"/>
  <c r="C3446" i="3"/>
  <c r="A3446" i="3"/>
  <c r="D3446" i="3" s="1"/>
  <c r="M3445" i="3"/>
  <c r="J3445" i="3"/>
  <c r="N3445" i="3" s="1"/>
  <c r="I3445" i="3"/>
  <c r="Q3445" i="3" s="1"/>
  <c r="H3445" i="3"/>
  <c r="G3445" i="3"/>
  <c r="F3445" i="3"/>
  <c r="E3445" i="3"/>
  <c r="D3445" i="3"/>
  <c r="C3445" i="3"/>
  <c r="B3445" i="3"/>
  <c r="A3445" i="3"/>
  <c r="O3444" i="3"/>
  <c r="N3444" i="3"/>
  <c r="M3444" i="3"/>
  <c r="L3444" i="3"/>
  <c r="K3444" i="3"/>
  <c r="J3444" i="3"/>
  <c r="I3444" i="3"/>
  <c r="Q3444" i="3" s="1"/>
  <c r="H3444" i="3"/>
  <c r="G3444" i="3"/>
  <c r="F3444" i="3"/>
  <c r="E3444" i="3"/>
  <c r="D3444" i="3"/>
  <c r="C3444" i="3"/>
  <c r="A3444" i="3"/>
  <c r="B3444" i="3" s="1"/>
  <c r="Q3443" i="3"/>
  <c r="P3443" i="3"/>
  <c r="N3443" i="3"/>
  <c r="J3443" i="3"/>
  <c r="I3443" i="3"/>
  <c r="H3443" i="3"/>
  <c r="G3443" i="3"/>
  <c r="F3443" i="3"/>
  <c r="E3443" i="3"/>
  <c r="A3443" i="3"/>
  <c r="K3442" i="3"/>
  <c r="L3442" i="3" s="1"/>
  <c r="J3442" i="3"/>
  <c r="N3442" i="3" s="1"/>
  <c r="I3442" i="3"/>
  <c r="Q3442" i="3" s="1"/>
  <c r="H3442" i="3"/>
  <c r="G3442" i="3"/>
  <c r="F3442" i="3"/>
  <c r="E3442" i="3"/>
  <c r="B3442" i="3"/>
  <c r="A3442" i="3"/>
  <c r="D3442" i="3" s="1"/>
  <c r="M3441" i="3"/>
  <c r="J3441" i="3"/>
  <c r="N3441" i="3" s="1"/>
  <c r="I3441" i="3"/>
  <c r="H3441" i="3"/>
  <c r="G3441" i="3"/>
  <c r="F3441" i="3"/>
  <c r="E3441" i="3"/>
  <c r="D3441" i="3"/>
  <c r="C3441" i="3"/>
  <c r="B3441" i="3"/>
  <c r="A3441" i="3"/>
  <c r="O3440" i="3"/>
  <c r="N3440" i="3"/>
  <c r="M3440" i="3"/>
  <c r="L3440" i="3"/>
  <c r="K3440" i="3"/>
  <c r="J3440" i="3"/>
  <c r="I3440" i="3"/>
  <c r="Q3440" i="3" s="1"/>
  <c r="H3440" i="3"/>
  <c r="G3440" i="3"/>
  <c r="F3440" i="3"/>
  <c r="E3440" i="3"/>
  <c r="D3440" i="3"/>
  <c r="C3440" i="3"/>
  <c r="A3440" i="3"/>
  <c r="B3440" i="3" s="1"/>
  <c r="Q3439" i="3"/>
  <c r="O3439" i="3"/>
  <c r="N3439" i="3"/>
  <c r="M3439" i="3"/>
  <c r="J3439" i="3"/>
  <c r="I3439" i="3"/>
  <c r="K3439" i="3" s="1"/>
  <c r="L3439" i="3" s="1"/>
  <c r="H3439" i="3"/>
  <c r="G3439" i="3"/>
  <c r="F3439" i="3"/>
  <c r="E3439" i="3"/>
  <c r="A3439" i="3"/>
  <c r="J3438" i="3"/>
  <c r="N3438" i="3" s="1"/>
  <c r="I3438" i="3"/>
  <c r="H3438" i="3"/>
  <c r="G3438" i="3"/>
  <c r="F3438" i="3"/>
  <c r="E3438" i="3"/>
  <c r="C3438" i="3"/>
  <c r="B3438" i="3"/>
  <c r="A3438" i="3"/>
  <c r="D3438" i="3" s="1"/>
  <c r="M3437" i="3"/>
  <c r="J3437" i="3"/>
  <c r="N3437" i="3" s="1"/>
  <c r="I3437" i="3"/>
  <c r="Q3437" i="3" s="1"/>
  <c r="H3437" i="3"/>
  <c r="G3437" i="3"/>
  <c r="F3437" i="3"/>
  <c r="E3437" i="3"/>
  <c r="D3437" i="3"/>
  <c r="A3437" i="3"/>
  <c r="C3437" i="3" s="1"/>
  <c r="O3436" i="3"/>
  <c r="N3436" i="3"/>
  <c r="M3436" i="3"/>
  <c r="K3436" i="3"/>
  <c r="L3436" i="3" s="1"/>
  <c r="J3436" i="3"/>
  <c r="I3436" i="3"/>
  <c r="Q3436" i="3" s="1"/>
  <c r="H3436" i="3"/>
  <c r="G3436" i="3"/>
  <c r="F3436" i="3"/>
  <c r="E3436" i="3"/>
  <c r="D3436" i="3"/>
  <c r="C3436" i="3"/>
  <c r="A3436" i="3"/>
  <c r="B3436" i="3" s="1"/>
  <c r="N3435" i="3"/>
  <c r="J3435" i="3"/>
  <c r="I3435" i="3"/>
  <c r="K3435" i="3" s="1"/>
  <c r="L3435" i="3" s="1"/>
  <c r="H3435" i="3"/>
  <c r="G3435" i="3"/>
  <c r="F3435" i="3"/>
  <c r="E3435" i="3"/>
  <c r="A3435" i="3"/>
  <c r="Q3434" i="3"/>
  <c r="P3434" i="3"/>
  <c r="J3434" i="3"/>
  <c r="N3434" i="3" s="1"/>
  <c r="I3434" i="3"/>
  <c r="M3434" i="3" s="1"/>
  <c r="H3434" i="3"/>
  <c r="G3434" i="3"/>
  <c r="F3434" i="3"/>
  <c r="E3434" i="3"/>
  <c r="A3434" i="3"/>
  <c r="D3434" i="3" s="1"/>
  <c r="Q3433" i="3"/>
  <c r="M3433" i="3"/>
  <c r="K3433" i="3"/>
  <c r="L3433" i="3" s="1"/>
  <c r="J3433" i="3"/>
  <c r="N3433" i="3" s="1"/>
  <c r="I3433" i="3"/>
  <c r="H3433" i="3"/>
  <c r="G3433" i="3"/>
  <c r="F3433" i="3"/>
  <c r="E3433" i="3"/>
  <c r="D3433" i="3"/>
  <c r="C3433" i="3"/>
  <c r="A3433" i="3"/>
  <c r="B3433" i="3" s="1"/>
  <c r="O3432" i="3"/>
  <c r="N3432" i="3"/>
  <c r="M3432" i="3"/>
  <c r="K3432" i="3"/>
  <c r="L3432" i="3" s="1"/>
  <c r="J3432" i="3"/>
  <c r="I3432" i="3"/>
  <c r="Q3432" i="3" s="1"/>
  <c r="H3432" i="3"/>
  <c r="G3432" i="3"/>
  <c r="F3432" i="3"/>
  <c r="E3432" i="3"/>
  <c r="D3432" i="3"/>
  <c r="C3432" i="3"/>
  <c r="B3432" i="3"/>
  <c r="A3432" i="3"/>
  <c r="N3431" i="3"/>
  <c r="J3431" i="3"/>
  <c r="I3431" i="3"/>
  <c r="K3431" i="3" s="1"/>
  <c r="L3431" i="3" s="1"/>
  <c r="H3431" i="3"/>
  <c r="G3431" i="3"/>
  <c r="F3431" i="3"/>
  <c r="E3431" i="3"/>
  <c r="A3431" i="3"/>
  <c r="Q3430" i="3"/>
  <c r="P3430" i="3"/>
  <c r="J3430" i="3"/>
  <c r="N3430" i="3" s="1"/>
  <c r="I3430" i="3"/>
  <c r="M3430" i="3" s="1"/>
  <c r="H3430" i="3"/>
  <c r="G3430" i="3"/>
  <c r="F3430" i="3"/>
  <c r="E3430" i="3"/>
  <c r="A3430" i="3"/>
  <c r="D3430" i="3" s="1"/>
  <c r="Q3429" i="3"/>
  <c r="M3429" i="3"/>
  <c r="K3429" i="3"/>
  <c r="L3429" i="3" s="1"/>
  <c r="J3429" i="3"/>
  <c r="N3429" i="3" s="1"/>
  <c r="I3429" i="3"/>
  <c r="H3429" i="3"/>
  <c r="G3429" i="3"/>
  <c r="F3429" i="3"/>
  <c r="E3429" i="3"/>
  <c r="D3429" i="3"/>
  <c r="C3429" i="3"/>
  <c r="A3429" i="3"/>
  <c r="B3429" i="3" s="1"/>
  <c r="O3428" i="3"/>
  <c r="N3428" i="3"/>
  <c r="M3428" i="3"/>
  <c r="K3428" i="3"/>
  <c r="L3428" i="3" s="1"/>
  <c r="J3428" i="3"/>
  <c r="I3428" i="3"/>
  <c r="Q3428" i="3" s="1"/>
  <c r="H3428" i="3"/>
  <c r="G3428" i="3"/>
  <c r="F3428" i="3"/>
  <c r="E3428" i="3"/>
  <c r="D3428" i="3"/>
  <c r="C3428" i="3"/>
  <c r="B3428" i="3"/>
  <c r="A3428" i="3"/>
  <c r="N3427" i="3"/>
  <c r="J3427" i="3"/>
  <c r="I3427" i="3"/>
  <c r="K3427" i="3" s="1"/>
  <c r="L3427" i="3" s="1"/>
  <c r="H3427" i="3"/>
  <c r="G3427" i="3"/>
  <c r="F3427" i="3"/>
  <c r="E3427" i="3"/>
  <c r="A3427" i="3"/>
  <c r="Q3426" i="3"/>
  <c r="P3426" i="3"/>
  <c r="J3426" i="3"/>
  <c r="N3426" i="3" s="1"/>
  <c r="I3426" i="3"/>
  <c r="M3426" i="3" s="1"/>
  <c r="H3426" i="3"/>
  <c r="G3426" i="3"/>
  <c r="F3426" i="3"/>
  <c r="E3426" i="3"/>
  <c r="A3426" i="3"/>
  <c r="D3426" i="3" s="1"/>
  <c r="Q3425" i="3"/>
  <c r="M3425" i="3"/>
  <c r="K3425" i="3"/>
  <c r="L3425" i="3" s="1"/>
  <c r="J3425" i="3"/>
  <c r="N3425" i="3" s="1"/>
  <c r="I3425" i="3"/>
  <c r="H3425" i="3"/>
  <c r="G3425" i="3"/>
  <c r="F3425" i="3"/>
  <c r="E3425" i="3"/>
  <c r="D3425" i="3"/>
  <c r="C3425" i="3"/>
  <c r="A3425" i="3"/>
  <c r="B3425" i="3" s="1"/>
  <c r="O3424" i="3"/>
  <c r="N3424" i="3"/>
  <c r="M3424" i="3"/>
  <c r="K3424" i="3"/>
  <c r="L3424" i="3" s="1"/>
  <c r="J3424" i="3"/>
  <c r="I3424" i="3"/>
  <c r="Q3424" i="3" s="1"/>
  <c r="H3424" i="3"/>
  <c r="G3424" i="3"/>
  <c r="F3424" i="3"/>
  <c r="E3424" i="3"/>
  <c r="D3424" i="3"/>
  <c r="C3424" i="3"/>
  <c r="B3424" i="3"/>
  <c r="A3424" i="3"/>
  <c r="N3423" i="3"/>
  <c r="J3423" i="3"/>
  <c r="I3423" i="3"/>
  <c r="K3423" i="3" s="1"/>
  <c r="L3423" i="3" s="1"/>
  <c r="H3423" i="3"/>
  <c r="G3423" i="3"/>
  <c r="F3423" i="3"/>
  <c r="E3423" i="3"/>
  <c r="A3423" i="3"/>
  <c r="Q3422" i="3"/>
  <c r="P3422" i="3"/>
  <c r="J3422" i="3"/>
  <c r="N3422" i="3" s="1"/>
  <c r="I3422" i="3"/>
  <c r="M3422" i="3" s="1"/>
  <c r="H3422" i="3"/>
  <c r="G3422" i="3"/>
  <c r="F3422" i="3"/>
  <c r="E3422" i="3"/>
  <c r="A3422" i="3"/>
  <c r="D3422" i="3" s="1"/>
  <c r="Q3421" i="3"/>
  <c r="M3421" i="3"/>
  <c r="K3421" i="3"/>
  <c r="L3421" i="3" s="1"/>
  <c r="J3421" i="3"/>
  <c r="N3421" i="3" s="1"/>
  <c r="I3421" i="3"/>
  <c r="H3421" i="3"/>
  <c r="G3421" i="3"/>
  <c r="F3421" i="3"/>
  <c r="E3421" i="3"/>
  <c r="D3421" i="3"/>
  <c r="C3421" i="3"/>
  <c r="A3421" i="3"/>
  <c r="B3421" i="3" s="1"/>
  <c r="O3420" i="3"/>
  <c r="N3420" i="3"/>
  <c r="M3420" i="3"/>
  <c r="K3420" i="3"/>
  <c r="L3420" i="3" s="1"/>
  <c r="J3420" i="3"/>
  <c r="I3420" i="3"/>
  <c r="Q3420" i="3" s="1"/>
  <c r="H3420" i="3"/>
  <c r="G3420" i="3"/>
  <c r="F3420" i="3"/>
  <c r="E3420" i="3"/>
  <c r="D3420" i="3"/>
  <c r="C3420" i="3"/>
  <c r="B3420" i="3"/>
  <c r="A3420" i="3"/>
  <c r="N3419" i="3"/>
  <c r="J3419" i="3"/>
  <c r="I3419" i="3"/>
  <c r="K3419" i="3" s="1"/>
  <c r="L3419" i="3" s="1"/>
  <c r="H3419" i="3"/>
  <c r="G3419" i="3"/>
  <c r="F3419" i="3"/>
  <c r="E3419" i="3"/>
  <c r="A3419" i="3"/>
  <c r="Q3418" i="3"/>
  <c r="P3418" i="3"/>
  <c r="J3418" i="3"/>
  <c r="N3418" i="3" s="1"/>
  <c r="I3418" i="3"/>
  <c r="M3418" i="3" s="1"/>
  <c r="H3418" i="3"/>
  <c r="G3418" i="3"/>
  <c r="F3418" i="3"/>
  <c r="E3418" i="3"/>
  <c r="A3418" i="3"/>
  <c r="D3418" i="3" s="1"/>
  <c r="Q3417" i="3"/>
  <c r="M3417" i="3"/>
  <c r="K3417" i="3"/>
  <c r="L3417" i="3" s="1"/>
  <c r="J3417" i="3"/>
  <c r="N3417" i="3" s="1"/>
  <c r="I3417" i="3"/>
  <c r="H3417" i="3"/>
  <c r="G3417" i="3"/>
  <c r="F3417" i="3"/>
  <c r="E3417" i="3"/>
  <c r="D3417" i="3"/>
  <c r="C3417" i="3"/>
  <c r="A3417" i="3"/>
  <c r="B3417" i="3" s="1"/>
  <c r="O3416" i="3"/>
  <c r="N3416" i="3"/>
  <c r="M3416" i="3"/>
  <c r="K3416" i="3"/>
  <c r="L3416" i="3" s="1"/>
  <c r="J3416" i="3"/>
  <c r="I3416" i="3"/>
  <c r="Q3416" i="3" s="1"/>
  <c r="H3416" i="3"/>
  <c r="G3416" i="3"/>
  <c r="F3416" i="3"/>
  <c r="E3416" i="3"/>
  <c r="D3416" i="3"/>
  <c r="C3416" i="3"/>
  <c r="B3416" i="3"/>
  <c r="A3416" i="3"/>
  <c r="N3415" i="3"/>
  <c r="J3415" i="3"/>
  <c r="I3415" i="3"/>
  <c r="K3415" i="3" s="1"/>
  <c r="L3415" i="3" s="1"/>
  <c r="H3415" i="3"/>
  <c r="G3415" i="3"/>
  <c r="F3415" i="3"/>
  <c r="E3415" i="3"/>
  <c r="A3415" i="3"/>
  <c r="Q3414" i="3"/>
  <c r="P3414" i="3"/>
  <c r="J3414" i="3"/>
  <c r="N3414" i="3" s="1"/>
  <c r="I3414" i="3"/>
  <c r="M3414" i="3" s="1"/>
  <c r="H3414" i="3"/>
  <c r="G3414" i="3"/>
  <c r="F3414" i="3"/>
  <c r="E3414" i="3"/>
  <c r="A3414" i="3"/>
  <c r="D3414" i="3" s="1"/>
  <c r="Q3413" i="3"/>
  <c r="M3413" i="3"/>
  <c r="K3413" i="3"/>
  <c r="L3413" i="3" s="1"/>
  <c r="J3413" i="3"/>
  <c r="N3413" i="3" s="1"/>
  <c r="I3413" i="3"/>
  <c r="H3413" i="3"/>
  <c r="G3413" i="3"/>
  <c r="F3413" i="3"/>
  <c r="E3413" i="3"/>
  <c r="D3413" i="3"/>
  <c r="C3413" i="3"/>
  <c r="A3413" i="3"/>
  <c r="B3413" i="3" s="1"/>
  <c r="O3412" i="3"/>
  <c r="N3412" i="3"/>
  <c r="M3412" i="3"/>
  <c r="K3412" i="3"/>
  <c r="L3412" i="3" s="1"/>
  <c r="J3412" i="3"/>
  <c r="I3412" i="3"/>
  <c r="Q3412" i="3" s="1"/>
  <c r="H3412" i="3"/>
  <c r="G3412" i="3"/>
  <c r="F3412" i="3"/>
  <c r="E3412" i="3"/>
  <c r="D3412" i="3"/>
  <c r="C3412" i="3"/>
  <c r="B3412" i="3"/>
  <c r="A3412" i="3"/>
  <c r="N3411" i="3"/>
  <c r="J3411" i="3"/>
  <c r="I3411" i="3"/>
  <c r="K3411" i="3" s="1"/>
  <c r="L3411" i="3" s="1"/>
  <c r="H3411" i="3"/>
  <c r="G3411" i="3"/>
  <c r="F3411" i="3"/>
  <c r="E3411" i="3"/>
  <c r="D3411" i="3"/>
  <c r="A3411" i="3"/>
  <c r="J3410" i="3"/>
  <c r="I3410" i="3"/>
  <c r="M3410" i="3" s="1"/>
  <c r="H3410" i="3"/>
  <c r="G3410" i="3"/>
  <c r="F3410" i="3"/>
  <c r="E3410" i="3"/>
  <c r="A3410" i="3"/>
  <c r="J3409" i="3"/>
  <c r="N3409" i="3" s="1"/>
  <c r="I3409" i="3"/>
  <c r="H3409" i="3"/>
  <c r="G3409" i="3"/>
  <c r="F3409" i="3"/>
  <c r="E3409" i="3"/>
  <c r="A3409" i="3"/>
  <c r="O3408" i="3"/>
  <c r="N3408" i="3"/>
  <c r="M3408" i="3"/>
  <c r="K3408" i="3"/>
  <c r="L3408" i="3" s="1"/>
  <c r="J3408" i="3"/>
  <c r="I3408" i="3"/>
  <c r="Q3408" i="3" s="1"/>
  <c r="H3408" i="3"/>
  <c r="G3408" i="3"/>
  <c r="F3408" i="3"/>
  <c r="E3408" i="3"/>
  <c r="D3408" i="3"/>
  <c r="C3408" i="3"/>
  <c r="B3408" i="3"/>
  <c r="A3408" i="3"/>
  <c r="N3407" i="3"/>
  <c r="J3407" i="3"/>
  <c r="I3407" i="3"/>
  <c r="H3407" i="3"/>
  <c r="G3407" i="3"/>
  <c r="F3407" i="3"/>
  <c r="E3407" i="3"/>
  <c r="A3407" i="3"/>
  <c r="Q3406" i="3"/>
  <c r="O3406" i="3"/>
  <c r="N3406" i="3"/>
  <c r="J3406" i="3"/>
  <c r="I3406" i="3"/>
  <c r="M3406" i="3" s="1"/>
  <c r="H3406" i="3"/>
  <c r="G3406" i="3"/>
  <c r="F3406" i="3"/>
  <c r="E3406" i="3"/>
  <c r="C3406" i="3"/>
  <c r="A3406" i="3"/>
  <c r="D3406" i="3" s="1"/>
  <c r="P3405" i="3"/>
  <c r="M3405" i="3"/>
  <c r="K3405" i="3"/>
  <c r="L3405" i="3" s="1"/>
  <c r="J3405" i="3"/>
  <c r="N3405" i="3" s="1"/>
  <c r="I3405" i="3"/>
  <c r="O3405" i="3" s="1"/>
  <c r="H3405" i="3"/>
  <c r="G3405" i="3"/>
  <c r="F3405" i="3"/>
  <c r="E3405" i="3"/>
  <c r="D3405" i="3"/>
  <c r="C3405" i="3"/>
  <c r="A3405" i="3"/>
  <c r="B3405" i="3" s="1"/>
  <c r="O3404" i="3"/>
  <c r="N3404" i="3"/>
  <c r="M3404" i="3"/>
  <c r="K3404" i="3"/>
  <c r="L3404" i="3" s="1"/>
  <c r="J3404" i="3"/>
  <c r="I3404" i="3"/>
  <c r="Q3404" i="3" s="1"/>
  <c r="H3404" i="3"/>
  <c r="G3404" i="3"/>
  <c r="F3404" i="3"/>
  <c r="E3404" i="3"/>
  <c r="D3404" i="3"/>
  <c r="C3404" i="3"/>
  <c r="B3404" i="3"/>
  <c r="A3404" i="3"/>
  <c r="Q3403" i="3"/>
  <c r="O3403" i="3"/>
  <c r="N3403" i="3"/>
  <c r="M3403" i="3"/>
  <c r="L3403" i="3"/>
  <c r="J3403" i="3"/>
  <c r="I3403" i="3"/>
  <c r="K3403" i="3" s="1"/>
  <c r="H3403" i="3"/>
  <c r="G3403" i="3"/>
  <c r="F3403" i="3"/>
  <c r="E3403" i="3"/>
  <c r="A3403" i="3"/>
  <c r="N3402" i="3"/>
  <c r="J3402" i="3"/>
  <c r="I3402" i="3"/>
  <c r="M3402" i="3" s="1"/>
  <c r="H3402" i="3"/>
  <c r="G3402" i="3"/>
  <c r="F3402" i="3"/>
  <c r="E3402" i="3"/>
  <c r="C3402" i="3"/>
  <c r="A3402" i="3"/>
  <c r="D3402" i="3" s="1"/>
  <c r="K3401" i="3"/>
  <c r="L3401" i="3" s="1"/>
  <c r="J3401" i="3"/>
  <c r="N3401" i="3" s="1"/>
  <c r="I3401" i="3"/>
  <c r="O3401" i="3" s="1"/>
  <c r="H3401" i="3"/>
  <c r="G3401" i="3"/>
  <c r="F3401" i="3"/>
  <c r="E3401" i="3"/>
  <c r="C3401" i="3"/>
  <c r="A3401" i="3"/>
  <c r="D3401" i="3" s="1"/>
  <c r="M3400" i="3"/>
  <c r="K3400" i="3"/>
  <c r="L3400" i="3" s="1"/>
  <c r="J3400" i="3"/>
  <c r="O3400" i="3" s="1"/>
  <c r="I3400" i="3"/>
  <c r="Q3400" i="3" s="1"/>
  <c r="H3400" i="3"/>
  <c r="G3400" i="3"/>
  <c r="F3400" i="3"/>
  <c r="E3400" i="3"/>
  <c r="D3400" i="3"/>
  <c r="C3400" i="3"/>
  <c r="B3400" i="3"/>
  <c r="A3400" i="3"/>
  <c r="Q3399" i="3"/>
  <c r="N3399" i="3"/>
  <c r="L3399" i="3"/>
  <c r="J3399" i="3"/>
  <c r="I3399" i="3"/>
  <c r="K3399" i="3" s="1"/>
  <c r="H3399" i="3"/>
  <c r="G3399" i="3"/>
  <c r="F3399" i="3"/>
  <c r="E3399" i="3"/>
  <c r="C3399" i="3"/>
  <c r="A3399" i="3"/>
  <c r="B3399" i="3" s="1"/>
  <c r="Q3398" i="3"/>
  <c r="N3398" i="3"/>
  <c r="K3398" i="3"/>
  <c r="L3398" i="3" s="1"/>
  <c r="J3398" i="3"/>
  <c r="I3398" i="3"/>
  <c r="P3398" i="3" s="1"/>
  <c r="H3398" i="3"/>
  <c r="G3398" i="3"/>
  <c r="F3398" i="3"/>
  <c r="E3398" i="3"/>
  <c r="B3398" i="3"/>
  <c r="A3398" i="3"/>
  <c r="D3398" i="3" s="1"/>
  <c r="Q3397" i="3"/>
  <c r="K3397" i="3"/>
  <c r="L3397" i="3" s="1"/>
  <c r="J3397" i="3"/>
  <c r="N3397" i="3" s="1"/>
  <c r="I3397" i="3"/>
  <c r="P3397" i="3" s="1"/>
  <c r="H3397" i="3"/>
  <c r="G3397" i="3"/>
  <c r="F3397" i="3"/>
  <c r="E3397" i="3"/>
  <c r="C3397" i="3"/>
  <c r="A3397" i="3"/>
  <c r="D3397" i="3" s="1"/>
  <c r="J3396" i="3"/>
  <c r="N3396" i="3" s="1"/>
  <c r="I3396" i="3"/>
  <c r="P3396" i="3" s="1"/>
  <c r="H3396" i="3"/>
  <c r="G3396" i="3"/>
  <c r="F3396" i="3"/>
  <c r="E3396" i="3"/>
  <c r="D3396" i="3"/>
  <c r="A3396" i="3"/>
  <c r="B3396" i="3" s="1"/>
  <c r="P3395" i="3"/>
  <c r="O3395" i="3"/>
  <c r="N3395" i="3"/>
  <c r="M3395" i="3"/>
  <c r="K3395" i="3"/>
  <c r="L3395" i="3" s="1"/>
  <c r="J3395" i="3"/>
  <c r="I3395" i="3"/>
  <c r="Q3395" i="3" s="1"/>
  <c r="H3395" i="3"/>
  <c r="G3395" i="3"/>
  <c r="F3395" i="3"/>
  <c r="E3395" i="3"/>
  <c r="A3395" i="3"/>
  <c r="B3395" i="3" s="1"/>
  <c r="N3394" i="3"/>
  <c r="M3394" i="3"/>
  <c r="J3394" i="3"/>
  <c r="K3394" i="3" s="1"/>
  <c r="L3394" i="3" s="1"/>
  <c r="I3394" i="3"/>
  <c r="H3394" i="3"/>
  <c r="G3394" i="3"/>
  <c r="F3394" i="3"/>
  <c r="E3394" i="3"/>
  <c r="A3394" i="3"/>
  <c r="D3394" i="3" s="1"/>
  <c r="M3393" i="3"/>
  <c r="J3393" i="3"/>
  <c r="N3393" i="3" s="1"/>
  <c r="I3393" i="3"/>
  <c r="H3393" i="3"/>
  <c r="G3393" i="3"/>
  <c r="F3393" i="3"/>
  <c r="E3393" i="3"/>
  <c r="D3393" i="3"/>
  <c r="C3393" i="3"/>
  <c r="B3393" i="3"/>
  <c r="A3393" i="3"/>
  <c r="Q3392" i="3"/>
  <c r="N3392" i="3"/>
  <c r="M3392" i="3"/>
  <c r="K3392" i="3"/>
  <c r="L3392" i="3" s="1"/>
  <c r="J3392" i="3"/>
  <c r="I3392" i="3"/>
  <c r="P3392" i="3" s="1"/>
  <c r="H3392" i="3"/>
  <c r="G3392" i="3"/>
  <c r="F3392" i="3"/>
  <c r="E3392" i="3"/>
  <c r="D3392" i="3"/>
  <c r="C3392" i="3"/>
  <c r="A3392" i="3"/>
  <c r="B3392" i="3" s="1"/>
  <c r="O3391" i="3"/>
  <c r="N3391" i="3"/>
  <c r="M3391" i="3"/>
  <c r="J3391" i="3"/>
  <c r="I3391" i="3"/>
  <c r="K3391" i="3" s="1"/>
  <c r="L3391" i="3" s="1"/>
  <c r="H3391" i="3"/>
  <c r="G3391" i="3"/>
  <c r="F3391" i="3"/>
  <c r="E3391" i="3"/>
  <c r="D3391" i="3"/>
  <c r="A3391" i="3"/>
  <c r="B3391" i="3" s="1"/>
  <c r="P3390" i="3"/>
  <c r="N3390" i="3"/>
  <c r="M3390" i="3"/>
  <c r="J3390" i="3"/>
  <c r="I3390" i="3"/>
  <c r="K3390" i="3" s="1"/>
  <c r="L3390" i="3" s="1"/>
  <c r="H3390" i="3"/>
  <c r="G3390" i="3"/>
  <c r="F3390" i="3"/>
  <c r="E3390" i="3"/>
  <c r="C3390" i="3"/>
  <c r="A3390" i="3"/>
  <c r="D3390" i="3" s="1"/>
  <c r="P3389" i="3"/>
  <c r="M3389" i="3"/>
  <c r="J3389" i="3"/>
  <c r="N3389" i="3" s="1"/>
  <c r="I3389" i="3"/>
  <c r="K3389" i="3" s="1"/>
  <c r="L3389" i="3" s="1"/>
  <c r="H3389" i="3"/>
  <c r="G3389" i="3"/>
  <c r="F3389" i="3"/>
  <c r="E3389" i="3"/>
  <c r="D3389" i="3"/>
  <c r="A3389" i="3"/>
  <c r="C3389" i="3" s="1"/>
  <c r="Q3388" i="3"/>
  <c r="N3388" i="3"/>
  <c r="M3388" i="3"/>
  <c r="J3388" i="3"/>
  <c r="K3388" i="3" s="1"/>
  <c r="L3388" i="3" s="1"/>
  <c r="I3388" i="3"/>
  <c r="H3388" i="3"/>
  <c r="G3388" i="3"/>
  <c r="F3388" i="3"/>
  <c r="E3388" i="3"/>
  <c r="C3388" i="3"/>
  <c r="B3388" i="3"/>
  <c r="A3388" i="3"/>
  <c r="D3388" i="3" s="1"/>
  <c r="Q3387" i="3"/>
  <c r="N3387" i="3"/>
  <c r="J3387" i="3"/>
  <c r="I3387" i="3"/>
  <c r="H3387" i="3"/>
  <c r="G3387" i="3"/>
  <c r="F3387" i="3"/>
  <c r="E3387" i="3"/>
  <c r="D3387" i="3"/>
  <c r="C3387" i="3"/>
  <c r="A3387" i="3"/>
  <c r="B3387" i="3" s="1"/>
  <c r="J3386" i="3"/>
  <c r="N3386" i="3" s="1"/>
  <c r="I3386" i="3"/>
  <c r="H3386" i="3"/>
  <c r="G3386" i="3"/>
  <c r="F3386" i="3"/>
  <c r="E3386" i="3"/>
  <c r="C3386" i="3"/>
  <c r="B3386" i="3"/>
  <c r="A3386" i="3"/>
  <c r="D3386" i="3" s="1"/>
  <c r="J3385" i="3"/>
  <c r="N3385" i="3" s="1"/>
  <c r="I3385" i="3"/>
  <c r="H3385" i="3"/>
  <c r="G3385" i="3"/>
  <c r="F3385" i="3"/>
  <c r="E3385" i="3"/>
  <c r="A3385" i="3"/>
  <c r="J3384" i="3"/>
  <c r="I3384" i="3"/>
  <c r="H3384" i="3"/>
  <c r="G3384" i="3"/>
  <c r="F3384" i="3"/>
  <c r="E3384" i="3"/>
  <c r="D3384" i="3"/>
  <c r="B3384" i="3"/>
  <c r="A3384" i="3"/>
  <c r="C3384" i="3" s="1"/>
  <c r="P3383" i="3"/>
  <c r="N3383" i="3"/>
  <c r="K3383" i="3"/>
  <c r="L3383" i="3" s="1"/>
  <c r="J3383" i="3"/>
  <c r="I3383" i="3"/>
  <c r="Q3383" i="3" s="1"/>
  <c r="H3383" i="3"/>
  <c r="G3383" i="3"/>
  <c r="F3383" i="3"/>
  <c r="E3383" i="3"/>
  <c r="C3383" i="3"/>
  <c r="A3383" i="3"/>
  <c r="B3383" i="3" s="1"/>
  <c r="Q3382" i="3"/>
  <c r="N3382" i="3"/>
  <c r="K3382" i="3"/>
  <c r="L3382" i="3" s="1"/>
  <c r="J3382" i="3"/>
  <c r="I3382" i="3"/>
  <c r="P3382" i="3" s="1"/>
  <c r="H3382" i="3"/>
  <c r="G3382" i="3"/>
  <c r="F3382" i="3"/>
  <c r="E3382" i="3"/>
  <c r="B3382" i="3"/>
  <c r="A3382" i="3"/>
  <c r="D3382" i="3" s="1"/>
  <c r="Q3381" i="3"/>
  <c r="K3381" i="3"/>
  <c r="L3381" i="3" s="1"/>
  <c r="J3381" i="3"/>
  <c r="N3381" i="3" s="1"/>
  <c r="I3381" i="3"/>
  <c r="P3381" i="3" s="1"/>
  <c r="H3381" i="3"/>
  <c r="G3381" i="3"/>
  <c r="F3381" i="3"/>
  <c r="E3381" i="3"/>
  <c r="C3381" i="3"/>
  <c r="A3381" i="3"/>
  <c r="D3381" i="3" s="1"/>
  <c r="J3380" i="3"/>
  <c r="N3380" i="3" s="1"/>
  <c r="I3380" i="3"/>
  <c r="P3380" i="3" s="1"/>
  <c r="H3380" i="3"/>
  <c r="G3380" i="3"/>
  <c r="F3380" i="3"/>
  <c r="E3380" i="3"/>
  <c r="D3380" i="3"/>
  <c r="A3380" i="3"/>
  <c r="B3380" i="3" s="1"/>
  <c r="P3379" i="3"/>
  <c r="O3379" i="3"/>
  <c r="N3379" i="3"/>
  <c r="M3379" i="3"/>
  <c r="K3379" i="3"/>
  <c r="L3379" i="3" s="1"/>
  <c r="J3379" i="3"/>
  <c r="I3379" i="3"/>
  <c r="Q3379" i="3" s="1"/>
  <c r="H3379" i="3"/>
  <c r="G3379" i="3"/>
  <c r="F3379" i="3"/>
  <c r="E3379" i="3"/>
  <c r="A3379" i="3"/>
  <c r="B3379" i="3" s="1"/>
  <c r="N3378" i="3"/>
  <c r="M3378" i="3"/>
  <c r="J3378" i="3"/>
  <c r="K3378" i="3" s="1"/>
  <c r="L3378" i="3" s="1"/>
  <c r="I3378" i="3"/>
  <c r="H3378" i="3"/>
  <c r="G3378" i="3"/>
  <c r="F3378" i="3"/>
  <c r="E3378" i="3"/>
  <c r="A3378" i="3"/>
  <c r="D3378" i="3" s="1"/>
  <c r="M3377" i="3"/>
  <c r="J3377" i="3"/>
  <c r="N3377" i="3" s="1"/>
  <c r="I3377" i="3"/>
  <c r="H3377" i="3"/>
  <c r="G3377" i="3"/>
  <c r="F3377" i="3"/>
  <c r="E3377" i="3"/>
  <c r="D3377" i="3"/>
  <c r="C3377" i="3"/>
  <c r="B3377" i="3"/>
  <c r="A3377" i="3"/>
  <c r="Q3376" i="3"/>
  <c r="N3376" i="3"/>
  <c r="M3376" i="3"/>
  <c r="K3376" i="3"/>
  <c r="L3376" i="3" s="1"/>
  <c r="J3376" i="3"/>
  <c r="I3376" i="3"/>
  <c r="P3376" i="3" s="1"/>
  <c r="H3376" i="3"/>
  <c r="G3376" i="3"/>
  <c r="F3376" i="3"/>
  <c r="E3376" i="3"/>
  <c r="D3376" i="3"/>
  <c r="C3376" i="3"/>
  <c r="A3376" i="3"/>
  <c r="B3376" i="3" s="1"/>
  <c r="O3375" i="3"/>
  <c r="N3375" i="3"/>
  <c r="M3375" i="3"/>
  <c r="J3375" i="3"/>
  <c r="I3375" i="3"/>
  <c r="K3375" i="3" s="1"/>
  <c r="L3375" i="3" s="1"/>
  <c r="H3375" i="3"/>
  <c r="G3375" i="3"/>
  <c r="F3375" i="3"/>
  <c r="E3375" i="3"/>
  <c r="D3375" i="3"/>
  <c r="A3375" i="3"/>
  <c r="B3375" i="3" s="1"/>
  <c r="P3374" i="3"/>
  <c r="N3374" i="3"/>
  <c r="M3374" i="3"/>
  <c r="J3374" i="3"/>
  <c r="I3374" i="3"/>
  <c r="K3374" i="3" s="1"/>
  <c r="L3374" i="3" s="1"/>
  <c r="H3374" i="3"/>
  <c r="G3374" i="3"/>
  <c r="F3374" i="3"/>
  <c r="E3374" i="3"/>
  <c r="C3374" i="3"/>
  <c r="A3374" i="3"/>
  <c r="D3374" i="3" s="1"/>
  <c r="P3373" i="3"/>
  <c r="M3373" i="3"/>
  <c r="J3373" i="3"/>
  <c r="N3373" i="3" s="1"/>
  <c r="I3373" i="3"/>
  <c r="K3373" i="3" s="1"/>
  <c r="L3373" i="3" s="1"/>
  <c r="H3373" i="3"/>
  <c r="G3373" i="3"/>
  <c r="F3373" i="3"/>
  <c r="E3373" i="3"/>
  <c r="D3373" i="3"/>
  <c r="A3373" i="3"/>
  <c r="C3373" i="3" s="1"/>
  <c r="Q3372" i="3"/>
  <c r="N3372" i="3"/>
  <c r="M3372" i="3"/>
  <c r="J3372" i="3"/>
  <c r="K3372" i="3" s="1"/>
  <c r="L3372" i="3" s="1"/>
  <c r="I3372" i="3"/>
  <c r="H3372" i="3"/>
  <c r="G3372" i="3"/>
  <c r="F3372" i="3"/>
  <c r="E3372" i="3"/>
  <c r="C3372" i="3"/>
  <c r="B3372" i="3"/>
  <c r="A3372" i="3"/>
  <c r="D3372" i="3" s="1"/>
  <c r="Q3371" i="3"/>
  <c r="N3371" i="3"/>
  <c r="J3371" i="3"/>
  <c r="I3371" i="3"/>
  <c r="H3371" i="3"/>
  <c r="G3371" i="3"/>
  <c r="F3371" i="3"/>
  <c r="E3371" i="3"/>
  <c r="D3371" i="3"/>
  <c r="C3371" i="3"/>
  <c r="A3371" i="3"/>
  <c r="B3371" i="3" s="1"/>
  <c r="J3370" i="3"/>
  <c r="N3370" i="3" s="1"/>
  <c r="I3370" i="3"/>
  <c r="H3370" i="3"/>
  <c r="G3370" i="3"/>
  <c r="F3370" i="3"/>
  <c r="E3370" i="3"/>
  <c r="C3370" i="3"/>
  <c r="B3370" i="3"/>
  <c r="A3370" i="3"/>
  <c r="D3370" i="3" s="1"/>
  <c r="J3369" i="3"/>
  <c r="N3369" i="3" s="1"/>
  <c r="I3369" i="3"/>
  <c r="H3369" i="3"/>
  <c r="G3369" i="3"/>
  <c r="F3369" i="3"/>
  <c r="E3369" i="3"/>
  <c r="A3369" i="3"/>
  <c r="J3368" i="3"/>
  <c r="I3368" i="3"/>
  <c r="H3368" i="3"/>
  <c r="G3368" i="3"/>
  <c r="F3368" i="3"/>
  <c r="E3368" i="3"/>
  <c r="D3368" i="3"/>
  <c r="B3368" i="3"/>
  <c r="A3368" i="3"/>
  <c r="C3368" i="3" s="1"/>
  <c r="P3367" i="3"/>
  <c r="N3367" i="3"/>
  <c r="K3367" i="3"/>
  <c r="L3367" i="3" s="1"/>
  <c r="J3367" i="3"/>
  <c r="I3367" i="3"/>
  <c r="Q3367" i="3" s="1"/>
  <c r="H3367" i="3"/>
  <c r="G3367" i="3"/>
  <c r="F3367" i="3"/>
  <c r="E3367" i="3"/>
  <c r="C3367" i="3"/>
  <c r="A3367" i="3"/>
  <c r="B3367" i="3" s="1"/>
  <c r="Q3366" i="3"/>
  <c r="N3366" i="3"/>
  <c r="K3366" i="3"/>
  <c r="L3366" i="3" s="1"/>
  <c r="J3366" i="3"/>
  <c r="I3366" i="3"/>
  <c r="P3366" i="3" s="1"/>
  <c r="H3366" i="3"/>
  <c r="G3366" i="3"/>
  <c r="F3366" i="3"/>
  <c r="E3366" i="3"/>
  <c r="B3366" i="3"/>
  <c r="A3366" i="3"/>
  <c r="D3366" i="3" s="1"/>
  <c r="Q3365" i="3"/>
  <c r="K3365" i="3"/>
  <c r="L3365" i="3" s="1"/>
  <c r="J3365" i="3"/>
  <c r="N3365" i="3" s="1"/>
  <c r="I3365" i="3"/>
  <c r="P3365" i="3" s="1"/>
  <c r="H3365" i="3"/>
  <c r="G3365" i="3"/>
  <c r="F3365" i="3"/>
  <c r="E3365" i="3"/>
  <c r="C3365" i="3"/>
  <c r="A3365" i="3"/>
  <c r="D3365" i="3" s="1"/>
  <c r="J3364" i="3"/>
  <c r="N3364" i="3" s="1"/>
  <c r="I3364" i="3"/>
  <c r="P3364" i="3" s="1"/>
  <c r="H3364" i="3"/>
  <c r="G3364" i="3"/>
  <c r="F3364" i="3"/>
  <c r="E3364" i="3"/>
  <c r="D3364" i="3"/>
  <c r="A3364" i="3"/>
  <c r="B3364" i="3" s="1"/>
  <c r="P3363" i="3"/>
  <c r="O3363" i="3"/>
  <c r="N3363" i="3"/>
  <c r="M3363" i="3"/>
  <c r="K3363" i="3"/>
  <c r="L3363" i="3" s="1"/>
  <c r="J3363" i="3"/>
  <c r="I3363" i="3"/>
  <c r="Q3363" i="3" s="1"/>
  <c r="H3363" i="3"/>
  <c r="G3363" i="3"/>
  <c r="F3363" i="3"/>
  <c r="E3363" i="3"/>
  <c r="A3363" i="3"/>
  <c r="B3363" i="3" s="1"/>
  <c r="N3362" i="3"/>
  <c r="M3362" i="3"/>
  <c r="J3362" i="3"/>
  <c r="K3362" i="3" s="1"/>
  <c r="L3362" i="3" s="1"/>
  <c r="I3362" i="3"/>
  <c r="H3362" i="3"/>
  <c r="G3362" i="3"/>
  <c r="F3362" i="3"/>
  <c r="E3362" i="3"/>
  <c r="A3362" i="3"/>
  <c r="D3362" i="3" s="1"/>
  <c r="M3361" i="3"/>
  <c r="J3361" i="3"/>
  <c r="N3361" i="3" s="1"/>
  <c r="I3361" i="3"/>
  <c r="H3361" i="3"/>
  <c r="G3361" i="3"/>
  <c r="F3361" i="3"/>
  <c r="E3361" i="3"/>
  <c r="D3361" i="3"/>
  <c r="C3361" i="3"/>
  <c r="B3361" i="3"/>
  <c r="A3361" i="3"/>
  <c r="Q3360" i="3"/>
  <c r="N3360" i="3"/>
  <c r="M3360" i="3"/>
  <c r="K3360" i="3"/>
  <c r="L3360" i="3" s="1"/>
  <c r="J3360" i="3"/>
  <c r="I3360" i="3"/>
  <c r="P3360" i="3" s="1"/>
  <c r="H3360" i="3"/>
  <c r="G3360" i="3"/>
  <c r="F3360" i="3"/>
  <c r="E3360" i="3"/>
  <c r="D3360" i="3"/>
  <c r="C3360" i="3"/>
  <c r="A3360" i="3"/>
  <c r="B3360" i="3" s="1"/>
  <c r="O3359" i="3"/>
  <c r="N3359" i="3"/>
  <c r="M3359" i="3"/>
  <c r="J3359" i="3"/>
  <c r="I3359" i="3"/>
  <c r="K3359" i="3" s="1"/>
  <c r="L3359" i="3" s="1"/>
  <c r="H3359" i="3"/>
  <c r="G3359" i="3"/>
  <c r="F3359" i="3"/>
  <c r="E3359" i="3"/>
  <c r="D3359" i="3"/>
  <c r="A3359" i="3"/>
  <c r="B3359" i="3" s="1"/>
  <c r="P3358" i="3"/>
  <c r="N3358" i="3"/>
  <c r="M3358" i="3"/>
  <c r="J3358" i="3"/>
  <c r="I3358" i="3"/>
  <c r="K3358" i="3" s="1"/>
  <c r="L3358" i="3" s="1"/>
  <c r="H3358" i="3"/>
  <c r="G3358" i="3"/>
  <c r="F3358" i="3"/>
  <c r="E3358" i="3"/>
  <c r="C3358" i="3"/>
  <c r="A3358" i="3"/>
  <c r="D3358" i="3" s="1"/>
  <c r="P3357" i="3"/>
  <c r="M3357" i="3"/>
  <c r="J3357" i="3"/>
  <c r="N3357" i="3" s="1"/>
  <c r="I3357" i="3"/>
  <c r="K3357" i="3" s="1"/>
  <c r="L3357" i="3" s="1"/>
  <c r="H3357" i="3"/>
  <c r="G3357" i="3"/>
  <c r="F3357" i="3"/>
  <c r="E3357" i="3"/>
  <c r="D3357" i="3"/>
  <c r="A3357" i="3"/>
  <c r="C3357" i="3" s="1"/>
  <c r="Q3356" i="3"/>
  <c r="N3356" i="3"/>
  <c r="M3356" i="3"/>
  <c r="J3356" i="3"/>
  <c r="K3356" i="3" s="1"/>
  <c r="L3356" i="3" s="1"/>
  <c r="I3356" i="3"/>
  <c r="H3356" i="3"/>
  <c r="G3356" i="3"/>
  <c r="F3356" i="3"/>
  <c r="E3356" i="3"/>
  <c r="C3356" i="3"/>
  <c r="B3356" i="3"/>
  <c r="A3356" i="3"/>
  <c r="D3356" i="3" s="1"/>
  <c r="Q3355" i="3"/>
  <c r="N3355" i="3"/>
  <c r="J3355" i="3"/>
  <c r="I3355" i="3"/>
  <c r="H3355" i="3"/>
  <c r="G3355" i="3"/>
  <c r="F3355" i="3"/>
  <c r="E3355" i="3"/>
  <c r="D3355" i="3"/>
  <c r="C3355" i="3"/>
  <c r="A3355" i="3"/>
  <c r="B3355" i="3" s="1"/>
  <c r="J3354" i="3"/>
  <c r="N3354" i="3" s="1"/>
  <c r="I3354" i="3"/>
  <c r="H3354" i="3"/>
  <c r="G3354" i="3"/>
  <c r="F3354" i="3"/>
  <c r="E3354" i="3"/>
  <c r="C3354" i="3"/>
  <c r="B3354" i="3"/>
  <c r="A3354" i="3"/>
  <c r="D3354" i="3" s="1"/>
  <c r="J3353" i="3"/>
  <c r="N3353" i="3" s="1"/>
  <c r="I3353" i="3"/>
  <c r="H3353" i="3"/>
  <c r="G3353" i="3"/>
  <c r="F3353" i="3"/>
  <c r="E3353" i="3"/>
  <c r="A3353" i="3"/>
  <c r="J3352" i="3"/>
  <c r="I3352" i="3"/>
  <c r="H3352" i="3"/>
  <c r="G3352" i="3"/>
  <c r="F3352" i="3"/>
  <c r="E3352" i="3"/>
  <c r="D3352" i="3"/>
  <c r="B3352" i="3"/>
  <c r="A3352" i="3"/>
  <c r="C3352" i="3" s="1"/>
  <c r="P3351" i="3"/>
  <c r="N3351" i="3"/>
  <c r="K3351" i="3"/>
  <c r="L3351" i="3" s="1"/>
  <c r="J3351" i="3"/>
  <c r="I3351" i="3"/>
  <c r="Q3351" i="3" s="1"/>
  <c r="H3351" i="3"/>
  <c r="G3351" i="3"/>
  <c r="F3351" i="3"/>
  <c r="E3351" i="3"/>
  <c r="C3351" i="3"/>
  <c r="A3351" i="3"/>
  <c r="B3351" i="3" s="1"/>
  <c r="Q3350" i="3"/>
  <c r="N3350" i="3"/>
  <c r="K3350" i="3"/>
  <c r="L3350" i="3" s="1"/>
  <c r="J3350" i="3"/>
  <c r="I3350" i="3"/>
  <c r="P3350" i="3" s="1"/>
  <c r="H3350" i="3"/>
  <c r="G3350" i="3"/>
  <c r="F3350" i="3"/>
  <c r="E3350" i="3"/>
  <c r="B3350" i="3"/>
  <c r="A3350" i="3"/>
  <c r="D3350" i="3" s="1"/>
  <c r="Q3349" i="3"/>
  <c r="K3349" i="3"/>
  <c r="L3349" i="3" s="1"/>
  <c r="J3349" i="3"/>
  <c r="N3349" i="3" s="1"/>
  <c r="I3349" i="3"/>
  <c r="P3349" i="3" s="1"/>
  <c r="H3349" i="3"/>
  <c r="G3349" i="3"/>
  <c r="F3349" i="3"/>
  <c r="E3349" i="3"/>
  <c r="C3349" i="3"/>
  <c r="A3349" i="3"/>
  <c r="D3349" i="3" s="1"/>
  <c r="J3348" i="3"/>
  <c r="N3348" i="3" s="1"/>
  <c r="I3348" i="3"/>
  <c r="P3348" i="3" s="1"/>
  <c r="H3348" i="3"/>
  <c r="G3348" i="3"/>
  <c r="F3348" i="3"/>
  <c r="E3348" i="3"/>
  <c r="D3348" i="3"/>
  <c r="A3348" i="3"/>
  <c r="B3348" i="3" s="1"/>
  <c r="P3347" i="3"/>
  <c r="O3347" i="3"/>
  <c r="N3347" i="3"/>
  <c r="M3347" i="3"/>
  <c r="K3347" i="3"/>
  <c r="L3347" i="3" s="1"/>
  <c r="J3347" i="3"/>
  <c r="I3347" i="3"/>
  <c r="Q3347" i="3" s="1"/>
  <c r="H3347" i="3"/>
  <c r="G3347" i="3"/>
  <c r="F3347" i="3"/>
  <c r="E3347" i="3"/>
  <c r="A3347" i="3"/>
  <c r="B3347" i="3" s="1"/>
  <c r="N3346" i="3"/>
  <c r="M3346" i="3"/>
  <c r="J3346" i="3"/>
  <c r="K3346" i="3" s="1"/>
  <c r="L3346" i="3" s="1"/>
  <c r="I3346" i="3"/>
  <c r="H3346" i="3"/>
  <c r="G3346" i="3"/>
  <c r="F3346" i="3"/>
  <c r="E3346" i="3"/>
  <c r="A3346" i="3"/>
  <c r="D3346" i="3" s="1"/>
  <c r="M3345" i="3"/>
  <c r="J3345" i="3"/>
  <c r="I3345" i="3"/>
  <c r="H3345" i="3"/>
  <c r="G3345" i="3"/>
  <c r="F3345" i="3"/>
  <c r="E3345" i="3"/>
  <c r="D3345" i="3"/>
  <c r="C3345" i="3"/>
  <c r="B3345" i="3"/>
  <c r="A3345" i="3"/>
  <c r="Q3344" i="3"/>
  <c r="N3344" i="3"/>
  <c r="M3344" i="3"/>
  <c r="K3344" i="3"/>
  <c r="L3344" i="3" s="1"/>
  <c r="J3344" i="3"/>
  <c r="I3344" i="3"/>
  <c r="P3344" i="3" s="1"/>
  <c r="H3344" i="3"/>
  <c r="G3344" i="3"/>
  <c r="F3344" i="3"/>
  <c r="E3344" i="3"/>
  <c r="D3344" i="3"/>
  <c r="C3344" i="3"/>
  <c r="A3344" i="3"/>
  <c r="B3344" i="3" s="1"/>
  <c r="O3343" i="3"/>
  <c r="N3343" i="3"/>
  <c r="M3343" i="3"/>
  <c r="L3343" i="3"/>
  <c r="J3343" i="3"/>
  <c r="I3343" i="3"/>
  <c r="K3343" i="3" s="1"/>
  <c r="H3343" i="3"/>
  <c r="G3343" i="3"/>
  <c r="F3343" i="3"/>
  <c r="E3343" i="3"/>
  <c r="D3343" i="3"/>
  <c r="A3343" i="3"/>
  <c r="B3343" i="3" s="1"/>
  <c r="P3342" i="3"/>
  <c r="N3342" i="3"/>
  <c r="M3342" i="3"/>
  <c r="J3342" i="3"/>
  <c r="I3342" i="3"/>
  <c r="K3342" i="3" s="1"/>
  <c r="L3342" i="3" s="1"/>
  <c r="H3342" i="3"/>
  <c r="G3342" i="3"/>
  <c r="F3342" i="3"/>
  <c r="E3342" i="3"/>
  <c r="C3342" i="3"/>
  <c r="A3342" i="3"/>
  <c r="D3342" i="3" s="1"/>
  <c r="P3341" i="3"/>
  <c r="M3341" i="3"/>
  <c r="L3341" i="3"/>
  <c r="J3341" i="3"/>
  <c r="N3341" i="3" s="1"/>
  <c r="I3341" i="3"/>
  <c r="K3341" i="3" s="1"/>
  <c r="H3341" i="3"/>
  <c r="G3341" i="3"/>
  <c r="F3341" i="3"/>
  <c r="E3341" i="3"/>
  <c r="D3341" i="3"/>
  <c r="A3341" i="3"/>
  <c r="C3341" i="3" s="1"/>
  <c r="Q3340" i="3"/>
  <c r="N3340" i="3"/>
  <c r="M3340" i="3"/>
  <c r="J3340" i="3"/>
  <c r="K3340" i="3" s="1"/>
  <c r="L3340" i="3" s="1"/>
  <c r="I3340" i="3"/>
  <c r="H3340" i="3"/>
  <c r="G3340" i="3"/>
  <c r="F3340" i="3"/>
  <c r="E3340" i="3"/>
  <c r="C3340" i="3"/>
  <c r="B3340" i="3"/>
  <c r="A3340" i="3"/>
  <c r="D3340" i="3" s="1"/>
  <c r="N3339" i="3"/>
  <c r="J3339" i="3"/>
  <c r="I3339" i="3"/>
  <c r="H3339" i="3"/>
  <c r="G3339" i="3"/>
  <c r="F3339" i="3"/>
  <c r="E3339" i="3"/>
  <c r="D3339" i="3"/>
  <c r="C3339" i="3"/>
  <c r="A3339" i="3"/>
  <c r="B3339" i="3" s="1"/>
  <c r="J3338" i="3"/>
  <c r="N3338" i="3" s="1"/>
  <c r="I3338" i="3"/>
  <c r="O3338" i="3" s="1"/>
  <c r="H3338" i="3"/>
  <c r="G3338" i="3"/>
  <c r="F3338" i="3"/>
  <c r="E3338" i="3"/>
  <c r="C3338" i="3"/>
  <c r="B3338" i="3"/>
  <c r="A3338" i="3"/>
  <c r="D3338" i="3" s="1"/>
  <c r="J3337" i="3"/>
  <c r="N3337" i="3" s="1"/>
  <c r="I3337" i="3"/>
  <c r="H3337" i="3"/>
  <c r="G3337" i="3"/>
  <c r="F3337" i="3"/>
  <c r="E3337" i="3"/>
  <c r="A3337" i="3"/>
  <c r="J3336" i="3"/>
  <c r="I3336" i="3"/>
  <c r="H3336" i="3"/>
  <c r="G3336" i="3"/>
  <c r="F3336" i="3"/>
  <c r="E3336" i="3"/>
  <c r="D3336" i="3"/>
  <c r="B3336" i="3"/>
  <c r="A3336" i="3"/>
  <c r="C3336" i="3" s="1"/>
  <c r="P3335" i="3"/>
  <c r="N3335" i="3"/>
  <c r="K3335" i="3"/>
  <c r="L3335" i="3" s="1"/>
  <c r="J3335" i="3"/>
  <c r="I3335" i="3"/>
  <c r="Q3335" i="3" s="1"/>
  <c r="H3335" i="3"/>
  <c r="G3335" i="3"/>
  <c r="F3335" i="3"/>
  <c r="E3335" i="3"/>
  <c r="C3335" i="3"/>
  <c r="A3335" i="3"/>
  <c r="B3335" i="3" s="1"/>
  <c r="Q3334" i="3"/>
  <c r="N3334" i="3"/>
  <c r="K3334" i="3"/>
  <c r="L3334" i="3" s="1"/>
  <c r="J3334" i="3"/>
  <c r="I3334" i="3"/>
  <c r="P3334" i="3" s="1"/>
  <c r="H3334" i="3"/>
  <c r="G3334" i="3"/>
  <c r="F3334" i="3"/>
  <c r="E3334" i="3"/>
  <c r="B3334" i="3"/>
  <c r="A3334" i="3"/>
  <c r="D3334" i="3" s="1"/>
  <c r="Q3333" i="3"/>
  <c r="K3333" i="3"/>
  <c r="L3333" i="3" s="1"/>
  <c r="J3333" i="3"/>
  <c r="N3333" i="3" s="1"/>
  <c r="I3333" i="3"/>
  <c r="P3333" i="3" s="1"/>
  <c r="H3333" i="3"/>
  <c r="G3333" i="3"/>
  <c r="F3333" i="3"/>
  <c r="E3333" i="3"/>
  <c r="C3333" i="3"/>
  <c r="A3333" i="3"/>
  <c r="D3333" i="3" s="1"/>
  <c r="J3332" i="3"/>
  <c r="N3332" i="3" s="1"/>
  <c r="I3332" i="3"/>
  <c r="H3332" i="3"/>
  <c r="G3332" i="3"/>
  <c r="F3332" i="3"/>
  <c r="E3332" i="3"/>
  <c r="A3332" i="3"/>
  <c r="P3331" i="3"/>
  <c r="O3331" i="3"/>
  <c r="N3331" i="3"/>
  <c r="M3331" i="3"/>
  <c r="K3331" i="3"/>
  <c r="L3331" i="3" s="1"/>
  <c r="J3331" i="3"/>
  <c r="I3331" i="3"/>
  <c r="Q3331" i="3" s="1"/>
  <c r="H3331" i="3"/>
  <c r="G3331" i="3"/>
  <c r="F3331" i="3"/>
  <c r="E3331" i="3"/>
  <c r="A3331" i="3"/>
  <c r="M3330" i="3"/>
  <c r="J3330" i="3"/>
  <c r="I3330" i="3"/>
  <c r="H3330" i="3"/>
  <c r="G3330" i="3"/>
  <c r="F3330" i="3"/>
  <c r="E3330" i="3"/>
  <c r="A3330" i="3"/>
  <c r="M3329" i="3"/>
  <c r="J3329" i="3"/>
  <c r="I3329" i="3"/>
  <c r="H3329" i="3"/>
  <c r="G3329" i="3"/>
  <c r="F3329" i="3"/>
  <c r="E3329" i="3"/>
  <c r="D3329" i="3"/>
  <c r="C3329" i="3"/>
  <c r="B3329" i="3"/>
  <c r="A3329" i="3"/>
  <c r="Q3328" i="3"/>
  <c r="N3328" i="3"/>
  <c r="M3328" i="3"/>
  <c r="K3328" i="3"/>
  <c r="L3328" i="3" s="1"/>
  <c r="J3328" i="3"/>
  <c r="I3328" i="3"/>
  <c r="P3328" i="3" s="1"/>
  <c r="H3328" i="3"/>
  <c r="G3328" i="3"/>
  <c r="F3328" i="3"/>
  <c r="E3328" i="3"/>
  <c r="D3328" i="3"/>
  <c r="C3328" i="3"/>
  <c r="A3328" i="3"/>
  <c r="B3328" i="3" s="1"/>
  <c r="O3327" i="3"/>
  <c r="N3327" i="3"/>
  <c r="M3327" i="3"/>
  <c r="L3327" i="3"/>
  <c r="J3327" i="3"/>
  <c r="I3327" i="3"/>
  <c r="K3327" i="3" s="1"/>
  <c r="H3327" i="3"/>
  <c r="G3327" i="3"/>
  <c r="F3327" i="3"/>
  <c r="E3327" i="3"/>
  <c r="D3327" i="3"/>
  <c r="A3327" i="3"/>
  <c r="B3327" i="3" s="1"/>
  <c r="P3326" i="3"/>
  <c r="N3326" i="3"/>
  <c r="M3326" i="3"/>
  <c r="J3326" i="3"/>
  <c r="I3326" i="3"/>
  <c r="K3326" i="3" s="1"/>
  <c r="L3326" i="3" s="1"/>
  <c r="H3326" i="3"/>
  <c r="G3326" i="3"/>
  <c r="F3326" i="3"/>
  <c r="E3326" i="3"/>
  <c r="C3326" i="3"/>
  <c r="A3326" i="3"/>
  <c r="D3326" i="3" s="1"/>
  <c r="P3325" i="3"/>
  <c r="M3325" i="3"/>
  <c r="J3325" i="3"/>
  <c r="N3325" i="3" s="1"/>
  <c r="I3325" i="3"/>
  <c r="K3325" i="3" s="1"/>
  <c r="L3325" i="3" s="1"/>
  <c r="H3325" i="3"/>
  <c r="G3325" i="3"/>
  <c r="F3325" i="3"/>
  <c r="E3325" i="3"/>
  <c r="D3325" i="3"/>
  <c r="A3325" i="3"/>
  <c r="C3325" i="3" s="1"/>
  <c r="Q3324" i="3"/>
  <c r="N3324" i="3"/>
  <c r="M3324" i="3"/>
  <c r="J3324" i="3"/>
  <c r="K3324" i="3" s="1"/>
  <c r="L3324" i="3" s="1"/>
  <c r="I3324" i="3"/>
  <c r="H3324" i="3"/>
  <c r="G3324" i="3"/>
  <c r="F3324" i="3"/>
  <c r="E3324" i="3"/>
  <c r="C3324" i="3"/>
  <c r="B3324" i="3"/>
  <c r="A3324" i="3"/>
  <c r="D3324" i="3" s="1"/>
  <c r="Q3323" i="3"/>
  <c r="N3323" i="3"/>
  <c r="J3323" i="3"/>
  <c r="I3323" i="3"/>
  <c r="H3323" i="3"/>
  <c r="G3323" i="3"/>
  <c r="F3323" i="3"/>
  <c r="E3323" i="3"/>
  <c r="D3323" i="3"/>
  <c r="C3323" i="3"/>
  <c r="A3323" i="3"/>
  <c r="B3323" i="3" s="1"/>
  <c r="O3322" i="3"/>
  <c r="J3322" i="3"/>
  <c r="N3322" i="3" s="1"/>
  <c r="I3322" i="3"/>
  <c r="H3322" i="3"/>
  <c r="G3322" i="3"/>
  <c r="F3322" i="3"/>
  <c r="E3322" i="3"/>
  <c r="C3322" i="3"/>
  <c r="B3322" i="3"/>
  <c r="A3322" i="3"/>
  <c r="D3322" i="3" s="1"/>
  <c r="O3321" i="3"/>
  <c r="J3321" i="3"/>
  <c r="N3321" i="3" s="1"/>
  <c r="I3321" i="3"/>
  <c r="H3321" i="3"/>
  <c r="G3321" i="3"/>
  <c r="F3321" i="3"/>
  <c r="E3321" i="3"/>
  <c r="A3321" i="3"/>
  <c r="O3320" i="3"/>
  <c r="M3320" i="3"/>
  <c r="J3320" i="3"/>
  <c r="I3320" i="3"/>
  <c r="H3320" i="3"/>
  <c r="G3320" i="3"/>
  <c r="F3320" i="3"/>
  <c r="E3320" i="3"/>
  <c r="D3320" i="3"/>
  <c r="B3320" i="3"/>
  <c r="A3320" i="3"/>
  <c r="C3320" i="3" s="1"/>
  <c r="P3319" i="3"/>
  <c r="N3319" i="3"/>
  <c r="M3319" i="3"/>
  <c r="K3319" i="3"/>
  <c r="L3319" i="3" s="1"/>
  <c r="J3319" i="3"/>
  <c r="I3319" i="3"/>
  <c r="Q3319" i="3" s="1"/>
  <c r="H3319" i="3"/>
  <c r="G3319" i="3"/>
  <c r="F3319" i="3"/>
  <c r="E3319" i="3"/>
  <c r="C3319" i="3"/>
  <c r="A3319" i="3"/>
  <c r="B3319" i="3" s="1"/>
  <c r="Q3318" i="3"/>
  <c r="N3318" i="3"/>
  <c r="K3318" i="3"/>
  <c r="L3318" i="3" s="1"/>
  <c r="J3318" i="3"/>
  <c r="I3318" i="3"/>
  <c r="P3318" i="3" s="1"/>
  <c r="H3318" i="3"/>
  <c r="G3318" i="3"/>
  <c r="F3318" i="3"/>
  <c r="E3318" i="3"/>
  <c r="B3318" i="3"/>
  <c r="A3318" i="3"/>
  <c r="D3318" i="3" s="1"/>
  <c r="Q3317" i="3"/>
  <c r="M3317" i="3"/>
  <c r="K3317" i="3"/>
  <c r="L3317" i="3" s="1"/>
  <c r="J3317" i="3"/>
  <c r="N3317" i="3" s="1"/>
  <c r="I3317" i="3"/>
  <c r="P3317" i="3" s="1"/>
  <c r="H3317" i="3"/>
  <c r="G3317" i="3"/>
  <c r="F3317" i="3"/>
  <c r="E3317" i="3"/>
  <c r="C3317" i="3"/>
  <c r="A3317" i="3"/>
  <c r="D3317" i="3" s="1"/>
  <c r="M3316" i="3"/>
  <c r="J3316" i="3"/>
  <c r="I3316" i="3"/>
  <c r="Q3316" i="3" s="1"/>
  <c r="H3316" i="3"/>
  <c r="G3316" i="3"/>
  <c r="F3316" i="3"/>
  <c r="E3316" i="3"/>
  <c r="D3316" i="3"/>
  <c r="C3316" i="3"/>
  <c r="B3316" i="3"/>
  <c r="A3316" i="3"/>
  <c r="O3315" i="3"/>
  <c r="N3315" i="3"/>
  <c r="J3315" i="3"/>
  <c r="I3315" i="3"/>
  <c r="M3315" i="3" s="1"/>
  <c r="H3315" i="3"/>
  <c r="G3315" i="3"/>
  <c r="F3315" i="3"/>
  <c r="E3315" i="3"/>
  <c r="D3315" i="3"/>
  <c r="A3315" i="3"/>
  <c r="C3315" i="3" s="1"/>
  <c r="Q3314" i="3"/>
  <c r="N3314" i="3"/>
  <c r="J3314" i="3"/>
  <c r="I3314" i="3"/>
  <c r="H3314" i="3"/>
  <c r="G3314" i="3"/>
  <c r="F3314" i="3"/>
  <c r="E3314" i="3"/>
  <c r="A3314" i="3"/>
  <c r="P3313" i="3"/>
  <c r="M3313" i="3"/>
  <c r="K3313" i="3"/>
  <c r="L3313" i="3" s="1"/>
  <c r="J3313" i="3"/>
  <c r="N3313" i="3" s="1"/>
  <c r="I3313" i="3"/>
  <c r="Q3313" i="3" s="1"/>
  <c r="H3313" i="3"/>
  <c r="G3313" i="3"/>
  <c r="F3313" i="3"/>
  <c r="E3313" i="3"/>
  <c r="C3313" i="3"/>
  <c r="A3313" i="3"/>
  <c r="D3313" i="3" s="1"/>
  <c r="M3312" i="3"/>
  <c r="J3312" i="3"/>
  <c r="I3312" i="3"/>
  <c r="Q3312" i="3" s="1"/>
  <c r="H3312" i="3"/>
  <c r="G3312" i="3"/>
  <c r="F3312" i="3"/>
  <c r="E3312" i="3"/>
  <c r="D3312" i="3"/>
  <c r="C3312" i="3"/>
  <c r="B3312" i="3"/>
  <c r="A3312" i="3"/>
  <c r="O3311" i="3"/>
  <c r="N3311" i="3"/>
  <c r="M3311" i="3"/>
  <c r="J3311" i="3"/>
  <c r="I3311" i="3"/>
  <c r="K3311" i="3" s="1"/>
  <c r="L3311" i="3" s="1"/>
  <c r="H3311" i="3"/>
  <c r="G3311" i="3"/>
  <c r="F3311" i="3"/>
  <c r="E3311" i="3"/>
  <c r="D3311" i="3"/>
  <c r="A3311" i="3"/>
  <c r="C3311" i="3" s="1"/>
  <c r="Q3310" i="3"/>
  <c r="O3310" i="3"/>
  <c r="N3310" i="3"/>
  <c r="J3310" i="3"/>
  <c r="I3310" i="3"/>
  <c r="H3310" i="3"/>
  <c r="G3310" i="3"/>
  <c r="F3310" i="3"/>
  <c r="E3310" i="3"/>
  <c r="A3310" i="3"/>
  <c r="J3309" i="3"/>
  <c r="N3309" i="3" s="1"/>
  <c r="I3309" i="3"/>
  <c r="H3309" i="3"/>
  <c r="G3309" i="3"/>
  <c r="F3309" i="3"/>
  <c r="E3309" i="3"/>
  <c r="C3309" i="3"/>
  <c r="A3309" i="3"/>
  <c r="M3308" i="3"/>
  <c r="J3308" i="3"/>
  <c r="K3308" i="3" s="1"/>
  <c r="L3308" i="3" s="1"/>
  <c r="I3308" i="3"/>
  <c r="H3308" i="3"/>
  <c r="G3308" i="3"/>
  <c r="F3308" i="3"/>
  <c r="E3308" i="3"/>
  <c r="D3308" i="3"/>
  <c r="C3308" i="3"/>
  <c r="B3308" i="3"/>
  <c r="A3308" i="3"/>
  <c r="O3307" i="3"/>
  <c r="N3307" i="3"/>
  <c r="M3307" i="3"/>
  <c r="L3307" i="3"/>
  <c r="J3307" i="3"/>
  <c r="I3307" i="3"/>
  <c r="K3307" i="3" s="1"/>
  <c r="H3307" i="3"/>
  <c r="G3307" i="3"/>
  <c r="F3307" i="3"/>
  <c r="E3307" i="3"/>
  <c r="D3307" i="3"/>
  <c r="A3307" i="3"/>
  <c r="C3307" i="3" s="1"/>
  <c r="Q3306" i="3"/>
  <c r="O3306" i="3"/>
  <c r="N3306" i="3"/>
  <c r="J3306" i="3"/>
  <c r="I3306" i="3"/>
  <c r="H3306" i="3"/>
  <c r="G3306" i="3"/>
  <c r="F3306" i="3"/>
  <c r="E3306" i="3"/>
  <c r="A3306" i="3"/>
  <c r="Q3305" i="3"/>
  <c r="J3305" i="3"/>
  <c r="N3305" i="3" s="1"/>
  <c r="I3305" i="3"/>
  <c r="H3305" i="3"/>
  <c r="G3305" i="3"/>
  <c r="F3305" i="3"/>
  <c r="E3305" i="3"/>
  <c r="C3305" i="3"/>
  <c r="A3305" i="3"/>
  <c r="M3304" i="3"/>
  <c r="K3304" i="3"/>
  <c r="L3304" i="3" s="1"/>
  <c r="J3304" i="3"/>
  <c r="I3304" i="3"/>
  <c r="H3304" i="3"/>
  <c r="G3304" i="3"/>
  <c r="F3304" i="3"/>
  <c r="E3304" i="3"/>
  <c r="D3304" i="3"/>
  <c r="C3304" i="3"/>
  <c r="B3304" i="3"/>
  <c r="A3304" i="3"/>
  <c r="O3303" i="3"/>
  <c r="N3303" i="3"/>
  <c r="M3303" i="3"/>
  <c r="J3303" i="3"/>
  <c r="I3303" i="3"/>
  <c r="K3303" i="3" s="1"/>
  <c r="L3303" i="3" s="1"/>
  <c r="H3303" i="3"/>
  <c r="G3303" i="3"/>
  <c r="F3303" i="3"/>
  <c r="E3303" i="3"/>
  <c r="D3303" i="3"/>
  <c r="A3303" i="3"/>
  <c r="C3303" i="3" s="1"/>
  <c r="O3302" i="3"/>
  <c r="N3302" i="3"/>
  <c r="J3302" i="3"/>
  <c r="I3302" i="3"/>
  <c r="Q3302" i="3" s="1"/>
  <c r="H3302" i="3"/>
  <c r="G3302" i="3"/>
  <c r="F3302" i="3"/>
  <c r="E3302" i="3"/>
  <c r="A3302" i="3"/>
  <c r="Q3301" i="3"/>
  <c r="K3301" i="3"/>
  <c r="L3301" i="3" s="1"/>
  <c r="J3301" i="3"/>
  <c r="N3301" i="3" s="1"/>
  <c r="I3301" i="3"/>
  <c r="P3301" i="3" s="1"/>
  <c r="H3301" i="3"/>
  <c r="G3301" i="3"/>
  <c r="F3301" i="3"/>
  <c r="E3301" i="3"/>
  <c r="A3301" i="3"/>
  <c r="C3301" i="3" s="1"/>
  <c r="M3300" i="3"/>
  <c r="K3300" i="3"/>
  <c r="L3300" i="3" s="1"/>
  <c r="J3300" i="3"/>
  <c r="I3300" i="3"/>
  <c r="Q3300" i="3" s="1"/>
  <c r="H3300" i="3"/>
  <c r="G3300" i="3"/>
  <c r="F3300" i="3"/>
  <c r="E3300" i="3"/>
  <c r="D3300" i="3"/>
  <c r="C3300" i="3"/>
  <c r="B3300" i="3"/>
  <c r="A3300" i="3"/>
  <c r="O3299" i="3"/>
  <c r="N3299" i="3"/>
  <c r="M3299" i="3"/>
  <c r="J3299" i="3"/>
  <c r="I3299" i="3"/>
  <c r="K3299" i="3" s="1"/>
  <c r="L3299" i="3" s="1"/>
  <c r="H3299" i="3"/>
  <c r="G3299" i="3"/>
  <c r="F3299" i="3"/>
  <c r="E3299" i="3"/>
  <c r="D3299" i="3"/>
  <c r="A3299" i="3"/>
  <c r="C3299" i="3" s="1"/>
  <c r="O3298" i="3"/>
  <c r="N3298" i="3"/>
  <c r="J3298" i="3"/>
  <c r="I3298" i="3"/>
  <c r="H3298" i="3"/>
  <c r="G3298" i="3"/>
  <c r="F3298" i="3"/>
  <c r="E3298" i="3"/>
  <c r="A3298" i="3"/>
  <c r="P3297" i="3"/>
  <c r="K3297" i="3"/>
  <c r="L3297" i="3" s="1"/>
  <c r="J3297" i="3"/>
  <c r="N3297" i="3" s="1"/>
  <c r="I3297" i="3"/>
  <c r="Q3297" i="3" s="1"/>
  <c r="H3297" i="3"/>
  <c r="G3297" i="3"/>
  <c r="F3297" i="3"/>
  <c r="E3297" i="3"/>
  <c r="C3297" i="3"/>
  <c r="A3297" i="3"/>
  <c r="M3296" i="3"/>
  <c r="K3296" i="3"/>
  <c r="L3296" i="3" s="1"/>
  <c r="J3296" i="3"/>
  <c r="I3296" i="3"/>
  <c r="Q3296" i="3" s="1"/>
  <c r="H3296" i="3"/>
  <c r="G3296" i="3"/>
  <c r="F3296" i="3"/>
  <c r="E3296" i="3"/>
  <c r="D3296" i="3"/>
  <c r="C3296" i="3"/>
  <c r="B3296" i="3"/>
  <c r="A3296" i="3"/>
  <c r="O3295" i="3"/>
  <c r="N3295" i="3"/>
  <c r="M3295" i="3"/>
  <c r="J3295" i="3"/>
  <c r="I3295" i="3"/>
  <c r="K3295" i="3" s="1"/>
  <c r="L3295" i="3" s="1"/>
  <c r="H3295" i="3"/>
  <c r="G3295" i="3"/>
  <c r="F3295" i="3"/>
  <c r="E3295" i="3"/>
  <c r="D3295" i="3"/>
  <c r="A3295" i="3"/>
  <c r="C3295" i="3" s="1"/>
  <c r="Q3294" i="3"/>
  <c r="O3294" i="3"/>
  <c r="N3294" i="3"/>
  <c r="J3294" i="3"/>
  <c r="I3294" i="3"/>
  <c r="H3294" i="3"/>
  <c r="G3294" i="3"/>
  <c r="F3294" i="3"/>
  <c r="E3294" i="3"/>
  <c r="A3294" i="3"/>
  <c r="J3293" i="3"/>
  <c r="N3293" i="3" s="1"/>
  <c r="I3293" i="3"/>
  <c r="H3293" i="3"/>
  <c r="G3293" i="3"/>
  <c r="F3293" i="3"/>
  <c r="E3293" i="3"/>
  <c r="C3293" i="3"/>
  <c r="A3293" i="3"/>
  <c r="M3292" i="3"/>
  <c r="J3292" i="3"/>
  <c r="K3292" i="3" s="1"/>
  <c r="L3292" i="3" s="1"/>
  <c r="I3292" i="3"/>
  <c r="H3292" i="3"/>
  <c r="G3292" i="3"/>
  <c r="F3292" i="3"/>
  <c r="E3292" i="3"/>
  <c r="D3292" i="3"/>
  <c r="C3292" i="3"/>
  <c r="B3292" i="3"/>
  <c r="A3292" i="3"/>
  <c r="O3291" i="3"/>
  <c r="N3291" i="3"/>
  <c r="M3291" i="3"/>
  <c r="L3291" i="3"/>
  <c r="J3291" i="3"/>
  <c r="I3291" i="3"/>
  <c r="K3291" i="3" s="1"/>
  <c r="H3291" i="3"/>
  <c r="G3291" i="3"/>
  <c r="F3291" i="3"/>
  <c r="E3291" i="3"/>
  <c r="D3291" i="3"/>
  <c r="A3291" i="3"/>
  <c r="C3291" i="3" s="1"/>
  <c r="Q3290" i="3"/>
  <c r="O3290" i="3"/>
  <c r="N3290" i="3"/>
  <c r="J3290" i="3"/>
  <c r="I3290" i="3"/>
  <c r="H3290" i="3"/>
  <c r="G3290" i="3"/>
  <c r="F3290" i="3"/>
  <c r="E3290" i="3"/>
  <c r="A3290" i="3"/>
  <c r="Q3289" i="3"/>
  <c r="P3289" i="3"/>
  <c r="J3289" i="3"/>
  <c r="N3289" i="3" s="1"/>
  <c r="I3289" i="3"/>
  <c r="H3289" i="3"/>
  <c r="G3289" i="3"/>
  <c r="F3289" i="3"/>
  <c r="E3289" i="3"/>
  <c r="C3289" i="3"/>
  <c r="A3289" i="3"/>
  <c r="M3288" i="3"/>
  <c r="K3288" i="3"/>
  <c r="L3288" i="3" s="1"/>
  <c r="J3288" i="3"/>
  <c r="I3288" i="3"/>
  <c r="H3288" i="3"/>
  <c r="G3288" i="3"/>
  <c r="F3288" i="3"/>
  <c r="E3288" i="3"/>
  <c r="D3288" i="3"/>
  <c r="C3288" i="3"/>
  <c r="B3288" i="3"/>
  <c r="A3288" i="3"/>
  <c r="O3287" i="3"/>
  <c r="N3287" i="3"/>
  <c r="M3287" i="3"/>
  <c r="J3287" i="3"/>
  <c r="I3287" i="3"/>
  <c r="K3287" i="3" s="1"/>
  <c r="L3287" i="3" s="1"/>
  <c r="H3287" i="3"/>
  <c r="G3287" i="3"/>
  <c r="F3287" i="3"/>
  <c r="E3287" i="3"/>
  <c r="D3287" i="3"/>
  <c r="A3287" i="3"/>
  <c r="C3287" i="3" s="1"/>
  <c r="O3286" i="3"/>
  <c r="N3286" i="3"/>
  <c r="J3286" i="3"/>
  <c r="I3286" i="3"/>
  <c r="Q3286" i="3" s="1"/>
  <c r="H3286" i="3"/>
  <c r="G3286" i="3"/>
  <c r="F3286" i="3"/>
  <c r="E3286" i="3"/>
  <c r="A3286" i="3"/>
  <c r="Q3285" i="3"/>
  <c r="P3285" i="3"/>
  <c r="K3285" i="3"/>
  <c r="L3285" i="3" s="1"/>
  <c r="J3285" i="3"/>
  <c r="N3285" i="3" s="1"/>
  <c r="I3285" i="3"/>
  <c r="H3285" i="3"/>
  <c r="G3285" i="3"/>
  <c r="F3285" i="3"/>
  <c r="E3285" i="3"/>
  <c r="A3285" i="3"/>
  <c r="C3285" i="3" s="1"/>
  <c r="M3284" i="3"/>
  <c r="K3284" i="3"/>
  <c r="L3284" i="3" s="1"/>
  <c r="J3284" i="3"/>
  <c r="I3284" i="3"/>
  <c r="Q3284" i="3" s="1"/>
  <c r="H3284" i="3"/>
  <c r="G3284" i="3"/>
  <c r="F3284" i="3"/>
  <c r="E3284" i="3"/>
  <c r="D3284" i="3"/>
  <c r="C3284" i="3"/>
  <c r="B3284" i="3"/>
  <c r="A3284" i="3"/>
  <c r="O3283" i="3"/>
  <c r="N3283" i="3"/>
  <c r="M3283" i="3"/>
  <c r="J3283" i="3"/>
  <c r="I3283" i="3"/>
  <c r="K3283" i="3" s="1"/>
  <c r="L3283" i="3" s="1"/>
  <c r="H3283" i="3"/>
  <c r="G3283" i="3"/>
  <c r="F3283" i="3"/>
  <c r="E3283" i="3"/>
  <c r="D3283" i="3"/>
  <c r="A3283" i="3"/>
  <c r="C3283" i="3" s="1"/>
  <c r="O3282" i="3"/>
  <c r="N3282" i="3"/>
  <c r="J3282" i="3"/>
  <c r="I3282" i="3"/>
  <c r="H3282" i="3"/>
  <c r="G3282" i="3"/>
  <c r="F3282" i="3"/>
  <c r="E3282" i="3"/>
  <c r="A3282" i="3"/>
  <c r="P3281" i="3"/>
  <c r="K3281" i="3"/>
  <c r="L3281" i="3" s="1"/>
  <c r="J3281" i="3"/>
  <c r="N3281" i="3" s="1"/>
  <c r="I3281" i="3"/>
  <c r="Q3281" i="3" s="1"/>
  <c r="H3281" i="3"/>
  <c r="G3281" i="3"/>
  <c r="F3281" i="3"/>
  <c r="E3281" i="3"/>
  <c r="C3281" i="3"/>
  <c r="A3281" i="3"/>
  <c r="M3280" i="3"/>
  <c r="K3280" i="3"/>
  <c r="L3280" i="3" s="1"/>
  <c r="J3280" i="3"/>
  <c r="I3280" i="3"/>
  <c r="Q3280" i="3" s="1"/>
  <c r="H3280" i="3"/>
  <c r="G3280" i="3"/>
  <c r="F3280" i="3"/>
  <c r="E3280" i="3"/>
  <c r="D3280" i="3"/>
  <c r="C3280" i="3"/>
  <c r="B3280" i="3"/>
  <c r="A3280" i="3"/>
  <c r="O3279" i="3"/>
  <c r="N3279" i="3"/>
  <c r="M3279" i="3"/>
  <c r="J3279" i="3"/>
  <c r="I3279" i="3"/>
  <c r="K3279" i="3" s="1"/>
  <c r="L3279" i="3" s="1"/>
  <c r="H3279" i="3"/>
  <c r="G3279" i="3"/>
  <c r="F3279" i="3"/>
  <c r="E3279" i="3"/>
  <c r="D3279" i="3"/>
  <c r="A3279" i="3"/>
  <c r="C3279" i="3" s="1"/>
  <c r="Q3278" i="3"/>
  <c r="O3278" i="3"/>
  <c r="N3278" i="3"/>
  <c r="J3278" i="3"/>
  <c r="I3278" i="3"/>
  <c r="H3278" i="3"/>
  <c r="G3278" i="3"/>
  <c r="F3278" i="3"/>
  <c r="E3278" i="3"/>
  <c r="A3278" i="3"/>
  <c r="P3277" i="3"/>
  <c r="J3277" i="3"/>
  <c r="N3277" i="3" s="1"/>
  <c r="I3277" i="3"/>
  <c r="H3277" i="3"/>
  <c r="G3277" i="3"/>
  <c r="F3277" i="3"/>
  <c r="E3277" i="3"/>
  <c r="C3277" i="3"/>
  <c r="A3277" i="3"/>
  <c r="M3276" i="3"/>
  <c r="J3276" i="3"/>
  <c r="K3276" i="3" s="1"/>
  <c r="L3276" i="3" s="1"/>
  <c r="I3276" i="3"/>
  <c r="Q3276" i="3" s="1"/>
  <c r="H3276" i="3"/>
  <c r="G3276" i="3"/>
  <c r="F3276" i="3"/>
  <c r="E3276" i="3"/>
  <c r="D3276" i="3"/>
  <c r="C3276" i="3"/>
  <c r="B3276" i="3"/>
  <c r="A3276" i="3"/>
  <c r="O3275" i="3"/>
  <c r="N3275" i="3"/>
  <c r="M3275" i="3"/>
  <c r="L3275" i="3"/>
  <c r="J3275" i="3"/>
  <c r="I3275" i="3"/>
  <c r="K3275" i="3" s="1"/>
  <c r="H3275" i="3"/>
  <c r="G3275" i="3"/>
  <c r="F3275" i="3"/>
  <c r="E3275" i="3"/>
  <c r="D3275" i="3"/>
  <c r="A3275" i="3"/>
  <c r="C3275" i="3" s="1"/>
  <c r="Q3274" i="3"/>
  <c r="O3274" i="3"/>
  <c r="N3274" i="3"/>
  <c r="J3274" i="3"/>
  <c r="I3274" i="3"/>
  <c r="H3274" i="3"/>
  <c r="G3274" i="3"/>
  <c r="F3274" i="3"/>
  <c r="E3274" i="3"/>
  <c r="A3274" i="3"/>
  <c r="Q3273" i="3"/>
  <c r="P3273" i="3"/>
  <c r="J3273" i="3"/>
  <c r="N3273" i="3" s="1"/>
  <c r="I3273" i="3"/>
  <c r="H3273" i="3"/>
  <c r="G3273" i="3"/>
  <c r="F3273" i="3"/>
  <c r="E3273" i="3"/>
  <c r="C3273" i="3"/>
  <c r="A3273" i="3"/>
  <c r="M3272" i="3"/>
  <c r="K3272" i="3"/>
  <c r="L3272" i="3" s="1"/>
  <c r="J3272" i="3"/>
  <c r="I3272" i="3"/>
  <c r="H3272" i="3"/>
  <c r="G3272" i="3"/>
  <c r="F3272" i="3"/>
  <c r="E3272" i="3"/>
  <c r="D3272" i="3"/>
  <c r="C3272" i="3"/>
  <c r="B3272" i="3"/>
  <c r="A3272" i="3"/>
  <c r="O3271" i="3"/>
  <c r="N3271" i="3"/>
  <c r="M3271" i="3"/>
  <c r="J3271" i="3"/>
  <c r="I3271" i="3"/>
  <c r="K3271" i="3" s="1"/>
  <c r="L3271" i="3" s="1"/>
  <c r="H3271" i="3"/>
  <c r="G3271" i="3"/>
  <c r="F3271" i="3"/>
  <c r="E3271" i="3"/>
  <c r="D3271" i="3"/>
  <c r="A3271" i="3"/>
  <c r="C3271" i="3" s="1"/>
  <c r="O3270" i="3"/>
  <c r="N3270" i="3"/>
  <c r="J3270" i="3"/>
  <c r="I3270" i="3"/>
  <c r="Q3270" i="3" s="1"/>
  <c r="H3270" i="3"/>
  <c r="G3270" i="3"/>
  <c r="F3270" i="3"/>
  <c r="E3270" i="3"/>
  <c r="A3270" i="3"/>
  <c r="Q3269" i="3"/>
  <c r="P3269" i="3"/>
  <c r="K3269" i="3"/>
  <c r="L3269" i="3" s="1"/>
  <c r="J3269" i="3"/>
  <c r="N3269" i="3" s="1"/>
  <c r="I3269" i="3"/>
  <c r="H3269" i="3"/>
  <c r="G3269" i="3"/>
  <c r="F3269" i="3"/>
  <c r="E3269" i="3"/>
  <c r="A3269" i="3"/>
  <c r="C3269" i="3" s="1"/>
  <c r="M3268" i="3"/>
  <c r="K3268" i="3"/>
  <c r="L3268" i="3" s="1"/>
  <c r="J3268" i="3"/>
  <c r="I3268" i="3"/>
  <c r="Q3268" i="3" s="1"/>
  <c r="H3268" i="3"/>
  <c r="G3268" i="3"/>
  <c r="F3268" i="3"/>
  <c r="E3268" i="3"/>
  <c r="D3268" i="3"/>
  <c r="C3268" i="3"/>
  <c r="B3268" i="3"/>
  <c r="A3268" i="3"/>
  <c r="O3267" i="3"/>
  <c r="N3267" i="3"/>
  <c r="M3267" i="3"/>
  <c r="J3267" i="3"/>
  <c r="I3267" i="3"/>
  <c r="K3267" i="3" s="1"/>
  <c r="L3267" i="3" s="1"/>
  <c r="H3267" i="3"/>
  <c r="G3267" i="3"/>
  <c r="F3267" i="3"/>
  <c r="E3267" i="3"/>
  <c r="D3267" i="3"/>
  <c r="A3267" i="3"/>
  <c r="C3267" i="3" s="1"/>
  <c r="O3266" i="3"/>
  <c r="N3266" i="3"/>
  <c r="J3266" i="3"/>
  <c r="I3266" i="3"/>
  <c r="H3266" i="3"/>
  <c r="G3266" i="3"/>
  <c r="F3266" i="3"/>
  <c r="E3266" i="3"/>
  <c r="A3266" i="3"/>
  <c r="P3265" i="3"/>
  <c r="K3265" i="3"/>
  <c r="L3265" i="3" s="1"/>
  <c r="J3265" i="3"/>
  <c r="N3265" i="3" s="1"/>
  <c r="I3265" i="3"/>
  <c r="Q3265" i="3" s="1"/>
  <c r="H3265" i="3"/>
  <c r="G3265" i="3"/>
  <c r="F3265" i="3"/>
  <c r="E3265" i="3"/>
  <c r="C3265" i="3"/>
  <c r="A3265" i="3"/>
  <c r="M3264" i="3"/>
  <c r="K3264" i="3"/>
  <c r="L3264" i="3" s="1"/>
  <c r="J3264" i="3"/>
  <c r="I3264" i="3"/>
  <c r="Q3264" i="3" s="1"/>
  <c r="H3264" i="3"/>
  <c r="G3264" i="3"/>
  <c r="F3264" i="3"/>
  <c r="E3264" i="3"/>
  <c r="D3264" i="3"/>
  <c r="C3264" i="3"/>
  <c r="B3264" i="3"/>
  <c r="A3264" i="3"/>
  <c r="O3263" i="3"/>
  <c r="N3263" i="3"/>
  <c r="M3263" i="3"/>
  <c r="J3263" i="3"/>
  <c r="I3263" i="3"/>
  <c r="K3263" i="3" s="1"/>
  <c r="L3263" i="3" s="1"/>
  <c r="H3263" i="3"/>
  <c r="G3263" i="3"/>
  <c r="F3263" i="3"/>
  <c r="E3263" i="3"/>
  <c r="D3263" i="3"/>
  <c r="A3263" i="3"/>
  <c r="C3263" i="3" s="1"/>
  <c r="Q3262" i="3"/>
  <c r="O3262" i="3"/>
  <c r="N3262" i="3"/>
  <c r="J3262" i="3"/>
  <c r="I3262" i="3"/>
  <c r="H3262" i="3"/>
  <c r="G3262" i="3"/>
  <c r="F3262" i="3"/>
  <c r="E3262" i="3"/>
  <c r="A3262" i="3"/>
  <c r="P3261" i="3"/>
  <c r="J3261" i="3"/>
  <c r="N3261" i="3" s="1"/>
  <c r="I3261" i="3"/>
  <c r="H3261" i="3"/>
  <c r="G3261" i="3"/>
  <c r="F3261" i="3"/>
  <c r="E3261" i="3"/>
  <c r="C3261" i="3"/>
  <c r="A3261" i="3"/>
  <c r="M3260" i="3"/>
  <c r="J3260" i="3"/>
  <c r="K3260" i="3" s="1"/>
  <c r="L3260" i="3" s="1"/>
  <c r="I3260" i="3"/>
  <c r="Q3260" i="3" s="1"/>
  <c r="H3260" i="3"/>
  <c r="G3260" i="3"/>
  <c r="F3260" i="3"/>
  <c r="E3260" i="3"/>
  <c r="D3260" i="3"/>
  <c r="C3260" i="3"/>
  <c r="B3260" i="3"/>
  <c r="A3260" i="3"/>
  <c r="O3259" i="3"/>
  <c r="N3259" i="3"/>
  <c r="M3259" i="3"/>
  <c r="L3259" i="3"/>
  <c r="J3259" i="3"/>
  <c r="I3259" i="3"/>
  <c r="K3259" i="3" s="1"/>
  <c r="H3259" i="3"/>
  <c r="G3259" i="3"/>
  <c r="F3259" i="3"/>
  <c r="E3259" i="3"/>
  <c r="D3259" i="3"/>
  <c r="A3259" i="3"/>
  <c r="C3259" i="3" s="1"/>
  <c r="Q3258" i="3"/>
  <c r="O3258" i="3"/>
  <c r="N3258" i="3"/>
  <c r="J3258" i="3"/>
  <c r="I3258" i="3"/>
  <c r="H3258" i="3"/>
  <c r="G3258" i="3"/>
  <c r="F3258" i="3"/>
  <c r="E3258" i="3"/>
  <c r="A3258" i="3"/>
  <c r="Q3257" i="3"/>
  <c r="P3257" i="3"/>
  <c r="J3257" i="3"/>
  <c r="N3257" i="3" s="1"/>
  <c r="I3257" i="3"/>
  <c r="H3257" i="3"/>
  <c r="G3257" i="3"/>
  <c r="F3257" i="3"/>
  <c r="E3257" i="3"/>
  <c r="C3257" i="3"/>
  <c r="A3257" i="3"/>
  <c r="M3256" i="3"/>
  <c r="K3256" i="3"/>
  <c r="L3256" i="3" s="1"/>
  <c r="J3256" i="3"/>
  <c r="I3256" i="3"/>
  <c r="Q3256" i="3" s="1"/>
  <c r="H3256" i="3"/>
  <c r="G3256" i="3"/>
  <c r="F3256" i="3"/>
  <c r="E3256" i="3"/>
  <c r="D3256" i="3"/>
  <c r="C3256" i="3"/>
  <c r="B3256" i="3"/>
  <c r="A3256" i="3"/>
  <c r="Q3255" i="3"/>
  <c r="N3255" i="3"/>
  <c r="J3255" i="3"/>
  <c r="I3255" i="3"/>
  <c r="H3255" i="3"/>
  <c r="G3255" i="3"/>
  <c r="F3255" i="3"/>
  <c r="E3255" i="3"/>
  <c r="A3255" i="3"/>
  <c r="N3254" i="3"/>
  <c r="J3254" i="3"/>
  <c r="I3254" i="3"/>
  <c r="Q3254" i="3" s="1"/>
  <c r="H3254" i="3"/>
  <c r="G3254" i="3"/>
  <c r="F3254" i="3"/>
  <c r="E3254" i="3"/>
  <c r="A3254" i="3"/>
  <c r="P3253" i="3"/>
  <c r="K3253" i="3"/>
  <c r="L3253" i="3" s="1"/>
  <c r="J3253" i="3"/>
  <c r="N3253" i="3" s="1"/>
  <c r="I3253" i="3"/>
  <c r="O3253" i="3" s="1"/>
  <c r="H3253" i="3"/>
  <c r="G3253" i="3"/>
  <c r="F3253" i="3"/>
  <c r="E3253" i="3"/>
  <c r="A3253" i="3"/>
  <c r="O3252" i="3"/>
  <c r="M3252" i="3"/>
  <c r="K3252" i="3"/>
  <c r="L3252" i="3" s="1"/>
  <c r="J3252" i="3"/>
  <c r="I3252" i="3"/>
  <c r="Q3252" i="3" s="1"/>
  <c r="H3252" i="3"/>
  <c r="G3252" i="3"/>
  <c r="F3252" i="3"/>
  <c r="E3252" i="3"/>
  <c r="D3252" i="3"/>
  <c r="C3252" i="3"/>
  <c r="B3252" i="3"/>
  <c r="A3252" i="3"/>
  <c r="Q3251" i="3"/>
  <c r="O3251" i="3"/>
  <c r="N3251" i="3"/>
  <c r="M3251" i="3"/>
  <c r="J3251" i="3"/>
  <c r="I3251" i="3"/>
  <c r="H3251" i="3"/>
  <c r="G3251" i="3"/>
  <c r="F3251" i="3"/>
  <c r="E3251" i="3"/>
  <c r="A3251" i="3"/>
  <c r="D3251" i="3" s="1"/>
  <c r="Q3250" i="3"/>
  <c r="N3250" i="3"/>
  <c r="J3250" i="3"/>
  <c r="I3250" i="3"/>
  <c r="H3250" i="3"/>
  <c r="G3250" i="3"/>
  <c r="F3250" i="3"/>
  <c r="E3250" i="3"/>
  <c r="C3250" i="3"/>
  <c r="A3250" i="3"/>
  <c r="Q3249" i="3"/>
  <c r="P3249" i="3"/>
  <c r="M3249" i="3"/>
  <c r="K3249" i="3"/>
  <c r="L3249" i="3" s="1"/>
  <c r="J3249" i="3"/>
  <c r="N3249" i="3" s="1"/>
  <c r="I3249" i="3"/>
  <c r="O3249" i="3" s="1"/>
  <c r="H3249" i="3"/>
  <c r="G3249" i="3"/>
  <c r="F3249" i="3"/>
  <c r="E3249" i="3"/>
  <c r="A3249" i="3"/>
  <c r="C3249" i="3" s="1"/>
  <c r="M3248" i="3"/>
  <c r="J3248" i="3"/>
  <c r="I3248" i="3"/>
  <c r="H3248" i="3"/>
  <c r="G3248" i="3"/>
  <c r="F3248" i="3"/>
  <c r="E3248" i="3"/>
  <c r="D3248" i="3"/>
  <c r="C3248" i="3"/>
  <c r="B3248" i="3"/>
  <c r="A3248" i="3"/>
  <c r="N3247" i="3"/>
  <c r="J3247" i="3"/>
  <c r="I3247" i="3"/>
  <c r="H3247" i="3"/>
  <c r="G3247" i="3"/>
  <c r="F3247" i="3"/>
  <c r="E3247" i="3"/>
  <c r="A3247" i="3"/>
  <c r="O3246" i="3"/>
  <c r="N3246" i="3"/>
  <c r="J3246" i="3"/>
  <c r="I3246" i="3"/>
  <c r="Q3246" i="3" s="1"/>
  <c r="H3246" i="3"/>
  <c r="G3246" i="3"/>
  <c r="F3246" i="3"/>
  <c r="E3246" i="3"/>
  <c r="C3246" i="3"/>
  <c r="A3246" i="3"/>
  <c r="J3245" i="3"/>
  <c r="N3245" i="3" s="1"/>
  <c r="I3245" i="3"/>
  <c r="H3245" i="3"/>
  <c r="G3245" i="3"/>
  <c r="F3245" i="3"/>
  <c r="E3245" i="3"/>
  <c r="A3245" i="3"/>
  <c r="O3244" i="3"/>
  <c r="M3244" i="3"/>
  <c r="J3244" i="3"/>
  <c r="K3244" i="3" s="1"/>
  <c r="L3244" i="3" s="1"/>
  <c r="I3244" i="3"/>
  <c r="Q3244" i="3" s="1"/>
  <c r="H3244" i="3"/>
  <c r="G3244" i="3"/>
  <c r="F3244" i="3"/>
  <c r="E3244" i="3"/>
  <c r="D3244" i="3"/>
  <c r="C3244" i="3"/>
  <c r="B3244" i="3"/>
  <c r="A3244" i="3"/>
  <c r="O3243" i="3"/>
  <c r="N3243" i="3"/>
  <c r="M3243" i="3"/>
  <c r="J3243" i="3"/>
  <c r="I3243" i="3"/>
  <c r="Q3243" i="3" s="1"/>
  <c r="H3243" i="3"/>
  <c r="G3243" i="3"/>
  <c r="F3243" i="3"/>
  <c r="E3243" i="3"/>
  <c r="D3243" i="3"/>
  <c r="A3243" i="3"/>
  <c r="Q3242" i="3"/>
  <c r="O3242" i="3"/>
  <c r="N3242" i="3"/>
  <c r="J3242" i="3"/>
  <c r="I3242" i="3"/>
  <c r="H3242" i="3"/>
  <c r="G3242" i="3"/>
  <c r="F3242" i="3"/>
  <c r="E3242" i="3"/>
  <c r="C3242" i="3"/>
  <c r="A3242" i="3"/>
  <c r="Q3241" i="3"/>
  <c r="M3241" i="3"/>
  <c r="K3241" i="3"/>
  <c r="L3241" i="3" s="1"/>
  <c r="J3241" i="3"/>
  <c r="N3241" i="3" s="1"/>
  <c r="I3241" i="3"/>
  <c r="O3241" i="3" s="1"/>
  <c r="H3241" i="3"/>
  <c r="G3241" i="3"/>
  <c r="F3241" i="3"/>
  <c r="E3241" i="3"/>
  <c r="C3241" i="3"/>
  <c r="A3241" i="3"/>
  <c r="M3240" i="3"/>
  <c r="J3240" i="3"/>
  <c r="I3240" i="3"/>
  <c r="H3240" i="3"/>
  <c r="G3240" i="3"/>
  <c r="F3240" i="3"/>
  <c r="E3240" i="3"/>
  <c r="D3240" i="3"/>
  <c r="C3240" i="3"/>
  <c r="B3240" i="3"/>
  <c r="A3240" i="3"/>
  <c r="Q3239" i="3"/>
  <c r="N3239" i="3"/>
  <c r="J3239" i="3"/>
  <c r="I3239" i="3"/>
  <c r="O3239" i="3" s="1"/>
  <c r="H3239" i="3"/>
  <c r="G3239" i="3"/>
  <c r="F3239" i="3"/>
  <c r="E3239" i="3"/>
  <c r="A3239" i="3"/>
  <c r="O3238" i="3"/>
  <c r="N3238" i="3"/>
  <c r="K3238" i="3"/>
  <c r="L3238" i="3" s="1"/>
  <c r="J3238" i="3"/>
  <c r="I3238" i="3"/>
  <c r="H3238" i="3"/>
  <c r="G3238" i="3"/>
  <c r="F3238" i="3"/>
  <c r="E3238" i="3"/>
  <c r="A3238" i="3"/>
  <c r="K3237" i="3"/>
  <c r="L3237" i="3" s="1"/>
  <c r="J3237" i="3"/>
  <c r="N3237" i="3" s="1"/>
  <c r="I3237" i="3"/>
  <c r="O3237" i="3" s="1"/>
  <c r="H3237" i="3"/>
  <c r="G3237" i="3"/>
  <c r="F3237" i="3"/>
  <c r="E3237" i="3"/>
  <c r="A3237" i="3"/>
  <c r="O3236" i="3"/>
  <c r="M3236" i="3"/>
  <c r="K3236" i="3"/>
  <c r="L3236" i="3" s="1"/>
  <c r="J3236" i="3"/>
  <c r="I3236" i="3"/>
  <c r="H3236" i="3"/>
  <c r="G3236" i="3"/>
  <c r="F3236" i="3"/>
  <c r="E3236" i="3"/>
  <c r="D3236" i="3"/>
  <c r="C3236" i="3"/>
  <c r="B3236" i="3"/>
  <c r="A3236" i="3"/>
  <c r="O3235" i="3"/>
  <c r="N3235" i="3"/>
  <c r="M3235" i="3"/>
  <c r="J3235" i="3"/>
  <c r="I3235" i="3"/>
  <c r="H3235" i="3"/>
  <c r="G3235" i="3"/>
  <c r="F3235" i="3"/>
  <c r="E3235" i="3"/>
  <c r="D3235" i="3"/>
  <c r="A3235" i="3"/>
  <c r="Q3234" i="3"/>
  <c r="O3234" i="3"/>
  <c r="N3234" i="3"/>
  <c r="K3234" i="3"/>
  <c r="L3234" i="3" s="1"/>
  <c r="J3234" i="3"/>
  <c r="I3234" i="3"/>
  <c r="H3234" i="3"/>
  <c r="G3234" i="3"/>
  <c r="F3234" i="3"/>
  <c r="E3234" i="3"/>
  <c r="C3234" i="3"/>
  <c r="A3234" i="3"/>
  <c r="Q3233" i="3"/>
  <c r="M3233" i="3"/>
  <c r="J3233" i="3"/>
  <c r="N3233" i="3" s="1"/>
  <c r="I3233" i="3"/>
  <c r="O3233" i="3" s="1"/>
  <c r="H3233" i="3"/>
  <c r="G3233" i="3"/>
  <c r="F3233" i="3"/>
  <c r="E3233" i="3"/>
  <c r="C3233" i="3"/>
  <c r="A3233" i="3"/>
  <c r="M3232" i="3"/>
  <c r="J3232" i="3"/>
  <c r="O3232" i="3" s="1"/>
  <c r="I3232" i="3"/>
  <c r="H3232" i="3"/>
  <c r="G3232" i="3"/>
  <c r="F3232" i="3"/>
  <c r="E3232" i="3"/>
  <c r="D3232" i="3"/>
  <c r="C3232" i="3"/>
  <c r="B3232" i="3"/>
  <c r="A3232" i="3"/>
  <c r="Q3231" i="3"/>
  <c r="N3231" i="3"/>
  <c r="J3231" i="3"/>
  <c r="I3231" i="3"/>
  <c r="O3231" i="3" s="1"/>
  <c r="H3231" i="3"/>
  <c r="G3231" i="3"/>
  <c r="F3231" i="3"/>
  <c r="E3231" i="3"/>
  <c r="D3231" i="3"/>
  <c r="A3231" i="3"/>
  <c r="N3230" i="3"/>
  <c r="J3230" i="3"/>
  <c r="I3230" i="3"/>
  <c r="H3230" i="3"/>
  <c r="G3230" i="3"/>
  <c r="F3230" i="3"/>
  <c r="E3230" i="3"/>
  <c r="A3230" i="3"/>
  <c r="P3229" i="3"/>
  <c r="J3229" i="3"/>
  <c r="N3229" i="3" s="1"/>
  <c r="I3229" i="3"/>
  <c r="O3229" i="3" s="1"/>
  <c r="H3229" i="3"/>
  <c r="G3229" i="3"/>
  <c r="F3229" i="3"/>
  <c r="E3229" i="3"/>
  <c r="C3229" i="3"/>
  <c r="A3229" i="3"/>
  <c r="O3228" i="3"/>
  <c r="M3228" i="3"/>
  <c r="K3228" i="3"/>
  <c r="L3228" i="3" s="1"/>
  <c r="J3228" i="3"/>
  <c r="I3228" i="3"/>
  <c r="Q3228" i="3" s="1"/>
  <c r="H3228" i="3"/>
  <c r="G3228" i="3"/>
  <c r="F3228" i="3"/>
  <c r="E3228" i="3"/>
  <c r="D3228" i="3"/>
  <c r="C3228" i="3"/>
  <c r="B3228" i="3"/>
  <c r="A3228" i="3"/>
  <c r="Q3227" i="3"/>
  <c r="O3227" i="3"/>
  <c r="N3227" i="3"/>
  <c r="M3227" i="3"/>
  <c r="J3227" i="3"/>
  <c r="I3227" i="3"/>
  <c r="H3227" i="3"/>
  <c r="G3227" i="3"/>
  <c r="F3227" i="3"/>
  <c r="E3227" i="3"/>
  <c r="D3227" i="3"/>
  <c r="A3227" i="3"/>
  <c r="Q3226" i="3"/>
  <c r="N3226" i="3"/>
  <c r="K3226" i="3"/>
  <c r="L3226" i="3" s="1"/>
  <c r="J3226" i="3"/>
  <c r="I3226" i="3"/>
  <c r="O3226" i="3" s="1"/>
  <c r="H3226" i="3"/>
  <c r="G3226" i="3"/>
  <c r="F3226" i="3"/>
  <c r="E3226" i="3"/>
  <c r="C3226" i="3"/>
  <c r="A3226" i="3"/>
  <c r="Q3225" i="3"/>
  <c r="P3225" i="3"/>
  <c r="M3225" i="3"/>
  <c r="J3225" i="3"/>
  <c r="N3225" i="3" s="1"/>
  <c r="I3225" i="3"/>
  <c r="O3225" i="3" s="1"/>
  <c r="H3225" i="3"/>
  <c r="G3225" i="3"/>
  <c r="F3225" i="3"/>
  <c r="E3225" i="3"/>
  <c r="C3225" i="3"/>
  <c r="A3225" i="3"/>
  <c r="M3224" i="3"/>
  <c r="K3224" i="3"/>
  <c r="L3224" i="3" s="1"/>
  <c r="J3224" i="3"/>
  <c r="I3224" i="3"/>
  <c r="Q3224" i="3" s="1"/>
  <c r="H3224" i="3"/>
  <c r="G3224" i="3"/>
  <c r="F3224" i="3"/>
  <c r="E3224" i="3"/>
  <c r="D3224" i="3"/>
  <c r="C3224" i="3"/>
  <c r="B3224" i="3"/>
  <c r="A3224" i="3"/>
  <c r="Q3223" i="3"/>
  <c r="N3223" i="3"/>
  <c r="J3223" i="3"/>
  <c r="I3223" i="3"/>
  <c r="H3223" i="3"/>
  <c r="G3223" i="3"/>
  <c r="F3223" i="3"/>
  <c r="E3223" i="3"/>
  <c r="A3223" i="3"/>
  <c r="N3222" i="3"/>
  <c r="J3222" i="3"/>
  <c r="I3222" i="3"/>
  <c r="Q3222" i="3" s="1"/>
  <c r="H3222" i="3"/>
  <c r="G3222" i="3"/>
  <c r="F3222" i="3"/>
  <c r="E3222" i="3"/>
  <c r="A3222" i="3"/>
  <c r="P3221" i="3"/>
  <c r="K3221" i="3"/>
  <c r="L3221" i="3" s="1"/>
  <c r="J3221" i="3"/>
  <c r="N3221" i="3" s="1"/>
  <c r="I3221" i="3"/>
  <c r="O3221" i="3" s="1"/>
  <c r="H3221" i="3"/>
  <c r="G3221" i="3"/>
  <c r="F3221" i="3"/>
  <c r="E3221" i="3"/>
  <c r="A3221" i="3"/>
  <c r="O3220" i="3"/>
  <c r="M3220" i="3"/>
  <c r="K3220" i="3"/>
  <c r="L3220" i="3" s="1"/>
  <c r="J3220" i="3"/>
  <c r="I3220" i="3"/>
  <c r="Q3220" i="3" s="1"/>
  <c r="H3220" i="3"/>
  <c r="G3220" i="3"/>
  <c r="F3220" i="3"/>
  <c r="E3220" i="3"/>
  <c r="D3220" i="3"/>
  <c r="C3220" i="3"/>
  <c r="B3220" i="3"/>
  <c r="A3220" i="3"/>
  <c r="Q3219" i="3"/>
  <c r="O3219" i="3"/>
  <c r="N3219" i="3"/>
  <c r="M3219" i="3"/>
  <c r="J3219" i="3"/>
  <c r="I3219" i="3"/>
  <c r="H3219" i="3"/>
  <c r="G3219" i="3"/>
  <c r="F3219" i="3"/>
  <c r="E3219" i="3"/>
  <c r="D3219" i="3"/>
  <c r="A3219" i="3"/>
  <c r="Q3218" i="3"/>
  <c r="N3218" i="3"/>
  <c r="J3218" i="3"/>
  <c r="I3218" i="3"/>
  <c r="H3218" i="3"/>
  <c r="G3218" i="3"/>
  <c r="F3218" i="3"/>
  <c r="E3218" i="3"/>
  <c r="C3218" i="3"/>
  <c r="A3218" i="3"/>
  <c r="Q3217" i="3"/>
  <c r="P3217" i="3"/>
  <c r="M3217" i="3"/>
  <c r="K3217" i="3"/>
  <c r="L3217" i="3" s="1"/>
  <c r="J3217" i="3"/>
  <c r="N3217" i="3" s="1"/>
  <c r="I3217" i="3"/>
  <c r="O3217" i="3" s="1"/>
  <c r="H3217" i="3"/>
  <c r="G3217" i="3"/>
  <c r="F3217" i="3"/>
  <c r="E3217" i="3"/>
  <c r="C3217" i="3"/>
  <c r="A3217" i="3"/>
  <c r="M3216" i="3"/>
  <c r="J3216" i="3"/>
  <c r="I3216" i="3"/>
  <c r="H3216" i="3"/>
  <c r="G3216" i="3"/>
  <c r="F3216" i="3"/>
  <c r="E3216" i="3"/>
  <c r="D3216" i="3"/>
  <c r="C3216" i="3"/>
  <c r="B3216" i="3"/>
  <c r="A3216" i="3"/>
  <c r="N3215" i="3"/>
  <c r="J3215" i="3"/>
  <c r="I3215" i="3"/>
  <c r="H3215" i="3"/>
  <c r="G3215" i="3"/>
  <c r="F3215" i="3"/>
  <c r="E3215" i="3"/>
  <c r="A3215" i="3"/>
  <c r="O3214" i="3"/>
  <c r="N3214" i="3"/>
  <c r="J3214" i="3"/>
  <c r="I3214" i="3"/>
  <c r="Q3214" i="3" s="1"/>
  <c r="H3214" i="3"/>
  <c r="G3214" i="3"/>
  <c r="F3214" i="3"/>
  <c r="E3214" i="3"/>
  <c r="C3214" i="3"/>
  <c r="A3214" i="3"/>
  <c r="J3213" i="3"/>
  <c r="N3213" i="3" s="1"/>
  <c r="I3213" i="3"/>
  <c r="H3213" i="3"/>
  <c r="G3213" i="3"/>
  <c r="F3213" i="3"/>
  <c r="E3213" i="3"/>
  <c r="A3213" i="3"/>
  <c r="O3212" i="3"/>
  <c r="M3212" i="3"/>
  <c r="K3212" i="3"/>
  <c r="L3212" i="3" s="1"/>
  <c r="J3212" i="3"/>
  <c r="I3212" i="3"/>
  <c r="Q3212" i="3" s="1"/>
  <c r="H3212" i="3"/>
  <c r="G3212" i="3"/>
  <c r="F3212" i="3"/>
  <c r="E3212" i="3"/>
  <c r="D3212" i="3"/>
  <c r="C3212" i="3"/>
  <c r="B3212" i="3"/>
  <c r="A3212" i="3"/>
  <c r="O3211" i="3"/>
  <c r="N3211" i="3"/>
  <c r="M3211" i="3"/>
  <c r="J3211" i="3"/>
  <c r="I3211" i="3"/>
  <c r="Q3211" i="3" s="1"/>
  <c r="H3211" i="3"/>
  <c r="G3211" i="3"/>
  <c r="F3211" i="3"/>
  <c r="E3211" i="3"/>
  <c r="D3211" i="3"/>
  <c r="A3211" i="3"/>
  <c r="Q3210" i="3"/>
  <c r="O3210" i="3"/>
  <c r="N3210" i="3"/>
  <c r="J3210" i="3"/>
  <c r="I3210" i="3"/>
  <c r="H3210" i="3"/>
  <c r="G3210" i="3"/>
  <c r="F3210" i="3"/>
  <c r="E3210" i="3"/>
  <c r="C3210" i="3"/>
  <c r="A3210" i="3"/>
  <c r="Q3209" i="3"/>
  <c r="M3209" i="3"/>
  <c r="K3209" i="3"/>
  <c r="L3209" i="3" s="1"/>
  <c r="J3209" i="3"/>
  <c r="N3209" i="3" s="1"/>
  <c r="I3209" i="3"/>
  <c r="O3209" i="3" s="1"/>
  <c r="H3209" i="3"/>
  <c r="G3209" i="3"/>
  <c r="F3209" i="3"/>
  <c r="E3209" i="3"/>
  <c r="C3209" i="3"/>
  <c r="A3209" i="3"/>
  <c r="M3208" i="3"/>
  <c r="J3208" i="3"/>
  <c r="I3208" i="3"/>
  <c r="H3208" i="3"/>
  <c r="G3208" i="3"/>
  <c r="F3208" i="3"/>
  <c r="E3208" i="3"/>
  <c r="D3208" i="3"/>
  <c r="C3208" i="3"/>
  <c r="B3208" i="3"/>
  <c r="A3208" i="3"/>
  <c r="Q3207" i="3"/>
  <c r="N3207" i="3"/>
  <c r="J3207" i="3"/>
  <c r="I3207" i="3"/>
  <c r="O3207" i="3" s="1"/>
  <c r="H3207" i="3"/>
  <c r="G3207" i="3"/>
  <c r="F3207" i="3"/>
  <c r="E3207" i="3"/>
  <c r="A3207" i="3"/>
  <c r="O3206" i="3"/>
  <c r="N3206" i="3"/>
  <c r="K3206" i="3"/>
  <c r="L3206" i="3" s="1"/>
  <c r="J3206" i="3"/>
  <c r="I3206" i="3"/>
  <c r="H3206" i="3"/>
  <c r="G3206" i="3"/>
  <c r="F3206" i="3"/>
  <c r="E3206" i="3"/>
  <c r="A3206" i="3"/>
  <c r="K3205" i="3"/>
  <c r="L3205" i="3" s="1"/>
  <c r="J3205" i="3"/>
  <c r="N3205" i="3" s="1"/>
  <c r="I3205" i="3"/>
  <c r="O3205" i="3" s="1"/>
  <c r="H3205" i="3"/>
  <c r="G3205" i="3"/>
  <c r="F3205" i="3"/>
  <c r="E3205" i="3"/>
  <c r="A3205" i="3"/>
  <c r="O3204" i="3"/>
  <c r="M3204" i="3"/>
  <c r="K3204" i="3"/>
  <c r="L3204" i="3" s="1"/>
  <c r="J3204" i="3"/>
  <c r="I3204" i="3"/>
  <c r="Q3204" i="3" s="1"/>
  <c r="H3204" i="3"/>
  <c r="G3204" i="3"/>
  <c r="F3204" i="3"/>
  <c r="E3204" i="3"/>
  <c r="D3204" i="3"/>
  <c r="C3204" i="3"/>
  <c r="B3204" i="3"/>
  <c r="A3204" i="3"/>
  <c r="O3203" i="3"/>
  <c r="N3203" i="3"/>
  <c r="M3203" i="3"/>
  <c r="J3203" i="3"/>
  <c r="I3203" i="3"/>
  <c r="H3203" i="3"/>
  <c r="G3203" i="3"/>
  <c r="F3203" i="3"/>
  <c r="E3203" i="3"/>
  <c r="D3203" i="3"/>
  <c r="A3203" i="3"/>
  <c r="Q3202" i="3"/>
  <c r="O3202" i="3"/>
  <c r="N3202" i="3"/>
  <c r="K3202" i="3"/>
  <c r="L3202" i="3" s="1"/>
  <c r="J3202" i="3"/>
  <c r="I3202" i="3"/>
  <c r="H3202" i="3"/>
  <c r="G3202" i="3"/>
  <c r="F3202" i="3"/>
  <c r="E3202" i="3"/>
  <c r="C3202" i="3"/>
  <c r="A3202" i="3"/>
  <c r="Q3201" i="3"/>
  <c r="M3201" i="3"/>
  <c r="J3201" i="3"/>
  <c r="N3201" i="3" s="1"/>
  <c r="I3201" i="3"/>
  <c r="O3201" i="3" s="1"/>
  <c r="H3201" i="3"/>
  <c r="G3201" i="3"/>
  <c r="F3201" i="3"/>
  <c r="E3201" i="3"/>
  <c r="C3201" i="3"/>
  <c r="A3201" i="3"/>
  <c r="M3200" i="3"/>
  <c r="J3200" i="3"/>
  <c r="O3200" i="3" s="1"/>
  <c r="I3200" i="3"/>
  <c r="H3200" i="3"/>
  <c r="G3200" i="3"/>
  <c r="F3200" i="3"/>
  <c r="E3200" i="3"/>
  <c r="D3200" i="3"/>
  <c r="C3200" i="3"/>
  <c r="B3200" i="3"/>
  <c r="A3200" i="3"/>
  <c r="Q3199" i="3"/>
  <c r="N3199" i="3"/>
  <c r="J3199" i="3"/>
  <c r="I3199" i="3"/>
  <c r="O3199" i="3" s="1"/>
  <c r="H3199" i="3"/>
  <c r="G3199" i="3"/>
  <c r="F3199" i="3"/>
  <c r="E3199" i="3"/>
  <c r="D3199" i="3"/>
  <c r="A3199" i="3"/>
  <c r="N3198" i="3"/>
  <c r="J3198" i="3"/>
  <c r="I3198" i="3"/>
  <c r="H3198" i="3"/>
  <c r="G3198" i="3"/>
  <c r="F3198" i="3"/>
  <c r="E3198" i="3"/>
  <c r="A3198" i="3"/>
  <c r="P3197" i="3"/>
  <c r="J3197" i="3"/>
  <c r="N3197" i="3" s="1"/>
  <c r="I3197" i="3"/>
  <c r="O3197" i="3" s="1"/>
  <c r="H3197" i="3"/>
  <c r="G3197" i="3"/>
  <c r="F3197" i="3"/>
  <c r="E3197" i="3"/>
  <c r="C3197" i="3"/>
  <c r="A3197" i="3"/>
  <c r="O3196" i="3"/>
  <c r="M3196" i="3"/>
  <c r="K3196" i="3"/>
  <c r="L3196" i="3" s="1"/>
  <c r="J3196" i="3"/>
  <c r="I3196" i="3"/>
  <c r="Q3196" i="3" s="1"/>
  <c r="H3196" i="3"/>
  <c r="G3196" i="3"/>
  <c r="F3196" i="3"/>
  <c r="E3196" i="3"/>
  <c r="D3196" i="3"/>
  <c r="C3196" i="3"/>
  <c r="B3196" i="3"/>
  <c r="A3196" i="3"/>
  <c r="Q3195" i="3"/>
  <c r="O3195" i="3"/>
  <c r="N3195" i="3"/>
  <c r="M3195" i="3"/>
  <c r="J3195" i="3"/>
  <c r="I3195" i="3"/>
  <c r="H3195" i="3"/>
  <c r="G3195" i="3"/>
  <c r="F3195" i="3"/>
  <c r="E3195" i="3"/>
  <c r="D3195" i="3"/>
  <c r="A3195" i="3"/>
  <c r="Q3194" i="3"/>
  <c r="N3194" i="3"/>
  <c r="K3194" i="3"/>
  <c r="L3194" i="3" s="1"/>
  <c r="J3194" i="3"/>
  <c r="I3194" i="3"/>
  <c r="O3194" i="3" s="1"/>
  <c r="H3194" i="3"/>
  <c r="G3194" i="3"/>
  <c r="F3194" i="3"/>
  <c r="E3194" i="3"/>
  <c r="C3194" i="3"/>
  <c r="A3194" i="3"/>
  <c r="Q3193" i="3"/>
  <c r="P3193" i="3"/>
  <c r="M3193" i="3"/>
  <c r="J3193" i="3"/>
  <c r="N3193" i="3" s="1"/>
  <c r="I3193" i="3"/>
  <c r="O3193" i="3" s="1"/>
  <c r="H3193" i="3"/>
  <c r="G3193" i="3"/>
  <c r="F3193" i="3"/>
  <c r="E3193" i="3"/>
  <c r="C3193" i="3"/>
  <c r="A3193" i="3"/>
  <c r="M3192" i="3"/>
  <c r="K3192" i="3"/>
  <c r="L3192" i="3" s="1"/>
  <c r="J3192" i="3"/>
  <c r="I3192" i="3"/>
  <c r="H3192" i="3"/>
  <c r="G3192" i="3"/>
  <c r="F3192" i="3"/>
  <c r="E3192" i="3"/>
  <c r="D3192" i="3"/>
  <c r="C3192" i="3"/>
  <c r="B3192" i="3"/>
  <c r="A3192" i="3"/>
  <c r="Q3191" i="3"/>
  <c r="N3191" i="3"/>
  <c r="J3191" i="3"/>
  <c r="I3191" i="3"/>
  <c r="H3191" i="3"/>
  <c r="G3191" i="3"/>
  <c r="F3191" i="3"/>
  <c r="E3191" i="3"/>
  <c r="A3191" i="3"/>
  <c r="N3190" i="3"/>
  <c r="K3190" i="3"/>
  <c r="L3190" i="3" s="1"/>
  <c r="J3190" i="3"/>
  <c r="I3190" i="3"/>
  <c r="Q3190" i="3" s="1"/>
  <c r="H3190" i="3"/>
  <c r="G3190" i="3"/>
  <c r="F3190" i="3"/>
  <c r="E3190" i="3"/>
  <c r="A3190" i="3"/>
  <c r="P3189" i="3"/>
  <c r="K3189" i="3"/>
  <c r="L3189" i="3" s="1"/>
  <c r="J3189" i="3"/>
  <c r="N3189" i="3" s="1"/>
  <c r="I3189" i="3"/>
  <c r="O3189" i="3" s="1"/>
  <c r="H3189" i="3"/>
  <c r="G3189" i="3"/>
  <c r="F3189" i="3"/>
  <c r="E3189" i="3"/>
  <c r="A3189" i="3"/>
  <c r="O3188" i="3"/>
  <c r="M3188" i="3"/>
  <c r="K3188" i="3"/>
  <c r="L3188" i="3" s="1"/>
  <c r="J3188" i="3"/>
  <c r="I3188" i="3"/>
  <c r="Q3188" i="3" s="1"/>
  <c r="H3188" i="3"/>
  <c r="G3188" i="3"/>
  <c r="F3188" i="3"/>
  <c r="E3188" i="3"/>
  <c r="D3188" i="3"/>
  <c r="C3188" i="3"/>
  <c r="B3188" i="3"/>
  <c r="A3188" i="3"/>
  <c r="O3187" i="3"/>
  <c r="N3187" i="3"/>
  <c r="M3187" i="3"/>
  <c r="J3187" i="3"/>
  <c r="I3187" i="3"/>
  <c r="Q3187" i="3" s="1"/>
  <c r="H3187" i="3"/>
  <c r="G3187" i="3"/>
  <c r="F3187" i="3"/>
  <c r="E3187" i="3"/>
  <c r="D3187" i="3"/>
  <c r="A3187" i="3"/>
  <c r="Q3186" i="3"/>
  <c r="N3186" i="3"/>
  <c r="J3186" i="3"/>
  <c r="I3186" i="3"/>
  <c r="H3186" i="3"/>
  <c r="G3186" i="3"/>
  <c r="F3186" i="3"/>
  <c r="E3186" i="3"/>
  <c r="C3186" i="3"/>
  <c r="A3186" i="3"/>
  <c r="Q3185" i="3"/>
  <c r="P3185" i="3"/>
  <c r="M3185" i="3"/>
  <c r="K3185" i="3"/>
  <c r="L3185" i="3" s="1"/>
  <c r="J3185" i="3"/>
  <c r="N3185" i="3" s="1"/>
  <c r="I3185" i="3"/>
  <c r="O3185" i="3" s="1"/>
  <c r="H3185" i="3"/>
  <c r="G3185" i="3"/>
  <c r="F3185" i="3"/>
  <c r="E3185" i="3"/>
  <c r="C3185" i="3"/>
  <c r="A3185" i="3"/>
  <c r="M3184" i="3"/>
  <c r="J3184" i="3"/>
  <c r="I3184" i="3"/>
  <c r="H3184" i="3"/>
  <c r="G3184" i="3"/>
  <c r="F3184" i="3"/>
  <c r="E3184" i="3"/>
  <c r="D3184" i="3"/>
  <c r="C3184" i="3"/>
  <c r="B3184" i="3"/>
  <c r="A3184" i="3"/>
  <c r="N3183" i="3"/>
  <c r="J3183" i="3"/>
  <c r="I3183" i="3"/>
  <c r="H3183" i="3"/>
  <c r="G3183" i="3"/>
  <c r="F3183" i="3"/>
  <c r="E3183" i="3"/>
  <c r="A3183" i="3"/>
  <c r="O3182" i="3"/>
  <c r="N3182" i="3"/>
  <c r="J3182" i="3"/>
  <c r="I3182" i="3"/>
  <c r="Q3182" i="3" s="1"/>
  <c r="H3182" i="3"/>
  <c r="G3182" i="3"/>
  <c r="F3182" i="3"/>
  <c r="E3182" i="3"/>
  <c r="C3182" i="3"/>
  <c r="A3182" i="3"/>
  <c r="J3181" i="3"/>
  <c r="N3181" i="3" s="1"/>
  <c r="I3181" i="3"/>
  <c r="H3181" i="3"/>
  <c r="G3181" i="3"/>
  <c r="F3181" i="3"/>
  <c r="E3181" i="3"/>
  <c r="A3181" i="3"/>
  <c r="O3180" i="3"/>
  <c r="M3180" i="3"/>
  <c r="K3180" i="3"/>
  <c r="L3180" i="3" s="1"/>
  <c r="J3180" i="3"/>
  <c r="I3180" i="3"/>
  <c r="Q3180" i="3" s="1"/>
  <c r="H3180" i="3"/>
  <c r="G3180" i="3"/>
  <c r="F3180" i="3"/>
  <c r="E3180" i="3"/>
  <c r="D3180" i="3"/>
  <c r="C3180" i="3"/>
  <c r="B3180" i="3"/>
  <c r="A3180" i="3"/>
  <c r="O3179" i="3"/>
  <c r="N3179" i="3"/>
  <c r="M3179" i="3"/>
  <c r="J3179" i="3"/>
  <c r="I3179" i="3"/>
  <c r="Q3179" i="3" s="1"/>
  <c r="H3179" i="3"/>
  <c r="G3179" i="3"/>
  <c r="F3179" i="3"/>
  <c r="E3179" i="3"/>
  <c r="D3179" i="3"/>
  <c r="A3179" i="3"/>
  <c r="Q3178" i="3"/>
  <c r="O3178" i="3"/>
  <c r="N3178" i="3"/>
  <c r="J3178" i="3"/>
  <c r="I3178" i="3"/>
  <c r="H3178" i="3"/>
  <c r="G3178" i="3"/>
  <c r="F3178" i="3"/>
  <c r="E3178" i="3"/>
  <c r="C3178" i="3"/>
  <c r="A3178" i="3"/>
  <c r="Q3177" i="3"/>
  <c r="M3177" i="3"/>
  <c r="K3177" i="3"/>
  <c r="L3177" i="3" s="1"/>
  <c r="J3177" i="3"/>
  <c r="N3177" i="3" s="1"/>
  <c r="I3177" i="3"/>
  <c r="O3177" i="3" s="1"/>
  <c r="H3177" i="3"/>
  <c r="G3177" i="3"/>
  <c r="F3177" i="3"/>
  <c r="E3177" i="3"/>
  <c r="C3177" i="3"/>
  <c r="A3177" i="3"/>
  <c r="M3176" i="3"/>
  <c r="J3176" i="3"/>
  <c r="I3176" i="3"/>
  <c r="H3176" i="3"/>
  <c r="G3176" i="3"/>
  <c r="F3176" i="3"/>
  <c r="E3176" i="3"/>
  <c r="D3176" i="3"/>
  <c r="C3176" i="3"/>
  <c r="B3176" i="3"/>
  <c r="A3176" i="3"/>
  <c r="Q3175" i="3"/>
  <c r="N3175" i="3"/>
  <c r="J3175" i="3"/>
  <c r="I3175" i="3"/>
  <c r="O3175" i="3" s="1"/>
  <c r="H3175" i="3"/>
  <c r="G3175" i="3"/>
  <c r="F3175" i="3"/>
  <c r="E3175" i="3"/>
  <c r="A3175" i="3"/>
  <c r="O3174" i="3"/>
  <c r="N3174" i="3"/>
  <c r="K3174" i="3"/>
  <c r="L3174" i="3" s="1"/>
  <c r="J3174" i="3"/>
  <c r="I3174" i="3"/>
  <c r="H3174" i="3"/>
  <c r="G3174" i="3"/>
  <c r="F3174" i="3"/>
  <c r="E3174" i="3"/>
  <c r="A3174" i="3"/>
  <c r="K3173" i="3"/>
  <c r="L3173" i="3" s="1"/>
  <c r="J3173" i="3"/>
  <c r="N3173" i="3" s="1"/>
  <c r="I3173" i="3"/>
  <c r="O3173" i="3" s="1"/>
  <c r="H3173" i="3"/>
  <c r="G3173" i="3"/>
  <c r="F3173" i="3"/>
  <c r="E3173" i="3"/>
  <c r="A3173" i="3"/>
  <c r="O3172" i="3"/>
  <c r="M3172" i="3"/>
  <c r="K3172" i="3"/>
  <c r="L3172" i="3" s="1"/>
  <c r="J3172" i="3"/>
  <c r="I3172" i="3"/>
  <c r="Q3172" i="3" s="1"/>
  <c r="H3172" i="3"/>
  <c r="G3172" i="3"/>
  <c r="F3172" i="3"/>
  <c r="E3172" i="3"/>
  <c r="D3172" i="3"/>
  <c r="C3172" i="3"/>
  <c r="B3172" i="3"/>
  <c r="A3172" i="3"/>
  <c r="O3171" i="3"/>
  <c r="N3171" i="3"/>
  <c r="M3171" i="3"/>
  <c r="J3171" i="3"/>
  <c r="I3171" i="3"/>
  <c r="H3171" i="3"/>
  <c r="G3171" i="3"/>
  <c r="F3171" i="3"/>
  <c r="E3171" i="3"/>
  <c r="D3171" i="3"/>
  <c r="A3171" i="3"/>
  <c r="Q3170" i="3"/>
  <c r="O3170" i="3"/>
  <c r="N3170" i="3"/>
  <c r="K3170" i="3"/>
  <c r="L3170" i="3" s="1"/>
  <c r="J3170" i="3"/>
  <c r="I3170" i="3"/>
  <c r="H3170" i="3"/>
  <c r="G3170" i="3"/>
  <c r="F3170" i="3"/>
  <c r="E3170" i="3"/>
  <c r="C3170" i="3"/>
  <c r="A3170" i="3"/>
  <c r="Q3169" i="3"/>
  <c r="M3169" i="3"/>
  <c r="J3169" i="3"/>
  <c r="N3169" i="3" s="1"/>
  <c r="I3169" i="3"/>
  <c r="O3169" i="3" s="1"/>
  <c r="H3169" i="3"/>
  <c r="G3169" i="3"/>
  <c r="F3169" i="3"/>
  <c r="E3169" i="3"/>
  <c r="C3169" i="3"/>
  <c r="A3169" i="3"/>
  <c r="M3168" i="3"/>
  <c r="J3168" i="3"/>
  <c r="O3168" i="3" s="1"/>
  <c r="I3168" i="3"/>
  <c r="H3168" i="3"/>
  <c r="G3168" i="3"/>
  <c r="F3168" i="3"/>
  <c r="E3168" i="3"/>
  <c r="D3168" i="3"/>
  <c r="C3168" i="3"/>
  <c r="B3168" i="3"/>
  <c r="A3168" i="3"/>
  <c r="N3167" i="3"/>
  <c r="J3167" i="3"/>
  <c r="I3167" i="3"/>
  <c r="Q3167" i="3" s="1"/>
  <c r="H3167" i="3"/>
  <c r="G3167" i="3"/>
  <c r="F3167" i="3"/>
  <c r="E3167" i="3"/>
  <c r="A3167" i="3"/>
  <c r="N3166" i="3"/>
  <c r="J3166" i="3"/>
  <c r="I3166" i="3"/>
  <c r="H3166" i="3"/>
  <c r="G3166" i="3"/>
  <c r="F3166" i="3"/>
  <c r="E3166" i="3"/>
  <c r="A3166" i="3"/>
  <c r="P3165" i="3"/>
  <c r="J3165" i="3"/>
  <c r="N3165" i="3" s="1"/>
  <c r="I3165" i="3"/>
  <c r="O3165" i="3" s="1"/>
  <c r="H3165" i="3"/>
  <c r="G3165" i="3"/>
  <c r="F3165" i="3"/>
  <c r="E3165" i="3"/>
  <c r="A3165" i="3"/>
  <c r="O3164" i="3"/>
  <c r="M3164" i="3"/>
  <c r="K3164" i="3"/>
  <c r="L3164" i="3" s="1"/>
  <c r="J3164" i="3"/>
  <c r="I3164" i="3"/>
  <c r="Q3164" i="3" s="1"/>
  <c r="H3164" i="3"/>
  <c r="G3164" i="3"/>
  <c r="F3164" i="3"/>
  <c r="E3164" i="3"/>
  <c r="D3164" i="3"/>
  <c r="C3164" i="3"/>
  <c r="B3164" i="3"/>
  <c r="A3164" i="3"/>
  <c r="Q3163" i="3"/>
  <c r="O3163" i="3"/>
  <c r="N3163" i="3"/>
  <c r="M3163" i="3"/>
  <c r="J3163" i="3"/>
  <c r="I3163" i="3"/>
  <c r="H3163" i="3"/>
  <c r="G3163" i="3"/>
  <c r="F3163" i="3"/>
  <c r="E3163" i="3"/>
  <c r="D3163" i="3"/>
  <c r="A3163" i="3"/>
  <c r="Q3162" i="3"/>
  <c r="N3162" i="3"/>
  <c r="K3162" i="3"/>
  <c r="L3162" i="3" s="1"/>
  <c r="J3162" i="3"/>
  <c r="I3162" i="3"/>
  <c r="O3162" i="3" s="1"/>
  <c r="H3162" i="3"/>
  <c r="G3162" i="3"/>
  <c r="F3162" i="3"/>
  <c r="E3162" i="3"/>
  <c r="C3162" i="3"/>
  <c r="A3162" i="3"/>
  <c r="Q3161" i="3"/>
  <c r="P3161" i="3"/>
  <c r="M3161" i="3"/>
  <c r="J3161" i="3"/>
  <c r="N3161" i="3" s="1"/>
  <c r="I3161" i="3"/>
  <c r="O3161" i="3" s="1"/>
  <c r="H3161" i="3"/>
  <c r="G3161" i="3"/>
  <c r="F3161" i="3"/>
  <c r="E3161" i="3"/>
  <c r="C3161" i="3"/>
  <c r="A3161" i="3"/>
  <c r="M3160" i="3"/>
  <c r="J3160" i="3"/>
  <c r="I3160" i="3"/>
  <c r="H3160" i="3"/>
  <c r="G3160" i="3"/>
  <c r="F3160" i="3"/>
  <c r="E3160" i="3"/>
  <c r="D3160" i="3"/>
  <c r="C3160" i="3"/>
  <c r="B3160" i="3"/>
  <c r="A3160" i="3"/>
  <c r="Q3159" i="3"/>
  <c r="N3159" i="3"/>
  <c r="J3159" i="3"/>
  <c r="I3159" i="3"/>
  <c r="H3159" i="3"/>
  <c r="G3159" i="3"/>
  <c r="F3159" i="3"/>
  <c r="E3159" i="3"/>
  <c r="A3159" i="3"/>
  <c r="N3158" i="3"/>
  <c r="K3158" i="3"/>
  <c r="L3158" i="3" s="1"/>
  <c r="J3158" i="3"/>
  <c r="I3158" i="3"/>
  <c r="Q3158" i="3" s="1"/>
  <c r="H3158" i="3"/>
  <c r="G3158" i="3"/>
  <c r="F3158" i="3"/>
  <c r="E3158" i="3"/>
  <c r="A3158" i="3"/>
  <c r="P3157" i="3"/>
  <c r="K3157" i="3"/>
  <c r="L3157" i="3" s="1"/>
  <c r="J3157" i="3"/>
  <c r="N3157" i="3" s="1"/>
  <c r="I3157" i="3"/>
  <c r="O3157" i="3" s="1"/>
  <c r="H3157" i="3"/>
  <c r="G3157" i="3"/>
  <c r="F3157" i="3"/>
  <c r="E3157" i="3"/>
  <c r="A3157" i="3"/>
  <c r="O3156" i="3"/>
  <c r="M3156" i="3"/>
  <c r="K3156" i="3"/>
  <c r="L3156" i="3" s="1"/>
  <c r="J3156" i="3"/>
  <c r="I3156" i="3"/>
  <c r="Q3156" i="3" s="1"/>
  <c r="H3156" i="3"/>
  <c r="G3156" i="3"/>
  <c r="F3156" i="3"/>
  <c r="E3156" i="3"/>
  <c r="D3156" i="3"/>
  <c r="C3156" i="3"/>
  <c r="B3156" i="3"/>
  <c r="A3156" i="3"/>
  <c r="O3155" i="3"/>
  <c r="N3155" i="3"/>
  <c r="M3155" i="3"/>
  <c r="J3155" i="3"/>
  <c r="I3155" i="3"/>
  <c r="Q3155" i="3" s="1"/>
  <c r="H3155" i="3"/>
  <c r="G3155" i="3"/>
  <c r="F3155" i="3"/>
  <c r="E3155" i="3"/>
  <c r="D3155" i="3"/>
  <c r="A3155" i="3"/>
  <c r="Q3154" i="3"/>
  <c r="N3154" i="3"/>
  <c r="J3154" i="3"/>
  <c r="I3154" i="3"/>
  <c r="H3154" i="3"/>
  <c r="G3154" i="3"/>
  <c r="F3154" i="3"/>
  <c r="E3154" i="3"/>
  <c r="C3154" i="3"/>
  <c r="A3154" i="3"/>
  <c r="Q3153" i="3"/>
  <c r="P3153" i="3"/>
  <c r="M3153" i="3"/>
  <c r="K3153" i="3"/>
  <c r="L3153" i="3" s="1"/>
  <c r="J3153" i="3"/>
  <c r="N3153" i="3" s="1"/>
  <c r="I3153" i="3"/>
  <c r="O3153" i="3" s="1"/>
  <c r="H3153" i="3"/>
  <c r="G3153" i="3"/>
  <c r="F3153" i="3"/>
  <c r="E3153" i="3"/>
  <c r="A3153" i="3"/>
  <c r="D3153" i="3" s="1"/>
  <c r="O3152" i="3"/>
  <c r="M3152" i="3"/>
  <c r="J3152" i="3"/>
  <c r="I3152" i="3"/>
  <c r="H3152" i="3"/>
  <c r="G3152" i="3"/>
  <c r="F3152" i="3"/>
  <c r="E3152" i="3"/>
  <c r="D3152" i="3"/>
  <c r="C3152" i="3"/>
  <c r="B3152" i="3"/>
  <c r="A3152" i="3"/>
  <c r="Q3151" i="3"/>
  <c r="N3151" i="3"/>
  <c r="J3151" i="3"/>
  <c r="I3151" i="3"/>
  <c r="H3151" i="3"/>
  <c r="G3151" i="3"/>
  <c r="F3151" i="3"/>
  <c r="E3151" i="3"/>
  <c r="A3151" i="3"/>
  <c r="Q3150" i="3"/>
  <c r="P3150" i="3"/>
  <c r="O3150" i="3"/>
  <c r="N3150" i="3"/>
  <c r="K3150" i="3"/>
  <c r="L3150" i="3" s="1"/>
  <c r="J3150" i="3"/>
  <c r="I3150" i="3"/>
  <c r="M3150" i="3" s="1"/>
  <c r="H3150" i="3"/>
  <c r="G3150" i="3"/>
  <c r="F3150" i="3"/>
  <c r="E3150" i="3"/>
  <c r="C3150" i="3"/>
  <c r="A3150" i="3"/>
  <c r="P3149" i="3"/>
  <c r="J3149" i="3"/>
  <c r="N3149" i="3" s="1"/>
  <c r="I3149" i="3"/>
  <c r="O3149" i="3" s="1"/>
  <c r="H3149" i="3"/>
  <c r="G3149" i="3"/>
  <c r="F3149" i="3"/>
  <c r="E3149" i="3"/>
  <c r="C3149" i="3"/>
  <c r="B3149" i="3"/>
  <c r="A3149" i="3"/>
  <c r="D3149" i="3" s="1"/>
  <c r="M3148" i="3"/>
  <c r="K3148" i="3"/>
  <c r="L3148" i="3" s="1"/>
  <c r="J3148" i="3"/>
  <c r="I3148" i="3"/>
  <c r="Q3148" i="3" s="1"/>
  <c r="H3148" i="3"/>
  <c r="G3148" i="3"/>
  <c r="F3148" i="3"/>
  <c r="E3148" i="3"/>
  <c r="D3148" i="3"/>
  <c r="C3148" i="3"/>
  <c r="B3148" i="3"/>
  <c r="A3148" i="3"/>
  <c r="O3147" i="3"/>
  <c r="N3147" i="3"/>
  <c r="M3147" i="3"/>
  <c r="J3147" i="3"/>
  <c r="I3147" i="3"/>
  <c r="H3147" i="3"/>
  <c r="G3147" i="3"/>
  <c r="F3147" i="3"/>
  <c r="E3147" i="3"/>
  <c r="D3147" i="3"/>
  <c r="A3147" i="3"/>
  <c r="Q3146" i="3"/>
  <c r="N3146" i="3"/>
  <c r="K3146" i="3"/>
  <c r="L3146" i="3" s="1"/>
  <c r="J3146" i="3"/>
  <c r="I3146" i="3"/>
  <c r="M3146" i="3" s="1"/>
  <c r="H3146" i="3"/>
  <c r="G3146" i="3"/>
  <c r="F3146" i="3"/>
  <c r="E3146" i="3"/>
  <c r="A3146" i="3"/>
  <c r="Q3145" i="3"/>
  <c r="M3145" i="3"/>
  <c r="J3145" i="3"/>
  <c r="N3145" i="3" s="1"/>
  <c r="I3145" i="3"/>
  <c r="P3145" i="3" s="1"/>
  <c r="H3145" i="3"/>
  <c r="G3145" i="3"/>
  <c r="F3145" i="3"/>
  <c r="E3145" i="3"/>
  <c r="C3145" i="3"/>
  <c r="A3145" i="3"/>
  <c r="D3145" i="3" s="1"/>
  <c r="M3144" i="3"/>
  <c r="J3144" i="3"/>
  <c r="I3144" i="3"/>
  <c r="H3144" i="3"/>
  <c r="G3144" i="3"/>
  <c r="F3144" i="3"/>
  <c r="E3144" i="3"/>
  <c r="D3144" i="3"/>
  <c r="C3144" i="3"/>
  <c r="B3144" i="3"/>
  <c r="A3144" i="3"/>
  <c r="N3143" i="3"/>
  <c r="J3143" i="3"/>
  <c r="I3143" i="3"/>
  <c r="H3143" i="3"/>
  <c r="G3143" i="3"/>
  <c r="F3143" i="3"/>
  <c r="E3143" i="3"/>
  <c r="A3143" i="3"/>
  <c r="Q3142" i="3"/>
  <c r="P3142" i="3"/>
  <c r="O3142" i="3"/>
  <c r="N3142" i="3"/>
  <c r="K3142" i="3"/>
  <c r="L3142" i="3" s="1"/>
  <c r="J3142" i="3"/>
  <c r="I3142" i="3"/>
  <c r="M3142" i="3" s="1"/>
  <c r="H3142" i="3"/>
  <c r="G3142" i="3"/>
  <c r="F3142" i="3"/>
  <c r="E3142" i="3"/>
  <c r="C3142" i="3"/>
  <c r="A3142" i="3"/>
  <c r="P3141" i="3"/>
  <c r="K3141" i="3"/>
  <c r="L3141" i="3" s="1"/>
  <c r="J3141" i="3"/>
  <c r="N3141" i="3" s="1"/>
  <c r="I3141" i="3"/>
  <c r="O3141" i="3" s="1"/>
  <c r="H3141" i="3"/>
  <c r="G3141" i="3"/>
  <c r="F3141" i="3"/>
  <c r="E3141" i="3"/>
  <c r="B3141" i="3"/>
  <c r="A3141" i="3"/>
  <c r="D3141" i="3" s="1"/>
  <c r="O3140" i="3"/>
  <c r="M3140" i="3"/>
  <c r="K3140" i="3"/>
  <c r="L3140" i="3" s="1"/>
  <c r="J3140" i="3"/>
  <c r="I3140" i="3"/>
  <c r="Q3140" i="3" s="1"/>
  <c r="H3140" i="3"/>
  <c r="G3140" i="3"/>
  <c r="F3140" i="3"/>
  <c r="E3140" i="3"/>
  <c r="D3140" i="3"/>
  <c r="C3140" i="3"/>
  <c r="B3140" i="3"/>
  <c r="A3140" i="3"/>
  <c r="Q3139" i="3"/>
  <c r="O3139" i="3"/>
  <c r="N3139" i="3"/>
  <c r="M3139" i="3"/>
  <c r="J3139" i="3"/>
  <c r="I3139" i="3"/>
  <c r="H3139" i="3"/>
  <c r="G3139" i="3"/>
  <c r="F3139" i="3"/>
  <c r="E3139" i="3"/>
  <c r="D3139" i="3"/>
  <c r="A3139" i="3"/>
  <c r="O3138" i="3"/>
  <c r="N3138" i="3"/>
  <c r="J3138" i="3"/>
  <c r="I3138" i="3"/>
  <c r="M3138" i="3" s="1"/>
  <c r="H3138" i="3"/>
  <c r="G3138" i="3"/>
  <c r="F3138" i="3"/>
  <c r="E3138" i="3"/>
  <c r="A3138" i="3"/>
  <c r="M3137" i="3"/>
  <c r="J3137" i="3"/>
  <c r="I3137" i="3"/>
  <c r="H3137" i="3"/>
  <c r="G3137" i="3"/>
  <c r="F3137" i="3"/>
  <c r="E3137" i="3"/>
  <c r="A3137" i="3"/>
  <c r="M3136" i="3"/>
  <c r="J3136" i="3"/>
  <c r="O3136" i="3" s="1"/>
  <c r="I3136" i="3"/>
  <c r="H3136" i="3"/>
  <c r="G3136" i="3"/>
  <c r="F3136" i="3"/>
  <c r="E3136" i="3"/>
  <c r="D3136" i="3"/>
  <c r="C3136" i="3"/>
  <c r="B3136" i="3"/>
  <c r="A3136" i="3"/>
  <c r="Q3135" i="3"/>
  <c r="N3135" i="3"/>
  <c r="J3135" i="3"/>
  <c r="I3135" i="3"/>
  <c r="O3135" i="3" s="1"/>
  <c r="H3135" i="3"/>
  <c r="G3135" i="3"/>
  <c r="F3135" i="3"/>
  <c r="E3135" i="3"/>
  <c r="A3135" i="3"/>
  <c r="P3134" i="3"/>
  <c r="N3134" i="3"/>
  <c r="K3134" i="3"/>
  <c r="L3134" i="3" s="1"/>
  <c r="J3134" i="3"/>
  <c r="I3134" i="3"/>
  <c r="M3134" i="3" s="1"/>
  <c r="H3134" i="3"/>
  <c r="G3134" i="3"/>
  <c r="F3134" i="3"/>
  <c r="E3134" i="3"/>
  <c r="C3134" i="3"/>
  <c r="A3134" i="3"/>
  <c r="J3133" i="3"/>
  <c r="N3133" i="3" s="1"/>
  <c r="I3133" i="3"/>
  <c r="H3133" i="3"/>
  <c r="G3133" i="3"/>
  <c r="F3133" i="3"/>
  <c r="E3133" i="3"/>
  <c r="B3133" i="3"/>
  <c r="A3133" i="3"/>
  <c r="D3133" i="3" s="1"/>
  <c r="O3132" i="3"/>
  <c r="M3132" i="3"/>
  <c r="K3132" i="3"/>
  <c r="L3132" i="3" s="1"/>
  <c r="J3132" i="3"/>
  <c r="I3132" i="3"/>
  <c r="Q3132" i="3" s="1"/>
  <c r="H3132" i="3"/>
  <c r="G3132" i="3"/>
  <c r="F3132" i="3"/>
  <c r="E3132" i="3"/>
  <c r="D3132" i="3"/>
  <c r="C3132" i="3"/>
  <c r="B3132" i="3"/>
  <c r="A3132" i="3"/>
  <c r="Q3131" i="3"/>
  <c r="O3131" i="3"/>
  <c r="N3131" i="3"/>
  <c r="M3131" i="3"/>
  <c r="J3131" i="3"/>
  <c r="I3131" i="3"/>
  <c r="H3131" i="3"/>
  <c r="G3131" i="3"/>
  <c r="F3131" i="3"/>
  <c r="E3131" i="3"/>
  <c r="D3131" i="3"/>
  <c r="A3131" i="3"/>
  <c r="Q3130" i="3"/>
  <c r="O3130" i="3"/>
  <c r="N3130" i="3"/>
  <c r="K3130" i="3"/>
  <c r="L3130" i="3" s="1"/>
  <c r="J3130" i="3"/>
  <c r="I3130" i="3"/>
  <c r="M3130" i="3" s="1"/>
  <c r="H3130" i="3"/>
  <c r="G3130" i="3"/>
  <c r="F3130" i="3"/>
  <c r="E3130" i="3"/>
  <c r="A3130" i="3"/>
  <c r="M3129" i="3"/>
  <c r="J3129" i="3"/>
  <c r="N3129" i="3" s="1"/>
  <c r="I3129" i="3"/>
  <c r="H3129" i="3"/>
  <c r="G3129" i="3"/>
  <c r="F3129" i="3"/>
  <c r="E3129" i="3"/>
  <c r="C3129" i="3"/>
  <c r="A3129" i="3"/>
  <c r="D3129" i="3" s="1"/>
  <c r="O3128" i="3"/>
  <c r="M3128" i="3"/>
  <c r="J3128" i="3"/>
  <c r="I3128" i="3"/>
  <c r="H3128" i="3"/>
  <c r="G3128" i="3"/>
  <c r="F3128" i="3"/>
  <c r="E3128" i="3"/>
  <c r="D3128" i="3"/>
  <c r="C3128" i="3"/>
  <c r="B3128" i="3"/>
  <c r="A3128" i="3"/>
  <c r="N3127" i="3"/>
  <c r="J3127" i="3"/>
  <c r="I3127" i="3"/>
  <c r="Q3127" i="3" s="1"/>
  <c r="H3127" i="3"/>
  <c r="G3127" i="3"/>
  <c r="F3127" i="3"/>
  <c r="E3127" i="3"/>
  <c r="A3127" i="3"/>
  <c r="P3126" i="3"/>
  <c r="N3126" i="3"/>
  <c r="J3126" i="3"/>
  <c r="I3126" i="3"/>
  <c r="M3126" i="3" s="1"/>
  <c r="H3126" i="3"/>
  <c r="G3126" i="3"/>
  <c r="F3126" i="3"/>
  <c r="E3126" i="3"/>
  <c r="C3126" i="3"/>
  <c r="A3126" i="3"/>
  <c r="K3125" i="3"/>
  <c r="L3125" i="3" s="1"/>
  <c r="J3125" i="3"/>
  <c r="N3125" i="3" s="1"/>
  <c r="I3125" i="3"/>
  <c r="O3125" i="3" s="1"/>
  <c r="H3125" i="3"/>
  <c r="G3125" i="3"/>
  <c r="F3125" i="3"/>
  <c r="E3125" i="3"/>
  <c r="C3125" i="3"/>
  <c r="B3125" i="3"/>
  <c r="A3125" i="3"/>
  <c r="D3125" i="3" s="1"/>
  <c r="M3124" i="3"/>
  <c r="K3124" i="3"/>
  <c r="L3124" i="3" s="1"/>
  <c r="J3124" i="3"/>
  <c r="O3124" i="3" s="1"/>
  <c r="I3124" i="3"/>
  <c r="Q3124" i="3" s="1"/>
  <c r="H3124" i="3"/>
  <c r="G3124" i="3"/>
  <c r="F3124" i="3"/>
  <c r="E3124" i="3"/>
  <c r="D3124" i="3"/>
  <c r="C3124" i="3"/>
  <c r="B3124" i="3"/>
  <c r="A3124" i="3"/>
  <c r="O3123" i="3"/>
  <c r="N3123" i="3"/>
  <c r="M3123" i="3"/>
  <c r="J3123" i="3"/>
  <c r="I3123" i="3"/>
  <c r="Q3123" i="3" s="1"/>
  <c r="H3123" i="3"/>
  <c r="G3123" i="3"/>
  <c r="F3123" i="3"/>
  <c r="E3123" i="3"/>
  <c r="D3123" i="3"/>
  <c r="A3123" i="3"/>
  <c r="N3122" i="3"/>
  <c r="J3122" i="3"/>
  <c r="I3122" i="3"/>
  <c r="H3122" i="3"/>
  <c r="G3122" i="3"/>
  <c r="F3122" i="3"/>
  <c r="E3122" i="3"/>
  <c r="A3122" i="3"/>
  <c r="Q3121" i="3"/>
  <c r="M3121" i="3"/>
  <c r="J3121" i="3"/>
  <c r="N3121" i="3" s="1"/>
  <c r="I3121" i="3"/>
  <c r="H3121" i="3"/>
  <c r="G3121" i="3"/>
  <c r="F3121" i="3"/>
  <c r="E3121" i="3"/>
  <c r="A3121" i="3"/>
  <c r="D3121" i="3" s="1"/>
  <c r="O3120" i="3"/>
  <c r="M3120" i="3"/>
  <c r="J3120" i="3"/>
  <c r="I3120" i="3"/>
  <c r="H3120" i="3"/>
  <c r="G3120" i="3"/>
  <c r="F3120" i="3"/>
  <c r="E3120" i="3"/>
  <c r="D3120" i="3"/>
  <c r="C3120" i="3"/>
  <c r="B3120" i="3"/>
  <c r="A3120" i="3"/>
  <c r="Q3119" i="3"/>
  <c r="N3119" i="3"/>
  <c r="J3119" i="3"/>
  <c r="I3119" i="3"/>
  <c r="H3119" i="3"/>
  <c r="G3119" i="3"/>
  <c r="F3119" i="3"/>
  <c r="E3119" i="3"/>
  <c r="A3119" i="3"/>
  <c r="Q3118" i="3"/>
  <c r="P3118" i="3"/>
  <c r="O3118" i="3"/>
  <c r="N3118" i="3"/>
  <c r="K3118" i="3"/>
  <c r="L3118" i="3" s="1"/>
  <c r="J3118" i="3"/>
  <c r="I3118" i="3"/>
  <c r="M3118" i="3" s="1"/>
  <c r="H3118" i="3"/>
  <c r="G3118" i="3"/>
  <c r="F3118" i="3"/>
  <c r="E3118" i="3"/>
  <c r="C3118" i="3"/>
  <c r="A3118" i="3"/>
  <c r="P3117" i="3"/>
  <c r="J3117" i="3"/>
  <c r="N3117" i="3" s="1"/>
  <c r="I3117" i="3"/>
  <c r="O3117" i="3" s="1"/>
  <c r="H3117" i="3"/>
  <c r="G3117" i="3"/>
  <c r="F3117" i="3"/>
  <c r="E3117" i="3"/>
  <c r="C3117" i="3"/>
  <c r="B3117" i="3"/>
  <c r="A3117" i="3"/>
  <c r="D3117" i="3" s="1"/>
  <c r="M3116" i="3"/>
  <c r="K3116" i="3"/>
  <c r="L3116" i="3" s="1"/>
  <c r="J3116" i="3"/>
  <c r="I3116" i="3"/>
  <c r="Q3116" i="3" s="1"/>
  <c r="H3116" i="3"/>
  <c r="G3116" i="3"/>
  <c r="F3116" i="3"/>
  <c r="E3116" i="3"/>
  <c r="D3116" i="3"/>
  <c r="C3116" i="3"/>
  <c r="B3116" i="3"/>
  <c r="A3116" i="3"/>
  <c r="O3115" i="3"/>
  <c r="N3115" i="3"/>
  <c r="M3115" i="3"/>
  <c r="J3115" i="3"/>
  <c r="I3115" i="3"/>
  <c r="H3115" i="3"/>
  <c r="G3115" i="3"/>
  <c r="F3115" i="3"/>
  <c r="E3115" i="3"/>
  <c r="D3115" i="3"/>
  <c r="A3115" i="3"/>
  <c r="Q3114" i="3"/>
  <c r="N3114" i="3"/>
  <c r="K3114" i="3"/>
  <c r="L3114" i="3" s="1"/>
  <c r="J3114" i="3"/>
  <c r="I3114" i="3"/>
  <c r="M3114" i="3" s="1"/>
  <c r="H3114" i="3"/>
  <c r="G3114" i="3"/>
  <c r="F3114" i="3"/>
  <c r="E3114" i="3"/>
  <c r="A3114" i="3"/>
  <c r="Q3113" i="3"/>
  <c r="M3113" i="3"/>
  <c r="J3113" i="3"/>
  <c r="N3113" i="3" s="1"/>
  <c r="I3113" i="3"/>
  <c r="P3113" i="3" s="1"/>
  <c r="H3113" i="3"/>
  <c r="G3113" i="3"/>
  <c r="F3113" i="3"/>
  <c r="E3113" i="3"/>
  <c r="C3113" i="3"/>
  <c r="A3113" i="3"/>
  <c r="D3113" i="3" s="1"/>
  <c r="M3112" i="3"/>
  <c r="J3112" i="3"/>
  <c r="I3112" i="3"/>
  <c r="H3112" i="3"/>
  <c r="G3112" i="3"/>
  <c r="F3112" i="3"/>
  <c r="E3112" i="3"/>
  <c r="D3112" i="3"/>
  <c r="C3112" i="3"/>
  <c r="B3112" i="3"/>
  <c r="A3112" i="3"/>
  <c r="N3111" i="3"/>
  <c r="J3111" i="3"/>
  <c r="I3111" i="3"/>
  <c r="H3111" i="3"/>
  <c r="G3111" i="3"/>
  <c r="F3111" i="3"/>
  <c r="E3111" i="3"/>
  <c r="A3111" i="3"/>
  <c r="Q3110" i="3"/>
  <c r="P3110" i="3"/>
  <c r="O3110" i="3"/>
  <c r="N3110" i="3"/>
  <c r="K3110" i="3"/>
  <c r="L3110" i="3" s="1"/>
  <c r="J3110" i="3"/>
  <c r="I3110" i="3"/>
  <c r="M3110" i="3" s="1"/>
  <c r="H3110" i="3"/>
  <c r="G3110" i="3"/>
  <c r="F3110" i="3"/>
  <c r="E3110" i="3"/>
  <c r="C3110" i="3"/>
  <c r="A3110" i="3"/>
  <c r="P3109" i="3"/>
  <c r="K3109" i="3"/>
  <c r="L3109" i="3" s="1"/>
  <c r="J3109" i="3"/>
  <c r="N3109" i="3" s="1"/>
  <c r="I3109" i="3"/>
  <c r="O3109" i="3" s="1"/>
  <c r="H3109" i="3"/>
  <c r="G3109" i="3"/>
  <c r="F3109" i="3"/>
  <c r="E3109" i="3"/>
  <c r="B3109" i="3"/>
  <c r="A3109" i="3"/>
  <c r="D3109" i="3" s="1"/>
  <c r="O3108" i="3"/>
  <c r="M3108" i="3"/>
  <c r="K3108" i="3"/>
  <c r="L3108" i="3" s="1"/>
  <c r="J3108" i="3"/>
  <c r="I3108" i="3"/>
  <c r="Q3108" i="3" s="1"/>
  <c r="H3108" i="3"/>
  <c r="G3108" i="3"/>
  <c r="F3108" i="3"/>
  <c r="E3108" i="3"/>
  <c r="D3108" i="3"/>
  <c r="C3108" i="3"/>
  <c r="B3108" i="3"/>
  <c r="A3108" i="3"/>
  <c r="Q3107" i="3"/>
  <c r="O3107" i="3"/>
  <c r="N3107" i="3"/>
  <c r="M3107" i="3"/>
  <c r="J3107" i="3"/>
  <c r="I3107" i="3"/>
  <c r="H3107" i="3"/>
  <c r="G3107" i="3"/>
  <c r="F3107" i="3"/>
  <c r="E3107" i="3"/>
  <c r="D3107" i="3"/>
  <c r="A3107" i="3"/>
  <c r="O3106" i="3"/>
  <c r="N3106" i="3"/>
  <c r="J3106" i="3"/>
  <c r="I3106" i="3"/>
  <c r="M3106" i="3" s="1"/>
  <c r="H3106" i="3"/>
  <c r="G3106" i="3"/>
  <c r="F3106" i="3"/>
  <c r="E3106" i="3"/>
  <c r="A3106" i="3"/>
  <c r="M3105" i="3"/>
  <c r="J3105" i="3"/>
  <c r="I3105" i="3"/>
  <c r="H3105" i="3"/>
  <c r="G3105" i="3"/>
  <c r="F3105" i="3"/>
  <c r="E3105" i="3"/>
  <c r="A3105" i="3"/>
  <c r="M3104" i="3"/>
  <c r="J3104" i="3"/>
  <c r="O3104" i="3" s="1"/>
  <c r="I3104" i="3"/>
  <c r="H3104" i="3"/>
  <c r="G3104" i="3"/>
  <c r="F3104" i="3"/>
  <c r="E3104" i="3"/>
  <c r="D3104" i="3"/>
  <c r="C3104" i="3"/>
  <c r="B3104" i="3"/>
  <c r="A3104" i="3"/>
  <c r="Q3103" i="3"/>
  <c r="N3103" i="3"/>
  <c r="J3103" i="3"/>
  <c r="I3103" i="3"/>
  <c r="O3103" i="3" s="1"/>
  <c r="H3103" i="3"/>
  <c r="G3103" i="3"/>
  <c r="F3103" i="3"/>
  <c r="E3103" i="3"/>
  <c r="A3103" i="3"/>
  <c r="P3102" i="3"/>
  <c r="N3102" i="3"/>
  <c r="K3102" i="3"/>
  <c r="L3102" i="3" s="1"/>
  <c r="J3102" i="3"/>
  <c r="I3102" i="3"/>
  <c r="M3102" i="3" s="1"/>
  <c r="H3102" i="3"/>
  <c r="G3102" i="3"/>
  <c r="F3102" i="3"/>
  <c r="E3102" i="3"/>
  <c r="C3102" i="3"/>
  <c r="A3102" i="3"/>
  <c r="J3101" i="3"/>
  <c r="N3101" i="3" s="1"/>
  <c r="I3101" i="3"/>
  <c r="H3101" i="3"/>
  <c r="G3101" i="3"/>
  <c r="F3101" i="3"/>
  <c r="E3101" i="3"/>
  <c r="B3101" i="3"/>
  <c r="A3101" i="3"/>
  <c r="D3101" i="3" s="1"/>
  <c r="O3100" i="3"/>
  <c r="M3100" i="3"/>
  <c r="K3100" i="3"/>
  <c r="L3100" i="3" s="1"/>
  <c r="J3100" i="3"/>
  <c r="I3100" i="3"/>
  <c r="Q3100" i="3" s="1"/>
  <c r="H3100" i="3"/>
  <c r="G3100" i="3"/>
  <c r="F3100" i="3"/>
  <c r="E3100" i="3"/>
  <c r="D3100" i="3"/>
  <c r="C3100" i="3"/>
  <c r="B3100" i="3"/>
  <c r="A3100" i="3"/>
  <c r="Q3099" i="3"/>
  <c r="O3099" i="3"/>
  <c r="N3099" i="3"/>
  <c r="M3099" i="3"/>
  <c r="J3099" i="3"/>
  <c r="I3099" i="3"/>
  <c r="H3099" i="3"/>
  <c r="G3099" i="3"/>
  <c r="F3099" i="3"/>
  <c r="E3099" i="3"/>
  <c r="D3099" i="3"/>
  <c r="A3099" i="3"/>
  <c r="Q3098" i="3"/>
  <c r="O3098" i="3"/>
  <c r="N3098" i="3"/>
  <c r="K3098" i="3"/>
  <c r="L3098" i="3" s="1"/>
  <c r="J3098" i="3"/>
  <c r="I3098" i="3"/>
  <c r="M3098" i="3" s="1"/>
  <c r="H3098" i="3"/>
  <c r="G3098" i="3"/>
  <c r="F3098" i="3"/>
  <c r="E3098" i="3"/>
  <c r="A3098" i="3"/>
  <c r="M3097" i="3"/>
  <c r="J3097" i="3"/>
  <c r="N3097" i="3" s="1"/>
  <c r="I3097" i="3"/>
  <c r="H3097" i="3"/>
  <c r="G3097" i="3"/>
  <c r="F3097" i="3"/>
  <c r="E3097" i="3"/>
  <c r="C3097" i="3"/>
  <c r="A3097" i="3"/>
  <c r="D3097" i="3" s="1"/>
  <c r="O3096" i="3"/>
  <c r="M3096" i="3"/>
  <c r="J3096" i="3"/>
  <c r="I3096" i="3"/>
  <c r="H3096" i="3"/>
  <c r="G3096" i="3"/>
  <c r="F3096" i="3"/>
  <c r="E3096" i="3"/>
  <c r="D3096" i="3"/>
  <c r="C3096" i="3"/>
  <c r="B3096" i="3"/>
  <c r="A3096" i="3"/>
  <c r="N3095" i="3"/>
  <c r="J3095" i="3"/>
  <c r="I3095" i="3"/>
  <c r="Q3095" i="3" s="1"/>
  <c r="H3095" i="3"/>
  <c r="G3095" i="3"/>
  <c r="F3095" i="3"/>
  <c r="E3095" i="3"/>
  <c r="A3095" i="3"/>
  <c r="P3094" i="3"/>
  <c r="N3094" i="3"/>
  <c r="J3094" i="3"/>
  <c r="I3094" i="3"/>
  <c r="M3094" i="3" s="1"/>
  <c r="H3094" i="3"/>
  <c r="G3094" i="3"/>
  <c r="F3094" i="3"/>
  <c r="E3094" i="3"/>
  <c r="C3094" i="3"/>
  <c r="A3094" i="3"/>
  <c r="K3093" i="3"/>
  <c r="L3093" i="3" s="1"/>
  <c r="J3093" i="3"/>
  <c r="N3093" i="3" s="1"/>
  <c r="I3093" i="3"/>
  <c r="O3093" i="3" s="1"/>
  <c r="H3093" i="3"/>
  <c r="G3093" i="3"/>
  <c r="F3093" i="3"/>
  <c r="E3093" i="3"/>
  <c r="C3093" i="3"/>
  <c r="B3093" i="3"/>
  <c r="A3093" i="3"/>
  <c r="D3093" i="3" s="1"/>
  <c r="M3092" i="3"/>
  <c r="K3092" i="3"/>
  <c r="L3092" i="3" s="1"/>
  <c r="J3092" i="3"/>
  <c r="O3092" i="3" s="1"/>
  <c r="I3092" i="3"/>
  <c r="Q3092" i="3" s="1"/>
  <c r="H3092" i="3"/>
  <c r="G3092" i="3"/>
  <c r="F3092" i="3"/>
  <c r="E3092" i="3"/>
  <c r="D3092" i="3"/>
  <c r="C3092" i="3"/>
  <c r="B3092" i="3"/>
  <c r="A3092" i="3"/>
  <c r="O3091" i="3"/>
  <c r="N3091" i="3"/>
  <c r="M3091" i="3"/>
  <c r="J3091" i="3"/>
  <c r="I3091" i="3"/>
  <c r="Q3091" i="3" s="1"/>
  <c r="H3091" i="3"/>
  <c r="G3091" i="3"/>
  <c r="F3091" i="3"/>
  <c r="E3091" i="3"/>
  <c r="D3091" i="3"/>
  <c r="A3091" i="3"/>
  <c r="N3090" i="3"/>
  <c r="J3090" i="3"/>
  <c r="I3090" i="3"/>
  <c r="H3090" i="3"/>
  <c r="G3090" i="3"/>
  <c r="F3090" i="3"/>
  <c r="E3090" i="3"/>
  <c r="A3090" i="3"/>
  <c r="Q3089" i="3"/>
  <c r="M3089" i="3"/>
  <c r="J3089" i="3"/>
  <c r="N3089" i="3" s="1"/>
  <c r="I3089" i="3"/>
  <c r="H3089" i="3"/>
  <c r="G3089" i="3"/>
  <c r="F3089" i="3"/>
  <c r="E3089" i="3"/>
  <c r="A3089" i="3"/>
  <c r="D3089" i="3" s="1"/>
  <c r="O3088" i="3"/>
  <c r="M3088" i="3"/>
  <c r="J3088" i="3"/>
  <c r="I3088" i="3"/>
  <c r="H3088" i="3"/>
  <c r="G3088" i="3"/>
  <c r="F3088" i="3"/>
  <c r="E3088" i="3"/>
  <c r="D3088" i="3"/>
  <c r="C3088" i="3"/>
  <c r="B3088" i="3"/>
  <c r="A3088" i="3"/>
  <c r="Q3087" i="3"/>
  <c r="N3087" i="3"/>
  <c r="J3087" i="3"/>
  <c r="I3087" i="3"/>
  <c r="H3087" i="3"/>
  <c r="G3087" i="3"/>
  <c r="F3087" i="3"/>
  <c r="E3087" i="3"/>
  <c r="A3087" i="3"/>
  <c r="Q3086" i="3"/>
  <c r="P3086" i="3"/>
  <c r="O3086" i="3"/>
  <c r="N3086" i="3"/>
  <c r="K3086" i="3"/>
  <c r="L3086" i="3" s="1"/>
  <c r="J3086" i="3"/>
  <c r="I3086" i="3"/>
  <c r="M3086" i="3" s="1"/>
  <c r="H3086" i="3"/>
  <c r="G3086" i="3"/>
  <c r="F3086" i="3"/>
  <c r="E3086" i="3"/>
  <c r="C3086" i="3"/>
  <c r="A3086" i="3"/>
  <c r="P3085" i="3"/>
  <c r="J3085" i="3"/>
  <c r="N3085" i="3" s="1"/>
  <c r="I3085" i="3"/>
  <c r="O3085" i="3" s="1"/>
  <c r="H3085" i="3"/>
  <c r="G3085" i="3"/>
  <c r="F3085" i="3"/>
  <c r="E3085" i="3"/>
  <c r="C3085" i="3"/>
  <c r="B3085" i="3"/>
  <c r="A3085" i="3"/>
  <c r="D3085" i="3" s="1"/>
  <c r="M3084" i="3"/>
  <c r="K3084" i="3"/>
  <c r="L3084" i="3" s="1"/>
  <c r="J3084" i="3"/>
  <c r="I3084" i="3"/>
  <c r="Q3084" i="3" s="1"/>
  <c r="H3084" i="3"/>
  <c r="G3084" i="3"/>
  <c r="F3084" i="3"/>
  <c r="E3084" i="3"/>
  <c r="D3084" i="3"/>
  <c r="C3084" i="3"/>
  <c r="B3084" i="3"/>
  <c r="A3084" i="3"/>
  <c r="O3083" i="3"/>
  <c r="N3083" i="3"/>
  <c r="M3083" i="3"/>
  <c r="J3083" i="3"/>
  <c r="I3083" i="3"/>
  <c r="H3083" i="3"/>
  <c r="G3083" i="3"/>
  <c r="F3083" i="3"/>
  <c r="E3083" i="3"/>
  <c r="D3083" i="3"/>
  <c r="A3083" i="3"/>
  <c r="Q3082" i="3"/>
  <c r="N3082" i="3"/>
  <c r="K3082" i="3"/>
  <c r="L3082" i="3" s="1"/>
  <c r="J3082" i="3"/>
  <c r="I3082" i="3"/>
  <c r="M3082" i="3" s="1"/>
  <c r="H3082" i="3"/>
  <c r="G3082" i="3"/>
  <c r="F3082" i="3"/>
  <c r="E3082" i="3"/>
  <c r="A3082" i="3"/>
  <c r="Q3081" i="3"/>
  <c r="M3081" i="3"/>
  <c r="J3081" i="3"/>
  <c r="N3081" i="3" s="1"/>
  <c r="I3081" i="3"/>
  <c r="P3081" i="3" s="1"/>
  <c r="H3081" i="3"/>
  <c r="G3081" i="3"/>
  <c r="F3081" i="3"/>
  <c r="E3081" i="3"/>
  <c r="C3081" i="3"/>
  <c r="A3081" i="3"/>
  <c r="D3081" i="3" s="1"/>
  <c r="M3080" i="3"/>
  <c r="J3080" i="3"/>
  <c r="I3080" i="3"/>
  <c r="H3080" i="3"/>
  <c r="G3080" i="3"/>
  <c r="F3080" i="3"/>
  <c r="E3080" i="3"/>
  <c r="D3080" i="3"/>
  <c r="C3080" i="3"/>
  <c r="B3080" i="3"/>
  <c r="A3080" i="3"/>
  <c r="N3079" i="3"/>
  <c r="J3079" i="3"/>
  <c r="I3079" i="3"/>
  <c r="H3079" i="3"/>
  <c r="G3079" i="3"/>
  <c r="F3079" i="3"/>
  <c r="E3079" i="3"/>
  <c r="A3079" i="3"/>
  <c r="Q3078" i="3"/>
  <c r="P3078" i="3"/>
  <c r="O3078" i="3"/>
  <c r="N3078" i="3"/>
  <c r="K3078" i="3"/>
  <c r="L3078" i="3" s="1"/>
  <c r="J3078" i="3"/>
  <c r="I3078" i="3"/>
  <c r="M3078" i="3" s="1"/>
  <c r="H3078" i="3"/>
  <c r="G3078" i="3"/>
  <c r="F3078" i="3"/>
  <c r="E3078" i="3"/>
  <c r="C3078" i="3"/>
  <c r="A3078" i="3"/>
  <c r="P3077" i="3"/>
  <c r="K3077" i="3"/>
  <c r="L3077" i="3" s="1"/>
  <c r="J3077" i="3"/>
  <c r="N3077" i="3" s="1"/>
  <c r="I3077" i="3"/>
  <c r="O3077" i="3" s="1"/>
  <c r="H3077" i="3"/>
  <c r="G3077" i="3"/>
  <c r="F3077" i="3"/>
  <c r="E3077" i="3"/>
  <c r="B3077" i="3"/>
  <c r="A3077" i="3"/>
  <c r="D3077" i="3" s="1"/>
  <c r="O3076" i="3"/>
  <c r="M3076" i="3"/>
  <c r="K3076" i="3"/>
  <c r="L3076" i="3" s="1"/>
  <c r="J3076" i="3"/>
  <c r="I3076" i="3"/>
  <c r="Q3076" i="3" s="1"/>
  <c r="H3076" i="3"/>
  <c r="G3076" i="3"/>
  <c r="F3076" i="3"/>
  <c r="E3076" i="3"/>
  <c r="D3076" i="3"/>
  <c r="C3076" i="3"/>
  <c r="B3076" i="3"/>
  <c r="A3076" i="3"/>
  <c r="Q3075" i="3"/>
  <c r="O3075" i="3"/>
  <c r="N3075" i="3"/>
  <c r="M3075" i="3"/>
  <c r="J3075" i="3"/>
  <c r="I3075" i="3"/>
  <c r="H3075" i="3"/>
  <c r="G3075" i="3"/>
  <c r="F3075" i="3"/>
  <c r="E3075" i="3"/>
  <c r="D3075" i="3"/>
  <c r="A3075" i="3"/>
  <c r="O3074" i="3"/>
  <c r="N3074" i="3"/>
  <c r="J3074" i="3"/>
  <c r="I3074" i="3"/>
  <c r="M3074" i="3" s="1"/>
  <c r="H3074" i="3"/>
  <c r="G3074" i="3"/>
  <c r="F3074" i="3"/>
  <c r="E3074" i="3"/>
  <c r="A3074" i="3"/>
  <c r="M3073" i="3"/>
  <c r="J3073" i="3"/>
  <c r="I3073" i="3"/>
  <c r="H3073" i="3"/>
  <c r="G3073" i="3"/>
  <c r="F3073" i="3"/>
  <c r="E3073" i="3"/>
  <c r="A3073" i="3"/>
  <c r="M3072" i="3"/>
  <c r="J3072" i="3"/>
  <c r="O3072" i="3" s="1"/>
  <c r="I3072" i="3"/>
  <c r="H3072" i="3"/>
  <c r="G3072" i="3"/>
  <c r="F3072" i="3"/>
  <c r="E3072" i="3"/>
  <c r="D3072" i="3"/>
  <c r="C3072" i="3"/>
  <c r="B3072" i="3"/>
  <c r="A3072" i="3"/>
  <c r="Q3071" i="3"/>
  <c r="N3071" i="3"/>
  <c r="J3071" i="3"/>
  <c r="I3071" i="3"/>
  <c r="O3071" i="3" s="1"/>
  <c r="H3071" i="3"/>
  <c r="G3071" i="3"/>
  <c r="F3071" i="3"/>
  <c r="E3071" i="3"/>
  <c r="A3071" i="3"/>
  <c r="P3070" i="3"/>
  <c r="N3070" i="3"/>
  <c r="K3070" i="3"/>
  <c r="L3070" i="3" s="1"/>
  <c r="J3070" i="3"/>
  <c r="I3070" i="3"/>
  <c r="M3070" i="3" s="1"/>
  <c r="H3070" i="3"/>
  <c r="G3070" i="3"/>
  <c r="F3070" i="3"/>
  <c r="E3070" i="3"/>
  <c r="C3070" i="3"/>
  <c r="A3070" i="3"/>
  <c r="J3069" i="3"/>
  <c r="N3069" i="3" s="1"/>
  <c r="I3069" i="3"/>
  <c r="H3069" i="3"/>
  <c r="G3069" i="3"/>
  <c r="F3069" i="3"/>
  <c r="E3069" i="3"/>
  <c r="B3069" i="3"/>
  <c r="A3069" i="3"/>
  <c r="D3069" i="3" s="1"/>
  <c r="O3068" i="3"/>
  <c r="M3068" i="3"/>
  <c r="K3068" i="3"/>
  <c r="L3068" i="3" s="1"/>
  <c r="J3068" i="3"/>
  <c r="I3068" i="3"/>
  <c r="Q3068" i="3" s="1"/>
  <c r="H3068" i="3"/>
  <c r="G3068" i="3"/>
  <c r="F3068" i="3"/>
  <c r="E3068" i="3"/>
  <c r="D3068" i="3"/>
  <c r="C3068" i="3"/>
  <c r="B3068" i="3"/>
  <c r="A3068" i="3"/>
  <c r="O3067" i="3"/>
  <c r="N3067" i="3"/>
  <c r="M3067" i="3"/>
  <c r="J3067" i="3"/>
  <c r="I3067" i="3"/>
  <c r="Q3067" i="3" s="1"/>
  <c r="H3067" i="3"/>
  <c r="G3067" i="3"/>
  <c r="F3067" i="3"/>
  <c r="E3067" i="3"/>
  <c r="D3067" i="3"/>
  <c r="A3067" i="3"/>
  <c r="Q3066" i="3"/>
  <c r="O3066" i="3"/>
  <c r="N3066" i="3"/>
  <c r="K3066" i="3"/>
  <c r="L3066" i="3" s="1"/>
  <c r="J3066" i="3"/>
  <c r="I3066" i="3"/>
  <c r="M3066" i="3" s="1"/>
  <c r="H3066" i="3"/>
  <c r="G3066" i="3"/>
  <c r="F3066" i="3"/>
  <c r="E3066" i="3"/>
  <c r="A3066" i="3"/>
  <c r="M3065" i="3"/>
  <c r="J3065" i="3"/>
  <c r="N3065" i="3" s="1"/>
  <c r="I3065" i="3"/>
  <c r="H3065" i="3"/>
  <c r="G3065" i="3"/>
  <c r="F3065" i="3"/>
  <c r="E3065" i="3"/>
  <c r="C3065" i="3"/>
  <c r="A3065" i="3"/>
  <c r="D3065" i="3" s="1"/>
  <c r="O3064" i="3"/>
  <c r="M3064" i="3"/>
  <c r="J3064" i="3"/>
  <c r="I3064" i="3"/>
  <c r="H3064" i="3"/>
  <c r="G3064" i="3"/>
  <c r="F3064" i="3"/>
  <c r="E3064" i="3"/>
  <c r="D3064" i="3"/>
  <c r="C3064" i="3"/>
  <c r="B3064" i="3"/>
  <c r="A3064" i="3"/>
  <c r="N3063" i="3"/>
  <c r="J3063" i="3"/>
  <c r="I3063" i="3"/>
  <c r="Q3063" i="3" s="1"/>
  <c r="H3063" i="3"/>
  <c r="G3063" i="3"/>
  <c r="F3063" i="3"/>
  <c r="E3063" i="3"/>
  <c r="A3063" i="3"/>
  <c r="P3062" i="3"/>
  <c r="N3062" i="3"/>
  <c r="J3062" i="3"/>
  <c r="I3062" i="3"/>
  <c r="M3062" i="3" s="1"/>
  <c r="H3062" i="3"/>
  <c r="G3062" i="3"/>
  <c r="F3062" i="3"/>
  <c r="E3062" i="3"/>
  <c r="C3062" i="3"/>
  <c r="A3062" i="3"/>
  <c r="K3061" i="3"/>
  <c r="L3061" i="3" s="1"/>
  <c r="J3061" i="3"/>
  <c r="N3061" i="3" s="1"/>
  <c r="I3061" i="3"/>
  <c r="O3061" i="3" s="1"/>
  <c r="H3061" i="3"/>
  <c r="G3061" i="3"/>
  <c r="F3061" i="3"/>
  <c r="E3061" i="3"/>
  <c r="C3061" i="3"/>
  <c r="B3061" i="3"/>
  <c r="A3061" i="3"/>
  <c r="D3061" i="3" s="1"/>
  <c r="M3060" i="3"/>
  <c r="K3060" i="3"/>
  <c r="L3060" i="3" s="1"/>
  <c r="J3060" i="3"/>
  <c r="O3060" i="3" s="1"/>
  <c r="I3060" i="3"/>
  <c r="Q3060" i="3" s="1"/>
  <c r="H3060" i="3"/>
  <c r="G3060" i="3"/>
  <c r="F3060" i="3"/>
  <c r="E3060" i="3"/>
  <c r="D3060" i="3"/>
  <c r="C3060" i="3"/>
  <c r="B3060" i="3"/>
  <c r="A3060" i="3"/>
  <c r="O3059" i="3"/>
  <c r="N3059" i="3"/>
  <c r="M3059" i="3"/>
  <c r="J3059" i="3"/>
  <c r="I3059" i="3"/>
  <c r="Q3059" i="3" s="1"/>
  <c r="H3059" i="3"/>
  <c r="G3059" i="3"/>
  <c r="F3059" i="3"/>
  <c r="E3059" i="3"/>
  <c r="D3059" i="3"/>
  <c r="A3059" i="3"/>
  <c r="N3058" i="3"/>
  <c r="J3058" i="3"/>
  <c r="I3058" i="3"/>
  <c r="H3058" i="3"/>
  <c r="G3058" i="3"/>
  <c r="F3058" i="3"/>
  <c r="E3058" i="3"/>
  <c r="A3058" i="3"/>
  <c r="Q3057" i="3"/>
  <c r="M3057" i="3"/>
  <c r="J3057" i="3"/>
  <c r="N3057" i="3" s="1"/>
  <c r="I3057" i="3"/>
  <c r="H3057" i="3"/>
  <c r="G3057" i="3"/>
  <c r="F3057" i="3"/>
  <c r="E3057" i="3"/>
  <c r="A3057" i="3"/>
  <c r="D3057" i="3" s="1"/>
  <c r="O3056" i="3"/>
  <c r="M3056" i="3"/>
  <c r="J3056" i="3"/>
  <c r="I3056" i="3"/>
  <c r="H3056" i="3"/>
  <c r="G3056" i="3"/>
  <c r="F3056" i="3"/>
  <c r="E3056" i="3"/>
  <c r="D3056" i="3"/>
  <c r="C3056" i="3"/>
  <c r="B3056" i="3"/>
  <c r="A3056" i="3"/>
  <c r="Q3055" i="3"/>
  <c r="N3055" i="3"/>
  <c r="J3055" i="3"/>
  <c r="I3055" i="3"/>
  <c r="H3055" i="3"/>
  <c r="G3055" i="3"/>
  <c r="F3055" i="3"/>
  <c r="E3055" i="3"/>
  <c r="A3055" i="3"/>
  <c r="Q3054" i="3"/>
  <c r="P3054" i="3"/>
  <c r="O3054" i="3"/>
  <c r="N3054" i="3"/>
  <c r="K3054" i="3"/>
  <c r="L3054" i="3" s="1"/>
  <c r="J3054" i="3"/>
  <c r="I3054" i="3"/>
  <c r="M3054" i="3" s="1"/>
  <c r="H3054" i="3"/>
  <c r="G3054" i="3"/>
  <c r="F3054" i="3"/>
  <c r="E3054" i="3"/>
  <c r="C3054" i="3"/>
  <c r="A3054" i="3"/>
  <c r="P3053" i="3"/>
  <c r="J3053" i="3"/>
  <c r="N3053" i="3" s="1"/>
  <c r="I3053" i="3"/>
  <c r="O3053" i="3" s="1"/>
  <c r="H3053" i="3"/>
  <c r="G3053" i="3"/>
  <c r="F3053" i="3"/>
  <c r="E3053" i="3"/>
  <c r="C3053" i="3"/>
  <c r="B3053" i="3"/>
  <c r="A3053" i="3"/>
  <c r="D3053" i="3" s="1"/>
  <c r="M3052" i="3"/>
  <c r="K3052" i="3"/>
  <c r="L3052" i="3" s="1"/>
  <c r="J3052" i="3"/>
  <c r="I3052" i="3"/>
  <c r="Q3052" i="3" s="1"/>
  <c r="H3052" i="3"/>
  <c r="G3052" i="3"/>
  <c r="F3052" i="3"/>
  <c r="E3052" i="3"/>
  <c r="D3052" i="3"/>
  <c r="C3052" i="3"/>
  <c r="B3052" i="3"/>
  <c r="A3052" i="3"/>
  <c r="O3051" i="3"/>
  <c r="N3051" i="3"/>
  <c r="M3051" i="3"/>
  <c r="J3051" i="3"/>
  <c r="I3051" i="3"/>
  <c r="H3051" i="3"/>
  <c r="G3051" i="3"/>
  <c r="F3051" i="3"/>
  <c r="E3051" i="3"/>
  <c r="D3051" i="3"/>
  <c r="A3051" i="3"/>
  <c r="Q3050" i="3"/>
  <c r="N3050" i="3"/>
  <c r="K3050" i="3"/>
  <c r="L3050" i="3" s="1"/>
  <c r="J3050" i="3"/>
  <c r="I3050" i="3"/>
  <c r="M3050" i="3" s="1"/>
  <c r="H3050" i="3"/>
  <c r="G3050" i="3"/>
  <c r="F3050" i="3"/>
  <c r="E3050" i="3"/>
  <c r="A3050" i="3"/>
  <c r="Q3049" i="3"/>
  <c r="M3049" i="3"/>
  <c r="J3049" i="3"/>
  <c r="N3049" i="3" s="1"/>
  <c r="I3049" i="3"/>
  <c r="P3049" i="3" s="1"/>
  <c r="H3049" i="3"/>
  <c r="G3049" i="3"/>
  <c r="F3049" i="3"/>
  <c r="E3049" i="3"/>
  <c r="C3049" i="3"/>
  <c r="A3049" i="3"/>
  <c r="D3049" i="3" s="1"/>
  <c r="M3048" i="3"/>
  <c r="J3048" i="3"/>
  <c r="I3048" i="3"/>
  <c r="H3048" i="3"/>
  <c r="G3048" i="3"/>
  <c r="F3048" i="3"/>
  <c r="E3048" i="3"/>
  <c r="D3048" i="3"/>
  <c r="C3048" i="3"/>
  <c r="B3048" i="3"/>
  <c r="A3048" i="3"/>
  <c r="N3047" i="3"/>
  <c r="J3047" i="3"/>
  <c r="I3047" i="3"/>
  <c r="H3047" i="3"/>
  <c r="G3047" i="3"/>
  <c r="F3047" i="3"/>
  <c r="E3047" i="3"/>
  <c r="A3047" i="3"/>
  <c r="Q3046" i="3"/>
  <c r="P3046" i="3"/>
  <c r="O3046" i="3"/>
  <c r="N3046" i="3"/>
  <c r="K3046" i="3"/>
  <c r="L3046" i="3" s="1"/>
  <c r="J3046" i="3"/>
  <c r="I3046" i="3"/>
  <c r="M3046" i="3" s="1"/>
  <c r="H3046" i="3"/>
  <c r="G3046" i="3"/>
  <c r="F3046" i="3"/>
  <c r="E3046" i="3"/>
  <c r="C3046" i="3"/>
  <c r="A3046" i="3"/>
  <c r="P3045" i="3"/>
  <c r="K3045" i="3"/>
  <c r="L3045" i="3" s="1"/>
  <c r="J3045" i="3"/>
  <c r="N3045" i="3" s="1"/>
  <c r="I3045" i="3"/>
  <c r="O3045" i="3" s="1"/>
  <c r="H3045" i="3"/>
  <c r="G3045" i="3"/>
  <c r="F3045" i="3"/>
  <c r="E3045" i="3"/>
  <c r="B3045" i="3"/>
  <c r="A3045" i="3"/>
  <c r="D3045" i="3" s="1"/>
  <c r="O3044" i="3"/>
  <c r="M3044" i="3"/>
  <c r="K3044" i="3"/>
  <c r="L3044" i="3" s="1"/>
  <c r="J3044" i="3"/>
  <c r="I3044" i="3"/>
  <c r="Q3044" i="3" s="1"/>
  <c r="H3044" i="3"/>
  <c r="G3044" i="3"/>
  <c r="F3044" i="3"/>
  <c r="E3044" i="3"/>
  <c r="D3044" i="3"/>
  <c r="C3044" i="3"/>
  <c r="B3044" i="3"/>
  <c r="A3044" i="3"/>
  <c r="Q3043" i="3"/>
  <c r="O3043" i="3"/>
  <c r="N3043" i="3"/>
  <c r="M3043" i="3"/>
  <c r="J3043" i="3"/>
  <c r="I3043" i="3"/>
  <c r="H3043" i="3"/>
  <c r="G3043" i="3"/>
  <c r="F3043" i="3"/>
  <c r="E3043" i="3"/>
  <c r="D3043" i="3"/>
  <c r="A3043" i="3"/>
  <c r="O3042" i="3"/>
  <c r="N3042" i="3"/>
  <c r="J3042" i="3"/>
  <c r="I3042" i="3"/>
  <c r="M3042" i="3" s="1"/>
  <c r="H3042" i="3"/>
  <c r="G3042" i="3"/>
  <c r="F3042" i="3"/>
  <c r="E3042" i="3"/>
  <c r="A3042" i="3"/>
  <c r="M3041" i="3"/>
  <c r="J3041" i="3"/>
  <c r="I3041" i="3"/>
  <c r="H3041" i="3"/>
  <c r="G3041" i="3"/>
  <c r="F3041" i="3"/>
  <c r="E3041" i="3"/>
  <c r="A3041" i="3"/>
  <c r="M3040" i="3"/>
  <c r="J3040" i="3"/>
  <c r="O3040" i="3" s="1"/>
  <c r="I3040" i="3"/>
  <c r="H3040" i="3"/>
  <c r="G3040" i="3"/>
  <c r="F3040" i="3"/>
  <c r="E3040" i="3"/>
  <c r="D3040" i="3"/>
  <c r="C3040" i="3"/>
  <c r="B3040" i="3"/>
  <c r="A3040" i="3"/>
  <c r="Q3039" i="3"/>
  <c r="N3039" i="3"/>
  <c r="J3039" i="3"/>
  <c r="I3039" i="3"/>
  <c r="O3039" i="3" s="1"/>
  <c r="H3039" i="3"/>
  <c r="G3039" i="3"/>
  <c r="F3039" i="3"/>
  <c r="E3039" i="3"/>
  <c r="A3039" i="3"/>
  <c r="P3038" i="3"/>
  <c r="N3038" i="3"/>
  <c r="K3038" i="3"/>
  <c r="L3038" i="3" s="1"/>
  <c r="J3038" i="3"/>
  <c r="I3038" i="3"/>
  <c r="M3038" i="3" s="1"/>
  <c r="H3038" i="3"/>
  <c r="G3038" i="3"/>
  <c r="F3038" i="3"/>
  <c r="E3038" i="3"/>
  <c r="C3038" i="3"/>
  <c r="A3038" i="3"/>
  <c r="J3037" i="3"/>
  <c r="N3037" i="3" s="1"/>
  <c r="I3037" i="3"/>
  <c r="H3037" i="3"/>
  <c r="G3037" i="3"/>
  <c r="F3037" i="3"/>
  <c r="E3037" i="3"/>
  <c r="B3037" i="3"/>
  <c r="A3037" i="3"/>
  <c r="D3037" i="3" s="1"/>
  <c r="O3036" i="3"/>
  <c r="M3036" i="3"/>
  <c r="K3036" i="3"/>
  <c r="L3036" i="3" s="1"/>
  <c r="J3036" i="3"/>
  <c r="I3036" i="3"/>
  <c r="Q3036" i="3" s="1"/>
  <c r="H3036" i="3"/>
  <c r="G3036" i="3"/>
  <c r="F3036" i="3"/>
  <c r="E3036" i="3"/>
  <c r="D3036" i="3"/>
  <c r="C3036" i="3"/>
  <c r="B3036" i="3"/>
  <c r="A3036" i="3"/>
  <c r="O3035" i="3"/>
  <c r="N3035" i="3"/>
  <c r="M3035" i="3"/>
  <c r="J3035" i="3"/>
  <c r="I3035" i="3"/>
  <c r="Q3035" i="3" s="1"/>
  <c r="H3035" i="3"/>
  <c r="G3035" i="3"/>
  <c r="F3035" i="3"/>
  <c r="E3035" i="3"/>
  <c r="D3035" i="3"/>
  <c r="A3035" i="3"/>
  <c r="Q3034" i="3"/>
  <c r="O3034" i="3"/>
  <c r="N3034" i="3"/>
  <c r="K3034" i="3"/>
  <c r="L3034" i="3" s="1"/>
  <c r="J3034" i="3"/>
  <c r="I3034" i="3"/>
  <c r="M3034" i="3" s="1"/>
  <c r="H3034" i="3"/>
  <c r="G3034" i="3"/>
  <c r="F3034" i="3"/>
  <c r="E3034" i="3"/>
  <c r="A3034" i="3"/>
  <c r="M3033" i="3"/>
  <c r="J3033" i="3"/>
  <c r="N3033" i="3" s="1"/>
  <c r="I3033" i="3"/>
  <c r="H3033" i="3"/>
  <c r="G3033" i="3"/>
  <c r="F3033" i="3"/>
  <c r="E3033" i="3"/>
  <c r="C3033" i="3"/>
  <c r="A3033" i="3"/>
  <c r="D3033" i="3" s="1"/>
  <c r="O3032" i="3"/>
  <c r="M3032" i="3"/>
  <c r="J3032" i="3"/>
  <c r="I3032" i="3"/>
  <c r="H3032" i="3"/>
  <c r="G3032" i="3"/>
  <c r="F3032" i="3"/>
  <c r="E3032" i="3"/>
  <c r="D3032" i="3"/>
  <c r="C3032" i="3"/>
  <c r="B3032" i="3"/>
  <c r="A3032" i="3"/>
  <c r="N3031" i="3"/>
  <c r="J3031" i="3"/>
  <c r="I3031" i="3"/>
  <c r="Q3031" i="3" s="1"/>
  <c r="H3031" i="3"/>
  <c r="G3031" i="3"/>
  <c r="F3031" i="3"/>
  <c r="E3031" i="3"/>
  <c r="A3031" i="3"/>
  <c r="P3030" i="3"/>
  <c r="N3030" i="3"/>
  <c r="J3030" i="3"/>
  <c r="I3030" i="3"/>
  <c r="M3030" i="3" s="1"/>
  <c r="H3030" i="3"/>
  <c r="G3030" i="3"/>
  <c r="F3030" i="3"/>
  <c r="E3030" i="3"/>
  <c r="C3030" i="3"/>
  <c r="A3030" i="3"/>
  <c r="K3029" i="3"/>
  <c r="L3029" i="3" s="1"/>
  <c r="J3029" i="3"/>
  <c r="N3029" i="3" s="1"/>
  <c r="I3029" i="3"/>
  <c r="O3029" i="3" s="1"/>
  <c r="H3029" i="3"/>
  <c r="G3029" i="3"/>
  <c r="F3029" i="3"/>
  <c r="E3029" i="3"/>
  <c r="C3029" i="3"/>
  <c r="B3029" i="3"/>
  <c r="A3029" i="3"/>
  <c r="D3029" i="3" s="1"/>
  <c r="M3028" i="3"/>
  <c r="K3028" i="3"/>
  <c r="L3028" i="3" s="1"/>
  <c r="J3028" i="3"/>
  <c r="O3028" i="3" s="1"/>
  <c r="I3028" i="3"/>
  <c r="Q3028" i="3" s="1"/>
  <c r="H3028" i="3"/>
  <c r="G3028" i="3"/>
  <c r="F3028" i="3"/>
  <c r="E3028" i="3"/>
  <c r="D3028" i="3"/>
  <c r="C3028" i="3"/>
  <c r="B3028" i="3"/>
  <c r="A3028" i="3"/>
  <c r="O3027" i="3"/>
  <c r="N3027" i="3"/>
  <c r="M3027" i="3"/>
  <c r="J3027" i="3"/>
  <c r="I3027" i="3"/>
  <c r="Q3027" i="3" s="1"/>
  <c r="H3027" i="3"/>
  <c r="G3027" i="3"/>
  <c r="F3027" i="3"/>
  <c r="E3027" i="3"/>
  <c r="D3027" i="3"/>
  <c r="A3027" i="3"/>
  <c r="N3026" i="3"/>
  <c r="J3026" i="3"/>
  <c r="I3026" i="3"/>
  <c r="H3026" i="3"/>
  <c r="G3026" i="3"/>
  <c r="F3026" i="3"/>
  <c r="E3026" i="3"/>
  <c r="A3026" i="3"/>
  <c r="Q3025" i="3"/>
  <c r="M3025" i="3"/>
  <c r="J3025" i="3"/>
  <c r="N3025" i="3" s="1"/>
  <c r="I3025" i="3"/>
  <c r="H3025" i="3"/>
  <c r="G3025" i="3"/>
  <c r="F3025" i="3"/>
  <c r="E3025" i="3"/>
  <c r="A3025" i="3"/>
  <c r="D3025" i="3" s="1"/>
  <c r="O3024" i="3"/>
  <c r="M3024" i="3"/>
  <c r="J3024" i="3"/>
  <c r="I3024" i="3"/>
  <c r="H3024" i="3"/>
  <c r="G3024" i="3"/>
  <c r="F3024" i="3"/>
  <c r="E3024" i="3"/>
  <c r="D3024" i="3"/>
  <c r="C3024" i="3"/>
  <c r="B3024" i="3"/>
  <c r="A3024" i="3"/>
  <c r="Q3023" i="3"/>
  <c r="N3023" i="3"/>
  <c r="J3023" i="3"/>
  <c r="I3023" i="3"/>
  <c r="H3023" i="3"/>
  <c r="G3023" i="3"/>
  <c r="F3023" i="3"/>
  <c r="E3023" i="3"/>
  <c r="A3023" i="3"/>
  <c r="Q3022" i="3"/>
  <c r="P3022" i="3"/>
  <c r="O3022" i="3"/>
  <c r="N3022" i="3"/>
  <c r="K3022" i="3"/>
  <c r="L3022" i="3" s="1"/>
  <c r="J3022" i="3"/>
  <c r="I3022" i="3"/>
  <c r="M3022" i="3" s="1"/>
  <c r="H3022" i="3"/>
  <c r="G3022" i="3"/>
  <c r="F3022" i="3"/>
  <c r="E3022" i="3"/>
  <c r="C3022" i="3"/>
  <c r="A3022" i="3"/>
  <c r="P3021" i="3"/>
  <c r="J3021" i="3"/>
  <c r="N3021" i="3" s="1"/>
  <c r="I3021" i="3"/>
  <c r="O3021" i="3" s="1"/>
  <c r="H3021" i="3"/>
  <c r="G3021" i="3"/>
  <c r="F3021" i="3"/>
  <c r="E3021" i="3"/>
  <c r="C3021" i="3"/>
  <c r="B3021" i="3"/>
  <c r="A3021" i="3"/>
  <c r="D3021" i="3" s="1"/>
  <c r="M3020" i="3"/>
  <c r="K3020" i="3"/>
  <c r="L3020" i="3" s="1"/>
  <c r="J3020" i="3"/>
  <c r="I3020" i="3"/>
  <c r="Q3020" i="3" s="1"/>
  <c r="H3020" i="3"/>
  <c r="G3020" i="3"/>
  <c r="F3020" i="3"/>
  <c r="E3020" i="3"/>
  <c r="D3020" i="3"/>
  <c r="C3020" i="3"/>
  <c r="B3020" i="3"/>
  <c r="A3020" i="3"/>
  <c r="O3019" i="3"/>
  <c r="N3019" i="3"/>
  <c r="M3019" i="3"/>
  <c r="J3019" i="3"/>
  <c r="I3019" i="3"/>
  <c r="H3019" i="3"/>
  <c r="G3019" i="3"/>
  <c r="F3019" i="3"/>
  <c r="E3019" i="3"/>
  <c r="D3019" i="3"/>
  <c r="A3019" i="3"/>
  <c r="Q3018" i="3"/>
  <c r="N3018" i="3"/>
  <c r="K3018" i="3"/>
  <c r="L3018" i="3" s="1"/>
  <c r="J3018" i="3"/>
  <c r="I3018" i="3"/>
  <c r="M3018" i="3" s="1"/>
  <c r="H3018" i="3"/>
  <c r="G3018" i="3"/>
  <c r="F3018" i="3"/>
  <c r="E3018" i="3"/>
  <c r="A3018" i="3"/>
  <c r="Q3017" i="3"/>
  <c r="M3017" i="3"/>
  <c r="J3017" i="3"/>
  <c r="N3017" i="3" s="1"/>
  <c r="I3017" i="3"/>
  <c r="P3017" i="3" s="1"/>
  <c r="H3017" i="3"/>
  <c r="G3017" i="3"/>
  <c r="F3017" i="3"/>
  <c r="E3017" i="3"/>
  <c r="C3017" i="3"/>
  <c r="A3017" i="3"/>
  <c r="D3017" i="3" s="1"/>
  <c r="M3016" i="3"/>
  <c r="J3016" i="3"/>
  <c r="I3016" i="3"/>
  <c r="H3016" i="3"/>
  <c r="G3016" i="3"/>
  <c r="F3016" i="3"/>
  <c r="E3016" i="3"/>
  <c r="D3016" i="3"/>
  <c r="C3016" i="3"/>
  <c r="B3016" i="3"/>
  <c r="A3016" i="3"/>
  <c r="N3015" i="3"/>
  <c r="J3015" i="3"/>
  <c r="I3015" i="3"/>
  <c r="H3015" i="3"/>
  <c r="G3015" i="3"/>
  <c r="F3015" i="3"/>
  <c r="E3015" i="3"/>
  <c r="A3015" i="3"/>
  <c r="Q3014" i="3"/>
  <c r="P3014" i="3"/>
  <c r="O3014" i="3"/>
  <c r="N3014" i="3"/>
  <c r="K3014" i="3"/>
  <c r="L3014" i="3" s="1"/>
  <c r="J3014" i="3"/>
  <c r="I3014" i="3"/>
  <c r="M3014" i="3" s="1"/>
  <c r="H3014" i="3"/>
  <c r="G3014" i="3"/>
  <c r="F3014" i="3"/>
  <c r="E3014" i="3"/>
  <c r="C3014" i="3"/>
  <c r="A3014" i="3"/>
  <c r="P3013" i="3"/>
  <c r="K3013" i="3"/>
  <c r="L3013" i="3" s="1"/>
  <c r="J3013" i="3"/>
  <c r="N3013" i="3" s="1"/>
  <c r="I3013" i="3"/>
  <c r="O3013" i="3" s="1"/>
  <c r="H3013" i="3"/>
  <c r="G3013" i="3"/>
  <c r="F3013" i="3"/>
  <c r="E3013" i="3"/>
  <c r="B3013" i="3"/>
  <c r="A3013" i="3"/>
  <c r="D3013" i="3" s="1"/>
  <c r="M3012" i="3"/>
  <c r="K3012" i="3"/>
  <c r="L3012" i="3" s="1"/>
  <c r="J3012" i="3"/>
  <c r="I3012" i="3"/>
  <c r="Q3012" i="3" s="1"/>
  <c r="H3012" i="3"/>
  <c r="G3012" i="3"/>
  <c r="F3012" i="3"/>
  <c r="E3012" i="3"/>
  <c r="D3012" i="3"/>
  <c r="C3012" i="3"/>
  <c r="B3012" i="3"/>
  <c r="A3012" i="3"/>
  <c r="Q3011" i="3"/>
  <c r="O3011" i="3"/>
  <c r="N3011" i="3"/>
  <c r="M3011" i="3"/>
  <c r="J3011" i="3"/>
  <c r="I3011" i="3"/>
  <c r="H3011" i="3"/>
  <c r="G3011" i="3"/>
  <c r="F3011" i="3"/>
  <c r="E3011" i="3"/>
  <c r="D3011" i="3"/>
  <c r="A3011" i="3"/>
  <c r="O3010" i="3"/>
  <c r="N3010" i="3"/>
  <c r="J3010" i="3"/>
  <c r="I3010" i="3"/>
  <c r="M3010" i="3" s="1"/>
  <c r="H3010" i="3"/>
  <c r="G3010" i="3"/>
  <c r="F3010" i="3"/>
  <c r="E3010" i="3"/>
  <c r="A3010" i="3"/>
  <c r="M3009" i="3"/>
  <c r="J3009" i="3"/>
  <c r="I3009" i="3"/>
  <c r="H3009" i="3"/>
  <c r="G3009" i="3"/>
  <c r="F3009" i="3"/>
  <c r="E3009" i="3"/>
  <c r="A3009" i="3"/>
  <c r="M3008" i="3"/>
  <c r="J3008" i="3"/>
  <c r="O3008" i="3" s="1"/>
  <c r="I3008" i="3"/>
  <c r="H3008" i="3"/>
  <c r="G3008" i="3"/>
  <c r="F3008" i="3"/>
  <c r="E3008" i="3"/>
  <c r="D3008" i="3"/>
  <c r="C3008" i="3"/>
  <c r="B3008" i="3"/>
  <c r="A3008" i="3"/>
  <c r="Q3007" i="3"/>
  <c r="N3007" i="3"/>
  <c r="J3007" i="3"/>
  <c r="I3007" i="3"/>
  <c r="O3007" i="3" s="1"/>
  <c r="H3007" i="3"/>
  <c r="G3007" i="3"/>
  <c r="F3007" i="3"/>
  <c r="E3007" i="3"/>
  <c r="A3007" i="3"/>
  <c r="Q3006" i="3"/>
  <c r="P3006" i="3"/>
  <c r="O3006" i="3"/>
  <c r="N3006" i="3"/>
  <c r="K3006" i="3"/>
  <c r="L3006" i="3" s="1"/>
  <c r="J3006" i="3"/>
  <c r="I3006" i="3"/>
  <c r="M3006" i="3" s="1"/>
  <c r="H3006" i="3"/>
  <c r="G3006" i="3"/>
  <c r="F3006" i="3"/>
  <c r="E3006" i="3"/>
  <c r="C3006" i="3"/>
  <c r="A3006" i="3"/>
  <c r="J3005" i="3"/>
  <c r="N3005" i="3" s="1"/>
  <c r="I3005" i="3"/>
  <c r="H3005" i="3"/>
  <c r="G3005" i="3"/>
  <c r="F3005" i="3"/>
  <c r="E3005" i="3"/>
  <c r="C3005" i="3"/>
  <c r="B3005" i="3"/>
  <c r="A3005" i="3"/>
  <c r="D3005" i="3" s="1"/>
  <c r="O3004" i="3"/>
  <c r="M3004" i="3"/>
  <c r="K3004" i="3"/>
  <c r="L3004" i="3" s="1"/>
  <c r="J3004" i="3"/>
  <c r="I3004" i="3"/>
  <c r="Q3004" i="3" s="1"/>
  <c r="H3004" i="3"/>
  <c r="G3004" i="3"/>
  <c r="F3004" i="3"/>
  <c r="E3004" i="3"/>
  <c r="D3004" i="3"/>
  <c r="C3004" i="3"/>
  <c r="B3004" i="3"/>
  <c r="A3004" i="3"/>
  <c r="O3003" i="3"/>
  <c r="N3003" i="3"/>
  <c r="M3003" i="3"/>
  <c r="J3003" i="3"/>
  <c r="I3003" i="3"/>
  <c r="Q3003" i="3" s="1"/>
  <c r="H3003" i="3"/>
  <c r="G3003" i="3"/>
  <c r="F3003" i="3"/>
  <c r="E3003" i="3"/>
  <c r="D3003" i="3"/>
  <c r="A3003" i="3"/>
  <c r="Q3002" i="3"/>
  <c r="O3002" i="3"/>
  <c r="N3002" i="3"/>
  <c r="K3002" i="3"/>
  <c r="L3002" i="3" s="1"/>
  <c r="J3002" i="3"/>
  <c r="I3002" i="3"/>
  <c r="M3002" i="3" s="1"/>
  <c r="H3002" i="3"/>
  <c r="G3002" i="3"/>
  <c r="F3002" i="3"/>
  <c r="E3002" i="3"/>
  <c r="A3002" i="3"/>
  <c r="M3001" i="3"/>
  <c r="J3001" i="3"/>
  <c r="N3001" i="3" s="1"/>
  <c r="I3001" i="3"/>
  <c r="H3001" i="3"/>
  <c r="G3001" i="3"/>
  <c r="F3001" i="3"/>
  <c r="E3001" i="3"/>
  <c r="C3001" i="3"/>
  <c r="A3001" i="3"/>
  <c r="D3001" i="3" s="1"/>
  <c r="O3000" i="3"/>
  <c r="M3000" i="3"/>
  <c r="J3000" i="3"/>
  <c r="I3000" i="3"/>
  <c r="H3000" i="3"/>
  <c r="G3000" i="3"/>
  <c r="F3000" i="3"/>
  <c r="E3000" i="3"/>
  <c r="D3000" i="3"/>
  <c r="C3000" i="3"/>
  <c r="B3000" i="3"/>
  <c r="A3000" i="3"/>
  <c r="N2999" i="3"/>
  <c r="J2999" i="3"/>
  <c r="I2999" i="3"/>
  <c r="Q2999" i="3" s="1"/>
  <c r="H2999" i="3"/>
  <c r="G2999" i="3"/>
  <c r="F2999" i="3"/>
  <c r="E2999" i="3"/>
  <c r="A2999" i="3"/>
  <c r="P2998" i="3"/>
  <c r="N2998" i="3"/>
  <c r="J2998" i="3"/>
  <c r="I2998" i="3"/>
  <c r="M2998" i="3" s="1"/>
  <c r="H2998" i="3"/>
  <c r="G2998" i="3"/>
  <c r="F2998" i="3"/>
  <c r="E2998" i="3"/>
  <c r="C2998" i="3"/>
  <c r="A2998" i="3"/>
  <c r="K2997" i="3"/>
  <c r="L2997" i="3" s="1"/>
  <c r="J2997" i="3"/>
  <c r="N2997" i="3" s="1"/>
  <c r="I2997" i="3"/>
  <c r="O2997" i="3" s="1"/>
  <c r="H2997" i="3"/>
  <c r="G2997" i="3"/>
  <c r="F2997" i="3"/>
  <c r="E2997" i="3"/>
  <c r="B2997" i="3"/>
  <c r="A2997" i="3"/>
  <c r="D2997" i="3" s="1"/>
  <c r="O2996" i="3"/>
  <c r="M2996" i="3"/>
  <c r="J2996" i="3"/>
  <c r="N2996" i="3" s="1"/>
  <c r="I2996" i="3"/>
  <c r="H2996" i="3"/>
  <c r="G2996" i="3"/>
  <c r="F2996" i="3"/>
  <c r="E2996" i="3"/>
  <c r="D2996" i="3"/>
  <c r="C2996" i="3"/>
  <c r="B2996" i="3"/>
  <c r="A2996" i="3"/>
  <c r="O2995" i="3"/>
  <c r="M2995" i="3"/>
  <c r="J2995" i="3"/>
  <c r="N2995" i="3" s="1"/>
  <c r="I2995" i="3"/>
  <c r="Q2995" i="3" s="1"/>
  <c r="H2995" i="3"/>
  <c r="G2995" i="3"/>
  <c r="F2995" i="3"/>
  <c r="E2995" i="3"/>
  <c r="A2995" i="3"/>
  <c r="C2995" i="3" s="1"/>
  <c r="N2994" i="3"/>
  <c r="J2994" i="3"/>
  <c r="I2994" i="3"/>
  <c r="M2994" i="3" s="1"/>
  <c r="H2994" i="3"/>
  <c r="G2994" i="3"/>
  <c r="F2994" i="3"/>
  <c r="E2994" i="3"/>
  <c r="D2994" i="3"/>
  <c r="C2994" i="3"/>
  <c r="A2994" i="3"/>
  <c r="B2994" i="3" s="1"/>
  <c r="P2993" i="3"/>
  <c r="M2993" i="3"/>
  <c r="J2993" i="3"/>
  <c r="N2993" i="3" s="1"/>
  <c r="I2993" i="3"/>
  <c r="Q2993" i="3" s="1"/>
  <c r="H2993" i="3"/>
  <c r="G2993" i="3"/>
  <c r="F2993" i="3"/>
  <c r="E2993" i="3"/>
  <c r="C2993" i="3"/>
  <c r="A2993" i="3"/>
  <c r="D2993" i="3" s="1"/>
  <c r="P2992" i="3"/>
  <c r="M2992" i="3"/>
  <c r="K2992" i="3"/>
  <c r="L2992" i="3" s="1"/>
  <c r="J2992" i="3"/>
  <c r="N2992" i="3" s="1"/>
  <c r="I2992" i="3"/>
  <c r="Q2992" i="3" s="1"/>
  <c r="H2992" i="3"/>
  <c r="G2992" i="3"/>
  <c r="F2992" i="3"/>
  <c r="E2992" i="3"/>
  <c r="D2992" i="3"/>
  <c r="C2992" i="3"/>
  <c r="B2992" i="3"/>
  <c r="A2992" i="3"/>
  <c r="Q2991" i="3"/>
  <c r="N2991" i="3"/>
  <c r="J2991" i="3"/>
  <c r="I2991" i="3"/>
  <c r="H2991" i="3"/>
  <c r="G2991" i="3"/>
  <c r="F2991" i="3"/>
  <c r="E2991" i="3"/>
  <c r="B2991" i="3"/>
  <c r="A2991" i="3"/>
  <c r="C2991" i="3" s="1"/>
  <c r="Q2990" i="3"/>
  <c r="O2990" i="3"/>
  <c r="N2990" i="3"/>
  <c r="J2990" i="3"/>
  <c r="I2990" i="3"/>
  <c r="M2990" i="3" s="1"/>
  <c r="H2990" i="3"/>
  <c r="G2990" i="3"/>
  <c r="F2990" i="3"/>
  <c r="E2990" i="3"/>
  <c r="A2990" i="3"/>
  <c r="N2989" i="3"/>
  <c r="J2989" i="3"/>
  <c r="I2989" i="3"/>
  <c r="H2989" i="3"/>
  <c r="G2989" i="3"/>
  <c r="F2989" i="3"/>
  <c r="E2989" i="3"/>
  <c r="C2989" i="3"/>
  <c r="B2989" i="3"/>
  <c r="A2989" i="3"/>
  <c r="D2989" i="3" s="1"/>
  <c r="M2988" i="3"/>
  <c r="J2988" i="3"/>
  <c r="N2988" i="3" s="1"/>
  <c r="I2988" i="3"/>
  <c r="H2988" i="3"/>
  <c r="G2988" i="3"/>
  <c r="F2988" i="3"/>
  <c r="E2988" i="3"/>
  <c r="D2988" i="3"/>
  <c r="C2988" i="3"/>
  <c r="B2988" i="3"/>
  <c r="A2988" i="3"/>
  <c r="M2987" i="3"/>
  <c r="J2987" i="3"/>
  <c r="N2987" i="3" s="1"/>
  <c r="I2987" i="3"/>
  <c r="H2987" i="3"/>
  <c r="G2987" i="3"/>
  <c r="F2987" i="3"/>
  <c r="E2987" i="3"/>
  <c r="D2987" i="3"/>
  <c r="A2987" i="3"/>
  <c r="C2987" i="3" s="1"/>
  <c r="P2986" i="3"/>
  <c r="N2986" i="3"/>
  <c r="K2986" i="3"/>
  <c r="L2986" i="3" s="1"/>
  <c r="J2986" i="3"/>
  <c r="I2986" i="3"/>
  <c r="M2986" i="3" s="1"/>
  <c r="H2986" i="3"/>
  <c r="G2986" i="3"/>
  <c r="F2986" i="3"/>
  <c r="E2986" i="3"/>
  <c r="C2986" i="3"/>
  <c r="A2986" i="3"/>
  <c r="B2986" i="3" s="1"/>
  <c r="P2985" i="3"/>
  <c r="M2985" i="3"/>
  <c r="J2985" i="3"/>
  <c r="N2985" i="3" s="1"/>
  <c r="I2985" i="3"/>
  <c r="Q2985" i="3" s="1"/>
  <c r="H2985" i="3"/>
  <c r="G2985" i="3"/>
  <c r="F2985" i="3"/>
  <c r="E2985" i="3"/>
  <c r="A2985" i="3"/>
  <c r="D2985" i="3" s="1"/>
  <c r="O2984" i="3"/>
  <c r="M2984" i="3"/>
  <c r="J2984" i="3"/>
  <c r="N2984" i="3" s="1"/>
  <c r="I2984" i="3"/>
  <c r="K2984" i="3" s="1"/>
  <c r="L2984" i="3" s="1"/>
  <c r="H2984" i="3"/>
  <c r="G2984" i="3"/>
  <c r="F2984" i="3"/>
  <c r="E2984" i="3"/>
  <c r="D2984" i="3"/>
  <c r="B2984" i="3"/>
  <c r="A2984" i="3"/>
  <c r="C2984" i="3" s="1"/>
  <c r="P2983" i="3"/>
  <c r="J2983" i="3"/>
  <c r="K2983" i="3" s="1"/>
  <c r="L2983" i="3" s="1"/>
  <c r="I2983" i="3"/>
  <c r="M2983" i="3" s="1"/>
  <c r="H2983" i="3"/>
  <c r="G2983" i="3"/>
  <c r="F2983" i="3"/>
  <c r="E2983" i="3"/>
  <c r="D2983" i="3"/>
  <c r="C2983" i="3"/>
  <c r="B2983" i="3"/>
  <c r="A2983" i="3"/>
  <c r="J2982" i="3"/>
  <c r="I2982" i="3"/>
  <c r="H2982" i="3"/>
  <c r="G2982" i="3"/>
  <c r="F2982" i="3"/>
  <c r="E2982" i="3"/>
  <c r="D2982" i="3"/>
  <c r="B2982" i="3"/>
  <c r="A2982" i="3"/>
  <c r="C2982" i="3" s="1"/>
  <c r="P2981" i="3"/>
  <c r="N2981" i="3"/>
  <c r="J2981" i="3"/>
  <c r="O2981" i="3" s="1"/>
  <c r="R2981" i="3" s="1"/>
  <c r="I2981" i="3"/>
  <c r="Q2981" i="3" s="1"/>
  <c r="H2981" i="3"/>
  <c r="G2981" i="3"/>
  <c r="F2981" i="3"/>
  <c r="E2981" i="3"/>
  <c r="D2981" i="3"/>
  <c r="C2981" i="3"/>
  <c r="B2981" i="3"/>
  <c r="A2981" i="3"/>
  <c r="N2980" i="3"/>
  <c r="M2980" i="3"/>
  <c r="J2980" i="3"/>
  <c r="P2980" i="3" s="1"/>
  <c r="I2980" i="3"/>
  <c r="K2980" i="3" s="1"/>
  <c r="L2980" i="3" s="1"/>
  <c r="H2980" i="3"/>
  <c r="G2980" i="3"/>
  <c r="F2980" i="3"/>
  <c r="E2980" i="3"/>
  <c r="D2980" i="3"/>
  <c r="B2980" i="3"/>
  <c r="A2980" i="3"/>
  <c r="C2980" i="3" s="1"/>
  <c r="P2979" i="3"/>
  <c r="J2979" i="3"/>
  <c r="K2979" i="3" s="1"/>
  <c r="L2979" i="3" s="1"/>
  <c r="I2979" i="3"/>
  <c r="M2979" i="3" s="1"/>
  <c r="H2979" i="3"/>
  <c r="G2979" i="3"/>
  <c r="F2979" i="3"/>
  <c r="E2979" i="3"/>
  <c r="D2979" i="3"/>
  <c r="C2979" i="3"/>
  <c r="B2979" i="3"/>
  <c r="A2979" i="3"/>
  <c r="J2978" i="3"/>
  <c r="I2978" i="3"/>
  <c r="O2978" i="3" s="1"/>
  <c r="H2978" i="3"/>
  <c r="G2978" i="3"/>
  <c r="F2978" i="3"/>
  <c r="E2978" i="3"/>
  <c r="D2978" i="3"/>
  <c r="B2978" i="3"/>
  <c r="A2978" i="3"/>
  <c r="C2978" i="3" s="1"/>
  <c r="P2977" i="3"/>
  <c r="N2977" i="3"/>
  <c r="J2977" i="3"/>
  <c r="O2977" i="3" s="1"/>
  <c r="I2977" i="3"/>
  <c r="Q2977" i="3" s="1"/>
  <c r="H2977" i="3"/>
  <c r="G2977" i="3"/>
  <c r="F2977" i="3"/>
  <c r="E2977" i="3"/>
  <c r="D2977" i="3"/>
  <c r="C2977" i="3"/>
  <c r="B2977" i="3"/>
  <c r="A2977" i="3"/>
  <c r="N2976" i="3"/>
  <c r="M2976" i="3"/>
  <c r="J2976" i="3"/>
  <c r="P2976" i="3" s="1"/>
  <c r="I2976" i="3"/>
  <c r="K2976" i="3" s="1"/>
  <c r="L2976" i="3" s="1"/>
  <c r="H2976" i="3"/>
  <c r="G2976" i="3"/>
  <c r="F2976" i="3"/>
  <c r="E2976" i="3"/>
  <c r="D2976" i="3"/>
  <c r="B2976" i="3"/>
  <c r="A2976" i="3"/>
  <c r="C2976" i="3" s="1"/>
  <c r="P2975" i="3"/>
  <c r="J2975" i="3"/>
  <c r="K2975" i="3" s="1"/>
  <c r="L2975" i="3" s="1"/>
  <c r="I2975" i="3"/>
  <c r="M2975" i="3" s="1"/>
  <c r="H2975" i="3"/>
  <c r="G2975" i="3"/>
  <c r="F2975" i="3"/>
  <c r="E2975" i="3"/>
  <c r="D2975" i="3"/>
  <c r="C2975" i="3"/>
  <c r="B2975" i="3"/>
  <c r="A2975" i="3"/>
  <c r="J2974" i="3"/>
  <c r="I2974" i="3"/>
  <c r="H2974" i="3"/>
  <c r="G2974" i="3"/>
  <c r="F2974" i="3"/>
  <c r="E2974" i="3"/>
  <c r="D2974" i="3"/>
  <c r="B2974" i="3"/>
  <c r="A2974" i="3"/>
  <c r="C2974" i="3" s="1"/>
  <c r="P2973" i="3"/>
  <c r="N2973" i="3"/>
  <c r="J2973" i="3"/>
  <c r="O2973" i="3" s="1"/>
  <c r="I2973" i="3"/>
  <c r="Q2973" i="3" s="1"/>
  <c r="H2973" i="3"/>
  <c r="G2973" i="3"/>
  <c r="F2973" i="3"/>
  <c r="E2973" i="3"/>
  <c r="D2973" i="3"/>
  <c r="C2973" i="3"/>
  <c r="B2973" i="3"/>
  <c r="A2973" i="3"/>
  <c r="N2972" i="3"/>
  <c r="M2972" i="3"/>
  <c r="J2972" i="3"/>
  <c r="P2972" i="3" s="1"/>
  <c r="I2972" i="3"/>
  <c r="K2972" i="3" s="1"/>
  <c r="L2972" i="3" s="1"/>
  <c r="H2972" i="3"/>
  <c r="G2972" i="3"/>
  <c r="F2972" i="3"/>
  <c r="E2972" i="3"/>
  <c r="D2972" i="3"/>
  <c r="B2972" i="3"/>
  <c r="A2972" i="3"/>
  <c r="C2972" i="3" s="1"/>
  <c r="P2971" i="3"/>
  <c r="J2971" i="3"/>
  <c r="K2971" i="3" s="1"/>
  <c r="L2971" i="3" s="1"/>
  <c r="I2971" i="3"/>
  <c r="M2971" i="3" s="1"/>
  <c r="H2971" i="3"/>
  <c r="G2971" i="3"/>
  <c r="F2971" i="3"/>
  <c r="E2971" i="3"/>
  <c r="D2971" i="3"/>
  <c r="C2971" i="3"/>
  <c r="B2971" i="3"/>
  <c r="A2971" i="3"/>
  <c r="J2970" i="3"/>
  <c r="I2970" i="3"/>
  <c r="H2970" i="3"/>
  <c r="G2970" i="3"/>
  <c r="F2970" i="3"/>
  <c r="E2970" i="3"/>
  <c r="D2970" i="3"/>
  <c r="B2970" i="3"/>
  <c r="A2970" i="3"/>
  <c r="C2970" i="3" s="1"/>
  <c r="P2969" i="3"/>
  <c r="N2969" i="3"/>
  <c r="J2969" i="3"/>
  <c r="O2969" i="3" s="1"/>
  <c r="I2969" i="3"/>
  <c r="Q2969" i="3" s="1"/>
  <c r="H2969" i="3"/>
  <c r="G2969" i="3"/>
  <c r="F2969" i="3"/>
  <c r="E2969" i="3"/>
  <c r="D2969" i="3"/>
  <c r="C2969" i="3"/>
  <c r="B2969" i="3"/>
  <c r="A2969" i="3"/>
  <c r="N2968" i="3"/>
  <c r="M2968" i="3"/>
  <c r="J2968" i="3"/>
  <c r="P2968" i="3" s="1"/>
  <c r="I2968" i="3"/>
  <c r="K2968" i="3" s="1"/>
  <c r="L2968" i="3" s="1"/>
  <c r="H2968" i="3"/>
  <c r="G2968" i="3"/>
  <c r="F2968" i="3"/>
  <c r="E2968" i="3"/>
  <c r="D2968" i="3"/>
  <c r="B2968" i="3"/>
  <c r="A2968" i="3"/>
  <c r="C2968" i="3" s="1"/>
  <c r="P2967" i="3"/>
  <c r="J2967" i="3"/>
  <c r="K2967" i="3" s="1"/>
  <c r="L2967" i="3" s="1"/>
  <c r="I2967" i="3"/>
  <c r="M2967" i="3" s="1"/>
  <c r="H2967" i="3"/>
  <c r="G2967" i="3"/>
  <c r="F2967" i="3"/>
  <c r="E2967" i="3"/>
  <c r="D2967" i="3"/>
  <c r="C2967" i="3"/>
  <c r="B2967" i="3"/>
  <c r="A2967" i="3"/>
  <c r="J2966" i="3"/>
  <c r="I2966" i="3"/>
  <c r="H2966" i="3"/>
  <c r="G2966" i="3"/>
  <c r="F2966" i="3"/>
  <c r="E2966" i="3"/>
  <c r="D2966" i="3"/>
  <c r="B2966" i="3"/>
  <c r="A2966" i="3"/>
  <c r="C2966" i="3" s="1"/>
  <c r="P2965" i="3"/>
  <c r="N2965" i="3"/>
  <c r="J2965" i="3"/>
  <c r="O2965" i="3" s="1"/>
  <c r="R2965" i="3" s="1"/>
  <c r="I2965" i="3"/>
  <c r="Q2965" i="3" s="1"/>
  <c r="H2965" i="3"/>
  <c r="G2965" i="3"/>
  <c r="F2965" i="3"/>
  <c r="E2965" i="3"/>
  <c r="D2965" i="3"/>
  <c r="C2965" i="3"/>
  <c r="B2965" i="3"/>
  <c r="A2965" i="3"/>
  <c r="N2964" i="3"/>
  <c r="M2964" i="3"/>
  <c r="J2964" i="3"/>
  <c r="P2964" i="3" s="1"/>
  <c r="I2964" i="3"/>
  <c r="K2964" i="3" s="1"/>
  <c r="L2964" i="3" s="1"/>
  <c r="H2964" i="3"/>
  <c r="G2964" i="3"/>
  <c r="F2964" i="3"/>
  <c r="E2964" i="3"/>
  <c r="D2964" i="3"/>
  <c r="B2964" i="3"/>
  <c r="A2964" i="3"/>
  <c r="C2964" i="3" s="1"/>
  <c r="P2963" i="3"/>
  <c r="J2963" i="3"/>
  <c r="K2963" i="3" s="1"/>
  <c r="L2963" i="3" s="1"/>
  <c r="I2963" i="3"/>
  <c r="M2963" i="3" s="1"/>
  <c r="H2963" i="3"/>
  <c r="G2963" i="3"/>
  <c r="F2963" i="3"/>
  <c r="E2963" i="3"/>
  <c r="D2963" i="3"/>
  <c r="C2963" i="3"/>
  <c r="B2963" i="3"/>
  <c r="A2963" i="3"/>
  <c r="J2962" i="3"/>
  <c r="I2962" i="3"/>
  <c r="O2962" i="3" s="1"/>
  <c r="H2962" i="3"/>
  <c r="G2962" i="3"/>
  <c r="F2962" i="3"/>
  <c r="E2962" i="3"/>
  <c r="D2962" i="3"/>
  <c r="B2962" i="3"/>
  <c r="A2962" i="3"/>
  <c r="C2962" i="3" s="1"/>
  <c r="P2961" i="3"/>
  <c r="N2961" i="3"/>
  <c r="J2961" i="3"/>
  <c r="O2961" i="3" s="1"/>
  <c r="I2961" i="3"/>
  <c r="Q2961" i="3" s="1"/>
  <c r="H2961" i="3"/>
  <c r="G2961" i="3"/>
  <c r="F2961" i="3"/>
  <c r="E2961" i="3"/>
  <c r="D2961" i="3"/>
  <c r="C2961" i="3"/>
  <c r="B2961" i="3"/>
  <c r="A2961" i="3"/>
  <c r="N2960" i="3"/>
  <c r="M2960" i="3"/>
  <c r="J2960" i="3"/>
  <c r="P2960" i="3" s="1"/>
  <c r="I2960" i="3"/>
  <c r="K2960" i="3" s="1"/>
  <c r="L2960" i="3" s="1"/>
  <c r="H2960" i="3"/>
  <c r="G2960" i="3"/>
  <c r="F2960" i="3"/>
  <c r="E2960" i="3"/>
  <c r="D2960" i="3"/>
  <c r="B2960" i="3"/>
  <c r="A2960" i="3"/>
  <c r="C2960" i="3" s="1"/>
  <c r="P2959" i="3"/>
  <c r="J2959" i="3"/>
  <c r="K2959" i="3" s="1"/>
  <c r="L2959" i="3" s="1"/>
  <c r="I2959" i="3"/>
  <c r="M2959" i="3" s="1"/>
  <c r="H2959" i="3"/>
  <c r="G2959" i="3"/>
  <c r="F2959" i="3"/>
  <c r="E2959" i="3"/>
  <c r="D2959" i="3"/>
  <c r="C2959" i="3"/>
  <c r="B2959" i="3"/>
  <c r="A2959" i="3"/>
  <c r="J2958" i="3"/>
  <c r="I2958" i="3"/>
  <c r="O2958" i="3" s="1"/>
  <c r="H2958" i="3"/>
  <c r="G2958" i="3"/>
  <c r="F2958" i="3"/>
  <c r="E2958" i="3"/>
  <c r="D2958" i="3"/>
  <c r="B2958" i="3"/>
  <c r="A2958" i="3"/>
  <c r="C2958" i="3" s="1"/>
  <c r="P2957" i="3"/>
  <c r="N2957" i="3"/>
  <c r="J2957" i="3"/>
  <c r="O2957" i="3" s="1"/>
  <c r="R2957" i="3" s="1"/>
  <c r="I2957" i="3"/>
  <c r="Q2957" i="3" s="1"/>
  <c r="H2957" i="3"/>
  <c r="G2957" i="3"/>
  <c r="F2957" i="3"/>
  <c r="E2957" i="3"/>
  <c r="D2957" i="3"/>
  <c r="C2957" i="3"/>
  <c r="B2957" i="3"/>
  <c r="A2957" i="3"/>
  <c r="N2956" i="3"/>
  <c r="M2956" i="3"/>
  <c r="J2956" i="3"/>
  <c r="P2956" i="3" s="1"/>
  <c r="I2956" i="3"/>
  <c r="K2956" i="3" s="1"/>
  <c r="L2956" i="3" s="1"/>
  <c r="H2956" i="3"/>
  <c r="G2956" i="3"/>
  <c r="F2956" i="3"/>
  <c r="E2956" i="3"/>
  <c r="D2956" i="3"/>
  <c r="B2956" i="3"/>
  <c r="A2956" i="3"/>
  <c r="C2956" i="3" s="1"/>
  <c r="P2955" i="3"/>
  <c r="J2955" i="3"/>
  <c r="K2955" i="3" s="1"/>
  <c r="L2955" i="3" s="1"/>
  <c r="I2955" i="3"/>
  <c r="M2955" i="3" s="1"/>
  <c r="H2955" i="3"/>
  <c r="G2955" i="3"/>
  <c r="F2955" i="3"/>
  <c r="E2955" i="3"/>
  <c r="D2955" i="3"/>
  <c r="C2955" i="3"/>
  <c r="B2955" i="3"/>
  <c r="A2955" i="3"/>
  <c r="J2954" i="3"/>
  <c r="I2954" i="3"/>
  <c r="O2954" i="3" s="1"/>
  <c r="H2954" i="3"/>
  <c r="G2954" i="3"/>
  <c r="F2954" i="3"/>
  <c r="E2954" i="3"/>
  <c r="D2954" i="3"/>
  <c r="B2954" i="3"/>
  <c r="A2954" i="3"/>
  <c r="C2954" i="3" s="1"/>
  <c r="P2953" i="3"/>
  <c r="N2953" i="3"/>
  <c r="J2953" i="3"/>
  <c r="O2953" i="3" s="1"/>
  <c r="R2953" i="3" s="1"/>
  <c r="I2953" i="3"/>
  <c r="Q2953" i="3" s="1"/>
  <c r="H2953" i="3"/>
  <c r="G2953" i="3"/>
  <c r="F2953" i="3"/>
  <c r="E2953" i="3"/>
  <c r="D2953" i="3"/>
  <c r="C2953" i="3"/>
  <c r="B2953" i="3"/>
  <c r="A2953" i="3"/>
  <c r="N2952" i="3"/>
  <c r="M2952" i="3"/>
  <c r="J2952" i="3"/>
  <c r="P2952" i="3" s="1"/>
  <c r="I2952" i="3"/>
  <c r="K2952" i="3" s="1"/>
  <c r="L2952" i="3" s="1"/>
  <c r="H2952" i="3"/>
  <c r="G2952" i="3"/>
  <c r="F2952" i="3"/>
  <c r="E2952" i="3"/>
  <c r="D2952" i="3"/>
  <c r="B2952" i="3"/>
  <c r="A2952" i="3"/>
  <c r="C2952" i="3" s="1"/>
  <c r="P2951" i="3"/>
  <c r="J2951" i="3"/>
  <c r="K2951" i="3" s="1"/>
  <c r="L2951" i="3" s="1"/>
  <c r="I2951" i="3"/>
  <c r="M2951" i="3" s="1"/>
  <c r="H2951" i="3"/>
  <c r="G2951" i="3"/>
  <c r="F2951" i="3"/>
  <c r="E2951" i="3"/>
  <c r="D2951" i="3"/>
  <c r="C2951" i="3"/>
  <c r="B2951" i="3"/>
  <c r="A2951" i="3"/>
  <c r="J2950" i="3"/>
  <c r="I2950" i="3"/>
  <c r="H2950" i="3"/>
  <c r="G2950" i="3"/>
  <c r="F2950" i="3"/>
  <c r="E2950" i="3"/>
  <c r="D2950" i="3"/>
  <c r="B2950" i="3"/>
  <c r="A2950" i="3"/>
  <c r="C2950" i="3" s="1"/>
  <c r="P2949" i="3"/>
  <c r="N2949" i="3"/>
  <c r="J2949" i="3"/>
  <c r="O2949" i="3" s="1"/>
  <c r="R2949" i="3" s="1"/>
  <c r="I2949" i="3"/>
  <c r="Q2949" i="3" s="1"/>
  <c r="H2949" i="3"/>
  <c r="G2949" i="3"/>
  <c r="F2949" i="3"/>
  <c r="E2949" i="3"/>
  <c r="D2949" i="3"/>
  <c r="C2949" i="3"/>
  <c r="B2949" i="3"/>
  <c r="A2949" i="3"/>
  <c r="N2948" i="3"/>
  <c r="M2948" i="3"/>
  <c r="J2948" i="3"/>
  <c r="P2948" i="3" s="1"/>
  <c r="I2948" i="3"/>
  <c r="K2948" i="3" s="1"/>
  <c r="L2948" i="3" s="1"/>
  <c r="H2948" i="3"/>
  <c r="G2948" i="3"/>
  <c r="F2948" i="3"/>
  <c r="E2948" i="3"/>
  <c r="D2948" i="3"/>
  <c r="B2948" i="3"/>
  <c r="A2948" i="3"/>
  <c r="C2948" i="3" s="1"/>
  <c r="P2947" i="3"/>
  <c r="J2947" i="3"/>
  <c r="K2947" i="3" s="1"/>
  <c r="L2947" i="3" s="1"/>
  <c r="I2947" i="3"/>
  <c r="M2947" i="3" s="1"/>
  <c r="H2947" i="3"/>
  <c r="G2947" i="3"/>
  <c r="F2947" i="3"/>
  <c r="E2947" i="3"/>
  <c r="D2947" i="3"/>
  <c r="C2947" i="3"/>
  <c r="B2947" i="3"/>
  <c r="A2947" i="3"/>
  <c r="J2946" i="3"/>
  <c r="I2946" i="3"/>
  <c r="O2946" i="3" s="1"/>
  <c r="H2946" i="3"/>
  <c r="G2946" i="3"/>
  <c r="F2946" i="3"/>
  <c r="E2946" i="3"/>
  <c r="D2946" i="3"/>
  <c r="B2946" i="3"/>
  <c r="A2946" i="3"/>
  <c r="C2946" i="3" s="1"/>
  <c r="P2945" i="3"/>
  <c r="N2945" i="3"/>
  <c r="J2945" i="3"/>
  <c r="O2945" i="3" s="1"/>
  <c r="I2945" i="3"/>
  <c r="Q2945" i="3" s="1"/>
  <c r="H2945" i="3"/>
  <c r="G2945" i="3"/>
  <c r="F2945" i="3"/>
  <c r="E2945" i="3"/>
  <c r="D2945" i="3"/>
  <c r="C2945" i="3"/>
  <c r="B2945" i="3"/>
  <c r="A2945" i="3"/>
  <c r="N2944" i="3"/>
  <c r="M2944" i="3"/>
  <c r="J2944" i="3"/>
  <c r="P2944" i="3" s="1"/>
  <c r="I2944" i="3"/>
  <c r="K2944" i="3" s="1"/>
  <c r="L2944" i="3" s="1"/>
  <c r="H2944" i="3"/>
  <c r="G2944" i="3"/>
  <c r="F2944" i="3"/>
  <c r="E2944" i="3"/>
  <c r="D2944" i="3"/>
  <c r="B2944" i="3"/>
  <c r="A2944" i="3"/>
  <c r="C2944" i="3" s="1"/>
  <c r="P2943" i="3"/>
  <c r="J2943" i="3"/>
  <c r="K2943" i="3" s="1"/>
  <c r="L2943" i="3" s="1"/>
  <c r="I2943" i="3"/>
  <c r="M2943" i="3" s="1"/>
  <c r="H2943" i="3"/>
  <c r="G2943" i="3"/>
  <c r="F2943" i="3"/>
  <c r="E2943" i="3"/>
  <c r="D2943" i="3"/>
  <c r="C2943" i="3"/>
  <c r="B2943" i="3"/>
  <c r="A2943" i="3"/>
  <c r="J2942" i="3"/>
  <c r="I2942" i="3"/>
  <c r="H2942" i="3"/>
  <c r="G2942" i="3"/>
  <c r="F2942" i="3"/>
  <c r="E2942" i="3"/>
  <c r="D2942" i="3"/>
  <c r="B2942" i="3"/>
  <c r="A2942" i="3"/>
  <c r="C2942" i="3" s="1"/>
  <c r="P2941" i="3"/>
  <c r="N2941" i="3"/>
  <c r="J2941" i="3"/>
  <c r="O2941" i="3" s="1"/>
  <c r="I2941" i="3"/>
  <c r="Q2941" i="3" s="1"/>
  <c r="H2941" i="3"/>
  <c r="G2941" i="3"/>
  <c r="F2941" i="3"/>
  <c r="E2941" i="3"/>
  <c r="D2941" i="3"/>
  <c r="C2941" i="3"/>
  <c r="B2941" i="3"/>
  <c r="A2941" i="3"/>
  <c r="N2940" i="3"/>
  <c r="M2940" i="3"/>
  <c r="J2940" i="3"/>
  <c r="P2940" i="3" s="1"/>
  <c r="I2940" i="3"/>
  <c r="K2940" i="3" s="1"/>
  <c r="L2940" i="3" s="1"/>
  <c r="H2940" i="3"/>
  <c r="G2940" i="3"/>
  <c r="F2940" i="3"/>
  <c r="E2940" i="3"/>
  <c r="D2940" i="3"/>
  <c r="B2940" i="3"/>
  <c r="A2940" i="3"/>
  <c r="C2940" i="3" s="1"/>
  <c r="P2939" i="3"/>
  <c r="J2939" i="3"/>
  <c r="K2939" i="3" s="1"/>
  <c r="L2939" i="3" s="1"/>
  <c r="I2939" i="3"/>
  <c r="M2939" i="3" s="1"/>
  <c r="H2939" i="3"/>
  <c r="G2939" i="3"/>
  <c r="F2939" i="3"/>
  <c r="E2939" i="3"/>
  <c r="D2939" i="3"/>
  <c r="C2939" i="3"/>
  <c r="B2939" i="3"/>
  <c r="A2939" i="3"/>
  <c r="J2938" i="3"/>
  <c r="I2938" i="3"/>
  <c r="H2938" i="3"/>
  <c r="G2938" i="3"/>
  <c r="F2938" i="3"/>
  <c r="E2938" i="3"/>
  <c r="D2938" i="3"/>
  <c r="B2938" i="3"/>
  <c r="A2938" i="3"/>
  <c r="C2938" i="3" s="1"/>
  <c r="P2937" i="3"/>
  <c r="N2937" i="3"/>
  <c r="J2937" i="3"/>
  <c r="O2937" i="3" s="1"/>
  <c r="I2937" i="3"/>
  <c r="Q2937" i="3" s="1"/>
  <c r="H2937" i="3"/>
  <c r="G2937" i="3"/>
  <c r="F2937" i="3"/>
  <c r="E2937" i="3"/>
  <c r="D2937" i="3"/>
  <c r="C2937" i="3"/>
  <c r="B2937" i="3"/>
  <c r="A2937" i="3"/>
  <c r="N2936" i="3"/>
  <c r="M2936" i="3"/>
  <c r="J2936" i="3"/>
  <c r="P2936" i="3" s="1"/>
  <c r="I2936" i="3"/>
  <c r="K2936" i="3" s="1"/>
  <c r="L2936" i="3" s="1"/>
  <c r="H2936" i="3"/>
  <c r="G2936" i="3"/>
  <c r="F2936" i="3"/>
  <c r="E2936" i="3"/>
  <c r="D2936" i="3"/>
  <c r="B2936" i="3"/>
  <c r="A2936" i="3"/>
  <c r="C2936" i="3" s="1"/>
  <c r="P2935" i="3"/>
  <c r="J2935" i="3"/>
  <c r="K2935" i="3" s="1"/>
  <c r="L2935" i="3" s="1"/>
  <c r="I2935" i="3"/>
  <c r="M2935" i="3" s="1"/>
  <c r="H2935" i="3"/>
  <c r="G2935" i="3"/>
  <c r="F2935" i="3"/>
  <c r="E2935" i="3"/>
  <c r="D2935" i="3"/>
  <c r="C2935" i="3"/>
  <c r="B2935" i="3"/>
  <c r="A2935" i="3"/>
  <c r="J2934" i="3"/>
  <c r="I2934" i="3"/>
  <c r="H2934" i="3"/>
  <c r="G2934" i="3"/>
  <c r="F2934" i="3"/>
  <c r="E2934" i="3"/>
  <c r="D2934" i="3"/>
  <c r="B2934" i="3"/>
  <c r="A2934" i="3"/>
  <c r="C2934" i="3" s="1"/>
  <c r="P2933" i="3"/>
  <c r="N2933" i="3"/>
  <c r="J2933" i="3"/>
  <c r="O2933" i="3" s="1"/>
  <c r="R2933" i="3" s="1"/>
  <c r="I2933" i="3"/>
  <c r="Q2933" i="3" s="1"/>
  <c r="H2933" i="3"/>
  <c r="G2933" i="3"/>
  <c r="F2933" i="3"/>
  <c r="E2933" i="3"/>
  <c r="D2933" i="3"/>
  <c r="C2933" i="3"/>
  <c r="B2933" i="3"/>
  <c r="A2933" i="3"/>
  <c r="N2932" i="3"/>
  <c r="M2932" i="3"/>
  <c r="J2932" i="3"/>
  <c r="P2932" i="3" s="1"/>
  <c r="I2932" i="3"/>
  <c r="K2932" i="3" s="1"/>
  <c r="L2932" i="3" s="1"/>
  <c r="H2932" i="3"/>
  <c r="G2932" i="3"/>
  <c r="F2932" i="3"/>
  <c r="E2932" i="3"/>
  <c r="D2932" i="3"/>
  <c r="B2932" i="3"/>
  <c r="A2932" i="3"/>
  <c r="C2932" i="3" s="1"/>
  <c r="P2931" i="3"/>
  <c r="J2931" i="3"/>
  <c r="K2931" i="3" s="1"/>
  <c r="L2931" i="3" s="1"/>
  <c r="I2931" i="3"/>
  <c r="M2931" i="3" s="1"/>
  <c r="H2931" i="3"/>
  <c r="G2931" i="3"/>
  <c r="F2931" i="3"/>
  <c r="E2931" i="3"/>
  <c r="D2931" i="3"/>
  <c r="C2931" i="3"/>
  <c r="B2931" i="3"/>
  <c r="A2931" i="3"/>
  <c r="J2930" i="3"/>
  <c r="I2930" i="3"/>
  <c r="O2930" i="3" s="1"/>
  <c r="H2930" i="3"/>
  <c r="G2930" i="3"/>
  <c r="F2930" i="3"/>
  <c r="E2930" i="3"/>
  <c r="D2930" i="3"/>
  <c r="B2930" i="3"/>
  <c r="A2930" i="3"/>
  <c r="C2930" i="3" s="1"/>
  <c r="P2929" i="3"/>
  <c r="N2929" i="3"/>
  <c r="J2929" i="3"/>
  <c r="O2929" i="3" s="1"/>
  <c r="I2929" i="3"/>
  <c r="Q2929" i="3" s="1"/>
  <c r="H2929" i="3"/>
  <c r="G2929" i="3"/>
  <c r="F2929" i="3"/>
  <c r="E2929" i="3"/>
  <c r="D2929" i="3"/>
  <c r="C2929" i="3"/>
  <c r="B2929" i="3"/>
  <c r="A2929" i="3"/>
  <c r="N2928" i="3"/>
  <c r="M2928" i="3"/>
  <c r="J2928" i="3"/>
  <c r="P2928" i="3" s="1"/>
  <c r="I2928" i="3"/>
  <c r="K2928" i="3" s="1"/>
  <c r="L2928" i="3" s="1"/>
  <c r="H2928" i="3"/>
  <c r="G2928" i="3"/>
  <c r="F2928" i="3"/>
  <c r="E2928" i="3"/>
  <c r="D2928" i="3"/>
  <c r="B2928" i="3"/>
  <c r="A2928" i="3"/>
  <c r="C2928" i="3" s="1"/>
  <c r="P2927" i="3"/>
  <c r="J2927" i="3"/>
  <c r="K2927" i="3" s="1"/>
  <c r="L2927" i="3" s="1"/>
  <c r="I2927" i="3"/>
  <c r="M2927" i="3" s="1"/>
  <c r="H2927" i="3"/>
  <c r="G2927" i="3"/>
  <c r="F2927" i="3"/>
  <c r="E2927" i="3"/>
  <c r="D2927" i="3"/>
  <c r="C2927" i="3"/>
  <c r="B2927" i="3"/>
  <c r="A2927" i="3"/>
  <c r="J2926" i="3"/>
  <c r="I2926" i="3"/>
  <c r="O2926" i="3" s="1"/>
  <c r="H2926" i="3"/>
  <c r="G2926" i="3"/>
  <c r="F2926" i="3"/>
  <c r="E2926" i="3"/>
  <c r="D2926" i="3"/>
  <c r="B2926" i="3"/>
  <c r="A2926" i="3"/>
  <c r="C2926" i="3" s="1"/>
  <c r="P2925" i="3"/>
  <c r="N2925" i="3"/>
  <c r="J2925" i="3"/>
  <c r="O2925" i="3" s="1"/>
  <c r="R2925" i="3" s="1"/>
  <c r="I2925" i="3"/>
  <c r="Q2925" i="3" s="1"/>
  <c r="H2925" i="3"/>
  <c r="G2925" i="3"/>
  <c r="F2925" i="3"/>
  <c r="E2925" i="3"/>
  <c r="D2925" i="3"/>
  <c r="C2925" i="3"/>
  <c r="B2925" i="3"/>
  <c r="A2925" i="3"/>
  <c r="N2924" i="3"/>
  <c r="M2924" i="3"/>
  <c r="J2924" i="3"/>
  <c r="P2924" i="3" s="1"/>
  <c r="I2924" i="3"/>
  <c r="K2924" i="3" s="1"/>
  <c r="L2924" i="3" s="1"/>
  <c r="H2924" i="3"/>
  <c r="G2924" i="3"/>
  <c r="F2924" i="3"/>
  <c r="E2924" i="3"/>
  <c r="D2924" i="3"/>
  <c r="B2924" i="3"/>
  <c r="A2924" i="3"/>
  <c r="C2924" i="3" s="1"/>
  <c r="P2923" i="3"/>
  <c r="J2923" i="3"/>
  <c r="K2923" i="3" s="1"/>
  <c r="L2923" i="3" s="1"/>
  <c r="I2923" i="3"/>
  <c r="M2923" i="3" s="1"/>
  <c r="H2923" i="3"/>
  <c r="G2923" i="3"/>
  <c r="F2923" i="3"/>
  <c r="E2923" i="3"/>
  <c r="D2923" i="3"/>
  <c r="C2923" i="3"/>
  <c r="B2923" i="3"/>
  <c r="A2923" i="3"/>
  <c r="J2922" i="3"/>
  <c r="I2922" i="3"/>
  <c r="O2922" i="3" s="1"/>
  <c r="H2922" i="3"/>
  <c r="G2922" i="3"/>
  <c r="F2922" i="3"/>
  <c r="E2922" i="3"/>
  <c r="D2922" i="3"/>
  <c r="B2922" i="3"/>
  <c r="A2922" i="3"/>
  <c r="C2922" i="3" s="1"/>
  <c r="P2921" i="3"/>
  <c r="N2921" i="3"/>
  <c r="J2921" i="3"/>
  <c r="O2921" i="3" s="1"/>
  <c r="R2921" i="3" s="1"/>
  <c r="I2921" i="3"/>
  <c r="Q2921" i="3" s="1"/>
  <c r="H2921" i="3"/>
  <c r="G2921" i="3"/>
  <c r="F2921" i="3"/>
  <c r="E2921" i="3"/>
  <c r="D2921" i="3"/>
  <c r="C2921" i="3"/>
  <c r="B2921" i="3"/>
  <c r="A2921" i="3"/>
  <c r="N2920" i="3"/>
  <c r="M2920" i="3"/>
  <c r="J2920" i="3"/>
  <c r="P2920" i="3" s="1"/>
  <c r="I2920" i="3"/>
  <c r="K2920" i="3" s="1"/>
  <c r="L2920" i="3" s="1"/>
  <c r="H2920" i="3"/>
  <c r="G2920" i="3"/>
  <c r="F2920" i="3"/>
  <c r="E2920" i="3"/>
  <c r="D2920" i="3"/>
  <c r="B2920" i="3"/>
  <c r="A2920" i="3"/>
  <c r="C2920" i="3" s="1"/>
  <c r="P2919" i="3"/>
  <c r="J2919" i="3"/>
  <c r="K2919" i="3" s="1"/>
  <c r="L2919" i="3" s="1"/>
  <c r="I2919" i="3"/>
  <c r="M2919" i="3" s="1"/>
  <c r="H2919" i="3"/>
  <c r="G2919" i="3"/>
  <c r="F2919" i="3"/>
  <c r="E2919" i="3"/>
  <c r="D2919" i="3"/>
  <c r="C2919" i="3"/>
  <c r="B2919" i="3"/>
  <c r="A2919" i="3"/>
  <c r="J2918" i="3"/>
  <c r="I2918" i="3"/>
  <c r="H2918" i="3"/>
  <c r="G2918" i="3"/>
  <c r="F2918" i="3"/>
  <c r="E2918" i="3"/>
  <c r="D2918" i="3"/>
  <c r="B2918" i="3"/>
  <c r="A2918" i="3"/>
  <c r="C2918" i="3" s="1"/>
  <c r="P2917" i="3"/>
  <c r="N2917" i="3"/>
  <c r="J2917" i="3"/>
  <c r="O2917" i="3" s="1"/>
  <c r="R2917" i="3" s="1"/>
  <c r="I2917" i="3"/>
  <c r="Q2917" i="3" s="1"/>
  <c r="H2917" i="3"/>
  <c r="G2917" i="3"/>
  <c r="F2917" i="3"/>
  <c r="E2917" i="3"/>
  <c r="D2917" i="3"/>
  <c r="C2917" i="3"/>
  <c r="B2917" i="3"/>
  <c r="A2917" i="3"/>
  <c r="N2916" i="3"/>
  <c r="M2916" i="3"/>
  <c r="J2916" i="3"/>
  <c r="P2916" i="3" s="1"/>
  <c r="I2916" i="3"/>
  <c r="K2916" i="3" s="1"/>
  <c r="L2916" i="3" s="1"/>
  <c r="H2916" i="3"/>
  <c r="G2916" i="3"/>
  <c r="F2916" i="3"/>
  <c r="E2916" i="3"/>
  <c r="D2916" i="3"/>
  <c r="B2916" i="3"/>
  <c r="A2916" i="3"/>
  <c r="C2916" i="3" s="1"/>
  <c r="P2915" i="3"/>
  <c r="J2915" i="3"/>
  <c r="K2915" i="3" s="1"/>
  <c r="L2915" i="3" s="1"/>
  <c r="I2915" i="3"/>
  <c r="M2915" i="3" s="1"/>
  <c r="H2915" i="3"/>
  <c r="G2915" i="3"/>
  <c r="F2915" i="3"/>
  <c r="E2915" i="3"/>
  <c r="D2915" i="3"/>
  <c r="C2915" i="3"/>
  <c r="B2915" i="3"/>
  <c r="A2915" i="3"/>
  <c r="J2914" i="3"/>
  <c r="I2914" i="3"/>
  <c r="O2914" i="3" s="1"/>
  <c r="H2914" i="3"/>
  <c r="G2914" i="3"/>
  <c r="F2914" i="3"/>
  <c r="E2914" i="3"/>
  <c r="D2914" i="3"/>
  <c r="B2914" i="3"/>
  <c r="A2914" i="3"/>
  <c r="C2914" i="3" s="1"/>
  <c r="P2913" i="3"/>
  <c r="N2913" i="3"/>
  <c r="J2913" i="3"/>
  <c r="O2913" i="3" s="1"/>
  <c r="I2913" i="3"/>
  <c r="Q2913" i="3" s="1"/>
  <c r="H2913" i="3"/>
  <c r="G2913" i="3"/>
  <c r="F2913" i="3"/>
  <c r="E2913" i="3"/>
  <c r="D2913" i="3"/>
  <c r="C2913" i="3"/>
  <c r="B2913" i="3"/>
  <c r="A2913" i="3"/>
  <c r="N2912" i="3"/>
  <c r="M2912" i="3"/>
  <c r="J2912" i="3"/>
  <c r="P2912" i="3" s="1"/>
  <c r="I2912" i="3"/>
  <c r="K2912" i="3" s="1"/>
  <c r="L2912" i="3" s="1"/>
  <c r="H2912" i="3"/>
  <c r="G2912" i="3"/>
  <c r="F2912" i="3"/>
  <c r="E2912" i="3"/>
  <c r="D2912" i="3"/>
  <c r="B2912" i="3"/>
  <c r="A2912" i="3"/>
  <c r="C2912" i="3" s="1"/>
  <c r="P2911" i="3"/>
  <c r="J2911" i="3"/>
  <c r="K2911" i="3" s="1"/>
  <c r="L2911" i="3" s="1"/>
  <c r="I2911" i="3"/>
  <c r="M2911" i="3" s="1"/>
  <c r="H2911" i="3"/>
  <c r="G2911" i="3"/>
  <c r="F2911" i="3"/>
  <c r="E2911" i="3"/>
  <c r="D2911" i="3"/>
  <c r="C2911" i="3"/>
  <c r="B2911" i="3"/>
  <c r="A2911" i="3"/>
  <c r="J2910" i="3"/>
  <c r="I2910" i="3"/>
  <c r="H2910" i="3"/>
  <c r="G2910" i="3"/>
  <c r="F2910" i="3"/>
  <c r="E2910" i="3"/>
  <c r="D2910" i="3"/>
  <c r="B2910" i="3"/>
  <c r="A2910" i="3"/>
  <c r="C2910" i="3" s="1"/>
  <c r="P2909" i="3"/>
  <c r="N2909" i="3"/>
  <c r="J2909" i="3"/>
  <c r="O2909" i="3" s="1"/>
  <c r="I2909" i="3"/>
  <c r="Q2909" i="3" s="1"/>
  <c r="H2909" i="3"/>
  <c r="G2909" i="3"/>
  <c r="F2909" i="3"/>
  <c r="E2909" i="3"/>
  <c r="D2909" i="3"/>
  <c r="C2909" i="3"/>
  <c r="B2909" i="3"/>
  <c r="A2909" i="3"/>
  <c r="N2908" i="3"/>
  <c r="M2908" i="3"/>
  <c r="J2908" i="3"/>
  <c r="P2908" i="3" s="1"/>
  <c r="I2908" i="3"/>
  <c r="K2908" i="3" s="1"/>
  <c r="L2908" i="3" s="1"/>
  <c r="H2908" i="3"/>
  <c r="G2908" i="3"/>
  <c r="F2908" i="3"/>
  <c r="E2908" i="3"/>
  <c r="D2908" i="3"/>
  <c r="B2908" i="3"/>
  <c r="A2908" i="3"/>
  <c r="C2908" i="3" s="1"/>
  <c r="P2907" i="3"/>
  <c r="J2907" i="3"/>
  <c r="K2907" i="3" s="1"/>
  <c r="L2907" i="3" s="1"/>
  <c r="I2907" i="3"/>
  <c r="M2907" i="3" s="1"/>
  <c r="H2907" i="3"/>
  <c r="G2907" i="3"/>
  <c r="F2907" i="3"/>
  <c r="E2907" i="3"/>
  <c r="D2907" i="3"/>
  <c r="C2907" i="3"/>
  <c r="B2907" i="3"/>
  <c r="A2907" i="3"/>
  <c r="N2906" i="3"/>
  <c r="J2906" i="3"/>
  <c r="P2906" i="3" s="1"/>
  <c r="I2906" i="3"/>
  <c r="H2906" i="3"/>
  <c r="G2906" i="3"/>
  <c r="F2906" i="3"/>
  <c r="E2906" i="3"/>
  <c r="D2906" i="3"/>
  <c r="B2906" i="3"/>
  <c r="A2906" i="3"/>
  <c r="C2906" i="3" s="1"/>
  <c r="P2905" i="3"/>
  <c r="N2905" i="3"/>
  <c r="M2905" i="3"/>
  <c r="J2905" i="3"/>
  <c r="O2905" i="3" s="1"/>
  <c r="I2905" i="3"/>
  <c r="Q2905" i="3" s="1"/>
  <c r="H2905" i="3"/>
  <c r="G2905" i="3"/>
  <c r="F2905" i="3"/>
  <c r="E2905" i="3"/>
  <c r="D2905" i="3"/>
  <c r="C2905" i="3"/>
  <c r="B2905" i="3"/>
  <c r="A2905" i="3"/>
  <c r="M2904" i="3"/>
  <c r="J2904" i="3"/>
  <c r="P2904" i="3" s="1"/>
  <c r="I2904" i="3"/>
  <c r="H2904" i="3"/>
  <c r="G2904" i="3"/>
  <c r="F2904" i="3"/>
  <c r="E2904" i="3"/>
  <c r="D2904" i="3"/>
  <c r="B2904" i="3"/>
  <c r="A2904" i="3"/>
  <c r="C2904" i="3" s="1"/>
  <c r="P2903" i="3"/>
  <c r="L2903" i="3"/>
  <c r="J2903" i="3"/>
  <c r="K2903" i="3" s="1"/>
  <c r="I2903" i="3"/>
  <c r="M2903" i="3" s="1"/>
  <c r="H2903" i="3"/>
  <c r="G2903" i="3"/>
  <c r="F2903" i="3"/>
  <c r="E2903" i="3"/>
  <c r="D2903" i="3"/>
  <c r="C2903" i="3"/>
  <c r="B2903" i="3"/>
  <c r="A2903" i="3"/>
  <c r="N2902" i="3"/>
  <c r="J2902" i="3"/>
  <c r="P2902" i="3" s="1"/>
  <c r="I2902" i="3"/>
  <c r="O2902" i="3" s="1"/>
  <c r="H2902" i="3"/>
  <c r="G2902" i="3"/>
  <c r="F2902" i="3"/>
  <c r="E2902" i="3"/>
  <c r="D2902" i="3"/>
  <c r="B2902" i="3"/>
  <c r="A2902" i="3"/>
  <c r="C2902" i="3" s="1"/>
  <c r="P2901" i="3"/>
  <c r="N2901" i="3"/>
  <c r="M2901" i="3"/>
  <c r="J2901" i="3"/>
  <c r="O2901" i="3" s="1"/>
  <c r="I2901" i="3"/>
  <c r="Q2901" i="3" s="1"/>
  <c r="H2901" i="3"/>
  <c r="G2901" i="3"/>
  <c r="F2901" i="3"/>
  <c r="E2901" i="3"/>
  <c r="D2901" i="3"/>
  <c r="C2901" i="3"/>
  <c r="B2901" i="3"/>
  <c r="A2901" i="3"/>
  <c r="M2900" i="3"/>
  <c r="J2900" i="3"/>
  <c r="P2900" i="3" s="1"/>
  <c r="I2900" i="3"/>
  <c r="K2900" i="3" s="1"/>
  <c r="L2900" i="3" s="1"/>
  <c r="H2900" i="3"/>
  <c r="G2900" i="3"/>
  <c r="F2900" i="3"/>
  <c r="E2900" i="3"/>
  <c r="D2900" i="3"/>
  <c r="B2900" i="3"/>
  <c r="A2900" i="3"/>
  <c r="C2900" i="3" s="1"/>
  <c r="P2899" i="3"/>
  <c r="J2899" i="3"/>
  <c r="K2899" i="3" s="1"/>
  <c r="L2899" i="3" s="1"/>
  <c r="I2899" i="3"/>
  <c r="M2899" i="3" s="1"/>
  <c r="H2899" i="3"/>
  <c r="G2899" i="3"/>
  <c r="F2899" i="3"/>
  <c r="E2899" i="3"/>
  <c r="D2899" i="3"/>
  <c r="C2899" i="3"/>
  <c r="B2899" i="3"/>
  <c r="A2899" i="3"/>
  <c r="J2898" i="3"/>
  <c r="P2898" i="3" s="1"/>
  <c r="I2898" i="3"/>
  <c r="H2898" i="3"/>
  <c r="G2898" i="3"/>
  <c r="F2898" i="3"/>
  <c r="E2898" i="3"/>
  <c r="D2898" i="3"/>
  <c r="B2898" i="3"/>
  <c r="A2898" i="3"/>
  <c r="C2898" i="3" s="1"/>
  <c r="P2897" i="3"/>
  <c r="N2897" i="3"/>
  <c r="M2897" i="3"/>
  <c r="J2897" i="3"/>
  <c r="O2897" i="3" s="1"/>
  <c r="R2897" i="3" s="1"/>
  <c r="I2897" i="3"/>
  <c r="Q2897" i="3" s="1"/>
  <c r="H2897" i="3"/>
  <c r="G2897" i="3"/>
  <c r="F2897" i="3"/>
  <c r="E2897" i="3"/>
  <c r="D2897" i="3"/>
  <c r="C2897" i="3"/>
  <c r="B2897" i="3"/>
  <c r="A2897" i="3"/>
  <c r="N2896" i="3"/>
  <c r="M2896" i="3"/>
  <c r="J2896" i="3"/>
  <c r="P2896" i="3" s="1"/>
  <c r="I2896" i="3"/>
  <c r="H2896" i="3"/>
  <c r="G2896" i="3"/>
  <c r="F2896" i="3"/>
  <c r="E2896" i="3"/>
  <c r="D2896" i="3"/>
  <c r="B2896" i="3"/>
  <c r="A2896" i="3"/>
  <c r="C2896" i="3" s="1"/>
  <c r="P2895" i="3"/>
  <c r="J2895" i="3"/>
  <c r="K2895" i="3" s="1"/>
  <c r="L2895" i="3" s="1"/>
  <c r="I2895" i="3"/>
  <c r="M2895" i="3" s="1"/>
  <c r="H2895" i="3"/>
  <c r="G2895" i="3"/>
  <c r="F2895" i="3"/>
  <c r="E2895" i="3"/>
  <c r="D2895" i="3"/>
  <c r="C2895" i="3"/>
  <c r="B2895" i="3"/>
  <c r="A2895" i="3"/>
  <c r="N2894" i="3"/>
  <c r="J2894" i="3"/>
  <c r="P2894" i="3" s="1"/>
  <c r="I2894" i="3"/>
  <c r="O2894" i="3" s="1"/>
  <c r="H2894" i="3"/>
  <c r="G2894" i="3"/>
  <c r="F2894" i="3"/>
  <c r="E2894" i="3"/>
  <c r="D2894" i="3"/>
  <c r="B2894" i="3"/>
  <c r="A2894" i="3"/>
  <c r="C2894" i="3" s="1"/>
  <c r="P2893" i="3"/>
  <c r="N2893" i="3"/>
  <c r="M2893" i="3"/>
  <c r="J2893" i="3"/>
  <c r="O2893" i="3" s="1"/>
  <c r="I2893" i="3"/>
  <c r="Q2893" i="3" s="1"/>
  <c r="H2893" i="3"/>
  <c r="G2893" i="3"/>
  <c r="F2893" i="3"/>
  <c r="E2893" i="3"/>
  <c r="D2893" i="3"/>
  <c r="C2893" i="3"/>
  <c r="B2893" i="3"/>
  <c r="A2893" i="3"/>
  <c r="N2892" i="3"/>
  <c r="M2892" i="3"/>
  <c r="J2892" i="3"/>
  <c r="P2892" i="3" s="1"/>
  <c r="I2892" i="3"/>
  <c r="K2892" i="3" s="1"/>
  <c r="L2892" i="3" s="1"/>
  <c r="H2892" i="3"/>
  <c r="G2892" i="3"/>
  <c r="F2892" i="3"/>
  <c r="E2892" i="3"/>
  <c r="D2892" i="3"/>
  <c r="B2892" i="3"/>
  <c r="A2892" i="3"/>
  <c r="C2892" i="3" s="1"/>
  <c r="P2891" i="3"/>
  <c r="L2891" i="3"/>
  <c r="J2891" i="3"/>
  <c r="K2891" i="3" s="1"/>
  <c r="I2891" i="3"/>
  <c r="M2891" i="3" s="1"/>
  <c r="H2891" i="3"/>
  <c r="G2891" i="3"/>
  <c r="F2891" i="3"/>
  <c r="E2891" i="3"/>
  <c r="D2891" i="3"/>
  <c r="C2891" i="3"/>
  <c r="B2891" i="3"/>
  <c r="A2891" i="3"/>
  <c r="J2890" i="3"/>
  <c r="P2890" i="3" s="1"/>
  <c r="I2890" i="3"/>
  <c r="H2890" i="3"/>
  <c r="G2890" i="3"/>
  <c r="F2890" i="3"/>
  <c r="E2890" i="3"/>
  <c r="D2890" i="3"/>
  <c r="B2890" i="3"/>
  <c r="A2890" i="3"/>
  <c r="C2890" i="3" s="1"/>
  <c r="P2889" i="3"/>
  <c r="N2889" i="3"/>
  <c r="M2889" i="3"/>
  <c r="J2889" i="3"/>
  <c r="O2889" i="3" s="1"/>
  <c r="I2889" i="3"/>
  <c r="Q2889" i="3" s="1"/>
  <c r="H2889" i="3"/>
  <c r="G2889" i="3"/>
  <c r="F2889" i="3"/>
  <c r="E2889" i="3"/>
  <c r="D2889" i="3"/>
  <c r="C2889" i="3"/>
  <c r="B2889" i="3"/>
  <c r="A2889" i="3"/>
  <c r="M2888" i="3"/>
  <c r="J2888" i="3"/>
  <c r="P2888" i="3" s="1"/>
  <c r="I2888" i="3"/>
  <c r="K2888" i="3" s="1"/>
  <c r="L2888" i="3" s="1"/>
  <c r="H2888" i="3"/>
  <c r="G2888" i="3"/>
  <c r="F2888" i="3"/>
  <c r="E2888" i="3"/>
  <c r="D2888" i="3"/>
  <c r="B2888" i="3"/>
  <c r="A2888" i="3"/>
  <c r="C2888" i="3" s="1"/>
  <c r="P2887" i="3"/>
  <c r="L2887" i="3"/>
  <c r="J2887" i="3"/>
  <c r="K2887" i="3" s="1"/>
  <c r="I2887" i="3"/>
  <c r="M2887" i="3" s="1"/>
  <c r="H2887" i="3"/>
  <c r="G2887" i="3"/>
  <c r="F2887" i="3"/>
  <c r="E2887" i="3"/>
  <c r="D2887" i="3"/>
  <c r="C2887" i="3"/>
  <c r="B2887" i="3"/>
  <c r="A2887" i="3"/>
  <c r="N2886" i="3"/>
  <c r="J2886" i="3"/>
  <c r="P2886" i="3" s="1"/>
  <c r="I2886" i="3"/>
  <c r="O2886" i="3" s="1"/>
  <c r="H2886" i="3"/>
  <c r="G2886" i="3"/>
  <c r="F2886" i="3"/>
  <c r="E2886" i="3"/>
  <c r="D2886" i="3"/>
  <c r="B2886" i="3"/>
  <c r="A2886" i="3"/>
  <c r="C2886" i="3" s="1"/>
  <c r="P2885" i="3"/>
  <c r="N2885" i="3"/>
  <c r="M2885" i="3"/>
  <c r="J2885" i="3"/>
  <c r="O2885" i="3" s="1"/>
  <c r="R2885" i="3" s="1"/>
  <c r="I2885" i="3"/>
  <c r="Q2885" i="3" s="1"/>
  <c r="H2885" i="3"/>
  <c r="G2885" i="3"/>
  <c r="F2885" i="3"/>
  <c r="E2885" i="3"/>
  <c r="D2885" i="3"/>
  <c r="C2885" i="3"/>
  <c r="B2885" i="3"/>
  <c r="A2885" i="3"/>
  <c r="M2884" i="3"/>
  <c r="J2884" i="3"/>
  <c r="I2884" i="3"/>
  <c r="H2884" i="3"/>
  <c r="G2884" i="3"/>
  <c r="F2884" i="3"/>
  <c r="E2884" i="3"/>
  <c r="D2884" i="3"/>
  <c r="B2884" i="3"/>
  <c r="A2884" i="3"/>
  <c r="C2884" i="3" s="1"/>
  <c r="P2883" i="3"/>
  <c r="J2883" i="3"/>
  <c r="K2883" i="3" s="1"/>
  <c r="L2883" i="3" s="1"/>
  <c r="I2883" i="3"/>
  <c r="M2883" i="3" s="1"/>
  <c r="H2883" i="3"/>
  <c r="G2883" i="3"/>
  <c r="F2883" i="3"/>
  <c r="E2883" i="3"/>
  <c r="D2883" i="3"/>
  <c r="C2883" i="3"/>
  <c r="B2883" i="3"/>
  <c r="A2883" i="3"/>
  <c r="J2882" i="3"/>
  <c r="P2882" i="3" s="1"/>
  <c r="I2882" i="3"/>
  <c r="O2882" i="3" s="1"/>
  <c r="H2882" i="3"/>
  <c r="G2882" i="3"/>
  <c r="F2882" i="3"/>
  <c r="E2882" i="3"/>
  <c r="D2882" i="3"/>
  <c r="B2882" i="3"/>
  <c r="A2882" i="3"/>
  <c r="C2882" i="3" s="1"/>
  <c r="P2881" i="3"/>
  <c r="N2881" i="3"/>
  <c r="M2881" i="3"/>
  <c r="J2881" i="3"/>
  <c r="O2881" i="3" s="1"/>
  <c r="I2881" i="3"/>
  <c r="Q2881" i="3" s="1"/>
  <c r="H2881" i="3"/>
  <c r="G2881" i="3"/>
  <c r="F2881" i="3"/>
  <c r="E2881" i="3"/>
  <c r="D2881" i="3"/>
  <c r="C2881" i="3"/>
  <c r="B2881" i="3"/>
  <c r="A2881" i="3"/>
  <c r="N2880" i="3"/>
  <c r="M2880" i="3"/>
  <c r="J2880" i="3"/>
  <c r="P2880" i="3" s="1"/>
  <c r="I2880" i="3"/>
  <c r="H2880" i="3"/>
  <c r="G2880" i="3"/>
  <c r="F2880" i="3"/>
  <c r="E2880" i="3"/>
  <c r="D2880" i="3"/>
  <c r="B2880" i="3"/>
  <c r="A2880" i="3"/>
  <c r="C2880" i="3" s="1"/>
  <c r="P2879" i="3"/>
  <c r="L2879" i="3"/>
  <c r="J2879" i="3"/>
  <c r="K2879" i="3" s="1"/>
  <c r="I2879" i="3"/>
  <c r="M2879" i="3" s="1"/>
  <c r="H2879" i="3"/>
  <c r="G2879" i="3"/>
  <c r="F2879" i="3"/>
  <c r="E2879" i="3"/>
  <c r="D2879" i="3"/>
  <c r="C2879" i="3"/>
  <c r="B2879" i="3"/>
  <c r="A2879" i="3"/>
  <c r="J2878" i="3"/>
  <c r="I2878" i="3"/>
  <c r="H2878" i="3"/>
  <c r="G2878" i="3"/>
  <c r="F2878" i="3"/>
  <c r="E2878" i="3"/>
  <c r="D2878" i="3"/>
  <c r="B2878" i="3"/>
  <c r="A2878" i="3"/>
  <c r="C2878" i="3" s="1"/>
  <c r="P2877" i="3"/>
  <c r="N2877" i="3"/>
  <c r="M2877" i="3"/>
  <c r="J2877" i="3"/>
  <c r="O2877" i="3" s="1"/>
  <c r="R2877" i="3" s="1"/>
  <c r="I2877" i="3"/>
  <c r="Q2877" i="3" s="1"/>
  <c r="H2877" i="3"/>
  <c r="G2877" i="3"/>
  <c r="F2877" i="3"/>
  <c r="E2877" i="3"/>
  <c r="D2877" i="3"/>
  <c r="C2877" i="3"/>
  <c r="B2877" i="3"/>
  <c r="A2877" i="3"/>
  <c r="N2876" i="3"/>
  <c r="M2876" i="3"/>
  <c r="J2876" i="3"/>
  <c r="P2876" i="3" s="1"/>
  <c r="I2876" i="3"/>
  <c r="K2876" i="3" s="1"/>
  <c r="L2876" i="3" s="1"/>
  <c r="H2876" i="3"/>
  <c r="G2876" i="3"/>
  <c r="F2876" i="3"/>
  <c r="E2876" i="3"/>
  <c r="D2876" i="3"/>
  <c r="B2876" i="3"/>
  <c r="A2876" i="3"/>
  <c r="C2876" i="3" s="1"/>
  <c r="P2875" i="3"/>
  <c r="J2875" i="3"/>
  <c r="K2875" i="3" s="1"/>
  <c r="L2875" i="3" s="1"/>
  <c r="I2875" i="3"/>
  <c r="M2875" i="3" s="1"/>
  <c r="H2875" i="3"/>
  <c r="G2875" i="3"/>
  <c r="F2875" i="3"/>
  <c r="E2875" i="3"/>
  <c r="D2875" i="3"/>
  <c r="C2875" i="3"/>
  <c r="B2875" i="3"/>
  <c r="A2875" i="3"/>
  <c r="N2874" i="3"/>
  <c r="J2874" i="3"/>
  <c r="P2874" i="3" s="1"/>
  <c r="I2874" i="3"/>
  <c r="H2874" i="3"/>
  <c r="G2874" i="3"/>
  <c r="F2874" i="3"/>
  <c r="E2874" i="3"/>
  <c r="D2874" i="3"/>
  <c r="B2874" i="3"/>
  <c r="A2874" i="3"/>
  <c r="C2874" i="3" s="1"/>
  <c r="P2873" i="3"/>
  <c r="N2873" i="3"/>
  <c r="M2873" i="3"/>
  <c r="J2873" i="3"/>
  <c r="O2873" i="3" s="1"/>
  <c r="I2873" i="3"/>
  <c r="Q2873" i="3" s="1"/>
  <c r="H2873" i="3"/>
  <c r="G2873" i="3"/>
  <c r="F2873" i="3"/>
  <c r="E2873" i="3"/>
  <c r="D2873" i="3"/>
  <c r="C2873" i="3"/>
  <c r="B2873" i="3"/>
  <c r="A2873" i="3"/>
  <c r="M2872" i="3"/>
  <c r="J2872" i="3"/>
  <c r="P2872" i="3" s="1"/>
  <c r="I2872" i="3"/>
  <c r="H2872" i="3"/>
  <c r="G2872" i="3"/>
  <c r="F2872" i="3"/>
  <c r="E2872" i="3"/>
  <c r="D2872" i="3"/>
  <c r="B2872" i="3"/>
  <c r="A2872" i="3"/>
  <c r="C2872" i="3" s="1"/>
  <c r="P2871" i="3"/>
  <c r="L2871" i="3"/>
  <c r="J2871" i="3"/>
  <c r="K2871" i="3" s="1"/>
  <c r="I2871" i="3"/>
  <c r="M2871" i="3" s="1"/>
  <c r="H2871" i="3"/>
  <c r="G2871" i="3"/>
  <c r="F2871" i="3"/>
  <c r="E2871" i="3"/>
  <c r="D2871" i="3"/>
  <c r="C2871" i="3"/>
  <c r="B2871" i="3"/>
  <c r="A2871" i="3"/>
  <c r="N2870" i="3"/>
  <c r="J2870" i="3"/>
  <c r="P2870" i="3" s="1"/>
  <c r="I2870" i="3"/>
  <c r="O2870" i="3" s="1"/>
  <c r="H2870" i="3"/>
  <c r="G2870" i="3"/>
  <c r="F2870" i="3"/>
  <c r="E2870" i="3"/>
  <c r="D2870" i="3"/>
  <c r="B2870" i="3"/>
  <c r="A2870" i="3"/>
  <c r="C2870" i="3" s="1"/>
  <c r="P2869" i="3"/>
  <c r="N2869" i="3"/>
  <c r="J2869" i="3"/>
  <c r="O2869" i="3" s="1"/>
  <c r="I2869" i="3"/>
  <c r="Q2869" i="3" s="1"/>
  <c r="H2869" i="3"/>
  <c r="G2869" i="3"/>
  <c r="F2869" i="3"/>
  <c r="E2869" i="3"/>
  <c r="D2869" i="3"/>
  <c r="C2869" i="3"/>
  <c r="B2869" i="3"/>
  <c r="A2869" i="3"/>
  <c r="M2868" i="3"/>
  <c r="J2868" i="3"/>
  <c r="P2868" i="3" s="1"/>
  <c r="I2868" i="3"/>
  <c r="H2868" i="3"/>
  <c r="G2868" i="3"/>
  <c r="F2868" i="3"/>
  <c r="E2868" i="3"/>
  <c r="D2868" i="3"/>
  <c r="B2868" i="3"/>
  <c r="A2868" i="3"/>
  <c r="C2868" i="3" s="1"/>
  <c r="P2867" i="3"/>
  <c r="M2867" i="3"/>
  <c r="J2867" i="3"/>
  <c r="K2867" i="3" s="1"/>
  <c r="L2867" i="3" s="1"/>
  <c r="I2867" i="3"/>
  <c r="Q2867" i="3" s="1"/>
  <c r="H2867" i="3"/>
  <c r="G2867" i="3"/>
  <c r="F2867" i="3"/>
  <c r="E2867" i="3"/>
  <c r="D2867" i="3"/>
  <c r="C2867" i="3"/>
  <c r="B2867" i="3"/>
  <c r="A2867" i="3"/>
  <c r="J2866" i="3"/>
  <c r="P2866" i="3" s="1"/>
  <c r="I2866" i="3"/>
  <c r="H2866" i="3"/>
  <c r="G2866" i="3"/>
  <c r="F2866" i="3"/>
  <c r="E2866" i="3"/>
  <c r="D2866" i="3"/>
  <c r="B2866" i="3"/>
  <c r="A2866" i="3"/>
  <c r="C2866" i="3" s="1"/>
  <c r="P2865" i="3"/>
  <c r="N2865" i="3"/>
  <c r="J2865" i="3"/>
  <c r="O2865" i="3" s="1"/>
  <c r="I2865" i="3"/>
  <c r="Q2865" i="3" s="1"/>
  <c r="H2865" i="3"/>
  <c r="G2865" i="3"/>
  <c r="F2865" i="3"/>
  <c r="E2865" i="3"/>
  <c r="D2865" i="3"/>
  <c r="C2865" i="3"/>
  <c r="B2865" i="3"/>
  <c r="A2865" i="3"/>
  <c r="N2864" i="3"/>
  <c r="M2864" i="3"/>
  <c r="J2864" i="3"/>
  <c r="P2864" i="3" s="1"/>
  <c r="I2864" i="3"/>
  <c r="H2864" i="3"/>
  <c r="G2864" i="3"/>
  <c r="F2864" i="3"/>
  <c r="E2864" i="3"/>
  <c r="D2864" i="3"/>
  <c r="B2864" i="3"/>
  <c r="A2864" i="3"/>
  <c r="C2864" i="3" s="1"/>
  <c r="P2863" i="3"/>
  <c r="M2863" i="3"/>
  <c r="J2863" i="3"/>
  <c r="I2863" i="3"/>
  <c r="Q2863" i="3" s="1"/>
  <c r="H2863" i="3"/>
  <c r="G2863" i="3"/>
  <c r="F2863" i="3"/>
  <c r="E2863" i="3"/>
  <c r="D2863" i="3"/>
  <c r="C2863" i="3"/>
  <c r="B2863" i="3"/>
  <c r="A2863" i="3"/>
  <c r="J2862" i="3"/>
  <c r="P2862" i="3" s="1"/>
  <c r="I2862" i="3"/>
  <c r="O2862" i="3" s="1"/>
  <c r="H2862" i="3"/>
  <c r="G2862" i="3"/>
  <c r="F2862" i="3"/>
  <c r="E2862" i="3"/>
  <c r="D2862" i="3"/>
  <c r="B2862" i="3"/>
  <c r="A2862" i="3"/>
  <c r="C2862" i="3" s="1"/>
  <c r="P2861" i="3"/>
  <c r="N2861" i="3"/>
  <c r="J2861" i="3"/>
  <c r="O2861" i="3" s="1"/>
  <c r="I2861" i="3"/>
  <c r="Q2861" i="3" s="1"/>
  <c r="H2861" i="3"/>
  <c r="G2861" i="3"/>
  <c r="F2861" i="3"/>
  <c r="E2861" i="3"/>
  <c r="D2861" i="3"/>
  <c r="C2861" i="3"/>
  <c r="B2861" i="3"/>
  <c r="A2861" i="3"/>
  <c r="N2860" i="3"/>
  <c r="M2860" i="3"/>
  <c r="J2860" i="3"/>
  <c r="P2860" i="3" s="1"/>
  <c r="I2860" i="3"/>
  <c r="H2860" i="3"/>
  <c r="G2860" i="3"/>
  <c r="F2860" i="3"/>
  <c r="E2860" i="3"/>
  <c r="D2860" i="3"/>
  <c r="B2860" i="3"/>
  <c r="A2860" i="3"/>
  <c r="C2860" i="3" s="1"/>
  <c r="P2859" i="3"/>
  <c r="M2859" i="3"/>
  <c r="J2859" i="3"/>
  <c r="I2859" i="3"/>
  <c r="Q2859" i="3" s="1"/>
  <c r="H2859" i="3"/>
  <c r="G2859" i="3"/>
  <c r="F2859" i="3"/>
  <c r="E2859" i="3"/>
  <c r="D2859" i="3"/>
  <c r="C2859" i="3"/>
  <c r="B2859" i="3"/>
  <c r="A2859" i="3"/>
  <c r="J2858" i="3"/>
  <c r="P2858" i="3" s="1"/>
  <c r="I2858" i="3"/>
  <c r="H2858" i="3"/>
  <c r="G2858" i="3"/>
  <c r="F2858" i="3"/>
  <c r="E2858" i="3"/>
  <c r="D2858" i="3"/>
  <c r="B2858" i="3"/>
  <c r="A2858" i="3"/>
  <c r="C2858" i="3" s="1"/>
  <c r="P2857" i="3"/>
  <c r="N2857" i="3"/>
  <c r="J2857" i="3"/>
  <c r="O2857" i="3" s="1"/>
  <c r="I2857" i="3"/>
  <c r="Q2857" i="3" s="1"/>
  <c r="H2857" i="3"/>
  <c r="G2857" i="3"/>
  <c r="F2857" i="3"/>
  <c r="E2857" i="3"/>
  <c r="D2857" i="3"/>
  <c r="C2857" i="3"/>
  <c r="B2857" i="3"/>
  <c r="A2857" i="3"/>
  <c r="N2856" i="3"/>
  <c r="M2856" i="3"/>
  <c r="J2856" i="3"/>
  <c r="P2856" i="3" s="1"/>
  <c r="I2856" i="3"/>
  <c r="H2856" i="3"/>
  <c r="G2856" i="3"/>
  <c r="F2856" i="3"/>
  <c r="E2856" i="3"/>
  <c r="D2856" i="3"/>
  <c r="B2856" i="3"/>
  <c r="A2856" i="3"/>
  <c r="C2856" i="3" s="1"/>
  <c r="P2855" i="3"/>
  <c r="M2855" i="3"/>
  <c r="J2855" i="3"/>
  <c r="I2855" i="3"/>
  <c r="Q2855" i="3" s="1"/>
  <c r="H2855" i="3"/>
  <c r="G2855" i="3"/>
  <c r="F2855" i="3"/>
  <c r="E2855" i="3"/>
  <c r="D2855" i="3"/>
  <c r="C2855" i="3"/>
  <c r="B2855" i="3"/>
  <c r="A2855" i="3"/>
  <c r="J2854" i="3"/>
  <c r="P2854" i="3" s="1"/>
  <c r="I2854" i="3"/>
  <c r="O2854" i="3" s="1"/>
  <c r="H2854" i="3"/>
  <c r="G2854" i="3"/>
  <c r="F2854" i="3"/>
  <c r="E2854" i="3"/>
  <c r="D2854" i="3"/>
  <c r="B2854" i="3"/>
  <c r="A2854" i="3"/>
  <c r="C2854" i="3" s="1"/>
  <c r="P2853" i="3"/>
  <c r="N2853" i="3"/>
  <c r="J2853" i="3"/>
  <c r="O2853" i="3" s="1"/>
  <c r="I2853" i="3"/>
  <c r="Q2853" i="3" s="1"/>
  <c r="H2853" i="3"/>
  <c r="G2853" i="3"/>
  <c r="F2853" i="3"/>
  <c r="E2853" i="3"/>
  <c r="D2853" i="3"/>
  <c r="C2853" i="3"/>
  <c r="B2853" i="3"/>
  <c r="A2853" i="3"/>
  <c r="N2852" i="3"/>
  <c r="M2852" i="3"/>
  <c r="J2852" i="3"/>
  <c r="P2852" i="3" s="1"/>
  <c r="I2852" i="3"/>
  <c r="H2852" i="3"/>
  <c r="G2852" i="3"/>
  <c r="F2852" i="3"/>
  <c r="E2852" i="3"/>
  <c r="D2852" i="3"/>
  <c r="B2852" i="3"/>
  <c r="A2852" i="3"/>
  <c r="C2852" i="3" s="1"/>
  <c r="P2851" i="3"/>
  <c r="M2851" i="3"/>
  <c r="J2851" i="3"/>
  <c r="I2851" i="3"/>
  <c r="Q2851" i="3" s="1"/>
  <c r="H2851" i="3"/>
  <c r="G2851" i="3"/>
  <c r="F2851" i="3"/>
  <c r="E2851" i="3"/>
  <c r="D2851" i="3"/>
  <c r="C2851" i="3"/>
  <c r="B2851" i="3"/>
  <c r="A2851" i="3"/>
  <c r="J2850" i="3"/>
  <c r="P2850" i="3" s="1"/>
  <c r="I2850" i="3"/>
  <c r="H2850" i="3"/>
  <c r="G2850" i="3"/>
  <c r="F2850" i="3"/>
  <c r="E2850" i="3"/>
  <c r="D2850" i="3"/>
  <c r="B2850" i="3"/>
  <c r="A2850" i="3"/>
  <c r="C2850" i="3" s="1"/>
  <c r="P2849" i="3"/>
  <c r="N2849" i="3"/>
  <c r="J2849" i="3"/>
  <c r="O2849" i="3" s="1"/>
  <c r="I2849" i="3"/>
  <c r="Q2849" i="3" s="1"/>
  <c r="H2849" i="3"/>
  <c r="G2849" i="3"/>
  <c r="F2849" i="3"/>
  <c r="E2849" i="3"/>
  <c r="D2849" i="3"/>
  <c r="C2849" i="3"/>
  <c r="B2849" i="3"/>
  <c r="A2849" i="3"/>
  <c r="N2848" i="3"/>
  <c r="M2848" i="3"/>
  <c r="J2848" i="3"/>
  <c r="P2848" i="3" s="1"/>
  <c r="I2848" i="3"/>
  <c r="H2848" i="3"/>
  <c r="G2848" i="3"/>
  <c r="F2848" i="3"/>
  <c r="E2848" i="3"/>
  <c r="D2848" i="3"/>
  <c r="B2848" i="3"/>
  <c r="A2848" i="3"/>
  <c r="C2848" i="3" s="1"/>
  <c r="P2847" i="3"/>
  <c r="J2847" i="3"/>
  <c r="I2847" i="3"/>
  <c r="M2847" i="3" s="1"/>
  <c r="H2847" i="3"/>
  <c r="G2847" i="3"/>
  <c r="F2847" i="3"/>
  <c r="E2847" i="3"/>
  <c r="D2847" i="3"/>
  <c r="C2847" i="3"/>
  <c r="B2847" i="3"/>
  <c r="A2847" i="3"/>
  <c r="N2846" i="3"/>
  <c r="J2846" i="3"/>
  <c r="P2846" i="3" s="1"/>
  <c r="I2846" i="3"/>
  <c r="O2846" i="3" s="1"/>
  <c r="H2846" i="3"/>
  <c r="G2846" i="3"/>
  <c r="F2846" i="3"/>
  <c r="E2846" i="3"/>
  <c r="D2846" i="3"/>
  <c r="B2846" i="3"/>
  <c r="A2846" i="3"/>
  <c r="C2846" i="3" s="1"/>
  <c r="P2845" i="3"/>
  <c r="N2845" i="3"/>
  <c r="J2845" i="3"/>
  <c r="O2845" i="3" s="1"/>
  <c r="I2845" i="3"/>
  <c r="Q2845" i="3" s="1"/>
  <c r="H2845" i="3"/>
  <c r="G2845" i="3"/>
  <c r="F2845" i="3"/>
  <c r="E2845" i="3"/>
  <c r="D2845" i="3"/>
  <c r="C2845" i="3"/>
  <c r="B2845" i="3"/>
  <c r="A2845" i="3"/>
  <c r="M2844" i="3"/>
  <c r="J2844" i="3"/>
  <c r="I2844" i="3"/>
  <c r="H2844" i="3"/>
  <c r="G2844" i="3"/>
  <c r="F2844" i="3"/>
  <c r="E2844" i="3"/>
  <c r="D2844" i="3"/>
  <c r="B2844" i="3"/>
  <c r="A2844" i="3"/>
  <c r="C2844" i="3" s="1"/>
  <c r="J2843" i="3"/>
  <c r="I2843" i="3"/>
  <c r="M2843" i="3" s="1"/>
  <c r="H2843" i="3"/>
  <c r="G2843" i="3"/>
  <c r="F2843" i="3"/>
  <c r="E2843" i="3"/>
  <c r="D2843" i="3"/>
  <c r="C2843" i="3"/>
  <c r="B2843" i="3"/>
  <c r="A2843" i="3"/>
  <c r="P2842" i="3"/>
  <c r="N2842" i="3"/>
  <c r="J2842" i="3"/>
  <c r="I2842" i="3"/>
  <c r="O2842" i="3" s="1"/>
  <c r="H2842" i="3"/>
  <c r="G2842" i="3"/>
  <c r="F2842" i="3"/>
  <c r="E2842" i="3"/>
  <c r="D2842" i="3"/>
  <c r="B2842" i="3"/>
  <c r="A2842" i="3"/>
  <c r="C2842" i="3" s="1"/>
  <c r="J2841" i="3"/>
  <c r="I2841" i="3"/>
  <c r="Q2841" i="3" s="1"/>
  <c r="H2841" i="3"/>
  <c r="G2841" i="3"/>
  <c r="F2841" i="3"/>
  <c r="E2841" i="3"/>
  <c r="D2841" i="3"/>
  <c r="C2841" i="3"/>
  <c r="B2841" i="3"/>
  <c r="A2841" i="3"/>
  <c r="P2840" i="3"/>
  <c r="N2840" i="3"/>
  <c r="M2840" i="3"/>
  <c r="J2840" i="3"/>
  <c r="I2840" i="3"/>
  <c r="K2840" i="3" s="1"/>
  <c r="L2840" i="3" s="1"/>
  <c r="H2840" i="3"/>
  <c r="G2840" i="3"/>
  <c r="F2840" i="3"/>
  <c r="E2840" i="3"/>
  <c r="D2840" i="3"/>
  <c r="B2840" i="3"/>
  <c r="A2840" i="3"/>
  <c r="C2840" i="3" s="1"/>
  <c r="P2839" i="3"/>
  <c r="J2839" i="3"/>
  <c r="N2839" i="3" s="1"/>
  <c r="I2839" i="3"/>
  <c r="M2839" i="3" s="1"/>
  <c r="H2839" i="3"/>
  <c r="G2839" i="3"/>
  <c r="F2839" i="3"/>
  <c r="E2839" i="3"/>
  <c r="D2839" i="3"/>
  <c r="C2839" i="3"/>
  <c r="B2839" i="3"/>
  <c r="A2839" i="3"/>
  <c r="N2838" i="3"/>
  <c r="J2838" i="3"/>
  <c r="P2838" i="3" s="1"/>
  <c r="I2838" i="3"/>
  <c r="H2838" i="3"/>
  <c r="G2838" i="3"/>
  <c r="F2838" i="3"/>
  <c r="E2838" i="3"/>
  <c r="D2838" i="3"/>
  <c r="B2838" i="3"/>
  <c r="A2838" i="3"/>
  <c r="C2838" i="3" s="1"/>
  <c r="P2837" i="3"/>
  <c r="N2837" i="3"/>
  <c r="J2837" i="3"/>
  <c r="I2837" i="3"/>
  <c r="Q2837" i="3" s="1"/>
  <c r="H2837" i="3"/>
  <c r="G2837" i="3"/>
  <c r="F2837" i="3"/>
  <c r="E2837" i="3"/>
  <c r="D2837" i="3"/>
  <c r="C2837" i="3"/>
  <c r="B2837" i="3"/>
  <c r="A2837" i="3"/>
  <c r="P2836" i="3"/>
  <c r="M2836" i="3"/>
  <c r="J2836" i="3"/>
  <c r="N2836" i="3" s="1"/>
  <c r="I2836" i="3"/>
  <c r="H2836" i="3"/>
  <c r="G2836" i="3"/>
  <c r="F2836" i="3"/>
  <c r="E2836" i="3"/>
  <c r="D2836" i="3"/>
  <c r="B2836" i="3"/>
  <c r="A2836" i="3"/>
  <c r="C2836" i="3" s="1"/>
  <c r="P2835" i="3"/>
  <c r="N2835" i="3"/>
  <c r="J2835" i="3"/>
  <c r="I2835" i="3"/>
  <c r="M2835" i="3" s="1"/>
  <c r="H2835" i="3"/>
  <c r="G2835" i="3"/>
  <c r="F2835" i="3"/>
  <c r="E2835" i="3"/>
  <c r="D2835" i="3"/>
  <c r="C2835" i="3"/>
  <c r="B2835" i="3"/>
  <c r="A2835" i="3"/>
  <c r="J2834" i="3"/>
  <c r="I2834" i="3"/>
  <c r="H2834" i="3"/>
  <c r="G2834" i="3"/>
  <c r="F2834" i="3"/>
  <c r="E2834" i="3"/>
  <c r="D2834" i="3"/>
  <c r="B2834" i="3"/>
  <c r="A2834" i="3"/>
  <c r="C2834" i="3" s="1"/>
  <c r="N2833" i="3"/>
  <c r="J2833" i="3"/>
  <c r="I2833" i="3"/>
  <c r="H2833" i="3"/>
  <c r="G2833" i="3"/>
  <c r="F2833" i="3"/>
  <c r="E2833" i="3"/>
  <c r="D2833" i="3"/>
  <c r="C2833" i="3"/>
  <c r="B2833" i="3"/>
  <c r="A2833" i="3"/>
  <c r="P2832" i="3"/>
  <c r="N2832" i="3"/>
  <c r="M2832" i="3"/>
  <c r="L2832" i="3"/>
  <c r="J2832" i="3"/>
  <c r="I2832" i="3"/>
  <c r="K2832" i="3" s="1"/>
  <c r="H2832" i="3"/>
  <c r="G2832" i="3"/>
  <c r="F2832" i="3"/>
  <c r="E2832" i="3"/>
  <c r="D2832" i="3"/>
  <c r="B2832" i="3"/>
  <c r="A2832" i="3"/>
  <c r="C2832" i="3" s="1"/>
  <c r="N2831" i="3"/>
  <c r="J2831" i="3"/>
  <c r="I2831" i="3"/>
  <c r="M2831" i="3" s="1"/>
  <c r="H2831" i="3"/>
  <c r="G2831" i="3"/>
  <c r="F2831" i="3"/>
  <c r="E2831" i="3"/>
  <c r="D2831" i="3"/>
  <c r="C2831" i="3"/>
  <c r="B2831" i="3"/>
  <c r="A2831" i="3"/>
  <c r="J2830" i="3"/>
  <c r="P2830" i="3" s="1"/>
  <c r="I2830" i="3"/>
  <c r="O2830" i="3" s="1"/>
  <c r="H2830" i="3"/>
  <c r="G2830" i="3"/>
  <c r="F2830" i="3"/>
  <c r="E2830" i="3"/>
  <c r="D2830" i="3"/>
  <c r="B2830" i="3"/>
  <c r="A2830" i="3"/>
  <c r="C2830" i="3" s="1"/>
  <c r="P2829" i="3"/>
  <c r="J2829" i="3"/>
  <c r="I2829" i="3"/>
  <c r="Q2829" i="3" s="1"/>
  <c r="H2829" i="3"/>
  <c r="G2829" i="3"/>
  <c r="F2829" i="3"/>
  <c r="E2829" i="3"/>
  <c r="D2829" i="3"/>
  <c r="C2829" i="3"/>
  <c r="B2829" i="3"/>
  <c r="A2829" i="3"/>
  <c r="N2828" i="3"/>
  <c r="M2828" i="3"/>
  <c r="J2828" i="3"/>
  <c r="P2828" i="3" s="1"/>
  <c r="I2828" i="3"/>
  <c r="H2828" i="3"/>
  <c r="G2828" i="3"/>
  <c r="F2828" i="3"/>
  <c r="E2828" i="3"/>
  <c r="D2828" i="3"/>
  <c r="B2828" i="3"/>
  <c r="A2828" i="3"/>
  <c r="C2828" i="3" s="1"/>
  <c r="J2827" i="3"/>
  <c r="I2827" i="3"/>
  <c r="M2827" i="3" s="1"/>
  <c r="H2827" i="3"/>
  <c r="G2827" i="3"/>
  <c r="F2827" i="3"/>
  <c r="E2827" i="3"/>
  <c r="D2827" i="3"/>
  <c r="C2827" i="3"/>
  <c r="B2827" i="3"/>
  <c r="A2827" i="3"/>
  <c r="P2826" i="3"/>
  <c r="N2826" i="3"/>
  <c r="J2826" i="3"/>
  <c r="I2826" i="3"/>
  <c r="O2826" i="3" s="1"/>
  <c r="H2826" i="3"/>
  <c r="G2826" i="3"/>
  <c r="F2826" i="3"/>
  <c r="E2826" i="3"/>
  <c r="D2826" i="3"/>
  <c r="B2826" i="3"/>
  <c r="A2826" i="3"/>
  <c r="C2826" i="3" s="1"/>
  <c r="P2825" i="3"/>
  <c r="J2825" i="3"/>
  <c r="N2825" i="3" s="1"/>
  <c r="I2825" i="3"/>
  <c r="H2825" i="3"/>
  <c r="G2825" i="3"/>
  <c r="F2825" i="3"/>
  <c r="E2825" i="3"/>
  <c r="D2825" i="3"/>
  <c r="C2825" i="3"/>
  <c r="B2825" i="3"/>
  <c r="A2825" i="3"/>
  <c r="N2824" i="3"/>
  <c r="M2824" i="3"/>
  <c r="J2824" i="3"/>
  <c r="P2824" i="3" s="1"/>
  <c r="I2824" i="3"/>
  <c r="K2824" i="3" s="1"/>
  <c r="L2824" i="3" s="1"/>
  <c r="H2824" i="3"/>
  <c r="G2824" i="3"/>
  <c r="F2824" i="3"/>
  <c r="E2824" i="3"/>
  <c r="D2824" i="3"/>
  <c r="B2824" i="3"/>
  <c r="A2824" i="3"/>
  <c r="C2824" i="3" s="1"/>
  <c r="J2823" i="3"/>
  <c r="I2823" i="3"/>
  <c r="M2823" i="3" s="1"/>
  <c r="H2823" i="3"/>
  <c r="G2823" i="3"/>
  <c r="F2823" i="3"/>
  <c r="E2823" i="3"/>
  <c r="D2823" i="3"/>
  <c r="C2823" i="3"/>
  <c r="B2823" i="3"/>
  <c r="A2823" i="3"/>
  <c r="N2822" i="3"/>
  <c r="J2822" i="3"/>
  <c r="P2822" i="3" s="1"/>
  <c r="I2822" i="3"/>
  <c r="H2822" i="3"/>
  <c r="G2822" i="3"/>
  <c r="F2822" i="3"/>
  <c r="E2822" i="3"/>
  <c r="D2822" i="3"/>
  <c r="B2822" i="3"/>
  <c r="A2822" i="3"/>
  <c r="C2822" i="3" s="1"/>
  <c r="P2821" i="3"/>
  <c r="N2821" i="3"/>
  <c r="J2821" i="3"/>
  <c r="I2821" i="3"/>
  <c r="Q2821" i="3" s="1"/>
  <c r="H2821" i="3"/>
  <c r="G2821" i="3"/>
  <c r="F2821" i="3"/>
  <c r="E2821" i="3"/>
  <c r="D2821" i="3"/>
  <c r="C2821" i="3"/>
  <c r="B2821" i="3"/>
  <c r="A2821" i="3"/>
  <c r="P2820" i="3"/>
  <c r="M2820" i="3"/>
  <c r="J2820" i="3"/>
  <c r="N2820" i="3" s="1"/>
  <c r="I2820" i="3"/>
  <c r="H2820" i="3"/>
  <c r="G2820" i="3"/>
  <c r="F2820" i="3"/>
  <c r="E2820" i="3"/>
  <c r="D2820" i="3"/>
  <c r="B2820" i="3"/>
  <c r="A2820" i="3"/>
  <c r="C2820" i="3" s="1"/>
  <c r="P2819" i="3"/>
  <c r="N2819" i="3"/>
  <c r="J2819" i="3"/>
  <c r="I2819" i="3"/>
  <c r="M2819" i="3" s="1"/>
  <c r="H2819" i="3"/>
  <c r="G2819" i="3"/>
  <c r="F2819" i="3"/>
  <c r="E2819" i="3"/>
  <c r="D2819" i="3"/>
  <c r="C2819" i="3"/>
  <c r="B2819" i="3"/>
  <c r="A2819" i="3"/>
  <c r="P2818" i="3"/>
  <c r="J2818" i="3"/>
  <c r="N2818" i="3" s="1"/>
  <c r="I2818" i="3"/>
  <c r="O2818" i="3" s="1"/>
  <c r="H2818" i="3"/>
  <c r="G2818" i="3"/>
  <c r="F2818" i="3"/>
  <c r="E2818" i="3"/>
  <c r="D2818" i="3"/>
  <c r="B2818" i="3"/>
  <c r="A2818" i="3"/>
  <c r="C2818" i="3" s="1"/>
  <c r="N2817" i="3"/>
  <c r="J2817" i="3"/>
  <c r="I2817" i="3"/>
  <c r="H2817" i="3"/>
  <c r="G2817" i="3"/>
  <c r="F2817" i="3"/>
  <c r="E2817" i="3"/>
  <c r="D2817" i="3"/>
  <c r="C2817" i="3"/>
  <c r="B2817" i="3"/>
  <c r="A2817" i="3"/>
  <c r="M2816" i="3"/>
  <c r="J2816" i="3"/>
  <c r="I2816" i="3"/>
  <c r="H2816" i="3"/>
  <c r="G2816" i="3"/>
  <c r="F2816" i="3"/>
  <c r="E2816" i="3"/>
  <c r="D2816" i="3"/>
  <c r="B2816" i="3"/>
  <c r="A2816" i="3"/>
  <c r="C2816" i="3" s="1"/>
  <c r="N2815" i="3"/>
  <c r="J2815" i="3"/>
  <c r="I2815" i="3"/>
  <c r="M2815" i="3" s="1"/>
  <c r="H2815" i="3"/>
  <c r="G2815" i="3"/>
  <c r="F2815" i="3"/>
  <c r="E2815" i="3"/>
  <c r="D2815" i="3"/>
  <c r="C2815" i="3"/>
  <c r="B2815" i="3"/>
  <c r="A2815" i="3"/>
  <c r="P2814" i="3"/>
  <c r="J2814" i="3"/>
  <c r="N2814" i="3" s="1"/>
  <c r="I2814" i="3"/>
  <c r="H2814" i="3"/>
  <c r="G2814" i="3"/>
  <c r="F2814" i="3"/>
  <c r="E2814" i="3"/>
  <c r="D2814" i="3"/>
  <c r="B2814" i="3"/>
  <c r="A2814" i="3"/>
  <c r="C2814" i="3" s="1"/>
  <c r="J2813" i="3"/>
  <c r="I2813" i="3"/>
  <c r="H2813" i="3"/>
  <c r="G2813" i="3"/>
  <c r="F2813" i="3"/>
  <c r="E2813" i="3"/>
  <c r="D2813" i="3"/>
  <c r="C2813" i="3"/>
  <c r="B2813" i="3"/>
  <c r="A2813" i="3"/>
  <c r="P2812" i="3"/>
  <c r="M2812" i="3"/>
  <c r="J2812" i="3"/>
  <c r="N2812" i="3" s="1"/>
  <c r="I2812" i="3"/>
  <c r="K2812" i="3" s="1"/>
  <c r="L2812" i="3" s="1"/>
  <c r="H2812" i="3"/>
  <c r="G2812" i="3"/>
  <c r="F2812" i="3"/>
  <c r="E2812" i="3"/>
  <c r="D2812" i="3"/>
  <c r="B2812" i="3"/>
  <c r="A2812" i="3"/>
  <c r="C2812" i="3" s="1"/>
  <c r="P2811" i="3"/>
  <c r="J2811" i="3"/>
  <c r="I2811" i="3"/>
  <c r="M2811" i="3" s="1"/>
  <c r="H2811" i="3"/>
  <c r="G2811" i="3"/>
  <c r="F2811" i="3"/>
  <c r="E2811" i="3"/>
  <c r="D2811" i="3"/>
  <c r="C2811" i="3"/>
  <c r="B2811" i="3"/>
  <c r="A2811" i="3"/>
  <c r="P2810" i="3"/>
  <c r="N2810" i="3"/>
  <c r="J2810" i="3"/>
  <c r="I2810" i="3"/>
  <c r="O2810" i="3" s="1"/>
  <c r="H2810" i="3"/>
  <c r="G2810" i="3"/>
  <c r="F2810" i="3"/>
  <c r="E2810" i="3"/>
  <c r="D2810" i="3"/>
  <c r="B2810" i="3"/>
  <c r="A2810" i="3"/>
  <c r="C2810" i="3" s="1"/>
  <c r="J2809" i="3"/>
  <c r="I2809" i="3"/>
  <c r="Q2809" i="3" s="1"/>
  <c r="H2809" i="3"/>
  <c r="G2809" i="3"/>
  <c r="F2809" i="3"/>
  <c r="E2809" i="3"/>
  <c r="D2809" i="3"/>
  <c r="C2809" i="3"/>
  <c r="B2809" i="3"/>
  <c r="A2809" i="3"/>
  <c r="P2808" i="3"/>
  <c r="N2808" i="3"/>
  <c r="M2808" i="3"/>
  <c r="J2808" i="3"/>
  <c r="I2808" i="3"/>
  <c r="K2808" i="3" s="1"/>
  <c r="L2808" i="3" s="1"/>
  <c r="H2808" i="3"/>
  <c r="G2808" i="3"/>
  <c r="F2808" i="3"/>
  <c r="E2808" i="3"/>
  <c r="D2808" i="3"/>
  <c r="B2808" i="3"/>
  <c r="A2808" i="3"/>
  <c r="C2808" i="3" s="1"/>
  <c r="P2807" i="3"/>
  <c r="J2807" i="3"/>
  <c r="N2807" i="3" s="1"/>
  <c r="I2807" i="3"/>
  <c r="M2807" i="3" s="1"/>
  <c r="H2807" i="3"/>
  <c r="G2807" i="3"/>
  <c r="F2807" i="3"/>
  <c r="E2807" i="3"/>
  <c r="D2807" i="3"/>
  <c r="C2807" i="3"/>
  <c r="B2807" i="3"/>
  <c r="A2807" i="3"/>
  <c r="N2806" i="3"/>
  <c r="J2806" i="3"/>
  <c r="P2806" i="3" s="1"/>
  <c r="I2806" i="3"/>
  <c r="H2806" i="3"/>
  <c r="G2806" i="3"/>
  <c r="F2806" i="3"/>
  <c r="E2806" i="3"/>
  <c r="D2806" i="3"/>
  <c r="B2806" i="3"/>
  <c r="A2806" i="3"/>
  <c r="C2806" i="3" s="1"/>
  <c r="P2805" i="3"/>
  <c r="N2805" i="3"/>
  <c r="J2805" i="3"/>
  <c r="I2805" i="3"/>
  <c r="Q2805" i="3" s="1"/>
  <c r="H2805" i="3"/>
  <c r="G2805" i="3"/>
  <c r="F2805" i="3"/>
  <c r="E2805" i="3"/>
  <c r="D2805" i="3"/>
  <c r="C2805" i="3"/>
  <c r="B2805" i="3"/>
  <c r="A2805" i="3"/>
  <c r="P2804" i="3"/>
  <c r="M2804" i="3"/>
  <c r="J2804" i="3"/>
  <c r="N2804" i="3" s="1"/>
  <c r="I2804" i="3"/>
  <c r="H2804" i="3"/>
  <c r="G2804" i="3"/>
  <c r="F2804" i="3"/>
  <c r="E2804" i="3"/>
  <c r="D2804" i="3"/>
  <c r="B2804" i="3"/>
  <c r="A2804" i="3"/>
  <c r="C2804" i="3" s="1"/>
  <c r="P2803" i="3"/>
  <c r="N2803" i="3"/>
  <c r="J2803" i="3"/>
  <c r="I2803" i="3"/>
  <c r="M2803" i="3" s="1"/>
  <c r="H2803" i="3"/>
  <c r="G2803" i="3"/>
  <c r="F2803" i="3"/>
  <c r="E2803" i="3"/>
  <c r="D2803" i="3"/>
  <c r="C2803" i="3"/>
  <c r="B2803" i="3"/>
  <c r="A2803" i="3"/>
  <c r="J2802" i="3"/>
  <c r="I2802" i="3"/>
  <c r="H2802" i="3"/>
  <c r="G2802" i="3"/>
  <c r="F2802" i="3"/>
  <c r="E2802" i="3"/>
  <c r="D2802" i="3"/>
  <c r="B2802" i="3"/>
  <c r="A2802" i="3"/>
  <c r="C2802" i="3" s="1"/>
  <c r="N2801" i="3"/>
  <c r="J2801" i="3"/>
  <c r="I2801" i="3"/>
  <c r="H2801" i="3"/>
  <c r="G2801" i="3"/>
  <c r="F2801" i="3"/>
  <c r="E2801" i="3"/>
  <c r="D2801" i="3"/>
  <c r="C2801" i="3"/>
  <c r="B2801" i="3"/>
  <c r="A2801" i="3"/>
  <c r="P2800" i="3"/>
  <c r="N2800" i="3"/>
  <c r="M2800" i="3"/>
  <c r="L2800" i="3"/>
  <c r="J2800" i="3"/>
  <c r="I2800" i="3"/>
  <c r="K2800" i="3" s="1"/>
  <c r="H2800" i="3"/>
  <c r="G2800" i="3"/>
  <c r="F2800" i="3"/>
  <c r="E2800" i="3"/>
  <c r="D2800" i="3"/>
  <c r="B2800" i="3"/>
  <c r="A2800" i="3"/>
  <c r="C2800" i="3" s="1"/>
  <c r="N2799" i="3"/>
  <c r="J2799" i="3"/>
  <c r="I2799" i="3"/>
  <c r="M2799" i="3" s="1"/>
  <c r="H2799" i="3"/>
  <c r="G2799" i="3"/>
  <c r="F2799" i="3"/>
  <c r="E2799" i="3"/>
  <c r="D2799" i="3"/>
  <c r="C2799" i="3"/>
  <c r="B2799" i="3"/>
  <c r="A2799" i="3"/>
  <c r="J2798" i="3"/>
  <c r="P2798" i="3" s="1"/>
  <c r="I2798" i="3"/>
  <c r="O2798" i="3" s="1"/>
  <c r="H2798" i="3"/>
  <c r="G2798" i="3"/>
  <c r="F2798" i="3"/>
  <c r="E2798" i="3"/>
  <c r="D2798" i="3"/>
  <c r="B2798" i="3"/>
  <c r="A2798" i="3"/>
  <c r="C2798" i="3" s="1"/>
  <c r="P2797" i="3"/>
  <c r="J2797" i="3"/>
  <c r="I2797" i="3"/>
  <c r="Q2797" i="3" s="1"/>
  <c r="H2797" i="3"/>
  <c r="G2797" i="3"/>
  <c r="F2797" i="3"/>
  <c r="E2797" i="3"/>
  <c r="D2797" i="3"/>
  <c r="C2797" i="3"/>
  <c r="B2797" i="3"/>
  <c r="A2797" i="3"/>
  <c r="N2796" i="3"/>
  <c r="M2796" i="3"/>
  <c r="J2796" i="3"/>
  <c r="P2796" i="3" s="1"/>
  <c r="I2796" i="3"/>
  <c r="H2796" i="3"/>
  <c r="G2796" i="3"/>
  <c r="F2796" i="3"/>
  <c r="E2796" i="3"/>
  <c r="D2796" i="3"/>
  <c r="B2796" i="3"/>
  <c r="A2796" i="3"/>
  <c r="C2796" i="3" s="1"/>
  <c r="J2795" i="3"/>
  <c r="I2795" i="3"/>
  <c r="M2795" i="3" s="1"/>
  <c r="H2795" i="3"/>
  <c r="G2795" i="3"/>
  <c r="F2795" i="3"/>
  <c r="E2795" i="3"/>
  <c r="D2795" i="3"/>
  <c r="C2795" i="3"/>
  <c r="B2795" i="3"/>
  <c r="A2795" i="3"/>
  <c r="P2794" i="3"/>
  <c r="N2794" i="3"/>
  <c r="J2794" i="3"/>
  <c r="I2794" i="3"/>
  <c r="O2794" i="3" s="1"/>
  <c r="H2794" i="3"/>
  <c r="G2794" i="3"/>
  <c r="F2794" i="3"/>
  <c r="E2794" i="3"/>
  <c r="D2794" i="3"/>
  <c r="B2794" i="3"/>
  <c r="A2794" i="3"/>
  <c r="C2794" i="3" s="1"/>
  <c r="P2793" i="3"/>
  <c r="J2793" i="3"/>
  <c r="N2793" i="3" s="1"/>
  <c r="I2793" i="3"/>
  <c r="H2793" i="3"/>
  <c r="G2793" i="3"/>
  <c r="F2793" i="3"/>
  <c r="E2793" i="3"/>
  <c r="D2793" i="3"/>
  <c r="C2793" i="3"/>
  <c r="B2793" i="3"/>
  <c r="A2793" i="3"/>
  <c r="N2792" i="3"/>
  <c r="M2792" i="3"/>
  <c r="J2792" i="3"/>
  <c r="P2792" i="3" s="1"/>
  <c r="I2792" i="3"/>
  <c r="K2792" i="3" s="1"/>
  <c r="L2792" i="3" s="1"/>
  <c r="H2792" i="3"/>
  <c r="G2792" i="3"/>
  <c r="F2792" i="3"/>
  <c r="E2792" i="3"/>
  <c r="D2792" i="3"/>
  <c r="B2792" i="3"/>
  <c r="A2792" i="3"/>
  <c r="C2792" i="3" s="1"/>
  <c r="J2791" i="3"/>
  <c r="I2791" i="3"/>
  <c r="M2791" i="3" s="1"/>
  <c r="H2791" i="3"/>
  <c r="G2791" i="3"/>
  <c r="F2791" i="3"/>
  <c r="E2791" i="3"/>
  <c r="D2791" i="3"/>
  <c r="C2791" i="3"/>
  <c r="B2791" i="3"/>
  <c r="A2791" i="3"/>
  <c r="N2790" i="3"/>
  <c r="J2790" i="3"/>
  <c r="P2790" i="3" s="1"/>
  <c r="I2790" i="3"/>
  <c r="H2790" i="3"/>
  <c r="G2790" i="3"/>
  <c r="F2790" i="3"/>
  <c r="E2790" i="3"/>
  <c r="D2790" i="3"/>
  <c r="B2790" i="3"/>
  <c r="A2790" i="3"/>
  <c r="C2790" i="3" s="1"/>
  <c r="P2789" i="3"/>
  <c r="N2789" i="3"/>
  <c r="J2789" i="3"/>
  <c r="I2789" i="3"/>
  <c r="Q2789" i="3" s="1"/>
  <c r="H2789" i="3"/>
  <c r="G2789" i="3"/>
  <c r="F2789" i="3"/>
  <c r="E2789" i="3"/>
  <c r="D2789" i="3"/>
  <c r="C2789" i="3"/>
  <c r="B2789" i="3"/>
  <c r="A2789" i="3"/>
  <c r="M2788" i="3"/>
  <c r="J2788" i="3"/>
  <c r="P2788" i="3" s="1"/>
  <c r="I2788" i="3"/>
  <c r="H2788" i="3"/>
  <c r="G2788" i="3"/>
  <c r="F2788" i="3"/>
  <c r="E2788" i="3"/>
  <c r="D2788" i="3"/>
  <c r="B2788" i="3"/>
  <c r="A2788" i="3"/>
  <c r="C2788" i="3" s="1"/>
  <c r="P2787" i="3"/>
  <c r="N2787" i="3"/>
  <c r="J2787" i="3"/>
  <c r="I2787" i="3"/>
  <c r="M2787" i="3" s="1"/>
  <c r="H2787" i="3"/>
  <c r="G2787" i="3"/>
  <c r="F2787" i="3"/>
  <c r="E2787" i="3"/>
  <c r="D2787" i="3"/>
  <c r="C2787" i="3"/>
  <c r="B2787" i="3"/>
  <c r="A2787" i="3"/>
  <c r="P2786" i="3"/>
  <c r="J2786" i="3"/>
  <c r="N2786" i="3" s="1"/>
  <c r="I2786" i="3"/>
  <c r="O2786" i="3" s="1"/>
  <c r="H2786" i="3"/>
  <c r="G2786" i="3"/>
  <c r="F2786" i="3"/>
  <c r="E2786" i="3"/>
  <c r="D2786" i="3"/>
  <c r="B2786" i="3"/>
  <c r="A2786" i="3"/>
  <c r="C2786" i="3" s="1"/>
  <c r="N2785" i="3"/>
  <c r="J2785" i="3"/>
  <c r="I2785" i="3"/>
  <c r="H2785" i="3"/>
  <c r="G2785" i="3"/>
  <c r="F2785" i="3"/>
  <c r="E2785" i="3"/>
  <c r="D2785" i="3"/>
  <c r="C2785" i="3"/>
  <c r="B2785" i="3"/>
  <c r="A2785" i="3"/>
  <c r="M2784" i="3"/>
  <c r="J2784" i="3"/>
  <c r="I2784" i="3"/>
  <c r="H2784" i="3"/>
  <c r="G2784" i="3"/>
  <c r="F2784" i="3"/>
  <c r="E2784" i="3"/>
  <c r="D2784" i="3"/>
  <c r="B2784" i="3"/>
  <c r="A2784" i="3"/>
  <c r="C2784" i="3" s="1"/>
  <c r="N2783" i="3"/>
  <c r="J2783" i="3"/>
  <c r="I2783" i="3"/>
  <c r="M2783" i="3" s="1"/>
  <c r="H2783" i="3"/>
  <c r="G2783" i="3"/>
  <c r="F2783" i="3"/>
  <c r="E2783" i="3"/>
  <c r="D2783" i="3"/>
  <c r="C2783" i="3"/>
  <c r="B2783" i="3"/>
  <c r="A2783" i="3"/>
  <c r="P2782" i="3"/>
  <c r="J2782" i="3"/>
  <c r="N2782" i="3" s="1"/>
  <c r="I2782" i="3"/>
  <c r="H2782" i="3"/>
  <c r="G2782" i="3"/>
  <c r="F2782" i="3"/>
  <c r="E2782" i="3"/>
  <c r="D2782" i="3"/>
  <c r="B2782" i="3"/>
  <c r="A2782" i="3"/>
  <c r="C2782" i="3" s="1"/>
  <c r="J2781" i="3"/>
  <c r="I2781" i="3"/>
  <c r="H2781" i="3"/>
  <c r="G2781" i="3"/>
  <c r="F2781" i="3"/>
  <c r="E2781" i="3"/>
  <c r="D2781" i="3"/>
  <c r="C2781" i="3"/>
  <c r="B2781" i="3"/>
  <c r="A2781" i="3"/>
  <c r="P2780" i="3"/>
  <c r="M2780" i="3"/>
  <c r="J2780" i="3"/>
  <c r="N2780" i="3" s="1"/>
  <c r="I2780" i="3"/>
  <c r="K2780" i="3" s="1"/>
  <c r="L2780" i="3" s="1"/>
  <c r="H2780" i="3"/>
  <c r="G2780" i="3"/>
  <c r="F2780" i="3"/>
  <c r="E2780" i="3"/>
  <c r="D2780" i="3"/>
  <c r="B2780" i="3"/>
  <c r="A2780" i="3"/>
  <c r="C2780" i="3" s="1"/>
  <c r="P2779" i="3"/>
  <c r="J2779" i="3"/>
  <c r="I2779" i="3"/>
  <c r="M2779" i="3" s="1"/>
  <c r="H2779" i="3"/>
  <c r="G2779" i="3"/>
  <c r="F2779" i="3"/>
  <c r="E2779" i="3"/>
  <c r="D2779" i="3"/>
  <c r="C2779" i="3"/>
  <c r="B2779" i="3"/>
  <c r="A2779" i="3"/>
  <c r="P2778" i="3"/>
  <c r="N2778" i="3"/>
  <c r="J2778" i="3"/>
  <c r="I2778" i="3"/>
  <c r="O2778" i="3" s="1"/>
  <c r="H2778" i="3"/>
  <c r="G2778" i="3"/>
  <c r="F2778" i="3"/>
  <c r="E2778" i="3"/>
  <c r="D2778" i="3"/>
  <c r="B2778" i="3"/>
  <c r="A2778" i="3"/>
  <c r="C2778" i="3" s="1"/>
  <c r="J2777" i="3"/>
  <c r="I2777" i="3"/>
  <c r="Q2777" i="3" s="1"/>
  <c r="H2777" i="3"/>
  <c r="G2777" i="3"/>
  <c r="F2777" i="3"/>
  <c r="E2777" i="3"/>
  <c r="D2777" i="3"/>
  <c r="C2777" i="3"/>
  <c r="B2777" i="3"/>
  <c r="A2777" i="3"/>
  <c r="P2776" i="3"/>
  <c r="N2776" i="3"/>
  <c r="M2776" i="3"/>
  <c r="J2776" i="3"/>
  <c r="I2776" i="3"/>
  <c r="K2776" i="3" s="1"/>
  <c r="L2776" i="3" s="1"/>
  <c r="H2776" i="3"/>
  <c r="G2776" i="3"/>
  <c r="F2776" i="3"/>
  <c r="E2776" i="3"/>
  <c r="D2776" i="3"/>
  <c r="B2776" i="3"/>
  <c r="A2776" i="3"/>
  <c r="C2776" i="3" s="1"/>
  <c r="P2775" i="3"/>
  <c r="J2775" i="3"/>
  <c r="N2775" i="3" s="1"/>
  <c r="I2775" i="3"/>
  <c r="M2775" i="3" s="1"/>
  <c r="H2775" i="3"/>
  <c r="G2775" i="3"/>
  <c r="F2775" i="3"/>
  <c r="E2775" i="3"/>
  <c r="D2775" i="3"/>
  <c r="C2775" i="3"/>
  <c r="B2775" i="3"/>
  <c r="A2775" i="3"/>
  <c r="N2774" i="3"/>
  <c r="J2774" i="3"/>
  <c r="P2774" i="3" s="1"/>
  <c r="I2774" i="3"/>
  <c r="H2774" i="3"/>
  <c r="G2774" i="3"/>
  <c r="F2774" i="3"/>
  <c r="E2774" i="3"/>
  <c r="D2774" i="3"/>
  <c r="B2774" i="3"/>
  <c r="A2774" i="3"/>
  <c r="C2774" i="3" s="1"/>
  <c r="P2773" i="3"/>
  <c r="N2773" i="3"/>
  <c r="J2773" i="3"/>
  <c r="I2773" i="3"/>
  <c r="Q2773" i="3" s="1"/>
  <c r="H2773" i="3"/>
  <c r="G2773" i="3"/>
  <c r="F2773" i="3"/>
  <c r="E2773" i="3"/>
  <c r="D2773" i="3"/>
  <c r="C2773" i="3"/>
  <c r="B2773" i="3"/>
  <c r="A2773" i="3"/>
  <c r="P2772" i="3"/>
  <c r="M2772" i="3"/>
  <c r="J2772" i="3"/>
  <c r="N2772" i="3" s="1"/>
  <c r="I2772" i="3"/>
  <c r="H2772" i="3"/>
  <c r="G2772" i="3"/>
  <c r="F2772" i="3"/>
  <c r="E2772" i="3"/>
  <c r="D2772" i="3"/>
  <c r="B2772" i="3"/>
  <c r="A2772" i="3"/>
  <c r="C2772" i="3" s="1"/>
  <c r="P2771" i="3"/>
  <c r="N2771" i="3"/>
  <c r="J2771" i="3"/>
  <c r="I2771" i="3"/>
  <c r="M2771" i="3" s="1"/>
  <c r="H2771" i="3"/>
  <c r="G2771" i="3"/>
  <c r="F2771" i="3"/>
  <c r="E2771" i="3"/>
  <c r="D2771" i="3"/>
  <c r="C2771" i="3"/>
  <c r="B2771" i="3"/>
  <c r="A2771" i="3"/>
  <c r="J2770" i="3"/>
  <c r="I2770" i="3"/>
  <c r="H2770" i="3"/>
  <c r="G2770" i="3"/>
  <c r="F2770" i="3"/>
  <c r="E2770" i="3"/>
  <c r="D2770" i="3"/>
  <c r="B2770" i="3"/>
  <c r="A2770" i="3"/>
  <c r="C2770" i="3" s="1"/>
  <c r="N2769" i="3"/>
  <c r="J2769" i="3"/>
  <c r="I2769" i="3"/>
  <c r="H2769" i="3"/>
  <c r="G2769" i="3"/>
  <c r="F2769" i="3"/>
  <c r="E2769" i="3"/>
  <c r="D2769" i="3"/>
  <c r="C2769" i="3"/>
  <c r="B2769" i="3"/>
  <c r="A2769" i="3"/>
  <c r="P2768" i="3"/>
  <c r="M2768" i="3"/>
  <c r="J2768" i="3"/>
  <c r="N2768" i="3" s="1"/>
  <c r="I2768" i="3"/>
  <c r="H2768" i="3"/>
  <c r="G2768" i="3"/>
  <c r="F2768" i="3"/>
  <c r="E2768" i="3"/>
  <c r="D2768" i="3"/>
  <c r="B2768" i="3"/>
  <c r="A2768" i="3"/>
  <c r="C2768" i="3" s="1"/>
  <c r="N2767" i="3"/>
  <c r="J2767" i="3"/>
  <c r="I2767" i="3"/>
  <c r="M2767" i="3" s="1"/>
  <c r="H2767" i="3"/>
  <c r="G2767" i="3"/>
  <c r="F2767" i="3"/>
  <c r="E2767" i="3"/>
  <c r="D2767" i="3"/>
  <c r="C2767" i="3"/>
  <c r="B2767" i="3"/>
  <c r="A2767" i="3"/>
  <c r="J2766" i="3"/>
  <c r="P2766" i="3" s="1"/>
  <c r="I2766" i="3"/>
  <c r="O2766" i="3" s="1"/>
  <c r="H2766" i="3"/>
  <c r="G2766" i="3"/>
  <c r="F2766" i="3"/>
  <c r="E2766" i="3"/>
  <c r="D2766" i="3"/>
  <c r="B2766" i="3"/>
  <c r="A2766" i="3"/>
  <c r="C2766" i="3" s="1"/>
  <c r="J2765" i="3"/>
  <c r="P2765" i="3" s="1"/>
  <c r="I2765" i="3"/>
  <c r="Q2765" i="3" s="1"/>
  <c r="H2765" i="3"/>
  <c r="G2765" i="3"/>
  <c r="F2765" i="3"/>
  <c r="E2765" i="3"/>
  <c r="D2765" i="3"/>
  <c r="C2765" i="3"/>
  <c r="B2765" i="3"/>
  <c r="A2765" i="3"/>
  <c r="N2764" i="3"/>
  <c r="M2764" i="3"/>
  <c r="J2764" i="3"/>
  <c r="P2764" i="3" s="1"/>
  <c r="I2764" i="3"/>
  <c r="H2764" i="3"/>
  <c r="G2764" i="3"/>
  <c r="F2764" i="3"/>
  <c r="E2764" i="3"/>
  <c r="D2764" i="3"/>
  <c r="B2764" i="3"/>
  <c r="A2764" i="3"/>
  <c r="C2764" i="3" s="1"/>
  <c r="J2763" i="3"/>
  <c r="I2763" i="3"/>
  <c r="M2763" i="3" s="1"/>
  <c r="H2763" i="3"/>
  <c r="G2763" i="3"/>
  <c r="F2763" i="3"/>
  <c r="E2763" i="3"/>
  <c r="D2763" i="3"/>
  <c r="C2763" i="3"/>
  <c r="B2763" i="3"/>
  <c r="A2763" i="3"/>
  <c r="P2762" i="3"/>
  <c r="N2762" i="3"/>
  <c r="J2762" i="3"/>
  <c r="I2762" i="3"/>
  <c r="O2762" i="3" s="1"/>
  <c r="H2762" i="3"/>
  <c r="G2762" i="3"/>
  <c r="F2762" i="3"/>
  <c r="E2762" i="3"/>
  <c r="D2762" i="3"/>
  <c r="B2762" i="3"/>
  <c r="A2762" i="3"/>
  <c r="C2762" i="3" s="1"/>
  <c r="P2761" i="3"/>
  <c r="J2761" i="3"/>
  <c r="N2761" i="3" s="1"/>
  <c r="I2761" i="3"/>
  <c r="H2761" i="3"/>
  <c r="G2761" i="3"/>
  <c r="F2761" i="3"/>
  <c r="E2761" i="3"/>
  <c r="D2761" i="3"/>
  <c r="C2761" i="3"/>
  <c r="B2761" i="3"/>
  <c r="A2761" i="3"/>
  <c r="N2760" i="3"/>
  <c r="M2760" i="3"/>
  <c r="J2760" i="3"/>
  <c r="P2760" i="3" s="1"/>
  <c r="I2760" i="3"/>
  <c r="K2760" i="3" s="1"/>
  <c r="L2760" i="3" s="1"/>
  <c r="H2760" i="3"/>
  <c r="G2760" i="3"/>
  <c r="F2760" i="3"/>
  <c r="E2760" i="3"/>
  <c r="D2760" i="3"/>
  <c r="B2760" i="3"/>
  <c r="A2760" i="3"/>
  <c r="C2760" i="3" s="1"/>
  <c r="J2759" i="3"/>
  <c r="I2759" i="3"/>
  <c r="M2759" i="3" s="1"/>
  <c r="H2759" i="3"/>
  <c r="G2759" i="3"/>
  <c r="F2759" i="3"/>
  <c r="E2759" i="3"/>
  <c r="D2759" i="3"/>
  <c r="C2759" i="3"/>
  <c r="B2759" i="3"/>
  <c r="A2759" i="3"/>
  <c r="J2758" i="3"/>
  <c r="N2758" i="3" s="1"/>
  <c r="I2758" i="3"/>
  <c r="H2758" i="3"/>
  <c r="G2758" i="3"/>
  <c r="F2758" i="3"/>
  <c r="E2758" i="3"/>
  <c r="A2758" i="3"/>
  <c r="C2758" i="3" s="1"/>
  <c r="P2757" i="3"/>
  <c r="L2757" i="3"/>
  <c r="K2757" i="3"/>
  <c r="J2757" i="3"/>
  <c r="O2757" i="3" s="1"/>
  <c r="I2757" i="3"/>
  <c r="H2757" i="3"/>
  <c r="G2757" i="3"/>
  <c r="F2757" i="3"/>
  <c r="E2757" i="3"/>
  <c r="D2757" i="3"/>
  <c r="C2757" i="3"/>
  <c r="B2757" i="3"/>
  <c r="A2757" i="3"/>
  <c r="P2756" i="3"/>
  <c r="M2756" i="3"/>
  <c r="J2756" i="3"/>
  <c r="N2756" i="3" s="1"/>
  <c r="I2756" i="3"/>
  <c r="H2756" i="3"/>
  <c r="G2756" i="3"/>
  <c r="F2756" i="3"/>
  <c r="E2756" i="3"/>
  <c r="D2756" i="3"/>
  <c r="B2756" i="3"/>
  <c r="A2756" i="3"/>
  <c r="C2756" i="3" s="1"/>
  <c r="O2755" i="3"/>
  <c r="N2755" i="3"/>
  <c r="L2755" i="3"/>
  <c r="J2755" i="3"/>
  <c r="K2755" i="3" s="1"/>
  <c r="I2755" i="3"/>
  <c r="M2755" i="3" s="1"/>
  <c r="H2755" i="3"/>
  <c r="G2755" i="3"/>
  <c r="F2755" i="3"/>
  <c r="E2755" i="3"/>
  <c r="D2755" i="3"/>
  <c r="C2755" i="3"/>
  <c r="B2755" i="3"/>
  <c r="A2755" i="3"/>
  <c r="N2754" i="3"/>
  <c r="J2754" i="3"/>
  <c r="Q2754" i="3" s="1"/>
  <c r="I2754" i="3"/>
  <c r="P2754" i="3" s="1"/>
  <c r="H2754" i="3"/>
  <c r="G2754" i="3"/>
  <c r="F2754" i="3"/>
  <c r="E2754" i="3"/>
  <c r="D2754" i="3"/>
  <c r="B2754" i="3"/>
  <c r="A2754" i="3"/>
  <c r="C2754" i="3" s="1"/>
  <c r="P2753" i="3"/>
  <c r="J2753" i="3"/>
  <c r="O2753" i="3" s="1"/>
  <c r="R2753" i="3" s="1"/>
  <c r="I2753" i="3"/>
  <c r="Q2753" i="3" s="1"/>
  <c r="H2753" i="3"/>
  <c r="G2753" i="3"/>
  <c r="F2753" i="3"/>
  <c r="E2753" i="3"/>
  <c r="D2753" i="3"/>
  <c r="C2753" i="3"/>
  <c r="B2753" i="3"/>
  <c r="A2753" i="3"/>
  <c r="P2752" i="3"/>
  <c r="N2752" i="3"/>
  <c r="M2752" i="3"/>
  <c r="J2752" i="3"/>
  <c r="I2752" i="3"/>
  <c r="K2752" i="3" s="1"/>
  <c r="L2752" i="3" s="1"/>
  <c r="H2752" i="3"/>
  <c r="G2752" i="3"/>
  <c r="F2752" i="3"/>
  <c r="E2752" i="3"/>
  <c r="D2752" i="3"/>
  <c r="B2752" i="3"/>
  <c r="A2752" i="3"/>
  <c r="C2752" i="3" s="1"/>
  <c r="P2751" i="3"/>
  <c r="L2751" i="3"/>
  <c r="J2751" i="3"/>
  <c r="K2751" i="3" s="1"/>
  <c r="I2751" i="3"/>
  <c r="M2751" i="3" s="1"/>
  <c r="H2751" i="3"/>
  <c r="G2751" i="3"/>
  <c r="F2751" i="3"/>
  <c r="E2751" i="3"/>
  <c r="D2751" i="3"/>
  <c r="C2751" i="3"/>
  <c r="B2751" i="3"/>
  <c r="A2751" i="3"/>
  <c r="P2750" i="3"/>
  <c r="J2750" i="3"/>
  <c r="Q2750" i="3" s="1"/>
  <c r="I2750" i="3"/>
  <c r="H2750" i="3"/>
  <c r="G2750" i="3"/>
  <c r="F2750" i="3"/>
  <c r="E2750" i="3"/>
  <c r="A2750" i="3"/>
  <c r="C2750" i="3" s="1"/>
  <c r="P2749" i="3"/>
  <c r="K2749" i="3"/>
  <c r="L2749" i="3" s="1"/>
  <c r="J2749" i="3"/>
  <c r="O2749" i="3" s="1"/>
  <c r="I2749" i="3"/>
  <c r="H2749" i="3"/>
  <c r="G2749" i="3"/>
  <c r="F2749" i="3"/>
  <c r="E2749" i="3"/>
  <c r="D2749" i="3"/>
  <c r="C2749" i="3"/>
  <c r="B2749" i="3"/>
  <c r="A2749" i="3"/>
  <c r="M2748" i="3"/>
  <c r="J2748" i="3"/>
  <c r="I2748" i="3"/>
  <c r="H2748" i="3"/>
  <c r="G2748" i="3"/>
  <c r="F2748" i="3"/>
  <c r="E2748" i="3"/>
  <c r="D2748" i="3"/>
  <c r="B2748" i="3"/>
  <c r="A2748" i="3"/>
  <c r="C2748" i="3" s="1"/>
  <c r="P2747" i="3"/>
  <c r="O2747" i="3"/>
  <c r="N2747" i="3"/>
  <c r="L2747" i="3"/>
  <c r="J2747" i="3"/>
  <c r="K2747" i="3" s="1"/>
  <c r="I2747" i="3"/>
  <c r="M2747" i="3" s="1"/>
  <c r="H2747" i="3"/>
  <c r="G2747" i="3"/>
  <c r="F2747" i="3"/>
  <c r="E2747" i="3"/>
  <c r="D2747" i="3"/>
  <c r="C2747" i="3"/>
  <c r="B2747" i="3"/>
  <c r="A2747" i="3"/>
  <c r="N2746" i="3"/>
  <c r="J2746" i="3"/>
  <c r="P2746" i="3" s="1"/>
  <c r="I2746" i="3"/>
  <c r="H2746" i="3"/>
  <c r="G2746" i="3"/>
  <c r="F2746" i="3"/>
  <c r="E2746" i="3"/>
  <c r="D2746" i="3"/>
  <c r="B2746" i="3"/>
  <c r="A2746" i="3"/>
  <c r="C2746" i="3" s="1"/>
  <c r="N2745" i="3"/>
  <c r="J2745" i="3"/>
  <c r="O2745" i="3" s="1"/>
  <c r="I2745" i="3"/>
  <c r="H2745" i="3"/>
  <c r="G2745" i="3"/>
  <c r="F2745" i="3"/>
  <c r="E2745" i="3"/>
  <c r="D2745" i="3"/>
  <c r="C2745" i="3"/>
  <c r="B2745" i="3"/>
  <c r="A2745" i="3"/>
  <c r="N2744" i="3"/>
  <c r="M2744" i="3"/>
  <c r="J2744" i="3"/>
  <c r="P2744" i="3" s="1"/>
  <c r="I2744" i="3"/>
  <c r="K2744" i="3" s="1"/>
  <c r="L2744" i="3" s="1"/>
  <c r="H2744" i="3"/>
  <c r="G2744" i="3"/>
  <c r="F2744" i="3"/>
  <c r="E2744" i="3"/>
  <c r="D2744" i="3"/>
  <c r="B2744" i="3"/>
  <c r="A2744" i="3"/>
  <c r="C2744" i="3" s="1"/>
  <c r="P2743" i="3"/>
  <c r="K2743" i="3"/>
  <c r="L2743" i="3" s="1"/>
  <c r="J2743" i="3"/>
  <c r="O2743" i="3" s="1"/>
  <c r="I2743" i="3"/>
  <c r="M2743" i="3" s="1"/>
  <c r="H2743" i="3"/>
  <c r="G2743" i="3"/>
  <c r="F2743" i="3"/>
  <c r="E2743" i="3"/>
  <c r="D2743" i="3"/>
  <c r="C2743" i="3"/>
  <c r="B2743" i="3"/>
  <c r="A2743" i="3"/>
  <c r="Q2742" i="3"/>
  <c r="M2742" i="3"/>
  <c r="J2742" i="3"/>
  <c r="P2742" i="3" s="1"/>
  <c r="I2742" i="3"/>
  <c r="H2742" i="3"/>
  <c r="G2742" i="3"/>
  <c r="F2742" i="3"/>
  <c r="E2742" i="3"/>
  <c r="D2742" i="3"/>
  <c r="B2742" i="3"/>
  <c r="A2742" i="3"/>
  <c r="C2742" i="3" s="1"/>
  <c r="J2741" i="3"/>
  <c r="I2741" i="3"/>
  <c r="H2741" i="3"/>
  <c r="G2741" i="3"/>
  <c r="F2741" i="3"/>
  <c r="E2741" i="3"/>
  <c r="D2741" i="3"/>
  <c r="C2741" i="3"/>
  <c r="B2741" i="3"/>
  <c r="A2741" i="3"/>
  <c r="J2740" i="3"/>
  <c r="I2740" i="3"/>
  <c r="H2740" i="3"/>
  <c r="G2740" i="3"/>
  <c r="F2740" i="3"/>
  <c r="E2740" i="3"/>
  <c r="A2740" i="3"/>
  <c r="O2739" i="3"/>
  <c r="J2739" i="3"/>
  <c r="P2739" i="3" s="1"/>
  <c r="I2739" i="3"/>
  <c r="M2739" i="3" s="1"/>
  <c r="H2739" i="3"/>
  <c r="G2739" i="3"/>
  <c r="F2739" i="3"/>
  <c r="E2739" i="3"/>
  <c r="D2739" i="3"/>
  <c r="C2739" i="3"/>
  <c r="B2739" i="3"/>
  <c r="A2739" i="3"/>
  <c r="J2738" i="3"/>
  <c r="N2738" i="3" s="1"/>
  <c r="I2738" i="3"/>
  <c r="H2738" i="3"/>
  <c r="G2738" i="3"/>
  <c r="F2738" i="3"/>
  <c r="E2738" i="3"/>
  <c r="A2738" i="3"/>
  <c r="C2738" i="3" s="1"/>
  <c r="R2737" i="3"/>
  <c r="P2737" i="3"/>
  <c r="N2737" i="3"/>
  <c r="L2737" i="3"/>
  <c r="K2737" i="3"/>
  <c r="J2737" i="3"/>
  <c r="O2737" i="3" s="1"/>
  <c r="I2737" i="3"/>
  <c r="Q2737" i="3" s="1"/>
  <c r="H2737" i="3"/>
  <c r="G2737" i="3"/>
  <c r="F2737" i="3"/>
  <c r="E2737" i="3"/>
  <c r="D2737" i="3"/>
  <c r="C2737" i="3"/>
  <c r="B2737" i="3"/>
  <c r="A2737" i="3"/>
  <c r="N2736" i="3"/>
  <c r="J2736" i="3"/>
  <c r="I2736" i="3"/>
  <c r="Q2736" i="3" s="1"/>
  <c r="H2736" i="3"/>
  <c r="G2736" i="3"/>
  <c r="F2736" i="3"/>
  <c r="E2736" i="3"/>
  <c r="D2736" i="3"/>
  <c r="B2736" i="3"/>
  <c r="A2736" i="3"/>
  <c r="C2736" i="3" s="1"/>
  <c r="P2735" i="3"/>
  <c r="L2735" i="3"/>
  <c r="K2735" i="3"/>
  <c r="J2735" i="3"/>
  <c r="N2735" i="3" s="1"/>
  <c r="I2735" i="3"/>
  <c r="M2735" i="3" s="1"/>
  <c r="H2735" i="3"/>
  <c r="G2735" i="3"/>
  <c r="F2735" i="3"/>
  <c r="E2735" i="3"/>
  <c r="D2735" i="3"/>
  <c r="C2735" i="3"/>
  <c r="B2735" i="3"/>
  <c r="A2735" i="3"/>
  <c r="Q2734" i="3"/>
  <c r="M2734" i="3"/>
  <c r="J2734" i="3"/>
  <c r="N2734" i="3" s="1"/>
  <c r="I2734" i="3"/>
  <c r="H2734" i="3"/>
  <c r="G2734" i="3"/>
  <c r="F2734" i="3"/>
  <c r="E2734" i="3"/>
  <c r="D2734" i="3"/>
  <c r="B2734" i="3"/>
  <c r="A2734" i="3"/>
  <c r="C2734" i="3" s="1"/>
  <c r="P2733" i="3"/>
  <c r="O2733" i="3"/>
  <c r="K2733" i="3"/>
  <c r="L2733" i="3" s="1"/>
  <c r="J2733" i="3"/>
  <c r="N2733" i="3" s="1"/>
  <c r="I2733" i="3"/>
  <c r="H2733" i="3"/>
  <c r="G2733" i="3"/>
  <c r="F2733" i="3"/>
  <c r="E2733" i="3"/>
  <c r="D2733" i="3"/>
  <c r="C2733" i="3"/>
  <c r="B2733" i="3"/>
  <c r="A2733" i="3"/>
  <c r="Q2732" i="3"/>
  <c r="P2732" i="3"/>
  <c r="J2732" i="3"/>
  <c r="N2732" i="3" s="1"/>
  <c r="I2732" i="3"/>
  <c r="H2732" i="3"/>
  <c r="G2732" i="3"/>
  <c r="F2732" i="3"/>
  <c r="E2732" i="3"/>
  <c r="B2732" i="3"/>
  <c r="A2732" i="3"/>
  <c r="C2732" i="3" s="1"/>
  <c r="N2731" i="3"/>
  <c r="J2731" i="3"/>
  <c r="K2731" i="3" s="1"/>
  <c r="L2731" i="3" s="1"/>
  <c r="I2731" i="3"/>
  <c r="M2731" i="3" s="1"/>
  <c r="H2731" i="3"/>
  <c r="G2731" i="3"/>
  <c r="F2731" i="3"/>
  <c r="E2731" i="3"/>
  <c r="D2731" i="3"/>
  <c r="C2731" i="3"/>
  <c r="B2731" i="3"/>
  <c r="A2731" i="3"/>
  <c r="N2730" i="3"/>
  <c r="J2730" i="3"/>
  <c r="P2730" i="3" s="1"/>
  <c r="I2730" i="3"/>
  <c r="Q2730" i="3" s="1"/>
  <c r="H2730" i="3"/>
  <c r="G2730" i="3"/>
  <c r="F2730" i="3"/>
  <c r="E2730" i="3"/>
  <c r="A2730" i="3"/>
  <c r="C2730" i="3" s="1"/>
  <c r="P2729" i="3"/>
  <c r="N2729" i="3"/>
  <c r="L2729" i="3"/>
  <c r="K2729" i="3"/>
  <c r="J2729" i="3"/>
  <c r="O2729" i="3" s="1"/>
  <c r="R2729" i="3" s="1"/>
  <c r="I2729" i="3"/>
  <c r="Q2729" i="3" s="1"/>
  <c r="H2729" i="3"/>
  <c r="G2729" i="3"/>
  <c r="F2729" i="3"/>
  <c r="E2729" i="3"/>
  <c r="D2729" i="3"/>
  <c r="C2729" i="3"/>
  <c r="B2729" i="3"/>
  <c r="A2729" i="3"/>
  <c r="N2728" i="3"/>
  <c r="M2728" i="3"/>
  <c r="J2728" i="3"/>
  <c r="I2728" i="3"/>
  <c r="Q2728" i="3" s="1"/>
  <c r="H2728" i="3"/>
  <c r="G2728" i="3"/>
  <c r="F2728" i="3"/>
  <c r="E2728" i="3"/>
  <c r="D2728" i="3"/>
  <c r="B2728" i="3"/>
  <c r="A2728" i="3"/>
  <c r="C2728" i="3" s="1"/>
  <c r="P2727" i="3"/>
  <c r="K2727" i="3"/>
  <c r="L2727" i="3" s="1"/>
  <c r="J2727" i="3"/>
  <c r="O2727" i="3" s="1"/>
  <c r="I2727" i="3"/>
  <c r="M2727" i="3" s="1"/>
  <c r="H2727" i="3"/>
  <c r="G2727" i="3"/>
  <c r="F2727" i="3"/>
  <c r="E2727" i="3"/>
  <c r="D2727" i="3"/>
  <c r="C2727" i="3"/>
  <c r="B2727" i="3"/>
  <c r="A2727" i="3"/>
  <c r="Q2726" i="3"/>
  <c r="M2726" i="3"/>
  <c r="J2726" i="3"/>
  <c r="P2726" i="3" s="1"/>
  <c r="I2726" i="3"/>
  <c r="H2726" i="3"/>
  <c r="G2726" i="3"/>
  <c r="F2726" i="3"/>
  <c r="E2726" i="3"/>
  <c r="D2726" i="3"/>
  <c r="B2726" i="3"/>
  <c r="A2726" i="3"/>
  <c r="C2726" i="3" s="1"/>
  <c r="J2725" i="3"/>
  <c r="I2725" i="3"/>
  <c r="H2725" i="3"/>
  <c r="G2725" i="3"/>
  <c r="F2725" i="3"/>
  <c r="E2725" i="3"/>
  <c r="D2725" i="3"/>
  <c r="C2725" i="3"/>
  <c r="B2725" i="3"/>
  <c r="A2725" i="3"/>
  <c r="J2724" i="3"/>
  <c r="I2724" i="3"/>
  <c r="H2724" i="3"/>
  <c r="G2724" i="3"/>
  <c r="F2724" i="3"/>
  <c r="E2724" i="3"/>
  <c r="A2724" i="3"/>
  <c r="O2723" i="3"/>
  <c r="J2723" i="3"/>
  <c r="P2723" i="3" s="1"/>
  <c r="I2723" i="3"/>
  <c r="M2723" i="3" s="1"/>
  <c r="H2723" i="3"/>
  <c r="G2723" i="3"/>
  <c r="F2723" i="3"/>
  <c r="E2723" i="3"/>
  <c r="D2723" i="3"/>
  <c r="C2723" i="3"/>
  <c r="B2723" i="3"/>
  <c r="A2723" i="3"/>
  <c r="J2722" i="3"/>
  <c r="N2722" i="3" s="1"/>
  <c r="I2722" i="3"/>
  <c r="H2722" i="3"/>
  <c r="G2722" i="3"/>
  <c r="F2722" i="3"/>
  <c r="E2722" i="3"/>
  <c r="A2722" i="3"/>
  <c r="C2722" i="3" s="1"/>
  <c r="R2721" i="3"/>
  <c r="P2721" i="3"/>
  <c r="N2721" i="3"/>
  <c r="L2721" i="3"/>
  <c r="K2721" i="3"/>
  <c r="J2721" i="3"/>
  <c r="O2721" i="3" s="1"/>
  <c r="I2721" i="3"/>
  <c r="Q2721" i="3" s="1"/>
  <c r="H2721" i="3"/>
  <c r="G2721" i="3"/>
  <c r="F2721" i="3"/>
  <c r="E2721" i="3"/>
  <c r="D2721" i="3"/>
  <c r="C2721" i="3"/>
  <c r="B2721" i="3"/>
  <c r="A2721" i="3"/>
  <c r="N2720" i="3"/>
  <c r="J2720" i="3"/>
  <c r="I2720" i="3"/>
  <c r="Q2720" i="3" s="1"/>
  <c r="H2720" i="3"/>
  <c r="G2720" i="3"/>
  <c r="F2720" i="3"/>
  <c r="E2720" i="3"/>
  <c r="D2720" i="3"/>
  <c r="B2720" i="3"/>
  <c r="A2720" i="3"/>
  <c r="C2720" i="3" s="1"/>
  <c r="P2719" i="3"/>
  <c r="L2719" i="3"/>
  <c r="K2719" i="3"/>
  <c r="J2719" i="3"/>
  <c r="N2719" i="3" s="1"/>
  <c r="I2719" i="3"/>
  <c r="M2719" i="3" s="1"/>
  <c r="H2719" i="3"/>
  <c r="G2719" i="3"/>
  <c r="F2719" i="3"/>
  <c r="E2719" i="3"/>
  <c r="D2719" i="3"/>
  <c r="C2719" i="3"/>
  <c r="B2719" i="3"/>
  <c r="A2719" i="3"/>
  <c r="Q2718" i="3"/>
  <c r="M2718" i="3"/>
  <c r="J2718" i="3"/>
  <c r="N2718" i="3" s="1"/>
  <c r="I2718" i="3"/>
  <c r="H2718" i="3"/>
  <c r="G2718" i="3"/>
  <c r="F2718" i="3"/>
  <c r="E2718" i="3"/>
  <c r="D2718" i="3"/>
  <c r="B2718" i="3"/>
  <c r="A2718" i="3"/>
  <c r="C2718" i="3" s="1"/>
  <c r="P2717" i="3"/>
  <c r="O2717" i="3"/>
  <c r="K2717" i="3"/>
  <c r="L2717" i="3" s="1"/>
  <c r="J2717" i="3"/>
  <c r="N2717" i="3" s="1"/>
  <c r="I2717" i="3"/>
  <c r="H2717" i="3"/>
  <c r="G2717" i="3"/>
  <c r="F2717" i="3"/>
  <c r="E2717" i="3"/>
  <c r="D2717" i="3"/>
  <c r="C2717" i="3"/>
  <c r="B2717" i="3"/>
  <c r="A2717" i="3"/>
  <c r="Q2716" i="3"/>
  <c r="P2716" i="3"/>
  <c r="J2716" i="3"/>
  <c r="N2716" i="3" s="1"/>
  <c r="I2716" i="3"/>
  <c r="H2716" i="3"/>
  <c r="G2716" i="3"/>
  <c r="F2716" i="3"/>
  <c r="E2716" i="3"/>
  <c r="B2716" i="3"/>
  <c r="A2716" i="3"/>
  <c r="C2716" i="3" s="1"/>
  <c r="N2715" i="3"/>
  <c r="J2715" i="3"/>
  <c r="K2715" i="3" s="1"/>
  <c r="L2715" i="3" s="1"/>
  <c r="I2715" i="3"/>
  <c r="M2715" i="3" s="1"/>
  <c r="H2715" i="3"/>
  <c r="G2715" i="3"/>
  <c r="F2715" i="3"/>
  <c r="E2715" i="3"/>
  <c r="D2715" i="3"/>
  <c r="C2715" i="3"/>
  <c r="B2715" i="3"/>
  <c r="A2715" i="3"/>
  <c r="N2714" i="3"/>
  <c r="J2714" i="3"/>
  <c r="P2714" i="3" s="1"/>
  <c r="I2714" i="3"/>
  <c r="Q2714" i="3" s="1"/>
  <c r="H2714" i="3"/>
  <c r="G2714" i="3"/>
  <c r="F2714" i="3"/>
  <c r="E2714" i="3"/>
  <c r="A2714" i="3"/>
  <c r="C2714" i="3" s="1"/>
  <c r="P2713" i="3"/>
  <c r="N2713" i="3"/>
  <c r="L2713" i="3"/>
  <c r="K2713" i="3"/>
  <c r="J2713" i="3"/>
  <c r="O2713" i="3" s="1"/>
  <c r="R2713" i="3" s="1"/>
  <c r="I2713" i="3"/>
  <c r="Q2713" i="3" s="1"/>
  <c r="H2713" i="3"/>
  <c r="G2713" i="3"/>
  <c r="F2713" i="3"/>
  <c r="E2713" i="3"/>
  <c r="D2713" i="3"/>
  <c r="C2713" i="3"/>
  <c r="B2713" i="3"/>
  <c r="A2713" i="3"/>
  <c r="N2712" i="3"/>
  <c r="M2712" i="3"/>
  <c r="J2712" i="3"/>
  <c r="I2712" i="3"/>
  <c r="Q2712" i="3" s="1"/>
  <c r="H2712" i="3"/>
  <c r="G2712" i="3"/>
  <c r="F2712" i="3"/>
  <c r="E2712" i="3"/>
  <c r="D2712" i="3"/>
  <c r="B2712" i="3"/>
  <c r="A2712" i="3"/>
  <c r="C2712" i="3" s="1"/>
  <c r="P2711" i="3"/>
  <c r="K2711" i="3"/>
  <c r="L2711" i="3" s="1"/>
  <c r="J2711" i="3"/>
  <c r="O2711" i="3" s="1"/>
  <c r="I2711" i="3"/>
  <c r="M2711" i="3" s="1"/>
  <c r="H2711" i="3"/>
  <c r="G2711" i="3"/>
  <c r="F2711" i="3"/>
  <c r="E2711" i="3"/>
  <c r="D2711" i="3"/>
  <c r="C2711" i="3"/>
  <c r="B2711" i="3"/>
  <c r="A2711" i="3"/>
  <c r="Q2710" i="3"/>
  <c r="M2710" i="3"/>
  <c r="J2710" i="3"/>
  <c r="P2710" i="3" s="1"/>
  <c r="I2710" i="3"/>
  <c r="H2710" i="3"/>
  <c r="G2710" i="3"/>
  <c r="F2710" i="3"/>
  <c r="E2710" i="3"/>
  <c r="D2710" i="3"/>
  <c r="B2710" i="3"/>
  <c r="A2710" i="3"/>
  <c r="C2710" i="3" s="1"/>
  <c r="J2709" i="3"/>
  <c r="I2709" i="3"/>
  <c r="H2709" i="3"/>
  <c r="G2709" i="3"/>
  <c r="F2709" i="3"/>
  <c r="E2709" i="3"/>
  <c r="D2709" i="3"/>
  <c r="C2709" i="3"/>
  <c r="B2709" i="3"/>
  <c r="A2709" i="3"/>
  <c r="J2708" i="3"/>
  <c r="I2708" i="3"/>
  <c r="H2708" i="3"/>
  <c r="G2708" i="3"/>
  <c r="F2708" i="3"/>
  <c r="E2708" i="3"/>
  <c r="A2708" i="3"/>
  <c r="O2707" i="3"/>
  <c r="J2707" i="3"/>
  <c r="P2707" i="3" s="1"/>
  <c r="I2707" i="3"/>
  <c r="M2707" i="3" s="1"/>
  <c r="H2707" i="3"/>
  <c r="G2707" i="3"/>
  <c r="F2707" i="3"/>
  <c r="E2707" i="3"/>
  <c r="D2707" i="3"/>
  <c r="C2707" i="3"/>
  <c r="B2707" i="3"/>
  <c r="A2707" i="3"/>
  <c r="J2706" i="3"/>
  <c r="N2706" i="3" s="1"/>
  <c r="I2706" i="3"/>
  <c r="H2706" i="3"/>
  <c r="G2706" i="3"/>
  <c r="F2706" i="3"/>
  <c r="E2706" i="3"/>
  <c r="A2706" i="3"/>
  <c r="C2706" i="3" s="1"/>
  <c r="N2705" i="3"/>
  <c r="M2705" i="3"/>
  <c r="J2705" i="3"/>
  <c r="O2705" i="3" s="1"/>
  <c r="I2705" i="3"/>
  <c r="Q2705" i="3" s="1"/>
  <c r="H2705" i="3"/>
  <c r="G2705" i="3"/>
  <c r="F2705" i="3"/>
  <c r="E2705" i="3"/>
  <c r="D2705" i="3"/>
  <c r="C2705" i="3"/>
  <c r="B2705" i="3"/>
  <c r="A2705" i="3"/>
  <c r="J2704" i="3"/>
  <c r="N2704" i="3" s="1"/>
  <c r="I2704" i="3"/>
  <c r="H2704" i="3"/>
  <c r="G2704" i="3"/>
  <c r="F2704" i="3"/>
  <c r="E2704" i="3"/>
  <c r="A2704" i="3"/>
  <c r="C2704" i="3" s="1"/>
  <c r="P2703" i="3"/>
  <c r="N2703" i="3"/>
  <c r="L2703" i="3"/>
  <c r="K2703" i="3"/>
  <c r="J2703" i="3"/>
  <c r="O2703" i="3" s="1"/>
  <c r="I2703" i="3"/>
  <c r="M2703" i="3" s="1"/>
  <c r="H2703" i="3"/>
  <c r="G2703" i="3"/>
  <c r="F2703" i="3"/>
  <c r="E2703" i="3"/>
  <c r="D2703" i="3"/>
  <c r="C2703" i="3"/>
  <c r="B2703" i="3"/>
  <c r="A2703" i="3"/>
  <c r="N2702" i="3"/>
  <c r="J2702" i="3"/>
  <c r="I2702" i="3"/>
  <c r="Q2702" i="3" s="1"/>
  <c r="H2702" i="3"/>
  <c r="G2702" i="3"/>
  <c r="F2702" i="3"/>
  <c r="E2702" i="3"/>
  <c r="D2702" i="3"/>
  <c r="B2702" i="3"/>
  <c r="A2702" i="3"/>
  <c r="C2702" i="3" s="1"/>
  <c r="P2701" i="3"/>
  <c r="R2701" i="3" s="1"/>
  <c r="O2701" i="3"/>
  <c r="M2701" i="3"/>
  <c r="L2701" i="3"/>
  <c r="K2701" i="3"/>
  <c r="J2701" i="3"/>
  <c r="N2701" i="3" s="1"/>
  <c r="I2701" i="3"/>
  <c r="Q2701" i="3" s="1"/>
  <c r="H2701" i="3"/>
  <c r="G2701" i="3"/>
  <c r="F2701" i="3"/>
  <c r="E2701" i="3"/>
  <c r="D2701" i="3"/>
  <c r="C2701" i="3"/>
  <c r="B2701" i="3"/>
  <c r="A2701" i="3"/>
  <c r="N2700" i="3"/>
  <c r="J2700" i="3"/>
  <c r="I2700" i="3"/>
  <c r="Q2700" i="3" s="1"/>
  <c r="H2700" i="3"/>
  <c r="G2700" i="3"/>
  <c r="F2700" i="3"/>
  <c r="E2700" i="3"/>
  <c r="D2700" i="3"/>
  <c r="B2700" i="3"/>
  <c r="A2700" i="3"/>
  <c r="C2700" i="3" s="1"/>
  <c r="P2699" i="3"/>
  <c r="L2699" i="3"/>
  <c r="K2699" i="3"/>
  <c r="J2699" i="3"/>
  <c r="N2699" i="3" s="1"/>
  <c r="I2699" i="3"/>
  <c r="M2699" i="3" s="1"/>
  <c r="H2699" i="3"/>
  <c r="G2699" i="3"/>
  <c r="F2699" i="3"/>
  <c r="E2699" i="3"/>
  <c r="D2699" i="3"/>
  <c r="C2699" i="3"/>
  <c r="B2699" i="3"/>
  <c r="A2699" i="3"/>
  <c r="Q2698" i="3"/>
  <c r="M2698" i="3"/>
  <c r="J2698" i="3"/>
  <c r="N2698" i="3" s="1"/>
  <c r="I2698" i="3"/>
  <c r="H2698" i="3"/>
  <c r="G2698" i="3"/>
  <c r="F2698" i="3"/>
  <c r="E2698" i="3"/>
  <c r="D2698" i="3"/>
  <c r="B2698" i="3"/>
  <c r="A2698" i="3"/>
  <c r="C2698" i="3" s="1"/>
  <c r="P2697" i="3"/>
  <c r="O2697" i="3"/>
  <c r="M2697" i="3"/>
  <c r="L2697" i="3"/>
  <c r="K2697" i="3"/>
  <c r="J2697" i="3"/>
  <c r="N2697" i="3" s="1"/>
  <c r="I2697" i="3"/>
  <c r="H2697" i="3"/>
  <c r="G2697" i="3"/>
  <c r="F2697" i="3"/>
  <c r="E2697" i="3"/>
  <c r="D2697" i="3"/>
  <c r="C2697" i="3"/>
  <c r="B2697" i="3"/>
  <c r="A2697" i="3"/>
  <c r="Q2696" i="3"/>
  <c r="M2696" i="3"/>
  <c r="J2696" i="3"/>
  <c r="N2696" i="3" s="1"/>
  <c r="I2696" i="3"/>
  <c r="H2696" i="3"/>
  <c r="G2696" i="3"/>
  <c r="F2696" i="3"/>
  <c r="E2696" i="3"/>
  <c r="D2696" i="3"/>
  <c r="B2696" i="3"/>
  <c r="A2696" i="3"/>
  <c r="C2696" i="3" s="1"/>
  <c r="O2695" i="3"/>
  <c r="K2695" i="3"/>
  <c r="L2695" i="3" s="1"/>
  <c r="J2695" i="3"/>
  <c r="P2695" i="3" s="1"/>
  <c r="I2695" i="3"/>
  <c r="M2695" i="3" s="1"/>
  <c r="H2695" i="3"/>
  <c r="G2695" i="3"/>
  <c r="F2695" i="3"/>
  <c r="E2695" i="3"/>
  <c r="D2695" i="3"/>
  <c r="C2695" i="3"/>
  <c r="B2695" i="3"/>
  <c r="A2695" i="3"/>
  <c r="P2694" i="3"/>
  <c r="J2694" i="3"/>
  <c r="Q2694" i="3" s="1"/>
  <c r="I2694" i="3"/>
  <c r="H2694" i="3"/>
  <c r="G2694" i="3"/>
  <c r="F2694" i="3"/>
  <c r="E2694" i="3"/>
  <c r="B2694" i="3"/>
  <c r="A2694" i="3"/>
  <c r="C2694" i="3" s="1"/>
  <c r="N2693" i="3"/>
  <c r="M2693" i="3"/>
  <c r="K2693" i="3"/>
  <c r="L2693" i="3" s="1"/>
  <c r="J2693" i="3"/>
  <c r="P2693" i="3" s="1"/>
  <c r="I2693" i="3"/>
  <c r="H2693" i="3"/>
  <c r="G2693" i="3"/>
  <c r="F2693" i="3"/>
  <c r="E2693" i="3"/>
  <c r="D2693" i="3"/>
  <c r="C2693" i="3"/>
  <c r="B2693" i="3"/>
  <c r="A2693" i="3"/>
  <c r="P2692" i="3"/>
  <c r="J2692" i="3"/>
  <c r="Q2692" i="3" s="1"/>
  <c r="I2692" i="3"/>
  <c r="H2692" i="3"/>
  <c r="G2692" i="3"/>
  <c r="F2692" i="3"/>
  <c r="E2692" i="3"/>
  <c r="B2692" i="3"/>
  <c r="A2692" i="3"/>
  <c r="C2692" i="3" s="1"/>
  <c r="N2691" i="3"/>
  <c r="J2691" i="3"/>
  <c r="K2691" i="3" s="1"/>
  <c r="L2691" i="3" s="1"/>
  <c r="I2691" i="3"/>
  <c r="M2691" i="3" s="1"/>
  <c r="H2691" i="3"/>
  <c r="G2691" i="3"/>
  <c r="F2691" i="3"/>
  <c r="E2691" i="3"/>
  <c r="D2691" i="3"/>
  <c r="C2691" i="3"/>
  <c r="B2691" i="3"/>
  <c r="A2691" i="3"/>
  <c r="N2690" i="3"/>
  <c r="J2690" i="3"/>
  <c r="I2690" i="3"/>
  <c r="Q2690" i="3" s="1"/>
  <c r="H2690" i="3"/>
  <c r="G2690" i="3"/>
  <c r="F2690" i="3"/>
  <c r="E2690" i="3"/>
  <c r="A2690" i="3"/>
  <c r="C2690" i="3" s="1"/>
  <c r="M2689" i="3"/>
  <c r="J2689" i="3"/>
  <c r="K2689" i="3" s="1"/>
  <c r="L2689" i="3" s="1"/>
  <c r="I2689" i="3"/>
  <c r="H2689" i="3"/>
  <c r="G2689" i="3"/>
  <c r="F2689" i="3"/>
  <c r="E2689" i="3"/>
  <c r="D2689" i="3"/>
  <c r="C2689" i="3"/>
  <c r="B2689" i="3"/>
  <c r="A2689" i="3"/>
  <c r="N2688" i="3"/>
  <c r="J2688" i="3"/>
  <c r="I2688" i="3"/>
  <c r="Q2688" i="3" s="1"/>
  <c r="H2688" i="3"/>
  <c r="G2688" i="3"/>
  <c r="F2688" i="3"/>
  <c r="E2688" i="3"/>
  <c r="A2688" i="3"/>
  <c r="C2688" i="3" s="1"/>
  <c r="P2687" i="3"/>
  <c r="N2687" i="3"/>
  <c r="L2687" i="3"/>
  <c r="K2687" i="3"/>
  <c r="J2687" i="3"/>
  <c r="O2687" i="3" s="1"/>
  <c r="I2687" i="3"/>
  <c r="M2687" i="3" s="1"/>
  <c r="H2687" i="3"/>
  <c r="G2687" i="3"/>
  <c r="F2687" i="3"/>
  <c r="E2687" i="3"/>
  <c r="D2687" i="3"/>
  <c r="C2687" i="3"/>
  <c r="B2687" i="3"/>
  <c r="A2687" i="3"/>
  <c r="N2686" i="3"/>
  <c r="M2686" i="3"/>
  <c r="J2686" i="3"/>
  <c r="I2686" i="3"/>
  <c r="Q2686" i="3" s="1"/>
  <c r="H2686" i="3"/>
  <c r="G2686" i="3"/>
  <c r="F2686" i="3"/>
  <c r="E2686" i="3"/>
  <c r="D2686" i="3"/>
  <c r="B2686" i="3"/>
  <c r="A2686" i="3"/>
  <c r="C2686" i="3" s="1"/>
  <c r="P2685" i="3"/>
  <c r="O2685" i="3"/>
  <c r="M2685" i="3"/>
  <c r="L2685" i="3"/>
  <c r="K2685" i="3"/>
  <c r="J2685" i="3"/>
  <c r="N2685" i="3" s="1"/>
  <c r="I2685" i="3"/>
  <c r="Q2685" i="3" s="1"/>
  <c r="R2685" i="3" s="1"/>
  <c r="H2685" i="3"/>
  <c r="G2685" i="3"/>
  <c r="F2685" i="3"/>
  <c r="E2685" i="3"/>
  <c r="D2685" i="3"/>
  <c r="C2685" i="3"/>
  <c r="B2685" i="3"/>
  <c r="A2685" i="3"/>
  <c r="N2684" i="3"/>
  <c r="M2684" i="3"/>
  <c r="J2684" i="3"/>
  <c r="I2684" i="3"/>
  <c r="Q2684" i="3" s="1"/>
  <c r="H2684" i="3"/>
  <c r="G2684" i="3"/>
  <c r="F2684" i="3"/>
  <c r="E2684" i="3"/>
  <c r="D2684" i="3"/>
  <c r="B2684" i="3"/>
  <c r="A2684" i="3"/>
  <c r="C2684" i="3" s="1"/>
  <c r="P2683" i="3"/>
  <c r="K2683" i="3"/>
  <c r="L2683" i="3" s="1"/>
  <c r="J2683" i="3"/>
  <c r="O2683" i="3" s="1"/>
  <c r="I2683" i="3"/>
  <c r="M2683" i="3" s="1"/>
  <c r="H2683" i="3"/>
  <c r="G2683" i="3"/>
  <c r="F2683" i="3"/>
  <c r="E2683" i="3"/>
  <c r="D2683" i="3"/>
  <c r="C2683" i="3"/>
  <c r="B2683" i="3"/>
  <c r="A2683" i="3"/>
  <c r="Q2682" i="3"/>
  <c r="M2682" i="3"/>
  <c r="J2682" i="3"/>
  <c r="P2682" i="3" s="1"/>
  <c r="I2682" i="3"/>
  <c r="H2682" i="3"/>
  <c r="G2682" i="3"/>
  <c r="F2682" i="3"/>
  <c r="E2682" i="3"/>
  <c r="D2682" i="3"/>
  <c r="B2682" i="3"/>
  <c r="A2682" i="3"/>
  <c r="C2682" i="3" s="1"/>
  <c r="P2681" i="3"/>
  <c r="O2681" i="3"/>
  <c r="M2681" i="3"/>
  <c r="K2681" i="3"/>
  <c r="L2681" i="3" s="1"/>
  <c r="J2681" i="3"/>
  <c r="N2681" i="3" s="1"/>
  <c r="I2681" i="3"/>
  <c r="H2681" i="3"/>
  <c r="G2681" i="3"/>
  <c r="F2681" i="3"/>
  <c r="E2681" i="3"/>
  <c r="D2681" i="3"/>
  <c r="C2681" i="3"/>
  <c r="B2681" i="3"/>
  <c r="A2681" i="3"/>
  <c r="Q2680" i="3"/>
  <c r="M2680" i="3"/>
  <c r="J2680" i="3"/>
  <c r="P2680" i="3" s="1"/>
  <c r="I2680" i="3"/>
  <c r="H2680" i="3"/>
  <c r="G2680" i="3"/>
  <c r="F2680" i="3"/>
  <c r="E2680" i="3"/>
  <c r="D2680" i="3"/>
  <c r="B2680" i="3"/>
  <c r="A2680" i="3"/>
  <c r="C2680" i="3" s="1"/>
  <c r="J2679" i="3"/>
  <c r="I2679" i="3"/>
  <c r="M2679" i="3" s="1"/>
  <c r="H2679" i="3"/>
  <c r="G2679" i="3"/>
  <c r="F2679" i="3"/>
  <c r="E2679" i="3"/>
  <c r="D2679" i="3"/>
  <c r="C2679" i="3"/>
  <c r="B2679" i="3"/>
  <c r="A2679" i="3"/>
  <c r="J2678" i="3"/>
  <c r="I2678" i="3"/>
  <c r="H2678" i="3"/>
  <c r="G2678" i="3"/>
  <c r="F2678" i="3"/>
  <c r="E2678" i="3"/>
  <c r="A2678" i="3"/>
  <c r="M2677" i="3"/>
  <c r="J2677" i="3"/>
  <c r="I2677" i="3"/>
  <c r="H2677" i="3"/>
  <c r="G2677" i="3"/>
  <c r="F2677" i="3"/>
  <c r="E2677" i="3"/>
  <c r="D2677" i="3"/>
  <c r="C2677" i="3"/>
  <c r="B2677" i="3"/>
  <c r="A2677" i="3"/>
  <c r="J2676" i="3"/>
  <c r="I2676" i="3"/>
  <c r="H2676" i="3"/>
  <c r="G2676" i="3"/>
  <c r="F2676" i="3"/>
  <c r="E2676" i="3"/>
  <c r="A2676" i="3"/>
  <c r="O2675" i="3"/>
  <c r="J2675" i="3"/>
  <c r="P2675" i="3" s="1"/>
  <c r="I2675" i="3"/>
  <c r="M2675" i="3" s="1"/>
  <c r="H2675" i="3"/>
  <c r="G2675" i="3"/>
  <c r="F2675" i="3"/>
  <c r="E2675" i="3"/>
  <c r="D2675" i="3"/>
  <c r="C2675" i="3"/>
  <c r="B2675" i="3"/>
  <c r="A2675" i="3"/>
  <c r="J2674" i="3"/>
  <c r="N2674" i="3" s="1"/>
  <c r="I2674" i="3"/>
  <c r="H2674" i="3"/>
  <c r="G2674" i="3"/>
  <c r="F2674" i="3"/>
  <c r="E2674" i="3"/>
  <c r="A2674" i="3"/>
  <c r="C2674" i="3" s="1"/>
  <c r="N2673" i="3"/>
  <c r="M2673" i="3"/>
  <c r="J2673" i="3"/>
  <c r="O2673" i="3" s="1"/>
  <c r="I2673" i="3"/>
  <c r="Q2673" i="3" s="1"/>
  <c r="H2673" i="3"/>
  <c r="G2673" i="3"/>
  <c r="F2673" i="3"/>
  <c r="E2673" i="3"/>
  <c r="D2673" i="3"/>
  <c r="C2673" i="3"/>
  <c r="B2673" i="3"/>
  <c r="A2673" i="3"/>
  <c r="J2672" i="3"/>
  <c r="N2672" i="3" s="1"/>
  <c r="I2672" i="3"/>
  <c r="H2672" i="3"/>
  <c r="G2672" i="3"/>
  <c r="F2672" i="3"/>
  <c r="E2672" i="3"/>
  <c r="A2672" i="3"/>
  <c r="C2672" i="3" s="1"/>
  <c r="P2671" i="3"/>
  <c r="N2671" i="3"/>
  <c r="L2671" i="3"/>
  <c r="K2671" i="3"/>
  <c r="J2671" i="3"/>
  <c r="O2671" i="3" s="1"/>
  <c r="I2671" i="3"/>
  <c r="M2671" i="3" s="1"/>
  <c r="H2671" i="3"/>
  <c r="G2671" i="3"/>
  <c r="F2671" i="3"/>
  <c r="E2671" i="3"/>
  <c r="D2671" i="3"/>
  <c r="C2671" i="3"/>
  <c r="B2671" i="3"/>
  <c r="A2671" i="3"/>
  <c r="N2670" i="3"/>
  <c r="J2670" i="3"/>
  <c r="I2670" i="3"/>
  <c r="Q2670" i="3" s="1"/>
  <c r="H2670" i="3"/>
  <c r="G2670" i="3"/>
  <c r="F2670" i="3"/>
  <c r="E2670" i="3"/>
  <c r="D2670" i="3"/>
  <c r="B2670" i="3"/>
  <c r="A2670" i="3"/>
  <c r="C2670" i="3" s="1"/>
  <c r="P2669" i="3"/>
  <c r="R2669" i="3" s="1"/>
  <c r="O2669" i="3"/>
  <c r="M2669" i="3"/>
  <c r="L2669" i="3"/>
  <c r="K2669" i="3"/>
  <c r="J2669" i="3"/>
  <c r="N2669" i="3" s="1"/>
  <c r="I2669" i="3"/>
  <c r="Q2669" i="3" s="1"/>
  <c r="H2669" i="3"/>
  <c r="G2669" i="3"/>
  <c r="F2669" i="3"/>
  <c r="E2669" i="3"/>
  <c r="D2669" i="3"/>
  <c r="C2669" i="3"/>
  <c r="B2669" i="3"/>
  <c r="A2669" i="3"/>
  <c r="N2668" i="3"/>
  <c r="J2668" i="3"/>
  <c r="I2668" i="3"/>
  <c r="Q2668" i="3" s="1"/>
  <c r="H2668" i="3"/>
  <c r="G2668" i="3"/>
  <c r="F2668" i="3"/>
  <c r="E2668" i="3"/>
  <c r="D2668" i="3"/>
  <c r="B2668" i="3"/>
  <c r="A2668" i="3"/>
  <c r="C2668" i="3" s="1"/>
  <c r="P2667" i="3"/>
  <c r="L2667" i="3"/>
  <c r="K2667" i="3"/>
  <c r="J2667" i="3"/>
  <c r="N2667" i="3" s="1"/>
  <c r="I2667" i="3"/>
  <c r="M2667" i="3" s="1"/>
  <c r="H2667" i="3"/>
  <c r="G2667" i="3"/>
  <c r="F2667" i="3"/>
  <c r="E2667" i="3"/>
  <c r="D2667" i="3"/>
  <c r="C2667" i="3"/>
  <c r="B2667" i="3"/>
  <c r="A2667" i="3"/>
  <c r="Q2666" i="3"/>
  <c r="M2666" i="3"/>
  <c r="J2666" i="3"/>
  <c r="N2666" i="3" s="1"/>
  <c r="I2666" i="3"/>
  <c r="H2666" i="3"/>
  <c r="G2666" i="3"/>
  <c r="F2666" i="3"/>
  <c r="E2666" i="3"/>
  <c r="D2666" i="3"/>
  <c r="B2666" i="3"/>
  <c r="A2666" i="3"/>
  <c r="C2666" i="3" s="1"/>
  <c r="P2665" i="3"/>
  <c r="O2665" i="3"/>
  <c r="M2665" i="3"/>
  <c r="L2665" i="3"/>
  <c r="K2665" i="3"/>
  <c r="J2665" i="3"/>
  <c r="N2665" i="3" s="1"/>
  <c r="I2665" i="3"/>
  <c r="H2665" i="3"/>
  <c r="G2665" i="3"/>
  <c r="F2665" i="3"/>
  <c r="E2665" i="3"/>
  <c r="D2665" i="3"/>
  <c r="C2665" i="3"/>
  <c r="B2665" i="3"/>
  <c r="A2665" i="3"/>
  <c r="Q2664" i="3"/>
  <c r="M2664" i="3"/>
  <c r="J2664" i="3"/>
  <c r="N2664" i="3" s="1"/>
  <c r="I2664" i="3"/>
  <c r="H2664" i="3"/>
  <c r="G2664" i="3"/>
  <c r="F2664" i="3"/>
  <c r="E2664" i="3"/>
  <c r="D2664" i="3"/>
  <c r="B2664" i="3"/>
  <c r="A2664" i="3"/>
  <c r="C2664" i="3" s="1"/>
  <c r="O2663" i="3"/>
  <c r="K2663" i="3"/>
  <c r="L2663" i="3" s="1"/>
  <c r="J2663" i="3"/>
  <c r="P2663" i="3" s="1"/>
  <c r="I2663" i="3"/>
  <c r="M2663" i="3" s="1"/>
  <c r="H2663" i="3"/>
  <c r="G2663" i="3"/>
  <c r="F2663" i="3"/>
  <c r="E2663" i="3"/>
  <c r="D2663" i="3"/>
  <c r="C2663" i="3"/>
  <c r="B2663" i="3"/>
  <c r="A2663" i="3"/>
  <c r="P2662" i="3"/>
  <c r="J2662" i="3"/>
  <c r="Q2662" i="3" s="1"/>
  <c r="I2662" i="3"/>
  <c r="H2662" i="3"/>
  <c r="G2662" i="3"/>
  <c r="F2662" i="3"/>
  <c r="E2662" i="3"/>
  <c r="B2662" i="3"/>
  <c r="A2662" i="3"/>
  <c r="C2662" i="3" s="1"/>
  <c r="N2661" i="3"/>
  <c r="M2661" i="3"/>
  <c r="K2661" i="3"/>
  <c r="L2661" i="3" s="1"/>
  <c r="J2661" i="3"/>
  <c r="P2661" i="3" s="1"/>
  <c r="I2661" i="3"/>
  <c r="H2661" i="3"/>
  <c r="G2661" i="3"/>
  <c r="F2661" i="3"/>
  <c r="E2661" i="3"/>
  <c r="D2661" i="3"/>
  <c r="C2661" i="3"/>
  <c r="B2661" i="3"/>
  <c r="A2661" i="3"/>
  <c r="P2660" i="3"/>
  <c r="J2660" i="3"/>
  <c r="Q2660" i="3" s="1"/>
  <c r="I2660" i="3"/>
  <c r="H2660" i="3"/>
  <c r="G2660" i="3"/>
  <c r="F2660" i="3"/>
  <c r="E2660" i="3"/>
  <c r="B2660" i="3"/>
  <c r="A2660" i="3"/>
  <c r="C2660" i="3" s="1"/>
  <c r="N2659" i="3"/>
  <c r="J2659" i="3"/>
  <c r="K2659" i="3" s="1"/>
  <c r="L2659" i="3" s="1"/>
  <c r="I2659" i="3"/>
  <c r="M2659" i="3" s="1"/>
  <c r="H2659" i="3"/>
  <c r="G2659" i="3"/>
  <c r="F2659" i="3"/>
  <c r="E2659" i="3"/>
  <c r="D2659" i="3"/>
  <c r="C2659" i="3"/>
  <c r="B2659" i="3"/>
  <c r="A2659" i="3"/>
  <c r="N2658" i="3"/>
  <c r="J2658" i="3"/>
  <c r="I2658" i="3"/>
  <c r="Q2658" i="3" s="1"/>
  <c r="H2658" i="3"/>
  <c r="G2658" i="3"/>
  <c r="F2658" i="3"/>
  <c r="E2658" i="3"/>
  <c r="A2658" i="3"/>
  <c r="C2658" i="3" s="1"/>
  <c r="M2657" i="3"/>
  <c r="J2657" i="3"/>
  <c r="K2657" i="3" s="1"/>
  <c r="L2657" i="3" s="1"/>
  <c r="I2657" i="3"/>
  <c r="H2657" i="3"/>
  <c r="G2657" i="3"/>
  <c r="F2657" i="3"/>
  <c r="E2657" i="3"/>
  <c r="D2657" i="3"/>
  <c r="C2657" i="3"/>
  <c r="B2657" i="3"/>
  <c r="A2657" i="3"/>
  <c r="N2656" i="3"/>
  <c r="J2656" i="3"/>
  <c r="I2656" i="3"/>
  <c r="Q2656" i="3" s="1"/>
  <c r="H2656" i="3"/>
  <c r="G2656" i="3"/>
  <c r="F2656" i="3"/>
  <c r="E2656" i="3"/>
  <c r="A2656" i="3"/>
  <c r="C2656" i="3" s="1"/>
  <c r="P2655" i="3"/>
  <c r="N2655" i="3"/>
  <c r="L2655" i="3"/>
  <c r="K2655" i="3"/>
  <c r="J2655" i="3"/>
  <c r="O2655" i="3" s="1"/>
  <c r="I2655" i="3"/>
  <c r="M2655" i="3" s="1"/>
  <c r="H2655" i="3"/>
  <c r="G2655" i="3"/>
  <c r="F2655" i="3"/>
  <c r="E2655" i="3"/>
  <c r="D2655" i="3"/>
  <c r="C2655" i="3"/>
  <c r="B2655" i="3"/>
  <c r="A2655" i="3"/>
  <c r="N2654" i="3"/>
  <c r="M2654" i="3"/>
  <c r="J2654" i="3"/>
  <c r="I2654" i="3"/>
  <c r="Q2654" i="3" s="1"/>
  <c r="H2654" i="3"/>
  <c r="G2654" i="3"/>
  <c r="F2654" i="3"/>
  <c r="E2654" i="3"/>
  <c r="D2654" i="3"/>
  <c r="B2654" i="3"/>
  <c r="A2654" i="3"/>
  <c r="C2654" i="3" s="1"/>
  <c r="P2653" i="3"/>
  <c r="O2653" i="3"/>
  <c r="M2653" i="3"/>
  <c r="L2653" i="3"/>
  <c r="K2653" i="3"/>
  <c r="J2653" i="3"/>
  <c r="N2653" i="3" s="1"/>
  <c r="I2653" i="3"/>
  <c r="Q2653" i="3" s="1"/>
  <c r="R2653" i="3" s="1"/>
  <c r="H2653" i="3"/>
  <c r="G2653" i="3"/>
  <c r="F2653" i="3"/>
  <c r="E2653" i="3"/>
  <c r="D2653" i="3"/>
  <c r="C2653" i="3"/>
  <c r="B2653" i="3"/>
  <c r="A2653" i="3"/>
  <c r="N2652" i="3"/>
  <c r="M2652" i="3"/>
  <c r="J2652" i="3"/>
  <c r="I2652" i="3"/>
  <c r="Q2652" i="3" s="1"/>
  <c r="H2652" i="3"/>
  <c r="G2652" i="3"/>
  <c r="F2652" i="3"/>
  <c r="E2652" i="3"/>
  <c r="D2652" i="3"/>
  <c r="B2652" i="3"/>
  <c r="A2652" i="3"/>
  <c r="C2652" i="3" s="1"/>
  <c r="P2651" i="3"/>
  <c r="K2651" i="3"/>
  <c r="L2651" i="3" s="1"/>
  <c r="J2651" i="3"/>
  <c r="O2651" i="3" s="1"/>
  <c r="I2651" i="3"/>
  <c r="M2651" i="3" s="1"/>
  <c r="H2651" i="3"/>
  <c r="G2651" i="3"/>
  <c r="F2651" i="3"/>
  <c r="E2651" i="3"/>
  <c r="D2651" i="3"/>
  <c r="C2651" i="3"/>
  <c r="B2651" i="3"/>
  <c r="A2651" i="3"/>
  <c r="Q2650" i="3"/>
  <c r="M2650" i="3"/>
  <c r="J2650" i="3"/>
  <c r="P2650" i="3" s="1"/>
  <c r="I2650" i="3"/>
  <c r="H2650" i="3"/>
  <c r="G2650" i="3"/>
  <c r="F2650" i="3"/>
  <c r="E2650" i="3"/>
  <c r="D2650" i="3"/>
  <c r="B2650" i="3"/>
  <c r="A2650" i="3"/>
  <c r="C2650" i="3" s="1"/>
  <c r="P2649" i="3"/>
  <c r="O2649" i="3"/>
  <c r="M2649" i="3"/>
  <c r="K2649" i="3"/>
  <c r="L2649" i="3" s="1"/>
  <c r="J2649" i="3"/>
  <c r="N2649" i="3" s="1"/>
  <c r="I2649" i="3"/>
  <c r="H2649" i="3"/>
  <c r="G2649" i="3"/>
  <c r="F2649" i="3"/>
  <c r="E2649" i="3"/>
  <c r="D2649" i="3"/>
  <c r="C2649" i="3"/>
  <c r="B2649" i="3"/>
  <c r="A2649" i="3"/>
  <c r="Q2648" i="3"/>
  <c r="M2648" i="3"/>
  <c r="J2648" i="3"/>
  <c r="P2648" i="3" s="1"/>
  <c r="I2648" i="3"/>
  <c r="H2648" i="3"/>
  <c r="G2648" i="3"/>
  <c r="F2648" i="3"/>
  <c r="E2648" i="3"/>
  <c r="D2648" i="3"/>
  <c r="B2648" i="3"/>
  <c r="A2648" i="3"/>
  <c r="C2648" i="3" s="1"/>
  <c r="J2647" i="3"/>
  <c r="I2647" i="3"/>
  <c r="M2647" i="3" s="1"/>
  <c r="H2647" i="3"/>
  <c r="G2647" i="3"/>
  <c r="F2647" i="3"/>
  <c r="E2647" i="3"/>
  <c r="D2647" i="3"/>
  <c r="C2647" i="3"/>
  <c r="B2647" i="3"/>
  <c r="A2647" i="3"/>
  <c r="J2646" i="3"/>
  <c r="I2646" i="3"/>
  <c r="H2646" i="3"/>
  <c r="G2646" i="3"/>
  <c r="F2646" i="3"/>
  <c r="E2646" i="3"/>
  <c r="A2646" i="3"/>
  <c r="M2645" i="3"/>
  <c r="J2645" i="3"/>
  <c r="I2645" i="3"/>
  <c r="H2645" i="3"/>
  <c r="G2645" i="3"/>
  <c r="F2645" i="3"/>
  <c r="E2645" i="3"/>
  <c r="D2645" i="3"/>
  <c r="C2645" i="3"/>
  <c r="B2645" i="3"/>
  <c r="A2645" i="3"/>
  <c r="J2644" i="3"/>
  <c r="I2644" i="3"/>
  <c r="H2644" i="3"/>
  <c r="G2644" i="3"/>
  <c r="F2644" i="3"/>
  <c r="E2644" i="3"/>
  <c r="A2644" i="3"/>
  <c r="O2643" i="3"/>
  <c r="J2643" i="3"/>
  <c r="P2643" i="3" s="1"/>
  <c r="I2643" i="3"/>
  <c r="M2643" i="3" s="1"/>
  <c r="H2643" i="3"/>
  <c r="G2643" i="3"/>
  <c r="F2643" i="3"/>
  <c r="E2643" i="3"/>
  <c r="D2643" i="3"/>
  <c r="C2643" i="3"/>
  <c r="B2643" i="3"/>
  <c r="A2643" i="3"/>
  <c r="J2642" i="3"/>
  <c r="N2642" i="3" s="1"/>
  <c r="I2642" i="3"/>
  <c r="H2642" i="3"/>
  <c r="G2642" i="3"/>
  <c r="F2642" i="3"/>
  <c r="E2642" i="3"/>
  <c r="A2642" i="3"/>
  <c r="C2642" i="3" s="1"/>
  <c r="N2641" i="3"/>
  <c r="M2641" i="3"/>
  <c r="J2641" i="3"/>
  <c r="O2641" i="3" s="1"/>
  <c r="I2641" i="3"/>
  <c r="Q2641" i="3" s="1"/>
  <c r="H2641" i="3"/>
  <c r="G2641" i="3"/>
  <c r="F2641" i="3"/>
  <c r="E2641" i="3"/>
  <c r="D2641" i="3"/>
  <c r="C2641" i="3"/>
  <c r="B2641" i="3"/>
  <c r="A2641" i="3"/>
  <c r="J2640" i="3"/>
  <c r="N2640" i="3" s="1"/>
  <c r="I2640" i="3"/>
  <c r="H2640" i="3"/>
  <c r="G2640" i="3"/>
  <c r="F2640" i="3"/>
  <c r="E2640" i="3"/>
  <c r="A2640" i="3"/>
  <c r="C2640" i="3" s="1"/>
  <c r="P2639" i="3"/>
  <c r="N2639" i="3"/>
  <c r="L2639" i="3"/>
  <c r="K2639" i="3"/>
  <c r="J2639" i="3"/>
  <c r="O2639" i="3" s="1"/>
  <c r="I2639" i="3"/>
  <c r="M2639" i="3" s="1"/>
  <c r="H2639" i="3"/>
  <c r="G2639" i="3"/>
  <c r="F2639" i="3"/>
  <c r="E2639" i="3"/>
  <c r="D2639" i="3"/>
  <c r="C2639" i="3"/>
  <c r="B2639" i="3"/>
  <c r="A2639" i="3"/>
  <c r="N2638" i="3"/>
  <c r="J2638" i="3"/>
  <c r="I2638" i="3"/>
  <c r="Q2638" i="3" s="1"/>
  <c r="H2638" i="3"/>
  <c r="G2638" i="3"/>
  <c r="F2638" i="3"/>
  <c r="E2638" i="3"/>
  <c r="D2638" i="3"/>
  <c r="B2638" i="3"/>
  <c r="A2638" i="3"/>
  <c r="C2638" i="3" s="1"/>
  <c r="P2637" i="3"/>
  <c r="R2637" i="3" s="1"/>
  <c r="O2637" i="3"/>
  <c r="M2637" i="3"/>
  <c r="L2637" i="3"/>
  <c r="K2637" i="3"/>
  <c r="J2637" i="3"/>
  <c r="N2637" i="3" s="1"/>
  <c r="I2637" i="3"/>
  <c r="Q2637" i="3" s="1"/>
  <c r="H2637" i="3"/>
  <c r="G2637" i="3"/>
  <c r="F2637" i="3"/>
  <c r="E2637" i="3"/>
  <c r="D2637" i="3"/>
  <c r="C2637" i="3"/>
  <c r="B2637" i="3"/>
  <c r="A2637" i="3"/>
  <c r="N2636" i="3"/>
  <c r="J2636" i="3"/>
  <c r="I2636" i="3"/>
  <c r="Q2636" i="3" s="1"/>
  <c r="H2636" i="3"/>
  <c r="G2636" i="3"/>
  <c r="F2636" i="3"/>
  <c r="E2636" i="3"/>
  <c r="D2636" i="3"/>
  <c r="B2636" i="3"/>
  <c r="A2636" i="3"/>
  <c r="C2636" i="3" s="1"/>
  <c r="P2635" i="3"/>
  <c r="L2635" i="3"/>
  <c r="K2635" i="3"/>
  <c r="J2635" i="3"/>
  <c r="N2635" i="3" s="1"/>
  <c r="I2635" i="3"/>
  <c r="M2635" i="3" s="1"/>
  <c r="H2635" i="3"/>
  <c r="G2635" i="3"/>
  <c r="F2635" i="3"/>
  <c r="E2635" i="3"/>
  <c r="D2635" i="3"/>
  <c r="C2635" i="3"/>
  <c r="B2635" i="3"/>
  <c r="A2635" i="3"/>
  <c r="Q2634" i="3"/>
  <c r="M2634" i="3"/>
  <c r="J2634" i="3"/>
  <c r="N2634" i="3" s="1"/>
  <c r="I2634" i="3"/>
  <c r="H2634" i="3"/>
  <c r="G2634" i="3"/>
  <c r="F2634" i="3"/>
  <c r="E2634" i="3"/>
  <c r="D2634" i="3"/>
  <c r="B2634" i="3"/>
  <c r="A2634" i="3"/>
  <c r="C2634" i="3" s="1"/>
  <c r="P2633" i="3"/>
  <c r="O2633" i="3"/>
  <c r="M2633" i="3"/>
  <c r="L2633" i="3"/>
  <c r="K2633" i="3"/>
  <c r="J2633" i="3"/>
  <c r="N2633" i="3" s="1"/>
  <c r="I2633" i="3"/>
  <c r="H2633" i="3"/>
  <c r="G2633" i="3"/>
  <c r="F2633" i="3"/>
  <c r="E2633" i="3"/>
  <c r="D2633" i="3"/>
  <c r="C2633" i="3"/>
  <c r="B2633" i="3"/>
  <c r="A2633" i="3"/>
  <c r="Q2632" i="3"/>
  <c r="M2632" i="3"/>
  <c r="J2632" i="3"/>
  <c r="N2632" i="3" s="1"/>
  <c r="I2632" i="3"/>
  <c r="H2632" i="3"/>
  <c r="G2632" i="3"/>
  <c r="F2632" i="3"/>
  <c r="E2632" i="3"/>
  <c r="D2632" i="3"/>
  <c r="B2632" i="3"/>
  <c r="A2632" i="3"/>
  <c r="C2632" i="3" s="1"/>
  <c r="O2631" i="3"/>
  <c r="K2631" i="3"/>
  <c r="L2631" i="3" s="1"/>
  <c r="J2631" i="3"/>
  <c r="P2631" i="3" s="1"/>
  <c r="I2631" i="3"/>
  <c r="M2631" i="3" s="1"/>
  <c r="H2631" i="3"/>
  <c r="G2631" i="3"/>
  <c r="F2631" i="3"/>
  <c r="E2631" i="3"/>
  <c r="D2631" i="3"/>
  <c r="C2631" i="3"/>
  <c r="B2631" i="3"/>
  <c r="A2631" i="3"/>
  <c r="P2630" i="3"/>
  <c r="J2630" i="3"/>
  <c r="Q2630" i="3" s="1"/>
  <c r="I2630" i="3"/>
  <c r="H2630" i="3"/>
  <c r="G2630" i="3"/>
  <c r="F2630" i="3"/>
  <c r="E2630" i="3"/>
  <c r="B2630" i="3"/>
  <c r="A2630" i="3"/>
  <c r="C2630" i="3" s="1"/>
  <c r="N2629" i="3"/>
  <c r="M2629" i="3"/>
  <c r="K2629" i="3"/>
  <c r="L2629" i="3" s="1"/>
  <c r="J2629" i="3"/>
  <c r="P2629" i="3" s="1"/>
  <c r="I2629" i="3"/>
  <c r="H2629" i="3"/>
  <c r="G2629" i="3"/>
  <c r="F2629" i="3"/>
  <c r="E2629" i="3"/>
  <c r="D2629" i="3"/>
  <c r="C2629" i="3"/>
  <c r="B2629" i="3"/>
  <c r="A2629" i="3"/>
  <c r="P2628" i="3"/>
  <c r="J2628" i="3"/>
  <c r="Q2628" i="3" s="1"/>
  <c r="I2628" i="3"/>
  <c r="H2628" i="3"/>
  <c r="G2628" i="3"/>
  <c r="F2628" i="3"/>
  <c r="E2628" i="3"/>
  <c r="B2628" i="3"/>
  <c r="A2628" i="3"/>
  <c r="C2628" i="3" s="1"/>
  <c r="J2627" i="3"/>
  <c r="I2627" i="3"/>
  <c r="M2627" i="3" s="1"/>
  <c r="H2627" i="3"/>
  <c r="G2627" i="3"/>
  <c r="F2627" i="3"/>
  <c r="E2627" i="3"/>
  <c r="D2627" i="3"/>
  <c r="C2627" i="3"/>
  <c r="B2627" i="3"/>
  <c r="A2627" i="3"/>
  <c r="J2626" i="3"/>
  <c r="N2626" i="3" s="1"/>
  <c r="I2626" i="3"/>
  <c r="Q2626" i="3" s="1"/>
  <c r="H2626" i="3"/>
  <c r="G2626" i="3"/>
  <c r="F2626" i="3"/>
  <c r="E2626" i="3"/>
  <c r="A2626" i="3"/>
  <c r="M2625" i="3"/>
  <c r="J2625" i="3"/>
  <c r="I2625" i="3"/>
  <c r="H2625" i="3"/>
  <c r="G2625" i="3"/>
  <c r="F2625" i="3"/>
  <c r="E2625" i="3"/>
  <c r="D2625" i="3"/>
  <c r="C2625" i="3"/>
  <c r="B2625" i="3"/>
  <c r="A2625" i="3"/>
  <c r="N2624" i="3"/>
  <c r="J2624" i="3"/>
  <c r="I2624" i="3"/>
  <c r="H2624" i="3"/>
  <c r="G2624" i="3"/>
  <c r="F2624" i="3"/>
  <c r="E2624" i="3"/>
  <c r="A2624" i="3"/>
  <c r="P2623" i="3"/>
  <c r="N2623" i="3"/>
  <c r="L2623" i="3"/>
  <c r="K2623" i="3"/>
  <c r="J2623" i="3"/>
  <c r="O2623" i="3" s="1"/>
  <c r="I2623" i="3"/>
  <c r="M2623" i="3" s="1"/>
  <c r="H2623" i="3"/>
  <c r="G2623" i="3"/>
  <c r="F2623" i="3"/>
  <c r="E2623" i="3"/>
  <c r="D2623" i="3"/>
  <c r="C2623" i="3"/>
  <c r="B2623" i="3"/>
  <c r="A2623" i="3"/>
  <c r="N2622" i="3"/>
  <c r="M2622" i="3"/>
  <c r="J2622" i="3"/>
  <c r="I2622" i="3"/>
  <c r="H2622" i="3"/>
  <c r="G2622" i="3"/>
  <c r="F2622" i="3"/>
  <c r="E2622" i="3"/>
  <c r="D2622" i="3"/>
  <c r="B2622" i="3"/>
  <c r="A2622" i="3"/>
  <c r="C2622" i="3" s="1"/>
  <c r="P2621" i="3"/>
  <c r="O2621" i="3"/>
  <c r="M2621" i="3"/>
  <c r="L2621" i="3"/>
  <c r="K2621" i="3"/>
  <c r="J2621" i="3"/>
  <c r="N2621" i="3" s="1"/>
  <c r="I2621" i="3"/>
  <c r="Q2621" i="3" s="1"/>
  <c r="R2621" i="3" s="1"/>
  <c r="H2621" i="3"/>
  <c r="G2621" i="3"/>
  <c r="F2621" i="3"/>
  <c r="E2621" i="3"/>
  <c r="D2621" i="3"/>
  <c r="C2621" i="3"/>
  <c r="B2621" i="3"/>
  <c r="A2621" i="3"/>
  <c r="N2620" i="3"/>
  <c r="M2620" i="3"/>
  <c r="J2620" i="3"/>
  <c r="I2620" i="3"/>
  <c r="H2620" i="3"/>
  <c r="G2620" i="3"/>
  <c r="F2620" i="3"/>
  <c r="E2620" i="3"/>
  <c r="D2620" i="3"/>
  <c r="B2620" i="3"/>
  <c r="A2620" i="3"/>
  <c r="C2620" i="3" s="1"/>
  <c r="P2619" i="3"/>
  <c r="K2619" i="3"/>
  <c r="L2619" i="3" s="1"/>
  <c r="J2619" i="3"/>
  <c r="O2619" i="3" s="1"/>
  <c r="I2619" i="3"/>
  <c r="M2619" i="3" s="1"/>
  <c r="H2619" i="3"/>
  <c r="G2619" i="3"/>
  <c r="F2619" i="3"/>
  <c r="E2619" i="3"/>
  <c r="D2619" i="3"/>
  <c r="C2619" i="3"/>
  <c r="B2619" i="3"/>
  <c r="A2619" i="3"/>
  <c r="Q2618" i="3"/>
  <c r="M2618" i="3"/>
  <c r="J2618" i="3"/>
  <c r="P2618" i="3" s="1"/>
  <c r="I2618" i="3"/>
  <c r="H2618" i="3"/>
  <c r="G2618" i="3"/>
  <c r="F2618" i="3"/>
  <c r="E2618" i="3"/>
  <c r="D2618" i="3"/>
  <c r="B2618" i="3"/>
  <c r="A2618" i="3"/>
  <c r="C2618" i="3" s="1"/>
  <c r="J2617" i="3"/>
  <c r="I2617" i="3"/>
  <c r="H2617" i="3"/>
  <c r="G2617" i="3"/>
  <c r="F2617" i="3"/>
  <c r="E2617" i="3"/>
  <c r="D2617" i="3"/>
  <c r="C2617" i="3"/>
  <c r="B2617" i="3"/>
  <c r="A2617" i="3"/>
  <c r="Q2616" i="3"/>
  <c r="J2616" i="3"/>
  <c r="I2616" i="3"/>
  <c r="H2616" i="3"/>
  <c r="G2616" i="3"/>
  <c r="F2616" i="3"/>
  <c r="E2616" i="3"/>
  <c r="A2616" i="3"/>
  <c r="O2615" i="3"/>
  <c r="N2615" i="3"/>
  <c r="J2615" i="3"/>
  <c r="P2615" i="3" s="1"/>
  <c r="I2615" i="3"/>
  <c r="M2615" i="3" s="1"/>
  <c r="H2615" i="3"/>
  <c r="G2615" i="3"/>
  <c r="F2615" i="3"/>
  <c r="E2615" i="3"/>
  <c r="D2615" i="3"/>
  <c r="C2615" i="3"/>
  <c r="B2615" i="3"/>
  <c r="A2615" i="3"/>
  <c r="J2614" i="3"/>
  <c r="N2614" i="3" s="1"/>
  <c r="I2614" i="3"/>
  <c r="H2614" i="3"/>
  <c r="G2614" i="3"/>
  <c r="F2614" i="3"/>
  <c r="E2614" i="3"/>
  <c r="A2614" i="3"/>
  <c r="C2614" i="3" s="1"/>
  <c r="R2613" i="3"/>
  <c r="P2613" i="3"/>
  <c r="O2613" i="3"/>
  <c r="N2613" i="3"/>
  <c r="L2613" i="3"/>
  <c r="K2613" i="3"/>
  <c r="J2613" i="3"/>
  <c r="I2613" i="3"/>
  <c r="Q2613" i="3" s="1"/>
  <c r="H2613" i="3"/>
  <c r="G2613" i="3"/>
  <c r="F2613" i="3"/>
  <c r="E2613" i="3"/>
  <c r="D2613" i="3"/>
  <c r="C2613" i="3"/>
  <c r="B2613" i="3"/>
  <c r="A2613" i="3"/>
  <c r="N2612" i="3"/>
  <c r="M2612" i="3"/>
  <c r="J2612" i="3"/>
  <c r="I2612" i="3"/>
  <c r="Q2612" i="3" s="1"/>
  <c r="H2612" i="3"/>
  <c r="G2612" i="3"/>
  <c r="F2612" i="3"/>
  <c r="E2612" i="3"/>
  <c r="D2612" i="3"/>
  <c r="B2612" i="3"/>
  <c r="A2612" i="3"/>
  <c r="C2612" i="3" s="1"/>
  <c r="P2611" i="3"/>
  <c r="L2611" i="3"/>
  <c r="K2611" i="3"/>
  <c r="J2611" i="3"/>
  <c r="N2611" i="3" s="1"/>
  <c r="I2611" i="3"/>
  <c r="M2611" i="3" s="1"/>
  <c r="H2611" i="3"/>
  <c r="G2611" i="3"/>
  <c r="F2611" i="3"/>
  <c r="E2611" i="3"/>
  <c r="D2611" i="3"/>
  <c r="C2611" i="3"/>
  <c r="B2611" i="3"/>
  <c r="A2611" i="3"/>
  <c r="Q2610" i="3"/>
  <c r="M2610" i="3"/>
  <c r="J2610" i="3"/>
  <c r="N2610" i="3" s="1"/>
  <c r="I2610" i="3"/>
  <c r="H2610" i="3"/>
  <c r="G2610" i="3"/>
  <c r="F2610" i="3"/>
  <c r="E2610" i="3"/>
  <c r="D2610" i="3"/>
  <c r="B2610" i="3"/>
  <c r="A2610" i="3"/>
  <c r="C2610" i="3" s="1"/>
  <c r="O2609" i="3"/>
  <c r="K2609" i="3"/>
  <c r="L2609" i="3" s="1"/>
  <c r="J2609" i="3"/>
  <c r="P2609" i="3" s="1"/>
  <c r="I2609" i="3"/>
  <c r="H2609" i="3"/>
  <c r="G2609" i="3"/>
  <c r="F2609" i="3"/>
  <c r="E2609" i="3"/>
  <c r="D2609" i="3"/>
  <c r="C2609" i="3"/>
  <c r="B2609" i="3"/>
  <c r="A2609" i="3"/>
  <c r="P2608" i="3"/>
  <c r="J2608" i="3"/>
  <c r="Q2608" i="3" s="1"/>
  <c r="I2608" i="3"/>
  <c r="H2608" i="3"/>
  <c r="G2608" i="3"/>
  <c r="F2608" i="3"/>
  <c r="E2608" i="3"/>
  <c r="B2608" i="3"/>
  <c r="A2608" i="3"/>
  <c r="C2608" i="3" s="1"/>
  <c r="N2607" i="3"/>
  <c r="J2607" i="3"/>
  <c r="I2607" i="3"/>
  <c r="M2607" i="3" s="1"/>
  <c r="H2607" i="3"/>
  <c r="G2607" i="3"/>
  <c r="F2607" i="3"/>
  <c r="E2607" i="3"/>
  <c r="D2607" i="3"/>
  <c r="C2607" i="3"/>
  <c r="B2607" i="3"/>
  <c r="A2607" i="3"/>
  <c r="J2606" i="3"/>
  <c r="N2606" i="3" s="1"/>
  <c r="I2606" i="3"/>
  <c r="H2606" i="3"/>
  <c r="G2606" i="3"/>
  <c r="F2606" i="3"/>
  <c r="E2606" i="3"/>
  <c r="A2606" i="3"/>
  <c r="P2605" i="3"/>
  <c r="N2605" i="3"/>
  <c r="L2605" i="3"/>
  <c r="K2605" i="3"/>
  <c r="J2605" i="3"/>
  <c r="O2605" i="3" s="1"/>
  <c r="I2605" i="3"/>
  <c r="Q2605" i="3" s="1"/>
  <c r="H2605" i="3"/>
  <c r="G2605" i="3"/>
  <c r="F2605" i="3"/>
  <c r="E2605" i="3"/>
  <c r="D2605" i="3"/>
  <c r="C2605" i="3"/>
  <c r="B2605" i="3"/>
  <c r="A2605" i="3"/>
  <c r="N2604" i="3"/>
  <c r="J2604" i="3"/>
  <c r="I2604" i="3"/>
  <c r="M2604" i="3" s="1"/>
  <c r="H2604" i="3"/>
  <c r="G2604" i="3"/>
  <c r="F2604" i="3"/>
  <c r="E2604" i="3"/>
  <c r="D2604" i="3"/>
  <c r="B2604" i="3"/>
  <c r="A2604" i="3"/>
  <c r="C2604" i="3" s="1"/>
  <c r="P2603" i="3"/>
  <c r="K2603" i="3"/>
  <c r="L2603" i="3" s="1"/>
  <c r="J2603" i="3"/>
  <c r="O2603" i="3" s="1"/>
  <c r="I2603" i="3"/>
  <c r="M2603" i="3" s="1"/>
  <c r="H2603" i="3"/>
  <c r="G2603" i="3"/>
  <c r="F2603" i="3"/>
  <c r="E2603" i="3"/>
  <c r="D2603" i="3"/>
  <c r="C2603" i="3"/>
  <c r="B2603" i="3"/>
  <c r="A2603" i="3"/>
  <c r="Q2602" i="3"/>
  <c r="M2602" i="3"/>
  <c r="J2602" i="3"/>
  <c r="P2602" i="3" s="1"/>
  <c r="I2602" i="3"/>
  <c r="H2602" i="3"/>
  <c r="G2602" i="3"/>
  <c r="F2602" i="3"/>
  <c r="E2602" i="3"/>
  <c r="D2602" i="3"/>
  <c r="B2602" i="3"/>
  <c r="A2602" i="3"/>
  <c r="C2602" i="3" s="1"/>
  <c r="J2601" i="3"/>
  <c r="I2601" i="3"/>
  <c r="H2601" i="3"/>
  <c r="G2601" i="3"/>
  <c r="F2601" i="3"/>
  <c r="E2601" i="3"/>
  <c r="D2601" i="3"/>
  <c r="C2601" i="3"/>
  <c r="B2601" i="3"/>
  <c r="A2601" i="3"/>
  <c r="Q2600" i="3"/>
  <c r="J2600" i="3"/>
  <c r="I2600" i="3"/>
  <c r="H2600" i="3"/>
  <c r="G2600" i="3"/>
  <c r="F2600" i="3"/>
  <c r="E2600" i="3"/>
  <c r="A2600" i="3"/>
  <c r="O2599" i="3"/>
  <c r="N2599" i="3"/>
  <c r="J2599" i="3"/>
  <c r="P2599" i="3" s="1"/>
  <c r="I2599" i="3"/>
  <c r="M2599" i="3" s="1"/>
  <c r="H2599" i="3"/>
  <c r="G2599" i="3"/>
  <c r="F2599" i="3"/>
  <c r="E2599" i="3"/>
  <c r="D2599" i="3"/>
  <c r="C2599" i="3"/>
  <c r="B2599" i="3"/>
  <c r="A2599" i="3"/>
  <c r="N2598" i="3"/>
  <c r="J2598" i="3"/>
  <c r="I2598" i="3"/>
  <c r="H2598" i="3"/>
  <c r="G2598" i="3"/>
  <c r="F2598" i="3"/>
  <c r="E2598" i="3"/>
  <c r="A2598" i="3"/>
  <c r="C2598" i="3" s="1"/>
  <c r="R2597" i="3"/>
  <c r="P2597" i="3"/>
  <c r="O2597" i="3"/>
  <c r="N2597" i="3"/>
  <c r="L2597" i="3"/>
  <c r="K2597" i="3"/>
  <c r="J2597" i="3"/>
  <c r="I2597" i="3"/>
  <c r="Q2597" i="3" s="1"/>
  <c r="H2597" i="3"/>
  <c r="G2597" i="3"/>
  <c r="F2597" i="3"/>
  <c r="E2597" i="3"/>
  <c r="D2597" i="3"/>
  <c r="C2597" i="3"/>
  <c r="B2597" i="3"/>
  <c r="A2597" i="3"/>
  <c r="N2596" i="3"/>
  <c r="M2596" i="3"/>
  <c r="J2596" i="3"/>
  <c r="I2596" i="3"/>
  <c r="Q2596" i="3" s="1"/>
  <c r="H2596" i="3"/>
  <c r="G2596" i="3"/>
  <c r="F2596" i="3"/>
  <c r="E2596" i="3"/>
  <c r="D2596" i="3"/>
  <c r="B2596" i="3"/>
  <c r="A2596" i="3"/>
  <c r="C2596" i="3" s="1"/>
  <c r="P2595" i="3"/>
  <c r="L2595" i="3"/>
  <c r="K2595" i="3"/>
  <c r="J2595" i="3"/>
  <c r="N2595" i="3" s="1"/>
  <c r="I2595" i="3"/>
  <c r="M2595" i="3" s="1"/>
  <c r="H2595" i="3"/>
  <c r="G2595" i="3"/>
  <c r="F2595" i="3"/>
  <c r="E2595" i="3"/>
  <c r="D2595" i="3"/>
  <c r="C2595" i="3"/>
  <c r="B2595" i="3"/>
  <c r="A2595" i="3"/>
  <c r="Q2594" i="3"/>
  <c r="M2594" i="3"/>
  <c r="J2594" i="3"/>
  <c r="N2594" i="3" s="1"/>
  <c r="I2594" i="3"/>
  <c r="H2594" i="3"/>
  <c r="G2594" i="3"/>
  <c r="F2594" i="3"/>
  <c r="E2594" i="3"/>
  <c r="D2594" i="3"/>
  <c r="B2594" i="3"/>
  <c r="A2594" i="3"/>
  <c r="C2594" i="3" s="1"/>
  <c r="O2593" i="3"/>
  <c r="K2593" i="3"/>
  <c r="L2593" i="3" s="1"/>
  <c r="J2593" i="3"/>
  <c r="P2593" i="3" s="1"/>
  <c r="I2593" i="3"/>
  <c r="H2593" i="3"/>
  <c r="G2593" i="3"/>
  <c r="F2593" i="3"/>
  <c r="E2593" i="3"/>
  <c r="D2593" i="3"/>
  <c r="C2593" i="3"/>
  <c r="B2593" i="3"/>
  <c r="A2593" i="3"/>
  <c r="P2592" i="3"/>
  <c r="J2592" i="3"/>
  <c r="Q2592" i="3" s="1"/>
  <c r="I2592" i="3"/>
  <c r="H2592" i="3"/>
  <c r="G2592" i="3"/>
  <c r="F2592" i="3"/>
  <c r="E2592" i="3"/>
  <c r="B2592" i="3"/>
  <c r="A2592" i="3"/>
  <c r="C2592" i="3" s="1"/>
  <c r="N2591" i="3"/>
  <c r="J2591" i="3"/>
  <c r="I2591" i="3"/>
  <c r="M2591" i="3" s="1"/>
  <c r="H2591" i="3"/>
  <c r="G2591" i="3"/>
  <c r="F2591" i="3"/>
  <c r="E2591" i="3"/>
  <c r="D2591" i="3"/>
  <c r="C2591" i="3"/>
  <c r="B2591" i="3"/>
  <c r="A2591" i="3"/>
  <c r="N2590" i="3"/>
  <c r="J2590" i="3"/>
  <c r="I2590" i="3"/>
  <c r="H2590" i="3"/>
  <c r="G2590" i="3"/>
  <c r="F2590" i="3"/>
  <c r="E2590" i="3"/>
  <c r="A2590" i="3"/>
  <c r="P2589" i="3"/>
  <c r="N2589" i="3"/>
  <c r="L2589" i="3"/>
  <c r="K2589" i="3"/>
  <c r="J2589" i="3"/>
  <c r="O2589" i="3" s="1"/>
  <c r="I2589" i="3"/>
  <c r="Q2589" i="3" s="1"/>
  <c r="H2589" i="3"/>
  <c r="G2589" i="3"/>
  <c r="F2589" i="3"/>
  <c r="E2589" i="3"/>
  <c r="D2589" i="3"/>
  <c r="C2589" i="3"/>
  <c r="B2589" i="3"/>
  <c r="A2589" i="3"/>
  <c r="N2588" i="3"/>
  <c r="J2588" i="3"/>
  <c r="I2588" i="3"/>
  <c r="Q2588" i="3" s="1"/>
  <c r="H2588" i="3"/>
  <c r="G2588" i="3"/>
  <c r="F2588" i="3"/>
  <c r="E2588" i="3"/>
  <c r="B2588" i="3"/>
  <c r="A2588" i="3"/>
  <c r="C2588" i="3" s="1"/>
  <c r="P2587" i="3"/>
  <c r="O2587" i="3"/>
  <c r="N2587" i="3"/>
  <c r="M2587" i="3"/>
  <c r="L2587" i="3"/>
  <c r="K2587" i="3"/>
  <c r="J2587" i="3"/>
  <c r="I2587" i="3"/>
  <c r="Q2587" i="3" s="1"/>
  <c r="H2587" i="3"/>
  <c r="G2587" i="3"/>
  <c r="F2587" i="3"/>
  <c r="E2587" i="3"/>
  <c r="D2587" i="3"/>
  <c r="C2587" i="3"/>
  <c r="B2587" i="3"/>
  <c r="A2587" i="3"/>
  <c r="Q2586" i="3"/>
  <c r="N2586" i="3"/>
  <c r="J2586" i="3"/>
  <c r="I2586" i="3"/>
  <c r="H2586" i="3"/>
  <c r="G2586" i="3"/>
  <c r="F2586" i="3"/>
  <c r="E2586" i="3"/>
  <c r="A2586" i="3"/>
  <c r="P2585" i="3"/>
  <c r="O2585" i="3"/>
  <c r="K2585" i="3"/>
  <c r="L2585" i="3" s="1"/>
  <c r="J2585" i="3"/>
  <c r="N2585" i="3" s="1"/>
  <c r="I2585" i="3"/>
  <c r="Q2585" i="3" s="1"/>
  <c r="H2585" i="3"/>
  <c r="G2585" i="3"/>
  <c r="F2585" i="3"/>
  <c r="E2585" i="3"/>
  <c r="D2585" i="3"/>
  <c r="C2585" i="3"/>
  <c r="B2585" i="3"/>
  <c r="A2585" i="3"/>
  <c r="M2584" i="3"/>
  <c r="J2584" i="3"/>
  <c r="N2584" i="3" s="1"/>
  <c r="I2584" i="3"/>
  <c r="K2584" i="3" s="1"/>
  <c r="L2584" i="3" s="1"/>
  <c r="H2584" i="3"/>
  <c r="G2584" i="3"/>
  <c r="F2584" i="3"/>
  <c r="E2584" i="3"/>
  <c r="B2584" i="3"/>
  <c r="A2584" i="3"/>
  <c r="C2584" i="3" s="1"/>
  <c r="P2583" i="3"/>
  <c r="O2583" i="3"/>
  <c r="N2583" i="3"/>
  <c r="M2583" i="3"/>
  <c r="L2583" i="3"/>
  <c r="K2583" i="3"/>
  <c r="J2583" i="3"/>
  <c r="I2583" i="3"/>
  <c r="Q2583" i="3" s="1"/>
  <c r="H2583" i="3"/>
  <c r="G2583" i="3"/>
  <c r="F2583" i="3"/>
  <c r="E2583" i="3"/>
  <c r="D2583" i="3"/>
  <c r="C2583" i="3"/>
  <c r="B2583" i="3"/>
  <c r="A2583" i="3"/>
  <c r="N2582" i="3"/>
  <c r="J2582" i="3"/>
  <c r="I2582" i="3"/>
  <c r="Q2582" i="3" s="1"/>
  <c r="H2582" i="3"/>
  <c r="G2582" i="3"/>
  <c r="F2582" i="3"/>
  <c r="E2582" i="3"/>
  <c r="A2582" i="3"/>
  <c r="P2581" i="3"/>
  <c r="O2581" i="3"/>
  <c r="K2581" i="3"/>
  <c r="L2581" i="3" s="1"/>
  <c r="J2581" i="3"/>
  <c r="N2581" i="3" s="1"/>
  <c r="I2581" i="3"/>
  <c r="Q2581" i="3" s="1"/>
  <c r="H2581" i="3"/>
  <c r="G2581" i="3"/>
  <c r="F2581" i="3"/>
  <c r="E2581" i="3"/>
  <c r="D2581" i="3"/>
  <c r="C2581" i="3"/>
  <c r="B2581" i="3"/>
  <c r="A2581" i="3"/>
  <c r="M2580" i="3"/>
  <c r="J2580" i="3"/>
  <c r="N2580" i="3" s="1"/>
  <c r="I2580" i="3"/>
  <c r="K2580" i="3" s="1"/>
  <c r="L2580" i="3" s="1"/>
  <c r="H2580" i="3"/>
  <c r="G2580" i="3"/>
  <c r="F2580" i="3"/>
  <c r="E2580" i="3"/>
  <c r="B2580" i="3"/>
  <c r="A2580" i="3"/>
  <c r="C2580" i="3" s="1"/>
  <c r="P2579" i="3"/>
  <c r="O2579" i="3"/>
  <c r="N2579" i="3"/>
  <c r="M2579" i="3"/>
  <c r="L2579" i="3"/>
  <c r="K2579" i="3"/>
  <c r="J2579" i="3"/>
  <c r="I2579" i="3"/>
  <c r="Q2579" i="3" s="1"/>
  <c r="H2579" i="3"/>
  <c r="G2579" i="3"/>
  <c r="F2579" i="3"/>
  <c r="E2579" i="3"/>
  <c r="D2579" i="3"/>
  <c r="C2579" i="3"/>
  <c r="B2579" i="3"/>
  <c r="A2579" i="3"/>
  <c r="N2578" i="3"/>
  <c r="J2578" i="3"/>
  <c r="I2578" i="3"/>
  <c r="Q2578" i="3" s="1"/>
  <c r="H2578" i="3"/>
  <c r="G2578" i="3"/>
  <c r="F2578" i="3"/>
  <c r="E2578" i="3"/>
  <c r="A2578" i="3"/>
  <c r="P2577" i="3"/>
  <c r="O2577" i="3"/>
  <c r="K2577" i="3"/>
  <c r="L2577" i="3" s="1"/>
  <c r="J2577" i="3"/>
  <c r="N2577" i="3" s="1"/>
  <c r="I2577" i="3"/>
  <c r="Q2577" i="3" s="1"/>
  <c r="H2577" i="3"/>
  <c r="G2577" i="3"/>
  <c r="F2577" i="3"/>
  <c r="E2577" i="3"/>
  <c r="D2577" i="3"/>
  <c r="C2577" i="3"/>
  <c r="B2577" i="3"/>
  <c r="A2577" i="3"/>
  <c r="M2576" i="3"/>
  <c r="J2576" i="3"/>
  <c r="N2576" i="3" s="1"/>
  <c r="I2576" i="3"/>
  <c r="K2576" i="3" s="1"/>
  <c r="L2576" i="3" s="1"/>
  <c r="H2576" i="3"/>
  <c r="G2576" i="3"/>
  <c r="F2576" i="3"/>
  <c r="E2576" i="3"/>
  <c r="B2576" i="3"/>
  <c r="A2576" i="3"/>
  <c r="C2576" i="3" s="1"/>
  <c r="P2575" i="3"/>
  <c r="O2575" i="3"/>
  <c r="N2575" i="3"/>
  <c r="M2575" i="3"/>
  <c r="L2575" i="3"/>
  <c r="K2575" i="3"/>
  <c r="J2575" i="3"/>
  <c r="I2575" i="3"/>
  <c r="Q2575" i="3" s="1"/>
  <c r="H2575" i="3"/>
  <c r="G2575" i="3"/>
  <c r="F2575" i="3"/>
  <c r="E2575" i="3"/>
  <c r="D2575" i="3"/>
  <c r="C2575" i="3"/>
  <c r="B2575" i="3"/>
  <c r="A2575" i="3"/>
  <c r="N2574" i="3"/>
  <c r="J2574" i="3"/>
  <c r="I2574" i="3"/>
  <c r="Q2574" i="3" s="1"/>
  <c r="H2574" i="3"/>
  <c r="G2574" i="3"/>
  <c r="F2574" i="3"/>
  <c r="E2574" i="3"/>
  <c r="A2574" i="3"/>
  <c r="P2573" i="3"/>
  <c r="O2573" i="3"/>
  <c r="K2573" i="3"/>
  <c r="L2573" i="3" s="1"/>
  <c r="J2573" i="3"/>
  <c r="N2573" i="3" s="1"/>
  <c r="I2573" i="3"/>
  <c r="Q2573" i="3" s="1"/>
  <c r="H2573" i="3"/>
  <c r="G2573" i="3"/>
  <c r="F2573" i="3"/>
  <c r="E2573" i="3"/>
  <c r="D2573" i="3"/>
  <c r="C2573" i="3"/>
  <c r="B2573" i="3"/>
  <c r="A2573" i="3"/>
  <c r="M2572" i="3"/>
  <c r="J2572" i="3"/>
  <c r="N2572" i="3" s="1"/>
  <c r="I2572" i="3"/>
  <c r="K2572" i="3" s="1"/>
  <c r="L2572" i="3" s="1"/>
  <c r="H2572" i="3"/>
  <c r="G2572" i="3"/>
  <c r="F2572" i="3"/>
  <c r="E2572" i="3"/>
  <c r="B2572" i="3"/>
  <c r="A2572" i="3"/>
  <c r="C2572" i="3" s="1"/>
  <c r="P2571" i="3"/>
  <c r="O2571" i="3"/>
  <c r="N2571" i="3"/>
  <c r="M2571" i="3"/>
  <c r="L2571" i="3"/>
  <c r="K2571" i="3"/>
  <c r="J2571" i="3"/>
  <c r="I2571" i="3"/>
  <c r="Q2571" i="3" s="1"/>
  <c r="H2571" i="3"/>
  <c r="G2571" i="3"/>
  <c r="F2571" i="3"/>
  <c r="E2571" i="3"/>
  <c r="D2571" i="3"/>
  <c r="C2571" i="3"/>
  <c r="B2571" i="3"/>
  <c r="A2571" i="3"/>
  <c r="N2570" i="3"/>
  <c r="J2570" i="3"/>
  <c r="I2570" i="3"/>
  <c r="Q2570" i="3" s="1"/>
  <c r="H2570" i="3"/>
  <c r="G2570" i="3"/>
  <c r="F2570" i="3"/>
  <c r="E2570" i="3"/>
  <c r="A2570" i="3"/>
  <c r="P2569" i="3"/>
  <c r="O2569" i="3"/>
  <c r="K2569" i="3"/>
  <c r="L2569" i="3" s="1"/>
  <c r="J2569" i="3"/>
  <c r="N2569" i="3" s="1"/>
  <c r="I2569" i="3"/>
  <c r="Q2569" i="3" s="1"/>
  <c r="H2569" i="3"/>
  <c r="G2569" i="3"/>
  <c r="F2569" i="3"/>
  <c r="E2569" i="3"/>
  <c r="D2569" i="3"/>
  <c r="C2569" i="3"/>
  <c r="B2569" i="3"/>
  <c r="A2569" i="3"/>
  <c r="M2568" i="3"/>
  <c r="J2568" i="3"/>
  <c r="N2568" i="3" s="1"/>
  <c r="I2568" i="3"/>
  <c r="K2568" i="3" s="1"/>
  <c r="L2568" i="3" s="1"/>
  <c r="H2568" i="3"/>
  <c r="G2568" i="3"/>
  <c r="F2568" i="3"/>
  <c r="E2568" i="3"/>
  <c r="B2568" i="3"/>
  <c r="A2568" i="3"/>
  <c r="C2568" i="3" s="1"/>
  <c r="P2567" i="3"/>
  <c r="O2567" i="3"/>
  <c r="N2567" i="3"/>
  <c r="M2567" i="3"/>
  <c r="L2567" i="3"/>
  <c r="K2567" i="3"/>
  <c r="J2567" i="3"/>
  <c r="I2567" i="3"/>
  <c r="Q2567" i="3" s="1"/>
  <c r="H2567" i="3"/>
  <c r="G2567" i="3"/>
  <c r="F2567" i="3"/>
  <c r="E2567" i="3"/>
  <c r="D2567" i="3"/>
  <c r="C2567" i="3"/>
  <c r="B2567" i="3"/>
  <c r="A2567" i="3"/>
  <c r="N2566" i="3"/>
  <c r="J2566" i="3"/>
  <c r="I2566" i="3"/>
  <c r="Q2566" i="3" s="1"/>
  <c r="H2566" i="3"/>
  <c r="G2566" i="3"/>
  <c r="F2566" i="3"/>
  <c r="E2566" i="3"/>
  <c r="A2566" i="3"/>
  <c r="P2565" i="3"/>
  <c r="O2565" i="3"/>
  <c r="K2565" i="3"/>
  <c r="L2565" i="3" s="1"/>
  <c r="J2565" i="3"/>
  <c r="N2565" i="3" s="1"/>
  <c r="I2565" i="3"/>
  <c r="Q2565" i="3" s="1"/>
  <c r="H2565" i="3"/>
  <c r="G2565" i="3"/>
  <c r="F2565" i="3"/>
  <c r="E2565" i="3"/>
  <c r="D2565" i="3"/>
  <c r="C2565" i="3"/>
  <c r="B2565" i="3"/>
  <c r="A2565" i="3"/>
  <c r="M2564" i="3"/>
  <c r="J2564" i="3"/>
  <c r="N2564" i="3" s="1"/>
  <c r="I2564" i="3"/>
  <c r="K2564" i="3" s="1"/>
  <c r="L2564" i="3" s="1"/>
  <c r="H2564" i="3"/>
  <c r="G2564" i="3"/>
  <c r="F2564" i="3"/>
  <c r="E2564" i="3"/>
  <c r="B2564" i="3"/>
  <c r="A2564" i="3"/>
  <c r="C2564" i="3" s="1"/>
  <c r="P2563" i="3"/>
  <c r="O2563" i="3"/>
  <c r="N2563" i="3"/>
  <c r="M2563" i="3"/>
  <c r="L2563" i="3"/>
  <c r="K2563" i="3"/>
  <c r="J2563" i="3"/>
  <c r="I2563" i="3"/>
  <c r="Q2563" i="3" s="1"/>
  <c r="H2563" i="3"/>
  <c r="G2563" i="3"/>
  <c r="F2563" i="3"/>
  <c r="E2563" i="3"/>
  <c r="D2563" i="3"/>
  <c r="C2563" i="3"/>
  <c r="B2563" i="3"/>
  <c r="A2563" i="3"/>
  <c r="N2562" i="3"/>
  <c r="J2562" i="3"/>
  <c r="I2562" i="3"/>
  <c r="Q2562" i="3" s="1"/>
  <c r="H2562" i="3"/>
  <c r="G2562" i="3"/>
  <c r="F2562" i="3"/>
  <c r="E2562" i="3"/>
  <c r="A2562" i="3"/>
  <c r="P2561" i="3"/>
  <c r="O2561" i="3"/>
  <c r="K2561" i="3"/>
  <c r="L2561" i="3" s="1"/>
  <c r="J2561" i="3"/>
  <c r="N2561" i="3" s="1"/>
  <c r="I2561" i="3"/>
  <c r="Q2561" i="3" s="1"/>
  <c r="H2561" i="3"/>
  <c r="G2561" i="3"/>
  <c r="F2561" i="3"/>
  <c r="E2561" i="3"/>
  <c r="D2561" i="3"/>
  <c r="C2561" i="3"/>
  <c r="B2561" i="3"/>
  <c r="A2561" i="3"/>
  <c r="M2560" i="3"/>
  <c r="J2560" i="3"/>
  <c r="N2560" i="3" s="1"/>
  <c r="I2560" i="3"/>
  <c r="K2560" i="3" s="1"/>
  <c r="L2560" i="3" s="1"/>
  <c r="H2560" i="3"/>
  <c r="G2560" i="3"/>
  <c r="F2560" i="3"/>
  <c r="E2560" i="3"/>
  <c r="B2560" i="3"/>
  <c r="A2560" i="3"/>
  <c r="C2560" i="3" s="1"/>
  <c r="P2559" i="3"/>
  <c r="O2559" i="3"/>
  <c r="N2559" i="3"/>
  <c r="M2559" i="3"/>
  <c r="L2559" i="3"/>
  <c r="K2559" i="3"/>
  <c r="J2559" i="3"/>
  <c r="I2559" i="3"/>
  <c r="Q2559" i="3" s="1"/>
  <c r="H2559" i="3"/>
  <c r="G2559" i="3"/>
  <c r="F2559" i="3"/>
  <c r="E2559" i="3"/>
  <c r="D2559" i="3"/>
  <c r="C2559" i="3"/>
  <c r="B2559" i="3"/>
  <c r="A2559" i="3"/>
  <c r="N2558" i="3"/>
  <c r="J2558" i="3"/>
  <c r="I2558" i="3"/>
  <c r="Q2558" i="3" s="1"/>
  <c r="H2558" i="3"/>
  <c r="G2558" i="3"/>
  <c r="F2558" i="3"/>
  <c r="E2558" i="3"/>
  <c r="A2558" i="3"/>
  <c r="P2557" i="3"/>
  <c r="O2557" i="3"/>
  <c r="K2557" i="3"/>
  <c r="L2557" i="3" s="1"/>
  <c r="J2557" i="3"/>
  <c r="N2557" i="3" s="1"/>
  <c r="I2557" i="3"/>
  <c r="Q2557" i="3" s="1"/>
  <c r="H2557" i="3"/>
  <c r="G2557" i="3"/>
  <c r="F2557" i="3"/>
  <c r="E2557" i="3"/>
  <c r="D2557" i="3"/>
  <c r="C2557" i="3"/>
  <c r="B2557" i="3"/>
  <c r="A2557" i="3"/>
  <c r="M2556" i="3"/>
  <c r="J2556" i="3"/>
  <c r="N2556" i="3" s="1"/>
  <c r="I2556" i="3"/>
  <c r="K2556" i="3" s="1"/>
  <c r="L2556" i="3" s="1"/>
  <c r="H2556" i="3"/>
  <c r="G2556" i="3"/>
  <c r="F2556" i="3"/>
  <c r="E2556" i="3"/>
  <c r="B2556" i="3"/>
  <c r="A2556" i="3"/>
  <c r="C2556" i="3" s="1"/>
  <c r="P2555" i="3"/>
  <c r="O2555" i="3"/>
  <c r="N2555" i="3"/>
  <c r="L2555" i="3"/>
  <c r="K2555" i="3"/>
  <c r="J2555" i="3"/>
  <c r="I2555" i="3"/>
  <c r="M2555" i="3" s="1"/>
  <c r="H2555" i="3"/>
  <c r="G2555" i="3"/>
  <c r="F2555" i="3"/>
  <c r="E2555" i="3"/>
  <c r="D2555" i="3"/>
  <c r="C2555" i="3"/>
  <c r="B2555" i="3"/>
  <c r="A2555" i="3"/>
  <c r="Q2554" i="3"/>
  <c r="N2554" i="3"/>
  <c r="J2554" i="3"/>
  <c r="I2554" i="3"/>
  <c r="H2554" i="3"/>
  <c r="G2554" i="3"/>
  <c r="F2554" i="3"/>
  <c r="E2554" i="3"/>
  <c r="A2554" i="3"/>
  <c r="P2553" i="3"/>
  <c r="O2553" i="3"/>
  <c r="N2553" i="3"/>
  <c r="K2553" i="3"/>
  <c r="L2553" i="3" s="1"/>
  <c r="J2553" i="3"/>
  <c r="I2553" i="3"/>
  <c r="Q2553" i="3" s="1"/>
  <c r="H2553" i="3"/>
  <c r="G2553" i="3"/>
  <c r="F2553" i="3"/>
  <c r="E2553" i="3"/>
  <c r="D2553" i="3"/>
  <c r="C2553" i="3"/>
  <c r="B2553" i="3"/>
  <c r="A2553" i="3"/>
  <c r="M2552" i="3"/>
  <c r="J2552" i="3"/>
  <c r="N2552" i="3" s="1"/>
  <c r="I2552" i="3"/>
  <c r="K2552" i="3" s="1"/>
  <c r="L2552" i="3" s="1"/>
  <c r="H2552" i="3"/>
  <c r="G2552" i="3"/>
  <c r="F2552" i="3"/>
  <c r="E2552" i="3"/>
  <c r="B2552" i="3"/>
  <c r="A2552" i="3"/>
  <c r="C2552" i="3" s="1"/>
  <c r="P2551" i="3"/>
  <c r="O2551" i="3"/>
  <c r="L2551" i="3"/>
  <c r="K2551" i="3"/>
  <c r="J2551" i="3"/>
  <c r="N2551" i="3" s="1"/>
  <c r="I2551" i="3"/>
  <c r="M2551" i="3" s="1"/>
  <c r="H2551" i="3"/>
  <c r="G2551" i="3"/>
  <c r="F2551" i="3"/>
  <c r="E2551" i="3"/>
  <c r="D2551" i="3"/>
  <c r="C2551" i="3"/>
  <c r="B2551" i="3"/>
  <c r="A2551" i="3"/>
  <c r="Q2550" i="3"/>
  <c r="N2550" i="3"/>
  <c r="J2550" i="3"/>
  <c r="I2550" i="3"/>
  <c r="H2550" i="3"/>
  <c r="G2550" i="3"/>
  <c r="F2550" i="3"/>
  <c r="E2550" i="3"/>
  <c r="A2550" i="3"/>
  <c r="P2549" i="3"/>
  <c r="O2549" i="3"/>
  <c r="N2549" i="3"/>
  <c r="K2549" i="3"/>
  <c r="L2549" i="3" s="1"/>
  <c r="J2549" i="3"/>
  <c r="I2549" i="3"/>
  <c r="Q2549" i="3" s="1"/>
  <c r="H2549" i="3"/>
  <c r="G2549" i="3"/>
  <c r="F2549" i="3"/>
  <c r="E2549" i="3"/>
  <c r="D2549" i="3"/>
  <c r="C2549" i="3"/>
  <c r="B2549" i="3"/>
  <c r="A2549" i="3"/>
  <c r="M2548" i="3"/>
  <c r="J2548" i="3"/>
  <c r="N2548" i="3" s="1"/>
  <c r="I2548" i="3"/>
  <c r="H2548" i="3"/>
  <c r="G2548" i="3"/>
  <c r="F2548" i="3"/>
  <c r="E2548" i="3"/>
  <c r="B2548" i="3"/>
  <c r="A2548" i="3"/>
  <c r="C2548" i="3" s="1"/>
  <c r="P2547" i="3"/>
  <c r="O2547" i="3"/>
  <c r="L2547" i="3"/>
  <c r="K2547" i="3"/>
  <c r="J2547" i="3"/>
  <c r="N2547" i="3" s="1"/>
  <c r="I2547" i="3"/>
  <c r="M2547" i="3" s="1"/>
  <c r="H2547" i="3"/>
  <c r="G2547" i="3"/>
  <c r="F2547" i="3"/>
  <c r="E2547" i="3"/>
  <c r="D2547" i="3"/>
  <c r="C2547" i="3"/>
  <c r="B2547" i="3"/>
  <c r="A2547" i="3"/>
  <c r="Q2546" i="3"/>
  <c r="N2546" i="3"/>
  <c r="J2546" i="3"/>
  <c r="I2546" i="3"/>
  <c r="H2546" i="3"/>
  <c r="G2546" i="3"/>
  <c r="F2546" i="3"/>
  <c r="E2546" i="3"/>
  <c r="A2546" i="3"/>
  <c r="P2545" i="3"/>
  <c r="O2545" i="3"/>
  <c r="N2545" i="3"/>
  <c r="K2545" i="3"/>
  <c r="L2545" i="3" s="1"/>
  <c r="J2545" i="3"/>
  <c r="I2545" i="3"/>
  <c r="Q2545" i="3" s="1"/>
  <c r="H2545" i="3"/>
  <c r="G2545" i="3"/>
  <c r="F2545" i="3"/>
  <c r="E2545" i="3"/>
  <c r="D2545" i="3"/>
  <c r="C2545" i="3"/>
  <c r="B2545" i="3"/>
  <c r="A2545" i="3"/>
  <c r="M2544" i="3"/>
  <c r="J2544" i="3"/>
  <c r="N2544" i="3" s="1"/>
  <c r="I2544" i="3"/>
  <c r="H2544" i="3"/>
  <c r="G2544" i="3"/>
  <c r="F2544" i="3"/>
  <c r="E2544" i="3"/>
  <c r="B2544" i="3"/>
  <c r="A2544" i="3"/>
  <c r="C2544" i="3" s="1"/>
  <c r="P2543" i="3"/>
  <c r="O2543" i="3"/>
  <c r="L2543" i="3"/>
  <c r="K2543" i="3"/>
  <c r="J2543" i="3"/>
  <c r="N2543" i="3" s="1"/>
  <c r="I2543" i="3"/>
  <c r="M2543" i="3" s="1"/>
  <c r="H2543" i="3"/>
  <c r="G2543" i="3"/>
  <c r="F2543" i="3"/>
  <c r="E2543" i="3"/>
  <c r="D2543" i="3"/>
  <c r="C2543" i="3"/>
  <c r="B2543" i="3"/>
  <c r="A2543" i="3"/>
  <c r="N2542" i="3"/>
  <c r="J2542" i="3"/>
  <c r="I2542" i="3"/>
  <c r="H2542" i="3"/>
  <c r="G2542" i="3"/>
  <c r="F2542" i="3"/>
  <c r="E2542" i="3"/>
  <c r="A2542" i="3"/>
  <c r="P2541" i="3"/>
  <c r="O2541" i="3"/>
  <c r="R2541" i="3" s="1"/>
  <c r="N2541" i="3"/>
  <c r="K2541" i="3"/>
  <c r="L2541" i="3" s="1"/>
  <c r="J2541" i="3"/>
  <c r="I2541" i="3"/>
  <c r="Q2541" i="3" s="1"/>
  <c r="H2541" i="3"/>
  <c r="G2541" i="3"/>
  <c r="F2541" i="3"/>
  <c r="E2541" i="3"/>
  <c r="D2541" i="3"/>
  <c r="C2541" i="3"/>
  <c r="B2541" i="3"/>
  <c r="A2541" i="3"/>
  <c r="M2540" i="3"/>
  <c r="J2540" i="3"/>
  <c r="N2540" i="3" s="1"/>
  <c r="I2540" i="3"/>
  <c r="K2540" i="3" s="1"/>
  <c r="L2540" i="3" s="1"/>
  <c r="H2540" i="3"/>
  <c r="G2540" i="3"/>
  <c r="F2540" i="3"/>
  <c r="E2540" i="3"/>
  <c r="B2540" i="3"/>
  <c r="A2540" i="3"/>
  <c r="C2540" i="3" s="1"/>
  <c r="P2539" i="3"/>
  <c r="O2539" i="3"/>
  <c r="L2539" i="3"/>
  <c r="K2539" i="3"/>
  <c r="J2539" i="3"/>
  <c r="N2539" i="3" s="1"/>
  <c r="I2539" i="3"/>
  <c r="M2539" i="3" s="1"/>
  <c r="H2539" i="3"/>
  <c r="G2539" i="3"/>
  <c r="F2539" i="3"/>
  <c r="E2539" i="3"/>
  <c r="D2539" i="3"/>
  <c r="C2539" i="3"/>
  <c r="B2539" i="3"/>
  <c r="A2539" i="3"/>
  <c r="N2538" i="3"/>
  <c r="J2538" i="3"/>
  <c r="I2538" i="3"/>
  <c r="H2538" i="3"/>
  <c r="G2538" i="3"/>
  <c r="F2538" i="3"/>
  <c r="E2538" i="3"/>
  <c r="A2538" i="3"/>
  <c r="P2537" i="3"/>
  <c r="O2537" i="3"/>
  <c r="N2537" i="3"/>
  <c r="K2537" i="3"/>
  <c r="L2537" i="3" s="1"/>
  <c r="J2537" i="3"/>
  <c r="I2537" i="3"/>
  <c r="Q2537" i="3" s="1"/>
  <c r="H2537" i="3"/>
  <c r="G2537" i="3"/>
  <c r="F2537" i="3"/>
  <c r="E2537" i="3"/>
  <c r="D2537" i="3"/>
  <c r="C2537" i="3"/>
  <c r="B2537" i="3"/>
  <c r="A2537" i="3"/>
  <c r="M2536" i="3"/>
  <c r="J2536" i="3"/>
  <c r="N2536" i="3" s="1"/>
  <c r="I2536" i="3"/>
  <c r="H2536" i="3"/>
  <c r="G2536" i="3"/>
  <c r="F2536" i="3"/>
  <c r="E2536" i="3"/>
  <c r="B2536" i="3"/>
  <c r="A2536" i="3"/>
  <c r="C2536" i="3" s="1"/>
  <c r="P2535" i="3"/>
  <c r="O2535" i="3"/>
  <c r="L2535" i="3"/>
  <c r="K2535" i="3"/>
  <c r="J2535" i="3"/>
  <c r="N2535" i="3" s="1"/>
  <c r="I2535" i="3"/>
  <c r="M2535" i="3" s="1"/>
  <c r="H2535" i="3"/>
  <c r="G2535" i="3"/>
  <c r="F2535" i="3"/>
  <c r="E2535" i="3"/>
  <c r="D2535" i="3"/>
  <c r="C2535" i="3"/>
  <c r="B2535" i="3"/>
  <c r="A2535" i="3"/>
  <c r="N2534" i="3"/>
  <c r="J2534" i="3"/>
  <c r="I2534" i="3"/>
  <c r="H2534" i="3"/>
  <c r="G2534" i="3"/>
  <c r="F2534" i="3"/>
  <c r="E2534" i="3"/>
  <c r="A2534" i="3"/>
  <c r="P2533" i="3"/>
  <c r="O2533" i="3"/>
  <c r="R2533" i="3" s="1"/>
  <c r="N2533" i="3"/>
  <c r="K2533" i="3"/>
  <c r="L2533" i="3" s="1"/>
  <c r="J2533" i="3"/>
  <c r="I2533" i="3"/>
  <c r="Q2533" i="3" s="1"/>
  <c r="H2533" i="3"/>
  <c r="G2533" i="3"/>
  <c r="F2533" i="3"/>
  <c r="E2533" i="3"/>
  <c r="D2533" i="3"/>
  <c r="C2533" i="3"/>
  <c r="B2533" i="3"/>
  <c r="A2533" i="3"/>
  <c r="J2532" i="3"/>
  <c r="N2532" i="3" s="1"/>
  <c r="I2532" i="3"/>
  <c r="H2532" i="3"/>
  <c r="G2532" i="3"/>
  <c r="F2532" i="3"/>
  <c r="E2532" i="3"/>
  <c r="A2532" i="3"/>
  <c r="P2531" i="3"/>
  <c r="O2531" i="3"/>
  <c r="L2531" i="3"/>
  <c r="K2531" i="3"/>
  <c r="J2531" i="3"/>
  <c r="N2531" i="3" s="1"/>
  <c r="I2531" i="3"/>
  <c r="M2531" i="3" s="1"/>
  <c r="H2531" i="3"/>
  <c r="G2531" i="3"/>
  <c r="F2531" i="3"/>
  <c r="E2531" i="3"/>
  <c r="D2531" i="3"/>
  <c r="C2531" i="3"/>
  <c r="B2531" i="3"/>
  <c r="A2531" i="3"/>
  <c r="N2530" i="3"/>
  <c r="J2530" i="3"/>
  <c r="I2530" i="3"/>
  <c r="H2530" i="3"/>
  <c r="G2530" i="3"/>
  <c r="F2530" i="3"/>
  <c r="E2530" i="3"/>
  <c r="A2530" i="3"/>
  <c r="P2529" i="3"/>
  <c r="O2529" i="3"/>
  <c r="N2529" i="3"/>
  <c r="K2529" i="3"/>
  <c r="L2529" i="3" s="1"/>
  <c r="J2529" i="3"/>
  <c r="I2529" i="3"/>
  <c r="Q2529" i="3" s="1"/>
  <c r="H2529" i="3"/>
  <c r="G2529" i="3"/>
  <c r="F2529" i="3"/>
  <c r="E2529" i="3"/>
  <c r="D2529" i="3"/>
  <c r="C2529" i="3"/>
  <c r="B2529" i="3"/>
  <c r="A2529" i="3"/>
  <c r="J2528" i="3"/>
  <c r="N2528" i="3" s="1"/>
  <c r="I2528" i="3"/>
  <c r="H2528" i="3"/>
  <c r="G2528" i="3"/>
  <c r="F2528" i="3"/>
  <c r="E2528" i="3"/>
  <c r="A2528" i="3"/>
  <c r="P2527" i="3"/>
  <c r="O2527" i="3"/>
  <c r="L2527" i="3"/>
  <c r="K2527" i="3"/>
  <c r="J2527" i="3"/>
  <c r="N2527" i="3" s="1"/>
  <c r="I2527" i="3"/>
  <c r="M2527" i="3" s="1"/>
  <c r="H2527" i="3"/>
  <c r="G2527" i="3"/>
  <c r="F2527" i="3"/>
  <c r="E2527" i="3"/>
  <c r="D2527" i="3"/>
  <c r="C2527" i="3"/>
  <c r="B2527" i="3"/>
  <c r="A2527" i="3"/>
  <c r="N2526" i="3"/>
  <c r="J2526" i="3"/>
  <c r="I2526" i="3"/>
  <c r="H2526" i="3"/>
  <c r="G2526" i="3"/>
  <c r="F2526" i="3"/>
  <c r="E2526" i="3"/>
  <c r="A2526" i="3"/>
  <c r="P2525" i="3"/>
  <c r="O2525" i="3"/>
  <c r="R2525" i="3" s="1"/>
  <c r="N2525" i="3"/>
  <c r="K2525" i="3"/>
  <c r="L2525" i="3" s="1"/>
  <c r="J2525" i="3"/>
  <c r="I2525" i="3"/>
  <c r="Q2525" i="3" s="1"/>
  <c r="H2525" i="3"/>
  <c r="G2525" i="3"/>
  <c r="F2525" i="3"/>
  <c r="E2525" i="3"/>
  <c r="D2525" i="3"/>
  <c r="C2525" i="3"/>
  <c r="B2525" i="3"/>
  <c r="A2525" i="3"/>
  <c r="J2524" i="3"/>
  <c r="N2524" i="3" s="1"/>
  <c r="I2524" i="3"/>
  <c r="H2524" i="3"/>
  <c r="G2524" i="3"/>
  <c r="F2524" i="3"/>
  <c r="E2524" i="3"/>
  <c r="B2524" i="3"/>
  <c r="A2524" i="3"/>
  <c r="P2523" i="3"/>
  <c r="O2523" i="3"/>
  <c r="K2523" i="3"/>
  <c r="L2523" i="3" s="1"/>
  <c r="J2523" i="3"/>
  <c r="N2523" i="3" s="1"/>
  <c r="I2523" i="3"/>
  <c r="M2523" i="3" s="1"/>
  <c r="H2523" i="3"/>
  <c r="G2523" i="3"/>
  <c r="F2523" i="3"/>
  <c r="E2523" i="3"/>
  <c r="D2523" i="3"/>
  <c r="C2523" i="3"/>
  <c r="B2523" i="3"/>
  <c r="A2523" i="3"/>
  <c r="Q2522" i="3"/>
  <c r="N2522" i="3"/>
  <c r="M2522" i="3"/>
  <c r="J2522" i="3"/>
  <c r="I2522" i="3"/>
  <c r="H2522" i="3"/>
  <c r="G2522" i="3"/>
  <c r="F2522" i="3"/>
  <c r="E2522" i="3"/>
  <c r="A2522" i="3"/>
  <c r="P2521" i="3"/>
  <c r="O2521" i="3"/>
  <c r="K2521" i="3"/>
  <c r="L2521" i="3" s="1"/>
  <c r="J2521" i="3"/>
  <c r="N2521" i="3" s="1"/>
  <c r="I2521" i="3"/>
  <c r="Q2521" i="3" s="1"/>
  <c r="H2521" i="3"/>
  <c r="G2521" i="3"/>
  <c r="F2521" i="3"/>
  <c r="E2521" i="3"/>
  <c r="D2521" i="3"/>
  <c r="C2521" i="3"/>
  <c r="B2521" i="3"/>
  <c r="A2521" i="3"/>
  <c r="J2520" i="3"/>
  <c r="N2520" i="3" s="1"/>
  <c r="I2520" i="3"/>
  <c r="H2520" i="3"/>
  <c r="G2520" i="3"/>
  <c r="F2520" i="3"/>
  <c r="E2520" i="3"/>
  <c r="B2520" i="3"/>
  <c r="A2520" i="3"/>
  <c r="P2519" i="3"/>
  <c r="O2519" i="3"/>
  <c r="N2519" i="3"/>
  <c r="L2519" i="3"/>
  <c r="K2519" i="3"/>
  <c r="J2519" i="3"/>
  <c r="I2519" i="3"/>
  <c r="M2519" i="3" s="1"/>
  <c r="H2519" i="3"/>
  <c r="G2519" i="3"/>
  <c r="F2519" i="3"/>
  <c r="E2519" i="3"/>
  <c r="D2519" i="3"/>
  <c r="C2519" i="3"/>
  <c r="B2519" i="3"/>
  <c r="A2519" i="3"/>
  <c r="Q2518" i="3"/>
  <c r="N2518" i="3"/>
  <c r="M2518" i="3"/>
  <c r="J2518" i="3"/>
  <c r="I2518" i="3"/>
  <c r="H2518" i="3"/>
  <c r="G2518" i="3"/>
  <c r="F2518" i="3"/>
  <c r="E2518" i="3"/>
  <c r="B2518" i="3"/>
  <c r="A2518" i="3"/>
  <c r="P2517" i="3"/>
  <c r="O2517" i="3"/>
  <c r="K2517" i="3"/>
  <c r="L2517" i="3" s="1"/>
  <c r="J2517" i="3"/>
  <c r="N2517" i="3" s="1"/>
  <c r="I2517" i="3"/>
  <c r="Q2517" i="3" s="1"/>
  <c r="H2517" i="3"/>
  <c r="G2517" i="3"/>
  <c r="F2517" i="3"/>
  <c r="E2517" i="3"/>
  <c r="D2517" i="3"/>
  <c r="C2517" i="3"/>
  <c r="B2517" i="3"/>
  <c r="A2517" i="3"/>
  <c r="J2516" i="3"/>
  <c r="N2516" i="3" s="1"/>
  <c r="I2516" i="3"/>
  <c r="Q2516" i="3" s="1"/>
  <c r="H2516" i="3"/>
  <c r="G2516" i="3"/>
  <c r="F2516" i="3"/>
  <c r="E2516" i="3"/>
  <c r="B2516" i="3"/>
  <c r="A2516" i="3"/>
  <c r="P2515" i="3"/>
  <c r="O2515" i="3"/>
  <c r="N2515" i="3"/>
  <c r="K2515" i="3"/>
  <c r="L2515" i="3" s="1"/>
  <c r="J2515" i="3"/>
  <c r="I2515" i="3"/>
  <c r="M2515" i="3" s="1"/>
  <c r="H2515" i="3"/>
  <c r="G2515" i="3"/>
  <c r="F2515" i="3"/>
  <c r="E2515" i="3"/>
  <c r="D2515" i="3"/>
  <c r="C2515" i="3"/>
  <c r="B2515" i="3"/>
  <c r="A2515" i="3"/>
  <c r="J2514" i="3"/>
  <c r="N2514" i="3" s="1"/>
  <c r="I2514" i="3"/>
  <c r="H2514" i="3"/>
  <c r="G2514" i="3"/>
  <c r="F2514" i="3"/>
  <c r="E2514" i="3"/>
  <c r="B2514" i="3"/>
  <c r="A2514" i="3"/>
  <c r="P2513" i="3"/>
  <c r="O2513" i="3"/>
  <c r="R2513" i="3" s="1"/>
  <c r="K2513" i="3"/>
  <c r="L2513" i="3" s="1"/>
  <c r="J2513" i="3"/>
  <c r="N2513" i="3" s="1"/>
  <c r="I2513" i="3"/>
  <c r="Q2513" i="3" s="1"/>
  <c r="H2513" i="3"/>
  <c r="G2513" i="3"/>
  <c r="F2513" i="3"/>
  <c r="E2513" i="3"/>
  <c r="D2513" i="3"/>
  <c r="C2513" i="3"/>
  <c r="B2513" i="3"/>
  <c r="A2513" i="3"/>
  <c r="Q2512" i="3"/>
  <c r="N2512" i="3"/>
  <c r="M2512" i="3"/>
  <c r="J2512" i="3"/>
  <c r="I2512" i="3"/>
  <c r="H2512" i="3"/>
  <c r="G2512" i="3"/>
  <c r="F2512" i="3"/>
  <c r="E2512" i="3"/>
  <c r="A2512" i="3"/>
  <c r="P2511" i="3"/>
  <c r="O2511" i="3"/>
  <c r="N2511" i="3"/>
  <c r="K2511" i="3"/>
  <c r="L2511" i="3" s="1"/>
  <c r="J2511" i="3"/>
  <c r="I2511" i="3"/>
  <c r="M2511" i="3" s="1"/>
  <c r="H2511" i="3"/>
  <c r="G2511" i="3"/>
  <c r="F2511" i="3"/>
  <c r="E2511" i="3"/>
  <c r="D2511" i="3"/>
  <c r="C2511" i="3"/>
  <c r="B2511" i="3"/>
  <c r="A2511" i="3"/>
  <c r="J2510" i="3"/>
  <c r="N2510" i="3" s="1"/>
  <c r="I2510" i="3"/>
  <c r="Q2510" i="3" s="1"/>
  <c r="H2510" i="3"/>
  <c r="G2510" i="3"/>
  <c r="F2510" i="3"/>
  <c r="E2510" i="3"/>
  <c r="B2510" i="3"/>
  <c r="A2510" i="3"/>
  <c r="P2509" i="3"/>
  <c r="O2509" i="3"/>
  <c r="R2509" i="3" s="1"/>
  <c r="K2509" i="3"/>
  <c r="L2509" i="3" s="1"/>
  <c r="J2509" i="3"/>
  <c r="N2509" i="3" s="1"/>
  <c r="I2509" i="3"/>
  <c r="Q2509" i="3" s="1"/>
  <c r="H2509" i="3"/>
  <c r="G2509" i="3"/>
  <c r="F2509" i="3"/>
  <c r="E2509" i="3"/>
  <c r="D2509" i="3"/>
  <c r="C2509" i="3"/>
  <c r="B2509" i="3"/>
  <c r="A2509" i="3"/>
  <c r="N2508" i="3"/>
  <c r="J2508" i="3"/>
  <c r="I2508" i="3"/>
  <c r="H2508" i="3"/>
  <c r="G2508" i="3"/>
  <c r="F2508" i="3"/>
  <c r="E2508" i="3"/>
  <c r="A2508" i="3"/>
  <c r="P2507" i="3"/>
  <c r="O2507" i="3"/>
  <c r="N2507" i="3"/>
  <c r="K2507" i="3"/>
  <c r="L2507" i="3" s="1"/>
  <c r="J2507" i="3"/>
  <c r="I2507" i="3"/>
  <c r="M2507" i="3" s="1"/>
  <c r="H2507" i="3"/>
  <c r="G2507" i="3"/>
  <c r="F2507" i="3"/>
  <c r="E2507" i="3"/>
  <c r="D2507" i="3"/>
  <c r="C2507" i="3"/>
  <c r="B2507" i="3"/>
  <c r="A2507" i="3"/>
  <c r="N2506" i="3"/>
  <c r="M2506" i="3"/>
  <c r="J2506" i="3"/>
  <c r="I2506" i="3"/>
  <c r="Q2506" i="3" s="1"/>
  <c r="H2506" i="3"/>
  <c r="G2506" i="3"/>
  <c r="F2506" i="3"/>
  <c r="E2506" i="3"/>
  <c r="A2506" i="3"/>
  <c r="P2505" i="3"/>
  <c r="O2505" i="3"/>
  <c r="K2505" i="3"/>
  <c r="L2505" i="3" s="1"/>
  <c r="J2505" i="3"/>
  <c r="N2505" i="3" s="1"/>
  <c r="I2505" i="3"/>
  <c r="Q2505" i="3" s="1"/>
  <c r="H2505" i="3"/>
  <c r="G2505" i="3"/>
  <c r="F2505" i="3"/>
  <c r="E2505" i="3"/>
  <c r="D2505" i="3"/>
  <c r="C2505" i="3"/>
  <c r="B2505" i="3"/>
  <c r="A2505" i="3"/>
  <c r="Q2504" i="3"/>
  <c r="N2504" i="3"/>
  <c r="J2504" i="3"/>
  <c r="I2504" i="3"/>
  <c r="H2504" i="3"/>
  <c r="G2504" i="3"/>
  <c r="F2504" i="3"/>
  <c r="E2504" i="3"/>
  <c r="A2504" i="3"/>
  <c r="B2504" i="3" s="1"/>
  <c r="P2503" i="3"/>
  <c r="O2503" i="3"/>
  <c r="N2503" i="3"/>
  <c r="K2503" i="3"/>
  <c r="L2503" i="3" s="1"/>
  <c r="J2503" i="3"/>
  <c r="I2503" i="3"/>
  <c r="M2503" i="3" s="1"/>
  <c r="H2503" i="3"/>
  <c r="G2503" i="3"/>
  <c r="F2503" i="3"/>
  <c r="E2503" i="3"/>
  <c r="D2503" i="3"/>
  <c r="C2503" i="3"/>
  <c r="B2503" i="3"/>
  <c r="A2503" i="3"/>
  <c r="N2502" i="3"/>
  <c r="J2502" i="3"/>
  <c r="I2502" i="3"/>
  <c r="H2502" i="3"/>
  <c r="G2502" i="3"/>
  <c r="F2502" i="3"/>
  <c r="E2502" i="3"/>
  <c r="A2502" i="3"/>
  <c r="P2501" i="3"/>
  <c r="O2501" i="3"/>
  <c r="R2501" i="3" s="1"/>
  <c r="L2501" i="3"/>
  <c r="K2501" i="3"/>
  <c r="J2501" i="3"/>
  <c r="N2501" i="3" s="1"/>
  <c r="I2501" i="3"/>
  <c r="Q2501" i="3" s="1"/>
  <c r="H2501" i="3"/>
  <c r="G2501" i="3"/>
  <c r="F2501" i="3"/>
  <c r="E2501" i="3"/>
  <c r="D2501" i="3"/>
  <c r="C2501" i="3"/>
  <c r="B2501" i="3"/>
  <c r="A2501" i="3"/>
  <c r="M2500" i="3"/>
  <c r="J2500" i="3"/>
  <c r="Q2500" i="3" s="1"/>
  <c r="I2500" i="3"/>
  <c r="H2500" i="3"/>
  <c r="G2500" i="3"/>
  <c r="F2500" i="3"/>
  <c r="E2500" i="3"/>
  <c r="A2500" i="3"/>
  <c r="P2499" i="3"/>
  <c r="O2499" i="3"/>
  <c r="N2499" i="3"/>
  <c r="K2499" i="3"/>
  <c r="L2499" i="3" s="1"/>
  <c r="J2499" i="3"/>
  <c r="I2499" i="3"/>
  <c r="M2499" i="3" s="1"/>
  <c r="H2499" i="3"/>
  <c r="G2499" i="3"/>
  <c r="F2499" i="3"/>
  <c r="E2499" i="3"/>
  <c r="D2499" i="3"/>
  <c r="C2499" i="3"/>
  <c r="B2499" i="3"/>
  <c r="A2499" i="3"/>
  <c r="Q2498" i="3"/>
  <c r="J2498" i="3"/>
  <c r="N2498" i="3" s="1"/>
  <c r="I2498" i="3"/>
  <c r="H2498" i="3"/>
  <c r="G2498" i="3"/>
  <c r="F2498" i="3"/>
  <c r="E2498" i="3"/>
  <c r="A2498" i="3"/>
  <c r="B2498" i="3" s="1"/>
  <c r="P2497" i="3"/>
  <c r="O2497" i="3"/>
  <c r="R2497" i="3" s="1"/>
  <c r="M2497" i="3"/>
  <c r="K2497" i="3"/>
  <c r="L2497" i="3" s="1"/>
  <c r="J2497" i="3"/>
  <c r="N2497" i="3" s="1"/>
  <c r="I2497" i="3"/>
  <c r="Q2497" i="3" s="1"/>
  <c r="H2497" i="3"/>
  <c r="G2497" i="3"/>
  <c r="F2497" i="3"/>
  <c r="E2497" i="3"/>
  <c r="D2497" i="3"/>
  <c r="C2497" i="3"/>
  <c r="B2497" i="3"/>
  <c r="A2497" i="3"/>
  <c r="N2496" i="3"/>
  <c r="J2496" i="3"/>
  <c r="I2496" i="3"/>
  <c r="H2496" i="3"/>
  <c r="G2496" i="3"/>
  <c r="F2496" i="3"/>
  <c r="E2496" i="3"/>
  <c r="A2496" i="3"/>
  <c r="P2495" i="3"/>
  <c r="O2495" i="3"/>
  <c r="N2495" i="3"/>
  <c r="K2495" i="3"/>
  <c r="L2495" i="3" s="1"/>
  <c r="J2495" i="3"/>
  <c r="I2495" i="3"/>
  <c r="M2495" i="3" s="1"/>
  <c r="H2495" i="3"/>
  <c r="G2495" i="3"/>
  <c r="F2495" i="3"/>
  <c r="E2495" i="3"/>
  <c r="D2495" i="3"/>
  <c r="C2495" i="3"/>
  <c r="B2495" i="3"/>
  <c r="A2495" i="3"/>
  <c r="N2494" i="3"/>
  <c r="M2494" i="3"/>
  <c r="J2494" i="3"/>
  <c r="I2494" i="3"/>
  <c r="Q2494" i="3" s="1"/>
  <c r="H2494" i="3"/>
  <c r="G2494" i="3"/>
  <c r="F2494" i="3"/>
  <c r="E2494" i="3"/>
  <c r="B2494" i="3"/>
  <c r="A2494" i="3"/>
  <c r="P2493" i="3"/>
  <c r="O2493" i="3"/>
  <c r="K2493" i="3"/>
  <c r="L2493" i="3" s="1"/>
  <c r="J2493" i="3"/>
  <c r="N2493" i="3" s="1"/>
  <c r="I2493" i="3"/>
  <c r="Q2493" i="3" s="1"/>
  <c r="H2493" i="3"/>
  <c r="G2493" i="3"/>
  <c r="F2493" i="3"/>
  <c r="E2493" i="3"/>
  <c r="D2493" i="3"/>
  <c r="C2493" i="3"/>
  <c r="B2493" i="3"/>
  <c r="A2493" i="3"/>
  <c r="Q2492" i="3"/>
  <c r="J2492" i="3"/>
  <c r="N2492" i="3" s="1"/>
  <c r="I2492" i="3"/>
  <c r="H2492" i="3"/>
  <c r="G2492" i="3"/>
  <c r="F2492" i="3"/>
  <c r="E2492" i="3"/>
  <c r="A2492" i="3"/>
  <c r="B2492" i="3" s="1"/>
  <c r="P2491" i="3"/>
  <c r="O2491" i="3"/>
  <c r="L2491" i="3"/>
  <c r="K2491" i="3"/>
  <c r="J2491" i="3"/>
  <c r="N2491" i="3" s="1"/>
  <c r="I2491" i="3"/>
  <c r="M2491" i="3" s="1"/>
  <c r="H2491" i="3"/>
  <c r="G2491" i="3"/>
  <c r="F2491" i="3"/>
  <c r="E2491" i="3"/>
  <c r="D2491" i="3"/>
  <c r="C2491" i="3"/>
  <c r="B2491" i="3"/>
  <c r="A2491" i="3"/>
  <c r="M2490" i="3"/>
  <c r="J2490" i="3"/>
  <c r="N2490" i="3" s="1"/>
  <c r="I2490" i="3"/>
  <c r="H2490" i="3"/>
  <c r="G2490" i="3"/>
  <c r="F2490" i="3"/>
  <c r="E2490" i="3"/>
  <c r="A2490" i="3"/>
  <c r="P2489" i="3"/>
  <c r="O2489" i="3"/>
  <c r="N2489" i="3"/>
  <c r="L2489" i="3"/>
  <c r="K2489" i="3"/>
  <c r="J2489" i="3"/>
  <c r="I2489" i="3"/>
  <c r="Q2489" i="3" s="1"/>
  <c r="H2489" i="3"/>
  <c r="G2489" i="3"/>
  <c r="F2489" i="3"/>
  <c r="E2489" i="3"/>
  <c r="D2489" i="3"/>
  <c r="C2489" i="3"/>
  <c r="B2489" i="3"/>
  <c r="A2489" i="3"/>
  <c r="M2488" i="3"/>
  <c r="J2488" i="3"/>
  <c r="Q2488" i="3" s="1"/>
  <c r="I2488" i="3"/>
  <c r="H2488" i="3"/>
  <c r="G2488" i="3"/>
  <c r="F2488" i="3"/>
  <c r="E2488" i="3"/>
  <c r="A2488" i="3"/>
  <c r="P2487" i="3"/>
  <c r="O2487" i="3"/>
  <c r="L2487" i="3"/>
  <c r="K2487" i="3"/>
  <c r="J2487" i="3"/>
  <c r="N2487" i="3" s="1"/>
  <c r="I2487" i="3"/>
  <c r="M2487" i="3" s="1"/>
  <c r="H2487" i="3"/>
  <c r="G2487" i="3"/>
  <c r="F2487" i="3"/>
  <c r="E2487" i="3"/>
  <c r="D2487" i="3"/>
  <c r="C2487" i="3"/>
  <c r="B2487" i="3"/>
  <c r="A2487" i="3"/>
  <c r="Q2486" i="3"/>
  <c r="N2486" i="3"/>
  <c r="M2486" i="3"/>
  <c r="J2486" i="3"/>
  <c r="I2486" i="3"/>
  <c r="H2486" i="3"/>
  <c r="G2486" i="3"/>
  <c r="F2486" i="3"/>
  <c r="E2486" i="3"/>
  <c r="B2486" i="3"/>
  <c r="A2486" i="3"/>
  <c r="P2485" i="3"/>
  <c r="O2485" i="3"/>
  <c r="N2485" i="3"/>
  <c r="L2485" i="3"/>
  <c r="K2485" i="3"/>
  <c r="J2485" i="3"/>
  <c r="I2485" i="3"/>
  <c r="Q2485" i="3" s="1"/>
  <c r="H2485" i="3"/>
  <c r="G2485" i="3"/>
  <c r="F2485" i="3"/>
  <c r="E2485" i="3"/>
  <c r="D2485" i="3"/>
  <c r="C2485" i="3"/>
  <c r="B2485" i="3"/>
  <c r="A2485" i="3"/>
  <c r="J2484" i="3"/>
  <c r="N2484" i="3" s="1"/>
  <c r="I2484" i="3"/>
  <c r="H2484" i="3"/>
  <c r="G2484" i="3"/>
  <c r="F2484" i="3"/>
  <c r="E2484" i="3"/>
  <c r="A2484" i="3"/>
  <c r="P2483" i="3"/>
  <c r="O2483" i="3"/>
  <c r="K2483" i="3"/>
  <c r="L2483" i="3" s="1"/>
  <c r="J2483" i="3"/>
  <c r="N2483" i="3" s="1"/>
  <c r="I2483" i="3"/>
  <c r="M2483" i="3" s="1"/>
  <c r="H2483" i="3"/>
  <c r="G2483" i="3"/>
  <c r="F2483" i="3"/>
  <c r="E2483" i="3"/>
  <c r="D2483" i="3"/>
  <c r="C2483" i="3"/>
  <c r="B2483" i="3"/>
  <c r="A2483" i="3"/>
  <c r="J2482" i="3"/>
  <c r="N2482" i="3" s="1"/>
  <c r="I2482" i="3"/>
  <c r="H2482" i="3"/>
  <c r="G2482" i="3"/>
  <c r="F2482" i="3"/>
  <c r="E2482" i="3"/>
  <c r="B2482" i="3"/>
  <c r="A2482" i="3"/>
  <c r="P2481" i="3"/>
  <c r="O2481" i="3"/>
  <c r="R2481" i="3" s="1"/>
  <c r="N2481" i="3"/>
  <c r="L2481" i="3"/>
  <c r="K2481" i="3"/>
  <c r="J2481" i="3"/>
  <c r="I2481" i="3"/>
  <c r="Q2481" i="3" s="1"/>
  <c r="H2481" i="3"/>
  <c r="G2481" i="3"/>
  <c r="F2481" i="3"/>
  <c r="E2481" i="3"/>
  <c r="D2481" i="3"/>
  <c r="C2481" i="3"/>
  <c r="B2481" i="3"/>
  <c r="A2481" i="3"/>
  <c r="Q2480" i="3"/>
  <c r="N2480" i="3"/>
  <c r="J2480" i="3"/>
  <c r="I2480" i="3"/>
  <c r="M2480" i="3" s="1"/>
  <c r="H2480" i="3"/>
  <c r="G2480" i="3"/>
  <c r="F2480" i="3"/>
  <c r="E2480" i="3"/>
  <c r="B2480" i="3"/>
  <c r="A2480" i="3"/>
  <c r="P2479" i="3"/>
  <c r="O2479" i="3"/>
  <c r="K2479" i="3"/>
  <c r="L2479" i="3" s="1"/>
  <c r="J2479" i="3"/>
  <c r="N2479" i="3" s="1"/>
  <c r="I2479" i="3"/>
  <c r="M2479" i="3" s="1"/>
  <c r="H2479" i="3"/>
  <c r="G2479" i="3"/>
  <c r="F2479" i="3"/>
  <c r="E2479" i="3"/>
  <c r="D2479" i="3"/>
  <c r="C2479" i="3"/>
  <c r="B2479" i="3"/>
  <c r="A2479" i="3"/>
  <c r="J2478" i="3"/>
  <c r="N2478" i="3" s="1"/>
  <c r="I2478" i="3"/>
  <c r="Q2478" i="3" s="1"/>
  <c r="H2478" i="3"/>
  <c r="G2478" i="3"/>
  <c r="F2478" i="3"/>
  <c r="E2478" i="3"/>
  <c r="B2478" i="3"/>
  <c r="A2478" i="3"/>
  <c r="P2477" i="3"/>
  <c r="O2477" i="3"/>
  <c r="R2477" i="3" s="1"/>
  <c r="N2477" i="3"/>
  <c r="K2477" i="3"/>
  <c r="L2477" i="3" s="1"/>
  <c r="J2477" i="3"/>
  <c r="I2477" i="3"/>
  <c r="Q2477" i="3" s="1"/>
  <c r="H2477" i="3"/>
  <c r="G2477" i="3"/>
  <c r="F2477" i="3"/>
  <c r="E2477" i="3"/>
  <c r="D2477" i="3"/>
  <c r="C2477" i="3"/>
  <c r="B2477" i="3"/>
  <c r="A2477" i="3"/>
  <c r="M2476" i="3"/>
  <c r="J2476" i="3"/>
  <c r="Q2476" i="3" s="1"/>
  <c r="I2476" i="3"/>
  <c r="H2476" i="3"/>
  <c r="G2476" i="3"/>
  <c r="F2476" i="3"/>
  <c r="E2476" i="3"/>
  <c r="A2476" i="3"/>
  <c r="J2475" i="3"/>
  <c r="N2475" i="3" s="1"/>
  <c r="I2475" i="3"/>
  <c r="M2475" i="3" s="1"/>
  <c r="H2475" i="3"/>
  <c r="G2475" i="3"/>
  <c r="F2475" i="3"/>
  <c r="E2475" i="3"/>
  <c r="D2475" i="3"/>
  <c r="C2475" i="3"/>
  <c r="B2475" i="3"/>
  <c r="A2475" i="3"/>
  <c r="Q2474" i="3"/>
  <c r="J2474" i="3"/>
  <c r="N2474" i="3" s="1"/>
  <c r="I2474" i="3"/>
  <c r="P2474" i="3" s="1"/>
  <c r="H2474" i="3"/>
  <c r="G2474" i="3"/>
  <c r="F2474" i="3"/>
  <c r="E2474" i="3"/>
  <c r="A2474" i="3"/>
  <c r="C2474" i="3" s="1"/>
  <c r="P2473" i="3"/>
  <c r="O2473" i="3"/>
  <c r="R2473" i="3" s="1"/>
  <c r="J2473" i="3"/>
  <c r="K2473" i="3" s="1"/>
  <c r="L2473" i="3" s="1"/>
  <c r="I2473" i="3"/>
  <c r="Q2473" i="3" s="1"/>
  <c r="H2473" i="3"/>
  <c r="G2473" i="3"/>
  <c r="F2473" i="3"/>
  <c r="E2473" i="3"/>
  <c r="D2473" i="3"/>
  <c r="C2473" i="3"/>
  <c r="B2473" i="3"/>
  <c r="A2473" i="3"/>
  <c r="Q2472" i="3"/>
  <c r="P2472" i="3"/>
  <c r="J2472" i="3"/>
  <c r="N2472" i="3" s="1"/>
  <c r="I2472" i="3"/>
  <c r="H2472" i="3"/>
  <c r="G2472" i="3"/>
  <c r="F2472" i="3"/>
  <c r="E2472" i="3"/>
  <c r="A2472" i="3"/>
  <c r="C2472" i="3" s="1"/>
  <c r="O2471" i="3"/>
  <c r="N2471" i="3"/>
  <c r="M2471" i="3"/>
  <c r="J2471" i="3"/>
  <c r="K2471" i="3" s="1"/>
  <c r="L2471" i="3" s="1"/>
  <c r="I2471" i="3"/>
  <c r="Q2471" i="3" s="1"/>
  <c r="H2471" i="3"/>
  <c r="G2471" i="3"/>
  <c r="F2471" i="3"/>
  <c r="E2471" i="3"/>
  <c r="D2471" i="3"/>
  <c r="C2471" i="3"/>
  <c r="B2471" i="3"/>
  <c r="A2471" i="3"/>
  <c r="Q2470" i="3"/>
  <c r="P2470" i="3"/>
  <c r="J2470" i="3"/>
  <c r="N2470" i="3" s="1"/>
  <c r="I2470" i="3"/>
  <c r="H2470" i="3"/>
  <c r="G2470" i="3"/>
  <c r="F2470" i="3"/>
  <c r="E2470" i="3"/>
  <c r="A2470" i="3"/>
  <c r="C2470" i="3" s="1"/>
  <c r="P2469" i="3"/>
  <c r="O2469" i="3"/>
  <c r="R2469" i="3" s="1"/>
  <c r="N2469" i="3"/>
  <c r="K2469" i="3"/>
  <c r="L2469" i="3" s="1"/>
  <c r="J2469" i="3"/>
  <c r="I2469" i="3"/>
  <c r="Q2469" i="3" s="1"/>
  <c r="H2469" i="3"/>
  <c r="G2469" i="3"/>
  <c r="F2469" i="3"/>
  <c r="E2469" i="3"/>
  <c r="D2469" i="3"/>
  <c r="C2469" i="3"/>
  <c r="B2469" i="3"/>
  <c r="A2469" i="3"/>
  <c r="P2468" i="3"/>
  <c r="N2468" i="3"/>
  <c r="J2468" i="3"/>
  <c r="I2468" i="3"/>
  <c r="Q2468" i="3" s="1"/>
  <c r="H2468" i="3"/>
  <c r="G2468" i="3"/>
  <c r="F2468" i="3"/>
  <c r="E2468" i="3"/>
  <c r="B2468" i="3"/>
  <c r="A2468" i="3"/>
  <c r="C2468" i="3" s="1"/>
  <c r="P2467" i="3"/>
  <c r="O2467" i="3"/>
  <c r="N2467" i="3"/>
  <c r="M2467" i="3"/>
  <c r="K2467" i="3"/>
  <c r="L2467" i="3" s="1"/>
  <c r="J2467" i="3"/>
  <c r="I2467" i="3"/>
  <c r="Q2467" i="3" s="1"/>
  <c r="R2467" i="3" s="1"/>
  <c r="H2467" i="3"/>
  <c r="G2467" i="3"/>
  <c r="F2467" i="3"/>
  <c r="E2467" i="3"/>
  <c r="D2467" i="3"/>
  <c r="C2467" i="3"/>
  <c r="B2467" i="3"/>
  <c r="A2467" i="3"/>
  <c r="P2466" i="3"/>
  <c r="N2466" i="3"/>
  <c r="J2466" i="3"/>
  <c r="I2466" i="3"/>
  <c r="Q2466" i="3" s="1"/>
  <c r="H2466" i="3"/>
  <c r="G2466" i="3"/>
  <c r="F2466" i="3"/>
  <c r="E2466" i="3"/>
  <c r="B2466" i="3"/>
  <c r="A2466" i="3"/>
  <c r="C2466" i="3" s="1"/>
  <c r="P2465" i="3"/>
  <c r="N2465" i="3"/>
  <c r="J2465" i="3"/>
  <c r="O2465" i="3" s="1"/>
  <c r="I2465" i="3"/>
  <c r="H2465" i="3"/>
  <c r="G2465" i="3"/>
  <c r="F2465" i="3"/>
  <c r="E2465" i="3"/>
  <c r="D2465" i="3"/>
  <c r="C2465" i="3"/>
  <c r="B2465" i="3"/>
  <c r="A2465" i="3"/>
  <c r="N2464" i="3"/>
  <c r="M2464" i="3"/>
  <c r="J2464" i="3"/>
  <c r="Q2464" i="3" s="1"/>
  <c r="I2464" i="3"/>
  <c r="P2464" i="3" s="1"/>
  <c r="H2464" i="3"/>
  <c r="G2464" i="3"/>
  <c r="F2464" i="3"/>
  <c r="E2464" i="3"/>
  <c r="D2464" i="3"/>
  <c r="A2464" i="3"/>
  <c r="C2464" i="3" s="1"/>
  <c r="M2463" i="3"/>
  <c r="J2463" i="3"/>
  <c r="P2463" i="3" s="1"/>
  <c r="I2463" i="3"/>
  <c r="H2463" i="3"/>
  <c r="G2463" i="3"/>
  <c r="F2463" i="3"/>
  <c r="E2463" i="3"/>
  <c r="D2463" i="3"/>
  <c r="C2463" i="3"/>
  <c r="B2463" i="3"/>
  <c r="A2463" i="3"/>
  <c r="N2462" i="3"/>
  <c r="M2462" i="3"/>
  <c r="J2462" i="3"/>
  <c r="Q2462" i="3" s="1"/>
  <c r="I2462" i="3"/>
  <c r="H2462" i="3"/>
  <c r="G2462" i="3"/>
  <c r="F2462" i="3"/>
  <c r="E2462" i="3"/>
  <c r="D2462" i="3"/>
  <c r="A2462" i="3"/>
  <c r="C2462" i="3" s="1"/>
  <c r="P2461" i="3"/>
  <c r="O2461" i="3"/>
  <c r="R2461" i="3" s="1"/>
  <c r="N2461" i="3"/>
  <c r="K2461" i="3"/>
  <c r="L2461" i="3" s="1"/>
  <c r="J2461" i="3"/>
  <c r="I2461" i="3"/>
  <c r="Q2461" i="3" s="1"/>
  <c r="H2461" i="3"/>
  <c r="G2461" i="3"/>
  <c r="F2461" i="3"/>
  <c r="E2461" i="3"/>
  <c r="D2461" i="3"/>
  <c r="C2461" i="3"/>
  <c r="B2461" i="3"/>
  <c r="A2461" i="3"/>
  <c r="N2460" i="3"/>
  <c r="M2460" i="3"/>
  <c r="J2460" i="3"/>
  <c r="I2460" i="3"/>
  <c r="Q2460" i="3" s="1"/>
  <c r="H2460" i="3"/>
  <c r="G2460" i="3"/>
  <c r="F2460" i="3"/>
  <c r="E2460" i="3"/>
  <c r="D2460" i="3"/>
  <c r="B2460" i="3"/>
  <c r="A2460" i="3"/>
  <c r="C2460" i="3" s="1"/>
  <c r="J2459" i="3"/>
  <c r="P2459" i="3" s="1"/>
  <c r="I2459" i="3"/>
  <c r="M2459" i="3" s="1"/>
  <c r="H2459" i="3"/>
  <c r="G2459" i="3"/>
  <c r="F2459" i="3"/>
  <c r="E2459" i="3"/>
  <c r="D2459" i="3"/>
  <c r="C2459" i="3"/>
  <c r="B2459" i="3"/>
  <c r="A2459" i="3"/>
  <c r="M2458" i="3"/>
  <c r="J2458" i="3"/>
  <c r="P2458" i="3" s="1"/>
  <c r="I2458" i="3"/>
  <c r="H2458" i="3"/>
  <c r="G2458" i="3"/>
  <c r="F2458" i="3"/>
  <c r="E2458" i="3"/>
  <c r="A2458" i="3"/>
  <c r="C2458" i="3" s="1"/>
  <c r="J2457" i="3"/>
  <c r="P2457" i="3" s="1"/>
  <c r="I2457" i="3"/>
  <c r="Q2457" i="3" s="1"/>
  <c r="H2457" i="3"/>
  <c r="G2457" i="3"/>
  <c r="F2457" i="3"/>
  <c r="E2457" i="3"/>
  <c r="D2457" i="3"/>
  <c r="C2457" i="3"/>
  <c r="B2457" i="3"/>
  <c r="A2457" i="3"/>
  <c r="J2456" i="3"/>
  <c r="N2456" i="3" s="1"/>
  <c r="I2456" i="3"/>
  <c r="H2456" i="3"/>
  <c r="G2456" i="3"/>
  <c r="F2456" i="3"/>
  <c r="E2456" i="3"/>
  <c r="A2456" i="3"/>
  <c r="C2456" i="3" s="1"/>
  <c r="O2455" i="3"/>
  <c r="L2455" i="3"/>
  <c r="K2455" i="3"/>
  <c r="J2455" i="3"/>
  <c r="N2455" i="3" s="1"/>
  <c r="I2455" i="3"/>
  <c r="M2455" i="3" s="1"/>
  <c r="H2455" i="3"/>
  <c r="G2455" i="3"/>
  <c r="F2455" i="3"/>
  <c r="E2455" i="3"/>
  <c r="D2455" i="3"/>
  <c r="C2455" i="3"/>
  <c r="B2455" i="3"/>
  <c r="A2455" i="3"/>
  <c r="J2454" i="3"/>
  <c r="N2454" i="3" s="1"/>
  <c r="I2454" i="3"/>
  <c r="Q2454" i="3" s="1"/>
  <c r="H2454" i="3"/>
  <c r="G2454" i="3"/>
  <c r="F2454" i="3"/>
  <c r="E2454" i="3"/>
  <c r="D2454" i="3"/>
  <c r="B2454" i="3"/>
  <c r="A2454" i="3"/>
  <c r="C2454" i="3" s="1"/>
  <c r="P2453" i="3"/>
  <c r="N2453" i="3"/>
  <c r="K2453" i="3"/>
  <c r="L2453" i="3" s="1"/>
  <c r="J2453" i="3"/>
  <c r="O2453" i="3" s="1"/>
  <c r="I2453" i="3"/>
  <c r="H2453" i="3"/>
  <c r="G2453" i="3"/>
  <c r="F2453" i="3"/>
  <c r="E2453" i="3"/>
  <c r="D2453" i="3"/>
  <c r="C2453" i="3"/>
  <c r="B2453" i="3"/>
  <c r="A2453" i="3"/>
  <c r="Q2452" i="3"/>
  <c r="J2452" i="3"/>
  <c r="N2452" i="3" s="1"/>
  <c r="I2452" i="3"/>
  <c r="P2452" i="3" s="1"/>
  <c r="H2452" i="3"/>
  <c r="G2452" i="3"/>
  <c r="F2452" i="3"/>
  <c r="E2452" i="3"/>
  <c r="A2452" i="3"/>
  <c r="C2452" i="3" s="1"/>
  <c r="P2451" i="3"/>
  <c r="O2451" i="3"/>
  <c r="J2451" i="3"/>
  <c r="K2451" i="3" s="1"/>
  <c r="L2451" i="3" s="1"/>
  <c r="I2451" i="3"/>
  <c r="M2451" i="3" s="1"/>
  <c r="H2451" i="3"/>
  <c r="G2451" i="3"/>
  <c r="F2451" i="3"/>
  <c r="E2451" i="3"/>
  <c r="D2451" i="3"/>
  <c r="C2451" i="3"/>
  <c r="B2451" i="3"/>
  <c r="A2451" i="3"/>
  <c r="Q2450" i="3"/>
  <c r="P2450" i="3"/>
  <c r="J2450" i="3"/>
  <c r="N2450" i="3" s="1"/>
  <c r="I2450" i="3"/>
  <c r="H2450" i="3"/>
  <c r="G2450" i="3"/>
  <c r="F2450" i="3"/>
  <c r="E2450" i="3"/>
  <c r="A2450" i="3"/>
  <c r="C2450" i="3" s="1"/>
  <c r="P2449" i="3"/>
  <c r="O2449" i="3"/>
  <c r="R2449" i="3" s="1"/>
  <c r="N2449" i="3"/>
  <c r="K2449" i="3"/>
  <c r="L2449" i="3" s="1"/>
  <c r="J2449" i="3"/>
  <c r="I2449" i="3"/>
  <c r="Q2449" i="3" s="1"/>
  <c r="H2449" i="3"/>
  <c r="G2449" i="3"/>
  <c r="F2449" i="3"/>
  <c r="E2449" i="3"/>
  <c r="D2449" i="3"/>
  <c r="C2449" i="3"/>
  <c r="B2449" i="3"/>
  <c r="A2449" i="3"/>
  <c r="P2448" i="3"/>
  <c r="N2448" i="3"/>
  <c r="J2448" i="3"/>
  <c r="I2448" i="3"/>
  <c r="Q2448" i="3" s="1"/>
  <c r="H2448" i="3"/>
  <c r="G2448" i="3"/>
  <c r="F2448" i="3"/>
  <c r="E2448" i="3"/>
  <c r="B2448" i="3"/>
  <c r="A2448" i="3"/>
  <c r="C2448" i="3" s="1"/>
  <c r="N2447" i="3"/>
  <c r="J2447" i="3"/>
  <c r="P2447" i="3" s="1"/>
  <c r="I2447" i="3"/>
  <c r="M2447" i="3" s="1"/>
  <c r="H2447" i="3"/>
  <c r="G2447" i="3"/>
  <c r="F2447" i="3"/>
  <c r="E2447" i="3"/>
  <c r="D2447" i="3"/>
  <c r="C2447" i="3"/>
  <c r="B2447" i="3"/>
  <c r="A2447" i="3"/>
  <c r="N2446" i="3"/>
  <c r="M2446" i="3"/>
  <c r="J2446" i="3"/>
  <c r="Q2446" i="3" s="1"/>
  <c r="I2446" i="3"/>
  <c r="H2446" i="3"/>
  <c r="G2446" i="3"/>
  <c r="F2446" i="3"/>
  <c r="E2446" i="3"/>
  <c r="D2446" i="3"/>
  <c r="A2446" i="3"/>
  <c r="C2446" i="3" s="1"/>
  <c r="P2445" i="3"/>
  <c r="O2445" i="3"/>
  <c r="R2445" i="3" s="1"/>
  <c r="N2445" i="3"/>
  <c r="K2445" i="3"/>
  <c r="L2445" i="3" s="1"/>
  <c r="J2445" i="3"/>
  <c r="I2445" i="3"/>
  <c r="Q2445" i="3" s="1"/>
  <c r="H2445" i="3"/>
  <c r="G2445" i="3"/>
  <c r="F2445" i="3"/>
  <c r="E2445" i="3"/>
  <c r="D2445" i="3"/>
  <c r="C2445" i="3"/>
  <c r="B2445" i="3"/>
  <c r="A2445" i="3"/>
  <c r="N2444" i="3"/>
  <c r="M2444" i="3"/>
  <c r="J2444" i="3"/>
  <c r="I2444" i="3"/>
  <c r="Q2444" i="3" s="1"/>
  <c r="H2444" i="3"/>
  <c r="G2444" i="3"/>
  <c r="F2444" i="3"/>
  <c r="E2444" i="3"/>
  <c r="D2444" i="3"/>
  <c r="B2444" i="3"/>
  <c r="A2444" i="3"/>
  <c r="C2444" i="3" s="1"/>
  <c r="J2443" i="3"/>
  <c r="P2443" i="3" s="1"/>
  <c r="I2443" i="3"/>
  <c r="M2443" i="3" s="1"/>
  <c r="H2443" i="3"/>
  <c r="G2443" i="3"/>
  <c r="F2443" i="3"/>
  <c r="E2443" i="3"/>
  <c r="D2443" i="3"/>
  <c r="C2443" i="3"/>
  <c r="B2443" i="3"/>
  <c r="A2443" i="3"/>
  <c r="M2442" i="3"/>
  <c r="J2442" i="3"/>
  <c r="P2442" i="3" s="1"/>
  <c r="I2442" i="3"/>
  <c r="H2442" i="3"/>
  <c r="G2442" i="3"/>
  <c r="F2442" i="3"/>
  <c r="E2442" i="3"/>
  <c r="A2442" i="3"/>
  <c r="C2442" i="3" s="1"/>
  <c r="J2441" i="3"/>
  <c r="P2441" i="3" s="1"/>
  <c r="I2441" i="3"/>
  <c r="Q2441" i="3" s="1"/>
  <c r="H2441" i="3"/>
  <c r="G2441" i="3"/>
  <c r="F2441" i="3"/>
  <c r="E2441" i="3"/>
  <c r="D2441" i="3"/>
  <c r="C2441" i="3"/>
  <c r="B2441" i="3"/>
  <c r="A2441" i="3"/>
  <c r="J2440" i="3"/>
  <c r="N2440" i="3" s="1"/>
  <c r="I2440" i="3"/>
  <c r="H2440" i="3"/>
  <c r="G2440" i="3"/>
  <c r="F2440" i="3"/>
  <c r="E2440" i="3"/>
  <c r="A2440" i="3"/>
  <c r="C2440" i="3" s="1"/>
  <c r="O2439" i="3"/>
  <c r="L2439" i="3"/>
  <c r="K2439" i="3"/>
  <c r="J2439" i="3"/>
  <c r="N2439" i="3" s="1"/>
  <c r="I2439" i="3"/>
  <c r="M2439" i="3" s="1"/>
  <c r="H2439" i="3"/>
  <c r="G2439" i="3"/>
  <c r="F2439" i="3"/>
  <c r="E2439" i="3"/>
  <c r="D2439" i="3"/>
  <c r="C2439" i="3"/>
  <c r="B2439" i="3"/>
  <c r="A2439" i="3"/>
  <c r="J2438" i="3"/>
  <c r="N2438" i="3" s="1"/>
  <c r="I2438" i="3"/>
  <c r="Q2438" i="3" s="1"/>
  <c r="H2438" i="3"/>
  <c r="G2438" i="3"/>
  <c r="F2438" i="3"/>
  <c r="E2438" i="3"/>
  <c r="D2438" i="3"/>
  <c r="B2438" i="3"/>
  <c r="A2438" i="3"/>
  <c r="C2438" i="3" s="1"/>
  <c r="P2437" i="3"/>
  <c r="N2437" i="3"/>
  <c r="K2437" i="3"/>
  <c r="L2437" i="3" s="1"/>
  <c r="J2437" i="3"/>
  <c r="O2437" i="3" s="1"/>
  <c r="I2437" i="3"/>
  <c r="H2437" i="3"/>
  <c r="G2437" i="3"/>
  <c r="F2437" i="3"/>
  <c r="E2437" i="3"/>
  <c r="D2437" i="3"/>
  <c r="C2437" i="3"/>
  <c r="B2437" i="3"/>
  <c r="A2437" i="3"/>
  <c r="Q2436" i="3"/>
  <c r="J2436" i="3"/>
  <c r="N2436" i="3" s="1"/>
  <c r="I2436" i="3"/>
  <c r="P2436" i="3" s="1"/>
  <c r="H2436" i="3"/>
  <c r="G2436" i="3"/>
  <c r="F2436" i="3"/>
  <c r="E2436" i="3"/>
  <c r="B2436" i="3"/>
  <c r="A2436" i="3"/>
  <c r="C2436" i="3" s="1"/>
  <c r="P2435" i="3"/>
  <c r="O2435" i="3"/>
  <c r="J2435" i="3"/>
  <c r="K2435" i="3" s="1"/>
  <c r="L2435" i="3" s="1"/>
  <c r="I2435" i="3"/>
  <c r="M2435" i="3" s="1"/>
  <c r="H2435" i="3"/>
  <c r="G2435" i="3"/>
  <c r="F2435" i="3"/>
  <c r="E2435" i="3"/>
  <c r="D2435" i="3"/>
  <c r="C2435" i="3"/>
  <c r="B2435" i="3"/>
  <c r="A2435" i="3"/>
  <c r="Q2434" i="3"/>
  <c r="P2434" i="3"/>
  <c r="J2434" i="3"/>
  <c r="N2434" i="3" s="1"/>
  <c r="I2434" i="3"/>
  <c r="H2434" i="3"/>
  <c r="G2434" i="3"/>
  <c r="F2434" i="3"/>
  <c r="E2434" i="3"/>
  <c r="A2434" i="3"/>
  <c r="C2434" i="3" s="1"/>
  <c r="P2433" i="3"/>
  <c r="O2433" i="3"/>
  <c r="R2433" i="3" s="1"/>
  <c r="N2433" i="3"/>
  <c r="K2433" i="3"/>
  <c r="L2433" i="3" s="1"/>
  <c r="J2433" i="3"/>
  <c r="I2433" i="3"/>
  <c r="Q2433" i="3" s="1"/>
  <c r="H2433" i="3"/>
  <c r="G2433" i="3"/>
  <c r="F2433" i="3"/>
  <c r="E2433" i="3"/>
  <c r="D2433" i="3"/>
  <c r="C2433" i="3"/>
  <c r="B2433" i="3"/>
  <c r="A2433" i="3"/>
  <c r="P2432" i="3"/>
  <c r="N2432" i="3"/>
  <c r="J2432" i="3"/>
  <c r="I2432" i="3"/>
  <c r="Q2432" i="3" s="1"/>
  <c r="H2432" i="3"/>
  <c r="G2432" i="3"/>
  <c r="F2432" i="3"/>
  <c r="E2432" i="3"/>
  <c r="B2432" i="3"/>
  <c r="A2432" i="3"/>
  <c r="C2432" i="3" s="1"/>
  <c r="N2431" i="3"/>
  <c r="J2431" i="3"/>
  <c r="P2431" i="3" s="1"/>
  <c r="I2431" i="3"/>
  <c r="M2431" i="3" s="1"/>
  <c r="H2431" i="3"/>
  <c r="G2431" i="3"/>
  <c r="F2431" i="3"/>
  <c r="E2431" i="3"/>
  <c r="D2431" i="3"/>
  <c r="C2431" i="3"/>
  <c r="B2431" i="3"/>
  <c r="A2431" i="3"/>
  <c r="N2430" i="3"/>
  <c r="M2430" i="3"/>
  <c r="J2430" i="3"/>
  <c r="Q2430" i="3" s="1"/>
  <c r="I2430" i="3"/>
  <c r="H2430" i="3"/>
  <c r="G2430" i="3"/>
  <c r="F2430" i="3"/>
  <c r="E2430" i="3"/>
  <c r="D2430" i="3"/>
  <c r="A2430" i="3"/>
  <c r="C2430" i="3" s="1"/>
  <c r="P2429" i="3"/>
  <c r="O2429" i="3"/>
  <c r="R2429" i="3" s="1"/>
  <c r="N2429" i="3"/>
  <c r="K2429" i="3"/>
  <c r="L2429" i="3" s="1"/>
  <c r="J2429" i="3"/>
  <c r="I2429" i="3"/>
  <c r="Q2429" i="3" s="1"/>
  <c r="H2429" i="3"/>
  <c r="G2429" i="3"/>
  <c r="F2429" i="3"/>
  <c r="E2429" i="3"/>
  <c r="D2429" i="3"/>
  <c r="C2429" i="3"/>
  <c r="B2429" i="3"/>
  <c r="A2429" i="3"/>
  <c r="N2428" i="3"/>
  <c r="M2428" i="3"/>
  <c r="J2428" i="3"/>
  <c r="I2428" i="3"/>
  <c r="Q2428" i="3" s="1"/>
  <c r="H2428" i="3"/>
  <c r="G2428" i="3"/>
  <c r="F2428" i="3"/>
  <c r="E2428" i="3"/>
  <c r="D2428" i="3"/>
  <c r="B2428" i="3"/>
  <c r="A2428" i="3"/>
  <c r="C2428" i="3" s="1"/>
  <c r="J2427" i="3"/>
  <c r="P2427" i="3" s="1"/>
  <c r="I2427" i="3"/>
  <c r="M2427" i="3" s="1"/>
  <c r="H2427" i="3"/>
  <c r="G2427" i="3"/>
  <c r="F2427" i="3"/>
  <c r="E2427" i="3"/>
  <c r="D2427" i="3"/>
  <c r="C2427" i="3"/>
  <c r="B2427" i="3"/>
  <c r="A2427" i="3"/>
  <c r="M2426" i="3"/>
  <c r="J2426" i="3"/>
  <c r="P2426" i="3" s="1"/>
  <c r="I2426" i="3"/>
  <c r="H2426" i="3"/>
  <c r="G2426" i="3"/>
  <c r="F2426" i="3"/>
  <c r="E2426" i="3"/>
  <c r="A2426" i="3"/>
  <c r="C2426" i="3" s="1"/>
  <c r="J2425" i="3"/>
  <c r="P2425" i="3" s="1"/>
  <c r="I2425" i="3"/>
  <c r="Q2425" i="3" s="1"/>
  <c r="H2425" i="3"/>
  <c r="G2425" i="3"/>
  <c r="F2425" i="3"/>
  <c r="E2425" i="3"/>
  <c r="D2425" i="3"/>
  <c r="C2425" i="3"/>
  <c r="B2425" i="3"/>
  <c r="A2425" i="3"/>
  <c r="J2424" i="3"/>
  <c r="N2424" i="3" s="1"/>
  <c r="I2424" i="3"/>
  <c r="H2424" i="3"/>
  <c r="G2424" i="3"/>
  <c r="F2424" i="3"/>
  <c r="E2424" i="3"/>
  <c r="A2424" i="3"/>
  <c r="C2424" i="3" s="1"/>
  <c r="O2423" i="3"/>
  <c r="L2423" i="3"/>
  <c r="K2423" i="3"/>
  <c r="J2423" i="3"/>
  <c r="N2423" i="3" s="1"/>
  <c r="I2423" i="3"/>
  <c r="M2423" i="3" s="1"/>
  <c r="H2423" i="3"/>
  <c r="G2423" i="3"/>
  <c r="F2423" i="3"/>
  <c r="E2423" i="3"/>
  <c r="D2423" i="3"/>
  <c r="C2423" i="3"/>
  <c r="B2423" i="3"/>
  <c r="A2423" i="3"/>
  <c r="J2422" i="3"/>
  <c r="N2422" i="3" s="1"/>
  <c r="I2422" i="3"/>
  <c r="Q2422" i="3" s="1"/>
  <c r="H2422" i="3"/>
  <c r="G2422" i="3"/>
  <c r="F2422" i="3"/>
  <c r="E2422" i="3"/>
  <c r="D2422" i="3"/>
  <c r="B2422" i="3"/>
  <c r="A2422" i="3"/>
  <c r="C2422" i="3" s="1"/>
  <c r="P2421" i="3"/>
  <c r="N2421" i="3"/>
  <c r="K2421" i="3"/>
  <c r="L2421" i="3" s="1"/>
  <c r="J2421" i="3"/>
  <c r="O2421" i="3" s="1"/>
  <c r="I2421" i="3"/>
  <c r="H2421" i="3"/>
  <c r="G2421" i="3"/>
  <c r="F2421" i="3"/>
  <c r="E2421" i="3"/>
  <c r="D2421" i="3"/>
  <c r="C2421" i="3"/>
  <c r="B2421" i="3"/>
  <c r="A2421" i="3"/>
  <c r="Q2420" i="3"/>
  <c r="J2420" i="3"/>
  <c r="N2420" i="3" s="1"/>
  <c r="I2420" i="3"/>
  <c r="P2420" i="3" s="1"/>
  <c r="H2420" i="3"/>
  <c r="G2420" i="3"/>
  <c r="F2420" i="3"/>
  <c r="E2420" i="3"/>
  <c r="B2420" i="3"/>
  <c r="A2420" i="3"/>
  <c r="C2420" i="3" s="1"/>
  <c r="P2419" i="3"/>
  <c r="O2419" i="3"/>
  <c r="J2419" i="3"/>
  <c r="K2419" i="3" s="1"/>
  <c r="L2419" i="3" s="1"/>
  <c r="I2419" i="3"/>
  <c r="M2419" i="3" s="1"/>
  <c r="H2419" i="3"/>
  <c r="G2419" i="3"/>
  <c r="F2419" i="3"/>
  <c r="E2419" i="3"/>
  <c r="D2419" i="3"/>
  <c r="C2419" i="3"/>
  <c r="B2419" i="3"/>
  <c r="A2419" i="3"/>
  <c r="Q2418" i="3"/>
  <c r="P2418" i="3"/>
  <c r="M2418" i="3"/>
  <c r="J2418" i="3"/>
  <c r="N2418" i="3" s="1"/>
  <c r="I2418" i="3"/>
  <c r="H2418" i="3"/>
  <c r="G2418" i="3"/>
  <c r="F2418" i="3"/>
  <c r="E2418" i="3"/>
  <c r="A2418" i="3"/>
  <c r="C2418" i="3" s="1"/>
  <c r="P2417" i="3"/>
  <c r="O2417" i="3"/>
  <c r="R2417" i="3" s="1"/>
  <c r="N2417" i="3"/>
  <c r="K2417" i="3"/>
  <c r="L2417" i="3" s="1"/>
  <c r="J2417" i="3"/>
  <c r="I2417" i="3"/>
  <c r="Q2417" i="3" s="1"/>
  <c r="H2417" i="3"/>
  <c r="G2417" i="3"/>
  <c r="F2417" i="3"/>
  <c r="E2417" i="3"/>
  <c r="D2417" i="3"/>
  <c r="C2417" i="3"/>
  <c r="B2417" i="3"/>
  <c r="A2417" i="3"/>
  <c r="P2416" i="3"/>
  <c r="N2416" i="3"/>
  <c r="J2416" i="3"/>
  <c r="I2416" i="3"/>
  <c r="Q2416" i="3" s="1"/>
  <c r="H2416" i="3"/>
  <c r="G2416" i="3"/>
  <c r="F2416" i="3"/>
  <c r="E2416" i="3"/>
  <c r="B2416" i="3"/>
  <c r="A2416" i="3"/>
  <c r="C2416" i="3" s="1"/>
  <c r="N2415" i="3"/>
  <c r="J2415" i="3"/>
  <c r="P2415" i="3" s="1"/>
  <c r="I2415" i="3"/>
  <c r="M2415" i="3" s="1"/>
  <c r="H2415" i="3"/>
  <c r="G2415" i="3"/>
  <c r="F2415" i="3"/>
  <c r="E2415" i="3"/>
  <c r="D2415" i="3"/>
  <c r="C2415" i="3"/>
  <c r="B2415" i="3"/>
  <c r="A2415" i="3"/>
  <c r="N2414" i="3"/>
  <c r="M2414" i="3"/>
  <c r="J2414" i="3"/>
  <c r="Q2414" i="3" s="1"/>
  <c r="I2414" i="3"/>
  <c r="H2414" i="3"/>
  <c r="G2414" i="3"/>
  <c r="F2414" i="3"/>
  <c r="E2414" i="3"/>
  <c r="D2414" i="3"/>
  <c r="A2414" i="3"/>
  <c r="C2414" i="3" s="1"/>
  <c r="P2413" i="3"/>
  <c r="O2413" i="3"/>
  <c r="R2413" i="3" s="1"/>
  <c r="N2413" i="3"/>
  <c r="K2413" i="3"/>
  <c r="L2413" i="3" s="1"/>
  <c r="J2413" i="3"/>
  <c r="I2413" i="3"/>
  <c r="Q2413" i="3" s="1"/>
  <c r="H2413" i="3"/>
  <c r="G2413" i="3"/>
  <c r="F2413" i="3"/>
  <c r="E2413" i="3"/>
  <c r="D2413" i="3"/>
  <c r="C2413" i="3"/>
  <c r="B2413" i="3"/>
  <c r="A2413" i="3"/>
  <c r="M2412" i="3"/>
  <c r="J2412" i="3"/>
  <c r="N2412" i="3" s="1"/>
  <c r="I2412" i="3"/>
  <c r="Q2412" i="3" s="1"/>
  <c r="H2412" i="3"/>
  <c r="G2412" i="3"/>
  <c r="F2412" i="3"/>
  <c r="E2412" i="3"/>
  <c r="D2412" i="3"/>
  <c r="B2412" i="3"/>
  <c r="A2412" i="3"/>
  <c r="C2412" i="3" s="1"/>
  <c r="J2411" i="3"/>
  <c r="P2411" i="3" s="1"/>
  <c r="I2411" i="3"/>
  <c r="M2411" i="3" s="1"/>
  <c r="H2411" i="3"/>
  <c r="G2411" i="3"/>
  <c r="F2411" i="3"/>
  <c r="E2411" i="3"/>
  <c r="D2411" i="3"/>
  <c r="C2411" i="3"/>
  <c r="B2411" i="3"/>
  <c r="A2411" i="3"/>
  <c r="M2410" i="3"/>
  <c r="J2410" i="3"/>
  <c r="P2410" i="3" s="1"/>
  <c r="I2410" i="3"/>
  <c r="H2410" i="3"/>
  <c r="G2410" i="3"/>
  <c r="F2410" i="3"/>
  <c r="E2410" i="3"/>
  <c r="A2410" i="3"/>
  <c r="C2410" i="3" s="1"/>
  <c r="J2409" i="3"/>
  <c r="P2409" i="3" s="1"/>
  <c r="I2409" i="3"/>
  <c r="H2409" i="3"/>
  <c r="G2409" i="3"/>
  <c r="F2409" i="3"/>
  <c r="E2409" i="3"/>
  <c r="D2409" i="3"/>
  <c r="C2409" i="3"/>
  <c r="B2409" i="3"/>
  <c r="A2409" i="3"/>
  <c r="J2408" i="3"/>
  <c r="N2408" i="3" s="1"/>
  <c r="I2408" i="3"/>
  <c r="H2408" i="3"/>
  <c r="G2408" i="3"/>
  <c r="F2408" i="3"/>
  <c r="E2408" i="3"/>
  <c r="A2408" i="3"/>
  <c r="C2408" i="3" s="1"/>
  <c r="O2407" i="3"/>
  <c r="L2407" i="3"/>
  <c r="K2407" i="3"/>
  <c r="J2407" i="3"/>
  <c r="N2407" i="3" s="1"/>
  <c r="I2407" i="3"/>
  <c r="M2407" i="3" s="1"/>
  <c r="H2407" i="3"/>
  <c r="G2407" i="3"/>
  <c r="F2407" i="3"/>
  <c r="E2407" i="3"/>
  <c r="D2407" i="3"/>
  <c r="C2407" i="3"/>
  <c r="B2407" i="3"/>
  <c r="A2407" i="3"/>
  <c r="J2406" i="3"/>
  <c r="N2406" i="3" s="1"/>
  <c r="I2406" i="3"/>
  <c r="Q2406" i="3" s="1"/>
  <c r="H2406" i="3"/>
  <c r="G2406" i="3"/>
  <c r="F2406" i="3"/>
  <c r="E2406" i="3"/>
  <c r="D2406" i="3"/>
  <c r="B2406" i="3"/>
  <c r="A2406" i="3"/>
  <c r="C2406" i="3" s="1"/>
  <c r="P2405" i="3"/>
  <c r="N2405" i="3"/>
  <c r="K2405" i="3"/>
  <c r="L2405" i="3" s="1"/>
  <c r="J2405" i="3"/>
  <c r="O2405" i="3" s="1"/>
  <c r="I2405" i="3"/>
  <c r="H2405" i="3"/>
  <c r="G2405" i="3"/>
  <c r="F2405" i="3"/>
  <c r="E2405" i="3"/>
  <c r="D2405" i="3"/>
  <c r="C2405" i="3"/>
  <c r="B2405" i="3"/>
  <c r="A2405" i="3"/>
  <c r="Q2404" i="3"/>
  <c r="N2404" i="3"/>
  <c r="J2404" i="3"/>
  <c r="I2404" i="3"/>
  <c r="P2404" i="3" s="1"/>
  <c r="H2404" i="3"/>
  <c r="G2404" i="3"/>
  <c r="F2404" i="3"/>
  <c r="E2404" i="3"/>
  <c r="B2404" i="3"/>
  <c r="A2404" i="3"/>
  <c r="C2404" i="3" s="1"/>
  <c r="P2403" i="3"/>
  <c r="O2403" i="3"/>
  <c r="J2403" i="3"/>
  <c r="K2403" i="3" s="1"/>
  <c r="L2403" i="3" s="1"/>
  <c r="I2403" i="3"/>
  <c r="M2403" i="3" s="1"/>
  <c r="H2403" i="3"/>
  <c r="G2403" i="3"/>
  <c r="F2403" i="3"/>
  <c r="E2403" i="3"/>
  <c r="D2403" i="3"/>
  <c r="C2403" i="3"/>
  <c r="B2403" i="3"/>
  <c r="A2403" i="3"/>
  <c r="Q2402" i="3"/>
  <c r="P2402" i="3"/>
  <c r="M2402" i="3"/>
  <c r="J2402" i="3"/>
  <c r="N2402" i="3" s="1"/>
  <c r="I2402" i="3"/>
  <c r="H2402" i="3"/>
  <c r="G2402" i="3"/>
  <c r="F2402" i="3"/>
  <c r="E2402" i="3"/>
  <c r="A2402" i="3"/>
  <c r="C2402" i="3" s="1"/>
  <c r="P2401" i="3"/>
  <c r="O2401" i="3"/>
  <c r="R2401" i="3" s="1"/>
  <c r="N2401" i="3"/>
  <c r="K2401" i="3"/>
  <c r="L2401" i="3" s="1"/>
  <c r="J2401" i="3"/>
  <c r="I2401" i="3"/>
  <c r="Q2401" i="3" s="1"/>
  <c r="H2401" i="3"/>
  <c r="G2401" i="3"/>
  <c r="F2401" i="3"/>
  <c r="E2401" i="3"/>
  <c r="D2401" i="3"/>
  <c r="C2401" i="3"/>
  <c r="B2401" i="3"/>
  <c r="A2401" i="3"/>
  <c r="P2400" i="3"/>
  <c r="N2400" i="3"/>
  <c r="J2400" i="3"/>
  <c r="I2400" i="3"/>
  <c r="Q2400" i="3" s="1"/>
  <c r="H2400" i="3"/>
  <c r="G2400" i="3"/>
  <c r="F2400" i="3"/>
  <c r="E2400" i="3"/>
  <c r="B2400" i="3"/>
  <c r="A2400" i="3"/>
  <c r="C2400" i="3" s="1"/>
  <c r="N2399" i="3"/>
  <c r="J2399" i="3"/>
  <c r="P2399" i="3" s="1"/>
  <c r="I2399" i="3"/>
  <c r="M2399" i="3" s="1"/>
  <c r="H2399" i="3"/>
  <c r="G2399" i="3"/>
  <c r="F2399" i="3"/>
  <c r="E2399" i="3"/>
  <c r="D2399" i="3"/>
  <c r="C2399" i="3"/>
  <c r="B2399" i="3"/>
  <c r="A2399" i="3"/>
  <c r="N2398" i="3"/>
  <c r="M2398" i="3"/>
  <c r="J2398" i="3"/>
  <c r="Q2398" i="3" s="1"/>
  <c r="I2398" i="3"/>
  <c r="P2398" i="3" s="1"/>
  <c r="H2398" i="3"/>
  <c r="G2398" i="3"/>
  <c r="F2398" i="3"/>
  <c r="E2398" i="3"/>
  <c r="D2398" i="3"/>
  <c r="A2398" i="3"/>
  <c r="C2398" i="3" s="1"/>
  <c r="P2397" i="3"/>
  <c r="O2397" i="3"/>
  <c r="R2397" i="3" s="1"/>
  <c r="N2397" i="3"/>
  <c r="L2397" i="3"/>
  <c r="K2397" i="3"/>
  <c r="J2397" i="3"/>
  <c r="I2397" i="3"/>
  <c r="Q2397" i="3" s="1"/>
  <c r="H2397" i="3"/>
  <c r="G2397" i="3"/>
  <c r="F2397" i="3"/>
  <c r="E2397" i="3"/>
  <c r="D2397" i="3"/>
  <c r="C2397" i="3"/>
  <c r="B2397" i="3"/>
  <c r="A2397" i="3"/>
  <c r="Q2396" i="3"/>
  <c r="M2396" i="3"/>
  <c r="J2396" i="3"/>
  <c r="N2396" i="3" s="1"/>
  <c r="I2396" i="3"/>
  <c r="P2396" i="3" s="1"/>
  <c r="H2396" i="3"/>
  <c r="G2396" i="3"/>
  <c r="F2396" i="3"/>
  <c r="E2396" i="3"/>
  <c r="D2396" i="3"/>
  <c r="B2396" i="3"/>
  <c r="A2396" i="3"/>
  <c r="C2396" i="3" s="1"/>
  <c r="K2395" i="3"/>
  <c r="L2395" i="3" s="1"/>
  <c r="J2395" i="3"/>
  <c r="P2395" i="3" s="1"/>
  <c r="I2395" i="3"/>
  <c r="M2395" i="3" s="1"/>
  <c r="H2395" i="3"/>
  <c r="G2395" i="3"/>
  <c r="F2395" i="3"/>
  <c r="E2395" i="3"/>
  <c r="D2395" i="3"/>
  <c r="C2395" i="3"/>
  <c r="B2395" i="3"/>
  <c r="A2395" i="3"/>
  <c r="J2394" i="3"/>
  <c r="P2394" i="3" s="1"/>
  <c r="I2394" i="3"/>
  <c r="H2394" i="3"/>
  <c r="G2394" i="3"/>
  <c r="F2394" i="3"/>
  <c r="E2394" i="3"/>
  <c r="B2394" i="3"/>
  <c r="A2394" i="3"/>
  <c r="C2394" i="3" s="1"/>
  <c r="J2393" i="3"/>
  <c r="P2393" i="3" s="1"/>
  <c r="I2393" i="3"/>
  <c r="H2393" i="3"/>
  <c r="G2393" i="3"/>
  <c r="F2393" i="3"/>
  <c r="E2393" i="3"/>
  <c r="D2393" i="3"/>
  <c r="C2393" i="3"/>
  <c r="B2393" i="3"/>
  <c r="A2393" i="3"/>
  <c r="J2392" i="3"/>
  <c r="N2392" i="3" s="1"/>
  <c r="I2392" i="3"/>
  <c r="H2392" i="3"/>
  <c r="G2392" i="3"/>
  <c r="F2392" i="3"/>
  <c r="E2392" i="3"/>
  <c r="A2392" i="3"/>
  <c r="C2392" i="3" s="1"/>
  <c r="O2391" i="3"/>
  <c r="L2391" i="3"/>
  <c r="K2391" i="3"/>
  <c r="J2391" i="3"/>
  <c r="N2391" i="3" s="1"/>
  <c r="I2391" i="3"/>
  <c r="M2391" i="3" s="1"/>
  <c r="H2391" i="3"/>
  <c r="G2391" i="3"/>
  <c r="F2391" i="3"/>
  <c r="E2391" i="3"/>
  <c r="D2391" i="3"/>
  <c r="C2391" i="3"/>
  <c r="B2391" i="3"/>
  <c r="A2391" i="3"/>
  <c r="J2390" i="3"/>
  <c r="N2390" i="3" s="1"/>
  <c r="I2390" i="3"/>
  <c r="Q2390" i="3" s="1"/>
  <c r="H2390" i="3"/>
  <c r="G2390" i="3"/>
  <c r="F2390" i="3"/>
  <c r="E2390" i="3"/>
  <c r="D2390" i="3"/>
  <c r="B2390" i="3"/>
  <c r="A2390" i="3"/>
  <c r="C2390" i="3" s="1"/>
  <c r="P2389" i="3"/>
  <c r="N2389" i="3"/>
  <c r="K2389" i="3"/>
  <c r="L2389" i="3" s="1"/>
  <c r="J2389" i="3"/>
  <c r="O2389" i="3" s="1"/>
  <c r="I2389" i="3"/>
  <c r="H2389" i="3"/>
  <c r="G2389" i="3"/>
  <c r="F2389" i="3"/>
  <c r="E2389" i="3"/>
  <c r="D2389" i="3"/>
  <c r="C2389" i="3"/>
  <c r="B2389" i="3"/>
  <c r="A2389" i="3"/>
  <c r="Q2388" i="3"/>
  <c r="N2388" i="3"/>
  <c r="J2388" i="3"/>
  <c r="I2388" i="3"/>
  <c r="P2388" i="3" s="1"/>
  <c r="H2388" i="3"/>
  <c r="G2388" i="3"/>
  <c r="F2388" i="3"/>
  <c r="E2388" i="3"/>
  <c r="B2388" i="3"/>
  <c r="A2388" i="3"/>
  <c r="C2388" i="3" s="1"/>
  <c r="P2387" i="3"/>
  <c r="O2387" i="3"/>
  <c r="J2387" i="3"/>
  <c r="K2387" i="3" s="1"/>
  <c r="L2387" i="3" s="1"/>
  <c r="I2387" i="3"/>
  <c r="M2387" i="3" s="1"/>
  <c r="H2387" i="3"/>
  <c r="G2387" i="3"/>
  <c r="F2387" i="3"/>
  <c r="E2387" i="3"/>
  <c r="D2387" i="3"/>
  <c r="C2387" i="3"/>
  <c r="B2387" i="3"/>
  <c r="A2387" i="3"/>
  <c r="Q2386" i="3"/>
  <c r="P2386" i="3"/>
  <c r="M2386" i="3"/>
  <c r="J2386" i="3"/>
  <c r="N2386" i="3" s="1"/>
  <c r="I2386" i="3"/>
  <c r="H2386" i="3"/>
  <c r="G2386" i="3"/>
  <c r="F2386" i="3"/>
  <c r="E2386" i="3"/>
  <c r="A2386" i="3"/>
  <c r="C2386" i="3" s="1"/>
  <c r="P2385" i="3"/>
  <c r="O2385" i="3"/>
  <c r="R2385" i="3" s="1"/>
  <c r="N2385" i="3"/>
  <c r="K2385" i="3"/>
  <c r="L2385" i="3" s="1"/>
  <c r="J2385" i="3"/>
  <c r="I2385" i="3"/>
  <c r="Q2385" i="3" s="1"/>
  <c r="H2385" i="3"/>
  <c r="G2385" i="3"/>
  <c r="F2385" i="3"/>
  <c r="E2385" i="3"/>
  <c r="D2385" i="3"/>
  <c r="C2385" i="3"/>
  <c r="B2385" i="3"/>
  <c r="A2385" i="3"/>
  <c r="P2384" i="3"/>
  <c r="N2384" i="3"/>
  <c r="J2384" i="3"/>
  <c r="I2384" i="3"/>
  <c r="Q2384" i="3" s="1"/>
  <c r="H2384" i="3"/>
  <c r="G2384" i="3"/>
  <c r="F2384" i="3"/>
  <c r="E2384" i="3"/>
  <c r="B2384" i="3"/>
  <c r="A2384" i="3"/>
  <c r="C2384" i="3" s="1"/>
  <c r="N2383" i="3"/>
  <c r="J2383" i="3"/>
  <c r="P2383" i="3" s="1"/>
  <c r="I2383" i="3"/>
  <c r="M2383" i="3" s="1"/>
  <c r="H2383" i="3"/>
  <c r="G2383" i="3"/>
  <c r="F2383" i="3"/>
  <c r="E2383" i="3"/>
  <c r="D2383" i="3"/>
  <c r="C2383" i="3"/>
  <c r="B2383" i="3"/>
  <c r="A2383" i="3"/>
  <c r="N2382" i="3"/>
  <c r="M2382" i="3"/>
  <c r="J2382" i="3"/>
  <c r="Q2382" i="3" s="1"/>
  <c r="I2382" i="3"/>
  <c r="P2382" i="3" s="1"/>
  <c r="H2382" i="3"/>
  <c r="G2382" i="3"/>
  <c r="F2382" i="3"/>
  <c r="E2382" i="3"/>
  <c r="D2382" i="3"/>
  <c r="A2382" i="3"/>
  <c r="C2382" i="3" s="1"/>
  <c r="P2381" i="3"/>
  <c r="O2381" i="3"/>
  <c r="R2381" i="3" s="1"/>
  <c r="N2381" i="3"/>
  <c r="L2381" i="3"/>
  <c r="K2381" i="3"/>
  <c r="J2381" i="3"/>
  <c r="I2381" i="3"/>
  <c r="Q2381" i="3" s="1"/>
  <c r="H2381" i="3"/>
  <c r="G2381" i="3"/>
  <c r="F2381" i="3"/>
  <c r="E2381" i="3"/>
  <c r="D2381" i="3"/>
  <c r="C2381" i="3"/>
  <c r="B2381" i="3"/>
  <c r="A2381" i="3"/>
  <c r="M2380" i="3"/>
  <c r="J2380" i="3"/>
  <c r="N2380" i="3" s="1"/>
  <c r="I2380" i="3"/>
  <c r="Q2380" i="3" s="1"/>
  <c r="H2380" i="3"/>
  <c r="G2380" i="3"/>
  <c r="F2380" i="3"/>
  <c r="E2380" i="3"/>
  <c r="D2380" i="3"/>
  <c r="B2380" i="3"/>
  <c r="A2380" i="3"/>
  <c r="C2380" i="3" s="1"/>
  <c r="K2379" i="3"/>
  <c r="L2379" i="3" s="1"/>
  <c r="J2379" i="3"/>
  <c r="P2379" i="3" s="1"/>
  <c r="I2379" i="3"/>
  <c r="M2379" i="3" s="1"/>
  <c r="H2379" i="3"/>
  <c r="G2379" i="3"/>
  <c r="F2379" i="3"/>
  <c r="E2379" i="3"/>
  <c r="D2379" i="3"/>
  <c r="C2379" i="3"/>
  <c r="B2379" i="3"/>
  <c r="A2379" i="3"/>
  <c r="J2378" i="3"/>
  <c r="P2378" i="3" s="1"/>
  <c r="I2378" i="3"/>
  <c r="H2378" i="3"/>
  <c r="G2378" i="3"/>
  <c r="F2378" i="3"/>
  <c r="E2378" i="3"/>
  <c r="B2378" i="3"/>
  <c r="A2378" i="3"/>
  <c r="C2378" i="3" s="1"/>
  <c r="J2377" i="3"/>
  <c r="P2377" i="3" s="1"/>
  <c r="I2377" i="3"/>
  <c r="H2377" i="3"/>
  <c r="G2377" i="3"/>
  <c r="F2377" i="3"/>
  <c r="E2377" i="3"/>
  <c r="D2377" i="3"/>
  <c r="C2377" i="3"/>
  <c r="B2377" i="3"/>
  <c r="A2377" i="3"/>
  <c r="J2376" i="3"/>
  <c r="N2376" i="3" s="1"/>
  <c r="I2376" i="3"/>
  <c r="H2376" i="3"/>
  <c r="G2376" i="3"/>
  <c r="F2376" i="3"/>
  <c r="E2376" i="3"/>
  <c r="A2376" i="3"/>
  <c r="C2376" i="3" s="1"/>
  <c r="O2375" i="3"/>
  <c r="L2375" i="3"/>
  <c r="K2375" i="3"/>
  <c r="J2375" i="3"/>
  <c r="N2375" i="3" s="1"/>
  <c r="I2375" i="3"/>
  <c r="M2375" i="3" s="1"/>
  <c r="H2375" i="3"/>
  <c r="G2375" i="3"/>
  <c r="F2375" i="3"/>
  <c r="E2375" i="3"/>
  <c r="D2375" i="3"/>
  <c r="C2375" i="3"/>
  <c r="B2375" i="3"/>
  <c r="A2375" i="3"/>
  <c r="J2374" i="3"/>
  <c r="N2374" i="3" s="1"/>
  <c r="I2374" i="3"/>
  <c r="Q2374" i="3" s="1"/>
  <c r="H2374" i="3"/>
  <c r="G2374" i="3"/>
  <c r="F2374" i="3"/>
  <c r="E2374" i="3"/>
  <c r="D2374" i="3"/>
  <c r="B2374" i="3"/>
  <c r="A2374" i="3"/>
  <c r="C2374" i="3" s="1"/>
  <c r="P2373" i="3"/>
  <c r="N2373" i="3"/>
  <c r="K2373" i="3"/>
  <c r="L2373" i="3" s="1"/>
  <c r="J2373" i="3"/>
  <c r="O2373" i="3" s="1"/>
  <c r="I2373" i="3"/>
  <c r="H2373" i="3"/>
  <c r="G2373" i="3"/>
  <c r="F2373" i="3"/>
  <c r="E2373" i="3"/>
  <c r="D2373" i="3"/>
  <c r="C2373" i="3"/>
  <c r="B2373" i="3"/>
  <c r="A2373" i="3"/>
  <c r="Q2372" i="3"/>
  <c r="N2372" i="3"/>
  <c r="J2372" i="3"/>
  <c r="I2372" i="3"/>
  <c r="P2372" i="3" s="1"/>
  <c r="H2372" i="3"/>
  <c r="G2372" i="3"/>
  <c r="F2372" i="3"/>
  <c r="E2372" i="3"/>
  <c r="B2372" i="3"/>
  <c r="A2372" i="3"/>
  <c r="C2372" i="3" s="1"/>
  <c r="P2371" i="3"/>
  <c r="O2371" i="3"/>
  <c r="J2371" i="3"/>
  <c r="K2371" i="3" s="1"/>
  <c r="L2371" i="3" s="1"/>
  <c r="I2371" i="3"/>
  <c r="M2371" i="3" s="1"/>
  <c r="H2371" i="3"/>
  <c r="G2371" i="3"/>
  <c r="F2371" i="3"/>
  <c r="E2371" i="3"/>
  <c r="D2371" i="3"/>
  <c r="C2371" i="3"/>
  <c r="B2371" i="3"/>
  <c r="A2371" i="3"/>
  <c r="Q2370" i="3"/>
  <c r="P2370" i="3"/>
  <c r="M2370" i="3"/>
  <c r="J2370" i="3"/>
  <c r="N2370" i="3" s="1"/>
  <c r="I2370" i="3"/>
  <c r="H2370" i="3"/>
  <c r="G2370" i="3"/>
  <c r="F2370" i="3"/>
  <c r="E2370" i="3"/>
  <c r="A2370" i="3"/>
  <c r="C2370" i="3" s="1"/>
  <c r="P2369" i="3"/>
  <c r="O2369" i="3"/>
  <c r="R2369" i="3" s="1"/>
  <c r="N2369" i="3"/>
  <c r="K2369" i="3"/>
  <c r="L2369" i="3" s="1"/>
  <c r="J2369" i="3"/>
  <c r="I2369" i="3"/>
  <c r="Q2369" i="3" s="1"/>
  <c r="H2369" i="3"/>
  <c r="G2369" i="3"/>
  <c r="F2369" i="3"/>
  <c r="E2369" i="3"/>
  <c r="D2369" i="3"/>
  <c r="C2369" i="3"/>
  <c r="B2369" i="3"/>
  <c r="A2369" i="3"/>
  <c r="P2368" i="3"/>
  <c r="O2368" i="3"/>
  <c r="M2368" i="3"/>
  <c r="K2368" i="3"/>
  <c r="L2368" i="3" s="1"/>
  <c r="J2368" i="3"/>
  <c r="N2368" i="3" s="1"/>
  <c r="I2368" i="3"/>
  <c r="Q2368" i="3" s="1"/>
  <c r="H2368" i="3"/>
  <c r="G2368" i="3"/>
  <c r="F2368" i="3"/>
  <c r="E2368" i="3"/>
  <c r="C2368" i="3"/>
  <c r="B2368" i="3"/>
  <c r="A2368" i="3"/>
  <c r="D2368" i="3" s="1"/>
  <c r="J2367" i="3"/>
  <c r="N2367" i="3" s="1"/>
  <c r="I2367" i="3"/>
  <c r="O2367" i="3" s="1"/>
  <c r="H2367" i="3"/>
  <c r="G2367" i="3"/>
  <c r="F2367" i="3"/>
  <c r="E2367" i="3"/>
  <c r="B2367" i="3"/>
  <c r="A2367" i="3"/>
  <c r="D2367" i="3" s="1"/>
  <c r="O2366" i="3"/>
  <c r="N2366" i="3"/>
  <c r="L2366" i="3"/>
  <c r="K2366" i="3"/>
  <c r="J2366" i="3"/>
  <c r="I2366" i="3"/>
  <c r="Q2366" i="3" s="1"/>
  <c r="H2366" i="3"/>
  <c r="G2366" i="3"/>
  <c r="F2366" i="3"/>
  <c r="E2366" i="3"/>
  <c r="D2366" i="3"/>
  <c r="C2366" i="3"/>
  <c r="A2366" i="3"/>
  <c r="B2366" i="3" s="1"/>
  <c r="N2365" i="3"/>
  <c r="M2365" i="3"/>
  <c r="J2365" i="3"/>
  <c r="I2365" i="3"/>
  <c r="K2365" i="3" s="1"/>
  <c r="L2365" i="3" s="1"/>
  <c r="H2365" i="3"/>
  <c r="G2365" i="3"/>
  <c r="F2365" i="3"/>
  <c r="E2365" i="3"/>
  <c r="A2365" i="3"/>
  <c r="C2365" i="3" s="1"/>
  <c r="P2364" i="3"/>
  <c r="O2364" i="3"/>
  <c r="R2364" i="3" s="1"/>
  <c r="M2364" i="3"/>
  <c r="K2364" i="3"/>
  <c r="L2364" i="3" s="1"/>
  <c r="J2364" i="3"/>
  <c r="N2364" i="3" s="1"/>
  <c r="I2364" i="3"/>
  <c r="Q2364" i="3" s="1"/>
  <c r="H2364" i="3"/>
  <c r="G2364" i="3"/>
  <c r="F2364" i="3"/>
  <c r="E2364" i="3"/>
  <c r="D2364" i="3"/>
  <c r="C2364" i="3"/>
  <c r="B2364" i="3"/>
  <c r="A2364" i="3"/>
  <c r="J2363" i="3"/>
  <c r="N2363" i="3" s="1"/>
  <c r="I2363" i="3"/>
  <c r="O2363" i="3" s="1"/>
  <c r="H2363" i="3"/>
  <c r="G2363" i="3"/>
  <c r="F2363" i="3"/>
  <c r="E2363" i="3"/>
  <c r="B2363" i="3"/>
  <c r="A2363" i="3"/>
  <c r="D2363" i="3" s="1"/>
  <c r="O2362" i="3"/>
  <c r="N2362" i="3"/>
  <c r="L2362" i="3"/>
  <c r="K2362" i="3"/>
  <c r="J2362" i="3"/>
  <c r="I2362" i="3"/>
  <c r="Q2362" i="3" s="1"/>
  <c r="H2362" i="3"/>
  <c r="G2362" i="3"/>
  <c r="F2362" i="3"/>
  <c r="E2362" i="3"/>
  <c r="D2362" i="3"/>
  <c r="C2362" i="3"/>
  <c r="A2362" i="3"/>
  <c r="B2362" i="3" s="1"/>
  <c r="N2361" i="3"/>
  <c r="M2361" i="3"/>
  <c r="J2361" i="3"/>
  <c r="I2361" i="3"/>
  <c r="K2361" i="3" s="1"/>
  <c r="L2361" i="3" s="1"/>
  <c r="H2361" i="3"/>
  <c r="G2361" i="3"/>
  <c r="F2361" i="3"/>
  <c r="E2361" i="3"/>
  <c r="A2361" i="3"/>
  <c r="C2361" i="3" s="1"/>
  <c r="P2360" i="3"/>
  <c r="O2360" i="3"/>
  <c r="R2360" i="3" s="1"/>
  <c r="M2360" i="3"/>
  <c r="K2360" i="3"/>
  <c r="L2360" i="3" s="1"/>
  <c r="J2360" i="3"/>
  <c r="N2360" i="3" s="1"/>
  <c r="I2360" i="3"/>
  <c r="Q2360" i="3" s="1"/>
  <c r="H2360" i="3"/>
  <c r="G2360" i="3"/>
  <c r="F2360" i="3"/>
  <c r="E2360" i="3"/>
  <c r="D2360" i="3"/>
  <c r="C2360" i="3"/>
  <c r="B2360" i="3"/>
  <c r="A2360" i="3"/>
  <c r="J2359" i="3"/>
  <c r="N2359" i="3" s="1"/>
  <c r="I2359" i="3"/>
  <c r="O2359" i="3" s="1"/>
  <c r="H2359" i="3"/>
  <c r="G2359" i="3"/>
  <c r="F2359" i="3"/>
  <c r="E2359" i="3"/>
  <c r="B2359" i="3"/>
  <c r="A2359" i="3"/>
  <c r="D2359" i="3" s="1"/>
  <c r="O2358" i="3"/>
  <c r="N2358" i="3"/>
  <c r="L2358" i="3"/>
  <c r="K2358" i="3"/>
  <c r="J2358" i="3"/>
  <c r="I2358" i="3"/>
  <c r="Q2358" i="3" s="1"/>
  <c r="H2358" i="3"/>
  <c r="G2358" i="3"/>
  <c r="F2358" i="3"/>
  <c r="E2358" i="3"/>
  <c r="D2358" i="3"/>
  <c r="C2358" i="3"/>
  <c r="A2358" i="3"/>
  <c r="B2358" i="3" s="1"/>
  <c r="N2357" i="3"/>
  <c r="M2357" i="3"/>
  <c r="J2357" i="3"/>
  <c r="I2357" i="3"/>
  <c r="K2357" i="3" s="1"/>
  <c r="L2357" i="3" s="1"/>
  <c r="H2357" i="3"/>
  <c r="G2357" i="3"/>
  <c r="F2357" i="3"/>
  <c r="E2357" i="3"/>
  <c r="A2357" i="3"/>
  <c r="C2357" i="3" s="1"/>
  <c r="P2356" i="3"/>
  <c r="O2356" i="3"/>
  <c r="M2356" i="3"/>
  <c r="K2356" i="3"/>
  <c r="L2356" i="3" s="1"/>
  <c r="J2356" i="3"/>
  <c r="N2356" i="3" s="1"/>
  <c r="I2356" i="3"/>
  <c r="Q2356" i="3" s="1"/>
  <c r="H2356" i="3"/>
  <c r="G2356" i="3"/>
  <c r="F2356" i="3"/>
  <c r="E2356" i="3"/>
  <c r="D2356" i="3"/>
  <c r="C2356" i="3"/>
  <c r="B2356" i="3"/>
  <c r="A2356" i="3"/>
  <c r="J2355" i="3"/>
  <c r="N2355" i="3" s="1"/>
  <c r="I2355" i="3"/>
  <c r="O2355" i="3" s="1"/>
  <c r="H2355" i="3"/>
  <c r="G2355" i="3"/>
  <c r="F2355" i="3"/>
  <c r="E2355" i="3"/>
  <c r="B2355" i="3"/>
  <c r="A2355" i="3"/>
  <c r="D2355" i="3" s="1"/>
  <c r="O2354" i="3"/>
  <c r="N2354" i="3"/>
  <c r="L2354" i="3"/>
  <c r="K2354" i="3"/>
  <c r="J2354" i="3"/>
  <c r="I2354" i="3"/>
  <c r="Q2354" i="3" s="1"/>
  <c r="H2354" i="3"/>
  <c r="G2354" i="3"/>
  <c r="F2354" i="3"/>
  <c r="E2354" i="3"/>
  <c r="D2354" i="3"/>
  <c r="C2354" i="3"/>
  <c r="A2354" i="3"/>
  <c r="B2354" i="3" s="1"/>
  <c r="N2353" i="3"/>
  <c r="M2353" i="3"/>
  <c r="J2353" i="3"/>
  <c r="I2353" i="3"/>
  <c r="K2353" i="3" s="1"/>
  <c r="L2353" i="3" s="1"/>
  <c r="H2353" i="3"/>
  <c r="G2353" i="3"/>
  <c r="F2353" i="3"/>
  <c r="E2353" i="3"/>
  <c r="A2353" i="3"/>
  <c r="C2353" i="3" s="1"/>
  <c r="P2352" i="3"/>
  <c r="O2352" i="3"/>
  <c r="R2352" i="3" s="1"/>
  <c r="M2352" i="3"/>
  <c r="K2352" i="3"/>
  <c r="L2352" i="3" s="1"/>
  <c r="J2352" i="3"/>
  <c r="N2352" i="3" s="1"/>
  <c r="I2352" i="3"/>
  <c r="Q2352" i="3" s="1"/>
  <c r="H2352" i="3"/>
  <c r="G2352" i="3"/>
  <c r="F2352" i="3"/>
  <c r="E2352" i="3"/>
  <c r="D2352" i="3"/>
  <c r="C2352" i="3"/>
  <c r="B2352" i="3"/>
  <c r="A2352" i="3"/>
  <c r="J2351" i="3"/>
  <c r="N2351" i="3" s="1"/>
  <c r="I2351" i="3"/>
  <c r="O2351" i="3" s="1"/>
  <c r="H2351" i="3"/>
  <c r="G2351" i="3"/>
  <c r="F2351" i="3"/>
  <c r="E2351" i="3"/>
  <c r="B2351" i="3"/>
  <c r="A2351" i="3"/>
  <c r="D2351" i="3" s="1"/>
  <c r="O2350" i="3"/>
  <c r="N2350" i="3"/>
  <c r="L2350" i="3"/>
  <c r="K2350" i="3"/>
  <c r="J2350" i="3"/>
  <c r="I2350" i="3"/>
  <c r="Q2350" i="3" s="1"/>
  <c r="H2350" i="3"/>
  <c r="G2350" i="3"/>
  <c r="F2350" i="3"/>
  <c r="E2350" i="3"/>
  <c r="D2350" i="3"/>
  <c r="C2350" i="3"/>
  <c r="A2350" i="3"/>
  <c r="B2350" i="3" s="1"/>
  <c r="N2349" i="3"/>
  <c r="M2349" i="3"/>
  <c r="J2349" i="3"/>
  <c r="I2349" i="3"/>
  <c r="K2349" i="3" s="1"/>
  <c r="L2349" i="3" s="1"/>
  <c r="H2349" i="3"/>
  <c r="G2349" i="3"/>
  <c r="F2349" i="3"/>
  <c r="E2349" i="3"/>
  <c r="A2349" i="3"/>
  <c r="C2349" i="3" s="1"/>
  <c r="P2348" i="3"/>
  <c r="O2348" i="3"/>
  <c r="M2348" i="3"/>
  <c r="K2348" i="3"/>
  <c r="L2348" i="3" s="1"/>
  <c r="J2348" i="3"/>
  <c r="N2348" i="3" s="1"/>
  <c r="I2348" i="3"/>
  <c r="Q2348" i="3" s="1"/>
  <c r="H2348" i="3"/>
  <c r="G2348" i="3"/>
  <c r="F2348" i="3"/>
  <c r="E2348" i="3"/>
  <c r="D2348" i="3"/>
  <c r="C2348" i="3"/>
  <c r="B2348" i="3"/>
  <c r="A2348" i="3"/>
  <c r="J2347" i="3"/>
  <c r="N2347" i="3" s="1"/>
  <c r="I2347" i="3"/>
  <c r="O2347" i="3" s="1"/>
  <c r="H2347" i="3"/>
  <c r="G2347" i="3"/>
  <c r="F2347" i="3"/>
  <c r="E2347" i="3"/>
  <c r="B2347" i="3"/>
  <c r="A2347" i="3"/>
  <c r="D2347" i="3" s="1"/>
  <c r="O2346" i="3"/>
  <c r="N2346" i="3"/>
  <c r="L2346" i="3"/>
  <c r="K2346" i="3"/>
  <c r="J2346" i="3"/>
  <c r="I2346" i="3"/>
  <c r="Q2346" i="3" s="1"/>
  <c r="H2346" i="3"/>
  <c r="G2346" i="3"/>
  <c r="F2346" i="3"/>
  <c r="E2346" i="3"/>
  <c r="D2346" i="3"/>
  <c r="C2346" i="3"/>
  <c r="A2346" i="3"/>
  <c r="B2346" i="3" s="1"/>
  <c r="N2345" i="3"/>
  <c r="M2345" i="3"/>
  <c r="J2345" i="3"/>
  <c r="I2345" i="3"/>
  <c r="K2345" i="3" s="1"/>
  <c r="L2345" i="3" s="1"/>
  <c r="H2345" i="3"/>
  <c r="G2345" i="3"/>
  <c r="F2345" i="3"/>
  <c r="E2345" i="3"/>
  <c r="A2345" i="3"/>
  <c r="C2345" i="3" s="1"/>
  <c r="P2344" i="3"/>
  <c r="O2344" i="3"/>
  <c r="R2344" i="3" s="1"/>
  <c r="M2344" i="3"/>
  <c r="K2344" i="3"/>
  <c r="L2344" i="3" s="1"/>
  <c r="J2344" i="3"/>
  <c r="N2344" i="3" s="1"/>
  <c r="I2344" i="3"/>
  <c r="Q2344" i="3" s="1"/>
  <c r="H2344" i="3"/>
  <c r="G2344" i="3"/>
  <c r="F2344" i="3"/>
  <c r="E2344" i="3"/>
  <c r="D2344" i="3"/>
  <c r="C2344" i="3"/>
  <c r="B2344" i="3"/>
  <c r="A2344" i="3"/>
  <c r="J2343" i="3"/>
  <c r="N2343" i="3" s="1"/>
  <c r="I2343" i="3"/>
  <c r="O2343" i="3" s="1"/>
  <c r="H2343" i="3"/>
  <c r="G2343" i="3"/>
  <c r="F2343" i="3"/>
  <c r="E2343" i="3"/>
  <c r="B2343" i="3"/>
  <c r="A2343" i="3"/>
  <c r="D2343" i="3" s="1"/>
  <c r="O2342" i="3"/>
  <c r="N2342" i="3"/>
  <c r="L2342" i="3"/>
  <c r="K2342" i="3"/>
  <c r="J2342" i="3"/>
  <c r="I2342" i="3"/>
  <c r="Q2342" i="3" s="1"/>
  <c r="H2342" i="3"/>
  <c r="G2342" i="3"/>
  <c r="F2342" i="3"/>
  <c r="E2342" i="3"/>
  <c r="D2342" i="3"/>
  <c r="C2342" i="3"/>
  <c r="A2342" i="3"/>
  <c r="B2342" i="3" s="1"/>
  <c r="N2341" i="3"/>
  <c r="M2341" i="3"/>
  <c r="J2341" i="3"/>
  <c r="I2341" i="3"/>
  <c r="K2341" i="3" s="1"/>
  <c r="L2341" i="3" s="1"/>
  <c r="H2341" i="3"/>
  <c r="G2341" i="3"/>
  <c r="F2341" i="3"/>
  <c r="E2341" i="3"/>
  <c r="A2341" i="3"/>
  <c r="C2341" i="3" s="1"/>
  <c r="P2340" i="3"/>
  <c r="O2340" i="3"/>
  <c r="M2340" i="3"/>
  <c r="K2340" i="3"/>
  <c r="L2340" i="3" s="1"/>
  <c r="J2340" i="3"/>
  <c r="N2340" i="3" s="1"/>
  <c r="I2340" i="3"/>
  <c r="Q2340" i="3" s="1"/>
  <c r="H2340" i="3"/>
  <c r="G2340" i="3"/>
  <c r="F2340" i="3"/>
  <c r="E2340" i="3"/>
  <c r="D2340" i="3"/>
  <c r="C2340" i="3"/>
  <c r="B2340" i="3"/>
  <c r="A2340" i="3"/>
  <c r="J2339" i="3"/>
  <c r="N2339" i="3" s="1"/>
  <c r="I2339" i="3"/>
  <c r="O2339" i="3" s="1"/>
  <c r="H2339" i="3"/>
  <c r="G2339" i="3"/>
  <c r="F2339" i="3"/>
  <c r="E2339" i="3"/>
  <c r="B2339" i="3"/>
  <c r="A2339" i="3"/>
  <c r="D2339" i="3" s="1"/>
  <c r="O2338" i="3"/>
  <c r="N2338" i="3"/>
  <c r="L2338" i="3"/>
  <c r="K2338" i="3"/>
  <c r="J2338" i="3"/>
  <c r="I2338" i="3"/>
  <c r="Q2338" i="3" s="1"/>
  <c r="H2338" i="3"/>
  <c r="G2338" i="3"/>
  <c r="F2338" i="3"/>
  <c r="E2338" i="3"/>
  <c r="D2338" i="3"/>
  <c r="C2338" i="3"/>
  <c r="A2338" i="3"/>
  <c r="B2338" i="3" s="1"/>
  <c r="N2337" i="3"/>
  <c r="M2337" i="3"/>
  <c r="J2337" i="3"/>
  <c r="I2337" i="3"/>
  <c r="K2337" i="3" s="1"/>
  <c r="L2337" i="3" s="1"/>
  <c r="H2337" i="3"/>
  <c r="G2337" i="3"/>
  <c r="F2337" i="3"/>
  <c r="E2337" i="3"/>
  <c r="A2337" i="3"/>
  <c r="C2337" i="3" s="1"/>
  <c r="P2336" i="3"/>
  <c r="O2336" i="3"/>
  <c r="R2336" i="3" s="1"/>
  <c r="M2336" i="3"/>
  <c r="K2336" i="3"/>
  <c r="L2336" i="3" s="1"/>
  <c r="J2336" i="3"/>
  <c r="N2336" i="3" s="1"/>
  <c r="I2336" i="3"/>
  <c r="Q2336" i="3" s="1"/>
  <c r="H2336" i="3"/>
  <c r="G2336" i="3"/>
  <c r="F2336" i="3"/>
  <c r="E2336" i="3"/>
  <c r="D2336" i="3"/>
  <c r="C2336" i="3"/>
  <c r="B2336" i="3"/>
  <c r="A2336" i="3"/>
  <c r="J2335" i="3"/>
  <c r="N2335" i="3" s="1"/>
  <c r="I2335" i="3"/>
  <c r="O2335" i="3" s="1"/>
  <c r="H2335" i="3"/>
  <c r="G2335" i="3"/>
  <c r="F2335" i="3"/>
  <c r="E2335" i="3"/>
  <c r="B2335" i="3"/>
  <c r="A2335" i="3"/>
  <c r="D2335" i="3" s="1"/>
  <c r="O2334" i="3"/>
  <c r="N2334" i="3"/>
  <c r="L2334" i="3"/>
  <c r="K2334" i="3"/>
  <c r="J2334" i="3"/>
  <c r="I2334" i="3"/>
  <c r="Q2334" i="3" s="1"/>
  <c r="H2334" i="3"/>
  <c r="G2334" i="3"/>
  <c r="F2334" i="3"/>
  <c r="E2334" i="3"/>
  <c r="D2334" i="3"/>
  <c r="C2334" i="3"/>
  <c r="A2334" i="3"/>
  <c r="B2334" i="3" s="1"/>
  <c r="N2333" i="3"/>
  <c r="M2333" i="3"/>
  <c r="J2333" i="3"/>
  <c r="I2333" i="3"/>
  <c r="K2333" i="3" s="1"/>
  <c r="L2333" i="3" s="1"/>
  <c r="H2333" i="3"/>
  <c r="G2333" i="3"/>
  <c r="F2333" i="3"/>
  <c r="E2333" i="3"/>
  <c r="A2333" i="3"/>
  <c r="C2333" i="3" s="1"/>
  <c r="P2332" i="3"/>
  <c r="O2332" i="3"/>
  <c r="R2332" i="3" s="1"/>
  <c r="M2332" i="3"/>
  <c r="K2332" i="3"/>
  <c r="L2332" i="3" s="1"/>
  <c r="J2332" i="3"/>
  <c r="N2332" i="3" s="1"/>
  <c r="I2332" i="3"/>
  <c r="Q2332" i="3" s="1"/>
  <c r="H2332" i="3"/>
  <c r="G2332" i="3"/>
  <c r="F2332" i="3"/>
  <c r="E2332" i="3"/>
  <c r="D2332" i="3"/>
  <c r="C2332" i="3"/>
  <c r="B2332" i="3"/>
  <c r="A2332" i="3"/>
  <c r="J2331" i="3"/>
  <c r="N2331" i="3" s="1"/>
  <c r="I2331" i="3"/>
  <c r="O2331" i="3" s="1"/>
  <c r="H2331" i="3"/>
  <c r="G2331" i="3"/>
  <c r="F2331" i="3"/>
  <c r="E2331" i="3"/>
  <c r="B2331" i="3"/>
  <c r="A2331" i="3"/>
  <c r="D2331" i="3" s="1"/>
  <c r="O2330" i="3"/>
  <c r="N2330" i="3"/>
  <c r="L2330" i="3"/>
  <c r="K2330" i="3"/>
  <c r="J2330" i="3"/>
  <c r="I2330" i="3"/>
  <c r="Q2330" i="3" s="1"/>
  <c r="H2330" i="3"/>
  <c r="G2330" i="3"/>
  <c r="F2330" i="3"/>
  <c r="E2330" i="3"/>
  <c r="D2330" i="3"/>
  <c r="C2330" i="3"/>
  <c r="A2330" i="3"/>
  <c r="B2330" i="3" s="1"/>
  <c r="N2329" i="3"/>
  <c r="M2329" i="3"/>
  <c r="J2329" i="3"/>
  <c r="I2329" i="3"/>
  <c r="K2329" i="3" s="1"/>
  <c r="L2329" i="3" s="1"/>
  <c r="H2329" i="3"/>
  <c r="G2329" i="3"/>
  <c r="F2329" i="3"/>
  <c r="E2329" i="3"/>
  <c r="A2329" i="3"/>
  <c r="C2329" i="3" s="1"/>
  <c r="P2328" i="3"/>
  <c r="O2328" i="3"/>
  <c r="M2328" i="3"/>
  <c r="K2328" i="3"/>
  <c r="L2328" i="3" s="1"/>
  <c r="J2328" i="3"/>
  <c r="N2328" i="3" s="1"/>
  <c r="I2328" i="3"/>
  <c r="Q2328" i="3" s="1"/>
  <c r="H2328" i="3"/>
  <c r="G2328" i="3"/>
  <c r="F2328" i="3"/>
  <c r="E2328" i="3"/>
  <c r="D2328" i="3"/>
  <c r="C2328" i="3"/>
  <c r="B2328" i="3"/>
  <c r="A2328" i="3"/>
  <c r="J2327" i="3"/>
  <c r="N2327" i="3" s="1"/>
  <c r="I2327" i="3"/>
  <c r="O2327" i="3" s="1"/>
  <c r="H2327" i="3"/>
  <c r="G2327" i="3"/>
  <c r="F2327" i="3"/>
  <c r="E2327" i="3"/>
  <c r="B2327" i="3"/>
  <c r="A2327" i="3"/>
  <c r="D2327" i="3" s="1"/>
  <c r="O2326" i="3"/>
  <c r="N2326" i="3"/>
  <c r="L2326" i="3"/>
  <c r="K2326" i="3"/>
  <c r="J2326" i="3"/>
  <c r="I2326" i="3"/>
  <c r="Q2326" i="3" s="1"/>
  <c r="H2326" i="3"/>
  <c r="G2326" i="3"/>
  <c r="F2326" i="3"/>
  <c r="E2326" i="3"/>
  <c r="D2326" i="3"/>
  <c r="C2326" i="3"/>
  <c r="A2326" i="3"/>
  <c r="B2326" i="3" s="1"/>
  <c r="N2325" i="3"/>
  <c r="M2325" i="3"/>
  <c r="J2325" i="3"/>
  <c r="I2325" i="3"/>
  <c r="K2325" i="3" s="1"/>
  <c r="L2325" i="3" s="1"/>
  <c r="H2325" i="3"/>
  <c r="G2325" i="3"/>
  <c r="F2325" i="3"/>
  <c r="E2325" i="3"/>
  <c r="A2325" i="3"/>
  <c r="C2325" i="3" s="1"/>
  <c r="P2324" i="3"/>
  <c r="O2324" i="3"/>
  <c r="M2324" i="3"/>
  <c r="K2324" i="3"/>
  <c r="L2324" i="3" s="1"/>
  <c r="J2324" i="3"/>
  <c r="N2324" i="3" s="1"/>
  <c r="I2324" i="3"/>
  <c r="Q2324" i="3" s="1"/>
  <c r="H2324" i="3"/>
  <c r="G2324" i="3"/>
  <c r="F2324" i="3"/>
  <c r="E2324" i="3"/>
  <c r="D2324" i="3"/>
  <c r="C2324" i="3"/>
  <c r="B2324" i="3"/>
  <c r="A2324" i="3"/>
  <c r="J2323" i="3"/>
  <c r="N2323" i="3" s="1"/>
  <c r="I2323" i="3"/>
  <c r="H2323" i="3"/>
  <c r="G2323" i="3"/>
  <c r="F2323" i="3"/>
  <c r="E2323" i="3"/>
  <c r="B2323" i="3"/>
  <c r="A2323" i="3"/>
  <c r="D2323" i="3" s="1"/>
  <c r="P2322" i="3"/>
  <c r="O2322" i="3"/>
  <c r="R2322" i="3" s="1"/>
  <c r="N2322" i="3"/>
  <c r="L2322" i="3"/>
  <c r="K2322" i="3"/>
  <c r="J2322" i="3"/>
  <c r="I2322" i="3"/>
  <c r="Q2322" i="3" s="1"/>
  <c r="H2322" i="3"/>
  <c r="G2322" i="3"/>
  <c r="F2322" i="3"/>
  <c r="E2322" i="3"/>
  <c r="D2322" i="3"/>
  <c r="C2322" i="3"/>
  <c r="A2322" i="3"/>
  <c r="B2322" i="3" s="1"/>
  <c r="N2321" i="3"/>
  <c r="M2321" i="3"/>
  <c r="J2321" i="3"/>
  <c r="I2321" i="3"/>
  <c r="K2321" i="3" s="1"/>
  <c r="L2321" i="3" s="1"/>
  <c r="H2321" i="3"/>
  <c r="G2321" i="3"/>
  <c r="F2321" i="3"/>
  <c r="E2321" i="3"/>
  <c r="A2321" i="3"/>
  <c r="C2321" i="3" s="1"/>
  <c r="P2320" i="3"/>
  <c r="O2320" i="3"/>
  <c r="R2320" i="3" s="1"/>
  <c r="M2320" i="3"/>
  <c r="K2320" i="3"/>
  <c r="L2320" i="3" s="1"/>
  <c r="J2320" i="3"/>
  <c r="N2320" i="3" s="1"/>
  <c r="I2320" i="3"/>
  <c r="Q2320" i="3" s="1"/>
  <c r="H2320" i="3"/>
  <c r="G2320" i="3"/>
  <c r="F2320" i="3"/>
  <c r="E2320" i="3"/>
  <c r="D2320" i="3"/>
  <c r="C2320" i="3"/>
  <c r="B2320" i="3"/>
  <c r="A2320" i="3"/>
  <c r="J2319" i="3"/>
  <c r="N2319" i="3" s="1"/>
  <c r="I2319" i="3"/>
  <c r="H2319" i="3"/>
  <c r="G2319" i="3"/>
  <c r="F2319" i="3"/>
  <c r="E2319" i="3"/>
  <c r="B2319" i="3"/>
  <c r="A2319" i="3"/>
  <c r="D2319" i="3" s="1"/>
  <c r="P2318" i="3"/>
  <c r="O2318" i="3"/>
  <c r="N2318" i="3"/>
  <c r="L2318" i="3"/>
  <c r="K2318" i="3"/>
  <c r="J2318" i="3"/>
  <c r="I2318" i="3"/>
  <c r="Q2318" i="3" s="1"/>
  <c r="H2318" i="3"/>
  <c r="G2318" i="3"/>
  <c r="F2318" i="3"/>
  <c r="E2318" i="3"/>
  <c r="D2318" i="3"/>
  <c r="C2318" i="3"/>
  <c r="A2318" i="3"/>
  <c r="B2318" i="3" s="1"/>
  <c r="N2317" i="3"/>
  <c r="M2317" i="3"/>
  <c r="J2317" i="3"/>
  <c r="I2317" i="3"/>
  <c r="K2317" i="3" s="1"/>
  <c r="L2317" i="3" s="1"/>
  <c r="H2317" i="3"/>
  <c r="G2317" i="3"/>
  <c r="F2317" i="3"/>
  <c r="E2317" i="3"/>
  <c r="A2317" i="3"/>
  <c r="C2317" i="3" s="1"/>
  <c r="P2316" i="3"/>
  <c r="O2316" i="3"/>
  <c r="M2316" i="3"/>
  <c r="K2316" i="3"/>
  <c r="L2316" i="3" s="1"/>
  <c r="J2316" i="3"/>
  <c r="N2316" i="3" s="1"/>
  <c r="I2316" i="3"/>
  <c r="Q2316" i="3" s="1"/>
  <c r="H2316" i="3"/>
  <c r="G2316" i="3"/>
  <c r="F2316" i="3"/>
  <c r="E2316" i="3"/>
  <c r="D2316" i="3"/>
  <c r="C2316" i="3"/>
  <c r="B2316" i="3"/>
  <c r="A2316" i="3"/>
  <c r="J2315" i="3"/>
  <c r="N2315" i="3" s="1"/>
  <c r="I2315" i="3"/>
  <c r="O2315" i="3" s="1"/>
  <c r="H2315" i="3"/>
  <c r="G2315" i="3"/>
  <c r="F2315" i="3"/>
  <c r="E2315" i="3"/>
  <c r="B2315" i="3"/>
  <c r="A2315" i="3"/>
  <c r="D2315" i="3" s="1"/>
  <c r="P2314" i="3"/>
  <c r="O2314" i="3"/>
  <c r="N2314" i="3"/>
  <c r="L2314" i="3"/>
  <c r="K2314" i="3"/>
  <c r="J2314" i="3"/>
  <c r="I2314" i="3"/>
  <c r="Q2314" i="3" s="1"/>
  <c r="H2314" i="3"/>
  <c r="G2314" i="3"/>
  <c r="F2314" i="3"/>
  <c r="E2314" i="3"/>
  <c r="D2314" i="3"/>
  <c r="C2314" i="3"/>
  <c r="A2314" i="3"/>
  <c r="B2314" i="3" s="1"/>
  <c r="N2313" i="3"/>
  <c r="M2313" i="3"/>
  <c r="J2313" i="3"/>
  <c r="I2313" i="3"/>
  <c r="K2313" i="3" s="1"/>
  <c r="L2313" i="3" s="1"/>
  <c r="H2313" i="3"/>
  <c r="G2313" i="3"/>
  <c r="F2313" i="3"/>
  <c r="E2313" i="3"/>
  <c r="A2313" i="3"/>
  <c r="C2313" i="3" s="1"/>
  <c r="P2312" i="3"/>
  <c r="O2312" i="3"/>
  <c r="M2312" i="3"/>
  <c r="K2312" i="3"/>
  <c r="L2312" i="3" s="1"/>
  <c r="J2312" i="3"/>
  <c r="N2312" i="3" s="1"/>
  <c r="I2312" i="3"/>
  <c r="Q2312" i="3" s="1"/>
  <c r="H2312" i="3"/>
  <c r="G2312" i="3"/>
  <c r="F2312" i="3"/>
  <c r="E2312" i="3"/>
  <c r="D2312" i="3"/>
  <c r="C2312" i="3"/>
  <c r="B2312" i="3"/>
  <c r="A2312" i="3"/>
  <c r="J2311" i="3"/>
  <c r="N2311" i="3" s="1"/>
  <c r="I2311" i="3"/>
  <c r="O2311" i="3" s="1"/>
  <c r="H2311" i="3"/>
  <c r="G2311" i="3"/>
  <c r="F2311" i="3"/>
  <c r="E2311" i="3"/>
  <c r="B2311" i="3"/>
  <c r="A2311" i="3"/>
  <c r="D2311" i="3" s="1"/>
  <c r="P2310" i="3"/>
  <c r="O2310" i="3"/>
  <c r="R2310" i="3" s="1"/>
  <c r="N2310" i="3"/>
  <c r="L2310" i="3"/>
  <c r="K2310" i="3"/>
  <c r="J2310" i="3"/>
  <c r="I2310" i="3"/>
  <c r="Q2310" i="3" s="1"/>
  <c r="H2310" i="3"/>
  <c r="G2310" i="3"/>
  <c r="F2310" i="3"/>
  <c r="E2310" i="3"/>
  <c r="D2310" i="3"/>
  <c r="C2310" i="3"/>
  <c r="A2310" i="3"/>
  <c r="B2310" i="3" s="1"/>
  <c r="N2309" i="3"/>
  <c r="M2309" i="3"/>
  <c r="J2309" i="3"/>
  <c r="I2309" i="3"/>
  <c r="K2309" i="3" s="1"/>
  <c r="L2309" i="3" s="1"/>
  <c r="H2309" i="3"/>
  <c r="G2309" i="3"/>
  <c r="F2309" i="3"/>
  <c r="E2309" i="3"/>
  <c r="A2309" i="3"/>
  <c r="C2309" i="3" s="1"/>
  <c r="P2308" i="3"/>
  <c r="O2308" i="3"/>
  <c r="M2308" i="3"/>
  <c r="K2308" i="3"/>
  <c r="L2308" i="3" s="1"/>
  <c r="J2308" i="3"/>
  <c r="N2308" i="3" s="1"/>
  <c r="I2308" i="3"/>
  <c r="Q2308" i="3" s="1"/>
  <c r="H2308" i="3"/>
  <c r="G2308" i="3"/>
  <c r="F2308" i="3"/>
  <c r="E2308" i="3"/>
  <c r="D2308" i="3"/>
  <c r="C2308" i="3"/>
  <c r="B2308" i="3"/>
  <c r="A2308" i="3"/>
  <c r="J2307" i="3"/>
  <c r="N2307" i="3" s="1"/>
  <c r="I2307" i="3"/>
  <c r="H2307" i="3"/>
  <c r="G2307" i="3"/>
  <c r="F2307" i="3"/>
  <c r="E2307" i="3"/>
  <c r="B2307" i="3"/>
  <c r="A2307" i="3"/>
  <c r="D2307" i="3" s="1"/>
  <c r="P2306" i="3"/>
  <c r="O2306" i="3"/>
  <c r="R2306" i="3" s="1"/>
  <c r="N2306" i="3"/>
  <c r="L2306" i="3"/>
  <c r="K2306" i="3"/>
  <c r="J2306" i="3"/>
  <c r="I2306" i="3"/>
  <c r="Q2306" i="3" s="1"/>
  <c r="H2306" i="3"/>
  <c r="G2306" i="3"/>
  <c r="F2306" i="3"/>
  <c r="E2306" i="3"/>
  <c r="D2306" i="3"/>
  <c r="C2306" i="3"/>
  <c r="A2306" i="3"/>
  <c r="B2306" i="3" s="1"/>
  <c r="N2305" i="3"/>
  <c r="M2305" i="3"/>
  <c r="J2305" i="3"/>
  <c r="I2305" i="3"/>
  <c r="K2305" i="3" s="1"/>
  <c r="L2305" i="3" s="1"/>
  <c r="H2305" i="3"/>
  <c r="G2305" i="3"/>
  <c r="F2305" i="3"/>
  <c r="E2305" i="3"/>
  <c r="A2305" i="3"/>
  <c r="C2305" i="3" s="1"/>
  <c r="P2304" i="3"/>
  <c r="O2304" i="3"/>
  <c r="R2304" i="3" s="1"/>
  <c r="M2304" i="3"/>
  <c r="K2304" i="3"/>
  <c r="L2304" i="3" s="1"/>
  <c r="J2304" i="3"/>
  <c r="N2304" i="3" s="1"/>
  <c r="I2304" i="3"/>
  <c r="Q2304" i="3" s="1"/>
  <c r="H2304" i="3"/>
  <c r="G2304" i="3"/>
  <c r="F2304" i="3"/>
  <c r="E2304" i="3"/>
  <c r="D2304" i="3"/>
  <c r="C2304" i="3"/>
  <c r="B2304" i="3"/>
  <c r="A2304" i="3"/>
  <c r="J2303" i="3"/>
  <c r="N2303" i="3" s="1"/>
  <c r="I2303" i="3"/>
  <c r="H2303" i="3"/>
  <c r="G2303" i="3"/>
  <c r="F2303" i="3"/>
  <c r="E2303" i="3"/>
  <c r="B2303" i="3"/>
  <c r="A2303" i="3"/>
  <c r="D2303" i="3" s="1"/>
  <c r="P2302" i="3"/>
  <c r="O2302" i="3"/>
  <c r="N2302" i="3"/>
  <c r="L2302" i="3"/>
  <c r="K2302" i="3"/>
  <c r="J2302" i="3"/>
  <c r="I2302" i="3"/>
  <c r="Q2302" i="3" s="1"/>
  <c r="H2302" i="3"/>
  <c r="G2302" i="3"/>
  <c r="F2302" i="3"/>
  <c r="E2302" i="3"/>
  <c r="D2302" i="3"/>
  <c r="C2302" i="3"/>
  <c r="A2302" i="3"/>
  <c r="B2302" i="3" s="1"/>
  <c r="N2301" i="3"/>
  <c r="M2301" i="3"/>
  <c r="J2301" i="3"/>
  <c r="I2301" i="3"/>
  <c r="K2301" i="3" s="1"/>
  <c r="L2301" i="3" s="1"/>
  <c r="H2301" i="3"/>
  <c r="G2301" i="3"/>
  <c r="F2301" i="3"/>
  <c r="E2301" i="3"/>
  <c r="A2301" i="3"/>
  <c r="C2301" i="3" s="1"/>
  <c r="P2300" i="3"/>
  <c r="O2300" i="3"/>
  <c r="M2300" i="3"/>
  <c r="K2300" i="3"/>
  <c r="L2300" i="3" s="1"/>
  <c r="J2300" i="3"/>
  <c r="N2300" i="3" s="1"/>
  <c r="I2300" i="3"/>
  <c r="Q2300" i="3" s="1"/>
  <c r="H2300" i="3"/>
  <c r="G2300" i="3"/>
  <c r="F2300" i="3"/>
  <c r="E2300" i="3"/>
  <c r="D2300" i="3"/>
  <c r="C2300" i="3"/>
  <c r="B2300" i="3"/>
  <c r="A2300" i="3"/>
  <c r="J2299" i="3"/>
  <c r="N2299" i="3" s="1"/>
  <c r="I2299" i="3"/>
  <c r="O2299" i="3" s="1"/>
  <c r="H2299" i="3"/>
  <c r="G2299" i="3"/>
  <c r="F2299" i="3"/>
  <c r="E2299" i="3"/>
  <c r="B2299" i="3"/>
  <c r="A2299" i="3"/>
  <c r="D2299" i="3" s="1"/>
  <c r="P2298" i="3"/>
  <c r="O2298" i="3"/>
  <c r="N2298" i="3"/>
  <c r="L2298" i="3"/>
  <c r="K2298" i="3"/>
  <c r="J2298" i="3"/>
  <c r="I2298" i="3"/>
  <c r="Q2298" i="3" s="1"/>
  <c r="H2298" i="3"/>
  <c r="G2298" i="3"/>
  <c r="F2298" i="3"/>
  <c r="E2298" i="3"/>
  <c r="D2298" i="3"/>
  <c r="C2298" i="3"/>
  <c r="A2298" i="3"/>
  <c r="B2298" i="3" s="1"/>
  <c r="N2297" i="3"/>
  <c r="M2297" i="3"/>
  <c r="J2297" i="3"/>
  <c r="I2297" i="3"/>
  <c r="K2297" i="3" s="1"/>
  <c r="L2297" i="3" s="1"/>
  <c r="H2297" i="3"/>
  <c r="G2297" i="3"/>
  <c r="F2297" i="3"/>
  <c r="E2297" i="3"/>
  <c r="A2297" i="3"/>
  <c r="C2297" i="3" s="1"/>
  <c r="P2296" i="3"/>
  <c r="O2296" i="3"/>
  <c r="M2296" i="3"/>
  <c r="K2296" i="3"/>
  <c r="L2296" i="3" s="1"/>
  <c r="J2296" i="3"/>
  <c r="N2296" i="3" s="1"/>
  <c r="I2296" i="3"/>
  <c r="Q2296" i="3" s="1"/>
  <c r="H2296" i="3"/>
  <c r="G2296" i="3"/>
  <c r="F2296" i="3"/>
  <c r="E2296" i="3"/>
  <c r="D2296" i="3"/>
  <c r="C2296" i="3"/>
  <c r="B2296" i="3"/>
  <c r="A2296" i="3"/>
  <c r="J2295" i="3"/>
  <c r="N2295" i="3" s="1"/>
  <c r="I2295" i="3"/>
  <c r="O2295" i="3" s="1"/>
  <c r="H2295" i="3"/>
  <c r="G2295" i="3"/>
  <c r="F2295" i="3"/>
  <c r="E2295" i="3"/>
  <c r="B2295" i="3"/>
  <c r="A2295" i="3"/>
  <c r="D2295" i="3" s="1"/>
  <c r="P2294" i="3"/>
  <c r="O2294" i="3"/>
  <c r="R2294" i="3" s="1"/>
  <c r="N2294" i="3"/>
  <c r="L2294" i="3"/>
  <c r="K2294" i="3"/>
  <c r="J2294" i="3"/>
  <c r="I2294" i="3"/>
  <c r="Q2294" i="3" s="1"/>
  <c r="H2294" i="3"/>
  <c r="G2294" i="3"/>
  <c r="F2294" i="3"/>
  <c r="E2294" i="3"/>
  <c r="D2294" i="3"/>
  <c r="C2294" i="3"/>
  <c r="A2294" i="3"/>
  <c r="B2294" i="3" s="1"/>
  <c r="N2293" i="3"/>
  <c r="M2293" i="3"/>
  <c r="J2293" i="3"/>
  <c r="I2293" i="3"/>
  <c r="K2293" i="3" s="1"/>
  <c r="L2293" i="3" s="1"/>
  <c r="H2293" i="3"/>
  <c r="G2293" i="3"/>
  <c r="F2293" i="3"/>
  <c r="E2293" i="3"/>
  <c r="A2293" i="3"/>
  <c r="C2293" i="3" s="1"/>
  <c r="P2292" i="3"/>
  <c r="O2292" i="3"/>
  <c r="M2292" i="3"/>
  <c r="K2292" i="3"/>
  <c r="L2292" i="3" s="1"/>
  <c r="J2292" i="3"/>
  <c r="N2292" i="3" s="1"/>
  <c r="I2292" i="3"/>
  <c r="Q2292" i="3" s="1"/>
  <c r="H2292" i="3"/>
  <c r="G2292" i="3"/>
  <c r="F2292" i="3"/>
  <c r="E2292" i="3"/>
  <c r="D2292" i="3"/>
  <c r="C2292" i="3"/>
  <c r="B2292" i="3"/>
  <c r="A2292" i="3"/>
  <c r="J2291" i="3"/>
  <c r="N2291" i="3" s="1"/>
  <c r="I2291" i="3"/>
  <c r="H2291" i="3"/>
  <c r="G2291" i="3"/>
  <c r="F2291" i="3"/>
  <c r="E2291" i="3"/>
  <c r="B2291" i="3"/>
  <c r="A2291" i="3"/>
  <c r="D2291" i="3" s="1"/>
  <c r="P2290" i="3"/>
  <c r="O2290" i="3"/>
  <c r="R2290" i="3" s="1"/>
  <c r="N2290" i="3"/>
  <c r="L2290" i="3"/>
  <c r="K2290" i="3"/>
  <c r="J2290" i="3"/>
  <c r="I2290" i="3"/>
  <c r="Q2290" i="3" s="1"/>
  <c r="H2290" i="3"/>
  <c r="G2290" i="3"/>
  <c r="F2290" i="3"/>
  <c r="E2290" i="3"/>
  <c r="D2290" i="3"/>
  <c r="C2290" i="3"/>
  <c r="A2290" i="3"/>
  <c r="B2290" i="3" s="1"/>
  <c r="N2289" i="3"/>
  <c r="M2289" i="3"/>
  <c r="J2289" i="3"/>
  <c r="I2289" i="3"/>
  <c r="K2289" i="3" s="1"/>
  <c r="L2289" i="3" s="1"/>
  <c r="H2289" i="3"/>
  <c r="G2289" i="3"/>
  <c r="F2289" i="3"/>
  <c r="E2289" i="3"/>
  <c r="A2289" i="3"/>
  <c r="C2289" i="3" s="1"/>
  <c r="P2288" i="3"/>
  <c r="O2288" i="3"/>
  <c r="R2288" i="3" s="1"/>
  <c r="M2288" i="3"/>
  <c r="K2288" i="3"/>
  <c r="L2288" i="3" s="1"/>
  <c r="J2288" i="3"/>
  <c r="N2288" i="3" s="1"/>
  <c r="I2288" i="3"/>
  <c r="Q2288" i="3" s="1"/>
  <c r="H2288" i="3"/>
  <c r="G2288" i="3"/>
  <c r="F2288" i="3"/>
  <c r="E2288" i="3"/>
  <c r="D2288" i="3"/>
  <c r="C2288" i="3"/>
  <c r="B2288" i="3"/>
  <c r="A2288" i="3"/>
  <c r="J2287" i="3"/>
  <c r="N2287" i="3" s="1"/>
  <c r="I2287" i="3"/>
  <c r="H2287" i="3"/>
  <c r="G2287" i="3"/>
  <c r="F2287" i="3"/>
  <c r="E2287" i="3"/>
  <c r="B2287" i="3"/>
  <c r="A2287" i="3"/>
  <c r="D2287" i="3" s="1"/>
  <c r="P2286" i="3"/>
  <c r="O2286" i="3"/>
  <c r="N2286" i="3"/>
  <c r="L2286" i="3"/>
  <c r="K2286" i="3"/>
  <c r="J2286" i="3"/>
  <c r="I2286" i="3"/>
  <c r="Q2286" i="3" s="1"/>
  <c r="H2286" i="3"/>
  <c r="G2286" i="3"/>
  <c r="F2286" i="3"/>
  <c r="E2286" i="3"/>
  <c r="D2286" i="3"/>
  <c r="C2286" i="3"/>
  <c r="A2286" i="3"/>
  <c r="B2286" i="3" s="1"/>
  <c r="N2285" i="3"/>
  <c r="M2285" i="3"/>
  <c r="J2285" i="3"/>
  <c r="I2285" i="3"/>
  <c r="K2285" i="3" s="1"/>
  <c r="L2285" i="3" s="1"/>
  <c r="H2285" i="3"/>
  <c r="G2285" i="3"/>
  <c r="F2285" i="3"/>
  <c r="E2285" i="3"/>
  <c r="A2285" i="3"/>
  <c r="C2285" i="3" s="1"/>
  <c r="P2284" i="3"/>
  <c r="O2284" i="3"/>
  <c r="M2284" i="3"/>
  <c r="K2284" i="3"/>
  <c r="L2284" i="3" s="1"/>
  <c r="J2284" i="3"/>
  <c r="N2284" i="3" s="1"/>
  <c r="I2284" i="3"/>
  <c r="Q2284" i="3" s="1"/>
  <c r="H2284" i="3"/>
  <c r="G2284" i="3"/>
  <c r="F2284" i="3"/>
  <c r="E2284" i="3"/>
  <c r="D2284" i="3"/>
  <c r="C2284" i="3"/>
  <c r="B2284" i="3"/>
  <c r="A2284" i="3"/>
  <c r="J2283" i="3"/>
  <c r="N2283" i="3" s="1"/>
  <c r="I2283" i="3"/>
  <c r="O2283" i="3" s="1"/>
  <c r="H2283" i="3"/>
  <c r="G2283" i="3"/>
  <c r="F2283" i="3"/>
  <c r="E2283" i="3"/>
  <c r="B2283" i="3"/>
  <c r="A2283" i="3"/>
  <c r="D2283" i="3" s="1"/>
  <c r="P2282" i="3"/>
  <c r="O2282" i="3"/>
  <c r="N2282" i="3"/>
  <c r="L2282" i="3"/>
  <c r="K2282" i="3"/>
  <c r="J2282" i="3"/>
  <c r="I2282" i="3"/>
  <c r="Q2282" i="3" s="1"/>
  <c r="H2282" i="3"/>
  <c r="G2282" i="3"/>
  <c r="F2282" i="3"/>
  <c r="E2282" i="3"/>
  <c r="D2282" i="3"/>
  <c r="C2282" i="3"/>
  <c r="A2282" i="3"/>
  <c r="B2282" i="3" s="1"/>
  <c r="N2281" i="3"/>
  <c r="M2281" i="3"/>
  <c r="J2281" i="3"/>
  <c r="I2281" i="3"/>
  <c r="K2281" i="3" s="1"/>
  <c r="L2281" i="3" s="1"/>
  <c r="H2281" i="3"/>
  <c r="G2281" i="3"/>
  <c r="F2281" i="3"/>
  <c r="E2281" i="3"/>
  <c r="A2281" i="3"/>
  <c r="C2281" i="3" s="1"/>
  <c r="P2280" i="3"/>
  <c r="O2280" i="3"/>
  <c r="M2280" i="3"/>
  <c r="K2280" i="3"/>
  <c r="L2280" i="3" s="1"/>
  <c r="J2280" i="3"/>
  <c r="N2280" i="3" s="1"/>
  <c r="I2280" i="3"/>
  <c r="Q2280" i="3" s="1"/>
  <c r="H2280" i="3"/>
  <c r="G2280" i="3"/>
  <c r="F2280" i="3"/>
  <c r="E2280" i="3"/>
  <c r="D2280" i="3"/>
  <c r="C2280" i="3"/>
  <c r="B2280" i="3"/>
  <c r="A2280" i="3"/>
  <c r="J2279" i="3"/>
  <c r="N2279" i="3" s="1"/>
  <c r="I2279" i="3"/>
  <c r="O2279" i="3" s="1"/>
  <c r="H2279" i="3"/>
  <c r="G2279" i="3"/>
  <c r="F2279" i="3"/>
  <c r="E2279" i="3"/>
  <c r="B2279" i="3"/>
  <c r="A2279" i="3"/>
  <c r="D2279" i="3" s="1"/>
  <c r="P2278" i="3"/>
  <c r="O2278" i="3"/>
  <c r="N2278" i="3"/>
  <c r="L2278" i="3"/>
  <c r="K2278" i="3"/>
  <c r="J2278" i="3"/>
  <c r="I2278" i="3"/>
  <c r="Q2278" i="3" s="1"/>
  <c r="H2278" i="3"/>
  <c r="G2278" i="3"/>
  <c r="F2278" i="3"/>
  <c r="E2278" i="3"/>
  <c r="D2278" i="3"/>
  <c r="C2278" i="3"/>
  <c r="A2278" i="3"/>
  <c r="B2278" i="3" s="1"/>
  <c r="N2277" i="3"/>
  <c r="M2277" i="3"/>
  <c r="J2277" i="3"/>
  <c r="I2277" i="3"/>
  <c r="K2277" i="3" s="1"/>
  <c r="L2277" i="3" s="1"/>
  <c r="H2277" i="3"/>
  <c r="G2277" i="3"/>
  <c r="F2277" i="3"/>
  <c r="E2277" i="3"/>
  <c r="A2277" i="3"/>
  <c r="C2277" i="3" s="1"/>
  <c r="P2276" i="3"/>
  <c r="O2276" i="3"/>
  <c r="M2276" i="3"/>
  <c r="K2276" i="3"/>
  <c r="L2276" i="3" s="1"/>
  <c r="J2276" i="3"/>
  <c r="N2276" i="3" s="1"/>
  <c r="I2276" i="3"/>
  <c r="Q2276" i="3" s="1"/>
  <c r="H2276" i="3"/>
  <c r="G2276" i="3"/>
  <c r="F2276" i="3"/>
  <c r="E2276" i="3"/>
  <c r="D2276" i="3"/>
  <c r="C2276" i="3"/>
  <c r="B2276" i="3"/>
  <c r="A2276" i="3"/>
  <c r="J2275" i="3"/>
  <c r="N2275" i="3" s="1"/>
  <c r="I2275" i="3"/>
  <c r="H2275" i="3"/>
  <c r="G2275" i="3"/>
  <c r="F2275" i="3"/>
  <c r="E2275" i="3"/>
  <c r="B2275" i="3"/>
  <c r="A2275" i="3"/>
  <c r="D2275" i="3" s="1"/>
  <c r="P2274" i="3"/>
  <c r="O2274" i="3"/>
  <c r="R2274" i="3" s="1"/>
  <c r="N2274" i="3"/>
  <c r="L2274" i="3"/>
  <c r="K2274" i="3"/>
  <c r="J2274" i="3"/>
  <c r="I2274" i="3"/>
  <c r="Q2274" i="3" s="1"/>
  <c r="H2274" i="3"/>
  <c r="G2274" i="3"/>
  <c r="F2274" i="3"/>
  <c r="E2274" i="3"/>
  <c r="D2274" i="3"/>
  <c r="C2274" i="3"/>
  <c r="A2274" i="3"/>
  <c r="B2274" i="3" s="1"/>
  <c r="N2273" i="3"/>
  <c r="M2273" i="3"/>
  <c r="J2273" i="3"/>
  <c r="I2273" i="3"/>
  <c r="K2273" i="3" s="1"/>
  <c r="L2273" i="3" s="1"/>
  <c r="H2273" i="3"/>
  <c r="G2273" i="3"/>
  <c r="F2273" i="3"/>
  <c r="E2273" i="3"/>
  <c r="A2273" i="3"/>
  <c r="C2273" i="3" s="1"/>
  <c r="P2272" i="3"/>
  <c r="O2272" i="3"/>
  <c r="R2272" i="3" s="1"/>
  <c r="M2272" i="3"/>
  <c r="K2272" i="3"/>
  <c r="L2272" i="3" s="1"/>
  <c r="J2272" i="3"/>
  <c r="N2272" i="3" s="1"/>
  <c r="I2272" i="3"/>
  <c r="Q2272" i="3" s="1"/>
  <c r="H2272" i="3"/>
  <c r="G2272" i="3"/>
  <c r="F2272" i="3"/>
  <c r="E2272" i="3"/>
  <c r="D2272" i="3"/>
  <c r="C2272" i="3"/>
  <c r="B2272" i="3"/>
  <c r="A2272" i="3"/>
  <c r="J2271" i="3"/>
  <c r="N2271" i="3" s="1"/>
  <c r="I2271" i="3"/>
  <c r="H2271" i="3"/>
  <c r="G2271" i="3"/>
  <c r="F2271" i="3"/>
  <c r="E2271" i="3"/>
  <c r="B2271" i="3"/>
  <c r="A2271" i="3"/>
  <c r="P2270" i="3"/>
  <c r="O2270" i="3"/>
  <c r="R2270" i="3" s="1"/>
  <c r="N2270" i="3"/>
  <c r="K2270" i="3"/>
  <c r="L2270" i="3" s="1"/>
  <c r="J2270" i="3"/>
  <c r="I2270" i="3"/>
  <c r="Q2270" i="3" s="1"/>
  <c r="H2270" i="3"/>
  <c r="G2270" i="3"/>
  <c r="F2270" i="3"/>
  <c r="E2270" i="3"/>
  <c r="D2270" i="3"/>
  <c r="C2270" i="3"/>
  <c r="A2270" i="3"/>
  <c r="B2270" i="3" s="1"/>
  <c r="N2269" i="3"/>
  <c r="M2269" i="3"/>
  <c r="J2269" i="3"/>
  <c r="I2269" i="3"/>
  <c r="K2269" i="3" s="1"/>
  <c r="L2269" i="3" s="1"/>
  <c r="H2269" i="3"/>
  <c r="G2269" i="3"/>
  <c r="F2269" i="3"/>
  <c r="E2269" i="3"/>
  <c r="A2269" i="3"/>
  <c r="C2269" i="3" s="1"/>
  <c r="P2268" i="3"/>
  <c r="O2268" i="3"/>
  <c r="M2268" i="3"/>
  <c r="K2268" i="3"/>
  <c r="L2268" i="3" s="1"/>
  <c r="J2268" i="3"/>
  <c r="N2268" i="3" s="1"/>
  <c r="I2268" i="3"/>
  <c r="Q2268" i="3" s="1"/>
  <c r="H2268" i="3"/>
  <c r="G2268" i="3"/>
  <c r="F2268" i="3"/>
  <c r="E2268" i="3"/>
  <c r="D2268" i="3"/>
  <c r="C2268" i="3"/>
  <c r="B2268" i="3"/>
  <c r="A2268" i="3"/>
  <c r="Q2267" i="3"/>
  <c r="J2267" i="3"/>
  <c r="N2267" i="3" s="1"/>
  <c r="I2267" i="3"/>
  <c r="H2267" i="3"/>
  <c r="G2267" i="3"/>
  <c r="F2267" i="3"/>
  <c r="E2267" i="3"/>
  <c r="A2267" i="3"/>
  <c r="P2266" i="3"/>
  <c r="O2266" i="3"/>
  <c r="N2266" i="3"/>
  <c r="L2266" i="3"/>
  <c r="K2266" i="3"/>
  <c r="J2266" i="3"/>
  <c r="I2266" i="3"/>
  <c r="Q2266" i="3" s="1"/>
  <c r="H2266" i="3"/>
  <c r="G2266" i="3"/>
  <c r="F2266" i="3"/>
  <c r="E2266" i="3"/>
  <c r="D2266" i="3"/>
  <c r="C2266" i="3"/>
  <c r="A2266" i="3"/>
  <c r="B2266" i="3" s="1"/>
  <c r="N2265" i="3"/>
  <c r="M2265" i="3"/>
  <c r="J2265" i="3"/>
  <c r="I2265" i="3"/>
  <c r="K2265" i="3" s="1"/>
  <c r="L2265" i="3" s="1"/>
  <c r="H2265" i="3"/>
  <c r="G2265" i="3"/>
  <c r="F2265" i="3"/>
  <c r="E2265" i="3"/>
  <c r="A2265" i="3"/>
  <c r="C2265" i="3" s="1"/>
  <c r="P2264" i="3"/>
  <c r="O2264" i="3"/>
  <c r="M2264" i="3"/>
  <c r="K2264" i="3"/>
  <c r="L2264" i="3" s="1"/>
  <c r="J2264" i="3"/>
  <c r="N2264" i="3" s="1"/>
  <c r="I2264" i="3"/>
  <c r="Q2264" i="3" s="1"/>
  <c r="H2264" i="3"/>
  <c r="G2264" i="3"/>
  <c r="F2264" i="3"/>
  <c r="E2264" i="3"/>
  <c r="D2264" i="3"/>
  <c r="C2264" i="3"/>
  <c r="B2264" i="3"/>
  <c r="A2264" i="3"/>
  <c r="J2263" i="3"/>
  <c r="N2263" i="3" s="1"/>
  <c r="I2263" i="3"/>
  <c r="H2263" i="3"/>
  <c r="G2263" i="3"/>
  <c r="F2263" i="3"/>
  <c r="E2263" i="3"/>
  <c r="B2263" i="3"/>
  <c r="A2263" i="3"/>
  <c r="P2262" i="3"/>
  <c r="O2262" i="3"/>
  <c r="N2262" i="3"/>
  <c r="L2262" i="3"/>
  <c r="K2262" i="3"/>
  <c r="J2262" i="3"/>
  <c r="I2262" i="3"/>
  <c r="Q2262" i="3" s="1"/>
  <c r="H2262" i="3"/>
  <c r="G2262" i="3"/>
  <c r="F2262" i="3"/>
  <c r="E2262" i="3"/>
  <c r="D2262" i="3"/>
  <c r="C2262" i="3"/>
  <c r="A2262" i="3"/>
  <c r="B2262" i="3" s="1"/>
  <c r="N2261" i="3"/>
  <c r="M2261" i="3"/>
  <c r="J2261" i="3"/>
  <c r="I2261" i="3"/>
  <c r="K2261" i="3" s="1"/>
  <c r="L2261" i="3" s="1"/>
  <c r="H2261" i="3"/>
  <c r="G2261" i="3"/>
  <c r="F2261" i="3"/>
  <c r="E2261" i="3"/>
  <c r="A2261" i="3"/>
  <c r="C2261" i="3" s="1"/>
  <c r="P2260" i="3"/>
  <c r="O2260" i="3"/>
  <c r="M2260" i="3"/>
  <c r="K2260" i="3"/>
  <c r="L2260" i="3" s="1"/>
  <c r="J2260" i="3"/>
  <c r="N2260" i="3" s="1"/>
  <c r="I2260" i="3"/>
  <c r="Q2260" i="3" s="1"/>
  <c r="H2260" i="3"/>
  <c r="G2260" i="3"/>
  <c r="F2260" i="3"/>
  <c r="E2260" i="3"/>
  <c r="D2260" i="3"/>
  <c r="C2260" i="3"/>
  <c r="B2260" i="3"/>
  <c r="A2260" i="3"/>
  <c r="Q2259" i="3"/>
  <c r="J2259" i="3"/>
  <c r="N2259" i="3" s="1"/>
  <c r="I2259" i="3"/>
  <c r="H2259" i="3"/>
  <c r="G2259" i="3"/>
  <c r="F2259" i="3"/>
  <c r="E2259" i="3"/>
  <c r="A2259" i="3"/>
  <c r="P2258" i="3"/>
  <c r="O2258" i="3"/>
  <c r="N2258" i="3"/>
  <c r="K2258" i="3"/>
  <c r="L2258" i="3" s="1"/>
  <c r="J2258" i="3"/>
  <c r="I2258" i="3"/>
  <c r="Q2258" i="3" s="1"/>
  <c r="H2258" i="3"/>
  <c r="G2258" i="3"/>
  <c r="F2258" i="3"/>
  <c r="E2258" i="3"/>
  <c r="D2258" i="3"/>
  <c r="C2258" i="3"/>
  <c r="A2258" i="3"/>
  <c r="B2258" i="3" s="1"/>
  <c r="N2257" i="3"/>
  <c r="M2257" i="3"/>
  <c r="J2257" i="3"/>
  <c r="I2257" i="3"/>
  <c r="K2257" i="3" s="1"/>
  <c r="L2257" i="3" s="1"/>
  <c r="H2257" i="3"/>
  <c r="G2257" i="3"/>
  <c r="F2257" i="3"/>
  <c r="E2257" i="3"/>
  <c r="A2257" i="3"/>
  <c r="C2257" i="3" s="1"/>
  <c r="P2256" i="3"/>
  <c r="O2256" i="3"/>
  <c r="M2256" i="3"/>
  <c r="K2256" i="3"/>
  <c r="L2256" i="3" s="1"/>
  <c r="J2256" i="3"/>
  <c r="N2256" i="3" s="1"/>
  <c r="I2256" i="3"/>
  <c r="Q2256" i="3" s="1"/>
  <c r="H2256" i="3"/>
  <c r="G2256" i="3"/>
  <c r="F2256" i="3"/>
  <c r="E2256" i="3"/>
  <c r="D2256" i="3"/>
  <c r="C2256" i="3"/>
  <c r="B2256" i="3"/>
  <c r="A2256" i="3"/>
  <c r="J2255" i="3"/>
  <c r="I2255" i="3"/>
  <c r="H2255" i="3"/>
  <c r="G2255" i="3"/>
  <c r="F2255" i="3"/>
  <c r="E2255" i="3"/>
  <c r="B2255" i="3"/>
  <c r="A2255" i="3"/>
  <c r="P2254" i="3"/>
  <c r="O2254" i="3"/>
  <c r="N2254" i="3"/>
  <c r="L2254" i="3"/>
  <c r="K2254" i="3"/>
  <c r="J2254" i="3"/>
  <c r="I2254" i="3"/>
  <c r="Q2254" i="3" s="1"/>
  <c r="H2254" i="3"/>
  <c r="G2254" i="3"/>
  <c r="F2254" i="3"/>
  <c r="E2254" i="3"/>
  <c r="D2254" i="3"/>
  <c r="C2254" i="3"/>
  <c r="A2254" i="3"/>
  <c r="B2254" i="3" s="1"/>
  <c r="N2253" i="3"/>
  <c r="M2253" i="3"/>
  <c r="J2253" i="3"/>
  <c r="I2253" i="3"/>
  <c r="K2253" i="3" s="1"/>
  <c r="L2253" i="3" s="1"/>
  <c r="H2253" i="3"/>
  <c r="G2253" i="3"/>
  <c r="F2253" i="3"/>
  <c r="E2253" i="3"/>
  <c r="A2253" i="3"/>
  <c r="C2253" i="3" s="1"/>
  <c r="P2252" i="3"/>
  <c r="O2252" i="3"/>
  <c r="R2252" i="3" s="1"/>
  <c r="M2252" i="3"/>
  <c r="K2252" i="3"/>
  <c r="L2252" i="3" s="1"/>
  <c r="J2252" i="3"/>
  <c r="N2252" i="3" s="1"/>
  <c r="I2252" i="3"/>
  <c r="Q2252" i="3" s="1"/>
  <c r="H2252" i="3"/>
  <c r="G2252" i="3"/>
  <c r="F2252" i="3"/>
  <c r="E2252" i="3"/>
  <c r="D2252" i="3"/>
  <c r="C2252" i="3"/>
  <c r="B2252" i="3"/>
  <c r="A2252" i="3"/>
  <c r="J2251" i="3"/>
  <c r="N2251" i="3" s="1"/>
  <c r="I2251" i="3"/>
  <c r="H2251" i="3"/>
  <c r="G2251" i="3"/>
  <c r="F2251" i="3"/>
  <c r="E2251" i="3"/>
  <c r="B2251" i="3"/>
  <c r="A2251" i="3"/>
  <c r="P2250" i="3"/>
  <c r="O2250" i="3"/>
  <c r="R2250" i="3" s="1"/>
  <c r="N2250" i="3"/>
  <c r="L2250" i="3"/>
  <c r="K2250" i="3"/>
  <c r="J2250" i="3"/>
  <c r="I2250" i="3"/>
  <c r="Q2250" i="3" s="1"/>
  <c r="H2250" i="3"/>
  <c r="G2250" i="3"/>
  <c r="F2250" i="3"/>
  <c r="E2250" i="3"/>
  <c r="D2250" i="3"/>
  <c r="C2250" i="3"/>
  <c r="A2250" i="3"/>
  <c r="B2250" i="3" s="1"/>
  <c r="N2249" i="3"/>
  <c r="M2249" i="3"/>
  <c r="J2249" i="3"/>
  <c r="I2249" i="3"/>
  <c r="K2249" i="3" s="1"/>
  <c r="L2249" i="3" s="1"/>
  <c r="H2249" i="3"/>
  <c r="G2249" i="3"/>
  <c r="F2249" i="3"/>
  <c r="E2249" i="3"/>
  <c r="A2249" i="3"/>
  <c r="C2249" i="3" s="1"/>
  <c r="P2248" i="3"/>
  <c r="O2248" i="3"/>
  <c r="M2248" i="3"/>
  <c r="K2248" i="3"/>
  <c r="L2248" i="3" s="1"/>
  <c r="J2248" i="3"/>
  <c r="N2248" i="3" s="1"/>
  <c r="I2248" i="3"/>
  <c r="Q2248" i="3" s="1"/>
  <c r="H2248" i="3"/>
  <c r="G2248" i="3"/>
  <c r="F2248" i="3"/>
  <c r="E2248" i="3"/>
  <c r="D2248" i="3"/>
  <c r="C2248" i="3"/>
  <c r="B2248" i="3"/>
  <c r="A2248" i="3"/>
  <c r="Q2247" i="3"/>
  <c r="J2247" i="3"/>
  <c r="N2247" i="3" s="1"/>
  <c r="I2247" i="3"/>
  <c r="H2247" i="3"/>
  <c r="G2247" i="3"/>
  <c r="F2247" i="3"/>
  <c r="E2247" i="3"/>
  <c r="A2247" i="3"/>
  <c r="P2246" i="3"/>
  <c r="O2246" i="3"/>
  <c r="R2246" i="3" s="1"/>
  <c r="N2246" i="3"/>
  <c r="K2246" i="3"/>
  <c r="L2246" i="3" s="1"/>
  <c r="J2246" i="3"/>
  <c r="I2246" i="3"/>
  <c r="Q2246" i="3" s="1"/>
  <c r="H2246" i="3"/>
  <c r="G2246" i="3"/>
  <c r="F2246" i="3"/>
  <c r="E2246" i="3"/>
  <c r="D2246" i="3"/>
  <c r="C2246" i="3"/>
  <c r="A2246" i="3"/>
  <c r="B2246" i="3" s="1"/>
  <c r="N2245" i="3"/>
  <c r="M2245" i="3"/>
  <c r="J2245" i="3"/>
  <c r="I2245" i="3"/>
  <c r="K2245" i="3" s="1"/>
  <c r="L2245" i="3" s="1"/>
  <c r="H2245" i="3"/>
  <c r="G2245" i="3"/>
  <c r="F2245" i="3"/>
  <c r="E2245" i="3"/>
  <c r="A2245" i="3"/>
  <c r="C2245" i="3" s="1"/>
  <c r="P2244" i="3"/>
  <c r="O2244" i="3"/>
  <c r="M2244" i="3"/>
  <c r="K2244" i="3"/>
  <c r="L2244" i="3" s="1"/>
  <c r="J2244" i="3"/>
  <c r="N2244" i="3" s="1"/>
  <c r="I2244" i="3"/>
  <c r="Q2244" i="3" s="1"/>
  <c r="H2244" i="3"/>
  <c r="G2244" i="3"/>
  <c r="F2244" i="3"/>
  <c r="E2244" i="3"/>
  <c r="D2244" i="3"/>
  <c r="C2244" i="3"/>
  <c r="B2244" i="3"/>
  <c r="A2244" i="3"/>
  <c r="J2243" i="3"/>
  <c r="N2243" i="3" s="1"/>
  <c r="I2243" i="3"/>
  <c r="H2243" i="3"/>
  <c r="G2243" i="3"/>
  <c r="F2243" i="3"/>
  <c r="E2243" i="3"/>
  <c r="B2243" i="3"/>
  <c r="A2243" i="3"/>
  <c r="P2242" i="3"/>
  <c r="O2242" i="3"/>
  <c r="R2242" i="3" s="1"/>
  <c r="N2242" i="3"/>
  <c r="L2242" i="3"/>
  <c r="K2242" i="3"/>
  <c r="J2242" i="3"/>
  <c r="I2242" i="3"/>
  <c r="Q2242" i="3" s="1"/>
  <c r="H2242" i="3"/>
  <c r="G2242" i="3"/>
  <c r="F2242" i="3"/>
  <c r="E2242" i="3"/>
  <c r="D2242" i="3"/>
  <c r="C2242" i="3"/>
  <c r="A2242" i="3"/>
  <c r="B2242" i="3" s="1"/>
  <c r="N2241" i="3"/>
  <c r="M2241" i="3"/>
  <c r="J2241" i="3"/>
  <c r="I2241" i="3"/>
  <c r="K2241" i="3" s="1"/>
  <c r="L2241" i="3" s="1"/>
  <c r="H2241" i="3"/>
  <c r="G2241" i="3"/>
  <c r="F2241" i="3"/>
  <c r="E2241" i="3"/>
  <c r="A2241" i="3"/>
  <c r="C2241" i="3" s="1"/>
  <c r="P2240" i="3"/>
  <c r="O2240" i="3"/>
  <c r="R2240" i="3" s="1"/>
  <c r="M2240" i="3"/>
  <c r="K2240" i="3"/>
  <c r="L2240" i="3" s="1"/>
  <c r="J2240" i="3"/>
  <c r="N2240" i="3" s="1"/>
  <c r="I2240" i="3"/>
  <c r="Q2240" i="3" s="1"/>
  <c r="H2240" i="3"/>
  <c r="G2240" i="3"/>
  <c r="F2240" i="3"/>
  <c r="E2240" i="3"/>
  <c r="D2240" i="3"/>
  <c r="C2240" i="3"/>
  <c r="B2240" i="3"/>
  <c r="A2240" i="3"/>
  <c r="J2239" i="3"/>
  <c r="N2239" i="3" s="1"/>
  <c r="I2239" i="3"/>
  <c r="H2239" i="3"/>
  <c r="G2239" i="3"/>
  <c r="F2239" i="3"/>
  <c r="E2239" i="3"/>
  <c r="B2239" i="3"/>
  <c r="A2239" i="3"/>
  <c r="P2238" i="3"/>
  <c r="O2238" i="3"/>
  <c r="R2238" i="3" s="1"/>
  <c r="N2238" i="3"/>
  <c r="K2238" i="3"/>
  <c r="L2238" i="3" s="1"/>
  <c r="J2238" i="3"/>
  <c r="I2238" i="3"/>
  <c r="Q2238" i="3" s="1"/>
  <c r="H2238" i="3"/>
  <c r="G2238" i="3"/>
  <c r="F2238" i="3"/>
  <c r="E2238" i="3"/>
  <c r="D2238" i="3"/>
  <c r="C2238" i="3"/>
  <c r="A2238" i="3"/>
  <c r="B2238" i="3" s="1"/>
  <c r="N2237" i="3"/>
  <c r="M2237" i="3"/>
  <c r="J2237" i="3"/>
  <c r="I2237" i="3"/>
  <c r="K2237" i="3" s="1"/>
  <c r="L2237" i="3" s="1"/>
  <c r="H2237" i="3"/>
  <c r="G2237" i="3"/>
  <c r="F2237" i="3"/>
  <c r="E2237" i="3"/>
  <c r="A2237" i="3"/>
  <c r="C2237" i="3" s="1"/>
  <c r="P2236" i="3"/>
  <c r="O2236" i="3"/>
  <c r="M2236" i="3"/>
  <c r="K2236" i="3"/>
  <c r="L2236" i="3" s="1"/>
  <c r="J2236" i="3"/>
  <c r="N2236" i="3" s="1"/>
  <c r="I2236" i="3"/>
  <c r="Q2236" i="3" s="1"/>
  <c r="H2236" i="3"/>
  <c r="G2236" i="3"/>
  <c r="F2236" i="3"/>
  <c r="E2236" i="3"/>
  <c r="D2236" i="3"/>
  <c r="C2236" i="3"/>
  <c r="B2236" i="3"/>
  <c r="A2236" i="3"/>
  <c r="Q2235" i="3"/>
  <c r="J2235" i="3"/>
  <c r="N2235" i="3" s="1"/>
  <c r="I2235" i="3"/>
  <c r="H2235" i="3"/>
  <c r="G2235" i="3"/>
  <c r="F2235" i="3"/>
  <c r="E2235" i="3"/>
  <c r="A2235" i="3"/>
  <c r="P2234" i="3"/>
  <c r="O2234" i="3"/>
  <c r="N2234" i="3"/>
  <c r="L2234" i="3"/>
  <c r="K2234" i="3"/>
  <c r="J2234" i="3"/>
  <c r="I2234" i="3"/>
  <c r="Q2234" i="3" s="1"/>
  <c r="H2234" i="3"/>
  <c r="G2234" i="3"/>
  <c r="F2234" i="3"/>
  <c r="E2234" i="3"/>
  <c r="D2234" i="3"/>
  <c r="C2234" i="3"/>
  <c r="A2234" i="3"/>
  <c r="B2234" i="3" s="1"/>
  <c r="N2233" i="3"/>
  <c r="M2233" i="3"/>
  <c r="J2233" i="3"/>
  <c r="I2233" i="3"/>
  <c r="K2233" i="3" s="1"/>
  <c r="L2233" i="3" s="1"/>
  <c r="H2233" i="3"/>
  <c r="G2233" i="3"/>
  <c r="F2233" i="3"/>
  <c r="E2233" i="3"/>
  <c r="A2233" i="3"/>
  <c r="C2233" i="3" s="1"/>
  <c r="P2232" i="3"/>
  <c r="O2232" i="3"/>
  <c r="M2232" i="3"/>
  <c r="K2232" i="3"/>
  <c r="L2232" i="3" s="1"/>
  <c r="J2232" i="3"/>
  <c r="N2232" i="3" s="1"/>
  <c r="I2232" i="3"/>
  <c r="Q2232" i="3" s="1"/>
  <c r="H2232" i="3"/>
  <c r="G2232" i="3"/>
  <c r="F2232" i="3"/>
  <c r="E2232" i="3"/>
  <c r="D2232" i="3"/>
  <c r="C2232" i="3"/>
  <c r="B2232" i="3"/>
  <c r="A2232" i="3"/>
  <c r="J2231" i="3"/>
  <c r="N2231" i="3" s="1"/>
  <c r="I2231" i="3"/>
  <c r="H2231" i="3"/>
  <c r="G2231" i="3"/>
  <c r="F2231" i="3"/>
  <c r="E2231" i="3"/>
  <c r="B2231" i="3"/>
  <c r="A2231" i="3"/>
  <c r="P2230" i="3"/>
  <c r="O2230" i="3"/>
  <c r="N2230" i="3"/>
  <c r="L2230" i="3"/>
  <c r="K2230" i="3"/>
  <c r="J2230" i="3"/>
  <c r="I2230" i="3"/>
  <c r="Q2230" i="3" s="1"/>
  <c r="H2230" i="3"/>
  <c r="G2230" i="3"/>
  <c r="F2230" i="3"/>
  <c r="E2230" i="3"/>
  <c r="D2230" i="3"/>
  <c r="C2230" i="3"/>
  <c r="A2230" i="3"/>
  <c r="B2230" i="3" s="1"/>
  <c r="N2229" i="3"/>
  <c r="M2229" i="3"/>
  <c r="J2229" i="3"/>
  <c r="I2229" i="3"/>
  <c r="K2229" i="3" s="1"/>
  <c r="L2229" i="3" s="1"/>
  <c r="H2229" i="3"/>
  <c r="G2229" i="3"/>
  <c r="F2229" i="3"/>
  <c r="E2229" i="3"/>
  <c r="A2229" i="3"/>
  <c r="C2229" i="3" s="1"/>
  <c r="P2228" i="3"/>
  <c r="O2228" i="3"/>
  <c r="M2228" i="3"/>
  <c r="K2228" i="3"/>
  <c r="L2228" i="3" s="1"/>
  <c r="J2228" i="3"/>
  <c r="N2228" i="3" s="1"/>
  <c r="I2228" i="3"/>
  <c r="Q2228" i="3" s="1"/>
  <c r="H2228" i="3"/>
  <c r="G2228" i="3"/>
  <c r="F2228" i="3"/>
  <c r="E2228" i="3"/>
  <c r="D2228" i="3"/>
  <c r="C2228" i="3"/>
  <c r="B2228" i="3"/>
  <c r="A2228" i="3"/>
  <c r="Q2227" i="3"/>
  <c r="J2227" i="3"/>
  <c r="N2227" i="3" s="1"/>
  <c r="I2227" i="3"/>
  <c r="H2227" i="3"/>
  <c r="G2227" i="3"/>
  <c r="F2227" i="3"/>
  <c r="E2227" i="3"/>
  <c r="A2227" i="3"/>
  <c r="P2226" i="3"/>
  <c r="O2226" i="3"/>
  <c r="N2226" i="3"/>
  <c r="K2226" i="3"/>
  <c r="L2226" i="3" s="1"/>
  <c r="J2226" i="3"/>
  <c r="I2226" i="3"/>
  <c r="Q2226" i="3" s="1"/>
  <c r="H2226" i="3"/>
  <c r="G2226" i="3"/>
  <c r="F2226" i="3"/>
  <c r="E2226" i="3"/>
  <c r="D2226" i="3"/>
  <c r="C2226" i="3"/>
  <c r="A2226" i="3"/>
  <c r="B2226" i="3" s="1"/>
  <c r="N2225" i="3"/>
  <c r="M2225" i="3"/>
  <c r="J2225" i="3"/>
  <c r="I2225" i="3"/>
  <c r="K2225" i="3" s="1"/>
  <c r="L2225" i="3" s="1"/>
  <c r="H2225" i="3"/>
  <c r="G2225" i="3"/>
  <c r="F2225" i="3"/>
  <c r="E2225" i="3"/>
  <c r="A2225" i="3"/>
  <c r="C2225" i="3" s="1"/>
  <c r="P2224" i="3"/>
  <c r="O2224" i="3"/>
  <c r="M2224" i="3"/>
  <c r="K2224" i="3"/>
  <c r="L2224" i="3" s="1"/>
  <c r="J2224" i="3"/>
  <c r="N2224" i="3" s="1"/>
  <c r="I2224" i="3"/>
  <c r="Q2224" i="3" s="1"/>
  <c r="H2224" i="3"/>
  <c r="G2224" i="3"/>
  <c r="F2224" i="3"/>
  <c r="E2224" i="3"/>
  <c r="D2224" i="3"/>
  <c r="C2224" i="3"/>
  <c r="B2224" i="3"/>
  <c r="A2224" i="3"/>
  <c r="J2223" i="3"/>
  <c r="I2223" i="3"/>
  <c r="H2223" i="3"/>
  <c r="G2223" i="3"/>
  <c r="F2223" i="3"/>
  <c r="E2223" i="3"/>
  <c r="B2223" i="3"/>
  <c r="A2223" i="3"/>
  <c r="P2222" i="3"/>
  <c r="O2222" i="3"/>
  <c r="N2222" i="3"/>
  <c r="L2222" i="3"/>
  <c r="K2222" i="3"/>
  <c r="J2222" i="3"/>
  <c r="I2222" i="3"/>
  <c r="Q2222" i="3" s="1"/>
  <c r="H2222" i="3"/>
  <c r="G2222" i="3"/>
  <c r="F2222" i="3"/>
  <c r="E2222" i="3"/>
  <c r="D2222" i="3"/>
  <c r="C2222" i="3"/>
  <c r="A2222" i="3"/>
  <c r="B2222" i="3" s="1"/>
  <c r="N2221" i="3"/>
  <c r="M2221" i="3"/>
  <c r="J2221" i="3"/>
  <c r="I2221" i="3"/>
  <c r="K2221" i="3" s="1"/>
  <c r="L2221" i="3" s="1"/>
  <c r="H2221" i="3"/>
  <c r="G2221" i="3"/>
  <c r="F2221" i="3"/>
  <c r="E2221" i="3"/>
  <c r="A2221" i="3"/>
  <c r="C2221" i="3" s="1"/>
  <c r="P2220" i="3"/>
  <c r="O2220" i="3"/>
  <c r="R2220" i="3" s="1"/>
  <c r="M2220" i="3"/>
  <c r="K2220" i="3"/>
  <c r="L2220" i="3" s="1"/>
  <c r="J2220" i="3"/>
  <c r="N2220" i="3" s="1"/>
  <c r="I2220" i="3"/>
  <c r="Q2220" i="3" s="1"/>
  <c r="H2220" i="3"/>
  <c r="G2220" i="3"/>
  <c r="F2220" i="3"/>
  <c r="E2220" i="3"/>
  <c r="D2220" i="3"/>
  <c r="C2220" i="3"/>
  <c r="B2220" i="3"/>
  <c r="A2220" i="3"/>
  <c r="J2219" i="3"/>
  <c r="N2219" i="3" s="1"/>
  <c r="I2219" i="3"/>
  <c r="H2219" i="3"/>
  <c r="G2219" i="3"/>
  <c r="F2219" i="3"/>
  <c r="E2219" i="3"/>
  <c r="B2219" i="3"/>
  <c r="A2219" i="3"/>
  <c r="P2218" i="3"/>
  <c r="O2218" i="3"/>
  <c r="R2218" i="3" s="1"/>
  <c r="N2218" i="3"/>
  <c r="L2218" i="3"/>
  <c r="K2218" i="3"/>
  <c r="J2218" i="3"/>
  <c r="I2218" i="3"/>
  <c r="Q2218" i="3" s="1"/>
  <c r="H2218" i="3"/>
  <c r="G2218" i="3"/>
  <c r="F2218" i="3"/>
  <c r="E2218" i="3"/>
  <c r="D2218" i="3"/>
  <c r="C2218" i="3"/>
  <c r="A2218" i="3"/>
  <c r="B2218" i="3" s="1"/>
  <c r="N2217" i="3"/>
  <c r="M2217" i="3"/>
  <c r="J2217" i="3"/>
  <c r="I2217" i="3"/>
  <c r="K2217" i="3" s="1"/>
  <c r="L2217" i="3" s="1"/>
  <c r="H2217" i="3"/>
  <c r="G2217" i="3"/>
  <c r="F2217" i="3"/>
  <c r="E2217" i="3"/>
  <c r="A2217" i="3"/>
  <c r="C2217" i="3" s="1"/>
  <c r="P2216" i="3"/>
  <c r="O2216" i="3"/>
  <c r="M2216" i="3"/>
  <c r="K2216" i="3"/>
  <c r="L2216" i="3" s="1"/>
  <c r="J2216" i="3"/>
  <c r="N2216" i="3" s="1"/>
  <c r="I2216" i="3"/>
  <c r="Q2216" i="3" s="1"/>
  <c r="H2216" i="3"/>
  <c r="G2216" i="3"/>
  <c r="F2216" i="3"/>
  <c r="E2216" i="3"/>
  <c r="D2216" i="3"/>
  <c r="C2216" i="3"/>
  <c r="B2216" i="3"/>
  <c r="A2216" i="3"/>
  <c r="Q2215" i="3"/>
  <c r="J2215" i="3"/>
  <c r="N2215" i="3" s="1"/>
  <c r="I2215" i="3"/>
  <c r="H2215" i="3"/>
  <c r="G2215" i="3"/>
  <c r="F2215" i="3"/>
  <c r="E2215" i="3"/>
  <c r="A2215" i="3"/>
  <c r="P2214" i="3"/>
  <c r="O2214" i="3"/>
  <c r="R2214" i="3" s="1"/>
  <c r="N2214" i="3"/>
  <c r="K2214" i="3"/>
  <c r="L2214" i="3" s="1"/>
  <c r="J2214" i="3"/>
  <c r="I2214" i="3"/>
  <c r="Q2214" i="3" s="1"/>
  <c r="H2214" i="3"/>
  <c r="G2214" i="3"/>
  <c r="F2214" i="3"/>
  <c r="E2214" i="3"/>
  <c r="D2214" i="3"/>
  <c r="C2214" i="3"/>
  <c r="A2214" i="3"/>
  <c r="B2214" i="3" s="1"/>
  <c r="N2213" i="3"/>
  <c r="M2213" i="3"/>
  <c r="J2213" i="3"/>
  <c r="I2213" i="3"/>
  <c r="K2213" i="3" s="1"/>
  <c r="L2213" i="3" s="1"/>
  <c r="H2213" i="3"/>
  <c r="G2213" i="3"/>
  <c r="F2213" i="3"/>
  <c r="E2213" i="3"/>
  <c r="A2213" i="3"/>
  <c r="C2213" i="3" s="1"/>
  <c r="P2212" i="3"/>
  <c r="O2212" i="3"/>
  <c r="M2212" i="3"/>
  <c r="K2212" i="3"/>
  <c r="L2212" i="3" s="1"/>
  <c r="J2212" i="3"/>
  <c r="N2212" i="3" s="1"/>
  <c r="I2212" i="3"/>
  <c r="Q2212" i="3" s="1"/>
  <c r="H2212" i="3"/>
  <c r="G2212" i="3"/>
  <c r="F2212" i="3"/>
  <c r="E2212" i="3"/>
  <c r="D2212" i="3"/>
  <c r="C2212" i="3"/>
  <c r="B2212" i="3"/>
  <c r="A2212" i="3"/>
  <c r="J2211" i="3"/>
  <c r="N2211" i="3" s="1"/>
  <c r="I2211" i="3"/>
  <c r="H2211" i="3"/>
  <c r="G2211" i="3"/>
  <c r="F2211" i="3"/>
  <c r="E2211" i="3"/>
  <c r="B2211" i="3"/>
  <c r="A2211" i="3"/>
  <c r="P2210" i="3"/>
  <c r="O2210" i="3"/>
  <c r="R2210" i="3" s="1"/>
  <c r="N2210" i="3"/>
  <c r="L2210" i="3"/>
  <c r="K2210" i="3"/>
  <c r="J2210" i="3"/>
  <c r="I2210" i="3"/>
  <c r="Q2210" i="3" s="1"/>
  <c r="H2210" i="3"/>
  <c r="G2210" i="3"/>
  <c r="F2210" i="3"/>
  <c r="E2210" i="3"/>
  <c r="D2210" i="3"/>
  <c r="C2210" i="3"/>
  <c r="A2210" i="3"/>
  <c r="B2210" i="3" s="1"/>
  <c r="N2209" i="3"/>
  <c r="M2209" i="3"/>
  <c r="J2209" i="3"/>
  <c r="I2209" i="3"/>
  <c r="K2209" i="3" s="1"/>
  <c r="L2209" i="3" s="1"/>
  <c r="H2209" i="3"/>
  <c r="G2209" i="3"/>
  <c r="F2209" i="3"/>
  <c r="E2209" i="3"/>
  <c r="A2209" i="3"/>
  <c r="C2209" i="3" s="1"/>
  <c r="P2208" i="3"/>
  <c r="O2208" i="3"/>
  <c r="R2208" i="3" s="1"/>
  <c r="M2208" i="3"/>
  <c r="K2208" i="3"/>
  <c r="L2208" i="3" s="1"/>
  <c r="J2208" i="3"/>
  <c r="N2208" i="3" s="1"/>
  <c r="I2208" i="3"/>
  <c r="Q2208" i="3" s="1"/>
  <c r="H2208" i="3"/>
  <c r="G2208" i="3"/>
  <c r="F2208" i="3"/>
  <c r="E2208" i="3"/>
  <c r="D2208" i="3"/>
  <c r="C2208" i="3"/>
  <c r="B2208" i="3"/>
  <c r="A2208" i="3"/>
  <c r="J2207" i="3"/>
  <c r="N2207" i="3" s="1"/>
  <c r="I2207" i="3"/>
  <c r="H2207" i="3"/>
  <c r="G2207" i="3"/>
  <c r="F2207" i="3"/>
  <c r="E2207" i="3"/>
  <c r="B2207" i="3"/>
  <c r="A2207" i="3"/>
  <c r="P2206" i="3"/>
  <c r="O2206" i="3"/>
  <c r="R2206" i="3" s="1"/>
  <c r="N2206" i="3"/>
  <c r="K2206" i="3"/>
  <c r="L2206" i="3" s="1"/>
  <c r="J2206" i="3"/>
  <c r="I2206" i="3"/>
  <c r="Q2206" i="3" s="1"/>
  <c r="H2206" i="3"/>
  <c r="G2206" i="3"/>
  <c r="F2206" i="3"/>
  <c r="E2206" i="3"/>
  <c r="D2206" i="3"/>
  <c r="C2206" i="3"/>
  <c r="A2206" i="3"/>
  <c r="B2206" i="3" s="1"/>
  <c r="N2205" i="3"/>
  <c r="M2205" i="3"/>
  <c r="J2205" i="3"/>
  <c r="I2205" i="3"/>
  <c r="K2205" i="3" s="1"/>
  <c r="L2205" i="3" s="1"/>
  <c r="H2205" i="3"/>
  <c r="G2205" i="3"/>
  <c r="F2205" i="3"/>
  <c r="E2205" i="3"/>
  <c r="A2205" i="3"/>
  <c r="C2205" i="3" s="1"/>
  <c r="P2204" i="3"/>
  <c r="O2204" i="3"/>
  <c r="M2204" i="3"/>
  <c r="K2204" i="3"/>
  <c r="L2204" i="3" s="1"/>
  <c r="J2204" i="3"/>
  <c r="N2204" i="3" s="1"/>
  <c r="I2204" i="3"/>
  <c r="Q2204" i="3" s="1"/>
  <c r="H2204" i="3"/>
  <c r="G2204" i="3"/>
  <c r="F2204" i="3"/>
  <c r="E2204" i="3"/>
  <c r="D2204" i="3"/>
  <c r="C2204" i="3"/>
  <c r="B2204" i="3"/>
  <c r="A2204" i="3"/>
  <c r="Q2203" i="3"/>
  <c r="J2203" i="3"/>
  <c r="N2203" i="3" s="1"/>
  <c r="I2203" i="3"/>
  <c r="H2203" i="3"/>
  <c r="G2203" i="3"/>
  <c r="F2203" i="3"/>
  <c r="E2203" i="3"/>
  <c r="A2203" i="3"/>
  <c r="P2202" i="3"/>
  <c r="O2202" i="3"/>
  <c r="N2202" i="3"/>
  <c r="L2202" i="3"/>
  <c r="K2202" i="3"/>
  <c r="J2202" i="3"/>
  <c r="I2202" i="3"/>
  <c r="Q2202" i="3" s="1"/>
  <c r="H2202" i="3"/>
  <c r="G2202" i="3"/>
  <c r="F2202" i="3"/>
  <c r="E2202" i="3"/>
  <c r="D2202" i="3"/>
  <c r="C2202" i="3"/>
  <c r="A2202" i="3"/>
  <c r="B2202" i="3" s="1"/>
  <c r="N2201" i="3"/>
  <c r="M2201" i="3"/>
  <c r="J2201" i="3"/>
  <c r="I2201" i="3"/>
  <c r="K2201" i="3" s="1"/>
  <c r="L2201" i="3" s="1"/>
  <c r="H2201" i="3"/>
  <c r="G2201" i="3"/>
  <c r="F2201" i="3"/>
  <c r="E2201" i="3"/>
  <c r="A2201" i="3"/>
  <c r="C2201" i="3" s="1"/>
  <c r="P2200" i="3"/>
  <c r="O2200" i="3"/>
  <c r="M2200" i="3"/>
  <c r="K2200" i="3"/>
  <c r="L2200" i="3" s="1"/>
  <c r="J2200" i="3"/>
  <c r="N2200" i="3" s="1"/>
  <c r="I2200" i="3"/>
  <c r="Q2200" i="3" s="1"/>
  <c r="H2200" i="3"/>
  <c r="G2200" i="3"/>
  <c r="F2200" i="3"/>
  <c r="E2200" i="3"/>
  <c r="D2200" i="3"/>
  <c r="C2200" i="3"/>
  <c r="B2200" i="3"/>
  <c r="A2200" i="3"/>
  <c r="J2199" i="3"/>
  <c r="N2199" i="3" s="1"/>
  <c r="I2199" i="3"/>
  <c r="H2199" i="3"/>
  <c r="G2199" i="3"/>
  <c r="F2199" i="3"/>
  <c r="E2199" i="3"/>
  <c r="B2199" i="3"/>
  <c r="A2199" i="3"/>
  <c r="P2198" i="3"/>
  <c r="O2198" i="3"/>
  <c r="N2198" i="3"/>
  <c r="L2198" i="3"/>
  <c r="K2198" i="3"/>
  <c r="J2198" i="3"/>
  <c r="I2198" i="3"/>
  <c r="Q2198" i="3" s="1"/>
  <c r="H2198" i="3"/>
  <c r="G2198" i="3"/>
  <c r="F2198" i="3"/>
  <c r="E2198" i="3"/>
  <c r="D2198" i="3"/>
  <c r="C2198" i="3"/>
  <c r="A2198" i="3"/>
  <c r="B2198" i="3" s="1"/>
  <c r="N2197" i="3"/>
  <c r="M2197" i="3"/>
  <c r="J2197" i="3"/>
  <c r="I2197" i="3"/>
  <c r="K2197" i="3" s="1"/>
  <c r="L2197" i="3" s="1"/>
  <c r="H2197" i="3"/>
  <c r="G2197" i="3"/>
  <c r="F2197" i="3"/>
  <c r="E2197" i="3"/>
  <c r="A2197" i="3"/>
  <c r="C2197" i="3" s="1"/>
  <c r="P2196" i="3"/>
  <c r="O2196" i="3"/>
  <c r="R2196" i="3" s="1"/>
  <c r="M2196" i="3"/>
  <c r="K2196" i="3"/>
  <c r="L2196" i="3" s="1"/>
  <c r="J2196" i="3"/>
  <c r="N2196" i="3" s="1"/>
  <c r="I2196" i="3"/>
  <c r="Q2196" i="3" s="1"/>
  <c r="H2196" i="3"/>
  <c r="G2196" i="3"/>
  <c r="F2196" i="3"/>
  <c r="E2196" i="3"/>
  <c r="D2196" i="3"/>
  <c r="C2196" i="3"/>
  <c r="B2196" i="3"/>
  <c r="A2196" i="3"/>
  <c r="Q2195" i="3"/>
  <c r="J2195" i="3"/>
  <c r="N2195" i="3" s="1"/>
  <c r="I2195" i="3"/>
  <c r="H2195" i="3"/>
  <c r="G2195" i="3"/>
  <c r="F2195" i="3"/>
  <c r="E2195" i="3"/>
  <c r="A2195" i="3"/>
  <c r="P2194" i="3"/>
  <c r="O2194" i="3"/>
  <c r="R2194" i="3" s="1"/>
  <c r="N2194" i="3"/>
  <c r="K2194" i="3"/>
  <c r="L2194" i="3" s="1"/>
  <c r="J2194" i="3"/>
  <c r="I2194" i="3"/>
  <c r="Q2194" i="3" s="1"/>
  <c r="H2194" i="3"/>
  <c r="G2194" i="3"/>
  <c r="F2194" i="3"/>
  <c r="E2194" i="3"/>
  <c r="D2194" i="3"/>
  <c r="C2194" i="3"/>
  <c r="A2194" i="3"/>
  <c r="B2194" i="3" s="1"/>
  <c r="N2193" i="3"/>
  <c r="M2193" i="3"/>
  <c r="J2193" i="3"/>
  <c r="I2193" i="3"/>
  <c r="K2193" i="3" s="1"/>
  <c r="L2193" i="3" s="1"/>
  <c r="H2193" i="3"/>
  <c r="G2193" i="3"/>
  <c r="F2193" i="3"/>
  <c r="E2193" i="3"/>
  <c r="A2193" i="3"/>
  <c r="C2193" i="3" s="1"/>
  <c r="P2192" i="3"/>
  <c r="O2192" i="3"/>
  <c r="M2192" i="3"/>
  <c r="K2192" i="3"/>
  <c r="L2192" i="3" s="1"/>
  <c r="J2192" i="3"/>
  <c r="N2192" i="3" s="1"/>
  <c r="I2192" i="3"/>
  <c r="Q2192" i="3" s="1"/>
  <c r="H2192" i="3"/>
  <c r="G2192" i="3"/>
  <c r="F2192" i="3"/>
  <c r="E2192" i="3"/>
  <c r="D2192" i="3"/>
  <c r="C2192" i="3"/>
  <c r="B2192" i="3"/>
  <c r="A2192" i="3"/>
  <c r="J2191" i="3"/>
  <c r="I2191" i="3"/>
  <c r="H2191" i="3"/>
  <c r="G2191" i="3"/>
  <c r="F2191" i="3"/>
  <c r="E2191" i="3"/>
  <c r="B2191" i="3"/>
  <c r="A2191" i="3"/>
  <c r="P2190" i="3"/>
  <c r="O2190" i="3"/>
  <c r="N2190" i="3"/>
  <c r="L2190" i="3"/>
  <c r="K2190" i="3"/>
  <c r="J2190" i="3"/>
  <c r="I2190" i="3"/>
  <c r="Q2190" i="3" s="1"/>
  <c r="H2190" i="3"/>
  <c r="G2190" i="3"/>
  <c r="F2190" i="3"/>
  <c r="E2190" i="3"/>
  <c r="D2190" i="3"/>
  <c r="C2190" i="3"/>
  <c r="A2190" i="3"/>
  <c r="B2190" i="3" s="1"/>
  <c r="N2189" i="3"/>
  <c r="M2189" i="3"/>
  <c r="J2189" i="3"/>
  <c r="I2189" i="3"/>
  <c r="K2189" i="3" s="1"/>
  <c r="L2189" i="3" s="1"/>
  <c r="H2189" i="3"/>
  <c r="G2189" i="3"/>
  <c r="F2189" i="3"/>
  <c r="E2189" i="3"/>
  <c r="A2189" i="3"/>
  <c r="C2189" i="3" s="1"/>
  <c r="P2188" i="3"/>
  <c r="O2188" i="3"/>
  <c r="R2188" i="3" s="1"/>
  <c r="M2188" i="3"/>
  <c r="K2188" i="3"/>
  <c r="L2188" i="3" s="1"/>
  <c r="J2188" i="3"/>
  <c r="N2188" i="3" s="1"/>
  <c r="I2188" i="3"/>
  <c r="Q2188" i="3" s="1"/>
  <c r="H2188" i="3"/>
  <c r="G2188" i="3"/>
  <c r="F2188" i="3"/>
  <c r="E2188" i="3"/>
  <c r="D2188" i="3"/>
  <c r="C2188" i="3"/>
  <c r="B2188" i="3"/>
  <c r="A2188" i="3"/>
  <c r="J2187" i="3"/>
  <c r="N2187" i="3" s="1"/>
  <c r="I2187" i="3"/>
  <c r="H2187" i="3"/>
  <c r="G2187" i="3"/>
  <c r="F2187" i="3"/>
  <c r="E2187" i="3"/>
  <c r="B2187" i="3"/>
  <c r="A2187" i="3"/>
  <c r="P2186" i="3"/>
  <c r="O2186" i="3"/>
  <c r="N2186" i="3"/>
  <c r="L2186" i="3"/>
  <c r="K2186" i="3"/>
  <c r="J2186" i="3"/>
  <c r="I2186" i="3"/>
  <c r="Q2186" i="3" s="1"/>
  <c r="H2186" i="3"/>
  <c r="G2186" i="3"/>
  <c r="F2186" i="3"/>
  <c r="E2186" i="3"/>
  <c r="D2186" i="3"/>
  <c r="C2186" i="3"/>
  <c r="A2186" i="3"/>
  <c r="B2186" i="3" s="1"/>
  <c r="N2185" i="3"/>
  <c r="M2185" i="3"/>
  <c r="J2185" i="3"/>
  <c r="I2185" i="3"/>
  <c r="K2185" i="3" s="1"/>
  <c r="L2185" i="3" s="1"/>
  <c r="H2185" i="3"/>
  <c r="G2185" i="3"/>
  <c r="F2185" i="3"/>
  <c r="E2185" i="3"/>
  <c r="A2185" i="3"/>
  <c r="C2185" i="3" s="1"/>
  <c r="P2184" i="3"/>
  <c r="O2184" i="3"/>
  <c r="M2184" i="3"/>
  <c r="K2184" i="3"/>
  <c r="L2184" i="3" s="1"/>
  <c r="J2184" i="3"/>
  <c r="N2184" i="3" s="1"/>
  <c r="I2184" i="3"/>
  <c r="Q2184" i="3" s="1"/>
  <c r="H2184" i="3"/>
  <c r="G2184" i="3"/>
  <c r="F2184" i="3"/>
  <c r="E2184" i="3"/>
  <c r="D2184" i="3"/>
  <c r="C2184" i="3"/>
  <c r="B2184" i="3"/>
  <c r="A2184" i="3"/>
  <c r="Q2183" i="3"/>
  <c r="J2183" i="3"/>
  <c r="N2183" i="3" s="1"/>
  <c r="I2183" i="3"/>
  <c r="H2183" i="3"/>
  <c r="G2183" i="3"/>
  <c r="F2183" i="3"/>
  <c r="E2183" i="3"/>
  <c r="A2183" i="3"/>
  <c r="P2182" i="3"/>
  <c r="O2182" i="3"/>
  <c r="R2182" i="3" s="1"/>
  <c r="N2182" i="3"/>
  <c r="K2182" i="3"/>
  <c r="L2182" i="3" s="1"/>
  <c r="J2182" i="3"/>
  <c r="I2182" i="3"/>
  <c r="Q2182" i="3" s="1"/>
  <c r="H2182" i="3"/>
  <c r="G2182" i="3"/>
  <c r="F2182" i="3"/>
  <c r="E2182" i="3"/>
  <c r="D2182" i="3"/>
  <c r="C2182" i="3"/>
  <c r="A2182" i="3"/>
  <c r="B2182" i="3" s="1"/>
  <c r="N2181" i="3"/>
  <c r="M2181" i="3"/>
  <c r="J2181" i="3"/>
  <c r="I2181" i="3"/>
  <c r="K2181" i="3" s="1"/>
  <c r="L2181" i="3" s="1"/>
  <c r="H2181" i="3"/>
  <c r="G2181" i="3"/>
  <c r="F2181" i="3"/>
  <c r="E2181" i="3"/>
  <c r="A2181" i="3"/>
  <c r="C2181" i="3" s="1"/>
  <c r="P2180" i="3"/>
  <c r="O2180" i="3"/>
  <c r="M2180" i="3"/>
  <c r="K2180" i="3"/>
  <c r="L2180" i="3" s="1"/>
  <c r="J2180" i="3"/>
  <c r="N2180" i="3" s="1"/>
  <c r="I2180" i="3"/>
  <c r="Q2180" i="3" s="1"/>
  <c r="H2180" i="3"/>
  <c r="G2180" i="3"/>
  <c r="F2180" i="3"/>
  <c r="E2180" i="3"/>
  <c r="D2180" i="3"/>
  <c r="C2180" i="3"/>
  <c r="B2180" i="3"/>
  <c r="A2180" i="3"/>
  <c r="J2179" i="3"/>
  <c r="N2179" i="3" s="1"/>
  <c r="I2179" i="3"/>
  <c r="H2179" i="3"/>
  <c r="G2179" i="3"/>
  <c r="F2179" i="3"/>
  <c r="E2179" i="3"/>
  <c r="B2179" i="3"/>
  <c r="A2179" i="3"/>
  <c r="P2178" i="3"/>
  <c r="O2178" i="3"/>
  <c r="R2178" i="3" s="1"/>
  <c r="N2178" i="3"/>
  <c r="L2178" i="3"/>
  <c r="K2178" i="3"/>
  <c r="J2178" i="3"/>
  <c r="I2178" i="3"/>
  <c r="Q2178" i="3" s="1"/>
  <c r="H2178" i="3"/>
  <c r="G2178" i="3"/>
  <c r="F2178" i="3"/>
  <c r="E2178" i="3"/>
  <c r="D2178" i="3"/>
  <c r="C2178" i="3"/>
  <c r="A2178" i="3"/>
  <c r="B2178" i="3" s="1"/>
  <c r="N2177" i="3"/>
  <c r="M2177" i="3"/>
  <c r="J2177" i="3"/>
  <c r="I2177" i="3"/>
  <c r="K2177" i="3" s="1"/>
  <c r="L2177" i="3" s="1"/>
  <c r="H2177" i="3"/>
  <c r="G2177" i="3"/>
  <c r="F2177" i="3"/>
  <c r="E2177" i="3"/>
  <c r="A2177" i="3"/>
  <c r="C2177" i="3" s="1"/>
  <c r="P2176" i="3"/>
  <c r="O2176" i="3"/>
  <c r="R2176" i="3" s="1"/>
  <c r="M2176" i="3"/>
  <c r="K2176" i="3"/>
  <c r="L2176" i="3" s="1"/>
  <c r="J2176" i="3"/>
  <c r="N2176" i="3" s="1"/>
  <c r="I2176" i="3"/>
  <c r="Q2176" i="3" s="1"/>
  <c r="H2176" i="3"/>
  <c r="G2176" i="3"/>
  <c r="F2176" i="3"/>
  <c r="E2176" i="3"/>
  <c r="D2176" i="3"/>
  <c r="C2176" i="3"/>
  <c r="B2176" i="3"/>
  <c r="A2176" i="3"/>
  <c r="J2175" i="3"/>
  <c r="N2175" i="3" s="1"/>
  <c r="I2175" i="3"/>
  <c r="H2175" i="3"/>
  <c r="G2175" i="3"/>
  <c r="F2175" i="3"/>
  <c r="E2175" i="3"/>
  <c r="B2175" i="3"/>
  <c r="A2175" i="3"/>
  <c r="P2174" i="3"/>
  <c r="O2174" i="3"/>
  <c r="R2174" i="3" s="1"/>
  <c r="N2174" i="3"/>
  <c r="K2174" i="3"/>
  <c r="L2174" i="3" s="1"/>
  <c r="J2174" i="3"/>
  <c r="I2174" i="3"/>
  <c r="Q2174" i="3" s="1"/>
  <c r="H2174" i="3"/>
  <c r="G2174" i="3"/>
  <c r="F2174" i="3"/>
  <c r="E2174" i="3"/>
  <c r="D2174" i="3"/>
  <c r="C2174" i="3"/>
  <c r="A2174" i="3"/>
  <c r="B2174" i="3" s="1"/>
  <c r="N2173" i="3"/>
  <c r="M2173" i="3"/>
  <c r="J2173" i="3"/>
  <c r="I2173" i="3"/>
  <c r="K2173" i="3" s="1"/>
  <c r="L2173" i="3" s="1"/>
  <c r="H2173" i="3"/>
  <c r="G2173" i="3"/>
  <c r="F2173" i="3"/>
  <c r="E2173" i="3"/>
  <c r="A2173" i="3"/>
  <c r="C2173" i="3" s="1"/>
  <c r="P2172" i="3"/>
  <c r="O2172" i="3"/>
  <c r="M2172" i="3"/>
  <c r="K2172" i="3"/>
  <c r="L2172" i="3" s="1"/>
  <c r="J2172" i="3"/>
  <c r="N2172" i="3" s="1"/>
  <c r="I2172" i="3"/>
  <c r="Q2172" i="3" s="1"/>
  <c r="H2172" i="3"/>
  <c r="G2172" i="3"/>
  <c r="F2172" i="3"/>
  <c r="E2172" i="3"/>
  <c r="D2172" i="3"/>
  <c r="C2172" i="3"/>
  <c r="B2172" i="3"/>
  <c r="A2172" i="3"/>
  <c r="Q2171" i="3"/>
  <c r="J2171" i="3"/>
  <c r="N2171" i="3" s="1"/>
  <c r="I2171" i="3"/>
  <c r="H2171" i="3"/>
  <c r="G2171" i="3"/>
  <c r="F2171" i="3"/>
  <c r="E2171" i="3"/>
  <c r="A2171" i="3"/>
  <c r="P2170" i="3"/>
  <c r="O2170" i="3"/>
  <c r="N2170" i="3"/>
  <c r="L2170" i="3"/>
  <c r="K2170" i="3"/>
  <c r="J2170" i="3"/>
  <c r="I2170" i="3"/>
  <c r="Q2170" i="3" s="1"/>
  <c r="H2170" i="3"/>
  <c r="G2170" i="3"/>
  <c r="F2170" i="3"/>
  <c r="E2170" i="3"/>
  <c r="D2170" i="3"/>
  <c r="C2170" i="3"/>
  <c r="A2170" i="3"/>
  <c r="B2170" i="3" s="1"/>
  <c r="N2169" i="3"/>
  <c r="M2169" i="3"/>
  <c r="J2169" i="3"/>
  <c r="I2169" i="3"/>
  <c r="K2169" i="3" s="1"/>
  <c r="L2169" i="3" s="1"/>
  <c r="H2169" i="3"/>
  <c r="G2169" i="3"/>
  <c r="F2169" i="3"/>
  <c r="E2169" i="3"/>
  <c r="A2169" i="3"/>
  <c r="C2169" i="3" s="1"/>
  <c r="P2168" i="3"/>
  <c r="O2168" i="3"/>
  <c r="M2168" i="3"/>
  <c r="K2168" i="3"/>
  <c r="L2168" i="3" s="1"/>
  <c r="J2168" i="3"/>
  <c r="N2168" i="3" s="1"/>
  <c r="I2168" i="3"/>
  <c r="Q2168" i="3" s="1"/>
  <c r="H2168" i="3"/>
  <c r="G2168" i="3"/>
  <c r="F2168" i="3"/>
  <c r="E2168" i="3"/>
  <c r="D2168" i="3"/>
  <c r="C2168" i="3"/>
  <c r="B2168" i="3"/>
  <c r="A2168" i="3"/>
  <c r="J2167" i="3"/>
  <c r="N2167" i="3" s="1"/>
  <c r="I2167" i="3"/>
  <c r="H2167" i="3"/>
  <c r="G2167" i="3"/>
  <c r="F2167" i="3"/>
  <c r="E2167" i="3"/>
  <c r="B2167" i="3"/>
  <c r="A2167" i="3"/>
  <c r="P2166" i="3"/>
  <c r="O2166" i="3"/>
  <c r="N2166" i="3"/>
  <c r="L2166" i="3"/>
  <c r="K2166" i="3"/>
  <c r="J2166" i="3"/>
  <c r="I2166" i="3"/>
  <c r="Q2166" i="3" s="1"/>
  <c r="H2166" i="3"/>
  <c r="G2166" i="3"/>
  <c r="F2166" i="3"/>
  <c r="E2166" i="3"/>
  <c r="D2166" i="3"/>
  <c r="C2166" i="3"/>
  <c r="A2166" i="3"/>
  <c r="B2166" i="3" s="1"/>
  <c r="N2165" i="3"/>
  <c r="M2165" i="3"/>
  <c r="J2165" i="3"/>
  <c r="I2165" i="3"/>
  <c r="K2165" i="3" s="1"/>
  <c r="L2165" i="3" s="1"/>
  <c r="H2165" i="3"/>
  <c r="G2165" i="3"/>
  <c r="F2165" i="3"/>
  <c r="E2165" i="3"/>
  <c r="A2165" i="3"/>
  <c r="C2165" i="3" s="1"/>
  <c r="P2164" i="3"/>
  <c r="O2164" i="3"/>
  <c r="R2164" i="3" s="1"/>
  <c r="M2164" i="3"/>
  <c r="K2164" i="3"/>
  <c r="L2164" i="3" s="1"/>
  <c r="J2164" i="3"/>
  <c r="N2164" i="3" s="1"/>
  <c r="I2164" i="3"/>
  <c r="Q2164" i="3" s="1"/>
  <c r="H2164" i="3"/>
  <c r="G2164" i="3"/>
  <c r="F2164" i="3"/>
  <c r="E2164" i="3"/>
  <c r="D2164" i="3"/>
  <c r="C2164" i="3"/>
  <c r="B2164" i="3"/>
  <c r="A2164" i="3"/>
  <c r="Q2163" i="3"/>
  <c r="J2163" i="3"/>
  <c r="N2163" i="3" s="1"/>
  <c r="I2163" i="3"/>
  <c r="H2163" i="3"/>
  <c r="G2163" i="3"/>
  <c r="F2163" i="3"/>
  <c r="E2163" i="3"/>
  <c r="A2163" i="3"/>
  <c r="P2162" i="3"/>
  <c r="O2162" i="3"/>
  <c r="R2162" i="3" s="1"/>
  <c r="N2162" i="3"/>
  <c r="K2162" i="3"/>
  <c r="L2162" i="3" s="1"/>
  <c r="J2162" i="3"/>
  <c r="I2162" i="3"/>
  <c r="Q2162" i="3" s="1"/>
  <c r="H2162" i="3"/>
  <c r="G2162" i="3"/>
  <c r="F2162" i="3"/>
  <c r="E2162" i="3"/>
  <c r="D2162" i="3"/>
  <c r="C2162" i="3"/>
  <c r="A2162" i="3"/>
  <c r="B2162" i="3" s="1"/>
  <c r="N2161" i="3"/>
  <c r="M2161" i="3"/>
  <c r="J2161" i="3"/>
  <c r="I2161" i="3"/>
  <c r="K2161" i="3" s="1"/>
  <c r="L2161" i="3" s="1"/>
  <c r="H2161" i="3"/>
  <c r="G2161" i="3"/>
  <c r="F2161" i="3"/>
  <c r="E2161" i="3"/>
  <c r="A2161" i="3"/>
  <c r="C2161" i="3" s="1"/>
  <c r="P2160" i="3"/>
  <c r="O2160" i="3"/>
  <c r="M2160" i="3"/>
  <c r="K2160" i="3"/>
  <c r="L2160" i="3" s="1"/>
  <c r="J2160" i="3"/>
  <c r="N2160" i="3" s="1"/>
  <c r="I2160" i="3"/>
  <c r="Q2160" i="3" s="1"/>
  <c r="H2160" i="3"/>
  <c r="G2160" i="3"/>
  <c r="F2160" i="3"/>
  <c r="E2160" i="3"/>
  <c r="D2160" i="3"/>
  <c r="C2160" i="3"/>
  <c r="B2160" i="3"/>
  <c r="A2160" i="3"/>
  <c r="J2159" i="3"/>
  <c r="I2159" i="3"/>
  <c r="H2159" i="3"/>
  <c r="G2159" i="3"/>
  <c r="F2159" i="3"/>
  <c r="E2159" i="3"/>
  <c r="B2159" i="3"/>
  <c r="A2159" i="3"/>
  <c r="P2158" i="3"/>
  <c r="O2158" i="3"/>
  <c r="N2158" i="3"/>
  <c r="L2158" i="3"/>
  <c r="K2158" i="3"/>
  <c r="J2158" i="3"/>
  <c r="I2158" i="3"/>
  <c r="Q2158" i="3" s="1"/>
  <c r="H2158" i="3"/>
  <c r="G2158" i="3"/>
  <c r="F2158" i="3"/>
  <c r="E2158" i="3"/>
  <c r="D2158" i="3"/>
  <c r="C2158" i="3"/>
  <c r="A2158" i="3"/>
  <c r="B2158" i="3" s="1"/>
  <c r="N2157" i="3"/>
  <c r="M2157" i="3"/>
  <c r="J2157" i="3"/>
  <c r="I2157" i="3"/>
  <c r="K2157" i="3" s="1"/>
  <c r="L2157" i="3" s="1"/>
  <c r="H2157" i="3"/>
  <c r="G2157" i="3"/>
  <c r="F2157" i="3"/>
  <c r="E2157" i="3"/>
  <c r="A2157" i="3"/>
  <c r="C2157" i="3" s="1"/>
  <c r="P2156" i="3"/>
  <c r="O2156" i="3"/>
  <c r="R2156" i="3" s="1"/>
  <c r="M2156" i="3"/>
  <c r="K2156" i="3"/>
  <c r="L2156" i="3" s="1"/>
  <c r="J2156" i="3"/>
  <c r="N2156" i="3" s="1"/>
  <c r="I2156" i="3"/>
  <c r="Q2156" i="3" s="1"/>
  <c r="H2156" i="3"/>
  <c r="G2156" i="3"/>
  <c r="F2156" i="3"/>
  <c r="E2156" i="3"/>
  <c r="D2156" i="3"/>
  <c r="C2156" i="3"/>
  <c r="B2156" i="3"/>
  <c r="A2156" i="3"/>
  <c r="J2155" i="3"/>
  <c r="N2155" i="3" s="1"/>
  <c r="I2155" i="3"/>
  <c r="H2155" i="3"/>
  <c r="G2155" i="3"/>
  <c r="F2155" i="3"/>
  <c r="E2155" i="3"/>
  <c r="B2155" i="3"/>
  <c r="A2155" i="3"/>
  <c r="P2154" i="3"/>
  <c r="O2154" i="3"/>
  <c r="R2154" i="3" s="1"/>
  <c r="N2154" i="3"/>
  <c r="L2154" i="3"/>
  <c r="K2154" i="3"/>
  <c r="J2154" i="3"/>
  <c r="I2154" i="3"/>
  <c r="Q2154" i="3" s="1"/>
  <c r="H2154" i="3"/>
  <c r="G2154" i="3"/>
  <c r="F2154" i="3"/>
  <c r="E2154" i="3"/>
  <c r="D2154" i="3"/>
  <c r="C2154" i="3"/>
  <c r="A2154" i="3"/>
  <c r="B2154" i="3" s="1"/>
  <c r="N2153" i="3"/>
  <c r="M2153" i="3"/>
  <c r="J2153" i="3"/>
  <c r="I2153" i="3"/>
  <c r="K2153" i="3" s="1"/>
  <c r="L2153" i="3" s="1"/>
  <c r="H2153" i="3"/>
  <c r="G2153" i="3"/>
  <c r="F2153" i="3"/>
  <c r="E2153" i="3"/>
  <c r="A2153" i="3"/>
  <c r="C2153" i="3" s="1"/>
  <c r="P2152" i="3"/>
  <c r="O2152" i="3"/>
  <c r="M2152" i="3"/>
  <c r="K2152" i="3"/>
  <c r="L2152" i="3" s="1"/>
  <c r="J2152" i="3"/>
  <c r="N2152" i="3" s="1"/>
  <c r="I2152" i="3"/>
  <c r="Q2152" i="3" s="1"/>
  <c r="H2152" i="3"/>
  <c r="G2152" i="3"/>
  <c r="F2152" i="3"/>
  <c r="E2152" i="3"/>
  <c r="D2152" i="3"/>
  <c r="C2152" i="3"/>
  <c r="B2152" i="3"/>
  <c r="A2152" i="3"/>
  <c r="Q2151" i="3"/>
  <c r="J2151" i="3"/>
  <c r="N2151" i="3" s="1"/>
  <c r="I2151" i="3"/>
  <c r="H2151" i="3"/>
  <c r="G2151" i="3"/>
  <c r="F2151" i="3"/>
  <c r="E2151" i="3"/>
  <c r="A2151" i="3"/>
  <c r="P2150" i="3"/>
  <c r="O2150" i="3"/>
  <c r="R2150" i="3" s="1"/>
  <c r="N2150" i="3"/>
  <c r="K2150" i="3"/>
  <c r="L2150" i="3" s="1"/>
  <c r="J2150" i="3"/>
  <c r="I2150" i="3"/>
  <c r="Q2150" i="3" s="1"/>
  <c r="H2150" i="3"/>
  <c r="G2150" i="3"/>
  <c r="F2150" i="3"/>
  <c r="E2150" i="3"/>
  <c r="D2150" i="3"/>
  <c r="C2150" i="3"/>
  <c r="A2150" i="3"/>
  <c r="B2150" i="3" s="1"/>
  <c r="N2149" i="3"/>
  <c r="M2149" i="3"/>
  <c r="J2149" i="3"/>
  <c r="I2149" i="3"/>
  <c r="K2149" i="3" s="1"/>
  <c r="L2149" i="3" s="1"/>
  <c r="H2149" i="3"/>
  <c r="G2149" i="3"/>
  <c r="F2149" i="3"/>
  <c r="E2149" i="3"/>
  <c r="A2149" i="3"/>
  <c r="C2149" i="3" s="1"/>
  <c r="P2148" i="3"/>
  <c r="O2148" i="3"/>
  <c r="M2148" i="3"/>
  <c r="K2148" i="3"/>
  <c r="L2148" i="3" s="1"/>
  <c r="J2148" i="3"/>
  <c r="N2148" i="3" s="1"/>
  <c r="I2148" i="3"/>
  <c r="Q2148" i="3" s="1"/>
  <c r="H2148" i="3"/>
  <c r="G2148" i="3"/>
  <c r="F2148" i="3"/>
  <c r="E2148" i="3"/>
  <c r="D2148" i="3"/>
  <c r="C2148" i="3"/>
  <c r="B2148" i="3"/>
  <c r="A2148" i="3"/>
  <c r="J2147" i="3"/>
  <c r="N2147" i="3" s="1"/>
  <c r="I2147" i="3"/>
  <c r="H2147" i="3"/>
  <c r="G2147" i="3"/>
  <c r="F2147" i="3"/>
  <c r="E2147" i="3"/>
  <c r="B2147" i="3"/>
  <c r="A2147" i="3"/>
  <c r="P2146" i="3"/>
  <c r="O2146" i="3"/>
  <c r="R2146" i="3" s="1"/>
  <c r="N2146" i="3"/>
  <c r="L2146" i="3"/>
  <c r="K2146" i="3"/>
  <c r="J2146" i="3"/>
  <c r="I2146" i="3"/>
  <c r="Q2146" i="3" s="1"/>
  <c r="H2146" i="3"/>
  <c r="G2146" i="3"/>
  <c r="F2146" i="3"/>
  <c r="E2146" i="3"/>
  <c r="D2146" i="3"/>
  <c r="C2146" i="3"/>
  <c r="A2146" i="3"/>
  <c r="B2146" i="3" s="1"/>
  <c r="N2145" i="3"/>
  <c r="M2145" i="3"/>
  <c r="J2145" i="3"/>
  <c r="I2145" i="3"/>
  <c r="K2145" i="3" s="1"/>
  <c r="L2145" i="3" s="1"/>
  <c r="H2145" i="3"/>
  <c r="G2145" i="3"/>
  <c r="F2145" i="3"/>
  <c r="E2145" i="3"/>
  <c r="A2145" i="3"/>
  <c r="C2145" i="3" s="1"/>
  <c r="P2144" i="3"/>
  <c r="O2144" i="3"/>
  <c r="R2144" i="3" s="1"/>
  <c r="M2144" i="3"/>
  <c r="K2144" i="3"/>
  <c r="L2144" i="3" s="1"/>
  <c r="J2144" i="3"/>
  <c r="N2144" i="3" s="1"/>
  <c r="I2144" i="3"/>
  <c r="Q2144" i="3" s="1"/>
  <c r="H2144" i="3"/>
  <c r="G2144" i="3"/>
  <c r="F2144" i="3"/>
  <c r="E2144" i="3"/>
  <c r="D2144" i="3"/>
  <c r="C2144" i="3"/>
  <c r="B2144" i="3"/>
  <c r="A2144" i="3"/>
  <c r="J2143" i="3"/>
  <c r="N2143" i="3" s="1"/>
  <c r="I2143" i="3"/>
  <c r="H2143" i="3"/>
  <c r="G2143" i="3"/>
  <c r="F2143" i="3"/>
  <c r="E2143" i="3"/>
  <c r="B2143" i="3"/>
  <c r="A2143" i="3"/>
  <c r="P2142" i="3"/>
  <c r="O2142" i="3"/>
  <c r="R2142" i="3" s="1"/>
  <c r="N2142" i="3"/>
  <c r="K2142" i="3"/>
  <c r="L2142" i="3" s="1"/>
  <c r="J2142" i="3"/>
  <c r="I2142" i="3"/>
  <c r="Q2142" i="3" s="1"/>
  <c r="H2142" i="3"/>
  <c r="G2142" i="3"/>
  <c r="F2142" i="3"/>
  <c r="E2142" i="3"/>
  <c r="D2142" i="3"/>
  <c r="C2142" i="3"/>
  <c r="A2142" i="3"/>
  <c r="B2142" i="3" s="1"/>
  <c r="N2141" i="3"/>
  <c r="M2141" i="3"/>
  <c r="J2141" i="3"/>
  <c r="I2141" i="3"/>
  <c r="K2141" i="3" s="1"/>
  <c r="L2141" i="3" s="1"/>
  <c r="H2141" i="3"/>
  <c r="G2141" i="3"/>
  <c r="F2141" i="3"/>
  <c r="E2141" i="3"/>
  <c r="A2141" i="3"/>
  <c r="C2141" i="3" s="1"/>
  <c r="P2140" i="3"/>
  <c r="O2140" i="3"/>
  <c r="M2140" i="3"/>
  <c r="K2140" i="3"/>
  <c r="L2140" i="3" s="1"/>
  <c r="J2140" i="3"/>
  <c r="N2140" i="3" s="1"/>
  <c r="I2140" i="3"/>
  <c r="Q2140" i="3" s="1"/>
  <c r="H2140" i="3"/>
  <c r="G2140" i="3"/>
  <c r="F2140" i="3"/>
  <c r="E2140" i="3"/>
  <c r="D2140" i="3"/>
  <c r="C2140" i="3"/>
  <c r="B2140" i="3"/>
  <c r="A2140" i="3"/>
  <c r="Q2139" i="3"/>
  <c r="J2139" i="3"/>
  <c r="N2139" i="3" s="1"/>
  <c r="I2139" i="3"/>
  <c r="H2139" i="3"/>
  <c r="G2139" i="3"/>
  <c r="F2139" i="3"/>
  <c r="E2139" i="3"/>
  <c r="A2139" i="3"/>
  <c r="P2138" i="3"/>
  <c r="O2138" i="3"/>
  <c r="N2138" i="3"/>
  <c r="L2138" i="3"/>
  <c r="K2138" i="3"/>
  <c r="J2138" i="3"/>
  <c r="I2138" i="3"/>
  <c r="Q2138" i="3" s="1"/>
  <c r="H2138" i="3"/>
  <c r="G2138" i="3"/>
  <c r="F2138" i="3"/>
  <c r="E2138" i="3"/>
  <c r="D2138" i="3"/>
  <c r="C2138" i="3"/>
  <c r="A2138" i="3"/>
  <c r="B2138" i="3" s="1"/>
  <c r="N2137" i="3"/>
  <c r="M2137" i="3"/>
  <c r="J2137" i="3"/>
  <c r="I2137" i="3"/>
  <c r="K2137" i="3" s="1"/>
  <c r="L2137" i="3" s="1"/>
  <c r="H2137" i="3"/>
  <c r="G2137" i="3"/>
  <c r="F2137" i="3"/>
  <c r="E2137" i="3"/>
  <c r="A2137" i="3"/>
  <c r="C2137" i="3" s="1"/>
  <c r="P2136" i="3"/>
  <c r="O2136" i="3"/>
  <c r="M2136" i="3"/>
  <c r="K2136" i="3"/>
  <c r="L2136" i="3" s="1"/>
  <c r="J2136" i="3"/>
  <c r="N2136" i="3" s="1"/>
  <c r="I2136" i="3"/>
  <c r="Q2136" i="3" s="1"/>
  <c r="H2136" i="3"/>
  <c r="G2136" i="3"/>
  <c r="F2136" i="3"/>
  <c r="E2136" i="3"/>
  <c r="D2136" i="3"/>
  <c r="C2136" i="3"/>
  <c r="B2136" i="3"/>
  <c r="A2136" i="3"/>
  <c r="J2135" i="3"/>
  <c r="N2135" i="3" s="1"/>
  <c r="I2135" i="3"/>
  <c r="H2135" i="3"/>
  <c r="G2135" i="3"/>
  <c r="F2135" i="3"/>
  <c r="E2135" i="3"/>
  <c r="B2135" i="3"/>
  <c r="A2135" i="3"/>
  <c r="P2134" i="3"/>
  <c r="O2134" i="3"/>
  <c r="N2134" i="3"/>
  <c r="L2134" i="3"/>
  <c r="K2134" i="3"/>
  <c r="J2134" i="3"/>
  <c r="I2134" i="3"/>
  <c r="Q2134" i="3" s="1"/>
  <c r="H2134" i="3"/>
  <c r="G2134" i="3"/>
  <c r="F2134" i="3"/>
  <c r="E2134" i="3"/>
  <c r="D2134" i="3"/>
  <c r="C2134" i="3"/>
  <c r="A2134" i="3"/>
  <c r="B2134" i="3" s="1"/>
  <c r="N2133" i="3"/>
  <c r="M2133" i="3"/>
  <c r="J2133" i="3"/>
  <c r="I2133" i="3"/>
  <c r="K2133" i="3" s="1"/>
  <c r="L2133" i="3" s="1"/>
  <c r="H2133" i="3"/>
  <c r="G2133" i="3"/>
  <c r="F2133" i="3"/>
  <c r="E2133" i="3"/>
  <c r="A2133" i="3"/>
  <c r="C2133" i="3" s="1"/>
  <c r="P2132" i="3"/>
  <c r="O2132" i="3"/>
  <c r="R2132" i="3" s="1"/>
  <c r="M2132" i="3"/>
  <c r="K2132" i="3"/>
  <c r="L2132" i="3" s="1"/>
  <c r="J2132" i="3"/>
  <c r="N2132" i="3" s="1"/>
  <c r="I2132" i="3"/>
  <c r="Q2132" i="3" s="1"/>
  <c r="H2132" i="3"/>
  <c r="G2132" i="3"/>
  <c r="F2132" i="3"/>
  <c r="E2132" i="3"/>
  <c r="D2132" i="3"/>
  <c r="C2132" i="3"/>
  <c r="B2132" i="3"/>
  <c r="A2132" i="3"/>
  <c r="Q2131" i="3"/>
  <c r="J2131" i="3"/>
  <c r="N2131" i="3" s="1"/>
  <c r="I2131" i="3"/>
  <c r="H2131" i="3"/>
  <c r="G2131" i="3"/>
  <c r="F2131" i="3"/>
  <c r="E2131" i="3"/>
  <c r="A2131" i="3"/>
  <c r="P2130" i="3"/>
  <c r="O2130" i="3"/>
  <c r="R2130" i="3" s="1"/>
  <c r="N2130" i="3"/>
  <c r="K2130" i="3"/>
  <c r="L2130" i="3" s="1"/>
  <c r="J2130" i="3"/>
  <c r="I2130" i="3"/>
  <c r="Q2130" i="3" s="1"/>
  <c r="H2130" i="3"/>
  <c r="G2130" i="3"/>
  <c r="F2130" i="3"/>
  <c r="E2130" i="3"/>
  <c r="D2130" i="3"/>
  <c r="C2130" i="3"/>
  <c r="A2130" i="3"/>
  <c r="B2130" i="3" s="1"/>
  <c r="N2129" i="3"/>
  <c r="M2129" i="3"/>
  <c r="J2129" i="3"/>
  <c r="I2129" i="3"/>
  <c r="K2129" i="3" s="1"/>
  <c r="L2129" i="3" s="1"/>
  <c r="H2129" i="3"/>
  <c r="G2129" i="3"/>
  <c r="F2129" i="3"/>
  <c r="E2129" i="3"/>
  <c r="A2129" i="3"/>
  <c r="C2129" i="3" s="1"/>
  <c r="P2128" i="3"/>
  <c r="O2128" i="3"/>
  <c r="M2128" i="3"/>
  <c r="K2128" i="3"/>
  <c r="L2128" i="3" s="1"/>
  <c r="J2128" i="3"/>
  <c r="N2128" i="3" s="1"/>
  <c r="I2128" i="3"/>
  <c r="Q2128" i="3" s="1"/>
  <c r="H2128" i="3"/>
  <c r="G2128" i="3"/>
  <c r="F2128" i="3"/>
  <c r="E2128" i="3"/>
  <c r="D2128" i="3"/>
  <c r="C2128" i="3"/>
  <c r="B2128" i="3"/>
  <c r="A2128" i="3"/>
  <c r="J2127" i="3"/>
  <c r="I2127" i="3"/>
  <c r="H2127" i="3"/>
  <c r="G2127" i="3"/>
  <c r="F2127" i="3"/>
  <c r="E2127" i="3"/>
  <c r="B2127" i="3"/>
  <c r="A2127" i="3"/>
  <c r="P2126" i="3"/>
  <c r="O2126" i="3"/>
  <c r="N2126" i="3"/>
  <c r="L2126" i="3"/>
  <c r="K2126" i="3"/>
  <c r="J2126" i="3"/>
  <c r="I2126" i="3"/>
  <c r="Q2126" i="3" s="1"/>
  <c r="H2126" i="3"/>
  <c r="G2126" i="3"/>
  <c r="F2126" i="3"/>
  <c r="E2126" i="3"/>
  <c r="D2126" i="3"/>
  <c r="C2126" i="3"/>
  <c r="A2126" i="3"/>
  <c r="B2126" i="3" s="1"/>
  <c r="N2125" i="3"/>
  <c r="M2125" i="3"/>
  <c r="J2125" i="3"/>
  <c r="I2125" i="3"/>
  <c r="K2125" i="3" s="1"/>
  <c r="L2125" i="3" s="1"/>
  <c r="H2125" i="3"/>
  <c r="G2125" i="3"/>
  <c r="F2125" i="3"/>
  <c r="E2125" i="3"/>
  <c r="A2125" i="3"/>
  <c r="C2125" i="3" s="1"/>
  <c r="P2124" i="3"/>
  <c r="O2124" i="3"/>
  <c r="R2124" i="3" s="1"/>
  <c r="M2124" i="3"/>
  <c r="K2124" i="3"/>
  <c r="L2124" i="3" s="1"/>
  <c r="J2124" i="3"/>
  <c r="N2124" i="3" s="1"/>
  <c r="I2124" i="3"/>
  <c r="Q2124" i="3" s="1"/>
  <c r="H2124" i="3"/>
  <c r="G2124" i="3"/>
  <c r="F2124" i="3"/>
  <c r="E2124" i="3"/>
  <c r="D2124" i="3"/>
  <c r="C2124" i="3"/>
  <c r="B2124" i="3"/>
  <c r="A2124" i="3"/>
  <c r="J2123" i="3"/>
  <c r="N2123" i="3" s="1"/>
  <c r="I2123" i="3"/>
  <c r="H2123" i="3"/>
  <c r="G2123" i="3"/>
  <c r="F2123" i="3"/>
  <c r="E2123" i="3"/>
  <c r="B2123" i="3"/>
  <c r="A2123" i="3"/>
  <c r="P2122" i="3"/>
  <c r="O2122" i="3"/>
  <c r="R2122" i="3" s="1"/>
  <c r="N2122" i="3"/>
  <c r="L2122" i="3"/>
  <c r="K2122" i="3"/>
  <c r="J2122" i="3"/>
  <c r="I2122" i="3"/>
  <c r="Q2122" i="3" s="1"/>
  <c r="H2122" i="3"/>
  <c r="G2122" i="3"/>
  <c r="F2122" i="3"/>
  <c r="E2122" i="3"/>
  <c r="D2122" i="3"/>
  <c r="C2122" i="3"/>
  <c r="A2122" i="3"/>
  <c r="B2122" i="3" s="1"/>
  <c r="N2121" i="3"/>
  <c r="M2121" i="3"/>
  <c r="J2121" i="3"/>
  <c r="I2121" i="3"/>
  <c r="K2121" i="3" s="1"/>
  <c r="L2121" i="3" s="1"/>
  <c r="H2121" i="3"/>
  <c r="G2121" i="3"/>
  <c r="F2121" i="3"/>
  <c r="E2121" i="3"/>
  <c r="A2121" i="3"/>
  <c r="C2121" i="3" s="1"/>
  <c r="P2120" i="3"/>
  <c r="O2120" i="3"/>
  <c r="M2120" i="3"/>
  <c r="K2120" i="3"/>
  <c r="L2120" i="3" s="1"/>
  <c r="J2120" i="3"/>
  <c r="N2120" i="3" s="1"/>
  <c r="I2120" i="3"/>
  <c r="Q2120" i="3" s="1"/>
  <c r="H2120" i="3"/>
  <c r="G2120" i="3"/>
  <c r="F2120" i="3"/>
  <c r="E2120" i="3"/>
  <c r="D2120" i="3"/>
  <c r="C2120" i="3"/>
  <c r="B2120" i="3"/>
  <c r="A2120" i="3"/>
  <c r="Q2119" i="3"/>
  <c r="J2119" i="3"/>
  <c r="N2119" i="3" s="1"/>
  <c r="I2119" i="3"/>
  <c r="H2119" i="3"/>
  <c r="G2119" i="3"/>
  <c r="F2119" i="3"/>
  <c r="E2119" i="3"/>
  <c r="A2119" i="3"/>
  <c r="P2118" i="3"/>
  <c r="O2118" i="3"/>
  <c r="R2118" i="3" s="1"/>
  <c r="N2118" i="3"/>
  <c r="K2118" i="3"/>
  <c r="L2118" i="3" s="1"/>
  <c r="J2118" i="3"/>
  <c r="I2118" i="3"/>
  <c r="Q2118" i="3" s="1"/>
  <c r="H2118" i="3"/>
  <c r="G2118" i="3"/>
  <c r="F2118" i="3"/>
  <c r="E2118" i="3"/>
  <c r="D2118" i="3"/>
  <c r="C2118" i="3"/>
  <c r="A2118" i="3"/>
  <c r="B2118" i="3" s="1"/>
  <c r="N2117" i="3"/>
  <c r="M2117" i="3"/>
  <c r="J2117" i="3"/>
  <c r="I2117" i="3"/>
  <c r="K2117" i="3" s="1"/>
  <c r="L2117" i="3" s="1"/>
  <c r="H2117" i="3"/>
  <c r="G2117" i="3"/>
  <c r="F2117" i="3"/>
  <c r="E2117" i="3"/>
  <c r="A2117" i="3"/>
  <c r="C2117" i="3" s="1"/>
  <c r="P2116" i="3"/>
  <c r="O2116" i="3"/>
  <c r="M2116" i="3"/>
  <c r="K2116" i="3"/>
  <c r="L2116" i="3" s="1"/>
  <c r="J2116" i="3"/>
  <c r="N2116" i="3" s="1"/>
  <c r="I2116" i="3"/>
  <c r="Q2116" i="3" s="1"/>
  <c r="H2116" i="3"/>
  <c r="G2116" i="3"/>
  <c r="F2116" i="3"/>
  <c r="E2116" i="3"/>
  <c r="D2116" i="3"/>
  <c r="C2116" i="3"/>
  <c r="B2116" i="3"/>
  <c r="A2116" i="3"/>
  <c r="J2115" i="3"/>
  <c r="N2115" i="3" s="1"/>
  <c r="I2115" i="3"/>
  <c r="H2115" i="3"/>
  <c r="G2115" i="3"/>
  <c r="F2115" i="3"/>
  <c r="E2115" i="3"/>
  <c r="B2115" i="3"/>
  <c r="A2115" i="3"/>
  <c r="P2114" i="3"/>
  <c r="O2114" i="3"/>
  <c r="R2114" i="3" s="1"/>
  <c r="N2114" i="3"/>
  <c r="L2114" i="3"/>
  <c r="K2114" i="3"/>
  <c r="J2114" i="3"/>
  <c r="I2114" i="3"/>
  <c r="Q2114" i="3" s="1"/>
  <c r="H2114" i="3"/>
  <c r="G2114" i="3"/>
  <c r="F2114" i="3"/>
  <c r="E2114" i="3"/>
  <c r="D2114" i="3"/>
  <c r="C2114" i="3"/>
  <c r="A2114" i="3"/>
  <c r="B2114" i="3" s="1"/>
  <c r="N2113" i="3"/>
  <c r="M2113" i="3"/>
  <c r="J2113" i="3"/>
  <c r="I2113" i="3"/>
  <c r="K2113" i="3" s="1"/>
  <c r="L2113" i="3" s="1"/>
  <c r="H2113" i="3"/>
  <c r="G2113" i="3"/>
  <c r="F2113" i="3"/>
  <c r="E2113" i="3"/>
  <c r="A2113" i="3"/>
  <c r="C2113" i="3" s="1"/>
  <c r="P2112" i="3"/>
  <c r="O2112" i="3"/>
  <c r="R2112" i="3" s="1"/>
  <c r="M2112" i="3"/>
  <c r="K2112" i="3"/>
  <c r="L2112" i="3" s="1"/>
  <c r="J2112" i="3"/>
  <c r="N2112" i="3" s="1"/>
  <c r="I2112" i="3"/>
  <c r="Q2112" i="3" s="1"/>
  <c r="H2112" i="3"/>
  <c r="G2112" i="3"/>
  <c r="F2112" i="3"/>
  <c r="E2112" i="3"/>
  <c r="D2112" i="3"/>
  <c r="C2112" i="3"/>
  <c r="B2112" i="3"/>
  <c r="A2112" i="3"/>
  <c r="J2111" i="3"/>
  <c r="N2111" i="3" s="1"/>
  <c r="I2111" i="3"/>
  <c r="H2111" i="3"/>
  <c r="G2111" i="3"/>
  <c r="F2111" i="3"/>
  <c r="E2111" i="3"/>
  <c r="B2111" i="3"/>
  <c r="A2111" i="3"/>
  <c r="P2110" i="3"/>
  <c r="O2110" i="3"/>
  <c r="R2110" i="3" s="1"/>
  <c r="N2110" i="3"/>
  <c r="K2110" i="3"/>
  <c r="L2110" i="3" s="1"/>
  <c r="J2110" i="3"/>
  <c r="I2110" i="3"/>
  <c r="Q2110" i="3" s="1"/>
  <c r="H2110" i="3"/>
  <c r="G2110" i="3"/>
  <c r="F2110" i="3"/>
  <c r="E2110" i="3"/>
  <c r="D2110" i="3"/>
  <c r="C2110" i="3"/>
  <c r="A2110" i="3"/>
  <c r="B2110" i="3" s="1"/>
  <c r="N2109" i="3"/>
  <c r="M2109" i="3"/>
  <c r="J2109" i="3"/>
  <c r="I2109" i="3"/>
  <c r="K2109" i="3" s="1"/>
  <c r="L2109" i="3" s="1"/>
  <c r="H2109" i="3"/>
  <c r="G2109" i="3"/>
  <c r="F2109" i="3"/>
  <c r="E2109" i="3"/>
  <c r="A2109" i="3"/>
  <c r="C2109" i="3" s="1"/>
  <c r="P2108" i="3"/>
  <c r="O2108" i="3"/>
  <c r="M2108" i="3"/>
  <c r="K2108" i="3"/>
  <c r="L2108" i="3" s="1"/>
  <c r="J2108" i="3"/>
  <c r="N2108" i="3" s="1"/>
  <c r="I2108" i="3"/>
  <c r="Q2108" i="3" s="1"/>
  <c r="H2108" i="3"/>
  <c r="G2108" i="3"/>
  <c r="F2108" i="3"/>
  <c r="E2108" i="3"/>
  <c r="D2108" i="3"/>
  <c r="C2108" i="3"/>
  <c r="B2108" i="3"/>
  <c r="A2108" i="3"/>
  <c r="Q2107" i="3"/>
  <c r="J2107" i="3"/>
  <c r="N2107" i="3" s="1"/>
  <c r="I2107" i="3"/>
  <c r="H2107" i="3"/>
  <c r="G2107" i="3"/>
  <c r="F2107" i="3"/>
  <c r="E2107" i="3"/>
  <c r="A2107" i="3"/>
  <c r="P2106" i="3"/>
  <c r="O2106" i="3"/>
  <c r="N2106" i="3"/>
  <c r="L2106" i="3"/>
  <c r="K2106" i="3"/>
  <c r="J2106" i="3"/>
  <c r="I2106" i="3"/>
  <c r="Q2106" i="3" s="1"/>
  <c r="H2106" i="3"/>
  <c r="G2106" i="3"/>
  <c r="F2106" i="3"/>
  <c r="E2106" i="3"/>
  <c r="D2106" i="3"/>
  <c r="C2106" i="3"/>
  <c r="A2106" i="3"/>
  <c r="B2106" i="3" s="1"/>
  <c r="N2105" i="3"/>
  <c r="M2105" i="3"/>
  <c r="J2105" i="3"/>
  <c r="I2105" i="3"/>
  <c r="K2105" i="3" s="1"/>
  <c r="L2105" i="3" s="1"/>
  <c r="H2105" i="3"/>
  <c r="G2105" i="3"/>
  <c r="F2105" i="3"/>
  <c r="E2105" i="3"/>
  <c r="B2105" i="3"/>
  <c r="A2105" i="3"/>
  <c r="C2105" i="3" s="1"/>
  <c r="P2104" i="3"/>
  <c r="O2104" i="3"/>
  <c r="M2104" i="3"/>
  <c r="L2104" i="3"/>
  <c r="K2104" i="3"/>
  <c r="J2104" i="3"/>
  <c r="N2104" i="3" s="1"/>
  <c r="I2104" i="3"/>
  <c r="Q2104" i="3" s="1"/>
  <c r="H2104" i="3"/>
  <c r="G2104" i="3"/>
  <c r="F2104" i="3"/>
  <c r="E2104" i="3"/>
  <c r="D2104" i="3"/>
  <c r="C2104" i="3"/>
  <c r="B2104" i="3"/>
  <c r="A2104" i="3"/>
  <c r="J2103" i="3"/>
  <c r="N2103" i="3" s="1"/>
  <c r="I2103" i="3"/>
  <c r="H2103" i="3"/>
  <c r="G2103" i="3"/>
  <c r="F2103" i="3"/>
  <c r="E2103" i="3"/>
  <c r="B2103" i="3"/>
  <c r="A2103" i="3"/>
  <c r="P2102" i="3"/>
  <c r="O2102" i="3"/>
  <c r="R2102" i="3" s="1"/>
  <c r="N2102" i="3"/>
  <c r="K2102" i="3"/>
  <c r="L2102" i="3" s="1"/>
  <c r="J2102" i="3"/>
  <c r="I2102" i="3"/>
  <c r="Q2102" i="3" s="1"/>
  <c r="H2102" i="3"/>
  <c r="G2102" i="3"/>
  <c r="F2102" i="3"/>
  <c r="E2102" i="3"/>
  <c r="D2102" i="3"/>
  <c r="C2102" i="3"/>
  <c r="A2102" i="3"/>
  <c r="B2102" i="3" s="1"/>
  <c r="N2101" i="3"/>
  <c r="M2101" i="3"/>
  <c r="J2101" i="3"/>
  <c r="I2101" i="3"/>
  <c r="K2101" i="3" s="1"/>
  <c r="L2101" i="3" s="1"/>
  <c r="H2101" i="3"/>
  <c r="G2101" i="3"/>
  <c r="F2101" i="3"/>
  <c r="E2101" i="3"/>
  <c r="B2101" i="3"/>
  <c r="A2101" i="3"/>
  <c r="C2101" i="3" s="1"/>
  <c r="P2100" i="3"/>
  <c r="O2100" i="3"/>
  <c r="R2100" i="3" s="1"/>
  <c r="M2100" i="3"/>
  <c r="L2100" i="3"/>
  <c r="K2100" i="3"/>
  <c r="J2100" i="3"/>
  <c r="N2100" i="3" s="1"/>
  <c r="I2100" i="3"/>
  <c r="Q2100" i="3" s="1"/>
  <c r="H2100" i="3"/>
  <c r="G2100" i="3"/>
  <c r="F2100" i="3"/>
  <c r="E2100" i="3"/>
  <c r="D2100" i="3"/>
  <c r="C2100" i="3"/>
  <c r="B2100" i="3"/>
  <c r="A2100" i="3"/>
  <c r="J2099" i="3"/>
  <c r="N2099" i="3" s="1"/>
  <c r="I2099" i="3"/>
  <c r="H2099" i="3"/>
  <c r="G2099" i="3"/>
  <c r="F2099" i="3"/>
  <c r="E2099" i="3"/>
  <c r="B2099" i="3"/>
  <c r="A2099" i="3"/>
  <c r="P2098" i="3"/>
  <c r="O2098" i="3"/>
  <c r="N2098" i="3"/>
  <c r="L2098" i="3"/>
  <c r="K2098" i="3"/>
  <c r="J2098" i="3"/>
  <c r="I2098" i="3"/>
  <c r="Q2098" i="3" s="1"/>
  <c r="H2098" i="3"/>
  <c r="G2098" i="3"/>
  <c r="F2098" i="3"/>
  <c r="E2098" i="3"/>
  <c r="D2098" i="3"/>
  <c r="C2098" i="3"/>
  <c r="A2098" i="3"/>
  <c r="B2098" i="3" s="1"/>
  <c r="N2097" i="3"/>
  <c r="M2097" i="3"/>
  <c r="J2097" i="3"/>
  <c r="I2097" i="3"/>
  <c r="K2097" i="3" s="1"/>
  <c r="L2097" i="3" s="1"/>
  <c r="H2097" i="3"/>
  <c r="G2097" i="3"/>
  <c r="F2097" i="3"/>
  <c r="E2097" i="3"/>
  <c r="B2097" i="3"/>
  <c r="A2097" i="3"/>
  <c r="C2097" i="3" s="1"/>
  <c r="P2096" i="3"/>
  <c r="O2096" i="3"/>
  <c r="M2096" i="3"/>
  <c r="L2096" i="3"/>
  <c r="K2096" i="3"/>
  <c r="J2096" i="3"/>
  <c r="N2096" i="3" s="1"/>
  <c r="I2096" i="3"/>
  <c r="Q2096" i="3" s="1"/>
  <c r="H2096" i="3"/>
  <c r="G2096" i="3"/>
  <c r="F2096" i="3"/>
  <c r="E2096" i="3"/>
  <c r="D2096" i="3"/>
  <c r="C2096" i="3"/>
  <c r="B2096" i="3"/>
  <c r="A2096" i="3"/>
  <c r="Q2095" i="3"/>
  <c r="J2095" i="3"/>
  <c r="N2095" i="3" s="1"/>
  <c r="I2095" i="3"/>
  <c r="H2095" i="3"/>
  <c r="G2095" i="3"/>
  <c r="F2095" i="3"/>
  <c r="E2095" i="3"/>
  <c r="A2095" i="3"/>
  <c r="P2094" i="3"/>
  <c r="O2094" i="3"/>
  <c r="R2094" i="3" s="1"/>
  <c r="N2094" i="3"/>
  <c r="K2094" i="3"/>
  <c r="L2094" i="3" s="1"/>
  <c r="J2094" i="3"/>
  <c r="I2094" i="3"/>
  <c r="Q2094" i="3" s="1"/>
  <c r="H2094" i="3"/>
  <c r="G2094" i="3"/>
  <c r="F2094" i="3"/>
  <c r="E2094" i="3"/>
  <c r="D2094" i="3"/>
  <c r="C2094" i="3"/>
  <c r="A2094" i="3"/>
  <c r="B2094" i="3" s="1"/>
  <c r="N2093" i="3"/>
  <c r="M2093" i="3"/>
  <c r="J2093" i="3"/>
  <c r="I2093" i="3"/>
  <c r="K2093" i="3" s="1"/>
  <c r="L2093" i="3" s="1"/>
  <c r="H2093" i="3"/>
  <c r="G2093" i="3"/>
  <c r="F2093" i="3"/>
  <c r="E2093" i="3"/>
  <c r="B2093" i="3"/>
  <c r="A2093" i="3"/>
  <c r="C2093" i="3" s="1"/>
  <c r="P2092" i="3"/>
  <c r="O2092" i="3"/>
  <c r="M2092" i="3"/>
  <c r="L2092" i="3"/>
  <c r="K2092" i="3"/>
  <c r="J2092" i="3"/>
  <c r="N2092" i="3" s="1"/>
  <c r="I2092" i="3"/>
  <c r="Q2092" i="3" s="1"/>
  <c r="H2092" i="3"/>
  <c r="G2092" i="3"/>
  <c r="F2092" i="3"/>
  <c r="E2092" i="3"/>
  <c r="D2092" i="3"/>
  <c r="C2092" i="3"/>
  <c r="B2092" i="3"/>
  <c r="A2092" i="3"/>
  <c r="J2091" i="3"/>
  <c r="N2091" i="3" s="1"/>
  <c r="I2091" i="3"/>
  <c r="H2091" i="3"/>
  <c r="G2091" i="3"/>
  <c r="F2091" i="3"/>
  <c r="E2091" i="3"/>
  <c r="B2091" i="3"/>
  <c r="A2091" i="3"/>
  <c r="P2090" i="3"/>
  <c r="O2090" i="3"/>
  <c r="N2090" i="3"/>
  <c r="L2090" i="3"/>
  <c r="K2090" i="3"/>
  <c r="J2090" i="3"/>
  <c r="I2090" i="3"/>
  <c r="Q2090" i="3" s="1"/>
  <c r="H2090" i="3"/>
  <c r="G2090" i="3"/>
  <c r="F2090" i="3"/>
  <c r="E2090" i="3"/>
  <c r="D2090" i="3"/>
  <c r="C2090" i="3"/>
  <c r="B2090" i="3"/>
  <c r="A2090" i="3"/>
  <c r="N2089" i="3"/>
  <c r="M2089" i="3"/>
  <c r="J2089" i="3"/>
  <c r="I2089" i="3"/>
  <c r="K2089" i="3" s="1"/>
  <c r="L2089" i="3" s="1"/>
  <c r="H2089" i="3"/>
  <c r="G2089" i="3"/>
  <c r="F2089" i="3"/>
  <c r="E2089" i="3"/>
  <c r="B2089" i="3"/>
  <c r="A2089" i="3"/>
  <c r="C2089" i="3" s="1"/>
  <c r="P2088" i="3"/>
  <c r="O2088" i="3"/>
  <c r="M2088" i="3"/>
  <c r="L2088" i="3"/>
  <c r="K2088" i="3"/>
  <c r="J2088" i="3"/>
  <c r="N2088" i="3" s="1"/>
  <c r="I2088" i="3"/>
  <c r="Q2088" i="3" s="1"/>
  <c r="H2088" i="3"/>
  <c r="G2088" i="3"/>
  <c r="F2088" i="3"/>
  <c r="E2088" i="3"/>
  <c r="D2088" i="3"/>
  <c r="C2088" i="3"/>
  <c r="B2088" i="3"/>
  <c r="A2088" i="3"/>
  <c r="Q2087" i="3"/>
  <c r="J2087" i="3"/>
  <c r="N2087" i="3" s="1"/>
  <c r="I2087" i="3"/>
  <c r="H2087" i="3"/>
  <c r="G2087" i="3"/>
  <c r="F2087" i="3"/>
  <c r="E2087" i="3"/>
  <c r="A2087" i="3"/>
  <c r="P2086" i="3"/>
  <c r="O2086" i="3"/>
  <c r="R2086" i="3" s="1"/>
  <c r="N2086" i="3"/>
  <c r="K2086" i="3"/>
  <c r="L2086" i="3" s="1"/>
  <c r="J2086" i="3"/>
  <c r="I2086" i="3"/>
  <c r="Q2086" i="3" s="1"/>
  <c r="H2086" i="3"/>
  <c r="G2086" i="3"/>
  <c r="F2086" i="3"/>
  <c r="E2086" i="3"/>
  <c r="D2086" i="3"/>
  <c r="C2086" i="3"/>
  <c r="B2086" i="3"/>
  <c r="A2086" i="3"/>
  <c r="N2085" i="3"/>
  <c r="M2085" i="3"/>
  <c r="J2085" i="3"/>
  <c r="I2085" i="3"/>
  <c r="K2085" i="3" s="1"/>
  <c r="L2085" i="3" s="1"/>
  <c r="H2085" i="3"/>
  <c r="G2085" i="3"/>
  <c r="F2085" i="3"/>
  <c r="E2085" i="3"/>
  <c r="B2085" i="3"/>
  <c r="A2085" i="3"/>
  <c r="C2085" i="3" s="1"/>
  <c r="P2084" i="3"/>
  <c r="O2084" i="3"/>
  <c r="M2084" i="3"/>
  <c r="L2084" i="3"/>
  <c r="K2084" i="3"/>
  <c r="J2084" i="3"/>
  <c r="N2084" i="3" s="1"/>
  <c r="I2084" i="3"/>
  <c r="Q2084" i="3" s="1"/>
  <c r="H2084" i="3"/>
  <c r="G2084" i="3"/>
  <c r="F2084" i="3"/>
  <c r="E2084" i="3"/>
  <c r="D2084" i="3"/>
  <c r="C2084" i="3"/>
  <c r="B2084" i="3"/>
  <c r="A2084" i="3"/>
  <c r="Q2083" i="3"/>
  <c r="J2083" i="3"/>
  <c r="N2083" i="3" s="1"/>
  <c r="I2083" i="3"/>
  <c r="H2083" i="3"/>
  <c r="G2083" i="3"/>
  <c r="F2083" i="3"/>
  <c r="E2083" i="3"/>
  <c r="A2083" i="3"/>
  <c r="P2082" i="3"/>
  <c r="O2082" i="3"/>
  <c r="N2082" i="3"/>
  <c r="K2082" i="3"/>
  <c r="L2082" i="3" s="1"/>
  <c r="J2082" i="3"/>
  <c r="I2082" i="3"/>
  <c r="Q2082" i="3" s="1"/>
  <c r="H2082" i="3"/>
  <c r="G2082" i="3"/>
  <c r="F2082" i="3"/>
  <c r="E2082" i="3"/>
  <c r="D2082" i="3"/>
  <c r="C2082" i="3"/>
  <c r="B2082" i="3"/>
  <c r="A2082" i="3"/>
  <c r="N2081" i="3"/>
  <c r="M2081" i="3"/>
  <c r="J2081" i="3"/>
  <c r="I2081" i="3"/>
  <c r="K2081" i="3" s="1"/>
  <c r="L2081" i="3" s="1"/>
  <c r="H2081" i="3"/>
  <c r="G2081" i="3"/>
  <c r="F2081" i="3"/>
  <c r="E2081" i="3"/>
  <c r="B2081" i="3"/>
  <c r="A2081" i="3"/>
  <c r="C2081" i="3" s="1"/>
  <c r="P2080" i="3"/>
  <c r="O2080" i="3"/>
  <c r="R2080" i="3" s="1"/>
  <c r="M2080" i="3"/>
  <c r="L2080" i="3"/>
  <c r="K2080" i="3"/>
  <c r="J2080" i="3"/>
  <c r="N2080" i="3" s="1"/>
  <c r="I2080" i="3"/>
  <c r="Q2080" i="3" s="1"/>
  <c r="H2080" i="3"/>
  <c r="G2080" i="3"/>
  <c r="F2080" i="3"/>
  <c r="E2080" i="3"/>
  <c r="D2080" i="3"/>
  <c r="C2080" i="3"/>
  <c r="B2080" i="3"/>
  <c r="A2080" i="3"/>
  <c r="J2079" i="3"/>
  <c r="N2079" i="3" s="1"/>
  <c r="I2079" i="3"/>
  <c r="H2079" i="3"/>
  <c r="G2079" i="3"/>
  <c r="F2079" i="3"/>
  <c r="E2079" i="3"/>
  <c r="B2079" i="3"/>
  <c r="A2079" i="3"/>
  <c r="P2078" i="3"/>
  <c r="O2078" i="3"/>
  <c r="N2078" i="3"/>
  <c r="L2078" i="3"/>
  <c r="K2078" i="3"/>
  <c r="J2078" i="3"/>
  <c r="I2078" i="3"/>
  <c r="Q2078" i="3" s="1"/>
  <c r="H2078" i="3"/>
  <c r="G2078" i="3"/>
  <c r="F2078" i="3"/>
  <c r="E2078" i="3"/>
  <c r="D2078" i="3"/>
  <c r="C2078" i="3"/>
  <c r="B2078" i="3"/>
  <c r="A2078" i="3"/>
  <c r="N2077" i="3"/>
  <c r="M2077" i="3"/>
  <c r="J2077" i="3"/>
  <c r="I2077" i="3"/>
  <c r="K2077" i="3" s="1"/>
  <c r="L2077" i="3" s="1"/>
  <c r="H2077" i="3"/>
  <c r="G2077" i="3"/>
  <c r="F2077" i="3"/>
  <c r="E2077" i="3"/>
  <c r="B2077" i="3"/>
  <c r="A2077" i="3"/>
  <c r="C2077" i="3" s="1"/>
  <c r="P2076" i="3"/>
  <c r="O2076" i="3"/>
  <c r="R2076" i="3" s="1"/>
  <c r="M2076" i="3"/>
  <c r="L2076" i="3"/>
  <c r="K2076" i="3"/>
  <c r="J2076" i="3"/>
  <c r="N2076" i="3" s="1"/>
  <c r="I2076" i="3"/>
  <c r="Q2076" i="3" s="1"/>
  <c r="H2076" i="3"/>
  <c r="G2076" i="3"/>
  <c r="F2076" i="3"/>
  <c r="E2076" i="3"/>
  <c r="D2076" i="3"/>
  <c r="C2076" i="3"/>
  <c r="B2076" i="3"/>
  <c r="A2076" i="3"/>
  <c r="J2075" i="3"/>
  <c r="N2075" i="3" s="1"/>
  <c r="I2075" i="3"/>
  <c r="H2075" i="3"/>
  <c r="G2075" i="3"/>
  <c r="F2075" i="3"/>
  <c r="E2075" i="3"/>
  <c r="B2075" i="3"/>
  <c r="A2075" i="3"/>
  <c r="P2074" i="3"/>
  <c r="O2074" i="3"/>
  <c r="N2074" i="3"/>
  <c r="L2074" i="3"/>
  <c r="K2074" i="3"/>
  <c r="J2074" i="3"/>
  <c r="I2074" i="3"/>
  <c r="Q2074" i="3" s="1"/>
  <c r="H2074" i="3"/>
  <c r="G2074" i="3"/>
  <c r="F2074" i="3"/>
  <c r="E2074" i="3"/>
  <c r="D2074" i="3"/>
  <c r="C2074" i="3"/>
  <c r="B2074" i="3"/>
  <c r="A2074" i="3"/>
  <c r="N2073" i="3"/>
  <c r="M2073" i="3"/>
  <c r="J2073" i="3"/>
  <c r="I2073" i="3"/>
  <c r="K2073" i="3" s="1"/>
  <c r="L2073" i="3" s="1"/>
  <c r="H2073" i="3"/>
  <c r="G2073" i="3"/>
  <c r="F2073" i="3"/>
  <c r="E2073" i="3"/>
  <c r="B2073" i="3"/>
  <c r="A2073" i="3"/>
  <c r="C2073" i="3" s="1"/>
  <c r="P2072" i="3"/>
  <c r="O2072" i="3"/>
  <c r="M2072" i="3"/>
  <c r="L2072" i="3"/>
  <c r="K2072" i="3"/>
  <c r="J2072" i="3"/>
  <c r="N2072" i="3" s="1"/>
  <c r="I2072" i="3"/>
  <c r="Q2072" i="3" s="1"/>
  <c r="H2072" i="3"/>
  <c r="G2072" i="3"/>
  <c r="F2072" i="3"/>
  <c r="E2072" i="3"/>
  <c r="D2072" i="3"/>
  <c r="C2072" i="3"/>
  <c r="B2072" i="3"/>
  <c r="A2072" i="3"/>
  <c r="Q2071" i="3"/>
  <c r="J2071" i="3"/>
  <c r="N2071" i="3" s="1"/>
  <c r="I2071" i="3"/>
  <c r="H2071" i="3"/>
  <c r="G2071" i="3"/>
  <c r="F2071" i="3"/>
  <c r="E2071" i="3"/>
  <c r="A2071" i="3"/>
  <c r="P2070" i="3"/>
  <c r="O2070" i="3"/>
  <c r="R2070" i="3" s="1"/>
  <c r="N2070" i="3"/>
  <c r="K2070" i="3"/>
  <c r="L2070" i="3" s="1"/>
  <c r="J2070" i="3"/>
  <c r="I2070" i="3"/>
  <c r="Q2070" i="3" s="1"/>
  <c r="H2070" i="3"/>
  <c r="G2070" i="3"/>
  <c r="F2070" i="3"/>
  <c r="E2070" i="3"/>
  <c r="D2070" i="3"/>
  <c r="C2070" i="3"/>
  <c r="B2070" i="3"/>
  <c r="A2070" i="3"/>
  <c r="N2069" i="3"/>
  <c r="M2069" i="3"/>
  <c r="J2069" i="3"/>
  <c r="I2069" i="3"/>
  <c r="K2069" i="3" s="1"/>
  <c r="L2069" i="3" s="1"/>
  <c r="H2069" i="3"/>
  <c r="G2069" i="3"/>
  <c r="F2069" i="3"/>
  <c r="E2069" i="3"/>
  <c r="B2069" i="3"/>
  <c r="A2069" i="3"/>
  <c r="C2069" i="3" s="1"/>
  <c r="P2068" i="3"/>
  <c r="O2068" i="3"/>
  <c r="M2068" i="3"/>
  <c r="L2068" i="3"/>
  <c r="K2068" i="3"/>
  <c r="J2068" i="3"/>
  <c r="N2068" i="3" s="1"/>
  <c r="I2068" i="3"/>
  <c r="Q2068" i="3" s="1"/>
  <c r="H2068" i="3"/>
  <c r="G2068" i="3"/>
  <c r="F2068" i="3"/>
  <c r="E2068" i="3"/>
  <c r="D2068" i="3"/>
  <c r="C2068" i="3"/>
  <c r="B2068" i="3"/>
  <c r="A2068" i="3"/>
  <c r="Q2067" i="3"/>
  <c r="J2067" i="3"/>
  <c r="N2067" i="3" s="1"/>
  <c r="I2067" i="3"/>
  <c r="H2067" i="3"/>
  <c r="G2067" i="3"/>
  <c r="F2067" i="3"/>
  <c r="E2067" i="3"/>
  <c r="A2067" i="3"/>
  <c r="P2066" i="3"/>
  <c r="O2066" i="3"/>
  <c r="N2066" i="3"/>
  <c r="K2066" i="3"/>
  <c r="L2066" i="3" s="1"/>
  <c r="J2066" i="3"/>
  <c r="I2066" i="3"/>
  <c r="Q2066" i="3" s="1"/>
  <c r="H2066" i="3"/>
  <c r="G2066" i="3"/>
  <c r="F2066" i="3"/>
  <c r="E2066" i="3"/>
  <c r="D2066" i="3"/>
  <c r="C2066" i="3"/>
  <c r="B2066" i="3"/>
  <c r="A2066" i="3"/>
  <c r="N2065" i="3"/>
  <c r="M2065" i="3"/>
  <c r="J2065" i="3"/>
  <c r="I2065" i="3"/>
  <c r="K2065" i="3" s="1"/>
  <c r="L2065" i="3" s="1"/>
  <c r="H2065" i="3"/>
  <c r="G2065" i="3"/>
  <c r="F2065" i="3"/>
  <c r="E2065" i="3"/>
  <c r="B2065" i="3"/>
  <c r="A2065" i="3"/>
  <c r="C2065" i="3" s="1"/>
  <c r="P2064" i="3"/>
  <c r="O2064" i="3"/>
  <c r="R2064" i="3" s="1"/>
  <c r="N2064" i="3"/>
  <c r="M2064" i="3"/>
  <c r="L2064" i="3"/>
  <c r="K2064" i="3"/>
  <c r="J2064" i="3"/>
  <c r="I2064" i="3"/>
  <c r="Q2064" i="3" s="1"/>
  <c r="H2064" i="3"/>
  <c r="G2064" i="3"/>
  <c r="F2064" i="3"/>
  <c r="E2064" i="3"/>
  <c r="D2064" i="3"/>
  <c r="C2064" i="3"/>
  <c r="B2064" i="3"/>
  <c r="A2064" i="3"/>
  <c r="Q2063" i="3"/>
  <c r="J2063" i="3"/>
  <c r="N2063" i="3" s="1"/>
  <c r="I2063" i="3"/>
  <c r="H2063" i="3"/>
  <c r="G2063" i="3"/>
  <c r="F2063" i="3"/>
  <c r="E2063" i="3"/>
  <c r="A2063" i="3"/>
  <c r="P2062" i="3"/>
  <c r="O2062" i="3"/>
  <c r="L2062" i="3"/>
  <c r="K2062" i="3"/>
  <c r="J2062" i="3"/>
  <c r="N2062" i="3" s="1"/>
  <c r="I2062" i="3"/>
  <c r="Q2062" i="3" s="1"/>
  <c r="H2062" i="3"/>
  <c r="G2062" i="3"/>
  <c r="F2062" i="3"/>
  <c r="E2062" i="3"/>
  <c r="D2062" i="3"/>
  <c r="C2062" i="3"/>
  <c r="B2062" i="3"/>
  <c r="A2062" i="3"/>
  <c r="N2061" i="3"/>
  <c r="M2061" i="3"/>
  <c r="J2061" i="3"/>
  <c r="I2061" i="3"/>
  <c r="K2061" i="3" s="1"/>
  <c r="L2061" i="3" s="1"/>
  <c r="H2061" i="3"/>
  <c r="G2061" i="3"/>
  <c r="F2061" i="3"/>
  <c r="E2061" i="3"/>
  <c r="B2061" i="3"/>
  <c r="A2061" i="3"/>
  <c r="C2061" i="3" s="1"/>
  <c r="P2060" i="3"/>
  <c r="O2060" i="3"/>
  <c r="R2060" i="3" s="1"/>
  <c r="M2060" i="3"/>
  <c r="L2060" i="3"/>
  <c r="K2060" i="3"/>
  <c r="J2060" i="3"/>
  <c r="N2060" i="3" s="1"/>
  <c r="I2060" i="3"/>
  <c r="Q2060" i="3" s="1"/>
  <c r="H2060" i="3"/>
  <c r="G2060" i="3"/>
  <c r="F2060" i="3"/>
  <c r="E2060" i="3"/>
  <c r="D2060" i="3"/>
  <c r="C2060" i="3"/>
  <c r="B2060" i="3"/>
  <c r="A2060" i="3"/>
  <c r="J2059" i="3"/>
  <c r="N2059" i="3" s="1"/>
  <c r="I2059" i="3"/>
  <c r="H2059" i="3"/>
  <c r="G2059" i="3"/>
  <c r="F2059" i="3"/>
  <c r="E2059" i="3"/>
  <c r="B2059" i="3"/>
  <c r="A2059" i="3"/>
  <c r="P2058" i="3"/>
  <c r="O2058" i="3"/>
  <c r="N2058" i="3"/>
  <c r="L2058" i="3"/>
  <c r="K2058" i="3"/>
  <c r="J2058" i="3"/>
  <c r="I2058" i="3"/>
  <c r="Q2058" i="3" s="1"/>
  <c r="H2058" i="3"/>
  <c r="G2058" i="3"/>
  <c r="F2058" i="3"/>
  <c r="E2058" i="3"/>
  <c r="D2058" i="3"/>
  <c r="C2058" i="3"/>
  <c r="B2058" i="3"/>
  <c r="A2058" i="3"/>
  <c r="N2057" i="3"/>
  <c r="M2057" i="3"/>
  <c r="J2057" i="3"/>
  <c r="I2057" i="3"/>
  <c r="K2057" i="3" s="1"/>
  <c r="L2057" i="3" s="1"/>
  <c r="H2057" i="3"/>
  <c r="G2057" i="3"/>
  <c r="F2057" i="3"/>
  <c r="E2057" i="3"/>
  <c r="B2057" i="3"/>
  <c r="A2057" i="3"/>
  <c r="C2057" i="3" s="1"/>
  <c r="P2056" i="3"/>
  <c r="O2056" i="3"/>
  <c r="M2056" i="3"/>
  <c r="L2056" i="3"/>
  <c r="K2056" i="3"/>
  <c r="J2056" i="3"/>
  <c r="N2056" i="3" s="1"/>
  <c r="I2056" i="3"/>
  <c r="Q2056" i="3" s="1"/>
  <c r="H2056" i="3"/>
  <c r="G2056" i="3"/>
  <c r="F2056" i="3"/>
  <c r="E2056" i="3"/>
  <c r="D2056" i="3"/>
  <c r="C2056" i="3"/>
  <c r="B2056" i="3"/>
  <c r="A2056" i="3"/>
  <c r="Q2055" i="3"/>
  <c r="J2055" i="3"/>
  <c r="N2055" i="3" s="1"/>
  <c r="I2055" i="3"/>
  <c r="H2055" i="3"/>
  <c r="G2055" i="3"/>
  <c r="F2055" i="3"/>
  <c r="E2055" i="3"/>
  <c r="A2055" i="3"/>
  <c r="P2054" i="3"/>
  <c r="O2054" i="3"/>
  <c r="R2054" i="3" s="1"/>
  <c r="N2054" i="3"/>
  <c r="K2054" i="3"/>
  <c r="L2054" i="3" s="1"/>
  <c r="J2054" i="3"/>
  <c r="I2054" i="3"/>
  <c r="Q2054" i="3" s="1"/>
  <c r="H2054" i="3"/>
  <c r="G2054" i="3"/>
  <c r="F2054" i="3"/>
  <c r="E2054" i="3"/>
  <c r="D2054" i="3"/>
  <c r="C2054" i="3"/>
  <c r="B2054" i="3"/>
  <c r="A2054" i="3"/>
  <c r="N2053" i="3"/>
  <c r="M2053" i="3"/>
  <c r="J2053" i="3"/>
  <c r="I2053" i="3"/>
  <c r="K2053" i="3" s="1"/>
  <c r="L2053" i="3" s="1"/>
  <c r="H2053" i="3"/>
  <c r="G2053" i="3"/>
  <c r="F2053" i="3"/>
  <c r="E2053" i="3"/>
  <c r="B2053" i="3"/>
  <c r="A2053" i="3"/>
  <c r="C2053" i="3" s="1"/>
  <c r="P2052" i="3"/>
  <c r="O2052" i="3"/>
  <c r="M2052" i="3"/>
  <c r="L2052" i="3"/>
  <c r="K2052" i="3"/>
  <c r="J2052" i="3"/>
  <c r="N2052" i="3" s="1"/>
  <c r="I2052" i="3"/>
  <c r="Q2052" i="3" s="1"/>
  <c r="H2052" i="3"/>
  <c r="G2052" i="3"/>
  <c r="F2052" i="3"/>
  <c r="E2052" i="3"/>
  <c r="D2052" i="3"/>
  <c r="C2052" i="3"/>
  <c r="B2052" i="3"/>
  <c r="A2052" i="3"/>
  <c r="Q2051" i="3"/>
  <c r="J2051" i="3"/>
  <c r="N2051" i="3" s="1"/>
  <c r="I2051" i="3"/>
  <c r="H2051" i="3"/>
  <c r="G2051" i="3"/>
  <c r="F2051" i="3"/>
  <c r="E2051" i="3"/>
  <c r="A2051" i="3"/>
  <c r="P2050" i="3"/>
  <c r="O2050" i="3"/>
  <c r="N2050" i="3"/>
  <c r="K2050" i="3"/>
  <c r="L2050" i="3" s="1"/>
  <c r="J2050" i="3"/>
  <c r="I2050" i="3"/>
  <c r="Q2050" i="3" s="1"/>
  <c r="H2050" i="3"/>
  <c r="G2050" i="3"/>
  <c r="F2050" i="3"/>
  <c r="E2050" i="3"/>
  <c r="D2050" i="3"/>
  <c r="C2050" i="3"/>
  <c r="B2050" i="3"/>
  <c r="A2050" i="3"/>
  <c r="N2049" i="3"/>
  <c r="M2049" i="3"/>
  <c r="J2049" i="3"/>
  <c r="I2049" i="3"/>
  <c r="K2049" i="3" s="1"/>
  <c r="L2049" i="3" s="1"/>
  <c r="H2049" i="3"/>
  <c r="G2049" i="3"/>
  <c r="F2049" i="3"/>
  <c r="E2049" i="3"/>
  <c r="B2049" i="3"/>
  <c r="A2049" i="3"/>
  <c r="C2049" i="3" s="1"/>
  <c r="P2048" i="3"/>
  <c r="O2048" i="3"/>
  <c r="R2048" i="3" s="1"/>
  <c r="M2048" i="3"/>
  <c r="L2048" i="3"/>
  <c r="K2048" i="3"/>
  <c r="J2048" i="3"/>
  <c r="N2048" i="3" s="1"/>
  <c r="I2048" i="3"/>
  <c r="Q2048" i="3" s="1"/>
  <c r="H2048" i="3"/>
  <c r="G2048" i="3"/>
  <c r="F2048" i="3"/>
  <c r="E2048" i="3"/>
  <c r="D2048" i="3"/>
  <c r="C2048" i="3"/>
  <c r="B2048" i="3"/>
  <c r="A2048" i="3"/>
  <c r="J2047" i="3"/>
  <c r="N2047" i="3" s="1"/>
  <c r="I2047" i="3"/>
  <c r="H2047" i="3"/>
  <c r="G2047" i="3"/>
  <c r="F2047" i="3"/>
  <c r="E2047" i="3"/>
  <c r="B2047" i="3"/>
  <c r="A2047" i="3"/>
  <c r="P2046" i="3"/>
  <c r="O2046" i="3"/>
  <c r="N2046" i="3"/>
  <c r="L2046" i="3"/>
  <c r="K2046" i="3"/>
  <c r="J2046" i="3"/>
  <c r="I2046" i="3"/>
  <c r="Q2046" i="3" s="1"/>
  <c r="H2046" i="3"/>
  <c r="G2046" i="3"/>
  <c r="F2046" i="3"/>
  <c r="E2046" i="3"/>
  <c r="D2046" i="3"/>
  <c r="C2046" i="3"/>
  <c r="B2046" i="3"/>
  <c r="A2046" i="3"/>
  <c r="N2045" i="3"/>
  <c r="M2045" i="3"/>
  <c r="J2045" i="3"/>
  <c r="I2045" i="3"/>
  <c r="K2045" i="3" s="1"/>
  <c r="L2045" i="3" s="1"/>
  <c r="H2045" i="3"/>
  <c r="G2045" i="3"/>
  <c r="F2045" i="3"/>
  <c r="E2045" i="3"/>
  <c r="B2045" i="3"/>
  <c r="A2045" i="3"/>
  <c r="C2045" i="3" s="1"/>
  <c r="P2044" i="3"/>
  <c r="O2044" i="3"/>
  <c r="R2044" i="3" s="1"/>
  <c r="M2044" i="3"/>
  <c r="L2044" i="3"/>
  <c r="K2044" i="3"/>
  <c r="J2044" i="3"/>
  <c r="N2044" i="3" s="1"/>
  <c r="I2044" i="3"/>
  <c r="Q2044" i="3" s="1"/>
  <c r="H2044" i="3"/>
  <c r="G2044" i="3"/>
  <c r="F2044" i="3"/>
  <c r="E2044" i="3"/>
  <c r="D2044" i="3"/>
  <c r="C2044" i="3"/>
  <c r="B2044" i="3"/>
  <c r="A2044" i="3"/>
  <c r="J2043" i="3"/>
  <c r="N2043" i="3" s="1"/>
  <c r="I2043" i="3"/>
  <c r="H2043" i="3"/>
  <c r="G2043" i="3"/>
  <c r="F2043" i="3"/>
  <c r="E2043" i="3"/>
  <c r="B2043" i="3"/>
  <c r="A2043" i="3"/>
  <c r="P2042" i="3"/>
  <c r="O2042" i="3"/>
  <c r="N2042" i="3"/>
  <c r="L2042" i="3"/>
  <c r="K2042" i="3"/>
  <c r="J2042" i="3"/>
  <c r="I2042" i="3"/>
  <c r="Q2042" i="3" s="1"/>
  <c r="H2042" i="3"/>
  <c r="G2042" i="3"/>
  <c r="F2042" i="3"/>
  <c r="E2042" i="3"/>
  <c r="D2042" i="3"/>
  <c r="C2042" i="3"/>
  <c r="B2042" i="3"/>
  <c r="A2042" i="3"/>
  <c r="N2041" i="3"/>
  <c r="M2041" i="3"/>
  <c r="J2041" i="3"/>
  <c r="I2041" i="3"/>
  <c r="K2041" i="3" s="1"/>
  <c r="L2041" i="3" s="1"/>
  <c r="H2041" i="3"/>
  <c r="G2041" i="3"/>
  <c r="F2041" i="3"/>
  <c r="E2041" i="3"/>
  <c r="B2041" i="3"/>
  <c r="A2041" i="3"/>
  <c r="C2041" i="3" s="1"/>
  <c r="P2040" i="3"/>
  <c r="O2040" i="3"/>
  <c r="M2040" i="3"/>
  <c r="L2040" i="3"/>
  <c r="K2040" i="3"/>
  <c r="J2040" i="3"/>
  <c r="N2040" i="3" s="1"/>
  <c r="I2040" i="3"/>
  <c r="Q2040" i="3" s="1"/>
  <c r="H2040" i="3"/>
  <c r="G2040" i="3"/>
  <c r="F2040" i="3"/>
  <c r="E2040" i="3"/>
  <c r="D2040" i="3"/>
  <c r="C2040" i="3"/>
  <c r="B2040" i="3"/>
  <c r="A2040" i="3"/>
  <c r="Q2039" i="3"/>
  <c r="J2039" i="3"/>
  <c r="N2039" i="3" s="1"/>
  <c r="I2039" i="3"/>
  <c r="H2039" i="3"/>
  <c r="G2039" i="3"/>
  <c r="F2039" i="3"/>
  <c r="E2039" i="3"/>
  <c r="B2039" i="3"/>
  <c r="A2039" i="3"/>
  <c r="P2038" i="3"/>
  <c r="O2038" i="3"/>
  <c r="N2038" i="3"/>
  <c r="L2038" i="3"/>
  <c r="K2038" i="3"/>
  <c r="J2038" i="3"/>
  <c r="I2038" i="3"/>
  <c r="Q2038" i="3" s="1"/>
  <c r="H2038" i="3"/>
  <c r="G2038" i="3"/>
  <c r="F2038" i="3"/>
  <c r="E2038" i="3"/>
  <c r="D2038" i="3"/>
  <c r="C2038" i="3"/>
  <c r="B2038" i="3"/>
  <c r="A2038" i="3"/>
  <c r="N2037" i="3"/>
  <c r="M2037" i="3"/>
  <c r="J2037" i="3"/>
  <c r="I2037" i="3"/>
  <c r="K2037" i="3" s="1"/>
  <c r="L2037" i="3" s="1"/>
  <c r="H2037" i="3"/>
  <c r="G2037" i="3"/>
  <c r="F2037" i="3"/>
  <c r="E2037" i="3"/>
  <c r="B2037" i="3"/>
  <c r="A2037" i="3"/>
  <c r="C2037" i="3" s="1"/>
  <c r="P2036" i="3"/>
  <c r="O2036" i="3"/>
  <c r="R2036" i="3" s="1"/>
  <c r="N2036" i="3"/>
  <c r="M2036" i="3"/>
  <c r="L2036" i="3"/>
  <c r="K2036" i="3"/>
  <c r="J2036" i="3"/>
  <c r="I2036" i="3"/>
  <c r="Q2036" i="3" s="1"/>
  <c r="H2036" i="3"/>
  <c r="G2036" i="3"/>
  <c r="F2036" i="3"/>
  <c r="E2036" i="3"/>
  <c r="D2036" i="3"/>
  <c r="C2036" i="3"/>
  <c r="B2036" i="3"/>
  <c r="A2036" i="3"/>
  <c r="Q2035" i="3"/>
  <c r="J2035" i="3"/>
  <c r="N2035" i="3" s="1"/>
  <c r="I2035" i="3"/>
  <c r="H2035" i="3"/>
  <c r="G2035" i="3"/>
  <c r="F2035" i="3"/>
  <c r="E2035" i="3"/>
  <c r="B2035" i="3"/>
  <c r="A2035" i="3"/>
  <c r="P2034" i="3"/>
  <c r="O2034" i="3"/>
  <c r="R2034" i="3" s="1"/>
  <c r="K2034" i="3"/>
  <c r="L2034" i="3" s="1"/>
  <c r="J2034" i="3"/>
  <c r="N2034" i="3" s="1"/>
  <c r="I2034" i="3"/>
  <c r="Q2034" i="3" s="1"/>
  <c r="H2034" i="3"/>
  <c r="G2034" i="3"/>
  <c r="F2034" i="3"/>
  <c r="E2034" i="3"/>
  <c r="D2034" i="3"/>
  <c r="C2034" i="3"/>
  <c r="B2034" i="3"/>
  <c r="A2034" i="3"/>
  <c r="M2033" i="3"/>
  <c r="J2033" i="3"/>
  <c r="N2033" i="3" s="1"/>
  <c r="I2033" i="3"/>
  <c r="H2033" i="3"/>
  <c r="G2033" i="3"/>
  <c r="F2033" i="3"/>
  <c r="E2033" i="3"/>
  <c r="B2033" i="3"/>
  <c r="A2033" i="3"/>
  <c r="C2033" i="3" s="1"/>
  <c r="P2032" i="3"/>
  <c r="O2032" i="3"/>
  <c r="N2032" i="3"/>
  <c r="M2032" i="3"/>
  <c r="L2032" i="3"/>
  <c r="K2032" i="3"/>
  <c r="J2032" i="3"/>
  <c r="I2032" i="3"/>
  <c r="Q2032" i="3" s="1"/>
  <c r="H2032" i="3"/>
  <c r="G2032" i="3"/>
  <c r="F2032" i="3"/>
  <c r="E2032" i="3"/>
  <c r="D2032" i="3"/>
  <c r="C2032" i="3"/>
  <c r="B2032" i="3"/>
  <c r="A2032" i="3"/>
  <c r="N2031" i="3"/>
  <c r="J2031" i="3"/>
  <c r="Q2031" i="3" s="1"/>
  <c r="I2031" i="3"/>
  <c r="H2031" i="3"/>
  <c r="G2031" i="3"/>
  <c r="F2031" i="3"/>
  <c r="E2031" i="3"/>
  <c r="A2031" i="3"/>
  <c r="P2030" i="3"/>
  <c r="O2030" i="3"/>
  <c r="L2030" i="3"/>
  <c r="K2030" i="3"/>
  <c r="J2030" i="3"/>
  <c r="N2030" i="3" s="1"/>
  <c r="I2030" i="3"/>
  <c r="Q2030" i="3" s="1"/>
  <c r="H2030" i="3"/>
  <c r="G2030" i="3"/>
  <c r="F2030" i="3"/>
  <c r="E2030" i="3"/>
  <c r="D2030" i="3"/>
  <c r="C2030" i="3"/>
  <c r="B2030" i="3"/>
  <c r="A2030" i="3"/>
  <c r="N2029" i="3"/>
  <c r="M2029" i="3"/>
  <c r="J2029" i="3"/>
  <c r="I2029" i="3"/>
  <c r="K2029" i="3" s="1"/>
  <c r="L2029" i="3" s="1"/>
  <c r="H2029" i="3"/>
  <c r="G2029" i="3"/>
  <c r="F2029" i="3"/>
  <c r="E2029" i="3"/>
  <c r="B2029" i="3"/>
  <c r="A2029" i="3"/>
  <c r="C2029" i="3" s="1"/>
  <c r="P2028" i="3"/>
  <c r="O2028" i="3"/>
  <c r="R2028" i="3" s="1"/>
  <c r="N2028" i="3"/>
  <c r="M2028" i="3"/>
  <c r="L2028" i="3"/>
  <c r="K2028" i="3"/>
  <c r="J2028" i="3"/>
  <c r="I2028" i="3"/>
  <c r="Q2028" i="3" s="1"/>
  <c r="H2028" i="3"/>
  <c r="G2028" i="3"/>
  <c r="F2028" i="3"/>
  <c r="E2028" i="3"/>
  <c r="D2028" i="3"/>
  <c r="C2028" i="3"/>
  <c r="B2028" i="3"/>
  <c r="A2028" i="3"/>
  <c r="N2027" i="3"/>
  <c r="J2027" i="3"/>
  <c r="I2027" i="3"/>
  <c r="H2027" i="3"/>
  <c r="G2027" i="3"/>
  <c r="F2027" i="3"/>
  <c r="E2027" i="3"/>
  <c r="B2027" i="3"/>
  <c r="A2027" i="3"/>
  <c r="P2026" i="3"/>
  <c r="O2026" i="3"/>
  <c r="R2026" i="3" s="1"/>
  <c r="K2026" i="3"/>
  <c r="L2026" i="3" s="1"/>
  <c r="J2026" i="3"/>
  <c r="N2026" i="3" s="1"/>
  <c r="I2026" i="3"/>
  <c r="Q2026" i="3" s="1"/>
  <c r="H2026" i="3"/>
  <c r="G2026" i="3"/>
  <c r="F2026" i="3"/>
  <c r="E2026" i="3"/>
  <c r="D2026" i="3"/>
  <c r="C2026" i="3"/>
  <c r="B2026" i="3"/>
  <c r="A2026" i="3"/>
  <c r="M2025" i="3"/>
  <c r="J2025" i="3"/>
  <c r="N2025" i="3" s="1"/>
  <c r="I2025" i="3"/>
  <c r="H2025" i="3"/>
  <c r="G2025" i="3"/>
  <c r="F2025" i="3"/>
  <c r="E2025" i="3"/>
  <c r="B2025" i="3"/>
  <c r="A2025" i="3"/>
  <c r="C2025" i="3" s="1"/>
  <c r="P2024" i="3"/>
  <c r="O2024" i="3"/>
  <c r="N2024" i="3"/>
  <c r="M2024" i="3"/>
  <c r="L2024" i="3"/>
  <c r="K2024" i="3"/>
  <c r="J2024" i="3"/>
  <c r="I2024" i="3"/>
  <c r="Q2024" i="3" s="1"/>
  <c r="H2024" i="3"/>
  <c r="G2024" i="3"/>
  <c r="F2024" i="3"/>
  <c r="E2024" i="3"/>
  <c r="D2024" i="3"/>
  <c r="C2024" i="3"/>
  <c r="B2024" i="3"/>
  <c r="A2024" i="3"/>
  <c r="N2023" i="3"/>
  <c r="J2023" i="3"/>
  <c r="Q2023" i="3" s="1"/>
  <c r="I2023" i="3"/>
  <c r="H2023" i="3"/>
  <c r="G2023" i="3"/>
  <c r="F2023" i="3"/>
  <c r="E2023" i="3"/>
  <c r="A2023" i="3"/>
  <c r="P2022" i="3"/>
  <c r="O2022" i="3"/>
  <c r="L2022" i="3"/>
  <c r="K2022" i="3"/>
  <c r="J2022" i="3"/>
  <c r="N2022" i="3" s="1"/>
  <c r="I2022" i="3"/>
  <c r="Q2022" i="3" s="1"/>
  <c r="H2022" i="3"/>
  <c r="G2022" i="3"/>
  <c r="F2022" i="3"/>
  <c r="E2022" i="3"/>
  <c r="D2022" i="3"/>
  <c r="C2022" i="3"/>
  <c r="B2022" i="3"/>
  <c r="A2022" i="3"/>
  <c r="J2021" i="3"/>
  <c r="I2021" i="3"/>
  <c r="H2021" i="3"/>
  <c r="G2021" i="3"/>
  <c r="F2021" i="3"/>
  <c r="E2021" i="3"/>
  <c r="B2021" i="3"/>
  <c r="A2021" i="3"/>
  <c r="P2020" i="3"/>
  <c r="O2020" i="3"/>
  <c r="N2020" i="3"/>
  <c r="M2020" i="3"/>
  <c r="K2020" i="3"/>
  <c r="L2020" i="3" s="1"/>
  <c r="J2020" i="3"/>
  <c r="I2020" i="3"/>
  <c r="Q2020" i="3" s="1"/>
  <c r="H2020" i="3"/>
  <c r="G2020" i="3"/>
  <c r="F2020" i="3"/>
  <c r="E2020" i="3"/>
  <c r="D2020" i="3"/>
  <c r="C2020" i="3"/>
  <c r="B2020" i="3"/>
  <c r="A2020" i="3"/>
  <c r="N2019" i="3"/>
  <c r="M2019" i="3"/>
  <c r="J2019" i="3"/>
  <c r="I2019" i="3"/>
  <c r="Q2019" i="3" s="1"/>
  <c r="H2019" i="3"/>
  <c r="G2019" i="3"/>
  <c r="F2019" i="3"/>
  <c r="E2019" i="3"/>
  <c r="A2019" i="3"/>
  <c r="P2018" i="3"/>
  <c r="O2018" i="3"/>
  <c r="R2018" i="3" s="1"/>
  <c r="L2018" i="3"/>
  <c r="K2018" i="3"/>
  <c r="J2018" i="3"/>
  <c r="N2018" i="3" s="1"/>
  <c r="I2018" i="3"/>
  <c r="Q2018" i="3" s="1"/>
  <c r="H2018" i="3"/>
  <c r="G2018" i="3"/>
  <c r="F2018" i="3"/>
  <c r="E2018" i="3"/>
  <c r="D2018" i="3"/>
  <c r="C2018" i="3"/>
  <c r="B2018" i="3"/>
  <c r="A2018" i="3"/>
  <c r="Q2017" i="3"/>
  <c r="M2017" i="3"/>
  <c r="J2017" i="3"/>
  <c r="N2017" i="3" s="1"/>
  <c r="I2017" i="3"/>
  <c r="H2017" i="3"/>
  <c r="G2017" i="3"/>
  <c r="F2017" i="3"/>
  <c r="E2017" i="3"/>
  <c r="A2017" i="3"/>
  <c r="P2016" i="3"/>
  <c r="O2016" i="3"/>
  <c r="N2016" i="3"/>
  <c r="M2016" i="3"/>
  <c r="K2016" i="3"/>
  <c r="L2016" i="3" s="1"/>
  <c r="J2016" i="3"/>
  <c r="I2016" i="3"/>
  <c r="Q2016" i="3" s="1"/>
  <c r="H2016" i="3"/>
  <c r="G2016" i="3"/>
  <c r="F2016" i="3"/>
  <c r="E2016" i="3"/>
  <c r="D2016" i="3"/>
  <c r="C2016" i="3"/>
  <c r="B2016" i="3"/>
  <c r="A2016" i="3"/>
  <c r="N2015" i="3"/>
  <c r="J2015" i="3"/>
  <c r="I2015" i="3"/>
  <c r="H2015" i="3"/>
  <c r="G2015" i="3"/>
  <c r="F2015" i="3"/>
  <c r="E2015" i="3"/>
  <c r="B2015" i="3"/>
  <c r="A2015" i="3"/>
  <c r="P2014" i="3"/>
  <c r="O2014" i="3"/>
  <c r="R2014" i="3" s="1"/>
  <c r="K2014" i="3"/>
  <c r="L2014" i="3" s="1"/>
  <c r="J2014" i="3"/>
  <c r="N2014" i="3" s="1"/>
  <c r="I2014" i="3"/>
  <c r="Q2014" i="3" s="1"/>
  <c r="H2014" i="3"/>
  <c r="G2014" i="3"/>
  <c r="F2014" i="3"/>
  <c r="E2014" i="3"/>
  <c r="D2014" i="3"/>
  <c r="C2014" i="3"/>
  <c r="B2014" i="3"/>
  <c r="A2014" i="3"/>
  <c r="N2013" i="3"/>
  <c r="M2013" i="3"/>
  <c r="J2013" i="3"/>
  <c r="I2013" i="3"/>
  <c r="Q2013" i="3" s="1"/>
  <c r="H2013" i="3"/>
  <c r="G2013" i="3"/>
  <c r="F2013" i="3"/>
  <c r="E2013" i="3"/>
  <c r="A2013" i="3"/>
  <c r="P2012" i="3"/>
  <c r="O2012" i="3"/>
  <c r="N2012" i="3"/>
  <c r="M2012" i="3"/>
  <c r="L2012" i="3"/>
  <c r="K2012" i="3"/>
  <c r="J2012" i="3"/>
  <c r="I2012" i="3"/>
  <c r="Q2012" i="3" s="1"/>
  <c r="H2012" i="3"/>
  <c r="G2012" i="3"/>
  <c r="F2012" i="3"/>
  <c r="E2012" i="3"/>
  <c r="D2012" i="3"/>
  <c r="C2012" i="3"/>
  <c r="B2012" i="3"/>
  <c r="A2012" i="3"/>
  <c r="J2011" i="3"/>
  <c r="I2011" i="3"/>
  <c r="H2011" i="3"/>
  <c r="G2011" i="3"/>
  <c r="F2011" i="3"/>
  <c r="E2011" i="3"/>
  <c r="B2011" i="3"/>
  <c r="A2011" i="3"/>
  <c r="P2010" i="3"/>
  <c r="O2010" i="3"/>
  <c r="K2010" i="3"/>
  <c r="L2010" i="3" s="1"/>
  <c r="J2010" i="3"/>
  <c r="N2010" i="3" s="1"/>
  <c r="I2010" i="3"/>
  <c r="Q2010" i="3" s="1"/>
  <c r="H2010" i="3"/>
  <c r="G2010" i="3"/>
  <c r="F2010" i="3"/>
  <c r="E2010" i="3"/>
  <c r="D2010" i="3"/>
  <c r="C2010" i="3"/>
  <c r="B2010" i="3"/>
  <c r="A2010" i="3"/>
  <c r="N2009" i="3"/>
  <c r="J2009" i="3"/>
  <c r="I2009" i="3"/>
  <c r="H2009" i="3"/>
  <c r="G2009" i="3"/>
  <c r="F2009" i="3"/>
  <c r="E2009" i="3"/>
  <c r="B2009" i="3"/>
  <c r="A2009" i="3"/>
  <c r="P2008" i="3"/>
  <c r="O2008" i="3"/>
  <c r="R2008" i="3" s="1"/>
  <c r="N2008" i="3"/>
  <c r="M2008" i="3"/>
  <c r="L2008" i="3"/>
  <c r="K2008" i="3"/>
  <c r="J2008" i="3"/>
  <c r="I2008" i="3"/>
  <c r="Q2008" i="3" s="1"/>
  <c r="H2008" i="3"/>
  <c r="G2008" i="3"/>
  <c r="F2008" i="3"/>
  <c r="E2008" i="3"/>
  <c r="D2008" i="3"/>
  <c r="C2008" i="3"/>
  <c r="B2008" i="3"/>
  <c r="A2008" i="3"/>
  <c r="Q2007" i="3"/>
  <c r="M2007" i="3"/>
  <c r="J2007" i="3"/>
  <c r="N2007" i="3" s="1"/>
  <c r="I2007" i="3"/>
  <c r="H2007" i="3"/>
  <c r="G2007" i="3"/>
  <c r="F2007" i="3"/>
  <c r="E2007" i="3"/>
  <c r="A2007" i="3"/>
  <c r="P2006" i="3"/>
  <c r="O2006" i="3"/>
  <c r="L2006" i="3"/>
  <c r="K2006" i="3"/>
  <c r="J2006" i="3"/>
  <c r="N2006" i="3" s="1"/>
  <c r="I2006" i="3"/>
  <c r="Q2006" i="3" s="1"/>
  <c r="H2006" i="3"/>
  <c r="G2006" i="3"/>
  <c r="F2006" i="3"/>
  <c r="E2006" i="3"/>
  <c r="D2006" i="3"/>
  <c r="C2006" i="3"/>
  <c r="B2006" i="3"/>
  <c r="A2006" i="3"/>
  <c r="J2005" i="3"/>
  <c r="I2005" i="3"/>
  <c r="H2005" i="3"/>
  <c r="G2005" i="3"/>
  <c r="F2005" i="3"/>
  <c r="E2005" i="3"/>
  <c r="B2005" i="3"/>
  <c r="A2005" i="3"/>
  <c r="P2004" i="3"/>
  <c r="O2004" i="3"/>
  <c r="N2004" i="3"/>
  <c r="M2004" i="3"/>
  <c r="K2004" i="3"/>
  <c r="L2004" i="3" s="1"/>
  <c r="J2004" i="3"/>
  <c r="I2004" i="3"/>
  <c r="Q2004" i="3" s="1"/>
  <c r="H2004" i="3"/>
  <c r="G2004" i="3"/>
  <c r="F2004" i="3"/>
  <c r="E2004" i="3"/>
  <c r="D2004" i="3"/>
  <c r="C2004" i="3"/>
  <c r="B2004" i="3"/>
  <c r="A2004" i="3"/>
  <c r="N2003" i="3"/>
  <c r="M2003" i="3"/>
  <c r="J2003" i="3"/>
  <c r="I2003" i="3"/>
  <c r="Q2003" i="3" s="1"/>
  <c r="H2003" i="3"/>
  <c r="G2003" i="3"/>
  <c r="F2003" i="3"/>
  <c r="E2003" i="3"/>
  <c r="A2003" i="3"/>
  <c r="P2002" i="3"/>
  <c r="O2002" i="3"/>
  <c r="R2002" i="3" s="1"/>
  <c r="L2002" i="3"/>
  <c r="K2002" i="3"/>
  <c r="J2002" i="3"/>
  <c r="N2002" i="3" s="1"/>
  <c r="I2002" i="3"/>
  <c r="Q2002" i="3" s="1"/>
  <c r="H2002" i="3"/>
  <c r="G2002" i="3"/>
  <c r="F2002" i="3"/>
  <c r="E2002" i="3"/>
  <c r="D2002" i="3"/>
  <c r="C2002" i="3"/>
  <c r="B2002" i="3"/>
  <c r="A2002" i="3"/>
  <c r="Q2001" i="3"/>
  <c r="M2001" i="3"/>
  <c r="J2001" i="3"/>
  <c r="N2001" i="3" s="1"/>
  <c r="I2001" i="3"/>
  <c r="H2001" i="3"/>
  <c r="G2001" i="3"/>
  <c r="F2001" i="3"/>
  <c r="E2001" i="3"/>
  <c r="A2001" i="3"/>
  <c r="P2000" i="3"/>
  <c r="O2000" i="3"/>
  <c r="N2000" i="3"/>
  <c r="M2000" i="3"/>
  <c r="K2000" i="3"/>
  <c r="L2000" i="3" s="1"/>
  <c r="J2000" i="3"/>
  <c r="I2000" i="3"/>
  <c r="Q2000" i="3" s="1"/>
  <c r="H2000" i="3"/>
  <c r="G2000" i="3"/>
  <c r="F2000" i="3"/>
  <c r="E2000" i="3"/>
  <c r="D2000" i="3"/>
  <c r="C2000" i="3"/>
  <c r="B2000" i="3"/>
  <c r="A2000" i="3"/>
  <c r="N1999" i="3"/>
  <c r="J1999" i="3"/>
  <c r="I1999" i="3"/>
  <c r="H1999" i="3"/>
  <c r="G1999" i="3"/>
  <c r="F1999" i="3"/>
  <c r="E1999" i="3"/>
  <c r="B1999" i="3"/>
  <c r="A1999" i="3"/>
  <c r="P1998" i="3"/>
  <c r="O1998" i="3"/>
  <c r="R1998" i="3" s="1"/>
  <c r="K1998" i="3"/>
  <c r="L1998" i="3" s="1"/>
  <c r="J1998" i="3"/>
  <c r="N1998" i="3" s="1"/>
  <c r="I1998" i="3"/>
  <c r="Q1998" i="3" s="1"/>
  <c r="H1998" i="3"/>
  <c r="G1998" i="3"/>
  <c r="F1998" i="3"/>
  <c r="E1998" i="3"/>
  <c r="D1998" i="3"/>
  <c r="C1998" i="3"/>
  <c r="B1998" i="3"/>
  <c r="A1998" i="3"/>
  <c r="N1997" i="3"/>
  <c r="M1997" i="3"/>
  <c r="J1997" i="3"/>
  <c r="I1997" i="3"/>
  <c r="Q1997" i="3" s="1"/>
  <c r="H1997" i="3"/>
  <c r="G1997" i="3"/>
  <c r="F1997" i="3"/>
  <c r="E1997" i="3"/>
  <c r="A1997" i="3"/>
  <c r="P1996" i="3"/>
  <c r="O1996" i="3"/>
  <c r="N1996" i="3"/>
  <c r="M1996" i="3"/>
  <c r="L1996" i="3"/>
  <c r="K1996" i="3"/>
  <c r="J1996" i="3"/>
  <c r="I1996" i="3"/>
  <c r="Q1996" i="3" s="1"/>
  <c r="H1996" i="3"/>
  <c r="G1996" i="3"/>
  <c r="F1996" i="3"/>
  <c r="E1996" i="3"/>
  <c r="D1996" i="3"/>
  <c r="C1996" i="3"/>
  <c r="B1996" i="3"/>
  <c r="A1996" i="3"/>
  <c r="J1995" i="3"/>
  <c r="I1995" i="3"/>
  <c r="H1995" i="3"/>
  <c r="G1995" i="3"/>
  <c r="F1995" i="3"/>
  <c r="E1995" i="3"/>
  <c r="B1995" i="3"/>
  <c r="A1995" i="3"/>
  <c r="P1994" i="3"/>
  <c r="O1994" i="3"/>
  <c r="K1994" i="3"/>
  <c r="L1994" i="3" s="1"/>
  <c r="J1994" i="3"/>
  <c r="N1994" i="3" s="1"/>
  <c r="I1994" i="3"/>
  <c r="Q1994" i="3" s="1"/>
  <c r="H1994" i="3"/>
  <c r="G1994" i="3"/>
  <c r="F1994" i="3"/>
  <c r="E1994" i="3"/>
  <c r="D1994" i="3"/>
  <c r="C1994" i="3"/>
  <c r="B1994" i="3"/>
  <c r="A1994" i="3"/>
  <c r="N1993" i="3"/>
  <c r="J1993" i="3"/>
  <c r="I1993" i="3"/>
  <c r="H1993" i="3"/>
  <c r="G1993" i="3"/>
  <c r="F1993" i="3"/>
  <c r="E1993" i="3"/>
  <c r="B1993" i="3"/>
  <c r="A1993" i="3"/>
  <c r="P1992" i="3"/>
  <c r="O1992" i="3"/>
  <c r="R1992" i="3" s="1"/>
  <c r="N1992" i="3"/>
  <c r="M1992" i="3"/>
  <c r="L1992" i="3"/>
  <c r="K1992" i="3"/>
  <c r="J1992" i="3"/>
  <c r="I1992" i="3"/>
  <c r="Q1992" i="3" s="1"/>
  <c r="H1992" i="3"/>
  <c r="G1992" i="3"/>
  <c r="F1992" i="3"/>
  <c r="E1992" i="3"/>
  <c r="D1992" i="3"/>
  <c r="C1992" i="3"/>
  <c r="B1992" i="3"/>
  <c r="A1992" i="3"/>
  <c r="Q1991" i="3"/>
  <c r="M1991" i="3"/>
  <c r="J1991" i="3"/>
  <c r="N1991" i="3" s="1"/>
  <c r="I1991" i="3"/>
  <c r="H1991" i="3"/>
  <c r="G1991" i="3"/>
  <c r="F1991" i="3"/>
  <c r="E1991" i="3"/>
  <c r="A1991" i="3"/>
  <c r="P1990" i="3"/>
  <c r="J1990" i="3"/>
  <c r="N1990" i="3" s="1"/>
  <c r="I1990" i="3"/>
  <c r="Q1990" i="3" s="1"/>
  <c r="H1990" i="3"/>
  <c r="G1990" i="3"/>
  <c r="F1990" i="3"/>
  <c r="E1990" i="3"/>
  <c r="D1990" i="3"/>
  <c r="C1990" i="3"/>
  <c r="B1990" i="3"/>
  <c r="A1990" i="3"/>
  <c r="Q1989" i="3"/>
  <c r="N1989" i="3"/>
  <c r="J1989" i="3"/>
  <c r="I1989" i="3"/>
  <c r="H1989" i="3"/>
  <c r="G1989" i="3"/>
  <c r="F1989" i="3"/>
  <c r="E1989" i="3"/>
  <c r="B1989" i="3"/>
  <c r="A1989" i="3"/>
  <c r="C1989" i="3" s="1"/>
  <c r="P1988" i="3"/>
  <c r="O1988" i="3"/>
  <c r="R1988" i="3" s="1"/>
  <c r="N1988" i="3"/>
  <c r="M1988" i="3"/>
  <c r="L1988" i="3"/>
  <c r="K1988" i="3"/>
  <c r="J1988" i="3"/>
  <c r="I1988" i="3"/>
  <c r="Q1988" i="3" s="1"/>
  <c r="H1988" i="3"/>
  <c r="G1988" i="3"/>
  <c r="F1988" i="3"/>
  <c r="E1988" i="3"/>
  <c r="D1988" i="3"/>
  <c r="C1988" i="3"/>
  <c r="B1988" i="3"/>
  <c r="A1988" i="3"/>
  <c r="N1987" i="3"/>
  <c r="J1987" i="3"/>
  <c r="I1987" i="3"/>
  <c r="H1987" i="3"/>
  <c r="G1987" i="3"/>
  <c r="F1987" i="3"/>
  <c r="E1987" i="3"/>
  <c r="B1987" i="3"/>
  <c r="A1987" i="3"/>
  <c r="P1986" i="3"/>
  <c r="O1986" i="3"/>
  <c r="K1986" i="3"/>
  <c r="L1986" i="3" s="1"/>
  <c r="J1986" i="3"/>
  <c r="N1986" i="3" s="1"/>
  <c r="I1986" i="3"/>
  <c r="Q1986" i="3" s="1"/>
  <c r="H1986" i="3"/>
  <c r="G1986" i="3"/>
  <c r="F1986" i="3"/>
  <c r="E1986" i="3"/>
  <c r="D1986" i="3"/>
  <c r="C1986" i="3"/>
  <c r="B1986" i="3"/>
  <c r="A1986" i="3"/>
  <c r="M1985" i="3"/>
  <c r="J1985" i="3"/>
  <c r="N1985" i="3" s="1"/>
  <c r="I1985" i="3"/>
  <c r="Q1985" i="3" s="1"/>
  <c r="H1985" i="3"/>
  <c r="G1985" i="3"/>
  <c r="F1985" i="3"/>
  <c r="E1985" i="3"/>
  <c r="A1985" i="3"/>
  <c r="P1984" i="3"/>
  <c r="O1984" i="3"/>
  <c r="N1984" i="3"/>
  <c r="M1984" i="3"/>
  <c r="L1984" i="3"/>
  <c r="K1984" i="3"/>
  <c r="J1984" i="3"/>
  <c r="I1984" i="3"/>
  <c r="Q1984" i="3" s="1"/>
  <c r="H1984" i="3"/>
  <c r="G1984" i="3"/>
  <c r="F1984" i="3"/>
  <c r="E1984" i="3"/>
  <c r="D1984" i="3"/>
  <c r="C1984" i="3"/>
  <c r="B1984" i="3"/>
  <c r="A1984" i="3"/>
  <c r="Q1983" i="3"/>
  <c r="P1983" i="3"/>
  <c r="M1983" i="3"/>
  <c r="J1983" i="3"/>
  <c r="N1983" i="3" s="1"/>
  <c r="I1983" i="3"/>
  <c r="H1983" i="3"/>
  <c r="G1983" i="3"/>
  <c r="F1983" i="3"/>
  <c r="E1983" i="3"/>
  <c r="A1983" i="3"/>
  <c r="O1982" i="3"/>
  <c r="K1982" i="3"/>
  <c r="L1982" i="3" s="1"/>
  <c r="J1982" i="3"/>
  <c r="N1982" i="3" s="1"/>
  <c r="I1982" i="3"/>
  <c r="H1982" i="3"/>
  <c r="G1982" i="3"/>
  <c r="F1982" i="3"/>
  <c r="E1982" i="3"/>
  <c r="D1982" i="3"/>
  <c r="C1982" i="3"/>
  <c r="B1982" i="3"/>
  <c r="A1982" i="3"/>
  <c r="M1981" i="3"/>
  <c r="J1981" i="3"/>
  <c r="N1981" i="3" s="1"/>
  <c r="I1981" i="3"/>
  <c r="Q1981" i="3" s="1"/>
  <c r="H1981" i="3"/>
  <c r="G1981" i="3"/>
  <c r="F1981" i="3"/>
  <c r="E1981" i="3"/>
  <c r="D1981" i="3"/>
  <c r="A1981" i="3"/>
  <c r="C1981" i="3" s="1"/>
  <c r="P1980" i="3"/>
  <c r="O1980" i="3"/>
  <c r="N1980" i="3"/>
  <c r="M1980" i="3"/>
  <c r="K1980" i="3"/>
  <c r="L1980" i="3" s="1"/>
  <c r="J1980" i="3"/>
  <c r="I1980" i="3"/>
  <c r="Q1980" i="3" s="1"/>
  <c r="H1980" i="3"/>
  <c r="G1980" i="3"/>
  <c r="F1980" i="3"/>
  <c r="E1980" i="3"/>
  <c r="D1980" i="3"/>
  <c r="C1980" i="3"/>
  <c r="B1980" i="3"/>
  <c r="A1980" i="3"/>
  <c r="M1979" i="3"/>
  <c r="J1979" i="3"/>
  <c r="N1979" i="3" s="1"/>
  <c r="I1979" i="3"/>
  <c r="Q1979" i="3" s="1"/>
  <c r="H1979" i="3"/>
  <c r="G1979" i="3"/>
  <c r="F1979" i="3"/>
  <c r="E1979" i="3"/>
  <c r="A1979" i="3"/>
  <c r="J1978" i="3"/>
  <c r="I1978" i="3"/>
  <c r="H1978" i="3"/>
  <c r="G1978" i="3"/>
  <c r="F1978" i="3"/>
  <c r="E1978" i="3"/>
  <c r="D1978" i="3"/>
  <c r="C1978" i="3"/>
  <c r="B1978" i="3"/>
  <c r="A1978" i="3"/>
  <c r="Q1977" i="3"/>
  <c r="N1977" i="3"/>
  <c r="J1977" i="3"/>
  <c r="I1977" i="3"/>
  <c r="H1977" i="3"/>
  <c r="G1977" i="3"/>
  <c r="F1977" i="3"/>
  <c r="E1977" i="3"/>
  <c r="D1977" i="3"/>
  <c r="B1977" i="3"/>
  <c r="A1977" i="3"/>
  <c r="C1977" i="3" s="1"/>
  <c r="P1976" i="3"/>
  <c r="O1976" i="3"/>
  <c r="N1976" i="3"/>
  <c r="M1976" i="3"/>
  <c r="K1976" i="3"/>
  <c r="L1976" i="3" s="1"/>
  <c r="J1976" i="3"/>
  <c r="I1976" i="3"/>
  <c r="Q1976" i="3" s="1"/>
  <c r="H1976" i="3"/>
  <c r="G1976" i="3"/>
  <c r="F1976" i="3"/>
  <c r="E1976" i="3"/>
  <c r="D1976" i="3"/>
  <c r="C1976" i="3"/>
  <c r="B1976" i="3"/>
  <c r="A1976" i="3"/>
  <c r="N1975" i="3"/>
  <c r="J1975" i="3"/>
  <c r="I1975" i="3"/>
  <c r="Q1975" i="3" s="1"/>
  <c r="H1975" i="3"/>
  <c r="G1975" i="3"/>
  <c r="F1975" i="3"/>
  <c r="E1975" i="3"/>
  <c r="B1975" i="3"/>
  <c r="A1975" i="3"/>
  <c r="P1974" i="3"/>
  <c r="J1974" i="3"/>
  <c r="N1974" i="3" s="1"/>
  <c r="I1974" i="3"/>
  <c r="Q1974" i="3" s="1"/>
  <c r="H1974" i="3"/>
  <c r="G1974" i="3"/>
  <c r="F1974" i="3"/>
  <c r="E1974" i="3"/>
  <c r="D1974" i="3"/>
  <c r="C1974" i="3"/>
  <c r="B1974" i="3"/>
  <c r="A1974" i="3"/>
  <c r="Q1973" i="3"/>
  <c r="N1973" i="3"/>
  <c r="J1973" i="3"/>
  <c r="I1973" i="3"/>
  <c r="H1973" i="3"/>
  <c r="G1973" i="3"/>
  <c r="F1973" i="3"/>
  <c r="E1973" i="3"/>
  <c r="B1973" i="3"/>
  <c r="A1973" i="3"/>
  <c r="C1973" i="3" s="1"/>
  <c r="P1972" i="3"/>
  <c r="O1972" i="3"/>
  <c r="R1972" i="3" s="1"/>
  <c r="N1972" i="3"/>
  <c r="M1972" i="3"/>
  <c r="L1972" i="3"/>
  <c r="K1972" i="3"/>
  <c r="J1972" i="3"/>
  <c r="I1972" i="3"/>
  <c r="Q1972" i="3" s="1"/>
  <c r="H1972" i="3"/>
  <c r="G1972" i="3"/>
  <c r="F1972" i="3"/>
  <c r="E1972" i="3"/>
  <c r="D1972" i="3"/>
  <c r="C1972" i="3"/>
  <c r="B1972" i="3"/>
  <c r="A1972" i="3"/>
  <c r="N1971" i="3"/>
  <c r="J1971" i="3"/>
  <c r="I1971" i="3"/>
  <c r="H1971" i="3"/>
  <c r="G1971" i="3"/>
  <c r="F1971" i="3"/>
  <c r="E1971" i="3"/>
  <c r="B1971" i="3"/>
  <c r="A1971" i="3"/>
  <c r="P1970" i="3"/>
  <c r="O1970" i="3"/>
  <c r="R1970" i="3" s="1"/>
  <c r="K1970" i="3"/>
  <c r="L1970" i="3" s="1"/>
  <c r="J1970" i="3"/>
  <c r="N1970" i="3" s="1"/>
  <c r="I1970" i="3"/>
  <c r="Q1970" i="3" s="1"/>
  <c r="H1970" i="3"/>
  <c r="G1970" i="3"/>
  <c r="F1970" i="3"/>
  <c r="E1970" i="3"/>
  <c r="D1970" i="3"/>
  <c r="C1970" i="3"/>
  <c r="B1970" i="3"/>
  <c r="A1970" i="3"/>
  <c r="N1969" i="3"/>
  <c r="M1969" i="3"/>
  <c r="J1969" i="3"/>
  <c r="I1969" i="3"/>
  <c r="H1969" i="3"/>
  <c r="G1969" i="3"/>
  <c r="F1969" i="3"/>
  <c r="E1969" i="3"/>
  <c r="A1969" i="3"/>
  <c r="P1968" i="3"/>
  <c r="O1968" i="3"/>
  <c r="N1968" i="3"/>
  <c r="M1968" i="3"/>
  <c r="L1968" i="3"/>
  <c r="K1968" i="3"/>
  <c r="J1968" i="3"/>
  <c r="I1968" i="3"/>
  <c r="Q1968" i="3" s="1"/>
  <c r="H1968" i="3"/>
  <c r="G1968" i="3"/>
  <c r="F1968" i="3"/>
  <c r="E1968" i="3"/>
  <c r="D1968" i="3"/>
  <c r="C1968" i="3"/>
  <c r="B1968" i="3"/>
  <c r="A1968" i="3"/>
  <c r="Q1967" i="3"/>
  <c r="P1967" i="3"/>
  <c r="M1967" i="3"/>
  <c r="J1967" i="3"/>
  <c r="N1967" i="3" s="1"/>
  <c r="I1967" i="3"/>
  <c r="H1967" i="3"/>
  <c r="G1967" i="3"/>
  <c r="F1967" i="3"/>
  <c r="E1967" i="3"/>
  <c r="A1967" i="3"/>
  <c r="O1966" i="3"/>
  <c r="K1966" i="3"/>
  <c r="L1966" i="3" s="1"/>
  <c r="J1966" i="3"/>
  <c r="N1966" i="3" s="1"/>
  <c r="I1966" i="3"/>
  <c r="H1966" i="3"/>
  <c r="G1966" i="3"/>
  <c r="F1966" i="3"/>
  <c r="E1966" i="3"/>
  <c r="D1966" i="3"/>
  <c r="C1966" i="3"/>
  <c r="B1966" i="3"/>
  <c r="A1966" i="3"/>
  <c r="M1965" i="3"/>
  <c r="J1965" i="3"/>
  <c r="N1965" i="3" s="1"/>
  <c r="I1965" i="3"/>
  <c r="Q1965" i="3" s="1"/>
  <c r="H1965" i="3"/>
  <c r="G1965" i="3"/>
  <c r="F1965" i="3"/>
  <c r="E1965" i="3"/>
  <c r="D1965" i="3"/>
  <c r="A1965" i="3"/>
  <c r="C1965" i="3" s="1"/>
  <c r="P1964" i="3"/>
  <c r="O1964" i="3"/>
  <c r="N1964" i="3"/>
  <c r="M1964" i="3"/>
  <c r="K1964" i="3"/>
  <c r="L1964" i="3" s="1"/>
  <c r="J1964" i="3"/>
  <c r="I1964" i="3"/>
  <c r="Q1964" i="3" s="1"/>
  <c r="H1964" i="3"/>
  <c r="G1964" i="3"/>
  <c r="F1964" i="3"/>
  <c r="E1964" i="3"/>
  <c r="D1964" i="3"/>
  <c r="C1964" i="3"/>
  <c r="B1964" i="3"/>
  <c r="A1964" i="3"/>
  <c r="P1963" i="3"/>
  <c r="M1963" i="3"/>
  <c r="J1963" i="3"/>
  <c r="N1963" i="3" s="1"/>
  <c r="I1963" i="3"/>
  <c r="H1963" i="3"/>
  <c r="G1963" i="3"/>
  <c r="F1963" i="3"/>
  <c r="E1963" i="3"/>
  <c r="A1963" i="3"/>
  <c r="J1962" i="3"/>
  <c r="I1962" i="3"/>
  <c r="H1962" i="3"/>
  <c r="G1962" i="3"/>
  <c r="F1962" i="3"/>
  <c r="E1962" i="3"/>
  <c r="D1962" i="3"/>
  <c r="C1962" i="3"/>
  <c r="B1962" i="3"/>
  <c r="A1962" i="3"/>
  <c r="J1961" i="3"/>
  <c r="N1961" i="3" s="1"/>
  <c r="I1961" i="3"/>
  <c r="H1961" i="3"/>
  <c r="G1961" i="3"/>
  <c r="F1961" i="3"/>
  <c r="E1961" i="3"/>
  <c r="D1961" i="3"/>
  <c r="B1961" i="3"/>
  <c r="A1961" i="3"/>
  <c r="C1961" i="3" s="1"/>
  <c r="P1960" i="3"/>
  <c r="O1960" i="3"/>
  <c r="N1960" i="3"/>
  <c r="M1960" i="3"/>
  <c r="K1960" i="3"/>
  <c r="L1960" i="3" s="1"/>
  <c r="J1960" i="3"/>
  <c r="I1960" i="3"/>
  <c r="Q1960" i="3" s="1"/>
  <c r="H1960" i="3"/>
  <c r="G1960" i="3"/>
  <c r="F1960" i="3"/>
  <c r="E1960" i="3"/>
  <c r="D1960" i="3"/>
  <c r="C1960" i="3"/>
  <c r="B1960" i="3"/>
  <c r="A1960" i="3"/>
  <c r="N1959" i="3"/>
  <c r="J1959" i="3"/>
  <c r="I1959" i="3"/>
  <c r="Q1959" i="3" s="1"/>
  <c r="H1959" i="3"/>
  <c r="G1959" i="3"/>
  <c r="F1959" i="3"/>
  <c r="E1959" i="3"/>
  <c r="D1959" i="3"/>
  <c r="A1959" i="3"/>
  <c r="C1959" i="3" s="1"/>
  <c r="O1958" i="3"/>
  <c r="R1958" i="3" s="1"/>
  <c r="N1958" i="3"/>
  <c r="K1958" i="3"/>
  <c r="L1958" i="3" s="1"/>
  <c r="J1958" i="3"/>
  <c r="P1958" i="3" s="1"/>
  <c r="I1958" i="3"/>
  <c r="Q1958" i="3" s="1"/>
  <c r="H1958" i="3"/>
  <c r="G1958" i="3"/>
  <c r="F1958" i="3"/>
  <c r="E1958" i="3"/>
  <c r="D1958" i="3"/>
  <c r="C1958" i="3"/>
  <c r="B1958" i="3"/>
  <c r="A1958" i="3"/>
  <c r="P1957" i="3"/>
  <c r="N1957" i="3"/>
  <c r="J1957" i="3"/>
  <c r="I1957" i="3"/>
  <c r="Q1957" i="3" s="1"/>
  <c r="H1957" i="3"/>
  <c r="G1957" i="3"/>
  <c r="F1957" i="3"/>
  <c r="E1957" i="3"/>
  <c r="D1957" i="3"/>
  <c r="B1957" i="3"/>
  <c r="A1957" i="3"/>
  <c r="C1957" i="3" s="1"/>
  <c r="P1956" i="3"/>
  <c r="N1956" i="3"/>
  <c r="M1956" i="3"/>
  <c r="K1956" i="3"/>
  <c r="L1956" i="3" s="1"/>
  <c r="J1956" i="3"/>
  <c r="O1956" i="3" s="1"/>
  <c r="R1956" i="3" s="1"/>
  <c r="I1956" i="3"/>
  <c r="Q1956" i="3" s="1"/>
  <c r="H1956" i="3"/>
  <c r="G1956" i="3"/>
  <c r="F1956" i="3"/>
  <c r="E1956" i="3"/>
  <c r="D1956" i="3"/>
  <c r="C1956" i="3"/>
  <c r="B1956" i="3"/>
  <c r="A1956" i="3"/>
  <c r="P1955" i="3"/>
  <c r="N1955" i="3"/>
  <c r="J1955" i="3"/>
  <c r="I1955" i="3"/>
  <c r="Q1955" i="3" s="1"/>
  <c r="H1955" i="3"/>
  <c r="G1955" i="3"/>
  <c r="F1955" i="3"/>
  <c r="E1955" i="3"/>
  <c r="D1955" i="3"/>
  <c r="B1955" i="3"/>
  <c r="A1955" i="3"/>
  <c r="C1955" i="3" s="1"/>
  <c r="N1954" i="3"/>
  <c r="J1954" i="3"/>
  <c r="I1954" i="3"/>
  <c r="H1954" i="3"/>
  <c r="G1954" i="3"/>
  <c r="F1954" i="3"/>
  <c r="E1954" i="3"/>
  <c r="D1954" i="3"/>
  <c r="C1954" i="3"/>
  <c r="B1954" i="3"/>
  <c r="A1954" i="3"/>
  <c r="M1953" i="3"/>
  <c r="J1953" i="3"/>
  <c r="Q1953" i="3" s="1"/>
  <c r="I1953" i="3"/>
  <c r="H1953" i="3"/>
  <c r="G1953" i="3"/>
  <c r="F1953" i="3"/>
  <c r="E1953" i="3"/>
  <c r="A1953" i="3"/>
  <c r="M1952" i="3"/>
  <c r="J1952" i="3"/>
  <c r="I1952" i="3"/>
  <c r="H1952" i="3"/>
  <c r="G1952" i="3"/>
  <c r="F1952" i="3"/>
  <c r="E1952" i="3"/>
  <c r="D1952" i="3"/>
  <c r="C1952" i="3"/>
  <c r="B1952" i="3"/>
  <c r="A1952" i="3"/>
  <c r="N1951" i="3"/>
  <c r="M1951" i="3"/>
  <c r="J1951" i="3"/>
  <c r="Q1951" i="3" s="1"/>
  <c r="I1951" i="3"/>
  <c r="P1951" i="3" s="1"/>
  <c r="H1951" i="3"/>
  <c r="G1951" i="3"/>
  <c r="F1951" i="3"/>
  <c r="E1951" i="3"/>
  <c r="A1951" i="3"/>
  <c r="P1950" i="3"/>
  <c r="O1950" i="3"/>
  <c r="J1950" i="3"/>
  <c r="N1950" i="3" s="1"/>
  <c r="I1950" i="3"/>
  <c r="Q1950" i="3" s="1"/>
  <c r="H1950" i="3"/>
  <c r="G1950" i="3"/>
  <c r="F1950" i="3"/>
  <c r="E1950" i="3"/>
  <c r="D1950" i="3"/>
  <c r="C1950" i="3"/>
  <c r="B1950" i="3"/>
  <c r="A1950" i="3"/>
  <c r="M1949" i="3"/>
  <c r="J1949" i="3"/>
  <c r="N1949" i="3" s="1"/>
  <c r="I1949" i="3"/>
  <c r="H1949" i="3"/>
  <c r="G1949" i="3"/>
  <c r="F1949" i="3"/>
  <c r="E1949" i="3"/>
  <c r="D1949" i="3"/>
  <c r="A1949" i="3"/>
  <c r="C1949" i="3" s="1"/>
  <c r="O1948" i="3"/>
  <c r="N1948" i="3"/>
  <c r="M1948" i="3"/>
  <c r="J1948" i="3"/>
  <c r="P1948" i="3" s="1"/>
  <c r="R1948" i="3" s="1"/>
  <c r="I1948" i="3"/>
  <c r="Q1948" i="3" s="1"/>
  <c r="H1948" i="3"/>
  <c r="G1948" i="3"/>
  <c r="F1948" i="3"/>
  <c r="E1948" i="3"/>
  <c r="D1948" i="3"/>
  <c r="C1948" i="3"/>
  <c r="B1948" i="3"/>
  <c r="A1948" i="3"/>
  <c r="M1947" i="3"/>
  <c r="J1947" i="3"/>
  <c r="N1947" i="3" s="1"/>
  <c r="I1947" i="3"/>
  <c r="H1947" i="3"/>
  <c r="G1947" i="3"/>
  <c r="F1947" i="3"/>
  <c r="E1947" i="3"/>
  <c r="D1947" i="3"/>
  <c r="A1947" i="3"/>
  <c r="C1947" i="3" s="1"/>
  <c r="R1946" i="3"/>
  <c r="O1946" i="3"/>
  <c r="N1946" i="3"/>
  <c r="K1946" i="3"/>
  <c r="L1946" i="3" s="1"/>
  <c r="J1946" i="3"/>
  <c r="P1946" i="3" s="1"/>
  <c r="I1946" i="3"/>
  <c r="Q1946" i="3" s="1"/>
  <c r="H1946" i="3"/>
  <c r="G1946" i="3"/>
  <c r="F1946" i="3"/>
  <c r="E1946" i="3"/>
  <c r="D1946" i="3"/>
  <c r="C1946" i="3"/>
  <c r="B1946" i="3"/>
  <c r="A1946" i="3"/>
  <c r="P1945" i="3"/>
  <c r="N1945" i="3"/>
  <c r="J1945" i="3"/>
  <c r="I1945" i="3"/>
  <c r="H1945" i="3"/>
  <c r="G1945" i="3"/>
  <c r="F1945" i="3"/>
  <c r="E1945" i="3"/>
  <c r="B1945" i="3"/>
  <c r="A1945" i="3"/>
  <c r="C1945" i="3" s="1"/>
  <c r="P1944" i="3"/>
  <c r="N1944" i="3"/>
  <c r="M1944" i="3"/>
  <c r="K1944" i="3"/>
  <c r="L1944" i="3" s="1"/>
  <c r="J1944" i="3"/>
  <c r="O1944" i="3" s="1"/>
  <c r="R1944" i="3" s="1"/>
  <c r="I1944" i="3"/>
  <c r="Q1944" i="3" s="1"/>
  <c r="H1944" i="3"/>
  <c r="G1944" i="3"/>
  <c r="F1944" i="3"/>
  <c r="E1944" i="3"/>
  <c r="D1944" i="3"/>
  <c r="C1944" i="3"/>
  <c r="B1944" i="3"/>
  <c r="A1944" i="3"/>
  <c r="P1943" i="3"/>
  <c r="N1943" i="3"/>
  <c r="J1943" i="3"/>
  <c r="I1943" i="3"/>
  <c r="H1943" i="3"/>
  <c r="G1943" i="3"/>
  <c r="F1943" i="3"/>
  <c r="E1943" i="3"/>
  <c r="B1943" i="3"/>
  <c r="A1943" i="3"/>
  <c r="C1943" i="3" s="1"/>
  <c r="J1942" i="3"/>
  <c r="I1942" i="3"/>
  <c r="H1942" i="3"/>
  <c r="G1942" i="3"/>
  <c r="F1942" i="3"/>
  <c r="E1942" i="3"/>
  <c r="D1942" i="3"/>
  <c r="C1942" i="3"/>
  <c r="B1942" i="3"/>
  <c r="A1942" i="3"/>
  <c r="Q1941" i="3"/>
  <c r="M1941" i="3"/>
  <c r="J1941" i="3"/>
  <c r="N1941" i="3" s="1"/>
  <c r="I1941" i="3"/>
  <c r="H1941" i="3"/>
  <c r="G1941" i="3"/>
  <c r="F1941" i="3"/>
  <c r="E1941" i="3"/>
  <c r="A1941" i="3"/>
  <c r="O1940" i="3"/>
  <c r="M1940" i="3"/>
  <c r="J1940" i="3"/>
  <c r="I1940" i="3"/>
  <c r="H1940" i="3"/>
  <c r="G1940" i="3"/>
  <c r="F1940" i="3"/>
  <c r="E1940" i="3"/>
  <c r="D1940" i="3"/>
  <c r="C1940" i="3"/>
  <c r="B1940" i="3"/>
  <c r="A1940" i="3"/>
  <c r="M1939" i="3"/>
  <c r="J1939" i="3"/>
  <c r="N1939" i="3" s="1"/>
  <c r="I1939" i="3"/>
  <c r="H1939" i="3"/>
  <c r="G1939" i="3"/>
  <c r="F1939" i="3"/>
  <c r="E1939" i="3"/>
  <c r="A1939" i="3"/>
  <c r="P1938" i="3"/>
  <c r="O1938" i="3"/>
  <c r="R1938" i="3" s="1"/>
  <c r="L1938" i="3"/>
  <c r="K1938" i="3"/>
  <c r="J1938" i="3"/>
  <c r="N1938" i="3" s="1"/>
  <c r="I1938" i="3"/>
  <c r="Q1938" i="3" s="1"/>
  <c r="H1938" i="3"/>
  <c r="G1938" i="3"/>
  <c r="F1938" i="3"/>
  <c r="E1938" i="3"/>
  <c r="D1938" i="3"/>
  <c r="C1938" i="3"/>
  <c r="B1938" i="3"/>
  <c r="A1938" i="3"/>
  <c r="J1937" i="3"/>
  <c r="N1937" i="3" s="1"/>
  <c r="I1937" i="3"/>
  <c r="H1937" i="3"/>
  <c r="G1937" i="3"/>
  <c r="F1937" i="3"/>
  <c r="E1937" i="3"/>
  <c r="D1937" i="3"/>
  <c r="B1937" i="3"/>
  <c r="A1937" i="3"/>
  <c r="C1937" i="3" s="1"/>
  <c r="P1936" i="3"/>
  <c r="O1936" i="3"/>
  <c r="N1936" i="3"/>
  <c r="M1936" i="3"/>
  <c r="L1936" i="3"/>
  <c r="K1936" i="3"/>
  <c r="J1936" i="3"/>
  <c r="I1936" i="3"/>
  <c r="Q1936" i="3" s="1"/>
  <c r="R1936" i="3" s="1"/>
  <c r="H1936" i="3"/>
  <c r="G1936" i="3"/>
  <c r="F1936" i="3"/>
  <c r="E1936" i="3"/>
  <c r="D1936" i="3"/>
  <c r="C1936" i="3"/>
  <c r="B1936" i="3"/>
  <c r="A1936" i="3"/>
  <c r="P1935" i="3"/>
  <c r="J1935" i="3"/>
  <c r="N1935" i="3" s="1"/>
  <c r="I1935" i="3"/>
  <c r="H1935" i="3"/>
  <c r="G1935" i="3"/>
  <c r="F1935" i="3"/>
  <c r="E1935" i="3"/>
  <c r="D1935" i="3"/>
  <c r="B1935" i="3"/>
  <c r="A1935" i="3"/>
  <c r="C1935" i="3" s="1"/>
  <c r="N1934" i="3"/>
  <c r="K1934" i="3"/>
  <c r="L1934" i="3" s="1"/>
  <c r="J1934" i="3"/>
  <c r="P1934" i="3" s="1"/>
  <c r="I1934" i="3"/>
  <c r="H1934" i="3"/>
  <c r="G1934" i="3"/>
  <c r="F1934" i="3"/>
  <c r="E1934" i="3"/>
  <c r="D1934" i="3"/>
  <c r="C1934" i="3"/>
  <c r="B1934" i="3"/>
  <c r="A1934" i="3"/>
  <c r="N1933" i="3"/>
  <c r="J1933" i="3"/>
  <c r="Q1933" i="3" s="1"/>
  <c r="I1933" i="3"/>
  <c r="H1933" i="3"/>
  <c r="G1933" i="3"/>
  <c r="F1933" i="3"/>
  <c r="E1933" i="3"/>
  <c r="B1933" i="3"/>
  <c r="A1933" i="3"/>
  <c r="C1933" i="3" s="1"/>
  <c r="P1932" i="3"/>
  <c r="M1932" i="3"/>
  <c r="K1932" i="3"/>
  <c r="L1932" i="3" s="1"/>
  <c r="J1932" i="3"/>
  <c r="O1932" i="3" s="1"/>
  <c r="I1932" i="3"/>
  <c r="H1932" i="3"/>
  <c r="G1932" i="3"/>
  <c r="F1932" i="3"/>
  <c r="E1932" i="3"/>
  <c r="D1932" i="3"/>
  <c r="C1932" i="3"/>
  <c r="B1932" i="3"/>
  <c r="A1932" i="3"/>
  <c r="N1931" i="3"/>
  <c r="M1931" i="3"/>
  <c r="J1931" i="3"/>
  <c r="Q1931" i="3" s="1"/>
  <c r="I1931" i="3"/>
  <c r="H1931" i="3"/>
  <c r="G1931" i="3"/>
  <c r="F1931" i="3"/>
  <c r="E1931" i="3"/>
  <c r="B1931" i="3"/>
  <c r="A1931" i="3"/>
  <c r="C1931" i="3" s="1"/>
  <c r="P1930" i="3"/>
  <c r="L1930" i="3"/>
  <c r="J1930" i="3"/>
  <c r="K1930" i="3" s="1"/>
  <c r="I1930" i="3"/>
  <c r="H1930" i="3"/>
  <c r="G1930" i="3"/>
  <c r="F1930" i="3"/>
  <c r="E1930" i="3"/>
  <c r="D1930" i="3"/>
  <c r="C1930" i="3"/>
  <c r="B1930" i="3"/>
  <c r="A1930" i="3"/>
  <c r="Q1929" i="3"/>
  <c r="M1929" i="3"/>
  <c r="J1929" i="3"/>
  <c r="N1929" i="3" s="1"/>
  <c r="I1929" i="3"/>
  <c r="P1929" i="3" s="1"/>
  <c r="H1929" i="3"/>
  <c r="G1929" i="3"/>
  <c r="F1929" i="3"/>
  <c r="E1929" i="3"/>
  <c r="D1929" i="3"/>
  <c r="A1929" i="3"/>
  <c r="C1929" i="3" s="1"/>
  <c r="O1928" i="3"/>
  <c r="M1928" i="3"/>
  <c r="L1928" i="3"/>
  <c r="J1928" i="3"/>
  <c r="K1928" i="3" s="1"/>
  <c r="I1928" i="3"/>
  <c r="H1928" i="3"/>
  <c r="G1928" i="3"/>
  <c r="F1928" i="3"/>
  <c r="E1928" i="3"/>
  <c r="D1928" i="3"/>
  <c r="C1928" i="3"/>
  <c r="B1928" i="3"/>
  <c r="A1928" i="3"/>
  <c r="Q1927" i="3"/>
  <c r="M1927" i="3"/>
  <c r="J1927" i="3"/>
  <c r="N1927" i="3" s="1"/>
  <c r="I1927" i="3"/>
  <c r="P1927" i="3" s="1"/>
  <c r="H1927" i="3"/>
  <c r="G1927" i="3"/>
  <c r="F1927" i="3"/>
  <c r="E1927" i="3"/>
  <c r="D1927" i="3"/>
  <c r="A1927" i="3"/>
  <c r="C1927" i="3" s="1"/>
  <c r="O1926" i="3"/>
  <c r="N1926" i="3"/>
  <c r="K1926" i="3"/>
  <c r="L1926" i="3" s="1"/>
  <c r="J1926" i="3"/>
  <c r="P1926" i="3" s="1"/>
  <c r="I1926" i="3"/>
  <c r="Q1926" i="3" s="1"/>
  <c r="H1926" i="3"/>
  <c r="G1926" i="3"/>
  <c r="F1926" i="3"/>
  <c r="E1926" i="3"/>
  <c r="D1926" i="3"/>
  <c r="C1926" i="3"/>
  <c r="B1926" i="3"/>
  <c r="A1926" i="3"/>
  <c r="P1925" i="3"/>
  <c r="N1925" i="3"/>
  <c r="J1925" i="3"/>
  <c r="I1925" i="3"/>
  <c r="Q1925" i="3" s="1"/>
  <c r="H1925" i="3"/>
  <c r="G1925" i="3"/>
  <c r="F1925" i="3"/>
  <c r="E1925" i="3"/>
  <c r="D1925" i="3"/>
  <c r="B1925" i="3"/>
  <c r="A1925" i="3"/>
  <c r="C1925" i="3" s="1"/>
  <c r="P1924" i="3"/>
  <c r="N1924" i="3"/>
  <c r="M1924" i="3"/>
  <c r="K1924" i="3"/>
  <c r="L1924" i="3" s="1"/>
  <c r="J1924" i="3"/>
  <c r="O1924" i="3" s="1"/>
  <c r="R1924" i="3" s="1"/>
  <c r="I1924" i="3"/>
  <c r="Q1924" i="3" s="1"/>
  <c r="H1924" i="3"/>
  <c r="G1924" i="3"/>
  <c r="F1924" i="3"/>
  <c r="E1924" i="3"/>
  <c r="D1924" i="3"/>
  <c r="C1924" i="3"/>
  <c r="B1924" i="3"/>
  <c r="A1924" i="3"/>
  <c r="P1923" i="3"/>
  <c r="N1923" i="3"/>
  <c r="J1923" i="3"/>
  <c r="I1923" i="3"/>
  <c r="Q1923" i="3" s="1"/>
  <c r="H1923" i="3"/>
  <c r="G1923" i="3"/>
  <c r="F1923" i="3"/>
  <c r="E1923" i="3"/>
  <c r="D1923" i="3"/>
  <c r="B1923" i="3"/>
  <c r="A1923" i="3"/>
  <c r="C1923" i="3" s="1"/>
  <c r="N1922" i="3"/>
  <c r="J1922" i="3"/>
  <c r="I1922" i="3"/>
  <c r="H1922" i="3"/>
  <c r="G1922" i="3"/>
  <c r="F1922" i="3"/>
  <c r="E1922" i="3"/>
  <c r="D1922" i="3"/>
  <c r="C1922" i="3"/>
  <c r="B1922" i="3"/>
  <c r="A1922" i="3"/>
  <c r="M1921" i="3"/>
  <c r="J1921" i="3"/>
  <c r="Q1921" i="3" s="1"/>
  <c r="I1921" i="3"/>
  <c r="P1921" i="3" s="1"/>
  <c r="H1921" i="3"/>
  <c r="G1921" i="3"/>
  <c r="F1921" i="3"/>
  <c r="E1921" i="3"/>
  <c r="A1921" i="3"/>
  <c r="M1920" i="3"/>
  <c r="J1920" i="3"/>
  <c r="I1920" i="3"/>
  <c r="H1920" i="3"/>
  <c r="G1920" i="3"/>
  <c r="F1920" i="3"/>
  <c r="E1920" i="3"/>
  <c r="D1920" i="3"/>
  <c r="C1920" i="3"/>
  <c r="B1920" i="3"/>
  <c r="A1920" i="3"/>
  <c r="M1919" i="3"/>
  <c r="J1919" i="3"/>
  <c r="Q1919" i="3" s="1"/>
  <c r="I1919" i="3"/>
  <c r="H1919" i="3"/>
  <c r="G1919" i="3"/>
  <c r="F1919" i="3"/>
  <c r="E1919" i="3"/>
  <c r="A1919" i="3"/>
  <c r="P1918" i="3"/>
  <c r="O1918" i="3"/>
  <c r="R1918" i="3" s="1"/>
  <c r="J1918" i="3"/>
  <c r="N1918" i="3" s="1"/>
  <c r="I1918" i="3"/>
  <c r="Q1918" i="3" s="1"/>
  <c r="H1918" i="3"/>
  <c r="G1918" i="3"/>
  <c r="F1918" i="3"/>
  <c r="E1918" i="3"/>
  <c r="D1918" i="3"/>
  <c r="C1918" i="3"/>
  <c r="B1918" i="3"/>
  <c r="A1918" i="3"/>
  <c r="J1917" i="3"/>
  <c r="N1917" i="3" s="1"/>
  <c r="I1917" i="3"/>
  <c r="H1917" i="3"/>
  <c r="G1917" i="3"/>
  <c r="F1917" i="3"/>
  <c r="E1917" i="3"/>
  <c r="D1917" i="3"/>
  <c r="A1917" i="3"/>
  <c r="C1917" i="3" s="1"/>
  <c r="R1916" i="3"/>
  <c r="O1916" i="3"/>
  <c r="N1916" i="3"/>
  <c r="M1916" i="3"/>
  <c r="J1916" i="3"/>
  <c r="P1916" i="3" s="1"/>
  <c r="I1916" i="3"/>
  <c r="Q1916" i="3" s="1"/>
  <c r="H1916" i="3"/>
  <c r="G1916" i="3"/>
  <c r="F1916" i="3"/>
  <c r="E1916" i="3"/>
  <c r="D1916" i="3"/>
  <c r="C1916" i="3"/>
  <c r="B1916" i="3"/>
  <c r="A1916" i="3"/>
  <c r="J1915" i="3"/>
  <c r="N1915" i="3" s="1"/>
  <c r="I1915" i="3"/>
  <c r="H1915" i="3"/>
  <c r="G1915" i="3"/>
  <c r="F1915" i="3"/>
  <c r="E1915" i="3"/>
  <c r="D1915" i="3"/>
  <c r="A1915" i="3"/>
  <c r="C1915" i="3" s="1"/>
  <c r="R1914" i="3"/>
  <c r="O1914" i="3"/>
  <c r="N1914" i="3"/>
  <c r="K1914" i="3"/>
  <c r="L1914" i="3" s="1"/>
  <c r="J1914" i="3"/>
  <c r="P1914" i="3" s="1"/>
  <c r="I1914" i="3"/>
  <c r="Q1914" i="3" s="1"/>
  <c r="H1914" i="3"/>
  <c r="G1914" i="3"/>
  <c r="F1914" i="3"/>
  <c r="E1914" i="3"/>
  <c r="D1914" i="3"/>
  <c r="C1914" i="3"/>
  <c r="B1914" i="3"/>
  <c r="A1914" i="3"/>
  <c r="P1913" i="3"/>
  <c r="N1913" i="3"/>
  <c r="J1913" i="3"/>
  <c r="I1913" i="3"/>
  <c r="H1913" i="3"/>
  <c r="G1913" i="3"/>
  <c r="F1913" i="3"/>
  <c r="E1913" i="3"/>
  <c r="B1913" i="3"/>
  <c r="A1913" i="3"/>
  <c r="C1913" i="3" s="1"/>
  <c r="P1912" i="3"/>
  <c r="N1912" i="3"/>
  <c r="M1912" i="3"/>
  <c r="K1912" i="3"/>
  <c r="L1912" i="3" s="1"/>
  <c r="J1912" i="3"/>
  <c r="O1912" i="3" s="1"/>
  <c r="I1912" i="3"/>
  <c r="Q1912" i="3" s="1"/>
  <c r="H1912" i="3"/>
  <c r="G1912" i="3"/>
  <c r="F1912" i="3"/>
  <c r="E1912" i="3"/>
  <c r="D1912" i="3"/>
  <c r="C1912" i="3"/>
  <c r="B1912" i="3"/>
  <c r="A1912" i="3"/>
  <c r="P1911" i="3"/>
  <c r="N1911" i="3"/>
  <c r="J1911" i="3"/>
  <c r="I1911" i="3"/>
  <c r="H1911" i="3"/>
  <c r="G1911" i="3"/>
  <c r="F1911" i="3"/>
  <c r="E1911" i="3"/>
  <c r="B1911" i="3"/>
  <c r="A1911" i="3"/>
  <c r="C1911" i="3" s="1"/>
  <c r="J1910" i="3"/>
  <c r="I1910" i="3"/>
  <c r="H1910" i="3"/>
  <c r="G1910" i="3"/>
  <c r="F1910" i="3"/>
  <c r="E1910" i="3"/>
  <c r="D1910" i="3"/>
  <c r="C1910" i="3"/>
  <c r="B1910" i="3"/>
  <c r="A1910" i="3"/>
  <c r="M1909" i="3"/>
  <c r="J1909" i="3"/>
  <c r="N1909" i="3" s="1"/>
  <c r="I1909" i="3"/>
  <c r="H1909" i="3"/>
  <c r="G1909" i="3"/>
  <c r="F1909" i="3"/>
  <c r="E1909" i="3"/>
  <c r="A1909" i="3"/>
  <c r="M1908" i="3"/>
  <c r="J1908" i="3"/>
  <c r="I1908" i="3"/>
  <c r="H1908" i="3"/>
  <c r="G1908" i="3"/>
  <c r="F1908" i="3"/>
  <c r="E1908" i="3"/>
  <c r="D1908" i="3"/>
  <c r="C1908" i="3"/>
  <c r="B1908" i="3"/>
  <c r="A1908" i="3"/>
  <c r="M1907" i="3"/>
  <c r="J1907" i="3"/>
  <c r="N1907" i="3" s="1"/>
  <c r="I1907" i="3"/>
  <c r="H1907" i="3"/>
  <c r="G1907" i="3"/>
  <c r="F1907" i="3"/>
  <c r="E1907" i="3"/>
  <c r="A1907" i="3"/>
  <c r="P1906" i="3"/>
  <c r="O1906" i="3"/>
  <c r="L1906" i="3"/>
  <c r="K1906" i="3"/>
  <c r="J1906" i="3"/>
  <c r="N1906" i="3" s="1"/>
  <c r="I1906" i="3"/>
  <c r="Q1906" i="3" s="1"/>
  <c r="H1906" i="3"/>
  <c r="G1906" i="3"/>
  <c r="F1906" i="3"/>
  <c r="E1906" i="3"/>
  <c r="D1906" i="3"/>
  <c r="C1906" i="3"/>
  <c r="B1906" i="3"/>
  <c r="A1906" i="3"/>
  <c r="P1905" i="3"/>
  <c r="J1905" i="3"/>
  <c r="N1905" i="3" s="1"/>
  <c r="I1905" i="3"/>
  <c r="H1905" i="3"/>
  <c r="G1905" i="3"/>
  <c r="F1905" i="3"/>
  <c r="E1905" i="3"/>
  <c r="D1905" i="3"/>
  <c r="B1905" i="3"/>
  <c r="A1905" i="3"/>
  <c r="C1905" i="3" s="1"/>
  <c r="P1904" i="3"/>
  <c r="O1904" i="3"/>
  <c r="N1904" i="3"/>
  <c r="M1904" i="3"/>
  <c r="L1904" i="3"/>
  <c r="K1904" i="3"/>
  <c r="J1904" i="3"/>
  <c r="I1904" i="3"/>
  <c r="Q1904" i="3" s="1"/>
  <c r="R1904" i="3" s="1"/>
  <c r="H1904" i="3"/>
  <c r="G1904" i="3"/>
  <c r="F1904" i="3"/>
  <c r="E1904" i="3"/>
  <c r="D1904" i="3"/>
  <c r="C1904" i="3"/>
  <c r="B1904" i="3"/>
  <c r="A1904" i="3"/>
  <c r="J1903" i="3"/>
  <c r="N1903" i="3" s="1"/>
  <c r="I1903" i="3"/>
  <c r="H1903" i="3"/>
  <c r="G1903" i="3"/>
  <c r="F1903" i="3"/>
  <c r="E1903" i="3"/>
  <c r="D1903" i="3"/>
  <c r="B1903" i="3"/>
  <c r="A1903" i="3"/>
  <c r="C1903" i="3" s="1"/>
  <c r="N1902" i="3"/>
  <c r="K1902" i="3"/>
  <c r="L1902" i="3" s="1"/>
  <c r="J1902" i="3"/>
  <c r="P1902" i="3" s="1"/>
  <c r="I1902" i="3"/>
  <c r="H1902" i="3"/>
  <c r="G1902" i="3"/>
  <c r="F1902" i="3"/>
  <c r="E1902" i="3"/>
  <c r="D1902" i="3"/>
  <c r="C1902" i="3"/>
  <c r="B1902" i="3"/>
  <c r="A1902" i="3"/>
  <c r="N1901" i="3"/>
  <c r="J1901" i="3"/>
  <c r="Q1901" i="3" s="1"/>
  <c r="I1901" i="3"/>
  <c r="H1901" i="3"/>
  <c r="G1901" i="3"/>
  <c r="F1901" i="3"/>
  <c r="E1901" i="3"/>
  <c r="B1901" i="3"/>
  <c r="A1901" i="3"/>
  <c r="C1901" i="3" s="1"/>
  <c r="P1900" i="3"/>
  <c r="M1900" i="3"/>
  <c r="K1900" i="3"/>
  <c r="L1900" i="3" s="1"/>
  <c r="J1900" i="3"/>
  <c r="O1900" i="3" s="1"/>
  <c r="I1900" i="3"/>
  <c r="H1900" i="3"/>
  <c r="G1900" i="3"/>
  <c r="F1900" i="3"/>
  <c r="E1900" i="3"/>
  <c r="D1900" i="3"/>
  <c r="C1900" i="3"/>
  <c r="B1900" i="3"/>
  <c r="A1900" i="3"/>
  <c r="N1899" i="3"/>
  <c r="J1899" i="3"/>
  <c r="Q1899" i="3" s="1"/>
  <c r="I1899" i="3"/>
  <c r="H1899" i="3"/>
  <c r="G1899" i="3"/>
  <c r="F1899" i="3"/>
  <c r="E1899" i="3"/>
  <c r="B1899" i="3"/>
  <c r="A1899" i="3"/>
  <c r="C1899" i="3" s="1"/>
  <c r="P1898" i="3"/>
  <c r="J1898" i="3"/>
  <c r="K1898" i="3" s="1"/>
  <c r="L1898" i="3" s="1"/>
  <c r="I1898" i="3"/>
  <c r="H1898" i="3"/>
  <c r="G1898" i="3"/>
  <c r="F1898" i="3"/>
  <c r="E1898" i="3"/>
  <c r="D1898" i="3"/>
  <c r="C1898" i="3"/>
  <c r="B1898" i="3"/>
  <c r="A1898" i="3"/>
  <c r="Q1897" i="3"/>
  <c r="M1897" i="3"/>
  <c r="J1897" i="3"/>
  <c r="N1897" i="3" s="1"/>
  <c r="I1897" i="3"/>
  <c r="P1897" i="3" s="1"/>
  <c r="H1897" i="3"/>
  <c r="G1897" i="3"/>
  <c r="F1897" i="3"/>
  <c r="E1897" i="3"/>
  <c r="D1897" i="3"/>
  <c r="A1897" i="3"/>
  <c r="C1897" i="3" s="1"/>
  <c r="O1896" i="3"/>
  <c r="M1896" i="3"/>
  <c r="L1896" i="3"/>
  <c r="J1896" i="3"/>
  <c r="K1896" i="3" s="1"/>
  <c r="I1896" i="3"/>
  <c r="H1896" i="3"/>
  <c r="G1896" i="3"/>
  <c r="F1896" i="3"/>
  <c r="E1896" i="3"/>
  <c r="D1896" i="3"/>
  <c r="C1896" i="3"/>
  <c r="B1896" i="3"/>
  <c r="A1896" i="3"/>
  <c r="Q1895" i="3"/>
  <c r="M1895" i="3"/>
  <c r="J1895" i="3"/>
  <c r="N1895" i="3" s="1"/>
  <c r="I1895" i="3"/>
  <c r="P1895" i="3" s="1"/>
  <c r="H1895" i="3"/>
  <c r="G1895" i="3"/>
  <c r="F1895" i="3"/>
  <c r="E1895" i="3"/>
  <c r="D1895" i="3"/>
  <c r="A1895" i="3"/>
  <c r="C1895" i="3" s="1"/>
  <c r="P1894" i="3"/>
  <c r="O1894" i="3"/>
  <c r="R1894" i="3" s="1"/>
  <c r="N1894" i="3"/>
  <c r="K1894" i="3"/>
  <c r="L1894" i="3" s="1"/>
  <c r="J1894" i="3"/>
  <c r="I1894" i="3"/>
  <c r="Q1894" i="3" s="1"/>
  <c r="H1894" i="3"/>
  <c r="G1894" i="3"/>
  <c r="F1894" i="3"/>
  <c r="E1894" i="3"/>
  <c r="D1894" i="3"/>
  <c r="C1894" i="3"/>
  <c r="B1894" i="3"/>
  <c r="A1894" i="3"/>
  <c r="P1893" i="3"/>
  <c r="N1893" i="3"/>
  <c r="J1893" i="3"/>
  <c r="I1893" i="3"/>
  <c r="Q1893" i="3" s="1"/>
  <c r="H1893" i="3"/>
  <c r="G1893" i="3"/>
  <c r="F1893" i="3"/>
  <c r="E1893" i="3"/>
  <c r="D1893" i="3"/>
  <c r="B1893" i="3"/>
  <c r="A1893" i="3"/>
  <c r="C1893" i="3" s="1"/>
  <c r="P1892" i="3"/>
  <c r="O1892" i="3"/>
  <c r="N1892" i="3"/>
  <c r="M1892" i="3"/>
  <c r="K1892" i="3"/>
  <c r="L1892" i="3" s="1"/>
  <c r="J1892" i="3"/>
  <c r="I1892" i="3"/>
  <c r="Q1892" i="3" s="1"/>
  <c r="R1892" i="3" s="1"/>
  <c r="H1892" i="3"/>
  <c r="G1892" i="3"/>
  <c r="F1892" i="3"/>
  <c r="E1892" i="3"/>
  <c r="D1892" i="3"/>
  <c r="C1892" i="3"/>
  <c r="B1892" i="3"/>
  <c r="A1892" i="3"/>
  <c r="P1891" i="3"/>
  <c r="N1891" i="3"/>
  <c r="J1891" i="3"/>
  <c r="I1891" i="3"/>
  <c r="Q1891" i="3" s="1"/>
  <c r="H1891" i="3"/>
  <c r="G1891" i="3"/>
  <c r="F1891" i="3"/>
  <c r="E1891" i="3"/>
  <c r="D1891" i="3"/>
  <c r="B1891" i="3"/>
  <c r="A1891" i="3"/>
  <c r="C1891" i="3" s="1"/>
  <c r="N1890" i="3"/>
  <c r="J1890" i="3"/>
  <c r="I1890" i="3"/>
  <c r="H1890" i="3"/>
  <c r="G1890" i="3"/>
  <c r="F1890" i="3"/>
  <c r="E1890" i="3"/>
  <c r="D1890" i="3"/>
  <c r="C1890" i="3"/>
  <c r="B1890" i="3"/>
  <c r="A1890" i="3"/>
  <c r="N1889" i="3"/>
  <c r="M1889" i="3"/>
  <c r="J1889" i="3"/>
  <c r="Q1889" i="3" s="1"/>
  <c r="I1889" i="3"/>
  <c r="P1889" i="3" s="1"/>
  <c r="H1889" i="3"/>
  <c r="G1889" i="3"/>
  <c r="F1889" i="3"/>
  <c r="E1889" i="3"/>
  <c r="A1889" i="3"/>
  <c r="M1888" i="3"/>
  <c r="J1888" i="3"/>
  <c r="I1888" i="3"/>
  <c r="H1888" i="3"/>
  <c r="G1888" i="3"/>
  <c r="F1888" i="3"/>
  <c r="E1888" i="3"/>
  <c r="D1888" i="3"/>
  <c r="C1888" i="3"/>
  <c r="B1888" i="3"/>
  <c r="A1888" i="3"/>
  <c r="M1887" i="3"/>
  <c r="J1887" i="3"/>
  <c r="Q1887" i="3" s="1"/>
  <c r="I1887" i="3"/>
  <c r="P1887" i="3" s="1"/>
  <c r="H1887" i="3"/>
  <c r="G1887" i="3"/>
  <c r="F1887" i="3"/>
  <c r="E1887" i="3"/>
  <c r="A1887" i="3"/>
  <c r="P1886" i="3"/>
  <c r="O1886" i="3"/>
  <c r="R1886" i="3" s="1"/>
  <c r="J1886" i="3"/>
  <c r="N1886" i="3" s="1"/>
  <c r="I1886" i="3"/>
  <c r="Q1886" i="3" s="1"/>
  <c r="H1886" i="3"/>
  <c r="G1886" i="3"/>
  <c r="F1886" i="3"/>
  <c r="E1886" i="3"/>
  <c r="D1886" i="3"/>
  <c r="C1886" i="3"/>
  <c r="B1886" i="3"/>
  <c r="A1886" i="3"/>
  <c r="M1885" i="3"/>
  <c r="J1885" i="3"/>
  <c r="N1885" i="3" s="1"/>
  <c r="I1885" i="3"/>
  <c r="H1885" i="3"/>
  <c r="G1885" i="3"/>
  <c r="F1885" i="3"/>
  <c r="E1885" i="3"/>
  <c r="D1885" i="3"/>
  <c r="A1885" i="3"/>
  <c r="C1885" i="3" s="1"/>
  <c r="O1884" i="3"/>
  <c r="M1884" i="3"/>
  <c r="J1884" i="3"/>
  <c r="P1884" i="3" s="1"/>
  <c r="R1884" i="3" s="1"/>
  <c r="I1884" i="3"/>
  <c r="Q1884" i="3" s="1"/>
  <c r="H1884" i="3"/>
  <c r="G1884" i="3"/>
  <c r="F1884" i="3"/>
  <c r="E1884" i="3"/>
  <c r="D1884" i="3"/>
  <c r="C1884" i="3"/>
  <c r="B1884" i="3"/>
  <c r="A1884" i="3"/>
  <c r="J1883" i="3"/>
  <c r="N1883" i="3" s="1"/>
  <c r="I1883" i="3"/>
  <c r="H1883" i="3"/>
  <c r="G1883" i="3"/>
  <c r="F1883" i="3"/>
  <c r="E1883" i="3"/>
  <c r="D1883" i="3"/>
  <c r="A1883" i="3"/>
  <c r="C1883" i="3" s="1"/>
  <c r="O1882" i="3"/>
  <c r="N1882" i="3"/>
  <c r="K1882" i="3"/>
  <c r="L1882" i="3" s="1"/>
  <c r="J1882" i="3"/>
  <c r="P1882" i="3" s="1"/>
  <c r="R1882" i="3" s="1"/>
  <c r="I1882" i="3"/>
  <c r="Q1882" i="3" s="1"/>
  <c r="H1882" i="3"/>
  <c r="G1882" i="3"/>
  <c r="F1882" i="3"/>
  <c r="E1882" i="3"/>
  <c r="D1882" i="3"/>
  <c r="C1882" i="3"/>
  <c r="B1882" i="3"/>
  <c r="A1882" i="3"/>
  <c r="P1881" i="3"/>
  <c r="N1881" i="3"/>
  <c r="J1881" i="3"/>
  <c r="I1881" i="3"/>
  <c r="H1881" i="3"/>
  <c r="G1881" i="3"/>
  <c r="F1881" i="3"/>
  <c r="E1881" i="3"/>
  <c r="B1881" i="3"/>
  <c r="A1881" i="3"/>
  <c r="C1881" i="3" s="1"/>
  <c r="P1880" i="3"/>
  <c r="N1880" i="3"/>
  <c r="M1880" i="3"/>
  <c r="K1880" i="3"/>
  <c r="L1880" i="3" s="1"/>
  <c r="J1880" i="3"/>
  <c r="O1880" i="3" s="1"/>
  <c r="R1880" i="3" s="1"/>
  <c r="I1880" i="3"/>
  <c r="Q1880" i="3" s="1"/>
  <c r="H1880" i="3"/>
  <c r="G1880" i="3"/>
  <c r="F1880" i="3"/>
  <c r="E1880" i="3"/>
  <c r="D1880" i="3"/>
  <c r="C1880" i="3"/>
  <c r="B1880" i="3"/>
  <c r="A1880" i="3"/>
  <c r="P1879" i="3"/>
  <c r="N1879" i="3"/>
  <c r="J1879" i="3"/>
  <c r="I1879" i="3"/>
  <c r="H1879" i="3"/>
  <c r="G1879" i="3"/>
  <c r="F1879" i="3"/>
  <c r="E1879" i="3"/>
  <c r="B1879" i="3"/>
  <c r="A1879" i="3"/>
  <c r="C1879" i="3" s="1"/>
  <c r="J1878" i="3"/>
  <c r="I1878" i="3"/>
  <c r="H1878" i="3"/>
  <c r="G1878" i="3"/>
  <c r="F1878" i="3"/>
  <c r="E1878" i="3"/>
  <c r="D1878" i="3"/>
  <c r="C1878" i="3"/>
  <c r="B1878" i="3"/>
  <c r="A1878" i="3"/>
  <c r="M1877" i="3"/>
  <c r="J1877" i="3"/>
  <c r="N1877" i="3" s="1"/>
  <c r="I1877" i="3"/>
  <c r="H1877" i="3"/>
  <c r="G1877" i="3"/>
  <c r="F1877" i="3"/>
  <c r="E1877" i="3"/>
  <c r="A1877" i="3"/>
  <c r="O1876" i="3"/>
  <c r="M1876" i="3"/>
  <c r="J1876" i="3"/>
  <c r="I1876" i="3"/>
  <c r="H1876" i="3"/>
  <c r="G1876" i="3"/>
  <c r="F1876" i="3"/>
  <c r="E1876" i="3"/>
  <c r="D1876" i="3"/>
  <c r="C1876" i="3"/>
  <c r="B1876" i="3"/>
  <c r="A1876" i="3"/>
  <c r="M1875" i="3"/>
  <c r="J1875" i="3"/>
  <c r="N1875" i="3" s="1"/>
  <c r="I1875" i="3"/>
  <c r="H1875" i="3"/>
  <c r="G1875" i="3"/>
  <c r="F1875" i="3"/>
  <c r="E1875" i="3"/>
  <c r="A1875" i="3"/>
  <c r="P1874" i="3"/>
  <c r="O1874" i="3"/>
  <c r="R1874" i="3" s="1"/>
  <c r="L1874" i="3"/>
  <c r="K1874" i="3"/>
  <c r="J1874" i="3"/>
  <c r="N1874" i="3" s="1"/>
  <c r="I1874" i="3"/>
  <c r="Q1874" i="3" s="1"/>
  <c r="H1874" i="3"/>
  <c r="G1874" i="3"/>
  <c r="F1874" i="3"/>
  <c r="E1874" i="3"/>
  <c r="D1874" i="3"/>
  <c r="C1874" i="3"/>
  <c r="B1874" i="3"/>
  <c r="A1874" i="3"/>
  <c r="J1873" i="3"/>
  <c r="N1873" i="3" s="1"/>
  <c r="I1873" i="3"/>
  <c r="H1873" i="3"/>
  <c r="G1873" i="3"/>
  <c r="F1873" i="3"/>
  <c r="E1873" i="3"/>
  <c r="D1873" i="3"/>
  <c r="B1873" i="3"/>
  <c r="A1873" i="3"/>
  <c r="C1873" i="3" s="1"/>
  <c r="P1872" i="3"/>
  <c r="O1872" i="3"/>
  <c r="N1872" i="3"/>
  <c r="M1872" i="3"/>
  <c r="L1872" i="3"/>
  <c r="K1872" i="3"/>
  <c r="J1872" i="3"/>
  <c r="I1872" i="3"/>
  <c r="Q1872" i="3" s="1"/>
  <c r="R1872" i="3" s="1"/>
  <c r="H1872" i="3"/>
  <c r="G1872" i="3"/>
  <c r="F1872" i="3"/>
  <c r="E1872" i="3"/>
  <c r="D1872" i="3"/>
  <c r="C1872" i="3"/>
  <c r="B1872" i="3"/>
  <c r="A1872" i="3"/>
  <c r="P1871" i="3"/>
  <c r="J1871" i="3"/>
  <c r="N1871" i="3" s="1"/>
  <c r="I1871" i="3"/>
  <c r="H1871" i="3"/>
  <c r="G1871" i="3"/>
  <c r="F1871" i="3"/>
  <c r="E1871" i="3"/>
  <c r="D1871" i="3"/>
  <c r="B1871" i="3"/>
  <c r="A1871" i="3"/>
  <c r="C1871" i="3" s="1"/>
  <c r="N1870" i="3"/>
  <c r="K1870" i="3"/>
  <c r="L1870" i="3" s="1"/>
  <c r="J1870" i="3"/>
  <c r="P1870" i="3" s="1"/>
  <c r="I1870" i="3"/>
  <c r="H1870" i="3"/>
  <c r="G1870" i="3"/>
  <c r="F1870" i="3"/>
  <c r="E1870" i="3"/>
  <c r="D1870" i="3"/>
  <c r="C1870" i="3"/>
  <c r="B1870" i="3"/>
  <c r="A1870" i="3"/>
  <c r="N1869" i="3"/>
  <c r="J1869" i="3"/>
  <c r="Q1869" i="3" s="1"/>
  <c r="I1869" i="3"/>
  <c r="H1869" i="3"/>
  <c r="G1869" i="3"/>
  <c r="F1869" i="3"/>
  <c r="E1869" i="3"/>
  <c r="B1869" i="3"/>
  <c r="A1869" i="3"/>
  <c r="C1869" i="3" s="1"/>
  <c r="P1868" i="3"/>
  <c r="M1868" i="3"/>
  <c r="K1868" i="3"/>
  <c r="L1868" i="3" s="1"/>
  <c r="J1868" i="3"/>
  <c r="O1868" i="3" s="1"/>
  <c r="I1868" i="3"/>
  <c r="H1868" i="3"/>
  <c r="G1868" i="3"/>
  <c r="F1868" i="3"/>
  <c r="E1868" i="3"/>
  <c r="D1868" i="3"/>
  <c r="C1868" i="3"/>
  <c r="B1868" i="3"/>
  <c r="A1868" i="3"/>
  <c r="N1867" i="3"/>
  <c r="J1867" i="3"/>
  <c r="Q1867" i="3" s="1"/>
  <c r="I1867" i="3"/>
  <c r="H1867" i="3"/>
  <c r="G1867" i="3"/>
  <c r="F1867" i="3"/>
  <c r="E1867" i="3"/>
  <c r="B1867" i="3"/>
  <c r="A1867" i="3"/>
  <c r="C1867" i="3" s="1"/>
  <c r="P1866" i="3"/>
  <c r="J1866" i="3"/>
  <c r="K1866" i="3" s="1"/>
  <c r="L1866" i="3" s="1"/>
  <c r="I1866" i="3"/>
  <c r="H1866" i="3"/>
  <c r="G1866" i="3"/>
  <c r="F1866" i="3"/>
  <c r="E1866" i="3"/>
  <c r="D1866" i="3"/>
  <c r="C1866" i="3"/>
  <c r="B1866" i="3"/>
  <c r="A1866" i="3"/>
  <c r="Q1865" i="3"/>
  <c r="M1865" i="3"/>
  <c r="J1865" i="3"/>
  <c r="N1865" i="3" s="1"/>
  <c r="I1865" i="3"/>
  <c r="P1865" i="3" s="1"/>
  <c r="H1865" i="3"/>
  <c r="G1865" i="3"/>
  <c r="F1865" i="3"/>
  <c r="E1865" i="3"/>
  <c r="D1865" i="3"/>
  <c r="A1865" i="3"/>
  <c r="C1865" i="3" s="1"/>
  <c r="O1864" i="3"/>
  <c r="M1864" i="3"/>
  <c r="L1864" i="3"/>
  <c r="J1864" i="3"/>
  <c r="K1864" i="3" s="1"/>
  <c r="I1864" i="3"/>
  <c r="H1864" i="3"/>
  <c r="G1864" i="3"/>
  <c r="F1864" i="3"/>
  <c r="E1864" i="3"/>
  <c r="D1864" i="3"/>
  <c r="C1864" i="3"/>
  <c r="B1864" i="3"/>
  <c r="A1864" i="3"/>
  <c r="Q1863" i="3"/>
  <c r="M1863" i="3"/>
  <c r="J1863" i="3"/>
  <c r="N1863" i="3" s="1"/>
  <c r="I1863" i="3"/>
  <c r="P1863" i="3" s="1"/>
  <c r="H1863" i="3"/>
  <c r="G1863" i="3"/>
  <c r="F1863" i="3"/>
  <c r="E1863" i="3"/>
  <c r="D1863" i="3"/>
  <c r="A1863" i="3"/>
  <c r="C1863" i="3" s="1"/>
  <c r="P1862" i="3"/>
  <c r="O1862" i="3"/>
  <c r="R1862" i="3" s="1"/>
  <c r="N1862" i="3"/>
  <c r="K1862" i="3"/>
  <c r="L1862" i="3" s="1"/>
  <c r="J1862" i="3"/>
  <c r="I1862" i="3"/>
  <c r="Q1862" i="3" s="1"/>
  <c r="H1862" i="3"/>
  <c r="G1862" i="3"/>
  <c r="F1862" i="3"/>
  <c r="E1862" i="3"/>
  <c r="D1862" i="3"/>
  <c r="C1862" i="3"/>
  <c r="B1862" i="3"/>
  <c r="A1862" i="3"/>
  <c r="P1861" i="3"/>
  <c r="N1861" i="3"/>
  <c r="J1861" i="3"/>
  <c r="I1861" i="3"/>
  <c r="Q1861" i="3" s="1"/>
  <c r="H1861" i="3"/>
  <c r="G1861" i="3"/>
  <c r="F1861" i="3"/>
  <c r="E1861" i="3"/>
  <c r="D1861" i="3"/>
  <c r="B1861" i="3"/>
  <c r="A1861" i="3"/>
  <c r="C1861" i="3" s="1"/>
  <c r="P1860" i="3"/>
  <c r="N1860" i="3"/>
  <c r="M1860" i="3"/>
  <c r="K1860" i="3"/>
  <c r="L1860" i="3" s="1"/>
  <c r="J1860" i="3"/>
  <c r="O1860" i="3" s="1"/>
  <c r="R1860" i="3" s="1"/>
  <c r="I1860" i="3"/>
  <c r="Q1860" i="3" s="1"/>
  <c r="H1860" i="3"/>
  <c r="G1860" i="3"/>
  <c r="F1860" i="3"/>
  <c r="E1860" i="3"/>
  <c r="D1860" i="3"/>
  <c r="C1860" i="3"/>
  <c r="B1860" i="3"/>
  <c r="A1860" i="3"/>
  <c r="P1859" i="3"/>
  <c r="N1859" i="3"/>
  <c r="J1859" i="3"/>
  <c r="I1859" i="3"/>
  <c r="Q1859" i="3" s="1"/>
  <c r="H1859" i="3"/>
  <c r="G1859" i="3"/>
  <c r="F1859" i="3"/>
  <c r="E1859" i="3"/>
  <c r="D1859" i="3"/>
  <c r="B1859" i="3"/>
  <c r="A1859" i="3"/>
  <c r="C1859" i="3" s="1"/>
  <c r="J1858" i="3"/>
  <c r="I1858" i="3"/>
  <c r="H1858" i="3"/>
  <c r="G1858" i="3"/>
  <c r="F1858" i="3"/>
  <c r="E1858" i="3"/>
  <c r="D1858" i="3"/>
  <c r="C1858" i="3"/>
  <c r="B1858" i="3"/>
  <c r="A1858" i="3"/>
  <c r="M1857" i="3"/>
  <c r="J1857" i="3"/>
  <c r="Q1857" i="3" s="1"/>
  <c r="I1857" i="3"/>
  <c r="P1857" i="3" s="1"/>
  <c r="H1857" i="3"/>
  <c r="G1857" i="3"/>
  <c r="F1857" i="3"/>
  <c r="E1857" i="3"/>
  <c r="A1857" i="3"/>
  <c r="M1856" i="3"/>
  <c r="J1856" i="3"/>
  <c r="I1856" i="3"/>
  <c r="H1856" i="3"/>
  <c r="G1856" i="3"/>
  <c r="F1856" i="3"/>
  <c r="E1856" i="3"/>
  <c r="D1856" i="3"/>
  <c r="C1856" i="3"/>
  <c r="B1856" i="3"/>
  <c r="A1856" i="3"/>
  <c r="N1855" i="3"/>
  <c r="M1855" i="3"/>
  <c r="J1855" i="3"/>
  <c r="Q1855" i="3" s="1"/>
  <c r="I1855" i="3"/>
  <c r="H1855" i="3"/>
  <c r="G1855" i="3"/>
  <c r="F1855" i="3"/>
  <c r="E1855" i="3"/>
  <c r="A1855" i="3"/>
  <c r="P1854" i="3"/>
  <c r="O1854" i="3"/>
  <c r="J1854" i="3"/>
  <c r="N1854" i="3" s="1"/>
  <c r="I1854" i="3"/>
  <c r="Q1854" i="3" s="1"/>
  <c r="H1854" i="3"/>
  <c r="G1854" i="3"/>
  <c r="F1854" i="3"/>
  <c r="E1854" i="3"/>
  <c r="D1854" i="3"/>
  <c r="C1854" i="3"/>
  <c r="B1854" i="3"/>
  <c r="A1854" i="3"/>
  <c r="J1853" i="3"/>
  <c r="N1853" i="3" s="1"/>
  <c r="I1853" i="3"/>
  <c r="H1853" i="3"/>
  <c r="G1853" i="3"/>
  <c r="F1853" i="3"/>
  <c r="E1853" i="3"/>
  <c r="D1853" i="3"/>
  <c r="A1853" i="3"/>
  <c r="C1853" i="3" s="1"/>
  <c r="O1852" i="3"/>
  <c r="N1852" i="3"/>
  <c r="M1852" i="3"/>
  <c r="J1852" i="3"/>
  <c r="P1852" i="3" s="1"/>
  <c r="I1852" i="3"/>
  <c r="Q1852" i="3" s="1"/>
  <c r="R1852" i="3" s="1"/>
  <c r="H1852" i="3"/>
  <c r="G1852" i="3"/>
  <c r="F1852" i="3"/>
  <c r="E1852" i="3"/>
  <c r="D1852" i="3"/>
  <c r="C1852" i="3"/>
  <c r="B1852" i="3"/>
  <c r="A1852" i="3"/>
  <c r="J1851" i="3"/>
  <c r="N1851" i="3" s="1"/>
  <c r="I1851" i="3"/>
  <c r="H1851" i="3"/>
  <c r="G1851" i="3"/>
  <c r="F1851" i="3"/>
  <c r="E1851" i="3"/>
  <c r="D1851" i="3"/>
  <c r="A1851" i="3"/>
  <c r="C1851" i="3" s="1"/>
  <c r="R1850" i="3"/>
  <c r="O1850" i="3"/>
  <c r="N1850" i="3"/>
  <c r="K1850" i="3"/>
  <c r="L1850" i="3" s="1"/>
  <c r="J1850" i="3"/>
  <c r="P1850" i="3" s="1"/>
  <c r="I1850" i="3"/>
  <c r="Q1850" i="3" s="1"/>
  <c r="H1850" i="3"/>
  <c r="G1850" i="3"/>
  <c r="F1850" i="3"/>
  <c r="E1850" i="3"/>
  <c r="D1850" i="3"/>
  <c r="C1850" i="3"/>
  <c r="B1850" i="3"/>
  <c r="A1850" i="3"/>
  <c r="P1849" i="3"/>
  <c r="N1849" i="3"/>
  <c r="J1849" i="3"/>
  <c r="I1849" i="3"/>
  <c r="H1849" i="3"/>
  <c r="G1849" i="3"/>
  <c r="F1849" i="3"/>
  <c r="E1849" i="3"/>
  <c r="B1849" i="3"/>
  <c r="A1849" i="3"/>
  <c r="C1849" i="3" s="1"/>
  <c r="P1848" i="3"/>
  <c r="N1848" i="3"/>
  <c r="M1848" i="3"/>
  <c r="K1848" i="3"/>
  <c r="L1848" i="3" s="1"/>
  <c r="J1848" i="3"/>
  <c r="O1848" i="3" s="1"/>
  <c r="R1848" i="3" s="1"/>
  <c r="I1848" i="3"/>
  <c r="Q1848" i="3" s="1"/>
  <c r="H1848" i="3"/>
  <c r="G1848" i="3"/>
  <c r="F1848" i="3"/>
  <c r="E1848" i="3"/>
  <c r="D1848" i="3"/>
  <c r="C1848" i="3"/>
  <c r="B1848" i="3"/>
  <c r="A1848" i="3"/>
  <c r="P1847" i="3"/>
  <c r="N1847" i="3"/>
  <c r="J1847" i="3"/>
  <c r="I1847" i="3"/>
  <c r="H1847" i="3"/>
  <c r="G1847" i="3"/>
  <c r="F1847" i="3"/>
  <c r="E1847" i="3"/>
  <c r="B1847" i="3"/>
  <c r="A1847" i="3"/>
  <c r="C1847" i="3" s="1"/>
  <c r="P1846" i="3"/>
  <c r="J1846" i="3"/>
  <c r="I1846" i="3"/>
  <c r="H1846" i="3"/>
  <c r="G1846" i="3"/>
  <c r="F1846" i="3"/>
  <c r="E1846" i="3"/>
  <c r="D1846" i="3"/>
  <c r="C1846" i="3"/>
  <c r="B1846" i="3"/>
  <c r="A1846" i="3"/>
  <c r="M1845" i="3"/>
  <c r="J1845" i="3"/>
  <c r="N1845" i="3" s="1"/>
  <c r="I1845" i="3"/>
  <c r="H1845" i="3"/>
  <c r="G1845" i="3"/>
  <c r="F1845" i="3"/>
  <c r="E1845" i="3"/>
  <c r="A1845" i="3"/>
  <c r="O1844" i="3"/>
  <c r="M1844" i="3"/>
  <c r="J1844" i="3"/>
  <c r="I1844" i="3"/>
  <c r="H1844" i="3"/>
  <c r="G1844" i="3"/>
  <c r="F1844" i="3"/>
  <c r="E1844" i="3"/>
  <c r="D1844" i="3"/>
  <c r="C1844" i="3"/>
  <c r="B1844" i="3"/>
  <c r="A1844" i="3"/>
  <c r="M1843" i="3"/>
  <c r="J1843" i="3"/>
  <c r="N1843" i="3" s="1"/>
  <c r="I1843" i="3"/>
  <c r="H1843" i="3"/>
  <c r="G1843" i="3"/>
  <c r="F1843" i="3"/>
  <c r="E1843" i="3"/>
  <c r="A1843" i="3"/>
  <c r="P1842" i="3"/>
  <c r="O1842" i="3"/>
  <c r="R1842" i="3" s="1"/>
  <c r="L1842" i="3"/>
  <c r="K1842" i="3"/>
  <c r="J1842" i="3"/>
  <c r="N1842" i="3" s="1"/>
  <c r="I1842" i="3"/>
  <c r="Q1842" i="3" s="1"/>
  <c r="H1842" i="3"/>
  <c r="G1842" i="3"/>
  <c r="F1842" i="3"/>
  <c r="E1842" i="3"/>
  <c r="D1842" i="3"/>
  <c r="C1842" i="3"/>
  <c r="B1842" i="3"/>
  <c r="A1842" i="3"/>
  <c r="P1841" i="3"/>
  <c r="J1841" i="3"/>
  <c r="N1841" i="3" s="1"/>
  <c r="I1841" i="3"/>
  <c r="H1841" i="3"/>
  <c r="G1841" i="3"/>
  <c r="F1841" i="3"/>
  <c r="E1841" i="3"/>
  <c r="D1841" i="3"/>
  <c r="B1841" i="3"/>
  <c r="A1841" i="3"/>
  <c r="C1841" i="3" s="1"/>
  <c r="P1840" i="3"/>
  <c r="O1840" i="3"/>
  <c r="N1840" i="3"/>
  <c r="M1840" i="3"/>
  <c r="L1840" i="3"/>
  <c r="K1840" i="3"/>
  <c r="J1840" i="3"/>
  <c r="I1840" i="3"/>
  <c r="Q1840" i="3" s="1"/>
  <c r="R1840" i="3" s="1"/>
  <c r="H1840" i="3"/>
  <c r="G1840" i="3"/>
  <c r="F1840" i="3"/>
  <c r="E1840" i="3"/>
  <c r="D1840" i="3"/>
  <c r="C1840" i="3"/>
  <c r="B1840" i="3"/>
  <c r="A1840" i="3"/>
  <c r="P1839" i="3"/>
  <c r="J1839" i="3"/>
  <c r="N1839" i="3" s="1"/>
  <c r="I1839" i="3"/>
  <c r="H1839" i="3"/>
  <c r="G1839" i="3"/>
  <c r="F1839" i="3"/>
  <c r="E1839" i="3"/>
  <c r="D1839" i="3"/>
  <c r="B1839" i="3"/>
  <c r="A1839" i="3"/>
  <c r="C1839" i="3" s="1"/>
  <c r="N1838" i="3"/>
  <c r="K1838" i="3"/>
  <c r="L1838" i="3" s="1"/>
  <c r="J1838" i="3"/>
  <c r="P1838" i="3" s="1"/>
  <c r="I1838" i="3"/>
  <c r="H1838" i="3"/>
  <c r="G1838" i="3"/>
  <c r="F1838" i="3"/>
  <c r="E1838" i="3"/>
  <c r="D1838" i="3"/>
  <c r="C1838" i="3"/>
  <c r="B1838" i="3"/>
  <c r="A1838" i="3"/>
  <c r="N1837" i="3"/>
  <c r="J1837" i="3"/>
  <c r="Q1837" i="3" s="1"/>
  <c r="I1837" i="3"/>
  <c r="H1837" i="3"/>
  <c r="G1837" i="3"/>
  <c r="F1837" i="3"/>
  <c r="E1837" i="3"/>
  <c r="B1837" i="3"/>
  <c r="A1837" i="3"/>
  <c r="C1837" i="3" s="1"/>
  <c r="P1836" i="3"/>
  <c r="L1836" i="3"/>
  <c r="J1836" i="3"/>
  <c r="K1836" i="3" s="1"/>
  <c r="I1836" i="3"/>
  <c r="M1836" i="3" s="1"/>
  <c r="H1836" i="3"/>
  <c r="G1836" i="3"/>
  <c r="F1836" i="3"/>
  <c r="E1836" i="3"/>
  <c r="D1836" i="3"/>
  <c r="C1836" i="3"/>
  <c r="B1836" i="3"/>
  <c r="A1836" i="3"/>
  <c r="Q1835" i="3"/>
  <c r="M1835" i="3"/>
  <c r="J1835" i="3"/>
  <c r="N1835" i="3" s="1"/>
  <c r="I1835" i="3"/>
  <c r="P1835" i="3" s="1"/>
  <c r="H1835" i="3"/>
  <c r="G1835" i="3"/>
  <c r="F1835" i="3"/>
  <c r="E1835" i="3"/>
  <c r="D1835" i="3"/>
  <c r="A1835" i="3"/>
  <c r="C1835" i="3" s="1"/>
  <c r="P1834" i="3"/>
  <c r="O1834" i="3"/>
  <c r="R1834" i="3" s="1"/>
  <c r="N1834" i="3"/>
  <c r="K1834" i="3"/>
  <c r="L1834" i="3" s="1"/>
  <c r="J1834" i="3"/>
  <c r="I1834" i="3"/>
  <c r="Q1834" i="3" s="1"/>
  <c r="H1834" i="3"/>
  <c r="G1834" i="3"/>
  <c r="F1834" i="3"/>
  <c r="E1834" i="3"/>
  <c r="D1834" i="3"/>
  <c r="C1834" i="3"/>
  <c r="B1834" i="3"/>
  <c r="A1834" i="3"/>
  <c r="P1833" i="3"/>
  <c r="N1833" i="3"/>
  <c r="J1833" i="3"/>
  <c r="I1833" i="3"/>
  <c r="H1833" i="3"/>
  <c r="G1833" i="3"/>
  <c r="F1833" i="3"/>
  <c r="E1833" i="3"/>
  <c r="D1833" i="3"/>
  <c r="B1833" i="3"/>
  <c r="A1833" i="3"/>
  <c r="C1833" i="3" s="1"/>
  <c r="N1832" i="3"/>
  <c r="J1832" i="3"/>
  <c r="I1832" i="3"/>
  <c r="M1832" i="3" s="1"/>
  <c r="H1832" i="3"/>
  <c r="G1832" i="3"/>
  <c r="F1832" i="3"/>
  <c r="E1832" i="3"/>
  <c r="D1832" i="3"/>
  <c r="C1832" i="3"/>
  <c r="B1832" i="3"/>
  <c r="A1832" i="3"/>
  <c r="M1831" i="3"/>
  <c r="J1831" i="3"/>
  <c r="I1831" i="3"/>
  <c r="H1831" i="3"/>
  <c r="G1831" i="3"/>
  <c r="F1831" i="3"/>
  <c r="E1831" i="3"/>
  <c r="A1831" i="3"/>
  <c r="P1830" i="3"/>
  <c r="O1830" i="3"/>
  <c r="R1830" i="3" s="1"/>
  <c r="J1830" i="3"/>
  <c r="N1830" i="3" s="1"/>
  <c r="I1830" i="3"/>
  <c r="Q1830" i="3" s="1"/>
  <c r="H1830" i="3"/>
  <c r="G1830" i="3"/>
  <c r="F1830" i="3"/>
  <c r="E1830" i="3"/>
  <c r="D1830" i="3"/>
  <c r="C1830" i="3"/>
  <c r="B1830" i="3"/>
  <c r="A1830" i="3"/>
  <c r="M1829" i="3"/>
  <c r="J1829" i="3"/>
  <c r="N1829" i="3" s="1"/>
  <c r="I1829" i="3"/>
  <c r="H1829" i="3"/>
  <c r="G1829" i="3"/>
  <c r="F1829" i="3"/>
  <c r="E1829" i="3"/>
  <c r="D1829" i="3"/>
  <c r="A1829" i="3"/>
  <c r="C1829" i="3" s="1"/>
  <c r="O1828" i="3"/>
  <c r="N1828" i="3"/>
  <c r="K1828" i="3"/>
  <c r="L1828" i="3" s="1"/>
  <c r="J1828" i="3"/>
  <c r="P1828" i="3" s="1"/>
  <c r="I1828" i="3"/>
  <c r="M1828" i="3" s="1"/>
  <c r="H1828" i="3"/>
  <c r="G1828" i="3"/>
  <c r="F1828" i="3"/>
  <c r="E1828" i="3"/>
  <c r="D1828" i="3"/>
  <c r="C1828" i="3"/>
  <c r="B1828" i="3"/>
  <c r="A1828" i="3"/>
  <c r="P1827" i="3"/>
  <c r="N1827" i="3"/>
  <c r="J1827" i="3"/>
  <c r="I1827" i="3"/>
  <c r="H1827" i="3"/>
  <c r="G1827" i="3"/>
  <c r="F1827" i="3"/>
  <c r="E1827" i="3"/>
  <c r="B1827" i="3"/>
  <c r="A1827" i="3"/>
  <c r="C1827" i="3" s="1"/>
  <c r="P1826" i="3"/>
  <c r="J1826" i="3"/>
  <c r="I1826" i="3"/>
  <c r="H1826" i="3"/>
  <c r="G1826" i="3"/>
  <c r="F1826" i="3"/>
  <c r="E1826" i="3"/>
  <c r="D1826" i="3"/>
  <c r="C1826" i="3"/>
  <c r="B1826" i="3"/>
  <c r="A1826" i="3"/>
  <c r="N1825" i="3"/>
  <c r="M1825" i="3"/>
  <c r="J1825" i="3"/>
  <c r="Q1825" i="3" s="1"/>
  <c r="I1825" i="3"/>
  <c r="H1825" i="3"/>
  <c r="G1825" i="3"/>
  <c r="F1825" i="3"/>
  <c r="E1825" i="3"/>
  <c r="A1825" i="3"/>
  <c r="P1824" i="3"/>
  <c r="O1824" i="3"/>
  <c r="L1824" i="3"/>
  <c r="K1824" i="3"/>
  <c r="J1824" i="3"/>
  <c r="N1824" i="3" s="1"/>
  <c r="I1824" i="3"/>
  <c r="M1824" i="3" s="1"/>
  <c r="H1824" i="3"/>
  <c r="G1824" i="3"/>
  <c r="F1824" i="3"/>
  <c r="E1824" i="3"/>
  <c r="D1824" i="3"/>
  <c r="C1824" i="3"/>
  <c r="B1824" i="3"/>
  <c r="A1824" i="3"/>
  <c r="M1823" i="3"/>
  <c r="J1823" i="3"/>
  <c r="N1823" i="3" s="1"/>
  <c r="I1823" i="3"/>
  <c r="H1823" i="3"/>
  <c r="G1823" i="3"/>
  <c r="F1823" i="3"/>
  <c r="E1823" i="3"/>
  <c r="D1823" i="3"/>
  <c r="B1823" i="3"/>
  <c r="A1823" i="3"/>
  <c r="C1823" i="3" s="1"/>
  <c r="N1822" i="3"/>
  <c r="K1822" i="3"/>
  <c r="L1822" i="3" s="1"/>
  <c r="J1822" i="3"/>
  <c r="P1822" i="3" s="1"/>
  <c r="I1822" i="3"/>
  <c r="H1822" i="3"/>
  <c r="G1822" i="3"/>
  <c r="F1822" i="3"/>
  <c r="E1822" i="3"/>
  <c r="D1822" i="3"/>
  <c r="C1822" i="3"/>
  <c r="B1822" i="3"/>
  <c r="A1822" i="3"/>
  <c r="N1821" i="3"/>
  <c r="J1821" i="3"/>
  <c r="Q1821" i="3" s="1"/>
  <c r="I1821" i="3"/>
  <c r="H1821" i="3"/>
  <c r="G1821" i="3"/>
  <c r="F1821" i="3"/>
  <c r="E1821" i="3"/>
  <c r="B1821" i="3"/>
  <c r="A1821" i="3"/>
  <c r="C1821" i="3" s="1"/>
  <c r="J1820" i="3"/>
  <c r="I1820" i="3"/>
  <c r="M1820" i="3" s="1"/>
  <c r="H1820" i="3"/>
  <c r="G1820" i="3"/>
  <c r="F1820" i="3"/>
  <c r="E1820" i="3"/>
  <c r="D1820" i="3"/>
  <c r="C1820" i="3"/>
  <c r="B1820" i="3"/>
  <c r="A1820" i="3"/>
  <c r="Q1819" i="3"/>
  <c r="M1819" i="3"/>
  <c r="J1819" i="3"/>
  <c r="N1819" i="3" s="1"/>
  <c r="I1819" i="3"/>
  <c r="H1819" i="3"/>
  <c r="G1819" i="3"/>
  <c r="F1819" i="3"/>
  <c r="E1819" i="3"/>
  <c r="D1819" i="3"/>
  <c r="A1819" i="3"/>
  <c r="P1818" i="3"/>
  <c r="O1818" i="3"/>
  <c r="N1818" i="3"/>
  <c r="K1818" i="3"/>
  <c r="L1818" i="3" s="1"/>
  <c r="J1818" i="3"/>
  <c r="I1818" i="3"/>
  <c r="Q1818" i="3" s="1"/>
  <c r="H1818" i="3"/>
  <c r="G1818" i="3"/>
  <c r="F1818" i="3"/>
  <c r="E1818" i="3"/>
  <c r="D1818" i="3"/>
  <c r="C1818" i="3"/>
  <c r="B1818" i="3"/>
  <c r="A1818" i="3"/>
  <c r="P1817" i="3"/>
  <c r="N1817" i="3"/>
  <c r="J1817" i="3"/>
  <c r="I1817" i="3"/>
  <c r="H1817" i="3"/>
  <c r="G1817" i="3"/>
  <c r="F1817" i="3"/>
  <c r="E1817" i="3"/>
  <c r="D1817" i="3"/>
  <c r="B1817" i="3"/>
  <c r="A1817" i="3"/>
  <c r="C1817" i="3" s="1"/>
  <c r="N1816" i="3"/>
  <c r="J1816" i="3"/>
  <c r="I1816" i="3"/>
  <c r="M1816" i="3" s="1"/>
  <c r="H1816" i="3"/>
  <c r="G1816" i="3"/>
  <c r="F1816" i="3"/>
  <c r="E1816" i="3"/>
  <c r="D1816" i="3"/>
  <c r="C1816" i="3"/>
  <c r="B1816" i="3"/>
  <c r="A1816" i="3"/>
  <c r="N1815" i="3"/>
  <c r="M1815" i="3"/>
  <c r="J1815" i="3"/>
  <c r="I1815" i="3"/>
  <c r="H1815" i="3"/>
  <c r="G1815" i="3"/>
  <c r="F1815" i="3"/>
  <c r="E1815" i="3"/>
  <c r="A1815" i="3"/>
  <c r="P1814" i="3"/>
  <c r="O1814" i="3"/>
  <c r="J1814" i="3"/>
  <c r="N1814" i="3" s="1"/>
  <c r="I1814" i="3"/>
  <c r="Q1814" i="3" s="1"/>
  <c r="H1814" i="3"/>
  <c r="G1814" i="3"/>
  <c r="F1814" i="3"/>
  <c r="E1814" i="3"/>
  <c r="D1814" i="3"/>
  <c r="C1814" i="3"/>
  <c r="B1814" i="3"/>
  <c r="A1814" i="3"/>
  <c r="Q1813" i="3"/>
  <c r="M1813" i="3"/>
  <c r="J1813" i="3"/>
  <c r="N1813" i="3" s="1"/>
  <c r="I1813" i="3"/>
  <c r="H1813" i="3"/>
  <c r="G1813" i="3"/>
  <c r="F1813" i="3"/>
  <c r="E1813" i="3"/>
  <c r="D1813" i="3"/>
  <c r="A1813" i="3"/>
  <c r="C1813" i="3" s="1"/>
  <c r="O1812" i="3"/>
  <c r="N1812" i="3"/>
  <c r="K1812" i="3"/>
  <c r="L1812" i="3" s="1"/>
  <c r="J1812" i="3"/>
  <c r="P1812" i="3" s="1"/>
  <c r="I1812" i="3"/>
  <c r="M1812" i="3" s="1"/>
  <c r="H1812" i="3"/>
  <c r="G1812" i="3"/>
  <c r="F1812" i="3"/>
  <c r="E1812" i="3"/>
  <c r="D1812" i="3"/>
  <c r="C1812" i="3"/>
  <c r="B1812" i="3"/>
  <c r="A1812" i="3"/>
  <c r="P1811" i="3"/>
  <c r="N1811" i="3"/>
  <c r="J1811" i="3"/>
  <c r="I1811" i="3"/>
  <c r="H1811" i="3"/>
  <c r="G1811" i="3"/>
  <c r="F1811" i="3"/>
  <c r="E1811" i="3"/>
  <c r="B1811" i="3"/>
  <c r="A1811" i="3"/>
  <c r="C1811" i="3" s="1"/>
  <c r="J1810" i="3"/>
  <c r="I1810" i="3"/>
  <c r="H1810" i="3"/>
  <c r="G1810" i="3"/>
  <c r="F1810" i="3"/>
  <c r="E1810" i="3"/>
  <c r="D1810" i="3"/>
  <c r="C1810" i="3"/>
  <c r="B1810" i="3"/>
  <c r="A1810" i="3"/>
  <c r="Q1809" i="3"/>
  <c r="N1809" i="3"/>
  <c r="M1809" i="3"/>
  <c r="J1809" i="3"/>
  <c r="I1809" i="3"/>
  <c r="H1809" i="3"/>
  <c r="G1809" i="3"/>
  <c r="F1809" i="3"/>
  <c r="E1809" i="3"/>
  <c r="A1809" i="3"/>
  <c r="P1808" i="3"/>
  <c r="O1808" i="3"/>
  <c r="L1808" i="3"/>
  <c r="K1808" i="3"/>
  <c r="J1808" i="3"/>
  <c r="N1808" i="3" s="1"/>
  <c r="I1808" i="3"/>
  <c r="M1808" i="3" s="1"/>
  <c r="H1808" i="3"/>
  <c r="G1808" i="3"/>
  <c r="F1808" i="3"/>
  <c r="E1808" i="3"/>
  <c r="D1808" i="3"/>
  <c r="C1808" i="3"/>
  <c r="B1808" i="3"/>
  <c r="A1808" i="3"/>
  <c r="P1807" i="3"/>
  <c r="M1807" i="3"/>
  <c r="J1807" i="3"/>
  <c r="N1807" i="3" s="1"/>
  <c r="I1807" i="3"/>
  <c r="H1807" i="3"/>
  <c r="G1807" i="3"/>
  <c r="F1807" i="3"/>
  <c r="E1807" i="3"/>
  <c r="D1807" i="3"/>
  <c r="B1807" i="3"/>
  <c r="A1807" i="3"/>
  <c r="C1807" i="3" s="1"/>
  <c r="N1806" i="3"/>
  <c r="K1806" i="3"/>
  <c r="L1806" i="3" s="1"/>
  <c r="J1806" i="3"/>
  <c r="P1806" i="3" s="1"/>
  <c r="I1806" i="3"/>
  <c r="H1806" i="3"/>
  <c r="G1806" i="3"/>
  <c r="F1806" i="3"/>
  <c r="E1806" i="3"/>
  <c r="D1806" i="3"/>
  <c r="C1806" i="3"/>
  <c r="B1806" i="3"/>
  <c r="A1806" i="3"/>
  <c r="N1805" i="3"/>
  <c r="J1805" i="3"/>
  <c r="Q1805" i="3" s="1"/>
  <c r="I1805" i="3"/>
  <c r="H1805" i="3"/>
  <c r="G1805" i="3"/>
  <c r="F1805" i="3"/>
  <c r="E1805" i="3"/>
  <c r="B1805" i="3"/>
  <c r="A1805" i="3"/>
  <c r="C1805" i="3" s="1"/>
  <c r="P1804" i="3"/>
  <c r="J1804" i="3"/>
  <c r="I1804" i="3"/>
  <c r="M1804" i="3" s="1"/>
  <c r="H1804" i="3"/>
  <c r="G1804" i="3"/>
  <c r="F1804" i="3"/>
  <c r="E1804" i="3"/>
  <c r="D1804" i="3"/>
  <c r="C1804" i="3"/>
  <c r="B1804" i="3"/>
  <c r="A1804" i="3"/>
  <c r="M1803" i="3"/>
  <c r="J1803" i="3"/>
  <c r="N1803" i="3" s="1"/>
  <c r="I1803" i="3"/>
  <c r="H1803" i="3"/>
  <c r="G1803" i="3"/>
  <c r="F1803" i="3"/>
  <c r="E1803" i="3"/>
  <c r="A1803" i="3"/>
  <c r="O1802" i="3"/>
  <c r="R1802" i="3" s="1"/>
  <c r="N1802" i="3"/>
  <c r="K1802" i="3"/>
  <c r="L1802" i="3" s="1"/>
  <c r="J1802" i="3"/>
  <c r="P1802" i="3" s="1"/>
  <c r="I1802" i="3"/>
  <c r="Q1802" i="3" s="1"/>
  <c r="H1802" i="3"/>
  <c r="G1802" i="3"/>
  <c r="F1802" i="3"/>
  <c r="E1802" i="3"/>
  <c r="D1802" i="3"/>
  <c r="C1802" i="3"/>
  <c r="B1802" i="3"/>
  <c r="A1802" i="3"/>
  <c r="P1801" i="3"/>
  <c r="N1801" i="3"/>
  <c r="J1801" i="3"/>
  <c r="I1801" i="3"/>
  <c r="H1801" i="3"/>
  <c r="G1801" i="3"/>
  <c r="F1801" i="3"/>
  <c r="E1801" i="3"/>
  <c r="D1801" i="3"/>
  <c r="B1801" i="3"/>
  <c r="A1801" i="3"/>
  <c r="C1801" i="3" s="1"/>
  <c r="P1800" i="3"/>
  <c r="N1800" i="3"/>
  <c r="M1800" i="3"/>
  <c r="K1800" i="3"/>
  <c r="L1800" i="3" s="1"/>
  <c r="J1800" i="3"/>
  <c r="O1800" i="3" s="1"/>
  <c r="I1800" i="3"/>
  <c r="Q1800" i="3" s="1"/>
  <c r="R1800" i="3" s="1"/>
  <c r="H1800" i="3"/>
  <c r="G1800" i="3"/>
  <c r="F1800" i="3"/>
  <c r="E1800" i="3"/>
  <c r="D1800" i="3"/>
  <c r="C1800" i="3"/>
  <c r="B1800" i="3"/>
  <c r="A1800" i="3"/>
  <c r="P1799" i="3"/>
  <c r="N1799" i="3"/>
  <c r="J1799" i="3"/>
  <c r="I1799" i="3"/>
  <c r="H1799" i="3"/>
  <c r="G1799" i="3"/>
  <c r="F1799" i="3"/>
  <c r="E1799" i="3"/>
  <c r="D1799" i="3"/>
  <c r="B1799" i="3"/>
  <c r="A1799" i="3"/>
  <c r="C1799" i="3" s="1"/>
  <c r="N1798" i="3"/>
  <c r="J1798" i="3"/>
  <c r="I1798" i="3"/>
  <c r="H1798" i="3"/>
  <c r="G1798" i="3"/>
  <c r="F1798" i="3"/>
  <c r="E1798" i="3"/>
  <c r="D1798" i="3"/>
  <c r="C1798" i="3"/>
  <c r="B1798" i="3"/>
  <c r="A1798" i="3"/>
  <c r="N1797" i="3"/>
  <c r="M1797" i="3"/>
  <c r="J1797" i="3"/>
  <c r="Q1797" i="3" s="1"/>
  <c r="I1797" i="3"/>
  <c r="P1797" i="3" s="1"/>
  <c r="H1797" i="3"/>
  <c r="G1797" i="3"/>
  <c r="F1797" i="3"/>
  <c r="E1797" i="3"/>
  <c r="A1797" i="3"/>
  <c r="P1796" i="3"/>
  <c r="M1796" i="3"/>
  <c r="J1796" i="3"/>
  <c r="I1796" i="3"/>
  <c r="H1796" i="3"/>
  <c r="G1796" i="3"/>
  <c r="F1796" i="3"/>
  <c r="E1796" i="3"/>
  <c r="D1796" i="3"/>
  <c r="C1796" i="3"/>
  <c r="B1796" i="3"/>
  <c r="A1796" i="3"/>
  <c r="N1795" i="3"/>
  <c r="M1795" i="3"/>
  <c r="J1795" i="3"/>
  <c r="Q1795" i="3" s="1"/>
  <c r="I1795" i="3"/>
  <c r="P1795" i="3" s="1"/>
  <c r="H1795" i="3"/>
  <c r="G1795" i="3"/>
  <c r="F1795" i="3"/>
  <c r="E1795" i="3"/>
  <c r="A1795" i="3"/>
  <c r="P1794" i="3"/>
  <c r="J1794" i="3"/>
  <c r="O1794" i="3" s="1"/>
  <c r="R1794" i="3" s="1"/>
  <c r="I1794" i="3"/>
  <c r="Q1794" i="3" s="1"/>
  <c r="H1794" i="3"/>
  <c r="G1794" i="3"/>
  <c r="F1794" i="3"/>
  <c r="E1794" i="3"/>
  <c r="D1794" i="3"/>
  <c r="C1794" i="3"/>
  <c r="B1794" i="3"/>
  <c r="A1794" i="3"/>
  <c r="M1793" i="3"/>
  <c r="J1793" i="3"/>
  <c r="N1793" i="3" s="1"/>
  <c r="I1793" i="3"/>
  <c r="H1793" i="3"/>
  <c r="G1793" i="3"/>
  <c r="F1793" i="3"/>
  <c r="E1793" i="3"/>
  <c r="D1793" i="3"/>
  <c r="A1793" i="3"/>
  <c r="C1793" i="3" s="1"/>
  <c r="O1792" i="3"/>
  <c r="R1792" i="3" s="1"/>
  <c r="M1792" i="3"/>
  <c r="J1792" i="3"/>
  <c r="P1792" i="3" s="1"/>
  <c r="I1792" i="3"/>
  <c r="Q1792" i="3" s="1"/>
  <c r="H1792" i="3"/>
  <c r="G1792" i="3"/>
  <c r="F1792" i="3"/>
  <c r="E1792" i="3"/>
  <c r="D1792" i="3"/>
  <c r="C1792" i="3"/>
  <c r="B1792" i="3"/>
  <c r="A1792" i="3"/>
  <c r="M1791" i="3"/>
  <c r="J1791" i="3"/>
  <c r="N1791" i="3" s="1"/>
  <c r="I1791" i="3"/>
  <c r="H1791" i="3"/>
  <c r="G1791" i="3"/>
  <c r="F1791" i="3"/>
  <c r="E1791" i="3"/>
  <c r="D1791" i="3"/>
  <c r="A1791" i="3"/>
  <c r="C1791" i="3" s="1"/>
  <c r="O1790" i="3"/>
  <c r="R1790" i="3" s="1"/>
  <c r="N1790" i="3"/>
  <c r="K1790" i="3"/>
  <c r="L1790" i="3" s="1"/>
  <c r="J1790" i="3"/>
  <c r="P1790" i="3" s="1"/>
  <c r="I1790" i="3"/>
  <c r="Q1790" i="3" s="1"/>
  <c r="H1790" i="3"/>
  <c r="G1790" i="3"/>
  <c r="F1790" i="3"/>
  <c r="E1790" i="3"/>
  <c r="D1790" i="3"/>
  <c r="C1790" i="3"/>
  <c r="B1790" i="3"/>
  <c r="A1790" i="3"/>
  <c r="P1789" i="3"/>
  <c r="N1789" i="3"/>
  <c r="J1789" i="3"/>
  <c r="I1789" i="3"/>
  <c r="H1789" i="3"/>
  <c r="G1789" i="3"/>
  <c r="F1789" i="3"/>
  <c r="E1789" i="3"/>
  <c r="B1789" i="3"/>
  <c r="A1789" i="3"/>
  <c r="C1789" i="3" s="1"/>
  <c r="P1788" i="3"/>
  <c r="N1788" i="3"/>
  <c r="M1788" i="3"/>
  <c r="K1788" i="3"/>
  <c r="L1788" i="3" s="1"/>
  <c r="J1788" i="3"/>
  <c r="O1788" i="3" s="1"/>
  <c r="I1788" i="3"/>
  <c r="Q1788" i="3" s="1"/>
  <c r="H1788" i="3"/>
  <c r="G1788" i="3"/>
  <c r="F1788" i="3"/>
  <c r="E1788" i="3"/>
  <c r="D1788" i="3"/>
  <c r="C1788" i="3"/>
  <c r="B1788" i="3"/>
  <c r="A1788" i="3"/>
  <c r="P1787" i="3"/>
  <c r="N1787" i="3"/>
  <c r="J1787" i="3"/>
  <c r="I1787" i="3"/>
  <c r="H1787" i="3"/>
  <c r="G1787" i="3"/>
  <c r="F1787" i="3"/>
  <c r="E1787" i="3"/>
  <c r="B1787" i="3"/>
  <c r="A1787" i="3"/>
  <c r="C1787" i="3" s="1"/>
  <c r="P1786" i="3"/>
  <c r="J1786" i="3"/>
  <c r="I1786" i="3"/>
  <c r="H1786" i="3"/>
  <c r="G1786" i="3"/>
  <c r="F1786" i="3"/>
  <c r="E1786" i="3"/>
  <c r="D1786" i="3"/>
  <c r="C1786" i="3"/>
  <c r="B1786" i="3"/>
  <c r="A1786" i="3"/>
  <c r="Q1785" i="3"/>
  <c r="N1785" i="3"/>
  <c r="M1785" i="3"/>
  <c r="J1785" i="3"/>
  <c r="I1785" i="3"/>
  <c r="H1785" i="3"/>
  <c r="G1785" i="3"/>
  <c r="F1785" i="3"/>
  <c r="E1785" i="3"/>
  <c r="A1785" i="3"/>
  <c r="O1784" i="3"/>
  <c r="M1784" i="3"/>
  <c r="J1784" i="3"/>
  <c r="I1784" i="3"/>
  <c r="H1784" i="3"/>
  <c r="G1784" i="3"/>
  <c r="F1784" i="3"/>
  <c r="E1784" i="3"/>
  <c r="D1784" i="3"/>
  <c r="C1784" i="3"/>
  <c r="B1784" i="3"/>
  <c r="A1784" i="3"/>
  <c r="N1783" i="3"/>
  <c r="M1783" i="3"/>
  <c r="J1783" i="3"/>
  <c r="Q1783" i="3" s="1"/>
  <c r="I1783" i="3"/>
  <c r="H1783" i="3"/>
  <c r="G1783" i="3"/>
  <c r="F1783" i="3"/>
  <c r="E1783" i="3"/>
  <c r="A1783" i="3"/>
  <c r="P1782" i="3"/>
  <c r="O1782" i="3"/>
  <c r="R1782" i="3" s="1"/>
  <c r="L1782" i="3"/>
  <c r="K1782" i="3"/>
  <c r="J1782" i="3"/>
  <c r="N1782" i="3" s="1"/>
  <c r="I1782" i="3"/>
  <c r="Q1782" i="3" s="1"/>
  <c r="H1782" i="3"/>
  <c r="G1782" i="3"/>
  <c r="F1782" i="3"/>
  <c r="E1782" i="3"/>
  <c r="D1782" i="3"/>
  <c r="C1782" i="3"/>
  <c r="B1782" i="3"/>
  <c r="A1782" i="3"/>
  <c r="M1781" i="3"/>
  <c r="J1781" i="3"/>
  <c r="N1781" i="3" s="1"/>
  <c r="I1781" i="3"/>
  <c r="H1781" i="3"/>
  <c r="G1781" i="3"/>
  <c r="F1781" i="3"/>
  <c r="E1781" i="3"/>
  <c r="D1781" i="3"/>
  <c r="B1781" i="3"/>
  <c r="A1781" i="3"/>
  <c r="C1781" i="3" s="1"/>
  <c r="P1780" i="3"/>
  <c r="O1780" i="3"/>
  <c r="N1780" i="3"/>
  <c r="M1780" i="3"/>
  <c r="L1780" i="3"/>
  <c r="K1780" i="3"/>
  <c r="J1780" i="3"/>
  <c r="I1780" i="3"/>
  <c r="Q1780" i="3" s="1"/>
  <c r="R1780" i="3" s="1"/>
  <c r="H1780" i="3"/>
  <c r="G1780" i="3"/>
  <c r="F1780" i="3"/>
  <c r="E1780" i="3"/>
  <c r="D1780" i="3"/>
  <c r="C1780" i="3"/>
  <c r="B1780" i="3"/>
  <c r="A1780" i="3"/>
  <c r="P1779" i="3"/>
  <c r="M1779" i="3"/>
  <c r="J1779" i="3"/>
  <c r="N1779" i="3" s="1"/>
  <c r="I1779" i="3"/>
  <c r="H1779" i="3"/>
  <c r="G1779" i="3"/>
  <c r="F1779" i="3"/>
  <c r="E1779" i="3"/>
  <c r="D1779" i="3"/>
  <c r="B1779" i="3"/>
  <c r="A1779" i="3"/>
  <c r="C1779" i="3" s="1"/>
  <c r="O1778" i="3"/>
  <c r="N1778" i="3"/>
  <c r="K1778" i="3"/>
  <c r="L1778" i="3" s="1"/>
  <c r="J1778" i="3"/>
  <c r="P1778" i="3" s="1"/>
  <c r="I1778" i="3"/>
  <c r="H1778" i="3"/>
  <c r="G1778" i="3"/>
  <c r="F1778" i="3"/>
  <c r="E1778" i="3"/>
  <c r="D1778" i="3"/>
  <c r="C1778" i="3"/>
  <c r="B1778" i="3"/>
  <c r="A1778" i="3"/>
  <c r="P1777" i="3"/>
  <c r="N1777" i="3"/>
  <c r="J1777" i="3"/>
  <c r="Q1777" i="3" s="1"/>
  <c r="I1777" i="3"/>
  <c r="H1777" i="3"/>
  <c r="G1777" i="3"/>
  <c r="F1777" i="3"/>
  <c r="E1777" i="3"/>
  <c r="B1777" i="3"/>
  <c r="A1777" i="3"/>
  <c r="C1777" i="3" s="1"/>
  <c r="P1776" i="3"/>
  <c r="N1776" i="3"/>
  <c r="M1776" i="3"/>
  <c r="K1776" i="3"/>
  <c r="L1776" i="3" s="1"/>
  <c r="J1776" i="3"/>
  <c r="O1776" i="3" s="1"/>
  <c r="I1776" i="3"/>
  <c r="H1776" i="3"/>
  <c r="G1776" i="3"/>
  <c r="F1776" i="3"/>
  <c r="E1776" i="3"/>
  <c r="D1776" i="3"/>
  <c r="C1776" i="3"/>
  <c r="B1776" i="3"/>
  <c r="A1776" i="3"/>
  <c r="P1775" i="3"/>
  <c r="N1775" i="3"/>
  <c r="J1775" i="3"/>
  <c r="Q1775" i="3" s="1"/>
  <c r="I1775" i="3"/>
  <c r="H1775" i="3"/>
  <c r="G1775" i="3"/>
  <c r="F1775" i="3"/>
  <c r="E1775" i="3"/>
  <c r="B1775" i="3"/>
  <c r="A1775" i="3"/>
  <c r="C1775" i="3" s="1"/>
  <c r="P1774" i="3"/>
  <c r="J1774" i="3"/>
  <c r="I1774" i="3"/>
  <c r="H1774" i="3"/>
  <c r="G1774" i="3"/>
  <c r="F1774" i="3"/>
  <c r="E1774" i="3"/>
  <c r="D1774" i="3"/>
  <c r="C1774" i="3"/>
  <c r="B1774" i="3"/>
  <c r="A1774" i="3"/>
  <c r="M1773" i="3"/>
  <c r="J1773" i="3"/>
  <c r="N1773" i="3" s="1"/>
  <c r="I1773" i="3"/>
  <c r="H1773" i="3"/>
  <c r="G1773" i="3"/>
  <c r="F1773" i="3"/>
  <c r="E1773" i="3"/>
  <c r="A1773" i="3"/>
  <c r="O1772" i="3"/>
  <c r="M1772" i="3"/>
  <c r="J1772" i="3"/>
  <c r="I1772" i="3"/>
  <c r="H1772" i="3"/>
  <c r="G1772" i="3"/>
  <c r="F1772" i="3"/>
  <c r="E1772" i="3"/>
  <c r="D1772" i="3"/>
  <c r="C1772" i="3"/>
  <c r="B1772" i="3"/>
  <c r="A1772" i="3"/>
  <c r="Q1771" i="3"/>
  <c r="O1771" i="3"/>
  <c r="N1771" i="3"/>
  <c r="M1771" i="3"/>
  <c r="J1771" i="3"/>
  <c r="P1771" i="3" s="1"/>
  <c r="I1771" i="3"/>
  <c r="H1771" i="3"/>
  <c r="G1771" i="3"/>
  <c r="F1771" i="3"/>
  <c r="E1771" i="3"/>
  <c r="B1771" i="3"/>
  <c r="A1771" i="3"/>
  <c r="C1771" i="3" s="1"/>
  <c r="Q1770" i="3"/>
  <c r="O1770" i="3"/>
  <c r="N1770" i="3"/>
  <c r="K1770" i="3"/>
  <c r="L1770" i="3" s="1"/>
  <c r="J1770" i="3"/>
  <c r="P1770" i="3" s="1"/>
  <c r="I1770" i="3"/>
  <c r="M1770" i="3" s="1"/>
  <c r="H1770" i="3"/>
  <c r="G1770" i="3"/>
  <c r="F1770" i="3"/>
  <c r="E1770" i="3"/>
  <c r="C1770" i="3"/>
  <c r="B1770" i="3"/>
  <c r="A1770" i="3"/>
  <c r="D1770" i="3" s="1"/>
  <c r="O1769" i="3"/>
  <c r="M1769" i="3"/>
  <c r="J1769" i="3"/>
  <c r="I1769" i="3"/>
  <c r="H1769" i="3"/>
  <c r="G1769" i="3"/>
  <c r="F1769" i="3"/>
  <c r="E1769" i="3"/>
  <c r="D1769" i="3"/>
  <c r="B1769" i="3"/>
  <c r="A1769" i="3"/>
  <c r="C1769" i="3" s="1"/>
  <c r="N1768" i="3"/>
  <c r="J1768" i="3"/>
  <c r="I1768" i="3"/>
  <c r="Q1768" i="3" s="1"/>
  <c r="H1768" i="3"/>
  <c r="G1768" i="3"/>
  <c r="F1768" i="3"/>
  <c r="E1768" i="3"/>
  <c r="D1768" i="3"/>
  <c r="A1768" i="3"/>
  <c r="N1767" i="3"/>
  <c r="J1767" i="3"/>
  <c r="I1767" i="3"/>
  <c r="H1767" i="3"/>
  <c r="G1767" i="3"/>
  <c r="F1767" i="3"/>
  <c r="E1767" i="3"/>
  <c r="C1767" i="3"/>
  <c r="A1767" i="3"/>
  <c r="P1766" i="3"/>
  <c r="M1766" i="3"/>
  <c r="K1766" i="3"/>
  <c r="L1766" i="3" s="1"/>
  <c r="J1766" i="3"/>
  <c r="O1766" i="3" s="1"/>
  <c r="I1766" i="3"/>
  <c r="Q1766" i="3" s="1"/>
  <c r="H1766" i="3"/>
  <c r="G1766" i="3"/>
  <c r="F1766" i="3"/>
  <c r="E1766" i="3"/>
  <c r="C1766" i="3"/>
  <c r="B1766" i="3"/>
  <c r="A1766" i="3"/>
  <c r="D1766" i="3" s="1"/>
  <c r="O1765" i="3"/>
  <c r="M1765" i="3"/>
  <c r="J1765" i="3"/>
  <c r="I1765" i="3"/>
  <c r="K1765" i="3" s="1"/>
  <c r="L1765" i="3" s="1"/>
  <c r="H1765" i="3"/>
  <c r="G1765" i="3"/>
  <c r="F1765" i="3"/>
  <c r="E1765" i="3"/>
  <c r="D1765" i="3"/>
  <c r="B1765" i="3"/>
  <c r="A1765" i="3"/>
  <c r="C1765" i="3" s="1"/>
  <c r="Q1764" i="3"/>
  <c r="O1764" i="3"/>
  <c r="N1764" i="3"/>
  <c r="J1764" i="3"/>
  <c r="I1764" i="3"/>
  <c r="H1764" i="3"/>
  <c r="G1764" i="3"/>
  <c r="F1764" i="3"/>
  <c r="E1764" i="3"/>
  <c r="A1764" i="3"/>
  <c r="N1763" i="3"/>
  <c r="K1763" i="3"/>
  <c r="L1763" i="3" s="1"/>
  <c r="J1763" i="3"/>
  <c r="I1763" i="3"/>
  <c r="H1763" i="3"/>
  <c r="G1763" i="3"/>
  <c r="F1763" i="3"/>
  <c r="E1763" i="3"/>
  <c r="A1763" i="3"/>
  <c r="P1762" i="3"/>
  <c r="M1762" i="3"/>
  <c r="K1762" i="3"/>
  <c r="L1762" i="3" s="1"/>
  <c r="J1762" i="3"/>
  <c r="O1762" i="3" s="1"/>
  <c r="I1762" i="3"/>
  <c r="Q1762" i="3" s="1"/>
  <c r="H1762" i="3"/>
  <c r="G1762" i="3"/>
  <c r="F1762" i="3"/>
  <c r="E1762" i="3"/>
  <c r="C1762" i="3"/>
  <c r="B1762" i="3"/>
  <c r="A1762" i="3"/>
  <c r="D1762" i="3" s="1"/>
  <c r="M1761" i="3"/>
  <c r="J1761" i="3"/>
  <c r="I1761" i="3"/>
  <c r="H1761" i="3"/>
  <c r="G1761" i="3"/>
  <c r="F1761" i="3"/>
  <c r="E1761" i="3"/>
  <c r="D1761" i="3"/>
  <c r="B1761" i="3"/>
  <c r="A1761" i="3"/>
  <c r="C1761" i="3" s="1"/>
  <c r="Q1760" i="3"/>
  <c r="O1760" i="3"/>
  <c r="N1760" i="3"/>
  <c r="J1760" i="3"/>
  <c r="I1760" i="3"/>
  <c r="H1760" i="3"/>
  <c r="G1760" i="3"/>
  <c r="F1760" i="3"/>
  <c r="E1760" i="3"/>
  <c r="D1760" i="3"/>
  <c r="A1760" i="3"/>
  <c r="Q1759" i="3"/>
  <c r="N1759" i="3"/>
  <c r="K1759" i="3"/>
  <c r="L1759" i="3" s="1"/>
  <c r="J1759" i="3"/>
  <c r="I1759" i="3"/>
  <c r="H1759" i="3"/>
  <c r="G1759" i="3"/>
  <c r="F1759" i="3"/>
  <c r="E1759" i="3"/>
  <c r="A1759" i="3"/>
  <c r="P1758" i="3"/>
  <c r="M1758" i="3"/>
  <c r="K1758" i="3"/>
  <c r="L1758" i="3" s="1"/>
  <c r="J1758" i="3"/>
  <c r="O1758" i="3" s="1"/>
  <c r="I1758" i="3"/>
  <c r="Q1758" i="3" s="1"/>
  <c r="H1758" i="3"/>
  <c r="G1758" i="3"/>
  <c r="F1758" i="3"/>
  <c r="E1758" i="3"/>
  <c r="C1758" i="3"/>
  <c r="B1758" i="3"/>
  <c r="A1758" i="3"/>
  <c r="D1758" i="3" s="1"/>
  <c r="O1757" i="3"/>
  <c r="M1757" i="3"/>
  <c r="J1757" i="3"/>
  <c r="I1757" i="3"/>
  <c r="K1757" i="3" s="1"/>
  <c r="L1757" i="3" s="1"/>
  <c r="H1757" i="3"/>
  <c r="G1757" i="3"/>
  <c r="F1757" i="3"/>
  <c r="E1757" i="3"/>
  <c r="D1757" i="3"/>
  <c r="B1757" i="3"/>
  <c r="A1757" i="3"/>
  <c r="C1757" i="3" s="1"/>
  <c r="Q1756" i="3"/>
  <c r="N1756" i="3"/>
  <c r="J1756" i="3"/>
  <c r="I1756" i="3"/>
  <c r="O1756" i="3" s="1"/>
  <c r="H1756" i="3"/>
  <c r="G1756" i="3"/>
  <c r="F1756" i="3"/>
  <c r="E1756" i="3"/>
  <c r="D1756" i="3"/>
  <c r="A1756" i="3"/>
  <c r="N1755" i="3"/>
  <c r="J1755" i="3"/>
  <c r="I1755" i="3"/>
  <c r="H1755" i="3"/>
  <c r="G1755" i="3"/>
  <c r="F1755" i="3"/>
  <c r="E1755" i="3"/>
  <c r="C1755" i="3"/>
  <c r="A1755" i="3"/>
  <c r="P1754" i="3"/>
  <c r="M1754" i="3"/>
  <c r="K1754" i="3"/>
  <c r="L1754" i="3" s="1"/>
  <c r="J1754" i="3"/>
  <c r="O1754" i="3" s="1"/>
  <c r="R1754" i="3" s="1"/>
  <c r="I1754" i="3"/>
  <c r="Q1754" i="3" s="1"/>
  <c r="H1754" i="3"/>
  <c r="G1754" i="3"/>
  <c r="F1754" i="3"/>
  <c r="E1754" i="3"/>
  <c r="C1754" i="3"/>
  <c r="B1754" i="3"/>
  <c r="A1754" i="3"/>
  <c r="D1754" i="3" s="1"/>
  <c r="O1753" i="3"/>
  <c r="M1753" i="3"/>
  <c r="J1753" i="3"/>
  <c r="I1753" i="3"/>
  <c r="K1753" i="3" s="1"/>
  <c r="L1753" i="3" s="1"/>
  <c r="H1753" i="3"/>
  <c r="G1753" i="3"/>
  <c r="F1753" i="3"/>
  <c r="E1753" i="3"/>
  <c r="D1753" i="3"/>
  <c r="B1753" i="3"/>
  <c r="A1753" i="3"/>
  <c r="C1753" i="3" s="1"/>
  <c r="Q1752" i="3"/>
  <c r="O1752" i="3"/>
  <c r="N1752" i="3"/>
  <c r="J1752" i="3"/>
  <c r="I1752" i="3"/>
  <c r="H1752" i="3"/>
  <c r="G1752" i="3"/>
  <c r="F1752" i="3"/>
  <c r="E1752" i="3"/>
  <c r="A1752" i="3"/>
  <c r="Q1751" i="3"/>
  <c r="N1751" i="3"/>
  <c r="K1751" i="3"/>
  <c r="L1751" i="3" s="1"/>
  <c r="J1751" i="3"/>
  <c r="I1751" i="3"/>
  <c r="H1751" i="3"/>
  <c r="G1751" i="3"/>
  <c r="F1751" i="3"/>
  <c r="E1751" i="3"/>
  <c r="A1751" i="3"/>
  <c r="P1750" i="3"/>
  <c r="M1750" i="3"/>
  <c r="K1750" i="3"/>
  <c r="L1750" i="3" s="1"/>
  <c r="J1750" i="3"/>
  <c r="O1750" i="3" s="1"/>
  <c r="I1750" i="3"/>
  <c r="Q1750" i="3" s="1"/>
  <c r="H1750" i="3"/>
  <c r="G1750" i="3"/>
  <c r="F1750" i="3"/>
  <c r="E1750" i="3"/>
  <c r="C1750" i="3"/>
  <c r="B1750" i="3"/>
  <c r="A1750" i="3"/>
  <c r="D1750" i="3" s="1"/>
  <c r="O1749" i="3"/>
  <c r="M1749" i="3"/>
  <c r="J1749" i="3"/>
  <c r="I1749" i="3"/>
  <c r="H1749" i="3"/>
  <c r="G1749" i="3"/>
  <c r="F1749" i="3"/>
  <c r="E1749" i="3"/>
  <c r="D1749" i="3"/>
  <c r="B1749" i="3"/>
  <c r="A1749" i="3"/>
  <c r="C1749" i="3" s="1"/>
  <c r="N1748" i="3"/>
  <c r="J1748" i="3"/>
  <c r="I1748" i="3"/>
  <c r="H1748" i="3"/>
  <c r="G1748" i="3"/>
  <c r="F1748" i="3"/>
  <c r="E1748" i="3"/>
  <c r="D1748" i="3"/>
  <c r="A1748" i="3"/>
  <c r="Q1747" i="3"/>
  <c r="N1747" i="3"/>
  <c r="J1747" i="3"/>
  <c r="I1747" i="3"/>
  <c r="H1747" i="3"/>
  <c r="G1747" i="3"/>
  <c r="F1747" i="3"/>
  <c r="E1747" i="3"/>
  <c r="C1747" i="3"/>
  <c r="A1747" i="3"/>
  <c r="P1746" i="3"/>
  <c r="M1746" i="3"/>
  <c r="K1746" i="3"/>
  <c r="L1746" i="3" s="1"/>
  <c r="J1746" i="3"/>
  <c r="O1746" i="3" s="1"/>
  <c r="R1746" i="3" s="1"/>
  <c r="I1746" i="3"/>
  <c r="Q1746" i="3" s="1"/>
  <c r="H1746" i="3"/>
  <c r="G1746" i="3"/>
  <c r="F1746" i="3"/>
  <c r="E1746" i="3"/>
  <c r="C1746" i="3"/>
  <c r="B1746" i="3"/>
  <c r="A1746" i="3"/>
  <c r="D1746" i="3" s="1"/>
  <c r="O1745" i="3"/>
  <c r="M1745" i="3"/>
  <c r="J1745" i="3"/>
  <c r="I1745" i="3"/>
  <c r="K1745" i="3" s="1"/>
  <c r="L1745" i="3" s="1"/>
  <c r="H1745" i="3"/>
  <c r="G1745" i="3"/>
  <c r="F1745" i="3"/>
  <c r="E1745" i="3"/>
  <c r="D1745" i="3"/>
  <c r="B1745" i="3"/>
  <c r="A1745" i="3"/>
  <c r="C1745" i="3" s="1"/>
  <c r="N1744" i="3"/>
  <c r="J1744" i="3"/>
  <c r="I1744" i="3"/>
  <c r="H1744" i="3"/>
  <c r="G1744" i="3"/>
  <c r="F1744" i="3"/>
  <c r="E1744" i="3"/>
  <c r="A1744" i="3"/>
  <c r="N1743" i="3"/>
  <c r="K1743" i="3"/>
  <c r="L1743" i="3" s="1"/>
  <c r="J1743" i="3"/>
  <c r="I1743" i="3"/>
  <c r="Q1743" i="3" s="1"/>
  <c r="H1743" i="3"/>
  <c r="G1743" i="3"/>
  <c r="F1743" i="3"/>
  <c r="E1743" i="3"/>
  <c r="C1743" i="3"/>
  <c r="A1743" i="3"/>
  <c r="P1742" i="3"/>
  <c r="M1742" i="3"/>
  <c r="K1742" i="3"/>
  <c r="L1742" i="3" s="1"/>
  <c r="J1742" i="3"/>
  <c r="O1742" i="3" s="1"/>
  <c r="I1742" i="3"/>
  <c r="Q1742" i="3" s="1"/>
  <c r="H1742" i="3"/>
  <c r="G1742" i="3"/>
  <c r="F1742" i="3"/>
  <c r="E1742" i="3"/>
  <c r="C1742" i="3"/>
  <c r="B1742" i="3"/>
  <c r="A1742" i="3"/>
  <c r="D1742" i="3" s="1"/>
  <c r="M1741" i="3"/>
  <c r="J1741" i="3"/>
  <c r="I1741" i="3"/>
  <c r="H1741" i="3"/>
  <c r="G1741" i="3"/>
  <c r="F1741" i="3"/>
  <c r="E1741" i="3"/>
  <c r="D1741" i="3"/>
  <c r="B1741" i="3"/>
  <c r="A1741" i="3"/>
  <c r="C1741" i="3" s="1"/>
  <c r="O1740" i="3"/>
  <c r="N1740" i="3"/>
  <c r="J1740" i="3"/>
  <c r="I1740" i="3"/>
  <c r="H1740" i="3"/>
  <c r="G1740" i="3"/>
  <c r="F1740" i="3"/>
  <c r="E1740" i="3"/>
  <c r="A1740" i="3"/>
  <c r="Q1739" i="3"/>
  <c r="N1739" i="3"/>
  <c r="K1739" i="3"/>
  <c r="L1739" i="3" s="1"/>
  <c r="J1739" i="3"/>
  <c r="I1739" i="3"/>
  <c r="H1739" i="3"/>
  <c r="G1739" i="3"/>
  <c r="F1739" i="3"/>
  <c r="E1739" i="3"/>
  <c r="A1739" i="3"/>
  <c r="P1738" i="3"/>
  <c r="M1738" i="3"/>
  <c r="K1738" i="3"/>
  <c r="L1738" i="3" s="1"/>
  <c r="J1738" i="3"/>
  <c r="O1738" i="3" s="1"/>
  <c r="I1738" i="3"/>
  <c r="Q1738" i="3" s="1"/>
  <c r="H1738" i="3"/>
  <c r="G1738" i="3"/>
  <c r="F1738" i="3"/>
  <c r="E1738" i="3"/>
  <c r="C1738" i="3"/>
  <c r="B1738" i="3"/>
  <c r="A1738" i="3"/>
  <c r="D1738" i="3" s="1"/>
  <c r="O1737" i="3"/>
  <c r="M1737" i="3"/>
  <c r="J1737" i="3"/>
  <c r="I1737" i="3"/>
  <c r="H1737" i="3"/>
  <c r="G1737" i="3"/>
  <c r="F1737" i="3"/>
  <c r="E1737" i="3"/>
  <c r="D1737" i="3"/>
  <c r="B1737" i="3"/>
  <c r="A1737" i="3"/>
  <c r="C1737" i="3" s="1"/>
  <c r="N1736" i="3"/>
  <c r="J1736" i="3"/>
  <c r="I1736" i="3"/>
  <c r="Q1736" i="3" s="1"/>
  <c r="H1736" i="3"/>
  <c r="G1736" i="3"/>
  <c r="F1736" i="3"/>
  <c r="E1736" i="3"/>
  <c r="D1736" i="3"/>
  <c r="A1736" i="3"/>
  <c r="N1735" i="3"/>
  <c r="J1735" i="3"/>
  <c r="I1735" i="3"/>
  <c r="H1735" i="3"/>
  <c r="G1735" i="3"/>
  <c r="F1735" i="3"/>
  <c r="E1735" i="3"/>
  <c r="C1735" i="3"/>
  <c r="A1735" i="3"/>
  <c r="P1734" i="3"/>
  <c r="M1734" i="3"/>
  <c r="K1734" i="3"/>
  <c r="L1734" i="3" s="1"/>
  <c r="J1734" i="3"/>
  <c r="O1734" i="3" s="1"/>
  <c r="I1734" i="3"/>
  <c r="Q1734" i="3" s="1"/>
  <c r="H1734" i="3"/>
  <c r="G1734" i="3"/>
  <c r="F1734" i="3"/>
  <c r="E1734" i="3"/>
  <c r="C1734" i="3"/>
  <c r="B1734" i="3"/>
  <c r="A1734" i="3"/>
  <c r="D1734" i="3" s="1"/>
  <c r="M1733" i="3"/>
  <c r="J1733" i="3"/>
  <c r="I1733" i="3"/>
  <c r="K1733" i="3" s="1"/>
  <c r="L1733" i="3" s="1"/>
  <c r="H1733" i="3"/>
  <c r="G1733" i="3"/>
  <c r="F1733" i="3"/>
  <c r="E1733" i="3"/>
  <c r="D1733" i="3"/>
  <c r="B1733" i="3"/>
  <c r="A1733" i="3"/>
  <c r="C1733" i="3" s="1"/>
  <c r="Q1732" i="3"/>
  <c r="O1732" i="3"/>
  <c r="N1732" i="3"/>
  <c r="J1732" i="3"/>
  <c r="I1732" i="3"/>
  <c r="H1732" i="3"/>
  <c r="G1732" i="3"/>
  <c r="F1732" i="3"/>
  <c r="E1732" i="3"/>
  <c r="A1732" i="3"/>
  <c r="N1731" i="3"/>
  <c r="K1731" i="3"/>
  <c r="L1731" i="3" s="1"/>
  <c r="J1731" i="3"/>
  <c r="I1731" i="3"/>
  <c r="H1731" i="3"/>
  <c r="G1731" i="3"/>
  <c r="F1731" i="3"/>
  <c r="E1731" i="3"/>
  <c r="A1731" i="3"/>
  <c r="P1730" i="3"/>
  <c r="M1730" i="3"/>
  <c r="K1730" i="3"/>
  <c r="L1730" i="3" s="1"/>
  <c r="J1730" i="3"/>
  <c r="O1730" i="3" s="1"/>
  <c r="I1730" i="3"/>
  <c r="Q1730" i="3" s="1"/>
  <c r="H1730" i="3"/>
  <c r="G1730" i="3"/>
  <c r="F1730" i="3"/>
  <c r="E1730" i="3"/>
  <c r="C1730" i="3"/>
  <c r="B1730" i="3"/>
  <c r="A1730" i="3"/>
  <c r="D1730" i="3" s="1"/>
  <c r="M1729" i="3"/>
  <c r="J1729" i="3"/>
  <c r="I1729" i="3"/>
  <c r="H1729" i="3"/>
  <c r="G1729" i="3"/>
  <c r="F1729" i="3"/>
  <c r="E1729" i="3"/>
  <c r="D1729" i="3"/>
  <c r="B1729" i="3"/>
  <c r="A1729" i="3"/>
  <c r="C1729" i="3" s="1"/>
  <c r="Q1728" i="3"/>
  <c r="O1728" i="3"/>
  <c r="N1728" i="3"/>
  <c r="J1728" i="3"/>
  <c r="I1728" i="3"/>
  <c r="H1728" i="3"/>
  <c r="G1728" i="3"/>
  <c r="F1728" i="3"/>
  <c r="E1728" i="3"/>
  <c r="D1728" i="3"/>
  <c r="A1728" i="3"/>
  <c r="Q1727" i="3"/>
  <c r="N1727" i="3"/>
  <c r="J1727" i="3"/>
  <c r="I1727" i="3"/>
  <c r="H1727" i="3"/>
  <c r="G1727" i="3"/>
  <c r="F1727" i="3"/>
  <c r="E1727" i="3"/>
  <c r="A1727" i="3"/>
  <c r="P1726" i="3"/>
  <c r="M1726" i="3"/>
  <c r="K1726" i="3"/>
  <c r="L1726" i="3" s="1"/>
  <c r="J1726" i="3"/>
  <c r="O1726" i="3" s="1"/>
  <c r="I1726" i="3"/>
  <c r="Q1726" i="3" s="1"/>
  <c r="H1726" i="3"/>
  <c r="G1726" i="3"/>
  <c r="F1726" i="3"/>
  <c r="E1726" i="3"/>
  <c r="C1726" i="3"/>
  <c r="B1726" i="3"/>
  <c r="A1726" i="3"/>
  <c r="D1726" i="3" s="1"/>
  <c r="O1725" i="3"/>
  <c r="M1725" i="3"/>
  <c r="J1725" i="3"/>
  <c r="I1725" i="3"/>
  <c r="K1725" i="3" s="1"/>
  <c r="L1725" i="3" s="1"/>
  <c r="H1725" i="3"/>
  <c r="G1725" i="3"/>
  <c r="F1725" i="3"/>
  <c r="E1725" i="3"/>
  <c r="D1725" i="3"/>
  <c r="B1725" i="3"/>
  <c r="A1725" i="3"/>
  <c r="C1725" i="3" s="1"/>
  <c r="Q1724" i="3"/>
  <c r="N1724" i="3"/>
  <c r="J1724" i="3"/>
  <c r="I1724" i="3"/>
  <c r="O1724" i="3" s="1"/>
  <c r="H1724" i="3"/>
  <c r="G1724" i="3"/>
  <c r="F1724" i="3"/>
  <c r="E1724" i="3"/>
  <c r="D1724" i="3"/>
  <c r="A1724" i="3"/>
  <c r="N1723" i="3"/>
  <c r="J1723" i="3"/>
  <c r="I1723" i="3"/>
  <c r="H1723" i="3"/>
  <c r="G1723" i="3"/>
  <c r="F1723" i="3"/>
  <c r="E1723" i="3"/>
  <c r="C1723" i="3"/>
  <c r="A1723" i="3"/>
  <c r="P1722" i="3"/>
  <c r="M1722" i="3"/>
  <c r="K1722" i="3"/>
  <c r="L1722" i="3" s="1"/>
  <c r="J1722" i="3"/>
  <c r="O1722" i="3" s="1"/>
  <c r="R1722" i="3" s="1"/>
  <c r="I1722" i="3"/>
  <c r="Q1722" i="3" s="1"/>
  <c r="H1722" i="3"/>
  <c r="G1722" i="3"/>
  <c r="F1722" i="3"/>
  <c r="E1722" i="3"/>
  <c r="C1722" i="3"/>
  <c r="B1722" i="3"/>
  <c r="A1722" i="3"/>
  <c r="D1722" i="3" s="1"/>
  <c r="M1721" i="3"/>
  <c r="J1721" i="3"/>
  <c r="I1721" i="3"/>
  <c r="K1721" i="3" s="1"/>
  <c r="L1721" i="3" s="1"/>
  <c r="H1721" i="3"/>
  <c r="G1721" i="3"/>
  <c r="F1721" i="3"/>
  <c r="E1721" i="3"/>
  <c r="D1721" i="3"/>
  <c r="B1721" i="3"/>
  <c r="A1721" i="3"/>
  <c r="C1721" i="3" s="1"/>
  <c r="Q1720" i="3"/>
  <c r="O1720" i="3"/>
  <c r="N1720" i="3"/>
  <c r="J1720" i="3"/>
  <c r="I1720" i="3"/>
  <c r="H1720" i="3"/>
  <c r="G1720" i="3"/>
  <c r="F1720" i="3"/>
  <c r="E1720" i="3"/>
  <c r="A1720" i="3"/>
  <c r="Q1719" i="3"/>
  <c r="N1719" i="3"/>
  <c r="K1719" i="3"/>
  <c r="L1719" i="3" s="1"/>
  <c r="J1719" i="3"/>
  <c r="I1719" i="3"/>
  <c r="H1719" i="3"/>
  <c r="G1719" i="3"/>
  <c r="F1719" i="3"/>
  <c r="E1719" i="3"/>
  <c r="A1719" i="3"/>
  <c r="P1718" i="3"/>
  <c r="M1718" i="3"/>
  <c r="K1718" i="3"/>
  <c r="L1718" i="3" s="1"/>
  <c r="J1718" i="3"/>
  <c r="O1718" i="3" s="1"/>
  <c r="I1718" i="3"/>
  <c r="Q1718" i="3" s="1"/>
  <c r="H1718" i="3"/>
  <c r="G1718" i="3"/>
  <c r="F1718" i="3"/>
  <c r="E1718" i="3"/>
  <c r="C1718" i="3"/>
  <c r="B1718" i="3"/>
  <c r="A1718" i="3"/>
  <c r="D1718" i="3" s="1"/>
  <c r="M1717" i="3"/>
  <c r="J1717" i="3"/>
  <c r="O1717" i="3" s="1"/>
  <c r="I1717" i="3"/>
  <c r="H1717" i="3"/>
  <c r="G1717" i="3"/>
  <c r="F1717" i="3"/>
  <c r="E1717" i="3"/>
  <c r="D1717" i="3"/>
  <c r="B1717" i="3"/>
  <c r="A1717" i="3"/>
  <c r="C1717" i="3" s="1"/>
  <c r="N1716" i="3"/>
  <c r="J1716" i="3"/>
  <c r="I1716" i="3"/>
  <c r="H1716" i="3"/>
  <c r="G1716" i="3"/>
  <c r="F1716" i="3"/>
  <c r="E1716" i="3"/>
  <c r="D1716" i="3"/>
  <c r="A1716" i="3"/>
  <c r="Q1715" i="3"/>
  <c r="N1715" i="3"/>
  <c r="J1715" i="3"/>
  <c r="I1715" i="3"/>
  <c r="H1715" i="3"/>
  <c r="G1715" i="3"/>
  <c r="F1715" i="3"/>
  <c r="E1715" i="3"/>
  <c r="C1715" i="3"/>
  <c r="A1715" i="3"/>
  <c r="P1714" i="3"/>
  <c r="M1714" i="3"/>
  <c r="K1714" i="3"/>
  <c r="L1714" i="3" s="1"/>
  <c r="J1714" i="3"/>
  <c r="O1714" i="3" s="1"/>
  <c r="R1714" i="3" s="1"/>
  <c r="I1714" i="3"/>
  <c r="Q1714" i="3" s="1"/>
  <c r="H1714" i="3"/>
  <c r="G1714" i="3"/>
  <c r="F1714" i="3"/>
  <c r="E1714" i="3"/>
  <c r="D1714" i="3"/>
  <c r="C1714" i="3"/>
  <c r="B1714" i="3"/>
  <c r="A1714" i="3"/>
  <c r="M1713" i="3"/>
  <c r="J1713" i="3"/>
  <c r="O1713" i="3" s="1"/>
  <c r="I1713" i="3"/>
  <c r="H1713" i="3"/>
  <c r="G1713" i="3"/>
  <c r="F1713" i="3"/>
  <c r="E1713" i="3"/>
  <c r="D1713" i="3"/>
  <c r="B1713" i="3"/>
  <c r="A1713" i="3"/>
  <c r="C1713" i="3" s="1"/>
  <c r="N1712" i="3"/>
  <c r="J1712" i="3"/>
  <c r="I1712" i="3"/>
  <c r="H1712" i="3"/>
  <c r="G1712" i="3"/>
  <c r="F1712" i="3"/>
  <c r="E1712" i="3"/>
  <c r="D1712" i="3"/>
  <c r="A1712" i="3"/>
  <c r="Q1711" i="3"/>
  <c r="N1711" i="3"/>
  <c r="K1711" i="3"/>
  <c r="L1711" i="3" s="1"/>
  <c r="J1711" i="3"/>
  <c r="I1711" i="3"/>
  <c r="H1711" i="3"/>
  <c r="G1711" i="3"/>
  <c r="F1711" i="3"/>
  <c r="E1711" i="3"/>
  <c r="C1711" i="3"/>
  <c r="A1711" i="3"/>
  <c r="P1710" i="3"/>
  <c r="M1710" i="3"/>
  <c r="K1710" i="3"/>
  <c r="L1710" i="3" s="1"/>
  <c r="J1710" i="3"/>
  <c r="O1710" i="3" s="1"/>
  <c r="R1710" i="3" s="1"/>
  <c r="I1710" i="3"/>
  <c r="Q1710" i="3" s="1"/>
  <c r="H1710" i="3"/>
  <c r="G1710" i="3"/>
  <c r="F1710" i="3"/>
  <c r="E1710" i="3"/>
  <c r="D1710" i="3"/>
  <c r="C1710" i="3"/>
  <c r="B1710" i="3"/>
  <c r="A1710" i="3"/>
  <c r="M1709" i="3"/>
  <c r="J1709" i="3"/>
  <c r="O1709" i="3" s="1"/>
  <c r="I1709" i="3"/>
  <c r="H1709" i="3"/>
  <c r="G1709" i="3"/>
  <c r="F1709" i="3"/>
  <c r="E1709" i="3"/>
  <c r="D1709" i="3"/>
  <c r="B1709" i="3"/>
  <c r="A1709" i="3"/>
  <c r="C1709" i="3" s="1"/>
  <c r="N1708" i="3"/>
  <c r="J1708" i="3"/>
  <c r="I1708" i="3"/>
  <c r="H1708" i="3"/>
  <c r="G1708" i="3"/>
  <c r="F1708" i="3"/>
  <c r="E1708" i="3"/>
  <c r="D1708" i="3"/>
  <c r="A1708" i="3"/>
  <c r="Q1707" i="3"/>
  <c r="N1707" i="3"/>
  <c r="K1707" i="3"/>
  <c r="L1707" i="3" s="1"/>
  <c r="J1707" i="3"/>
  <c r="I1707" i="3"/>
  <c r="H1707" i="3"/>
  <c r="G1707" i="3"/>
  <c r="F1707" i="3"/>
  <c r="E1707" i="3"/>
  <c r="C1707" i="3"/>
  <c r="A1707" i="3"/>
  <c r="P1706" i="3"/>
  <c r="M1706" i="3"/>
  <c r="K1706" i="3"/>
  <c r="L1706" i="3" s="1"/>
  <c r="J1706" i="3"/>
  <c r="O1706" i="3" s="1"/>
  <c r="R1706" i="3" s="1"/>
  <c r="I1706" i="3"/>
  <c r="Q1706" i="3" s="1"/>
  <c r="H1706" i="3"/>
  <c r="G1706" i="3"/>
  <c r="F1706" i="3"/>
  <c r="E1706" i="3"/>
  <c r="D1706" i="3"/>
  <c r="C1706" i="3"/>
  <c r="B1706" i="3"/>
  <c r="A1706" i="3"/>
  <c r="M1705" i="3"/>
  <c r="J1705" i="3"/>
  <c r="N1705" i="3" s="1"/>
  <c r="I1705" i="3"/>
  <c r="H1705" i="3"/>
  <c r="G1705" i="3"/>
  <c r="F1705" i="3"/>
  <c r="E1705" i="3"/>
  <c r="D1705" i="3"/>
  <c r="B1705" i="3"/>
  <c r="A1705" i="3"/>
  <c r="C1705" i="3" s="1"/>
  <c r="N1704" i="3"/>
  <c r="J1704" i="3"/>
  <c r="I1704" i="3"/>
  <c r="H1704" i="3"/>
  <c r="G1704" i="3"/>
  <c r="F1704" i="3"/>
  <c r="E1704" i="3"/>
  <c r="D1704" i="3"/>
  <c r="A1704" i="3"/>
  <c r="Q1703" i="3"/>
  <c r="N1703" i="3"/>
  <c r="K1703" i="3"/>
  <c r="L1703" i="3" s="1"/>
  <c r="J1703" i="3"/>
  <c r="I1703" i="3"/>
  <c r="H1703" i="3"/>
  <c r="G1703" i="3"/>
  <c r="F1703" i="3"/>
  <c r="E1703" i="3"/>
  <c r="C1703" i="3"/>
  <c r="A1703" i="3"/>
  <c r="P1702" i="3"/>
  <c r="M1702" i="3"/>
  <c r="K1702" i="3"/>
  <c r="L1702" i="3" s="1"/>
  <c r="J1702" i="3"/>
  <c r="O1702" i="3" s="1"/>
  <c r="R1702" i="3" s="1"/>
  <c r="I1702" i="3"/>
  <c r="Q1702" i="3" s="1"/>
  <c r="H1702" i="3"/>
  <c r="G1702" i="3"/>
  <c r="F1702" i="3"/>
  <c r="E1702" i="3"/>
  <c r="D1702" i="3"/>
  <c r="C1702" i="3"/>
  <c r="B1702" i="3"/>
  <c r="A1702" i="3"/>
  <c r="M1701" i="3"/>
  <c r="J1701" i="3"/>
  <c r="N1701" i="3" s="1"/>
  <c r="I1701" i="3"/>
  <c r="H1701" i="3"/>
  <c r="G1701" i="3"/>
  <c r="F1701" i="3"/>
  <c r="E1701" i="3"/>
  <c r="D1701" i="3"/>
  <c r="B1701" i="3"/>
  <c r="A1701" i="3"/>
  <c r="C1701" i="3" s="1"/>
  <c r="N1700" i="3"/>
  <c r="J1700" i="3"/>
  <c r="I1700" i="3"/>
  <c r="H1700" i="3"/>
  <c r="G1700" i="3"/>
  <c r="F1700" i="3"/>
  <c r="E1700" i="3"/>
  <c r="D1700" i="3"/>
  <c r="A1700" i="3"/>
  <c r="Q1699" i="3"/>
  <c r="N1699" i="3"/>
  <c r="K1699" i="3"/>
  <c r="L1699" i="3" s="1"/>
  <c r="J1699" i="3"/>
  <c r="I1699" i="3"/>
  <c r="H1699" i="3"/>
  <c r="G1699" i="3"/>
  <c r="F1699" i="3"/>
  <c r="E1699" i="3"/>
  <c r="C1699" i="3"/>
  <c r="A1699" i="3"/>
  <c r="P1698" i="3"/>
  <c r="M1698" i="3"/>
  <c r="K1698" i="3"/>
  <c r="L1698" i="3" s="1"/>
  <c r="J1698" i="3"/>
  <c r="O1698" i="3" s="1"/>
  <c r="R1698" i="3" s="1"/>
  <c r="I1698" i="3"/>
  <c r="Q1698" i="3" s="1"/>
  <c r="H1698" i="3"/>
  <c r="G1698" i="3"/>
  <c r="F1698" i="3"/>
  <c r="E1698" i="3"/>
  <c r="D1698" i="3"/>
  <c r="C1698" i="3"/>
  <c r="B1698" i="3"/>
  <c r="A1698" i="3"/>
  <c r="M1697" i="3"/>
  <c r="J1697" i="3"/>
  <c r="N1697" i="3" s="1"/>
  <c r="I1697" i="3"/>
  <c r="H1697" i="3"/>
  <c r="G1697" i="3"/>
  <c r="F1697" i="3"/>
  <c r="E1697" i="3"/>
  <c r="D1697" i="3"/>
  <c r="B1697" i="3"/>
  <c r="A1697" i="3"/>
  <c r="C1697" i="3" s="1"/>
  <c r="N1696" i="3"/>
  <c r="J1696" i="3"/>
  <c r="I1696" i="3"/>
  <c r="H1696" i="3"/>
  <c r="G1696" i="3"/>
  <c r="F1696" i="3"/>
  <c r="E1696" i="3"/>
  <c r="D1696" i="3"/>
  <c r="A1696" i="3"/>
  <c r="Q1695" i="3"/>
  <c r="N1695" i="3"/>
  <c r="K1695" i="3"/>
  <c r="L1695" i="3" s="1"/>
  <c r="J1695" i="3"/>
  <c r="I1695" i="3"/>
  <c r="H1695" i="3"/>
  <c r="G1695" i="3"/>
  <c r="F1695" i="3"/>
  <c r="E1695" i="3"/>
  <c r="C1695" i="3"/>
  <c r="A1695" i="3"/>
  <c r="P1694" i="3"/>
  <c r="M1694" i="3"/>
  <c r="K1694" i="3"/>
  <c r="L1694" i="3" s="1"/>
  <c r="J1694" i="3"/>
  <c r="O1694" i="3" s="1"/>
  <c r="R1694" i="3" s="1"/>
  <c r="I1694" i="3"/>
  <c r="Q1694" i="3" s="1"/>
  <c r="H1694" i="3"/>
  <c r="G1694" i="3"/>
  <c r="F1694" i="3"/>
  <c r="E1694" i="3"/>
  <c r="D1694" i="3"/>
  <c r="C1694" i="3"/>
  <c r="B1694" i="3"/>
  <c r="A1694" i="3"/>
  <c r="M1693" i="3"/>
  <c r="J1693" i="3"/>
  <c r="N1693" i="3" s="1"/>
  <c r="I1693" i="3"/>
  <c r="H1693" i="3"/>
  <c r="G1693" i="3"/>
  <c r="F1693" i="3"/>
  <c r="E1693" i="3"/>
  <c r="D1693" i="3"/>
  <c r="B1693" i="3"/>
  <c r="A1693" i="3"/>
  <c r="C1693" i="3" s="1"/>
  <c r="N1692" i="3"/>
  <c r="J1692" i="3"/>
  <c r="I1692" i="3"/>
  <c r="H1692" i="3"/>
  <c r="G1692" i="3"/>
  <c r="F1692" i="3"/>
  <c r="E1692" i="3"/>
  <c r="D1692" i="3"/>
  <c r="A1692" i="3"/>
  <c r="Q1691" i="3"/>
  <c r="N1691" i="3"/>
  <c r="K1691" i="3"/>
  <c r="L1691" i="3" s="1"/>
  <c r="J1691" i="3"/>
  <c r="I1691" i="3"/>
  <c r="H1691" i="3"/>
  <c r="G1691" i="3"/>
  <c r="F1691" i="3"/>
  <c r="E1691" i="3"/>
  <c r="C1691" i="3"/>
  <c r="A1691" i="3"/>
  <c r="P1690" i="3"/>
  <c r="M1690" i="3"/>
  <c r="K1690" i="3"/>
  <c r="L1690" i="3" s="1"/>
  <c r="J1690" i="3"/>
  <c r="O1690" i="3" s="1"/>
  <c r="R1690" i="3" s="1"/>
  <c r="I1690" i="3"/>
  <c r="Q1690" i="3" s="1"/>
  <c r="H1690" i="3"/>
  <c r="G1690" i="3"/>
  <c r="F1690" i="3"/>
  <c r="E1690" i="3"/>
  <c r="D1690" i="3"/>
  <c r="C1690" i="3"/>
  <c r="B1690" i="3"/>
  <c r="A1690" i="3"/>
  <c r="M1689" i="3"/>
  <c r="J1689" i="3"/>
  <c r="N1689" i="3" s="1"/>
  <c r="I1689" i="3"/>
  <c r="H1689" i="3"/>
  <c r="G1689" i="3"/>
  <c r="F1689" i="3"/>
  <c r="E1689" i="3"/>
  <c r="D1689" i="3"/>
  <c r="B1689" i="3"/>
  <c r="A1689" i="3"/>
  <c r="C1689" i="3" s="1"/>
  <c r="N1688" i="3"/>
  <c r="J1688" i="3"/>
  <c r="I1688" i="3"/>
  <c r="H1688" i="3"/>
  <c r="G1688" i="3"/>
  <c r="F1688" i="3"/>
  <c r="E1688" i="3"/>
  <c r="D1688" i="3"/>
  <c r="A1688" i="3"/>
  <c r="Q1687" i="3"/>
  <c r="N1687" i="3"/>
  <c r="K1687" i="3"/>
  <c r="L1687" i="3" s="1"/>
  <c r="J1687" i="3"/>
  <c r="I1687" i="3"/>
  <c r="H1687" i="3"/>
  <c r="G1687" i="3"/>
  <c r="F1687" i="3"/>
  <c r="E1687" i="3"/>
  <c r="C1687" i="3"/>
  <c r="A1687" i="3"/>
  <c r="P1686" i="3"/>
  <c r="M1686" i="3"/>
  <c r="K1686" i="3"/>
  <c r="L1686" i="3" s="1"/>
  <c r="J1686" i="3"/>
  <c r="O1686" i="3" s="1"/>
  <c r="R1686" i="3" s="1"/>
  <c r="I1686" i="3"/>
  <c r="Q1686" i="3" s="1"/>
  <c r="H1686" i="3"/>
  <c r="G1686" i="3"/>
  <c r="F1686" i="3"/>
  <c r="E1686" i="3"/>
  <c r="D1686" i="3"/>
  <c r="C1686" i="3"/>
  <c r="B1686" i="3"/>
  <c r="A1686" i="3"/>
  <c r="M1685" i="3"/>
  <c r="J1685" i="3"/>
  <c r="N1685" i="3" s="1"/>
  <c r="I1685" i="3"/>
  <c r="H1685" i="3"/>
  <c r="G1685" i="3"/>
  <c r="F1685" i="3"/>
  <c r="E1685" i="3"/>
  <c r="D1685" i="3"/>
  <c r="B1685" i="3"/>
  <c r="A1685" i="3"/>
  <c r="C1685" i="3" s="1"/>
  <c r="N1684" i="3"/>
  <c r="J1684" i="3"/>
  <c r="I1684" i="3"/>
  <c r="H1684" i="3"/>
  <c r="G1684" i="3"/>
  <c r="F1684" i="3"/>
  <c r="E1684" i="3"/>
  <c r="D1684" i="3"/>
  <c r="A1684" i="3"/>
  <c r="Q1683" i="3"/>
  <c r="N1683" i="3"/>
  <c r="K1683" i="3"/>
  <c r="L1683" i="3" s="1"/>
  <c r="J1683" i="3"/>
  <c r="I1683" i="3"/>
  <c r="H1683" i="3"/>
  <c r="G1683" i="3"/>
  <c r="F1683" i="3"/>
  <c r="E1683" i="3"/>
  <c r="C1683" i="3"/>
  <c r="A1683" i="3"/>
  <c r="P1682" i="3"/>
  <c r="M1682" i="3"/>
  <c r="K1682" i="3"/>
  <c r="L1682" i="3" s="1"/>
  <c r="J1682" i="3"/>
  <c r="O1682" i="3" s="1"/>
  <c r="R1682" i="3" s="1"/>
  <c r="I1682" i="3"/>
  <c r="Q1682" i="3" s="1"/>
  <c r="H1682" i="3"/>
  <c r="G1682" i="3"/>
  <c r="F1682" i="3"/>
  <c r="E1682" i="3"/>
  <c r="D1682" i="3"/>
  <c r="C1682" i="3"/>
  <c r="B1682" i="3"/>
  <c r="A1682" i="3"/>
  <c r="M1681" i="3"/>
  <c r="J1681" i="3"/>
  <c r="N1681" i="3" s="1"/>
  <c r="I1681" i="3"/>
  <c r="H1681" i="3"/>
  <c r="G1681" i="3"/>
  <c r="F1681" i="3"/>
  <c r="E1681" i="3"/>
  <c r="D1681" i="3"/>
  <c r="B1681" i="3"/>
  <c r="A1681" i="3"/>
  <c r="C1681" i="3" s="1"/>
  <c r="N1680" i="3"/>
  <c r="J1680" i="3"/>
  <c r="I1680" i="3"/>
  <c r="H1680" i="3"/>
  <c r="G1680" i="3"/>
  <c r="F1680" i="3"/>
  <c r="E1680" i="3"/>
  <c r="D1680" i="3"/>
  <c r="A1680" i="3"/>
  <c r="Q1679" i="3"/>
  <c r="N1679" i="3"/>
  <c r="K1679" i="3"/>
  <c r="L1679" i="3" s="1"/>
  <c r="J1679" i="3"/>
  <c r="I1679" i="3"/>
  <c r="H1679" i="3"/>
  <c r="G1679" i="3"/>
  <c r="F1679" i="3"/>
  <c r="E1679" i="3"/>
  <c r="C1679" i="3"/>
  <c r="A1679" i="3"/>
  <c r="P1678" i="3"/>
  <c r="M1678" i="3"/>
  <c r="K1678" i="3"/>
  <c r="L1678" i="3" s="1"/>
  <c r="J1678" i="3"/>
  <c r="O1678" i="3" s="1"/>
  <c r="R1678" i="3" s="1"/>
  <c r="I1678" i="3"/>
  <c r="Q1678" i="3" s="1"/>
  <c r="H1678" i="3"/>
  <c r="G1678" i="3"/>
  <c r="F1678" i="3"/>
  <c r="E1678" i="3"/>
  <c r="D1678" i="3"/>
  <c r="C1678" i="3"/>
  <c r="B1678" i="3"/>
  <c r="A1678" i="3"/>
  <c r="M1677" i="3"/>
  <c r="J1677" i="3"/>
  <c r="N1677" i="3" s="1"/>
  <c r="I1677" i="3"/>
  <c r="H1677" i="3"/>
  <c r="G1677" i="3"/>
  <c r="F1677" i="3"/>
  <c r="E1677" i="3"/>
  <c r="D1677" i="3"/>
  <c r="B1677" i="3"/>
  <c r="A1677" i="3"/>
  <c r="C1677" i="3" s="1"/>
  <c r="N1676" i="3"/>
  <c r="J1676" i="3"/>
  <c r="I1676" i="3"/>
  <c r="H1676" i="3"/>
  <c r="G1676" i="3"/>
  <c r="F1676" i="3"/>
  <c r="E1676" i="3"/>
  <c r="D1676" i="3"/>
  <c r="A1676" i="3"/>
  <c r="Q1675" i="3"/>
  <c r="N1675" i="3"/>
  <c r="K1675" i="3"/>
  <c r="L1675" i="3" s="1"/>
  <c r="J1675" i="3"/>
  <c r="I1675" i="3"/>
  <c r="H1675" i="3"/>
  <c r="G1675" i="3"/>
  <c r="F1675" i="3"/>
  <c r="E1675" i="3"/>
  <c r="C1675" i="3"/>
  <c r="A1675" i="3"/>
  <c r="P1674" i="3"/>
  <c r="M1674" i="3"/>
  <c r="K1674" i="3"/>
  <c r="L1674" i="3" s="1"/>
  <c r="J1674" i="3"/>
  <c r="O1674" i="3" s="1"/>
  <c r="R1674" i="3" s="1"/>
  <c r="I1674" i="3"/>
  <c r="Q1674" i="3" s="1"/>
  <c r="H1674" i="3"/>
  <c r="G1674" i="3"/>
  <c r="F1674" i="3"/>
  <c r="E1674" i="3"/>
  <c r="D1674" i="3"/>
  <c r="C1674" i="3"/>
  <c r="B1674" i="3"/>
  <c r="A1674" i="3"/>
  <c r="M1673" i="3"/>
  <c r="J1673" i="3"/>
  <c r="N1673" i="3" s="1"/>
  <c r="I1673" i="3"/>
  <c r="H1673" i="3"/>
  <c r="G1673" i="3"/>
  <c r="F1673" i="3"/>
  <c r="E1673" i="3"/>
  <c r="D1673" i="3"/>
  <c r="B1673" i="3"/>
  <c r="A1673" i="3"/>
  <c r="C1673" i="3" s="1"/>
  <c r="N1672" i="3"/>
  <c r="J1672" i="3"/>
  <c r="I1672" i="3"/>
  <c r="H1672" i="3"/>
  <c r="G1672" i="3"/>
  <c r="F1672" i="3"/>
  <c r="E1672" i="3"/>
  <c r="D1672" i="3"/>
  <c r="A1672" i="3"/>
  <c r="Q1671" i="3"/>
  <c r="N1671" i="3"/>
  <c r="K1671" i="3"/>
  <c r="L1671" i="3" s="1"/>
  <c r="J1671" i="3"/>
  <c r="I1671" i="3"/>
  <c r="H1671" i="3"/>
  <c r="G1671" i="3"/>
  <c r="F1671" i="3"/>
  <c r="E1671" i="3"/>
  <c r="C1671" i="3"/>
  <c r="A1671" i="3"/>
  <c r="P1670" i="3"/>
  <c r="M1670" i="3"/>
  <c r="K1670" i="3"/>
  <c r="L1670" i="3" s="1"/>
  <c r="J1670" i="3"/>
  <c r="O1670" i="3" s="1"/>
  <c r="R1670" i="3" s="1"/>
  <c r="I1670" i="3"/>
  <c r="Q1670" i="3" s="1"/>
  <c r="H1670" i="3"/>
  <c r="G1670" i="3"/>
  <c r="F1670" i="3"/>
  <c r="E1670" i="3"/>
  <c r="D1670" i="3"/>
  <c r="C1670" i="3"/>
  <c r="B1670" i="3"/>
  <c r="A1670" i="3"/>
  <c r="M1669" i="3"/>
  <c r="J1669" i="3"/>
  <c r="N1669" i="3" s="1"/>
  <c r="I1669" i="3"/>
  <c r="H1669" i="3"/>
  <c r="G1669" i="3"/>
  <c r="F1669" i="3"/>
  <c r="E1669" i="3"/>
  <c r="D1669" i="3"/>
  <c r="B1669" i="3"/>
  <c r="A1669" i="3"/>
  <c r="C1669" i="3" s="1"/>
  <c r="N1668" i="3"/>
  <c r="J1668" i="3"/>
  <c r="I1668" i="3"/>
  <c r="H1668" i="3"/>
  <c r="G1668" i="3"/>
  <c r="F1668" i="3"/>
  <c r="E1668" i="3"/>
  <c r="D1668" i="3"/>
  <c r="A1668" i="3"/>
  <c r="Q1667" i="3"/>
  <c r="N1667" i="3"/>
  <c r="K1667" i="3"/>
  <c r="L1667" i="3" s="1"/>
  <c r="J1667" i="3"/>
  <c r="I1667" i="3"/>
  <c r="H1667" i="3"/>
  <c r="G1667" i="3"/>
  <c r="F1667" i="3"/>
  <c r="E1667" i="3"/>
  <c r="C1667" i="3"/>
  <c r="A1667" i="3"/>
  <c r="P1666" i="3"/>
  <c r="M1666" i="3"/>
  <c r="K1666" i="3"/>
  <c r="L1666" i="3" s="1"/>
  <c r="J1666" i="3"/>
  <c r="O1666" i="3" s="1"/>
  <c r="R1666" i="3" s="1"/>
  <c r="I1666" i="3"/>
  <c r="Q1666" i="3" s="1"/>
  <c r="H1666" i="3"/>
  <c r="G1666" i="3"/>
  <c r="F1666" i="3"/>
  <c r="E1666" i="3"/>
  <c r="D1666" i="3"/>
  <c r="C1666" i="3"/>
  <c r="B1666" i="3"/>
  <c r="A1666" i="3"/>
  <c r="M1665" i="3"/>
  <c r="J1665" i="3"/>
  <c r="N1665" i="3" s="1"/>
  <c r="I1665" i="3"/>
  <c r="H1665" i="3"/>
  <c r="G1665" i="3"/>
  <c r="F1665" i="3"/>
  <c r="E1665" i="3"/>
  <c r="D1665" i="3"/>
  <c r="B1665" i="3"/>
  <c r="A1665" i="3"/>
  <c r="C1665" i="3" s="1"/>
  <c r="N1664" i="3"/>
  <c r="J1664" i="3"/>
  <c r="I1664" i="3"/>
  <c r="H1664" i="3"/>
  <c r="G1664" i="3"/>
  <c r="F1664" i="3"/>
  <c r="E1664" i="3"/>
  <c r="D1664" i="3"/>
  <c r="A1664" i="3"/>
  <c r="Q1663" i="3"/>
  <c r="N1663" i="3"/>
  <c r="K1663" i="3"/>
  <c r="L1663" i="3" s="1"/>
  <c r="J1663" i="3"/>
  <c r="I1663" i="3"/>
  <c r="H1663" i="3"/>
  <c r="G1663" i="3"/>
  <c r="F1663" i="3"/>
  <c r="E1663" i="3"/>
  <c r="C1663" i="3"/>
  <c r="A1663" i="3"/>
  <c r="P1662" i="3"/>
  <c r="M1662" i="3"/>
  <c r="K1662" i="3"/>
  <c r="L1662" i="3" s="1"/>
  <c r="J1662" i="3"/>
  <c r="O1662" i="3" s="1"/>
  <c r="R1662" i="3" s="1"/>
  <c r="I1662" i="3"/>
  <c r="Q1662" i="3" s="1"/>
  <c r="H1662" i="3"/>
  <c r="G1662" i="3"/>
  <c r="F1662" i="3"/>
  <c r="E1662" i="3"/>
  <c r="D1662" i="3"/>
  <c r="C1662" i="3"/>
  <c r="B1662" i="3"/>
  <c r="A1662" i="3"/>
  <c r="M1661" i="3"/>
  <c r="J1661" i="3"/>
  <c r="N1661" i="3" s="1"/>
  <c r="I1661" i="3"/>
  <c r="H1661" i="3"/>
  <c r="G1661" i="3"/>
  <c r="F1661" i="3"/>
  <c r="E1661" i="3"/>
  <c r="D1661" i="3"/>
  <c r="B1661" i="3"/>
  <c r="A1661" i="3"/>
  <c r="C1661" i="3" s="1"/>
  <c r="N1660" i="3"/>
  <c r="J1660" i="3"/>
  <c r="I1660" i="3"/>
  <c r="H1660" i="3"/>
  <c r="G1660" i="3"/>
  <c r="F1660" i="3"/>
  <c r="E1660" i="3"/>
  <c r="D1660" i="3"/>
  <c r="A1660" i="3"/>
  <c r="Q1659" i="3"/>
  <c r="N1659" i="3"/>
  <c r="K1659" i="3"/>
  <c r="L1659" i="3" s="1"/>
  <c r="J1659" i="3"/>
  <c r="I1659" i="3"/>
  <c r="H1659" i="3"/>
  <c r="G1659" i="3"/>
  <c r="F1659" i="3"/>
  <c r="E1659" i="3"/>
  <c r="C1659" i="3"/>
  <c r="A1659" i="3"/>
  <c r="P1658" i="3"/>
  <c r="M1658" i="3"/>
  <c r="K1658" i="3"/>
  <c r="L1658" i="3" s="1"/>
  <c r="J1658" i="3"/>
  <c r="O1658" i="3" s="1"/>
  <c r="R1658" i="3" s="1"/>
  <c r="I1658" i="3"/>
  <c r="Q1658" i="3" s="1"/>
  <c r="H1658" i="3"/>
  <c r="G1658" i="3"/>
  <c r="F1658" i="3"/>
  <c r="E1658" i="3"/>
  <c r="D1658" i="3"/>
  <c r="C1658" i="3"/>
  <c r="B1658" i="3"/>
  <c r="A1658" i="3"/>
  <c r="M1657" i="3"/>
  <c r="J1657" i="3"/>
  <c r="N1657" i="3" s="1"/>
  <c r="I1657" i="3"/>
  <c r="H1657" i="3"/>
  <c r="G1657" i="3"/>
  <c r="F1657" i="3"/>
  <c r="E1657" i="3"/>
  <c r="D1657" i="3"/>
  <c r="B1657" i="3"/>
  <c r="A1657" i="3"/>
  <c r="C1657" i="3" s="1"/>
  <c r="N1656" i="3"/>
  <c r="J1656" i="3"/>
  <c r="I1656" i="3"/>
  <c r="H1656" i="3"/>
  <c r="G1656" i="3"/>
  <c r="F1656" i="3"/>
  <c r="E1656" i="3"/>
  <c r="D1656" i="3"/>
  <c r="A1656" i="3"/>
  <c r="Q1655" i="3"/>
  <c r="N1655" i="3"/>
  <c r="K1655" i="3"/>
  <c r="L1655" i="3" s="1"/>
  <c r="J1655" i="3"/>
  <c r="I1655" i="3"/>
  <c r="H1655" i="3"/>
  <c r="G1655" i="3"/>
  <c r="F1655" i="3"/>
  <c r="E1655" i="3"/>
  <c r="C1655" i="3"/>
  <c r="A1655" i="3"/>
  <c r="P1654" i="3"/>
  <c r="M1654" i="3"/>
  <c r="K1654" i="3"/>
  <c r="L1654" i="3" s="1"/>
  <c r="J1654" i="3"/>
  <c r="O1654" i="3" s="1"/>
  <c r="R1654" i="3" s="1"/>
  <c r="I1654" i="3"/>
  <c r="Q1654" i="3" s="1"/>
  <c r="H1654" i="3"/>
  <c r="G1654" i="3"/>
  <c r="F1654" i="3"/>
  <c r="E1654" i="3"/>
  <c r="D1654" i="3"/>
  <c r="C1654" i="3"/>
  <c r="B1654" i="3"/>
  <c r="A1654" i="3"/>
  <c r="M1653" i="3"/>
  <c r="J1653" i="3"/>
  <c r="N1653" i="3" s="1"/>
  <c r="I1653" i="3"/>
  <c r="H1653" i="3"/>
  <c r="G1653" i="3"/>
  <c r="F1653" i="3"/>
  <c r="E1653" i="3"/>
  <c r="D1653" i="3"/>
  <c r="B1653" i="3"/>
  <c r="A1653" i="3"/>
  <c r="C1653" i="3" s="1"/>
  <c r="N1652" i="3"/>
  <c r="J1652" i="3"/>
  <c r="I1652" i="3"/>
  <c r="H1652" i="3"/>
  <c r="G1652" i="3"/>
  <c r="F1652" i="3"/>
  <c r="E1652" i="3"/>
  <c r="D1652" i="3"/>
  <c r="A1652" i="3"/>
  <c r="Q1651" i="3"/>
  <c r="N1651" i="3"/>
  <c r="K1651" i="3"/>
  <c r="L1651" i="3" s="1"/>
  <c r="J1651" i="3"/>
  <c r="I1651" i="3"/>
  <c r="H1651" i="3"/>
  <c r="G1651" i="3"/>
  <c r="F1651" i="3"/>
  <c r="E1651" i="3"/>
  <c r="C1651" i="3"/>
  <c r="A1651" i="3"/>
  <c r="P1650" i="3"/>
  <c r="M1650" i="3"/>
  <c r="K1650" i="3"/>
  <c r="L1650" i="3" s="1"/>
  <c r="J1650" i="3"/>
  <c r="O1650" i="3" s="1"/>
  <c r="R1650" i="3" s="1"/>
  <c r="I1650" i="3"/>
  <c r="Q1650" i="3" s="1"/>
  <c r="H1650" i="3"/>
  <c r="G1650" i="3"/>
  <c r="F1650" i="3"/>
  <c r="E1650" i="3"/>
  <c r="D1650" i="3"/>
  <c r="C1650" i="3"/>
  <c r="B1650" i="3"/>
  <c r="A1650" i="3"/>
  <c r="M1649" i="3"/>
  <c r="J1649" i="3"/>
  <c r="N1649" i="3" s="1"/>
  <c r="I1649" i="3"/>
  <c r="H1649" i="3"/>
  <c r="G1649" i="3"/>
  <c r="F1649" i="3"/>
  <c r="E1649" i="3"/>
  <c r="D1649" i="3"/>
  <c r="B1649" i="3"/>
  <c r="A1649" i="3"/>
  <c r="C1649" i="3" s="1"/>
  <c r="N1648" i="3"/>
  <c r="J1648" i="3"/>
  <c r="I1648" i="3"/>
  <c r="H1648" i="3"/>
  <c r="G1648" i="3"/>
  <c r="F1648" i="3"/>
  <c r="E1648" i="3"/>
  <c r="D1648" i="3"/>
  <c r="A1648" i="3"/>
  <c r="Q1647" i="3"/>
  <c r="N1647" i="3"/>
  <c r="K1647" i="3"/>
  <c r="L1647" i="3" s="1"/>
  <c r="J1647" i="3"/>
  <c r="I1647" i="3"/>
  <c r="H1647" i="3"/>
  <c r="G1647" i="3"/>
  <c r="F1647" i="3"/>
  <c r="E1647" i="3"/>
  <c r="C1647" i="3"/>
  <c r="A1647" i="3"/>
  <c r="P1646" i="3"/>
  <c r="M1646" i="3"/>
  <c r="K1646" i="3"/>
  <c r="L1646" i="3" s="1"/>
  <c r="J1646" i="3"/>
  <c r="O1646" i="3" s="1"/>
  <c r="R1646" i="3" s="1"/>
  <c r="I1646" i="3"/>
  <c r="Q1646" i="3" s="1"/>
  <c r="H1646" i="3"/>
  <c r="G1646" i="3"/>
  <c r="F1646" i="3"/>
  <c r="E1646" i="3"/>
  <c r="D1646" i="3"/>
  <c r="C1646" i="3"/>
  <c r="B1646" i="3"/>
  <c r="A1646" i="3"/>
  <c r="M1645" i="3"/>
  <c r="J1645" i="3"/>
  <c r="N1645" i="3" s="1"/>
  <c r="I1645" i="3"/>
  <c r="H1645" i="3"/>
  <c r="G1645" i="3"/>
  <c r="F1645" i="3"/>
  <c r="E1645" i="3"/>
  <c r="D1645" i="3"/>
  <c r="B1645" i="3"/>
  <c r="A1645" i="3"/>
  <c r="C1645" i="3" s="1"/>
  <c r="N1644" i="3"/>
  <c r="J1644" i="3"/>
  <c r="I1644" i="3"/>
  <c r="H1644" i="3"/>
  <c r="G1644" i="3"/>
  <c r="F1644" i="3"/>
  <c r="E1644" i="3"/>
  <c r="D1644" i="3"/>
  <c r="A1644" i="3"/>
  <c r="Q1643" i="3"/>
  <c r="N1643" i="3"/>
  <c r="K1643" i="3"/>
  <c r="L1643" i="3" s="1"/>
  <c r="J1643" i="3"/>
  <c r="I1643" i="3"/>
  <c r="H1643" i="3"/>
  <c r="G1643" i="3"/>
  <c r="F1643" i="3"/>
  <c r="E1643" i="3"/>
  <c r="C1643" i="3"/>
  <c r="A1643" i="3"/>
  <c r="P1642" i="3"/>
  <c r="M1642" i="3"/>
  <c r="K1642" i="3"/>
  <c r="L1642" i="3" s="1"/>
  <c r="J1642" i="3"/>
  <c r="O1642" i="3" s="1"/>
  <c r="R1642" i="3" s="1"/>
  <c r="I1642" i="3"/>
  <c r="Q1642" i="3" s="1"/>
  <c r="H1642" i="3"/>
  <c r="G1642" i="3"/>
  <c r="F1642" i="3"/>
  <c r="E1642" i="3"/>
  <c r="D1642" i="3"/>
  <c r="C1642" i="3"/>
  <c r="B1642" i="3"/>
  <c r="A1642" i="3"/>
  <c r="O1641" i="3"/>
  <c r="M1641" i="3"/>
  <c r="L1641" i="3"/>
  <c r="J1641" i="3"/>
  <c r="N1641" i="3" s="1"/>
  <c r="I1641" i="3"/>
  <c r="K1641" i="3" s="1"/>
  <c r="H1641" i="3"/>
  <c r="G1641" i="3"/>
  <c r="F1641" i="3"/>
  <c r="E1641" i="3"/>
  <c r="D1641" i="3"/>
  <c r="B1641" i="3"/>
  <c r="A1641" i="3"/>
  <c r="C1641" i="3" s="1"/>
  <c r="O1640" i="3"/>
  <c r="N1640" i="3"/>
  <c r="J1640" i="3"/>
  <c r="I1640" i="3"/>
  <c r="Q1640" i="3" s="1"/>
  <c r="H1640" i="3"/>
  <c r="G1640" i="3"/>
  <c r="F1640" i="3"/>
  <c r="E1640" i="3"/>
  <c r="A1640" i="3"/>
  <c r="N1639" i="3"/>
  <c r="J1639" i="3"/>
  <c r="I1639" i="3"/>
  <c r="Q1639" i="3" s="1"/>
  <c r="H1639" i="3"/>
  <c r="G1639" i="3"/>
  <c r="F1639" i="3"/>
  <c r="E1639" i="3"/>
  <c r="C1639" i="3"/>
  <c r="A1639" i="3"/>
  <c r="P1638" i="3"/>
  <c r="M1638" i="3"/>
  <c r="K1638" i="3"/>
  <c r="L1638" i="3" s="1"/>
  <c r="J1638" i="3"/>
  <c r="I1638" i="3"/>
  <c r="H1638" i="3"/>
  <c r="G1638" i="3"/>
  <c r="F1638" i="3"/>
  <c r="E1638" i="3"/>
  <c r="D1638" i="3"/>
  <c r="C1638" i="3"/>
  <c r="B1638" i="3"/>
  <c r="A1638" i="3"/>
  <c r="M1637" i="3"/>
  <c r="J1637" i="3"/>
  <c r="N1637" i="3" s="1"/>
  <c r="I1637" i="3"/>
  <c r="K1637" i="3" s="1"/>
  <c r="L1637" i="3" s="1"/>
  <c r="H1637" i="3"/>
  <c r="G1637" i="3"/>
  <c r="F1637" i="3"/>
  <c r="E1637" i="3"/>
  <c r="D1637" i="3"/>
  <c r="B1637" i="3"/>
  <c r="A1637" i="3"/>
  <c r="C1637" i="3" s="1"/>
  <c r="Q1636" i="3"/>
  <c r="O1636" i="3"/>
  <c r="N1636" i="3"/>
  <c r="J1636" i="3"/>
  <c r="I1636" i="3"/>
  <c r="H1636" i="3"/>
  <c r="G1636" i="3"/>
  <c r="F1636" i="3"/>
  <c r="E1636" i="3"/>
  <c r="A1636" i="3"/>
  <c r="N1635" i="3"/>
  <c r="J1635" i="3"/>
  <c r="I1635" i="3"/>
  <c r="H1635" i="3"/>
  <c r="G1635" i="3"/>
  <c r="F1635" i="3"/>
  <c r="E1635" i="3"/>
  <c r="C1635" i="3"/>
  <c r="A1635" i="3"/>
  <c r="P1634" i="3"/>
  <c r="M1634" i="3"/>
  <c r="K1634" i="3"/>
  <c r="L1634" i="3" s="1"/>
  <c r="J1634" i="3"/>
  <c r="I1634" i="3"/>
  <c r="Q1634" i="3" s="1"/>
  <c r="H1634" i="3"/>
  <c r="G1634" i="3"/>
  <c r="F1634" i="3"/>
  <c r="E1634" i="3"/>
  <c r="D1634" i="3"/>
  <c r="C1634" i="3"/>
  <c r="B1634" i="3"/>
  <c r="A1634" i="3"/>
  <c r="M1633" i="3"/>
  <c r="J1633" i="3"/>
  <c r="N1633" i="3" s="1"/>
  <c r="I1633" i="3"/>
  <c r="K1633" i="3" s="1"/>
  <c r="L1633" i="3" s="1"/>
  <c r="H1633" i="3"/>
  <c r="G1633" i="3"/>
  <c r="F1633" i="3"/>
  <c r="E1633" i="3"/>
  <c r="D1633" i="3"/>
  <c r="B1633" i="3"/>
  <c r="A1633" i="3"/>
  <c r="C1633" i="3" s="1"/>
  <c r="N1632" i="3"/>
  <c r="J1632" i="3"/>
  <c r="I1632" i="3"/>
  <c r="H1632" i="3"/>
  <c r="G1632" i="3"/>
  <c r="F1632" i="3"/>
  <c r="E1632" i="3"/>
  <c r="A1632" i="3"/>
  <c r="Q1631" i="3"/>
  <c r="P1631" i="3"/>
  <c r="N1631" i="3"/>
  <c r="K1631" i="3"/>
  <c r="L1631" i="3" s="1"/>
  <c r="J1631" i="3"/>
  <c r="I1631" i="3"/>
  <c r="H1631" i="3"/>
  <c r="G1631" i="3"/>
  <c r="F1631" i="3"/>
  <c r="E1631" i="3"/>
  <c r="C1631" i="3"/>
  <c r="A1631" i="3"/>
  <c r="M1630" i="3"/>
  <c r="K1630" i="3"/>
  <c r="L1630" i="3" s="1"/>
  <c r="J1630" i="3"/>
  <c r="I1630" i="3"/>
  <c r="Q1630" i="3" s="1"/>
  <c r="H1630" i="3"/>
  <c r="G1630" i="3"/>
  <c r="F1630" i="3"/>
  <c r="E1630" i="3"/>
  <c r="D1630" i="3"/>
  <c r="C1630" i="3"/>
  <c r="B1630" i="3"/>
  <c r="A1630" i="3"/>
  <c r="O1629" i="3"/>
  <c r="M1629" i="3"/>
  <c r="J1629" i="3"/>
  <c r="N1629" i="3" s="1"/>
  <c r="I1629" i="3"/>
  <c r="K1629" i="3" s="1"/>
  <c r="L1629" i="3" s="1"/>
  <c r="H1629" i="3"/>
  <c r="G1629" i="3"/>
  <c r="F1629" i="3"/>
  <c r="E1629" i="3"/>
  <c r="D1629" i="3"/>
  <c r="B1629" i="3"/>
  <c r="A1629" i="3"/>
  <c r="C1629" i="3" s="1"/>
  <c r="Q1628" i="3"/>
  <c r="N1628" i="3"/>
  <c r="J1628" i="3"/>
  <c r="I1628" i="3"/>
  <c r="O1628" i="3" s="1"/>
  <c r="H1628" i="3"/>
  <c r="G1628" i="3"/>
  <c r="F1628" i="3"/>
  <c r="E1628" i="3"/>
  <c r="D1628" i="3"/>
  <c r="A1628" i="3"/>
  <c r="Q1627" i="3"/>
  <c r="P1627" i="3"/>
  <c r="N1627" i="3"/>
  <c r="J1627" i="3"/>
  <c r="I1627" i="3"/>
  <c r="H1627" i="3"/>
  <c r="G1627" i="3"/>
  <c r="F1627" i="3"/>
  <c r="E1627" i="3"/>
  <c r="A1627" i="3"/>
  <c r="M1626" i="3"/>
  <c r="K1626" i="3"/>
  <c r="L1626" i="3" s="1"/>
  <c r="J1626" i="3"/>
  <c r="P1626" i="3" s="1"/>
  <c r="I1626" i="3"/>
  <c r="Q1626" i="3" s="1"/>
  <c r="H1626" i="3"/>
  <c r="G1626" i="3"/>
  <c r="F1626" i="3"/>
  <c r="E1626" i="3"/>
  <c r="D1626" i="3"/>
  <c r="C1626" i="3"/>
  <c r="B1626" i="3"/>
  <c r="A1626" i="3"/>
  <c r="M1625" i="3"/>
  <c r="J1625" i="3"/>
  <c r="N1625" i="3" s="1"/>
  <c r="I1625" i="3"/>
  <c r="H1625" i="3"/>
  <c r="G1625" i="3"/>
  <c r="F1625" i="3"/>
  <c r="E1625" i="3"/>
  <c r="D1625" i="3"/>
  <c r="B1625" i="3"/>
  <c r="A1625" i="3"/>
  <c r="C1625" i="3" s="1"/>
  <c r="N1624" i="3"/>
  <c r="J1624" i="3"/>
  <c r="I1624" i="3"/>
  <c r="Q1624" i="3" s="1"/>
  <c r="H1624" i="3"/>
  <c r="G1624" i="3"/>
  <c r="F1624" i="3"/>
  <c r="E1624" i="3"/>
  <c r="D1624" i="3"/>
  <c r="A1624" i="3"/>
  <c r="P1623" i="3"/>
  <c r="N1623" i="3"/>
  <c r="K1623" i="3"/>
  <c r="L1623" i="3" s="1"/>
  <c r="J1623" i="3"/>
  <c r="I1623" i="3"/>
  <c r="Q1623" i="3" s="1"/>
  <c r="H1623" i="3"/>
  <c r="G1623" i="3"/>
  <c r="F1623" i="3"/>
  <c r="E1623" i="3"/>
  <c r="A1623" i="3"/>
  <c r="P1622" i="3"/>
  <c r="M1622" i="3"/>
  <c r="J1622" i="3"/>
  <c r="I1622" i="3"/>
  <c r="Q1622" i="3" s="1"/>
  <c r="H1622" i="3"/>
  <c r="G1622" i="3"/>
  <c r="F1622" i="3"/>
  <c r="E1622" i="3"/>
  <c r="D1622" i="3"/>
  <c r="C1622" i="3"/>
  <c r="B1622" i="3"/>
  <c r="A1622" i="3"/>
  <c r="O1621" i="3"/>
  <c r="M1621" i="3"/>
  <c r="J1621" i="3"/>
  <c r="N1621" i="3" s="1"/>
  <c r="I1621" i="3"/>
  <c r="H1621" i="3"/>
  <c r="G1621" i="3"/>
  <c r="F1621" i="3"/>
  <c r="E1621" i="3"/>
  <c r="D1621" i="3"/>
  <c r="B1621" i="3"/>
  <c r="A1621" i="3"/>
  <c r="C1621" i="3" s="1"/>
  <c r="N1620" i="3"/>
  <c r="J1620" i="3"/>
  <c r="I1620" i="3"/>
  <c r="H1620" i="3"/>
  <c r="G1620" i="3"/>
  <c r="F1620" i="3"/>
  <c r="E1620" i="3"/>
  <c r="D1620" i="3"/>
  <c r="A1620" i="3"/>
  <c r="Q1619" i="3"/>
  <c r="P1619" i="3"/>
  <c r="N1619" i="3"/>
  <c r="K1619" i="3"/>
  <c r="L1619" i="3" s="1"/>
  <c r="J1619" i="3"/>
  <c r="I1619" i="3"/>
  <c r="H1619" i="3"/>
  <c r="G1619" i="3"/>
  <c r="F1619" i="3"/>
  <c r="E1619" i="3"/>
  <c r="A1619" i="3"/>
  <c r="M1618" i="3"/>
  <c r="J1618" i="3"/>
  <c r="I1618" i="3"/>
  <c r="H1618" i="3"/>
  <c r="G1618" i="3"/>
  <c r="F1618" i="3"/>
  <c r="E1618" i="3"/>
  <c r="D1618" i="3"/>
  <c r="C1618" i="3"/>
  <c r="B1618" i="3"/>
  <c r="A1618" i="3"/>
  <c r="M1617" i="3"/>
  <c r="J1617" i="3"/>
  <c r="N1617" i="3" s="1"/>
  <c r="I1617" i="3"/>
  <c r="H1617" i="3"/>
  <c r="G1617" i="3"/>
  <c r="F1617" i="3"/>
  <c r="E1617" i="3"/>
  <c r="D1617" i="3"/>
  <c r="B1617" i="3"/>
  <c r="A1617" i="3"/>
  <c r="C1617" i="3" s="1"/>
  <c r="Q1616" i="3"/>
  <c r="O1616" i="3"/>
  <c r="N1616" i="3"/>
  <c r="J1616" i="3"/>
  <c r="I1616" i="3"/>
  <c r="H1616" i="3"/>
  <c r="G1616" i="3"/>
  <c r="F1616" i="3"/>
  <c r="E1616" i="3"/>
  <c r="D1616" i="3"/>
  <c r="A1616" i="3"/>
  <c r="N1615" i="3"/>
  <c r="J1615" i="3"/>
  <c r="I1615" i="3"/>
  <c r="H1615" i="3"/>
  <c r="G1615" i="3"/>
  <c r="F1615" i="3"/>
  <c r="E1615" i="3"/>
  <c r="A1615" i="3"/>
  <c r="P1614" i="3"/>
  <c r="M1614" i="3"/>
  <c r="J1614" i="3"/>
  <c r="I1614" i="3"/>
  <c r="H1614" i="3"/>
  <c r="G1614" i="3"/>
  <c r="F1614" i="3"/>
  <c r="E1614" i="3"/>
  <c r="D1614" i="3"/>
  <c r="C1614" i="3"/>
  <c r="B1614" i="3"/>
  <c r="A1614" i="3"/>
  <c r="O1613" i="3"/>
  <c r="M1613" i="3"/>
  <c r="J1613" i="3"/>
  <c r="N1613" i="3" s="1"/>
  <c r="I1613" i="3"/>
  <c r="H1613" i="3"/>
  <c r="G1613" i="3"/>
  <c r="F1613" i="3"/>
  <c r="E1613" i="3"/>
  <c r="D1613" i="3"/>
  <c r="B1613" i="3"/>
  <c r="A1613" i="3"/>
  <c r="C1613" i="3" s="1"/>
  <c r="Q1612" i="3"/>
  <c r="O1612" i="3"/>
  <c r="N1612" i="3"/>
  <c r="J1612" i="3"/>
  <c r="I1612" i="3"/>
  <c r="H1612" i="3"/>
  <c r="G1612" i="3"/>
  <c r="F1612" i="3"/>
  <c r="E1612" i="3"/>
  <c r="A1612" i="3"/>
  <c r="Q1611" i="3"/>
  <c r="N1611" i="3"/>
  <c r="J1611" i="3"/>
  <c r="I1611" i="3"/>
  <c r="P1611" i="3" s="1"/>
  <c r="H1611" i="3"/>
  <c r="G1611" i="3"/>
  <c r="F1611" i="3"/>
  <c r="E1611" i="3"/>
  <c r="C1611" i="3"/>
  <c r="A1611" i="3"/>
  <c r="M1610" i="3"/>
  <c r="J1610" i="3"/>
  <c r="I1610" i="3"/>
  <c r="H1610" i="3"/>
  <c r="G1610" i="3"/>
  <c r="F1610" i="3"/>
  <c r="E1610" i="3"/>
  <c r="D1610" i="3"/>
  <c r="C1610" i="3"/>
  <c r="B1610" i="3"/>
  <c r="A1610" i="3"/>
  <c r="O1609" i="3"/>
  <c r="M1609" i="3"/>
  <c r="L1609" i="3"/>
  <c r="J1609" i="3"/>
  <c r="N1609" i="3" s="1"/>
  <c r="I1609" i="3"/>
  <c r="K1609" i="3" s="1"/>
  <c r="H1609" i="3"/>
  <c r="G1609" i="3"/>
  <c r="F1609" i="3"/>
  <c r="E1609" i="3"/>
  <c r="D1609" i="3"/>
  <c r="B1609" i="3"/>
  <c r="A1609" i="3"/>
  <c r="C1609" i="3" s="1"/>
  <c r="O1608" i="3"/>
  <c r="N1608" i="3"/>
  <c r="J1608" i="3"/>
  <c r="I1608" i="3"/>
  <c r="Q1608" i="3" s="1"/>
  <c r="H1608" i="3"/>
  <c r="G1608" i="3"/>
  <c r="F1608" i="3"/>
  <c r="E1608" i="3"/>
  <c r="A1608" i="3"/>
  <c r="N1607" i="3"/>
  <c r="J1607" i="3"/>
  <c r="I1607" i="3"/>
  <c r="Q1607" i="3" s="1"/>
  <c r="H1607" i="3"/>
  <c r="G1607" i="3"/>
  <c r="F1607" i="3"/>
  <c r="E1607" i="3"/>
  <c r="C1607" i="3"/>
  <c r="A1607" i="3"/>
  <c r="P1606" i="3"/>
  <c r="M1606" i="3"/>
  <c r="K1606" i="3"/>
  <c r="L1606" i="3" s="1"/>
  <c r="J1606" i="3"/>
  <c r="I1606" i="3"/>
  <c r="H1606" i="3"/>
  <c r="G1606" i="3"/>
  <c r="F1606" i="3"/>
  <c r="E1606" i="3"/>
  <c r="D1606" i="3"/>
  <c r="C1606" i="3"/>
  <c r="B1606" i="3"/>
  <c r="A1606" i="3"/>
  <c r="M1605" i="3"/>
  <c r="J1605" i="3"/>
  <c r="N1605" i="3" s="1"/>
  <c r="I1605" i="3"/>
  <c r="K1605" i="3" s="1"/>
  <c r="L1605" i="3" s="1"/>
  <c r="H1605" i="3"/>
  <c r="G1605" i="3"/>
  <c r="F1605" i="3"/>
  <c r="E1605" i="3"/>
  <c r="D1605" i="3"/>
  <c r="B1605" i="3"/>
  <c r="A1605" i="3"/>
  <c r="C1605" i="3" s="1"/>
  <c r="Q1604" i="3"/>
  <c r="O1604" i="3"/>
  <c r="N1604" i="3"/>
  <c r="J1604" i="3"/>
  <c r="I1604" i="3"/>
  <c r="H1604" i="3"/>
  <c r="G1604" i="3"/>
  <c r="F1604" i="3"/>
  <c r="E1604" i="3"/>
  <c r="A1604" i="3"/>
  <c r="N1603" i="3"/>
  <c r="J1603" i="3"/>
  <c r="I1603" i="3"/>
  <c r="H1603" i="3"/>
  <c r="G1603" i="3"/>
  <c r="F1603" i="3"/>
  <c r="E1603" i="3"/>
  <c r="C1603" i="3"/>
  <c r="A1603" i="3"/>
  <c r="P1602" i="3"/>
  <c r="M1602" i="3"/>
  <c r="K1602" i="3"/>
  <c r="L1602" i="3" s="1"/>
  <c r="J1602" i="3"/>
  <c r="I1602" i="3"/>
  <c r="Q1602" i="3" s="1"/>
  <c r="H1602" i="3"/>
  <c r="G1602" i="3"/>
  <c r="F1602" i="3"/>
  <c r="E1602" i="3"/>
  <c r="D1602" i="3"/>
  <c r="C1602" i="3"/>
  <c r="B1602" i="3"/>
  <c r="A1602" i="3"/>
  <c r="M1601" i="3"/>
  <c r="J1601" i="3"/>
  <c r="N1601" i="3" s="1"/>
  <c r="I1601" i="3"/>
  <c r="K1601" i="3" s="1"/>
  <c r="L1601" i="3" s="1"/>
  <c r="H1601" i="3"/>
  <c r="G1601" i="3"/>
  <c r="F1601" i="3"/>
  <c r="E1601" i="3"/>
  <c r="D1601" i="3"/>
  <c r="B1601" i="3"/>
  <c r="A1601" i="3"/>
  <c r="C1601" i="3" s="1"/>
  <c r="N1600" i="3"/>
  <c r="J1600" i="3"/>
  <c r="I1600" i="3"/>
  <c r="H1600" i="3"/>
  <c r="G1600" i="3"/>
  <c r="F1600" i="3"/>
  <c r="E1600" i="3"/>
  <c r="A1600" i="3"/>
  <c r="Q1599" i="3"/>
  <c r="P1599" i="3"/>
  <c r="N1599" i="3"/>
  <c r="K1599" i="3"/>
  <c r="L1599" i="3" s="1"/>
  <c r="J1599" i="3"/>
  <c r="I1599" i="3"/>
  <c r="H1599" i="3"/>
  <c r="G1599" i="3"/>
  <c r="F1599" i="3"/>
  <c r="E1599" i="3"/>
  <c r="C1599" i="3"/>
  <c r="A1599" i="3"/>
  <c r="M1598" i="3"/>
  <c r="K1598" i="3"/>
  <c r="L1598" i="3" s="1"/>
  <c r="J1598" i="3"/>
  <c r="I1598" i="3"/>
  <c r="Q1598" i="3" s="1"/>
  <c r="H1598" i="3"/>
  <c r="G1598" i="3"/>
  <c r="F1598" i="3"/>
  <c r="E1598" i="3"/>
  <c r="D1598" i="3"/>
  <c r="C1598" i="3"/>
  <c r="B1598" i="3"/>
  <c r="A1598" i="3"/>
  <c r="O1597" i="3"/>
  <c r="M1597" i="3"/>
  <c r="J1597" i="3"/>
  <c r="N1597" i="3" s="1"/>
  <c r="I1597" i="3"/>
  <c r="K1597" i="3" s="1"/>
  <c r="L1597" i="3" s="1"/>
  <c r="H1597" i="3"/>
  <c r="G1597" i="3"/>
  <c r="F1597" i="3"/>
  <c r="E1597" i="3"/>
  <c r="D1597" i="3"/>
  <c r="B1597" i="3"/>
  <c r="A1597" i="3"/>
  <c r="C1597" i="3" s="1"/>
  <c r="Q1596" i="3"/>
  <c r="N1596" i="3"/>
  <c r="J1596" i="3"/>
  <c r="I1596" i="3"/>
  <c r="O1596" i="3" s="1"/>
  <c r="H1596" i="3"/>
  <c r="G1596" i="3"/>
  <c r="F1596" i="3"/>
  <c r="E1596" i="3"/>
  <c r="D1596" i="3"/>
  <c r="A1596" i="3"/>
  <c r="Q1595" i="3"/>
  <c r="P1595" i="3"/>
  <c r="N1595" i="3"/>
  <c r="J1595" i="3"/>
  <c r="I1595" i="3"/>
  <c r="H1595" i="3"/>
  <c r="G1595" i="3"/>
  <c r="F1595" i="3"/>
  <c r="E1595" i="3"/>
  <c r="A1595" i="3"/>
  <c r="M1594" i="3"/>
  <c r="K1594" i="3"/>
  <c r="L1594" i="3" s="1"/>
  <c r="J1594" i="3"/>
  <c r="P1594" i="3" s="1"/>
  <c r="I1594" i="3"/>
  <c r="Q1594" i="3" s="1"/>
  <c r="H1594" i="3"/>
  <c r="G1594" i="3"/>
  <c r="F1594" i="3"/>
  <c r="E1594" i="3"/>
  <c r="D1594" i="3"/>
  <c r="C1594" i="3"/>
  <c r="B1594" i="3"/>
  <c r="A1594" i="3"/>
  <c r="M1593" i="3"/>
  <c r="J1593" i="3"/>
  <c r="N1593" i="3" s="1"/>
  <c r="I1593" i="3"/>
  <c r="H1593" i="3"/>
  <c r="G1593" i="3"/>
  <c r="F1593" i="3"/>
  <c r="E1593" i="3"/>
  <c r="D1593" i="3"/>
  <c r="B1593" i="3"/>
  <c r="A1593" i="3"/>
  <c r="C1593" i="3" s="1"/>
  <c r="N1592" i="3"/>
  <c r="J1592" i="3"/>
  <c r="I1592" i="3"/>
  <c r="Q1592" i="3" s="1"/>
  <c r="H1592" i="3"/>
  <c r="G1592" i="3"/>
  <c r="F1592" i="3"/>
  <c r="E1592" i="3"/>
  <c r="D1592" i="3"/>
  <c r="A1592" i="3"/>
  <c r="P1591" i="3"/>
  <c r="N1591" i="3"/>
  <c r="K1591" i="3"/>
  <c r="L1591" i="3" s="1"/>
  <c r="J1591" i="3"/>
  <c r="I1591" i="3"/>
  <c r="Q1591" i="3" s="1"/>
  <c r="H1591" i="3"/>
  <c r="G1591" i="3"/>
  <c r="F1591" i="3"/>
  <c r="E1591" i="3"/>
  <c r="A1591" i="3"/>
  <c r="P1590" i="3"/>
  <c r="M1590" i="3"/>
  <c r="J1590" i="3"/>
  <c r="I1590" i="3"/>
  <c r="Q1590" i="3" s="1"/>
  <c r="H1590" i="3"/>
  <c r="G1590" i="3"/>
  <c r="F1590" i="3"/>
  <c r="E1590" i="3"/>
  <c r="D1590" i="3"/>
  <c r="C1590" i="3"/>
  <c r="B1590" i="3"/>
  <c r="A1590" i="3"/>
  <c r="O1589" i="3"/>
  <c r="M1589" i="3"/>
  <c r="J1589" i="3"/>
  <c r="N1589" i="3" s="1"/>
  <c r="I1589" i="3"/>
  <c r="H1589" i="3"/>
  <c r="G1589" i="3"/>
  <c r="F1589" i="3"/>
  <c r="E1589" i="3"/>
  <c r="D1589" i="3"/>
  <c r="B1589" i="3"/>
  <c r="A1589" i="3"/>
  <c r="C1589" i="3" s="1"/>
  <c r="N1588" i="3"/>
  <c r="J1588" i="3"/>
  <c r="I1588" i="3"/>
  <c r="H1588" i="3"/>
  <c r="G1588" i="3"/>
  <c r="F1588" i="3"/>
  <c r="E1588" i="3"/>
  <c r="D1588" i="3"/>
  <c r="A1588" i="3"/>
  <c r="Q1587" i="3"/>
  <c r="P1587" i="3"/>
  <c r="N1587" i="3"/>
  <c r="K1587" i="3"/>
  <c r="L1587" i="3" s="1"/>
  <c r="J1587" i="3"/>
  <c r="I1587" i="3"/>
  <c r="H1587" i="3"/>
  <c r="G1587" i="3"/>
  <c r="F1587" i="3"/>
  <c r="E1587" i="3"/>
  <c r="A1587" i="3"/>
  <c r="M1586" i="3"/>
  <c r="J1586" i="3"/>
  <c r="I1586" i="3"/>
  <c r="H1586" i="3"/>
  <c r="G1586" i="3"/>
  <c r="F1586" i="3"/>
  <c r="E1586" i="3"/>
  <c r="D1586" i="3"/>
  <c r="C1586" i="3"/>
  <c r="B1586" i="3"/>
  <c r="A1586" i="3"/>
  <c r="M1585" i="3"/>
  <c r="J1585" i="3"/>
  <c r="N1585" i="3" s="1"/>
  <c r="I1585" i="3"/>
  <c r="H1585" i="3"/>
  <c r="G1585" i="3"/>
  <c r="F1585" i="3"/>
  <c r="E1585" i="3"/>
  <c r="D1585" i="3"/>
  <c r="B1585" i="3"/>
  <c r="A1585" i="3"/>
  <c r="C1585" i="3" s="1"/>
  <c r="Q1584" i="3"/>
  <c r="O1584" i="3"/>
  <c r="N1584" i="3"/>
  <c r="J1584" i="3"/>
  <c r="I1584" i="3"/>
  <c r="H1584" i="3"/>
  <c r="G1584" i="3"/>
  <c r="F1584" i="3"/>
  <c r="E1584" i="3"/>
  <c r="D1584" i="3"/>
  <c r="A1584" i="3"/>
  <c r="N1583" i="3"/>
  <c r="K1583" i="3"/>
  <c r="L1583" i="3" s="1"/>
  <c r="J1583" i="3"/>
  <c r="I1583" i="3"/>
  <c r="H1583" i="3"/>
  <c r="G1583" i="3"/>
  <c r="F1583" i="3"/>
  <c r="E1583" i="3"/>
  <c r="A1583" i="3"/>
  <c r="P1582" i="3"/>
  <c r="M1582" i="3"/>
  <c r="J1582" i="3"/>
  <c r="I1582" i="3"/>
  <c r="H1582" i="3"/>
  <c r="G1582" i="3"/>
  <c r="F1582" i="3"/>
  <c r="E1582" i="3"/>
  <c r="D1582" i="3"/>
  <c r="C1582" i="3"/>
  <c r="B1582" i="3"/>
  <c r="A1582" i="3"/>
  <c r="O1581" i="3"/>
  <c r="M1581" i="3"/>
  <c r="J1581" i="3"/>
  <c r="N1581" i="3" s="1"/>
  <c r="I1581" i="3"/>
  <c r="H1581" i="3"/>
  <c r="G1581" i="3"/>
  <c r="F1581" i="3"/>
  <c r="E1581" i="3"/>
  <c r="D1581" i="3"/>
  <c r="B1581" i="3"/>
  <c r="A1581" i="3"/>
  <c r="C1581" i="3" s="1"/>
  <c r="Q1580" i="3"/>
  <c r="O1580" i="3"/>
  <c r="N1580" i="3"/>
  <c r="J1580" i="3"/>
  <c r="I1580" i="3"/>
  <c r="H1580" i="3"/>
  <c r="G1580" i="3"/>
  <c r="F1580" i="3"/>
  <c r="E1580" i="3"/>
  <c r="A1580" i="3"/>
  <c r="Q1579" i="3"/>
  <c r="N1579" i="3"/>
  <c r="J1579" i="3"/>
  <c r="I1579" i="3"/>
  <c r="P1579" i="3" s="1"/>
  <c r="H1579" i="3"/>
  <c r="G1579" i="3"/>
  <c r="F1579" i="3"/>
  <c r="E1579" i="3"/>
  <c r="C1579" i="3"/>
  <c r="A1579" i="3"/>
  <c r="M1578" i="3"/>
  <c r="J1578" i="3"/>
  <c r="I1578" i="3"/>
  <c r="H1578" i="3"/>
  <c r="G1578" i="3"/>
  <c r="F1578" i="3"/>
  <c r="E1578" i="3"/>
  <c r="D1578" i="3"/>
  <c r="C1578" i="3"/>
  <c r="B1578" i="3"/>
  <c r="A1578" i="3"/>
  <c r="O1577" i="3"/>
  <c r="M1577" i="3"/>
  <c r="L1577" i="3"/>
  <c r="J1577" i="3"/>
  <c r="N1577" i="3" s="1"/>
  <c r="I1577" i="3"/>
  <c r="K1577" i="3" s="1"/>
  <c r="H1577" i="3"/>
  <c r="G1577" i="3"/>
  <c r="F1577" i="3"/>
  <c r="E1577" i="3"/>
  <c r="D1577" i="3"/>
  <c r="B1577" i="3"/>
  <c r="A1577" i="3"/>
  <c r="C1577" i="3" s="1"/>
  <c r="O1576" i="3"/>
  <c r="N1576" i="3"/>
  <c r="J1576" i="3"/>
  <c r="I1576" i="3"/>
  <c r="Q1576" i="3" s="1"/>
  <c r="H1576" i="3"/>
  <c r="G1576" i="3"/>
  <c r="F1576" i="3"/>
  <c r="E1576" i="3"/>
  <c r="A1576" i="3"/>
  <c r="N1575" i="3"/>
  <c r="J1575" i="3"/>
  <c r="I1575" i="3"/>
  <c r="Q1575" i="3" s="1"/>
  <c r="H1575" i="3"/>
  <c r="G1575" i="3"/>
  <c r="F1575" i="3"/>
  <c r="E1575" i="3"/>
  <c r="C1575" i="3"/>
  <c r="A1575" i="3"/>
  <c r="P1574" i="3"/>
  <c r="M1574" i="3"/>
  <c r="K1574" i="3"/>
  <c r="L1574" i="3" s="1"/>
  <c r="J1574" i="3"/>
  <c r="I1574" i="3"/>
  <c r="H1574" i="3"/>
  <c r="G1574" i="3"/>
  <c r="F1574" i="3"/>
  <c r="E1574" i="3"/>
  <c r="D1574" i="3"/>
  <c r="C1574" i="3"/>
  <c r="B1574" i="3"/>
  <c r="A1574" i="3"/>
  <c r="M1573" i="3"/>
  <c r="L1573" i="3"/>
  <c r="J1573" i="3"/>
  <c r="N1573" i="3" s="1"/>
  <c r="I1573" i="3"/>
  <c r="K1573" i="3" s="1"/>
  <c r="H1573" i="3"/>
  <c r="G1573" i="3"/>
  <c r="F1573" i="3"/>
  <c r="E1573" i="3"/>
  <c r="D1573" i="3"/>
  <c r="B1573" i="3"/>
  <c r="A1573" i="3"/>
  <c r="C1573" i="3" s="1"/>
  <c r="Q1572" i="3"/>
  <c r="O1572" i="3"/>
  <c r="N1572" i="3"/>
  <c r="J1572" i="3"/>
  <c r="I1572" i="3"/>
  <c r="H1572" i="3"/>
  <c r="G1572" i="3"/>
  <c r="F1572" i="3"/>
  <c r="E1572" i="3"/>
  <c r="A1572" i="3"/>
  <c r="N1571" i="3"/>
  <c r="J1571" i="3"/>
  <c r="I1571" i="3"/>
  <c r="H1571" i="3"/>
  <c r="G1571" i="3"/>
  <c r="F1571" i="3"/>
  <c r="E1571" i="3"/>
  <c r="C1571" i="3"/>
  <c r="A1571" i="3"/>
  <c r="P1570" i="3"/>
  <c r="M1570" i="3"/>
  <c r="K1570" i="3"/>
  <c r="L1570" i="3" s="1"/>
  <c r="J1570" i="3"/>
  <c r="I1570" i="3"/>
  <c r="Q1570" i="3" s="1"/>
  <c r="H1570" i="3"/>
  <c r="G1570" i="3"/>
  <c r="F1570" i="3"/>
  <c r="E1570" i="3"/>
  <c r="D1570" i="3"/>
  <c r="C1570" i="3"/>
  <c r="B1570" i="3"/>
  <c r="A1570" i="3"/>
  <c r="M1569" i="3"/>
  <c r="J1569" i="3"/>
  <c r="N1569" i="3" s="1"/>
  <c r="I1569" i="3"/>
  <c r="K1569" i="3" s="1"/>
  <c r="L1569" i="3" s="1"/>
  <c r="H1569" i="3"/>
  <c r="G1569" i="3"/>
  <c r="F1569" i="3"/>
  <c r="E1569" i="3"/>
  <c r="D1569" i="3"/>
  <c r="B1569" i="3"/>
  <c r="A1569" i="3"/>
  <c r="C1569" i="3" s="1"/>
  <c r="N1568" i="3"/>
  <c r="J1568" i="3"/>
  <c r="I1568" i="3"/>
  <c r="H1568" i="3"/>
  <c r="G1568" i="3"/>
  <c r="F1568" i="3"/>
  <c r="E1568" i="3"/>
  <c r="A1568" i="3"/>
  <c r="Q1567" i="3"/>
  <c r="P1567" i="3"/>
  <c r="N1567" i="3"/>
  <c r="K1567" i="3"/>
  <c r="L1567" i="3" s="1"/>
  <c r="J1567" i="3"/>
  <c r="I1567" i="3"/>
  <c r="H1567" i="3"/>
  <c r="G1567" i="3"/>
  <c r="F1567" i="3"/>
  <c r="E1567" i="3"/>
  <c r="C1567" i="3"/>
  <c r="A1567" i="3"/>
  <c r="M1566" i="3"/>
  <c r="K1566" i="3"/>
  <c r="L1566" i="3" s="1"/>
  <c r="J1566" i="3"/>
  <c r="I1566" i="3"/>
  <c r="Q1566" i="3" s="1"/>
  <c r="H1566" i="3"/>
  <c r="G1566" i="3"/>
  <c r="F1566" i="3"/>
  <c r="E1566" i="3"/>
  <c r="D1566" i="3"/>
  <c r="C1566" i="3"/>
  <c r="B1566" i="3"/>
  <c r="A1566" i="3"/>
  <c r="O1565" i="3"/>
  <c r="M1565" i="3"/>
  <c r="J1565" i="3"/>
  <c r="N1565" i="3" s="1"/>
  <c r="I1565" i="3"/>
  <c r="K1565" i="3" s="1"/>
  <c r="L1565" i="3" s="1"/>
  <c r="H1565" i="3"/>
  <c r="G1565" i="3"/>
  <c r="F1565" i="3"/>
  <c r="E1565" i="3"/>
  <c r="D1565" i="3"/>
  <c r="B1565" i="3"/>
  <c r="A1565" i="3"/>
  <c r="C1565" i="3" s="1"/>
  <c r="Q1564" i="3"/>
  <c r="N1564" i="3"/>
  <c r="J1564" i="3"/>
  <c r="I1564" i="3"/>
  <c r="O1564" i="3" s="1"/>
  <c r="H1564" i="3"/>
  <c r="G1564" i="3"/>
  <c r="F1564" i="3"/>
  <c r="E1564" i="3"/>
  <c r="D1564" i="3"/>
  <c r="A1564" i="3"/>
  <c r="Q1563" i="3"/>
  <c r="P1563" i="3"/>
  <c r="N1563" i="3"/>
  <c r="J1563" i="3"/>
  <c r="I1563" i="3"/>
  <c r="H1563" i="3"/>
  <c r="G1563" i="3"/>
  <c r="F1563" i="3"/>
  <c r="E1563" i="3"/>
  <c r="A1563" i="3"/>
  <c r="M1562" i="3"/>
  <c r="K1562" i="3"/>
  <c r="L1562" i="3" s="1"/>
  <c r="J1562" i="3"/>
  <c r="P1562" i="3" s="1"/>
  <c r="I1562" i="3"/>
  <c r="Q1562" i="3" s="1"/>
  <c r="H1562" i="3"/>
  <c r="G1562" i="3"/>
  <c r="F1562" i="3"/>
  <c r="E1562" i="3"/>
  <c r="D1562" i="3"/>
  <c r="C1562" i="3"/>
  <c r="B1562" i="3"/>
  <c r="A1562" i="3"/>
  <c r="M1561" i="3"/>
  <c r="J1561" i="3"/>
  <c r="N1561" i="3" s="1"/>
  <c r="I1561" i="3"/>
  <c r="H1561" i="3"/>
  <c r="G1561" i="3"/>
  <c r="F1561" i="3"/>
  <c r="E1561" i="3"/>
  <c r="D1561" i="3"/>
  <c r="B1561" i="3"/>
  <c r="A1561" i="3"/>
  <c r="C1561" i="3" s="1"/>
  <c r="N1560" i="3"/>
  <c r="J1560" i="3"/>
  <c r="I1560" i="3"/>
  <c r="Q1560" i="3" s="1"/>
  <c r="H1560" i="3"/>
  <c r="G1560" i="3"/>
  <c r="F1560" i="3"/>
  <c r="E1560" i="3"/>
  <c r="D1560" i="3"/>
  <c r="A1560" i="3"/>
  <c r="P1559" i="3"/>
  <c r="N1559" i="3"/>
  <c r="K1559" i="3"/>
  <c r="L1559" i="3" s="1"/>
  <c r="J1559" i="3"/>
  <c r="I1559" i="3"/>
  <c r="Q1559" i="3" s="1"/>
  <c r="H1559" i="3"/>
  <c r="G1559" i="3"/>
  <c r="F1559" i="3"/>
  <c r="E1559" i="3"/>
  <c r="A1559" i="3"/>
  <c r="P1558" i="3"/>
  <c r="M1558" i="3"/>
  <c r="J1558" i="3"/>
  <c r="I1558" i="3"/>
  <c r="Q1558" i="3" s="1"/>
  <c r="H1558" i="3"/>
  <c r="G1558" i="3"/>
  <c r="F1558" i="3"/>
  <c r="E1558" i="3"/>
  <c r="D1558" i="3"/>
  <c r="C1558" i="3"/>
  <c r="B1558" i="3"/>
  <c r="A1558" i="3"/>
  <c r="O1557" i="3"/>
  <c r="M1557" i="3"/>
  <c r="J1557" i="3"/>
  <c r="N1557" i="3" s="1"/>
  <c r="I1557" i="3"/>
  <c r="H1557" i="3"/>
  <c r="G1557" i="3"/>
  <c r="F1557" i="3"/>
  <c r="E1557" i="3"/>
  <c r="D1557" i="3"/>
  <c r="B1557" i="3"/>
  <c r="A1557" i="3"/>
  <c r="C1557" i="3" s="1"/>
  <c r="N1556" i="3"/>
  <c r="J1556" i="3"/>
  <c r="I1556" i="3"/>
  <c r="H1556" i="3"/>
  <c r="G1556" i="3"/>
  <c r="F1556" i="3"/>
  <c r="E1556" i="3"/>
  <c r="D1556" i="3"/>
  <c r="A1556" i="3"/>
  <c r="Q1555" i="3"/>
  <c r="P1555" i="3"/>
  <c r="N1555" i="3"/>
  <c r="K1555" i="3"/>
  <c r="L1555" i="3" s="1"/>
  <c r="J1555" i="3"/>
  <c r="I1555" i="3"/>
  <c r="H1555" i="3"/>
  <c r="G1555" i="3"/>
  <c r="F1555" i="3"/>
  <c r="E1555" i="3"/>
  <c r="A1555" i="3"/>
  <c r="M1554" i="3"/>
  <c r="J1554" i="3"/>
  <c r="I1554" i="3"/>
  <c r="H1554" i="3"/>
  <c r="G1554" i="3"/>
  <c r="F1554" i="3"/>
  <c r="E1554" i="3"/>
  <c r="D1554" i="3"/>
  <c r="C1554" i="3"/>
  <c r="B1554" i="3"/>
  <c r="A1554" i="3"/>
  <c r="M1553" i="3"/>
  <c r="J1553" i="3"/>
  <c r="N1553" i="3" s="1"/>
  <c r="I1553" i="3"/>
  <c r="H1553" i="3"/>
  <c r="G1553" i="3"/>
  <c r="F1553" i="3"/>
  <c r="E1553" i="3"/>
  <c r="D1553" i="3"/>
  <c r="B1553" i="3"/>
  <c r="A1553" i="3"/>
  <c r="C1553" i="3" s="1"/>
  <c r="Q1552" i="3"/>
  <c r="O1552" i="3"/>
  <c r="N1552" i="3"/>
  <c r="J1552" i="3"/>
  <c r="I1552" i="3"/>
  <c r="H1552" i="3"/>
  <c r="G1552" i="3"/>
  <c r="F1552" i="3"/>
  <c r="E1552" i="3"/>
  <c r="D1552" i="3"/>
  <c r="A1552" i="3"/>
  <c r="N1551" i="3"/>
  <c r="K1551" i="3"/>
  <c r="L1551" i="3" s="1"/>
  <c r="J1551" i="3"/>
  <c r="I1551" i="3"/>
  <c r="H1551" i="3"/>
  <c r="G1551" i="3"/>
  <c r="F1551" i="3"/>
  <c r="E1551" i="3"/>
  <c r="A1551" i="3"/>
  <c r="P1550" i="3"/>
  <c r="M1550" i="3"/>
  <c r="J1550" i="3"/>
  <c r="I1550" i="3"/>
  <c r="H1550" i="3"/>
  <c r="G1550" i="3"/>
  <c r="F1550" i="3"/>
  <c r="E1550" i="3"/>
  <c r="D1550" i="3"/>
  <c r="C1550" i="3"/>
  <c r="B1550" i="3"/>
  <c r="A1550" i="3"/>
  <c r="O1549" i="3"/>
  <c r="M1549" i="3"/>
  <c r="J1549" i="3"/>
  <c r="N1549" i="3" s="1"/>
  <c r="I1549" i="3"/>
  <c r="H1549" i="3"/>
  <c r="G1549" i="3"/>
  <c r="F1549" i="3"/>
  <c r="E1549" i="3"/>
  <c r="D1549" i="3"/>
  <c r="B1549" i="3"/>
  <c r="A1549" i="3"/>
  <c r="C1549" i="3" s="1"/>
  <c r="Q1548" i="3"/>
  <c r="O1548" i="3"/>
  <c r="N1548" i="3"/>
  <c r="J1548" i="3"/>
  <c r="I1548" i="3"/>
  <c r="H1548" i="3"/>
  <c r="G1548" i="3"/>
  <c r="F1548" i="3"/>
  <c r="E1548" i="3"/>
  <c r="A1548" i="3"/>
  <c r="Q1547" i="3"/>
  <c r="N1547" i="3"/>
  <c r="J1547" i="3"/>
  <c r="I1547" i="3"/>
  <c r="P1547" i="3" s="1"/>
  <c r="H1547" i="3"/>
  <c r="G1547" i="3"/>
  <c r="F1547" i="3"/>
  <c r="E1547" i="3"/>
  <c r="C1547" i="3"/>
  <c r="A1547" i="3"/>
  <c r="M1546" i="3"/>
  <c r="J1546" i="3"/>
  <c r="I1546" i="3"/>
  <c r="H1546" i="3"/>
  <c r="G1546" i="3"/>
  <c r="F1546" i="3"/>
  <c r="E1546" i="3"/>
  <c r="D1546" i="3"/>
  <c r="C1546" i="3"/>
  <c r="B1546" i="3"/>
  <c r="A1546" i="3"/>
  <c r="O1545" i="3"/>
  <c r="M1545" i="3"/>
  <c r="L1545" i="3"/>
  <c r="J1545" i="3"/>
  <c r="N1545" i="3" s="1"/>
  <c r="I1545" i="3"/>
  <c r="K1545" i="3" s="1"/>
  <c r="H1545" i="3"/>
  <c r="G1545" i="3"/>
  <c r="F1545" i="3"/>
  <c r="E1545" i="3"/>
  <c r="D1545" i="3"/>
  <c r="B1545" i="3"/>
  <c r="A1545" i="3"/>
  <c r="C1545" i="3" s="1"/>
  <c r="O1544" i="3"/>
  <c r="N1544" i="3"/>
  <c r="J1544" i="3"/>
  <c r="I1544" i="3"/>
  <c r="Q1544" i="3" s="1"/>
  <c r="H1544" i="3"/>
  <c r="G1544" i="3"/>
  <c r="F1544" i="3"/>
  <c r="E1544" i="3"/>
  <c r="A1544" i="3"/>
  <c r="N1543" i="3"/>
  <c r="J1543" i="3"/>
  <c r="I1543" i="3"/>
  <c r="Q1543" i="3" s="1"/>
  <c r="H1543" i="3"/>
  <c r="G1543" i="3"/>
  <c r="F1543" i="3"/>
  <c r="E1543" i="3"/>
  <c r="C1543" i="3"/>
  <c r="A1543" i="3"/>
  <c r="P1542" i="3"/>
  <c r="M1542" i="3"/>
  <c r="K1542" i="3"/>
  <c r="L1542" i="3" s="1"/>
  <c r="J1542" i="3"/>
  <c r="I1542" i="3"/>
  <c r="H1542" i="3"/>
  <c r="G1542" i="3"/>
  <c r="F1542" i="3"/>
  <c r="E1542" i="3"/>
  <c r="D1542" i="3"/>
  <c r="C1542" i="3"/>
  <c r="B1542" i="3"/>
  <c r="A1542" i="3"/>
  <c r="M1541" i="3"/>
  <c r="L1541" i="3"/>
  <c r="J1541" i="3"/>
  <c r="N1541" i="3" s="1"/>
  <c r="I1541" i="3"/>
  <c r="K1541" i="3" s="1"/>
  <c r="H1541" i="3"/>
  <c r="G1541" i="3"/>
  <c r="F1541" i="3"/>
  <c r="E1541" i="3"/>
  <c r="D1541" i="3"/>
  <c r="B1541" i="3"/>
  <c r="A1541" i="3"/>
  <c r="C1541" i="3" s="1"/>
  <c r="Q1540" i="3"/>
  <c r="O1540" i="3"/>
  <c r="N1540" i="3"/>
  <c r="J1540" i="3"/>
  <c r="I1540" i="3"/>
  <c r="H1540" i="3"/>
  <c r="G1540" i="3"/>
  <c r="F1540" i="3"/>
  <c r="E1540" i="3"/>
  <c r="A1540" i="3"/>
  <c r="N1539" i="3"/>
  <c r="J1539" i="3"/>
  <c r="I1539" i="3"/>
  <c r="H1539" i="3"/>
  <c r="G1539" i="3"/>
  <c r="F1539" i="3"/>
  <c r="E1539" i="3"/>
  <c r="C1539" i="3"/>
  <c r="A1539" i="3"/>
  <c r="P1538" i="3"/>
  <c r="M1538" i="3"/>
  <c r="K1538" i="3"/>
  <c r="L1538" i="3" s="1"/>
  <c r="J1538" i="3"/>
  <c r="I1538" i="3"/>
  <c r="Q1538" i="3" s="1"/>
  <c r="H1538" i="3"/>
  <c r="G1538" i="3"/>
  <c r="F1538" i="3"/>
  <c r="E1538" i="3"/>
  <c r="D1538" i="3"/>
  <c r="C1538" i="3"/>
  <c r="B1538" i="3"/>
  <c r="A1538" i="3"/>
  <c r="M1537" i="3"/>
  <c r="J1537" i="3"/>
  <c r="N1537" i="3" s="1"/>
  <c r="I1537" i="3"/>
  <c r="K1537" i="3" s="1"/>
  <c r="L1537" i="3" s="1"/>
  <c r="H1537" i="3"/>
  <c r="G1537" i="3"/>
  <c r="F1537" i="3"/>
  <c r="E1537" i="3"/>
  <c r="D1537" i="3"/>
  <c r="B1537" i="3"/>
  <c r="A1537" i="3"/>
  <c r="C1537" i="3" s="1"/>
  <c r="N1536" i="3"/>
  <c r="J1536" i="3"/>
  <c r="I1536" i="3"/>
  <c r="H1536" i="3"/>
  <c r="G1536" i="3"/>
  <c r="F1536" i="3"/>
  <c r="E1536" i="3"/>
  <c r="A1536" i="3"/>
  <c r="Q1535" i="3"/>
  <c r="P1535" i="3"/>
  <c r="N1535" i="3"/>
  <c r="K1535" i="3"/>
  <c r="L1535" i="3" s="1"/>
  <c r="J1535" i="3"/>
  <c r="I1535" i="3"/>
  <c r="H1535" i="3"/>
  <c r="G1535" i="3"/>
  <c r="F1535" i="3"/>
  <c r="E1535" i="3"/>
  <c r="C1535" i="3"/>
  <c r="A1535" i="3"/>
  <c r="M1534" i="3"/>
  <c r="K1534" i="3"/>
  <c r="L1534" i="3" s="1"/>
  <c r="J1534" i="3"/>
  <c r="I1534" i="3"/>
  <c r="Q1534" i="3" s="1"/>
  <c r="H1534" i="3"/>
  <c r="G1534" i="3"/>
  <c r="F1534" i="3"/>
  <c r="E1534" i="3"/>
  <c r="D1534" i="3"/>
  <c r="C1534" i="3"/>
  <c r="B1534" i="3"/>
  <c r="A1534" i="3"/>
  <c r="O1533" i="3"/>
  <c r="M1533" i="3"/>
  <c r="J1533" i="3"/>
  <c r="N1533" i="3" s="1"/>
  <c r="I1533" i="3"/>
  <c r="K1533" i="3" s="1"/>
  <c r="L1533" i="3" s="1"/>
  <c r="H1533" i="3"/>
  <c r="G1533" i="3"/>
  <c r="F1533" i="3"/>
  <c r="E1533" i="3"/>
  <c r="D1533" i="3"/>
  <c r="B1533" i="3"/>
  <c r="A1533" i="3"/>
  <c r="C1533" i="3" s="1"/>
  <c r="Q1532" i="3"/>
  <c r="N1532" i="3"/>
  <c r="J1532" i="3"/>
  <c r="I1532" i="3"/>
  <c r="O1532" i="3" s="1"/>
  <c r="H1532" i="3"/>
  <c r="G1532" i="3"/>
  <c r="F1532" i="3"/>
  <c r="E1532" i="3"/>
  <c r="D1532" i="3"/>
  <c r="A1532" i="3"/>
  <c r="Q1531" i="3"/>
  <c r="P1531" i="3"/>
  <c r="N1531" i="3"/>
  <c r="J1531" i="3"/>
  <c r="I1531" i="3"/>
  <c r="H1531" i="3"/>
  <c r="G1531" i="3"/>
  <c r="F1531" i="3"/>
  <c r="E1531" i="3"/>
  <c r="C1531" i="3"/>
  <c r="A1531" i="3"/>
  <c r="M1530" i="3"/>
  <c r="K1530" i="3"/>
  <c r="L1530" i="3" s="1"/>
  <c r="J1530" i="3"/>
  <c r="P1530" i="3" s="1"/>
  <c r="I1530" i="3"/>
  <c r="Q1530" i="3" s="1"/>
  <c r="H1530" i="3"/>
  <c r="G1530" i="3"/>
  <c r="F1530" i="3"/>
  <c r="E1530" i="3"/>
  <c r="D1530" i="3"/>
  <c r="C1530" i="3"/>
  <c r="B1530" i="3"/>
  <c r="A1530" i="3"/>
  <c r="M1529" i="3"/>
  <c r="J1529" i="3"/>
  <c r="N1529" i="3" s="1"/>
  <c r="I1529" i="3"/>
  <c r="H1529" i="3"/>
  <c r="G1529" i="3"/>
  <c r="F1529" i="3"/>
  <c r="E1529" i="3"/>
  <c r="D1529" i="3"/>
  <c r="B1529" i="3"/>
  <c r="A1529" i="3"/>
  <c r="C1529" i="3" s="1"/>
  <c r="N1528" i="3"/>
  <c r="J1528" i="3"/>
  <c r="I1528" i="3"/>
  <c r="Q1528" i="3" s="1"/>
  <c r="H1528" i="3"/>
  <c r="G1528" i="3"/>
  <c r="F1528" i="3"/>
  <c r="E1528" i="3"/>
  <c r="D1528" i="3"/>
  <c r="A1528" i="3"/>
  <c r="P1527" i="3"/>
  <c r="N1527" i="3"/>
  <c r="K1527" i="3"/>
  <c r="L1527" i="3" s="1"/>
  <c r="J1527" i="3"/>
  <c r="I1527" i="3"/>
  <c r="Q1527" i="3" s="1"/>
  <c r="H1527" i="3"/>
  <c r="G1527" i="3"/>
  <c r="F1527" i="3"/>
  <c r="E1527" i="3"/>
  <c r="A1527" i="3"/>
  <c r="P1526" i="3"/>
  <c r="M1526" i="3"/>
  <c r="K1526" i="3"/>
  <c r="L1526" i="3" s="1"/>
  <c r="J1526" i="3"/>
  <c r="I1526" i="3"/>
  <c r="Q1526" i="3" s="1"/>
  <c r="H1526" i="3"/>
  <c r="G1526" i="3"/>
  <c r="F1526" i="3"/>
  <c r="E1526" i="3"/>
  <c r="D1526" i="3"/>
  <c r="C1526" i="3"/>
  <c r="B1526" i="3"/>
  <c r="A1526" i="3"/>
  <c r="O1525" i="3"/>
  <c r="M1525" i="3"/>
  <c r="J1525" i="3"/>
  <c r="N1525" i="3" s="1"/>
  <c r="I1525" i="3"/>
  <c r="H1525" i="3"/>
  <c r="G1525" i="3"/>
  <c r="F1525" i="3"/>
  <c r="E1525" i="3"/>
  <c r="D1525" i="3"/>
  <c r="B1525" i="3"/>
  <c r="A1525" i="3"/>
  <c r="C1525" i="3" s="1"/>
  <c r="N1524" i="3"/>
  <c r="J1524" i="3"/>
  <c r="I1524" i="3"/>
  <c r="H1524" i="3"/>
  <c r="G1524" i="3"/>
  <c r="F1524" i="3"/>
  <c r="E1524" i="3"/>
  <c r="D1524" i="3"/>
  <c r="A1524" i="3"/>
  <c r="Q1523" i="3"/>
  <c r="P1523" i="3"/>
  <c r="N1523" i="3"/>
  <c r="K1523" i="3"/>
  <c r="L1523" i="3" s="1"/>
  <c r="J1523" i="3"/>
  <c r="I1523" i="3"/>
  <c r="H1523" i="3"/>
  <c r="G1523" i="3"/>
  <c r="F1523" i="3"/>
  <c r="E1523" i="3"/>
  <c r="A1523" i="3"/>
  <c r="M1522" i="3"/>
  <c r="J1522" i="3"/>
  <c r="I1522" i="3"/>
  <c r="H1522" i="3"/>
  <c r="G1522" i="3"/>
  <c r="F1522" i="3"/>
  <c r="E1522" i="3"/>
  <c r="D1522" i="3"/>
  <c r="C1522" i="3"/>
  <c r="B1522" i="3"/>
  <c r="A1522" i="3"/>
  <c r="M1521" i="3"/>
  <c r="J1521" i="3"/>
  <c r="N1521" i="3" s="1"/>
  <c r="I1521" i="3"/>
  <c r="H1521" i="3"/>
  <c r="G1521" i="3"/>
  <c r="F1521" i="3"/>
  <c r="E1521" i="3"/>
  <c r="D1521" i="3"/>
  <c r="B1521" i="3"/>
  <c r="A1521" i="3"/>
  <c r="C1521" i="3" s="1"/>
  <c r="O1520" i="3"/>
  <c r="N1520" i="3"/>
  <c r="J1520" i="3"/>
  <c r="I1520" i="3"/>
  <c r="Q1520" i="3" s="1"/>
  <c r="H1520" i="3"/>
  <c r="G1520" i="3"/>
  <c r="F1520" i="3"/>
  <c r="E1520" i="3"/>
  <c r="D1520" i="3"/>
  <c r="A1520" i="3"/>
  <c r="N1519" i="3"/>
  <c r="J1519" i="3"/>
  <c r="I1519" i="3"/>
  <c r="H1519" i="3"/>
  <c r="G1519" i="3"/>
  <c r="F1519" i="3"/>
  <c r="E1519" i="3"/>
  <c r="A1519" i="3"/>
  <c r="P1518" i="3"/>
  <c r="M1518" i="3"/>
  <c r="J1518" i="3"/>
  <c r="I1518" i="3"/>
  <c r="H1518" i="3"/>
  <c r="G1518" i="3"/>
  <c r="F1518" i="3"/>
  <c r="E1518" i="3"/>
  <c r="D1518" i="3"/>
  <c r="C1518" i="3"/>
  <c r="B1518" i="3"/>
  <c r="A1518" i="3"/>
  <c r="O1517" i="3"/>
  <c r="M1517" i="3"/>
  <c r="J1517" i="3"/>
  <c r="N1517" i="3" s="1"/>
  <c r="I1517" i="3"/>
  <c r="H1517" i="3"/>
  <c r="G1517" i="3"/>
  <c r="F1517" i="3"/>
  <c r="E1517" i="3"/>
  <c r="D1517" i="3"/>
  <c r="B1517" i="3"/>
  <c r="A1517" i="3"/>
  <c r="C1517" i="3" s="1"/>
  <c r="Q1516" i="3"/>
  <c r="O1516" i="3"/>
  <c r="N1516" i="3"/>
  <c r="J1516" i="3"/>
  <c r="I1516" i="3"/>
  <c r="H1516" i="3"/>
  <c r="G1516" i="3"/>
  <c r="F1516" i="3"/>
  <c r="E1516" i="3"/>
  <c r="D1516" i="3"/>
  <c r="A1516" i="3"/>
  <c r="Q1515" i="3"/>
  <c r="N1515" i="3"/>
  <c r="J1515" i="3"/>
  <c r="I1515" i="3"/>
  <c r="P1515" i="3" s="1"/>
  <c r="H1515" i="3"/>
  <c r="G1515" i="3"/>
  <c r="F1515" i="3"/>
  <c r="E1515" i="3"/>
  <c r="C1515" i="3"/>
  <c r="A1515" i="3"/>
  <c r="M1514" i="3"/>
  <c r="J1514" i="3"/>
  <c r="I1514" i="3"/>
  <c r="H1514" i="3"/>
  <c r="G1514" i="3"/>
  <c r="F1514" i="3"/>
  <c r="E1514" i="3"/>
  <c r="D1514" i="3"/>
  <c r="C1514" i="3"/>
  <c r="B1514" i="3"/>
  <c r="A1514" i="3"/>
  <c r="O1513" i="3"/>
  <c r="M1513" i="3"/>
  <c r="J1513" i="3"/>
  <c r="N1513" i="3" s="1"/>
  <c r="I1513" i="3"/>
  <c r="H1513" i="3"/>
  <c r="G1513" i="3"/>
  <c r="F1513" i="3"/>
  <c r="E1513" i="3"/>
  <c r="D1513" i="3"/>
  <c r="B1513" i="3"/>
  <c r="A1513" i="3"/>
  <c r="C1513" i="3" s="1"/>
  <c r="O1512" i="3"/>
  <c r="N1512" i="3"/>
  <c r="J1512" i="3"/>
  <c r="I1512" i="3"/>
  <c r="Q1512" i="3" s="1"/>
  <c r="H1512" i="3"/>
  <c r="G1512" i="3"/>
  <c r="F1512" i="3"/>
  <c r="E1512" i="3"/>
  <c r="A1512" i="3"/>
  <c r="N1511" i="3"/>
  <c r="J1511" i="3"/>
  <c r="I1511" i="3"/>
  <c r="Q1511" i="3" s="1"/>
  <c r="H1511" i="3"/>
  <c r="G1511" i="3"/>
  <c r="F1511" i="3"/>
  <c r="E1511" i="3"/>
  <c r="C1511" i="3"/>
  <c r="A1511" i="3"/>
  <c r="P1510" i="3"/>
  <c r="M1510" i="3"/>
  <c r="K1510" i="3"/>
  <c r="L1510" i="3" s="1"/>
  <c r="J1510" i="3"/>
  <c r="I1510" i="3"/>
  <c r="H1510" i="3"/>
  <c r="G1510" i="3"/>
  <c r="F1510" i="3"/>
  <c r="E1510" i="3"/>
  <c r="D1510" i="3"/>
  <c r="C1510" i="3"/>
  <c r="B1510" i="3"/>
  <c r="A1510" i="3"/>
  <c r="O1509" i="3"/>
  <c r="M1509" i="3"/>
  <c r="J1509" i="3"/>
  <c r="N1509" i="3" s="1"/>
  <c r="I1509" i="3"/>
  <c r="K1509" i="3" s="1"/>
  <c r="L1509" i="3" s="1"/>
  <c r="H1509" i="3"/>
  <c r="G1509" i="3"/>
  <c r="F1509" i="3"/>
  <c r="E1509" i="3"/>
  <c r="D1509" i="3"/>
  <c r="B1509" i="3"/>
  <c r="A1509" i="3"/>
  <c r="C1509" i="3" s="1"/>
  <c r="Q1508" i="3"/>
  <c r="O1508" i="3"/>
  <c r="N1508" i="3"/>
  <c r="J1508" i="3"/>
  <c r="I1508" i="3"/>
  <c r="H1508" i="3"/>
  <c r="G1508" i="3"/>
  <c r="F1508" i="3"/>
  <c r="E1508" i="3"/>
  <c r="A1508" i="3"/>
  <c r="N1507" i="3"/>
  <c r="J1507" i="3"/>
  <c r="I1507" i="3"/>
  <c r="H1507" i="3"/>
  <c r="G1507" i="3"/>
  <c r="F1507" i="3"/>
  <c r="E1507" i="3"/>
  <c r="C1507" i="3"/>
  <c r="A1507" i="3"/>
  <c r="P1506" i="3"/>
  <c r="M1506" i="3"/>
  <c r="K1506" i="3"/>
  <c r="L1506" i="3" s="1"/>
  <c r="J1506" i="3"/>
  <c r="I1506" i="3"/>
  <c r="H1506" i="3"/>
  <c r="G1506" i="3"/>
  <c r="F1506" i="3"/>
  <c r="E1506" i="3"/>
  <c r="D1506" i="3"/>
  <c r="C1506" i="3"/>
  <c r="B1506" i="3"/>
  <c r="A1506" i="3"/>
  <c r="M1505" i="3"/>
  <c r="J1505" i="3"/>
  <c r="N1505" i="3" s="1"/>
  <c r="I1505" i="3"/>
  <c r="K1505" i="3" s="1"/>
  <c r="L1505" i="3" s="1"/>
  <c r="H1505" i="3"/>
  <c r="G1505" i="3"/>
  <c r="F1505" i="3"/>
  <c r="E1505" i="3"/>
  <c r="D1505" i="3"/>
  <c r="B1505" i="3"/>
  <c r="A1505" i="3"/>
  <c r="C1505" i="3" s="1"/>
  <c r="N1504" i="3"/>
  <c r="J1504" i="3"/>
  <c r="I1504" i="3"/>
  <c r="H1504" i="3"/>
  <c r="G1504" i="3"/>
  <c r="F1504" i="3"/>
  <c r="E1504" i="3"/>
  <c r="A1504" i="3"/>
  <c r="P1503" i="3"/>
  <c r="N1503" i="3"/>
  <c r="K1503" i="3"/>
  <c r="L1503" i="3" s="1"/>
  <c r="J1503" i="3"/>
  <c r="I1503" i="3"/>
  <c r="Q1503" i="3" s="1"/>
  <c r="H1503" i="3"/>
  <c r="G1503" i="3"/>
  <c r="F1503" i="3"/>
  <c r="E1503" i="3"/>
  <c r="C1503" i="3"/>
  <c r="A1503" i="3"/>
  <c r="M1502" i="3"/>
  <c r="J1502" i="3"/>
  <c r="I1502" i="3"/>
  <c r="H1502" i="3"/>
  <c r="G1502" i="3"/>
  <c r="F1502" i="3"/>
  <c r="E1502" i="3"/>
  <c r="D1502" i="3"/>
  <c r="C1502" i="3"/>
  <c r="B1502" i="3"/>
  <c r="A1502" i="3"/>
  <c r="O1501" i="3"/>
  <c r="N1501" i="3"/>
  <c r="M1501" i="3"/>
  <c r="L1501" i="3"/>
  <c r="J1501" i="3"/>
  <c r="I1501" i="3"/>
  <c r="K1501" i="3" s="1"/>
  <c r="H1501" i="3"/>
  <c r="G1501" i="3"/>
  <c r="F1501" i="3"/>
  <c r="E1501" i="3"/>
  <c r="D1501" i="3"/>
  <c r="B1501" i="3"/>
  <c r="A1501" i="3"/>
  <c r="C1501" i="3" s="1"/>
  <c r="N1500" i="3"/>
  <c r="J1500" i="3"/>
  <c r="I1500" i="3"/>
  <c r="Q1500" i="3" s="1"/>
  <c r="H1500" i="3"/>
  <c r="G1500" i="3"/>
  <c r="F1500" i="3"/>
  <c r="E1500" i="3"/>
  <c r="D1500" i="3"/>
  <c r="A1500" i="3"/>
  <c r="Q1499" i="3"/>
  <c r="N1499" i="3"/>
  <c r="J1499" i="3"/>
  <c r="I1499" i="3"/>
  <c r="P1499" i="3" s="1"/>
  <c r="H1499" i="3"/>
  <c r="G1499" i="3"/>
  <c r="F1499" i="3"/>
  <c r="E1499" i="3"/>
  <c r="C1499" i="3"/>
  <c r="B1499" i="3"/>
  <c r="A1499" i="3"/>
  <c r="D1499" i="3" s="1"/>
  <c r="M1498" i="3"/>
  <c r="J1498" i="3"/>
  <c r="I1498" i="3"/>
  <c r="H1498" i="3"/>
  <c r="G1498" i="3"/>
  <c r="F1498" i="3"/>
  <c r="E1498" i="3"/>
  <c r="D1498" i="3"/>
  <c r="C1498" i="3"/>
  <c r="B1498" i="3"/>
  <c r="A1498" i="3"/>
  <c r="O1497" i="3"/>
  <c r="N1497" i="3"/>
  <c r="M1497" i="3"/>
  <c r="L1497" i="3"/>
  <c r="J1497" i="3"/>
  <c r="I1497" i="3"/>
  <c r="K1497" i="3" s="1"/>
  <c r="H1497" i="3"/>
  <c r="G1497" i="3"/>
  <c r="F1497" i="3"/>
  <c r="E1497" i="3"/>
  <c r="D1497" i="3"/>
  <c r="B1497" i="3"/>
  <c r="A1497" i="3"/>
  <c r="C1497" i="3" s="1"/>
  <c r="N1496" i="3"/>
  <c r="J1496" i="3"/>
  <c r="I1496" i="3"/>
  <c r="Q1496" i="3" s="1"/>
  <c r="H1496" i="3"/>
  <c r="G1496" i="3"/>
  <c r="F1496" i="3"/>
  <c r="E1496" i="3"/>
  <c r="D1496" i="3"/>
  <c r="A1496" i="3"/>
  <c r="Q1495" i="3"/>
  <c r="N1495" i="3"/>
  <c r="J1495" i="3"/>
  <c r="I1495" i="3"/>
  <c r="P1495" i="3" s="1"/>
  <c r="H1495" i="3"/>
  <c r="G1495" i="3"/>
  <c r="F1495" i="3"/>
  <c r="E1495" i="3"/>
  <c r="C1495" i="3"/>
  <c r="B1495" i="3"/>
  <c r="A1495" i="3"/>
  <c r="D1495" i="3" s="1"/>
  <c r="M1494" i="3"/>
  <c r="J1494" i="3"/>
  <c r="I1494" i="3"/>
  <c r="H1494" i="3"/>
  <c r="G1494" i="3"/>
  <c r="F1494" i="3"/>
  <c r="E1494" i="3"/>
  <c r="D1494" i="3"/>
  <c r="C1494" i="3"/>
  <c r="B1494" i="3"/>
  <c r="A1494" i="3"/>
  <c r="O1493" i="3"/>
  <c r="M1493" i="3"/>
  <c r="L1493" i="3"/>
  <c r="J1493" i="3"/>
  <c r="N1493" i="3" s="1"/>
  <c r="I1493" i="3"/>
  <c r="K1493" i="3" s="1"/>
  <c r="H1493" i="3"/>
  <c r="G1493" i="3"/>
  <c r="F1493" i="3"/>
  <c r="E1493" i="3"/>
  <c r="D1493" i="3"/>
  <c r="B1493" i="3"/>
  <c r="A1493" i="3"/>
  <c r="C1493" i="3" s="1"/>
  <c r="N1492" i="3"/>
  <c r="J1492" i="3"/>
  <c r="I1492" i="3"/>
  <c r="Q1492" i="3" s="1"/>
  <c r="H1492" i="3"/>
  <c r="G1492" i="3"/>
  <c r="F1492" i="3"/>
  <c r="E1492" i="3"/>
  <c r="D1492" i="3"/>
  <c r="A1492" i="3"/>
  <c r="Q1491" i="3"/>
  <c r="N1491" i="3"/>
  <c r="J1491" i="3"/>
  <c r="I1491" i="3"/>
  <c r="P1491" i="3" s="1"/>
  <c r="H1491" i="3"/>
  <c r="G1491" i="3"/>
  <c r="F1491" i="3"/>
  <c r="E1491" i="3"/>
  <c r="C1491" i="3"/>
  <c r="B1491" i="3"/>
  <c r="A1491" i="3"/>
  <c r="D1491" i="3" s="1"/>
  <c r="M1490" i="3"/>
  <c r="J1490" i="3"/>
  <c r="I1490" i="3"/>
  <c r="H1490" i="3"/>
  <c r="G1490" i="3"/>
  <c r="F1490" i="3"/>
  <c r="E1490" i="3"/>
  <c r="D1490" i="3"/>
  <c r="C1490" i="3"/>
  <c r="B1490" i="3"/>
  <c r="A1490" i="3"/>
  <c r="O1489" i="3"/>
  <c r="M1489" i="3"/>
  <c r="J1489" i="3"/>
  <c r="N1489" i="3" s="1"/>
  <c r="I1489" i="3"/>
  <c r="K1489" i="3" s="1"/>
  <c r="L1489" i="3" s="1"/>
  <c r="H1489" i="3"/>
  <c r="G1489" i="3"/>
  <c r="F1489" i="3"/>
  <c r="E1489" i="3"/>
  <c r="B1489" i="3"/>
  <c r="A1489" i="3"/>
  <c r="C1489" i="3" s="1"/>
  <c r="Q1488" i="3"/>
  <c r="P1488" i="3"/>
  <c r="O1488" i="3"/>
  <c r="N1488" i="3"/>
  <c r="J1488" i="3"/>
  <c r="I1488" i="3"/>
  <c r="M1488" i="3" s="1"/>
  <c r="H1488" i="3"/>
  <c r="G1488" i="3"/>
  <c r="F1488" i="3"/>
  <c r="E1488" i="3"/>
  <c r="A1488" i="3"/>
  <c r="B1488" i="3" s="1"/>
  <c r="Q1487" i="3"/>
  <c r="N1487" i="3"/>
  <c r="J1487" i="3"/>
  <c r="I1487" i="3"/>
  <c r="O1487" i="3" s="1"/>
  <c r="H1487" i="3"/>
  <c r="G1487" i="3"/>
  <c r="F1487" i="3"/>
  <c r="E1487" i="3"/>
  <c r="C1487" i="3"/>
  <c r="A1487" i="3"/>
  <c r="D1487" i="3" s="1"/>
  <c r="P1486" i="3"/>
  <c r="O1486" i="3"/>
  <c r="R1486" i="3" s="1"/>
  <c r="M1486" i="3"/>
  <c r="K1486" i="3"/>
  <c r="L1486" i="3" s="1"/>
  <c r="J1486" i="3"/>
  <c r="N1486" i="3" s="1"/>
  <c r="I1486" i="3"/>
  <c r="Q1486" i="3" s="1"/>
  <c r="H1486" i="3"/>
  <c r="G1486" i="3"/>
  <c r="F1486" i="3"/>
  <c r="E1486" i="3"/>
  <c r="D1486" i="3"/>
  <c r="C1486" i="3"/>
  <c r="B1486" i="3"/>
  <c r="A1486" i="3"/>
  <c r="Q1485" i="3"/>
  <c r="O1485" i="3"/>
  <c r="N1485" i="3"/>
  <c r="M1485" i="3"/>
  <c r="J1485" i="3"/>
  <c r="I1485" i="3"/>
  <c r="H1485" i="3"/>
  <c r="G1485" i="3"/>
  <c r="F1485" i="3"/>
  <c r="E1485" i="3"/>
  <c r="D1485" i="3"/>
  <c r="B1485" i="3"/>
  <c r="A1485" i="3"/>
  <c r="C1485" i="3" s="1"/>
  <c r="Q1484" i="3"/>
  <c r="O1484" i="3"/>
  <c r="N1484" i="3"/>
  <c r="K1484" i="3"/>
  <c r="L1484" i="3" s="1"/>
  <c r="J1484" i="3"/>
  <c r="P1484" i="3" s="1"/>
  <c r="I1484" i="3"/>
  <c r="M1484" i="3" s="1"/>
  <c r="H1484" i="3"/>
  <c r="G1484" i="3"/>
  <c r="F1484" i="3"/>
  <c r="E1484" i="3"/>
  <c r="D1484" i="3"/>
  <c r="C1484" i="3"/>
  <c r="B1484" i="3"/>
  <c r="A1484" i="3"/>
  <c r="P1483" i="3"/>
  <c r="N1483" i="3"/>
  <c r="J1483" i="3"/>
  <c r="I1483" i="3"/>
  <c r="O1483" i="3" s="1"/>
  <c r="H1483" i="3"/>
  <c r="G1483" i="3"/>
  <c r="F1483" i="3"/>
  <c r="E1483" i="3"/>
  <c r="A1483" i="3"/>
  <c r="D1483" i="3" s="1"/>
  <c r="P1482" i="3"/>
  <c r="M1482" i="3"/>
  <c r="J1482" i="3"/>
  <c r="N1482" i="3" s="1"/>
  <c r="I1482" i="3"/>
  <c r="H1482" i="3"/>
  <c r="G1482" i="3"/>
  <c r="F1482" i="3"/>
  <c r="E1482" i="3"/>
  <c r="D1482" i="3"/>
  <c r="C1482" i="3"/>
  <c r="B1482" i="3"/>
  <c r="A1482" i="3"/>
  <c r="N1481" i="3"/>
  <c r="J1481" i="3"/>
  <c r="I1481" i="3"/>
  <c r="K1481" i="3" s="1"/>
  <c r="L1481" i="3" s="1"/>
  <c r="H1481" i="3"/>
  <c r="G1481" i="3"/>
  <c r="F1481" i="3"/>
  <c r="E1481" i="3"/>
  <c r="D1481" i="3"/>
  <c r="B1481" i="3"/>
  <c r="A1481" i="3"/>
  <c r="C1481" i="3" s="1"/>
  <c r="N1480" i="3"/>
  <c r="J1480" i="3"/>
  <c r="I1480" i="3"/>
  <c r="M1480" i="3" s="1"/>
  <c r="H1480" i="3"/>
  <c r="G1480" i="3"/>
  <c r="F1480" i="3"/>
  <c r="E1480" i="3"/>
  <c r="A1480" i="3"/>
  <c r="D1480" i="3" s="1"/>
  <c r="J1479" i="3"/>
  <c r="P1479" i="3" s="1"/>
  <c r="I1479" i="3"/>
  <c r="H1479" i="3"/>
  <c r="G1479" i="3"/>
  <c r="F1479" i="3"/>
  <c r="E1479" i="3"/>
  <c r="D1479" i="3"/>
  <c r="B1479" i="3"/>
  <c r="A1479" i="3"/>
  <c r="C1479" i="3" s="1"/>
  <c r="P1478" i="3"/>
  <c r="M1478" i="3"/>
  <c r="K1478" i="3"/>
  <c r="L1478" i="3" s="1"/>
  <c r="J1478" i="3"/>
  <c r="O1478" i="3" s="1"/>
  <c r="I1478" i="3"/>
  <c r="H1478" i="3"/>
  <c r="G1478" i="3"/>
  <c r="F1478" i="3"/>
  <c r="E1478" i="3"/>
  <c r="D1478" i="3"/>
  <c r="C1478" i="3"/>
  <c r="B1478" i="3"/>
  <c r="A1478" i="3"/>
  <c r="O1477" i="3"/>
  <c r="M1477" i="3"/>
  <c r="J1477" i="3"/>
  <c r="N1477" i="3" s="1"/>
  <c r="I1477" i="3"/>
  <c r="K1477" i="3" s="1"/>
  <c r="L1477" i="3" s="1"/>
  <c r="H1477" i="3"/>
  <c r="G1477" i="3"/>
  <c r="F1477" i="3"/>
  <c r="E1477" i="3"/>
  <c r="D1477" i="3"/>
  <c r="B1477" i="3"/>
  <c r="A1477" i="3"/>
  <c r="C1477" i="3" s="1"/>
  <c r="O1476" i="3"/>
  <c r="J1476" i="3"/>
  <c r="N1476" i="3" s="1"/>
  <c r="I1476" i="3"/>
  <c r="M1476" i="3" s="1"/>
  <c r="H1476" i="3"/>
  <c r="G1476" i="3"/>
  <c r="F1476" i="3"/>
  <c r="E1476" i="3"/>
  <c r="D1476" i="3"/>
  <c r="A1476" i="3"/>
  <c r="B1476" i="3" s="1"/>
  <c r="P1475" i="3"/>
  <c r="M1475" i="3"/>
  <c r="J1475" i="3"/>
  <c r="K1475" i="3" s="1"/>
  <c r="L1475" i="3" s="1"/>
  <c r="I1475" i="3"/>
  <c r="Q1475" i="3" s="1"/>
  <c r="H1475" i="3"/>
  <c r="G1475" i="3"/>
  <c r="F1475" i="3"/>
  <c r="E1475" i="3"/>
  <c r="D1475" i="3"/>
  <c r="C1475" i="3"/>
  <c r="B1475" i="3"/>
  <c r="A1475" i="3"/>
  <c r="P1474" i="3"/>
  <c r="N1474" i="3"/>
  <c r="M1474" i="3"/>
  <c r="K1474" i="3"/>
  <c r="L1474" i="3" s="1"/>
  <c r="J1474" i="3"/>
  <c r="O1474" i="3" s="1"/>
  <c r="I1474" i="3"/>
  <c r="H1474" i="3"/>
  <c r="G1474" i="3"/>
  <c r="F1474" i="3"/>
  <c r="E1474" i="3"/>
  <c r="D1474" i="3"/>
  <c r="C1474" i="3"/>
  <c r="B1474" i="3"/>
  <c r="A1474" i="3"/>
  <c r="P1473" i="3"/>
  <c r="N1473" i="3"/>
  <c r="J1473" i="3"/>
  <c r="I1473" i="3"/>
  <c r="K1473" i="3" s="1"/>
  <c r="L1473" i="3" s="1"/>
  <c r="H1473" i="3"/>
  <c r="G1473" i="3"/>
  <c r="F1473" i="3"/>
  <c r="E1473" i="3"/>
  <c r="D1473" i="3"/>
  <c r="B1473" i="3"/>
  <c r="A1473" i="3"/>
  <c r="C1473" i="3" s="1"/>
  <c r="P1472" i="3"/>
  <c r="N1472" i="3"/>
  <c r="J1472" i="3"/>
  <c r="I1472" i="3"/>
  <c r="M1472" i="3" s="1"/>
  <c r="H1472" i="3"/>
  <c r="G1472" i="3"/>
  <c r="F1472" i="3"/>
  <c r="E1472" i="3"/>
  <c r="A1472" i="3"/>
  <c r="D1472" i="3" s="1"/>
  <c r="Q1471" i="3"/>
  <c r="M1471" i="3"/>
  <c r="J1471" i="3"/>
  <c r="N1471" i="3" s="1"/>
  <c r="I1471" i="3"/>
  <c r="H1471" i="3"/>
  <c r="G1471" i="3"/>
  <c r="F1471" i="3"/>
  <c r="E1471" i="3"/>
  <c r="D1471" i="3"/>
  <c r="C1471" i="3"/>
  <c r="B1471" i="3"/>
  <c r="A1471" i="3"/>
  <c r="P1470" i="3"/>
  <c r="O1470" i="3"/>
  <c r="N1470" i="3"/>
  <c r="M1470" i="3"/>
  <c r="K1470" i="3"/>
  <c r="L1470" i="3" s="1"/>
  <c r="J1470" i="3"/>
  <c r="I1470" i="3"/>
  <c r="Q1470" i="3" s="1"/>
  <c r="R1470" i="3" s="1"/>
  <c r="H1470" i="3"/>
  <c r="G1470" i="3"/>
  <c r="F1470" i="3"/>
  <c r="E1470" i="3"/>
  <c r="D1470" i="3"/>
  <c r="C1470" i="3"/>
  <c r="B1470" i="3"/>
  <c r="A1470" i="3"/>
  <c r="M1469" i="3"/>
  <c r="J1469" i="3"/>
  <c r="P1469" i="3" s="1"/>
  <c r="I1469" i="3"/>
  <c r="H1469" i="3"/>
  <c r="G1469" i="3"/>
  <c r="F1469" i="3"/>
  <c r="E1469" i="3"/>
  <c r="A1469" i="3"/>
  <c r="C1469" i="3" s="1"/>
  <c r="J1468" i="3"/>
  <c r="P1468" i="3" s="1"/>
  <c r="I1468" i="3"/>
  <c r="M1468" i="3" s="1"/>
  <c r="H1468" i="3"/>
  <c r="G1468" i="3"/>
  <c r="F1468" i="3"/>
  <c r="E1468" i="3"/>
  <c r="D1468" i="3"/>
  <c r="B1468" i="3"/>
  <c r="A1468" i="3"/>
  <c r="C1468" i="3" s="1"/>
  <c r="Q1467" i="3"/>
  <c r="M1467" i="3"/>
  <c r="K1467" i="3"/>
  <c r="L1467" i="3" s="1"/>
  <c r="J1467" i="3"/>
  <c r="N1467" i="3" s="1"/>
  <c r="I1467" i="3"/>
  <c r="P1467" i="3" s="1"/>
  <c r="H1467" i="3"/>
  <c r="G1467" i="3"/>
  <c r="F1467" i="3"/>
  <c r="E1467" i="3"/>
  <c r="C1467" i="3"/>
  <c r="B1467" i="3"/>
  <c r="A1467" i="3"/>
  <c r="D1467" i="3" s="1"/>
  <c r="N1466" i="3"/>
  <c r="M1466" i="3"/>
  <c r="L1466" i="3"/>
  <c r="K1466" i="3"/>
  <c r="J1466" i="3"/>
  <c r="P1466" i="3" s="1"/>
  <c r="I1466" i="3"/>
  <c r="Q1466" i="3" s="1"/>
  <c r="H1466" i="3"/>
  <c r="G1466" i="3"/>
  <c r="F1466" i="3"/>
  <c r="E1466" i="3"/>
  <c r="D1466" i="3"/>
  <c r="C1466" i="3"/>
  <c r="B1466" i="3"/>
  <c r="A1466" i="3"/>
  <c r="P1465" i="3"/>
  <c r="N1465" i="3"/>
  <c r="M1465" i="3"/>
  <c r="J1465" i="3"/>
  <c r="I1465" i="3"/>
  <c r="Q1465" i="3" s="1"/>
  <c r="H1465" i="3"/>
  <c r="G1465" i="3"/>
  <c r="F1465" i="3"/>
  <c r="E1465" i="3"/>
  <c r="A1465" i="3"/>
  <c r="C1465" i="3" s="1"/>
  <c r="P1464" i="3"/>
  <c r="N1464" i="3"/>
  <c r="J1464" i="3"/>
  <c r="K1464" i="3" s="1"/>
  <c r="L1464" i="3" s="1"/>
  <c r="I1464" i="3"/>
  <c r="M1464" i="3" s="1"/>
  <c r="H1464" i="3"/>
  <c r="G1464" i="3"/>
  <c r="F1464" i="3"/>
  <c r="E1464" i="3"/>
  <c r="D1464" i="3"/>
  <c r="C1464" i="3"/>
  <c r="B1464" i="3"/>
  <c r="A1464" i="3"/>
  <c r="Q1463" i="3"/>
  <c r="N1463" i="3"/>
  <c r="M1463" i="3"/>
  <c r="K1463" i="3"/>
  <c r="L1463" i="3" s="1"/>
  <c r="J1463" i="3"/>
  <c r="I1463" i="3"/>
  <c r="P1463" i="3" s="1"/>
  <c r="H1463" i="3"/>
  <c r="G1463" i="3"/>
  <c r="F1463" i="3"/>
  <c r="E1463" i="3"/>
  <c r="D1463" i="3"/>
  <c r="C1463" i="3"/>
  <c r="B1463" i="3"/>
  <c r="A1463" i="3"/>
  <c r="O1462" i="3"/>
  <c r="N1462" i="3"/>
  <c r="M1462" i="3"/>
  <c r="L1462" i="3"/>
  <c r="K1462" i="3"/>
  <c r="J1462" i="3"/>
  <c r="P1462" i="3" s="1"/>
  <c r="I1462" i="3"/>
  <c r="Q1462" i="3" s="1"/>
  <c r="H1462" i="3"/>
  <c r="G1462" i="3"/>
  <c r="F1462" i="3"/>
  <c r="E1462" i="3"/>
  <c r="D1462" i="3"/>
  <c r="C1462" i="3"/>
  <c r="B1462" i="3"/>
  <c r="A1462" i="3"/>
  <c r="Q1461" i="3"/>
  <c r="M1461" i="3"/>
  <c r="J1461" i="3"/>
  <c r="O1461" i="3" s="1"/>
  <c r="I1461" i="3"/>
  <c r="H1461" i="3"/>
  <c r="G1461" i="3"/>
  <c r="F1461" i="3"/>
  <c r="E1461" i="3"/>
  <c r="A1461" i="3"/>
  <c r="C1461" i="3" s="1"/>
  <c r="Q1460" i="3"/>
  <c r="J1460" i="3"/>
  <c r="O1460" i="3" s="1"/>
  <c r="I1460" i="3"/>
  <c r="M1460" i="3" s="1"/>
  <c r="H1460" i="3"/>
  <c r="G1460" i="3"/>
  <c r="F1460" i="3"/>
  <c r="E1460" i="3"/>
  <c r="D1460" i="3"/>
  <c r="C1460" i="3"/>
  <c r="B1460" i="3"/>
  <c r="A1460" i="3"/>
  <c r="N1459" i="3"/>
  <c r="J1459" i="3"/>
  <c r="I1459" i="3"/>
  <c r="O1459" i="3" s="1"/>
  <c r="H1459" i="3"/>
  <c r="G1459" i="3"/>
  <c r="F1459" i="3"/>
  <c r="E1459" i="3"/>
  <c r="A1459" i="3"/>
  <c r="D1459" i="3" s="1"/>
  <c r="M1458" i="3"/>
  <c r="J1458" i="3"/>
  <c r="P1458" i="3" s="1"/>
  <c r="I1458" i="3"/>
  <c r="H1458" i="3"/>
  <c r="G1458" i="3"/>
  <c r="F1458" i="3"/>
  <c r="E1458" i="3"/>
  <c r="D1458" i="3"/>
  <c r="C1458" i="3"/>
  <c r="B1458" i="3"/>
  <c r="A1458" i="3"/>
  <c r="Q1457" i="3"/>
  <c r="N1457" i="3"/>
  <c r="J1457" i="3"/>
  <c r="I1457" i="3"/>
  <c r="P1457" i="3" s="1"/>
  <c r="H1457" i="3"/>
  <c r="G1457" i="3"/>
  <c r="F1457" i="3"/>
  <c r="E1457" i="3"/>
  <c r="B1457" i="3"/>
  <c r="A1457" i="3"/>
  <c r="C1457" i="3" s="1"/>
  <c r="Q1456" i="3"/>
  <c r="N1456" i="3"/>
  <c r="K1456" i="3"/>
  <c r="L1456" i="3" s="1"/>
  <c r="J1456" i="3"/>
  <c r="I1456" i="3"/>
  <c r="M1456" i="3" s="1"/>
  <c r="H1456" i="3"/>
  <c r="G1456" i="3"/>
  <c r="F1456" i="3"/>
  <c r="E1456" i="3"/>
  <c r="C1456" i="3"/>
  <c r="B1456" i="3"/>
  <c r="A1456" i="3"/>
  <c r="D1456" i="3" s="1"/>
  <c r="N1455" i="3"/>
  <c r="J1455" i="3"/>
  <c r="I1455" i="3"/>
  <c r="O1455" i="3" s="1"/>
  <c r="H1455" i="3"/>
  <c r="G1455" i="3"/>
  <c r="F1455" i="3"/>
  <c r="E1455" i="3"/>
  <c r="D1455" i="3"/>
  <c r="A1455" i="3"/>
  <c r="B1455" i="3" s="1"/>
  <c r="O1454" i="3"/>
  <c r="M1454" i="3"/>
  <c r="J1454" i="3"/>
  <c r="K1454" i="3" s="1"/>
  <c r="L1454" i="3" s="1"/>
  <c r="I1454" i="3"/>
  <c r="H1454" i="3"/>
  <c r="G1454" i="3"/>
  <c r="F1454" i="3"/>
  <c r="E1454" i="3"/>
  <c r="D1454" i="3"/>
  <c r="C1454" i="3"/>
  <c r="B1454" i="3"/>
  <c r="A1454" i="3"/>
  <c r="Q1453" i="3"/>
  <c r="O1453" i="3"/>
  <c r="R1453" i="3" s="1"/>
  <c r="N1453" i="3"/>
  <c r="M1453" i="3"/>
  <c r="J1453" i="3"/>
  <c r="I1453" i="3"/>
  <c r="P1453" i="3" s="1"/>
  <c r="H1453" i="3"/>
  <c r="G1453" i="3"/>
  <c r="F1453" i="3"/>
  <c r="E1453" i="3"/>
  <c r="D1453" i="3"/>
  <c r="C1453" i="3"/>
  <c r="B1453" i="3"/>
  <c r="A1453" i="3"/>
  <c r="P1452" i="3"/>
  <c r="M1452" i="3"/>
  <c r="J1452" i="3"/>
  <c r="N1452" i="3" s="1"/>
  <c r="I1452" i="3"/>
  <c r="Q1452" i="3" s="1"/>
  <c r="H1452" i="3"/>
  <c r="G1452" i="3"/>
  <c r="F1452" i="3"/>
  <c r="E1452" i="3"/>
  <c r="D1452" i="3"/>
  <c r="C1452" i="3"/>
  <c r="B1452" i="3"/>
  <c r="A1452" i="3"/>
  <c r="J1451" i="3"/>
  <c r="O1451" i="3" s="1"/>
  <c r="I1451" i="3"/>
  <c r="P1451" i="3" s="1"/>
  <c r="H1451" i="3"/>
  <c r="G1451" i="3"/>
  <c r="F1451" i="3"/>
  <c r="E1451" i="3"/>
  <c r="D1451" i="3"/>
  <c r="B1451" i="3"/>
  <c r="A1451" i="3"/>
  <c r="C1451" i="3" s="1"/>
  <c r="N1450" i="3"/>
  <c r="J1450" i="3"/>
  <c r="I1450" i="3"/>
  <c r="Q1450" i="3" s="1"/>
  <c r="H1450" i="3"/>
  <c r="G1450" i="3"/>
  <c r="F1450" i="3"/>
  <c r="E1450" i="3"/>
  <c r="D1450" i="3"/>
  <c r="A1450" i="3"/>
  <c r="B1450" i="3" s="1"/>
  <c r="P1449" i="3"/>
  <c r="N1449" i="3"/>
  <c r="M1449" i="3"/>
  <c r="K1449" i="3"/>
  <c r="L1449" i="3" s="1"/>
  <c r="J1449" i="3"/>
  <c r="I1449" i="3"/>
  <c r="Q1449" i="3" s="1"/>
  <c r="H1449" i="3"/>
  <c r="G1449" i="3"/>
  <c r="F1449" i="3"/>
  <c r="E1449" i="3"/>
  <c r="D1449" i="3"/>
  <c r="C1449" i="3"/>
  <c r="B1449" i="3"/>
  <c r="A1449" i="3"/>
  <c r="P1448" i="3"/>
  <c r="M1448" i="3"/>
  <c r="J1448" i="3"/>
  <c r="N1448" i="3" s="1"/>
  <c r="I1448" i="3"/>
  <c r="Q1448" i="3" s="1"/>
  <c r="H1448" i="3"/>
  <c r="G1448" i="3"/>
  <c r="F1448" i="3"/>
  <c r="E1448" i="3"/>
  <c r="D1448" i="3"/>
  <c r="C1448" i="3"/>
  <c r="B1448" i="3"/>
  <c r="A1448" i="3"/>
  <c r="J1447" i="3"/>
  <c r="O1447" i="3" s="1"/>
  <c r="I1447" i="3"/>
  <c r="P1447" i="3" s="1"/>
  <c r="H1447" i="3"/>
  <c r="G1447" i="3"/>
  <c r="F1447" i="3"/>
  <c r="E1447" i="3"/>
  <c r="D1447" i="3"/>
  <c r="B1447" i="3"/>
  <c r="A1447" i="3"/>
  <c r="C1447" i="3" s="1"/>
  <c r="N1446" i="3"/>
  <c r="J1446" i="3"/>
  <c r="I1446" i="3"/>
  <c r="Q1446" i="3" s="1"/>
  <c r="H1446" i="3"/>
  <c r="G1446" i="3"/>
  <c r="F1446" i="3"/>
  <c r="E1446" i="3"/>
  <c r="D1446" i="3"/>
  <c r="A1446" i="3"/>
  <c r="B1446" i="3" s="1"/>
  <c r="P1445" i="3"/>
  <c r="N1445" i="3"/>
  <c r="M1445" i="3"/>
  <c r="K1445" i="3"/>
  <c r="L1445" i="3" s="1"/>
  <c r="J1445" i="3"/>
  <c r="I1445" i="3"/>
  <c r="Q1445" i="3" s="1"/>
  <c r="H1445" i="3"/>
  <c r="G1445" i="3"/>
  <c r="F1445" i="3"/>
  <c r="E1445" i="3"/>
  <c r="D1445" i="3"/>
  <c r="C1445" i="3"/>
  <c r="B1445" i="3"/>
  <c r="A1445" i="3"/>
  <c r="P1444" i="3"/>
  <c r="M1444" i="3"/>
  <c r="J1444" i="3"/>
  <c r="N1444" i="3" s="1"/>
  <c r="I1444" i="3"/>
  <c r="Q1444" i="3" s="1"/>
  <c r="H1444" i="3"/>
  <c r="G1444" i="3"/>
  <c r="F1444" i="3"/>
  <c r="E1444" i="3"/>
  <c r="D1444" i="3"/>
  <c r="C1444" i="3"/>
  <c r="B1444" i="3"/>
  <c r="A1444" i="3"/>
  <c r="J1443" i="3"/>
  <c r="O1443" i="3" s="1"/>
  <c r="I1443" i="3"/>
  <c r="P1443" i="3" s="1"/>
  <c r="H1443" i="3"/>
  <c r="G1443" i="3"/>
  <c r="F1443" i="3"/>
  <c r="E1443" i="3"/>
  <c r="D1443" i="3"/>
  <c r="B1443" i="3"/>
  <c r="A1443" i="3"/>
  <c r="C1443" i="3" s="1"/>
  <c r="N1442" i="3"/>
  <c r="J1442" i="3"/>
  <c r="I1442" i="3"/>
  <c r="Q1442" i="3" s="1"/>
  <c r="H1442" i="3"/>
  <c r="G1442" i="3"/>
  <c r="F1442" i="3"/>
  <c r="E1442" i="3"/>
  <c r="D1442" i="3"/>
  <c r="A1442" i="3"/>
  <c r="B1442" i="3" s="1"/>
  <c r="P1441" i="3"/>
  <c r="N1441" i="3"/>
  <c r="M1441" i="3"/>
  <c r="K1441" i="3"/>
  <c r="L1441" i="3" s="1"/>
  <c r="J1441" i="3"/>
  <c r="I1441" i="3"/>
  <c r="Q1441" i="3" s="1"/>
  <c r="H1441" i="3"/>
  <c r="G1441" i="3"/>
  <c r="F1441" i="3"/>
  <c r="E1441" i="3"/>
  <c r="D1441" i="3"/>
  <c r="C1441" i="3"/>
  <c r="B1441" i="3"/>
  <c r="A1441" i="3"/>
  <c r="P1440" i="3"/>
  <c r="M1440" i="3"/>
  <c r="J1440" i="3"/>
  <c r="N1440" i="3" s="1"/>
  <c r="I1440" i="3"/>
  <c r="Q1440" i="3" s="1"/>
  <c r="H1440" i="3"/>
  <c r="G1440" i="3"/>
  <c r="F1440" i="3"/>
  <c r="E1440" i="3"/>
  <c r="D1440" i="3"/>
  <c r="C1440" i="3"/>
  <c r="B1440" i="3"/>
  <c r="A1440" i="3"/>
  <c r="J1439" i="3"/>
  <c r="O1439" i="3" s="1"/>
  <c r="I1439" i="3"/>
  <c r="P1439" i="3" s="1"/>
  <c r="H1439" i="3"/>
  <c r="G1439" i="3"/>
  <c r="F1439" i="3"/>
  <c r="E1439" i="3"/>
  <c r="D1439" i="3"/>
  <c r="B1439" i="3"/>
  <c r="A1439" i="3"/>
  <c r="C1439" i="3" s="1"/>
  <c r="N1438" i="3"/>
  <c r="J1438" i="3"/>
  <c r="I1438" i="3"/>
  <c r="Q1438" i="3" s="1"/>
  <c r="H1438" i="3"/>
  <c r="G1438" i="3"/>
  <c r="F1438" i="3"/>
  <c r="E1438" i="3"/>
  <c r="D1438" i="3"/>
  <c r="A1438" i="3"/>
  <c r="B1438" i="3" s="1"/>
  <c r="P1437" i="3"/>
  <c r="N1437" i="3"/>
  <c r="M1437" i="3"/>
  <c r="K1437" i="3"/>
  <c r="L1437" i="3" s="1"/>
  <c r="J1437" i="3"/>
  <c r="I1437" i="3"/>
  <c r="Q1437" i="3" s="1"/>
  <c r="H1437" i="3"/>
  <c r="G1437" i="3"/>
  <c r="F1437" i="3"/>
  <c r="E1437" i="3"/>
  <c r="D1437" i="3"/>
  <c r="C1437" i="3"/>
  <c r="B1437" i="3"/>
  <c r="A1437" i="3"/>
  <c r="P1436" i="3"/>
  <c r="M1436" i="3"/>
  <c r="J1436" i="3"/>
  <c r="N1436" i="3" s="1"/>
  <c r="I1436" i="3"/>
  <c r="Q1436" i="3" s="1"/>
  <c r="H1436" i="3"/>
  <c r="G1436" i="3"/>
  <c r="F1436" i="3"/>
  <c r="E1436" i="3"/>
  <c r="D1436" i="3"/>
  <c r="C1436" i="3"/>
  <c r="B1436" i="3"/>
  <c r="A1436" i="3"/>
  <c r="J1435" i="3"/>
  <c r="O1435" i="3" s="1"/>
  <c r="I1435" i="3"/>
  <c r="P1435" i="3" s="1"/>
  <c r="H1435" i="3"/>
  <c r="G1435" i="3"/>
  <c r="F1435" i="3"/>
  <c r="E1435" i="3"/>
  <c r="D1435" i="3"/>
  <c r="B1435" i="3"/>
  <c r="A1435" i="3"/>
  <c r="C1435" i="3" s="1"/>
  <c r="N1434" i="3"/>
  <c r="J1434" i="3"/>
  <c r="I1434" i="3"/>
  <c r="Q1434" i="3" s="1"/>
  <c r="H1434" i="3"/>
  <c r="G1434" i="3"/>
  <c r="F1434" i="3"/>
  <c r="E1434" i="3"/>
  <c r="D1434" i="3"/>
  <c r="A1434" i="3"/>
  <c r="B1434" i="3" s="1"/>
  <c r="P1433" i="3"/>
  <c r="N1433" i="3"/>
  <c r="M1433" i="3"/>
  <c r="K1433" i="3"/>
  <c r="L1433" i="3" s="1"/>
  <c r="J1433" i="3"/>
  <c r="I1433" i="3"/>
  <c r="Q1433" i="3" s="1"/>
  <c r="H1433" i="3"/>
  <c r="G1433" i="3"/>
  <c r="F1433" i="3"/>
  <c r="E1433" i="3"/>
  <c r="D1433" i="3"/>
  <c r="C1433" i="3"/>
  <c r="B1433" i="3"/>
  <c r="A1433" i="3"/>
  <c r="P1432" i="3"/>
  <c r="M1432" i="3"/>
  <c r="J1432" i="3"/>
  <c r="N1432" i="3" s="1"/>
  <c r="I1432" i="3"/>
  <c r="Q1432" i="3" s="1"/>
  <c r="H1432" i="3"/>
  <c r="G1432" i="3"/>
  <c r="F1432" i="3"/>
  <c r="E1432" i="3"/>
  <c r="D1432" i="3"/>
  <c r="C1432" i="3"/>
  <c r="B1432" i="3"/>
  <c r="A1432" i="3"/>
  <c r="J1431" i="3"/>
  <c r="O1431" i="3" s="1"/>
  <c r="I1431" i="3"/>
  <c r="P1431" i="3" s="1"/>
  <c r="H1431" i="3"/>
  <c r="G1431" i="3"/>
  <c r="F1431" i="3"/>
  <c r="E1431" i="3"/>
  <c r="D1431" i="3"/>
  <c r="B1431" i="3"/>
  <c r="A1431" i="3"/>
  <c r="C1431" i="3" s="1"/>
  <c r="N1430" i="3"/>
  <c r="J1430" i="3"/>
  <c r="I1430" i="3"/>
  <c r="Q1430" i="3" s="1"/>
  <c r="H1430" i="3"/>
  <c r="G1430" i="3"/>
  <c r="F1430" i="3"/>
  <c r="E1430" i="3"/>
  <c r="D1430" i="3"/>
  <c r="A1430" i="3"/>
  <c r="B1430" i="3" s="1"/>
  <c r="P1429" i="3"/>
  <c r="N1429" i="3"/>
  <c r="M1429" i="3"/>
  <c r="K1429" i="3"/>
  <c r="L1429" i="3" s="1"/>
  <c r="J1429" i="3"/>
  <c r="I1429" i="3"/>
  <c r="Q1429" i="3" s="1"/>
  <c r="H1429" i="3"/>
  <c r="G1429" i="3"/>
  <c r="F1429" i="3"/>
  <c r="E1429" i="3"/>
  <c r="D1429" i="3"/>
  <c r="C1429" i="3"/>
  <c r="B1429" i="3"/>
  <c r="A1429" i="3"/>
  <c r="P1428" i="3"/>
  <c r="M1428" i="3"/>
  <c r="J1428" i="3"/>
  <c r="N1428" i="3" s="1"/>
  <c r="I1428" i="3"/>
  <c r="Q1428" i="3" s="1"/>
  <c r="H1428" i="3"/>
  <c r="G1428" i="3"/>
  <c r="F1428" i="3"/>
  <c r="E1428" i="3"/>
  <c r="D1428" i="3"/>
  <c r="C1428" i="3"/>
  <c r="B1428" i="3"/>
  <c r="A1428" i="3"/>
  <c r="J1427" i="3"/>
  <c r="O1427" i="3" s="1"/>
  <c r="I1427" i="3"/>
  <c r="P1427" i="3" s="1"/>
  <c r="H1427" i="3"/>
  <c r="G1427" i="3"/>
  <c r="F1427" i="3"/>
  <c r="E1427" i="3"/>
  <c r="D1427" i="3"/>
  <c r="B1427" i="3"/>
  <c r="A1427" i="3"/>
  <c r="C1427" i="3" s="1"/>
  <c r="N1426" i="3"/>
  <c r="J1426" i="3"/>
  <c r="I1426" i="3"/>
  <c r="Q1426" i="3" s="1"/>
  <c r="H1426" i="3"/>
  <c r="G1426" i="3"/>
  <c r="F1426" i="3"/>
  <c r="E1426" i="3"/>
  <c r="D1426" i="3"/>
  <c r="A1426" i="3"/>
  <c r="B1426" i="3" s="1"/>
  <c r="P1425" i="3"/>
  <c r="N1425" i="3"/>
  <c r="M1425" i="3"/>
  <c r="K1425" i="3"/>
  <c r="L1425" i="3" s="1"/>
  <c r="J1425" i="3"/>
  <c r="I1425" i="3"/>
  <c r="Q1425" i="3" s="1"/>
  <c r="H1425" i="3"/>
  <c r="G1425" i="3"/>
  <c r="F1425" i="3"/>
  <c r="E1425" i="3"/>
  <c r="D1425" i="3"/>
  <c r="C1425" i="3"/>
  <c r="B1425" i="3"/>
  <c r="A1425" i="3"/>
  <c r="P1424" i="3"/>
  <c r="M1424" i="3"/>
  <c r="J1424" i="3"/>
  <c r="N1424" i="3" s="1"/>
  <c r="I1424" i="3"/>
  <c r="Q1424" i="3" s="1"/>
  <c r="H1424" i="3"/>
  <c r="G1424" i="3"/>
  <c r="F1424" i="3"/>
  <c r="E1424" i="3"/>
  <c r="D1424" i="3"/>
  <c r="C1424" i="3"/>
  <c r="B1424" i="3"/>
  <c r="A1424" i="3"/>
  <c r="J1423" i="3"/>
  <c r="O1423" i="3" s="1"/>
  <c r="I1423" i="3"/>
  <c r="P1423" i="3" s="1"/>
  <c r="H1423" i="3"/>
  <c r="G1423" i="3"/>
  <c r="F1423" i="3"/>
  <c r="E1423" i="3"/>
  <c r="D1423" i="3"/>
  <c r="B1423" i="3"/>
  <c r="A1423" i="3"/>
  <c r="C1423" i="3" s="1"/>
  <c r="N1422" i="3"/>
  <c r="J1422" i="3"/>
  <c r="I1422" i="3"/>
  <c r="Q1422" i="3" s="1"/>
  <c r="H1422" i="3"/>
  <c r="G1422" i="3"/>
  <c r="F1422" i="3"/>
  <c r="E1422" i="3"/>
  <c r="D1422" i="3"/>
  <c r="A1422" i="3"/>
  <c r="B1422" i="3" s="1"/>
  <c r="P1421" i="3"/>
  <c r="N1421" i="3"/>
  <c r="M1421" i="3"/>
  <c r="K1421" i="3"/>
  <c r="L1421" i="3" s="1"/>
  <c r="J1421" i="3"/>
  <c r="I1421" i="3"/>
  <c r="Q1421" i="3" s="1"/>
  <c r="H1421" i="3"/>
  <c r="G1421" i="3"/>
  <c r="F1421" i="3"/>
  <c r="E1421" i="3"/>
  <c r="D1421" i="3"/>
  <c r="C1421" i="3"/>
  <c r="B1421" i="3"/>
  <c r="A1421" i="3"/>
  <c r="P1420" i="3"/>
  <c r="M1420" i="3"/>
  <c r="J1420" i="3"/>
  <c r="N1420" i="3" s="1"/>
  <c r="I1420" i="3"/>
  <c r="Q1420" i="3" s="1"/>
  <c r="H1420" i="3"/>
  <c r="G1420" i="3"/>
  <c r="F1420" i="3"/>
  <c r="E1420" i="3"/>
  <c r="D1420" i="3"/>
  <c r="C1420" i="3"/>
  <c r="B1420" i="3"/>
  <c r="A1420" i="3"/>
  <c r="J1419" i="3"/>
  <c r="O1419" i="3" s="1"/>
  <c r="I1419" i="3"/>
  <c r="P1419" i="3" s="1"/>
  <c r="H1419" i="3"/>
  <c r="G1419" i="3"/>
  <c r="F1419" i="3"/>
  <c r="E1419" i="3"/>
  <c r="D1419" i="3"/>
  <c r="B1419" i="3"/>
  <c r="A1419" i="3"/>
  <c r="C1419" i="3" s="1"/>
  <c r="N1418" i="3"/>
  <c r="J1418" i="3"/>
  <c r="I1418" i="3"/>
  <c r="Q1418" i="3" s="1"/>
  <c r="H1418" i="3"/>
  <c r="G1418" i="3"/>
  <c r="F1418" i="3"/>
  <c r="E1418" i="3"/>
  <c r="D1418" i="3"/>
  <c r="A1418" i="3"/>
  <c r="B1418" i="3" s="1"/>
  <c r="P1417" i="3"/>
  <c r="N1417" i="3"/>
  <c r="M1417" i="3"/>
  <c r="K1417" i="3"/>
  <c r="L1417" i="3" s="1"/>
  <c r="J1417" i="3"/>
  <c r="I1417" i="3"/>
  <c r="Q1417" i="3" s="1"/>
  <c r="H1417" i="3"/>
  <c r="G1417" i="3"/>
  <c r="F1417" i="3"/>
  <c r="E1417" i="3"/>
  <c r="D1417" i="3"/>
  <c r="C1417" i="3"/>
  <c r="B1417" i="3"/>
  <c r="A1417" i="3"/>
  <c r="M1416" i="3"/>
  <c r="J1416" i="3"/>
  <c r="N1416" i="3" s="1"/>
  <c r="I1416" i="3"/>
  <c r="Q1416" i="3" s="1"/>
  <c r="H1416" i="3"/>
  <c r="G1416" i="3"/>
  <c r="F1416" i="3"/>
  <c r="E1416" i="3"/>
  <c r="D1416" i="3"/>
  <c r="C1416" i="3"/>
  <c r="B1416" i="3"/>
  <c r="A1416" i="3"/>
  <c r="J1415" i="3"/>
  <c r="O1415" i="3" s="1"/>
  <c r="I1415" i="3"/>
  <c r="P1415" i="3" s="1"/>
  <c r="H1415" i="3"/>
  <c r="G1415" i="3"/>
  <c r="F1415" i="3"/>
  <c r="E1415" i="3"/>
  <c r="D1415" i="3"/>
  <c r="B1415" i="3"/>
  <c r="A1415" i="3"/>
  <c r="C1415" i="3" s="1"/>
  <c r="N1414" i="3"/>
  <c r="J1414" i="3"/>
  <c r="I1414" i="3"/>
  <c r="Q1414" i="3" s="1"/>
  <c r="H1414" i="3"/>
  <c r="G1414" i="3"/>
  <c r="F1414" i="3"/>
  <c r="E1414" i="3"/>
  <c r="D1414" i="3"/>
  <c r="A1414" i="3"/>
  <c r="B1414" i="3" s="1"/>
  <c r="P1413" i="3"/>
  <c r="N1413" i="3"/>
  <c r="M1413" i="3"/>
  <c r="K1413" i="3"/>
  <c r="L1413" i="3" s="1"/>
  <c r="J1413" i="3"/>
  <c r="I1413" i="3"/>
  <c r="Q1413" i="3" s="1"/>
  <c r="H1413" i="3"/>
  <c r="G1413" i="3"/>
  <c r="F1413" i="3"/>
  <c r="E1413" i="3"/>
  <c r="D1413" i="3"/>
  <c r="C1413" i="3"/>
  <c r="B1413" i="3"/>
  <c r="A1413" i="3"/>
  <c r="M1412" i="3"/>
  <c r="J1412" i="3"/>
  <c r="N1412" i="3" s="1"/>
  <c r="I1412" i="3"/>
  <c r="Q1412" i="3" s="1"/>
  <c r="H1412" i="3"/>
  <c r="G1412" i="3"/>
  <c r="F1412" i="3"/>
  <c r="E1412" i="3"/>
  <c r="D1412" i="3"/>
  <c r="C1412" i="3"/>
  <c r="B1412" i="3"/>
  <c r="A1412" i="3"/>
  <c r="J1411" i="3"/>
  <c r="O1411" i="3" s="1"/>
  <c r="I1411" i="3"/>
  <c r="P1411" i="3" s="1"/>
  <c r="H1411" i="3"/>
  <c r="G1411" i="3"/>
  <c r="F1411" i="3"/>
  <c r="E1411" i="3"/>
  <c r="D1411" i="3"/>
  <c r="B1411" i="3"/>
  <c r="A1411" i="3"/>
  <c r="C1411" i="3" s="1"/>
  <c r="N1410" i="3"/>
  <c r="J1410" i="3"/>
  <c r="I1410" i="3"/>
  <c r="Q1410" i="3" s="1"/>
  <c r="H1410" i="3"/>
  <c r="G1410" i="3"/>
  <c r="F1410" i="3"/>
  <c r="E1410" i="3"/>
  <c r="D1410" i="3"/>
  <c r="A1410" i="3"/>
  <c r="B1410" i="3" s="1"/>
  <c r="P1409" i="3"/>
  <c r="N1409" i="3"/>
  <c r="M1409" i="3"/>
  <c r="K1409" i="3"/>
  <c r="L1409" i="3" s="1"/>
  <c r="J1409" i="3"/>
  <c r="I1409" i="3"/>
  <c r="Q1409" i="3" s="1"/>
  <c r="H1409" i="3"/>
  <c r="G1409" i="3"/>
  <c r="F1409" i="3"/>
  <c r="E1409" i="3"/>
  <c r="D1409" i="3"/>
  <c r="C1409" i="3"/>
  <c r="B1409" i="3"/>
  <c r="A1409" i="3"/>
  <c r="M1408" i="3"/>
  <c r="J1408" i="3"/>
  <c r="N1408" i="3" s="1"/>
  <c r="I1408" i="3"/>
  <c r="Q1408" i="3" s="1"/>
  <c r="H1408" i="3"/>
  <c r="G1408" i="3"/>
  <c r="F1408" i="3"/>
  <c r="E1408" i="3"/>
  <c r="D1408" i="3"/>
  <c r="C1408" i="3"/>
  <c r="B1408" i="3"/>
  <c r="A1408" i="3"/>
  <c r="J1407" i="3"/>
  <c r="P1407" i="3" s="1"/>
  <c r="I1407" i="3"/>
  <c r="M1407" i="3" s="1"/>
  <c r="H1407" i="3"/>
  <c r="G1407" i="3"/>
  <c r="F1407" i="3"/>
  <c r="E1407" i="3"/>
  <c r="D1407" i="3"/>
  <c r="B1407" i="3"/>
  <c r="A1407" i="3"/>
  <c r="C1407" i="3" s="1"/>
  <c r="N1406" i="3"/>
  <c r="J1406" i="3"/>
  <c r="I1406" i="3"/>
  <c r="Q1406" i="3" s="1"/>
  <c r="H1406" i="3"/>
  <c r="G1406" i="3"/>
  <c r="F1406" i="3"/>
  <c r="E1406" i="3"/>
  <c r="D1406" i="3"/>
  <c r="A1406" i="3"/>
  <c r="B1406" i="3" s="1"/>
  <c r="P1405" i="3"/>
  <c r="N1405" i="3"/>
  <c r="M1405" i="3"/>
  <c r="K1405" i="3"/>
  <c r="L1405" i="3" s="1"/>
  <c r="J1405" i="3"/>
  <c r="I1405" i="3"/>
  <c r="Q1405" i="3" s="1"/>
  <c r="H1405" i="3"/>
  <c r="G1405" i="3"/>
  <c r="F1405" i="3"/>
  <c r="E1405" i="3"/>
  <c r="D1405" i="3"/>
  <c r="C1405" i="3"/>
  <c r="B1405" i="3"/>
  <c r="A1405" i="3"/>
  <c r="M1404" i="3"/>
  <c r="J1404" i="3"/>
  <c r="N1404" i="3" s="1"/>
  <c r="I1404" i="3"/>
  <c r="Q1404" i="3" s="1"/>
  <c r="H1404" i="3"/>
  <c r="G1404" i="3"/>
  <c r="F1404" i="3"/>
  <c r="E1404" i="3"/>
  <c r="D1404" i="3"/>
  <c r="C1404" i="3"/>
  <c r="B1404" i="3"/>
  <c r="A1404" i="3"/>
  <c r="J1403" i="3"/>
  <c r="P1403" i="3" s="1"/>
  <c r="I1403" i="3"/>
  <c r="M1403" i="3" s="1"/>
  <c r="H1403" i="3"/>
  <c r="G1403" i="3"/>
  <c r="F1403" i="3"/>
  <c r="E1403" i="3"/>
  <c r="D1403" i="3"/>
  <c r="B1403" i="3"/>
  <c r="A1403" i="3"/>
  <c r="C1403" i="3" s="1"/>
  <c r="N1402" i="3"/>
  <c r="J1402" i="3"/>
  <c r="I1402" i="3"/>
  <c r="Q1402" i="3" s="1"/>
  <c r="H1402" i="3"/>
  <c r="G1402" i="3"/>
  <c r="F1402" i="3"/>
  <c r="E1402" i="3"/>
  <c r="D1402" i="3"/>
  <c r="A1402" i="3"/>
  <c r="B1402" i="3" s="1"/>
  <c r="P1401" i="3"/>
  <c r="N1401" i="3"/>
  <c r="M1401" i="3"/>
  <c r="K1401" i="3"/>
  <c r="L1401" i="3" s="1"/>
  <c r="J1401" i="3"/>
  <c r="I1401" i="3"/>
  <c r="Q1401" i="3" s="1"/>
  <c r="H1401" i="3"/>
  <c r="G1401" i="3"/>
  <c r="F1401" i="3"/>
  <c r="E1401" i="3"/>
  <c r="D1401" i="3"/>
  <c r="C1401" i="3"/>
  <c r="B1401" i="3"/>
  <c r="A1401" i="3"/>
  <c r="M1400" i="3"/>
  <c r="J1400" i="3"/>
  <c r="N1400" i="3" s="1"/>
  <c r="I1400" i="3"/>
  <c r="Q1400" i="3" s="1"/>
  <c r="H1400" i="3"/>
  <c r="G1400" i="3"/>
  <c r="F1400" i="3"/>
  <c r="E1400" i="3"/>
  <c r="D1400" i="3"/>
  <c r="C1400" i="3"/>
  <c r="B1400" i="3"/>
  <c r="A1400" i="3"/>
  <c r="J1399" i="3"/>
  <c r="P1399" i="3" s="1"/>
  <c r="I1399" i="3"/>
  <c r="M1399" i="3" s="1"/>
  <c r="H1399" i="3"/>
  <c r="G1399" i="3"/>
  <c r="F1399" i="3"/>
  <c r="E1399" i="3"/>
  <c r="D1399" i="3"/>
  <c r="B1399" i="3"/>
  <c r="A1399" i="3"/>
  <c r="C1399" i="3" s="1"/>
  <c r="N1398" i="3"/>
  <c r="J1398" i="3"/>
  <c r="I1398" i="3"/>
  <c r="Q1398" i="3" s="1"/>
  <c r="H1398" i="3"/>
  <c r="G1398" i="3"/>
  <c r="F1398" i="3"/>
  <c r="E1398" i="3"/>
  <c r="D1398" i="3"/>
  <c r="A1398" i="3"/>
  <c r="B1398" i="3" s="1"/>
  <c r="P1397" i="3"/>
  <c r="N1397" i="3"/>
  <c r="M1397" i="3"/>
  <c r="K1397" i="3"/>
  <c r="L1397" i="3" s="1"/>
  <c r="J1397" i="3"/>
  <c r="I1397" i="3"/>
  <c r="Q1397" i="3" s="1"/>
  <c r="H1397" i="3"/>
  <c r="G1397" i="3"/>
  <c r="F1397" i="3"/>
  <c r="E1397" i="3"/>
  <c r="D1397" i="3"/>
  <c r="C1397" i="3"/>
  <c r="B1397" i="3"/>
  <c r="A1397" i="3"/>
  <c r="M1396" i="3"/>
  <c r="J1396" i="3"/>
  <c r="N1396" i="3" s="1"/>
  <c r="I1396" i="3"/>
  <c r="Q1396" i="3" s="1"/>
  <c r="H1396" i="3"/>
  <c r="G1396" i="3"/>
  <c r="F1396" i="3"/>
  <c r="E1396" i="3"/>
  <c r="D1396" i="3"/>
  <c r="C1396" i="3"/>
  <c r="B1396" i="3"/>
  <c r="A1396" i="3"/>
  <c r="J1395" i="3"/>
  <c r="P1395" i="3" s="1"/>
  <c r="I1395" i="3"/>
  <c r="M1395" i="3" s="1"/>
  <c r="H1395" i="3"/>
  <c r="G1395" i="3"/>
  <c r="F1395" i="3"/>
  <c r="E1395" i="3"/>
  <c r="D1395" i="3"/>
  <c r="B1395" i="3"/>
  <c r="A1395" i="3"/>
  <c r="C1395" i="3" s="1"/>
  <c r="N1394" i="3"/>
  <c r="J1394" i="3"/>
  <c r="I1394" i="3"/>
  <c r="Q1394" i="3" s="1"/>
  <c r="H1394" i="3"/>
  <c r="G1394" i="3"/>
  <c r="F1394" i="3"/>
  <c r="E1394" i="3"/>
  <c r="D1394" i="3"/>
  <c r="A1394" i="3"/>
  <c r="B1394" i="3" s="1"/>
  <c r="P1393" i="3"/>
  <c r="N1393" i="3"/>
  <c r="M1393" i="3"/>
  <c r="K1393" i="3"/>
  <c r="L1393" i="3" s="1"/>
  <c r="J1393" i="3"/>
  <c r="I1393" i="3"/>
  <c r="Q1393" i="3" s="1"/>
  <c r="H1393" i="3"/>
  <c r="G1393" i="3"/>
  <c r="F1393" i="3"/>
  <c r="E1393" i="3"/>
  <c r="D1393" i="3"/>
  <c r="C1393" i="3"/>
  <c r="B1393" i="3"/>
  <c r="A1393" i="3"/>
  <c r="M1392" i="3"/>
  <c r="J1392" i="3"/>
  <c r="N1392" i="3" s="1"/>
  <c r="I1392" i="3"/>
  <c r="Q1392" i="3" s="1"/>
  <c r="H1392" i="3"/>
  <c r="G1392" i="3"/>
  <c r="F1392" i="3"/>
  <c r="E1392" i="3"/>
  <c r="D1392" i="3"/>
  <c r="C1392" i="3"/>
  <c r="B1392" i="3"/>
  <c r="A1392" i="3"/>
  <c r="J1391" i="3"/>
  <c r="P1391" i="3" s="1"/>
  <c r="I1391" i="3"/>
  <c r="M1391" i="3" s="1"/>
  <c r="H1391" i="3"/>
  <c r="G1391" i="3"/>
  <c r="F1391" i="3"/>
  <c r="E1391" i="3"/>
  <c r="D1391" i="3"/>
  <c r="B1391" i="3"/>
  <c r="A1391" i="3"/>
  <c r="C1391" i="3" s="1"/>
  <c r="N1390" i="3"/>
  <c r="J1390" i="3"/>
  <c r="I1390" i="3"/>
  <c r="Q1390" i="3" s="1"/>
  <c r="H1390" i="3"/>
  <c r="G1390" i="3"/>
  <c r="F1390" i="3"/>
  <c r="E1390" i="3"/>
  <c r="D1390" i="3"/>
  <c r="A1390" i="3"/>
  <c r="B1390" i="3" s="1"/>
  <c r="P1389" i="3"/>
  <c r="N1389" i="3"/>
  <c r="M1389" i="3"/>
  <c r="K1389" i="3"/>
  <c r="L1389" i="3" s="1"/>
  <c r="J1389" i="3"/>
  <c r="I1389" i="3"/>
  <c r="Q1389" i="3" s="1"/>
  <c r="H1389" i="3"/>
  <c r="G1389" i="3"/>
  <c r="F1389" i="3"/>
  <c r="E1389" i="3"/>
  <c r="D1389" i="3"/>
  <c r="C1389" i="3"/>
  <c r="B1389" i="3"/>
  <c r="A1389" i="3"/>
  <c r="M1388" i="3"/>
  <c r="J1388" i="3"/>
  <c r="N1388" i="3" s="1"/>
  <c r="I1388" i="3"/>
  <c r="Q1388" i="3" s="1"/>
  <c r="H1388" i="3"/>
  <c r="G1388" i="3"/>
  <c r="F1388" i="3"/>
  <c r="E1388" i="3"/>
  <c r="D1388" i="3"/>
  <c r="C1388" i="3"/>
  <c r="B1388" i="3"/>
  <c r="A1388" i="3"/>
  <c r="J1387" i="3"/>
  <c r="P1387" i="3" s="1"/>
  <c r="I1387" i="3"/>
  <c r="M1387" i="3" s="1"/>
  <c r="H1387" i="3"/>
  <c r="G1387" i="3"/>
  <c r="F1387" i="3"/>
  <c r="E1387" i="3"/>
  <c r="D1387" i="3"/>
  <c r="B1387" i="3"/>
  <c r="A1387" i="3"/>
  <c r="C1387" i="3" s="1"/>
  <c r="N1386" i="3"/>
  <c r="J1386" i="3"/>
  <c r="I1386" i="3"/>
  <c r="Q1386" i="3" s="1"/>
  <c r="H1386" i="3"/>
  <c r="G1386" i="3"/>
  <c r="F1386" i="3"/>
  <c r="E1386" i="3"/>
  <c r="D1386" i="3"/>
  <c r="A1386" i="3"/>
  <c r="B1386" i="3" s="1"/>
  <c r="P1385" i="3"/>
  <c r="N1385" i="3"/>
  <c r="M1385" i="3"/>
  <c r="K1385" i="3"/>
  <c r="L1385" i="3" s="1"/>
  <c r="J1385" i="3"/>
  <c r="I1385" i="3"/>
  <c r="Q1385" i="3" s="1"/>
  <c r="H1385" i="3"/>
  <c r="G1385" i="3"/>
  <c r="F1385" i="3"/>
  <c r="E1385" i="3"/>
  <c r="D1385" i="3"/>
  <c r="C1385" i="3"/>
  <c r="B1385" i="3"/>
  <c r="A1385" i="3"/>
  <c r="M1384" i="3"/>
  <c r="J1384" i="3"/>
  <c r="N1384" i="3" s="1"/>
  <c r="I1384" i="3"/>
  <c r="Q1384" i="3" s="1"/>
  <c r="H1384" i="3"/>
  <c r="G1384" i="3"/>
  <c r="F1384" i="3"/>
  <c r="E1384" i="3"/>
  <c r="D1384" i="3"/>
  <c r="C1384" i="3"/>
  <c r="B1384" i="3"/>
  <c r="A1384" i="3"/>
  <c r="J1383" i="3"/>
  <c r="P1383" i="3" s="1"/>
  <c r="I1383" i="3"/>
  <c r="M1383" i="3" s="1"/>
  <c r="H1383" i="3"/>
  <c r="G1383" i="3"/>
  <c r="F1383" i="3"/>
  <c r="E1383" i="3"/>
  <c r="D1383" i="3"/>
  <c r="B1383" i="3"/>
  <c r="A1383" i="3"/>
  <c r="C1383" i="3" s="1"/>
  <c r="N1382" i="3"/>
  <c r="J1382" i="3"/>
  <c r="I1382" i="3"/>
  <c r="Q1382" i="3" s="1"/>
  <c r="H1382" i="3"/>
  <c r="G1382" i="3"/>
  <c r="F1382" i="3"/>
  <c r="E1382" i="3"/>
  <c r="D1382" i="3"/>
  <c r="A1382" i="3"/>
  <c r="B1382" i="3" s="1"/>
  <c r="P1381" i="3"/>
  <c r="N1381" i="3"/>
  <c r="M1381" i="3"/>
  <c r="K1381" i="3"/>
  <c r="L1381" i="3" s="1"/>
  <c r="J1381" i="3"/>
  <c r="I1381" i="3"/>
  <c r="Q1381" i="3" s="1"/>
  <c r="H1381" i="3"/>
  <c r="G1381" i="3"/>
  <c r="F1381" i="3"/>
  <c r="E1381" i="3"/>
  <c r="D1381" i="3"/>
  <c r="C1381" i="3"/>
  <c r="B1381" i="3"/>
  <c r="A1381" i="3"/>
  <c r="M1380" i="3"/>
  <c r="J1380" i="3"/>
  <c r="N1380" i="3" s="1"/>
  <c r="I1380" i="3"/>
  <c r="Q1380" i="3" s="1"/>
  <c r="H1380" i="3"/>
  <c r="G1380" i="3"/>
  <c r="F1380" i="3"/>
  <c r="E1380" i="3"/>
  <c r="D1380" i="3"/>
  <c r="C1380" i="3"/>
  <c r="B1380" i="3"/>
  <c r="A1380" i="3"/>
  <c r="J1379" i="3"/>
  <c r="P1379" i="3" s="1"/>
  <c r="I1379" i="3"/>
  <c r="M1379" i="3" s="1"/>
  <c r="H1379" i="3"/>
  <c r="G1379" i="3"/>
  <c r="F1379" i="3"/>
  <c r="E1379" i="3"/>
  <c r="D1379" i="3"/>
  <c r="B1379" i="3"/>
  <c r="A1379" i="3"/>
  <c r="C1379" i="3" s="1"/>
  <c r="N1378" i="3"/>
  <c r="J1378" i="3"/>
  <c r="I1378" i="3"/>
  <c r="Q1378" i="3" s="1"/>
  <c r="H1378" i="3"/>
  <c r="G1378" i="3"/>
  <c r="F1378" i="3"/>
  <c r="E1378" i="3"/>
  <c r="D1378" i="3"/>
  <c r="A1378" i="3"/>
  <c r="B1378" i="3" s="1"/>
  <c r="P1377" i="3"/>
  <c r="N1377" i="3"/>
  <c r="M1377" i="3"/>
  <c r="K1377" i="3"/>
  <c r="L1377" i="3" s="1"/>
  <c r="J1377" i="3"/>
  <c r="I1377" i="3"/>
  <c r="Q1377" i="3" s="1"/>
  <c r="H1377" i="3"/>
  <c r="G1377" i="3"/>
  <c r="F1377" i="3"/>
  <c r="E1377" i="3"/>
  <c r="D1377" i="3"/>
  <c r="C1377" i="3"/>
  <c r="B1377" i="3"/>
  <c r="A1377" i="3"/>
  <c r="M1376" i="3"/>
  <c r="J1376" i="3"/>
  <c r="N1376" i="3" s="1"/>
  <c r="I1376" i="3"/>
  <c r="Q1376" i="3" s="1"/>
  <c r="H1376" i="3"/>
  <c r="G1376" i="3"/>
  <c r="F1376" i="3"/>
  <c r="E1376" i="3"/>
  <c r="D1376" i="3"/>
  <c r="C1376" i="3"/>
  <c r="B1376" i="3"/>
  <c r="A1376" i="3"/>
  <c r="J1375" i="3"/>
  <c r="P1375" i="3" s="1"/>
  <c r="I1375" i="3"/>
  <c r="M1375" i="3" s="1"/>
  <c r="H1375" i="3"/>
  <c r="G1375" i="3"/>
  <c r="F1375" i="3"/>
  <c r="E1375" i="3"/>
  <c r="D1375" i="3"/>
  <c r="B1375" i="3"/>
  <c r="A1375" i="3"/>
  <c r="C1375" i="3" s="1"/>
  <c r="N1374" i="3"/>
  <c r="J1374" i="3"/>
  <c r="I1374" i="3"/>
  <c r="Q1374" i="3" s="1"/>
  <c r="H1374" i="3"/>
  <c r="G1374" i="3"/>
  <c r="F1374" i="3"/>
  <c r="E1374" i="3"/>
  <c r="D1374" i="3"/>
  <c r="A1374" i="3"/>
  <c r="B1374" i="3" s="1"/>
  <c r="P1373" i="3"/>
  <c r="N1373" i="3"/>
  <c r="M1373" i="3"/>
  <c r="K1373" i="3"/>
  <c r="L1373" i="3" s="1"/>
  <c r="J1373" i="3"/>
  <c r="I1373" i="3"/>
  <c r="Q1373" i="3" s="1"/>
  <c r="H1373" i="3"/>
  <c r="G1373" i="3"/>
  <c r="F1373" i="3"/>
  <c r="E1373" i="3"/>
  <c r="D1373" i="3"/>
  <c r="C1373" i="3"/>
  <c r="B1373" i="3"/>
  <c r="A1373" i="3"/>
  <c r="M1372" i="3"/>
  <c r="J1372" i="3"/>
  <c r="N1372" i="3" s="1"/>
  <c r="I1372" i="3"/>
  <c r="Q1372" i="3" s="1"/>
  <c r="H1372" i="3"/>
  <c r="G1372" i="3"/>
  <c r="F1372" i="3"/>
  <c r="E1372" i="3"/>
  <c r="D1372" i="3"/>
  <c r="C1372" i="3"/>
  <c r="B1372" i="3"/>
  <c r="A1372" i="3"/>
  <c r="J1371" i="3"/>
  <c r="P1371" i="3" s="1"/>
  <c r="I1371" i="3"/>
  <c r="M1371" i="3" s="1"/>
  <c r="H1371" i="3"/>
  <c r="G1371" i="3"/>
  <c r="F1371" i="3"/>
  <c r="E1371" i="3"/>
  <c r="D1371" i="3"/>
  <c r="B1371" i="3"/>
  <c r="A1371" i="3"/>
  <c r="C1371" i="3" s="1"/>
  <c r="N1370" i="3"/>
  <c r="J1370" i="3"/>
  <c r="I1370" i="3"/>
  <c r="Q1370" i="3" s="1"/>
  <c r="H1370" i="3"/>
  <c r="G1370" i="3"/>
  <c r="F1370" i="3"/>
  <c r="E1370" i="3"/>
  <c r="D1370" i="3"/>
  <c r="A1370" i="3"/>
  <c r="B1370" i="3" s="1"/>
  <c r="P1369" i="3"/>
  <c r="N1369" i="3"/>
  <c r="M1369" i="3"/>
  <c r="K1369" i="3"/>
  <c r="L1369" i="3" s="1"/>
  <c r="J1369" i="3"/>
  <c r="I1369" i="3"/>
  <c r="Q1369" i="3" s="1"/>
  <c r="H1369" i="3"/>
  <c r="G1369" i="3"/>
  <c r="F1369" i="3"/>
  <c r="E1369" i="3"/>
  <c r="D1369" i="3"/>
  <c r="C1369" i="3"/>
  <c r="B1369" i="3"/>
  <c r="A1369" i="3"/>
  <c r="M1368" i="3"/>
  <c r="J1368" i="3"/>
  <c r="N1368" i="3" s="1"/>
  <c r="I1368" i="3"/>
  <c r="Q1368" i="3" s="1"/>
  <c r="H1368" i="3"/>
  <c r="G1368" i="3"/>
  <c r="F1368" i="3"/>
  <c r="E1368" i="3"/>
  <c r="D1368" i="3"/>
  <c r="C1368" i="3"/>
  <c r="B1368" i="3"/>
  <c r="A1368" i="3"/>
  <c r="J1367" i="3"/>
  <c r="P1367" i="3" s="1"/>
  <c r="I1367" i="3"/>
  <c r="M1367" i="3" s="1"/>
  <c r="H1367" i="3"/>
  <c r="G1367" i="3"/>
  <c r="F1367" i="3"/>
  <c r="E1367" i="3"/>
  <c r="D1367" i="3"/>
  <c r="B1367" i="3"/>
  <c r="A1367" i="3"/>
  <c r="C1367" i="3" s="1"/>
  <c r="N1366" i="3"/>
  <c r="J1366" i="3"/>
  <c r="I1366" i="3"/>
  <c r="Q1366" i="3" s="1"/>
  <c r="H1366" i="3"/>
  <c r="G1366" i="3"/>
  <c r="F1366" i="3"/>
  <c r="E1366" i="3"/>
  <c r="D1366" i="3"/>
  <c r="A1366" i="3"/>
  <c r="B1366" i="3" s="1"/>
  <c r="P1365" i="3"/>
  <c r="N1365" i="3"/>
  <c r="M1365" i="3"/>
  <c r="K1365" i="3"/>
  <c r="L1365" i="3" s="1"/>
  <c r="J1365" i="3"/>
  <c r="I1365" i="3"/>
  <c r="Q1365" i="3" s="1"/>
  <c r="H1365" i="3"/>
  <c r="G1365" i="3"/>
  <c r="F1365" i="3"/>
  <c r="E1365" i="3"/>
  <c r="D1365" i="3"/>
  <c r="C1365" i="3"/>
  <c r="B1365" i="3"/>
  <c r="A1365" i="3"/>
  <c r="M1364" i="3"/>
  <c r="J1364" i="3"/>
  <c r="N1364" i="3" s="1"/>
  <c r="I1364" i="3"/>
  <c r="Q1364" i="3" s="1"/>
  <c r="H1364" i="3"/>
  <c r="G1364" i="3"/>
  <c r="F1364" i="3"/>
  <c r="E1364" i="3"/>
  <c r="D1364" i="3"/>
  <c r="C1364" i="3"/>
  <c r="B1364" i="3"/>
  <c r="A1364" i="3"/>
  <c r="J1363" i="3"/>
  <c r="P1363" i="3" s="1"/>
  <c r="I1363" i="3"/>
  <c r="M1363" i="3" s="1"/>
  <c r="H1363" i="3"/>
  <c r="G1363" i="3"/>
  <c r="F1363" i="3"/>
  <c r="E1363" i="3"/>
  <c r="D1363" i="3"/>
  <c r="B1363" i="3"/>
  <c r="A1363" i="3"/>
  <c r="C1363" i="3" s="1"/>
  <c r="N1362" i="3"/>
  <c r="J1362" i="3"/>
  <c r="I1362" i="3"/>
  <c r="Q1362" i="3" s="1"/>
  <c r="H1362" i="3"/>
  <c r="G1362" i="3"/>
  <c r="F1362" i="3"/>
  <c r="E1362" i="3"/>
  <c r="D1362" i="3"/>
  <c r="A1362" i="3"/>
  <c r="B1362" i="3" s="1"/>
  <c r="P1361" i="3"/>
  <c r="N1361" i="3"/>
  <c r="M1361" i="3"/>
  <c r="K1361" i="3"/>
  <c r="L1361" i="3" s="1"/>
  <c r="J1361" i="3"/>
  <c r="I1361" i="3"/>
  <c r="Q1361" i="3" s="1"/>
  <c r="H1361" i="3"/>
  <c r="G1361" i="3"/>
  <c r="F1361" i="3"/>
  <c r="E1361" i="3"/>
  <c r="D1361" i="3"/>
  <c r="C1361" i="3"/>
  <c r="B1361" i="3"/>
  <c r="A1361" i="3"/>
  <c r="M1360" i="3"/>
  <c r="J1360" i="3"/>
  <c r="N1360" i="3" s="1"/>
  <c r="I1360" i="3"/>
  <c r="Q1360" i="3" s="1"/>
  <c r="H1360" i="3"/>
  <c r="G1360" i="3"/>
  <c r="F1360" i="3"/>
  <c r="E1360" i="3"/>
  <c r="D1360" i="3"/>
  <c r="C1360" i="3"/>
  <c r="B1360" i="3"/>
  <c r="A1360" i="3"/>
  <c r="J1359" i="3"/>
  <c r="P1359" i="3" s="1"/>
  <c r="I1359" i="3"/>
  <c r="M1359" i="3" s="1"/>
  <c r="H1359" i="3"/>
  <c r="G1359" i="3"/>
  <c r="F1359" i="3"/>
  <c r="E1359" i="3"/>
  <c r="D1359" i="3"/>
  <c r="B1359" i="3"/>
  <c r="A1359" i="3"/>
  <c r="C1359" i="3" s="1"/>
  <c r="N1358" i="3"/>
  <c r="J1358" i="3"/>
  <c r="I1358" i="3"/>
  <c r="Q1358" i="3" s="1"/>
  <c r="H1358" i="3"/>
  <c r="G1358" i="3"/>
  <c r="F1358" i="3"/>
  <c r="E1358" i="3"/>
  <c r="D1358" i="3"/>
  <c r="A1358" i="3"/>
  <c r="B1358" i="3" s="1"/>
  <c r="P1357" i="3"/>
  <c r="N1357" i="3"/>
  <c r="M1357" i="3"/>
  <c r="K1357" i="3"/>
  <c r="L1357" i="3" s="1"/>
  <c r="J1357" i="3"/>
  <c r="I1357" i="3"/>
  <c r="Q1357" i="3" s="1"/>
  <c r="H1357" i="3"/>
  <c r="G1357" i="3"/>
  <c r="F1357" i="3"/>
  <c r="E1357" i="3"/>
  <c r="D1357" i="3"/>
  <c r="C1357" i="3"/>
  <c r="B1357" i="3"/>
  <c r="A1357" i="3"/>
  <c r="M1356" i="3"/>
  <c r="J1356" i="3"/>
  <c r="N1356" i="3" s="1"/>
  <c r="I1356" i="3"/>
  <c r="Q1356" i="3" s="1"/>
  <c r="H1356" i="3"/>
  <c r="G1356" i="3"/>
  <c r="F1356" i="3"/>
  <c r="E1356" i="3"/>
  <c r="D1356" i="3"/>
  <c r="C1356" i="3"/>
  <c r="B1356" i="3"/>
  <c r="A1356" i="3"/>
  <c r="J1355" i="3"/>
  <c r="P1355" i="3" s="1"/>
  <c r="I1355" i="3"/>
  <c r="M1355" i="3" s="1"/>
  <c r="H1355" i="3"/>
  <c r="G1355" i="3"/>
  <c r="F1355" i="3"/>
  <c r="E1355" i="3"/>
  <c r="D1355" i="3"/>
  <c r="B1355" i="3"/>
  <c r="A1355" i="3"/>
  <c r="C1355" i="3" s="1"/>
  <c r="N1354" i="3"/>
  <c r="J1354" i="3"/>
  <c r="I1354" i="3"/>
  <c r="Q1354" i="3" s="1"/>
  <c r="H1354" i="3"/>
  <c r="G1354" i="3"/>
  <c r="F1354" i="3"/>
  <c r="E1354" i="3"/>
  <c r="D1354" i="3"/>
  <c r="A1354" i="3"/>
  <c r="B1354" i="3" s="1"/>
  <c r="P1353" i="3"/>
  <c r="N1353" i="3"/>
  <c r="M1353" i="3"/>
  <c r="K1353" i="3"/>
  <c r="L1353" i="3" s="1"/>
  <c r="J1353" i="3"/>
  <c r="I1353" i="3"/>
  <c r="Q1353" i="3" s="1"/>
  <c r="H1353" i="3"/>
  <c r="G1353" i="3"/>
  <c r="F1353" i="3"/>
  <c r="E1353" i="3"/>
  <c r="D1353" i="3"/>
  <c r="C1353" i="3"/>
  <c r="B1353" i="3"/>
  <c r="A1353" i="3"/>
  <c r="M1352" i="3"/>
  <c r="J1352" i="3"/>
  <c r="N1352" i="3" s="1"/>
  <c r="I1352" i="3"/>
  <c r="Q1352" i="3" s="1"/>
  <c r="H1352" i="3"/>
  <c r="G1352" i="3"/>
  <c r="F1352" i="3"/>
  <c r="E1352" i="3"/>
  <c r="D1352" i="3"/>
  <c r="C1352" i="3"/>
  <c r="B1352" i="3"/>
  <c r="A1352" i="3"/>
  <c r="J1351" i="3"/>
  <c r="P1351" i="3" s="1"/>
  <c r="I1351" i="3"/>
  <c r="M1351" i="3" s="1"/>
  <c r="H1351" i="3"/>
  <c r="G1351" i="3"/>
  <c r="F1351" i="3"/>
  <c r="E1351" i="3"/>
  <c r="D1351" i="3"/>
  <c r="B1351" i="3"/>
  <c r="A1351" i="3"/>
  <c r="C1351" i="3" s="1"/>
  <c r="N1350" i="3"/>
  <c r="J1350" i="3"/>
  <c r="I1350" i="3"/>
  <c r="Q1350" i="3" s="1"/>
  <c r="H1350" i="3"/>
  <c r="G1350" i="3"/>
  <c r="F1350" i="3"/>
  <c r="E1350" i="3"/>
  <c r="D1350" i="3"/>
  <c r="A1350" i="3"/>
  <c r="B1350" i="3" s="1"/>
  <c r="P1349" i="3"/>
  <c r="N1349" i="3"/>
  <c r="M1349" i="3"/>
  <c r="K1349" i="3"/>
  <c r="L1349" i="3" s="1"/>
  <c r="J1349" i="3"/>
  <c r="I1349" i="3"/>
  <c r="Q1349" i="3" s="1"/>
  <c r="H1349" i="3"/>
  <c r="G1349" i="3"/>
  <c r="F1349" i="3"/>
  <c r="E1349" i="3"/>
  <c r="D1349" i="3"/>
  <c r="C1349" i="3"/>
  <c r="B1349" i="3"/>
  <c r="A1349" i="3"/>
  <c r="P1348" i="3"/>
  <c r="M1348" i="3"/>
  <c r="J1348" i="3"/>
  <c r="N1348" i="3" s="1"/>
  <c r="I1348" i="3"/>
  <c r="Q1348" i="3" s="1"/>
  <c r="H1348" i="3"/>
  <c r="G1348" i="3"/>
  <c r="F1348" i="3"/>
  <c r="E1348" i="3"/>
  <c r="D1348" i="3"/>
  <c r="C1348" i="3"/>
  <c r="B1348" i="3"/>
  <c r="A1348" i="3"/>
  <c r="J1347" i="3"/>
  <c r="I1347" i="3"/>
  <c r="M1347" i="3" s="1"/>
  <c r="H1347" i="3"/>
  <c r="G1347" i="3"/>
  <c r="F1347" i="3"/>
  <c r="E1347" i="3"/>
  <c r="D1347" i="3"/>
  <c r="B1347" i="3"/>
  <c r="A1347" i="3"/>
  <c r="C1347" i="3" s="1"/>
  <c r="N1346" i="3"/>
  <c r="J1346" i="3"/>
  <c r="I1346" i="3"/>
  <c r="Q1346" i="3" s="1"/>
  <c r="H1346" i="3"/>
  <c r="G1346" i="3"/>
  <c r="F1346" i="3"/>
  <c r="E1346" i="3"/>
  <c r="D1346" i="3"/>
  <c r="A1346" i="3"/>
  <c r="B1346" i="3" s="1"/>
  <c r="P1345" i="3"/>
  <c r="N1345" i="3"/>
  <c r="M1345" i="3"/>
  <c r="K1345" i="3"/>
  <c r="L1345" i="3" s="1"/>
  <c r="J1345" i="3"/>
  <c r="I1345" i="3"/>
  <c r="Q1345" i="3" s="1"/>
  <c r="H1345" i="3"/>
  <c r="G1345" i="3"/>
  <c r="F1345" i="3"/>
  <c r="E1345" i="3"/>
  <c r="D1345" i="3"/>
  <c r="C1345" i="3"/>
  <c r="B1345" i="3"/>
  <c r="A1345" i="3"/>
  <c r="M1344" i="3"/>
  <c r="J1344" i="3"/>
  <c r="I1344" i="3"/>
  <c r="H1344" i="3"/>
  <c r="G1344" i="3"/>
  <c r="F1344" i="3"/>
  <c r="E1344" i="3"/>
  <c r="D1344" i="3"/>
  <c r="C1344" i="3"/>
  <c r="B1344" i="3"/>
  <c r="A1344" i="3"/>
  <c r="J1343" i="3"/>
  <c r="I1343" i="3"/>
  <c r="M1343" i="3" s="1"/>
  <c r="H1343" i="3"/>
  <c r="G1343" i="3"/>
  <c r="F1343" i="3"/>
  <c r="E1343" i="3"/>
  <c r="D1343" i="3"/>
  <c r="B1343" i="3"/>
  <c r="A1343" i="3"/>
  <c r="C1343" i="3" s="1"/>
  <c r="N1342" i="3"/>
  <c r="J1342" i="3"/>
  <c r="I1342" i="3"/>
  <c r="Q1342" i="3" s="1"/>
  <c r="H1342" i="3"/>
  <c r="G1342" i="3"/>
  <c r="F1342" i="3"/>
  <c r="E1342" i="3"/>
  <c r="D1342" i="3"/>
  <c r="A1342" i="3"/>
  <c r="B1342" i="3" s="1"/>
  <c r="P1341" i="3"/>
  <c r="N1341" i="3"/>
  <c r="M1341" i="3"/>
  <c r="K1341" i="3"/>
  <c r="L1341" i="3" s="1"/>
  <c r="J1341" i="3"/>
  <c r="I1341" i="3"/>
  <c r="Q1341" i="3" s="1"/>
  <c r="H1341" i="3"/>
  <c r="G1341" i="3"/>
  <c r="F1341" i="3"/>
  <c r="E1341" i="3"/>
  <c r="D1341" i="3"/>
  <c r="C1341" i="3"/>
  <c r="B1341" i="3"/>
  <c r="A1341" i="3"/>
  <c r="M1340" i="3"/>
  <c r="J1340" i="3"/>
  <c r="I1340" i="3"/>
  <c r="H1340" i="3"/>
  <c r="G1340" i="3"/>
  <c r="F1340" i="3"/>
  <c r="E1340" i="3"/>
  <c r="D1340" i="3"/>
  <c r="C1340" i="3"/>
  <c r="B1340" i="3"/>
  <c r="A1340" i="3"/>
  <c r="J1339" i="3"/>
  <c r="I1339" i="3"/>
  <c r="M1339" i="3" s="1"/>
  <c r="H1339" i="3"/>
  <c r="G1339" i="3"/>
  <c r="F1339" i="3"/>
  <c r="E1339" i="3"/>
  <c r="D1339" i="3"/>
  <c r="B1339" i="3"/>
  <c r="A1339" i="3"/>
  <c r="C1339" i="3" s="1"/>
  <c r="N1338" i="3"/>
  <c r="J1338" i="3"/>
  <c r="I1338" i="3"/>
  <c r="Q1338" i="3" s="1"/>
  <c r="H1338" i="3"/>
  <c r="G1338" i="3"/>
  <c r="F1338" i="3"/>
  <c r="E1338" i="3"/>
  <c r="D1338" i="3"/>
  <c r="A1338" i="3"/>
  <c r="B1338" i="3" s="1"/>
  <c r="P1337" i="3"/>
  <c r="N1337" i="3"/>
  <c r="M1337" i="3"/>
  <c r="K1337" i="3"/>
  <c r="L1337" i="3" s="1"/>
  <c r="J1337" i="3"/>
  <c r="I1337" i="3"/>
  <c r="Q1337" i="3" s="1"/>
  <c r="H1337" i="3"/>
  <c r="G1337" i="3"/>
  <c r="F1337" i="3"/>
  <c r="E1337" i="3"/>
  <c r="D1337" i="3"/>
  <c r="C1337" i="3"/>
  <c r="B1337" i="3"/>
  <c r="A1337" i="3"/>
  <c r="M1336" i="3"/>
  <c r="J1336" i="3"/>
  <c r="I1336" i="3"/>
  <c r="H1336" i="3"/>
  <c r="G1336" i="3"/>
  <c r="F1336" i="3"/>
  <c r="E1336" i="3"/>
  <c r="D1336" i="3"/>
  <c r="C1336" i="3"/>
  <c r="B1336" i="3"/>
  <c r="A1336" i="3"/>
  <c r="J1335" i="3"/>
  <c r="I1335" i="3"/>
  <c r="M1335" i="3" s="1"/>
  <c r="H1335" i="3"/>
  <c r="G1335" i="3"/>
  <c r="F1335" i="3"/>
  <c r="E1335" i="3"/>
  <c r="D1335" i="3"/>
  <c r="B1335" i="3"/>
  <c r="A1335" i="3"/>
  <c r="C1335" i="3" s="1"/>
  <c r="N1334" i="3"/>
  <c r="J1334" i="3"/>
  <c r="I1334" i="3"/>
  <c r="Q1334" i="3" s="1"/>
  <c r="H1334" i="3"/>
  <c r="G1334" i="3"/>
  <c r="F1334" i="3"/>
  <c r="E1334" i="3"/>
  <c r="D1334" i="3"/>
  <c r="A1334" i="3"/>
  <c r="B1334" i="3" s="1"/>
  <c r="P1333" i="3"/>
  <c r="N1333" i="3"/>
  <c r="M1333" i="3"/>
  <c r="K1333" i="3"/>
  <c r="L1333" i="3" s="1"/>
  <c r="J1333" i="3"/>
  <c r="I1333" i="3"/>
  <c r="Q1333" i="3" s="1"/>
  <c r="H1333" i="3"/>
  <c r="G1333" i="3"/>
  <c r="F1333" i="3"/>
  <c r="E1333" i="3"/>
  <c r="D1333" i="3"/>
  <c r="C1333" i="3"/>
  <c r="B1333" i="3"/>
  <c r="A1333" i="3"/>
  <c r="M1332" i="3"/>
  <c r="J1332" i="3"/>
  <c r="I1332" i="3"/>
  <c r="H1332" i="3"/>
  <c r="G1332" i="3"/>
  <c r="F1332" i="3"/>
  <c r="E1332" i="3"/>
  <c r="D1332" i="3"/>
  <c r="C1332" i="3"/>
  <c r="B1332" i="3"/>
  <c r="A1332" i="3"/>
  <c r="J1331" i="3"/>
  <c r="I1331" i="3"/>
  <c r="M1331" i="3" s="1"/>
  <c r="H1331" i="3"/>
  <c r="G1331" i="3"/>
  <c r="F1331" i="3"/>
  <c r="E1331" i="3"/>
  <c r="D1331" i="3"/>
  <c r="B1331" i="3"/>
  <c r="A1331" i="3"/>
  <c r="C1331" i="3" s="1"/>
  <c r="N1330" i="3"/>
  <c r="J1330" i="3"/>
  <c r="I1330" i="3"/>
  <c r="Q1330" i="3" s="1"/>
  <c r="H1330" i="3"/>
  <c r="G1330" i="3"/>
  <c r="F1330" i="3"/>
  <c r="E1330" i="3"/>
  <c r="D1330" i="3"/>
  <c r="A1330" i="3"/>
  <c r="B1330" i="3" s="1"/>
  <c r="P1329" i="3"/>
  <c r="N1329" i="3"/>
  <c r="M1329" i="3"/>
  <c r="K1329" i="3"/>
  <c r="L1329" i="3" s="1"/>
  <c r="J1329" i="3"/>
  <c r="I1329" i="3"/>
  <c r="Q1329" i="3" s="1"/>
  <c r="H1329" i="3"/>
  <c r="G1329" i="3"/>
  <c r="F1329" i="3"/>
  <c r="E1329" i="3"/>
  <c r="D1329" i="3"/>
  <c r="C1329" i="3"/>
  <c r="B1329" i="3"/>
  <c r="A1329" i="3"/>
  <c r="M1328" i="3"/>
  <c r="J1328" i="3"/>
  <c r="I1328" i="3"/>
  <c r="H1328" i="3"/>
  <c r="G1328" i="3"/>
  <c r="F1328" i="3"/>
  <c r="E1328" i="3"/>
  <c r="D1328" i="3"/>
  <c r="C1328" i="3"/>
  <c r="B1328" i="3"/>
  <c r="A1328" i="3"/>
  <c r="J1327" i="3"/>
  <c r="I1327" i="3"/>
  <c r="M1327" i="3" s="1"/>
  <c r="H1327" i="3"/>
  <c r="G1327" i="3"/>
  <c r="F1327" i="3"/>
  <c r="E1327" i="3"/>
  <c r="D1327" i="3"/>
  <c r="B1327" i="3"/>
  <c r="A1327" i="3"/>
  <c r="C1327" i="3" s="1"/>
  <c r="N1326" i="3"/>
  <c r="J1326" i="3"/>
  <c r="I1326" i="3"/>
  <c r="Q1326" i="3" s="1"/>
  <c r="H1326" i="3"/>
  <c r="G1326" i="3"/>
  <c r="F1326" i="3"/>
  <c r="E1326" i="3"/>
  <c r="D1326" i="3"/>
  <c r="A1326" i="3"/>
  <c r="B1326" i="3" s="1"/>
  <c r="P1325" i="3"/>
  <c r="N1325" i="3"/>
  <c r="M1325" i="3"/>
  <c r="K1325" i="3"/>
  <c r="L1325" i="3" s="1"/>
  <c r="J1325" i="3"/>
  <c r="I1325" i="3"/>
  <c r="Q1325" i="3" s="1"/>
  <c r="H1325" i="3"/>
  <c r="G1325" i="3"/>
  <c r="F1325" i="3"/>
  <c r="E1325" i="3"/>
  <c r="D1325" i="3"/>
  <c r="C1325" i="3"/>
  <c r="B1325" i="3"/>
  <c r="A1325" i="3"/>
  <c r="M1324" i="3"/>
  <c r="J1324" i="3"/>
  <c r="I1324" i="3"/>
  <c r="H1324" i="3"/>
  <c r="G1324" i="3"/>
  <c r="F1324" i="3"/>
  <c r="E1324" i="3"/>
  <c r="D1324" i="3"/>
  <c r="C1324" i="3"/>
  <c r="B1324" i="3"/>
  <c r="A1324" i="3"/>
  <c r="J1323" i="3"/>
  <c r="I1323" i="3"/>
  <c r="M1323" i="3" s="1"/>
  <c r="H1323" i="3"/>
  <c r="G1323" i="3"/>
  <c r="F1323" i="3"/>
  <c r="E1323" i="3"/>
  <c r="D1323" i="3"/>
  <c r="B1323" i="3"/>
  <c r="A1323" i="3"/>
  <c r="C1323" i="3" s="1"/>
  <c r="N1322" i="3"/>
  <c r="J1322" i="3"/>
  <c r="I1322" i="3"/>
  <c r="Q1322" i="3" s="1"/>
  <c r="H1322" i="3"/>
  <c r="G1322" i="3"/>
  <c r="F1322" i="3"/>
  <c r="E1322" i="3"/>
  <c r="D1322" i="3"/>
  <c r="A1322" i="3"/>
  <c r="B1322" i="3" s="1"/>
  <c r="P1321" i="3"/>
  <c r="N1321" i="3"/>
  <c r="M1321" i="3"/>
  <c r="K1321" i="3"/>
  <c r="L1321" i="3" s="1"/>
  <c r="J1321" i="3"/>
  <c r="I1321" i="3"/>
  <c r="Q1321" i="3" s="1"/>
  <c r="H1321" i="3"/>
  <c r="G1321" i="3"/>
  <c r="F1321" i="3"/>
  <c r="E1321" i="3"/>
  <c r="D1321" i="3"/>
  <c r="C1321" i="3"/>
  <c r="B1321" i="3"/>
  <c r="A1321" i="3"/>
  <c r="M1320" i="3"/>
  <c r="J1320" i="3"/>
  <c r="I1320" i="3"/>
  <c r="H1320" i="3"/>
  <c r="G1320" i="3"/>
  <c r="F1320" i="3"/>
  <c r="E1320" i="3"/>
  <c r="D1320" i="3"/>
  <c r="C1320" i="3"/>
  <c r="B1320" i="3"/>
  <c r="A1320" i="3"/>
  <c r="J1319" i="3"/>
  <c r="I1319" i="3"/>
  <c r="M1319" i="3" s="1"/>
  <c r="H1319" i="3"/>
  <c r="G1319" i="3"/>
  <c r="F1319" i="3"/>
  <c r="E1319" i="3"/>
  <c r="D1319" i="3"/>
  <c r="B1319" i="3"/>
  <c r="A1319" i="3"/>
  <c r="C1319" i="3" s="1"/>
  <c r="N1318" i="3"/>
  <c r="J1318" i="3"/>
  <c r="I1318" i="3"/>
  <c r="Q1318" i="3" s="1"/>
  <c r="H1318" i="3"/>
  <c r="G1318" i="3"/>
  <c r="F1318" i="3"/>
  <c r="E1318" i="3"/>
  <c r="D1318" i="3"/>
  <c r="A1318" i="3"/>
  <c r="B1318" i="3" s="1"/>
  <c r="P1317" i="3"/>
  <c r="N1317" i="3"/>
  <c r="M1317" i="3"/>
  <c r="K1317" i="3"/>
  <c r="L1317" i="3" s="1"/>
  <c r="J1317" i="3"/>
  <c r="I1317" i="3"/>
  <c r="Q1317" i="3" s="1"/>
  <c r="H1317" i="3"/>
  <c r="G1317" i="3"/>
  <c r="F1317" i="3"/>
  <c r="E1317" i="3"/>
  <c r="D1317" i="3"/>
  <c r="C1317" i="3"/>
  <c r="B1317" i="3"/>
  <c r="A1317" i="3"/>
  <c r="M1316" i="3"/>
  <c r="J1316" i="3"/>
  <c r="I1316" i="3"/>
  <c r="H1316" i="3"/>
  <c r="G1316" i="3"/>
  <c r="F1316" i="3"/>
  <c r="E1316" i="3"/>
  <c r="D1316" i="3"/>
  <c r="C1316" i="3"/>
  <c r="B1316" i="3"/>
  <c r="A1316" i="3"/>
  <c r="J1315" i="3"/>
  <c r="I1315" i="3"/>
  <c r="M1315" i="3" s="1"/>
  <c r="H1315" i="3"/>
  <c r="G1315" i="3"/>
  <c r="F1315" i="3"/>
  <c r="E1315" i="3"/>
  <c r="D1315" i="3"/>
  <c r="B1315" i="3"/>
  <c r="A1315" i="3"/>
  <c r="C1315" i="3" s="1"/>
  <c r="N1314" i="3"/>
  <c r="J1314" i="3"/>
  <c r="I1314" i="3"/>
  <c r="Q1314" i="3" s="1"/>
  <c r="H1314" i="3"/>
  <c r="G1314" i="3"/>
  <c r="F1314" i="3"/>
  <c r="E1314" i="3"/>
  <c r="D1314" i="3"/>
  <c r="A1314" i="3"/>
  <c r="B1314" i="3" s="1"/>
  <c r="P1313" i="3"/>
  <c r="N1313" i="3"/>
  <c r="M1313" i="3"/>
  <c r="K1313" i="3"/>
  <c r="L1313" i="3" s="1"/>
  <c r="J1313" i="3"/>
  <c r="I1313" i="3"/>
  <c r="Q1313" i="3" s="1"/>
  <c r="H1313" i="3"/>
  <c r="G1313" i="3"/>
  <c r="F1313" i="3"/>
  <c r="E1313" i="3"/>
  <c r="D1313" i="3"/>
  <c r="C1313" i="3"/>
  <c r="B1313" i="3"/>
  <c r="A1313" i="3"/>
  <c r="M1312" i="3"/>
  <c r="J1312" i="3"/>
  <c r="I1312" i="3"/>
  <c r="H1312" i="3"/>
  <c r="G1312" i="3"/>
  <c r="F1312" i="3"/>
  <c r="E1312" i="3"/>
  <c r="D1312" i="3"/>
  <c r="C1312" i="3"/>
  <c r="B1312" i="3"/>
  <c r="A1312" i="3"/>
  <c r="J1311" i="3"/>
  <c r="I1311" i="3"/>
  <c r="M1311" i="3" s="1"/>
  <c r="H1311" i="3"/>
  <c r="G1311" i="3"/>
  <c r="F1311" i="3"/>
  <c r="E1311" i="3"/>
  <c r="D1311" i="3"/>
  <c r="B1311" i="3"/>
  <c r="A1311" i="3"/>
  <c r="C1311" i="3" s="1"/>
  <c r="N1310" i="3"/>
  <c r="J1310" i="3"/>
  <c r="I1310" i="3"/>
  <c r="Q1310" i="3" s="1"/>
  <c r="H1310" i="3"/>
  <c r="G1310" i="3"/>
  <c r="F1310" i="3"/>
  <c r="E1310" i="3"/>
  <c r="D1310" i="3"/>
  <c r="A1310" i="3"/>
  <c r="B1310" i="3" s="1"/>
  <c r="P1309" i="3"/>
  <c r="N1309" i="3"/>
  <c r="K1309" i="3"/>
  <c r="L1309" i="3" s="1"/>
  <c r="J1309" i="3"/>
  <c r="I1309" i="3"/>
  <c r="Q1309" i="3" s="1"/>
  <c r="H1309" i="3"/>
  <c r="G1309" i="3"/>
  <c r="F1309" i="3"/>
  <c r="E1309" i="3"/>
  <c r="D1309" i="3"/>
  <c r="C1309" i="3"/>
  <c r="B1309" i="3"/>
  <c r="A1309" i="3"/>
  <c r="P1308" i="3"/>
  <c r="M1308" i="3"/>
  <c r="J1308" i="3"/>
  <c r="I1308" i="3"/>
  <c r="Q1308" i="3" s="1"/>
  <c r="H1308" i="3"/>
  <c r="G1308" i="3"/>
  <c r="F1308" i="3"/>
  <c r="E1308" i="3"/>
  <c r="D1308" i="3"/>
  <c r="C1308" i="3"/>
  <c r="B1308" i="3"/>
  <c r="A1308" i="3"/>
  <c r="M1307" i="3"/>
  <c r="J1307" i="3"/>
  <c r="I1307" i="3"/>
  <c r="H1307" i="3"/>
  <c r="G1307" i="3"/>
  <c r="F1307" i="3"/>
  <c r="E1307" i="3"/>
  <c r="D1307" i="3"/>
  <c r="B1307" i="3"/>
  <c r="A1307" i="3"/>
  <c r="C1307" i="3" s="1"/>
  <c r="N1306" i="3"/>
  <c r="J1306" i="3"/>
  <c r="I1306" i="3"/>
  <c r="Q1306" i="3" s="1"/>
  <c r="H1306" i="3"/>
  <c r="G1306" i="3"/>
  <c r="F1306" i="3"/>
  <c r="E1306" i="3"/>
  <c r="D1306" i="3"/>
  <c r="A1306" i="3"/>
  <c r="B1306" i="3" s="1"/>
  <c r="P1305" i="3"/>
  <c r="N1305" i="3"/>
  <c r="K1305" i="3"/>
  <c r="L1305" i="3" s="1"/>
  <c r="J1305" i="3"/>
  <c r="I1305" i="3"/>
  <c r="Q1305" i="3" s="1"/>
  <c r="H1305" i="3"/>
  <c r="G1305" i="3"/>
  <c r="F1305" i="3"/>
  <c r="E1305" i="3"/>
  <c r="D1305" i="3"/>
  <c r="C1305" i="3"/>
  <c r="B1305" i="3"/>
  <c r="A1305" i="3"/>
  <c r="P1304" i="3"/>
  <c r="M1304" i="3"/>
  <c r="J1304" i="3"/>
  <c r="I1304" i="3"/>
  <c r="Q1304" i="3" s="1"/>
  <c r="H1304" i="3"/>
  <c r="G1304" i="3"/>
  <c r="F1304" i="3"/>
  <c r="E1304" i="3"/>
  <c r="D1304" i="3"/>
  <c r="C1304" i="3"/>
  <c r="B1304" i="3"/>
  <c r="A1304" i="3"/>
  <c r="M1303" i="3"/>
  <c r="J1303" i="3"/>
  <c r="I1303" i="3"/>
  <c r="H1303" i="3"/>
  <c r="G1303" i="3"/>
  <c r="F1303" i="3"/>
  <c r="E1303" i="3"/>
  <c r="D1303" i="3"/>
  <c r="B1303" i="3"/>
  <c r="A1303" i="3"/>
  <c r="C1303" i="3" s="1"/>
  <c r="N1302" i="3"/>
  <c r="J1302" i="3"/>
  <c r="I1302" i="3"/>
  <c r="Q1302" i="3" s="1"/>
  <c r="H1302" i="3"/>
  <c r="G1302" i="3"/>
  <c r="F1302" i="3"/>
  <c r="E1302" i="3"/>
  <c r="D1302" i="3"/>
  <c r="A1302" i="3"/>
  <c r="B1302" i="3" s="1"/>
  <c r="P1301" i="3"/>
  <c r="N1301" i="3"/>
  <c r="K1301" i="3"/>
  <c r="L1301" i="3" s="1"/>
  <c r="J1301" i="3"/>
  <c r="I1301" i="3"/>
  <c r="Q1301" i="3" s="1"/>
  <c r="H1301" i="3"/>
  <c r="G1301" i="3"/>
  <c r="F1301" i="3"/>
  <c r="E1301" i="3"/>
  <c r="D1301" i="3"/>
  <c r="C1301" i="3"/>
  <c r="B1301" i="3"/>
  <c r="A1301" i="3"/>
  <c r="P1300" i="3"/>
  <c r="M1300" i="3"/>
  <c r="J1300" i="3"/>
  <c r="I1300" i="3"/>
  <c r="Q1300" i="3" s="1"/>
  <c r="H1300" i="3"/>
  <c r="G1300" i="3"/>
  <c r="F1300" i="3"/>
  <c r="E1300" i="3"/>
  <c r="D1300" i="3"/>
  <c r="C1300" i="3"/>
  <c r="B1300" i="3"/>
  <c r="A1300" i="3"/>
  <c r="M1299" i="3"/>
  <c r="J1299" i="3"/>
  <c r="I1299" i="3"/>
  <c r="H1299" i="3"/>
  <c r="G1299" i="3"/>
  <c r="F1299" i="3"/>
  <c r="E1299" i="3"/>
  <c r="D1299" i="3"/>
  <c r="B1299" i="3"/>
  <c r="A1299" i="3"/>
  <c r="C1299" i="3" s="1"/>
  <c r="N1298" i="3"/>
  <c r="J1298" i="3"/>
  <c r="I1298" i="3"/>
  <c r="Q1298" i="3" s="1"/>
  <c r="H1298" i="3"/>
  <c r="G1298" i="3"/>
  <c r="F1298" i="3"/>
  <c r="E1298" i="3"/>
  <c r="D1298" i="3"/>
  <c r="A1298" i="3"/>
  <c r="B1298" i="3" s="1"/>
  <c r="P1297" i="3"/>
  <c r="N1297" i="3"/>
  <c r="K1297" i="3"/>
  <c r="L1297" i="3" s="1"/>
  <c r="J1297" i="3"/>
  <c r="I1297" i="3"/>
  <c r="Q1297" i="3" s="1"/>
  <c r="H1297" i="3"/>
  <c r="G1297" i="3"/>
  <c r="F1297" i="3"/>
  <c r="E1297" i="3"/>
  <c r="D1297" i="3"/>
  <c r="C1297" i="3"/>
  <c r="B1297" i="3"/>
  <c r="A1297" i="3"/>
  <c r="P1296" i="3"/>
  <c r="M1296" i="3"/>
  <c r="J1296" i="3"/>
  <c r="I1296" i="3"/>
  <c r="Q1296" i="3" s="1"/>
  <c r="H1296" i="3"/>
  <c r="G1296" i="3"/>
  <c r="F1296" i="3"/>
  <c r="E1296" i="3"/>
  <c r="D1296" i="3"/>
  <c r="C1296" i="3"/>
  <c r="B1296" i="3"/>
  <c r="A1296" i="3"/>
  <c r="M1295" i="3"/>
  <c r="J1295" i="3"/>
  <c r="I1295" i="3"/>
  <c r="H1295" i="3"/>
  <c r="G1295" i="3"/>
  <c r="F1295" i="3"/>
  <c r="E1295" i="3"/>
  <c r="D1295" i="3"/>
  <c r="B1295" i="3"/>
  <c r="A1295" i="3"/>
  <c r="C1295" i="3" s="1"/>
  <c r="N1294" i="3"/>
  <c r="J1294" i="3"/>
  <c r="I1294" i="3"/>
  <c r="Q1294" i="3" s="1"/>
  <c r="H1294" i="3"/>
  <c r="G1294" i="3"/>
  <c r="F1294" i="3"/>
  <c r="E1294" i="3"/>
  <c r="D1294" i="3"/>
  <c r="A1294" i="3"/>
  <c r="B1294" i="3" s="1"/>
  <c r="P1293" i="3"/>
  <c r="N1293" i="3"/>
  <c r="K1293" i="3"/>
  <c r="L1293" i="3" s="1"/>
  <c r="J1293" i="3"/>
  <c r="I1293" i="3"/>
  <c r="Q1293" i="3" s="1"/>
  <c r="H1293" i="3"/>
  <c r="G1293" i="3"/>
  <c r="F1293" i="3"/>
  <c r="E1293" i="3"/>
  <c r="D1293" i="3"/>
  <c r="C1293" i="3"/>
  <c r="B1293" i="3"/>
  <c r="A1293" i="3"/>
  <c r="P1292" i="3"/>
  <c r="M1292" i="3"/>
  <c r="J1292" i="3"/>
  <c r="I1292" i="3"/>
  <c r="Q1292" i="3" s="1"/>
  <c r="H1292" i="3"/>
  <c r="G1292" i="3"/>
  <c r="F1292" i="3"/>
  <c r="E1292" i="3"/>
  <c r="D1292" i="3"/>
  <c r="C1292" i="3"/>
  <c r="B1292" i="3"/>
  <c r="A1292" i="3"/>
  <c r="M1291" i="3"/>
  <c r="J1291" i="3"/>
  <c r="I1291" i="3"/>
  <c r="H1291" i="3"/>
  <c r="G1291" i="3"/>
  <c r="F1291" i="3"/>
  <c r="E1291" i="3"/>
  <c r="D1291" i="3"/>
  <c r="B1291" i="3"/>
  <c r="A1291" i="3"/>
  <c r="C1291" i="3" s="1"/>
  <c r="N1290" i="3"/>
  <c r="J1290" i="3"/>
  <c r="I1290" i="3"/>
  <c r="Q1290" i="3" s="1"/>
  <c r="H1290" i="3"/>
  <c r="G1290" i="3"/>
  <c r="F1290" i="3"/>
  <c r="E1290" i="3"/>
  <c r="D1290" i="3"/>
  <c r="A1290" i="3"/>
  <c r="B1290" i="3" s="1"/>
  <c r="P1289" i="3"/>
  <c r="N1289" i="3"/>
  <c r="K1289" i="3"/>
  <c r="L1289" i="3" s="1"/>
  <c r="J1289" i="3"/>
  <c r="I1289" i="3"/>
  <c r="Q1289" i="3" s="1"/>
  <c r="H1289" i="3"/>
  <c r="G1289" i="3"/>
  <c r="F1289" i="3"/>
  <c r="E1289" i="3"/>
  <c r="D1289" i="3"/>
  <c r="C1289" i="3"/>
  <c r="B1289" i="3"/>
  <c r="A1289" i="3"/>
  <c r="P1288" i="3"/>
  <c r="M1288" i="3"/>
  <c r="J1288" i="3"/>
  <c r="I1288" i="3"/>
  <c r="Q1288" i="3" s="1"/>
  <c r="H1288" i="3"/>
  <c r="G1288" i="3"/>
  <c r="F1288" i="3"/>
  <c r="E1288" i="3"/>
  <c r="D1288" i="3"/>
  <c r="C1288" i="3"/>
  <c r="B1288" i="3"/>
  <c r="A1288" i="3"/>
  <c r="M1287" i="3"/>
  <c r="J1287" i="3"/>
  <c r="I1287" i="3"/>
  <c r="H1287" i="3"/>
  <c r="G1287" i="3"/>
  <c r="F1287" i="3"/>
  <c r="E1287" i="3"/>
  <c r="D1287" i="3"/>
  <c r="B1287" i="3"/>
  <c r="A1287" i="3"/>
  <c r="C1287" i="3" s="1"/>
  <c r="N1286" i="3"/>
  <c r="J1286" i="3"/>
  <c r="I1286" i="3"/>
  <c r="Q1286" i="3" s="1"/>
  <c r="H1286" i="3"/>
  <c r="G1286" i="3"/>
  <c r="F1286" i="3"/>
  <c r="E1286" i="3"/>
  <c r="D1286" i="3"/>
  <c r="A1286" i="3"/>
  <c r="B1286" i="3" s="1"/>
  <c r="P1285" i="3"/>
  <c r="N1285" i="3"/>
  <c r="K1285" i="3"/>
  <c r="L1285" i="3" s="1"/>
  <c r="J1285" i="3"/>
  <c r="I1285" i="3"/>
  <c r="Q1285" i="3" s="1"/>
  <c r="H1285" i="3"/>
  <c r="G1285" i="3"/>
  <c r="F1285" i="3"/>
  <c r="E1285" i="3"/>
  <c r="D1285" i="3"/>
  <c r="C1285" i="3"/>
  <c r="B1285" i="3"/>
  <c r="A1285" i="3"/>
  <c r="P1284" i="3"/>
  <c r="M1284" i="3"/>
  <c r="J1284" i="3"/>
  <c r="I1284" i="3"/>
  <c r="Q1284" i="3" s="1"/>
  <c r="H1284" i="3"/>
  <c r="G1284" i="3"/>
  <c r="F1284" i="3"/>
  <c r="E1284" i="3"/>
  <c r="D1284" i="3"/>
  <c r="C1284" i="3"/>
  <c r="B1284" i="3"/>
  <c r="A1284" i="3"/>
  <c r="M1283" i="3"/>
  <c r="J1283" i="3"/>
  <c r="I1283" i="3"/>
  <c r="H1283" i="3"/>
  <c r="G1283" i="3"/>
  <c r="F1283" i="3"/>
  <c r="E1283" i="3"/>
  <c r="D1283" i="3"/>
  <c r="B1283" i="3"/>
  <c r="A1283" i="3"/>
  <c r="C1283" i="3" s="1"/>
  <c r="N1282" i="3"/>
  <c r="J1282" i="3"/>
  <c r="I1282" i="3"/>
  <c r="Q1282" i="3" s="1"/>
  <c r="H1282" i="3"/>
  <c r="G1282" i="3"/>
  <c r="F1282" i="3"/>
  <c r="E1282" i="3"/>
  <c r="D1282" i="3"/>
  <c r="A1282" i="3"/>
  <c r="B1282" i="3" s="1"/>
  <c r="P1281" i="3"/>
  <c r="N1281" i="3"/>
  <c r="K1281" i="3"/>
  <c r="L1281" i="3" s="1"/>
  <c r="J1281" i="3"/>
  <c r="I1281" i="3"/>
  <c r="Q1281" i="3" s="1"/>
  <c r="H1281" i="3"/>
  <c r="G1281" i="3"/>
  <c r="F1281" i="3"/>
  <c r="E1281" i="3"/>
  <c r="D1281" i="3"/>
  <c r="C1281" i="3"/>
  <c r="B1281" i="3"/>
  <c r="A1281" i="3"/>
  <c r="P1280" i="3"/>
  <c r="M1280" i="3"/>
  <c r="J1280" i="3"/>
  <c r="I1280" i="3"/>
  <c r="Q1280" i="3" s="1"/>
  <c r="H1280" i="3"/>
  <c r="G1280" i="3"/>
  <c r="F1280" i="3"/>
  <c r="E1280" i="3"/>
  <c r="D1280" i="3"/>
  <c r="C1280" i="3"/>
  <c r="B1280" i="3"/>
  <c r="A1280" i="3"/>
  <c r="M1279" i="3"/>
  <c r="J1279" i="3"/>
  <c r="I1279" i="3"/>
  <c r="H1279" i="3"/>
  <c r="G1279" i="3"/>
  <c r="F1279" i="3"/>
  <c r="E1279" i="3"/>
  <c r="D1279" i="3"/>
  <c r="B1279" i="3"/>
  <c r="A1279" i="3"/>
  <c r="C1279" i="3" s="1"/>
  <c r="N1278" i="3"/>
  <c r="J1278" i="3"/>
  <c r="I1278" i="3"/>
  <c r="Q1278" i="3" s="1"/>
  <c r="H1278" i="3"/>
  <c r="G1278" i="3"/>
  <c r="F1278" i="3"/>
  <c r="E1278" i="3"/>
  <c r="D1278" i="3"/>
  <c r="A1278" i="3"/>
  <c r="B1278" i="3" s="1"/>
  <c r="P1277" i="3"/>
  <c r="N1277" i="3"/>
  <c r="K1277" i="3"/>
  <c r="L1277" i="3" s="1"/>
  <c r="J1277" i="3"/>
  <c r="I1277" i="3"/>
  <c r="Q1277" i="3" s="1"/>
  <c r="H1277" i="3"/>
  <c r="G1277" i="3"/>
  <c r="F1277" i="3"/>
  <c r="E1277" i="3"/>
  <c r="D1277" i="3"/>
  <c r="C1277" i="3"/>
  <c r="B1277" i="3"/>
  <c r="A1277" i="3"/>
  <c r="P1276" i="3"/>
  <c r="M1276" i="3"/>
  <c r="J1276" i="3"/>
  <c r="I1276" i="3"/>
  <c r="H1276" i="3"/>
  <c r="G1276" i="3"/>
  <c r="F1276" i="3"/>
  <c r="E1276" i="3"/>
  <c r="D1276" i="3"/>
  <c r="C1276" i="3"/>
  <c r="B1276" i="3"/>
  <c r="A1276" i="3"/>
  <c r="M1275" i="3"/>
  <c r="J1275" i="3"/>
  <c r="I1275" i="3"/>
  <c r="H1275" i="3"/>
  <c r="G1275" i="3"/>
  <c r="F1275" i="3"/>
  <c r="E1275" i="3"/>
  <c r="D1275" i="3"/>
  <c r="B1275" i="3"/>
  <c r="A1275" i="3"/>
  <c r="C1275" i="3" s="1"/>
  <c r="N1274" i="3"/>
  <c r="J1274" i="3"/>
  <c r="I1274" i="3"/>
  <c r="Q1274" i="3" s="1"/>
  <c r="H1274" i="3"/>
  <c r="G1274" i="3"/>
  <c r="F1274" i="3"/>
  <c r="E1274" i="3"/>
  <c r="D1274" i="3"/>
  <c r="A1274" i="3"/>
  <c r="B1274" i="3" s="1"/>
  <c r="P1273" i="3"/>
  <c r="N1273" i="3"/>
  <c r="K1273" i="3"/>
  <c r="L1273" i="3" s="1"/>
  <c r="J1273" i="3"/>
  <c r="I1273" i="3"/>
  <c r="Q1273" i="3" s="1"/>
  <c r="H1273" i="3"/>
  <c r="G1273" i="3"/>
  <c r="F1273" i="3"/>
  <c r="E1273" i="3"/>
  <c r="D1273" i="3"/>
  <c r="C1273" i="3"/>
  <c r="B1273" i="3"/>
  <c r="A1273" i="3"/>
  <c r="P1272" i="3"/>
  <c r="M1272" i="3"/>
  <c r="J1272" i="3"/>
  <c r="I1272" i="3"/>
  <c r="H1272" i="3"/>
  <c r="G1272" i="3"/>
  <c r="F1272" i="3"/>
  <c r="E1272" i="3"/>
  <c r="D1272" i="3"/>
  <c r="C1272" i="3"/>
  <c r="B1272" i="3"/>
  <c r="A1272" i="3"/>
  <c r="M1271" i="3"/>
  <c r="J1271" i="3"/>
  <c r="I1271" i="3"/>
  <c r="H1271" i="3"/>
  <c r="G1271" i="3"/>
  <c r="F1271" i="3"/>
  <c r="E1271" i="3"/>
  <c r="D1271" i="3"/>
  <c r="B1271" i="3"/>
  <c r="A1271" i="3"/>
  <c r="C1271" i="3" s="1"/>
  <c r="N1270" i="3"/>
  <c r="J1270" i="3"/>
  <c r="I1270" i="3"/>
  <c r="Q1270" i="3" s="1"/>
  <c r="H1270" i="3"/>
  <c r="G1270" i="3"/>
  <c r="F1270" i="3"/>
  <c r="E1270" i="3"/>
  <c r="D1270" i="3"/>
  <c r="A1270" i="3"/>
  <c r="B1270" i="3" s="1"/>
  <c r="P1269" i="3"/>
  <c r="N1269" i="3"/>
  <c r="K1269" i="3"/>
  <c r="L1269" i="3" s="1"/>
  <c r="J1269" i="3"/>
  <c r="I1269" i="3"/>
  <c r="Q1269" i="3" s="1"/>
  <c r="H1269" i="3"/>
  <c r="G1269" i="3"/>
  <c r="F1269" i="3"/>
  <c r="E1269" i="3"/>
  <c r="D1269" i="3"/>
  <c r="C1269" i="3"/>
  <c r="B1269" i="3"/>
  <c r="A1269" i="3"/>
  <c r="P1268" i="3"/>
  <c r="M1268" i="3"/>
  <c r="J1268" i="3"/>
  <c r="I1268" i="3"/>
  <c r="H1268" i="3"/>
  <c r="G1268" i="3"/>
  <c r="F1268" i="3"/>
  <c r="E1268" i="3"/>
  <c r="D1268" i="3"/>
  <c r="C1268" i="3"/>
  <c r="B1268" i="3"/>
  <c r="A1268" i="3"/>
  <c r="M1267" i="3"/>
  <c r="J1267" i="3"/>
  <c r="I1267" i="3"/>
  <c r="H1267" i="3"/>
  <c r="G1267" i="3"/>
  <c r="F1267" i="3"/>
  <c r="E1267" i="3"/>
  <c r="D1267" i="3"/>
  <c r="B1267" i="3"/>
  <c r="A1267" i="3"/>
  <c r="C1267" i="3" s="1"/>
  <c r="N1266" i="3"/>
  <c r="J1266" i="3"/>
  <c r="I1266" i="3"/>
  <c r="Q1266" i="3" s="1"/>
  <c r="H1266" i="3"/>
  <c r="G1266" i="3"/>
  <c r="F1266" i="3"/>
  <c r="E1266" i="3"/>
  <c r="D1266" i="3"/>
  <c r="A1266" i="3"/>
  <c r="B1266" i="3" s="1"/>
  <c r="P1265" i="3"/>
  <c r="N1265" i="3"/>
  <c r="K1265" i="3"/>
  <c r="L1265" i="3" s="1"/>
  <c r="J1265" i="3"/>
  <c r="I1265" i="3"/>
  <c r="Q1265" i="3" s="1"/>
  <c r="H1265" i="3"/>
  <c r="G1265" i="3"/>
  <c r="F1265" i="3"/>
  <c r="E1265" i="3"/>
  <c r="D1265" i="3"/>
  <c r="C1265" i="3"/>
  <c r="B1265" i="3"/>
  <c r="A1265" i="3"/>
  <c r="P1264" i="3"/>
  <c r="M1264" i="3"/>
  <c r="J1264" i="3"/>
  <c r="I1264" i="3"/>
  <c r="H1264" i="3"/>
  <c r="G1264" i="3"/>
  <c r="F1264" i="3"/>
  <c r="E1264" i="3"/>
  <c r="D1264" i="3"/>
  <c r="C1264" i="3"/>
  <c r="B1264" i="3"/>
  <c r="A1264" i="3"/>
  <c r="M1263" i="3"/>
  <c r="J1263" i="3"/>
  <c r="I1263" i="3"/>
  <c r="H1263" i="3"/>
  <c r="G1263" i="3"/>
  <c r="F1263" i="3"/>
  <c r="E1263" i="3"/>
  <c r="D1263" i="3"/>
  <c r="B1263" i="3"/>
  <c r="A1263" i="3"/>
  <c r="C1263" i="3" s="1"/>
  <c r="N1262" i="3"/>
  <c r="J1262" i="3"/>
  <c r="I1262" i="3"/>
  <c r="Q1262" i="3" s="1"/>
  <c r="H1262" i="3"/>
  <c r="G1262" i="3"/>
  <c r="F1262" i="3"/>
  <c r="E1262" i="3"/>
  <c r="D1262" i="3"/>
  <c r="A1262" i="3"/>
  <c r="B1262" i="3" s="1"/>
  <c r="P1261" i="3"/>
  <c r="N1261" i="3"/>
  <c r="K1261" i="3"/>
  <c r="L1261" i="3" s="1"/>
  <c r="J1261" i="3"/>
  <c r="I1261" i="3"/>
  <c r="Q1261" i="3" s="1"/>
  <c r="H1261" i="3"/>
  <c r="G1261" i="3"/>
  <c r="F1261" i="3"/>
  <c r="E1261" i="3"/>
  <c r="D1261" i="3"/>
  <c r="C1261" i="3"/>
  <c r="B1261" i="3"/>
  <c r="A1261" i="3"/>
  <c r="P1260" i="3"/>
  <c r="M1260" i="3"/>
  <c r="J1260" i="3"/>
  <c r="I1260" i="3"/>
  <c r="H1260" i="3"/>
  <c r="G1260" i="3"/>
  <c r="F1260" i="3"/>
  <c r="E1260" i="3"/>
  <c r="D1260" i="3"/>
  <c r="C1260" i="3"/>
  <c r="B1260" i="3"/>
  <c r="A1260" i="3"/>
  <c r="M1259" i="3"/>
  <c r="J1259" i="3"/>
  <c r="I1259" i="3"/>
  <c r="H1259" i="3"/>
  <c r="G1259" i="3"/>
  <c r="F1259" i="3"/>
  <c r="E1259" i="3"/>
  <c r="D1259" i="3"/>
  <c r="B1259" i="3"/>
  <c r="A1259" i="3"/>
  <c r="C1259" i="3" s="1"/>
  <c r="N1258" i="3"/>
  <c r="J1258" i="3"/>
  <c r="I1258" i="3"/>
  <c r="Q1258" i="3" s="1"/>
  <c r="H1258" i="3"/>
  <c r="G1258" i="3"/>
  <c r="F1258" i="3"/>
  <c r="E1258" i="3"/>
  <c r="D1258" i="3"/>
  <c r="A1258" i="3"/>
  <c r="B1258" i="3" s="1"/>
  <c r="P1257" i="3"/>
  <c r="N1257" i="3"/>
  <c r="K1257" i="3"/>
  <c r="L1257" i="3" s="1"/>
  <c r="J1257" i="3"/>
  <c r="I1257" i="3"/>
  <c r="Q1257" i="3" s="1"/>
  <c r="H1257" i="3"/>
  <c r="G1257" i="3"/>
  <c r="F1257" i="3"/>
  <c r="E1257" i="3"/>
  <c r="D1257" i="3"/>
  <c r="C1257" i="3"/>
  <c r="B1257" i="3"/>
  <c r="A1257" i="3"/>
  <c r="P1256" i="3"/>
  <c r="M1256" i="3"/>
  <c r="J1256" i="3"/>
  <c r="I1256" i="3"/>
  <c r="H1256" i="3"/>
  <c r="G1256" i="3"/>
  <c r="F1256" i="3"/>
  <c r="E1256" i="3"/>
  <c r="D1256" i="3"/>
  <c r="C1256" i="3"/>
  <c r="B1256" i="3"/>
  <c r="A1256" i="3"/>
  <c r="M1255" i="3"/>
  <c r="J1255" i="3"/>
  <c r="I1255" i="3"/>
  <c r="H1255" i="3"/>
  <c r="G1255" i="3"/>
  <c r="F1255" i="3"/>
  <c r="E1255" i="3"/>
  <c r="D1255" i="3"/>
  <c r="B1255" i="3"/>
  <c r="A1255" i="3"/>
  <c r="C1255" i="3" s="1"/>
  <c r="N1254" i="3"/>
  <c r="J1254" i="3"/>
  <c r="I1254" i="3"/>
  <c r="Q1254" i="3" s="1"/>
  <c r="H1254" i="3"/>
  <c r="G1254" i="3"/>
  <c r="F1254" i="3"/>
  <c r="E1254" i="3"/>
  <c r="D1254" i="3"/>
  <c r="A1254" i="3"/>
  <c r="B1254" i="3" s="1"/>
  <c r="P1253" i="3"/>
  <c r="N1253" i="3"/>
  <c r="K1253" i="3"/>
  <c r="L1253" i="3" s="1"/>
  <c r="J1253" i="3"/>
  <c r="I1253" i="3"/>
  <c r="Q1253" i="3" s="1"/>
  <c r="H1253" i="3"/>
  <c r="G1253" i="3"/>
  <c r="F1253" i="3"/>
  <c r="E1253" i="3"/>
  <c r="D1253" i="3"/>
  <c r="C1253" i="3"/>
  <c r="B1253" i="3"/>
  <c r="A1253" i="3"/>
  <c r="P1252" i="3"/>
  <c r="M1252" i="3"/>
  <c r="J1252" i="3"/>
  <c r="I1252" i="3"/>
  <c r="H1252" i="3"/>
  <c r="G1252" i="3"/>
  <c r="F1252" i="3"/>
  <c r="E1252" i="3"/>
  <c r="D1252" i="3"/>
  <c r="C1252" i="3"/>
  <c r="B1252" i="3"/>
  <c r="A1252" i="3"/>
  <c r="M1251" i="3"/>
  <c r="J1251" i="3"/>
  <c r="I1251" i="3"/>
  <c r="H1251" i="3"/>
  <c r="G1251" i="3"/>
  <c r="F1251" i="3"/>
  <c r="E1251" i="3"/>
  <c r="D1251" i="3"/>
  <c r="B1251" i="3"/>
  <c r="A1251" i="3"/>
  <c r="C1251" i="3" s="1"/>
  <c r="N1250" i="3"/>
  <c r="J1250" i="3"/>
  <c r="I1250" i="3"/>
  <c r="Q1250" i="3" s="1"/>
  <c r="H1250" i="3"/>
  <c r="G1250" i="3"/>
  <c r="F1250" i="3"/>
  <c r="E1250" i="3"/>
  <c r="D1250" i="3"/>
  <c r="A1250" i="3"/>
  <c r="B1250" i="3" s="1"/>
  <c r="P1249" i="3"/>
  <c r="N1249" i="3"/>
  <c r="K1249" i="3"/>
  <c r="L1249" i="3" s="1"/>
  <c r="J1249" i="3"/>
  <c r="I1249" i="3"/>
  <c r="Q1249" i="3" s="1"/>
  <c r="H1249" i="3"/>
  <c r="G1249" i="3"/>
  <c r="F1249" i="3"/>
  <c r="E1249" i="3"/>
  <c r="D1249" i="3"/>
  <c r="C1249" i="3"/>
  <c r="B1249" i="3"/>
  <c r="A1249" i="3"/>
  <c r="P1248" i="3"/>
  <c r="M1248" i="3"/>
  <c r="J1248" i="3"/>
  <c r="I1248" i="3"/>
  <c r="H1248" i="3"/>
  <c r="G1248" i="3"/>
  <c r="F1248" i="3"/>
  <c r="E1248" i="3"/>
  <c r="D1248" i="3"/>
  <c r="C1248" i="3"/>
  <c r="B1248" i="3"/>
  <c r="A1248" i="3"/>
  <c r="M1247" i="3"/>
  <c r="J1247" i="3"/>
  <c r="I1247" i="3"/>
  <c r="H1247" i="3"/>
  <c r="G1247" i="3"/>
  <c r="F1247" i="3"/>
  <c r="E1247" i="3"/>
  <c r="D1247" i="3"/>
  <c r="B1247" i="3"/>
  <c r="A1247" i="3"/>
  <c r="C1247" i="3" s="1"/>
  <c r="N1246" i="3"/>
  <c r="J1246" i="3"/>
  <c r="I1246" i="3"/>
  <c r="Q1246" i="3" s="1"/>
  <c r="H1246" i="3"/>
  <c r="G1246" i="3"/>
  <c r="F1246" i="3"/>
  <c r="E1246" i="3"/>
  <c r="D1246" i="3"/>
  <c r="A1246" i="3"/>
  <c r="B1246" i="3" s="1"/>
  <c r="P1245" i="3"/>
  <c r="N1245" i="3"/>
  <c r="K1245" i="3"/>
  <c r="L1245" i="3" s="1"/>
  <c r="J1245" i="3"/>
  <c r="I1245" i="3"/>
  <c r="Q1245" i="3" s="1"/>
  <c r="H1245" i="3"/>
  <c r="G1245" i="3"/>
  <c r="F1245" i="3"/>
  <c r="E1245" i="3"/>
  <c r="D1245" i="3"/>
  <c r="C1245" i="3"/>
  <c r="B1245" i="3"/>
  <c r="A1245" i="3"/>
  <c r="P1244" i="3"/>
  <c r="M1244" i="3"/>
  <c r="J1244" i="3"/>
  <c r="I1244" i="3"/>
  <c r="H1244" i="3"/>
  <c r="G1244" i="3"/>
  <c r="F1244" i="3"/>
  <c r="E1244" i="3"/>
  <c r="D1244" i="3"/>
  <c r="C1244" i="3"/>
  <c r="B1244" i="3"/>
  <c r="A1244" i="3"/>
  <c r="M1243" i="3"/>
  <c r="J1243" i="3"/>
  <c r="I1243" i="3"/>
  <c r="H1243" i="3"/>
  <c r="G1243" i="3"/>
  <c r="F1243" i="3"/>
  <c r="E1243" i="3"/>
  <c r="D1243" i="3"/>
  <c r="B1243" i="3"/>
  <c r="A1243" i="3"/>
  <c r="C1243" i="3" s="1"/>
  <c r="N1242" i="3"/>
  <c r="J1242" i="3"/>
  <c r="I1242" i="3"/>
  <c r="Q1242" i="3" s="1"/>
  <c r="H1242" i="3"/>
  <c r="G1242" i="3"/>
  <c r="F1242" i="3"/>
  <c r="E1242" i="3"/>
  <c r="D1242" i="3"/>
  <c r="A1242" i="3"/>
  <c r="B1242" i="3" s="1"/>
  <c r="P1241" i="3"/>
  <c r="N1241" i="3"/>
  <c r="K1241" i="3"/>
  <c r="L1241" i="3" s="1"/>
  <c r="J1241" i="3"/>
  <c r="I1241" i="3"/>
  <c r="Q1241" i="3" s="1"/>
  <c r="H1241" i="3"/>
  <c r="G1241" i="3"/>
  <c r="F1241" i="3"/>
  <c r="E1241" i="3"/>
  <c r="D1241" i="3"/>
  <c r="C1241" i="3"/>
  <c r="B1241" i="3"/>
  <c r="A1241" i="3"/>
  <c r="P1240" i="3"/>
  <c r="M1240" i="3"/>
  <c r="J1240" i="3"/>
  <c r="I1240" i="3"/>
  <c r="H1240" i="3"/>
  <c r="G1240" i="3"/>
  <c r="F1240" i="3"/>
  <c r="E1240" i="3"/>
  <c r="D1240" i="3"/>
  <c r="C1240" i="3"/>
  <c r="B1240" i="3"/>
  <c r="A1240" i="3"/>
  <c r="M1239" i="3"/>
  <c r="J1239" i="3"/>
  <c r="I1239" i="3"/>
  <c r="H1239" i="3"/>
  <c r="G1239" i="3"/>
  <c r="F1239" i="3"/>
  <c r="E1239" i="3"/>
  <c r="D1239" i="3"/>
  <c r="B1239" i="3"/>
  <c r="A1239" i="3"/>
  <c r="C1239" i="3" s="1"/>
  <c r="N1238" i="3"/>
  <c r="J1238" i="3"/>
  <c r="I1238" i="3"/>
  <c r="Q1238" i="3" s="1"/>
  <c r="H1238" i="3"/>
  <c r="G1238" i="3"/>
  <c r="F1238" i="3"/>
  <c r="E1238" i="3"/>
  <c r="D1238" i="3"/>
  <c r="A1238" i="3"/>
  <c r="B1238" i="3" s="1"/>
  <c r="P1237" i="3"/>
  <c r="N1237" i="3"/>
  <c r="K1237" i="3"/>
  <c r="L1237" i="3" s="1"/>
  <c r="J1237" i="3"/>
  <c r="I1237" i="3"/>
  <c r="Q1237" i="3" s="1"/>
  <c r="H1237" i="3"/>
  <c r="G1237" i="3"/>
  <c r="F1237" i="3"/>
  <c r="E1237" i="3"/>
  <c r="D1237" i="3"/>
  <c r="C1237" i="3"/>
  <c r="B1237" i="3"/>
  <c r="A1237" i="3"/>
  <c r="P1236" i="3"/>
  <c r="M1236" i="3"/>
  <c r="J1236" i="3"/>
  <c r="I1236" i="3"/>
  <c r="H1236" i="3"/>
  <c r="G1236" i="3"/>
  <c r="F1236" i="3"/>
  <c r="E1236" i="3"/>
  <c r="D1236" i="3"/>
  <c r="C1236" i="3"/>
  <c r="B1236" i="3"/>
  <c r="A1236" i="3"/>
  <c r="M1235" i="3"/>
  <c r="J1235" i="3"/>
  <c r="I1235" i="3"/>
  <c r="H1235" i="3"/>
  <c r="G1235" i="3"/>
  <c r="F1235" i="3"/>
  <c r="E1235" i="3"/>
  <c r="D1235" i="3"/>
  <c r="B1235" i="3"/>
  <c r="A1235" i="3"/>
  <c r="C1235" i="3" s="1"/>
  <c r="N1234" i="3"/>
  <c r="J1234" i="3"/>
  <c r="I1234" i="3"/>
  <c r="Q1234" i="3" s="1"/>
  <c r="H1234" i="3"/>
  <c r="G1234" i="3"/>
  <c r="F1234" i="3"/>
  <c r="E1234" i="3"/>
  <c r="D1234" i="3"/>
  <c r="A1234" i="3"/>
  <c r="B1234" i="3" s="1"/>
  <c r="P1233" i="3"/>
  <c r="N1233" i="3"/>
  <c r="K1233" i="3"/>
  <c r="L1233" i="3" s="1"/>
  <c r="J1233" i="3"/>
  <c r="I1233" i="3"/>
  <c r="Q1233" i="3" s="1"/>
  <c r="H1233" i="3"/>
  <c r="G1233" i="3"/>
  <c r="F1233" i="3"/>
  <c r="E1233" i="3"/>
  <c r="D1233" i="3"/>
  <c r="C1233" i="3"/>
  <c r="B1233" i="3"/>
  <c r="A1233" i="3"/>
  <c r="P1232" i="3"/>
  <c r="M1232" i="3"/>
  <c r="J1232" i="3"/>
  <c r="I1232" i="3"/>
  <c r="H1232" i="3"/>
  <c r="G1232" i="3"/>
  <c r="F1232" i="3"/>
  <c r="E1232" i="3"/>
  <c r="D1232" i="3"/>
  <c r="C1232" i="3"/>
  <c r="B1232" i="3"/>
  <c r="A1232" i="3"/>
  <c r="M1231" i="3"/>
  <c r="J1231" i="3"/>
  <c r="I1231" i="3"/>
  <c r="H1231" i="3"/>
  <c r="G1231" i="3"/>
  <c r="F1231" i="3"/>
  <c r="E1231" i="3"/>
  <c r="D1231" i="3"/>
  <c r="B1231" i="3"/>
  <c r="A1231" i="3"/>
  <c r="C1231" i="3" s="1"/>
  <c r="N1230" i="3"/>
  <c r="J1230" i="3"/>
  <c r="I1230" i="3"/>
  <c r="Q1230" i="3" s="1"/>
  <c r="H1230" i="3"/>
  <c r="G1230" i="3"/>
  <c r="F1230" i="3"/>
  <c r="E1230" i="3"/>
  <c r="D1230" i="3"/>
  <c r="A1230" i="3"/>
  <c r="B1230" i="3" s="1"/>
  <c r="P1229" i="3"/>
  <c r="N1229" i="3"/>
  <c r="K1229" i="3"/>
  <c r="L1229" i="3" s="1"/>
  <c r="J1229" i="3"/>
  <c r="I1229" i="3"/>
  <c r="Q1229" i="3" s="1"/>
  <c r="H1229" i="3"/>
  <c r="G1229" i="3"/>
  <c r="F1229" i="3"/>
  <c r="E1229" i="3"/>
  <c r="D1229" i="3"/>
  <c r="C1229" i="3"/>
  <c r="B1229" i="3"/>
  <c r="A1229" i="3"/>
  <c r="P1228" i="3"/>
  <c r="M1228" i="3"/>
  <c r="J1228" i="3"/>
  <c r="I1228" i="3"/>
  <c r="H1228" i="3"/>
  <c r="G1228" i="3"/>
  <c r="F1228" i="3"/>
  <c r="E1228" i="3"/>
  <c r="D1228" i="3"/>
  <c r="C1228" i="3"/>
  <c r="B1228" i="3"/>
  <c r="A1228" i="3"/>
  <c r="M1227" i="3"/>
  <c r="J1227" i="3"/>
  <c r="I1227" i="3"/>
  <c r="H1227" i="3"/>
  <c r="G1227" i="3"/>
  <c r="F1227" i="3"/>
  <c r="E1227" i="3"/>
  <c r="D1227" i="3"/>
  <c r="B1227" i="3"/>
  <c r="A1227" i="3"/>
  <c r="C1227" i="3" s="1"/>
  <c r="N1226" i="3"/>
  <c r="J1226" i="3"/>
  <c r="I1226" i="3"/>
  <c r="Q1226" i="3" s="1"/>
  <c r="H1226" i="3"/>
  <c r="G1226" i="3"/>
  <c r="F1226" i="3"/>
  <c r="E1226" i="3"/>
  <c r="D1226" i="3"/>
  <c r="A1226" i="3"/>
  <c r="B1226" i="3" s="1"/>
  <c r="P1225" i="3"/>
  <c r="N1225" i="3"/>
  <c r="K1225" i="3"/>
  <c r="L1225" i="3" s="1"/>
  <c r="J1225" i="3"/>
  <c r="I1225" i="3"/>
  <c r="Q1225" i="3" s="1"/>
  <c r="H1225" i="3"/>
  <c r="G1225" i="3"/>
  <c r="F1225" i="3"/>
  <c r="E1225" i="3"/>
  <c r="D1225" i="3"/>
  <c r="C1225" i="3"/>
  <c r="B1225" i="3"/>
  <c r="A1225" i="3"/>
  <c r="P1224" i="3"/>
  <c r="M1224" i="3"/>
  <c r="J1224" i="3"/>
  <c r="I1224" i="3"/>
  <c r="H1224" i="3"/>
  <c r="G1224" i="3"/>
  <c r="F1224" i="3"/>
  <c r="E1224" i="3"/>
  <c r="D1224" i="3"/>
  <c r="C1224" i="3"/>
  <c r="B1224" i="3"/>
  <c r="A1224" i="3"/>
  <c r="M1223" i="3"/>
  <c r="J1223" i="3"/>
  <c r="I1223" i="3"/>
  <c r="H1223" i="3"/>
  <c r="G1223" i="3"/>
  <c r="F1223" i="3"/>
  <c r="E1223" i="3"/>
  <c r="D1223" i="3"/>
  <c r="B1223" i="3"/>
  <c r="A1223" i="3"/>
  <c r="C1223" i="3" s="1"/>
  <c r="N1222" i="3"/>
  <c r="J1222" i="3"/>
  <c r="I1222" i="3"/>
  <c r="Q1222" i="3" s="1"/>
  <c r="H1222" i="3"/>
  <c r="G1222" i="3"/>
  <c r="F1222" i="3"/>
  <c r="E1222" i="3"/>
  <c r="D1222" i="3"/>
  <c r="A1222" i="3"/>
  <c r="B1222" i="3" s="1"/>
  <c r="P1221" i="3"/>
  <c r="N1221" i="3"/>
  <c r="K1221" i="3"/>
  <c r="L1221" i="3" s="1"/>
  <c r="J1221" i="3"/>
  <c r="I1221" i="3"/>
  <c r="Q1221" i="3" s="1"/>
  <c r="H1221" i="3"/>
  <c r="G1221" i="3"/>
  <c r="F1221" i="3"/>
  <c r="E1221" i="3"/>
  <c r="D1221" i="3"/>
  <c r="C1221" i="3"/>
  <c r="B1221" i="3"/>
  <c r="A1221" i="3"/>
  <c r="P1220" i="3"/>
  <c r="M1220" i="3"/>
  <c r="J1220" i="3"/>
  <c r="I1220" i="3"/>
  <c r="H1220" i="3"/>
  <c r="G1220" i="3"/>
  <c r="F1220" i="3"/>
  <c r="E1220" i="3"/>
  <c r="D1220" i="3"/>
  <c r="C1220" i="3"/>
  <c r="B1220" i="3"/>
  <c r="A1220" i="3"/>
  <c r="M1219" i="3"/>
  <c r="J1219" i="3"/>
  <c r="I1219" i="3"/>
  <c r="H1219" i="3"/>
  <c r="G1219" i="3"/>
  <c r="F1219" i="3"/>
  <c r="E1219" i="3"/>
  <c r="D1219" i="3"/>
  <c r="B1219" i="3"/>
  <c r="A1219" i="3"/>
  <c r="C1219" i="3" s="1"/>
  <c r="N1218" i="3"/>
  <c r="J1218" i="3"/>
  <c r="I1218" i="3"/>
  <c r="Q1218" i="3" s="1"/>
  <c r="H1218" i="3"/>
  <c r="G1218" i="3"/>
  <c r="F1218" i="3"/>
  <c r="E1218" i="3"/>
  <c r="D1218" i="3"/>
  <c r="A1218" i="3"/>
  <c r="B1218" i="3" s="1"/>
  <c r="P1217" i="3"/>
  <c r="N1217" i="3"/>
  <c r="K1217" i="3"/>
  <c r="L1217" i="3" s="1"/>
  <c r="J1217" i="3"/>
  <c r="I1217" i="3"/>
  <c r="Q1217" i="3" s="1"/>
  <c r="H1217" i="3"/>
  <c r="G1217" i="3"/>
  <c r="F1217" i="3"/>
  <c r="E1217" i="3"/>
  <c r="D1217" i="3"/>
  <c r="C1217" i="3"/>
  <c r="B1217" i="3"/>
  <c r="A1217" i="3"/>
  <c r="P1216" i="3"/>
  <c r="M1216" i="3"/>
  <c r="J1216" i="3"/>
  <c r="I1216" i="3"/>
  <c r="H1216" i="3"/>
  <c r="G1216" i="3"/>
  <c r="F1216" i="3"/>
  <c r="E1216" i="3"/>
  <c r="D1216" i="3"/>
  <c r="C1216" i="3"/>
  <c r="B1216" i="3"/>
  <c r="A1216" i="3"/>
  <c r="M1215" i="3"/>
  <c r="J1215" i="3"/>
  <c r="I1215" i="3"/>
  <c r="H1215" i="3"/>
  <c r="G1215" i="3"/>
  <c r="F1215" i="3"/>
  <c r="E1215" i="3"/>
  <c r="D1215" i="3"/>
  <c r="B1215" i="3"/>
  <c r="A1215" i="3"/>
  <c r="C1215" i="3" s="1"/>
  <c r="N1214" i="3"/>
  <c r="J1214" i="3"/>
  <c r="I1214" i="3"/>
  <c r="Q1214" i="3" s="1"/>
  <c r="H1214" i="3"/>
  <c r="G1214" i="3"/>
  <c r="F1214" i="3"/>
  <c r="E1214" i="3"/>
  <c r="D1214" i="3"/>
  <c r="A1214" i="3"/>
  <c r="B1214" i="3" s="1"/>
  <c r="P1213" i="3"/>
  <c r="N1213" i="3"/>
  <c r="K1213" i="3"/>
  <c r="L1213" i="3" s="1"/>
  <c r="J1213" i="3"/>
  <c r="I1213" i="3"/>
  <c r="Q1213" i="3" s="1"/>
  <c r="H1213" i="3"/>
  <c r="G1213" i="3"/>
  <c r="F1213" i="3"/>
  <c r="E1213" i="3"/>
  <c r="D1213" i="3"/>
  <c r="C1213" i="3"/>
  <c r="B1213" i="3"/>
  <c r="A1213" i="3"/>
  <c r="P1212" i="3"/>
  <c r="M1212" i="3"/>
  <c r="J1212" i="3"/>
  <c r="I1212" i="3"/>
  <c r="H1212" i="3"/>
  <c r="G1212" i="3"/>
  <c r="F1212" i="3"/>
  <c r="E1212" i="3"/>
  <c r="D1212" i="3"/>
  <c r="C1212" i="3"/>
  <c r="B1212" i="3"/>
  <c r="A1212" i="3"/>
  <c r="M1211" i="3"/>
  <c r="J1211" i="3"/>
  <c r="I1211" i="3"/>
  <c r="H1211" i="3"/>
  <c r="G1211" i="3"/>
  <c r="F1211" i="3"/>
  <c r="E1211" i="3"/>
  <c r="D1211" i="3"/>
  <c r="B1211" i="3"/>
  <c r="A1211" i="3"/>
  <c r="C1211" i="3" s="1"/>
  <c r="N1210" i="3"/>
  <c r="J1210" i="3"/>
  <c r="I1210" i="3"/>
  <c r="Q1210" i="3" s="1"/>
  <c r="H1210" i="3"/>
  <c r="G1210" i="3"/>
  <c r="F1210" i="3"/>
  <c r="E1210" i="3"/>
  <c r="D1210" i="3"/>
  <c r="A1210" i="3"/>
  <c r="B1210" i="3" s="1"/>
  <c r="P1209" i="3"/>
  <c r="N1209" i="3"/>
  <c r="K1209" i="3"/>
  <c r="L1209" i="3" s="1"/>
  <c r="J1209" i="3"/>
  <c r="I1209" i="3"/>
  <c r="Q1209" i="3" s="1"/>
  <c r="H1209" i="3"/>
  <c r="G1209" i="3"/>
  <c r="F1209" i="3"/>
  <c r="E1209" i="3"/>
  <c r="D1209" i="3"/>
  <c r="C1209" i="3"/>
  <c r="B1209" i="3"/>
  <c r="A1209" i="3"/>
  <c r="P1208" i="3"/>
  <c r="M1208" i="3"/>
  <c r="J1208" i="3"/>
  <c r="I1208" i="3"/>
  <c r="H1208" i="3"/>
  <c r="G1208" i="3"/>
  <c r="F1208" i="3"/>
  <c r="E1208" i="3"/>
  <c r="D1208" i="3"/>
  <c r="C1208" i="3"/>
  <c r="B1208" i="3"/>
  <c r="A1208" i="3"/>
  <c r="M1207" i="3"/>
  <c r="J1207" i="3"/>
  <c r="I1207" i="3"/>
  <c r="H1207" i="3"/>
  <c r="G1207" i="3"/>
  <c r="F1207" i="3"/>
  <c r="E1207" i="3"/>
  <c r="D1207" i="3"/>
  <c r="B1207" i="3"/>
  <c r="A1207" i="3"/>
  <c r="C1207" i="3" s="1"/>
  <c r="N1206" i="3"/>
  <c r="J1206" i="3"/>
  <c r="I1206" i="3"/>
  <c r="Q1206" i="3" s="1"/>
  <c r="H1206" i="3"/>
  <c r="G1206" i="3"/>
  <c r="F1206" i="3"/>
  <c r="E1206" i="3"/>
  <c r="D1206" i="3"/>
  <c r="A1206" i="3"/>
  <c r="B1206" i="3" s="1"/>
  <c r="P1205" i="3"/>
  <c r="N1205" i="3"/>
  <c r="K1205" i="3"/>
  <c r="L1205" i="3" s="1"/>
  <c r="J1205" i="3"/>
  <c r="I1205" i="3"/>
  <c r="Q1205" i="3" s="1"/>
  <c r="H1205" i="3"/>
  <c r="G1205" i="3"/>
  <c r="F1205" i="3"/>
  <c r="E1205" i="3"/>
  <c r="D1205" i="3"/>
  <c r="C1205" i="3"/>
  <c r="B1205" i="3"/>
  <c r="A1205" i="3"/>
  <c r="P1204" i="3"/>
  <c r="M1204" i="3"/>
  <c r="J1204" i="3"/>
  <c r="I1204" i="3"/>
  <c r="H1204" i="3"/>
  <c r="G1204" i="3"/>
  <c r="F1204" i="3"/>
  <c r="E1204" i="3"/>
  <c r="D1204" i="3"/>
  <c r="C1204" i="3"/>
  <c r="B1204" i="3"/>
  <c r="A1204" i="3"/>
  <c r="M1203" i="3"/>
  <c r="J1203" i="3"/>
  <c r="I1203" i="3"/>
  <c r="H1203" i="3"/>
  <c r="G1203" i="3"/>
  <c r="F1203" i="3"/>
  <c r="E1203" i="3"/>
  <c r="D1203" i="3"/>
  <c r="B1203" i="3"/>
  <c r="A1203" i="3"/>
  <c r="C1203" i="3" s="1"/>
  <c r="N1202" i="3"/>
  <c r="J1202" i="3"/>
  <c r="I1202" i="3"/>
  <c r="Q1202" i="3" s="1"/>
  <c r="H1202" i="3"/>
  <c r="G1202" i="3"/>
  <c r="F1202" i="3"/>
  <c r="E1202" i="3"/>
  <c r="D1202" i="3"/>
  <c r="A1202" i="3"/>
  <c r="B1202" i="3" s="1"/>
  <c r="P1201" i="3"/>
  <c r="N1201" i="3"/>
  <c r="K1201" i="3"/>
  <c r="L1201" i="3" s="1"/>
  <c r="J1201" i="3"/>
  <c r="I1201" i="3"/>
  <c r="Q1201" i="3" s="1"/>
  <c r="H1201" i="3"/>
  <c r="G1201" i="3"/>
  <c r="F1201" i="3"/>
  <c r="E1201" i="3"/>
  <c r="D1201" i="3"/>
  <c r="C1201" i="3"/>
  <c r="B1201" i="3"/>
  <c r="A1201" i="3"/>
  <c r="P1200" i="3"/>
  <c r="M1200" i="3"/>
  <c r="J1200" i="3"/>
  <c r="I1200" i="3"/>
  <c r="H1200" i="3"/>
  <c r="G1200" i="3"/>
  <c r="F1200" i="3"/>
  <c r="E1200" i="3"/>
  <c r="D1200" i="3"/>
  <c r="C1200" i="3"/>
  <c r="B1200" i="3"/>
  <c r="A1200" i="3"/>
  <c r="M1199" i="3"/>
  <c r="J1199" i="3"/>
  <c r="I1199" i="3"/>
  <c r="H1199" i="3"/>
  <c r="G1199" i="3"/>
  <c r="F1199" i="3"/>
  <c r="E1199" i="3"/>
  <c r="D1199" i="3"/>
  <c r="B1199" i="3"/>
  <c r="A1199" i="3"/>
  <c r="C1199" i="3" s="1"/>
  <c r="N1198" i="3"/>
  <c r="J1198" i="3"/>
  <c r="I1198" i="3"/>
  <c r="Q1198" i="3" s="1"/>
  <c r="H1198" i="3"/>
  <c r="G1198" i="3"/>
  <c r="F1198" i="3"/>
  <c r="E1198" i="3"/>
  <c r="D1198" i="3"/>
  <c r="A1198" i="3"/>
  <c r="B1198" i="3" s="1"/>
  <c r="P1197" i="3"/>
  <c r="N1197" i="3"/>
  <c r="K1197" i="3"/>
  <c r="L1197" i="3" s="1"/>
  <c r="J1197" i="3"/>
  <c r="I1197" i="3"/>
  <c r="Q1197" i="3" s="1"/>
  <c r="H1197" i="3"/>
  <c r="G1197" i="3"/>
  <c r="F1197" i="3"/>
  <c r="E1197" i="3"/>
  <c r="D1197" i="3"/>
  <c r="C1197" i="3"/>
  <c r="B1197" i="3"/>
  <c r="A1197" i="3"/>
  <c r="P1196" i="3"/>
  <c r="M1196" i="3"/>
  <c r="J1196" i="3"/>
  <c r="I1196" i="3"/>
  <c r="H1196" i="3"/>
  <c r="G1196" i="3"/>
  <c r="F1196" i="3"/>
  <c r="E1196" i="3"/>
  <c r="D1196" i="3"/>
  <c r="C1196" i="3"/>
  <c r="B1196" i="3"/>
  <c r="A1196" i="3"/>
  <c r="M1195" i="3"/>
  <c r="J1195" i="3"/>
  <c r="I1195" i="3"/>
  <c r="H1195" i="3"/>
  <c r="G1195" i="3"/>
  <c r="F1195" i="3"/>
  <c r="E1195" i="3"/>
  <c r="D1195" i="3"/>
  <c r="B1195" i="3"/>
  <c r="A1195" i="3"/>
  <c r="C1195" i="3" s="1"/>
  <c r="N1194" i="3"/>
  <c r="J1194" i="3"/>
  <c r="I1194" i="3"/>
  <c r="Q1194" i="3" s="1"/>
  <c r="H1194" i="3"/>
  <c r="G1194" i="3"/>
  <c r="F1194" i="3"/>
  <c r="E1194" i="3"/>
  <c r="D1194" i="3"/>
  <c r="A1194" i="3"/>
  <c r="B1194" i="3" s="1"/>
  <c r="P1193" i="3"/>
  <c r="N1193" i="3"/>
  <c r="K1193" i="3"/>
  <c r="L1193" i="3" s="1"/>
  <c r="J1193" i="3"/>
  <c r="I1193" i="3"/>
  <c r="Q1193" i="3" s="1"/>
  <c r="H1193" i="3"/>
  <c r="G1193" i="3"/>
  <c r="F1193" i="3"/>
  <c r="E1193" i="3"/>
  <c r="D1193" i="3"/>
  <c r="C1193" i="3"/>
  <c r="B1193" i="3"/>
  <c r="A1193" i="3"/>
  <c r="P1192" i="3"/>
  <c r="M1192" i="3"/>
  <c r="J1192" i="3"/>
  <c r="I1192" i="3"/>
  <c r="H1192" i="3"/>
  <c r="G1192" i="3"/>
  <c r="F1192" i="3"/>
  <c r="E1192" i="3"/>
  <c r="D1192" i="3"/>
  <c r="C1192" i="3"/>
  <c r="B1192" i="3"/>
  <c r="A1192" i="3"/>
  <c r="M1191" i="3"/>
  <c r="J1191" i="3"/>
  <c r="I1191" i="3"/>
  <c r="H1191" i="3"/>
  <c r="G1191" i="3"/>
  <c r="F1191" i="3"/>
  <c r="E1191" i="3"/>
  <c r="D1191" i="3"/>
  <c r="B1191" i="3"/>
  <c r="A1191" i="3"/>
  <c r="C1191" i="3" s="1"/>
  <c r="N1190" i="3"/>
  <c r="J1190" i="3"/>
  <c r="I1190" i="3"/>
  <c r="Q1190" i="3" s="1"/>
  <c r="H1190" i="3"/>
  <c r="G1190" i="3"/>
  <c r="F1190" i="3"/>
  <c r="E1190" i="3"/>
  <c r="D1190" i="3"/>
  <c r="A1190" i="3"/>
  <c r="B1190" i="3" s="1"/>
  <c r="P1189" i="3"/>
  <c r="N1189" i="3"/>
  <c r="K1189" i="3"/>
  <c r="L1189" i="3" s="1"/>
  <c r="J1189" i="3"/>
  <c r="I1189" i="3"/>
  <c r="Q1189" i="3" s="1"/>
  <c r="H1189" i="3"/>
  <c r="G1189" i="3"/>
  <c r="F1189" i="3"/>
  <c r="E1189" i="3"/>
  <c r="D1189" i="3"/>
  <c r="C1189" i="3"/>
  <c r="B1189" i="3"/>
  <c r="A1189" i="3"/>
  <c r="P1188" i="3"/>
  <c r="M1188" i="3"/>
  <c r="J1188" i="3"/>
  <c r="I1188" i="3"/>
  <c r="H1188" i="3"/>
  <c r="G1188" i="3"/>
  <c r="F1188" i="3"/>
  <c r="E1188" i="3"/>
  <c r="D1188" i="3"/>
  <c r="C1188" i="3"/>
  <c r="B1188" i="3"/>
  <c r="A1188" i="3"/>
  <c r="M1187" i="3"/>
  <c r="J1187" i="3"/>
  <c r="I1187" i="3"/>
  <c r="H1187" i="3"/>
  <c r="G1187" i="3"/>
  <c r="F1187" i="3"/>
  <c r="E1187" i="3"/>
  <c r="D1187" i="3"/>
  <c r="B1187" i="3"/>
  <c r="A1187" i="3"/>
  <c r="C1187" i="3" s="1"/>
  <c r="N1186" i="3"/>
  <c r="J1186" i="3"/>
  <c r="I1186" i="3"/>
  <c r="Q1186" i="3" s="1"/>
  <c r="H1186" i="3"/>
  <c r="G1186" i="3"/>
  <c r="F1186" i="3"/>
  <c r="E1186" i="3"/>
  <c r="D1186" i="3"/>
  <c r="A1186" i="3"/>
  <c r="B1186" i="3" s="1"/>
  <c r="P1185" i="3"/>
  <c r="N1185" i="3"/>
  <c r="K1185" i="3"/>
  <c r="L1185" i="3" s="1"/>
  <c r="J1185" i="3"/>
  <c r="I1185" i="3"/>
  <c r="Q1185" i="3" s="1"/>
  <c r="H1185" i="3"/>
  <c r="G1185" i="3"/>
  <c r="F1185" i="3"/>
  <c r="E1185" i="3"/>
  <c r="D1185" i="3"/>
  <c r="C1185" i="3"/>
  <c r="B1185" i="3"/>
  <c r="A1185" i="3"/>
  <c r="P1184" i="3"/>
  <c r="M1184" i="3"/>
  <c r="J1184" i="3"/>
  <c r="I1184" i="3"/>
  <c r="H1184" i="3"/>
  <c r="G1184" i="3"/>
  <c r="F1184" i="3"/>
  <c r="E1184" i="3"/>
  <c r="D1184" i="3"/>
  <c r="C1184" i="3"/>
  <c r="B1184" i="3"/>
  <c r="A1184" i="3"/>
  <c r="M1183" i="3"/>
  <c r="J1183" i="3"/>
  <c r="I1183" i="3"/>
  <c r="H1183" i="3"/>
  <c r="G1183" i="3"/>
  <c r="F1183" i="3"/>
  <c r="E1183" i="3"/>
  <c r="D1183" i="3"/>
  <c r="B1183" i="3"/>
  <c r="A1183" i="3"/>
  <c r="C1183" i="3" s="1"/>
  <c r="N1182" i="3"/>
  <c r="J1182" i="3"/>
  <c r="I1182" i="3"/>
  <c r="Q1182" i="3" s="1"/>
  <c r="H1182" i="3"/>
  <c r="G1182" i="3"/>
  <c r="F1182" i="3"/>
  <c r="E1182" i="3"/>
  <c r="D1182" i="3"/>
  <c r="A1182" i="3"/>
  <c r="B1182" i="3" s="1"/>
  <c r="P1181" i="3"/>
  <c r="N1181" i="3"/>
  <c r="K1181" i="3"/>
  <c r="L1181" i="3" s="1"/>
  <c r="J1181" i="3"/>
  <c r="I1181" i="3"/>
  <c r="Q1181" i="3" s="1"/>
  <c r="H1181" i="3"/>
  <c r="G1181" i="3"/>
  <c r="F1181" i="3"/>
  <c r="E1181" i="3"/>
  <c r="D1181" i="3"/>
  <c r="C1181" i="3"/>
  <c r="B1181" i="3"/>
  <c r="A1181" i="3"/>
  <c r="P1180" i="3"/>
  <c r="M1180" i="3"/>
  <c r="J1180" i="3"/>
  <c r="I1180" i="3"/>
  <c r="H1180" i="3"/>
  <c r="G1180" i="3"/>
  <c r="F1180" i="3"/>
  <c r="E1180" i="3"/>
  <c r="D1180" i="3"/>
  <c r="C1180" i="3"/>
  <c r="B1180" i="3"/>
  <c r="A1180" i="3"/>
  <c r="M1179" i="3"/>
  <c r="J1179" i="3"/>
  <c r="I1179" i="3"/>
  <c r="H1179" i="3"/>
  <c r="G1179" i="3"/>
  <c r="F1179" i="3"/>
  <c r="E1179" i="3"/>
  <c r="D1179" i="3"/>
  <c r="B1179" i="3"/>
  <c r="A1179" i="3"/>
  <c r="C1179" i="3" s="1"/>
  <c r="N1178" i="3"/>
  <c r="J1178" i="3"/>
  <c r="I1178" i="3"/>
  <c r="Q1178" i="3" s="1"/>
  <c r="H1178" i="3"/>
  <c r="G1178" i="3"/>
  <c r="F1178" i="3"/>
  <c r="E1178" i="3"/>
  <c r="D1178" i="3"/>
  <c r="A1178" i="3"/>
  <c r="B1178" i="3" s="1"/>
  <c r="P1177" i="3"/>
  <c r="N1177" i="3"/>
  <c r="K1177" i="3"/>
  <c r="L1177" i="3" s="1"/>
  <c r="J1177" i="3"/>
  <c r="I1177" i="3"/>
  <c r="Q1177" i="3" s="1"/>
  <c r="H1177" i="3"/>
  <c r="G1177" i="3"/>
  <c r="F1177" i="3"/>
  <c r="E1177" i="3"/>
  <c r="D1177" i="3"/>
  <c r="C1177" i="3"/>
  <c r="B1177" i="3"/>
  <c r="A1177" i="3"/>
  <c r="P1176" i="3"/>
  <c r="M1176" i="3"/>
  <c r="J1176" i="3"/>
  <c r="I1176" i="3"/>
  <c r="H1176" i="3"/>
  <c r="G1176" i="3"/>
  <c r="F1176" i="3"/>
  <c r="E1176" i="3"/>
  <c r="D1176" i="3"/>
  <c r="C1176" i="3"/>
  <c r="B1176" i="3"/>
  <c r="A1176" i="3"/>
  <c r="M1175" i="3"/>
  <c r="J1175" i="3"/>
  <c r="I1175" i="3"/>
  <c r="H1175" i="3"/>
  <c r="G1175" i="3"/>
  <c r="F1175" i="3"/>
  <c r="E1175" i="3"/>
  <c r="D1175" i="3"/>
  <c r="B1175" i="3"/>
  <c r="A1175" i="3"/>
  <c r="C1175" i="3" s="1"/>
  <c r="N1174" i="3"/>
  <c r="J1174" i="3"/>
  <c r="I1174" i="3"/>
  <c r="Q1174" i="3" s="1"/>
  <c r="H1174" i="3"/>
  <c r="G1174" i="3"/>
  <c r="F1174" i="3"/>
  <c r="E1174" i="3"/>
  <c r="D1174" i="3"/>
  <c r="A1174" i="3"/>
  <c r="B1174" i="3" s="1"/>
  <c r="P1173" i="3"/>
  <c r="N1173" i="3"/>
  <c r="K1173" i="3"/>
  <c r="L1173" i="3" s="1"/>
  <c r="J1173" i="3"/>
  <c r="I1173" i="3"/>
  <c r="Q1173" i="3" s="1"/>
  <c r="H1173" i="3"/>
  <c r="G1173" i="3"/>
  <c r="F1173" i="3"/>
  <c r="E1173" i="3"/>
  <c r="D1173" i="3"/>
  <c r="C1173" i="3"/>
  <c r="B1173" i="3"/>
  <c r="A1173" i="3"/>
  <c r="P1172" i="3"/>
  <c r="M1172" i="3"/>
  <c r="J1172" i="3"/>
  <c r="I1172" i="3"/>
  <c r="H1172" i="3"/>
  <c r="G1172" i="3"/>
  <c r="F1172" i="3"/>
  <c r="E1172" i="3"/>
  <c r="D1172" i="3"/>
  <c r="C1172" i="3"/>
  <c r="B1172" i="3"/>
  <c r="A1172" i="3"/>
  <c r="M1171" i="3"/>
  <c r="J1171" i="3"/>
  <c r="I1171" i="3"/>
  <c r="H1171" i="3"/>
  <c r="G1171" i="3"/>
  <c r="F1171" i="3"/>
  <c r="E1171" i="3"/>
  <c r="D1171" i="3"/>
  <c r="B1171" i="3"/>
  <c r="A1171" i="3"/>
  <c r="C1171" i="3" s="1"/>
  <c r="N1170" i="3"/>
  <c r="J1170" i="3"/>
  <c r="I1170" i="3"/>
  <c r="Q1170" i="3" s="1"/>
  <c r="H1170" i="3"/>
  <c r="G1170" i="3"/>
  <c r="F1170" i="3"/>
  <c r="E1170" i="3"/>
  <c r="D1170" i="3"/>
  <c r="A1170" i="3"/>
  <c r="B1170" i="3" s="1"/>
  <c r="P1169" i="3"/>
  <c r="N1169" i="3"/>
  <c r="K1169" i="3"/>
  <c r="L1169" i="3" s="1"/>
  <c r="J1169" i="3"/>
  <c r="I1169" i="3"/>
  <c r="Q1169" i="3" s="1"/>
  <c r="H1169" i="3"/>
  <c r="G1169" i="3"/>
  <c r="F1169" i="3"/>
  <c r="E1169" i="3"/>
  <c r="D1169" i="3"/>
  <c r="C1169" i="3"/>
  <c r="B1169" i="3"/>
  <c r="A1169" i="3"/>
  <c r="P1168" i="3"/>
  <c r="M1168" i="3"/>
  <c r="J1168" i="3"/>
  <c r="I1168" i="3"/>
  <c r="H1168" i="3"/>
  <c r="G1168" i="3"/>
  <c r="F1168" i="3"/>
  <c r="E1168" i="3"/>
  <c r="D1168" i="3"/>
  <c r="C1168" i="3"/>
  <c r="B1168" i="3"/>
  <c r="A1168" i="3"/>
  <c r="M1167" i="3"/>
  <c r="J1167" i="3"/>
  <c r="I1167" i="3"/>
  <c r="H1167" i="3"/>
  <c r="G1167" i="3"/>
  <c r="F1167" i="3"/>
  <c r="E1167" i="3"/>
  <c r="D1167" i="3"/>
  <c r="B1167" i="3"/>
  <c r="A1167" i="3"/>
  <c r="C1167" i="3" s="1"/>
  <c r="N1166" i="3"/>
  <c r="J1166" i="3"/>
  <c r="I1166" i="3"/>
  <c r="Q1166" i="3" s="1"/>
  <c r="H1166" i="3"/>
  <c r="G1166" i="3"/>
  <c r="F1166" i="3"/>
  <c r="E1166" i="3"/>
  <c r="D1166" i="3"/>
  <c r="A1166" i="3"/>
  <c r="B1166" i="3" s="1"/>
  <c r="P1165" i="3"/>
  <c r="N1165" i="3"/>
  <c r="K1165" i="3"/>
  <c r="L1165" i="3" s="1"/>
  <c r="J1165" i="3"/>
  <c r="I1165" i="3"/>
  <c r="Q1165" i="3" s="1"/>
  <c r="H1165" i="3"/>
  <c r="G1165" i="3"/>
  <c r="F1165" i="3"/>
  <c r="E1165" i="3"/>
  <c r="D1165" i="3"/>
  <c r="C1165" i="3"/>
  <c r="B1165" i="3"/>
  <c r="A1165" i="3"/>
  <c r="P1164" i="3"/>
  <c r="M1164" i="3"/>
  <c r="J1164" i="3"/>
  <c r="I1164" i="3"/>
  <c r="H1164" i="3"/>
  <c r="G1164" i="3"/>
  <c r="F1164" i="3"/>
  <c r="E1164" i="3"/>
  <c r="D1164" i="3"/>
  <c r="C1164" i="3"/>
  <c r="B1164" i="3"/>
  <c r="A1164" i="3"/>
  <c r="M1163" i="3"/>
  <c r="J1163" i="3"/>
  <c r="I1163" i="3"/>
  <c r="H1163" i="3"/>
  <c r="G1163" i="3"/>
  <c r="F1163" i="3"/>
  <c r="E1163" i="3"/>
  <c r="D1163" i="3"/>
  <c r="B1163" i="3"/>
  <c r="A1163" i="3"/>
  <c r="C1163" i="3" s="1"/>
  <c r="N1162" i="3"/>
  <c r="J1162" i="3"/>
  <c r="I1162" i="3"/>
  <c r="Q1162" i="3" s="1"/>
  <c r="H1162" i="3"/>
  <c r="G1162" i="3"/>
  <c r="F1162" i="3"/>
  <c r="E1162" i="3"/>
  <c r="D1162" i="3"/>
  <c r="A1162" i="3"/>
  <c r="B1162" i="3" s="1"/>
  <c r="P1161" i="3"/>
  <c r="N1161" i="3"/>
  <c r="K1161" i="3"/>
  <c r="L1161" i="3" s="1"/>
  <c r="J1161" i="3"/>
  <c r="I1161" i="3"/>
  <c r="Q1161" i="3" s="1"/>
  <c r="H1161" i="3"/>
  <c r="G1161" i="3"/>
  <c r="F1161" i="3"/>
  <c r="E1161" i="3"/>
  <c r="D1161" i="3"/>
  <c r="C1161" i="3"/>
  <c r="B1161" i="3"/>
  <c r="A1161" i="3"/>
  <c r="P1160" i="3"/>
  <c r="M1160" i="3"/>
  <c r="J1160" i="3"/>
  <c r="I1160" i="3"/>
  <c r="H1160" i="3"/>
  <c r="G1160" i="3"/>
  <c r="F1160" i="3"/>
  <c r="E1160" i="3"/>
  <c r="D1160" i="3"/>
  <c r="C1160" i="3"/>
  <c r="B1160" i="3"/>
  <c r="A1160" i="3"/>
  <c r="M1159" i="3"/>
  <c r="J1159" i="3"/>
  <c r="I1159" i="3"/>
  <c r="H1159" i="3"/>
  <c r="G1159" i="3"/>
  <c r="F1159" i="3"/>
  <c r="E1159" i="3"/>
  <c r="D1159" i="3"/>
  <c r="B1159" i="3"/>
  <c r="A1159" i="3"/>
  <c r="C1159" i="3" s="1"/>
  <c r="N1158" i="3"/>
  <c r="J1158" i="3"/>
  <c r="I1158" i="3"/>
  <c r="Q1158" i="3" s="1"/>
  <c r="H1158" i="3"/>
  <c r="G1158" i="3"/>
  <c r="F1158" i="3"/>
  <c r="E1158" i="3"/>
  <c r="D1158" i="3"/>
  <c r="A1158" i="3"/>
  <c r="B1158" i="3" s="1"/>
  <c r="P1157" i="3"/>
  <c r="N1157" i="3"/>
  <c r="K1157" i="3"/>
  <c r="L1157" i="3" s="1"/>
  <c r="J1157" i="3"/>
  <c r="I1157" i="3"/>
  <c r="Q1157" i="3" s="1"/>
  <c r="H1157" i="3"/>
  <c r="G1157" i="3"/>
  <c r="F1157" i="3"/>
  <c r="E1157" i="3"/>
  <c r="D1157" i="3"/>
  <c r="C1157" i="3"/>
  <c r="B1157" i="3"/>
  <c r="A1157" i="3"/>
  <c r="P1156" i="3"/>
  <c r="M1156" i="3"/>
  <c r="J1156" i="3"/>
  <c r="I1156" i="3"/>
  <c r="H1156" i="3"/>
  <c r="G1156" i="3"/>
  <c r="F1156" i="3"/>
  <c r="E1156" i="3"/>
  <c r="D1156" i="3"/>
  <c r="C1156" i="3"/>
  <c r="B1156" i="3"/>
  <c r="A1156" i="3"/>
  <c r="M1155" i="3"/>
  <c r="J1155" i="3"/>
  <c r="I1155" i="3"/>
  <c r="H1155" i="3"/>
  <c r="G1155" i="3"/>
  <c r="F1155" i="3"/>
  <c r="E1155" i="3"/>
  <c r="D1155" i="3"/>
  <c r="B1155" i="3"/>
  <c r="A1155" i="3"/>
  <c r="C1155" i="3" s="1"/>
  <c r="N1154" i="3"/>
  <c r="J1154" i="3"/>
  <c r="I1154" i="3"/>
  <c r="Q1154" i="3" s="1"/>
  <c r="H1154" i="3"/>
  <c r="G1154" i="3"/>
  <c r="F1154" i="3"/>
  <c r="E1154" i="3"/>
  <c r="D1154" i="3"/>
  <c r="A1154" i="3"/>
  <c r="B1154" i="3" s="1"/>
  <c r="P1153" i="3"/>
  <c r="N1153" i="3"/>
  <c r="K1153" i="3"/>
  <c r="L1153" i="3" s="1"/>
  <c r="J1153" i="3"/>
  <c r="I1153" i="3"/>
  <c r="Q1153" i="3" s="1"/>
  <c r="H1153" i="3"/>
  <c r="G1153" i="3"/>
  <c r="F1153" i="3"/>
  <c r="E1153" i="3"/>
  <c r="D1153" i="3"/>
  <c r="C1153" i="3"/>
  <c r="B1153" i="3"/>
  <c r="A1153" i="3"/>
  <c r="P1152" i="3"/>
  <c r="M1152" i="3"/>
  <c r="J1152" i="3"/>
  <c r="I1152" i="3"/>
  <c r="H1152" i="3"/>
  <c r="G1152" i="3"/>
  <c r="F1152" i="3"/>
  <c r="E1152" i="3"/>
  <c r="D1152" i="3"/>
  <c r="C1152" i="3"/>
  <c r="B1152" i="3"/>
  <c r="A1152" i="3"/>
  <c r="M1151" i="3"/>
  <c r="J1151" i="3"/>
  <c r="I1151" i="3"/>
  <c r="H1151" i="3"/>
  <c r="G1151" i="3"/>
  <c r="F1151" i="3"/>
  <c r="E1151" i="3"/>
  <c r="D1151" i="3"/>
  <c r="B1151" i="3"/>
  <c r="A1151" i="3"/>
  <c r="C1151" i="3" s="1"/>
  <c r="N1150" i="3"/>
  <c r="J1150" i="3"/>
  <c r="I1150" i="3"/>
  <c r="Q1150" i="3" s="1"/>
  <c r="H1150" i="3"/>
  <c r="G1150" i="3"/>
  <c r="F1150" i="3"/>
  <c r="E1150" i="3"/>
  <c r="D1150" i="3"/>
  <c r="A1150" i="3"/>
  <c r="B1150" i="3" s="1"/>
  <c r="P1149" i="3"/>
  <c r="N1149" i="3"/>
  <c r="K1149" i="3"/>
  <c r="L1149" i="3" s="1"/>
  <c r="J1149" i="3"/>
  <c r="I1149" i="3"/>
  <c r="Q1149" i="3" s="1"/>
  <c r="H1149" i="3"/>
  <c r="G1149" i="3"/>
  <c r="F1149" i="3"/>
  <c r="E1149" i="3"/>
  <c r="D1149" i="3"/>
  <c r="C1149" i="3"/>
  <c r="B1149" i="3"/>
  <c r="A1149" i="3"/>
  <c r="P1148" i="3"/>
  <c r="M1148" i="3"/>
  <c r="J1148" i="3"/>
  <c r="I1148" i="3"/>
  <c r="H1148" i="3"/>
  <c r="G1148" i="3"/>
  <c r="F1148" i="3"/>
  <c r="E1148" i="3"/>
  <c r="D1148" i="3"/>
  <c r="C1148" i="3"/>
  <c r="B1148" i="3"/>
  <c r="A1148" i="3"/>
  <c r="M1147" i="3"/>
  <c r="J1147" i="3"/>
  <c r="I1147" i="3"/>
  <c r="H1147" i="3"/>
  <c r="G1147" i="3"/>
  <c r="F1147" i="3"/>
  <c r="E1147" i="3"/>
  <c r="D1147" i="3"/>
  <c r="B1147" i="3"/>
  <c r="A1147" i="3"/>
  <c r="C1147" i="3" s="1"/>
  <c r="N1146" i="3"/>
  <c r="J1146" i="3"/>
  <c r="I1146" i="3"/>
  <c r="Q1146" i="3" s="1"/>
  <c r="H1146" i="3"/>
  <c r="G1146" i="3"/>
  <c r="F1146" i="3"/>
  <c r="E1146" i="3"/>
  <c r="D1146" i="3"/>
  <c r="A1146" i="3"/>
  <c r="B1146" i="3" s="1"/>
  <c r="P1145" i="3"/>
  <c r="N1145" i="3"/>
  <c r="K1145" i="3"/>
  <c r="L1145" i="3" s="1"/>
  <c r="J1145" i="3"/>
  <c r="I1145" i="3"/>
  <c r="Q1145" i="3" s="1"/>
  <c r="H1145" i="3"/>
  <c r="G1145" i="3"/>
  <c r="F1145" i="3"/>
  <c r="E1145" i="3"/>
  <c r="D1145" i="3"/>
  <c r="C1145" i="3"/>
  <c r="B1145" i="3"/>
  <c r="A1145" i="3"/>
  <c r="P1144" i="3"/>
  <c r="M1144" i="3"/>
  <c r="J1144" i="3"/>
  <c r="I1144" i="3"/>
  <c r="H1144" i="3"/>
  <c r="G1144" i="3"/>
  <c r="F1144" i="3"/>
  <c r="E1144" i="3"/>
  <c r="D1144" i="3"/>
  <c r="C1144" i="3"/>
  <c r="B1144" i="3"/>
  <c r="A1144" i="3"/>
  <c r="M1143" i="3"/>
  <c r="J1143" i="3"/>
  <c r="I1143" i="3"/>
  <c r="H1143" i="3"/>
  <c r="G1143" i="3"/>
  <c r="F1143" i="3"/>
  <c r="E1143" i="3"/>
  <c r="D1143" i="3"/>
  <c r="B1143" i="3"/>
  <c r="A1143" i="3"/>
  <c r="C1143" i="3" s="1"/>
  <c r="N1142" i="3"/>
  <c r="J1142" i="3"/>
  <c r="I1142" i="3"/>
  <c r="Q1142" i="3" s="1"/>
  <c r="H1142" i="3"/>
  <c r="G1142" i="3"/>
  <c r="F1142" i="3"/>
  <c r="E1142" i="3"/>
  <c r="D1142" i="3"/>
  <c r="A1142" i="3"/>
  <c r="B1142" i="3" s="1"/>
  <c r="P1141" i="3"/>
  <c r="N1141" i="3"/>
  <c r="K1141" i="3"/>
  <c r="L1141" i="3" s="1"/>
  <c r="J1141" i="3"/>
  <c r="I1141" i="3"/>
  <c r="Q1141" i="3" s="1"/>
  <c r="H1141" i="3"/>
  <c r="G1141" i="3"/>
  <c r="F1141" i="3"/>
  <c r="E1141" i="3"/>
  <c r="D1141" i="3"/>
  <c r="C1141" i="3"/>
  <c r="B1141" i="3"/>
  <c r="A1141" i="3"/>
  <c r="P1140" i="3"/>
  <c r="M1140" i="3"/>
  <c r="J1140" i="3"/>
  <c r="I1140" i="3"/>
  <c r="H1140" i="3"/>
  <c r="G1140" i="3"/>
  <c r="F1140" i="3"/>
  <c r="E1140" i="3"/>
  <c r="D1140" i="3"/>
  <c r="C1140" i="3"/>
  <c r="B1140" i="3"/>
  <c r="A1140" i="3"/>
  <c r="M1139" i="3"/>
  <c r="J1139" i="3"/>
  <c r="I1139" i="3"/>
  <c r="H1139" i="3"/>
  <c r="G1139" i="3"/>
  <c r="F1139" i="3"/>
  <c r="E1139" i="3"/>
  <c r="D1139" i="3"/>
  <c r="B1139" i="3"/>
  <c r="A1139" i="3"/>
  <c r="C1139" i="3" s="1"/>
  <c r="N1138" i="3"/>
  <c r="J1138" i="3"/>
  <c r="I1138" i="3"/>
  <c r="Q1138" i="3" s="1"/>
  <c r="H1138" i="3"/>
  <c r="G1138" i="3"/>
  <c r="F1138" i="3"/>
  <c r="E1138" i="3"/>
  <c r="D1138" i="3"/>
  <c r="A1138" i="3"/>
  <c r="B1138" i="3" s="1"/>
  <c r="P1137" i="3"/>
  <c r="N1137" i="3"/>
  <c r="K1137" i="3"/>
  <c r="L1137" i="3" s="1"/>
  <c r="J1137" i="3"/>
  <c r="I1137" i="3"/>
  <c r="Q1137" i="3" s="1"/>
  <c r="H1137" i="3"/>
  <c r="G1137" i="3"/>
  <c r="F1137" i="3"/>
  <c r="E1137" i="3"/>
  <c r="D1137" i="3"/>
  <c r="C1137" i="3"/>
  <c r="B1137" i="3"/>
  <c r="A1137" i="3"/>
  <c r="P1136" i="3"/>
  <c r="M1136" i="3"/>
  <c r="J1136" i="3"/>
  <c r="I1136" i="3"/>
  <c r="H1136" i="3"/>
  <c r="G1136" i="3"/>
  <c r="F1136" i="3"/>
  <c r="E1136" i="3"/>
  <c r="D1136" i="3"/>
  <c r="C1136" i="3"/>
  <c r="B1136" i="3"/>
  <c r="A1136" i="3"/>
  <c r="M1135" i="3"/>
  <c r="J1135" i="3"/>
  <c r="I1135" i="3"/>
  <c r="H1135" i="3"/>
  <c r="G1135" i="3"/>
  <c r="F1135" i="3"/>
  <c r="E1135" i="3"/>
  <c r="D1135" i="3"/>
  <c r="B1135" i="3"/>
  <c r="A1135" i="3"/>
  <c r="C1135" i="3" s="1"/>
  <c r="N1134" i="3"/>
  <c r="J1134" i="3"/>
  <c r="I1134" i="3"/>
  <c r="Q1134" i="3" s="1"/>
  <c r="H1134" i="3"/>
  <c r="G1134" i="3"/>
  <c r="F1134" i="3"/>
  <c r="E1134" i="3"/>
  <c r="D1134" i="3"/>
  <c r="A1134" i="3"/>
  <c r="B1134" i="3" s="1"/>
  <c r="P1133" i="3"/>
  <c r="N1133" i="3"/>
  <c r="K1133" i="3"/>
  <c r="L1133" i="3" s="1"/>
  <c r="J1133" i="3"/>
  <c r="I1133" i="3"/>
  <c r="Q1133" i="3" s="1"/>
  <c r="H1133" i="3"/>
  <c r="G1133" i="3"/>
  <c r="F1133" i="3"/>
  <c r="E1133" i="3"/>
  <c r="D1133" i="3"/>
  <c r="C1133" i="3"/>
  <c r="B1133" i="3"/>
  <c r="A1133" i="3"/>
  <c r="P1132" i="3"/>
  <c r="M1132" i="3"/>
  <c r="J1132" i="3"/>
  <c r="I1132" i="3"/>
  <c r="H1132" i="3"/>
  <c r="G1132" i="3"/>
  <c r="F1132" i="3"/>
  <c r="E1132" i="3"/>
  <c r="D1132" i="3"/>
  <c r="C1132" i="3"/>
  <c r="B1132" i="3"/>
  <c r="A1132" i="3"/>
  <c r="M1131" i="3"/>
  <c r="J1131" i="3"/>
  <c r="I1131" i="3"/>
  <c r="H1131" i="3"/>
  <c r="G1131" i="3"/>
  <c r="F1131" i="3"/>
  <c r="E1131" i="3"/>
  <c r="D1131" i="3"/>
  <c r="B1131" i="3"/>
  <c r="A1131" i="3"/>
  <c r="C1131" i="3" s="1"/>
  <c r="N1130" i="3"/>
  <c r="J1130" i="3"/>
  <c r="I1130" i="3"/>
  <c r="Q1130" i="3" s="1"/>
  <c r="H1130" i="3"/>
  <c r="G1130" i="3"/>
  <c r="F1130" i="3"/>
  <c r="E1130" i="3"/>
  <c r="D1130" i="3"/>
  <c r="A1130" i="3"/>
  <c r="B1130" i="3" s="1"/>
  <c r="P1129" i="3"/>
  <c r="N1129" i="3"/>
  <c r="K1129" i="3"/>
  <c r="L1129" i="3" s="1"/>
  <c r="J1129" i="3"/>
  <c r="I1129" i="3"/>
  <c r="Q1129" i="3" s="1"/>
  <c r="H1129" i="3"/>
  <c r="G1129" i="3"/>
  <c r="F1129" i="3"/>
  <c r="E1129" i="3"/>
  <c r="D1129" i="3"/>
  <c r="C1129" i="3"/>
  <c r="B1129" i="3"/>
  <c r="A1129" i="3"/>
  <c r="P1128" i="3"/>
  <c r="M1128" i="3"/>
  <c r="J1128" i="3"/>
  <c r="I1128" i="3"/>
  <c r="H1128" i="3"/>
  <c r="G1128" i="3"/>
  <c r="F1128" i="3"/>
  <c r="E1128" i="3"/>
  <c r="D1128" i="3"/>
  <c r="C1128" i="3"/>
  <c r="B1128" i="3"/>
  <c r="A1128" i="3"/>
  <c r="M1127" i="3"/>
  <c r="J1127" i="3"/>
  <c r="I1127" i="3"/>
  <c r="H1127" i="3"/>
  <c r="G1127" i="3"/>
  <c r="F1127" i="3"/>
  <c r="E1127" i="3"/>
  <c r="D1127" i="3"/>
  <c r="B1127" i="3"/>
  <c r="A1127" i="3"/>
  <c r="C1127" i="3" s="1"/>
  <c r="N1126" i="3"/>
  <c r="J1126" i="3"/>
  <c r="I1126" i="3"/>
  <c r="Q1126" i="3" s="1"/>
  <c r="H1126" i="3"/>
  <c r="G1126" i="3"/>
  <c r="F1126" i="3"/>
  <c r="E1126" i="3"/>
  <c r="D1126" i="3"/>
  <c r="A1126" i="3"/>
  <c r="B1126" i="3" s="1"/>
  <c r="P1125" i="3"/>
  <c r="N1125" i="3"/>
  <c r="K1125" i="3"/>
  <c r="L1125" i="3" s="1"/>
  <c r="J1125" i="3"/>
  <c r="I1125" i="3"/>
  <c r="Q1125" i="3" s="1"/>
  <c r="H1125" i="3"/>
  <c r="G1125" i="3"/>
  <c r="F1125" i="3"/>
  <c r="E1125" i="3"/>
  <c r="D1125" i="3"/>
  <c r="C1125" i="3"/>
  <c r="B1125" i="3"/>
  <c r="A1125" i="3"/>
  <c r="P1124" i="3"/>
  <c r="M1124" i="3"/>
  <c r="J1124" i="3"/>
  <c r="I1124" i="3"/>
  <c r="H1124" i="3"/>
  <c r="G1124" i="3"/>
  <c r="F1124" i="3"/>
  <c r="E1124" i="3"/>
  <c r="D1124" i="3"/>
  <c r="C1124" i="3"/>
  <c r="B1124" i="3"/>
  <c r="A1124" i="3"/>
  <c r="M1123" i="3"/>
  <c r="J1123" i="3"/>
  <c r="I1123" i="3"/>
  <c r="H1123" i="3"/>
  <c r="G1123" i="3"/>
  <c r="F1123" i="3"/>
  <c r="E1123" i="3"/>
  <c r="D1123" i="3"/>
  <c r="B1123" i="3"/>
  <c r="A1123" i="3"/>
  <c r="C1123" i="3" s="1"/>
  <c r="N1122" i="3"/>
  <c r="J1122" i="3"/>
  <c r="I1122" i="3"/>
  <c r="Q1122" i="3" s="1"/>
  <c r="H1122" i="3"/>
  <c r="G1122" i="3"/>
  <c r="F1122" i="3"/>
  <c r="E1122" i="3"/>
  <c r="D1122" i="3"/>
  <c r="A1122" i="3"/>
  <c r="B1122" i="3" s="1"/>
  <c r="P1121" i="3"/>
  <c r="N1121" i="3"/>
  <c r="K1121" i="3"/>
  <c r="L1121" i="3" s="1"/>
  <c r="J1121" i="3"/>
  <c r="I1121" i="3"/>
  <c r="Q1121" i="3" s="1"/>
  <c r="H1121" i="3"/>
  <c r="G1121" i="3"/>
  <c r="F1121" i="3"/>
  <c r="E1121" i="3"/>
  <c r="D1121" i="3"/>
  <c r="C1121" i="3"/>
  <c r="B1121" i="3"/>
  <c r="A1121" i="3"/>
  <c r="P1120" i="3"/>
  <c r="M1120" i="3"/>
  <c r="J1120" i="3"/>
  <c r="I1120" i="3"/>
  <c r="H1120" i="3"/>
  <c r="G1120" i="3"/>
  <c r="F1120" i="3"/>
  <c r="E1120" i="3"/>
  <c r="D1120" i="3"/>
  <c r="C1120" i="3"/>
  <c r="B1120" i="3"/>
  <c r="A1120" i="3"/>
  <c r="M1119" i="3"/>
  <c r="J1119" i="3"/>
  <c r="I1119" i="3"/>
  <c r="H1119" i="3"/>
  <c r="G1119" i="3"/>
  <c r="F1119" i="3"/>
  <c r="E1119" i="3"/>
  <c r="D1119" i="3"/>
  <c r="B1119" i="3"/>
  <c r="A1119" i="3"/>
  <c r="C1119" i="3" s="1"/>
  <c r="N1118" i="3"/>
  <c r="J1118" i="3"/>
  <c r="I1118" i="3"/>
  <c r="Q1118" i="3" s="1"/>
  <c r="H1118" i="3"/>
  <c r="G1118" i="3"/>
  <c r="F1118" i="3"/>
  <c r="E1118" i="3"/>
  <c r="D1118" i="3"/>
  <c r="A1118" i="3"/>
  <c r="B1118" i="3" s="1"/>
  <c r="P1117" i="3"/>
  <c r="N1117" i="3"/>
  <c r="K1117" i="3"/>
  <c r="L1117" i="3" s="1"/>
  <c r="J1117" i="3"/>
  <c r="I1117" i="3"/>
  <c r="Q1117" i="3" s="1"/>
  <c r="H1117" i="3"/>
  <c r="G1117" i="3"/>
  <c r="F1117" i="3"/>
  <c r="E1117" i="3"/>
  <c r="D1117" i="3"/>
  <c r="C1117" i="3"/>
  <c r="B1117" i="3"/>
  <c r="A1117" i="3"/>
  <c r="P1116" i="3"/>
  <c r="M1116" i="3"/>
  <c r="J1116" i="3"/>
  <c r="I1116" i="3"/>
  <c r="H1116" i="3"/>
  <c r="G1116" i="3"/>
  <c r="F1116" i="3"/>
  <c r="E1116" i="3"/>
  <c r="D1116" i="3"/>
  <c r="C1116" i="3"/>
  <c r="B1116" i="3"/>
  <c r="A1116" i="3"/>
  <c r="M1115" i="3"/>
  <c r="J1115" i="3"/>
  <c r="I1115" i="3"/>
  <c r="H1115" i="3"/>
  <c r="G1115" i="3"/>
  <c r="F1115" i="3"/>
  <c r="E1115" i="3"/>
  <c r="D1115" i="3"/>
  <c r="B1115" i="3"/>
  <c r="A1115" i="3"/>
  <c r="C1115" i="3" s="1"/>
  <c r="N1114" i="3"/>
  <c r="J1114" i="3"/>
  <c r="I1114" i="3"/>
  <c r="Q1114" i="3" s="1"/>
  <c r="H1114" i="3"/>
  <c r="G1114" i="3"/>
  <c r="F1114" i="3"/>
  <c r="E1114" i="3"/>
  <c r="D1114" i="3"/>
  <c r="A1114" i="3"/>
  <c r="B1114" i="3" s="1"/>
  <c r="P1113" i="3"/>
  <c r="N1113" i="3"/>
  <c r="K1113" i="3"/>
  <c r="L1113" i="3" s="1"/>
  <c r="J1113" i="3"/>
  <c r="I1113" i="3"/>
  <c r="Q1113" i="3" s="1"/>
  <c r="H1113" i="3"/>
  <c r="G1113" i="3"/>
  <c r="F1113" i="3"/>
  <c r="E1113" i="3"/>
  <c r="D1113" i="3"/>
  <c r="C1113" i="3"/>
  <c r="B1113" i="3"/>
  <c r="A1113" i="3"/>
  <c r="P1112" i="3"/>
  <c r="M1112" i="3"/>
  <c r="J1112" i="3"/>
  <c r="I1112" i="3"/>
  <c r="H1112" i="3"/>
  <c r="G1112" i="3"/>
  <c r="F1112" i="3"/>
  <c r="E1112" i="3"/>
  <c r="D1112" i="3"/>
  <c r="C1112" i="3"/>
  <c r="B1112" i="3"/>
  <c r="A1112" i="3"/>
  <c r="M1111" i="3"/>
  <c r="J1111" i="3"/>
  <c r="I1111" i="3"/>
  <c r="H1111" i="3"/>
  <c r="G1111" i="3"/>
  <c r="F1111" i="3"/>
  <c r="E1111" i="3"/>
  <c r="D1111" i="3"/>
  <c r="B1111" i="3"/>
  <c r="A1111" i="3"/>
  <c r="C1111" i="3" s="1"/>
  <c r="N1110" i="3"/>
  <c r="J1110" i="3"/>
  <c r="I1110" i="3"/>
  <c r="Q1110" i="3" s="1"/>
  <c r="H1110" i="3"/>
  <c r="G1110" i="3"/>
  <c r="F1110" i="3"/>
  <c r="E1110" i="3"/>
  <c r="D1110" i="3"/>
  <c r="A1110" i="3"/>
  <c r="B1110" i="3" s="1"/>
  <c r="P1109" i="3"/>
  <c r="N1109" i="3"/>
  <c r="K1109" i="3"/>
  <c r="L1109" i="3" s="1"/>
  <c r="J1109" i="3"/>
  <c r="I1109" i="3"/>
  <c r="Q1109" i="3" s="1"/>
  <c r="H1109" i="3"/>
  <c r="G1109" i="3"/>
  <c r="F1109" i="3"/>
  <c r="E1109" i="3"/>
  <c r="D1109" i="3"/>
  <c r="C1109" i="3"/>
  <c r="B1109" i="3"/>
  <c r="A1109" i="3"/>
  <c r="P1108" i="3"/>
  <c r="M1108" i="3"/>
  <c r="J1108" i="3"/>
  <c r="I1108" i="3"/>
  <c r="H1108" i="3"/>
  <c r="G1108" i="3"/>
  <c r="F1108" i="3"/>
  <c r="E1108" i="3"/>
  <c r="D1108" i="3"/>
  <c r="C1108" i="3"/>
  <c r="B1108" i="3"/>
  <c r="A1108" i="3"/>
  <c r="M1107" i="3"/>
  <c r="J1107" i="3"/>
  <c r="I1107" i="3"/>
  <c r="H1107" i="3"/>
  <c r="G1107" i="3"/>
  <c r="F1107" i="3"/>
  <c r="E1107" i="3"/>
  <c r="D1107" i="3"/>
  <c r="B1107" i="3"/>
  <c r="A1107" i="3"/>
  <c r="C1107" i="3" s="1"/>
  <c r="N1106" i="3"/>
  <c r="J1106" i="3"/>
  <c r="I1106" i="3"/>
  <c r="Q1106" i="3" s="1"/>
  <c r="H1106" i="3"/>
  <c r="G1106" i="3"/>
  <c r="F1106" i="3"/>
  <c r="E1106" i="3"/>
  <c r="D1106" i="3"/>
  <c r="A1106" i="3"/>
  <c r="B1106" i="3" s="1"/>
  <c r="P1105" i="3"/>
  <c r="N1105" i="3"/>
  <c r="K1105" i="3"/>
  <c r="L1105" i="3" s="1"/>
  <c r="J1105" i="3"/>
  <c r="I1105" i="3"/>
  <c r="Q1105" i="3" s="1"/>
  <c r="H1105" i="3"/>
  <c r="G1105" i="3"/>
  <c r="F1105" i="3"/>
  <c r="E1105" i="3"/>
  <c r="D1105" i="3"/>
  <c r="C1105" i="3"/>
  <c r="B1105" i="3"/>
  <c r="A1105" i="3"/>
  <c r="P1104" i="3"/>
  <c r="M1104" i="3"/>
  <c r="J1104" i="3"/>
  <c r="I1104" i="3"/>
  <c r="H1104" i="3"/>
  <c r="G1104" i="3"/>
  <c r="F1104" i="3"/>
  <c r="E1104" i="3"/>
  <c r="D1104" i="3"/>
  <c r="C1104" i="3"/>
  <c r="B1104" i="3"/>
  <c r="A1104" i="3"/>
  <c r="M1103" i="3"/>
  <c r="J1103" i="3"/>
  <c r="I1103" i="3"/>
  <c r="H1103" i="3"/>
  <c r="G1103" i="3"/>
  <c r="F1103" i="3"/>
  <c r="E1103" i="3"/>
  <c r="D1103" i="3"/>
  <c r="B1103" i="3"/>
  <c r="A1103" i="3"/>
  <c r="C1103" i="3" s="1"/>
  <c r="N1102" i="3"/>
  <c r="J1102" i="3"/>
  <c r="I1102" i="3"/>
  <c r="Q1102" i="3" s="1"/>
  <c r="H1102" i="3"/>
  <c r="G1102" i="3"/>
  <c r="F1102" i="3"/>
  <c r="E1102" i="3"/>
  <c r="D1102" i="3"/>
  <c r="A1102" i="3"/>
  <c r="B1102" i="3" s="1"/>
  <c r="P1101" i="3"/>
  <c r="N1101" i="3"/>
  <c r="K1101" i="3"/>
  <c r="L1101" i="3" s="1"/>
  <c r="J1101" i="3"/>
  <c r="I1101" i="3"/>
  <c r="Q1101" i="3" s="1"/>
  <c r="H1101" i="3"/>
  <c r="G1101" i="3"/>
  <c r="F1101" i="3"/>
  <c r="E1101" i="3"/>
  <c r="D1101" i="3"/>
  <c r="C1101" i="3"/>
  <c r="B1101" i="3"/>
  <c r="A1101" i="3"/>
  <c r="P1100" i="3"/>
  <c r="M1100" i="3"/>
  <c r="J1100" i="3"/>
  <c r="I1100" i="3"/>
  <c r="H1100" i="3"/>
  <c r="G1100" i="3"/>
  <c r="F1100" i="3"/>
  <c r="E1100" i="3"/>
  <c r="D1100" i="3"/>
  <c r="C1100" i="3"/>
  <c r="B1100" i="3"/>
  <c r="A1100" i="3"/>
  <c r="M1099" i="3"/>
  <c r="J1099" i="3"/>
  <c r="I1099" i="3"/>
  <c r="H1099" i="3"/>
  <c r="G1099" i="3"/>
  <c r="F1099" i="3"/>
  <c r="E1099" i="3"/>
  <c r="D1099" i="3"/>
  <c r="B1099" i="3"/>
  <c r="A1099" i="3"/>
  <c r="C1099" i="3" s="1"/>
  <c r="N1098" i="3"/>
  <c r="J1098" i="3"/>
  <c r="I1098" i="3"/>
  <c r="Q1098" i="3" s="1"/>
  <c r="H1098" i="3"/>
  <c r="G1098" i="3"/>
  <c r="F1098" i="3"/>
  <c r="E1098" i="3"/>
  <c r="D1098" i="3"/>
  <c r="A1098" i="3"/>
  <c r="B1098" i="3" s="1"/>
  <c r="P1097" i="3"/>
  <c r="N1097" i="3"/>
  <c r="K1097" i="3"/>
  <c r="L1097" i="3" s="1"/>
  <c r="J1097" i="3"/>
  <c r="I1097" i="3"/>
  <c r="Q1097" i="3" s="1"/>
  <c r="H1097" i="3"/>
  <c r="G1097" i="3"/>
  <c r="F1097" i="3"/>
  <c r="E1097" i="3"/>
  <c r="D1097" i="3"/>
  <c r="C1097" i="3"/>
  <c r="B1097" i="3"/>
  <c r="A1097" i="3"/>
  <c r="P1096" i="3"/>
  <c r="M1096" i="3"/>
  <c r="J1096" i="3"/>
  <c r="I1096" i="3"/>
  <c r="H1096" i="3"/>
  <c r="G1096" i="3"/>
  <c r="F1096" i="3"/>
  <c r="E1096" i="3"/>
  <c r="D1096" i="3"/>
  <c r="C1096" i="3"/>
  <c r="B1096" i="3"/>
  <c r="A1096" i="3"/>
  <c r="M1095" i="3"/>
  <c r="J1095" i="3"/>
  <c r="I1095" i="3"/>
  <c r="H1095" i="3"/>
  <c r="G1095" i="3"/>
  <c r="F1095" i="3"/>
  <c r="E1095" i="3"/>
  <c r="D1095" i="3"/>
  <c r="B1095" i="3"/>
  <c r="A1095" i="3"/>
  <c r="C1095" i="3" s="1"/>
  <c r="N1094" i="3"/>
  <c r="J1094" i="3"/>
  <c r="I1094" i="3"/>
  <c r="Q1094" i="3" s="1"/>
  <c r="H1094" i="3"/>
  <c r="G1094" i="3"/>
  <c r="F1094" i="3"/>
  <c r="E1094" i="3"/>
  <c r="D1094" i="3"/>
  <c r="A1094" i="3"/>
  <c r="B1094" i="3" s="1"/>
  <c r="P1093" i="3"/>
  <c r="N1093" i="3"/>
  <c r="K1093" i="3"/>
  <c r="L1093" i="3" s="1"/>
  <c r="J1093" i="3"/>
  <c r="I1093" i="3"/>
  <c r="Q1093" i="3" s="1"/>
  <c r="H1093" i="3"/>
  <c r="G1093" i="3"/>
  <c r="F1093" i="3"/>
  <c r="E1093" i="3"/>
  <c r="D1093" i="3"/>
  <c r="C1093" i="3"/>
  <c r="B1093" i="3"/>
  <c r="A1093" i="3"/>
  <c r="P1092" i="3"/>
  <c r="M1092" i="3"/>
  <c r="J1092" i="3"/>
  <c r="I1092" i="3"/>
  <c r="H1092" i="3"/>
  <c r="G1092" i="3"/>
  <c r="F1092" i="3"/>
  <c r="E1092" i="3"/>
  <c r="D1092" i="3"/>
  <c r="C1092" i="3"/>
  <c r="B1092" i="3"/>
  <c r="A1092" i="3"/>
  <c r="M1091" i="3"/>
  <c r="J1091" i="3"/>
  <c r="I1091" i="3"/>
  <c r="H1091" i="3"/>
  <c r="G1091" i="3"/>
  <c r="F1091" i="3"/>
  <c r="E1091" i="3"/>
  <c r="D1091" i="3"/>
  <c r="B1091" i="3"/>
  <c r="A1091" i="3"/>
  <c r="C1091" i="3" s="1"/>
  <c r="N1090" i="3"/>
  <c r="J1090" i="3"/>
  <c r="I1090" i="3"/>
  <c r="Q1090" i="3" s="1"/>
  <c r="H1090" i="3"/>
  <c r="G1090" i="3"/>
  <c r="F1090" i="3"/>
  <c r="E1090" i="3"/>
  <c r="D1090" i="3"/>
  <c r="A1090" i="3"/>
  <c r="B1090" i="3" s="1"/>
  <c r="P1089" i="3"/>
  <c r="N1089" i="3"/>
  <c r="K1089" i="3"/>
  <c r="L1089" i="3" s="1"/>
  <c r="J1089" i="3"/>
  <c r="I1089" i="3"/>
  <c r="Q1089" i="3" s="1"/>
  <c r="H1089" i="3"/>
  <c r="G1089" i="3"/>
  <c r="F1089" i="3"/>
  <c r="E1089" i="3"/>
  <c r="D1089" i="3"/>
  <c r="C1089" i="3"/>
  <c r="B1089" i="3"/>
  <c r="A1089" i="3"/>
  <c r="P1088" i="3"/>
  <c r="M1088" i="3"/>
  <c r="J1088" i="3"/>
  <c r="I1088" i="3"/>
  <c r="H1088" i="3"/>
  <c r="G1088" i="3"/>
  <c r="F1088" i="3"/>
  <c r="E1088" i="3"/>
  <c r="D1088" i="3"/>
  <c r="C1088" i="3"/>
  <c r="B1088" i="3"/>
  <c r="A1088" i="3"/>
  <c r="M1087" i="3"/>
  <c r="J1087" i="3"/>
  <c r="I1087" i="3"/>
  <c r="H1087" i="3"/>
  <c r="G1087" i="3"/>
  <c r="F1087" i="3"/>
  <c r="E1087" i="3"/>
  <c r="D1087" i="3"/>
  <c r="B1087" i="3"/>
  <c r="A1087" i="3"/>
  <c r="C1087" i="3" s="1"/>
  <c r="N1086" i="3"/>
  <c r="J1086" i="3"/>
  <c r="I1086" i="3"/>
  <c r="Q1086" i="3" s="1"/>
  <c r="H1086" i="3"/>
  <c r="G1086" i="3"/>
  <c r="F1086" i="3"/>
  <c r="E1086" i="3"/>
  <c r="D1086" i="3"/>
  <c r="A1086" i="3"/>
  <c r="B1086" i="3" s="1"/>
  <c r="P1085" i="3"/>
  <c r="N1085" i="3"/>
  <c r="K1085" i="3"/>
  <c r="L1085" i="3" s="1"/>
  <c r="J1085" i="3"/>
  <c r="I1085" i="3"/>
  <c r="Q1085" i="3" s="1"/>
  <c r="H1085" i="3"/>
  <c r="G1085" i="3"/>
  <c r="F1085" i="3"/>
  <c r="E1085" i="3"/>
  <c r="D1085" i="3"/>
  <c r="C1085" i="3"/>
  <c r="B1085" i="3"/>
  <c r="A1085" i="3"/>
  <c r="P1084" i="3"/>
  <c r="M1084" i="3"/>
  <c r="J1084" i="3"/>
  <c r="I1084" i="3"/>
  <c r="H1084" i="3"/>
  <c r="G1084" i="3"/>
  <c r="F1084" i="3"/>
  <c r="E1084" i="3"/>
  <c r="D1084" i="3"/>
  <c r="C1084" i="3"/>
  <c r="B1084" i="3"/>
  <c r="A1084" i="3"/>
  <c r="M1083" i="3"/>
  <c r="J1083" i="3"/>
  <c r="I1083" i="3"/>
  <c r="H1083" i="3"/>
  <c r="G1083" i="3"/>
  <c r="F1083" i="3"/>
  <c r="E1083" i="3"/>
  <c r="D1083" i="3"/>
  <c r="B1083" i="3"/>
  <c r="A1083" i="3"/>
  <c r="C1083" i="3" s="1"/>
  <c r="N1082" i="3"/>
  <c r="J1082" i="3"/>
  <c r="I1082" i="3"/>
  <c r="Q1082" i="3" s="1"/>
  <c r="H1082" i="3"/>
  <c r="G1082" i="3"/>
  <c r="F1082" i="3"/>
  <c r="E1082" i="3"/>
  <c r="D1082" i="3"/>
  <c r="A1082" i="3"/>
  <c r="B1082" i="3" s="1"/>
  <c r="P1081" i="3"/>
  <c r="N1081" i="3"/>
  <c r="K1081" i="3"/>
  <c r="L1081" i="3" s="1"/>
  <c r="J1081" i="3"/>
  <c r="I1081" i="3"/>
  <c r="Q1081" i="3" s="1"/>
  <c r="H1081" i="3"/>
  <c r="G1081" i="3"/>
  <c r="F1081" i="3"/>
  <c r="E1081" i="3"/>
  <c r="D1081" i="3"/>
  <c r="C1081" i="3"/>
  <c r="B1081" i="3"/>
  <c r="A1081" i="3"/>
  <c r="P1080" i="3"/>
  <c r="M1080" i="3"/>
  <c r="J1080" i="3"/>
  <c r="I1080" i="3"/>
  <c r="H1080" i="3"/>
  <c r="G1080" i="3"/>
  <c r="F1080" i="3"/>
  <c r="E1080" i="3"/>
  <c r="D1080" i="3"/>
  <c r="C1080" i="3"/>
  <c r="B1080" i="3"/>
  <c r="A1080" i="3"/>
  <c r="M1079" i="3"/>
  <c r="J1079" i="3"/>
  <c r="I1079" i="3"/>
  <c r="H1079" i="3"/>
  <c r="G1079" i="3"/>
  <c r="F1079" i="3"/>
  <c r="E1079" i="3"/>
  <c r="D1079" i="3"/>
  <c r="B1079" i="3"/>
  <c r="A1079" i="3"/>
  <c r="C1079" i="3" s="1"/>
  <c r="N1078" i="3"/>
  <c r="J1078" i="3"/>
  <c r="I1078" i="3"/>
  <c r="Q1078" i="3" s="1"/>
  <c r="H1078" i="3"/>
  <c r="G1078" i="3"/>
  <c r="F1078" i="3"/>
  <c r="E1078" i="3"/>
  <c r="D1078" i="3"/>
  <c r="A1078" i="3"/>
  <c r="B1078" i="3" s="1"/>
  <c r="P1077" i="3"/>
  <c r="N1077" i="3"/>
  <c r="J1077" i="3"/>
  <c r="K1077" i="3" s="1"/>
  <c r="L1077" i="3" s="1"/>
  <c r="I1077" i="3"/>
  <c r="Q1077" i="3" s="1"/>
  <c r="H1077" i="3"/>
  <c r="G1077" i="3"/>
  <c r="F1077" i="3"/>
  <c r="E1077" i="3"/>
  <c r="D1077" i="3"/>
  <c r="C1077" i="3"/>
  <c r="B1077" i="3"/>
  <c r="A1077" i="3"/>
  <c r="M1076" i="3"/>
  <c r="J1076" i="3"/>
  <c r="I1076" i="3"/>
  <c r="H1076" i="3"/>
  <c r="G1076" i="3"/>
  <c r="F1076" i="3"/>
  <c r="E1076" i="3"/>
  <c r="D1076" i="3"/>
  <c r="C1076" i="3"/>
  <c r="B1076" i="3"/>
  <c r="A1076" i="3"/>
  <c r="M1075" i="3"/>
  <c r="J1075" i="3"/>
  <c r="I1075" i="3"/>
  <c r="K1075" i="3" s="1"/>
  <c r="L1075" i="3" s="1"/>
  <c r="H1075" i="3"/>
  <c r="G1075" i="3"/>
  <c r="F1075" i="3"/>
  <c r="E1075" i="3"/>
  <c r="D1075" i="3"/>
  <c r="B1075" i="3"/>
  <c r="A1075" i="3"/>
  <c r="C1075" i="3" s="1"/>
  <c r="P1074" i="3"/>
  <c r="N1074" i="3"/>
  <c r="J1074" i="3"/>
  <c r="I1074" i="3"/>
  <c r="Q1074" i="3" s="1"/>
  <c r="H1074" i="3"/>
  <c r="G1074" i="3"/>
  <c r="F1074" i="3"/>
  <c r="E1074" i="3"/>
  <c r="D1074" i="3"/>
  <c r="A1074" i="3"/>
  <c r="B1074" i="3" s="1"/>
  <c r="P1073" i="3"/>
  <c r="N1073" i="3"/>
  <c r="J1073" i="3"/>
  <c r="K1073" i="3" s="1"/>
  <c r="L1073" i="3" s="1"/>
  <c r="I1073" i="3"/>
  <c r="Q1073" i="3" s="1"/>
  <c r="H1073" i="3"/>
  <c r="G1073" i="3"/>
  <c r="F1073" i="3"/>
  <c r="E1073" i="3"/>
  <c r="D1073" i="3"/>
  <c r="C1073" i="3"/>
  <c r="B1073" i="3"/>
  <c r="A1073" i="3"/>
  <c r="M1072" i="3"/>
  <c r="J1072" i="3"/>
  <c r="I1072" i="3"/>
  <c r="H1072" i="3"/>
  <c r="G1072" i="3"/>
  <c r="F1072" i="3"/>
  <c r="E1072" i="3"/>
  <c r="D1072" i="3"/>
  <c r="C1072" i="3"/>
  <c r="B1072" i="3"/>
  <c r="A1072" i="3"/>
  <c r="M1071" i="3"/>
  <c r="J1071" i="3"/>
  <c r="I1071" i="3"/>
  <c r="K1071" i="3" s="1"/>
  <c r="L1071" i="3" s="1"/>
  <c r="H1071" i="3"/>
  <c r="G1071" i="3"/>
  <c r="F1071" i="3"/>
  <c r="E1071" i="3"/>
  <c r="D1071" i="3"/>
  <c r="B1071" i="3"/>
  <c r="A1071" i="3"/>
  <c r="C1071" i="3" s="1"/>
  <c r="P1070" i="3"/>
  <c r="N1070" i="3"/>
  <c r="J1070" i="3"/>
  <c r="I1070" i="3"/>
  <c r="Q1070" i="3" s="1"/>
  <c r="H1070" i="3"/>
  <c r="G1070" i="3"/>
  <c r="F1070" i="3"/>
  <c r="E1070" i="3"/>
  <c r="D1070" i="3"/>
  <c r="A1070" i="3"/>
  <c r="B1070" i="3" s="1"/>
  <c r="P1069" i="3"/>
  <c r="N1069" i="3"/>
  <c r="J1069" i="3"/>
  <c r="K1069" i="3" s="1"/>
  <c r="L1069" i="3" s="1"/>
  <c r="I1069" i="3"/>
  <c r="Q1069" i="3" s="1"/>
  <c r="H1069" i="3"/>
  <c r="G1069" i="3"/>
  <c r="F1069" i="3"/>
  <c r="E1069" i="3"/>
  <c r="D1069" i="3"/>
  <c r="C1069" i="3"/>
  <c r="B1069" i="3"/>
  <c r="A1069" i="3"/>
  <c r="M1068" i="3"/>
  <c r="J1068" i="3"/>
  <c r="I1068" i="3"/>
  <c r="H1068" i="3"/>
  <c r="G1068" i="3"/>
  <c r="F1068" i="3"/>
  <c r="E1068" i="3"/>
  <c r="D1068" i="3"/>
  <c r="C1068" i="3"/>
  <c r="B1068" i="3"/>
  <c r="A1068" i="3"/>
  <c r="M1067" i="3"/>
  <c r="J1067" i="3"/>
  <c r="I1067" i="3"/>
  <c r="K1067" i="3" s="1"/>
  <c r="L1067" i="3" s="1"/>
  <c r="H1067" i="3"/>
  <c r="G1067" i="3"/>
  <c r="F1067" i="3"/>
  <c r="E1067" i="3"/>
  <c r="D1067" i="3"/>
  <c r="B1067" i="3"/>
  <c r="A1067" i="3"/>
  <c r="C1067" i="3" s="1"/>
  <c r="P1066" i="3"/>
  <c r="N1066" i="3"/>
  <c r="J1066" i="3"/>
  <c r="I1066" i="3"/>
  <c r="Q1066" i="3" s="1"/>
  <c r="H1066" i="3"/>
  <c r="G1066" i="3"/>
  <c r="F1066" i="3"/>
  <c r="E1066" i="3"/>
  <c r="D1066" i="3"/>
  <c r="A1066" i="3"/>
  <c r="B1066" i="3" s="1"/>
  <c r="P1065" i="3"/>
  <c r="N1065" i="3"/>
  <c r="J1065" i="3"/>
  <c r="K1065" i="3" s="1"/>
  <c r="L1065" i="3" s="1"/>
  <c r="I1065" i="3"/>
  <c r="Q1065" i="3" s="1"/>
  <c r="H1065" i="3"/>
  <c r="G1065" i="3"/>
  <c r="F1065" i="3"/>
  <c r="E1065" i="3"/>
  <c r="D1065" i="3"/>
  <c r="C1065" i="3"/>
  <c r="B1065" i="3"/>
  <c r="A1065" i="3"/>
  <c r="M1064" i="3"/>
  <c r="J1064" i="3"/>
  <c r="I1064" i="3"/>
  <c r="H1064" i="3"/>
  <c r="G1064" i="3"/>
  <c r="F1064" i="3"/>
  <c r="E1064" i="3"/>
  <c r="D1064" i="3"/>
  <c r="C1064" i="3"/>
  <c r="B1064" i="3"/>
  <c r="A1064" i="3"/>
  <c r="M1063" i="3"/>
  <c r="J1063" i="3"/>
  <c r="I1063" i="3"/>
  <c r="K1063" i="3" s="1"/>
  <c r="L1063" i="3" s="1"/>
  <c r="H1063" i="3"/>
  <c r="G1063" i="3"/>
  <c r="F1063" i="3"/>
  <c r="E1063" i="3"/>
  <c r="D1063" i="3"/>
  <c r="B1063" i="3"/>
  <c r="A1063" i="3"/>
  <c r="C1063" i="3" s="1"/>
  <c r="P1062" i="3"/>
  <c r="N1062" i="3"/>
  <c r="J1062" i="3"/>
  <c r="I1062" i="3"/>
  <c r="Q1062" i="3" s="1"/>
  <c r="H1062" i="3"/>
  <c r="G1062" i="3"/>
  <c r="F1062" i="3"/>
  <c r="E1062" i="3"/>
  <c r="D1062" i="3"/>
  <c r="A1062" i="3"/>
  <c r="B1062" i="3" s="1"/>
  <c r="P1061" i="3"/>
  <c r="N1061" i="3"/>
  <c r="J1061" i="3"/>
  <c r="K1061" i="3" s="1"/>
  <c r="L1061" i="3" s="1"/>
  <c r="I1061" i="3"/>
  <c r="Q1061" i="3" s="1"/>
  <c r="H1061" i="3"/>
  <c r="G1061" i="3"/>
  <c r="F1061" i="3"/>
  <c r="E1061" i="3"/>
  <c r="D1061" i="3"/>
  <c r="C1061" i="3"/>
  <c r="B1061" i="3"/>
  <c r="A1061" i="3"/>
  <c r="M1060" i="3"/>
  <c r="J1060" i="3"/>
  <c r="I1060" i="3"/>
  <c r="H1060" i="3"/>
  <c r="G1060" i="3"/>
  <c r="F1060" i="3"/>
  <c r="E1060" i="3"/>
  <c r="D1060" i="3"/>
  <c r="C1060" i="3"/>
  <c r="B1060" i="3"/>
  <c r="A1060" i="3"/>
  <c r="M1059" i="3"/>
  <c r="J1059" i="3"/>
  <c r="I1059" i="3"/>
  <c r="K1059" i="3" s="1"/>
  <c r="L1059" i="3" s="1"/>
  <c r="H1059" i="3"/>
  <c r="G1059" i="3"/>
  <c r="F1059" i="3"/>
  <c r="E1059" i="3"/>
  <c r="D1059" i="3"/>
  <c r="B1059" i="3"/>
  <c r="A1059" i="3"/>
  <c r="C1059" i="3" s="1"/>
  <c r="P1058" i="3"/>
  <c r="N1058" i="3"/>
  <c r="J1058" i="3"/>
  <c r="I1058" i="3"/>
  <c r="Q1058" i="3" s="1"/>
  <c r="H1058" i="3"/>
  <c r="G1058" i="3"/>
  <c r="F1058" i="3"/>
  <c r="E1058" i="3"/>
  <c r="D1058" i="3"/>
  <c r="A1058" i="3"/>
  <c r="B1058" i="3" s="1"/>
  <c r="P1057" i="3"/>
  <c r="N1057" i="3"/>
  <c r="J1057" i="3"/>
  <c r="K1057" i="3" s="1"/>
  <c r="L1057" i="3" s="1"/>
  <c r="I1057" i="3"/>
  <c r="Q1057" i="3" s="1"/>
  <c r="H1057" i="3"/>
  <c r="G1057" i="3"/>
  <c r="F1057" i="3"/>
  <c r="E1057" i="3"/>
  <c r="D1057" i="3"/>
  <c r="C1057" i="3"/>
  <c r="B1057" i="3"/>
  <c r="A1057" i="3"/>
  <c r="M1056" i="3"/>
  <c r="J1056" i="3"/>
  <c r="I1056" i="3"/>
  <c r="H1056" i="3"/>
  <c r="G1056" i="3"/>
  <c r="F1056" i="3"/>
  <c r="E1056" i="3"/>
  <c r="D1056" i="3"/>
  <c r="C1056" i="3"/>
  <c r="B1056" i="3"/>
  <c r="A1056" i="3"/>
  <c r="M1055" i="3"/>
  <c r="J1055" i="3"/>
  <c r="I1055" i="3"/>
  <c r="K1055" i="3" s="1"/>
  <c r="L1055" i="3" s="1"/>
  <c r="H1055" i="3"/>
  <c r="G1055" i="3"/>
  <c r="F1055" i="3"/>
  <c r="E1055" i="3"/>
  <c r="D1055" i="3"/>
  <c r="B1055" i="3"/>
  <c r="A1055" i="3"/>
  <c r="C1055" i="3" s="1"/>
  <c r="P1054" i="3"/>
  <c r="N1054" i="3"/>
  <c r="J1054" i="3"/>
  <c r="I1054" i="3"/>
  <c r="Q1054" i="3" s="1"/>
  <c r="H1054" i="3"/>
  <c r="G1054" i="3"/>
  <c r="F1054" i="3"/>
  <c r="E1054" i="3"/>
  <c r="D1054" i="3"/>
  <c r="A1054" i="3"/>
  <c r="B1054" i="3" s="1"/>
  <c r="P1053" i="3"/>
  <c r="N1053" i="3"/>
  <c r="J1053" i="3"/>
  <c r="K1053" i="3" s="1"/>
  <c r="L1053" i="3" s="1"/>
  <c r="I1053" i="3"/>
  <c r="Q1053" i="3" s="1"/>
  <c r="H1053" i="3"/>
  <c r="G1053" i="3"/>
  <c r="F1053" i="3"/>
  <c r="E1053" i="3"/>
  <c r="D1053" i="3"/>
  <c r="C1053" i="3"/>
  <c r="B1053" i="3"/>
  <c r="A1053" i="3"/>
  <c r="M1052" i="3"/>
  <c r="J1052" i="3"/>
  <c r="I1052" i="3"/>
  <c r="H1052" i="3"/>
  <c r="G1052" i="3"/>
  <c r="F1052" i="3"/>
  <c r="E1052" i="3"/>
  <c r="D1052" i="3"/>
  <c r="C1052" i="3"/>
  <c r="B1052" i="3"/>
  <c r="A1052" i="3"/>
  <c r="M1051" i="3"/>
  <c r="J1051" i="3"/>
  <c r="I1051" i="3"/>
  <c r="K1051" i="3" s="1"/>
  <c r="L1051" i="3" s="1"/>
  <c r="H1051" i="3"/>
  <c r="G1051" i="3"/>
  <c r="F1051" i="3"/>
  <c r="E1051" i="3"/>
  <c r="D1051" i="3"/>
  <c r="B1051" i="3"/>
  <c r="A1051" i="3"/>
  <c r="C1051" i="3" s="1"/>
  <c r="P1050" i="3"/>
  <c r="N1050" i="3"/>
  <c r="J1050" i="3"/>
  <c r="I1050" i="3"/>
  <c r="Q1050" i="3" s="1"/>
  <c r="H1050" i="3"/>
  <c r="G1050" i="3"/>
  <c r="F1050" i="3"/>
  <c r="E1050" i="3"/>
  <c r="D1050" i="3"/>
  <c r="A1050" i="3"/>
  <c r="B1050" i="3" s="1"/>
  <c r="P1049" i="3"/>
  <c r="N1049" i="3"/>
  <c r="J1049" i="3"/>
  <c r="K1049" i="3" s="1"/>
  <c r="L1049" i="3" s="1"/>
  <c r="I1049" i="3"/>
  <c r="Q1049" i="3" s="1"/>
  <c r="H1049" i="3"/>
  <c r="G1049" i="3"/>
  <c r="F1049" i="3"/>
  <c r="E1049" i="3"/>
  <c r="D1049" i="3"/>
  <c r="C1049" i="3"/>
  <c r="B1049" i="3"/>
  <c r="A1049" i="3"/>
  <c r="M1048" i="3"/>
  <c r="J1048" i="3"/>
  <c r="I1048" i="3"/>
  <c r="H1048" i="3"/>
  <c r="G1048" i="3"/>
  <c r="F1048" i="3"/>
  <c r="E1048" i="3"/>
  <c r="D1048" i="3"/>
  <c r="C1048" i="3"/>
  <c r="B1048" i="3"/>
  <c r="A1048" i="3"/>
  <c r="M1047" i="3"/>
  <c r="J1047" i="3"/>
  <c r="I1047" i="3"/>
  <c r="K1047" i="3" s="1"/>
  <c r="L1047" i="3" s="1"/>
  <c r="H1047" i="3"/>
  <c r="G1047" i="3"/>
  <c r="F1047" i="3"/>
  <c r="E1047" i="3"/>
  <c r="D1047" i="3"/>
  <c r="B1047" i="3"/>
  <c r="A1047" i="3"/>
  <c r="C1047" i="3" s="1"/>
  <c r="P1046" i="3"/>
  <c r="N1046" i="3"/>
  <c r="J1046" i="3"/>
  <c r="I1046" i="3"/>
  <c r="Q1046" i="3" s="1"/>
  <c r="H1046" i="3"/>
  <c r="G1046" i="3"/>
  <c r="F1046" i="3"/>
  <c r="E1046" i="3"/>
  <c r="D1046" i="3"/>
  <c r="A1046" i="3"/>
  <c r="B1046" i="3" s="1"/>
  <c r="P1045" i="3"/>
  <c r="N1045" i="3"/>
  <c r="J1045" i="3"/>
  <c r="K1045" i="3" s="1"/>
  <c r="L1045" i="3" s="1"/>
  <c r="I1045" i="3"/>
  <c r="Q1045" i="3" s="1"/>
  <c r="H1045" i="3"/>
  <c r="G1045" i="3"/>
  <c r="F1045" i="3"/>
  <c r="E1045" i="3"/>
  <c r="D1045" i="3"/>
  <c r="C1045" i="3"/>
  <c r="B1045" i="3"/>
  <c r="A1045" i="3"/>
  <c r="M1044" i="3"/>
  <c r="J1044" i="3"/>
  <c r="I1044" i="3"/>
  <c r="H1044" i="3"/>
  <c r="G1044" i="3"/>
  <c r="F1044" i="3"/>
  <c r="E1044" i="3"/>
  <c r="D1044" i="3"/>
  <c r="C1044" i="3"/>
  <c r="B1044" i="3"/>
  <c r="A1044" i="3"/>
  <c r="M1043" i="3"/>
  <c r="J1043" i="3"/>
  <c r="I1043" i="3"/>
  <c r="K1043" i="3" s="1"/>
  <c r="L1043" i="3" s="1"/>
  <c r="H1043" i="3"/>
  <c r="G1043" i="3"/>
  <c r="F1043" i="3"/>
  <c r="E1043" i="3"/>
  <c r="D1043" i="3"/>
  <c r="B1043" i="3"/>
  <c r="A1043" i="3"/>
  <c r="C1043" i="3" s="1"/>
  <c r="P1042" i="3"/>
  <c r="N1042" i="3"/>
  <c r="J1042" i="3"/>
  <c r="I1042" i="3"/>
  <c r="Q1042" i="3" s="1"/>
  <c r="H1042" i="3"/>
  <c r="G1042" i="3"/>
  <c r="F1042" i="3"/>
  <c r="E1042" i="3"/>
  <c r="D1042" i="3"/>
  <c r="A1042" i="3"/>
  <c r="B1042" i="3" s="1"/>
  <c r="P1041" i="3"/>
  <c r="N1041" i="3"/>
  <c r="J1041" i="3"/>
  <c r="K1041" i="3" s="1"/>
  <c r="L1041" i="3" s="1"/>
  <c r="I1041" i="3"/>
  <c r="Q1041" i="3" s="1"/>
  <c r="H1041" i="3"/>
  <c r="G1041" i="3"/>
  <c r="F1041" i="3"/>
  <c r="E1041" i="3"/>
  <c r="D1041" i="3"/>
  <c r="C1041" i="3"/>
  <c r="B1041" i="3"/>
  <c r="A1041" i="3"/>
  <c r="M1040" i="3"/>
  <c r="J1040" i="3"/>
  <c r="I1040" i="3"/>
  <c r="H1040" i="3"/>
  <c r="G1040" i="3"/>
  <c r="F1040" i="3"/>
  <c r="E1040" i="3"/>
  <c r="D1040" i="3"/>
  <c r="C1040" i="3"/>
  <c r="B1040" i="3"/>
  <c r="A1040" i="3"/>
  <c r="M1039" i="3"/>
  <c r="J1039" i="3"/>
  <c r="I1039" i="3"/>
  <c r="K1039" i="3" s="1"/>
  <c r="L1039" i="3" s="1"/>
  <c r="H1039" i="3"/>
  <c r="G1039" i="3"/>
  <c r="F1039" i="3"/>
  <c r="E1039" i="3"/>
  <c r="D1039" i="3"/>
  <c r="B1039" i="3"/>
  <c r="A1039" i="3"/>
  <c r="C1039" i="3" s="1"/>
  <c r="P1038" i="3"/>
  <c r="N1038" i="3"/>
  <c r="J1038" i="3"/>
  <c r="I1038" i="3"/>
  <c r="Q1038" i="3" s="1"/>
  <c r="H1038" i="3"/>
  <c r="G1038" i="3"/>
  <c r="F1038" i="3"/>
  <c r="E1038" i="3"/>
  <c r="D1038" i="3"/>
  <c r="A1038" i="3"/>
  <c r="B1038" i="3" s="1"/>
  <c r="P1037" i="3"/>
  <c r="N1037" i="3"/>
  <c r="J1037" i="3"/>
  <c r="K1037" i="3" s="1"/>
  <c r="L1037" i="3" s="1"/>
  <c r="I1037" i="3"/>
  <c r="Q1037" i="3" s="1"/>
  <c r="H1037" i="3"/>
  <c r="G1037" i="3"/>
  <c r="F1037" i="3"/>
  <c r="E1037" i="3"/>
  <c r="D1037" i="3"/>
  <c r="C1037" i="3"/>
  <c r="B1037" i="3"/>
  <c r="A1037" i="3"/>
  <c r="M1036" i="3"/>
  <c r="J1036" i="3"/>
  <c r="I1036" i="3"/>
  <c r="H1036" i="3"/>
  <c r="G1036" i="3"/>
  <c r="F1036" i="3"/>
  <c r="E1036" i="3"/>
  <c r="D1036" i="3"/>
  <c r="C1036" i="3"/>
  <c r="B1036" i="3"/>
  <c r="A1036" i="3"/>
  <c r="M1035" i="3"/>
  <c r="J1035" i="3"/>
  <c r="I1035" i="3"/>
  <c r="K1035" i="3" s="1"/>
  <c r="L1035" i="3" s="1"/>
  <c r="H1035" i="3"/>
  <c r="G1035" i="3"/>
  <c r="F1035" i="3"/>
  <c r="E1035" i="3"/>
  <c r="D1035" i="3"/>
  <c r="B1035" i="3"/>
  <c r="A1035" i="3"/>
  <c r="C1035" i="3" s="1"/>
  <c r="P1034" i="3"/>
  <c r="N1034" i="3"/>
  <c r="J1034" i="3"/>
  <c r="I1034" i="3"/>
  <c r="Q1034" i="3" s="1"/>
  <c r="H1034" i="3"/>
  <c r="G1034" i="3"/>
  <c r="F1034" i="3"/>
  <c r="E1034" i="3"/>
  <c r="D1034" i="3"/>
  <c r="A1034" i="3"/>
  <c r="B1034" i="3" s="1"/>
  <c r="P1033" i="3"/>
  <c r="N1033" i="3"/>
  <c r="J1033" i="3"/>
  <c r="K1033" i="3" s="1"/>
  <c r="L1033" i="3" s="1"/>
  <c r="I1033" i="3"/>
  <c r="Q1033" i="3" s="1"/>
  <c r="H1033" i="3"/>
  <c r="G1033" i="3"/>
  <c r="F1033" i="3"/>
  <c r="E1033" i="3"/>
  <c r="D1033" i="3"/>
  <c r="C1033" i="3"/>
  <c r="B1033" i="3"/>
  <c r="A1033" i="3"/>
  <c r="M1032" i="3"/>
  <c r="J1032" i="3"/>
  <c r="I1032" i="3"/>
  <c r="H1032" i="3"/>
  <c r="G1032" i="3"/>
  <c r="F1032" i="3"/>
  <c r="E1032" i="3"/>
  <c r="D1032" i="3"/>
  <c r="C1032" i="3"/>
  <c r="B1032" i="3"/>
  <c r="A1032" i="3"/>
  <c r="M1031" i="3"/>
  <c r="J1031" i="3"/>
  <c r="I1031" i="3"/>
  <c r="K1031" i="3" s="1"/>
  <c r="L1031" i="3" s="1"/>
  <c r="H1031" i="3"/>
  <c r="G1031" i="3"/>
  <c r="F1031" i="3"/>
  <c r="E1031" i="3"/>
  <c r="D1031" i="3"/>
  <c r="B1031" i="3"/>
  <c r="A1031" i="3"/>
  <c r="C1031" i="3" s="1"/>
  <c r="P1030" i="3"/>
  <c r="N1030" i="3"/>
  <c r="J1030" i="3"/>
  <c r="I1030" i="3"/>
  <c r="Q1030" i="3" s="1"/>
  <c r="H1030" i="3"/>
  <c r="G1030" i="3"/>
  <c r="F1030" i="3"/>
  <c r="E1030" i="3"/>
  <c r="D1030" i="3"/>
  <c r="A1030" i="3"/>
  <c r="B1030" i="3" s="1"/>
  <c r="P1029" i="3"/>
  <c r="N1029" i="3"/>
  <c r="J1029" i="3"/>
  <c r="K1029" i="3" s="1"/>
  <c r="L1029" i="3" s="1"/>
  <c r="I1029" i="3"/>
  <c r="Q1029" i="3" s="1"/>
  <c r="H1029" i="3"/>
  <c r="G1029" i="3"/>
  <c r="F1029" i="3"/>
  <c r="E1029" i="3"/>
  <c r="D1029" i="3"/>
  <c r="C1029" i="3"/>
  <c r="B1029" i="3"/>
  <c r="A1029" i="3"/>
  <c r="M1028" i="3"/>
  <c r="J1028" i="3"/>
  <c r="I1028" i="3"/>
  <c r="H1028" i="3"/>
  <c r="G1028" i="3"/>
  <c r="F1028" i="3"/>
  <c r="E1028" i="3"/>
  <c r="D1028" i="3"/>
  <c r="C1028" i="3"/>
  <c r="B1028" i="3"/>
  <c r="A1028" i="3"/>
  <c r="M1027" i="3"/>
  <c r="J1027" i="3"/>
  <c r="I1027" i="3"/>
  <c r="K1027" i="3" s="1"/>
  <c r="L1027" i="3" s="1"/>
  <c r="H1027" i="3"/>
  <c r="G1027" i="3"/>
  <c r="F1027" i="3"/>
  <c r="E1027" i="3"/>
  <c r="D1027" i="3"/>
  <c r="B1027" i="3"/>
  <c r="A1027" i="3"/>
  <c r="C1027" i="3" s="1"/>
  <c r="P1026" i="3"/>
  <c r="N1026" i="3"/>
  <c r="J1026" i="3"/>
  <c r="I1026" i="3"/>
  <c r="Q1026" i="3" s="1"/>
  <c r="H1026" i="3"/>
  <c r="G1026" i="3"/>
  <c r="F1026" i="3"/>
  <c r="E1026" i="3"/>
  <c r="D1026" i="3"/>
  <c r="A1026" i="3"/>
  <c r="B1026" i="3" s="1"/>
  <c r="P1025" i="3"/>
  <c r="N1025" i="3"/>
  <c r="J1025" i="3"/>
  <c r="K1025" i="3" s="1"/>
  <c r="L1025" i="3" s="1"/>
  <c r="I1025" i="3"/>
  <c r="Q1025" i="3" s="1"/>
  <c r="H1025" i="3"/>
  <c r="G1025" i="3"/>
  <c r="F1025" i="3"/>
  <c r="E1025" i="3"/>
  <c r="D1025" i="3"/>
  <c r="C1025" i="3"/>
  <c r="B1025" i="3"/>
  <c r="A1025" i="3"/>
  <c r="M1024" i="3"/>
  <c r="J1024" i="3"/>
  <c r="I1024" i="3"/>
  <c r="H1024" i="3"/>
  <c r="G1024" i="3"/>
  <c r="F1024" i="3"/>
  <c r="E1024" i="3"/>
  <c r="D1024" i="3"/>
  <c r="C1024" i="3"/>
  <c r="B1024" i="3"/>
  <c r="A1024" i="3"/>
  <c r="M1023" i="3"/>
  <c r="J1023" i="3"/>
  <c r="I1023" i="3"/>
  <c r="K1023" i="3" s="1"/>
  <c r="L1023" i="3" s="1"/>
  <c r="H1023" i="3"/>
  <c r="G1023" i="3"/>
  <c r="F1023" i="3"/>
  <c r="E1023" i="3"/>
  <c r="D1023" i="3"/>
  <c r="B1023" i="3"/>
  <c r="A1023" i="3"/>
  <c r="C1023" i="3" s="1"/>
  <c r="P1022" i="3"/>
  <c r="N1022" i="3"/>
  <c r="J1022" i="3"/>
  <c r="I1022" i="3"/>
  <c r="Q1022" i="3" s="1"/>
  <c r="H1022" i="3"/>
  <c r="G1022" i="3"/>
  <c r="F1022" i="3"/>
  <c r="E1022" i="3"/>
  <c r="D1022" i="3"/>
  <c r="A1022" i="3"/>
  <c r="B1022" i="3" s="1"/>
  <c r="P1021" i="3"/>
  <c r="N1021" i="3"/>
  <c r="J1021" i="3"/>
  <c r="K1021" i="3" s="1"/>
  <c r="L1021" i="3" s="1"/>
  <c r="I1021" i="3"/>
  <c r="Q1021" i="3" s="1"/>
  <c r="H1021" i="3"/>
  <c r="G1021" i="3"/>
  <c r="F1021" i="3"/>
  <c r="E1021" i="3"/>
  <c r="D1021" i="3"/>
  <c r="C1021" i="3"/>
  <c r="B1021" i="3"/>
  <c r="A1021" i="3"/>
  <c r="M1020" i="3"/>
  <c r="J1020" i="3"/>
  <c r="I1020" i="3"/>
  <c r="H1020" i="3"/>
  <c r="G1020" i="3"/>
  <c r="F1020" i="3"/>
  <c r="E1020" i="3"/>
  <c r="D1020" i="3"/>
  <c r="C1020" i="3"/>
  <c r="B1020" i="3"/>
  <c r="A1020" i="3"/>
  <c r="M1019" i="3"/>
  <c r="J1019" i="3"/>
  <c r="I1019" i="3"/>
  <c r="K1019" i="3" s="1"/>
  <c r="L1019" i="3" s="1"/>
  <c r="H1019" i="3"/>
  <c r="G1019" i="3"/>
  <c r="F1019" i="3"/>
  <c r="E1019" i="3"/>
  <c r="D1019" i="3"/>
  <c r="B1019" i="3"/>
  <c r="A1019" i="3"/>
  <c r="C1019" i="3" s="1"/>
  <c r="P1018" i="3"/>
  <c r="N1018" i="3"/>
  <c r="J1018" i="3"/>
  <c r="I1018" i="3"/>
  <c r="Q1018" i="3" s="1"/>
  <c r="H1018" i="3"/>
  <c r="G1018" i="3"/>
  <c r="F1018" i="3"/>
  <c r="E1018" i="3"/>
  <c r="D1018" i="3"/>
  <c r="A1018" i="3"/>
  <c r="B1018" i="3" s="1"/>
  <c r="P1017" i="3"/>
  <c r="N1017" i="3"/>
  <c r="J1017" i="3"/>
  <c r="K1017" i="3" s="1"/>
  <c r="L1017" i="3" s="1"/>
  <c r="I1017" i="3"/>
  <c r="Q1017" i="3" s="1"/>
  <c r="H1017" i="3"/>
  <c r="G1017" i="3"/>
  <c r="F1017" i="3"/>
  <c r="E1017" i="3"/>
  <c r="D1017" i="3"/>
  <c r="C1017" i="3"/>
  <c r="B1017" i="3"/>
  <c r="A1017" i="3"/>
  <c r="M1016" i="3"/>
  <c r="J1016" i="3"/>
  <c r="I1016" i="3"/>
  <c r="H1016" i="3"/>
  <c r="G1016" i="3"/>
  <c r="F1016" i="3"/>
  <c r="E1016" i="3"/>
  <c r="D1016" i="3"/>
  <c r="C1016" i="3"/>
  <c r="B1016" i="3"/>
  <c r="A1016" i="3"/>
  <c r="M1015" i="3"/>
  <c r="J1015" i="3"/>
  <c r="I1015" i="3"/>
  <c r="K1015" i="3" s="1"/>
  <c r="L1015" i="3" s="1"/>
  <c r="H1015" i="3"/>
  <c r="G1015" i="3"/>
  <c r="F1015" i="3"/>
  <c r="E1015" i="3"/>
  <c r="D1015" i="3"/>
  <c r="B1015" i="3"/>
  <c r="A1015" i="3"/>
  <c r="C1015" i="3" s="1"/>
  <c r="P1014" i="3"/>
  <c r="N1014" i="3"/>
  <c r="J1014" i="3"/>
  <c r="I1014" i="3"/>
  <c r="Q1014" i="3" s="1"/>
  <c r="H1014" i="3"/>
  <c r="G1014" i="3"/>
  <c r="F1014" i="3"/>
  <c r="E1014" i="3"/>
  <c r="D1014" i="3"/>
  <c r="A1014" i="3"/>
  <c r="B1014" i="3" s="1"/>
  <c r="P1013" i="3"/>
  <c r="N1013" i="3"/>
  <c r="J1013" i="3"/>
  <c r="K1013" i="3" s="1"/>
  <c r="L1013" i="3" s="1"/>
  <c r="I1013" i="3"/>
  <c r="Q1013" i="3" s="1"/>
  <c r="H1013" i="3"/>
  <c r="G1013" i="3"/>
  <c r="F1013" i="3"/>
  <c r="E1013" i="3"/>
  <c r="D1013" i="3"/>
  <c r="C1013" i="3"/>
  <c r="B1013" i="3"/>
  <c r="A1013" i="3"/>
  <c r="M1012" i="3"/>
  <c r="J1012" i="3"/>
  <c r="I1012" i="3"/>
  <c r="H1012" i="3"/>
  <c r="G1012" i="3"/>
  <c r="F1012" i="3"/>
  <c r="E1012" i="3"/>
  <c r="D1012" i="3"/>
  <c r="C1012" i="3"/>
  <c r="B1012" i="3"/>
  <c r="A1012" i="3"/>
  <c r="M1011" i="3"/>
  <c r="J1011" i="3"/>
  <c r="I1011" i="3"/>
  <c r="K1011" i="3" s="1"/>
  <c r="L1011" i="3" s="1"/>
  <c r="H1011" i="3"/>
  <c r="G1011" i="3"/>
  <c r="F1011" i="3"/>
  <c r="E1011" i="3"/>
  <c r="D1011" i="3"/>
  <c r="B1011" i="3"/>
  <c r="A1011" i="3"/>
  <c r="C1011" i="3" s="1"/>
  <c r="P1010" i="3"/>
  <c r="N1010" i="3"/>
  <c r="J1010" i="3"/>
  <c r="I1010" i="3"/>
  <c r="Q1010" i="3" s="1"/>
  <c r="H1010" i="3"/>
  <c r="G1010" i="3"/>
  <c r="F1010" i="3"/>
  <c r="E1010" i="3"/>
  <c r="D1010" i="3"/>
  <c r="A1010" i="3"/>
  <c r="B1010" i="3" s="1"/>
  <c r="P1009" i="3"/>
  <c r="N1009" i="3"/>
  <c r="J1009" i="3"/>
  <c r="K1009" i="3" s="1"/>
  <c r="L1009" i="3" s="1"/>
  <c r="I1009" i="3"/>
  <c r="Q1009" i="3" s="1"/>
  <c r="H1009" i="3"/>
  <c r="G1009" i="3"/>
  <c r="F1009" i="3"/>
  <c r="E1009" i="3"/>
  <c r="D1009" i="3"/>
  <c r="C1009" i="3"/>
  <c r="B1009" i="3"/>
  <c r="A1009" i="3"/>
  <c r="M1008" i="3"/>
  <c r="J1008" i="3"/>
  <c r="I1008" i="3"/>
  <c r="H1008" i="3"/>
  <c r="G1008" i="3"/>
  <c r="F1008" i="3"/>
  <c r="E1008" i="3"/>
  <c r="D1008" i="3"/>
  <c r="C1008" i="3"/>
  <c r="B1008" i="3"/>
  <c r="A1008" i="3"/>
  <c r="M1007" i="3"/>
  <c r="J1007" i="3"/>
  <c r="I1007" i="3"/>
  <c r="K1007" i="3" s="1"/>
  <c r="L1007" i="3" s="1"/>
  <c r="H1007" i="3"/>
  <c r="G1007" i="3"/>
  <c r="F1007" i="3"/>
  <c r="E1007" i="3"/>
  <c r="D1007" i="3"/>
  <c r="B1007" i="3"/>
  <c r="A1007" i="3"/>
  <c r="C1007" i="3" s="1"/>
  <c r="P1006" i="3"/>
  <c r="N1006" i="3"/>
  <c r="J1006" i="3"/>
  <c r="I1006" i="3"/>
  <c r="Q1006" i="3" s="1"/>
  <c r="H1006" i="3"/>
  <c r="G1006" i="3"/>
  <c r="F1006" i="3"/>
  <c r="E1006" i="3"/>
  <c r="D1006" i="3"/>
  <c r="A1006" i="3"/>
  <c r="B1006" i="3" s="1"/>
  <c r="P1005" i="3"/>
  <c r="N1005" i="3"/>
  <c r="J1005" i="3"/>
  <c r="K1005" i="3" s="1"/>
  <c r="L1005" i="3" s="1"/>
  <c r="I1005" i="3"/>
  <c r="Q1005" i="3" s="1"/>
  <c r="H1005" i="3"/>
  <c r="G1005" i="3"/>
  <c r="F1005" i="3"/>
  <c r="E1005" i="3"/>
  <c r="D1005" i="3"/>
  <c r="C1005" i="3"/>
  <c r="B1005" i="3"/>
  <c r="A1005" i="3"/>
  <c r="M1004" i="3"/>
  <c r="J1004" i="3"/>
  <c r="I1004" i="3"/>
  <c r="H1004" i="3"/>
  <c r="G1004" i="3"/>
  <c r="F1004" i="3"/>
  <c r="E1004" i="3"/>
  <c r="D1004" i="3"/>
  <c r="C1004" i="3"/>
  <c r="B1004" i="3"/>
  <c r="A1004" i="3"/>
  <c r="M1003" i="3"/>
  <c r="J1003" i="3"/>
  <c r="I1003" i="3"/>
  <c r="K1003" i="3" s="1"/>
  <c r="L1003" i="3" s="1"/>
  <c r="H1003" i="3"/>
  <c r="G1003" i="3"/>
  <c r="F1003" i="3"/>
  <c r="E1003" i="3"/>
  <c r="D1003" i="3"/>
  <c r="B1003" i="3"/>
  <c r="A1003" i="3"/>
  <c r="C1003" i="3" s="1"/>
  <c r="P1002" i="3"/>
  <c r="N1002" i="3"/>
  <c r="J1002" i="3"/>
  <c r="I1002" i="3"/>
  <c r="Q1002" i="3" s="1"/>
  <c r="H1002" i="3"/>
  <c r="G1002" i="3"/>
  <c r="F1002" i="3"/>
  <c r="E1002" i="3"/>
  <c r="D1002" i="3"/>
  <c r="A1002" i="3"/>
  <c r="B1002" i="3" s="1"/>
  <c r="P1001" i="3"/>
  <c r="N1001" i="3"/>
  <c r="J1001" i="3"/>
  <c r="K1001" i="3" s="1"/>
  <c r="L1001" i="3" s="1"/>
  <c r="I1001" i="3"/>
  <c r="Q1001" i="3" s="1"/>
  <c r="H1001" i="3"/>
  <c r="G1001" i="3"/>
  <c r="F1001" i="3"/>
  <c r="E1001" i="3"/>
  <c r="D1001" i="3"/>
  <c r="C1001" i="3"/>
  <c r="B1001" i="3"/>
  <c r="A1001" i="3"/>
  <c r="M1000" i="3"/>
  <c r="J1000" i="3"/>
  <c r="I1000" i="3"/>
  <c r="H1000" i="3"/>
  <c r="G1000" i="3"/>
  <c r="F1000" i="3"/>
  <c r="E1000" i="3"/>
  <c r="D1000" i="3"/>
  <c r="C1000" i="3"/>
  <c r="B1000" i="3"/>
  <c r="A1000" i="3"/>
  <c r="M999" i="3"/>
  <c r="J999" i="3"/>
  <c r="I999" i="3"/>
  <c r="K999" i="3" s="1"/>
  <c r="L999" i="3" s="1"/>
  <c r="H999" i="3"/>
  <c r="G999" i="3"/>
  <c r="F999" i="3"/>
  <c r="E999" i="3"/>
  <c r="D999" i="3"/>
  <c r="B999" i="3"/>
  <c r="A999" i="3"/>
  <c r="C999" i="3" s="1"/>
  <c r="P998" i="3"/>
  <c r="N998" i="3"/>
  <c r="J998" i="3"/>
  <c r="I998" i="3"/>
  <c r="Q998" i="3" s="1"/>
  <c r="H998" i="3"/>
  <c r="G998" i="3"/>
  <c r="F998" i="3"/>
  <c r="E998" i="3"/>
  <c r="D998" i="3"/>
  <c r="A998" i="3"/>
  <c r="B998" i="3" s="1"/>
  <c r="P997" i="3"/>
  <c r="N997" i="3"/>
  <c r="J997" i="3"/>
  <c r="K997" i="3" s="1"/>
  <c r="L997" i="3" s="1"/>
  <c r="I997" i="3"/>
  <c r="Q997" i="3" s="1"/>
  <c r="H997" i="3"/>
  <c r="G997" i="3"/>
  <c r="F997" i="3"/>
  <c r="E997" i="3"/>
  <c r="D997" i="3"/>
  <c r="C997" i="3"/>
  <c r="B997" i="3"/>
  <c r="A997" i="3"/>
  <c r="M996" i="3"/>
  <c r="J996" i="3"/>
  <c r="I996" i="3"/>
  <c r="H996" i="3"/>
  <c r="G996" i="3"/>
  <c r="F996" i="3"/>
  <c r="E996" i="3"/>
  <c r="D996" i="3"/>
  <c r="C996" i="3"/>
  <c r="B996" i="3"/>
  <c r="A996" i="3"/>
  <c r="M995" i="3"/>
  <c r="J995" i="3"/>
  <c r="I995" i="3"/>
  <c r="K995" i="3" s="1"/>
  <c r="L995" i="3" s="1"/>
  <c r="H995" i="3"/>
  <c r="G995" i="3"/>
  <c r="F995" i="3"/>
  <c r="E995" i="3"/>
  <c r="D995" i="3"/>
  <c r="B995" i="3"/>
  <c r="A995" i="3"/>
  <c r="C995" i="3" s="1"/>
  <c r="P994" i="3"/>
  <c r="N994" i="3"/>
  <c r="J994" i="3"/>
  <c r="I994" i="3"/>
  <c r="Q994" i="3" s="1"/>
  <c r="H994" i="3"/>
  <c r="G994" i="3"/>
  <c r="F994" i="3"/>
  <c r="E994" i="3"/>
  <c r="D994" i="3"/>
  <c r="A994" i="3"/>
  <c r="B994" i="3" s="1"/>
  <c r="P993" i="3"/>
  <c r="N993" i="3"/>
  <c r="J993" i="3"/>
  <c r="K993" i="3" s="1"/>
  <c r="L993" i="3" s="1"/>
  <c r="I993" i="3"/>
  <c r="Q993" i="3" s="1"/>
  <c r="H993" i="3"/>
  <c r="G993" i="3"/>
  <c r="F993" i="3"/>
  <c r="E993" i="3"/>
  <c r="D993" i="3"/>
  <c r="C993" i="3"/>
  <c r="B993" i="3"/>
  <c r="A993" i="3"/>
  <c r="M992" i="3"/>
  <c r="J992" i="3"/>
  <c r="I992" i="3"/>
  <c r="H992" i="3"/>
  <c r="G992" i="3"/>
  <c r="F992" i="3"/>
  <c r="E992" i="3"/>
  <c r="D992" i="3"/>
  <c r="C992" i="3"/>
  <c r="B992" i="3"/>
  <c r="A992" i="3"/>
  <c r="M991" i="3"/>
  <c r="J991" i="3"/>
  <c r="I991" i="3"/>
  <c r="K991" i="3" s="1"/>
  <c r="L991" i="3" s="1"/>
  <c r="H991" i="3"/>
  <c r="G991" i="3"/>
  <c r="F991" i="3"/>
  <c r="E991" i="3"/>
  <c r="D991" i="3"/>
  <c r="B991" i="3"/>
  <c r="A991" i="3"/>
  <c r="C991" i="3" s="1"/>
  <c r="P990" i="3"/>
  <c r="N990" i="3"/>
  <c r="J990" i="3"/>
  <c r="I990" i="3"/>
  <c r="Q990" i="3" s="1"/>
  <c r="H990" i="3"/>
  <c r="G990" i="3"/>
  <c r="F990" i="3"/>
  <c r="E990" i="3"/>
  <c r="D990" i="3"/>
  <c r="A990" i="3"/>
  <c r="B990" i="3" s="1"/>
  <c r="P989" i="3"/>
  <c r="N989" i="3"/>
  <c r="J989" i="3"/>
  <c r="K989" i="3" s="1"/>
  <c r="L989" i="3" s="1"/>
  <c r="I989" i="3"/>
  <c r="Q989" i="3" s="1"/>
  <c r="H989" i="3"/>
  <c r="G989" i="3"/>
  <c r="F989" i="3"/>
  <c r="E989" i="3"/>
  <c r="D989" i="3"/>
  <c r="C989" i="3"/>
  <c r="B989" i="3"/>
  <c r="A989" i="3"/>
  <c r="M988" i="3"/>
  <c r="J988" i="3"/>
  <c r="I988" i="3"/>
  <c r="H988" i="3"/>
  <c r="G988" i="3"/>
  <c r="F988" i="3"/>
  <c r="E988" i="3"/>
  <c r="D988" i="3"/>
  <c r="C988" i="3"/>
  <c r="B988" i="3"/>
  <c r="A988" i="3"/>
  <c r="M987" i="3"/>
  <c r="J987" i="3"/>
  <c r="I987" i="3"/>
  <c r="K987" i="3" s="1"/>
  <c r="L987" i="3" s="1"/>
  <c r="H987" i="3"/>
  <c r="G987" i="3"/>
  <c r="F987" i="3"/>
  <c r="E987" i="3"/>
  <c r="D987" i="3"/>
  <c r="B987" i="3"/>
  <c r="A987" i="3"/>
  <c r="C987" i="3" s="1"/>
  <c r="P986" i="3"/>
  <c r="N986" i="3"/>
  <c r="J986" i="3"/>
  <c r="I986" i="3"/>
  <c r="Q986" i="3" s="1"/>
  <c r="H986" i="3"/>
  <c r="G986" i="3"/>
  <c r="F986" i="3"/>
  <c r="E986" i="3"/>
  <c r="D986" i="3"/>
  <c r="A986" i="3"/>
  <c r="B986" i="3" s="1"/>
  <c r="P985" i="3"/>
  <c r="N985" i="3"/>
  <c r="J985" i="3"/>
  <c r="K985" i="3" s="1"/>
  <c r="L985" i="3" s="1"/>
  <c r="I985" i="3"/>
  <c r="Q985" i="3" s="1"/>
  <c r="H985" i="3"/>
  <c r="G985" i="3"/>
  <c r="F985" i="3"/>
  <c r="E985" i="3"/>
  <c r="D985" i="3"/>
  <c r="C985" i="3"/>
  <c r="B985" i="3"/>
  <c r="A985" i="3"/>
  <c r="M984" i="3"/>
  <c r="J984" i="3"/>
  <c r="I984" i="3"/>
  <c r="H984" i="3"/>
  <c r="G984" i="3"/>
  <c r="F984" i="3"/>
  <c r="E984" i="3"/>
  <c r="D984" i="3"/>
  <c r="C984" i="3"/>
  <c r="B984" i="3"/>
  <c r="A984" i="3"/>
  <c r="M983" i="3"/>
  <c r="J983" i="3"/>
  <c r="I983" i="3"/>
  <c r="K983" i="3" s="1"/>
  <c r="L983" i="3" s="1"/>
  <c r="H983" i="3"/>
  <c r="G983" i="3"/>
  <c r="F983" i="3"/>
  <c r="E983" i="3"/>
  <c r="D983" i="3"/>
  <c r="B983" i="3"/>
  <c r="A983" i="3"/>
  <c r="C983" i="3" s="1"/>
  <c r="P982" i="3"/>
  <c r="N982" i="3"/>
  <c r="J982" i="3"/>
  <c r="I982" i="3"/>
  <c r="Q982" i="3" s="1"/>
  <c r="H982" i="3"/>
  <c r="G982" i="3"/>
  <c r="F982" i="3"/>
  <c r="E982" i="3"/>
  <c r="D982" i="3"/>
  <c r="A982" i="3"/>
  <c r="B982" i="3" s="1"/>
  <c r="P981" i="3"/>
  <c r="N981" i="3"/>
  <c r="J981" i="3"/>
  <c r="K981" i="3" s="1"/>
  <c r="L981" i="3" s="1"/>
  <c r="I981" i="3"/>
  <c r="Q981" i="3" s="1"/>
  <c r="H981" i="3"/>
  <c r="G981" i="3"/>
  <c r="F981" i="3"/>
  <c r="E981" i="3"/>
  <c r="D981" i="3"/>
  <c r="C981" i="3"/>
  <c r="B981" i="3"/>
  <c r="A981" i="3"/>
  <c r="M980" i="3"/>
  <c r="J980" i="3"/>
  <c r="I980" i="3"/>
  <c r="H980" i="3"/>
  <c r="G980" i="3"/>
  <c r="F980" i="3"/>
  <c r="E980" i="3"/>
  <c r="D980" i="3"/>
  <c r="C980" i="3"/>
  <c r="B980" i="3"/>
  <c r="A980" i="3"/>
  <c r="M979" i="3"/>
  <c r="J979" i="3"/>
  <c r="I979" i="3"/>
  <c r="K979" i="3" s="1"/>
  <c r="L979" i="3" s="1"/>
  <c r="H979" i="3"/>
  <c r="G979" i="3"/>
  <c r="F979" i="3"/>
  <c r="E979" i="3"/>
  <c r="D979" i="3"/>
  <c r="B979" i="3"/>
  <c r="A979" i="3"/>
  <c r="C979" i="3" s="1"/>
  <c r="P978" i="3"/>
  <c r="N978" i="3"/>
  <c r="J978" i="3"/>
  <c r="I978" i="3"/>
  <c r="Q978" i="3" s="1"/>
  <c r="H978" i="3"/>
  <c r="G978" i="3"/>
  <c r="F978" i="3"/>
  <c r="E978" i="3"/>
  <c r="D978" i="3"/>
  <c r="A978" i="3"/>
  <c r="B978" i="3" s="1"/>
  <c r="P977" i="3"/>
  <c r="N977" i="3"/>
  <c r="J977" i="3"/>
  <c r="K977" i="3" s="1"/>
  <c r="L977" i="3" s="1"/>
  <c r="I977" i="3"/>
  <c r="Q977" i="3" s="1"/>
  <c r="H977" i="3"/>
  <c r="G977" i="3"/>
  <c r="F977" i="3"/>
  <c r="E977" i="3"/>
  <c r="D977" i="3"/>
  <c r="C977" i="3"/>
  <c r="B977" i="3"/>
  <c r="A977" i="3"/>
  <c r="M976" i="3"/>
  <c r="J976" i="3"/>
  <c r="I976" i="3"/>
  <c r="H976" i="3"/>
  <c r="G976" i="3"/>
  <c r="F976" i="3"/>
  <c r="E976" i="3"/>
  <c r="D976" i="3"/>
  <c r="C976" i="3"/>
  <c r="B976" i="3"/>
  <c r="A976" i="3"/>
  <c r="M975" i="3"/>
  <c r="J975" i="3"/>
  <c r="I975" i="3"/>
  <c r="K975" i="3" s="1"/>
  <c r="L975" i="3" s="1"/>
  <c r="H975" i="3"/>
  <c r="G975" i="3"/>
  <c r="F975" i="3"/>
  <c r="E975" i="3"/>
  <c r="D975" i="3"/>
  <c r="B975" i="3"/>
  <c r="A975" i="3"/>
  <c r="C975" i="3" s="1"/>
  <c r="P974" i="3"/>
  <c r="N974" i="3"/>
  <c r="J974" i="3"/>
  <c r="I974" i="3"/>
  <c r="Q974" i="3" s="1"/>
  <c r="H974" i="3"/>
  <c r="G974" i="3"/>
  <c r="F974" i="3"/>
  <c r="E974" i="3"/>
  <c r="D974" i="3"/>
  <c r="A974" i="3"/>
  <c r="B974" i="3" s="1"/>
  <c r="P973" i="3"/>
  <c r="N973" i="3"/>
  <c r="J973" i="3"/>
  <c r="K973" i="3" s="1"/>
  <c r="L973" i="3" s="1"/>
  <c r="I973" i="3"/>
  <c r="Q973" i="3" s="1"/>
  <c r="H973" i="3"/>
  <c r="G973" i="3"/>
  <c r="F973" i="3"/>
  <c r="E973" i="3"/>
  <c r="D973" i="3"/>
  <c r="C973" i="3"/>
  <c r="B973" i="3"/>
  <c r="A973" i="3"/>
  <c r="M972" i="3"/>
  <c r="J972" i="3"/>
  <c r="I972" i="3"/>
  <c r="H972" i="3"/>
  <c r="G972" i="3"/>
  <c r="F972" i="3"/>
  <c r="E972" i="3"/>
  <c r="D972" i="3"/>
  <c r="C972" i="3"/>
  <c r="B972" i="3"/>
  <c r="A972" i="3"/>
  <c r="M971" i="3"/>
  <c r="J971" i="3"/>
  <c r="I971" i="3"/>
  <c r="K971" i="3" s="1"/>
  <c r="L971" i="3" s="1"/>
  <c r="H971" i="3"/>
  <c r="G971" i="3"/>
  <c r="F971" i="3"/>
  <c r="E971" i="3"/>
  <c r="D971" i="3"/>
  <c r="B971" i="3"/>
  <c r="A971" i="3"/>
  <c r="C971" i="3" s="1"/>
  <c r="P970" i="3"/>
  <c r="N970" i="3"/>
  <c r="J970" i="3"/>
  <c r="I970" i="3"/>
  <c r="Q970" i="3" s="1"/>
  <c r="H970" i="3"/>
  <c r="G970" i="3"/>
  <c r="F970" i="3"/>
  <c r="E970" i="3"/>
  <c r="D970" i="3"/>
  <c r="A970" i="3"/>
  <c r="B970" i="3" s="1"/>
  <c r="P969" i="3"/>
  <c r="N969" i="3"/>
  <c r="J969" i="3"/>
  <c r="K969" i="3" s="1"/>
  <c r="L969" i="3" s="1"/>
  <c r="I969" i="3"/>
  <c r="Q969" i="3" s="1"/>
  <c r="H969" i="3"/>
  <c r="G969" i="3"/>
  <c r="F969" i="3"/>
  <c r="E969" i="3"/>
  <c r="D969" i="3"/>
  <c r="C969" i="3"/>
  <c r="B969" i="3"/>
  <c r="A969" i="3"/>
  <c r="M968" i="3"/>
  <c r="J968" i="3"/>
  <c r="I968" i="3"/>
  <c r="H968" i="3"/>
  <c r="G968" i="3"/>
  <c r="F968" i="3"/>
  <c r="E968" i="3"/>
  <c r="D968" i="3"/>
  <c r="C968" i="3"/>
  <c r="B968" i="3"/>
  <c r="A968" i="3"/>
  <c r="M967" i="3"/>
  <c r="J967" i="3"/>
  <c r="I967" i="3"/>
  <c r="K967" i="3" s="1"/>
  <c r="L967" i="3" s="1"/>
  <c r="H967" i="3"/>
  <c r="G967" i="3"/>
  <c r="F967" i="3"/>
  <c r="E967" i="3"/>
  <c r="D967" i="3"/>
  <c r="B967" i="3"/>
  <c r="A967" i="3"/>
  <c r="C967" i="3" s="1"/>
  <c r="P966" i="3"/>
  <c r="N966" i="3"/>
  <c r="J966" i="3"/>
  <c r="I966" i="3"/>
  <c r="Q966" i="3" s="1"/>
  <c r="H966" i="3"/>
  <c r="G966" i="3"/>
  <c r="F966" i="3"/>
  <c r="E966" i="3"/>
  <c r="D966" i="3"/>
  <c r="A966" i="3"/>
  <c r="B966" i="3" s="1"/>
  <c r="P965" i="3"/>
  <c r="J965" i="3"/>
  <c r="K965" i="3" s="1"/>
  <c r="L965" i="3" s="1"/>
  <c r="I965" i="3"/>
  <c r="Q965" i="3" s="1"/>
  <c r="H965" i="3"/>
  <c r="G965" i="3"/>
  <c r="F965" i="3"/>
  <c r="E965" i="3"/>
  <c r="D965" i="3"/>
  <c r="C965" i="3"/>
  <c r="B965" i="3"/>
  <c r="A965" i="3"/>
  <c r="P964" i="3"/>
  <c r="M964" i="3"/>
  <c r="J964" i="3"/>
  <c r="I964" i="3"/>
  <c r="H964" i="3"/>
  <c r="G964" i="3"/>
  <c r="F964" i="3"/>
  <c r="E964" i="3"/>
  <c r="D964" i="3"/>
  <c r="C964" i="3"/>
  <c r="B964" i="3"/>
  <c r="A964" i="3"/>
  <c r="M963" i="3"/>
  <c r="J963" i="3"/>
  <c r="N963" i="3" s="1"/>
  <c r="I963" i="3"/>
  <c r="K963" i="3" s="1"/>
  <c r="L963" i="3" s="1"/>
  <c r="H963" i="3"/>
  <c r="G963" i="3"/>
  <c r="F963" i="3"/>
  <c r="E963" i="3"/>
  <c r="D963" i="3"/>
  <c r="B963" i="3"/>
  <c r="A963" i="3"/>
  <c r="C963" i="3" s="1"/>
  <c r="P962" i="3"/>
  <c r="N962" i="3"/>
  <c r="J962" i="3"/>
  <c r="I962" i="3"/>
  <c r="Q962" i="3" s="1"/>
  <c r="H962" i="3"/>
  <c r="G962" i="3"/>
  <c r="F962" i="3"/>
  <c r="E962" i="3"/>
  <c r="D962" i="3"/>
  <c r="A962" i="3"/>
  <c r="B962" i="3" s="1"/>
  <c r="J961" i="3"/>
  <c r="K961" i="3" s="1"/>
  <c r="L961" i="3" s="1"/>
  <c r="I961" i="3"/>
  <c r="Q961" i="3" s="1"/>
  <c r="H961" i="3"/>
  <c r="G961" i="3"/>
  <c r="F961" i="3"/>
  <c r="E961" i="3"/>
  <c r="D961" i="3"/>
  <c r="C961" i="3"/>
  <c r="B961" i="3"/>
  <c r="A961" i="3"/>
  <c r="P960" i="3"/>
  <c r="M960" i="3"/>
  <c r="J960" i="3"/>
  <c r="I960" i="3"/>
  <c r="Q960" i="3" s="1"/>
  <c r="H960" i="3"/>
  <c r="G960" i="3"/>
  <c r="F960" i="3"/>
  <c r="E960" i="3"/>
  <c r="D960" i="3"/>
  <c r="C960" i="3"/>
  <c r="B960" i="3"/>
  <c r="A960" i="3"/>
  <c r="N959" i="3"/>
  <c r="M959" i="3"/>
  <c r="L959" i="3"/>
  <c r="J959" i="3"/>
  <c r="I959" i="3"/>
  <c r="K959" i="3" s="1"/>
  <c r="H959" i="3"/>
  <c r="G959" i="3"/>
  <c r="F959" i="3"/>
  <c r="E959" i="3"/>
  <c r="D959" i="3"/>
  <c r="B959" i="3"/>
  <c r="A959" i="3"/>
  <c r="C959" i="3" s="1"/>
  <c r="P958" i="3"/>
  <c r="N958" i="3"/>
  <c r="J958" i="3"/>
  <c r="I958" i="3"/>
  <c r="Q958" i="3" s="1"/>
  <c r="H958" i="3"/>
  <c r="G958" i="3"/>
  <c r="F958" i="3"/>
  <c r="E958" i="3"/>
  <c r="D958" i="3"/>
  <c r="A958" i="3"/>
  <c r="B958" i="3" s="1"/>
  <c r="P957" i="3"/>
  <c r="N957" i="3"/>
  <c r="J957" i="3"/>
  <c r="K957" i="3" s="1"/>
  <c r="L957" i="3" s="1"/>
  <c r="I957" i="3"/>
  <c r="H957" i="3"/>
  <c r="G957" i="3"/>
  <c r="F957" i="3"/>
  <c r="E957" i="3"/>
  <c r="D957" i="3"/>
  <c r="C957" i="3"/>
  <c r="B957" i="3"/>
  <c r="A957" i="3"/>
  <c r="M956" i="3"/>
  <c r="J956" i="3"/>
  <c r="P956" i="3" s="1"/>
  <c r="I956" i="3"/>
  <c r="Q956" i="3" s="1"/>
  <c r="H956" i="3"/>
  <c r="G956" i="3"/>
  <c r="F956" i="3"/>
  <c r="E956" i="3"/>
  <c r="D956" i="3"/>
  <c r="C956" i="3"/>
  <c r="B956" i="3"/>
  <c r="A956" i="3"/>
  <c r="M955" i="3"/>
  <c r="J955" i="3"/>
  <c r="I955" i="3"/>
  <c r="K955" i="3" s="1"/>
  <c r="L955" i="3" s="1"/>
  <c r="H955" i="3"/>
  <c r="G955" i="3"/>
  <c r="F955" i="3"/>
  <c r="E955" i="3"/>
  <c r="D955" i="3"/>
  <c r="B955" i="3"/>
  <c r="A955" i="3"/>
  <c r="C955" i="3" s="1"/>
  <c r="P954" i="3"/>
  <c r="N954" i="3"/>
  <c r="J954" i="3"/>
  <c r="I954" i="3"/>
  <c r="Q954" i="3" s="1"/>
  <c r="H954" i="3"/>
  <c r="G954" i="3"/>
  <c r="F954" i="3"/>
  <c r="E954" i="3"/>
  <c r="D954" i="3"/>
  <c r="A954" i="3"/>
  <c r="B954" i="3" s="1"/>
  <c r="J953" i="3"/>
  <c r="K953" i="3" s="1"/>
  <c r="L953" i="3" s="1"/>
  <c r="I953" i="3"/>
  <c r="Q953" i="3" s="1"/>
  <c r="H953" i="3"/>
  <c r="G953" i="3"/>
  <c r="F953" i="3"/>
  <c r="E953" i="3"/>
  <c r="D953" i="3"/>
  <c r="C953" i="3"/>
  <c r="B953" i="3"/>
  <c r="A953" i="3"/>
  <c r="P952" i="3"/>
  <c r="M952" i="3"/>
  <c r="J952" i="3"/>
  <c r="I952" i="3"/>
  <c r="Q952" i="3" s="1"/>
  <c r="H952" i="3"/>
  <c r="G952" i="3"/>
  <c r="F952" i="3"/>
  <c r="E952" i="3"/>
  <c r="D952" i="3"/>
  <c r="C952" i="3"/>
  <c r="B952" i="3"/>
  <c r="A952" i="3"/>
  <c r="M951" i="3"/>
  <c r="J951" i="3"/>
  <c r="N951" i="3" s="1"/>
  <c r="I951" i="3"/>
  <c r="H951" i="3"/>
  <c r="G951" i="3"/>
  <c r="F951" i="3"/>
  <c r="E951" i="3"/>
  <c r="D951" i="3"/>
  <c r="B951" i="3"/>
  <c r="A951" i="3"/>
  <c r="C951" i="3" s="1"/>
  <c r="P950" i="3"/>
  <c r="N950" i="3"/>
  <c r="J950" i="3"/>
  <c r="I950" i="3"/>
  <c r="Q950" i="3" s="1"/>
  <c r="H950" i="3"/>
  <c r="G950" i="3"/>
  <c r="F950" i="3"/>
  <c r="E950" i="3"/>
  <c r="D950" i="3"/>
  <c r="A950" i="3"/>
  <c r="B950" i="3" s="1"/>
  <c r="J949" i="3"/>
  <c r="K949" i="3" s="1"/>
  <c r="L949" i="3" s="1"/>
  <c r="I949" i="3"/>
  <c r="Q949" i="3" s="1"/>
  <c r="H949" i="3"/>
  <c r="G949" i="3"/>
  <c r="F949" i="3"/>
  <c r="E949" i="3"/>
  <c r="D949" i="3"/>
  <c r="C949" i="3"/>
  <c r="B949" i="3"/>
  <c r="A949" i="3"/>
  <c r="M948" i="3"/>
  <c r="J948" i="3"/>
  <c r="I948" i="3"/>
  <c r="Q948" i="3" s="1"/>
  <c r="H948" i="3"/>
  <c r="G948" i="3"/>
  <c r="F948" i="3"/>
  <c r="E948" i="3"/>
  <c r="D948" i="3"/>
  <c r="C948" i="3"/>
  <c r="B948" i="3"/>
  <c r="A948" i="3"/>
  <c r="N947" i="3"/>
  <c r="M947" i="3"/>
  <c r="J947" i="3"/>
  <c r="I947" i="3"/>
  <c r="K947" i="3" s="1"/>
  <c r="L947" i="3" s="1"/>
  <c r="H947" i="3"/>
  <c r="G947" i="3"/>
  <c r="F947" i="3"/>
  <c r="E947" i="3"/>
  <c r="D947" i="3"/>
  <c r="B947" i="3"/>
  <c r="A947" i="3"/>
  <c r="C947" i="3" s="1"/>
  <c r="P946" i="3"/>
  <c r="N946" i="3"/>
  <c r="J946" i="3"/>
  <c r="I946" i="3"/>
  <c r="Q946" i="3" s="1"/>
  <c r="H946" i="3"/>
  <c r="G946" i="3"/>
  <c r="F946" i="3"/>
  <c r="E946" i="3"/>
  <c r="D946" i="3"/>
  <c r="A946" i="3"/>
  <c r="B946" i="3" s="1"/>
  <c r="P945" i="3"/>
  <c r="N945" i="3"/>
  <c r="J945" i="3"/>
  <c r="K945" i="3" s="1"/>
  <c r="L945" i="3" s="1"/>
  <c r="I945" i="3"/>
  <c r="Q945" i="3" s="1"/>
  <c r="H945" i="3"/>
  <c r="G945" i="3"/>
  <c r="F945" i="3"/>
  <c r="E945" i="3"/>
  <c r="D945" i="3"/>
  <c r="C945" i="3"/>
  <c r="B945" i="3"/>
  <c r="A945" i="3"/>
  <c r="M944" i="3"/>
  <c r="J944" i="3"/>
  <c r="P944" i="3" s="1"/>
  <c r="I944" i="3"/>
  <c r="H944" i="3"/>
  <c r="G944" i="3"/>
  <c r="F944" i="3"/>
  <c r="E944" i="3"/>
  <c r="D944" i="3"/>
  <c r="C944" i="3"/>
  <c r="B944" i="3"/>
  <c r="A944" i="3"/>
  <c r="M943" i="3"/>
  <c r="J943" i="3"/>
  <c r="N943" i="3" s="1"/>
  <c r="I943" i="3"/>
  <c r="K943" i="3" s="1"/>
  <c r="L943" i="3" s="1"/>
  <c r="H943" i="3"/>
  <c r="G943" i="3"/>
  <c r="F943" i="3"/>
  <c r="E943" i="3"/>
  <c r="D943" i="3"/>
  <c r="B943" i="3"/>
  <c r="A943" i="3"/>
  <c r="C943" i="3" s="1"/>
  <c r="P942" i="3"/>
  <c r="N942" i="3"/>
  <c r="J942" i="3"/>
  <c r="I942" i="3"/>
  <c r="Q942" i="3" s="1"/>
  <c r="H942" i="3"/>
  <c r="G942" i="3"/>
  <c r="F942" i="3"/>
  <c r="E942" i="3"/>
  <c r="D942" i="3"/>
  <c r="A942" i="3"/>
  <c r="B942" i="3" s="1"/>
  <c r="J941" i="3"/>
  <c r="K941" i="3" s="1"/>
  <c r="L941" i="3" s="1"/>
  <c r="I941" i="3"/>
  <c r="Q941" i="3" s="1"/>
  <c r="H941" i="3"/>
  <c r="G941" i="3"/>
  <c r="F941" i="3"/>
  <c r="E941" i="3"/>
  <c r="D941" i="3"/>
  <c r="C941" i="3"/>
  <c r="B941" i="3"/>
  <c r="A941" i="3"/>
  <c r="P940" i="3"/>
  <c r="M940" i="3"/>
  <c r="J940" i="3"/>
  <c r="I940" i="3"/>
  <c r="Q940" i="3" s="1"/>
  <c r="H940" i="3"/>
  <c r="G940" i="3"/>
  <c r="F940" i="3"/>
  <c r="E940" i="3"/>
  <c r="D940" i="3"/>
  <c r="C940" i="3"/>
  <c r="B940" i="3"/>
  <c r="A940" i="3"/>
  <c r="O939" i="3"/>
  <c r="N939" i="3"/>
  <c r="M939" i="3"/>
  <c r="L939" i="3"/>
  <c r="J939" i="3"/>
  <c r="P939" i="3" s="1"/>
  <c r="I939" i="3"/>
  <c r="K939" i="3" s="1"/>
  <c r="H939" i="3"/>
  <c r="G939" i="3"/>
  <c r="F939" i="3"/>
  <c r="E939" i="3"/>
  <c r="D939" i="3"/>
  <c r="B939" i="3"/>
  <c r="A939" i="3"/>
  <c r="C939" i="3" s="1"/>
  <c r="N938" i="3"/>
  <c r="J938" i="3"/>
  <c r="I938" i="3"/>
  <c r="Q938" i="3" s="1"/>
  <c r="H938" i="3"/>
  <c r="G938" i="3"/>
  <c r="F938" i="3"/>
  <c r="E938" i="3"/>
  <c r="A938" i="3"/>
  <c r="D938" i="3" s="1"/>
  <c r="P937" i="3"/>
  <c r="N937" i="3"/>
  <c r="J937" i="3"/>
  <c r="K937" i="3" s="1"/>
  <c r="L937" i="3" s="1"/>
  <c r="I937" i="3"/>
  <c r="Q937" i="3" s="1"/>
  <c r="H937" i="3"/>
  <c r="G937" i="3"/>
  <c r="F937" i="3"/>
  <c r="E937" i="3"/>
  <c r="D937" i="3"/>
  <c r="C937" i="3"/>
  <c r="B937" i="3"/>
  <c r="A937" i="3"/>
  <c r="P936" i="3"/>
  <c r="M936" i="3"/>
  <c r="J936" i="3"/>
  <c r="I936" i="3"/>
  <c r="H936" i="3"/>
  <c r="G936" i="3"/>
  <c r="F936" i="3"/>
  <c r="E936" i="3"/>
  <c r="D936" i="3"/>
  <c r="C936" i="3"/>
  <c r="B936" i="3"/>
  <c r="A936" i="3"/>
  <c r="M935" i="3"/>
  <c r="J935" i="3"/>
  <c r="P935" i="3" s="1"/>
  <c r="I935" i="3"/>
  <c r="H935" i="3"/>
  <c r="G935" i="3"/>
  <c r="F935" i="3"/>
  <c r="E935" i="3"/>
  <c r="D935" i="3"/>
  <c r="B935" i="3"/>
  <c r="A935" i="3"/>
  <c r="C935" i="3" s="1"/>
  <c r="N934" i="3"/>
  <c r="J934" i="3"/>
  <c r="I934" i="3"/>
  <c r="Q934" i="3" s="1"/>
  <c r="H934" i="3"/>
  <c r="G934" i="3"/>
  <c r="F934" i="3"/>
  <c r="E934" i="3"/>
  <c r="A934" i="3"/>
  <c r="P933" i="3"/>
  <c r="N933" i="3"/>
  <c r="K933" i="3"/>
  <c r="L933" i="3" s="1"/>
  <c r="J933" i="3"/>
  <c r="I933" i="3"/>
  <c r="H933" i="3"/>
  <c r="G933" i="3"/>
  <c r="F933" i="3"/>
  <c r="E933" i="3"/>
  <c r="D933" i="3"/>
  <c r="C933" i="3"/>
  <c r="B933" i="3"/>
  <c r="A933" i="3"/>
  <c r="M932" i="3"/>
  <c r="J932" i="3"/>
  <c r="P932" i="3" s="1"/>
  <c r="I932" i="3"/>
  <c r="Q932" i="3" s="1"/>
  <c r="H932" i="3"/>
  <c r="G932" i="3"/>
  <c r="F932" i="3"/>
  <c r="E932" i="3"/>
  <c r="D932" i="3"/>
  <c r="C932" i="3"/>
  <c r="B932" i="3"/>
  <c r="A932" i="3"/>
  <c r="M931" i="3"/>
  <c r="J931" i="3"/>
  <c r="P931" i="3" s="1"/>
  <c r="I931" i="3"/>
  <c r="K931" i="3" s="1"/>
  <c r="L931" i="3" s="1"/>
  <c r="H931" i="3"/>
  <c r="G931" i="3"/>
  <c r="F931" i="3"/>
  <c r="E931" i="3"/>
  <c r="D931" i="3"/>
  <c r="B931" i="3"/>
  <c r="A931" i="3"/>
  <c r="C931" i="3" s="1"/>
  <c r="Q930" i="3"/>
  <c r="P930" i="3"/>
  <c r="N930" i="3"/>
  <c r="J930" i="3"/>
  <c r="I930" i="3"/>
  <c r="H930" i="3"/>
  <c r="G930" i="3"/>
  <c r="F930" i="3"/>
  <c r="E930" i="3"/>
  <c r="D930" i="3"/>
  <c r="A930" i="3"/>
  <c r="J929" i="3"/>
  <c r="K929" i="3" s="1"/>
  <c r="L929" i="3" s="1"/>
  <c r="I929" i="3"/>
  <c r="Q929" i="3" s="1"/>
  <c r="H929" i="3"/>
  <c r="G929" i="3"/>
  <c r="F929" i="3"/>
  <c r="E929" i="3"/>
  <c r="D929" i="3"/>
  <c r="C929" i="3"/>
  <c r="B929" i="3"/>
  <c r="A929" i="3"/>
  <c r="M928" i="3"/>
  <c r="J928" i="3"/>
  <c r="I928" i="3"/>
  <c r="Q928" i="3" s="1"/>
  <c r="H928" i="3"/>
  <c r="G928" i="3"/>
  <c r="F928" i="3"/>
  <c r="E928" i="3"/>
  <c r="D928" i="3"/>
  <c r="C928" i="3"/>
  <c r="B928" i="3"/>
  <c r="A928" i="3"/>
  <c r="O927" i="3"/>
  <c r="N927" i="3"/>
  <c r="M927" i="3"/>
  <c r="J927" i="3"/>
  <c r="P927" i="3" s="1"/>
  <c r="I927" i="3"/>
  <c r="K927" i="3" s="1"/>
  <c r="L927" i="3" s="1"/>
  <c r="H927" i="3"/>
  <c r="G927" i="3"/>
  <c r="F927" i="3"/>
  <c r="E927" i="3"/>
  <c r="D927" i="3"/>
  <c r="B927" i="3"/>
  <c r="A927" i="3"/>
  <c r="C927" i="3" s="1"/>
  <c r="Q926" i="3"/>
  <c r="P926" i="3"/>
  <c r="N926" i="3"/>
  <c r="J926" i="3"/>
  <c r="I926" i="3"/>
  <c r="H926" i="3"/>
  <c r="G926" i="3"/>
  <c r="F926" i="3"/>
  <c r="E926" i="3"/>
  <c r="A926" i="3"/>
  <c r="J925" i="3"/>
  <c r="P925" i="3" s="1"/>
  <c r="I925" i="3"/>
  <c r="Q925" i="3" s="1"/>
  <c r="H925" i="3"/>
  <c r="G925" i="3"/>
  <c r="F925" i="3"/>
  <c r="E925" i="3"/>
  <c r="D925" i="3"/>
  <c r="C925" i="3"/>
  <c r="B925" i="3"/>
  <c r="A925" i="3"/>
  <c r="P924" i="3"/>
  <c r="M924" i="3"/>
  <c r="J924" i="3"/>
  <c r="I924" i="3"/>
  <c r="Q924" i="3" s="1"/>
  <c r="H924" i="3"/>
  <c r="G924" i="3"/>
  <c r="F924" i="3"/>
  <c r="E924" i="3"/>
  <c r="D924" i="3"/>
  <c r="C924" i="3"/>
  <c r="B924" i="3"/>
  <c r="A924" i="3"/>
  <c r="O923" i="3"/>
  <c r="N923" i="3"/>
  <c r="M923" i="3"/>
  <c r="L923" i="3"/>
  <c r="J923" i="3"/>
  <c r="P923" i="3" s="1"/>
  <c r="I923" i="3"/>
  <c r="K923" i="3" s="1"/>
  <c r="H923" i="3"/>
  <c r="G923" i="3"/>
  <c r="F923" i="3"/>
  <c r="E923" i="3"/>
  <c r="D923" i="3"/>
  <c r="B923" i="3"/>
  <c r="A923" i="3"/>
  <c r="C923" i="3" s="1"/>
  <c r="N922" i="3"/>
  <c r="J922" i="3"/>
  <c r="I922" i="3"/>
  <c r="Q922" i="3" s="1"/>
  <c r="H922" i="3"/>
  <c r="G922" i="3"/>
  <c r="F922" i="3"/>
  <c r="E922" i="3"/>
  <c r="A922" i="3"/>
  <c r="D922" i="3" s="1"/>
  <c r="P921" i="3"/>
  <c r="N921" i="3"/>
  <c r="J921" i="3"/>
  <c r="K921" i="3" s="1"/>
  <c r="L921" i="3" s="1"/>
  <c r="I921" i="3"/>
  <c r="Q921" i="3" s="1"/>
  <c r="H921" i="3"/>
  <c r="G921" i="3"/>
  <c r="F921" i="3"/>
  <c r="E921" i="3"/>
  <c r="D921" i="3"/>
  <c r="C921" i="3"/>
  <c r="B921" i="3"/>
  <c r="A921" i="3"/>
  <c r="P920" i="3"/>
  <c r="M920" i="3"/>
  <c r="J920" i="3"/>
  <c r="I920" i="3"/>
  <c r="H920" i="3"/>
  <c r="G920" i="3"/>
  <c r="F920" i="3"/>
  <c r="E920" i="3"/>
  <c r="D920" i="3"/>
  <c r="C920" i="3"/>
  <c r="B920" i="3"/>
  <c r="A920" i="3"/>
  <c r="M919" i="3"/>
  <c r="J919" i="3"/>
  <c r="P919" i="3" s="1"/>
  <c r="I919" i="3"/>
  <c r="H919" i="3"/>
  <c r="G919" i="3"/>
  <c r="F919" i="3"/>
  <c r="E919" i="3"/>
  <c r="D919" i="3"/>
  <c r="B919" i="3"/>
  <c r="A919" i="3"/>
  <c r="C919" i="3" s="1"/>
  <c r="N918" i="3"/>
  <c r="J918" i="3"/>
  <c r="I918" i="3"/>
  <c r="Q918" i="3" s="1"/>
  <c r="H918" i="3"/>
  <c r="G918" i="3"/>
  <c r="F918" i="3"/>
  <c r="E918" i="3"/>
  <c r="A918" i="3"/>
  <c r="P917" i="3"/>
  <c r="N917" i="3"/>
  <c r="K917" i="3"/>
  <c r="L917" i="3" s="1"/>
  <c r="J917" i="3"/>
  <c r="I917" i="3"/>
  <c r="H917" i="3"/>
  <c r="G917" i="3"/>
  <c r="F917" i="3"/>
  <c r="E917" i="3"/>
  <c r="D917" i="3"/>
  <c r="C917" i="3"/>
  <c r="B917" i="3"/>
  <c r="A917" i="3"/>
  <c r="M916" i="3"/>
  <c r="J916" i="3"/>
  <c r="P916" i="3" s="1"/>
  <c r="I916" i="3"/>
  <c r="Q916" i="3" s="1"/>
  <c r="H916" i="3"/>
  <c r="G916" i="3"/>
  <c r="F916" i="3"/>
  <c r="E916" i="3"/>
  <c r="D916" i="3"/>
  <c r="C916" i="3"/>
  <c r="B916" i="3"/>
  <c r="A916" i="3"/>
  <c r="M915" i="3"/>
  <c r="J915" i="3"/>
  <c r="P915" i="3" s="1"/>
  <c r="I915" i="3"/>
  <c r="K915" i="3" s="1"/>
  <c r="L915" i="3" s="1"/>
  <c r="H915" i="3"/>
  <c r="G915" i="3"/>
  <c r="F915" i="3"/>
  <c r="E915" i="3"/>
  <c r="D915" i="3"/>
  <c r="B915" i="3"/>
  <c r="A915" i="3"/>
  <c r="C915" i="3" s="1"/>
  <c r="Q914" i="3"/>
  <c r="P914" i="3"/>
  <c r="N914" i="3"/>
  <c r="J914" i="3"/>
  <c r="I914" i="3"/>
  <c r="H914" i="3"/>
  <c r="G914" i="3"/>
  <c r="F914" i="3"/>
  <c r="E914" i="3"/>
  <c r="D914" i="3"/>
  <c r="A914" i="3"/>
  <c r="J913" i="3"/>
  <c r="K913" i="3" s="1"/>
  <c r="L913" i="3" s="1"/>
  <c r="I913" i="3"/>
  <c r="Q913" i="3" s="1"/>
  <c r="H913" i="3"/>
  <c r="G913" i="3"/>
  <c r="F913" i="3"/>
  <c r="E913" i="3"/>
  <c r="D913" i="3"/>
  <c r="C913" i="3"/>
  <c r="B913" i="3"/>
  <c r="A913" i="3"/>
  <c r="M912" i="3"/>
  <c r="J912" i="3"/>
  <c r="I912" i="3"/>
  <c r="Q912" i="3" s="1"/>
  <c r="H912" i="3"/>
  <c r="G912" i="3"/>
  <c r="F912" i="3"/>
  <c r="E912" i="3"/>
  <c r="D912" i="3"/>
  <c r="C912" i="3"/>
  <c r="B912" i="3"/>
  <c r="A912" i="3"/>
  <c r="O911" i="3"/>
  <c r="N911" i="3"/>
  <c r="M911" i="3"/>
  <c r="J911" i="3"/>
  <c r="P911" i="3" s="1"/>
  <c r="I911" i="3"/>
  <c r="K911" i="3" s="1"/>
  <c r="L911" i="3" s="1"/>
  <c r="H911" i="3"/>
  <c r="G911" i="3"/>
  <c r="F911" i="3"/>
  <c r="E911" i="3"/>
  <c r="D911" i="3"/>
  <c r="B911" i="3"/>
  <c r="A911" i="3"/>
  <c r="C911" i="3" s="1"/>
  <c r="Q910" i="3"/>
  <c r="P910" i="3"/>
  <c r="N910" i="3"/>
  <c r="J910" i="3"/>
  <c r="I910" i="3"/>
  <c r="H910" i="3"/>
  <c r="G910" i="3"/>
  <c r="F910" i="3"/>
  <c r="E910" i="3"/>
  <c r="A910" i="3"/>
  <c r="J909" i="3"/>
  <c r="P909" i="3" s="1"/>
  <c r="I909" i="3"/>
  <c r="Q909" i="3" s="1"/>
  <c r="H909" i="3"/>
  <c r="G909" i="3"/>
  <c r="F909" i="3"/>
  <c r="E909" i="3"/>
  <c r="D909" i="3"/>
  <c r="C909" i="3"/>
  <c r="B909" i="3"/>
  <c r="A909" i="3"/>
  <c r="P908" i="3"/>
  <c r="M908" i="3"/>
  <c r="J908" i="3"/>
  <c r="I908" i="3"/>
  <c r="Q908" i="3" s="1"/>
  <c r="H908" i="3"/>
  <c r="G908" i="3"/>
  <c r="F908" i="3"/>
  <c r="E908" i="3"/>
  <c r="D908" i="3"/>
  <c r="C908" i="3"/>
  <c r="B908" i="3"/>
  <c r="A908" i="3"/>
  <c r="O907" i="3"/>
  <c r="N907" i="3"/>
  <c r="M907" i="3"/>
  <c r="L907" i="3"/>
  <c r="J907" i="3"/>
  <c r="P907" i="3" s="1"/>
  <c r="I907" i="3"/>
  <c r="K907" i="3" s="1"/>
  <c r="H907" i="3"/>
  <c r="G907" i="3"/>
  <c r="F907" i="3"/>
  <c r="E907" i="3"/>
  <c r="D907" i="3"/>
  <c r="B907" i="3"/>
  <c r="A907" i="3"/>
  <c r="C907" i="3" s="1"/>
  <c r="N906" i="3"/>
  <c r="J906" i="3"/>
  <c r="I906" i="3"/>
  <c r="Q906" i="3" s="1"/>
  <c r="H906" i="3"/>
  <c r="G906" i="3"/>
  <c r="F906" i="3"/>
  <c r="E906" i="3"/>
  <c r="A906" i="3"/>
  <c r="D906" i="3" s="1"/>
  <c r="P905" i="3"/>
  <c r="N905" i="3"/>
  <c r="J905" i="3"/>
  <c r="K905" i="3" s="1"/>
  <c r="L905" i="3" s="1"/>
  <c r="I905" i="3"/>
  <c r="Q905" i="3" s="1"/>
  <c r="H905" i="3"/>
  <c r="G905" i="3"/>
  <c r="F905" i="3"/>
  <c r="E905" i="3"/>
  <c r="D905" i="3"/>
  <c r="C905" i="3"/>
  <c r="B905" i="3"/>
  <c r="A905" i="3"/>
  <c r="P904" i="3"/>
  <c r="M904" i="3"/>
  <c r="J904" i="3"/>
  <c r="I904" i="3"/>
  <c r="H904" i="3"/>
  <c r="G904" i="3"/>
  <c r="F904" i="3"/>
  <c r="E904" i="3"/>
  <c r="D904" i="3"/>
  <c r="C904" i="3"/>
  <c r="B904" i="3"/>
  <c r="A904" i="3"/>
  <c r="M903" i="3"/>
  <c r="J903" i="3"/>
  <c r="P903" i="3" s="1"/>
  <c r="I903" i="3"/>
  <c r="H903" i="3"/>
  <c r="G903" i="3"/>
  <c r="F903" i="3"/>
  <c r="E903" i="3"/>
  <c r="D903" i="3"/>
  <c r="B903" i="3"/>
  <c r="A903" i="3"/>
  <c r="C903" i="3" s="1"/>
  <c r="N902" i="3"/>
  <c r="J902" i="3"/>
  <c r="I902" i="3"/>
  <c r="Q902" i="3" s="1"/>
  <c r="H902" i="3"/>
  <c r="G902" i="3"/>
  <c r="F902" i="3"/>
  <c r="E902" i="3"/>
  <c r="A902" i="3"/>
  <c r="P901" i="3"/>
  <c r="N901" i="3"/>
  <c r="K901" i="3"/>
  <c r="L901" i="3" s="1"/>
  <c r="J901" i="3"/>
  <c r="I901" i="3"/>
  <c r="H901" i="3"/>
  <c r="G901" i="3"/>
  <c r="F901" i="3"/>
  <c r="E901" i="3"/>
  <c r="D901" i="3"/>
  <c r="C901" i="3"/>
  <c r="B901" i="3"/>
  <c r="A901" i="3"/>
  <c r="M900" i="3"/>
  <c r="J900" i="3"/>
  <c r="P900" i="3" s="1"/>
  <c r="I900" i="3"/>
  <c r="Q900" i="3" s="1"/>
  <c r="H900" i="3"/>
  <c r="G900" i="3"/>
  <c r="F900" i="3"/>
  <c r="E900" i="3"/>
  <c r="D900" i="3"/>
  <c r="C900" i="3"/>
  <c r="B900" i="3"/>
  <c r="A900" i="3"/>
  <c r="M899" i="3"/>
  <c r="J899" i="3"/>
  <c r="P899" i="3" s="1"/>
  <c r="I899" i="3"/>
  <c r="K899" i="3" s="1"/>
  <c r="L899" i="3" s="1"/>
  <c r="H899" i="3"/>
  <c r="G899" i="3"/>
  <c r="F899" i="3"/>
  <c r="E899" i="3"/>
  <c r="D899" i="3"/>
  <c r="B899" i="3"/>
  <c r="A899" i="3"/>
  <c r="C899" i="3" s="1"/>
  <c r="Q898" i="3"/>
  <c r="P898" i="3"/>
  <c r="N898" i="3"/>
  <c r="J898" i="3"/>
  <c r="I898" i="3"/>
  <c r="H898" i="3"/>
  <c r="G898" i="3"/>
  <c r="F898" i="3"/>
  <c r="E898" i="3"/>
  <c r="D898" i="3"/>
  <c r="A898" i="3"/>
  <c r="J897" i="3"/>
  <c r="K897" i="3" s="1"/>
  <c r="L897" i="3" s="1"/>
  <c r="I897" i="3"/>
  <c r="Q897" i="3" s="1"/>
  <c r="H897" i="3"/>
  <c r="G897" i="3"/>
  <c r="F897" i="3"/>
  <c r="E897" i="3"/>
  <c r="D897" i="3"/>
  <c r="C897" i="3"/>
  <c r="B897" i="3"/>
  <c r="A897" i="3"/>
  <c r="M896" i="3"/>
  <c r="J896" i="3"/>
  <c r="I896" i="3"/>
  <c r="Q896" i="3" s="1"/>
  <c r="H896" i="3"/>
  <c r="G896" i="3"/>
  <c r="F896" i="3"/>
  <c r="E896" i="3"/>
  <c r="D896" i="3"/>
  <c r="C896" i="3"/>
  <c r="B896" i="3"/>
  <c r="A896" i="3"/>
  <c r="O895" i="3"/>
  <c r="N895" i="3"/>
  <c r="M895" i="3"/>
  <c r="J895" i="3"/>
  <c r="P895" i="3" s="1"/>
  <c r="I895" i="3"/>
  <c r="K895" i="3" s="1"/>
  <c r="L895" i="3" s="1"/>
  <c r="H895" i="3"/>
  <c r="G895" i="3"/>
  <c r="F895" i="3"/>
  <c r="E895" i="3"/>
  <c r="D895" i="3"/>
  <c r="B895" i="3"/>
  <c r="A895" i="3"/>
  <c r="C895" i="3" s="1"/>
  <c r="Q894" i="3"/>
  <c r="P894" i="3"/>
  <c r="N894" i="3"/>
  <c r="J894" i="3"/>
  <c r="I894" i="3"/>
  <c r="H894" i="3"/>
  <c r="G894" i="3"/>
  <c r="F894" i="3"/>
  <c r="E894" i="3"/>
  <c r="A894" i="3"/>
  <c r="J893" i="3"/>
  <c r="P893" i="3" s="1"/>
  <c r="I893" i="3"/>
  <c r="Q893" i="3" s="1"/>
  <c r="H893" i="3"/>
  <c r="G893" i="3"/>
  <c r="F893" i="3"/>
  <c r="E893" i="3"/>
  <c r="D893" i="3"/>
  <c r="C893" i="3"/>
  <c r="B893" i="3"/>
  <c r="A893" i="3"/>
  <c r="P892" i="3"/>
  <c r="M892" i="3"/>
  <c r="J892" i="3"/>
  <c r="I892" i="3"/>
  <c r="Q892" i="3" s="1"/>
  <c r="H892" i="3"/>
  <c r="G892" i="3"/>
  <c r="F892" i="3"/>
  <c r="E892" i="3"/>
  <c r="D892" i="3"/>
  <c r="C892" i="3"/>
  <c r="B892" i="3"/>
  <c r="A892" i="3"/>
  <c r="O891" i="3"/>
  <c r="N891" i="3"/>
  <c r="M891" i="3"/>
  <c r="L891" i="3"/>
  <c r="J891" i="3"/>
  <c r="P891" i="3" s="1"/>
  <c r="I891" i="3"/>
  <c r="K891" i="3" s="1"/>
  <c r="H891" i="3"/>
  <c r="G891" i="3"/>
  <c r="F891" i="3"/>
  <c r="E891" i="3"/>
  <c r="D891" i="3"/>
  <c r="B891" i="3"/>
  <c r="A891" i="3"/>
  <c r="C891" i="3" s="1"/>
  <c r="N890" i="3"/>
  <c r="J890" i="3"/>
  <c r="I890" i="3"/>
  <c r="Q890" i="3" s="1"/>
  <c r="H890" i="3"/>
  <c r="G890" i="3"/>
  <c r="F890" i="3"/>
  <c r="E890" i="3"/>
  <c r="A890" i="3"/>
  <c r="D890" i="3" s="1"/>
  <c r="P889" i="3"/>
  <c r="N889" i="3"/>
  <c r="J889" i="3"/>
  <c r="K889" i="3" s="1"/>
  <c r="L889" i="3" s="1"/>
  <c r="I889" i="3"/>
  <c r="Q889" i="3" s="1"/>
  <c r="H889" i="3"/>
  <c r="G889" i="3"/>
  <c r="F889" i="3"/>
  <c r="E889" i="3"/>
  <c r="D889" i="3"/>
  <c r="C889" i="3"/>
  <c r="B889" i="3"/>
  <c r="A889" i="3"/>
  <c r="P888" i="3"/>
  <c r="M888" i="3"/>
  <c r="J888" i="3"/>
  <c r="I888" i="3"/>
  <c r="H888" i="3"/>
  <c r="G888" i="3"/>
  <c r="F888" i="3"/>
  <c r="E888" i="3"/>
  <c r="D888" i="3"/>
  <c r="C888" i="3"/>
  <c r="B888" i="3"/>
  <c r="A888" i="3"/>
  <c r="M887" i="3"/>
  <c r="J887" i="3"/>
  <c r="P887" i="3" s="1"/>
  <c r="I887" i="3"/>
  <c r="H887" i="3"/>
  <c r="G887" i="3"/>
  <c r="F887" i="3"/>
  <c r="E887" i="3"/>
  <c r="D887" i="3"/>
  <c r="B887" i="3"/>
  <c r="A887" i="3"/>
  <c r="C887" i="3" s="1"/>
  <c r="N886" i="3"/>
  <c r="J886" i="3"/>
  <c r="I886" i="3"/>
  <c r="Q886" i="3" s="1"/>
  <c r="H886" i="3"/>
  <c r="G886" i="3"/>
  <c r="F886" i="3"/>
  <c r="E886" i="3"/>
  <c r="A886" i="3"/>
  <c r="P885" i="3"/>
  <c r="N885" i="3"/>
  <c r="K885" i="3"/>
  <c r="L885" i="3" s="1"/>
  <c r="J885" i="3"/>
  <c r="I885" i="3"/>
  <c r="H885" i="3"/>
  <c r="G885" i="3"/>
  <c r="F885" i="3"/>
  <c r="E885" i="3"/>
  <c r="D885" i="3"/>
  <c r="C885" i="3"/>
  <c r="B885" i="3"/>
  <c r="A885" i="3"/>
  <c r="M884" i="3"/>
  <c r="J884" i="3"/>
  <c r="P884" i="3" s="1"/>
  <c r="I884" i="3"/>
  <c r="Q884" i="3" s="1"/>
  <c r="H884" i="3"/>
  <c r="G884" i="3"/>
  <c r="F884" i="3"/>
  <c r="E884" i="3"/>
  <c r="D884" i="3"/>
  <c r="C884" i="3"/>
  <c r="B884" i="3"/>
  <c r="A884" i="3"/>
  <c r="M883" i="3"/>
  <c r="J883" i="3"/>
  <c r="P883" i="3" s="1"/>
  <c r="I883" i="3"/>
  <c r="K883" i="3" s="1"/>
  <c r="L883" i="3" s="1"/>
  <c r="H883" i="3"/>
  <c r="G883" i="3"/>
  <c r="F883" i="3"/>
  <c r="E883" i="3"/>
  <c r="D883" i="3"/>
  <c r="B883" i="3"/>
  <c r="A883" i="3"/>
  <c r="C883" i="3" s="1"/>
  <c r="Q882" i="3"/>
  <c r="P882" i="3"/>
  <c r="N882" i="3"/>
  <c r="J882" i="3"/>
  <c r="I882" i="3"/>
  <c r="H882" i="3"/>
  <c r="G882" i="3"/>
  <c r="F882" i="3"/>
  <c r="E882" i="3"/>
  <c r="D882" i="3"/>
  <c r="A882" i="3"/>
  <c r="J881" i="3"/>
  <c r="K881" i="3" s="1"/>
  <c r="L881" i="3" s="1"/>
  <c r="I881" i="3"/>
  <c r="Q881" i="3" s="1"/>
  <c r="H881" i="3"/>
  <c r="G881" i="3"/>
  <c r="F881" i="3"/>
  <c r="E881" i="3"/>
  <c r="D881" i="3"/>
  <c r="C881" i="3"/>
  <c r="B881" i="3"/>
  <c r="A881" i="3"/>
  <c r="M880" i="3"/>
  <c r="J880" i="3"/>
  <c r="I880" i="3"/>
  <c r="Q880" i="3" s="1"/>
  <c r="H880" i="3"/>
  <c r="G880" i="3"/>
  <c r="F880" i="3"/>
  <c r="E880" i="3"/>
  <c r="D880" i="3"/>
  <c r="C880" i="3"/>
  <c r="B880" i="3"/>
  <c r="A880" i="3"/>
  <c r="O879" i="3"/>
  <c r="N879" i="3"/>
  <c r="M879" i="3"/>
  <c r="J879" i="3"/>
  <c r="P879" i="3" s="1"/>
  <c r="I879" i="3"/>
  <c r="K879" i="3" s="1"/>
  <c r="L879" i="3" s="1"/>
  <c r="H879" i="3"/>
  <c r="G879" i="3"/>
  <c r="F879" i="3"/>
  <c r="E879" i="3"/>
  <c r="D879" i="3"/>
  <c r="B879" i="3"/>
  <c r="A879" i="3"/>
  <c r="C879" i="3" s="1"/>
  <c r="Q878" i="3"/>
  <c r="P878" i="3"/>
  <c r="N878" i="3"/>
  <c r="J878" i="3"/>
  <c r="I878" i="3"/>
  <c r="H878" i="3"/>
  <c r="G878" i="3"/>
  <c r="F878" i="3"/>
  <c r="E878" i="3"/>
  <c r="A878" i="3"/>
  <c r="J877" i="3"/>
  <c r="P877" i="3" s="1"/>
  <c r="I877" i="3"/>
  <c r="Q877" i="3" s="1"/>
  <c r="H877" i="3"/>
  <c r="G877" i="3"/>
  <c r="F877" i="3"/>
  <c r="E877" i="3"/>
  <c r="D877" i="3"/>
  <c r="C877" i="3"/>
  <c r="B877" i="3"/>
  <c r="A877" i="3"/>
  <c r="P876" i="3"/>
  <c r="M876" i="3"/>
  <c r="J876" i="3"/>
  <c r="I876" i="3"/>
  <c r="Q876" i="3" s="1"/>
  <c r="H876" i="3"/>
  <c r="G876" i="3"/>
  <c r="F876" i="3"/>
  <c r="E876" i="3"/>
  <c r="D876" i="3"/>
  <c r="C876" i="3"/>
  <c r="B876" i="3"/>
  <c r="A876" i="3"/>
  <c r="O875" i="3"/>
  <c r="N875" i="3"/>
  <c r="M875" i="3"/>
  <c r="L875" i="3"/>
  <c r="J875" i="3"/>
  <c r="P875" i="3" s="1"/>
  <c r="I875" i="3"/>
  <c r="K875" i="3" s="1"/>
  <c r="H875" i="3"/>
  <c r="G875" i="3"/>
  <c r="F875" i="3"/>
  <c r="E875" i="3"/>
  <c r="D875" i="3"/>
  <c r="B875" i="3"/>
  <c r="A875" i="3"/>
  <c r="C875" i="3" s="1"/>
  <c r="N874" i="3"/>
  <c r="J874" i="3"/>
  <c r="I874" i="3"/>
  <c r="Q874" i="3" s="1"/>
  <c r="H874" i="3"/>
  <c r="G874" i="3"/>
  <c r="F874" i="3"/>
  <c r="E874" i="3"/>
  <c r="A874" i="3"/>
  <c r="D874" i="3" s="1"/>
  <c r="P873" i="3"/>
  <c r="N873" i="3"/>
  <c r="J873" i="3"/>
  <c r="K873" i="3" s="1"/>
  <c r="L873" i="3" s="1"/>
  <c r="I873" i="3"/>
  <c r="Q873" i="3" s="1"/>
  <c r="H873" i="3"/>
  <c r="G873" i="3"/>
  <c r="F873" i="3"/>
  <c r="E873" i="3"/>
  <c r="D873" i="3"/>
  <c r="C873" i="3"/>
  <c r="B873" i="3"/>
  <c r="A873" i="3"/>
  <c r="P872" i="3"/>
  <c r="M872" i="3"/>
  <c r="J872" i="3"/>
  <c r="I872" i="3"/>
  <c r="H872" i="3"/>
  <c r="G872" i="3"/>
  <c r="F872" i="3"/>
  <c r="E872" i="3"/>
  <c r="D872" i="3"/>
  <c r="C872" i="3"/>
  <c r="B872" i="3"/>
  <c r="A872" i="3"/>
  <c r="M871" i="3"/>
  <c r="J871" i="3"/>
  <c r="P871" i="3" s="1"/>
  <c r="I871" i="3"/>
  <c r="H871" i="3"/>
  <c r="G871" i="3"/>
  <c r="F871" i="3"/>
  <c r="E871" i="3"/>
  <c r="D871" i="3"/>
  <c r="B871" i="3"/>
  <c r="A871" i="3"/>
  <c r="C871" i="3" s="1"/>
  <c r="N870" i="3"/>
  <c r="J870" i="3"/>
  <c r="I870" i="3"/>
  <c r="Q870" i="3" s="1"/>
  <c r="H870" i="3"/>
  <c r="G870" i="3"/>
  <c r="F870" i="3"/>
  <c r="E870" i="3"/>
  <c r="A870" i="3"/>
  <c r="P869" i="3"/>
  <c r="N869" i="3"/>
  <c r="K869" i="3"/>
  <c r="L869" i="3" s="1"/>
  <c r="J869" i="3"/>
  <c r="I869" i="3"/>
  <c r="H869" i="3"/>
  <c r="G869" i="3"/>
  <c r="F869" i="3"/>
  <c r="E869" i="3"/>
  <c r="D869" i="3"/>
  <c r="C869" i="3"/>
  <c r="B869" i="3"/>
  <c r="A869" i="3"/>
  <c r="M868" i="3"/>
  <c r="J868" i="3"/>
  <c r="P868" i="3" s="1"/>
  <c r="I868" i="3"/>
  <c r="Q868" i="3" s="1"/>
  <c r="H868" i="3"/>
  <c r="G868" i="3"/>
  <c r="F868" i="3"/>
  <c r="E868" i="3"/>
  <c r="D868" i="3"/>
  <c r="C868" i="3"/>
  <c r="B868" i="3"/>
  <c r="A868" i="3"/>
  <c r="M867" i="3"/>
  <c r="J867" i="3"/>
  <c r="P867" i="3" s="1"/>
  <c r="I867" i="3"/>
  <c r="K867" i="3" s="1"/>
  <c r="L867" i="3" s="1"/>
  <c r="H867" i="3"/>
  <c r="G867" i="3"/>
  <c r="F867" i="3"/>
  <c r="E867" i="3"/>
  <c r="D867" i="3"/>
  <c r="B867" i="3"/>
  <c r="A867" i="3"/>
  <c r="C867" i="3" s="1"/>
  <c r="Q866" i="3"/>
  <c r="P866" i="3"/>
  <c r="N866" i="3"/>
  <c r="J866" i="3"/>
  <c r="I866" i="3"/>
  <c r="H866" i="3"/>
  <c r="G866" i="3"/>
  <c r="F866" i="3"/>
  <c r="E866" i="3"/>
  <c r="D866" i="3"/>
  <c r="A866" i="3"/>
  <c r="J865" i="3"/>
  <c r="K865" i="3" s="1"/>
  <c r="L865" i="3" s="1"/>
  <c r="I865" i="3"/>
  <c r="Q865" i="3" s="1"/>
  <c r="H865" i="3"/>
  <c r="G865" i="3"/>
  <c r="F865" i="3"/>
  <c r="E865" i="3"/>
  <c r="D865" i="3"/>
  <c r="C865" i="3"/>
  <c r="B865" i="3"/>
  <c r="A865" i="3"/>
  <c r="M864" i="3"/>
  <c r="J864" i="3"/>
  <c r="I864" i="3"/>
  <c r="Q864" i="3" s="1"/>
  <c r="H864" i="3"/>
  <c r="G864" i="3"/>
  <c r="F864" i="3"/>
  <c r="E864" i="3"/>
  <c r="D864" i="3"/>
  <c r="C864" i="3"/>
  <c r="B864" i="3"/>
  <c r="A864" i="3"/>
  <c r="O863" i="3"/>
  <c r="N863" i="3"/>
  <c r="M863" i="3"/>
  <c r="J863" i="3"/>
  <c r="P863" i="3" s="1"/>
  <c r="I863" i="3"/>
  <c r="K863" i="3" s="1"/>
  <c r="L863" i="3" s="1"/>
  <c r="H863" i="3"/>
  <c r="G863" i="3"/>
  <c r="F863" i="3"/>
  <c r="E863" i="3"/>
  <c r="D863" i="3"/>
  <c r="B863" i="3"/>
  <c r="A863" i="3"/>
  <c r="C863" i="3" s="1"/>
  <c r="Q862" i="3"/>
  <c r="P862" i="3"/>
  <c r="N862" i="3"/>
  <c r="J862" i="3"/>
  <c r="I862" i="3"/>
  <c r="H862" i="3"/>
  <c r="G862" i="3"/>
  <c r="F862" i="3"/>
  <c r="E862" i="3"/>
  <c r="A862" i="3"/>
  <c r="J861" i="3"/>
  <c r="P861" i="3" s="1"/>
  <c r="I861" i="3"/>
  <c r="Q861" i="3" s="1"/>
  <c r="H861" i="3"/>
  <c r="G861" i="3"/>
  <c r="F861" i="3"/>
  <c r="E861" i="3"/>
  <c r="D861" i="3"/>
  <c r="C861" i="3"/>
  <c r="B861" i="3"/>
  <c r="A861" i="3"/>
  <c r="P860" i="3"/>
  <c r="M860" i="3"/>
  <c r="J860" i="3"/>
  <c r="I860" i="3"/>
  <c r="Q860" i="3" s="1"/>
  <c r="H860" i="3"/>
  <c r="G860" i="3"/>
  <c r="F860" i="3"/>
  <c r="E860" i="3"/>
  <c r="D860" i="3"/>
  <c r="C860" i="3"/>
  <c r="B860" i="3"/>
  <c r="A860" i="3"/>
  <c r="O859" i="3"/>
  <c r="N859" i="3"/>
  <c r="M859" i="3"/>
  <c r="L859" i="3"/>
  <c r="J859" i="3"/>
  <c r="P859" i="3" s="1"/>
  <c r="I859" i="3"/>
  <c r="K859" i="3" s="1"/>
  <c r="H859" i="3"/>
  <c r="G859" i="3"/>
  <c r="F859" i="3"/>
  <c r="E859" i="3"/>
  <c r="D859" i="3"/>
  <c r="B859" i="3"/>
  <c r="A859" i="3"/>
  <c r="C859" i="3" s="1"/>
  <c r="N858" i="3"/>
  <c r="J858" i="3"/>
  <c r="I858" i="3"/>
  <c r="Q858" i="3" s="1"/>
  <c r="H858" i="3"/>
  <c r="G858" i="3"/>
  <c r="F858" i="3"/>
  <c r="E858" i="3"/>
  <c r="A858" i="3"/>
  <c r="D858" i="3" s="1"/>
  <c r="P857" i="3"/>
  <c r="N857" i="3"/>
  <c r="J857" i="3"/>
  <c r="K857" i="3" s="1"/>
  <c r="L857" i="3" s="1"/>
  <c r="I857" i="3"/>
  <c r="Q857" i="3" s="1"/>
  <c r="H857" i="3"/>
  <c r="G857" i="3"/>
  <c r="F857" i="3"/>
  <c r="E857" i="3"/>
  <c r="D857" i="3"/>
  <c r="C857" i="3"/>
  <c r="B857" i="3"/>
  <c r="A857" i="3"/>
  <c r="P856" i="3"/>
  <c r="M856" i="3"/>
  <c r="J856" i="3"/>
  <c r="I856" i="3"/>
  <c r="H856" i="3"/>
  <c r="G856" i="3"/>
  <c r="F856" i="3"/>
  <c r="E856" i="3"/>
  <c r="D856" i="3"/>
  <c r="C856" i="3"/>
  <c r="B856" i="3"/>
  <c r="A856" i="3"/>
  <c r="M855" i="3"/>
  <c r="J855" i="3"/>
  <c r="P855" i="3" s="1"/>
  <c r="I855" i="3"/>
  <c r="H855" i="3"/>
  <c r="G855" i="3"/>
  <c r="F855" i="3"/>
  <c r="E855" i="3"/>
  <c r="D855" i="3"/>
  <c r="B855" i="3"/>
  <c r="A855" i="3"/>
  <c r="C855" i="3" s="1"/>
  <c r="N854" i="3"/>
  <c r="J854" i="3"/>
  <c r="I854" i="3"/>
  <c r="Q854" i="3" s="1"/>
  <c r="H854" i="3"/>
  <c r="G854" i="3"/>
  <c r="F854" i="3"/>
  <c r="E854" i="3"/>
  <c r="A854" i="3"/>
  <c r="P853" i="3"/>
  <c r="N853" i="3"/>
  <c r="K853" i="3"/>
  <c r="L853" i="3" s="1"/>
  <c r="J853" i="3"/>
  <c r="I853" i="3"/>
  <c r="H853" i="3"/>
  <c r="G853" i="3"/>
  <c r="F853" i="3"/>
  <c r="E853" i="3"/>
  <c r="D853" i="3"/>
  <c r="C853" i="3"/>
  <c r="B853" i="3"/>
  <c r="A853" i="3"/>
  <c r="M852" i="3"/>
  <c r="J852" i="3"/>
  <c r="P852" i="3" s="1"/>
  <c r="I852" i="3"/>
  <c r="Q852" i="3" s="1"/>
  <c r="H852" i="3"/>
  <c r="G852" i="3"/>
  <c r="F852" i="3"/>
  <c r="E852" i="3"/>
  <c r="D852" i="3"/>
  <c r="C852" i="3"/>
  <c r="B852" i="3"/>
  <c r="A852" i="3"/>
  <c r="M851" i="3"/>
  <c r="J851" i="3"/>
  <c r="P851" i="3" s="1"/>
  <c r="I851" i="3"/>
  <c r="K851" i="3" s="1"/>
  <c r="L851" i="3" s="1"/>
  <c r="H851" i="3"/>
  <c r="G851" i="3"/>
  <c r="F851" i="3"/>
  <c r="E851" i="3"/>
  <c r="D851" i="3"/>
  <c r="B851" i="3"/>
  <c r="A851" i="3"/>
  <c r="C851" i="3" s="1"/>
  <c r="Q850" i="3"/>
  <c r="P850" i="3"/>
  <c r="N850" i="3"/>
  <c r="J850" i="3"/>
  <c r="I850" i="3"/>
  <c r="H850" i="3"/>
  <c r="G850" i="3"/>
  <c r="F850" i="3"/>
  <c r="E850" i="3"/>
  <c r="D850" i="3"/>
  <c r="A850" i="3"/>
  <c r="J849" i="3"/>
  <c r="K849" i="3" s="1"/>
  <c r="L849" i="3" s="1"/>
  <c r="I849" i="3"/>
  <c r="Q849" i="3" s="1"/>
  <c r="H849" i="3"/>
  <c r="G849" i="3"/>
  <c r="F849" i="3"/>
  <c r="E849" i="3"/>
  <c r="D849" i="3"/>
  <c r="C849" i="3"/>
  <c r="B849" i="3"/>
  <c r="A849" i="3"/>
  <c r="M848" i="3"/>
  <c r="J848" i="3"/>
  <c r="I848" i="3"/>
  <c r="Q848" i="3" s="1"/>
  <c r="H848" i="3"/>
  <c r="G848" i="3"/>
  <c r="F848" i="3"/>
  <c r="E848" i="3"/>
  <c r="D848" i="3"/>
  <c r="C848" i="3"/>
  <c r="B848" i="3"/>
  <c r="A848" i="3"/>
  <c r="O847" i="3"/>
  <c r="N847" i="3"/>
  <c r="M847" i="3"/>
  <c r="J847" i="3"/>
  <c r="P847" i="3" s="1"/>
  <c r="I847" i="3"/>
  <c r="K847" i="3" s="1"/>
  <c r="L847" i="3" s="1"/>
  <c r="H847" i="3"/>
  <c r="G847" i="3"/>
  <c r="F847" i="3"/>
  <c r="E847" i="3"/>
  <c r="D847" i="3"/>
  <c r="B847" i="3"/>
  <c r="A847" i="3"/>
  <c r="C847" i="3" s="1"/>
  <c r="Q846" i="3"/>
  <c r="P846" i="3"/>
  <c r="N846" i="3"/>
  <c r="J846" i="3"/>
  <c r="I846" i="3"/>
  <c r="H846" i="3"/>
  <c r="G846" i="3"/>
  <c r="F846" i="3"/>
  <c r="E846" i="3"/>
  <c r="A846" i="3"/>
  <c r="J845" i="3"/>
  <c r="P845" i="3" s="1"/>
  <c r="I845" i="3"/>
  <c r="Q845" i="3" s="1"/>
  <c r="H845" i="3"/>
  <c r="G845" i="3"/>
  <c r="F845" i="3"/>
  <c r="E845" i="3"/>
  <c r="D845" i="3"/>
  <c r="C845" i="3"/>
  <c r="B845" i="3"/>
  <c r="A845" i="3"/>
  <c r="P844" i="3"/>
  <c r="M844" i="3"/>
  <c r="J844" i="3"/>
  <c r="I844" i="3"/>
  <c r="Q844" i="3" s="1"/>
  <c r="H844" i="3"/>
  <c r="G844" i="3"/>
  <c r="F844" i="3"/>
  <c r="E844" i="3"/>
  <c r="D844" i="3"/>
  <c r="C844" i="3"/>
  <c r="B844" i="3"/>
  <c r="A844" i="3"/>
  <c r="O843" i="3"/>
  <c r="N843" i="3"/>
  <c r="M843" i="3"/>
  <c r="L843" i="3"/>
  <c r="J843" i="3"/>
  <c r="P843" i="3" s="1"/>
  <c r="I843" i="3"/>
  <c r="K843" i="3" s="1"/>
  <c r="H843" i="3"/>
  <c r="G843" i="3"/>
  <c r="F843" i="3"/>
  <c r="E843" i="3"/>
  <c r="D843" i="3"/>
  <c r="B843" i="3"/>
  <c r="A843" i="3"/>
  <c r="C843" i="3" s="1"/>
  <c r="N842" i="3"/>
  <c r="J842" i="3"/>
  <c r="I842" i="3"/>
  <c r="Q842" i="3" s="1"/>
  <c r="H842" i="3"/>
  <c r="G842" i="3"/>
  <c r="F842" i="3"/>
  <c r="E842" i="3"/>
  <c r="A842" i="3"/>
  <c r="D842" i="3" s="1"/>
  <c r="P841" i="3"/>
  <c r="N841" i="3"/>
  <c r="J841" i="3"/>
  <c r="K841" i="3" s="1"/>
  <c r="L841" i="3" s="1"/>
  <c r="I841" i="3"/>
  <c r="Q841" i="3" s="1"/>
  <c r="H841" i="3"/>
  <c r="G841" i="3"/>
  <c r="F841" i="3"/>
  <c r="E841" i="3"/>
  <c r="C841" i="3"/>
  <c r="B841" i="3"/>
  <c r="A841" i="3"/>
  <c r="D841" i="3" s="1"/>
  <c r="M840" i="3"/>
  <c r="J840" i="3"/>
  <c r="P840" i="3" s="1"/>
  <c r="I840" i="3"/>
  <c r="H840" i="3"/>
  <c r="G840" i="3"/>
  <c r="F840" i="3"/>
  <c r="E840" i="3"/>
  <c r="D840" i="3"/>
  <c r="C840" i="3"/>
  <c r="B840" i="3"/>
  <c r="A840" i="3"/>
  <c r="M839" i="3"/>
  <c r="J839" i="3"/>
  <c r="P839" i="3" s="1"/>
  <c r="I839" i="3"/>
  <c r="K839" i="3" s="1"/>
  <c r="L839" i="3" s="1"/>
  <c r="H839" i="3"/>
  <c r="G839" i="3"/>
  <c r="F839" i="3"/>
  <c r="E839" i="3"/>
  <c r="D839" i="3"/>
  <c r="B839" i="3"/>
  <c r="A839" i="3"/>
  <c r="C839" i="3" s="1"/>
  <c r="Q838" i="3"/>
  <c r="N838" i="3"/>
  <c r="J838" i="3"/>
  <c r="I838" i="3"/>
  <c r="H838" i="3"/>
  <c r="G838" i="3"/>
  <c r="F838" i="3"/>
  <c r="E838" i="3"/>
  <c r="A838" i="3"/>
  <c r="J837" i="3"/>
  <c r="N837" i="3" s="1"/>
  <c r="I837" i="3"/>
  <c r="H837" i="3"/>
  <c r="G837" i="3"/>
  <c r="F837" i="3"/>
  <c r="E837" i="3"/>
  <c r="C837" i="3"/>
  <c r="B837" i="3"/>
  <c r="A837" i="3"/>
  <c r="D837" i="3" s="1"/>
  <c r="M836" i="3"/>
  <c r="J836" i="3"/>
  <c r="I836" i="3"/>
  <c r="Q836" i="3" s="1"/>
  <c r="H836" i="3"/>
  <c r="G836" i="3"/>
  <c r="F836" i="3"/>
  <c r="E836" i="3"/>
  <c r="D836" i="3"/>
  <c r="C836" i="3"/>
  <c r="B836" i="3"/>
  <c r="A836" i="3"/>
  <c r="O835" i="3"/>
  <c r="N835" i="3"/>
  <c r="M835" i="3"/>
  <c r="J835" i="3"/>
  <c r="P835" i="3" s="1"/>
  <c r="I835" i="3"/>
  <c r="K835" i="3" s="1"/>
  <c r="L835" i="3" s="1"/>
  <c r="H835" i="3"/>
  <c r="G835" i="3"/>
  <c r="F835" i="3"/>
  <c r="E835" i="3"/>
  <c r="D835" i="3"/>
  <c r="B835" i="3"/>
  <c r="A835" i="3"/>
  <c r="C835" i="3" s="1"/>
  <c r="Q834" i="3"/>
  <c r="P834" i="3"/>
  <c r="N834" i="3"/>
  <c r="J834" i="3"/>
  <c r="I834" i="3"/>
  <c r="H834" i="3"/>
  <c r="G834" i="3"/>
  <c r="F834" i="3"/>
  <c r="E834" i="3"/>
  <c r="A834" i="3"/>
  <c r="J833" i="3"/>
  <c r="P833" i="3" s="1"/>
  <c r="I833" i="3"/>
  <c r="Q833" i="3" s="1"/>
  <c r="H833" i="3"/>
  <c r="G833" i="3"/>
  <c r="F833" i="3"/>
  <c r="E833" i="3"/>
  <c r="C833" i="3"/>
  <c r="B833" i="3"/>
  <c r="A833" i="3"/>
  <c r="D833" i="3" s="1"/>
  <c r="P832" i="3"/>
  <c r="M832" i="3"/>
  <c r="J832" i="3"/>
  <c r="I832" i="3"/>
  <c r="Q832" i="3" s="1"/>
  <c r="H832" i="3"/>
  <c r="G832" i="3"/>
  <c r="F832" i="3"/>
  <c r="E832" i="3"/>
  <c r="D832" i="3"/>
  <c r="C832" i="3"/>
  <c r="B832" i="3"/>
  <c r="A832" i="3"/>
  <c r="O831" i="3"/>
  <c r="N831" i="3"/>
  <c r="M831" i="3"/>
  <c r="J831" i="3"/>
  <c r="I831" i="3"/>
  <c r="H831" i="3"/>
  <c r="G831" i="3"/>
  <c r="F831" i="3"/>
  <c r="E831" i="3"/>
  <c r="D831" i="3"/>
  <c r="B831" i="3"/>
  <c r="A831" i="3"/>
  <c r="C831" i="3" s="1"/>
  <c r="N830" i="3"/>
  <c r="J830" i="3"/>
  <c r="I830" i="3"/>
  <c r="Q830" i="3" s="1"/>
  <c r="H830" i="3"/>
  <c r="G830" i="3"/>
  <c r="F830" i="3"/>
  <c r="E830" i="3"/>
  <c r="A830" i="3"/>
  <c r="P829" i="3"/>
  <c r="N829" i="3"/>
  <c r="K829" i="3"/>
  <c r="L829" i="3" s="1"/>
  <c r="J829" i="3"/>
  <c r="I829" i="3"/>
  <c r="Q829" i="3" s="1"/>
  <c r="H829" i="3"/>
  <c r="G829" i="3"/>
  <c r="F829" i="3"/>
  <c r="E829" i="3"/>
  <c r="C829" i="3"/>
  <c r="B829" i="3"/>
  <c r="A829" i="3"/>
  <c r="D829" i="3" s="1"/>
  <c r="M828" i="3"/>
  <c r="J828" i="3"/>
  <c r="P828" i="3" s="1"/>
  <c r="I828" i="3"/>
  <c r="Q828" i="3" s="1"/>
  <c r="H828" i="3"/>
  <c r="G828" i="3"/>
  <c r="F828" i="3"/>
  <c r="E828" i="3"/>
  <c r="D828" i="3"/>
  <c r="C828" i="3"/>
  <c r="B828" i="3"/>
  <c r="A828" i="3"/>
  <c r="M827" i="3"/>
  <c r="J827" i="3"/>
  <c r="P827" i="3" s="1"/>
  <c r="I827" i="3"/>
  <c r="K827" i="3" s="1"/>
  <c r="L827" i="3" s="1"/>
  <c r="H827" i="3"/>
  <c r="G827" i="3"/>
  <c r="F827" i="3"/>
  <c r="E827" i="3"/>
  <c r="D827" i="3"/>
  <c r="B827" i="3"/>
  <c r="A827" i="3"/>
  <c r="C827" i="3" s="1"/>
  <c r="Q826" i="3"/>
  <c r="P826" i="3"/>
  <c r="N826" i="3"/>
  <c r="J826" i="3"/>
  <c r="I826" i="3"/>
  <c r="H826" i="3"/>
  <c r="G826" i="3"/>
  <c r="F826" i="3"/>
  <c r="E826" i="3"/>
  <c r="D826" i="3"/>
  <c r="A826" i="3"/>
  <c r="J825" i="3"/>
  <c r="K825" i="3" s="1"/>
  <c r="L825" i="3" s="1"/>
  <c r="I825" i="3"/>
  <c r="Q825" i="3" s="1"/>
  <c r="H825" i="3"/>
  <c r="G825" i="3"/>
  <c r="F825" i="3"/>
  <c r="E825" i="3"/>
  <c r="C825" i="3"/>
  <c r="B825" i="3"/>
  <c r="A825" i="3"/>
  <c r="D825" i="3" s="1"/>
  <c r="P824" i="3"/>
  <c r="M824" i="3"/>
  <c r="J824" i="3"/>
  <c r="I824" i="3"/>
  <c r="Q824" i="3" s="1"/>
  <c r="H824" i="3"/>
  <c r="G824" i="3"/>
  <c r="F824" i="3"/>
  <c r="E824" i="3"/>
  <c r="D824" i="3"/>
  <c r="C824" i="3"/>
  <c r="B824" i="3"/>
  <c r="A824" i="3"/>
  <c r="O823" i="3"/>
  <c r="N823" i="3"/>
  <c r="M823" i="3"/>
  <c r="J823" i="3"/>
  <c r="P823" i="3" s="1"/>
  <c r="I823" i="3"/>
  <c r="K823" i="3" s="1"/>
  <c r="L823" i="3" s="1"/>
  <c r="H823" i="3"/>
  <c r="G823" i="3"/>
  <c r="F823" i="3"/>
  <c r="E823" i="3"/>
  <c r="D823" i="3"/>
  <c r="B823" i="3"/>
  <c r="A823" i="3"/>
  <c r="C823" i="3" s="1"/>
  <c r="P822" i="3"/>
  <c r="N822" i="3"/>
  <c r="J822" i="3"/>
  <c r="I822" i="3"/>
  <c r="Q822" i="3" s="1"/>
  <c r="H822" i="3"/>
  <c r="G822" i="3"/>
  <c r="F822" i="3"/>
  <c r="E822" i="3"/>
  <c r="A822" i="3"/>
  <c r="P821" i="3"/>
  <c r="J821" i="3"/>
  <c r="N821" i="3" s="1"/>
  <c r="I821" i="3"/>
  <c r="Q821" i="3" s="1"/>
  <c r="H821" i="3"/>
  <c r="G821" i="3"/>
  <c r="F821" i="3"/>
  <c r="E821" i="3"/>
  <c r="C821" i="3"/>
  <c r="B821" i="3"/>
  <c r="A821" i="3"/>
  <c r="D821" i="3" s="1"/>
  <c r="P820" i="3"/>
  <c r="M820" i="3"/>
  <c r="J820" i="3"/>
  <c r="I820" i="3"/>
  <c r="H820" i="3"/>
  <c r="G820" i="3"/>
  <c r="F820" i="3"/>
  <c r="E820" i="3"/>
  <c r="D820" i="3"/>
  <c r="C820" i="3"/>
  <c r="B820" i="3"/>
  <c r="A820" i="3"/>
  <c r="M819" i="3"/>
  <c r="J819" i="3"/>
  <c r="I819" i="3"/>
  <c r="H819" i="3"/>
  <c r="G819" i="3"/>
  <c r="F819" i="3"/>
  <c r="E819" i="3"/>
  <c r="D819" i="3"/>
  <c r="B819" i="3"/>
  <c r="A819" i="3"/>
  <c r="C819" i="3" s="1"/>
  <c r="N818" i="3"/>
  <c r="J818" i="3"/>
  <c r="I818" i="3"/>
  <c r="Q818" i="3" s="1"/>
  <c r="H818" i="3"/>
  <c r="G818" i="3"/>
  <c r="F818" i="3"/>
  <c r="E818" i="3"/>
  <c r="A818" i="3"/>
  <c r="P817" i="3"/>
  <c r="N817" i="3"/>
  <c r="K817" i="3"/>
  <c r="L817" i="3" s="1"/>
  <c r="J817" i="3"/>
  <c r="I817" i="3"/>
  <c r="H817" i="3"/>
  <c r="G817" i="3"/>
  <c r="F817" i="3"/>
  <c r="E817" i="3"/>
  <c r="C817" i="3"/>
  <c r="B817" i="3"/>
  <c r="A817" i="3"/>
  <c r="D817" i="3" s="1"/>
  <c r="M816" i="3"/>
  <c r="J816" i="3"/>
  <c r="P816" i="3" s="1"/>
  <c r="I816" i="3"/>
  <c r="Q816" i="3" s="1"/>
  <c r="H816" i="3"/>
  <c r="G816" i="3"/>
  <c r="F816" i="3"/>
  <c r="E816" i="3"/>
  <c r="D816" i="3"/>
  <c r="C816" i="3"/>
  <c r="B816" i="3"/>
  <c r="A816" i="3"/>
  <c r="O815" i="3"/>
  <c r="M815" i="3"/>
  <c r="J815" i="3"/>
  <c r="I815" i="3"/>
  <c r="Q815" i="3" s="1"/>
  <c r="H815" i="3"/>
  <c r="G815" i="3"/>
  <c r="F815" i="3"/>
  <c r="E815" i="3"/>
  <c r="D815" i="3"/>
  <c r="C815" i="3"/>
  <c r="B815" i="3"/>
  <c r="A815" i="3"/>
  <c r="Q814" i="3"/>
  <c r="P814" i="3"/>
  <c r="N814" i="3"/>
  <c r="J814" i="3"/>
  <c r="I814" i="3"/>
  <c r="H814" i="3"/>
  <c r="G814" i="3"/>
  <c r="F814" i="3"/>
  <c r="E814" i="3"/>
  <c r="D814" i="3"/>
  <c r="A814" i="3"/>
  <c r="J813" i="3"/>
  <c r="K813" i="3" s="1"/>
  <c r="L813" i="3" s="1"/>
  <c r="I813" i="3"/>
  <c r="Q813" i="3" s="1"/>
  <c r="H813" i="3"/>
  <c r="G813" i="3"/>
  <c r="F813" i="3"/>
  <c r="E813" i="3"/>
  <c r="C813" i="3"/>
  <c r="B813" i="3"/>
  <c r="A813" i="3"/>
  <c r="D813" i="3" s="1"/>
  <c r="P812" i="3"/>
  <c r="M812" i="3"/>
  <c r="J812" i="3"/>
  <c r="I812" i="3"/>
  <c r="Q812" i="3" s="1"/>
  <c r="H812" i="3"/>
  <c r="G812" i="3"/>
  <c r="F812" i="3"/>
  <c r="E812" i="3"/>
  <c r="D812" i="3"/>
  <c r="C812" i="3"/>
  <c r="B812" i="3"/>
  <c r="A812" i="3"/>
  <c r="O811" i="3"/>
  <c r="N811" i="3"/>
  <c r="M811" i="3"/>
  <c r="J811" i="3"/>
  <c r="I811" i="3"/>
  <c r="Q811" i="3" s="1"/>
  <c r="H811" i="3"/>
  <c r="G811" i="3"/>
  <c r="F811" i="3"/>
  <c r="E811" i="3"/>
  <c r="D811" i="3"/>
  <c r="C811" i="3"/>
  <c r="B811" i="3"/>
  <c r="A811" i="3"/>
  <c r="Q810" i="3"/>
  <c r="P810" i="3"/>
  <c r="N810" i="3"/>
  <c r="J810" i="3"/>
  <c r="I810" i="3"/>
  <c r="H810" i="3"/>
  <c r="G810" i="3"/>
  <c r="F810" i="3"/>
  <c r="E810" i="3"/>
  <c r="A810" i="3"/>
  <c r="J809" i="3"/>
  <c r="P809" i="3" s="1"/>
  <c r="I809" i="3"/>
  <c r="Q809" i="3" s="1"/>
  <c r="H809" i="3"/>
  <c r="G809" i="3"/>
  <c r="F809" i="3"/>
  <c r="E809" i="3"/>
  <c r="C809" i="3"/>
  <c r="B809" i="3"/>
  <c r="A809" i="3"/>
  <c r="D809" i="3" s="1"/>
  <c r="P808" i="3"/>
  <c r="M808" i="3"/>
  <c r="J808" i="3"/>
  <c r="I808" i="3"/>
  <c r="Q808" i="3" s="1"/>
  <c r="H808" i="3"/>
  <c r="G808" i="3"/>
  <c r="F808" i="3"/>
  <c r="E808" i="3"/>
  <c r="D808" i="3"/>
  <c r="C808" i="3"/>
  <c r="B808" i="3"/>
  <c r="A808" i="3"/>
  <c r="N807" i="3"/>
  <c r="M807" i="3"/>
  <c r="J807" i="3"/>
  <c r="O807" i="3" s="1"/>
  <c r="I807" i="3"/>
  <c r="H807" i="3"/>
  <c r="G807" i="3"/>
  <c r="F807" i="3"/>
  <c r="E807" i="3"/>
  <c r="D807" i="3"/>
  <c r="C807" i="3"/>
  <c r="B807" i="3"/>
  <c r="A807" i="3"/>
  <c r="N806" i="3"/>
  <c r="J806" i="3"/>
  <c r="I806" i="3"/>
  <c r="H806" i="3"/>
  <c r="G806" i="3"/>
  <c r="F806" i="3"/>
  <c r="E806" i="3"/>
  <c r="A806" i="3"/>
  <c r="D806" i="3" s="1"/>
  <c r="P805" i="3"/>
  <c r="N805" i="3"/>
  <c r="J805" i="3"/>
  <c r="K805" i="3" s="1"/>
  <c r="L805" i="3" s="1"/>
  <c r="I805" i="3"/>
  <c r="Q805" i="3" s="1"/>
  <c r="H805" i="3"/>
  <c r="G805" i="3"/>
  <c r="F805" i="3"/>
  <c r="E805" i="3"/>
  <c r="C805" i="3"/>
  <c r="B805" i="3"/>
  <c r="A805" i="3"/>
  <c r="D805" i="3" s="1"/>
  <c r="M804" i="3"/>
  <c r="J804" i="3"/>
  <c r="I804" i="3"/>
  <c r="H804" i="3"/>
  <c r="G804" i="3"/>
  <c r="F804" i="3"/>
  <c r="E804" i="3"/>
  <c r="D804" i="3"/>
  <c r="C804" i="3"/>
  <c r="B804" i="3"/>
  <c r="A804" i="3"/>
  <c r="M803" i="3"/>
  <c r="J803" i="3"/>
  <c r="O803" i="3" s="1"/>
  <c r="I803" i="3"/>
  <c r="Q803" i="3" s="1"/>
  <c r="H803" i="3"/>
  <c r="G803" i="3"/>
  <c r="F803" i="3"/>
  <c r="E803" i="3"/>
  <c r="D803" i="3"/>
  <c r="C803" i="3"/>
  <c r="B803" i="3"/>
  <c r="A803" i="3"/>
  <c r="N802" i="3"/>
  <c r="J802" i="3"/>
  <c r="I802" i="3"/>
  <c r="Q802" i="3" s="1"/>
  <c r="H802" i="3"/>
  <c r="G802" i="3"/>
  <c r="F802" i="3"/>
  <c r="E802" i="3"/>
  <c r="A802" i="3"/>
  <c r="P801" i="3"/>
  <c r="N801" i="3"/>
  <c r="K801" i="3"/>
  <c r="L801" i="3" s="1"/>
  <c r="J801" i="3"/>
  <c r="I801" i="3"/>
  <c r="H801" i="3"/>
  <c r="G801" i="3"/>
  <c r="F801" i="3"/>
  <c r="E801" i="3"/>
  <c r="C801" i="3"/>
  <c r="B801" i="3"/>
  <c r="A801" i="3"/>
  <c r="D801" i="3" s="1"/>
  <c r="M800" i="3"/>
  <c r="J800" i="3"/>
  <c r="P800" i="3" s="1"/>
  <c r="I800" i="3"/>
  <c r="Q800" i="3" s="1"/>
  <c r="H800" i="3"/>
  <c r="G800" i="3"/>
  <c r="F800" i="3"/>
  <c r="E800" i="3"/>
  <c r="D800" i="3"/>
  <c r="C800" i="3"/>
  <c r="B800" i="3"/>
  <c r="A800" i="3"/>
  <c r="O799" i="3"/>
  <c r="M799" i="3"/>
  <c r="J799" i="3"/>
  <c r="I799" i="3"/>
  <c r="Q799" i="3" s="1"/>
  <c r="H799" i="3"/>
  <c r="G799" i="3"/>
  <c r="F799" i="3"/>
  <c r="E799" i="3"/>
  <c r="D799" i="3"/>
  <c r="C799" i="3"/>
  <c r="B799" i="3"/>
  <c r="A799" i="3"/>
  <c r="Q798" i="3"/>
  <c r="P798" i="3"/>
  <c r="N798" i="3"/>
  <c r="J798" i="3"/>
  <c r="I798" i="3"/>
  <c r="H798" i="3"/>
  <c r="G798" i="3"/>
  <c r="F798" i="3"/>
  <c r="E798" i="3"/>
  <c r="D798" i="3"/>
  <c r="A798" i="3"/>
  <c r="J797" i="3"/>
  <c r="K797" i="3" s="1"/>
  <c r="L797" i="3" s="1"/>
  <c r="I797" i="3"/>
  <c r="Q797" i="3" s="1"/>
  <c r="H797" i="3"/>
  <c r="G797" i="3"/>
  <c r="F797" i="3"/>
  <c r="E797" i="3"/>
  <c r="C797" i="3"/>
  <c r="B797" i="3"/>
  <c r="A797" i="3"/>
  <c r="D797" i="3" s="1"/>
  <c r="P796" i="3"/>
  <c r="M796" i="3"/>
  <c r="J796" i="3"/>
  <c r="I796" i="3"/>
  <c r="Q796" i="3" s="1"/>
  <c r="H796" i="3"/>
  <c r="G796" i="3"/>
  <c r="F796" i="3"/>
  <c r="E796" i="3"/>
  <c r="D796" i="3"/>
  <c r="C796" i="3"/>
  <c r="B796" i="3"/>
  <c r="A796" i="3"/>
  <c r="O795" i="3"/>
  <c r="N795" i="3"/>
  <c r="M795" i="3"/>
  <c r="J795" i="3"/>
  <c r="I795" i="3"/>
  <c r="Q795" i="3" s="1"/>
  <c r="H795" i="3"/>
  <c r="G795" i="3"/>
  <c r="F795" i="3"/>
  <c r="E795" i="3"/>
  <c r="D795" i="3"/>
  <c r="C795" i="3"/>
  <c r="B795" i="3"/>
  <c r="A795" i="3"/>
  <c r="Q794" i="3"/>
  <c r="P794" i="3"/>
  <c r="N794" i="3"/>
  <c r="J794" i="3"/>
  <c r="I794" i="3"/>
  <c r="H794" i="3"/>
  <c r="G794" i="3"/>
  <c r="F794" i="3"/>
  <c r="E794" i="3"/>
  <c r="A794" i="3"/>
  <c r="J793" i="3"/>
  <c r="P793" i="3" s="1"/>
  <c r="I793" i="3"/>
  <c r="Q793" i="3" s="1"/>
  <c r="H793" i="3"/>
  <c r="G793" i="3"/>
  <c r="F793" i="3"/>
  <c r="E793" i="3"/>
  <c r="C793" i="3"/>
  <c r="B793" i="3"/>
  <c r="A793" i="3"/>
  <c r="D793" i="3" s="1"/>
  <c r="P792" i="3"/>
  <c r="M792" i="3"/>
  <c r="J792" i="3"/>
  <c r="I792" i="3"/>
  <c r="Q792" i="3" s="1"/>
  <c r="H792" i="3"/>
  <c r="G792" i="3"/>
  <c r="F792" i="3"/>
  <c r="E792" i="3"/>
  <c r="D792" i="3"/>
  <c r="C792" i="3"/>
  <c r="B792" i="3"/>
  <c r="A792" i="3"/>
  <c r="N791" i="3"/>
  <c r="M791" i="3"/>
  <c r="J791" i="3"/>
  <c r="O791" i="3" s="1"/>
  <c r="I791" i="3"/>
  <c r="H791" i="3"/>
  <c r="G791" i="3"/>
  <c r="F791" i="3"/>
  <c r="E791" i="3"/>
  <c r="D791" i="3"/>
  <c r="C791" i="3"/>
  <c r="B791" i="3"/>
  <c r="A791" i="3"/>
  <c r="N790" i="3"/>
  <c r="J790" i="3"/>
  <c r="I790" i="3"/>
  <c r="H790" i="3"/>
  <c r="G790" i="3"/>
  <c r="F790" i="3"/>
  <c r="E790" i="3"/>
  <c r="A790" i="3"/>
  <c r="D790" i="3" s="1"/>
  <c r="P789" i="3"/>
  <c r="N789" i="3"/>
  <c r="J789" i="3"/>
  <c r="K789" i="3" s="1"/>
  <c r="L789" i="3" s="1"/>
  <c r="I789" i="3"/>
  <c r="Q789" i="3" s="1"/>
  <c r="H789" i="3"/>
  <c r="G789" i="3"/>
  <c r="F789" i="3"/>
  <c r="E789" i="3"/>
  <c r="C789" i="3"/>
  <c r="B789" i="3"/>
  <c r="A789" i="3"/>
  <c r="D789" i="3" s="1"/>
  <c r="M788" i="3"/>
  <c r="J788" i="3"/>
  <c r="I788" i="3"/>
  <c r="H788" i="3"/>
  <c r="G788" i="3"/>
  <c r="F788" i="3"/>
  <c r="E788" i="3"/>
  <c r="D788" i="3"/>
  <c r="C788" i="3"/>
  <c r="B788" i="3"/>
  <c r="A788" i="3"/>
  <c r="M787" i="3"/>
  <c r="J787" i="3"/>
  <c r="O787" i="3" s="1"/>
  <c r="I787" i="3"/>
  <c r="Q787" i="3" s="1"/>
  <c r="H787" i="3"/>
  <c r="G787" i="3"/>
  <c r="F787" i="3"/>
  <c r="E787" i="3"/>
  <c r="D787" i="3"/>
  <c r="C787" i="3"/>
  <c r="B787" i="3"/>
  <c r="A787" i="3"/>
  <c r="N786" i="3"/>
  <c r="J786" i="3"/>
  <c r="I786" i="3"/>
  <c r="Q786" i="3" s="1"/>
  <c r="H786" i="3"/>
  <c r="G786" i="3"/>
  <c r="F786" i="3"/>
  <c r="E786" i="3"/>
  <c r="A786" i="3"/>
  <c r="P785" i="3"/>
  <c r="N785" i="3"/>
  <c r="K785" i="3"/>
  <c r="L785" i="3" s="1"/>
  <c r="J785" i="3"/>
  <c r="I785" i="3"/>
  <c r="H785" i="3"/>
  <c r="G785" i="3"/>
  <c r="F785" i="3"/>
  <c r="E785" i="3"/>
  <c r="C785" i="3"/>
  <c r="B785" i="3"/>
  <c r="A785" i="3"/>
  <c r="D785" i="3" s="1"/>
  <c r="M784" i="3"/>
  <c r="J784" i="3"/>
  <c r="P784" i="3" s="1"/>
  <c r="I784" i="3"/>
  <c r="Q784" i="3" s="1"/>
  <c r="H784" i="3"/>
  <c r="G784" i="3"/>
  <c r="F784" i="3"/>
  <c r="E784" i="3"/>
  <c r="D784" i="3"/>
  <c r="C784" i="3"/>
  <c r="B784" i="3"/>
  <c r="A784" i="3"/>
  <c r="O783" i="3"/>
  <c r="M783" i="3"/>
  <c r="J783" i="3"/>
  <c r="I783" i="3"/>
  <c r="Q783" i="3" s="1"/>
  <c r="H783" i="3"/>
  <c r="G783" i="3"/>
  <c r="F783" i="3"/>
  <c r="E783" i="3"/>
  <c r="D783" i="3"/>
  <c r="C783" i="3"/>
  <c r="B783" i="3"/>
  <c r="A783" i="3"/>
  <c r="Q782" i="3"/>
  <c r="P782" i="3"/>
  <c r="O782" i="3"/>
  <c r="N782" i="3"/>
  <c r="J782" i="3"/>
  <c r="I782" i="3"/>
  <c r="H782" i="3"/>
  <c r="G782" i="3"/>
  <c r="F782" i="3"/>
  <c r="E782" i="3"/>
  <c r="A782" i="3"/>
  <c r="P781" i="3"/>
  <c r="N781" i="3"/>
  <c r="K781" i="3"/>
  <c r="L781" i="3" s="1"/>
  <c r="J781" i="3"/>
  <c r="Q781" i="3" s="1"/>
  <c r="I781" i="3"/>
  <c r="H781" i="3"/>
  <c r="G781" i="3"/>
  <c r="F781" i="3"/>
  <c r="E781" i="3"/>
  <c r="C781" i="3"/>
  <c r="B781" i="3"/>
  <c r="A781" i="3"/>
  <c r="D781" i="3" s="1"/>
  <c r="M780" i="3"/>
  <c r="J780" i="3"/>
  <c r="N780" i="3" s="1"/>
  <c r="I780" i="3"/>
  <c r="Q780" i="3" s="1"/>
  <c r="H780" i="3"/>
  <c r="G780" i="3"/>
  <c r="F780" i="3"/>
  <c r="E780" i="3"/>
  <c r="D780" i="3"/>
  <c r="C780" i="3"/>
  <c r="B780" i="3"/>
  <c r="A780" i="3"/>
  <c r="M779" i="3"/>
  <c r="J779" i="3"/>
  <c r="O779" i="3" s="1"/>
  <c r="I779" i="3"/>
  <c r="Q779" i="3" s="1"/>
  <c r="H779" i="3"/>
  <c r="G779" i="3"/>
  <c r="F779" i="3"/>
  <c r="E779" i="3"/>
  <c r="D779" i="3"/>
  <c r="C779" i="3"/>
  <c r="B779" i="3"/>
  <c r="A779" i="3"/>
  <c r="Q778" i="3"/>
  <c r="N778" i="3"/>
  <c r="J778" i="3"/>
  <c r="I778" i="3"/>
  <c r="P778" i="3" s="1"/>
  <c r="H778" i="3"/>
  <c r="G778" i="3"/>
  <c r="F778" i="3"/>
  <c r="E778" i="3"/>
  <c r="A778" i="3"/>
  <c r="Q777" i="3"/>
  <c r="P777" i="3"/>
  <c r="N777" i="3"/>
  <c r="K777" i="3"/>
  <c r="L777" i="3" s="1"/>
  <c r="J777" i="3"/>
  <c r="I777" i="3"/>
  <c r="H777" i="3"/>
  <c r="G777" i="3"/>
  <c r="F777" i="3"/>
  <c r="E777" i="3"/>
  <c r="C777" i="3"/>
  <c r="B777" i="3"/>
  <c r="A777" i="3"/>
  <c r="D777" i="3" s="1"/>
  <c r="M776" i="3"/>
  <c r="J776" i="3"/>
  <c r="I776" i="3"/>
  <c r="H776" i="3"/>
  <c r="G776" i="3"/>
  <c r="F776" i="3"/>
  <c r="E776" i="3"/>
  <c r="D776" i="3"/>
  <c r="C776" i="3"/>
  <c r="B776" i="3"/>
  <c r="A776" i="3"/>
  <c r="M775" i="3"/>
  <c r="J775" i="3"/>
  <c r="O775" i="3" s="1"/>
  <c r="I775" i="3"/>
  <c r="Q775" i="3" s="1"/>
  <c r="H775" i="3"/>
  <c r="G775" i="3"/>
  <c r="F775" i="3"/>
  <c r="E775" i="3"/>
  <c r="D775" i="3"/>
  <c r="C775" i="3"/>
  <c r="B775" i="3"/>
  <c r="A775" i="3"/>
  <c r="N774" i="3"/>
  <c r="J774" i="3"/>
  <c r="I774" i="3"/>
  <c r="Q774" i="3" s="1"/>
  <c r="H774" i="3"/>
  <c r="G774" i="3"/>
  <c r="F774" i="3"/>
  <c r="E774" i="3"/>
  <c r="A774" i="3"/>
  <c r="Q773" i="3"/>
  <c r="P773" i="3"/>
  <c r="N773" i="3"/>
  <c r="J773" i="3"/>
  <c r="I773" i="3"/>
  <c r="H773" i="3"/>
  <c r="G773" i="3"/>
  <c r="F773" i="3"/>
  <c r="E773" i="3"/>
  <c r="C773" i="3"/>
  <c r="A773" i="3"/>
  <c r="D773" i="3" s="1"/>
  <c r="M772" i="3"/>
  <c r="K772" i="3"/>
  <c r="L772" i="3" s="1"/>
  <c r="J772" i="3"/>
  <c r="N772" i="3" s="1"/>
  <c r="I772" i="3"/>
  <c r="H772" i="3"/>
  <c r="G772" i="3"/>
  <c r="F772" i="3"/>
  <c r="E772" i="3"/>
  <c r="D772" i="3"/>
  <c r="C772" i="3"/>
  <c r="B772" i="3"/>
  <c r="A772" i="3"/>
  <c r="M771" i="3"/>
  <c r="J771" i="3"/>
  <c r="I771" i="3"/>
  <c r="H771" i="3"/>
  <c r="G771" i="3"/>
  <c r="F771" i="3"/>
  <c r="E771" i="3"/>
  <c r="D771" i="3"/>
  <c r="C771" i="3"/>
  <c r="B771" i="3"/>
  <c r="A771" i="3"/>
  <c r="N770" i="3"/>
  <c r="J770" i="3"/>
  <c r="I770" i="3"/>
  <c r="H770" i="3"/>
  <c r="G770" i="3"/>
  <c r="F770" i="3"/>
  <c r="E770" i="3"/>
  <c r="A770" i="3"/>
  <c r="D770" i="3" s="1"/>
  <c r="Q769" i="3"/>
  <c r="P769" i="3"/>
  <c r="J769" i="3"/>
  <c r="N769" i="3" s="1"/>
  <c r="I769" i="3"/>
  <c r="H769" i="3"/>
  <c r="G769" i="3"/>
  <c r="F769" i="3"/>
  <c r="E769" i="3"/>
  <c r="A769" i="3"/>
  <c r="D769" i="3" s="1"/>
  <c r="P768" i="3"/>
  <c r="M768" i="3"/>
  <c r="L768" i="3"/>
  <c r="K768" i="3"/>
  <c r="J768" i="3"/>
  <c r="N768" i="3" s="1"/>
  <c r="I768" i="3"/>
  <c r="Q768" i="3" s="1"/>
  <c r="H768" i="3"/>
  <c r="G768" i="3"/>
  <c r="F768" i="3"/>
  <c r="E768" i="3"/>
  <c r="D768" i="3"/>
  <c r="C768" i="3"/>
  <c r="B768" i="3"/>
  <c r="A768" i="3"/>
  <c r="N767" i="3"/>
  <c r="M767" i="3"/>
  <c r="J767" i="3"/>
  <c r="O767" i="3" s="1"/>
  <c r="I767" i="3"/>
  <c r="H767" i="3"/>
  <c r="G767" i="3"/>
  <c r="F767" i="3"/>
  <c r="E767" i="3"/>
  <c r="D767" i="3"/>
  <c r="C767" i="3"/>
  <c r="B767" i="3"/>
  <c r="A767" i="3"/>
  <c r="N766" i="3"/>
  <c r="J766" i="3"/>
  <c r="I766" i="3"/>
  <c r="Q766" i="3" s="1"/>
  <c r="H766" i="3"/>
  <c r="G766" i="3"/>
  <c r="F766" i="3"/>
  <c r="E766" i="3"/>
  <c r="A766" i="3"/>
  <c r="J765" i="3"/>
  <c r="N765" i="3" s="1"/>
  <c r="I765" i="3"/>
  <c r="Q765" i="3" s="1"/>
  <c r="H765" i="3"/>
  <c r="G765" i="3"/>
  <c r="F765" i="3"/>
  <c r="E765" i="3"/>
  <c r="A765" i="3"/>
  <c r="D765" i="3" s="1"/>
  <c r="P764" i="3"/>
  <c r="M764" i="3"/>
  <c r="J764" i="3"/>
  <c r="N764" i="3" s="1"/>
  <c r="I764" i="3"/>
  <c r="Q764" i="3" s="1"/>
  <c r="H764" i="3"/>
  <c r="G764" i="3"/>
  <c r="F764" i="3"/>
  <c r="E764" i="3"/>
  <c r="D764" i="3"/>
  <c r="C764" i="3"/>
  <c r="B764" i="3"/>
  <c r="A764" i="3"/>
  <c r="O763" i="3"/>
  <c r="N763" i="3"/>
  <c r="M763" i="3"/>
  <c r="J763" i="3"/>
  <c r="I763" i="3"/>
  <c r="Q763" i="3" s="1"/>
  <c r="H763" i="3"/>
  <c r="G763" i="3"/>
  <c r="F763" i="3"/>
  <c r="E763" i="3"/>
  <c r="D763" i="3"/>
  <c r="C763" i="3"/>
  <c r="B763" i="3"/>
  <c r="A763" i="3"/>
  <c r="Q762" i="3"/>
  <c r="P762" i="3"/>
  <c r="O762" i="3"/>
  <c r="R762" i="3" s="1"/>
  <c r="N762" i="3"/>
  <c r="J762" i="3"/>
  <c r="I762" i="3"/>
  <c r="H762" i="3"/>
  <c r="G762" i="3"/>
  <c r="F762" i="3"/>
  <c r="E762" i="3"/>
  <c r="A762" i="3"/>
  <c r="J761" i="3"/>
  <c r="N761" i="3" s="1"/>
  <c r="I761" i="3"/>
  <c r="Q761" i="3" s="1"/>
  <c r="H761" i="3"/>
  <c r="G761" i="3"/>
  <c r="F761" i="3"/>
  <c r="E761" i="3"/>
  <c r="A761" i="3"/>
  <c r="D761" i="3" s="1"/>
  <c r="P760" i="3"/>
  <c r="M760" i="3"/>
  <c r="J760" i="3"/>
  <c r="N760" i="3" s="1"/>
  <c r="I760" i="3"/>
  <c r="Q760" i="3" s="1"/>
  <c r="H760" i="3"/>
  <c r="G760" i="3"/>
  <c r="F760" i="3"/>
  <c r="E760" i="3"/>
  <c r="D760" i="3"/>
  <c r="C760" i="3"/>
  <c r="B760" i="3"/>
  <c r="A760" i="3"/>
  <c r="O759" i="3"/>
  <c r="N759" i="3"/>
  <c r="M759" i="3"/>
  <c r="J759" i="3"/>
  <c r="I759" i="3"/>
  <c r="Q759" i="3" s="1"/>
  <c r="H759" i="3"/>
  <c r="G759" i="3"/>
  <c r="F759" i="3"/>
  <c r="E759" i="3"/>
  <c r="D759" i="3"/>
  <c r="C759" i="3"/>
  <c r="B759" i="3"/>
  <c r="A759" i="3"/>
  <c r="Q758" i="3"/>
  <c r="P758" i="3"/>
  <c r="O758" i="3"/>
  <c r="R758" i="3" s="1"/>
  <c r="N758" i="3"/>
  <c r="J758" i="3"/>
  <c r="I758" i="3"/>
  <c r="H758" i="3"/>
  <c r="G758" i="3"/>
  <c r="F758" i="3"/>
  <c r="E758" i="3"/>
  <c r="D758" i="3"/>
  <c r="A758" i="3"/>
  <c r="C758" i="3" s="1"/>
  <c r="Q757" i="3"/>
  <c r="P757" i="3"/>
  <c r="N757" i="3"/>
  <c r="L757" i="3"/>
  <c r="K757" i="3"/>
  <c r="J757" i="3"/>
  <c r="I757" i="3"/>
  <c r="H757" i="3"/>
  <c r="G757" i="3"/>
  <c r="F757" i="3"/>
  <c r="E757" i="3"/>
  <c r="D757" i="3"/>
  <c r="C757" i="3"/>
  <c r="A757" i="3"/>
  <c r="B757" i="3" s="1"/>
  <c r="P756" i="3"/>
  <c r="N756" i="3"/>
  <c r="M756" i="3"/>
  <c r="L756" i="3"/>
  <c r="K756" i="3"/>
  <c r="J756" i="3"/>
  <c r="I756" i="3"/>
  <c r="Q756" i="3" s="1"/>
  <c r="H756" i="3"/>
  <c r="G756" i="3"/>
  <c r="F756" i="3"/>
  <c r="E756" i="3"/>
  <c r="D756" i="3"/>
  <c r="C756" i="3"/>
  <c r="B756" i="3"/>
  <c r="A756" i="3"/>
  <c r="P755" i="3"/>
  <c r="O755" i="3"/>
  <c r="R755" i="3" s="1"/>
  <c r="N755" i="3"/>
  <c r="M755" i="3"/>
  <c r="L755" i="3"/>
  <c r="J755" i="3"/>
  <c r="K755" i="3" s="1"/>
  <c r="I755" i="3"/>
  <c r="Q755" i="3" s="1"/>
  <c r="H755" i="3"/>
  <c r="G755" i="3"/>
  <c r="F755" i="3"/>
  <c r="E755" i="3"/>
  <c r="D755" i="3"/>
  <c r="C755" i="3"/>
  <c r="B755" i="3"/>
  <c r="A755" i="3"/>
  <c r="Q754" i="3"/>
  <c r="P754" i="3"/>
  <c r="O754" i="3"/>
  <c r="R754" i="3" s="1"/>
  <c r="N754" i="3"/>
  <c r="J754" i="3"/>
  <c r="I754" i="3"/>
  <c r="H754" i="3"/>
  <c r="G754" i="3"/>
  <c r="F754" i="3"/>
  <c r="E754" i="3"/>
  <c r="D754" i="3"/>
  <c r="B754" i="3"/>
  <c r="A754" i="3"/>
  <c r="C754" i="3" s="1"/>
  <c r="N753" i="3"/>
  <c r="K753" i="3"/>
  <c r="L753" i="3" s="1"/>
  <c r="J753" i="3"/>
  <c r="Q753" i="3" s="1"/>
  <c r="I753" i="3"/>
  <c r="H753" i="3"/>
  <c r="G753" i="3"/>
  <c r="F753" i="3"/>
  <c r="E753" i="3"/>
  <c r="D753" i="3"/>
  <c r="C753" i="3"/>
  <c r="B753" i="3"/>
  <c r="A753" i="3"/>
  <c r="M752" i="3"/>
  <c r="K752" i="3"/>
  <c r="L752" i="3" s="1"/>
  <c r="J752" i="3"/>
  <c r="P752" i="3" s="1"/>
  <c r="I752" i="3"/>
  <c r="H752" i="3"/>
  <c r="G752" i="3"/>
  <c r="F752" i="3"/>
  <c r="E752" i="3"/>
  <c r="D752" i="3"/>
  <c r="C752" i="3"/>
  <c r="B752" i="3"/>
  <c r="A752" i="3"/>
  <c r="N751" i="3"/>
  <c r="M751" i="3"/>
  <c r="L751" i="3"/>
  <c r="J751" i="3"/>
  <c r="K751" i="3" s="1"/>
  <c r="I751" i="3"/>
  <c r="H751" i="3"/>
  <c r="G751" i="3"/>
  <c r="F751" i="3"/>
  <c r="E751" i="3"/>
  <c r="D751" i="3"/>
  <c r="C751" i="3"/>
  <c r="B751" i="3"/>
  <c r="A751" i="3"/>
  <c r="O750" i="3"/>
  <c r="N750" i="3"/>
  <c r="J750" i="3"/>
  <c r="Q750" i="3" s="1"/>
  <c r="I750" i="3"/>
  <c r="H750" i="3"/>
  <c r="G750" i="3"/>
  <c r="F750" i="3"/>
  <c r="E750" i="3"/>
  <c r="D750" i="3"/>
  <c r="B750" i="3"/>
  <c r="A750" i="3"/>
  <c r="C750" i="3" s="1"/>
  <c r="J749" i="3"/>
  <c r="I749" i="3"/>
  <c r="H749" i="3"/>
  <c r="G749" i="3"/>
  <c r="F749" i="3"/>
  <c r="E749" i="3"/>
  <c r="D749" i="3"/>
  <c r="C749" i="3"/>
  <c r="B749" i="3"/>
  <c r="A749" i="3"/>
  <c r="M748" i="3"/>
  <c r="J748" i="3"/>
  <c r="I748" i="3"/>
  <c r="H748" i="3"/>
  <c r="G748" i="3"/>
  <c r="F748" i="3"/>
  <c r="E748" i="3"/>
  <c r="D748" i="3"/>
  <c r="C748" i="3"/>
  <c r="B748" i="3"/>
  <c r="A748" i="3"/>
  <c r="M747" i="3"/>
  <c r="J747" i="3"/>
  <c r="I747" i="3"/>
  <c r="H747" i="3"/>
  <c r="G747" i="3"/>
  <c r="F747" i="3"/>
  <c r="E747" i="3"/>
  <c r="D747" i="3"/>
  <c r="C747" i="3"/>
  <c r="B747" i="3"/>
  <c r="A747" i="3"/>
  <c r="J746" i="3"/>
  <c r="N746" i="3" s="1"/>
  <c r="I746" i="3"/>
  <c r="H746" i="3"/>
  <c r="G746" i="3"/>
  <c r="F746" i="3"/>
  <c r="E746" i="3"/>
  <c r="A746" i="3"/>
  <c r="J745" i="3"/>
  <c r="N745" i="3" s="1"/>
  <c r="I745" i="3"/>
  <c r="H745" i="3"/>
  <c r="G745" i="3"/>
  <c r="F745" i="3"/>
  <c r="E745" i="3"/>
  <c r="A745" i="3"/>
  <c r="M744" i="3"/>
  <c r="J744" i="3"/>
  <c r="K744" i="3" s="1"/>
  <c r="L744" i="3" s="1"/>
  <c r="I744" i="3"/>
  <c r="Q744" i="3" s="1"/>
  <c r="H744" i="3"/>
  <c r="G744" i="3"/>
  <c r="F744" i="3"/>
  <c r="E744" i="3"/>
  <c r="D744" i="3"/>
  <c r="C744" i="3"/>
  <c r="B744" i="3"/>
  <c r="A744" i="3"/>
  <c r="M743" i="3"/>
  <c r="J743" i="3"/>
  <c r="K743" i="3" s="1"/>
  <c r="L743" i="3" s="1"/>
  <c r="I743" i="3"/>
  <c r="Q743" i="3" s="1"/>
  <c r="H743" i="3"/>
  <c r="G743" i="3"/>
  <c r="F743" i="3"/>
  <c r="E743" i="3"/>
  <c r="D743" i="3"/>
  <c r="C743" i="3"/>
  <c r="B743" i="3"/>
  <c r="A743" i="3"/>
  <c r="J742" i="3"/>
  <c r="N742" i="3" s="1"/>
  <c r="I742" i="3"/>
  <c r="H742" i="3"/>
  <c r="G742" i="3"/>
  <c r="F742" i="3"/>
  <c r="E742" i="3"/>
  <c r="A742" i="3"/>
  <c r="C742" i="3" s="1"/>
  <c r="J741" i="3"/>
  <c r="N741" i="3" s="1"/>
  <c r="I741" i="3"/>
  <c r="Q741" i="3" s="1"/>
  <c r="H741" i="3"/>
  <c r="G741" i="3"/>
  <c r="F741" i="3"/>
  <c r="E741" i="3"/>
  <c r="A741" i="3"/>
  <c r="B741" i="3" s="1"/>
  <c r="M740" i="3"/>
  <c r="J740" i="3"/>
  <c r="P740" i="3" s="1"/>
  <c r="I740" i="3"/>
  <c r="Q740" i="3" s="1"/>
  <c r="H740" i="3"/>
  <c r="G740" i="3"/>
  <c r="F740" i="3"/>
  <c r="E740" i="3"/>
  <c r="D740" i="3"/>
  <c r="C740" i="3"/>
  <c r="B740" i="3"/>
  <c r="A740" i="3"/>
  <c r="M739" i="3"/>
  <c r="J739" i="3"/>
  <c r="K739" i="3" s="1"/>
  <c r="L739" i="3" s="1"/>
  <c r="I739" i="3"/>
  <c r="Q739" i="3" s="1"/>
  <c r="H739" i="3"/>
  <c r="G739" i="3"/>
  <c r="F739" i="3"/>
  <c r="E739" i="3"/>
  <c r="D739" i="3"/>
  <c r="C739" i="3"/>
  <c r="B739" i="3"/>
  <c r="A739" i="3"/>
  <c r="J738" i="3"/>
  <c r="N738" i="3" s="1"/>
  <c r="I738" i="3"/>
  <c r="Q738" i="3" s="1"/>
  <c r="H738" i="3"/>
  <c r="G738" i="3"/>
  <c r="F738" i="3"/>
  <c r="E738" i="3"/>
  <c r="A738" i="3"/>
  <c r="C738" i="3" s="1"/>
  <c r="Q737" i="3"/>
  <c r="J737" i="3"/>
  <c r="N737" i="3" s="1"/>
  <c r="I737" i="3"/>
  <c r="P737" i="3" s="1"/>
  <c r="H737" i="3"/>
  <c r="G737" i="3"/>
  <c r="F737" i="3"/>
  <c r="E737" i="3"/>
  <c r="A737" i="3"/>
  <c r="D737" i="3" s="1"/>
  <c r="P736" i="3"/>
  <c r="N736" i="3"/>
  <c r="M736" i="3"/>
  <c r="J736" i="3"/>
  <c r="K736" i="3" s="1"/>
  <c r="L736" i="3" s="1"/>
  <c r="I736" i="3"/>
  <c r="Q736" i="3" s="1"/>
  <c r="H736" i="3"/>
  <c r="G736" i="3"/>
  <c r="F736" i="3"/>
  <c r="E736" i="3"/>
  <c r="D736" i="3"/>
  <c r="C736" i="3"/>
  <c r="B736" i="3"/>
  <c r="A736" i="3"/>
  <c r="P735" i="3"/>
  <c r="R735" i="3" s="1"/>
  <c r="O735" i="3"/>
  <c r="M735" i="3"/>
  <c r="J735" i="3"/>
  <c r="K735" i="3" s="1"/>
  <c r="L735" i="3" s="1"/>
  <c r="I735" i="3"/>
  <c r="Q735" i="3" s="1"/>
  <c r="H735" i="3"/>
  <c r="G735" i="3"/>
  <c r="F735" i="3"/>
  <c r="E735" i="3"/>
  <c r="D735" i="3"/>
  <c r="C735" i="3"/>
  <c r="B735" i="3"/>
  <c r="A735" i="3"/>
  <c r="Q734" i="3"/>
  <c r="J734" i="3"/>
  <c r="N734" i="3" s="1"/>
  <c r="I734" i="3"/>
  <c r="P734" i="3" s="1"/>
  <c r="H734" i="3"/>
  <c r="G734" i="3"/>
  <c r="F734" i="3"/>
  <c r="E734" i="3"/>
  <c r="A734" i="3"/>
  <c r="C734" i="3" s="1"/>
  <c r="Q733" i="3"/>
  <c r="P733" i="3"/>
  <c r="N733" i="3"/>
  <c r="J733" i="3"/>
  <c r="I733" i="3"/>
  <c r="H733" i="3"/>
  <c r="G733" i="3"/>
  <c r="F733" i="3"/>
  <c r="E733" i="3"/>
  <c r="A733" i="3"/>
  <c r="D733" i="3" s="1"/>
  <c r="P732" i="3"/>
  <c r="N732" i="3"/>
  <c r="M732" i="3"/>
  <c r="J732" i="3"/>
  <c r="K732" i="3" s="1"/>
  <c r="L732" i="3" s="1"/>
  <c r="I732" i="3"/>
  <c r="Q732" i="3" s="1"/>
  <c r="H732" i="3"/>
  <c r="G732" i="3"/>
  <c r="F732" i="3"/>
  <c r="E732" i="3"/>
  <c r="D732" i="3"/>
  <c r="C732" i="3"/>
  <c r="B732" i="3"/>
  <c r="A732" i="3"/>
  <c r="P731" i="3"/>
  <c r="O731" i="3"/>
  <c r="R731" i="3" s="1"/>
  <c r="N731" i="3"/>
  <c r="M731" i="3"/>
  <c r="J731" i="3"/>
  <c r="K731" i="3" s="1"/>
  <c r="L731" i="3" s="1"/>
  <c r="I731" i="3"/>
  <c r="Q731" i="3" s="1"/>
  <c r="H731" i="3"/>
  <c r="G731" i="3"/>
  <c r="F731" i="3"/>
  <c r="E731" i="3"/>
  <c r="D731" i="3"/>
  <c r="C731" i="3"/>
  <c r="B731" i="3"/>
  <c r="A731" i="3"/>
  <c r="Q730" i="3"/>
  <c r="P730" i="3"/>
  <c r="R730" i="3" s="1"/>
  <c r="O730" i="3"/>
  <c r="J730" i="3"/>
  <c r="N730" i="3" s="1"/>
  <c r="I730" i="3"/>
  <c r="H730" i="3"/>
  <c r="G730" i="3"/>
  <c r="F730" i="3"/>
  <c r="E730" i="3"/>
  <c r="A730" i="3"/>
  <c r="C730" i="3" s="1"/>
  <c r="Q729" i="3"/>
  <c r="P729" i="3"/>
  <c r="N729" i="3"/>
  <c r="J729" i="3"/>
  <c r="I729" i="3"/>
  <c r="H729" i="3"/>
  <c r="G729" i="3"/>
  <c r="F729" i="3"/>
  <c r="E729" i="3"/>
  <c r="D729" i="3"/>
  <c r="A729" i="3"/>
  <c r="C729" i="3" s="1"/>
  <c r="P728" i="3"/>
  <c r="N728" i="3"/>
  <c r="M728" i="3"/>
  <c r="J728" i="3"/>
  <c r="K728" i="3" s="1"/>
  <c r="L728" i="3" s="1"/>
  <c r="I728" i="3"/>
  <c r="Q728" i="3" s="1"/>
  <c r="H728" i="3"/>
  <c r="G728" i="3"/>
  <c r="F728" i="3"/>
  <c r="E728" i="3"/>
  <c r="D728" i="3"/>
  <c r="C728" i="3"/>
  <c r="B728" i="3"/>
  <c r="A728" i="3"/>
  <c r="P727" i="3"/>
  <c r="O727" i="3"/>
  <c r="R727" i="3" s="1"/>
  <c r="N727" i="3"/>
  <c r="M727" i="3"/>
  <c r="J727" i="3"/>
  <c r="K727" i="3" s="1"/>
  <c r="L727" i="3" s="1"/>
  <c r="I727" i="3"/>
  <c r="Q727" i="3" s="1"/>
  <c r="H727" i="3"/>
  <c r="G727" i="3"/>
  <c r="F727" i="3"/>
  <c r="E727" i="3"/>
  <c r="D727" i="3"/>
  <c r="C727" i="3"/>
  <c r="B727" i="3"/>
  <c r="A727" i="3"/>
  <c r="Q726" i="3"/>
  <c r="P726" i="3"/>
  <c r="O726" i="3"/>
  <c r="R726" i="3" s="1"/>
  <c r="N726" i="3"/>
  <c r="J726" i="3"/>
  <c r="I726" i="3"/>
  <c r="H726" i="3"/>
  <c r="G726" i="3"/>
  <c r="F726" i="3"/>
  <c r="E726" i="3"/>
  <c r="D726" i="3"/>
  <c r="A726" i="3"/>
  <c r="C726" i="3" s="1"/>
  <c r="Q725" i="3"/>
  <c r="P725" i="3"/>
  <c r="N725" i="3"/>
  <c r="L725" i="3"/>
  <c r="K725" i="3"/>
  <c r="J725" i="3"/>
  <c r="I725" i="3"/>
  <c r="H725" i="3"/>
  <c r="G725" i="3"/>
  <c r="F725" i="3"/>
  <c r="E725" i="3"/>
  <c r="D725" i="3"/>
  <c r="C725" i="3"/>
  <c r="A725" i="3"/>
  <c r="B725" i="3" s="1"/>
  <c r="P724" i="3"/>
  <c r="N724" i="3"/>
  <c r="M724" i="3"/>
  <c r="L724" i="3"/>
  <c r="K724" i="3"/>
  <c r="J724" i="3"/>
  <c r="I724" i="3"/>
  <c r="Q724" i="3" s="1"/>
  <c r="H724" i="3"/>
  <c r="G724" i="3"/>
  <c r="F724" i="3"/>
  <c r="E724" i="3"/>
  <c r="D724" i="3"/>
  <c r="C724" i="3"/>
  <c r="B724" i="3"/>
  <c r="A724" i="3"/>
  <c r="P723" i="3"/>
  <c r="O723" i="3"/>
  <c r="R723" i="3" s="1"/>
  <c r="N723" i="3"/>
  <c r="M723" i="3"/>
  <c r="L723" i="3"/>
  <c r="J723" i="3"/>
  <c r="K723" i="3" s="1"/>
  <c r="I723" i="3"/>
  <c r="Q723" i="3" s="1"/>
  <c r="H723" i="3"/>
  <c r="G723" i="3"/>
  <c r="F723" i="3"/>
  <c r="E723" i="3"/>
  <c r="D723" i="3"/>
  <c r="C723" i="3"/>
  <c r="B723" i="3"/>
  <c r="A723" i="3"/>
  <c r="Q722" i="3"/>
  <c r="P722" i="3"/>
  <c r="O722" i="3"/>
  <c r="R722" i="3" s="1"/>
  <c r="N722" i="3"/>
  <c r="J722" i="3"/>
  <c r="I722" i="3"/>
  <c r="H722" i="3"/>
  <c r="G722" i="3"/>
  <c r="F722" i="3"/>
  <c r="E722" i="3"/>
  <c r="D722" i="3"/>
  <c r="B722" i="3"/>
  <c r="A722" i="3"/>
  <c r="C722" i="3" s="1"/>
  <c r="N721" i="3"/>
  <c r="L721" i="3"/>
  <c r="K721" i="3"/>
  <c r="J721" i="3"/>
  <c r="Q721" i="3" s="1"/>
  <c r="I721" i="3"/>
  <c r="H721" i="3"/>
  <c r="G721" i="3"/>
  <c r="F721" i="3"/>
  <c r="E721" i="3"/>
  <c r="D721" i="3"/>
  <c r="C721" i="3"/>
  <c r="B721" i="3"/>
  <c r="A721" i="3"/>
  <c r="M720" i="3"/>
  <c r="K720" i="3"/>
  <c r="L720" i="3" s="1"/>
  <c r="J720" i="3"/>
  <c r="P720" i="3" s="1"/>
  <c r="I720" i="3"/>
  <c r="H720" i="3"/>
  <c r="G720" i="3"/>
  <c r="F720" i="3"/>
  <c r="E720" i="3"/>
  <c r="D720" i="3"/>
  <c r="C720" i="3"/>
  <c r="B720" i="3"/>
  <c r="A720" i="3"/>
  <c r="N719" i="3"/>
  <c r="M719" i="3"/>
  <c r="L719" i="3"/>
  <c r="J719" i="3"/>
  <c r="K719" i="3" s="1"/>
  <c r="I719" i="3"/>
  <c r="H719" i="3"/>
  <c r="G719" i="3"/>
  <c r="F719" i="3"/>
  <c r="E719" i="3"/>
  <c r="D719" i="3"/>
  <c r="C719" i="3"/>
  <c r="B719" i="3"/>
  <c r="A719" i="3"/>
  <c r="O718" i="3"/>
  <c r="N718" i="3"/>
  <c r="J718" i="3"/>
  <c r="Q718" i="3" s="1"/>
  <c r="I718" i="3"/>
  <c r="H718" i="3"/>
  <c r="G718" i="3"/>
  <c r="F718" i="3"/>
  <c r="E718" i="3"/>
  <c r="D718" i="3"/>
  <c r="B718" i="3"/>
  <c r="A718" i="3"/>
  <c r="C718" i="3" s="1"/>
  <c r="K717" i="3"/>
  <c r="L717" i="3" s="1"/>
  <c r="J717" i="3"/>
  <c r="N717" i="3" s="1"/>
  <c r="I717" i="3"/>
  <c r="Q717" i="3" s="1"/>
  <c r="H717" i="3"/>
  <c r="G717" i="3"/>
  <c r="F717" i="3"/>
  <c r="E717" i="3"/>
  <c r="D717" i="3"/>
  <c r="C717" i="3"/>
  <c r="B717" i="3"/>
  <c r="A717" i="3"/>
  <c r="M716" i="3"/>
  <c r="K716" i="3"/>
  <c r="L716" i="3" s="1"/>
  <c r="J716" i="3"/>
  <c r="I716" i="3"/>
  <c r="H716" i="3"/>
  <c r="G716" i="3"/>
  <c r="F716" i="3"/>
  <c r="E716" i="3"/>
  <c r="D716" i="3"/>
  <c r="C716" i="3"/>
  <c r="B716" i="3"/>
  <c r="A716" i="3"/>
  <c r="M715" i="3"/>
  <c r="J715" i="3"/>
  <c r="I715" i="3"/>
  <c r="H715" i="3"/>
  <c r="G715" i="3"/>
  <c r="F715" i="3"/>
  <c r="E715" i="3"/>
  <c r="D715" i="3"/>
  <c r="C715" i="3"/>
  <c r="B715" i="3"/>
  <c r="A715" i="3"/>
  <c r="J714" i="3"/>
  <c r="N714" i="3" s="1"/>
  <c r="I714" i="3"/>
  <c r="H714" i="3"/>
  <c r="G714" i="3"/>
  <c r="F714" i="3"/>
  <c r="E714" i="3"/>
  <c r="B714" i="3"/>
  <c r="A714" i="3"/>
  <c r="J713" i="3"/>
  <c r="N713" i="3" s="1"/>
  <c r="I713" i="3"/>
  <c r="H713" i="3"/>
  <c r="G713" i="3"/>
  <c r="F713" i="3"/>
  <c r="E713" i="3"/>
  <c r="B713" i="3"/>
  <c r="A713" i="3"/>
  <c r="M712" i="3"/>
  <c r="J712" i="3"/>
  <c r="I712" i="3"/>
  <c r="Q712" i="3" s="1"/>
  <c r="H712" i="3"/>
  <c r="G712" i="3"/>
  <c r="F712" i="3"/>
  <c r="E712" i="3"/>
  <c r="D712" i="3"/>
  <c r="C712" i="3"/>
  <c r="B712" i="3"/>
  <c r="A712" i="3"/>
  <c r="M711" i="3"/>
  <c r="J711" i="3"/>
  <c r="I711" i="3"/>
  <c r="H711" i="3"/>
  <c r="G711" i="3"/>
  <c r="F711" i="3"/>
  <c r="E711" i="3"/>
  <c r="D711" i="3"/>
  <c r="C711" i="3"/>
  <c r="B711" i="3"/>
  <c r="A711" i="3"/>
  <c r="J710" i="3"/>
  <c r="N710" i="3" s="1"/>
  <c r="I710" i="3"/>
  <c r="H710" i="3"/>
  <c r="G710" i="3"/>
  <c r="F710" i="3"/>
  <c r="E710" i="3"/>
  <c r="A710" i="3"/>
  <c r="J709" i="3"/>
  <c r="N709" i="3" s="1"/>
  <c r="I709" i="3"/>
  <c r="H709" i="3"/>
  <c r="G709" i="3"/>
  <c r="F709" i="3"/>
  <c r="E709" i="3"/>
  <c r="A709" i="3"/>
  <c r="M708" i="3"/>
  <c r="J708" i="3"/>
  <c r="P708" i="3" s="1"/>
  <c r="I708" i="3"/>
  <c r="Q708" i="3" s="1"/>
  <c r="H708" i="3"/>
  <c r="G708" i="3"/>
  <c r="F708" i="3"/>
  <c r="E708" i="3"/>
  <c r="D708" i="3"/>
  <c r="C708" i="3"/>
  <c r="B708" i="3"/>
  <c r="A708" i="3"/>
  <c r="M707" i="3"/>
  <c r="J707" i="3"/>
  <c r="K707" i="3" s="1"/>
  <c r="L707" i="3" s="1"/>
  <c r="I707" i="3"/>
  <c r="Q707" i="3" s="1"/>
  <c r="H707" i="3"/>
  <c r="G707" i="3"/>
  <c r="F707" i="3"/>
  <c r="E707" i="3"/>
  <c r="D707" i="3"/>
  <c r="C707" i="3"/>
  <c r="B707" i="3"/>
  <c r="A707" i="3"/>
  <c r="J706" i="3"/>
  <c r="N706" i="3" s="1"/>
  <c r="I706" i="3"/>
  <c r="H706" i="3"/>
  <c r="G706" i="3"/>
  <c r="F706" i="3"/>
  <c r="E706" i="3"/>
  <c r="A706" i="3"/>
  <c r="C706" i="3" s="1"/>
  <c r="Q705" i="3"/>
  <c r="J705" i="3"/>
  <c r="N705" i="3" s="1"/>
  <c r="I705" i="3"/>
  <c r="P705" i="3" s="1"/>
  <c r="H705" i="3"/>
  <c r="G705" i="3"/>
  <c r="F705" i="3"/>
  <c r="E705" i="3"/>
  <c r="A705" i="3"/>
  <c r="D705" i="3" s="1"/>
  <c r="P704" i="3"/>
  <c r="N704" i="3"/>
  <c r="M704" i="3"/>
  <c r="J704" i="3"/>
  <c r="K704" i="3" s="1"/>
  <c r="L704" i="3" s="1"/>
  <c r="I704" i="3"/>
  <c r="Q704" i="3" s="1"/>
  <c r="H704" i="3"/>
  <c r="G704" i="3"/>
  <c r="F704" i="3"/>
  <c r="E704" i="3"/>
  <c r="D704" i="3"/>
  <c r="C704" i="3"/>
  <c r="B704" i="3"/>
  <c r="A704" i="3"/>
  <c r="R703" i="3"/>
  <c r="P703" i="3"/>
  <c r="O703" i="3"/>
  <c r="M703" i="3"/>
  <c r="J703" i="3"/>
  <c r="K703" i="3" s="1"/>
  <c r="L703" i="3" s="1"/>
  <c r="I703" i="3"/>
  <c r="Q703" i="3" s="1"/>
  <c r="H703" i="3"/>
  <c r="G703" i="3"/>
  <c r="F703" i="3"/>
  <c r="E703" i="3"/>
  <c r="D703" i="3"/>
  <c r="C703" i="3"/>
  <c r="B703" i="3"/>
  <c r="A703" i="3"/>
  <c r="Q702" i="3"/>
  <c r="J702" i="3"/>
  <c r="N702" i="3" s="1"/>
  <c r="I702" i="3"/>
  <c r="P702" i="3" s="1"/>
  <c r="H702" i="3"/>
  <c r="G702" i="3"/>
  <c r="F702" i="3"/>
  <c r="E702" i="3"/>
  <c r="A702" i="3"/>
  <c r="C702" i="3" s="1"/>
  <c r="Q701" i="3"/>
  <c r="P701" i="3"/>
  <c r="N701" i="3"/>
  <c r="J701" i="3"/>
  <c r="I701" i="3"/>
  <c r="H701" i="3"/>
  <c r="G701" i="3"/>
  <c r="F701" i="3"/>
  <c r="E701" i="3"/>
  <c r="A701" i="3"/>
  <c r="D701" i="3" s="1"/>
  <c r="P700" i="3"/>
  <c r="N700" i="3"/>
  <c r="M700" i="3"/>
  <c r="J700" i="3"/>
  <c r="K700" i="3" s="1"/>
  <c r="L700" i="3" s="1"/>
  <c r="I700" i="3"/>
  <c r="Q700" i="3" s="1"/>
  <c r="H700" i="3"/>
  <c r="G700" i="3"/>
  <c r="F700" i="3"/>
  <c r="E700" i="3"/>
  <c r="D700" i="3"/>
  <c r="C700" i="3"/>
  <c r="B700" i="3"/>
  <c r="A700" i="3"/>
  <c r="P699" i="3"/>
  <c r="O699" i="3"/>
  <c r="N699" i="3"/>
  <c r="M699" i="3"/>
  <c r="J699" i="3"/>
  <c r="K699" i="3" s="1"/>
  <c r="L699" i="3" s="1"/>
  <c r="I699" i="3"/>
  <c r="Q699" i="3" s="1"/>
  <c r="H699" i="3"/>
  <c r="G699" i="3"/>
  <c r="F699" i="3"/>
  <c r="E699" i="3"/>
  <c r="D699" i="3"/>
  <c r="C699" i="3"/>
  <c r="B699" i="3"/>
  <c r="A699" i="3"/>
  <c r="Q698" i="3"/>
  <c r="P698" i="3"/>
  <c r="O698" i="3"/>
  <c r="J698" i="3"/>
  <c r="N698" i="3" s="1"/>
  <c r="I698" i="3"/>
  <c r="H698" i="3"/>
  <c r="G698" i="3"/>
  <c r="F698" i="3"/>
  <c r="E698" i="3"/>
  <c r="A698" i="3"/>
  <c r="C698" i="3" s="1"/>
  <c r="Q697" i="3"/>
  <c r="P697" i="3"/>
  <c r="N697" i="3"/>
  <c r="J697" i="3"/>
  <c r="I697" i="3"/>
  <c r="H697" i="3"/>
  <c r="G697" i="3"/>
  <c r="F697" i="3"/>
  <c r="E697" i="3"/>
  <c r="D697" i="3"/>
  <c r="A697" i="3"/>
  <c r="C697" i="3" s="1"/>
  <c r="P696" i="3"/>
  <c r="N696" i="3"/>
  <c r="M696" i="3"/>
  <c r="J696" i="3"/>
  <c r="K696" i="3" s="1"/>
  <c r="L696" i="3" s="1"/>
  <c r="I696" i="3"/>
  <c r="Q696" i="3" s="1"/>
  <c r="H696" i="3"/>
  <c r="G696" i="3"/>
  <c r="F696" i="3"/>
  <c r="E696" i="3"/>
  <c r="D696" i="3"/>
  <c r="C696" i="3"/>
  <c r="B696" i="3"/>
  <c r="A696" i="3"/>
  <c r="P695" i="3"/>
  <c r="O695" i="3"/>
  <c r="R695" i="3" s="1"/>
  <c r="N695" i="3"/>
  <c r="M695" i="3"/>
  <c r="J695" i="3"/>
  <c r="K695" i="3" s="1"/>
  <c r="L695" i="3" s="1"/>
  <c r="I695" i="3"/>
  <c r="Q695" i="3" s="1"/>
  <c r="H695" i="3"/>
  <c r="G695" i="3"/>
  <c r="F695" i="3"/>
  <c r="E695" i="3"/>
  <c r="D695" i="3"/>
  <c r="C695" i="3"/>
  <c r="B695" i="3"/>
  <c r="A695" i="3"/>
  <c r="Q694" i="3"/>
  <c r="P694" i="3"/>
  <c r="O694" i="3"/>
  <c r="R694" i="3" s="1"/>
  <c r="N694" i="3"/>
  <c r="J694" i="3"/>
  <c r="I694" i="3"/>
  <c r="H694" i="3"/>
  <c r="G694" i="3"/>
  <c r="F694" i="3"/>
  <c r="E694" i="3"/>
  <c r="D694" i="3"/>
  <c r="A694" i="3"/>
  <c r="C694" i="3" s="1"/>
  <c r="Q693" i="3"/>
  <c r="P693" i="3"/>
  <c r="N693" i="3"/>
  <c r="L693" i="3"/>
  <c r="K693" i="3"/>
  <c r="J693" i="3"/>
  <c r="I693" i="3"/>
  <c r="H693" i="3"/>
  <c r="G693" i="3"/>
  <c r="F693" i="3"/>
  <c r="E693" i="3"/>
  <c r="D693" i="3"/>
  <c r="C693" i="3"/>
  <c r="A693" i="3"/>
  <c r="B693" i="3" s="1"/>
  <c r="P692" i="3"/>
  <c r="N692" i="3"/>
  <c r="M692" i="3"/>
  <c r="L692" i="3"/>
  <c r="K692" i="3"/>
  <c r="J692" i="3"/>
  <c r="I692" i="3"/>
  <c r="Q692" i="3" s="1"/>
  <c r="H692" i="3"/>
  <c r="G692" i="3"/>
  <c r="F692" i="3"/>
  <c r="E692" i="3"/>
  <c r="D692" i="3"/>
  <c r="C692" i="3"/>
  <c r="B692" i="3"/>
  <c r="A692" i="3"/>
  <c r="P691" i="3"/>
  <c r="O691" i="3"/>
  <c r="R691" i="3" s="1"/>
  <c r="N691" i="3"/>
  <c r="M691" i="3"/>
  <c r="L691" i="3"/>
  <c r="J691" i="3"/>
  <c r="K691" i="3" s="1"/>
  <c r="I691" i="3"/>
  <c r="Q691" i="3" s="1"/>
  <c r="H691" i="3"/>
  <c r="G691" i="3"/>
  <c r="F691" i="3"/>
  <c r="E691" i="3"/>
  <c r="D691" i="3"/>
  <c r="C691" i="3"/>
  <c r="B691" i="3"/>
  <c r="A691" i="3"/>
  <c r="Q690" i="3"/>
  <c r="P690" i="3"/>
  <c r="O690" i="3"/>
  <c r="R690" i="3" s="1"/>
  <c r="N690" i="3"/>
  <c r="J690" i="3"/>
  <c r="I690" i="3"/>
  <c r="H690" i="3"/>
  <c r="G690" i="3"/>
  <c r="F690" i="3"/>
  <c r="E690" i="3"/>
  <c r="D690" i="3"/>
  <c r="B690" i="3"/>
  <c r="A690" i="3"/>
  <c r="C690" i="3" s="1"/>
  <c r="N689" i="3"/>
  <c r="L689" i="3"/>
  <c r="K689" i="3"/>
  <c r="J689" i="3"/>
  <c r="Q689" i="3" s="1"/>
  <c r="I689" i="3"/>
  <c r="H689" i="3"/>
  <c r="G689" i="3"/>
  <c r="F689" i="3"/>
  <c r="E689" i="3"/>
  <c r="D689" i="3"/>
  <c r="C689" i="3"/>
  <c r="B689" i="3"/>
  <c r="A689" i="3"/>
  <c r="M688" i="3"/>
  <c r="K688" i="3"/>
  <c r="L688" i="3" s="1"/>
  <c r="J688" i="3"/>
  <c r="P688" i="3" s="1"/>
  <c r="I688" i="3"/>
  <c r="H688" i="3"/>
  <c r="G688" i="3"/>
  <c r="F688" i="3"/>
  <c r="E688" i="3"/>
  <c r="D688" i="3"/>
  <c r="C688" i="3"/>
  <c r="B688" i="3"/>
  <c r="A688" i="3"/>
  <c r="N687" i="3"/>
  <c r="M687" i="3"/>
  <c r="L687" i="3"/>
  <c r="J687" i="3"/>
  <c r="K687" i="3" s="1"/>
  <c r="I687" i="3"/>
  <c r="H687" i="3"/>
  <c r="G687" i="3"/>
  <c r="F687" i="3"/>
  <c r="E687" i="3"/>
  <c r="D687" i="3"/>
  <c r="C687" i="3"/>
  <c r="B687" i="3"/>
  <c r="A687" i="3"/>
  <c r="O686" i="3"/>
  <c r="N686" i="3"/>
  <c r="J686" i="3"/>
  <c r="Q686" i="3" s="1"/>
  <c r="I686" i="3"/>
  <c r="H686" i="3"/>
  <c r="G686" i="3"/>
  <c r="F686" i="3"/>
  <c r="E686" i="3"/>
  <c r="D686" i="3"/>
  <c r="B686" i="3"/>
  <c r="A686" i="3"/>
  <c r="C686" i="3" s="1"/>
  <c r="K685" i="3"/>
  <c r="L685" i="3" s="1"/>
  <c r="J685" i="3"/>
  <c r="N685" i="3" s="1"/>
  <c r="I685" i="3"/>
  <c r="Q685" i="3" s="1"/>
  <c r="H685" i="3"/>
  <c r="G685" i="3"/>
  <c r="F685" i="3"/>
  <c r="E685" i="3"/>
  <c r="D685" i="3"/>
  <c r="C685" i="3"/>
  <c r="B685" i="3"/>
  <c r="A685" i="3"/>
  <c r="M684" i="3"/>
  <c r="K684" i="3"/>
  <c r="L684" i="3" s="1"/>
  <c r="J684" i="3"/>
  <c r="I684" i="3"/>
  <c r="H684" i="3"/>
  <c r="G684" i="3"/>
  <c r="F684" i="3"/>
  <c r="E684" i="3"/>
  <c r="D684" i="3"/>
  <c r="C684" i="3"/>
  <c r="B684" i="3"/>
  <c r="A684" i="3"/>
  <c r="M683" i="3"/>
  <c r="J683" i="3"/>
  <c r="I683" i="3"/>
  <c r="H683" i="3"/>
  <c r="G683" i="3"/>
  <c r="F683" i="3"/>
  <c r="E683" i="3"/>
  <c r="D683" i="3"/>
  <c r="C683" i="3"/>
  <c r="B683" i="3"/>
  <c r="A683" i="3"/>
  <c r="J682" i="3"/>
  <c r="N682" i="3" s="1"/>
  <c r="I682" i="3"/>
  <c r="H682" i="3"/>
  <c r="G682" i="3"/>
  <c r="F682" i="3"/>
  <c r="E682" i="3"/>
  <c r="B682" i="3"/>
  <c r="A682" i="3"/>
  <c r="J681" i="3"/>
  <c r="N681" i="3" s="1"/>
  <c r="I681" i="3"/>
  <c r="H681" i="3"/>
  <c r="G681" i="3"/>
  <c r="F681" i="3"/>
  <c r="E681" i="3"/>
  <c r="B681" i="3"/>
  <c r="A681" i="3"/>
  <c r="M680" i="3"/>
  <c r="J680" i="3"/>
  <c r="I680" i="3"/>
  <c r="Q680" i="3" s="1"/>
  <c r="H680" i="3"/>
  <c r="G680" i="3"/>
  <c r="F680" i="3"/>
  <c r="E680" i="3"/>
  <c r="D680" i="3"/>
  <c r="C680" i="3"/>
  <c r="B680" i="3"/>
  <c r="A680" i="3"/>
  <c r="M679" i="3"/>
  <c r="J679" i="3"/>
  <c r="I679" i="3"/>
  <c r="H679" i="3"/>
  <c r="G679" i="3"/>
  <c r="F679" i="3"/>
  <c r="E679" i="3"/>
  <c r="D679" i="3"/>
  <c r="C679" i="3"/>
  <c r="B679" i="3"/>
  <c r="A679" i="3"/>
  <c r="J678" i="3"/>
  <c r="N678" i="3" s="1"/>
  <c r="I678" i="3"/>
  <c r="H678" i="3"/>
  <c r="G678" i="3"/>
  <c r="F678" i="3"/>
  <c r="E678" i="3"/>
  <c r="A678" i="3"/>
  <c r="J677" i="3"/>
  <c r="N677" i="3" s="1"/>
  <c r="I677" i="3"/>
  <c r="H677" i="3"/>
  <c r="G677" i="3"/>
  <c r="F677" i="3"/>
  <c r="E677" i="3"/>
  <c r="A677" i="3"/>
  <c r="M676" i="3"/>
  <c r="J676" i="3"/>
  <c r="P676" i="3" s="1"/>
  <c r="I676" i="3"/>
  <c r="Q676" i="3" s="1"/>
  <c r="H676" i="3"/>
  <c r="G676" i="3"/>
  <c r="F676" i="3"/>
  <c r="E676" i="3"/>
  <c r="D676" i="3"/>
  <c r="C676" i="3"/>
  <c r="B676" i="3"/>
  <c r="A676" i="3"/>
  <c r="M675" i="3"/>
  <c r="J675" i="3"/>
  <c r="K675" i="3" s="1"/>
  <c r="L675" i="3" s="1"/>
  <c r="I675" i="3"/>
  <c r="Q675" i="3" s="1"/>
  <c r="H675" i="3"/>
  <c r="G675" i="3"/>
  <c r="F675" i="3"/>
  <c r="E675" i="3"/>
  <c r="D675" i="3"/>
  <c r="C675" i="3"/>
  <c r="B675" i="3"/>
  <c r="A675" i="3"/>
  <c r="J674" i="3"/>
  <c r="N674" i="3" s="1"/>
  <c r="I674" i="3"/>
  <c r="H674" i="3"/>
  <c r="G674" i="3"/>
  <c r="F674" i="3"/>
  <c r="E674" i="3"/>
  <c r="A674" i="3"/>
  <c r="C674" i="3" s="1"/>
  <c r="Q673" i="3"/>
  <c r="J673" i="3"/>
  <c r="N673" i="3" s="1"/>
  <c r="I673" i="3"/>
  <c r="P673" i="3" s="1"/>
  <c r="H673" i="3"/>
  <c r="G673" i="3"/>
  <c r="F673" i="3"/>
  <c r="E673" i="3"/>
  <c r="A673" i="3"/>
  <c r="D673" i="3" s="1"/>
  <c r="P672" i="3"/>
  <c r="N672" i="3"/>
  <c r="M672" i="3"/>
  <c r="J672" i="3"/>
  <c r="K672" i="3" s="1"/>
  <c r="L672" i="3" s="1"/>
  <c r="I672" i="3"/>
  <c r="Q672" i="3" s="1"/>
  <c r="H672" i="3"/>
  <c r="G672" i="3"/>
  <c r="F672" i="3"/>
  <c r="E672" i="3"/>
  <c r="D672" i="3"/>
  <c r="C672" i="3"/>
  <c r="B672" i="3"/>
  <c r="A672" i="3"/>
  <c r="R671" i="3"/>
  <c r="P671" i="3"/>
  <c r="O671" i="3"/>
  <c r="M671" i="3"/>
  <c r="J671" i="3"/>
  <c r="K671" i="3" s="1"/>
  <c r="L671" i="3" s="1"/>
  <c r="I671" i="3"/>
  <c r="Q671" i="3" s="1"/>
  <c r="H671" i="3"/>
  <c r="G671" i="3"/>
  <c r="F671" i="3"/>
  <c r="E671" i="3"/>
  <c r="D671" i="3"/>
  <c r="C671" i="3"/>
  <c r="B671" i="3"/>
  <c r="A671" i="3"/>
  <c r="Q670" i="3"/>
  <c r="J670" i="3"/>
  <c r="N670" i="3" s="1"/>
  <c r="I670" i="3"/>
  <c r="P670" i="3" s="1"/>
  <c r="H670" i="3"/>
  <c r="G670" i="3"/>
  <c r="F670" i="3"/>
  <c r="E670" i="3"/>
  <c r="A670" i="3"/>
  <c r="C670" i="3" s="1"/>
  <c r="Q669" i="3"/>
  <c r="P669" i="3"/>
  <c r="N669" i="3"/>
  <c r="J669" i="3"/>
  <c r="I669" i="3"/>
  <c r="H669" i="3"/>
  <c r="G669" i="3"/>
  <c r="F669" i="3"/>
  <c r="E669" i="3"/>
  <c r="A669" i="3"/>
  <c r="D669" i="3" s="1"/>
  <c r="P668" i="3"/>
  <c r="N668" i="3"/>
  <c r="M668" i="3"/>
  <c r="J668" i="3"/>
  <c r="K668" i="3" s="1"/>
  <c r="L668" i="3" s="1"/>
  <c r="I668" i="3"/>
  <c r="Q668" i="3" s="1"/>
  <c r="H668" i="3"/>
  <c r="G668" i="3"/>
  <c r="F668" i="3"/>
  <c r="E668" i="3"/>
  <c r="D668" i="3"/>
  <c r="C668" i="3"/>
  <c r="B668" i="3"/>
  <c r="A668" i="3"/>
  <c r="P667" i="3"/>
  <c r="O667" i="3"/>
  <c r="N667" i="3"/>
  <c r="M667" i="3"/>
  <c r="J667" i="3"/>
  <c r="K667" i="3" s="1"/>
  <c r="L667" i="3" s="1"/>
  <c r="I667" i="3"/>
  <c r="Q667" i="3" s="1"/>
  <c r="H667" i="3"/>
  <c r="G667" i="3"/>
  <c r="F667" i="3"/>
  <c r="E667" i="3"/>
  <c r="D667" i="3"/>
  <c r="C667" i="3"/>
  <c r="B667" i="3"/>
  <c r="A667" i="3"/>
  <c r="Q666" i="3"/>
  <c r="P666" i="3"/>
  <c r="O666" i="3"/>
  <c r="J666" i="3"/>
  <c r="N666" i="3" s="1"/>
  <c r="I666" i="3"/>
  <c r="H666" i="3"/>
  <c r="G666" i="3"/>
  <c r="F666" i="3"/>
  <c r="E666" i="3"/>
  <c r="A666" i="3"/>
  <c r="C666" i="3" s="1"/>
  <c r="Q665" i="3"/>
  <c r="P665" i="3"/>
  <c r="N665" i="3"/>
  <c r="J665" i="3"/>
  <c r="I665" i="3"/>
  <c r="H665" i="3"/>
  <c r="G665" i="3"/>
  <c r="F665" i="3"/>
  <c r="E665" i="3"/>
  <c r="D665" i="3"/>
  <c r="A665" i="3"/>
  <c r="C665" i="3" s="1"/>
  <c r="P664" i="3"/>
  <c r="N664" i="3"/>
  <c r="M664" i="3"/>
  <c r="J664" i="3"/>
  <c r="K664" i="3" s="1"/>
  <c r="L664" i="3" s="1"/>
  <c r="I664" i="3"/>
  <c r="Q664" i="3" s="1"/>
  <c r="H664" i="3"/>
  <c r="G664" i="3"/>
  <c r="F664" i="3"/>
  <c r="E664" i="3"/>
  <c r="D664" i="3"/>
  <c r="C664" i="3"/>
  <c r="B664" i="3"/>
  <c r="A664" i="3"/>
  <c r="P663" i="3"/>
  <c r="O663" i="3"/>
  <c r="R663" i="3" s="1"/>
  <c r="N663" i="3"/>
  <c r="M663" i="3"/>
  <c r="J663" i="3"/>
  <c r="K663" i="3" s="1"/>
  <c r="L663" i="3" s="1"/>
  <c r="I663" i="3"/>
  <c r="Q663" i="3" s="1"/>
  <c r="H663" i="3"/>
  <c r="G663" i="3"/>
  <c r="F663" i="3"/>
  <c r="E663" i="3"/>
  <c r="D663" i="3"/>
  <c r="C663" i="3"/>
  <c r="B663" i="3"/>
  <c r="A663" i="3"/>
  <c r="Q662" i="3"/>
  <c r="P662" i="3"/>
  <c r="O662" i="3"/>
  <c r="R662" i="3" s="1"/>
  <c r="N662" i="3"/>
  <c r="J662" i="3"/>
  <c r="I662" i="3"/>
  <c r="H662" i="3"/>
  <c r="G662" i="3"/>
  <c r="F662" i="3"/>
  <c r="E662" i="3"/>
  <c r="D662" i="3"/>
  <c r="A662" i="3"/>
  <c r="C662" i="3" s="1"/>
  <c r="Q661" i="3"/>
  <c r="P661" i="3"/>
  <c r="N661" i="3"/>
  <c r="L661" i="3"/>
  <c r="K661" i="3"/>
  <c r="J661" i="3"/>
  <c r="I661" i="3"/>
  <c r="H661" i="3"/>
  <c r="G661" i="3"/>
  <c r="F661" i="3"/>
  <c r="E661" i="3"/>
  <c r="D661" i="3"/>
  <c r="C661" i="3"/>
  <c r="A661" i="3"/>
  <c r="B661" i="3" s="1"/>
  <c r="P660" i="3"/>
  <c r="N660" i="3"/>
  <c r="M660" i="3"/>
  <c r="L660" i="3"/>
  <c r="K660" i="3"/>
  <c r="J660" i="3"/>
  <c r="I660" i="3"/>
  <c r="Q660" i="3" s="1"/>
  <c r="H660" i="3"/>
  <c r="G660" i="3"/>
  <c r="F660" i="3"/>
  <c r="E660" i="3"/>
  <c r="D660" i="3"/>
  <c r="C660" i="3"/>
  <c r="B660" i="3"/>
  <c r="A660" i="3"/>
  <c r="P659" i="3"/>
  <c r="O659" i="3"/>
  <c r="R659" i="3" s="1"/>
  <c r="N659" i="3"/>
  <c r="M659" i="3"/>
  <c r="L659" i="3"/>
  <c r="J659" i="3"/>
  <c r="K659" i="3" s="1"/>
  <c r="I659" i="3"/>
  <c r="Q659" i="3" s="1"/>
  <c r="H659" i="3"/>
  <c r="G659" i="3"/>
  <c r="F659" i="3"/>
  <c r="E659" i="3"/>
  <c r="D659" i="3"/>
  <c r="C659" i="3"/>
  <c r="B659" i="3"/>
  <c r="A659" i="3"/>
  <c r="Q658" i="3"/>
  <c r="P658" i="3"/>
  <c r="O658" i="3"/>
  <c r="R658" i="3" s="1"/>
  <c r="N658" i="3"/>
  <c r="J658" i="3"/>
  <c r="I658" i="3"/>
  <c r="H658" i="3"/>
  <c r="G658" i="3"/>
  <c r="F658" i="3"/>
  <c r="E658" i="3"/>
  <c r="D658" i="3"/>
  <c r="B658" i="3"/>
  <c r="A658" i="3"/>
  <c r="C658" i="3" s="1"/>
  <c r="N657" i="3"/>
  <c r="L657" i="3"/>
  <c r="K657" i="3"/>
  <c r="J657" i="3"/>
  <c r="Q657" i="3" s="1"/>
  <c r="I657" i="3"/>
  <c r="H657" i="3"/>
  <c r="G657" i="3"/>
  <c r="F657" i="3"/>
  <c r="E657" i="3"/>
  <c r="D657" i="3"/>
  <c r="C657" i="3"/>
  <c r="B657" i="3"/>
  <c r="A657" i="3"/>
  <c r="M656" i="3"/>
  <c r="K656" i="3"/>
  <c r="L656" i="3" s="1"/>
  <c r="J656" i="3"/>
  <c r="P656" i="3" s="1"/>
  <c r="I656" i="3"/>
  <c r="H656" i="3"/>
  <c r="G656" i="3"/>
  <c r="F656" i="3"/>
  <c r="E656" i="3"/>
  <c r="D656" i="3"/>
  <c r="C656" i="3"/>
  <c r="B656" i="3"/>
  <c r="A656" i="3"/>
  <c r="N655" i="3"/>
  <c r="M655" i="3"/>
  <c r="L655" i="3"/>
  <c r="J655" i="3"/>
  <c r="K655" i="3" s="1"/>
  <c r="I655" i="3"/>
  <c r="H655" i="3"/>
  <c r="G655" i="3"/>
  <c r="F655" i="3"/>
  <c r="E655" i="3"/>
  <c r="D655" i="3"/>
  <c r="C655" i="3"/>
  <c r="B655" i="3"/>
  <c r="A655" i="3"/>
  <c r="O654" i="3"/>
  <c r="N654" i="3"/>
  <c r="J654" i="3"/>
  <c r="Q654" i="3" s="1"/>
  <c r="I654" i="3"/>
  <c r="H654" i="3"/>
  <c r="G654" i="3"/>
  <c r="F654" i="3"/>
  <c r="E654" i="3"/>
  <c r="D654" i="3"/>
  <c r="B654" i="3"/>
  <c r="A654" i="3"/>
  <c r="C654" i="3" s="1"/>
  <c r="K653" i="3"/>
  <c r="L653" i="3" s="1"/>
  <c r="J653" i="3"/>
  <c r="N653" i="3" s="1"/>
  <c r="I653" i="3"/>
  <c r="Q653" i="3" s="1"/>
  <c r="H653" i="3"/>
  <c r="G653" i="3"/>
  <c r="F653" i="3"/>
  <c r="E653" i="3"/>
  <c r="D653" i="3"/>
  <c r="C653" i="3"/>
  <c r="B653" i="3"/>
  <c r="A653" i="3"/>
  <c r="M652" i="3"/>
  <c r="K652" i="3"/>
  <c r="L652" i="3" s="1"/>
  <c r="J652" i="3"/>
  <c r="I652" i="3"/>
  <c r="H652" i="3"/>
  <c r="G652" i="3"/>
  <c r="F652" i="3"/>
  <c r="E652" i="3"/>
  <c r="D652" i="3"/>
  <c r="C652" i="3"/>
  <c r="B652" i="3"/>
  <c r="A652" i="3"/>
  <c r="M651" i="3"/>
  <c r="J651" i="3"/>
  <c r="I651" i="3"/>
  <c r="H651" i="3"/>
  <c r="G651" i="3"/>
  <c r="F651" i="3"/>
  <c r="E651" i="3"/>
  <c r="D651" i="3"/>
  <c r="C651" i="3"/>
  <c r="B651" i="3"/>
  <c r="A651" i="3"/>
  <c r="J650" i="3"/>
  <c r="N650" i="3" s="1"/>
  <c r="I650" i="3"/>
  <c r="H650" i="3"/>
  <c r="G650" i="3"/>
  <c r="F650" i="3"/>
  <c r="E650" i="3"/>
  <c r="B650" i="3"/>
  <c r="A650" i="3"/>
  <c r="J649" i="3"/>
  <c r="N649" i="3" s="1"/>
  <c r="I649" i="3"/>
  <c r="H649" i="3"/>
  <c r="G649" i="3"/>
  <c r="F649" i="3"/>
  <c r="E649" i="3"/>
  <c r="B649" i="3"/>
  <c r="A649" i="3"/>
  <c r="M648" i="3"/>
  <c r="J648" i="3"/>
  <c r="I648" i="3"/>
  <c r="Q648" i="3" s="1"/>
  <c r="H648" i="3"/>
  <c r="G648" i="3"/>
  <c r="F648" i="3"/>
  <c r="E648" i="3"/>
  <c r="D648" i="3"/>
  <c r="C648" i="3"/>
  <c r="B648" i="3"/>
  <c r="A648" i="3"/>
  <c r="M647" i="3"/>
  <c r="J647" i="3"/>
  <c r="I647" i="3"/>
  <c r="H647" i="3"/>
  <c r="G647" i="3"/>
  <c r="F647" i="3"/>
  <c r="E647" i="3"/>
  <c r="D647" i="3"/>
  <c r="C647" i="3"/>
  <c r="B647" i="3"/>
  <c r="A647" i="3"/>
  <c r="J646" i="3"/>
  <c r="N646" i="3" s="1"/>
  <c r="I646" i="3"/>
  <c r="H646" i="3"/>
  <c r="G646" i="3"/>
  <c r="F646" i="3"/>
  <c r="E646" i="3"/>
  <c r="A646" i="3"/>
  <c r="J645" i="3"/>
  <c r="N645" i="3" s="1"/>
  <c r="I645" i="3"/>
  <c r="H645" i="3"/>
  <c r="G645" i="3"/>
  <c r="F645" i="3"/>
  <c r="E645" i="3"/>
  <c r="A645" i="3"/>
  <c r="M644" i="3"/>
  <c r="J644" i="3"/>
  <c r="P644" i="3" s="1"/>
  <c r="I644" i="3"/>
  <c r="Q644" i="3" s="1"/>
  <c r="H644" i="3"/>
  <c r="G644" i="3"/>
  <c r="F644" i="3"/>
  <c r="E644" i="3"/>
  <c r="D644" i="3"/>
  <c r="C644" i="3"/>
  <c r="B644" i="3"/>
  <c r="A644" i="3"/>
  <c r="M643" i="3"/>
  <c r="J643" i="3"/>
  <c r="K643" i="3" s="1"/>
  <c r="L643" i="3" s="1"/>
  <c r="I643" i="3"/>
  <c r="Q643" i="3" s="1"/>
  <c r="H643" i="3"/>
  <c r="G643" i="3"/>
  <c r="F643" i="3"/>
  <c r="E643" i="3"/>
  <c r="D643" i="3"/>
  <c r="C643" i="3"/>
  <c r="B643" i="3"/>
  <c r="A643" i="3"/>
  <c r="J642" i="3"/>
  <c r="N642" i="3" s="1"/>
  <c r="I642" i="3"/>
  <c r="H642" i="3"/>
  <c r="G642" i="3"/>
  <c r="F642" i="3"/>
  <c r="E642" i="3"/>
  <c r="A642" i="3"/>
  <c r="C642" i="3" s="1"/>
  <c r="Q641" i="3"/>
  <c r="J641" i="3"/>
  <c r="N641" i="3" s="1"/>
  <c r="I641" i="3"/>
  <c r="P641" i="3" s="1"/>
  <c r="H641" i="3"/>
  <c r="G641" i="3"/>
  <c r="F641" i="3"/>
  <c r="E641" i="3"/>
  <c r="A641" i="3"/>
  <c r="D641" i="3" s="1"/>
  <c r="P640" i="3"/>
  <c r="N640" i="3"/>
  <c r="M640" i="3"/>
  <c r="J640" i="3"/>
  <c r="K640" i="3" s="1"/>
  <c r="L640" i="3" s="1"/>
  <c r="I640" i="3"/>
  <c r="Q640" i="3" s="1"/>
  <c r="H640" i="3"/>
  <c r="G640" i="3"/>
  <c r="F640" i="3"/>
  <c r="E640" i="3"/>
  <c r="D640" i="3"/>
  <c r="C640" i="3"/>
  <c r="B640" i="3"/>
  <c r="A640" i="3"/>
  <c r="R639" i="3"/>
  <c r="P639" i="3"/>
  <c r="O639" i="3"/>
  <c r="M639" i="3"/>
  <c r="J639" i="3"/>
  <c r="K639" i="3" s="1"/>
  <c r="L639" i="3" s="1"/>
  <c r="I639" i="3"/>
  <c r="Q639" i="3" s="1"/>
  <c r="H639" i="3"/>
  <c r="G639" i="3"/>
  <c r="F639" i="3"/>
  <c r="E639" i="3"/>
  <c r="D639" i="3"/>
  <c r="C639" i="3"/>
  <c r="B639" i="3"/>
  <c r="A639" i="3"/>
  <c r="Q638" i="3"/>
  <c r="J638" i="3"/>
  <c r="N638" i="3" s="1"/>
  <c r="I638" i="3"/>
  <c r="P638" i="3" s="1"/>
  <c r="H638" i="3"/>
  <c r="G638" i="3"/>
  <c r="F638" i="3"/>
  <c r="E638" i="3"/>
  <c r="A638" i="3"/>
  <c r="C638" i="3" s="1"/>
  <c r="Q637" i="3"/>
  <c r="P637" i="3"/>
  <c r="N637" i="3"/>
  <c r="J637" i="3"/>
  <c r="I637" i="3"/>
  <c r="H637" i="3"/>
  <c r="G637" i="3"/>
  <c r="F637" i="3"/>
  <c r="E637" i="3"/>
  <c r="A637" i="3"/>
  <c r="D637" i="3" s="1"/>
  <c r="P636" i="3"/>
  <c r="N636" i="3"/>
  <c r="M636" i="3"/>
  <c r="J636" i="3"/>
  <c r="K636" i="3" s="1"/>
  <c r="L636" i="3" s="1"/>
  <c r="I636" i="3"/>
  <c r="Q636" i="3" s="1"/>
  <c r="H636" i="3"/>
  <c r="G636" i="3"/>
  <c r="F636" i="3"/>
  <c r="E636" i="3"/>
  <c r="D636" i="3"/>
  <c r="C636" i="3"/>
  <c r="B636" i="3"/>
  <c r="A636" i="3"/>
  <c r="P635" i="3"/>
  <c r="O635" i="3"/>
  <c r="N635" i="3"/>
  <c r="M635" i="3"/>
  <c r="J635" i="3"/>
  <c r="K635" i="3" s="1"/>
  <c r="L635" i="3" s="1"/>
  <c r="I635" i="3"/>
  <c r="Q635" i="3" s="1"/>
  <c r="H635" i="3"/>
  <c r="G635" i="3"/>
  <c r="F635" i="3"/>
  <c r="E635" i="3"/>
  <c r="D635" i="3"/>
  <c r="C635" i="3"/>
  <c r="B635" i="3"/>
  <c r="A635" i="3"/>
  <c r="Q634" i="3"/>
  <c r="P634" i="3"/>
  <c r="O634" i="3"/>
  <c r="J634" i="3"/>
  <c r="N634" i="3" s="1"/>
  <c r="I634" i="3"/>
  <c r="H634" i="3"/>
  <c r="G634" i="3"/>
  <c r="F634" i="3"/>
  <c r="E634" i="3"/>
  <c r="A634" i="3"/>
  <c r="C634" i="3" s="1"/>
  <c r="Q633" i="3"/>
  <c r="P633" i="3"/>
  <c r="N633" i="3"/>
  <c r="J633" i="3"/>
  <c r="I633" i="3"/>
  <c r="H633" i="3"/>
  <c r="G633" i="3"/>
  <c r="F633" i="3"/>
  <c r="E633" i="3"/>
  <c r="D633" i="3"/>
  <c r="A633" i="3"/>
  <c r="C633" i="3" s="1"/>
  <c r="P632" i="3"/>
  <c r="N632" i="3"/>
  <c r="M632" i="3"/>
  <c r="L632" i="3"/>
  <c r="K632" i="3"/>
  <c r="J632" i="3"/>
  <c r="I632" i="3"/>
  <c r="Q632" i="3" s="1"/>
  <c r="H632" i="3"/>
  <c r="G632" i="3"/>
  <c r="F632" i="3"/>
  <c r="E632" i="3"/>
  <c r="D632" i="3"/>
  <c r="C632" i="3"/>
  <c r="B632" i="3"/>
  <c r="A632" i="3"/>
  <c r="P631" i="3"/>
  <c r="O631" i="3"/>
  <c r="N631" i="3"/>
  <c r="M631" i="3"/>
  <c r="L631" i="3"/>
  <c r="J631" i="3"/>
  <c r="K631" i="3" s="1"/>
  <c r="I631" i="3"/>
  <c r="Q631" i="3" s="1"/>
  <c r="H631" i="3"/>
  <c r="G631" i="3"/>
  <c r="F631" i="3"/>
  <c r="E631" i="3"/>
  <c r="D631" i="3"/>
  <c r="C631" i="3"/>
  <c r="B631" i="3"/>
  <c r="A631" i="3"/>
  <c r="Q630" i="3"/>
  <c r="P630" i="3"/>
  <c r="O630" i="3"/>
  <c r="N630" i="3"/>
  <c r="J630" i="3"/>
  <c r="I630" i="3"/>
  <c r="K630" i="3" s="1"/>
  <c r="L630" i="3" s="1"/>
  <c r="H630" i="3"/>
  <c r="G630" i="3"/>
  <c r="F630" i="3"/>
  <c r="E630" i="3"/>
  <c r="A630" i="3"/>
  <c r="C630" i="3" s="1"/>
  <c r="Q629" i="3"/>
  <c r="P629" i="3"/>
  <c r="O629" i="3"/>
  <c r="N629" i="3"/>
  <c r="J629" i="3"/>
  <c r="I629" i="3"/>
  <c r="M629" i="3" s="1"/>
  <c r="H629" i="3"/>
  <c r="G629" i="3"/>
  <c r="F629" i="3"/>
  <c r="E629" i="3"/>
  <c r="A629" i="3"/>
  <c r="D629" i="3" s="1"/>
  <c r="N628" i="3"/>
  <c r="J628" i="3"/>
  <c r="I628" i="3"/>
  <c r="Q628" i="3" s="1"/>
  <c r="H628" i="3"/>
  <c r="G628" i="3"/>
  <c r="F628" i="3"/>
  <c r="E628" i="3"/>
  <c r="A628" i="3"/>
  <c r="P627" i="3"/>
  <c r="M627" i="3"/>
  <c r="J627" i="3"/>
  <c r="I627" i="3"/>
  <c r="Q627" i="3" s="1"/>
  <c r="H627" i="3"/>
  <c r="G627" i="3"/>
  <c r="F627" i="3"/>
  <c r="E627" i="3"/>
  <c r="D627" i="3"/>
  <c r="C627" i="3"/>
  <c r="B627" i="3"/>
  <c r="A627" i="3"/>
  <c r="J626" i="3"/>
  <c r="N626" i="3" s="1"/>
  <c r="I626" i="3"/>
  <c r="H626" i="3"/>
  <c r="G626" i="3"/>
  <c r="F626" i="3"/>
  <c r="E626" i="3"/>
  <c r="A626" i="3"/>
  <c r="J625" i="3"/>
  <c r="N625" i="3" s="1"/>
  <c r="I625" i="3"/>
  <c r="K625" i="3" s="1"/>
  <c r="L625" i="3" s="1"/>
  <c r="H625" i="3"/>
  <c r="G625" i="3"/>
  <c r="F625" i="3"/>
  <c r="E625" i="3"/>
  <c r="B625" i="3"/>
  <c r="A625" i="3"/>
  <c r="D625" i="3" s="1"/>
  <c r="J624" i="3"/>
  <c r="N624" i="3" s="1"/>
  <c r="I624" i="3"/>
  <c r="H624" i="3"/>
  <c r="G624" i="3"/>
  <c r="F624" i="3"/>
  <c r="E624" i="3"/>
  <c r="D624" i="3"/>
  <c r="C624" i="3"/>
  <c r="B624" i="3"/>
  <c r="A624" i="3"/>
  <c r="M623" i="3"/>
  <c r="K623" i="3"/>
  <c r="L623" i="3" s="1"/>
  <c r="J623" i="3"/>
  <c r="P623" i="3" s="1"/>
  <c r="I623" i="3"/>
  <c r="H623" i="3"/>
  <c r="G623" i="3"/>
  <c r="F623" i="3"/>
  <c r="E623" i="3"/>
  <c r="D623" i="3"/>
  <c r="C623" i="3"/>
  <c r="B623" i="3"/>
  <c r="A623" i="3"/>
  <c r="Q622" i="3"/>
  <c r="P622" i="3"/>
  <c r="O622" i="3"/>
  <c r="R622" i="3" s="1"/>
  <c r="N622" i="3"/>
  <c r="M622" i="3"/>
  <c r="L622" i="3"/>
  <c r="J622" i="3"/>
  <c r="I622" i="3"/>
  <c r="K622" i="3" s="1"/>
  <c r="H622" i="3"/>
  <c r="G622" i="3"/>
  <c r="F622" i="3"/>
  <c r="E622" i="3"/>
  <c r="D622" i="3"/>
  <c r="B622" i="3"/>
  <c r="A622" i="3"/>
  <c r="C622" i="3" s="1"/>
  <c r="Q621" i="3"/>
  <c r="P621" i="3"/>
  <c r="O621" i="3"/>
  <c r="R621" i="3" s="1"/>
  <c r="N621" i="3"/>
  <c r="L621" i="3"/>
  <c r="K621" i="3"/>
  <c r="J621" i="3"/>
  <c r="I621" i="3"/>
  <c r="M621" i="3" s="1"/>
  <c r="H621" i="3"/>
  <c r="G621" i="3"/>
  <c r="F621" i="3"/>
  <c r="E621" i="3"/>
  <c r="D621" i="3"/>
  <c r="C621" i="3"/>
  <c r="B621" i="3"/>
  <c r="A621" i="3"/>
  <c r="Q620" i="3"/>
  <c r="P620" i="3"/>
  <c r="N620" i="3"/>
  <c r="M620" i="3"/>
  <c r="J620" i="3"/>
  <c r="I620" i="3"/>
  <c r="O620" i="3" s="1"/>
  <c r="R620" i="3" s="1"/>
  <c r="H620" i="3"/>
  <c r="G620" i="3"/>
  <c r="F620" i="3"/>
  <c r="E620" i="3"/>
  <c r="D620" i="3"/>
  <c r="A620" i="3"/>
  <c r="C620" i="3" s="1"/>
  <c r="P619" i="3"/>
  <c r="O619" i="3"/>
  <c r="N619" i="3"/>
  <c r="M619" i="3"/>
  <c r="J619" i="3"/>
  <c r="K619" i="3" s="1"/>
  <c r="L619" i="3" s="1"/>
  <c r="I619" i="3"/>
  <c r="Q619" i="3" s="1"/>
  <c r="H619" i="3"/>
  <c r="G619" i="3"/>
  <c r="F619" i="3"/>
  <c r="E619" i="3"/>
  <c r="D619" i="3"/>
  <c r="C619" i="3"/>
  <c r="B619" i="3"/>
  <c r="A619" i="3"/>
  <c r="P618" i="3"/>
  <c r="J618" i="3"/>
  <c r="N618" i="3" s="1"/>
  <c r="I618" i="3"/>
  <c r="H618" i="3"/>
  <c r="G618" i="3"/>
  <c r="F618" i="3"/>
  <c r="E618" i="3"/>
  <c r="A618" i="3"/>
  <c r="C618" i="3" s="1"/>
  <c r="J617" i="3"/>
  <c r="N617" i="3" s="1"/>
  <c r="I617" i="3"/>
  <c r="Q617" i="3" s="1"/>
  <c r="H617" i="3"/>
  <c r="G617" i="3"/>
  <c r="F617" i="3"/>
  <c r="E617" i="3"/>
  <c r="A617" i="3"/>
  <c r="J616" i="3"/>
  <c r="N616" i="3" s="1"/>
  <c r="I616" i="3"/>
  <c r="H616" i="3"/>
  <c r="G616" i="3"/>
  <c r="F616" i="3"/>
  <c r="E616" i="3"/>
  <c r="B616" i="3"/>
  <c r="A616" i="3"/>
  <c r="M615" i="3"/>
  <c r="K615" i="3"/>
  <c r="L615" i="3" s="1"/>
  <c r="J615" i="3"/>
  <c r="I615" i="3"/>
  <c r="Q615" i="3" s="1"/>
  <c r="H615" i="3"/>
  <c r="G615" i="3"/>
  <c r="F615" i="3"/>
  <c r="E615" i="3"/>
  <c r="D615" i="3"/>
  <c r="C615" i="3"/>
  <c r="B615" i="3"/>
  <c r="A615" i="3"/>
  <c r="M614" i="3"/>
  <c r="J614" i="3"/>
  <c r="N614" i="3" s="1"/>
  <c r="I614" i="3"/>
  <c r="Q614" i="3" s="1"/>
  <c r="H614" i="3"/>
  <c r="G614" i="3"/>
  <c r="F614" i="3"/>
  <c r="E614" i="3"/>
  <c r="D614" i="3"/>
  <c r="B614" i="3"/>
  <c r="A614" i="3"/>
  <c r="C614" i="3" s="1"/>
  <c r="J613" i="3"/>
  <c r="N613" i="3" s="1"/>
  <c r="I613" i="3"/>
  <c r="M613" i="3" s="1"/>
  <c r="H613" i="3"/>
  <c r="G613" i="3"/>
  <c r="F613" i="3"/>
  <c r="E613" i="3"/>
  <c r="D613" i="3"/>
  <c r="C613" i="3"/>
  <c r="B613" i="3"/>
  <c r="A613" i="3"/>
  <c r="M612" i="3"/>
  <c r="K612" i="3"/>
  <c r="L612" i="3" s="1"/>
  <c r="J612" i="3"/>
  <c r="P612" i="3" s="1"/>
  <c r="I612" i="3"/>
  <c r="Q612" i="3" s="1"/>
  <c r="H612" i="3"/>
  <c r="G612" i="3"/>
  <c r="F612" i="3"/>
  <c r="E612" i="3"/>
  <c r="D612" i="3"/>
  <c r="C612" i="3"/>
  <c r="B612" i="3"/>
  <c r="A612" i="3"/>
  <c r="P611" i="3"/>
  <c r="O611" i="3"/>
  <c r="N611" i="3"/>
  <c r="M611" i="3"/>
  <c r="L611" i="3"/>
  <c r="K611" i="3"/>
  <c r="J611" i="3"/>
  <c r="I611" i="3"/>
  <c r="H611" i="3"/>
  <c r="G611" i="3"/>
  <c r="F611" i="3"/>
  <c r="E611" i="3"/>
  <c r="D611" i="3"/>
  <c r="C611" i="3"/>
  <c r="B611" i="3"/>
  <c r="A611" i="3"/>
  <c r="Q610" i="3"/>
  <c r="P610" i="3"/>
  <c r="O610" i="3"/>
  <c r="N610" i="3"/>
  <c r="M610" i="3"/>
  <c r="J610" i="3"/>
  <c r="I610" i="3"/>
  <c r="K610" i="3" s="1"/>
  <c r="L610" i="3" s="1"/>
  <c r="H610" i="3"/>
  <c r="G610" i="3"/>
  <c r="F610" i="3"/>
  <c r="E610" i="3"/>
  <c r="D610" i="3"/>
  <c r="B610" i="3"/>
  <c r="A610" i="3"/>
  <c r="C610" i="3" s="1"/>
  <c r="Q609" i="3"/>
  <c r="P609" i="3"/>
  <c r="O609" i="3"/>
  <c r="N609" i="3"/>
  <c r="J609" i="3"/>
  <c r="I609" i="3"/>
  <c r="M609" i="3" s="1"/>
  <c r="H609" i="3"/>
  <c r="G609" i="3"/>
  <c r="F609" i="3"/>
  <c r="E609" i="3"/>
  <c r="D609" i="3"/>
  <c r="A609" i="3"/>
  <c r="C609" i="3" s="1"/>
  <c r="Q608" i="3"/>
  <c r="P608" i="3"/>
  <c r="N608" i="3"/>
  <c r="M608" i="3"/>
  <c r="J608" i="3"/>
  <c r="I608" i="3"/>
  <c r="O608" i="3" s="1"/>
  <c r="R608" i="3" s="1"/>
  <c r="H608" i="3"/>
  <c r="G608" i="3"/>
  <c r="F608" i="3"/>
  <c r="E608" i="3"/>
  <c r="A608" i="3"/>
  <c r="D608" i="3" s="1"/>
  <c r="P607" i="3"/>
  <c r="O607" i="3"/>
  <c r="R607" i="3" s="1"/>
  <c r="N607" i="3"/>
  <c r="M607" i="3"/>
  <c r="J607" i="3"/>
  <c r="K607" i="3" s="1"/>
  <c r="L607" i="3" s="1"/>
  <c r="I607" i="3"/>
  <c r="Q607" i="3" s="1"/>
  <c r="H607" i="3"/>
  <c r="G607" i="3"/>
  <c r="F607" i="3"/>
  <c r="E607" i="3"/>
  <c r="D607" i="3"/>
  <c r="C607" i="3"/>
  <c r="B607" i="3"/>
  <c r="A607" i="3"/>
  <c r="J606" i="3"/>
  <c r="N606" i="3" s="1"/>
  <c r="I606" i="3"/>
  <c r="Q606" i="3" s="1"/>
  <c r="H606" i="3"/>
  <c r="G606" i="3"/>
  <c r="F606" i="3"/>
  <c r="E606" i="3"/>
  <c r="A606" i="3"/>
  <c r="J605" i="3"/>
  <c r="N605" i="3" s="1"/>
  <c r="I605" i="3"/>
  <c r="H605" i="3"/>
  <c r="G605" i="3"/>
  <c r="F605" i="3"/>
  <c r="E605" i="3"/>
  <c r="B605" i="3"/>
  <c r="A605" i="3"/>
  <c r="J604" i="3"/>
  <c r="N604" i="3" s="1"/>
  <c r="I604" i="3"/>
  <c r="H604" i="3"/>
  <c r="G604" i="3"/>
  <c r="F604" i="3"/>
  <c r="E604" i="3"/>
  <c r="C604" i="3"/>
  <c r="A604" i="3"/>
  <c r="D604" i="3" s="1"/>
  <c r="M603" i="3"/>
  <c r="J603" i="3"/>
  <c r="I603" i="3"/>
  <c r="H603" i="3"/>
  <c r="G603" i="3"/>
  <c r="F603" i="3"/>
  <c r="E603" i="3"/>
  <c r="D603" i="3"/>
  <c r="C603" i="3"/>
  <c r="B603" i="3"/>
  <c r="A603" i="3"/>
  <c r="N602" i="3"/>
  <c r="M602" i="3"/>
  <c r="J602" i="3"/>
  <c r="P602" i="3" s="1"/>
  <c r="I602" i="3"/>
  <c r="Q602" i="3" s="1"/>
  <c r="H602" i="3"/>
  <c r="G602" i="3"/>
  <c r="F602" i="3"/>
  <c r="E602" i="3"/>
  <c r="D602" i="3"/>
  <c r="B602" i="3"/>
  <c r="A602" i="3"/>
  <c r="C602" i="3" s="1"/>
  <c r="N601" i="3"/>
  <c r="K601" i="3"/>
  <c r="L601" i="3" s="1"/>
  <c r="J601" i="3"/>
  <c r="P601" i="3" s="1"/>
  <c r="I601" i="3"/>
  <c r="M601" i="3" s="1"/>
  <c r="H601" i="3"/>
  <c r="G601" i="3"/>
  <c r="F601" i="3"/>
  <c r="E601" i="3"/>
  <c r="D601" i="3"/>
  <c r="C601" i="3"/>
  <c r="B601" i="3"/>
  <c r="A601" i="3"/>
  <c r="Q600" i="3"/>
  <c r="P600" i="3"/>
  <c r="N600" i="3"/>
  <c r="M600" i="3"/>
  <c r="L600" i="3"/>
  <c r="K600" i="3"/>
  <c r="J600" i="3"/>
  <c r="I600" i="3"/>
  <c r="H600" i="3"/>
  <c r="G600" i="3"/>
  <c r="F600" i="3"/>
  <c r="E600" i="3"/>
  <c r="D600" i="3"/>
  <c r="C600" i="3"/>
  <c r="B600" i="3"/>
  <c r="A600" i="3"/>
  <c r="P599" i="3"/>
  <c r="O599" i="3"/>
  <c r="R599" i="3" s="1"/>
  <c r="N599" i="3"/>
  <c r="M599" i="3"/>
  <c r="L599" i="3"/>
  <c r="K599" i="3"/>
  <c r="J599" i="3"/>
  <c r="I599" i="3"/>
  <c r="Q599" i="3" s="1"/>
  <c r="H599" i="3"/>
  <c r="G599" i="3"/>
  <c r="F599" i="3"/>
  <c r="E599" i="3"/>
  <c r="D599" i="3"/>
  <c r="C599" i="3"/>
  <c r="B599" i="3"/>
  <c r="A599" i="3"/>
  <c r="Q598" i="3"/>
  <c r="P598" i="3"/>
  <c r="O598" i="3"/>
  <c r="N598" i="3"/>
  <c r="J598" i="3"/>
  <c r="I598" i="3"/>
  <c r="K598" i="3" s="1"/>
  <c r="L598" i="3" s="1"/>
  <c r="H598" i="3"/>
  <c r="G598" i="3"/>
  <c r="F598" i="3"/>
  <c r="E598" i="3"/>
  <c r="D598" i="3"/>
  <c r="A598" i="3"/>
  <c r="C598" i="3" s="1"/>
  <c r="Q597" i="3"/>
  <c r="P597" i="3"/>
  <c r="O597" i="3"/>
  <c r="N597" i="3"/>
  <c r="J597" i="3"/>
  <c r="I597" i="3"/>
  <c r="M597" i="3" s="1"/>
  <c r="H597" i="3"/>
  <c r="G597" i="3"/>
  <c r="F597" i="3"/>
  <c r="E597" i="3"/>
  <c r="A597" i="3"/>
  <c r="D597" i="3" s="1"/>
  <c r="P596" i="3"/>
  <c r="N596" i="3"/>
  <c r="J596" i="3"/>
  <c r="I596" i="3"/>
  <c r="H596" i="3"/>
  <c r="G596" i="3"/>
  <c r="F596" i="3"/>
  <c r="E596" i="3"/>
  <c r="A596" i="3"/>
  <c r="P595" i="3"/>
  <c r="M595" i="3"/>
  <c r="J595" i="3"/>
  <c r="I595" i="3"/>
  <c r="H595" i="3"/>
  <c r="G595" i="3"/>
  <c r="F595" i="3"/>
  <c r="E595" i="3"/>
  <c r="D595" i="3"/>
  <c r="C595" i="3"/>
  <c r="B595" i="3"/>
  <c r="A595" i="3"/>
  <c r="J594" i="3"/>
  <c r="N594" i="3" s="1"/>
  <c r="I594" i="3"/>
  <c r="H594" i="3"/>
  <c r="G594" i="3"/>
  <c r="F594" i="3"/>
  <c r="E594" i="3"/>
  <c r="B594" i="3"/>
  <c r="A594" i="3"/>
  <c r="J593" i="3"/>
  <c r="N593" i="3" s="1"/>
  <c r="I593" i="3"/>
  <c r="H593" i="3"/>
  <c r="G593" i="3"/>
  <c r="F593" i="3"/>
  <c r="E593" i="3"/>
  <c r="A593" i="3"/>
  <c r="D593" i="3" s="1"/>
  <c r="M592" i="3"/>
  <c r="L592" i="3"/>
  <c r="K592" i="3"/>
  <c r="J592" i="3"/>
  <c r="N592" i="3" s="1"/>
  <c r="I592" i="3"/>
  <c r="Q592" i="3" s="1"/>
  <c r="H592" i="3"/>
  <c r="G592" i="3"/>
  <c r="F592" i="3"/>
  <c r="E592" i="3"/>
  <c r="D592" i="3"/>
  <c r="C592" i="3"/>
  <c r="B592" i="3"/>
  <c r="A592" i="3"/>
  <c r="P591" i="3"/>
  <c r="O591" i="3"/>
  <c r="R591" i="3" s="1"/>
  <c r="N591" i="3"/>
  <c r="M591" i="3"/>
  <c r="L591" i="3"/>
  <c r="K591" i="3"/>
  <c r="J591" i="3"/>
  <c r="I591" i="3"/>
  <c r="Q591" i="3" s="1"/>
  <c r="H591" i="3"/>
  <c r="G591" i="3"/>
  <c r="F591" i="3"/>
  <c r="E591" i="3"/>
  <c r="D591" i="3"/>
  <c r="C591" i="3"/>
  <c r="A591" i="3"/>
  <c r="B591" i="3" s="1"/>
  <c r="N590" i="3"/>
  <c r="J590" i="3"/>
  <c r="I590" i="3"/>
  <c r="H590" i="3"/>
  <c r="G590" i="3"/>
  <c r="F590" i="3"/>
  <c r="E590" i="3"/>
  <c r="A590" i="3"/>
  <c r="J589" i="3"/>
  <c r="N589" i="3" s="1"/>
  <c r="I589" i="3"/>
  <c r="Q589" i="3" s="1"/>
  <c r="H589" i="3"/>
  <c r="G589" i="3"/>
  <c r="F589" i="3"/>
  <c r="E589" i="3"/>
  <c r="C589" i="3"/>
  <c r="B589" i="3"/>
  <c r="A589" i="3"/>
  <c r="D589" i="3" s="1"/>
  <c r="M588" i="3"/>
  <c r="K588" i="3"/>
  <c r="L588" i="3" s="1"/>
  <c r="J588" i="3"/>
  <c r="N588" i="3" s="1"/>
  <c r="I588" i="3"/>
  <c r="Q588" i="3" s="1"/>
  <c r="H588" i="3"/>
  <c r="G588" i="3"/>
  <c r="F588" i="3"/>
  <c r="E588" i="3"/>
  <c r="D588" i="3"/>
  <c r="C588" i="3"/>
  <c r="B588" i="3"/>
  <c r="A588" i="3"/>
  <c r="P587" i="3"/>
  <c r="O587" i="3"/>
  <c r="N587" i="3"/>
  <c r="M587" i="3"/>
  <c r="L587" i="3"/>
  <c r="K587" i="3"/>
  <c r="J587" i="3"/>
  <c r="I587" i="3"/>
  <c r="Q587" i="3" s="1"/>
  <c r="H587" i="3"/>
  <c r="G587" i="3"/>
  <c r="F587" i="3"/>
  <c r="E587" i="3"/>
  <c r="D587" i="3"/>
  <c r="C587" i="3"/>
  <c r="A587" i="3"/>
  <c r="B587" i="3" s="1"/>
  <c r="Q586" i="3"/>
  <c r="P586" i="3"/>
  <c r="O586" i="3"/>
  <c r="N586" i="3"/>
  <c r="J586" i="3"/>
  <c r="I586" i="3"/>
  <c r="H586" i="3"/>
  <c r="G586" i="3"/>
  <c r="F586" i="3"/>
  <c r="E586" i="3"/>
  <c r="A586" i="3"/>
  <c r="Q585" i="3"/>
  <c r="J585" i="3"/>
  <c r="N585" i="3" s="1"/>
  <c r="I585" i="3"/>
  <c r="H585" i="3"/>
  <c r="G585" i="3"/>
  <c r="F585" i="3"/>
  <c r="E585" i="3"/>
  <c r="C585" i="3"/>
  <c r="A585" i="3"/>
  <c r="D585" i="3" s="1"/>
  <c r="M584" i="3"/>
  <c r="L584" i="3"/>
  <c r="K584" i="3"/>
  <c r="J584" i="3"/>
  <c r="N584" i="3" s="1"/>
  <c r="I584" i="3"/>
  <c r="Q584" i="3" s="1"/>
  <c r="H584" i="3"/>
  <c r="G584" i="3"/>
  <c r="F584" i="3"/>
  <c r="E584" i="3"/>
  <c r="D584" i="3"/>
  <c r="C584" i="3"/>
  <c r="B584" i="3"/>
  <c r="A584" i="3"/>
  <c r="P583" i="3"/>
  <c r="O583" i="3"/>
  <c r="N583" i="3"/>
  <c r="M583" i="3"/>
  <c r="L583" i="3"/>
  <c r="K583" i="3"/>
  <c r="J583" i="3"/>
  <c r="I583" i="3"/>
  <c r="Q583" i="3" s="1"/>
  <c r="H583" i="3"/>
  <c r="G583" i="3"/>
  <c r="F583" i="3"/>
  <c r="E583" i="3"/>
  <c r="D583" i="3"/>
  <c r="C583" i="3"/>
  <c r="A583" i="3"/>
  <c r="B583" i="3" s="1"/>
  <c r="P582" i="3"/>
  <c r="N582" i="3"/>
  <c r="J582" i="3"/>
  <c r="I582" i="3"/>
  <c r="H582" i="3"/>
  <c r="G582" i="3"/>
  <c r="F582" i="3"/>
  <c r="E582" i="3"/>
  <c r="A582" i="3"/>
  <c r="K581" i="3"/>
  <c r="L581" i="3" s="1"/>
  <c r="J581" i="3"/>
  <c r="N581" i="3" s="1"/>
  <c r="I581" i="3"/>
  <c r="H581" i="3"/>
  <c r="G581" i="3"/>
  <c r="F581" i="3"/>
  <c r="E581" i="3"/>
  <c r="B581" i="3"/>
  <c r="A581" i="3"/>
  <c r="D581" i="3" s="1"/>
  <c r="M580" i="3"/>
  <c r="K580" i="3"/>
  <c r="L580" i="3" s="1"/>
  <c r="J580" i="3"/>
  <c r="N580" i="3" s="1"/>
  <c r="I580" i="3"/>
  <c r="Q580" i="3" s="1"/>
  <c r="H580" i="3"/>
  <c r="G580" i="3"/>
  <c r="F580" i="3"/>
  <c r="E580" i="3"/>
  <c r="D580" i="3"/>
  <c r="C580" i="3"/>
  <c r="B580" i="3"/>
  <c r="A580" i="3"/>
  <c r="P579" i="3"/>
  <c r="O579" i="3"/>
  <c r="R579" i="3" s="1"/>
  <c r="N579" i="3"/>
  <c r="M579" i="3"/>
  <c r="L579" i="3"/>
  <c r="K579" i="3"/>
  <c r="J579" i="3"/>
  <c r="I579" i="3"/>
  <c r="Q579" i="3" s="1"/>
  <c r="H579" i="3"/>
  <c r="G579" i="3"/>
  <c r="F579" i="3"/>
  <c r="E579" i="3"/>
  <c r="D579" i="3"/>
  <c r="C579" i="3"/>
  <c r="B579" i="3"/>
  <c r="A579" i="3"/>
  <c r="N578" i="3"/>
  <c r="J578" i="3"/>
  <c r="I578" i="3"/>
  <c r="Q578" i="3" s="1"/>
  <c r="H578" i="3"/>
  <c r="G578" i="3"/>
  <c r="F578" i="3"/>
  <c r="E578" i="3"/>
  <c r="A578" i="3"/>
  <c r="K577" i="3"/>
  <c r="L577" i="3" s="1"/>
  <c r="J577" i="3"/>
  <c r="N577" i="3" s="1"/>
  <c r="I577" i="3"/>
  <c r="H577" i="3"/>
  <c r="G577" i="3"/>
  <c r="F577" i="3"/>
  <c r="E577" i="3"/>
  <c r="C577" i="3"/>
  <c r="B577" i="3"/>
  <c r="A577" i="3"/>
  <c r="D577" i="3" s="1"/>
  <c r="M576" i="3"/>
  <c r="K576" i="3"/>
  <c r="L576" i="3" s="1"/>
  <c r="J576" i="3"/>
  <c r="N576" i="3" s="1"/>
  <c r="I576" i="3"/>
  <c r="Q576" i="3" s="1"/>
  <c r="H576" i="3"/>
  <c r="G576" i="3"/>
  <c r="F576" i="3"/>
  <c r="E576" i="3"/>
  <c r="D576" i="3"/>
  <c r="C576" i="3"/>
  <c r="B576" i="3"/>
  <c r="A576" i="3"/>
  <c r="P575" i="3"/>
  <c r="O575" i="3"/>
  <c r="R575" i="3" s="1"/>
  <c r="N575" i="3"/>
  <c r="M575" i="3"/>
  <c r="L575" i="3"/>
  <c r="K575" i="3"/>
  <c r="J575" i="3"/>
  <c r="I575" i="3"/>
  <c r="Q575" i="3" s="1"/>
  <c r="H575" i="3"/>
  <c r="G575" i="3"/>
  <c r="F575" i="3"/>
  <c r="E575" i="3"/>
  <c r="D575" i="3"/>
  <c r="C575" i="3"/>
  <c r="B575" i="3"/>
  <c r="A575" i="3"/>
  <c r="P574" i="3"/>
  <c r="N574" i="3"/>
  <c r="J574" i="3"/>
  <c r="I574" i="3"/>
  <c r="H574" i="3"/>
  <c r="G574" i="3"/>
  <c r="F574" i="3"/>
  <c r="E574" i="3"/>
  <c r="A574" i="3"/>
  <c r="K573" i="3"/>
  <c r="L573" i="3" s="1"/>
  <c r="J573" i="3"/>
  <c r="N573" i="3" s="1"/>
  <c r="I573" i="3"/>
  <c r="H573" i="3"/>
  <c r="G573" i="3"/>
  <c r="F573" i="3"/>
  <c r="E573" i="3"/>
  <c r="B573" i="3"/>
  <c r="A573" i="3"/>
  <c r="D573" i="3" s="1"/>
  <c r="M572" i="3"/>
  <c r="K572" i="3"/>
  <c r="L572" i="3" s="1"/>
  <c r="J572" i="3"/>
  <c r="N572" i="3" s="1"/>
  <c r="I572" i="3"/>
  <c r="Q572" i="3" s="1"/>
  <c r="H572" i="3"/>
  <c r="G572" i="3"/>
  <c r="F572" i="3"/>
  <c r="E572" i="3"/>
  <c r="D572" i="3"/>
  <c r="C572" i="3"/>
  <c r="B572" i="3"/>
  <c r="A572" i="3"/>
  <c r="P571" i="3"/>
  <c r="O571" i="3"/>
  <c r="R571" i="3" s="1"/>
  <c r="N571" i="3"/>
  <c r="M571" i="3"/>
  <c r="L571" i="3"/>
  <c r="K571" i="3"/>
  <c r="J571" i="3"/>
  <c r="I571" i="3"/>
  <c r="Q571" i="3" s="1"/>
  <c r="H571" i="3"/>
  <c r="G571" i="3"/>
  <c r="F571" i="3"/>
  <c r="E571" i="3"/>
  <c r="D571" i="3"/>
  <c r="C571" i="3"/>
  <c r="B571" i="3"/>
  <c r="A571" i="3"/>
  <c r="N570" i="3"/>
  <c r="J570" i="3"/>
  <c r="I570" i="3"/>
  <c r="Q570" i="3" s="1"/>
  <c r="H570" i="3"/>
  <c r="G570" i="3"/>
  <c r="F570" i="3"/>
  <c r="E570" i="3"/>
  <c r="A570" i="3"/>
  <c r="K569" i="3"/>
  <c r="L569" i="3" s="1"/>
  <c r="J569" i="3"/>
  <c r="N569" i="3" s="1"/>
  <c r="I569" i="3"/>
  <c r="H569" i="3"/>
  <c r="G569" i="3"/>
  <c r="F569" i="3"/>
  <c r="E569" i="3"/>
  <c r="B569" i="3"/>
  <c r="A569" i="3"/>
  <c r="D569" i="3" s="1"/>
  <c r="M568" i="3"/>
  <c r="K568" i="3"/>
  <c r="L568" i="3" s="1"/>
  <c r="J568" i="3"/>
  <c r="N568" i="3" s="1"/>
  <c r="I568" i="3"/>
  <c r="Q568" i="3" s="1"/>
  <c r="H568" i="3"/>
  <c r="G568" i="3"/>
  <c r="F568" i="3"/>
  <c r="E568" i="3"/>
  <c r="D568" i="3"/>
  <c r="C568" i="3"/>
  <c r="B568" i="3"/>
  <c r="A568" i="3"/>
  <c r="P567" i="3"/>
  <c r="O567" i="3"/>
  <c r="R567" i="3" s="1"/>
  <c r="N567" i="3"/>
  <c r="M567" i="3"/>
  <c r="L567" i="3"/>
  <c r="K567" i="3"/>
  <c r="J567" i="3"/>
  <c r="I567" i="3"/>
  <c r="Q567" i="3" s="1"/>
  <c r="H567" i="3"/>
  <c r="G567" i="3"/>
  <c r="F567" i="3"/>
  <c r="E567" i="3"/>
  <c r="D567" i="3"/>
  <c r="C567" i="3"/>
  <c r="B567" i="3"/>
  <c r="A567" i="3"/>
  <c r="P566" i="3"/>
  <c r="N566" i="3"/>
  <c r="J566" i="3"/>
  <c r="I566" i="3"/>
  <c r="H566" i="3"/>
  <c r="G566" i="3"/>
  <c r="F566" i="3"/>
  <c r="E566" i="3"/>
  <c r="A566" i="3"/>
  <c r="K565" i="3"/>
  <c r="L565" i="3" s="1"/>
  <c r="J565" i="3"/>
  <c r="N565" i="3" s="1"/>
  <c r="I565" i="3"/>
  <c r="H565" i="3"/>
  <c r="G565" i="3"/>
  <c r="F565" i="3"/>
  <c r="E565" i="3"/>
  <c r="B565" i="3"/>
  <c r="A565" i="3"/>
  <c r="D565" i="3" s="1"/>
  <c r="M564" i="3"/>
  <c r="K564" i="3"/>
  <c r="L564" i="3" s="1"/>
  <c r="J564" i="3"/>
  <c r="N564" i="3" s="1"/>
  <c r="I564" i="3"/>
  <c r="Q564" i="3" s="1"/>
  <c r="H564" i="3"/>
  <c r="G564" i="3"/>
  <c r="F564" i="3"/>
  <c r="E564" i="3"/>
  <c r="D564" i="3"/>
  <c r="C564" i="3"/>
  <c r="B564" i="3"/>
  <c r="A564" i="3"/>
  <c r="P563" i="3"/>
  <c r="O563" i="3"/>
  <c r="R563" i="3" s="1"/>
  <c r="N563" i="3"/>
  <c r="M563" i="3"/>
  <c r="L563" i="3"/>
  <c r="K563" i="3"/>
  <c r="J563" i="3"/>
  <c r="I563" i="3"/>
  <c r="Q563" i="3" s="1"/>
  <c r="H563" i="3"/>
  <c r="G563" i="3"/>
  <c r="F563" i="3"/>
  <c r="E563" i="3"/>
  <c r="D563" i="3"/>
  <c r="C563" i="3"/>
  <c r="B563" i="3"/>
  <c r="A563" i="3"/>
  <c r="N562" i="3"/>
  <c r="J562" i="3"/>
  <c r="I562" i="3"/>
  <c r="Q562" i="3" s="1"/>
  <c r="H562" i="3"/>
  <c r="G562" i="3"/>
  <c r="F562" i="3"/>
  <c r="E562" i="3"/>
  <c r="A562" i="3"/>
  <c r="K561" i="3"/>
  <c r="L561" i="3" s="1"/>
  <c r="J561" i="3"/>
  <c r="N561" i="3" s="1"/>
  <c r="I561" i="3"/>
  <c r="H561" i="3"/>
  <c r="G561" i="3"/>
  <c r="F561" i="3"/>
  <c r="E561" i="3"/>
  <c r="B561" i="3"/>
  <c r="A561" i="3"/>
  <c r="D561" i="3" s="1"/>
  <c r="M560" i="3"/>
  <c r="K560" i="3"/>
  <c r="L560" i="3" s="1"/>
  <c r="J560" i="3"/>
  <c r="N560" i="3" s="1"/>
  <c r="I560" i="3"/>
  <c r="Q560" i="3" s="1"/>
  <c r="H560" i="3"/>
  <c r="G560" i="3"/>
  <c r="F560" i="3"/>
  <c r="E560" i="3"/>
  <c r="D560" i="3"/>
  <c r="C560" i="3"/>
  <c r="B560" i="3"/>
  <c r="A560" i="3"/>
  <c r="P559" i="3"/>
  <c r="O559" i="3"/>
  <c r="R559" i="3" s="1"/>
  <c r="N559" i="3"/>
  <c r="M559" i="3"/>
  <c r="L559" i="3"/>
  <c r="K559" i="3"/>
  <c r="J559" i="3"/>
  <c r="I559" i="3"/>
  <c r="Q559" i="3" s="1"/>
  <c r="H559" i="3"/>
  <c r="G559" i="3"/>
  <c r="F559" i="3"/>
  <c r="E559" i="3"/>
  <c r="D559" i="3"/>
  <c r="C559" i="3"/>
  <c r="B559" i="3"/>
  <c r="A559" i="3"/>
  <c r="P558" i="3"/>
  <c r="N558" i="3"/>
  <c r="J558" i="3"/>
  <c r="I558" i="3"/>
  <c r="H558" i="3"/>
  <c r="G558" i="3"/>
  <c r="F558" i="3"/>
  <c r="E558" i="3"/>
  <c r="A558" i="3"/>
  <c r="K557" i="3"/>
  <c r="L557" i="3" s="1"/>
  <c r="J557" i="3"/>
  <c r="N557" i="3" s="1"/>
  <c r="I557" i="3"/>
  <c r="H557" i="3"/>
  <c r="G557" i="3"/>
  <c r="F557" i="3"/>
  <c r="E557" i="3"/>
  <c r="B557" i="3"/>
  <c r="A557" i="3"/>
  <c r="D557" i="3" s="1"/>
  <c r="M556" i="3"/>
  <c r="K556" i="3"/>
  <c r="L556" i="3" s="1"/>
  <c r="J556" i="3"/>
  <c r="N556" i="3" s="1"/>
  <c r="I556" i="3"/>
  <c r="Q556" i="3" s="1"/>
  <c r="H556" i="3"/>
  <c r="G556" i="3"/>
  <c r="F556" i="3"/>
  <c r="E556" i="3"/>
  <c r="D556" i="3"/>
  <c r="C556" i="3"/>
  <c r="B556" i="3"/>
  <c r="A556" i="3"/>
  <c r="P555" i="3"/>
  <c r="O555" i="3"/>
  <c r="R555" i="3" s="1"/>
  <c r="N555" i="3"/>
  <c r="M555" i="3"/>
  <c r="L555" i="3"/>
  <c r="K555" i="3"/>
  <c r="J555" i="3"/>
  <c r="I555" i="3"/>
  <c r="Q555" i="3" s="1"/>
  <c r="H555" i="3"/>
  <c r="G555" i="3"/>
  <c r="F555" i="3"/>
  <c r="E555" i="3"/>
  <c r="D555" i="3"/>
  <c r="C555" i="3"/>
  <c r="B555" i="3"/>
  <c r="A555" i="3"/>
  <c r="N554" i="3"/>
  <c r="J554" i="3"/>
  <c r="I554" i="3"/>
  <c r="Q554" i="3" s="1"/>
  <c r="H554" i="3"/>
  <c r="G554" i="3"/>
  <c r="F554" i="3"/>
  <c r="E554" i="3"/>
  <c r="A554" i="3"/>
  <c r="P553" i="3"/>
  <c r="J553" i="3"/>
  <c r="N553" i="3" s="1"/>
  <c r="I553" i="3"/>
  <c r="H553" i="3"/>
  <c r="G553" i="3"/>
  <c r="F553" i="3"/>
  <c r="E553" i="3"/>
  <c r="C553" i="3"/>
  <c r="A553" i="3"/>
  <c r="D553" i="3" s="1"/>
  <c r="M552" i="3"/>
  <c r="K552" i="3"/>
  <c r="L552" i="3" s="1"/>
  <c r="J552" i="3"/>
  <c r="N552" i="3" s="1"/>
  <c r="I552" i="3"/>
  <c r="Q552" i="3" s="1"/>
  <c r="H552" i="3"/>
  <c r="G552" i="3"/>
  <c r="F552" i="3"/>
  <c r="E552" i="3"/>
  <c r="D552" i="3"/>
  <c r="C552" i="3"/>
  <c r="B552" i="3"/>
  <c r="A552" i="3"/>
  <c r="P551" i="3"/>
  <c r="O551" i="3"/>
  <c r="N551" i="3"/>
  <c r="M551" i="3"/>
  <c r="L551" i="3"/>
  <c r="K551" i="3"/>
  <c r="J551" i="3"/>
  <c r="I551" i="3"/>
  <c r="Q551" i="3" s="1"/>
  <c r="H551" i="3"/>
  <c r="G551" i="3"/>
  <c r="F551" i="3"/>
  <c r="E551" i="3"/>
  <c r="D551" i="3"/>
  <c r="C551" i="3"/>
  <c r="B551" i="3"/>
  <c r="A551" i="3"/>
  <c r="N550" i="3"/>
  <c r="J550" i="3"/>
  <c r="I550" i="3"/>
  <c r="H550" i="3"/>
  <c r="G550" i="3"/>
  <c r="F550" i="3"/>
  <c r="E550" i="3"/>
  <c r="A550" i="3"/>
  <c r="J549" i="3"/>
  <c r="N549" i="3" s="1"/>
  <c r="I549" i="3"/>
  <c r="H549" i="3"/>
  <c r="G549" i="3"/>
  <c r="F549" i="3"/>
  <c r="E549" i="3"/>
  <c r="A549" i="3"/>
  <c r="D549" i="3" s="1"/>
  <c r="M548" i="3"/>
  <c r="K548" i="3"/>
  <c r="L548" i="3" s="1"/>
  <c r="J548" i="3"/>
  <c r="N548" i="3" s="1"/>
  <c r="I548" i="3"/>
  <c r="Q548" i="3" s="1"/>
  <c r="H548" i="3"/>
  <c r="G548" i="3"/>
  <c r="F548" i="3"/>
  <c r="E548" i="3"/>
  <c r="D548" i="3"/>
  <c r="C548" i="3"/>
  <c r="B548" i="3"/>
  <c r="A548" i="3"/>
  <c r="P547" i="3"/>
  <c r="O547" i="3"/>
  <c r="R547" i="3" s="1"/>
  <c r="N547" i="3"/>
  <c r="M547" i="3"/>
  <c r="L547" i="3"/>
  <c r="K547" i="3"/>
  <c r="J547" i="3"/>
  <c r="I547" i="3"/>
  <c r="Q547" i="3" s="1"/>
  <c r="H547" i="3"/>
  <c r="G547" i="3"/>
  <c r="F547" i="3"/>
  <c r="E547" i="3"/>
  <c r="D547" i="3"/>
  <c r="C547" i="3"/>
  <c r="B547" i="3"/>
  <c r="A547" i="3"/>
  <c r="N546" i="3"/>
  <c r="J546" i="3"/>
  <c r="I546" i="3"/>
  <c r="H546" i="3"/>
  <c r="G546" i="3"/>
  <c r="F546" i="3"/>
  <c r="E546" i="3"/>
  <c r="A546" i="3"/>
  <c r="P545" i="3"/>
  <c r="J545" i="3"/>
  <c r="N545" i="3" s="1"/>
  <c r="I545" i="3"/>
  <c r="H545" i="3"/>
  <c r="G545" i="3"/>
  <c r="F545" i="3"/>
  <c r="E545" i="3"/>
  <c r="C545" i="3"/>
  <c r="A545" i="3"/>
  <c r="D545" i="3" s="1"/>
  <c r="M544" i="3"/>
  <c r="K544" i="3"/>
  <c r="L544" i="3" s="1"/>
  <c r="J544" i="3"/>
  <c r="N544" i="3" s="1"/>
  <c r="I544" i="3"/>
  <c r="Q544" i="3" s="1"/>
  <c r="H544" i="3"/>
  <c r="G544" i="3"/>
  <c r="F544" i="3"/>
  <c r="E544" i="3"/>
  <c r="D544" i="3"/>
  <c r="C544" i="3"/>
  <c r="B544" i="3"/>
  <c r="A544" i="3"/>
  <c r="P543" i="3"/>
  <c r="O543" i="3"/>
  <c r="N543" i="3"/>
  <c r="M543" i="3"/>
  <c r="L543" i="3"/>
  <c r="K543" i="3"/>
  <c r="J543" i="3"/>
  <c r="I543" i="3"/>
  <c r="Q543" i="3" s="1"/>
  <c r="H543" i="3"/>
  <c r="G543" i="3"/>
  <c r="F543" i="3"/>
  <c r="E543" i="3"/>
  <c r="D543" i="3"/>
  <c r="C543" i="3"/>
  <c r="B543" i="3"/>
  <c r="A543" i="3"/>
  <c r="N542" i="3"/>
  <c r="J542" i="3"/>
  <c r="I542" i="3"/>
  <c r="Q542" i="3" s="1"/>
  <c r="H542" i="3"/>
  <c r="G542" i="3"/>
  <c r="F542" i="3"/>
  <c r="E542" i="3"/>
  <c r="A542" i="3"/>
  <c r="J541" i="3"/>
  <c r="N541" i="3" s="1"/>
  <c r="I541" i="3"/>
  <c r="H541" i="3"/>
  <c r="G541" i="3"/>
  <c r="F541" i="3"/>
  <c r="E541" i="3"/>
  <c r="A541" i="3"/>
  <c r="D541" i="3" s="1"/>
  <c r="M540" i="3"/>
  <c r="K540" i="3"/>
  <c r="L540" i="3" s="1"/>
  <c r="J540" i="3"/>
  <c r="N540" i="3" s="1"/>
  <c r="I540" i="3"/>
  <c r="Q540" i="3" s="1"/>
  <c r="H540" i="3"/>
  <c r="G540" i="3"/>
  <c r="F540" i="3"/>
  <c r="E540" i="3"/>
  <c r="D540" i="3"/>
  <c r="C540" i="3"/>
  <c r="B540" i="3"/>
  <c r="A540" i="3"/>
  <c r="P539" i="3"/>
  <c r="O539" i="3"/>
  <c r="R539" i="3" s="1"/>
  <c r="N539" i="3"/>
  <c r="M539" i="3"/>
  <c r="L539" i="3"/>
  <c r="K539" i="3"/>
  <c r="J539" i="3"/>
  <c r="I539" i="3"/>
  <c r="Q539" i="3" s="1"/>
  <c r="H539" i="3"/>
  <c r="G539" i="3"/>
  <c r="F539" i="3"/>
  <c r="E539" i="3"/>
  <c r="D539" i="3"/>
  <c r="C539" i="3"/>
  <c r="B539" i="3"/>
  <c r="A539" i="3"/>
  <c r="P538" i="3"/>
  <c r="N538" i="3"/>
  <c r="J538" i="3"/>
  <c r="I538" i="3"/>
  <c r="Q538" i="3" s="1"/>
  <c r="H538" i="3"/>
  <c r="G538" i="3"/>
  <c r="F538" i="3"/>
  <c r="E538" i="3"/>
  <c r="A538" i="3"/>
  <c r="P537" i="3"/>
  <c r="J537" i="3"/>
  <c r="N537" i="3" s="1"/>
  <c r="I537" i="3"/>
  <c r="H537" i="3"/>
  <c r="G537" i="3"/>
  <c r="F537" i="3"/>
  <c r="E537" i="3"/>
  <c r="C537" i="3"/>
  <c r="A537" i="3"/>
  <c r="D537" i="3" s="1"/>
  <c r="M536" i="3"/>
  <c r="K536" i="3"/>
  <c r="L536" i="3" s="1"/>
  <c r="J536" i="3"/>
  <c r="N536" i="3" s="1"/>
  <c r="I536" i="3"/>
  <c r="Q536" i="3" s="1"/>
  <c r="H536" i="3"/>
  <c r="G536" i="3"/>
  <c r="F536" i="3"/>
  <c r="E536" i="3"/>
  <c r="D536" i="3"/>
  <c r="C536" i="3"/>
  <c r="B536" i="3"/>
  <c r="A536" i="3"/>
  <c r="P535" i="3"/>
  <c r="O535" i="3"/>
  <c r="N535" i="3"/>
  <c r="M535" i="3"/>
  <c r="L535" i="3"/>
  <c r="K535" i="3"/>
  <c r="J535" i="3"/>
  <c r="I535" i="3"/>
  <c r="Q535" i="3" s="1"/>
  <c r="H535" i="3"/>
  <c r="G535" i="3"/>
  <c r="F535" i="3"/>
  <c r="E535" i="3"/>
  <c r="D535" i="3"/>
  <c r="C535" i="3"/>
  <c r="B535" i="3"/>
  <c r="A535" i="3"/>
  <c r="N534" i="3"/>
  <c r="J534" i="3"/>
  <c r="I534" i="3"/>
  <c r="H534" i="3"/>
  <c r="G534" i="3"/>
  <c r="F534" i="3"/>
  <c r="E534" i="3"/>
  <c r="A534" i="3"/>
  <c r="J533" i="3"/>
  <c r="N533" i="3" s="1"/>
  <c r="I533" i="3"/>
  <c r="H533" i="3"/>
  <c r="G533" i="3"/>
  <c r="F533" i="3"/>
  <c r="E533" i="3"/>
  <c r="A533" i="3"/>
  <c r="D533" i="3" s="1"/>
  <c r="M532" i="3"/>
  <c r="K532" i="3"/>
  <c r="L532" i="3" s="1"/>
  <c r="J532" i="3"/>
  <c r="N532" i="3" s="1"/>
  <c r="I532" i="3"/>
  <c r="Q532" i="3" s="1"/>
  <c r="H532" i="3"/>
  <c r="G532" i="3"/>
  <c r="F532" i="3"/>
  <c r="E532" i="3"/>
  <c r="D532" i="3"/>
  <c r="C532" i="3"/>
  <c r="B532" i="3"/>
  <c r="A532" i="3"/>
  <c r="P531" i="3"/>
  <c r="O531" i="3"/>
  <c r="R531" i="3" s="1"/>
  <c r="N531" i="3"/>
  <c r="M531" i="3"/>
  <c r="L531" i="3"/>
  <c r="K531" i="3"/>
  <c r="J531" i="3"/>
  <c r="I531" i="3"/>
  <c r="Q531" i="3" s="1"/>
  <c r="H531" i="3"/>
  <c r="G531" i="3"/>
  <c r="F531" i="3"/>
  <c r="E531" i="3"/>
  <c r="D531" i="3"/>
  <c r="C531" i="3"/>
  <c r="B531" i="3"/>
  <c r="A531" i="3"/>
  <c r="N530" i="3"/>
  <c r="J530" i="3"/>
  <c r="I530" i="3"/>
  <c r="H530" i="3"/>
  <c r="G530" i="3"/>
  <c r="F530" i="3"/>
  <c r="E530" i="3"/>
  <c r="A530" i="3"/>
  <c r="P529" i="3"/>
  <c r="J529" i="3"/>
  <c r="N529" i="3" s="1"/>
  <c r="I529" i="3"/>
  <c r="H529" i="3"/>
  <c r="G529" i="3"/>
  <c r="F529" i="3"/>
  <c r="E529" i="3"/>
  <c r="C529" i="3"/>
  <c r="A529" i="3"/>
  <c r="D529" i="3" s="1"/>
  <c r="M528" i="3"/>
  <c r="K528" i="3"/>
  <c r="L528" i="3" s="1"/>
  <c r="J528" i="3"/>
  <c r="N528" i="3" s="1"/>
  <c r="I528" i="3"/>
  <c r="Q528" i="3" s="1"/>
  <c r="H528" i="3"/>
  <c r="G528" i="3"/>
  <c r="F528" i="3"/>
  <c r="E528" i="3"/>
  <c r="D528" i="3"/>
  <c r="C528" i="3"/>
  <c r="B528" i="3"/>
  <c r="A528" i="3"/>
  <c r="P527" i="3"/>
  <c r="O527" i="3"/>
  <c r="N527" i="3"/>
  <c r="M527" i="3"/>
  <c r="L527" i="3"/>
  <c r="K527" i="3"/>
  <c r="J527" i="3"/>
  <c r="I527" i="3"/>
  <c r="Q527" i="3" s="1"/>
  <c r="H527" i="3"/>
  <c r="G527" i="3"/>
  <c r="F527" i="3"/>
  <c r="E527" i="3"/>
  <c r="D527" i="3"/>
  <c r="C527" i="3"/>
  <c r="B527" i="3"/>
  <c r="A527" i="3"/>
  <c r="N526" i="3"/>
  <c r="J526" i="3"/>
  <c r="I526" i="3"/>
  <c r="Q526" i="3" s="1"/>
  <c r="H526" i="3"/>
  <c r="G526" i="3"/>
  <c r="F526" i="3"/>
  <c r="E526" i="3"/>
  <c r="A526" i="3"/>
  <c r="J525" i="3"/>
  <c r="N525" i="3" s="1"/>
  <c r="I525" i="3"/>
  <c r="H525" i="3"/>
  <c r="G525" i="3"/>
  <c r="F525" i="3"/>
  <c r="E525" i="3"/>
  <c r="A525" i="3"/>
  <c r="D525" i="3" s="1"/>
  <c r="M524" i="3"/>
  <c r="K524" i="3"/>
  <c r="L524" i="3" s="1"/>
  <c r="J524" i="3"/>
  <c r="N524" i="3" s="1"/>
  <c r="I524" i="3"/>
  <c r="Q524" i="3" s="1"/>
  <c r="H524" i="3"/>
  <c r="G524" i="3"/>
  <c r="F524" i="3"/>
  <c r="E524" i="3"/>
  <c r="D524" i="3"/>
  <c r="C524" i="3"/>
  <c r="B524" i="3"/>
  <c r="A524" i="3"/>
  <c r="P523" i="3"/>
  <c r="O523" i="3"/>
  <c r="R523" i="3" s="1"/>
  <c r="N523" i="3"/>
  <c r="M523" i="3"/>
  <c r="L523" i="3"/>
  <c r="K523" i="3"/>
  <c r="J523" i="3"/>
  <c r="I523" i="3"/>
  <c r="Q523" i="3" s="1"/>
  <c r="H523" i="3"/>
  <c r="G523" i="3"/>
  <c r="F523" i="3"/>
  <c r="E523" i="3"/>
  <c r="D523" i="3"/>
  <c r="C523" i="3"/>
  <c r="B523" i="3"/>
  <c r="A523" i="3"/>
  <c r="P522" i="3"/>
  <c r="N522" i="3"/>
  <c r="J522" i="3"/>
  <c r="I522" i="3"/>
  <c r="Q522" i="3" s="1"/>
  <c r="H522" i="3"/>
  <c r="G522" i="3"/>
  <c r="F522" i="3"/>
  <c r="E522" i="3"/>
  <c r="A522" i="3"/>
  <c r="P521" i="3"/>
  <c r="J521" i="3"/>
  <c r="N521" i="3" s="1"/>
  <c r="I521" i="3"/>
  <c r="H521" i="3"/>
  <c r="G521" i="3"/>
  <c r="F521" i="3"/>
  <c r="E521" i="3"/>
  <c r="C521" i="3"/>
  <c r="A521" i="3"/>
  <c r="D521" i="3" s="1"/>
  <c r="M520" i="3"/>
  <c r="K520" i="3"/>
  <c r="L520" i="3" s="1"/>
  <c r="J520" i="3"/>
  <c r="N520" i="3" s="1"/>
  <c r="I520" i="3"/>
  <c r="Q520" i="3" s="1"/>
  <c r="H520" i="3"/>
  <c r="G520" i="3"/>
  <c r="F520" i="3"/>
  <c r="E520" i="3"/>
  <c r="D520" i="3"/>
  <c r="C520" i="3"/>
  <c r="B520" i="3"/>
  <c r="A520" i="3"/>
  <c r="P519" i="3"/>
  <c r="O519" i="3"/>
  <c r="N519" i="3"/>
  <c r="M519" i="3"/>
  <c r="L519" i="3"/>
  <c r="K519" i="3"/>
  <c r="J519" i="3"/>
  <c r="I519" i="3"/>
  <c r="Q519" i="3" s="1"/>
  <c r="H519" i="3"/>
  <c r="G519" i="3"/>
  <c r="F519" i="3"/>
  <c r="E519" i="3"/>
  <c r="D519" i="3"/>
  <c r="C519" i="3"/>
  <c r="B519" i="3"/>
  <c r="A519" i="3"/>
  <c r="N518" i="3"/>
  <c r="J518" i="3"/>
  <c r="I518" i="3"/>
  <c r="H518" i="3"/>
  <c r="G518" i="3"/>
  <c r="F518" i="3"/>
  <c r="E518" i="3"/>
  <c r="A518" i="3"/>
  <c r="J517" i="3"/>
  <c r="N517" i="3" s="1"/>
  <c r="I517" i="3"/>
  <c r="H517" i="3"/>
  <c r="G517" i="3"/>
  <c r="F517" i="3"/>
  <c r="E517" i="3"/>
  <c r="A517" i="3"/>
  <c r="D517" i="3" s="1"/>
  <c r="M516" i="3"/>
  <c r="K516" i="3"/>
  <c r="L516" i="3" s="1"/>
  <c r="J516" i="3"/>
  <c r="N516" i="3" s="1"/>
  <c r="I516" i="3"/>
  <c r="Q516" i="3" s="1"/>
  <c r="H516" i="3"/>
  <c r="G516" i="3"/>
  <c r="F516" i="3"/>
  <c r="E516" i="3"/>
  <c r="D516" i="3"/>
  <c r="C516" i="3"/>
  <c r="B516" i="3"/>
  <c r="A516" i="3"/>
  <c r="P515" i="3"/>
  <c r="O515" i="3"/>
  <c r="R515" i="3" s="1"/>
  <c r="N515" i="3"/>
  <c r="M515" i="3"/>
  <c r="L515" i="3"/>
  <c r="K515" i="3"/>
  <c r="J515" i="3"/>
  <c r="I515" i="3"/>
  <c r="Q515" i="3" s="1"/>
  <c r="H515" i="3"/>
  <c r="G515" i="3"/>
  <c r="F515" i="3"/>
  <c r="E515" i="3"/>
  <c r="D515" i="3"/>
  <c r="C515" i="3"/>
  <c r="B515" i="3"/>
  <c r="A515" i="3"/>
  <c r="N514" i="3"/>
  <c r="J514" i="3"/>
  <c r="I514" i="3"/>
  <c r="H514" i="3"/>
  <c r="G514" i="3"/>
  <c r="F514" i="3"/>
  <c r="E514" i="3"/>
  <c r="A514" i="3"/>
  <c r="P513" i="3"/>
  <c r="J513" i="3"/>
  <c r="N513" i="3" s="1"/>
  <c r="I513" i="3"/>
  <c r="H513" i="3"/>
  <c r="G513" i="3"/>
  <c r="F513" i="3"/>
  <c r="E513" i="3"/>
  <c r="C513" i="3"/>
  <c r="A513" i="3"/>
  <c r="D513" i="3" s="1"/>
  <c r="M512" i="3"/>
  <c r="K512" i="3"/>
  <c r="L512" i="3" s="1"/>
  <c r="J512" i="3"/>
  <c r="N512" i="3" s="1"/>
  <c r="I512" i="3"/>
  <c r="Q512" i="3" s="1"/>
  <c r="H512" i="3"/>
  <c r="G512" i="3"/>
  <c r="F512" i="3"/>
  <c r="E512" i="3"/>
  <c r="D512" i="3"/>
  <c r="C512" i="3"/>
  <c r="B512" i="3"/>
  <c r="A512" i="3"/>
  <c r="P511" i="3"/>
  <c r="O511" i="3"/>
  <c r="N511" i="3"/>
  <c r="M511" i="3"/>
  <c r="L511" i="3"/>
  <c r="K511" i="3"/>
  <c r="J511" i="3"/>
  <c r="I511" i="3"/>
  <c r="Q511" i="3" s="1"/>
  <c r="H511" i="3"/>
  <c r="G511" i="3"/>
  <c r="F511" i="3"/>
  <c r="E511" i="3"/>
  <c r="D511" i="3"/>
  <c r="C511" i="3"/>
  <c r="B511" i="3"/>
  <c r="A511" i="3"/>
  <c r="N510" i="3"/>
  <c r="J510" i="3"/>
  <c r="I510" i="3"/>
  <c r="Q510" i="3" s="1"/>
  <c r="H510" i="3"/>
  <c r="G510" i="3"/>
  <c r="F510" i="3"/>
  <c r="E510" i="3"/>
  <c r="A510" i="3"/>
  <c r="J509" i="3"/>
  <c r="N509" i="3" s="1"/>
  <c r="I509" i="3"/>
  <c r="H509" i="3"/>
  <c r="G509" i="3"/>
  <c r="F509" i="3"/>
  <c r="E509" i="3"/>
  <c r="A509" i="3"/>
  <c r="D509" i="3" s="1"/>
  <c r="M508" i="3"/>
  <c r="K508" i="3"/>
  <c r="L508" i="3" s="1"/>
  <c r="J508" i="3"/>
  <c r="N508" i="3" s="1"/>
  <c r="I508" i="3"/>
  <c r="Q508" i="3" s="1"/>
  <c r="H508" i="3"/>
  <c r="G508" i="3"/>
  <c r="F508" i="3"/>
  <c r="E508" i="3"/>
  <c r="D508" i="3"/>
  <c r="C508" i="3"/>
  <c r="B508" i="3"/>
  <c r="A508" i="3"/>
  <c r="P507" i="3"/>
  <c r="O507" i="3"/>
  <c r="R507" i="3" s="1"/>
  <c r="N507" i="3"/>
  <c r="M507" i="3"/>
  <c r="L507" i="3"/>
  <c r="K507" i="3"/>
  <c r="J507" i="3"/>
  <c r="I507" i="3"/>
  <c r="Q507" i="3" s="1"/>
  <c r="H507" i="3"/>
  <c r="G507" i="3"/>
  <c r="F507" i="3"/>
  <c r="E507" i="3"/>
  <c r="D507" i="3"/>
  <c r="C507" i="3"/>
  <c r="B507" i="3"/>
  <c r="A507" i="3"/>
  <c r="N506" i="3"/>
  <c r="J506" i="3"/>
  <c r="I506" i="3"/>
  <c r="Q506" i="3" s="1"/>
  <c r="H506" i="3"/>
  <c r="G506" i="3"/>
  <c r="F506" i="3"/>
  <c r="E506" i="3"/>
  <c r="A506" i="3"/>
  <c r="P505" i="3"/>
  <c r="J505" i="3"/>
  <c r="N505" i="3" s="1"/>
  <c r="I505" i="3"/>
  <c r="H505" i="3"/>
  <c r="G505" i="3"/>
  <c r="F505" i="3"/>
  <c r="E505" i="3"/>
  <c r="C505" i="3"/>
  <c r="A505" i="3"/>
  <c r="D505" i="3" s="1"/>
  <c r="M504" i="3"/>
  <c r="K504" i="3"/>
  <c r="L504" i="3" s="1"/>
  <c r="J504" i="3"/>
  <c r="N504" i="3" s="1"/>
  <c r="I504" i="3"/>
  <c r="Q504" i="3" s="1"/>
  <c r="H504" i="3"/>
  <c r="G504" i="3"/>
  <c r="F504" i="3"/>
  <c r="E504" i="3"/>
  <c r="D504" i="3"/>
  <c r="C504" i="3"/>
  <c r="B504" i="3"/>
  <c r="A504" i="3"/>
  <c r="P503" i="3"/>
  <c r="O503" i="3"/>
  <c r="N503" i="3"/>
  <c r="M503" i="3"/>
  <c r="L503" i="3"/>
  <c r="K503" i="3"/>
  <c r="J503" i="3"/>
  <c r="I503" i="3"/>
  <c r="Q503" i="3" s="1"/>
  <c r="H503" i="3"/>
  <c r="G503" i="3"/>
  <c r="F503" i="3"/>
  <c r="E503" i="3"/>
  <c r="D503" i="3"/>
  <c r="C503" i="3"/>
  <c r="B503" i="3"/>
  <c r="A503" i="3"/>
  <c r="N502" i="3"/>
  <c r="J502" i="3"/>
  <c r="I502" i="3"/>
  <c r="H502" i="3"/>
  <c r="G502" i="3"/>
  <c r="F502" i="3"/>
  <c r="E502" i="3"/>
  <c r="A502" i="3"/>
  <c r="J501" i="3"/>
  <c r="N501" i="3" s="1"/>
  <c r="I501" i="3"/>
  <c r="H501" i="3"/>
  <c r="G501" i="3"/>
  <c r="F501" i="3"/>
  <c r="E501" i="3"/>
  <c r="A501" i="3"/>
  <c r="D501" i="3" s="1"/>
  <c r="M500" i="3"/>
  <c r="K500" i="3"/>
  <c r="L500" i="3" s="1"/>
  <c r="J500" i="3"/>
  <c r="N500" i="3" s="1"/>
  <c r="I500" i="3"/>
  <c r="Q500" i="3" s="1"/>
  <c r="H500" i="3"/>
  <c r="G500" i="3"/>
  <c r="F500" i="3"/>
  <c r="E500" i="3"/>
  <c r="D500" i="3"/>
  <c r="C500" i="3"/>
  <c r="B500" i="3"/>
  <c r="A500" i="3"/>
  <c r="P499" i="3"/>
  <c r="O499" i="3"/>
  <c r="R499" i="3" s="1"/>
  <c r="N499" i="3"/>
  <c r="M499" i="3"/>
  <c r="L499" i="3"/>
  <c r="K499" i="3"/>
  <c r="J499" i="3"/>
  <c r="I499" i="3"/>
  <c r="Q499" i="3" s="1"/>
  <c r="H499" i="3"/>
  <c r="G499" i="3"/>
  <c r="F499" i="3"/>
  <c r="E499" i="3"/>
  <c r="D499" i="3"/>
  <c r="C499" i="3"/>
  <c r="B499" i="3"/>
  <c r="A499" i="3"/>
  <c r="P498" i="3"/>
  <c r="N498" i="3"/>
  <c r="J498" i="3"/>
  <c r="I498" i="3"/>
  <c r="H498" i="3"/>
  <c r="G498" i="3"/>
  <c r="F498" i="3"/>
  <c r="E498" i="3"/>
  <c r="A498" i="3"/>
  <c r="P497" i="3"/>
  <c r="J497" i="3"/>
  <c r="N497" i="3" s="1"/>
  <c r="I497" i="3"/>
  <c r="H497" i="3"/>
  <c r="G497" i="3"/>
  <c r="F497" i="3"/>
  <c r="E497" i="3"/>
  <c r="C497" i="3"/>
  <c r="A497" i="3"/>
  <c r="D497" i="3" s="1"/>
  <c r="M496" i="3"/>
  <c r="K496" i="3"/>
  <c r="L496" i="3" s="1"/>
  <c r="J496" i="3"/>
  <c r="N496" i="3" s="1"/>
  <c r="I496" i="3"/>
  <c r="Q496" i="3" s="1"/>
  <c r="H496" i="3"/>
  <c r="G496" i="3"/>
  <c r="F496" i="3"/>
  <c r="E496" i="3"/>
  <c r="D496" i="3"/>
  <c r="C496" i="3"/>
  <c r="B496" i="3"/>
  <c r="A496" i="3"/>
  <c r="P495" i="3"/>
  <c r="O495" i="3"/>
  <c r="N495" i="3"/>
  <c r="M495" i="3"/>
  <c r="L495" i="3"/>
  <c r="K495" i="3"/>
  <c r="J495" i="3"/>
  <c r="I495" i="3"/>
  <c r="Q495" i="3" s="1"/>
  <c r="H495" i="3"/>
  <c r="G495" i="3"/>
  <c r="F495" i="3"/>
  <c r="E495" i="3"/>
  <c r="D495" i="3"/>
  <c r="C495" i="3"/>
  <c r="B495" i="3"/>
  <c r="A495" i="3"/>
  <c r="N494" i="3"/>
  <c r="J494" i="3"/>
  <c r="I494" i="3"/>
  <c r="Q494" i="3" s="1"/>
  <c r="H494" i="3"/>
  <c r="G494" i="3"/>
  <c r="F494" i="3"/>
  <c r="E494" i="3"/>
  <c r="A494" i="3"/>
  <c r="J493" i="3"/>
  <c r="N493" i="3" s="1"/>
  <c r="I493" i="3"/>
  <c r="H493" i="3"/>
  <c r="G493" i="3"/>
  <c r="F493" i="3"/>
  <c r="E493" i="3"/>
  <c r="A493" i="3"/>
  <c r="D493" i="3" s="1"/>
  <c r="M492" i="3"/>
  <c r="K492" i="3"/>
  <c r="L492" i="3" s="1"/>
  <c r="J492" i="3"/>
  <c r="N492" i="3" s="1"/>
  <c r="I492" i="3"/>
  <c r="Q492" i="3" s="1"/>
  <c r="H492" i="3"/>
  <c r="G492" i="3"/>
  <c r="F492" i="3"/>
  <c r="E492" i="3"/>
  <c r="D492" i="3"/>
  <c r="C492" i="3"/>
  <c r="B492" i="3"/>
  <c r="A492" i="3"/>
  <c r="P491" i="3"/>
  <c r="O491" i="3"/>
  <c r="R491" i="3" s="1"/>
  <c r="N491" i="3"/>
  <c r="M491" i="3"/>
  <c r="L491" i="3"/>
  <c r="K491" i="3"/>
  <c r="J491" i="3"/>
  <c r="I491" i="3"/>
  <c r="Q491" i="3" s="1"/>
  <c r="H491" i="3"/>
  <c r="G491" i="3"/>
  <c r="F491" i="3"/>
  <c r="E491" i="3"/>
  <c r="D491" i="3"/>
  <c r="C491" i="3"/>
  <c r="B491" i="3"/>
  <c r="A491" i="3"/>
  <c r="J490" i="3"/>
  <c r="N490" i="3" s="1"/>
  <c r="I490" i="3"/>
  <c r="H490" i="3"/>
  <c r="G490" i="3"/>
  <c r="F490" i="3"/>
  <c r="E490" i="3"/>
  <c r="B490" i="3"/>
  <c r="A490" i="3"/>
  <c r="K489" i="3"/>
  <c r="L489" i="3" s="1"/>
  <c r="J489" i="3"/>
  <c r="N489" i="3" s="1"/>
  <c r="I489" i="3"/>
  <c r="H489" i="3"/>
  <c r="G489" i="3"/>
  <c r="F489" i="3"/>
  <c r="E489" i="3"/>
  <c r="C489" i="3"/>
  <c r="A489" i="3"/>
  <c r="D489" i="3" s="1"/>
  <c r="N488" i="3"/>
  <c r="M488" i="3"/>
  <c r="J488" i="3"/>
  <c r="K488" i="3" s="1"/>
  <c r="L488" i="3" s="1"/>
  <c r="I488" i="3"/>
  <c r="H488" i="3"/>
  <c r="G488" i="3"/>
  <c r="F488" i="3"/>
  <c r="E488" i="3"/>
  <c r="D488" i="3"/>
  <c r="C488" i="3"/>
  <c r="B488" i="3"/>
  <c r="A488" i="3"/>
  <c r="P487" i="3"/>
  <c r="O487" i="3"/>
  <c r="N487" i="3"/>
  <c r="M487" i="3"/>
  <c r="L487" i="3"/>
  <c r="K487" i="3"/>
  <c r="J487" i="3"/>
  <c r="I487" i="3"/>
  <c r="Q487" i="3" s="1"/>
  <c r="H487" i="3"/>
  <c r="G487" i="3"/>
  <c r="F487" i="3"/>
  <c r="E487" i="3"/>
  <c r="D487" i="3"/>
  <c r="C487" i="3"/>
  <c r="B487" i="3"/>
  <c r="A487" i="3"/>
  <c r="P486" i="3"/>
  <c r="N486" i="3"/>
  <c r="J486" i="3"/>
  <c r="I486" i="3"/>
  <c r="H486" i="3"/>
  <c r="G486" i="3"/>
  <c r="F486" i="3"/>
  <c r="E486" i="3"/>
  <c r="A486" i="3"/>
  <c r="J485" i="3"/>
  <c r="N485" i="3" s="1"/>
  <c r="I485" i="3"/>
  <c r="H485" i="3"/>
  <c r="G485" i="3"/>
  <c r="F485" i="3"/>
  <c r="E485" i="3"/>
  <c r="D485" i="3"/>
  <c r="B485" i="3"/>
  <c r="A485" i="3"/>
  <c r="C485" i="3" s="1"/>
  <c r="M484" i="3"/>
  <c r="K484" i="3"/>
  <c r="L484" i="3" s="1"/>
  <c r="J484" i="3"/>
  <c r="N484" i="3" s="1"/>
  <c r="I484" i="3"/>
  <c r="Q484" i="3" s="1"/>
  <c r="H484" i="3"/>
  <c r="G484" i="3"/>
  <c r="F484" i="3"/>
  <c r="E484" i="3"/>
  <c r="D484" i="3"/>
  <c r="C484" i="3"/>
  <c r="B484" i="3"/>
  <c r="A484" i="3"/>
  <c r="P483" i="3"/>
  <c r="O483" i="3"/>
  <c r="N483" i="3"/>
  <c r="M483" i="3"/>
  <c r="L483" i="3"/>
  <c r="K483" i="3"/>
  <c r="J483" i="3"/>
  <c r="I483" i="3"/>
  <c r="Q483" i="3" s="1"/>
  <c r="H483" i="3"/>
  <c r="G483" i="3"/>
  <c r="F483" i="3"/>
  <c r="E483" i="3"/>
  <c r="D483" i="3"/>
  <c r="C483" i="3"/>
  <c r="B483" i="3"/>
  <c r="A483" i="3"/>
  <c r="O482" i="3"/>
  <c r="J482" i="3"/>
  <c r="Q482" i="3" s="1"/>
  <c r="I482" i="3"/>
  <c r="P482" i="3" s="1"/>
  <c r="H482" i="3"/>
  <c r="G482" i="3"/>
  <c r="F482" i="3"/>
  <c r="E482" i="3"/>
  <c r="B482" i="3"/>
  <c r="A482" i="3"/>
  <c r="P481" i="3"/>
  <c r="J481" i="3"/>
  <c r="N481" i="3" s="1"/>
  <c r="I481" i="3"/>
  <c r="H481" i="3"/>
  <c r="G481" i="3"/>
  <c r="F481" i="3"/>
  <c r="E481" i="3"/>
  <c r="A481" i="3"/>
  <c r="D481" i="3" s="1"/>
  <c r="N480" i="3"/>
  <c r="M480" i="3"/>
  <c r="J480" i="3"/>
  <c r="K480" i="3" s="1"/>
  <c r="L480" i="3" s="1"/>
  <c r="I480" i="3"/>
  <c r="H480" i="3"/>
  <c r="G480" i="3"/>
  <c r="F480" i="3"/>
  <c r="E480" i="3"/>
  <c r="D480" i="3"/>
  <c r="C480" i="3"/>
  <c r="B480" i="3"/>
  <c r="A480" i="3"/>
  <c r="P479" i="3"/>
  <c r="O479" i="3"/>
  <c r="N479" i="3"/>
  <c r="M479" i="3"/>
  <c r="L479" i="3"/>
  <c r="K479" i="3"/>
  <c r="J479" i="3"/>
  <c r="I479" i="3"/>
  <c r="Q479" i="3" s="1"/>
  <c r="H479" i="3"/>
  <c r="G479" i="3"/>
  <c r="F479" i="3"/>
  <c r="E479" i="3"/>
  <c r="D479" i="3"/>
  <c r="C479" i="3"/>
  <c r="B479" i="3"/>
  <c r="A479" i="3"/>
  <c r="P478" i="3"/>
  <c r="N478" i="3"/>
  <c r="J478" i="3"/>
  <c r="I478" i="3"/>
  <c r="Q478" i="3" s="1"/>
  <c r="H478" i="3"/>
  <c r="G478" i="3"/>
  <c r="F478" i="3"/>
  <c r="E478" i="3"/>
  <c r="A478" i="3"/>
  <c r="J477" i="3"/>
  <c r="N477" i="3" s="1"/>
  <c r="I477" i="3"/>
  <c r="P477" i="3" s="1"/>
  <c r="H477" i="3"/>
  <c r="G477" i="3"/>
  <c r="F477" i="3"/>
  <c r="E477" i="3"/>
  <c r="D477" i="3"/>
  <c r="C477" i="3"/>
  <c r="B477" i="3"/>
  <c r="A477" i="3"/>
  <c r="M476" i="3"/>
  <c r="K476" i="3"/>
  <c r="L476" i="3" s="1"/>
  <c r="J476" i="3"/>
  <c r="N476" i="3" s="1"/>
  <c r="I476" i="3"/>
  <c r="Q476" i="3" s="1"/>
  <c r="H476" i="3"/>
  <c r="G476" i="3"/>
  <c r="F476" i="3"/>
  <c r="E476" i="3"/>
  <c r="D476" i="3"/>
  <c r="C476" i="3"/>
  <c r="B476" i="3"/>
  <c r="A476" i="3"/>
  <c r="P475" i="3"/>
  <c r="O475" i="3"/>
  <c r="R475" i="3" s="1"/>
  <c r="N475" i="3"/>
  <c r="M475" i="3"/>
  <c r="L475" i="3"/>
  <c r="K475" i="3"/>
  <c r="J475" i="3"/>
  <c r="I475" i="3"/>
  <c r="Q475" i="3" s="1"/>
  <c r="H475" i="3"/>
  <c r="G475" i="3"/>
  <c r="F475" i="3"/>
  <c r="E475" i="3"/>
  <c r="D475" i="3"/>
  <c r="C475" i="3"/>
  <c r="B475" i="3"/>
  <c r="A475" i="3"/>
  <c r="Q474" i="3"/>
  <c r="J474" i="3"/>
  <c r="O474" i="3" s="1"/>
  <c r="I474" i="3"/>
  <c r="H474" i="3"/>
  <c r="G474" i="3"/>
  <c r="F474" i="3"/>
  <c r="E474" i="3"/>
  <c r="B474" i="3"/>
  <c r="A474" i="3"/>
  <c r="K473" i="3"/>
  <c r="L473" i="3" s="1"/>
  <c r="J473" i="3"/>
  <c r="N473" i="3" s="1"/>
  <c r="I473" i="3"/>
  <c r="Q473" i="3" s="1"/>
  <c r="H473" i="3"/>
  <c r="G473" i="3"/>
  <c r="F473" i="3"/>
  <c r="E473" i="3"/>
  <c r="C473" i="3"/>
  <c r="A473" i="3"/>
  <c r="D473" i="3" s="1"/>
  <c r="M472" i="3"/>
  <c r="J472" i="3"/>
  <c r="K472" i="3" s="1"/>
  <c r="L472" i="3" s="1"/>
  <c r="I472" i="3"/>
  <c r="H472" i="3"/>
  <c r="G472" i="3"/>
  <c r="F472" i="3"/>
  <c r="E472" i="3"/>
  <c r="D472" i="3"/>
  <c r="C472" i="3"/>
  <c r="B472" i="3"/>
  <c r="A472" i="3"/>
  <c r="P471" i="3"/>
  <c r="O471" i="3"/>
  <c r="N471" i="3"/>
  <c r="M471" i="3"/>
  <c r="L471" i="3"/>
  <c r="K471" i="3"/>
  <c r="J471" i="3"/>
  <c r="I471" i="3"/>
  <c r="Q471" i="3" s="1"/>
  <c r="H471" i="3"/>
  <c r="G471" i="3"/>
  <c r="F471" i="3"/>
  <c r="E471" i="3"/>
  <c r="D471" i="3"/>
  <c r="C471" i="3"/>
  <c r="B471" i="3"/>
  <c r="A471" i="3"/>
  <c r="N470" i="3"/>
  <c r="J470" i="3"/>
  <c r="I470" i="3"/>
  <c r="Q470" i="3" s="1"/>
  <c r="H470" i="3"/>
  <c r="G470" i="3"/>
  <c r="F470" i="3"/>
  <c r="E470" i="3"/>
  <c r="A470" i="3"/>
  <c r="Q469" i="3"/>
  <c r="J469" i="3"/>
  <c r="N469" i="3" s="1"/>
  <c r="I469" i="3"/>
  <c r="H469" i="3"/>
  <c r="G469" i="3"/>
  <c r="F469" i="3"/>
  <c r="E469" i="3"/>
  <c r="D469" i="3"/>
  <c r="B469" i="3"/>
  <c r="A469" i="3"/>
  <c r="C469" i="3" s="1"/>
  <c r="M468" i="3"/>
  <c r="K468" i="3"/>
  <c r="L468" i="3" s="1"/>
  <c r="J468" i="3"/>
  <c r="N468" i="3" s="1"/>
  <c r="I468" i="3"/>
  <c r="Q468" i="3" s="1"/>
  <c r="H468" i="3"/>
  <c r="G468" i="3"/>
  <c r="F468" i="3"/>
  <c r="E468" i="3"/>
  <c r="D468" i="3"/>
  <c r="C468" i="3"/>
  <c r="B468" i="3"/>
  <c r="A468" i="3"/>
  <c r="P467" i="3"/>
  <c r="O467" i="3"/>
  <c r="N467" i="3"/>
  <c r="M467" i="3"/>
  <c r="L467" i="3"/>
  <c r="K467" i="3"/>
  <c r="J467" i="3"/>
  <c r="I467" i="3"/>
  <c r="Q467" i="3" s="1"/>
  <c r="H467" i="3"/>
  <c r="G467" i="3"/>
  <c r="F467" i="3"/>
  <c r="E467" i="3"/>
  <c r="D467" i="3"/>
  <c r="C467" i="3"/>
  <c r="B467" i="3"/>
  <c r="A467" i="3"/>
  <c r="O466" i="3"/>
  <c r="J466" i="3"/>
  <c r="P466" i="3" s="1"/>
  <c r="I466" i="3"/>
  <c r="H466" i="3"/>
  <c r="G466" i="3"/>
  <c r="F466" i="3"/>
  <c r="E466" i="3"/>
  <c r="B466" i="3"/>
  <c r="A466" i="3"/>
  <c r="J465" i="3"/>
  <c r="N465" i="3" s="1"/>
  <c r="I465" i="3"/>
  <c r="Q465" i="3" s="1"/>
  <c r="H465" i="3"/>
  <c r="G465" i="3"/>
  <c r="F465" i="3"/>
  <c r="E465" i="3"/>
  <c r="A465" i="3"/>
  <c r="B465" i="3" s="1"/>
  <c r="M464" i="3"/>
  <c r="J464" i="3"/>
  <c r="N464" i="3" s="1"/>
  <c r="I464" i="3"/>
  <c r="H464" i="3"/>
  <c r="G464" i="3"/>
  <c r="F464" i="3"/>
  <c r="E464" i="3"/>
  <c r="D464" i="3"/>
  <c r="C464" i="3"/>
  <c r="B464" i="3"/>
  <c r="A464" i="3"/>
  <c r="P463" i="3"/>
  <c r="O463" i="3"/>
  <c r="N463" i="3"/>
  <c r="M463" i="3"/>
  <c r="L463" i="3"/>
  <c r="K463" i="3"/>
  <c r="J463" i="3"/>
  <c r="I463" i="3"/>
  <c r="Q463" i="3" s="1"/>
  <c r="H463" i="3"/>
  <c r="G463" i="3"/>
  <c r="F463" i="3"/>
  <c r="E463" i="3"/>
  <c r="D463" i="3"/>
  <c r="C463" i="3"/>
  <c r="B463" i="3"/>
  <c r="A463" i="3"/>
  <c r="N462" i="3"/>
  <c r="J462" i="3"/>
  <c r="I462" i="3"/>
  <c r="H462" i="3"/>
  <c r="G462" i="3"/>
  <c r="F462" i="3"/>
  <c r="E462" i="3"/>
  <c r="A462" i="3"/>
  <c r="J461" i="3"/>
  <c r="N461" i="3" s="1"/>
  <c r="I461" i="3"/>
  <c r="H461" i="3"/>
  <c r="G461" i="3"/>
  <c r="F461" i="3"/>
  <c r="E461" i="3"/>
  <c r="D461" i="3"/>
  <c r="C461" i="3"/>
  <c r="B461" i="3"/>
  <c r="A461" i="3"/>
  <c r="N460" i="3"/>
  <c r="M460" i="3"/>
  <c r="K460" i="3"/>
  <c r="L460" i="3" s="1"/>
  <c r="J460" i="3"/>
  <c r="I460" i="3"/>
  <c r="Q460" i="3" s="1"/>
  <c r="H460" i="3"/>
  <c r="G460" i="3"/>
  <c r="F460" i="3"/>
  <c r="E460" i="3"/>
  <c r="D460" i="3"/>
  <c r="C460" i="3"/>
  <c r="B460" i="3"/>
  <c r="A460" i="3"/>
  <c r="P459" i="3"/>
  <c r="O459" i="3"/>
  <c r="R459" i="3" s="1"/>
  <c r="N459" i="3"/>
  <c r="M459" i="3"/>
  <c r="L459" i="3"/>
  <c r="K459" i="3"/>
  <c r="J459" i="3"/>
  <c r="I459" i="3"/>
  <c r="Q459" i="3" s="1"/>
  <c r="H459" i="3"/>
  <c r="G459" i="3"/>
  <c r="F459" i="3"/>
  <c r="E459" i="3"/>
  <c r="D459" i="3"/>
  <c r="C459" i="3"/>
  <c r="B459" i="3"/>
  <c r="A459" i="3"/>
  <c r="J458" i="3"/>
  <c r="N458" i="3" s="1"/>
  <c r="I458" i="3"/>
  <c r="H458" i="3"/>
  <c r="G458" i="3"/>
  <c r="F458" i="3"/>
  <c r="E458" i="3"/>
  <c r="B458" i="3"/>
  <c r="A458" i="3"/>
  <c r="K457" i="3"/>
  <c r="L457" i="3" s="1"/>
  <c r="J457" i="3"/>
  <c r="N457" i="3" s="1"/>
  <c r="I457" i="3"/>
  <c r="H457" i="3"/>
  <c r="G457" i="3"/>
  <c r="F457" i="3"/>
  <c r="E457" i="3"/>
  <c r="C457" i="3"/>
  <c r="A457" i="3"/>
  <c r="D457" i="3" s="1"/>
  <c r="N456" i="3"/>
  <c r="M456" i="3"/>
  <c r="J456" i="3"/>
  <c r="K456" i="3" s="1"/>
  <c r="L456" i="3" s="1"/>
  <c r="I456" i="3"/>
  <c r="H456" i="3"/>
  <c r="G456" i="3"/>
  <c r="F456" i="3"/>
  <c r="E456" i="3"/>
  <c r="D456" i="3"/>
  <c r="C456" i="3"/>
  <c r="B456" i="3"/>
  <c r="A456" i="3"/>
  <c r="P455" i="3"/>
  <c r="O455" i="3"/>
  <c r="N455" i="3"/>
  <c r="M455" i="3"/>
  <c r="L455" i="3"/>
  <c r="K455" i="3"/>
  <c r="J455" i="3"/>
  <c r="I455" i="3"/>
  <c r="Q455" i="3" s="1"/>
  <c r="H455" i="3"/>
  <c r="G455" i="3"/>
  <c r="F455" i="3"/>
  <c r="E455" i="3"/>
  <c r="D455" i="3"/>
  <c r="C455" i="3"/>
  <c r="B455" i="3"/>
  <c r="A455" i="3"/>
  <c r="P454" i="3"/>
  <c r="N454" i="3"/>
  <c r="J454" i="3"/>
  <c r="I454" i="3"/>
  <c r="H454" i="3"/>
  <c r="G454" i="3"/>
  <c r="F454" i="3"/>
  <c r="E454" i="3"/>
  <c r="A454" i="3"/>
  <c r="J453" i="3"/>
  <c r="N453" i="3" s="1"/>
  <c r="I453" i="3"/>
  <c r="H453" i="3"/>
  <c r="G453" i="3"/>
  <c r="F453" i="3"/>
  <c r="E453" i="3"/>
  <c r="D453" i="3"/>
  <c r="B453" i="3"/>
  <c r="A453" i="3"/>
  <c r="C453" i="3" s="1"/>
  <c r="M452" i="3"/>
  <c r="K452" i="3"/>
  <c r="L452" i="3" s="1"/>
  <c r="J452" i="3"/>
  <c r="N452" i="3" s="1"/>
  <c r="I452" i="3"/>
  <c r="Q452" i="3" s="1"/>
  <c r="H452" i="3"/>
  <c r="G452" i="3"/>
  <c r="F452" i="3"/>
  <c r="E452" i="3"/>
  <c r="D452" i="3"/>
  <c r="C452" i="3"/>
  <c r="B452" i="3"/>
  <c r="A452" i="3"/>
  <c r="P451" i="3"/>
  <c r="O451" i="3"/>
  <c r="N451" i="3"/>
  <c r="M451" i="3"/>
  <c r="L451" i="3"/>
  <c r="K451" i="3"/>
  <c r="J451" i="3"/>
  <c r="I451" i="3"/>
  <c r="Q451" i="3" s="1"/>
  <c r="H451" i="3"/>
  <c r="G451" i="3"/>
  <c r="F451" i="3"/>
  <c r="E451" i="3"/>
  <c r="D451" i="3"/>
  <c r="C451" i="3"/>
  <c r="B451" i="3"/>
  <c r="A451" i="3"/>
  <c r="O450" i="3"/>
  <c r="J450" i="3"/>
  <c r="Q450" i="3" s="1"/>
  <c r="I450" i="3"/>
  <c r="P450" i="3" s="1"/>
  <c r="H450" i="3"/>
  <c r="G450" i="3"/>
  <c r="F450" i="3"/>
  <c r="E450" i="3"/>
  <c r="B450" i="3"/>
  <c r="A450" i="3"/>
  <c r="P449" i="3"/>
  <c r="J449" i="3"/>
  <c r="N449" i="3" s="1"/>
  <c r="I449" i="3"/>
  <c r="H449" i="3"/>
  <c r="G449" i="3"/>
  <c r="F449" i="3"/>
  <c r="E449" i="3"/>
  <c r="A449" i="3"/>
  <c r="D449" i="3" s="1"/>
  <c r="N448" i="3"/>
  <c r="M448" i="3"/>
  <c r="J448" i="3"/>
  <c r="K448" i="3" s="1"/>
  <c r="L448" i="3" s="1"/>
  <c r="I448" i="3"/>
  <c r="H448" i="3"/>
  <c r="G448" i="3"/>
  <c r="F448" i="3"/>
  <c r="E448" i="3"/>
  <c r="D448" i="3"/>
  <c r="C448" i="3"/>
  <c r="B448" i="3"/>
  <c r="A448" i="3"/>
  <c r="P447" i="3"/>
  <c r="O447" i="3"/>
  <c r="N447" i="3"/>
  <c r="M447" i="3"/>
  <c r="L447" i="3"/>
  <c r="K447" i="3"/>
  <c r="J447" i="3"/>
  <c r="I447" i="3"/>
  <c r="Q447" i="3" s="1"/>
  <c r="H447" i="3"/>
  <c r="G447" i="3"/>
  <c r="F447" i="3"/>
  <c r="E447" i="3"/>
  <c r="D447" i="3"/>
  <c r="C447" i="3"/>
  <c r="B447" i="3"/>
  <c r="A447" i="3"/>
  <c r="P446" i="3"/>
  <c r="N446" i="3"/>
  <c r="J446" i="3"/>
  <c r="I446" i="3"/>
  <c r="Q446" i="3" s="1"/>
  <c r="H446" i="3"/>
  <c r="G446" i="3"/>
  <c r="F446" i="3"/>
  <c r="E446" i="3"/>
  <c r="A446" i="3"/>
  <c r="J445" i="3"/>
  <c r="N445" i="3" s="1"/>
  <c r="I445" i="3"/>
  <c r="P445" i="3" s="1"/>
  <c r="H445" i="3"/>
  <c r="G445" i="3"/>
  <c r="F445" i="3"/>
  <c r="E445" i="3"/>
  <c r="D445" i="3"/>
  <c r="C445" i="3"/>
  <c r="B445" i="3"/>
  <c r="A445" i="3"/>
  <c r="M444" i="3"/>
  <c r="K444" i="3"/>
  <c r="L444" i="3" s="1"/>
  <c r="J444" i="3"/>
  <c r="N444" i="3" s="1"/>
  <c r="I444" i="3"/>
  <c r="Q444" i="3" s="1"/>
  <c r="H444" i="3"/>
  <c r="G444" i="3"/>
  <c r="F444" i="3"/>
  <c r="E444" i="3"/>
  <c r="D444" i="3"/>
  <c r="C444" i="3"/>
  <c r="B444" i="3"/>
  <c r="A444" i="3"/>
  <c r="P443" i="3"/>
  <c r="O443" i="3"/>
  <c r="R443" i="3" s="1"/>
  <c r="N443" i="3"/>
  <c r="M443" i="3"/>
  <c r="L443" i="3"/>
  <c r="K443" i="3"/>
  <c r="J443" i="3"/>
  <c r="I443" i="3"/>
  <c r="Q443" i="3" s="1"/>
  <c r="H443" i="3"/>
  <c r="G443" i="3"/>
  <c r="F443" i="3"/>
  <c r="E443" i="3"/>
  <c r="D443" i="3"/>
  <c r="C443" i="3"/>
  <c r="B443" i="3"/>
  <c r="A443" i="3"/>
  <c r="Q442" i="3"/>
  <c r="J442" i="3"/>
  <c r="O442" i="3" s="1"/>
  <c r="I442" i="3"/>
  <c r="H442" i="3"/>
  <c r="G442" i="3"/>
  <c r="F442" i="3"/>
  <c r="E442" i="3"/>
  <c r="B442" i="3"/>
  <c r="A442" i="3"/>
  <c r="K441" i="3"/>
  <c r="L441" i="3" s="1"/>
  <c r="J441" i="3"/>
  <c r="N441" i="3" s="1"/>
  <c r="I441" i="3"/>
  <c r="Q441" i="3" s="1"/>
  <c r="H441" i="3"/>
  <c r="G441" i="3"/>
  <c r="F441" i="3"/>
  <c r="E441" i="3"/>
  <c r="C441" i="3"/>
  <c r="A441" i="3"/>
  <c r="D441" i="3" s="1"/>
  <c r="M440" i="3"/>
  <c r="J440" i="3"/>
  <c r="K440" i="3" s="1"/>
  <c r="L440" i="3" s="1"/>
  <c r="I440" i="3"/>
  <c r="H440" i="3"/>
  <c r="G440" i="3"/>
  <c r="F440" i="3"/>
  <c r="E440" i="3"/>
  <c r="D440" i="3"/>
  <c r="C440" i="3"/>
  <c r="B440" i="3"/>
  <c r="A440" i="3"/>
  <c r="P439" i="3"/>
  <c r="O439" i="3"/>
  <c r="N439" i="3"/>
  <c r="M439" i="3"/>
  <c r="L439" i="3"/>
  <c r="K439" i="3"/>
  <c r="J439" i="3"/>
  <c r="I439" i="3"/>
  <c r="Q439" i="3" s="1"/>
  <c r="H439" i="3"/>
  <c r="G439" i="3"/>
  <c r="F439" i="3"/>
  <c r="E439" i="3"/>
  <c r="D439" i="3"/>
  <c r="C439" i="3"/>
  <c r="B439" i="3"/>
  <c r="A439" i="3"/>
  <c r="N438" i="3"/>
  <c r="J438" i="3"/>
  <c r="I438" i="3"/>
  <c r="Q438" i="3" s="1"/>
  <c r="H438" i="3"/>
  <c r="G438" i="3"/>
  <c r="F438" i="3"/>
  <c r="E438" i="3"/>
  <c r="A438" i="3"/>
  <c r="Q437" i="3"/>
  <c r="J437" i="3"/>
  <c r="N437" i="3" s="1"/>
  <c r="I437" i="3"/>
  <c r="H437" i="3"/>
  <c r="G437" i="3"/>
  <c r="F437" i="3"/>
  <c r="E437" i="3"/>
  <c r="D437" i="3"/>
  <c r="B437" i="3"/>
  <c r="A437" i="3"/>
  <c r="C437" i="3" s="1"/>
  <c r="M436" i="3"/>
  <c r="K436" i="3"/>
  <c r="L436" i="3" s="1"/>
  <c r="J436" i="3"/>
  <c r="N436" i="3" s="1"/>
  <c r="I436" i="3"/>
  <c r="Q436" i="3" s="1"/>
  <c r="H436" i="3"/>
  <c r="G436" i="3"/>
  <c r="F436" i="3"/>
  <c r="E436" i="3"/>
  <c r="D436" i="3"/>
  <c r="C436" i="3"/>
  <c r="B436" i="3"/>
  <c r="A436" i="3"/>
  <c r="P435" i="3"/>
  <c r="O435" i="3"/>
  <c r="N435" i="3"/>
  <c r="M435" i="3"/>
  <c r="L435" i="3"/>
  <c r="K435" i="3"/>
  <c r="J435" i="3"/>
  <c r="I435" i="3"/>
  <c r="Q435" i="3" s="1"/>
  <c r="H435" i="3"/>
  <c r="G435" i="3"/>
  <c r="F435" i="3"/>
  <c r="E435" i="3"/>
  <c r="D435" i="3"/>
  <c r="C435" i="3"/>
  <c r="B435" i="3"/>
  <c r="A435" i="3"/>
  <c r="O434" i="3"/>
  <c r="J434" i="3"/>
  <c r="N434" i="3" s="1"/>
  <c r="I434" i="3"/>
  <c r="H434" i="3"/>
  <c r="G434" i="3"/>
  <c r="F434" i="3"/>
  <c r="E434" i="3"/>
  <c r="B434" i="3"/>
  <c r="A434" i="3"/>
  <c r="J433" i="3"/>
  <c r="N433" i="3" s="1"/>
  <c r="I433" i="3"/>
  <c r="Q433" i="3" s="1"/>
  <c r="H433" i="3"/>
  <c r="G433" i="3"/>
  <c r="F433" i="3"/>
  <c r="E433" i="3"/>
  <c r="A433" i="3"/>
  <c r="B433" i="3" s="1"/>
  <c r="M432" i="3"/>
  <c r="J432" i="3"/>
  <c r="N432" i="3" s="1"/>
  <c r="I432" i="3"/>
  <c r="H432" i="3"/>
  <c r="G432" i="3"/>
  <c r="F432" i="3"/>
  <c r="E432" i="3"/>
  <c r="D432" i="3"/>
  <c r="C432" i="3"/>
  <c r="B432" i="3"/>
  <c r="A432" i="3"/>
  <c r="P431" i="3"/>
  <c r="O431" i="3"/>
  <c r="N431" i="3"/>
  <c r="M431" i="3"/>
  <c r="L431" i="3"/>
  <c r="K431" i="3"/>
  <c r="J431" i="3"/>
  <c r="I431" i="3"/>
  <c r="Q431" i="3" s="1"/>
  <c r="H431" i="3"/>
  <c r="G431" i="3"/>
  <c r="F431" i="3"/>
  <c r="E431" i="3"/>
  <c r="D431" i="3"/>
  <c r="C431" i="3"/>
  <c r="B431" i="3"/>
  <c r="A431" i="3"/>
  <c r="N430" i="3"/>
  <c r="J430" i="3"/>
  <c r="I430" i="3"/>
  <c r="H430" i="3"/>
  <c r="G430" i="3"/>
  <c r="F430" i="3"/>
  <c r="E430" i="3"/>
  <c r="A430" i="3"/>
  <c r="Q429" i="3"/>
  <c r="J429" i="3"/>
  <c r="N429" i="3" s="1"/>
  <c r="I429" i="3"/>
  <c r="H429" i="3"/>
  <c r="G429" i="3"/>
  <c r="F429" i="3"/>
  <c r="E429" i="3"/>
  <c r="D429" i="3"/>
  <c r="C429" i="3"/>
  <c r="B429" i="3"/>
  <c r="A429" i="3"/>
  <c r="M428" i="3"/>
  <c r="K428" i="3"/>
  <c r="L428" i="3" s="1"/>
  <c r="J428" i="3"/>
  <c r="N428" i="3" s="1"/>
  <c r="I428" i="3"/>
  <c r="Q428" i="3" s="1"/>
  <c r="H428" i="3"/>
  <c r="G428" i="3"/>
  <c r="F428" i="3"/>
  <c r="E428" i="3"/>
  <c r="D428" i="3"/>
  <c r="C428" i="3"/>
  <c r="B428" i="3"/>
  <c r="A428" i="3"/>
  <c r="P427" i="3"/>
  <c r="O427" i="3"/>
  <c r="R427" i="3" s="1"/>
  <c r="N427" i="3"/>
  <c r="M427" i="3"/>
  <c r="L427" i="3"/>
  <c r="K427" i="3"/>
  <c r="J427" i="3"/>
  <c r="I427" i="3"/>
  <c r="Q427" i="3" s="1"/>
  <c r="H427" i="3"/>
  <c r="G427" i="3"/>
  <c r="F427" i="3"/>
  <c r="E427" i="3"/>
  <c r="D427" i="3"/>
  <c r="C427" i="3"/>
  <c r="B427" i="3"/>
  <c r="A427" i="3"/>
  <c r="J426" i="3"/>
  <c r="N426" i="3" s="1"/>
  <c r="I426" i="3"/>
  <c r="P426" i="3" s="1"/>
  <c r="H426" i="3"/>
  <c r="G426" i="3"/>
  <c r="F426" i="3"/>
  <c r="E426" i="3"/>
  <c r="B426" i="3"/>
  <c r="A426" i="3"/>
  <c r="K425" i="3"/>
  <c r="L425" i="3" s="1"/>
  <c r="J425" i="3"/>
  <c r="N425" i="3" s="1"/>
  <c r="I425" i="3"/>
  <c r="H425" i="3"/>
  <c r="G425" i="3"/>
  <c r="F425" i="3"/>
  <c r="E425" i="3"/>
  <c r="C425" i="3"/>
  <c r="A425" i="3"/>
  <c r="D425" i="3" s="1"/>
  <c r="N424" i="3"/>
  <c r="M424" i="3"/>
  <c r="J424" i="3"/>
  <c r="K424" i="3" s="1"/>
  <c r="L424" i="3" s="1"/>
  <c r="I424" i="3"/>
  <c r="H424" i="3"/>
  <c r="G424" i="3"/>
  <c r="F424" i="3"/>
  <c r="E424" i="3"/>
  <c r="D424" i="3"/>
  <c r="C424" i="3"/>
  <c r="B424" i="3"/>
  <c r="A424" i="3"/>
  <c r="P423" i="3"/>
  <c r="O423" i="3"/>
  <c r="N423" i="3"/>
  <c r="M423" i="3"/>
  <c r="L423" i="3"/>
  <c r="K423" i="3"/>
  <c r="J423" i="3"/>
  <c r="I423" i="3"/>
  <c r="Q423" i="3" s="1"/>
  <c r="H423" i="3"/>
  <c r="G423" i="3"/>
  <c r="F423" i="3"/>
  <c r="E423" i="3"/>
  <c r="D423" i="3"/>
  <c r="C423" i="3"/>
  <c r="B423" i="3"/>
  <c r="A423" i="3"/>
  <c r="P422" i="3"/>
  <c r="N422" i="3"/>
  <c r="J422" i="3"/>
  <c r="I422" i="3"/>
  <c r="H422" i="3"/>
  <c r="G422" i="3"/>
  <c r="F422" i="3"/>
  <c r="E422" i="3"/>
  <c r="A422" i="3"/>
  <c r="J421" i="3"/>
  <c r="N421" i="3" s="1"/>
  <c r="I421" i="3"/>
  <c r="P421" i="3" s="1"/>
  <c r="H421" i="3"/>
  <c r="G421" i="3"/>
  <c r="F421" i="3"/>
  <c r="E421" i="3"/>
  <c r="D421" i="3"/>
  <c r="B421" i="3"/>
  <c r="A421" i="3"/>
  <c r="C421" i="3" s="1"/>
  <c r="M420" i="3"/>
  <c r="K420" i="3"/>
  <c r="L420" i="3" s="1"/>
  <c r="J420" i="3"/>
  <c r="N420" i="3" s="1"/>
  <c r="I420" i="3"/>
  <c r="Q420" i="3" s="1"/>
  <c r="H420" i="3"/>
  <c r="G420" i="3"/>
  <c r="F420" i="3"/>
  <c r="E420" i="3"/>
  <c r="D420" i="3"/>
  <c r="C420" i="3"/>
  <c r="B420" i="3"/>
  <c r="A420" i="3"/>
  <c r="P419" i="3"/>
  <c r="O419" i="3"/>
  <c r="N419" i="3"/>
  <c r="M419" i="3"/>
  <c r="L419" i="3"/>
  <c r="K419" i="3"/>
  <c r="J419" i="3"/>
  <c r="I419" i="3"/>
  <c r="Q419" i="3" s="1"/>
  <c r="H419" i="3"/>
  <c r="G419" i="3"/>
  <c r="F419" i="3"/>
  <c r="E419" i="3"/>
  <c r="D419" i="3"/>
  <c r="C419" i="3"/>
  <c r="B419" i="3"/>
  <c r="A419" i="3"/>
  <c r="Q418" i="3"/>
  <c r="O418" i="3"/>
  <c r="R418" i="3" s="1"/>
  <c r="J418" i="3"/>
  <c r="N418" i="3" s="1"/>
  <c r="I418" i="3"/>
  <c r="P418" i="3" s="1"/>
  <c r="H418" i="3"/>
  <c r="G418" i="3"/>
  <c r="F418" i="3"/>
  <c r="E418" i="3"/>
  <c r="B418" i="3"/>
  <c r="A418" i="3"/>
  <c r="P417" i="3"/>
  <c r="J417" i="3"/>
  <c r="N417" i="3" s="1"/>
  <c r="I417" i="3"/>
  <c r="H417" i="3"/>
  <c r="G417" i="3"/>
  <c r="F417" i="3"/>
  <c r="E417" i="3"/>
  <c r="A417" i="3"/>
  <c r="D417" i="3" s="1"/>
  <c r="M416" i="3"/>
  <c r="J416" i="3"/>
  <c r="K416" i="3" s="1"/>
  <c r="L416" i="3" s="1"/>
  <c r="I416" i="3"/>
  <c r="H416" i="3"/>
  <c r="G416" i="3"/>
  <c r="F416" i="3"/>
  <c r="E416" i="3"/>
  <c r="D416" i="3"/>
  <c r="C416" i="3"/>
  <c r="B416" i="3"/>
  <c r="A416" i="3"/>
  <c r="P415" i="3"/>
  <c r="O415" i="3"/>
  <c r="N415" i="3"/>
  <c r="M415" i="3"/>
  <c r="L415" i="3"/>
  <c r="K415" i="3"/>
  <c r="J415" i="3"/>
  <c r="I415" i="3"/>
  <c r="Q415" i="3" s="1"/>
  <c r="H415" i="3"/>
  <c r="G415" i="3"/>
  <c r="F415" i="3"/>
  <c r="E415" i="3"/>
  <c r="D415" i="3"/>
  <c r="C415" i="3"/>
  <c r="B415" i="3"/>
  <c r="A415" i="3"/>
  <c r="N414" i="3"/>
  <c r="J414" i="3"/>
  <c r="I414" i="3"/>
  <c r="Q414" i="3" s="1"/>
  <c r="H414" i="3"/>
  <c r="G414" i="3"/>
  <c r="F414" i="3"/>
  <c r="E414" i="3"/>
  <c r="A414" i="3"/>
  <c r="Q413" i="3"/>
  <c r="J413" i="3"/>
  <c r="N413" i="3" s="1"/>
  <c r="I413" i="3"/>
  <c r="P413" i="3" s="1"/>
  <c r="H413" i="3"/>
  <c r="G413" i="3"/>
  <c r="F413" i="3"/>
  <c r="E413" i="3"/>
  <c r="D413" i="3"/>
  <c r="C413" i="3"/>
  <c r="B413" i="3"/>
  <c r="A413" i="3"/>
  <c r="M412" i="3"/>
  <c r="K412" i="3"/>
  <c r="L412" i="3" s="1"/>
  <c r="J412" i="3"/>
  <c r="N412" i="3" s="1"/>
  <c r="I412" i="3"/>
  <c r="Q412" i="3" s="1"/>
  <c r="H412" i="3"/>
  <c r="G412" i="3"/>
  <c r="F412" i="3"/>
  <c r="E412" i="3"/>
  <c r="D412" i="3"/>
  <c r="C412" i="3"/>
  <c r="B412" i="3"/>
  <c r="A412" i="3"/>
  <c r="P411" i="3"/>
  <c r="O411" i="3"/>
  <c r="R411" i="3" s="1"/>
  <c r="N411" i="3"/>
  <c r="M411" i="3"/>
  <c r="L411" i="3"/>
  <c r="K411" i="3"/>
  <c r="J411" i="3"/>
  <c r="I411" i="3"/>
  <c r="Q411" i="3" s="1"/>
  <c r="H411" i="3"/>
  <c r="G411" i="3"/>
  <c r="F411" i="3"/>
  <c r="E411" i="3"/>
  <c r="D411" i="3"/>
  <c r="C411" i="3"/>
  <c r="B411" i="3"/>
  <c r="A411" i="3"/>
  <c r="Q410" i="3"/>
  <c r="J410" i="3"/>
  <c r="P410" i="3" s="1"/>
  <c r="I410" i="3"/>
  <c r="H410" i="3"/>
  <c r="G410" i="3"/>
  <c r="F410" i="3"/>
  <c r="E410" i="3"/>
  <c r="B410" i="3"/>
  <c r="A410" i="3"/>
  <c r="K409" i="3"/>
  <c r="L409" i="3" s="1"/>
  <c r="J409" i="3"/>
  <c r="N409" i="3" s="1"/>
  <c r="I409" i="3"/>
  <c r="Q409" i="3" s="1"/>
  <c r="H409" i="3"/>
  <c r="G409" i="3"/>
  <c r="F409" i="3"/>
  <c r="E409" i="3"/>
  <c r="C409" i="3"/>
  <c r="A409" i="3"/>
  <c r="D409" i="3" s="1"/>
  <c r="M408" i="3"/>
  <c r="J408" i="3"/>
  <c r="K408" i="3" s="1"/>
  <c r="L408" i="3" s="1"/>
  <c r="I408" i="3"/>
  <c r="H408" i="3"/>
  <c r="G408" i="3"/>
  <c r="F408" i="3"/>
  <c r="E408" i="3"/>
  <c r="D408" i="3"/>
  <c r="C408" i="3"/>
  <c r="B408" i="3"/>
  <c r="A408" i="3"/>
  <c r="P407" i="3"/>
  <c r="O407" i="3"/>
  <c r="N407" i="3"/>
  <c r="M407" i="3"/>
  <c r="L407" i="3"/>
  <c r="K407" i="3"/>
  <c r="J407" i="3"/>
  <c r="I407" i="3"/>
  <c r="Q407" i="3" s="1"/>
  <c r="H407" i="3"/>
  <c r="G407" i="3"/>
  <c r="F407" i="3"/>
  <c r="E407" i="3"/>
  <c r="D407" i="3"/>
  <c r="C407" i="3"/>
  <c r="B407" i="3"/>
  <c r="A407" i="3"/>
  <c r="N406" i="3"/>
  <c r="J406" i="3"/>
  <c r="I406" i="3"/>
  <c r="Q406" i="3" s="1"/>
  <c r="H406" i="3"/>
  <c r="G406" i="3"/>
  <c r="F406" i="3"/>
  <c r="E406" i="3"/>
  <c r="A406" i="3"/>
  <c r="Q405" i="3"/>
  <c r="J405" i="3"/>
  <c r="N405" i="3" s="1"/>
  <c r="I405" i="3"/>
  <c r="H405" i="3"/>
  <c r="G405" i="3"/>
  <c r="F405" i="3"/>
  <c r="E405" i="3"/>
  <c r="D405" i="3"/>
  <c r="B405" i="3"/>
  <c r="A405" i="3"/>
  <c r="C405" i="3" s="1"/>
  <c r="M404" i="3"/>
  <c r="K404" i="3"/>
  <c r="L404" i="3" s="1"/>
  <c r="J404" i="3"/>
  <c r="N404" i="3" s="1"/>
  <c r="I404" i="3"/>
  <c r="Q404" i="3" s="1"/>
  <c r="H404" i="3"/>
  <c r="G404" i="3"/>
  <c r="F404" i="3"/>
  <c r="E404" i="3"/>
  <c r="D404" i="3"/>
  <c r="C404" i="3"/>
  <c r="B404" i="3"/>
  <c r="A404" i="3"/>
  <c r="P403" i="3"/>
  <c r="O403" i="3"/>
  <c r="N403" i="3"/>
  <c r="M403" i="3"/>
  <c r="L403" i="3"/>
  <c r="K403" i="3"/>
  <c r="J403" i="3"/>
  <c r="I403" i="3"/>
  <c r="Q403" i="3" s="1"/>
  <c r="H403" i="3"/>
  <c r="G403" i="3"/>
  <c r="F403" i="3"/>
  <c r="E403" i="3"/>
  <c r="D403" i="3"/>
  <c r="C403" i="3"/>
  <c r="B403" i="3"/>
  <c r="A403" i="3"/>
  <c r="O402" i="3"/>
  <c r="J402" i="3"/>
  <c r="P402" i="3" s="1"/>
  <c r="I402" i="3"/>
  <c r="H402" i="3"/>
  <c r="G402" i="3"/>
  <c r="F402" i="3"/>
  <c r="E402" i="3"/>
  <c r="B402" i="3"/>
  <c r="A402" i="3"/>
  <c r="J401" i="3"/>
  <c r="N401" i="3" s="1"/>
  <c r="I401" i="3"/>
  <c r="Q401" i="3" s="1"/>
  <c r="H401" i="3"/>
  <c r="G401" i="3"/>
  <c r="F401" i="3"/>
  <c r="E401" i="3"/>
  <c r="A401" i="3"/>
  <c r="B401" i="3" s="1"/>
  <c r="N400" i="3"/>
  <c r="M400" i="3"/>
  <c r="J400" i="3"/>
  <c r="K400" i="3" s="1"/>
  <c r="L400" i="3" s="1"/>
  <c r="I400" i="3"/>
  <c r="H400" i="3"/>
  <c r="G400" i="3"/>
  <c r="F400" i="3"/>
  <c r="E400" i="3"/>
  <c r="D400" i="3"/>
  <c r="C400" i="3"/>
  <c r="B400" i="3"/>
  <c r="A400" i="3"/>
  <c r="P399" i="3"/>
  <c r="O399" i="3"/>
  <c r="N399" i="3"/>
  <c r="M399" i="3"/>
  <c r="L399" i="3"/>
  <c r="K399" i="3"/>
  <c r="J399" i="3"/>
  <c r="I399" i="3"/>
  <c r="Q399" i="3" s="1"/>
  <c r="H399" i="3"/>
  <c r="G399" i="3"/>
  <c r="F399" i="3"/>
  <c r="E399" i="3"/>
  <c r="D399" i="3"/>
  <c r="C399" i="3"/>
  <c r="B399" i="3"/>
  <c r="A399" i="3"/>
  <c r="P398" i="3"/>
  <c r="N398" i="3"/>
  <c r="J398" i="3"/>
  <c r="I398" i="3"/>
  <c r="H398" i="3"/>
  <c r="G398" i="3"/>
  <c r="F398" i="3"/>
  <c r="E398" i="3"/>
  <c r="A398" i="3"/>
  <c r="J397" i="3"/>
  <c r="N397" i="3" s="1"/>
  <c r="I397" i="3"/>
  <c r="H397" i="3"/>
  <c r="G397" i="3"/>
  <c r="F397" i="3"/>
  <c r="E397" i="3"/>
  <c r="D397" i="3"/>
  <c r="C397" i="3"/>
  <c r="B397" i="3"/>
  <c r="A397" i="3"/>
  <c r="M396" i="3"/>
  <c r="K396" i="3"/>
  <c r="L396" i="3" s="1"/>
  <c r="J396" i="3"/>
  <c r="N396" i="3" s="1"/>
  <c r="I396" i="3"/>
  <c r="Q396" i="3" s="1"/>
  <c r="H396" i="3"/>
  <c r="G396" i="3"/>
  <c r="F396" i="3"/>
  <c r="E396" i="3"/>
  <c r="D396" i="3"/>
  <c r="C396" i="3"/>
  <c r="B396" i="3"/>
  <c r="A396" i="3"/>
  <c r="P395" i="3"/>
  <c r="O395" i="3"/>
  <c r="R395" i="3" s="1"/>
  <c r="N395" i="3"/>
  <c r="M395" i="3"/>
  <c r="L395" i="3"/>
  <c r="K395" i="3"/>
  <c r="J395" i="3"/>
  <c r="I395" i="3"/>
  <c r="Q395" i="3" s="1"/>
  <c r="H395" i="3"/>
  <c r="G395" i="3"/>
  <c r="F395" i="3"/>
  <c r="E395" i="3"/>
  <c r="D395" i="3"/>
  <c r="C395" i="3"/>
  <c r="B395" i="3"/>
  <c r="A395" i="3"/>
  <c r="J394" i="3"/>
  <c r="N394" i="3" s="1"/>
  <c r="I394" i="3"/>
  <c r="P394" i="3" s="1"/>
  <c r="H394" i="3"/>
  <c r="G394" i="3"/>
  <c r="F394" i="3"/>
  <c r="E394" i="3"/>
  <c r="B394" i="3"/>
  <c r="A394" i="3"/>
  <c r="P393" i="3"/>
  <c r="K393" i="3"/>
  <c r="L393" i="3" s="1"/>
  <c r="J393" i="3"/>
  <c r="N393" i="3" s="1"/>
  <c r="I393" i="3"/>
  <c r="H393" i="3"/>
  <c r="G393" i="3"/>
  <c r="F393" i="3"/>
  <c r="E393" i="3"/>
  <c r="C393" i="3"/>
  <c r="A393" i="3"/>
  <c r="D393" i="3" s="1"/>
  <c r="N392" i="3"/>
  <c r="M392" i="3"/>
  <c r="J392" i="3"/>
  <c r="K392" i="3" s="1"/>
  <c r="L392" i="3" s="1"/>
  <c r="I392" i="3"/>
  <c r="H392" i="3"/>
  <c r="G392" i="3"/>
  <c r="F392" i="3"/>
  <c r="E392" i="3"/>
  <c r="D392" i="3"/>
  <c r="C392" i="3"/>
  <c r="B392" i="3"/>
  <c r="A392" i="3"/>
  <c r="P391" i="3"/>
  <c r="O391" i="3"/>
  <c r="N391" i="3"/>
  <c r="M391" i="3"/>
  <c r="L391" i="3"/>
  <c r="K391" i="3"/>
  <c r="J391" i="3"/>
  <c r="I391" i="3"/>
  <c r="Q391" i="3" s="1"/>
  <c r="H391" i="3"/>
  <c r="G391" i="3"/>
  <c r="F391" i="3"/>
  <c r="E391" i="3"/>
  <c r="D391" i="3"/>
  <c r="C391" i="3"/>
  <c r="B391" i="3"/>
  <c r="A391" i="3"/>
  <c r="P390" i="3"/>
  <c r="N390" i="3"/>
  <c r="J390" i="3"/>
  <c r="I390" i="3"/>
  <c r="H390" i="3"/>
  <c r="G390" i="3"/>
  <c r="F390" i="3"/>
  <c r="E390" i="3"/>
  <c r="A390" i="3"/>
  <c r="J389" i="3"/>
  <c r="N389" i="3" s="1"/>
  <c r="I389" i="3"/>
  <c r="P389" i="3" s="1"/>
  <c r="H389" i="3"/>
  <c r="G389" i="3"/>
  <c r="F389" i="3"/>
  <c r="E389" i="3"/>
  <c r="D389" i="3"/>
  <c r="B389" i="3"/>
  <c r="A389" i="3"/>
  <c r="C389" i="3" s="1"/>
  <c r="M388" i="3"/>
  <c r="K388" i="3"/>
  <c r="L388" i="3" s="1"/>
  <c r="J388" i="3"/>
  <c r="N388" i="3" s="1"/>
  <c r="I388" i="3"/>
  <c r="Q388" i="3" s="1"/>
  <c r="H388" i="3"/>
  <c r="G388" i="3"/>
  <c r="F388" i="3"/>
  <c r="E388" i="3"/>
  <c r="D388" i="3"/>
  <c r="C388" i="3"/>
  <c r="B388" i="3"/>
  <c r="A388" i="3"/>
  <c r="P387" i="3"/>
  <c r="O387" i="3"/>
  <c r="N387" i="3"/>
  <c r="M387" i="3"/>
  <c r="L387" i="3"/>
  <c r="K387" i="3"/>
  <c r="J387" i="3"/>
  <c r="I387" i="3"/>
  <c r="Q387" i="3" s="1"/>
  <c r="H387" i="3"/>
  <c r="G387" i="3"/>
  <c r="F387" i="3"/>
  <c r="E387" i="3"/>
  <c r="D387" i="3"/>
  <c r="C387" i="3"/>
  <c r="B387" i="3"/>
  <c r="A387" i="3"/>
  <c r="Q386" i="3"/>
  <c r="O386" i="3"/>
  <c r="J386" i="3"/>
  <c r="N386" i="3" s="1"/>
  <c r="I386" i="3"/>
  <c r="P386" i="3" s="1"/>
  <c r="H386" i="3"/>
  <c r="G386" i="3"/>
  <c r="F386" i="3"/>
  <c r="E386" i="3"/>
  <c r="B386" i="3"/>
  <c r="A386" i="3"/>
  <c r="P385" i="3"/>
  <c r="J385" i="3"/>
  <c r="N385" i="3" s="1"/>
  <c r="I385" i="3"/>
  <c r="H385" i="3"/>
  <c r="G385" i="3"/>
  <c r="F385" i="3"/>
  <c r="E385" i="3"/>
  <c r="A385" i="3"/>
  <c r="D385" i="3" s="1"/>
  <c r="M384" i="3"/>
  <c r="J384" i="3"/>
  <c r="K384" i="3" s="1"/>
  <c r="L384" i="3" s="1"/>
  <c r="I384" i="3"/>
  <c r="H384" i="3"/>
  <c r="G384" i="3"/>
  <c r="F384" i="3"/>
  <c r="E384" i="3"/>
  <c r="D384" i="3"/>
  <c r="C384" i="3"/>
  <c r="B384" i="3"/>
  <c r="A384" i="3"/>
  <c r="P383" i="3"/>
  <c r="O383" i="3"/>
  <c r="N383" i="3"/>
  <c r="M383" i="3"/>
  <c r="L383" i="3"/>
  <c r="K383" i="3"/>
  <c r="J383" i="3"/>
  <c r="I383" i="3"/>
  <c r="Q383" i="3" s="1"/>
  <c r="H383" i="3"/>
  <c r="G383" i="3"/>
  <c r="F383" i="3"/>
  <c r="E383" i="3"/>
  <c r="D383" i="3"/>
  <c r="C383" i="3"/>
  <c r="B383" i="3"/>
  <c r="A383" i="3"/>
  <c r="N382" i="3"/>
  <c r="J382" i="3"/>
  <c r="I382" i="3"/>
  <c r="Q382" i="3" s="1"/>
  <c r="H382" i="3"/>
  <c r="G382" i="3"/>
  <c r="F382" i="3"/>
  <c r="E382" i="3"/>
  <c r="A382" i="3"/>
  <c r="Q381" i="3"/>
  <c r="J381" i="3"/>
  <c r="N381" i="3" s="1"/>
  <c r="I381" i="3"/>
  <c r="P381" i="3" s="1"/>
  <c r="H381" i="3"/>
  <c r="G381" i="3"/>
  <c r="F381" i="3"/>
  <c r="E381" i="3"/>
  <c r="D381" i="3"/>
  <c r="C381" i="3"/>
  <c r="B381" i="3"/>
  <c r="A381" i="3"/>
  <c r="M380" i="3"/>
  <c r="K380" i="3"/>
  <c r="L380" i="3" s="1"/>
  <c r="J380" i="3"/>
  <c r="N380" i="3" s="1"/>
  <c r="I380" i="3"/>
  <c r="Q380" i="3" s="1"/>
  <c r="H380" i="3"/>
  <c r="G380" i="3"/>
  <c r="F380" i="3"/>
  <c r="E380" i="3"/>
  <c r="D380" i="3"/>
  <c r="C380" i="3"/>
  <c r="B380" i="3"/>
  <c r="A380" i="3"/>
  <c r="P379" i="3"/>
  <c r="O379" i="3"/>
  <c r="R379" i="3" s="1"/>
  <c r="N379" i="3"/>
  <c r="M379" i="3"/>
  <c r="L379" i="3"/>
  <c r="K379" i="3"/>
  <c r="J379" i="3"/>
  <c r="I379" i="3"/>
  <c r="Q379" i="3" s="1"/>
  <c r="H379" i="3"/>
  <c r="G379" i="3"/>
  <c r="F379" i="3"/>
  <c r="E379" i="3"/>
  <c r="D379" i="3"/>
  <c r="C379" i="3"/>
  <c r="B379" i="3"/>
  <c r="A379" i="3"/>
  <c r="Q378" i="3"/>
  <c r="J378" i="3"/>
  <c r="O378" i="3" s="1"/>
  <c r="I378" i="3"/>
  <c r="H378" i="3"/>
  <c r="G378" i="3"/>
  <c r="F378" i="3"/>
  <c r="E378" i="3"/>
  <c r="B378" i="3"/>
  <c r="A378" i="3"/>
  <c r="K377" i="3"/>
  <c r="L377" i="3" s="1"/>
  <c r="J377" i="3"/>
  <c r="N377" i="3" s="1"/>
  <c r="I377" i="3"/>
  <c r="Q377" i="3" s="1"/>
  <c r="H377" i="3"/>
  <c r="G377" i="3"/>
  <c r="F377" i="3"/>
  <c r="E377" i="3"/>
  <c r="C377" i="3"/>
  <c r="A377" i="3"/>
  <c r="D377" i="3" s="1"/>
  <c r="M376" i="3"/>
  <c r="J376" i="3"/>
  <c r="K376" i="3" s="1"/>
  <c r="L376" i="3" s="1"/>
  <c r="I376" i="3"/>
  <c r="H376" i="3"/>
  <c r="G376" i="3"/>
  <c r="F376" i="3"/>
  <c r="E376" i="3"/>
  <c r="D376" i="3"/>
  <c r="C376" i="3"/>
  <c r="B376" i="3"/>
  <c r="A376" i="3"/>
  <c r="P375" i="3"/>
  <c r="O375" i="3"/>
  <c r="N375" i="3"/>
  <c r="M375" i="3"/>
  <c r="L375" i="3"/>
  <c r="K375" i="3"/>
  <c r="J375" i="3"/>
  <c r="I375" i="3"/>
  <c r="Q375" i="3" s="1"/>
  <c r="H375" i="3"/>
  <c r="G375" i="3"/>
  <c r="F375" i="3"/>
  <c r="E375" i="3"/>
  <c r="D375" i="3"/>
  <c r="C375" i="3"/>
  <c r="B375" i="3"/>
  <c r="A375" i="3"/>
  <c r="N374" i="3"/>
  <c r="J374" i="3"/>
  <c r="I374" i="3"/>
  <c r="Q374" i="3" s="1"/>
  <c r="H374" i="3"/>
  <c r="G374" i="3"/>
  <c r="F374" i="3"/>
  <c r="E374" i="3"/>
  <c r="A374" i="3"/>
  <c r="Q373" i="3"/>
  <c r="J373" i="3"/>
  <c r="N373" i="3" s="1"/>
  <c r="I373" i="3"/>
  <c r="H373" i="3"/>
  <c r="G373" i="3"/>
  <c r="F373" i="3"/>
  <c r="E373" i="3"/>
  <c r="D373" i="3"/>
  <c r="B373" i="3"/>
  <c r="A373" i="3"/>
  <c r="C373" i="3" s="1"/>
  <c r="M372" i="3"/>
  <c r="K372" i="3"/>
  <c r="L372" i="3" s="1"/>
  <c r="J372" i="3"/>
  <c r="N372" i="3" s="1"/>
  <c r="I372" i="3"/>
  <c r="Q372" i="3" s="1"/>
  <c r="H372" i="3"/>
  <c r="G372" i="3"/>
  <c r="F372" i="3"/>
  <c r="E372" i="3"/>
  <c r="D372" i="3"/>
  <c r="C372" i="3"/>
  <c r="B372" i="3"/>
  <c r="A372" i="3"/>
  <c r="P371" i="3"/>
  <c r="O371" i="3"/>
  <c r="N371" i="3"/>
  <c r="M371" i="3"/>
  <c r="L371" i="3"/>
  <c r="K371" i="3"/>
  <c r="J371" i="3"/>
  <c r="I371" i="3"/>
  <c r="Q371" i="3" s="1"/>
  <c r="H371" i="3"/>
  <c r="G371" i="3"/>
  <c r="F371" i="3"/>
  <c r="E371" i="3"/>
  <c r="D371" i="3"/>
  <c r="C371" i="3"/>
  <c r="B371" i="3"/>
  <c r="A371" i="3"/>
  <c r="O370" i="3"/>
  <c r="J370" i="3"/>
  <c r="N370" i="3" s="1"/>
  <c r="I370" i="3"/>
  <c r="H370" i="3"/>
  <c r="G370" i="3"/>
  <c r="F370" i="3"/>
  <c r="E370" i="3"/>
  <c r="B370" i="3"/>
  <c r="A370" i="3"/>
  <c r="J369" i="3"/>
  <c r="N369" i="3" s="1"/>
  <c r="I369" i="3"/>
  <c r="Q369" i="3" s="1"/>
  <c r="H369" i="3"/>
  <c r="G369" i="3"/>
  <c r="F369" i="3"/>
  <c r="E369" i="3"/>
  <c r="A369" i="3"/>
  <c r="B369" i="3" s="1"/>
  <c r="N368" i="3"/>
  <c r="M368" i="3"/>
  <c r="J368" i="3"/>
  <c r="K368" i="3" s="1"/>
  <c r="L368" i="3" s="1"/>
  <c r="I368" i="3"/>
  <c r="H368" i="3"/>
  <c r="G368" i="3"/>
  <c r="F368" i="3"/>
  <c r="E368" i="3"/>
  <c r="D368" i="3"/>
  <c r="C368" i="3"/>
  <c r="B368" i="3"/>
  <c r="A368" i="3"/>
  <c r="P367" i="3"/>
  <c r="O367" i="3"/>
  <c r="N367" i="3"/>
  <c r="M367" i="3"/>
  <c r="L367" i="3"/>
  <c r="K367" i="3"/>
  <c r="J367" i="3"/>
  <c r="I367" i="3"/>
  <c r="Q367" i="3" s="1"/>
  <c r="H367" i="3"/>
  <c r="G367" i="3"/>
  <c r="F367" i="3"/>
  <c r="E367" i="3"/>
  <c r="D367" i="3"/>
  <c r="C367" i="3"/>
  <c r="B367" i="3"/>
  <c r="A367" i="3"/>
  <c r="P366" i="3"/>
  <c r="N366" i="3"/>
  <c r="J366" i="3"/>
  <c r="I366" i="3"/>
  <c r="H366" i="3"/>
  <c r="G366" i="3"/>
  <c r="F366" i="3"/>
  <c r="E366" i="3"/>
  <c r="A366" i="3"/>
  <c r="J365" i="3"/>
  <c r="N365" i="3" s="1"/>
  <c r="I365" i="3"/>
  <c r="H365" i="3"/>
  <c r="G365" i="3"/>
  <c r="F365" i="3"/>
  <c r="E365" i="3"/>
  <c r="D365" i="3"/>
  <c r="C365" i="3"/>
  <c r="B365" i="3"/>
  <c r="A365" i="3"/>
  <c r="M364" i="3"/>
  <c r="K364" i="3"/>
  <c r="L364" i="3" s="1"/>
  <c r="J364" i="3"/>
  <c r="N364" i="3" s="1"/>
  <c r="I364" i="3"/>
  <c r="Q364" i="3" s="1"/>
  <c r="H364" i="3"/>
  <c r="G364" i="3"/>
  <c r="F364" i="3"/>
  <c r="E364" i="3"/>
  <c r="D364" i="3"/>
  <c r="C364" i="3"/>
  <c r="B364" i="3"/>
  <c r="A364" i="3"/>
  <c r="P363" i="3"/>
  <c r="O363" i="3"/>
  <c r="R363" i="3" s="1"/>
  <c r="N363" i="3"/>
  <c r="M363" i="3"/>
  <c r="L363" i="3"/>
  <c r="K363" i="3"/>
  <c r="J363" i="3"/>
  <c r="I363" i="3"/>
  <c r="Q363" i="3" s="1"/>
  <c r="H363" i="3"/>
  <c r="G363" i="3"/>
  <c r="F363" i="3"/>
  <c r="E363" i="3"/>
  <c r="D363" i="3"/>
  <c r="C363" i="3"/>
  <c r="B363" i="3"/>
  <c r="A363" i="3"/>
  <c r="J362" i="3"/>
  <c r="N362" i="3" s="1"/>
  <c r="I362" i="3"/>
  <c r="P362" i="3" s="1"/>
  <c r="H362" i="3"/>
  <c r="G362" i="3"/>
  <c r="F362" i="3"/>
  <c r="E362" i="3"/>
  <c r="B362" i="3"/>
  <c r="A362" i="3"/>
  <c r="P361" i="3"/>
  <c r="K361" i="3"/>
  <c r="L361" i="3" s="1"/>
  <c r="J361" i="3"/>
  <c r="N361" i="3" s="1"/>
  <c r="I361" i="3"/>
  <c r="H361" i="3"/>
  <c r="G361" i="3"/>
  <c r="F361" i="3"/>
  <c r="E361" i="3"/>
  <c r="C361" i="3"/>
  <c r="A361" i="3"/>
  <c r="D361" i="3" s="1"/>
  <c r="N360" i="3"/>
  <c r="M360" i="3"/>
  <c r="J360" i="3"/>
  <c r="K360" i="3" s="1"/>
  <c r="L360" i="3" s="1"/>
  <c r="I360" i="3"/>
  <c r="H360" i="3"/>
  <c r="G360" i="3"/>
  <c r="F360" i="3"/>
  <c r="E360" i="3"/>
  <c r="D360" i="3"/>
  <c r="C360" i="3"/>
  <c r="B360" i="3"/>
  <c r="A360" i="3"/>
  <c r="P359" i="3"/>
  <c r="O359" i="3"/>
  <c r="N359" i="3"/>
  <c r="M359" i="3"/>
  <c r="L359" i="3"/>
  <c r="K359" i="3"/>
  <c r="J359" i="3"/>
  <c r="I359" i="3"/>
  <c r="Q359" i="3" s="1"/>
  <c r="H359" i="3"/>
  <c r="G359" i="3"/>
  <c r="F359" i="3"/>
  <c r="E359" i="3"/>
  <c r="D359" i="3"/>
  <c r="C359" i="3"/>
  <c r="B359" i="3"/>
  <c r="A359" i="3"/>
  <c r="P358" i="3"/>
  <c r="N358" i="3"/>
  <c r="J358" i="3"/>
  <c r="I358" i="3"/>
  <c r="H358" i="3"/>
  <c r="G358" i="3"/>
  <c r="F358" i="3"/>
  <c r="E358" i="3"/>
  <c r="A358" i="3"/>
  <c r="J357" i="3"/>
  <c r="N357" i="3" s="1"/>
  <c r="I357" i="3"/>
  <c r="P357" i="3" s="1"/>
  <c r="H357" i="3"/>
  <c r="G357" i="3"/>
  <c r="F357" i="3"/>
  <c r="E357" i="3"/>
  <c r="D357" i="3"/>
  <c r="B357" i="3"/>
  <c r="A357" i="3"/>
  <c r="C357" i="3" s="1"/>
  <c r="M356" i="3"/>
  <c r="K356" i="3"/>
  <c r="L356" i="3" s="1"/>
  <c r="J356" i="3"/>
  <c r="N356" i="3" s="1"/>
  <c r="I356" i="3"/>
  <c r="Q356" i="3" s="1"/>
  <c r="H356" i="3"/>
  <c r="G356" i="3"/>
  <c r="F356" i="3"/>
  <c r="E356" i="3"/>
  <c r="D356" i="3"/>
  <c r="C356" i="3"/>
  <c r="B356" i="3"/>
  <c r="A356" i="3"/>
  <c r="P355" i="3"/>
  <c r="O355" i="3"/>
  <c r="N355" i="3"/>
  <c r="M355" i="3"/>
  <c r="L355" i="3"/>
  <c r="K355" i="3"/>
  <c r="J355" i="3"/>
  <c r="I355" i="3"/>
  <c r="Q355" i="3" s="1"/>
  <c r="H355" i="3"/>
  <c r="G355" i="3"/>
  <c r="F355" i="3"/>
  <c r="E355" i="3"/>
  <c r="D355" i="3"/>
  <c r="C355" i="3"/>
  <c r="B355" i="3"/>
  <c r="A355" i="3"/>
  <c r="Q354" i="3"/>
  <c r="O354" i="3"/>
  <c r="R354" i="3" s="1"/>
  <c r="J354" i="3"/>
  <c r="N354" i="3" s="1"/>
  <c r="I354" i="3"/>
  <c r="P354" i="3" s="1"/>
  <c r="H354" i="3"/>
  <c r="G354" i="3"/>
  <c r="F354" i="3"/>
  <c r="E354" i="3"/>
  <c r="B354" i="3"/>
  <c r="A354" i="3"/>
  <c r="P353" i="3"/>
  <c r="J353" i="3"/>
  <c r="N353" i="3" s="1"/>
  <c r="I353" i="3"/>
  <c r="H353" i="3"/>
  <c r="G353" i="3"/>
  <c r="F353" i="3"/>
  <c r="E353" i="3"/>
  <c r="A353" i="3"/>
  <c r="D353" i="3" s="1"/>
  <c r="M352" i="3"/>
  <c r="J352" i="3"/>
  <c r="K352" i="3" s="1"/>
  <c r="L352" i="3" s="1"/>
  <c r="I352" i="3"/>
  <c r="H352" i="3"/>
  <c r="G352" i="3"/>
  <c r="F352" i="3"/>
  <c r="E352" i="3"/>
  <c r="D352" i="3"/>
  <c r="C352" i="3"/>
  <c r="B352" i="3"/>
  <c r="A352" i="3"/>
  <c r="P351" i="3"/>
  <c r="O351" i="3"/>
  <c r="N351" i="3"/>
  <c r="M351" i="3"/>
  <c r="L351" i="3"/>
  <c r="K351" i="3"/>
  <c r="J351" i="3"/>
  <c r="I351" i="3"/>
  <c r="Q351" i="3" s="1"/>
  <c r="H351" i="3"/>
  <c r="G351" i="3"/>
  <c r="F351" i="3"/>
  <c r="E351" i="3"/>
  <c r="D351" i="3"/>
  <c r="C351" i="3"/>
  <c r="B351" i="3"/>
  <c r="A351" i="3"/>
  <c r="N350" i="3"/>
  <c r="J350" i="3"/>
  <c r="I350" i="3"/>
  <c r="Q350" i="3" s="1"/>
  <c r="H350" i="3"/>
  <c r="G350" i="3"/>
  <c r="F350" i="3"/>
  <c r="E350" i="3"/>
  <c r="A350" i="3"/>
  <c r="Q349" i="3"/>
  <c r="J349" i="3"/>
  <c r="N349" i="3" s="1"/>
  <c r="I349" i="3"/>
  <c r="P349" i="3" s="1"/>
  <c r="H349" i="3"/>
  <c r="G349" i="3"/>
  <c r="F349" i="3"/>
  <c r="E349" i="3"/>
  <c r="D349" i="3"/>
  <c r="C349" i="3"/>
  <c r="B349" i="3"/>
  <c r="A349" i="3"/>
  <c r="M348" i="3"/>
  <c r="K348" i="3"/>
  <c r="L348" i="3" s="1"/>
  <c r="J348" i="3"/>
  <c r="N348" i="3" s="1"/>
  <c r="I348" i="3"/>
  <c r="Q348" i="3" s="1"/>
  <c r="H348" i="3"/>
  <c r="G348" i="3"/>
  <c r="F348" i="3"/>
  <c r="E348" i="3"/>
  <c r="D348" i="3"/>
  <c r="C348" i="3"/>
  <c r="B348" i="3"/>
  <c r="A348" i="3"/>
  <c r="P347" i="3"/>
  <c r="O347" i="3"/>
  <c r="R347" i="3" s="1"/>
  <c r="N347" i="3"/>
  <c r="M347" i="3"/>
  <c r="L347" i="3"/>
  <c r="K347" i="3"/>
  <c r="J347" i="3"/>
  <c r="I347" i="3"/>
  <c r="Q347" i="3" s="1"/>
  <c r="H347" i="3"/>
  <c r="G347" i="3"/>
  <c r="F347" i="3"/>
  <c r="E347" i="3"/>
  <c r="D347" i="3"/>
  <c r="C347" i="3"/>
  <c r="B347" i="3"/>
  <c r="A347" i="3"/>
  <c r="Q346" i="3"/>
  <c r="J346" i="3"/>
  <c r="O346" i="3" s="1"/>
  <c r="I346" i="3"/>
  <c r="H346" i="3"/>
  <c r="G346" i="3"/>
  <c r="F346" i="3"/>
  <c r="E346" i="3"/>
  <c r="B346" i="3"/>
  <c r="A346" i="3"/>
  <c r="J345" i="3"/>
  <c r="N345" i="3" s="1"/>
  <c r="I345" i="3"/>
  <c r="M345" i="3" s="1"/>
  <c r="H345" i="3"/>
  <c r="G345" i="3"/>
  <c r="F345" i="3"/>
  <c r="E345" i="3"/>
  <c r="D345" i="3"/>
  <c r="B345" i="3"/>
  <c r="A345" i="3"/>
  <c r="C345" i="3" s="1"/>
  <c r="J344" i="3"/>
  <c r="N344" i="3" s="1"/>
  <c r="I344" i="3"/>
  <c r="Q344" i="3" s="1"/>
  <c r="H344" i="3"/>
  <c r="G344" i="3"/>
  <c r="F344" i="3"/>
  <c r="E344" i="3"/>
  <c r="D344" i="3"/>
  <c r="B344" i="3"/>
  <c r="A344" i="3"/>
  <c r="C344" i="3" s="1"/>
  <c r="P343" i="3"/>
  <c r="O343" i="3"/>
  <c r="N343" i="3"/>
  <c r="M343" i="3"/>
  <c r="L343" i="3"/>
  <c r="K343" i="3"/>
  <c r="J343" i="3"/>
  <c r="I343" i="3"/>
  <c r="Q343" i="3" s="1"/>
  <c r="H343" i="3"/>
  <c r="G343" i="3"/>
  <c r="F343" i="3"/>
  <c r="E343" i="3"/>
  <c r="D343" i="3"/>
  <c r="C343" i="3"/>
  <c r="B343" i="3"/>
  <c r="A343" i="3"/>
  <c r="N342" i="3"/>
  <c r="J342" i="3"/>
  <c r="P342" i="3" s="1"/>
  <c r="I342" i="3"/>
  <c r="Q342" i="3" s="1"/>
  <c r="H342" i="3"/>
  <c r="G342" i="3"/>
  <c r="F342" i="3"/>
  <c r="E342" i="3"/>
  <c r="B342" i="3"/>
  <c r="A342" i="3"/>
  <c r="J341" i="3"/>
  <c r="N341" i="3" s="1"/>
  <c r="I341" i="3"/>
  <c r="M341" i="3" s="1"/>
  <c r="H341" i="3"/>
  <c r="G341" i="3"/>
  <c r="F341" i="3"/>
  <c r="E341" i="3"/>
  <c r="D341" i="3"/>
  <c r="B341" i="3"/>
  <c r="A341" i="3"/>
  <c r="C341" i="3" s="1"/>
  <c r="J340" i="3"/>
  <c r="Q340" i="3" s="1"/>
  <c r="I340" i="3"/>
  <c r="M340" i="3" s="1"/>
  <c r="H340" i="3"/>
  <c r="G340" i="3"/>
  <c r="F340" i="3"/>
  <c r="E340" i="3"/>
  <c r="D340" i="3"/>
  <c r="B340" i="3"/>
  <c r="A340" i="3"/>
  <c r="C340" i="3" s="1"/>
  <c r="P339" i="3"/>
  <c r="O339" i="3"/>
  <c r="N339" i="3"/>
  <c r="M339" i="3"/>
  <c r="L339" i="3"/>
  <c r="K339" i="3"/>
  <c r="J339" i="3"/>
  <c r="I339" i="3"/>
  <c r="Q339" i="3" s="1"/>
  <c r="H339" i="3"/>
  <c r="G339" i="3"/>
  <c r="F339" i="3"/>
  <c r="E339" i="3"/>
  <c r="D339" i="3"/>
  <c r="C339" i="3"/>
  <c r="B339" i="3"/>
  <c r="A339" i="3"/>
  <c r="J338" i="3"/>
  <c r="Q338" i="3" s="1"/>
  <c r="I338" i="3"/>
  <c r="H338" i="3"/>
  <c r="G338" i="3"/>
  <c r="F338" i="3"/>
  <c r="E338" i="3"/>
  <c r="B338" i="3"/>
  <c r="A338" i="3"/>
  <c r="P337" i="3"/>
  <c r="J337" i="3"/>
  <c r="N337" i="3" s="1"/>
  <c r="I337" i="3"/>
  <c r="M337" i="3" s="1"/>
  <c r="H337" i="3"/>
  <c r="G337" i="3"/>
  <c r="F337" i="3"/>
  <c r="E337" i="3"/>
  <c r="D337" i="3"/>
  <c r="C337" i="3"/>
  <c r="B337" i="3"/>
  <c r="A337" i="3"/>
  <c r="M336" i="3"/>
  <c r="J336" i="3"/>
  <c r="Q336" i="3" s="1"/>
  <c r="I336" i="3"/>
  <c r="H336" i="3"/>
  <c r="G336" i="3"/>
  <c r="F336" i="3"/>
  <c r="E336" i="3"/>
  <c r="D336" i="3"/>
  <c r="C336" i="3"/>
  <c r="B336" i="3"/>
  <c r="A336" i="3"/>
  <c r="P335" i="3"/>
  <c r="O335" i="3"/>
  <c r="N335" i="3"/>
  <c r="M335" i="3"/>
  <c r="L335" i="3"/>
  <c r="K335" i="3"/>
  <c r="J335" i="3"/>
  <c r="I335" i="3"/>
  <c r="Q335" i="3" s="1"/>
  <c r="H335" i="3"/>
  <c r="G335" i="3"/>
  <c r="F335" i="3"/>
  <c r="E335" i="3"/>
  <c r="D335" i="3"/>
  <c r="C335" i="3"/>
  <c r="B335" i="3"/>
  <c r="A335" i="3"/>
  <c r="N334" i="3"/>
  <c r="M334" i="3"/>
  <c r="J334" i="3"/>
  <c r="Q334" i="3" s="1"/>
  <c r="I334" i="3"/>
  <c r="H334" i="3"/>
  <c r="G334" i="3"/>
  <c r="F334" i="3"/>
  <c r="E334" i="3"/>
  <c r="B334" i="3"/>
  <c r="A334" i="3"/>
  <c r="P333" i="3"/>
  <c r="J333" i="3"/>
  <c r="N333" i="3" s="1"/>
  <c r="I333" i="3"/>
  <c r="M333" i="3" s="1"/>
  <c r="H333" i="3"/>
  <c r="G333" i="3"/>
  <c r="F333" i="3"/>
  <c r="E333" i="3"/>
  <c r="D333" i="3"/>
  <c r="B333" i="3"/>
  <c r="A333" i="3"/>
  <c r="C333" i="3" s="1"/>
  <c r="N332" i="3"/>
  <c r="J332" i="3"/>
  <c r="I332" i="3"/>
  <c r="H332" i="3"/>
  <c r="G332" i="3"/>
  <c r="F332" i="3"/>
  <c r="E332" i="3"/>
  <c r="D332" i="3"/>
  <c r="B332" i="3"/>
  <c r="A332" i="3"/>
  <c r="C332" i="3" s="1"/>
  <c r="P331" i="3"/>
  <c r="O331" i="3"/>
  <c r="N331" i="3"/>
  <c r="M331" i="3"/>
  <c r="L331" i="3"/>
  <c r="K331" i="3"/>
  <c r="J331" i="3"/>
  <c r="I331" i="3"/>
  <c r="Q331" i="3" s="1"/>
  <c r="H331" i="3"/>
  <c r="G331" i="3"/>
  <c r="F331" i="3"/>
  <c r="E331" i="3"/>
  <c r="D331" i="3"/>
  <c r="C331" i="3"/>
  <c r="B331" i="3"/>
  <c r="A331" i="3"/>
  <c r="P330" i="3"/>
  <c r="N330" i="3"/>
  <c r="L330" i="3"/>
  <c r="J330" i="3"/>
  <c r="I330" i="3"/>
  <c r="K330" i="3" s="1"/>
  <c r="H330" i="3"/>
  <c r="G330" i="3"/>
  <c r="F330" i="3"/>
  <c r="E330" i="3"/>
  <c r="B330" i="3"/>
  <c r="A330" i="3"/>
  <c r="C330" i="3" s="1"/>
  <c r="P329" i="3"/>
  <c r="N329" i="3"/>
  <c r="K329" i="3"/>
  <c r="L329" i="3" s="1"/>
  <c r="J329" i="3"/>
  <c r="I329" i="3"/>
  <c r="M329" i="3" s="1"/>
  <c r="H329" i="3"/>
  <c r="G329" i="3"/>
  <c r="F329" i="3"/>
  <c r="E329" i="3"/>
  <c r="C329" i="3"/>
  <c r="A329" i="3"/>
  <c r="D329" i="3" s="1"/>
  <c r="Q328" i="3"/>
  <c r="M328" i="3"/>
  <c r="J328" i="3"/>
  <c r="P328" i="3" s="1"/>
  <c r="I328" i="3"/>
  <c r="H328" i="3"/>
  <c r="G328" i="3"/>
  <c r="F328" i="3"/>
  <c r="E328" i="3"/>
  <c r="D328" i="3"/>
  <c r="C328" i="3"/>
  <c r="B328" i="3"/>
  <c r="A328" i="3"/>
  <c r="P327" i="3"/>
  <c r="O327" i="3"/>
  <c r="N327" i="3"/>
  <c r="M327" i="3"/>
  <c r="K327" i="3"/>
  <c r="L327" i="3" s="1"/>
  <c r="J327" i="3"/>
  <c r="I327" i="3"/>
  <c r="Q327" i="3" s="1"/>
  <c r="R327" i="3" s="1"/>
  <c r="H327" i="3"/>
  <c r="G327" i="3"/>
  <c r="F327" i="3"/>
  <c r="E327" i="3"/>
  <c r="D327" i="3"/>
  <c r="C327" i="3"/>
  <c r="B327" i="3"/>
  <c r="A327" i="3"/>
  <c r="M326" i="3"/>
  <c r="J326" i="3"/>
  <c r="Q326" i="3" s="1"/>
  <c r="I326" i="3"/>
  <c r="H326" i="3"/>
  <c r="G326" i="3"/>
  <c r="F326" i="3"/>
  <c r="E326" i="3"/>
  <c r="A326" i="3"/>
  <c r="C326" i="3" s="1"/>
  <c r="J325" i="3"/>
  <c r="Q325" i="3" s="1"/>
  <c r="I325" i="3"/>
  <c r="M325" i="3" s="1"/>
  <c r="H325" i="3"/>
  <c r="G325" i="3"/>
  <c r="F325" i="3"/>
  <c r="E325" i="3"/>
  <c r="D325" i="3"/>
  <c r="B325" i="3"/>
  <c r="A325" i="3"/>
  <c r="C325" i="3" s="1"/>
  <c r="P324" i="3"/>
  <c r="N324" i="3"/>
  <c r="M324" i="3"/>
  <c r="K324" i="3"/>
  <c r="L324" i="3" s="1"/>
  <c r="J324" i="3"/>
  <c r="I324" i="3"/>
  <c r="O324" i="3" s="1"/>
  <c r="H324" i="3"/>
  <c r="G324" i="3"/>
  <c r="F324" i="3"/>
  <c r="E324" i="3"/>
  <c r="C324" i="3"/>
  <c r="A324" i="3"/>
  <c r="D324" i="3" s="1"/>
  <c r="P323" i="3"/>
  <c r="N323" i="3"/>
  <c r="M323" i="3"/>
  <c r="J323" i="3"/>
  <c r="K323" i="3" s="1"/>
  <c r="L323" i="3" s="1"/>
  <c r="I323" i="3"/>
  <c r="H323" i="3"/>
  <c r="G323" i="3"/>
  <c r="F323" i="3"/>
  <c r="E323" i="3"/>
  <c r="D323" i="3"/>
  <c r="C323" i="3"/>
  <c r="B323" i="3"/>
  <c r="A323" i="3"/>
  <c r="N322" i="3"/>
  <c r="J322" i="3"/>
  <c r="I322" i="3"/>
  <c r="K322" i="3" s="1"/>
  <c r="L322" i="3" s="1"/>
  <c r="H322" i="3"/>
  <c r="G322" i="3"/>
  <c r="F322" i="3"/>
  <c r="E322" i="3"/>
  <c r="B322" i="3"/>
  <c r="A322" i="3"/>
  <c r="C322" i="3" s="1"/>
  <c r="N321" i="3"/>
  <c r="J321" i="3"/>
  <c r="I321" i="3"/>
  <c r="M321" i="3" s="1"/>
  <c r="H321" i="3"/>
  <c r="G321" i="3"/>
  <c r="F321" i="3"/>
  <c r="E321" i="3"/>
  <c r="A321" i="3"/>
  <c r="D321" i="3" s="1"/>
  <c r="N320" i="3"/>
  <c r="J320" i="3"/>
  <c r="Q320" i="3" s="1"/>
  <c r="I320" i="3"/>
  <c r="H320" i="3"/>
  <c r="G320" i="3"/>
  <c r="F320" i="3"/>
  <c r="E320" i="3"/>
  <c r="D320" i="3"/>
  <c r="B320" i="3"/>
  <c r="A320" i="3"/>
  <c r="C320" i="3" s="1"/>
  <c r="O319" i="3"/>
  <c r="M319" i="3"/>
  <c r="K319" i="3"/>
  <c r="L319" i="3" s="1"/>
  <c r="J319" i="3"/>
  <c r="P319" i="3" s="1"/>
  <c r="I319" i="3"/>
  <c r="Q319" i="3" s="1"/>
  <c r="H319" i="3"/>
  <c r="G319" i="3"/>
  <c r="F319" i="3"/>
  <c r="E319" i="3"/>
  <c r="D319" i="3"/>
  <c r="C319" i="3"/>
  <c r="B319" i="3"/>
  <c r="A319" i="3"/>
  <c r="Q318" i="3"/>
  <c r="M318" i="3"/>
  <c r="J318" i="3"/>
  <c r="P318" i="3" s="1"/>
  <c r="I318" i="3"/>
  <c r="H318" i="3"/>
  <c r="G318" i="3"/>
  <c r="F318" i="3"/>
  <c r="E318" i="3"/>
  <c r="D318" i="3"/>
  <c r="A318" i="3"/>
  <c r="C318" i="3" s="1"/>
  <c r="Q317" i="3"/>
  <c r="J317" i="3"/>
  <c r="P317" i="3" s="1"/>
  <c r="I317" i="3"/>
  <c r="M317" i="3" s="1"/>
  <c r="H317" i="3"/>
  <c r="G317" i="3"/>
  <c r="F317" i="3"/>
  <c r="E317" i="3"/>
  <c r="D317" i="3"/>
  <c r="C317" i="3"/>
  <c r="B317" i="3"/>
  <c r="A317" i="3"/>
  <c r="N316" i="3"/>
  <c r="J316" i="3"/>
  <c r="I316" i="3"/>
  <c r="O316" i="3" s="1"/>
  <c r="H316" i="3"/>
  <c r="G316" i="3"/>
  <c r="F316" i="3"/>
  <c r="E316" i="3"/>
  <c r="A316" i="3"/>
  <c r="B316" i="3" s="1"/>
  <c r="M315" i="3"/>
  <c r="J315" i="3"/>
  <c r="K315" i="3" s="1"/>
  <c r="L315" i="3" s="1"/>
  <c r="I315" i="3"/>
  <c r="H315" i="3"/>
  <c r="G315" i="3"/>
  <c r="F315" i="3"/>
  <c r="E315" i="3"/>
  <c r="D315" i="3"/>
  <c r="C315" i="3"/>
  <c r="B315" i="3"/>
  <c r="A315" i="3"/>
  <c r="P314" i="3"/>
  <c r="N314" i="3"/>
  <c r="L314" i="3"/>
  <c r="J314" i="3"/>
  <c r="I314" i="3"/>
  <c r="K314" i="3" s="1"/>
  <c r="H314" i="3"/>
  <c r="G314" i="3"/>
  <c r="F314" i="3"/>
  <c r="E314" i="3"/>
  <c r="B314" i="3"/>
  <c r="A314" i="3"/>
  <c r="C314" i="3" s="1"/>
  <c r="P313" i="3"/>
  <c r="N313" i="3"/>
  <c r="K313" i="3"/>
  <c r="L313" i="3" s="1"/>
  <c r="J313" i="3"/>
  <c r="I313" i="3"/>
  <c r="M313" i="3" s="1"/>
  <c r="H313" i="3"/>
  <c r="G313" i="3"/>
  <c r="F313" i="3"/>
  <c r="E313" i="3"/>
  <c r="C313" i="3"/>
  <c r="A313" i="3"/>
  <c r="D313" i="3" s="1"/>
  <c r="Q312" i="3"/>
  <c r="N312" i="3"/>
  <c r="J312" i="3"/>
  <c r="P312" i="3" s="1"/>
  <c r="I312" i="3"/>
  <c r="H312" i="3"/>
  <c r="G312" i="3"/>
  <c r="F312" i="3"/>
  <c r="E312" i="3"/>
  <c r="D312" i="3"/>
  <c r="B312" i="3"/>
  <c r="A312" i="3"/>
  <c r="C312" i="3" s="1"/>
  <c r="P311" i="3"/>
  <c r="O311" i="3"/>
  <c r="M311" i="3"/>
  <c r="K311" i="3"/>
  <c r="L311" i="3" s="1"/>
  <c r="J311" i="3"/>
  <c r="N311" i="3" s="1"/>
  <c r="I311" i="3"/>
  <c r="Q311" i="3" s="1"/>
  <c r="R311" i="3" s="1"/>
  <c r="H311" i="3"/>
  <c r="G311" i="3"/>
  <c r="F311" i="3"/>
  <c r="E311" i="3"/>
  <c r="D311" i="3"/>
  <c r="C311" i="3"/>
  <c r="B311" i="3"/>
  <c r="A311" i="3"/>
  <c r="O310" i="3"/>
  <c r="M310" i="3"/>
  <c r="J310" i="3"/>
  <c r="N310" i="3" s="1"/>
  <c r="I310" i="3"/>
  <c r="H310" i="3"/>
  <c r="G310" i="3"/>
  <c r="F310" i="3"/>
  <c r="E310" i="3"/>
  <c r="A310" i="3"/>
  <c r="C310" i="3" s="1"/>
  <c r="O309" i="3"/>
  <c r="J309" i="3"/>
  <c r="N309" i="3" s="1"/>
  <c r="I309" i="3"/>
  <c r="M309" i="3" s="1"/>
  <c r="H309" i="3"/>
  <c r="G309" i="3"/>
  <c r="F309" i="3"/>
  <c r="E309" i="3"/>
  <c r="D309" i="3"/>
  <c r="B309" i="3"/>
  <c r="A309" i="3"/>
  <c r="C309" i="3" s="1"/>
  <c r="P308" i="3"/>
  <c r="K308" i="3"/>
  <c r="L308" i="3" s="1"/>
  <c r="J308" i="3"/>
  <c r="N308" i="3" s="1"/>
  <c r="I308" i="3"/>
  <c r="O308" i="3" s="1"/>
  <c r="H308" i="3"/>
  <c r="G308" i="3"/>
  <c r="F308" i="3"/>
  <c r="E308" i="3"/>
  <c r="C308" i="3"/>
  <c r="A308" i="3"/>
  <c r="D308" i="3" s="1"/>
  <c r="P307" i="3"/>
  <c r="M307" i="3"/>
  <c r="J307" i="3"/>
  <c r="O307" i="3" s="1"/>
  <c r="I307" i="3"/>
  <c r="H307" i="3"/>
  <c r="G307" i="3"/>
  <c r="F307" i="3"/>
  <c r="E307" i="3"/>
  <c r="D307" i="3"/>
  <c r="C307" i="3"/>
  <c r="B307" i="3"/>
  <c r="A307" i="3"/>
  <c r="N306" i="3"/>
  <c r="J306" i="3"/>
  <c r="I306" i="3"/>
  <c r="K306" i="3" s="1"/>
  <c r="L306" i="3" s="1"/>
  <c r="H306" i="3"/>
  <c r="G306" i="3"/>
  <c r="F306" i="3"/>
  <c r="E306" i="3"/>
  <c r="D306" i="3"/>
  <c r="B306" i="3"/>
  <c r="A306" i="3"/>
  <c r="C306" i="3" s="1"/>
  <c r="N305" i="3"/>
  <c r="J305" i="3"/>
  <c r="I305" i="3"/>
  <c r="M305" i="3" s="1"/>
  <c r="H305" i="3"/>
  <c r="G305" i="3"/>
  <c r="F305" i="3"/>
  <c r="E305" i="3"/>
  <c r="A305" i="3"/>
  <c r="B305" i="3" s="1"/>
  <c r="M304" i="3"/>
  <c r="J304" i="3"/>
  <c r="Q304" i="3" s="1"/>
  <c r="I304" i="3"/>
  <c r="H304" i="3"/>
  <c r="G304" i="3"/>
  <c r="F304" i="3"/>
  <c r="E304" i="3"/>
  <c r="D304" i="3"/>
  <c r="B304" i="3"/>
  <c r="A304" i="3"/>
  <c r="C304" i="3" s="1"/>
  <c r="P303" i="3"/>
  <c r="O303" i="3"/>
  <c r="R303" i="3" s="1"/>
  <c r="N303" i="3"/>
  <c r="M303" i="3"/>
  <c r="K303" i="3"/>
  <c r="L303" i="3" s="1"/>
  <c r="J303" i="3"/>
  <c r="I303" i="3"/>
  <c r="Q303" i="3" s="1"/>
  <c r="H303" i="3"/>
  <c r="G303" i="3"/>
  <c r="F303" i="3"/>
  <c r="E303" i="3"/>
  <c r="D303" i="3"/>
  <c r="C303" i="3"/>
  <c r="B303" i="3"/>
  <c r="A303" i="3"/>
  <c r="Q302" i="3"/>
  <c r="O302" i="3"/>
  <c r="M302" i="3"/>
  <c r="J302" i="3"/>
  <c r="N302" i="3" s="1"/>
  <c r="I302" i="3"/>
  <c r="H302" i="3"/>
  <c r="G302" i="3"/>
  <c r="F302" i="3"/>
  <c r="E302" i="3"/>
  <c r="D302" i="3"/>
  <c r="A302" i="3"/>
  <c r="C302" i="3" s="1"/>
  <c r="Q301" i="3"/>
  <c r="O301" i="3"/>
  <c r="J301" i="3"/>
  <c r="N301" i="3" s="1"/>
  <c r="I301" i="3"/>
  <c r="M301" i="3" s="1"/>
  <c r="H301" i="3"/>
  <c r="G301" i="3"/>
  <c r="F301" i="3"/>
  <c r="E301" i="3"/>
  <c r="D301" i="3"/>
  <c r="B301" i="3"/>
  <c r="A301" i="3"/>
  <c r="C301" i="3" s="1"/>
  <c r="M300" i="3"/>
  <c r="J300" i="3"/>
  <c r="N300" i="3" s="1"/>
  <c r="I300" i="3"/>
  <c r="O300" i="3" s="1"/>
  <c r="H300" i="3"/>
  <c r="G300" i="3"/>
  <c r="F300" i="3"/>
  <c r="E300" i="3"/>
  <c r="A300" i="3"/>
  <c r="D300" i="3" s="1"/>
  <c r="N299" i="3"/>
  <c r="M299" i="3"/>
  <c r="J299" i="3"/>
  <c r="O299" i="3" s="1"/>
  <c r="I299" i="3"/>
  <c r="H299" i="3"/>
  <c r="G299" i="3"/>
  <c r="F299" i="3"/>
  <c r="E299" i="3"/>
  <c r="D299" i="3"/>
  <c r="C299" i="3"/>
  <c r="B299" i="3"/>
  <c r="A299" i="3"/>
  <c r="P298" i="3"/>
  <c r="N298" i="3"/>
  <c r="L298" i="3"/>
  <c r="J298" i="3"/>
  <c r="I298" i="3"/>
  <c r="K298" i="3" s="1"/>
  <c r="H298" i="3"/>
  <c r="G298" i="3"/>
  <c r="F298" i="3"/>
  <c r="E298" i="3"/>
  <c r="B298" i="3"/>
  <c r="A298" i="3"/>
  <c r="C298" i="3" s="1"/>
  <c r="P297" i="3"/>
  <c r="N297" i="3"/>
  <c r="K297" i="3"/>
  <c r="L297" i="3" s="1"/>
  <c r="J297" i="3"/>
  <c r="I297" i="3"/>
  <c r="M297" i="3" s="1"/>
  <c r="H297" i="3"/>
  <c r="G297" i="3"/>
  <c r="F297" i="3"/>
  <c r="E297" i="3"/>
  <c r="C297" i="3"/>
  <c r="A297" i="3"/>
  <c r="D297" i="3" s="1"/>
  <c r="Q296" i="3"/>
  <c r="M296" i="3"/>
  <c r="J296" i="3"/>
  <c r="P296" i="3" s="1"/>
  <c r="I296" i="3"/>
  <c r="H296" i="3"/>
  <c r="G296" i="3"/>
  <c r="F296" i="3"/>
  <c r="E296" i="3"/>
  <c r="D296" i="3"/>
  <c r="C296" i="3"/>
  <c r="B296" i="3"/>
  <c r="A296" i="3"/>
  <c r="P295" i="3"/>
  <c r="O295" i="3"/>
  <c r="N295" i="3"/>
  <c r="M295" i="3"/>
  <c r="K295" i="3"/>
  <c r="L295" i="3" s="1"/>
  <c r="J295" i="3"/>
  <c r="I295" i="3"/>
  <c r="Q295" i="3" s="1"/>
  <c r="R295" i="3" s="1"/>
  <c r="H295" i="3"/>
  <c r="G295" i="3"/>
  <c r="F295" i="3"/>
  <c r="E295" i="3"/>
  <c r="D295" i="3"/>
  <c r="C295" i="3"/>
  <c r="B295" i="3"/>
  <c r="A295" i="3"/>
  <c r="M294" i="3"/>
  <c r="J294" i="3"/>
  <c r="Q294" i="3" s="1"/>
  <c r="I294" i="3"/>
  <c r="H294" i="3"/>
  <c r="G294" i="3"/>
  <c r="F294" i="3"/>
  <c r="E294" i="3"/>
  <c r="A294" i="3"/>
  <c r="C294" i="3" s="1"/>
  <c r="J293" i="3"/>
  <c r="Q293" i="3" s="1"/>
  <c r="I293" i="3"/>
  <c r="M293" i="3" s="1"/>
  <c r="H293" i="3"/>
  <c r="G293" i="3"/>
  <c r="F293" i="3"/>
  <c r="E293" i="3"/>
  <c r="D293" i="3"/>
  <c r="B293" i="3"/>
  <c r="A293" i="3"/>
  <c r="C293" i="3" s="1"/>
  <c r="P292" i="3"/>
  <c r="N292" i="3"/>
  <c r="M292" i="3"/>
  <c r="K292" i="3"/>
  <c r="L292" i="3" s="1"/>
  <c r="J292" i="3"/>
  <c r="I292" i="3"/>
  <c r="O292" i="3" s="1"/>
  <c r="H292" i="3"/>
  <c r="G292" i="3"/>
  <c r="F292" i="3"/>
  <c r="E292" i="3"/>
  <c r="C292" i="3"/>
  <c r="A292" i="3"/>
  <c r="D292" i="3" s="1"/>
  <c r="P291" i="3"/>
  <c r="N291" i="3"/>
  <c r="M291" i="3"/>
  <c r="J291" i="3"/>
  <c r="K291" i="3" s="1"/>
  <c r="L291" i="3" s="1"/>
  <c r="I291" i="3"/>
  <c r="H291" i="3"/>
  <c r="G291" i="3"/>
  <c r="F291" i="3"/>
  <c r="E291" i="3"/>
  <c r="D291" i="3"/>
  <c r="C291" i="3"/>
  <c r="B291" i="3"/>
  <c r="A291" i="3"/>
  <c r="N290" i="3"/>
  <c r="J290" i="3"/>
  <c r="I290" i="3"/>
  <c r="K290" i="3" s="1"/>
  <c r="L290" i="3" s="1"/>
  <c r="H290" i="3"/>
  <c r="G290" i="3"/>
  <c r="F290" i="3"/>
  <c r="E290" i="3"/>
  <c r="D290" i="3"/>
  <c r="B290" i="3"/>
  <c r="A290" i="3"/>
  <c r="C290" i="3" s="1"/>
  <c r="N289" i="3"/>
  <c r="J289" i="3"/>
  <c r="I289" i="3"/>
  <c r="M289" i="3" s="1"/>
  <c r="H289" i="3"/>
  <c r="G289" i="3"/>
  <c r="F289" i="3"/>
  <c r="E289" i="3"/>
  <c r="A289" i="3"/>
  <c r="D289" i="3" s="1"/>
  <c r="N288" i="3"/>
  <c r="J288" i="3"/>
  <c r="Q288" i="3" s="1"/>
  <c r="I288" i="3"/>
  <c r="H288" i="3"/>
  <c r="G288" i="3"/>
  <c r="F288" i="3"/>
  <c r="E288" i="3"/>
  <c r="D288" i="3"/>
  <c r="B288" i="3"/>
  <c r="A288" i="3"/>
  <c r="C288" i="3" s="1"/>
  <c r="O287" i="3"/>
  <c r="R287" i="3" s="1"/>
  <c r="M287" i="3"/>
  <c r="K287" i="3"/>
  <c r="L287" i="3" s="1"/>
  <c r="J287" i="3"/>
  <c r="P287" i="3" s="1"/>
  <c r="I287" i="3"/>
  <c r="Q287" i="3" s="1"/>
  <c r="H287" i="3"/>
  <c r="G287" i="3"/>
  <c r="F287" i="3"/>
  <c r="E287" i="3"/>
  <c r="D287" i="3"/>
  <c r="C287" i="3"/>
  <c r="B287" i="3"/>
  <c r="A287" i="3"/>
  <c r="Q286" i="3"/>
  <c r="M286" i="3"/>
  <c r="J286" i="3"/>
  <c r="P286" i="3" s="1"/>
  <c r="I286" i="3"/>
  <c r="H286" i="3"/>
  <c r="G286" i="3"/>
  <c r="F286" i="3"/>
  <c r="E286" i="3"/>
  <c r="D286" i="3"/>
  <c r="A286" i="3"/>
  <c r="C286" i="3" s="1"/>
  <c r="Q285" i="3"/>
  <c r="J285" i="3"/>
  <c r="P285" i="3" s="1"/>
  <c r="I285" i="3"/>
  <c r="M285" i="3" s="1"/>
  <c r="H285" i="3"/>
  <c r="G285" i="3"/>
  <c r="F285" i="3"/>
  <c r="E285" i="3"/>
  <c r="D285" i="3"/>
  <c r="C285" i="3"/>
  <c r="B285" i="3"/>
  <c r="A285" i="3"/>
  <c r="N284" i="3"/>
  <c r="J284" i="3"/>
  <c r="I284" i="3"/>
  <c r="O284" i="3" s="1"/>
  <c r="H284" i="3"/>
  <c r="G284" i="3"/>
  <c r="F284" i="3"/>
  <c r="E284" i="3"/>
  <c r="A284" i="3"/>
  <c r="B284" i="3" s="1"/>
  <c r="M283" i="3"/>
  <c r="J283" i="3"/>
  <c r="P283" i="3" s="1"/>
  <c r="I283" i="3"/>
  <c r="O283" i="3" s="1"/>
  <c r="H283" i="3"/>
  <c r="G283" i="3"/>
  <c r="F283" i="3"/>
  <c r="E283" i="3"/>
  <c r="D283" i="3"/>
  <c r="B283" i="3"/>
  <c r="A283" i="3"/>
  <c r="C283" i="3" s="1"/>
  <c r="P282" i="3"/>
  <c r="N282" i="3"/>
  <c r="J282" i="3"/>
  <c r="O282" i="3" s="1"/>
  <c r="I282" i="3"/>
  <c r="M282" i="3" s="1"/>
  <c r="H282" i="3"/>
  <c r="G282" i="3"/>
  <c r="F282" i="3"/>
  <c r="E282" i="3"/>
  <c r="D282" i="3"/>
  <c r="B282" i="3"/>
  <c r="A282" i="3"/>
  <c r="C282" i="3" s="1"/>
  <c r="N281" i="3"/>
  <c r="J281" i="3"/>
  <c r="P281" i="3" s="1"/>
  <c r="I281" i="3"/>
  <c r="O281" i="3" s="1"/>
  <c r="H281" i="3"/>
  <c r="G281" i="3"/>
  <c r="F281" i="3"/>
  <c r="E281" i="3"/>
  <c r="D281" i="3"/>
  <c r="B281" i="3"/>
  <c r="A281" i="3"/>
  <c r="C281" i="3" s="1"/>
  <c r="P280" i="3"/>
  <c r="M280" i="3"/>
  <c r="J280" i="3"/>
  <c r="O280" i="3" s="1"/>
  <c r="I280" i="3"/>
  <c r="Q280" i="3" s="1"/>
  <c r="H280" i="3"/>
  <c r="G280" i="3"/>
  <c r="F280" i="3"/>
  <c r="E280" i="3"/>
  <c r="D280" i="3"/>
  <c r="C280" i="3"/>
  <c r="B280" i="3"/>
  <c r="A280" i="3"/>
  <c r="M279" i="3"/>
  <c r="J279" i="3"/>
  <c r="P279" i="3" s="1"/>
  <c r="I279" i="3"/>
  <c r="K279" i="3" s="1"/>
  <c r="L279" i="3" s="1"/>
  <c r="H279" i="3"/>
  <c r="G279" i="3"/>
  <c r="F279" i="3"/>
  <c r="E279" i="3"/>
  <c r="D279" i="3"/>
  <c r="B279" i="3"/>
  <c r="A279" i="3"/>
  <c r="C279" i="3" s="1"/>
  <c r="P278" i="3"/>
  <c r="N278" i="3"/>
  <c r="J278" i="3"/>
  <c r="K278" i="3" s="1"/>
  <c r="L278" i="3" s="1"/>
  <c r="I278" i="3"/>
  <c r="M278" i="3" s="1"/>
  <c r="H278" i="3"/>
  <c r="G278" i="3"/>
  <c r="F278" i="3"/>
  <c r="E278" i="3"/>
  <c r="D278" i="3"/>
  <c r="C278" i="3"/>
  <c r="B278" i="3"/>
  <c r="A278" i="3"/>
  <c r="N277" i="3"/>
  <c r="J277" i="3"/>
  <c r="P277" i="3" s="1"/>
  <c r="I277" i="3"/>
  <c r="O277" i="3" s="1"/>
  <c r="H277" i="3"/>
  <c r="G277" i="3"/>
  <c r="F277" i="3"/>
  <c r="E277" i="3"/>
  <c r="D277" i="3"/>
  <c r="B277" i="3"/>
  <c r="A277" i="3"/>
  <c r="C277" i="3" s="1"/>
  <c r="P276" i="3"/>
  <c r="M276" i="3"/>
  <c r="J276" i="3"/>
  <c r="O276" i="3" s="1"/>
  <c r="I276" i="3"/>
  <c r="Q276" i="3" s="1"/>
  <c r="H276" i="3"/>
  <c r="G276" i="3"/>
  <c r="F276" i="3"/>
  <c r="E276" i="3"/>
  <c r="D276" i="3"/>
  <c r="C276" i="3"/>
  <c r="B276" i="3"/>
  <c r="A276" i="3"/>
  <c r="M275" i="3"/>
  <c r="J275" i="3"/>
  <c r="P275" i="3" s="1"/>
  <c r="I275" i="3"/>
  <c r="K275" i="3" s="1"/>
  <c r="L275" i="3" s="1"/>
  <c r="H275" i="3"/>
  <c r="G275" i="3"/>
  <c r="F275" i="3"/>
  <c r="E275" i="3"/>
  <c r="D275" i="3"/>
  <c r="B275" i="3"/>
  <c r="A275" i="3"/>
  <c r="C275" i="3" s="1"/>
  <c r="P274" i="3"/>
  <c r="N274" i="3"/>
  <c r="J274" i="3"/>
  <c r="K274" i="3" s="1"/>
  <c r="L274" i="3" s="1"/>
  <c r="I274" i="3"/>
  <c r="M274" i="3" s="1"/>
  <c r="H274" i="3"/>
  <c r="G274" i="3"/>
  <c r="F274" i="3"/>
  <c r="E274" i="3"/>
  <c r="D274" i="3"/>
  <c r="C274" i="3"/>
  <c r="B274" i="3"/>
  <c r="A274" i="3"/>
  <c r="N273" i="3"/>
  <c r="J273" i="3"/>
  <c r="P273" i="3" s="1"/>
  <c r="I273" i="3"/>
  <c r="O273" i="3" s="1"/>
  <c r="H273" i="3"/>
  <c r="G273" i="3"/>
  <c r="F273" i="3"/>
  <c r="E273" i="3"/>
  <c r="D273" i="3"/>
  <c r="B273" i="3"/>
  <c r="A273" i="3"/>
  <c r="C273" i="3" s="1"/>
  <c r="P272" i="3"/>
  <c r="J272" i="3"/>
  <c r="O272" i="3" s="1"/>
  <c r="R272" i="3" s="1"/>
  <c r="I272" i="3"/>
  <c r="Q272" i="3" s="1"/>
  <c r="H272" i="3"/>
  <c r="G272" i="3"/>
  <c r="F272" i="3"/>
  <c r="E272" i="3"/>
  <c r="D272" i="3"/>
  <c r="C272" i="3"/>
  <c r="B272" i="3"/>
  <c r="A272" i="3"/>
  <c r="M271" i="3"/>
  <c r="J271" i="3"/>
  <c r="P271" i="3" s="1"/>
  <c r="I271" i="3"/>
  <c r="K271" i="3" s="1"/>
  <c r="L271" i="3" s="1"/>
  <c r="H271" i="3"/>
  <c r="G271" i="3"/>
  <c r="F271" i="3"/>
  <c r="E271" i="3"/>
  <c r="D271" i="3"/>
  <c r="B271" i="3"/>
  <c r="A271" i="3"/>
  <c r="C271" i="3" s="1"/>
  <c r="P270" i="3"/>
  <c r="N270" i="3"/>
  <c r="J270" i="3"/>
  <c r="K270" i="3" s="1"/>
  <c r="L270" i="3" s="1"/>
  <c r="I270" i="3"/>
  <c r="M270" i="3" s="1"/>
  <c r="H270" i="3"/>
  <c r="G270" i="3"/>
  <c r="F270" i="3"/>
  <c r="E270" i="3"/>
  <c r="D270" i="3"/>
  <c r="C270" i="3"/>
  <c r="B270" i="3"/>
  <c r="A270" i="3"/>
  <c r="N269" i="3"/>
  <c r="J269" i="3"/>
  <c r="P269" i="3" s="1"/>
  <c r="I269" i="3"/>
  <c r="O269" i="3" s="1"/>
  <c r="H269" i="3"/>
  <c r="G269" i="3"/>
  <c r="F269" i="3"/>
  <c r="E269" i="3"/>
  <c r="D269" i="3"/>
  <c r="B269" i="3"/>
  <c r="A269" i="3"/>
  <c r="C269" i="3" s="1"/>
  <c r="P268" i="3"/>
  <c r="J268" i="3"/>
  <c r="O268" i="3" s="1"/>
  <c r="I268" i="3"/>
  <c r="Q268" i="3" s="1"/>
  <c r="H268" i="3"/>
  <c r="G268" i="3"/>
  <c r="F268" i="3"/>
  <c r="E268" i="3"/>
  <c r="D268" i="3"/>
  <c r="C268" i="3"/>
  <c r="B268" i="3"/>
  <c r="A268" i="3"/>
  <c r="M267" i="3"/>
  <c r="J267" i="3"/>
  <c r="P267" i="3" s="1"/>
  <c r="I267" i="3"/>
  <c r="K267" i="3" s="1"/>
  <c r="L267" i="3" s="1"/>
  <c r="H267" i="3"/>
  <c r="G267" i="3"/>
  <c r="F267" i="3"/>
  <c r="E267" i="3"/>
  <c r="D267" i="3"/>
  <c r="B267" i="3"/>
  <c r="A267" i="3"/>
  <c r="C267" i="3" s="1"/>
  <c r="P266" i="3"/>
  <c r="N266" i="3"/>
  <c r="J266" i="3"/>
  <c r="K266" i="3" s="1"/>
  <c r="L266" i="3" s="1"/>
  <c r="I266" i="3"/>
  <c r="M266" i="3" s="1"/>
  <c r="H266" i="3"/>
  <c r="G266" i="3"/>
  <c r="F266" i="3"/>
  <c r="E266" i="3"/>
  <c r="D266" i="3"/>
  <c r="C266" i="3"/>
  <c r="B266" i="3"/>
  <c r="A266" i="3"/>
  <c r="N265" i="3"/>
  <c r="J265" i="3"/>
  <c r="P265" i="3" s="1"/>
  <c r="I265" i="3"/>
  <c r="O265" i="3" s="1"/>
  <c r="H265" i="3"/>
  <c r="G265" i="3"/>
  <c r="F265" i="3"/>
  <c r="E265" i="3"/>
  <c r="D265" i="3"/>
  <c r="B265" i="3"/>
  <c r="A265" i="3"/>
  <c r="C265" i="3" s="1"/>
  <c r="P264" i="3"/>
  <c r="J264" i="3"/>
  <c r="O264" i="3" s="1"/>
  <c r="R264" i="3" s="1"/>
  <c r="I264" i="3"/>
  <c r="Q264" i="3" s="1"/>
  <c r="H264" i="3"/>
  <c r="G264" i="3"/>
  <c r="F264" i="3"/>
  <c r="E264" i="3"/>
  <c r="D264" i="3"/>
  <c r="C264" i="3"/>
  <c r="B264" i="3"/>
  <c r="A264" i="3"/>
  <c r="M263" i="3"/>
  <c r="J263" i="3"/>
  <c r="P263" i="3" s="1"/>
  <c r="I263" i="3"/>
  <c r="K263" i="3" s="1"/>
  <c r="L263" i="3" s="1"/>
  <c r="H263" i="3"/>
  <c r="G263" i="3"/>
  <c r="F263" i="3"/>
  <c r="E263" i="3"/>
  <c r="D263" i="3"/>
  <c r="B263" i="3"/>
  <c r="A263" i="3"/>
  <c r="C263" i="3" s="1"/>
  <c r="P262" i="3"/>
  <c r="N262" i="3"/>
  <c r="J262" i="3"/>
  <c r="K262" i="3" s="1"/>
  <c r="L262" i="3" s="1"/>
  <c r="I262" i="3"/>
  <c r="M262" i="3" s="1"/>
  <c r="H262" i="3"/>
  <c r="G262" i="3"/>
  <c r="F262" i="3"/>
  <c r="E262" i="3"/>
  <c r="D262" i="3"/>
  <c r="C262" i="3"/>
  <c r="B262" i="3"/>
  <c r="A262" i="3"/>
  <c r="N261" i="3"/>
  <c r="J261" i="3"/>
  <c r="P261" i="3" s="1"/>
  <c r="I261" i="3"/>
  <c r="O261" i="3" s="1"/>
  <c r="H261" i="3"/>
  <c r="G261" i="3"/>
  <c r="F261" i="3"/>
  <c r="E261" i="3"/>
  <c r="D261" i="3"/>
  <c r="B261" i="3"/>
  <c r="A261" i="3"/>
  <c r="C261" i="3" s="1"/>
  <c r="P260" i="3"/>
  <c r="J260" i="3"/>
  <c r="O260" i="3" s="1"/>
  <c r="I260" i="3"/>
  <c r="Q260" i="3" s="1"/>
  <c r="H260" i="3"/>
  <c r="G260" i="3"/>
  <c r="F260" i="3"/>
  <c r="E260" i="3"/>
  <c r="D260" i="3"/>
  <c r="C260" i="3"/>
  <c r="B260" i="3"/>
  <c r="A260" i="3"/>
  <c r="M259" i="3"/>
  <c r="J259" i="3"/>
  <c r="P259" i="3" s="1"/>
  <c r="I259" i="3"/>
  <c r="K259" i="3" s="1"/>
  <c r="L259" i="3" s="1"/>
  <c r="H259" i="3"/>
  <c r="G259" i="3"/>
  <c r="F259" i="3"/>
  <c r="E259" i="3"/>
  <c r="D259" i="3"/>
  <c r="B259" i="3"/>
  <c r="A259" i="3"/>
  <c r="C259" i="3" s="1"/>
  <c r="P258" i="3"/>
  <c r="N258" i="3"/>
  <c r="J258" i="3"/>
  <c r="K258" i="3" s="1"/>
  <c r="L258" i="3" s="1"/>
  <c r="I258" i="3"/>
  <c r="M258" i="3" s="1"/>
  <c r="H258" i="3"/>
  <c r="G258" i="3"/>
  <c r="F258" i="3"/>
  <c r="E258" i="3"/>
  <c r="D258" i="3"/>
  <c r="C258" i="3"/>
  <c r="B258" i="3"/>
  <c r="A258" i="3"/>
  <c r="N257" i="3"/>
  <c r="J257" i="3"/>
  <c r="P257" i="3" s="1"/>
  <c r="I257" i="3"/>
  <c r="O257" i="3" s="1"/>
  <c r="H257" i="3"/>
  <c r="G257" i="3"/>
  <c r="F257" i="3"/>
  <c r="E257" i="3"/>
  <c r="D257" i="3"/>
  <c r="B257" i="3"/>
  <c r="A257" i="3"/>
  <c r="C257" i="3" s="1"/>
  <c r="P256" i="3"/>
  <c r="J256" i="3"/>
  <c r="O256" i="3" s="1"/>
  <c r="R256" i="3" s="1"/>
  <c r="I256" i="3"/>
  <c r="Q256" i="3" s="1"/>
  <c r="H256" i="3"/>
  <c r="G256" i="3"/>
  <c r="F256" i="3"/>
  <c r="E256" i="3"/>
  <c r="D256" i="3"/>
  <c r="C256" i="3"/>
  <c r="B256" i="3"/>
  <c r="A256" i="3"/>
  <c r="M255" i="3"/>
  <c r="J255" i="3"/>
  <c r="P255" i="3" s="1"/>
  <c r="I255" i="3"/>
  <c r="K255" i="3" s="1"/>
  <c r="L255" i="3" s="1"/>
  <c r="H255" i="3"/>
  <c r="G255" i="3"/>
  <c r="F255" i="3"/>
  <c r="E255" i="3"/>
  <c r="D255" i="3"/>
  <c r="B255" i="3"/>
  <c r="A255" i="3"/>
  <c r="C255" i="3" s="1"/>
  <c r="P254" i="3"/>
  <c r="N254" i="3"/>
  <c r="J254" i="3"/>
  <c r="K254" i="3" s="1"/>
  <c r="L254" i="3" s="1"/>
  <c r="I254" i="3"/>
  <c r="M254" i="3" s="1"/>
  <c r="H254" i="3"/>
  <c r="G254" i="3"/>
  <c r="F254" i="3"/>
  <c r="E254" i="3"/>
  <c r="D254" i="3"/>
  <c r="C254" i="3"/>
  <c r="B254" i="3"/>
  <c r="A254" i="3"/>
  <c r="N253" i="3"/>
  <c r="J253" i="3"/>
  <c r="P253" i="3" s="1"/>
  <c r="I253" i="3"/>
  <c r="O253" i="3" s="1"/>
  <c r="H253" i="3"/>
  <c r="G253" i="3"/>
  <c r="F253" i="3"/>
  <c r="E253" i="3"/>
  <c r="D253" i="3"/>
  <c r="B253" i="3"/>
  <c r="A253" i="3"/>
  <c r="C253" i="3" s="1"/>
  <c r="P252" i="3"/>
  <c r="J252" i="3"/>
  <c r="O252" i="3" s="1"/>
  <c r="R252" i="3" s="1"/>
  <c r="I252" i="3"/>
  <c r="Q252" i="3" s="1"/>
  <c r="H252" i="3"/>
  <c r="G252" i="3"/>
  <c r="F252" i="3"/>
  <c r="E252" i="3"/>
  <c r="D252" i="3"/>
  <c r="C252" i="3"/>
  <c r="B252" i="3"/>
  <c r="A252" i="3"/>
  <c r="M251" i="3"/>
  <c r="J251" i="3"/>
  <c r="P251" i="3" s="1"/>
  <c r="I251" i="3"/>
  <c r="K251" i="3" s="1"/>
  <c r="L251" i="3" s="1"/>
  <c r="H251" i="3"/>
  <c r="G251" i="3"/>
  <c r="F251" i="3"/>
  <c r="E251" i="3"/>
  <c r="D251" i="3"/>
  <c r="B251" i="3"/>
  <c r="A251" i="3"/>
  <c r="C251" i="3" s="1"/>
  <c r="P250" i="3"/>
  <c r="N250" i="3"/>
  <c r="J250" i="3"/>
  <c r="K250" i="3" s="1"/>
  <c r="L250" i="3" s="1"/>
  <c r="I250" i="3"/>
  <c r="M250" i="3" s="1"/>
  <c r="H250" i="3"/>
  <c r="G250" i="3"/>
  <c r="F250" i="3"/>
  <c r="E250" i="3"/>
  <c r="D250" i="3"/>
  <c r="C250" i="3"/>
  <c r="B250" i="3"/>
  <c r="A250" i="3"/>
  <c r="N249" i="3"/>
  <c r="J249" i="3"/>
  <c r="P249" i="3" s="1"/>
  <c r="I249" i="3"/>
  <c r="O249" i="3" s="1"/>
  <c r="H249" i="3"/>
  <c r="G249" i="3"/>
  <c r="F249" i="3"/>
  <c r="E249" i="3"/>
  <c r="D249" i="3"/>
  <c r="B249" i="3"/>
  <c r="A249" i="3"/>
  <c r="C249" i="3" s="1"/>
  <c r="P248" i="3"/>
  <c r="J248" i="3"/>
  <c r="O248" i="3" s="1"/>
  <c r="R248" i="3" s="1"/>
  <c r="I248" i="3"/>
  <c r="Q248" i="3" s="1"/>
  <c r="H248" i="3"/>
  <c r="G248" i="3"/>
  <c r="F248" i="3"/>
  <c r="E248" i="3"/>
  <c r="D248" i="3"/>
  <c r="C248" i="3"/>
  <c r="B248" i="3"/>
  <c r="A248" i="3"/>
  <c r="M247" i="3"/>
  <c r="J247" i="3"/>
  <c r="P247" i="3" s="1"/>
  <c r="I247" i="3"/>
  <c r="K247" i="3" s="1"/>
  <c r="L247" i="3" s="1"/>
  <c r="H247" i="3"/>
  <c r="G247" i="3"/>
  <c r="F247" i="3"/>
  <c r="E247" i="3"/>
  <c r="D247" i="3"/>
  <c r="B247" i="3"/>
  <c r="A247" i="3"/>
  <c r="C247" i="3" s="1"/>
  <c r="P246" i="3"/>
  <c r="N246" i="3"/>
  <c r="J246" i="3"/>
  <c r="K246" i="3" s="1"/>
  <c r="L246" i="3" s="1"/>
  <c r="I246" i="3"/>
  <c r="M246" i="3" s="1"/>
  <c r="H246" i="3"/>
  <c r="G246" i="3"/>
  <c r="F246" i="3"/>
  <c r="E246" i="3"/>
  <c r="D246" i="3"/>
  <c r="C246" i="3"/>
  <c r="B246" i="3"/>
  <c r="A246" i="3"/>
  <c r="N245" i="3"/>
  <c r="J245" i="3"/>
  <c r="P245" i="3" s="1"/>
  <c r="I245" i="3"/>
  <c r="O245" i="3" s="1"/>
  <c r="H245" i="3"/>
  <c r="G245" i="3"/>
  <c r="F245" i="3"/>
  <c r="E245" i="3"/>
  <c r="D245" i="3"/>
  <c r="B245" i="3"/>
  <c r="A245" i="3"/>
  <c r="C245" i="3" s="1"/>
  <c r="P244" i="3"/>
  <c r="J244" i="3"/>
  <c r="O244" i="3" s="1"/>
  <c r="I244" i="3"/>
  <c r="Q244" i="3" s="1"/>
  <c r="H244" i="3"/>
  <c r="G244" i="3"/>
  <c r="F244" i="3"/>
  <c r="E244" i="3"/>
  <c r="D244" i="3"/>
  <c r="C244" i="3"/>
  <c r="B244" i="3"/>
  <c r="A244" i="3"/>
  <c r="M243" i="3"/>
  <c r="J243" i="3"/>
  <c r="P243" i="3" s="1"/>
  <c r="I243" i="3"/>
  <c r="K243" i="3" s="1"/>
  <c r="L243" i="3" s="1"/>
  <c r="H243" i="3"/>
  <c r="G243" i="3"/>
  <c r="F243" i="3"/>
  <c r="E243" i="3"/>
  <c r="D243" i="3"/>
  <c r="B243" i="3"/>
  <c r="A243" i="3"/>
  <c r="C243" i="3" s="1"/>
  <c r="P242" i="3"/>
  <c r="N242" i="3"/>
  <c r="J242" i="3"/>
  <c r="K242" i="3" s="1"/>
  <c r="L242" i="3" s="1"/>
  <c r="I242" i="3"/>
  <c r="M242" i="3" s="1"/>
  <c r="H242" i="3"/>
  <c r="G242" i="3"/>
  <c r="F242" i="3"/>
  <c r="E242" i="3"/>
  <c r="D242" i="3"/>
  <c r="C242" i="3"/>
  <c r="B242" i="3"/>
  <c r="A242" i="3"/>
  <c r="N241" i="3"/>
  <c r="J241" i="3"/>
  <c r="P241" i="3" s="1"/>
  <c r="I241" i="3"/>
  <c r="O241" i="3" s="1"/>
  <c r="H241" i="3"/>
  <c r="G241" i="3"/>
  <c r="F241" i="3"/>
  <c r="E241" i="3"/>
  <c r="D241" i="3"/>
  <c r="B241" i="3"/>
  <c r="A241" i="3"/>
  <c r="C241" i="3" s="1"/>
  <c r="P240" i="3"/>
  <c r="J240" i="3"/>
  <c r="O240" i="3" s="1"/>
  <c r="R240" i="3" s="1"/>
  <c r="I240" i="3"/>
  <c r="Q240" i="3" s="1"/>
  <c r="H240" i="3"/>
  <c r="G240" i="3"/>
  <c r="F240" i="3"/>
  <c r="E240" i="3"/>
  <c r="D240" i="3"/>
  <c r="C240" i="3"/>
  <c r="B240" i="3"/>
  <c r="A240" i="3"/>
  <c r="M239" i="3"/>
  <c r="J239" i="3"/>
  <c r="P239" i="3" s="1"/>
  <c r="I239" i="3"/>
  <c r="K239" i="3" s="1"/>
  <c r="L239" i="3" s="1"/>
  <c r="H239" i="3"/>
  <c r="G239" i="3"/>
  <c r="F239" i="3"/>
  <c r="E239" i="3"/>
  <c r="D239" i="3"/>
  <c r="B239" i="3"/>
  <c r="A239" i="3"/>
  <c r="C239" i="3" s="1"/>
  <c r="P238" i="3"/>
  <c r="N238" i="3"/>
  <c r="J238" i="3"/>
  <c r="K238" i="3" s="1"/>
  <c r="L238" i="3" s="1"/>
  <c r="I238" i="3"/>
  <c r="M238" i="3" s="1"/>
  <c r="H238" i="3"/>
  <c r="G238" i="3"/>
  <c r="F238" i="3"/>
  <c r="E238" i="3"/>
  <c r="D238" i="3"/>
  <c r="C238" i="3"/>
  <c r="B238" i="3"/>
  <c r="A238" i="3"/>
  <c r="N237" i="3"/>
  <c r="J237" i="3"/>
  <c r="P237" i="3" s="1"/>
  <c r="I237" i="3"/>
  <c r="O237" i="3" s="1"/>
  <c r="H237" i="3"/>
  <c r="G237" i="3"/>
  <c r="F237" i="3"/>
  <c r="E237" i="3"/>
  <c r="D237" i="3"/>
  <c r="B237" i="3"/>
  <c r="A237" i="3"/>
  <c r="C237" i="3" s="1"/>
  <c r="P236" i="3"/>
  <c r="J236" i="3"/>
  <c r="O236" i="3" s="1"/>
  <c r="I236" i="3"/>
  <c r="Q236" i="3" s="1"/>
  <c r="H236" i="3"/>
  <c r="G236" i="3"/>
  <c r="F236" i="3"/>
  <c r="E236" i="3"/>
  <c r="D236" i="3"/>
  <c r="C236" i="3"/>
  <c r="B236" i="3"/>
  <c r="A236" i="3"/>
  <c r="M235" i="3"/>
  <c r="J235" i="3"/>
  <c r="P235" i="3" s="1"/>
  <c r="I235" i="3"/>
  <c r="K235" i="3" s="1"/>
  <c r="L235" i="3" s="1"/>
  <c r="H235" i="3"/>
  <c r="G235" i="3"/>
  <c r="F235" i="3"/>
  <c r="E235" i="3"/>
  <c r="D235" i="3"/>
  <c r="B235" i="3"/>
  <c r="A235" i="3"/>
  <c r="C235" i="3" s="1"/>
  <c r="P234" i="3"/>
  <c r="N234" i="3"/>
  <c r="J234" i="3"/>
  <c r="K234" i="3" s="1"/>
  <c r="L234" i="3" s="1"/>
  <c r="I234" i="3"/>
  <c r="M234" i="3" s="1"/>
  <c r="H234" i="3"/>
  <c r="G234" i="3"/>
  <c r="F234" i="3"/>
  <c r="E234" i="3"/>
  <c r="D234" i="3"/>
  <c r="C234" i="3"/>
  <c r="B234" i="3"/>
  <c r="A234" i="3"/>
  <c r="N233" i="3"/>
  <c r="J233" i="3"/>
  <c r="P233" i="3" s="1"/>
  <c r="I233" i="3"/>
  <c r="O233" i="3" s="1"/>
  <c r="H233" i="3"/>
  <c r="G233" i="3"/>
  <c r="F233" i="3"/>
  <c r="E233" i="3"/>
  <c r="D233" i="3"/>
  <c r="B233" i="3"/>
  <c r="A233" i="3"/>
  <c r="C233" i="3" s="1"/>
  <c r="P232" i="3"/>
  <c r="J232" i="3"/>
  <c r="O232" i="3" s="1"/>
  <c r="R232" i="3" s="1"/>
  <c r="I232" i="3"/>
  <c r="Q232" i="3" s="1"/>
  <c r="H232" i="3"/>
  <c r="G232" i="3"/>
  <c r="F232" i="3"/>
  <c r="E232" i="3"/>
  <c r="D232" i="3"/>
  <c r="C232" i="3"/>
  <c r="B232" i="3"/>
  <c r="A232" i="3"/>
  <c r="M231" i="3"/>
  <c r="J231" i="3"/>
  <c r="P231" i="3" s="1"/>
  <c r="I231" i="3"/>
  <c r="K231" i="3" s="1"/>
  <c r="L231" i="3" s="1"/>
  <c r="H231" i="3"/>
  <c r="G231" i="3"/>
  <c r="F231" i="3"/>
  <c r="E231" i="3"/>
  <c r="D231" i="3"/>
  <c r="B231" i="3"/>
  <c r="A231" i="3"/>
  <c r="C231" i="3" s="1"/>
  <c r="P230" i="3"/>
  <c r="N230" i="3"/>
  <c r="J230" i="3"/>
  <c r="K230" i="3" s="1"/>
  <c r="L230" i="3" s="1"/>
  <c r="I230" i="3"/>
  <c r="M230" i="3" s="1"/>
  <c r="H230" i="3"/>
  <c r="G230" i="3"/>
  <c r="F230" i="3"/>
  <c r="E230" i="3"/>
  <c r="D230" i="3"/>
  <c r="C230" i="3"/>
  <c r="B230" i="3"/>
  <c r="A230" i="3"/>
  <c r="N229" i="3"/>
  <c r="J229" i="3"/>
  <c r="P229" i="3" s="1"/>
  <c r="I229" i="3"/>
  <c r="O229" i="3" s="1"/>
  <c r="H229" i="3"/>
  <c r="G229" i="3"/>
  <c r="F229" i="3"/>
  <c r="E229" i="3"/>
  <c r="D229" i="3"/>
  <c r="B229" i="3"/>
  <c r="A229" i="3"/>
  <c r="C229" i="3" s="1"/>
  <c r="P228" i="3"/>
  <c r="J228" i="3"/>
  <c r="O228" i="3" s="1"/>
  <c r="I228" i="3"/>
  <c r="Q228" i="3" s="1"/>
  <c r="H228" i="3"/>
  <c r="G228" i="3"/>
  <c r="F228" i="3"/>
  <c r="E228" i="3"/>
  <c r="D228" i="3"/>
  <c r="C228" i="3"/>
  <c r="B228" i="3"/>
  <c r="A228" i="3"/>
  <c r="M227" i="3"/>
  <c r="J227" i="3"/>
  <c r="P227" i="3" s="1"/>
  <c r="I227" i="3"/>
  <c r="K227" i="3" s="1"/>
  <c r="L227" i="3" s="1"/>
  <c r="H227" i="3"/>
  <c r="G227" i="3"/>
  <c r="F227" i="3"/>
  <c r="E227" i="3"/>
  <c r="D227" i="3"/>
  <c r="B227" i="3"/>
  <c r="A227" i="3"/>
  <c r="C227" i="3" s="1"/>
  <c r="P226" i="3"/>
  <c r="N226" i="3"/>
  <c r="J226" i="3"/>
  <c r="K226" i="3" s="1"/>
  <c r="L226" i="3" s="1"/>
  <c r="I226" i="3"/>
  <c r="M226" i="3" s="1"/>
  <c r="H226" i="3"/>
  <c r="G226" i="3"/>
  <c r="F226" i="3"/>
  <c r="E226" i="3"/>
  <c r="D226" i="3"/>
  <c r="C226" i="3"/>
  <c r="B226" i="3"/>
  <c r="A226" i="3"/>
  <c r="N225" i="3"/>
  <c r="J225" i="3"/>
  <c r="P225" i="3" s="1"/>
  <c r="I225" i="3"/>
  <c r="O225" i="3" s="1"/>
  <c r="H225" i="3"/>
  <c r="G225" i="3"/>
  <c r="F225" i="3"/>
  <c r="E225" i="3"/>
  <c r="D225" i="3"/>
  <c r="B225" i="3"/>
  <c r="A225" i="3"/>
  <c r="C225" i="3" s="1"/>
  <c r="P224" i="3"/>
  <c r="J224" i="3"/>
  <c r="O224" i="3" s="1"/>
  <c r="R224" i="3" s="1"/>
  <c r="I224" i="3"/>
  <c r="Q224" i="3" s="1"/>
  <c r="H224" i="3"/>
  <c r="G224" i="3"/>
  <c r="F224" i="3"/>
  <c r="E224" i="3"/>
  <c r="D224" i="3"/>
  <c r="C224" i="3"/>
  <c r="B224" i="3"/>
  <c r="A224" i="3"/>
  <c r="M223" i="3"/>
  <c r="J223" i="3"/>
  <c r="P223" i="3" s="1"/>
  <c r="I223" i="3"/>
  <c r="K223" i="3" s="1"/>
  <c r="L223" i="3" s="1"/>
  <c r="H223" i="3"/>
  <c r="G223" i="3"/>
  <c r="F223" i="3"/>
  <c r="E223" i="3"/>
  <c r="D223" i="3"/>
  <c r="B223" i="3"/>
  <c r="A223" i="3"/>
  <c r="C223" i="3" s="1"/>
  <c r="P222" i="3"/>
  <c r="N222" i="3"/>
  <c r="J222" i="3"/>
  <c r="K222" i="3" s="1"/>
  <c r="L222" i="3" s="1"/>
  <c r="I222" i="3"/>
  <c r="M222" i="3" s="1"/>
  <c r="H222" i="3"/>
  <c r="G222" i="3"/>
  <c r="F222" i="3"/>
  <c r="E222" i="3"/>
  <c r="D222" i="3"/>
  <c r="C222" i="3"/>
  <c r="B222" i="3"/>
  <c r="A222" i="3"/>
  <c r="N221" i="3"/>
  <c r="J221" i="3"/>
  <c r="P221" i="3" s="1"/>
  <c r="I221" i="3"/>
  <c r="O221" i="3" s="1"/>
  <c r="H221" i="3"/>
  <c r="G221" i="3"/>
  <c r="F221" i="3"/>
  <c r="E221" i="3"/>
  <c r="D221" i="3"/>
  <c r="B221" i="3"/>
  <c r="A221" i="3"/>
  <c r="C221" i="3" s="1"/>
  <c r="P220" i="3"/>
  <c r="J220" i="3"/>
  <c r="O220" i="3" s="1"/>
  <c r="R220" i="3" s="1"/>
  <c r="I220" i="3"/>
  <c r="Q220" i="3" s="1"/>
  <c r="H220" i="3"/>
  <c r="G220" i="3"/>
  <c r="F220" i="3"/>
  <c r="E220" i="3"/>
  <c r="D220" i="3"/>
  <c r="C220" i="3"/>
  <c r="B220" i="3"/>
  <c r="A220" i="3"/>
  <c r="M219" i="3"/>
  <c r="J219" i="3"/>
  <c r="P219" i="3" s="1"/>
  <c r="I219" i="3"/>
  <c r="K219" i="3" s="1"/>
  <c r="L219" i="3" s="1"/>
  <c r="H219" i="3"/>
  <c r="G219" i="3"/>
  <c r="F219" i="3"/>
  <c r="E219" i="3"/>
  <c r="D219" i="3"/>
  <c r="B219" i="3"/>
  <c r="A219" i="3"/>
  <c r="C219" i="3" s="1"/>
  <c r="P218" i="3"/>
  <c r="N218" i="3"/>
  <c r="J218" i="3"/>
  <c r="K218" i="3" s="1"/>
  <c r="L218" i="3" s="1"/>
  <c r="I218" i="3"/>
  <c r="M218" i="3" s="1"/>
  <c r="H218" i="3"/>
  <c r="G218" i="3"/>
  <c r="F218" i="3"/>
  <c r="E218" i="3"/>
  <c r="D218" i="3"/>
  <c r="C218" i="3"/>
  <c r="B218" i="3"/>
  <c r="A218" i="3"/>
  <c r="N217" i="3"/>
  <c r="J217" i="3"/>
  <c r="P217" i="3" s="1"/>
  <c r="I217" i="3"/>
  <c r="O217" i="3" s="1"/>
  <c r="H217" i="3"/>
  <c r="G217" i="3"/>
  <c r="F217" i="3"/>
  <c r="E217" i="3"/>
  <c r="D217" i="3"/>
  <c r="B217" i="3"/>
  <c r="A217" i="3"/>
  <c r="C217" i="3" s="1"/>
  <c r="P216" i="3"/>
  <c r="J216" i="3"/>
  <c r="O216" i="3" s="1"/>
  <c r="R216" i="3" s="1"/>
  <c r="I216" i="3"/>
  <c r="Q216" i="3" s="1"/>
  <c r="H216" i="3"/>
  <c r="G216" i="3"/>
  <c r="F216" i="3"/>
  <c r="E216" i="3"/>
  <c r="D216" i="3"/>
  <c r="C216" i="3"/>
  <c r="B216" i="3"/>
  <c r="A216" i="3"/>
  <c r="M215" i="3"/>
  <c r="J215" i="3"/>
  <c r="P215" i="3" s="1"/>
  <c r="I215" i="3"/>
  <c r="K215" i="3" s="1"/>
  <c r="L215" i="3" s="1"/>
  <c r="H215" i="3"/>
  <c r="G215" i="3"/>
  <c r="F215" i="3"/>
  <c r="E215" i="3"/>
  <c r="D215" i="3"/>
  <c r="B215" i="3"/>
  <c r="A215" i="3"/>
  <c r="C215" i="3" s="1"/>
  <c r="P214" i="3"/>
  <c r="N214" i="3"/>
  <c r="J214" i="3"/>
  <c r="K214" i="3" s="1"/>
  <c r="L214" i="3" s="1"/>
  <c r="I214" i="3"/>
  <c r="M214" i="3" s="1"/>
  <c r="H214" i="3"/>
  <c r="G214" i="3"/>
  <c r="F214" i="3"/>
  <c r="E214" i="3"/>
  <c r="D214" i="3"/>
  <c r="C214" i="3"/>
  <c r="B214" i="3"/>
  <c r="A214" i="3"/>
  <c r="N213" i="3"/>
  <c r="J213" i="3"/>
  <c r="P213" i="3" s="1"/>
  <c r="I213" i="3"/>
  <c r="O213" i="3" s="1"/>
  <c r="H213" i="3"/>
  <c r="G213" i="3"/>
  <c r="F213" i="3"/>
  <c r="E213" i="3"/>
  <c r="D213" i="3"/>
  <c r="B213" i="3"/>
  <c r="A213" i="3"/>
  <c r="C213" i="3" s="1"/>
  <c r="P212" i="3"/>
  <c r="J212" i="3"/>
  <c r="O212" i="3" s="1"/>
  <c r="I212" i="3"/>
  <c r="Q212" i="3" s="1"/>
  <c r="H212" i="3"/>
  <c r="G212" i="3"/>
  <c r="F212" i="3"/>
  <c r="E212" i="3"/>
  <c r="D212" i="3"/>
  <c r="C212" i="3"/>
  <c r="B212" i="3"/>
  <c r="A212" i="3"/>
  <c r="M211" i="3"/>
  <c r="J211" i="3"/>
  <c r="P211" i="3" s="1"/>
  <c r="I211" i="3"/>
  <c r="K211" i="3" s="1"/>
  <c r="L211" i="3" s="1"/>
  <c r="H211" i="3"/>
  <c r="G211" i="3"/>
  <c r="F211" i="3"/>
  <c r="E211" i="3"/>
  <c r="D211" i="3"/>
  <c r="B211" i="3"/>
  <c r="A211" i="3"/>
  <c r="C211" i="3" s="1"/>
  <c r="P210" i="3"/>
  <c r="N210" i="3"/>
  <c r="J210" i="3"/>
  <c r="K210" i="3" s="1"/>
  <c r="L210" i="3" s="1"/>
  <c r="I210" i="3"/>
  <c r="M210" i="3" s="1"/>
  <c r="H210" i="3"/>
  <c r="G210" i="3"/>
  <c r="F210" i="3"/>
  <c r="E210" i="3"/>
  <c r="D210" i="3"/>
  <c r="C210" i="3"/>
  <c r="B210" i="3"/>
  <c r="A210" i="3"/>
  <c r="N209" i="3"/>
  <c r="J209" i="3"/>
  <c r="P209" i="3" s="1"/>
  <c r="I209" i="3"/>
  <c r="O209" i="3" s="1"/>
  <c r="H209" i="3"/>
  <c r="G209" i="3"/>
  <c r="F209" i="3"/>
  <c r="E209" i="3"/>
  <c r="D209" i="3"/>
  <c r="B209" i="3"/>
  <c r="A209" i="3"/>
  <c r="C209" i="3" s="1"/>
  <c r="P208" i="3"/>
  <c r="J208" i="3"/>
  <c r="O208" i="3" s="1"/>
  <c r="R208" i="3" s="1"/>
  <c r="I208" i="3"/>
  <c r="Q208" i="3" s="1"/>
  <c r="H208" i="3"/>
  <c r="G208" i="3"/>
  <c r="F208" i="3"/>
  <c r="E208" i="3"/>
  <c r="D208" i="3"/>
  <c r="C208" i="3"/>
  <c r="B208" i="3"/>
  <c r="A208" i="3"/>
  <c r="M207" i="3"/>
  <c r="J207" i="3"/>
  <c r="P207" i="3" s="1"/>
  <c r="I207" i="3"/>
  <c r="K207" i="3" s="1"/>
  <c r="L207" i="3" s="1"/>
  <c r="H207" i="3"/>
  <c r="G207" i="3"/>
  <c r="F207" i="3"/>
  <c r="E207" i="3"/>
  <c r="D207" i="3"/>
  <c r="B207" i="3"/>
  <c r="A207" i="3"/>
  <c r="C207" i="3" s="1"/>
  <c r="P206" i="3"/>
  <c r="N206" i="3"/>
  <c r="J206" i="3"/>
  <c r="K206" i="3" s="1"/>
  <c r="L206" i="3" s="1"/>
  <c r="I206" i="3"/>
  <c r="M206" i="3" s="1"/>
  <c r="H206" i="3"/>
  <c r="G206" i="3"/>
  <c r="F206" i="3"/>
  <c r="E206" i="3"/>
  <c r="D206" i="3"/>
  <c r="C206" i="3"/>
  <c r="B206" i="3"/>
  <c r="A206" i="3"/>
  <c r="N205" i="3"/>
  <c r="J205" i="3"/>
  <c r="P205" i="3" s="1"/>
  <c r="I205" i="3"/>
  <c r="O205" i="3" s="1"/>
  <c r="H205" i="3"/>
  <c r="G205" i="3"/>
  <c r="F205" i="3"/>
  <c r="E205" i="3"/>
  <c r="D205" i="3"/>
  <c r="B205" i="3"/>
  <c r="A205" i="3"/>
  <c r="C205" i="3" s="1"/>
  <c r="P204" i="3"/>
  <c r="J204" i="3"/>
  <c r="O204" i="3" s="1"/>
  <c r="I204" i="3"/>
  <c r="Q204" i="3" s="1"/>
  <c r="H204" i="3"/>
  <c r="G204" i="3"/>
  <c r="F204" i="3"/>
  <c r="E204" i="3"/>
  <c r="D204" i="3"/>
  <c r="C204" i="3"/>
  <c r="B204" i="3"/>
  <c r="A204" i="3"/>
  <c r="M203" i="3"/>
  <c r="J203" i="3"/>
  <c r="P203" i="3" s="1"/>
  <c r="I203" i="3"/>
  <c r="K203" i="3" s="1"/>
  <c r="L203" i="3" s="1"/>
  <c r="H203" i="3"/>
  <c r="G203" i="3"/>
  <c r="F203" i="3"/>
  <c r="E203" i="3"/>
  <c r="D203" i="3"/>
  <c r="B203" i="3"/>
  <c r="A203" i="3"/>
  <c r="C203" i="3" s="1"/>
  <c r="P202" i="3"/>
  <c r="N202" i="3"/>
  <c r="J202" i="3"/>
  <c r="K202" i="3" s="1"/>
  <c r="L202" i="3" s="1"/>
  <c r="I202" i="3"/>
  <c r="M202" i="3" s="1"/>
  <c r="H202" i="3"/>
  <c r="G202" i="3"/>
  <c r="F202" i="3"/>
  <c r="E202" i="3"/>
  <c r="D202" i="3"/>
  <c r="C202" i="3"/>
  <c r="B202" i="3"/>
  <c r="A202" i="3"/>
  <c r="N201" i="3"/>
  <c r="J201" i="3"/>
  <c r="P201" i="3" s="1"/>
  <c r="I201" i="3"/>
  <c r="O201" i="3" s="1"/>
  <c r="H201" i="3"/>
  <c r="G201" i="3"/>
  <c r="F201" i="3"/>
  <c r="E201" i="3"/>
  <c r="D201" i="3"/>
  <c r="B201" i="3"/>
  <c r="A201" i="3"/>
  <c r="C201" i="3" s="1"/>
  <c r="P200" i="3"/>
  <c r="J200" i="3"/>
  <c r="O200" i="3" s="1"/>
  <c r="R200" i="3" s="1"/>
  <c r="I200" i="3"/>
  <c r="Q200" i="3" s="1"/>
  <c r="H200" i="3"/>
  <c r="G200" i="3"/>
  <c r="F200" i="3"/>
  <c r="E200" i="3"/>
  <c r="D200" i="3"/>
  <c r="C200" i="3"/>
  <c r="B200" i="3"/>
  <c r="A200" i="3"/>
  <c r="M199" i="3"/>
  <c r="J199" i="3"/>
  <c r="P199" i="3" s="1"/>
  <c r="I199" i="3"/>
  <c r="K199" i="3" s="1"/>
  <c r="L199" i="3" s="1"/>
  <c r="H199" i="3"/>
  <c r="G199" i="3"/>
  <c r="F199" i="3"/>
  <c r="E199" i="3"/>
  <c r="D199" i="3"/>
  <c r="B199" i="3"/>
  <c r="A199" i="3"/>
  <c r="C199" i="3" s="1"/>
  <c r="P198" i="3"/>
  <c r="N198" i="3"/>
  <c r="J198" i="3"/>
  <c r="K198" i="3" s="1"/>
  <c r="L198" i="3" s="1"/>
  <c r="I198" i="3"/>
  <c r="M198" i="3" s="1"/>
  <c r="H198" i="3"/>
  <c r="G198" i="3"/>
  <c r="F198" i="3"/>
  <c r="E198" i="3"/>
  <c r="D198" i="3"/>
  <c r="C198" i="3"/>
  <c r="B198" i="3"/>
  <c r="A198" i="3"/>
  <c r="N197" i="3"/>
  <c r="J197" i="3"/>
  <c r="P197" i="3" s="1"/>
  <c r="I197" i="3"/>
  <c r="O197" i="3" s="1"/>
  <c r="H197" i="3"/>
  <c r="G197" i="3"/>
  <c r="F197" i="3"/>
  <c r="E197" i="3"/>
  <c r="D197" i="3"/>
  <c r="B197" i="3"/>
  <c r="A197" i="3"/>
  <c r="C197" i="3" s="1"/>
  <c r="P196" i="3"/>
  <c r="J196" i="3"/>
  <c r="O196" i="3" s="1"/>
  <c r="I196" i="3"/>
  <c r="Q196" i="3" s="1"/>
  <c r="H196" i="3"/>
  <c r="G196" i="3"/>
  <c r="F196" i="3"/>
  <c r="E196" i="3"/>
  <c r="D196" i="3"/>
  <c r="C196" i="3"/>
  <c r="B196" i="3"/>
  <c r="A196" i="3"/>
  <c r="M195" i="3"/>
  <c r="J195" i="3"/>
  <c r="P195" i="3" s="1"/>
  <c r="I195" i="3"/>
  <c r="K195" i="3" s="1"/>
  <c r="L195" i="3" s="1"/>
  <c r="H195" i="3"/>
  <c r="G195" i="3"/>
  <c r="F195" i="3"/>
  <c r="E195" i="3"/>
  <c r="D195" i="3"/>
  <c r="B195" i="3"/>
  <c r="A195" i="3"/>
  <c r="C195" i="3" s="1"/>
  <c r="P194" i="3"/>
  <c r="N194" i="3"/>
  <c r="J194" i="3"/>
  <c r="K194" i="3" s="1"/>
  <c r="L194" i="3" s="1"/>
  <c r="I194" i="3"/>
  <c r="M194" i="3" s="1"/>
  <c r="H194" i="3"/>
  <c r="G194" i="3"/>
  <c r="F194" i="3"/>
  <c r="E194" i="3"/>
  <c r="D194" i="3"/>
  <c r="C194" i="3"/>
  <c r="B194" i="3"/>
  <c r="A194" i="3"/>
  <c r="N193" i="3"/>
  <c r="J193" i="3"/>
  <c r="P193" i="3" s="1"/>
  <c r="I193" i="3"/>
  <c r="O193" i="3" s="1"/>
  <c r="H193" i="3"/>
  <c r="G193" i="3"/>
  <c r="F193" i="3"/>
  <c r="E193" i="3"/>
  <c r="D193" i="3"/>
  <c r="B193" i="3"/>
  <c r="A193" i="3"/>
  <c r="C193" i="3" s="1"/>
  <c r="P192" i="3"/>
  <c r="J192" i="3"/>
  <c r="O192" i="3" s="1"/>
  <c r="R192" i="3" s="1"/>
  <c r="I192" i="3"/>
  <c r="Q192" i="3" s="1"/>
  <c r="H192" i="3"/>
  <c r="G192" i="3"/>
  <c r="F192" i="3"/>
  <c r="E192" i="3"/>
  <c r="D192" i="3"/>
  <c r="C192" i="3"/>
  <c r="B192" i="3"/>
  <c r="A192" i="3"/>
  <c r="M191" i="3"/>
  <c r="J191" i="3"/>
  <c r="P191" i="3" s="1"/>
  <c r="I191" i="3"/>
  <c r="K191" i="3" s="1"/>
  <c r="L191" i="3" s="1"/>
  <c r="H191" i="3"/>
  <c r="G191" i="3"/>
  <c r="F191" i="3"/>
  <c r="E191" i="3"/>
  <c r="D191" i="3"/>
  <c r="B191" i="3"/>
  <c r="A191" i="3"/>
  <c r="C191" i="3" s="1"/>
  <c r="P190" i="3"/>
  <c r="N190" i="3"/>
  <c r="J190" i="3"/>
  <c r="K190" i="3" s="1"/>
  <c r="L190" i="3" s="1"/>
  <c r="I190" i="3"/>
  <c r="M190" i="3" s="1"/>
  <c r="H190" i="3"/>
  <c r="G190" i="3"/>
  <c r="F190" i="3"/>
  <c r="E190" i="3"/>
  <c r="D190" i="3"/>
  <c r="C190" i="3"/>
  <c r="B190" i="3"/>
  <c r="A190" i="3"/>
  <c r="N189" i="3"/>
  <c r="J189" i="3"/>
  <c r="P189" i="3" s="1"/>
  <c r="I189" i="3"/>
  <c r="O189" i="3" s="1"/>
  <c r="H189" i="3"/>
  <c r="G189" i="3"/>
  <c r="F189" i="3"/>
  <c r="E189" i="3"/>
  <c r="D189" i="3"/>
  <c r="B189" i="3"/>
  <c r="A189" i="3"/>
  <c r="C189" i="3" s="1"/>
  <c r="P188" i="3"/>
  <c r="J188" i="3"/>
  <c r="O188" i="3" s="1"/>
  <c r="R188" i="3" s="1"/>
  <c r="I188" i="3"/>
  <c r="Q188" i="3" s="1"/>
  <c r="H188" i="3"/>
  <c r="G188" i="3"/>
  <c r="F188" i="3"/>
  <c r="E188" i="3"/>
  <c r="D188" i="3"/>
  <c r="C188" i="3"/>
  <c r="B188" i="3"/>
  <c r="A188" i="3"/>
  <c r="M187" i="3"/>
  <c r="J187" i="3"/>
  <c r="P187" i="3" s="1"/>
  <c r="I187" i="3"/>
  <c r="K187" i="3" s="1"/>
  <c r="L187" i="3" s="1"/>
  <c r="H187" i="3"/>
  <c r="G187" i="3"/>
  <c r="F187" i="3"/>
  <c r="E187" i="3"/>
  <c r="D187" i="3"/>
  <c r="B187" i="3"/>
  <c r="A187" i="3"/>
  <c r="C187" i="3" s="1"/>
  <c r="P186" i="3"/>
  <c r="N186" i="3"/>
  <c r="J186" i="3"/>
  <c r="K186" i="3" s="1"/>
  <c r="L186" i="3" s="1"/>
  <c r="I186" i="3"/>
  <c r="M186" i="3" s="1"/>
  <c r="H186" i="3"/>
  <c r="G186" i="3"/>
  <c r="F186" i="3"/>
  <c r="E186" i="3"/>
  <c r="D186" i="3"/>
  <c r="C186" i="3"/>
  <c r="B186" i="3"/>
  <c r="A186" i="3"/>
  <c r="N185" i="3"/>
  <c r="J185" i="3"/>
  <c r="P185" i="3" s="1"/>
  <c r="I185" i="3"/>
  <c r="O185" i="3" s="1"/>
  <c r="H185" i="3"/>
  <c r="G185" i="3"/>
  <c r="F185" i="3"/>
  <c r="E185" i="3"/>
  <c r="D185" i="3"/>
  <c r="B185" i="3"/>
  <c r="A185" i="3"/>
  <c r="C185" i="3" s="1"/>
  <c r="P184" i="3"/>
  <c r="J184" i="3"/>
  <c r="O184" i="3" s="1"/>
  <c r="R184" i="3" s="1"/>
  <c r="I184" i="3"/>
  <c r="Q184" i="3" s="1"/>
  <c r="H184" i="3"/>
  <c r="G184" i="3"/>
  <c r="F184" i="3"/>
  <c r="E184" i="3"/>
  <c r="D184" i="3"/>
  <c r="C184" i="3"/>
  <c r="B184" i="3"/>
  <c r="A184" i="3"/>
  <c r="M183" i="3"/>
  <c r="J183" i="3"/>
  <c r="P183" i="3" s="1"/>
  <c r="I183" i="3"/>
  <c r="K183" i="3" s="1"/>
  <c r="L183" i="3" s="1"/>
  <c r="H183" i="3"/>
  <c r="G183" i="3"/>
  <c r="F183" i="3"/>
  <c r="E183" i="3"/>
  <c r="D183" i="3"/>
  <c r="B183" i="3"/>
  <c r="A183" i="3"/>
  <c r="C183" i="3" s="1"/>
  <c r="P182" i="3"/>
  <c r="N182" i="3"/>
  <c r="J182" i="3"/>
  <c r="K182" i="3" s="1"/>
  <c r="L182" i="3" s="1"/>
  <c r="I182" i="3"/>
  <c r="M182" i="3" s="1"/>
  <c r="H182" i="3"/>
  <c r="G182" i="3"/>
  <c r="F182" i="3"/>
  <c r="E182" i="3"/>
  <c r="D182" i="3"/>
  <c r="C182" i="3"/>
  <c r="B182" i="3"/>
  <c r="A182" i="3"/>
  <c r="N181" i="3"/>
  <c r="J181" i="3"/>
  <c r="P181" i="3" s="1"/>
  <c r="I181" i="3"/>
  <c r="O181" i="3" s="1"/>
  <c r="H181" i="3"/>
  <c r="G181" i="3"/>
  <c r="F181" i="3"/>
  <c r="E181" i="3"/>
  <c r="D181" i="3"/>
  <c r="B181" i="3"/>
  <c r="A181" i="3"/>
  <c r="C181" i="3" s="1"/>
  <c r="P180" i="3"/>
  <c r="J180" i="3"/>
  <c r="O180" i="3" s="1"/>
  <c r="I180" i="3"/>
  <c r="Q180" i="3" s="1"/>
  <c r="H180" i="3"/>
  <c r="G180" i="3"/>
  <c r="F180" i="3"/>
  <c r="E180" i="3"/>
  <c r="D180" i="3"/>
  <c r="C180" i="3"/>
  <c r="B180" i="3"/>
  <c r="A180" i="3"/>
  <c r="M179" i="3"/>
  <c r="J179" i="3"/>
  <c r="P179" i="3" s="1"/>
  <c r="I179" i="3"/>
  <c r="K179" i="3" s="1"/>
  <c r="L179" i="3" s="1"/>
  <c r="H179" i="3"/>
  <c r="G179" i="3"/>
  <c r="F179" i="3"/>
  <c r="E179" i="3"/>
  <c r="D179" i="3"/>
  <c r="B179" i="3"/>
  <c r="A179" i="3"/>
  <c r="C179" i="3" s="1"/>
  <c r="P178" i="3"/>
  <c r="N178" i="3"/>
  <c r="J178" i="3"/>
  <c r="K178" i="3" s="1"/>
  <c r="L178" i="3" s="1"/>
  <c r="I178" i="3"/>
  <c r="M178" i="3" s="1"/>
  <c r="H178" i="3"/>
  <c r="G178" i="3"/>
  <c r="F178" i="3"/>
  <c r="E178" i="3"/>
  <c r="D178" i="3"/>
  <c r="C178" i="3"/>
  <c r="B178" i="3"/>
  <c r="A178" i="3"/>
  <c r="N177" i="3"/>
  <c r="J177" i="3"/>
  <c r="P177" i="3" s="1"/>
  <c r="I177" i="3"/>
  <c r="O177" i="3" s="1"/>
  <c r="H177" i="3"/>
  <c r="G177" i="3"/>
  <c r="F177" i="3"/>
  <c r="E177" i="3"/>
  <c r="D177" i="3"/>
  <c r="B177" i="3"/>
  <c r="A177" i="3"/>
  <c r="C177" i="3" s="1"/>
  <c r="P176" i="3"/>
  <c r="J176" i="3"/>
  <c r="O176" i="3" s="1"/>
  <c r="R176" i="3" s="1"/>
  <c r="I176" i="3"/>
  <c r="Q176" i="3" s="1"/>
  <c r="H176" i="3"/>
  <c r="G176" i="3"/>
  <c r="F176" i="3"/>
  <c r="E176" i="3"/>
  <c r="D176" i="3"/>
  <c r="C176" i="3"/>
  <c r="B176" i="3"/>
  <c r="A176" i="3"/>
  <c r="M175" i="3"/>
  <c r="J175" i="3"/>
  <c r="P175" i="3" s="1"/>
  <c r="I175" i="3"/>
  <c r="K175" i="3" s="1"/>
  <c r="L175" i="3" s="1"/>
  <c r="H175" i="3"/>
  <c r="G175" i="3"/>
  <c r="F175" i="3"/>
  <c r="E175" i="3"/>
  <c r="D175" i="3"/>
  <c r="B175" i="3"/>
  <c r="A175" i="3"/>
  <c r="C175" i="3" s="1"/>
  <c r="P174" i="3"/>
  <c r="N174" i="3"/>
  <c r="J174" i="3"/>
  <c r="K174" i="3" s="1"/>
  <c r="L174" i="3" s="1"/>
  <c r="I174" i="3"/>
  <c r="M174" i="3" s="1"/>
  <c r="H174" i="3"/>
  <c r="G174" i="3"/>
  <c r="F174" i="3"/>
  <c r="E174" i="3"/>
  <c r="D174" i="3"/>
  <c r="C174" i="3"/>
  <c r="B174" i="3"/>
  <c r="A174" i="3"/>
  <c r="N173" i="3"/>
  <c r="J173" i="3"/>
  <c r="P173" i="3" s="1"/>
  <c r="I173" i="3"/>
  <c r="O173" i="3" s="1"/>
  <c r="H173" i="3"/>
  <c r="G173" i="3"/>
  <c r="F173" i="3"/>
  <c r="E173" i="3"/>
  <c r="D173" i="3"/>
  <c r="B173" i="3"/>
  <c r="A173" i="3"/>
  <c r="C173" i="3" s="1"/>
  <c r="P172" i="3"/>
  <c r="J172" i="3"/>
  <c r="O172" i="3" s="1"/>
  <c r="I172" i="3"/>
  <c r="Q172" i="3" s="1"/>
  <c r="H172" i="3"/>
  <c r="G172" i="3"/>
  <c r="F172" i="3"/>
  <c r="E172" i="3"/>
  <c r="D172" i="3"/>
  <c r="C172" i="3"/>
  <c r="B172" i="3"/>
  <c r="A172" i="3"/>
  <c r="M171" i="3"/>
  <c r="J171" i="3"/>
  <c r="P171" i="3" s="1"/>
  <c r="I171" i="3"/>
  <c r="K171" i="3" s="1"/>
  <c r="L171" i="3" s="1"/>
  <c r="H171" i="3"/>
  <c r="G171" i="3"/>
  <c r="F171" i="3"/>
  <c r="E171" i="3"/>
  <c r="D171" i="3"/>
  <c r="B171" i="3"/>
  <c r="A171" i="3"/>
  <c r="C171" i="3" s="1"/>
  <c r="P170" i="3"/>
  <c r="N170" i="3"/>
  <c r="J170" i="3"/>
  <c r="K170" i="3" s="1"/>
  <c r="L170" i="3" s="1"/>
  <c r="I170" i="3"/>
  <c r="M170" i="3" s="1"/>
  <c r="H170" i="3"/>
  <c r="G170" i="3"/>
  <c r="F170" i="3"/>
  <c r="E170" i="3"/>
  <c r="D170" i="3"/>
  <c r="C170" i="3"/>
  <c r="B170" i="3"/>
  <c r="A170" i="3"/>
  <c r="N169" i="3"/>
  <c r="J169" i="3"/>
  <c r="P169" i="3" s="1"/>
  <c r="I169" i="3"/>
  <c r="O169" i="3" s="1"/>
  <c r="H169" i="3"/>
  <c r="G169" i="3"/>
  <c r="F169" i="3"/>
  <c r="E169" i="3"/>
  <c r="D169" i="3"/>
  <c r="B169" i="3"/>
  <c r="A169" i="3"/>
  <c r="C169" i="3" s="1"/>
  <c r="P168" i="3"/>
  <c r="J168" i="3"/>
  <c r="O168" i="3" s="1"/>
  <c r="R168" i="3" s="1"/>
  <c r="I168" i="3"/>
  <c r="Q168" i="3" s="1"/>
  <c r="H168" i="3"/>
  <c r="G168" i="3"/>
  <c r="F168" i="3"/>
  <c r="E168" i="3"/>
  <c r="D168" i="3"/>
  <c r="C168" i="3"/>
  <c r="B168" i="3"/>
  <c r="A168" i="3"/>
  <c r="M167" i="3"/>
  <c r="J167" i="3"/>
  <c r="P167" i="3" s="1"/>
  <c r="I167" i="3"/>
  <c r="K167" i="3" s="1"/>
  <c r="L167" i="3" s="1"/>
  <c r="H167" i="3"/>
  <c r="G167" i="3"/>
  <c r="F167" i="3"/>
  <c r="E167" i="3"/>
  <c r="D167" i="3"/>
  <c r="B167" i="3"/>
  <c r="A167" i="3"/>
  <c r="C167" i="3" s="1"/>
  <c r="P166" i="3"/>
  <c r="N166" i="3"/>
  <c r="J166" i="3"/>
  <c r="K166" i="3" s="1"/>
  <c r="L166" i="3" s="1"/>
  <c r="I166" i="3"/>
  <c r="M166" i="3" s="1"/>
  <c r="H166" i="3"/>
  <c r="G166" i="3"/>
  <c r="F166" i="3"/>
  <c r="E166" i="3"/>
  <c r="D166" i="3"/>
  <c r="C166" i="3"/>
  <c r="B166" i="3"/>
  <c r="A166" i="3"/>
  <c r="N165" i="3"/>
  <c r="J165" i="3"/>
  <c r="P165" i="3" s="1"/>
  <c r="I165" i="3"/>
  <c r="O165" i="3" s="1"/>
  <c r="H165" i="3"/>
  <c r="G165" i="3"/>
  <c r="F165" i="3"/>
  <c r="E165" i="3"/>
  <c r="D165" i="3"/>
  <c r="B165" i="3"/>
  <c r="A165" i="3"/>
  <c r="C165" i="3" s="1"/>
  <c r="P164" i="3"/>
  <c r="J164" i="3"/>
  <c r="O164" i="3" s="1"/>
  <c r="I164" i="3"/>
  <c r="Q164" i="3" s="1"/>
  <c r="H164" i="3"/>
  <c r="G164" i="3"/>
  <c r="F164" i="3"/>
  <c r="E164" i="3"/>
  <c r="D164" i="3"/>
  <c r="C164" i="3"/>
  <c r="B164" i="3"/>
  <c r="A164" i="3"/>
  <c r="M163" i="3"/>
  <c r="J163" i="3"/>
  <c r="P163" i="3" s="1"/>
  <c r="I163" i="3"/>
  <c r="K163" i="3" s="1"/>
  <c r="L163" i="3" s="1"/>
  <c r="H163" i="3"/>
  <c r="G163" i="3"/>
  <c r="F163" i="3"/>
  <c r="E163" i="3"/>
  <c r="D163" i="3"/>
  <c r="B163" i="3"/>
  <c r="A163" i="3"/>
  <c r="C163" i="3" s="1"/>
  <c r="P162" i="3"/>
  <c r="N162" i="3"/>
  <c r="J162" i="3"/>
  <c r="K162" i="3" s="1"/>
  <c r="L162" i="3" s="1"/>
  <c r="I162" i="3"/>
  <c r="M162" i="3" s="1"/>
  <c r="H162" i="3"/>
  <c r="G162" i="3"/>
  <c r="F162" i="3"/>
  <c r="E162" i="3"/>
  <c r="D162" i="3"/>
  <c r="C162" i="3"/>
  <c r="B162" i="3"/>
  <c r="A162" i="3"/>
  <c r="N161" i="3"/>
  <c r="J161" i="3"/>
  <c r="P161" i="3" s="1"/>
  <c r="I161" i="3"/>
  <c r="O161" i="3" s="1"/>
  <c r="H161" i="3"/>
  <c r="G161" i="3"/>
  <c r="F161" i="3"/>
  <c r="E161" i="3"/>
  <c r="D161" i="3"/>
  <c r="B161" i="3"/>
  <c r="A161" i="3"/>
  <c r="C161" i="3" s="1"/>
  <c r="P160" i="3"/>
  <c r="J160" i="3"/>
  <c r="O160" i="3" s="1"/>
  <c r="R160" i="3" s="1"/>
  <c r="I160" i="3"/>
  <c r="Q160" i="3" s="1"/>
  <c r="H160" i="3"/>
  <c r="G160" i="3"/>
  <c r="F160" i="3"/>
  <c r="E160" i="3"/>
  <c r="D160" i="3"/>
  <c r="C160" i="3"/>
  <c r="B160" i="3"/>
  <c r="A160" i="3"/>
  <c r="M159" i="3"/>
  <c r="J159" i="3"/>
  <c r="P159" i="3" s="1"/>
  <c r="I159" i="3"/>
  <c r="K159" i="3" s="1"/>
  <c r="L159" i="3" s="1"/>
  <c r="H159" i="3"/>
  <c r="G159" i="3"/>
  <c r="F159" i="3"/>
  <c r="E159" i="3"/>
  <c r="D159" i="3"/>
  <c r="B159" i="3"/>
  <c r="A159" i="3"/>
  <c r="C159" i="3" s="1"/>
  <c r="P158" i="3"/>
  <c r="N158" i="3"/>
  <c r="J158" i="3"/>
  <c r="K158" i="3" s="1"/>
  <c r="L158" i="3" s="1"/>
  <c r="I158" i="3"/>
  <c r="M158" i="3" s="1"/>
  <c r="H158" i="3"/>
  <c r="G158" i="3"/>
  <c r="F158" i="3"/>
  <c r="E158" i="3"/>
  <c r="D158" i="3"/>
  <c r="C158" i="3"/>
  <c r="B158" i="3"/>
  <c r="A158" i="3"/>
  <c r="N157" i="3"/>
  <c r="J157" i="3"/>
  <c r="P157" i="3" s="1"/>
  <c r="I157" i="3"/>
  <c r="O157" i="3" s="1"/>
  <c r="H157" i="3"/>
  <c r="G157" i="3"/>
  <c r="F157" i="3"/>
  <c r="E157" i="3"/>
  <c r="D157" i="3"/>
  <c r="B157" i="3"/>
  <c r="A157" i="3"/>
  <c r="C157" i="3" s="1"/>
  <c r="P156" i="3"/>
  <c r="J156" i="3"/>
  <c r="O156" i="3" s="1"/>
  <c r="R156" i="3" s="1"/>
  <c r="I156" i="3"/>
  <c r="Q156" i="3" s="1"/>
  <c r="H156" i="3"/>
  <c r="G156" i="3"/>
  <c r="F156" i="3"/>
  <c r="E156" i="3"/>
  <c r="D156" i="3"/>
  <c r="C156" i="3"/>
  <c r="B156" i="3"/>
  <c r="A156" i="3"/>
  <c r="M155" i="3"/>
  <c r="J155" i="3"/>
  <c r="N155" i="3" s="1"/>
  <c r="I155" i="3"/>
  <c r="K155" i="3" s="1"/>
  <c r="L155" i="3" s="1"/>
  <c r="H155" i="3"/>
  <c r="G155" i="3"/>
  <c r="F155" i="3"/>
  <c r="E155" i="3"/>
  <c r="D155" i="3"/>
  <c r="B155" i="3"/>
  <c r="A155" i="3"/>
  <c r="C155" i="3" s="1"/>
  <c r="P154" i="3"/>
  <c r="N154" i="3"/>
  <c r="J154" i="3"/>
  <c r="K154" i="3" s="1"/>
  <c r="L154" i="3" s="1"/>
  <c r="I154" i="3"/>
  <c r="M154" i="3" s="1"/>
  <c r="H154" i="3"/>
  <c r="G154" i="3"/>
  <c r="F154" i="3"/>
  <c r="E154" i="3"/>
  <c r="D154" i="3"/>
  <c r="C154" i="3"/>
  <c r="B154" i="3"/>
  <c r="A154" i="3"/>
  <c r="N153" i="3"/>
  <c r="J153" i="3"/>
  <c r="P153" i="3" s="1"/>
  <c r="I153" i="3"/>
  <c r="O153" i="3" s="1"/>
  <c r="H153" i="3"/>
  <c r="G153" i="3"/>
  <c r="F153" i="3"/>
  <c r="E153" i="3"/>
  <c r="D153" i="3"/>
  <c r="B153" i="3"/>
  <c r="A153" i="3"/>
  <c r="C153" i="3" s="1"/>
  <c r="P152" i="3"/>
  <c r="J152" i="3"/>
  <c r="O152" i="3" s="1"/>
  <c r="R152" i="3" s="1"/>
  <c r="I152" i="3"/>
  <c r="Q152" i="3" s="1"/>
  <c r="H152" i="3"/>
  <c r="G152" i="3"/>
  <c r="F152" i="3"/>
  <c r="E152" i="3"/>
  <c r="D152" i="3"/>
  <c r="C152" i="3"/>
  <c r="B152" i="3"/>
  <c r="A152" i="3"/>
  <c r="M151" i="3"/>
  <c r="J151" i="3"/>
  <c r="P151" i="3" s="1"/>
  <c r="I151" i="3"/>
  <c r="K151" i="3" s="1"/>
  <c r="L151" i="3" s="1"/>
  <c r="H151" i="3"/>
  <c r="G151" i="3"/>
  <c r="F151" i="3"/>
  <c r="E151" i="3"/>
  <c r="D151" i="3"/>
  <c r="B151" i="3"/>
  <c r="A151" i="3"/>
  <c r="C151" i="3" s="1"/>
  <c r="P150" i="3"/>
  <c r="N150" i="3"/>
  <c r="J150" i="3"/>
  <c r="K150" i="3" s="1"/>
  <c r="L150" i="3" s="1"/>
  <c r="I150" i="3"/>
  <c r="M150" i="3" s="1"/>
  <c r="H150" i="3"/>
  <c r="G150" i="3"/>
  <c r="F150" i="3"/>
  <c r="E150" i="3"/>
  <c r="D150" i="3"/>
  <c r="C150" i="3"/>
  <c r="B150" i="3"/>
  <c r="A150" i="3"/>
  <c r="N149" i="3"/>
  <c r="J149" i="3"/>
  <c r="P149" i="3" s="1"/>
  <c r="I149" i="3"/>
  <c r="O149" i="3" s="1"/>
  <c r="H149" i="3"/>
  <c r="G149" i="3"/>
  <c r="F149" i="3"/>
  <c r="E149" i="3"/>
  <c r="D149" i="3"/>
  <c r="B149" i="3"/>
  <c r="A149" i="3"/>
  <c r="C149" i="3" s="1"/>
  <c r="P148" i="3"/>
  <c r="J148" i="3"/>
  <c r="O148" i="3" s="1"/>
  <c r="I148" i="3"/>
  <c r="Q148" i="3" s="1"/>
  <c r="H148" i="3"/>
  <c r="G148" i="3"/>
  <c r="F148" i="3"/>
  <c r="E148" i="3"/>
  <c r="D148" i="3"/>
  <c r="C148" i="3"/>
  <c r="B148" i="3"/>
  <c r="A148" i="3"/>
  <c r="M147" i="3"/>
  <c r="J147" i="3"/>
  <c r="P147" i="3" s="1"/>
  <c r="I147" i="3"/>
  <c r="K147" i="3" s="1"/>
  <c r="L147" i="3" s="1"/>
  <c r="H147" i="3"/>
  <c r="G147" i="3"/>
  <c r="F147" i="3"/>
  <c r="E147" i="3"/>
  <c r="D147" i="3"/>
  <c r="B147" i="3"/>
  <c r="A147" i="3"/>
  <c r="C147" i="3" s="1"/>
  <c r="P146" i="3"/>
  <c r="N146" i="3"/>
  <c r="J146" i="3"/>
  <c r="K146" i="3" s="1"/>
  <c r="L146" i="3" s="1"/>
  <c r="I146" i="3"/>
  <c r="M146" i="3" s="1"/>
  <c r="H146" i="3"/>
  <c r="G146" i="3"/>
  <c r="F146" i="3"/>
  <c r="E146" i="3"/>
  <c r="D146" i="3"/>
  <c r="C146" i="3"/>
  <c r="B146" i="3"/>
  <c r="A146" i="3"/>
  <c r="N145" i="3"/>
  <c r="J145" i="3"/>
  <c r="P145" i="3" s="1"/>
  <c r="I145" i="3"/>
  <c r="O145" i="3" s="1"/>
  <c r="H145" i="3"/>
  <c r="G145" i="3"/>
  <c r="F145" i="3"/>
  <c r="E145" i="3"/>
  <c r="D145" i="3"/>
  <c r="B145" i="3"/>
  <c r="A145" i="3"/>
  <c r="C145" i="3" s="1"/>
  <c r="P144" i="3"/>
  <c r="J144" i="3"/>
  <c r="O144" i="3" s="1"/>
  <c r="R144" i="3" s="1"/>
  <c r="I144" i="3"/>
  <c r="Q144" i="3" s="1"/>
  <c r="H144" i="3"/>
  <c r="G144" i="3"/>
  <c r="F144" i="3"/>
  <c r="E144" i="3"/>
  <c r="D144" i="3"/>
  <c r="C144" i="3"/>
  <c r="B144" i="3"/>
  <c r="A144" i="3"/>
  <c r="M143" i="3"/>
  <c r="J143" i="3"/>
  <c r="P143" i="3" s="1"/>
  <c r="I143" i="3"/>
  <c r="K143" i="3" s="1"/>
  <c r="L143" i="3" s="1"/>
  <c r="H143" i="3"/>
  <c r="G143" i="3"/>
  <c r="F143" i="3"/>
  <c r="E143" i="3"/>
  <c r="D143" i="3"/>
  <c r="B143" i="3"/>
  <c r="A143" i="3"/>
  <c r="C143" i="3" s="1"/>
  <c r="P142" i="3"/>
  <c r="N142" i="3"/>
  <c r="J142" i="3"/>
  <c r="K142" i="3" s="1"/>
  <c r="L142" i="3" s="1"/>
  <c r="I142" i="3"/>
  <c r="M142" i="3" s="1"/>
  <c r="H142" i="3"/>
  <c r="G142" i="3"/>
  <c r="F142" i="3"/>
  <c r="E142" i="3"/>
  <c r="D142" i="3"/>
  <c r="C142" i="3"/>
  <c r="B142" i="3"/>
  <c r="A142" i="3"/>
  <c r="N141" i="3"/>
  <c r="J141" i="3"/>
  <c r="P141" i="3" s="1"/>
  <c r="I141" i="3"/>
  <c r="O141" i="3" s="1"/>
  <c r="H141" i="3"/>
  <c r="G141" i="3"/>
  <c r="F141" i="3"/>
  <c r="E141" i="3"/>
  <c r="D141" i="3"/>
  <c r="B141" i="3"/>
  <c r="A141" i="3"/>
  <c r="C141" i="3" s="1"/>
  <c r="P140" i="3"/>
  <c r="J140" i="3"/>
  <c r="O140" i="3" s="1"/>
  <c r="I140" i="3"/>
  <c r="Q140" i="3" s="1"/>
  <c r="H140" i="3"/>
  <c r="G140" i="3"/>
  <c r="F140" i="3"/>
  <c r="E140" i="3"/>
  <c r="D140" i="3"/>
  <c r="C140" i="3"/>
  <c r="B140" i="3"/>
  <c r="A140" i="3"/>
  <c r="M139" i="3"/>
  <c r="J139" i="3"/>
  <c r="P139" i="3" s="1"/>
  <c r="I139" i="3"/>
  <c r="K139" i="3" s="1"/>
  <c r="L139" i="3" s="1"/>
  <c r="H139" i="3"/>
  <c r="G139" i="3"/>
  <c r="F139" i="3"/>
  <c r="E139" i="3"/>
  <c r="D139" i="3"/>
  <c r="B139" i="3"/>
  <c r="A139" i="3"/>
  <c r="C139" i="3" s="1"/>
  <c r="P138" i="3"/>
  <c r="N138" i="3"/>
  <c r="J138" i="3"/>
  <c r="K138" i="3" s="1"/>
  <c r="L138" i="3" s="1"/>
  <c r="I138" i="3"/>
  <c r="M138" i="3" s="1"/>
  <c r="H138" i="3"/>
  <c r="G138" i="3"/>
  <c r="F138" i="3"/>
  <c r="E138" i="3"/>
  <c r="D138" i="3"/>
  <c r="C138" i="3"/>
  <c r="B138" i="3"/>
  <c r="A138" i="3"/>
  <c r="N137" i="3"/>
  <c r="J137" i="3"/>
  <c r="P137" i="3" s="1"/>
  <c r="I137" i="3"/>
  <c r="O137" i="3" s="1"/>
  <c r="H137" i="3"/>
  <c r="G137" i="3"/>
  <c r="F137" i="3"/>
  <c r="E137" i="3"/>
  <c r="D137" i="3"/>
  <c r="B137" i="3"/>
  <c r="A137" i="3"/>
  <c r="C137" i="3" s="1"/>
  <c r="P136" i="3"/>
  <c r="J136" i="3"/>
  <c r="O136" i="3" s="1"/>
  <c r="R136" i="3" s="1"/>
  <c r="I136" i="3"/>
  <c r="Q136" i="3" s="1"/>
  <c r="H136" i="3"/>
  <c r="G136" i="3"/>
  <c r="F136" i="3"/>
  <c r="E136" i="3"/>
  <c r="D136" i="3"/>
  <c r="C136" i="3"/>
  <c r="B136" i="3"/>
  <c r="A136" i="3"/>
  <c r="M135" i="3"/>
  <c r="J135" i="3"/>
  <c r="P135" i="3" s="1"/>
  <c r="I135" i="3"/>
  <c r="K135" i="3" s="1"/>
  <c r="L135" i="3" s="1"/>
  <c r="H135" i="3"/>
  <c r="G135" i="3"/>
  <c r="F135" i="3"/>
  <c r="E135" i="3"/>
  <c r="D135" i="3"/>
  <c r="B135" i="3"/>
  <c r="A135" i="3"/>
  <c r="C135" i="3" s="1"/>
  <c r="P134" i="3"/>
  <c r="N134" i="3"/>
  <c r="J134" i="3"/>
  <c r="K134" i="3" s="1"/>
  <c r="L134" i="3" s="1"/>
  <c r="I134" i="3"/>
  <c r="M134" i="3" s="1"/>
  <c r="H134" i="3"/>
  <c r="G134" i="3"/>
  <c r="F134" i="3"/>
  <c r="E134" i="3"/>
  <c r="D134" i="3"/>
  <c r="C134" i="3"/>
  <c r="B134" i="3"/>
  <c r="A134" i="3"/>
  <c r="N133" i="3"/>
  <c r="J133" i="3"/>
  <c r="P133" i="3" s="1"/>
  <c r="I133" i="3"/>
  <c r="O133" i="3" s="1"/>
  <c r="H133" i="3"/>
  <c r="G133" i="3"/>
  <c r="F133" i="3"/>
  <c r="E133" i="3"/>
  <c r="D133" i="3"/>
  <c r="B133" i="3"/>
  <c r="A133" i="3"/>
  <c r="C133" i="3" s="1"/>
  <c r="P132" i="3"/>
  <c r="J132" i="3"/>
  <c r="O132" i="3" s="1"/>
  <c r="I132" i="3"/>
  <c r="Q132" i="3" s="1"/>
  <c r="H132" i="3"/>
  <c r="G132" i="3"/>
  <c r="F132" i="3"/>
  <c r="E132" i="3"/>
  <c r="D132" i="3"/>
  <c r="C132" i="3"/>
  <c r="B132" i="3"/>
  <c r="A132" i="3"/>
  <c r="M131" i="3"/>
  <c r="J131" i="3"/>
  <c r="P131" i="3" s="1"/>
  <c r="I131" i="3"/>
  <c r="K131" i="3" s="1"/>
  <c r="L131" i="3" s="1"/>
  <c r="H131" i="3"/>
  <c r="G131" i="3"/>
  <c r="F131" i="3"/>
  <c r="E131" i="3"/>
  <c r="D131" i="3"/>
  <c r="B131" i="3"/>
  <c r="A131" i="3"/>
  <c r="C131" i="3" s="1"/>
  <c r="P130" i="3"/>
  <c r="N130" i="3"/>
  <c r="J130" i="3"/>
  <c r="K130" i="3" s="1"/>
  <c r="L130" i="3" s="1"/>
  <c r="I130" i="3"/>
  <c r="M130" i="3" s="1"/>
  <c r="H130" i="3"/>
  <c r="G130" i="3"/>
  <c r="F130" i="3"/>
  <c r="E130" i="3"/>
  <c r="D130" i="3"/>
  <c r="C130" i="3"/>
  <c r="B130" i="3"/>
  <c r="A130" i="3"/>
  <c r="N129" i="3"/>
  <c r="J129" i="3"/>
  <c r="P129" i="3" s="1"/>
  <c r="I129" i="3"/>
  <c r="O129" i="3" s="1"/>
  <c r="H129" i="3"/>
  <c r="G129" i="3"/>
  <c r="F129" i="3"/>
  <c r="E129" i="3"/>
  <c r="D129" i="3"/>
  <c r="B129" i="3"/>
  <c r="A129" i="3"/>
  <c r="C129" i="3" s="1"/>
  <c r="P128" i="3"/>
  <c r="J128" i="3"/>
  <c r="O128" i="3" s="1"/>
  <c r="R128" i="3" s="1"/>
  <c r="I128" i="3"/>
  <c r="Q128" i="3" s="1"/>
  <c r="H128" i="3"/>
  <c r="G128" i="3"/>
  <c r="F128" i="3"/>
  <c r="E128" i="3"/>
  <c r="D128" i="3"/>
  <c r="C128" i="3"/>
  <c r="B128" i="3"/>
  <c r="A128" i="3"/>
  <c r="M127" i="3"/>
  <c r="J127" i="3"/>
  <c r="P127" i="3" s="1"/>
  <c r="I127" i="3"/>
  <c r="K127" i="3" s="1"/>
  <c r="L127" i="3" s="1"/>
  <c r="H127" i="3"/>
  <c r="G127" i="3"/>
  <c r="F127" i="3"/>
  <c r="E127" i="3"/>
  <c r="D127" i="3"/>
  <c r="B127" i="3"/>
  <c r="A127" i="3"/>
  <c r="C127" i="3" s="1"/>
  <c r="P126" i="3"/>
  <c r="N126" i="3"/>
  <c r="J126" i="3"/>
  <c r="K126" i="3" s="1"/>
  <c r="L126" i="3" s="1"/>
  <c r="I126" i="3"/>
  <c r="M126" i="3" s="1"/>
  <c r="H126" i="3"/>
  <c r="G126" i="3"/>
  <c r="F126" i="3"/>
  <c r="E126" i="3"/>
  <c r="D126" i="3"/>
  <c r="C126" i="3"/>
  <c r="B126" i="3"/>
  <c r="A126" i="3"/>
  <c r="N125" i="3"/>
  <c r="J125" i="3"/>
  <c r="P125" i="3" s="1"/>
  <c r="I125" i="3"/>
  <c r="O125" i="3" s="1"/>
  <c r="H125" i="3"/>
  <c r="G125" i="3"/>
  <c r="F125" i="3"/>
  <c r="E125" i="3"/>
  <c r="D125" i="3"/>
  <c r="B125" i="3"/>
  <c r="A125" i="3"/>
  <c r="C125" i="3" s="1"/>
  <c r="P124" i="3"/>
  <c r="J124" i="3"/>
  <c r="O124" i="3" s="1"/>
  <c r="R124" i="3" s="1"/>
  <c r="I124" i="3"/>
  <c r="Q124" i="3" s="1"/>
  <c r="H124" i="3"/>
  <c r="G124" i="3"/>
  <c r="F124" i="3"/>
  <c r="E124" i="3"/>
  <c r="D124" i="3"/>
  <c r="C124" i="3"/>
  <c r="B124" i="3"/>
  <c r="A124" i="3"/>
  <c r="M123" i="3"/>
  <c r="J123" i="3"/>
  <c r="P123" i="3" s="1"/>
  <c r="I123" i="3"/>
  <c r="K123" i="3" s="1"/>
  <c r="L123" i="3" s="1"/>
  <c r="H123" i="3"/>
  <c r="G123" i="3"/>
  <c r="F123" i="3"/>
  <c r="E123" i="3"/>
  <c r="D123" i="3"/>
  <c r="B123" i="3"/>
  <c r="A123" i="3"/>
  <c r="C123" i="3" s="1"/>
  <c r="P122" i="3"/>
  <c r="N122" i="3"/>
  <c r="J122" i="3"/>
  <c r="K122" i="3" s="1"/>
  <c r="L122" i="3" s="1"/>
  <c r="I122" i="3"/>
  <c r="M122" i="3" s="1"/>
  <c r="H122" i="3"/>
  <c r="G122" i="3"/>
  <c r="F122" i="3"/>
  <c r="E122" i="3"/>
  <c r="D122" i="3"/>
  <c r="C122" i="3"/>
  <c r="B122" i="3"/>
  <c r="A122" i="3"/>
  <c r="N121" i="3"/>
  <c r="J121" i="3"/>
  <c r="P121" i="3" s="1"/>
  <c r="I121" i="3"/>
  <c r="O121" i="3" s="1"/>
  <c r="H121" i="3"/>
  <c r="G121" i="3"/>
  <c r="F121" i="3"/>
  <c r="E121" i="3"/>
  <c r="D121" i="3"/>
  <c r="B121" i="3"/>
  <c r="A121" i="3"/>
  <c r="C121" i="3" s="1"/>
  <c r="P120" i="3"/>
  <c r="J120" i="3"/>
  <c r="O120" i="3" s="1"/>
  <c r="R120" i="3" s="1"/>
  <c r="I120" i="3"/>
  <c r="Q120" i="3" s="1"/>
  <c r="H120" i="3"/>
  <c r="G120" i="3"/>
  <c r="F120" i="3"/>
  <c r="E120" i="3"/>
  <c r="D120" i="3"/>
  <c r="C120" i="3"/>
  <c r="B120" i="3"/>
  <c r="A120" i="3"/>
  <c r="M119" i="3"/>
  <c r="J119" i="3"/>
  <c r="P119" i="3" s="1"/>
  <c r="I119" i="3"/>
  <c r="K119" i="3" s="1"/>
  <c r="L119" i="3" s="1"/>
  <c r="H119" i="3"/>
  <c r="G119" i="3"/>
  <c r="F119" i="3"/>
  <c r="E119" i="3"/>
  <c r="D119" i="3"/>
  <c r="B119" i="3"/>
  <c r="A119" i="3"/>
  <c r="C119" i="3" s="1"/>
  <c r="P118" i="3"/>
  <c r="N118" i="3"/>
  <c r="J118" i="3"/>
  <c r="K118" i="3" s="1"/>
  <c r="L118" i="3" s="1"/>
  <c r="I118" i="3"/>
  <c r="M118" i="3" s="1"/>
  <c r="H118" i="3"/>
  <c r="G118" i="3"/>
  <c r="F118" i="3"/>
  <c r="E118" i="3"/>
  <c r="D118" i="3"/>
  <c r="C118" i="3"/>
  <c r="B118" i="3"/>
  <c r="A118" i="3"/>
  <c r="N117" i="3"/>
  <c r="J117" i="3"/>
  <c r="P117" i="3" s="1"/>
  <c r="I117" i="3"/>
  <c r="O117" i="3" s="1"/>
  <c r="H117" i="3"/>
  <c r="G117" i="3"/>
  <c r="F117" i="3"/>
  <c r="E117" i="3"/>
  <c r="D117" i="3"/>
  <c r="B117" i="3"/>
  <c r="A117" i="3"/>
  <c r="C117" i="3" s="1"/>
  <c r="P116" i="3"/>
  <c r="J116" i="3"/>
  <c r="O116" i="3" s="1"/>
  <c r="I116" i="3"/>
  <c r="Q116" i="3" s="1"/>
  <c r="H116" i="3"/>
  <c r="G116" i="3"/>
  <c r="F116" i="3"/>
  <c r="E116" i="3"/>
  <c r="D116" i="3"/>
  <c r="C116" i="3"/>
  <c r="B116" i="3"/>
  <c r="A116" i="3"/>
  <c r="M115" i="3"/>
  <c r="J115" i="3"/>
  <c r="P115" i="3" s="1"/>
  <c r="I115" i="3"/>
  <c r="K115" i="3" s="1"/>
  <c r="L115" i="3" s="1"/>
  <c r="H115" i="3"/>
  <c r="G115" i="3"/>
  <c r="F115" i="3"/>
  <c r="E115" i="3"/>
  <c r="D115" i="3"/>
  <c r="B115" i="3"/>
  <c r="A115" i="3"/>
  <c r="C115" i="3" s="1"/>
  <c r="P114" i="3"/>
  <c r="N114" i="3"/>
  <c r="J114" i="3"/>
  <c r="K114" i="3" s="1"/>
  <c r="L114" i="3" s="1"/>
  <c r="I114" i="3"/>
  <c r="M114" i="3" s="1"/>
  <c r="H114" i="3"/>
  <c r="G114" i="3"/>
  <c r="F114" i="3"/>
  <c r="E114" i="3"/>
  <c r="D114" i="3"/>
  <c r="C114" i="3"/>
  <c r="B114" i="3"/>
  <c r="A114" i="3"/>
  <c r="N113" i="3"/>
  <c r="J113" i="3"/>
  <c r="P113" i="3" s="1"/>
  <c r="I113" i="3"/>
  <c r="O113" i="3" s="1"/>
  <c r="H113" i="3"/>
  <c r="G113" i="3"/>
  <c r="F113" i="3"/>
  <c r="E113" i="3"/>
  <c r="D113" i="3"/>
  <c r="B113" i="3"/>
  <c r="A113" i="3"/>
  <c r="C113" i="3" s="1"/>
  <c r="P112" i="3"/>
  <c r="J112" i="3"/>
  <c r="O112" i="3" s="1"/>
  <c r="R112" i="3" s="1"/>
  <c r="I112" i="3"/>
  <c r="Q112" i="3" s="1"/>
  <c r="H112" i="3"/>
  <c r="G112" i="3"/>
  <c r="F112" i="3"/>
  <c r="E112" i="3"/>
  <c r="D112" i="3"/>
  <c r="C112" i="3"/>
  <c r="B112" i="3"/>
  <c r="A112" i="3"/>
  <c r="M111" i="3"/>
  <c r="J111" i="3"/>
  <c r="N111" i="3" s="1"/>
  <c r="I111" i="3"/>
  <c r="K111" i="3" s="1"/>
  <c r="L111" i="3" s="1"/>
  <c r="H111" i="3"/>
  <c r="G111" i="3"/>
  <c r="F111" i="3"/>
  <c r="E111" i="3"/>
  <c r="D111" i="3"/>
  <c r="B111" i="3"/>
  <c r="A111" i="3"/>
  <c r="C111" i="3" s="1"/>
  <c r="P110" i="3"/>
  <c r="N110" i="3"/>
  <c r="J110" i="3"/>
  <c r="K110" i="3" s="1"/>
  <c r="L110" i="3" s="1"/>
  <c r="I110" i="3"/>
  <c r="M110" i="3" s="1"/>
  <c r="H110" i="3"/>
  <c r="G110" i="3"/>
  <c r="F110" i="3"/>
  <c r="E110" i="3"/>
  <c r="D110" i="3"/>
  <c r="C110" i="3"/>
  <c r="B110" i="3"/>
  <c r="A110" i="3"/>
  <c r="N109" i="3"/>
  <c r="J109" i="3"/>
  <c r="P109" i="3" s="1"/>
  <c r="I109" i="3"/>
  <c r="O109" i="3" s="1"/>
  <c r="H109" i="3"/>
  <c r="G109" i="3"/>
  <c r="F109" i="3"/>
  <c r="E109" i="3"/>
  <c r="D109" i="3"/>
  <c r="B109" i="3"/>
  <c r="A109" i="3"/>
  <c r="C109" i="3" s="1"/>
  <c r="P108" i="3"/>
  <c r="J108" i="3"/>
  <c r="O108" i="3" s="1"/>
  <c r="I108" i="3"/>
  <c r="Q108" i="3" s="1"/>
  <c r="H108" i="3"/>
  <c r="G108" i="3"/>
  <c r="F108" i="3"/>
  <c r="E108" i="3"/>
  <c r="D108" i="3"/>
  <c r="C108" i="3"/>
  <c r="B108" i="3"/>
  <c r="A108" i="3"/>
  <c r="M107" i="3"/>
  <c r="J107" i="3"/>
  <c r="P107" i="3" s="1"/>
  <c r="I107" i="3"/>
  <c r="K107" i="3" s="1"/>
  <c r="L107" i="3" s="1"/>
  <c r="H107" i="3"/>
  <c r="G107" i="3"/>
  <c r="F107" i="3"/>
  <c r="E107" i="3"/>
  <c r="D107" i="3"/>
  <c r="B107" i="3"/>
  <c r="A107" i="3"/>
  <c r="C107" i="3" s="1"/>
  <c r="P106" i="3"/>
  <c r="N106" i="3"/>
  <c r="J106" i="3"/>
  <c r="K106" i="3" s="1"/>
  <c r="L106" i="3" s="1"/>
  <c r="I106" i="3"/>
  <c r="M106" i="3" s="1"/>
  <c r="H106" i="3"/>
  <c r="G106" i="3"/>
  <c r="F106" i="3"/>
  <c r="E106" i="3"/>
  <c r="D106" i="3"/>
  <c r="C106" i="3"/>
  <c r="B106" i="3"/>
  <c r="A106" i="3"/>
  <c r="N105" i="3"/>
  <c r="J105" i="3"/>
  <c r="P105" i="3" s="1"/>
  <c r="I105" i="3"/>
  <c r="O105" i="3" s="1"/>
  <c r="H105" i="3"/>
  <c r="G105" i="3"/>
  <c r="F105" i="3"/>
  <c r="E105" i="3"/>
  <c r="D105" i="3"/>
  <c r="B105" i="3"/>
  <c r="A105" i="3"/>
  <c r="C105" i="3" s="1"/>
  <c r="P104" i="3"/>
  <c r="J104" i="3"/>
  <c r="O104" i="3" s="1"/>
  <c r="R104" i="3" s="1"/>
  <c r="I104" i="3"/>
  <c r="Q104" i="3" s="1"/>
  <c r="H104" i="3"/>
  <c r="G104" i="3"/>
  <c r="F104" i="3"/>
  <c r="E104" i="3"/>
  <c r="D104" i="3"/>
  <c r="C104" i="3"/>
  <c r="B104" i="3"/>
  <c r="A104" i="3"/>
  <c r="M103" i="3"/>
  <c r="J103" i="3"/>
  <c r="P103" i="3" s="1"/>
  <c r="I103" i="3"/>
  <c r="K103" i="3" s="1"/>
  <c r="L103" i="3" s="1"/>
  <c r="H103" i="3"/>
  <c r="G103" i="3"/>
  <c r="F103" i="3"/>
  <c r="E103" i="3"/>
  <c r="D103" i="3"/>
  <c r="B103" i="3"/>
  <c r="A103" i="3"/>
  <c r="C103" i="3" s="1"/>
  <c r="P102" i="3"/>
  <c r="N102" i="3"/>
  <c r="J102" i="3"/>
  <c r="K102" i="3" s="1"/>
  <c r="L102" i="3" s="1"/>
  <c r="I102" i="3"/>
  <c r="M102" i="3" s="1"/>
  <c r="H102" i="3"/>
  <c r="G102" i="3"/>
  <c r="F102" i="3"/>
  <c r="E102" i="3"/>
  <c r="D102" i="3"/>
  <c r="C102" i="3"/>
  <c r="B102" i="3"/>
  <c r="A102" i="3"/>
  <c r="N101" i="3"/>
  <c r="J101" i="3"/>
  <c r="P101" i="3" s="1"/>
  <c r="I101" i="3"/>
  <c r="O101" i="3" s="1"/>
  <c r="H101" i="3"/>
  <c r="G101" i="3"/>
  <c r="F101" i="3"/>
  <c r="E101" i="3"/>
  <c r="D101" i="3"/>
  <c r="B101" i="3"/>
  <c r="A101" i="3"/>
  <c r="C101" i="3" s="1"/>
  <c r="P100" i="3"/>
  <c r="J100" i="3"/>
  <c r="O100" i="3" s="1"/>
  <c r="I100" i="3"/>
  <c r="Q100" i="3" s="1"/>
  <c r="H100" i="3"/>
  <c r="G100" i="3"/>
  <c r="F100" i="3"/>
  <c r="E100" i="3"/>
  <c r="D100" i="3"/>
  <c r="C100" i="3"/>
  <c r="B100" i="3"/>
  <c r="A100" i="3"/>
  <c r="M99" i="3"/>
  <c r="J99" i="3"/>
  <c r="P99" i="3" s="1"/>
  <c r="I99" i="3"/>
  <c r="K99" i="3" s="1"/>
  <c r="L99" i="3" s="1"/>
  <c r="H99" i="3"/>
  <c r="G99" i="3"/>
  <c r="F99" i="3"/>
  <c r="E99" i="3"/>
  <c r="D99" i="3"/>
  <c r="B99" i="3"/>
  <c r="A99" i="3"/>
  <c r="C99" i="3" s="1"/>
  <c r="P98" i="3"/>
  <c r="N98" i="3"/>
  <c r="J98" i="3"/>
  <c r="K98" i="3" s="1"/>
  <c r="L98" i="3" s="1"/>
  <c r="I98" i="3"/>
  <c r="M98" i="3" s="1"/>
  <c r="H98" i="3"/>
  <c r="G98" i="3"/>
  <c r="F98" i="3"/>
  <c r="E98" i="3"/>
  <c r="D98" i="3"/>
  <c r="C98" i="3"/>
  <c r="B98" i="3"/>
  <c r="A98" i="3"/>
  <c r="N97" i="3"/>
  <c r="J97" i="3"/>
  <c r="P97" i="3" s="1"/>
  <c r="I97" i="3"/>
  <c r="O97" i="3" s="1"/>
  <c r="H97" i="3"/>
  <c r="G97" i="3"/>
  <c r="F97" i="3"/>
  <c r="E97" i="3"/>
  <c r="D97" i="3"/>
  <c r="B97" i="3"/>
  <c r="A97" i="3"/>
  <c r="C97" i="3" s="1"/>
  <c r="P96" i="3"/>
  <c r="J96" i="3"/>
  <c r="O96" i="3" s="1"/>
  <c r="R96" i="3" s="1"/>
  <c r="I96" i="3"/>
  <c r="Q96" i="3" s="1"/>
  <c r="H96" i="3"/>
  <c r="G96" i="3"/>
  <c r="F96" i="3"/>
  <c r="E96" i="3"/>
  <c r="D96" i="3"/>
  <c r="C96" i="3"/>
  <c r="B96" i="3"/>
  <c r="A96" i="3"/>
  <c r="M95" i="3"/>
  <c r="J95" i="3"/>
  <c r="P95" i="3" s="1"/>
  <c r="I95" i="3"/>
  <c r="K95" i="3" s="1"/>
  <c r="L95" i="3" s="1"/>
  <c r="H95" i="3"/>
  <c r="G95" i="3"/>
  <c r="F95" i="3"/>
  <c r="E95" i="3"/>
  <c r="D95" i="3"/>
  <c r="B95" i="3"/>
  <c r="A95" i="3"/>
  <c r="C95" i="3" s="1"/>
  <c r="P94" i="3"/>
  <c r="N94" i="3"/>
  <c r="J94" i="3"/>
  <c r="K94" i="3" s="1"/>
  <c r="L94" i="3" s="1"/>
  <c r="I94" i="3"/>
  <c r="M94" i="3" s="1"/>
  <c r="H94" i="3"/>
  <c r="G94" i="3"/>
  <c r="F94" i="3"/>
  <c r="E94" i="3"/>
  <c r="D94" i="3"/>
  <c r="C94" i="3"/>
  <c r="B94" i="3"/>
  <c r="A94" i="3"/>
  <c r="N93" i="3"/>
  <c r="J93" i="3"/>
  <c r="P93" i="3" s="1"/>
  <c r="I93" i="3"/>
  <c r="O93" i="3" s="1"/>
  <c r="H93" i="3"/>
  <c r="G93" i="3"/>
  <c r="F93" i="3"/>
  <c r="E93" i="3"/>
  <c r="D93" i="3"/>
  <c r="B93" i="3"/>
  <c r="A93" i="3"/>
  <c r="C93" i="3" s="1"/>
  <c r="P92" i="3"/>
  <c r="J92" i="3"/>
  <c r="O92" i="3" s="1"/>
  <c r="R92" i="3" s="1"/>
  <c r="I92" i="3"/>
  <c r="Q92" i="3" s="1"/>
  <c r="H92" i="3"/>
  <c r="G92" i="3"/>
  <c r="F92" i="3"/>
  <c r="E92" i="3"/>
  <c r="D92" i="3"/>
  <c r="C92" i="3"/>
  <c r="B92" i="3"/>
  <c r="A92" i="3"/>
  <c r="M91" i="3"/>
  <c r="J91" i="3"/>
  <c r="P91" i="3" s="1"/>
  <c r="I91" i="3"/>
  <c r="K91" i="3" s="1"/>
  <c r="L91" i="3" s="1"/>
  <c r="H91" i="3"/>
  <c r="G91" i="3"/>
  <c r="F91" i="3"/>
  <c r="E91" i="3"/>
  <c r="D91" i="3"/>
  <c r="B91" i="3"/>
  <c r="A91" i="3"/>
  <c r="C91" i="3" s="1"/>
  <c r="P90" i="3"/>
  <c r="N90" i="3"/>
  <c r="J90" i="3"/>
  <c r="K90" i="3" s="1"/>
  <c r="L90" i="3" s="1"/>
  <c r="I90" i="3"/>
  <c r="M90" i="3" s="1"/>
  <c r="H90" i="3"/>
  <c r="G90" i="3"/>
  <c r="F90" i="3"/>
  <c r="E90" i="3"/>
  <c r="D90" i="3"/>
  <c r="C90" i="3"/>
  <c r="B90" i="3"/>
  <c r="A90" i="3"/>
  <c r="N89" i="3"/>
  <c r="J89" i="3"/>
  <c r="P89" i="3" s="1"/>
  <c r="I89" i="3"/>
  <c r="O89" i="3" s="1"/>
  <c r="H89" i="3"/>
  <c r="G89" i="3"/>
  <c r="F89" i="3"/>
  <c r="E89" i="3"/>
  <c r="D89" i="3"/>
  <c r="B89" i="3"/>
  <c r="A89" i="3"/>
  <c r="C89" i="3" s="1"/>
  <c r="P88" i="3"/>
  <c r="J88" i="3"/>
  <c r="O88" i="3" s="1"/>
  <c r="R88" i="3" s="1"/>
  <c r="I88" i="3"/>
  <c r="Q88" i="3" s="1"/>
  <c r="H88" i="3"/>
  <c r="G88" i="3"/>
  <c r="F88" i="3"/>
  <c r="E88" i="3"/>
  <c r="D88" i="3"/>
  <c r="C88" i="3"/>
  <c r="B88" i="3"/>
  <c r="A88" i="3"/>
  <c r="M87" i="3"/>
  <c r="J87" i="3"/>
  <c r="P87" i="3" s="1"/>
  <c r="I87" i="3"/>
  <c r="K87" i="3" s="1"/>
  <c r="L87" i="3" s="1"/>
  <c r="H87" i="3"/>
  <c r="G87" i="3"/>
  <c r="F87" i="3"/>
  <c r="E87" i="3"/>
  <c r="D87" i="3"/>
  <c r="B87" i="3"/>
  <c r="A87" i="3"/>
  <c r="C87" i="3" s="1"/>
  <c r="P86" i="3"/>
  <c r="N86" i="3"/>
  <c r="J86" i="3"/>
  <c r="K86" i="3" s="1"/>
  <c r="L86" i="3" s="1"/>
  <c r="I86" i="3"/>
  <c r="M86" i="3" s="1"/>
  <c r="H86" i="3"/>
  <c r="G86" i="3"/>
  <c r="F86" i="3"/>
  <c r="E86" i="3"/>
  <c r="D86" i="3"/>
  <c r="C86" i="3"/>
  <c r="B86" i="3"/>
  <c r="A86" i="3"/>
  <c r="N85" i="3"/>
  <c r="J85" i="3"/>
  <c r="P85" i="3" s="1"/>
  <c r="I85" i="3"/>
  <c r="O85" i="3" s="1"/>
  <c r="H85" i="3"/>
  <c r="G85" i="3"/>
  <c r="F85" i="3"/>
  <c r="E85" i="3"/>
  <c r="D85" i="3"/>
  <c r="B85" i="3"/>
  <c r="A85" i="3"/>
  <c r="C85" i="3" s="1"/>
  <c r="P84" i="3"/>
  <c r="J84" i="3"/>
  <c r="O84" i="3" s="1"/>
  <c r="I84" i="3"/>
  <c r="Q84" i="3" s="1"/>
  <c r="H84" i="3"/>
  <c r="G84" i="3"/>
  <c r="F84" i="3"/>
  <c r="E84" i="3"/>
  <c r="D84" i="3"/>
  <c r="C84" i="3"/>
  <c r="B84" i="3"/>
  <c r="A84" i="3"/>
  <c r="M83" i="3"/>
  <c r="J83" i="3"/>
  <c r="P83" i="3" s="1"/>
  <c r="I83" i="3"/>
  <c r="K83" i="3" s="1"/>
  <c r="L83" i="3" s="1"/>
  <c r="H83" i="3"/>
  <c r="G83" i="3"/>
  <c r="F83" i="3"/>
  <c r="E83" i="3"/>
  <c r="D83" i="3"/>
  <c r="B83" i="3"/>
  <c r="A83" i="3"/>
  <c r="C83" i="3" s="1"/>
  <c r="P82" i="3"/>
  <c r="N82" i="3"/>
  <c r="J82" i="3"/>
  <c r="K82" i="3" s="1"/>
  <c r="L82" i="3" s="1"/>
  <c r="I82" i="3"/>
  <c r="M82" i="3" s="1"/>
  <c r="H82" i="3"/>
  <c r="G82" i="3"/>
  <c r="F82" i="3"/>
  <c r="E82" i="3"/>
  <c r="D82" i="3"/>
  <c r="C82" i="3"/>
  <c r="B82" i="3"/>
  <c r="A82" i="3"/>
  <c r="N81" i="3"/>
  <c r="J81" i="3"/>
  <c r="P81" i="3" s="1"/>
  <c r="I81" i="3"/>
  <c r="O81" i="3" s="1"/>
  <c r="H81" i="3"/>
  <c r="G81" i="3"/>
  <c r="F81" i="3"/>
  <c r="E81" i="3"/>
  <c r="D81" i="3"/>
  <c r="B81" i="3"/>
  <c r="A81" i="3"/>
  <c r="C81" i="3" s="1"/>
  <c r="P80" i="3"/>
  <c r="J80" i="3"/>
  <c r="O80" i="3" s="1"/>
  <c r="R80" i="3" s="1"/>
  <c r="I80" i="3"/>
  <c r="Q80" i="3" s="1"/>
  <c r="H80" i="3"/>
  <c r="G80" i="3"/>
  <c r="F80" i="3"/>
  <c r="E80" i="3"/>
  <c r="D80" i="3"/>
  <c r="C80" i="3"/>
  <c r="B80" i="3"/>
  <c r="A80" i="3"/>
  <c r="M79" i="3"/>
  <c r="J79" i="3"/>
  <c r="N79" i="3" s="1"/>
  <c r="I79" i="3"/>
  <c r="K79" i="3" s="1"/>
  <c r="L79" i="3" s="1"/>
  <c r="H79" i="3"/>
  <c r="G79" i="3"/>
  <c r="F79" i="3"/>
  <c r="E79" i="3"/>
  <c r="D79" i="3"/>
  <c r="B79" i="3"/>
  <c r="A79" i="3"/>
  <c r="C79" i="3" s="1"/>
  <c r="P78" i="3"/>
  <c r="N78" i="3"/>
  <c r="J78" i="3"/>
  <c r="K78" i="3" s="1"/>
  <c r="L78" i="3" s="1"/>
  <c r="I78" i="3"/>
  <c r="M78" i="3" s="1"/>
  <c r="H78" i="3"/>
  <c r="G78" i="3"/>
  <c r="F78" i="3"/>
  <c r="E78" i="3"/>
  <c r="D78" i="3"/>
  <c r="C78" i="3"/>
  <c r="B78" i="3"/>
  <c r="A78" i="3"/>
  <c r="N77" i="3"/>
  <c r="J77" i="3"/>
  <c r="P77" i="3" s="1"/>
  <c r="I77" i="3"/>
  <c r="O77" i="3" s="1"/>
  <c r="H77" i="3"/>
  <c r="G77" i="3"/>
  <c r="F77" i="3"/>
  <c r="E77" i="3"/>
  <c r="D77" i="3"/>
  <c r="B77" i="3"/>
  <c r="A77" i="3"/>
  <c r="C77" i="3" s="1"/>
  <c r="P76" i="3"/>
  <c r="J76" i="3"/>
  <c r="O76" i="3" s="1"/>
  <c r="R76" i="3" s="1"/>
  <c r="I76" i="3"/>
  <c r="Q76" i="3" s="1"/>
  <c r="H76" i="3"/>
  <c r="G76" i="3"/>
  <c r="F76" i="3"/>
  <c r="E76" i="3"/>
  <c r="D76" i="3"/>
  <c r="C76" i="3"/>
  <c r="B76" i="3"/>
  <c r="A76" i="3"/>
  <c r="M75" i="3"/>
  <c r="J75" i="3"/>
  <c r="P75" i="3" s="1"/>
  <c r="I75" i="3"/>
  <c r="K75" i="3" s="1"/>
  <c r="L75" i="3" s="1"/>
  <c r="H75" i="3"/>
  <c r="G75" i="3"/>
  <c r="F75" i="3"/>
  <c r="E75" i="3"/>
  <c r="D75" i="3"/>
  <c r="B75" i="3"/>
  <c r="A75" i="3"/>
  <c r="C75" i="3" s="1"/>
  <c r="P74" i="3"/>
  <c r="N74" i="3"/>
  <c r="J74" i="3"/>
  <c r="K74" i="3" s="1"/>
  <c r="L74" i="3" s="1"/>
  <c r="I74" i="3"/>
  <c r="M74" i="3" s="1"/>
  <c r="H74" i="3"/>
  <c r="G74" i="3"/>
  <c r="F74" i="3"/>
  <c r="E74" i="3"/>
  <c r="D74" i="3"/>
  <c r="C74" i="3"/>
  <c r="B74" i="3"/>
  <c r="A74" i="3"/>
  <c r="N73" i="3"/>
  <c r="J73" i="3"/>
  <c r="P73" i="3" s="1"/>
  <c r="I73" i="3"/>
  <c r="O73" i="3" s="1"/>
  <c r="H73" i="3"/>
  <c r="G73" i="3"/>
  <c r="F73" i="3"/>
  <c r="E73" i="3"/>
  <c r="D73" i="3"/>
  <c r="B73" i="3"/>
  <c r="A73" i="3"/>
  <c r="C73" i="3" s="1"/>
  <c r="P72" i="3"/>
  <c r="J72" i="3"/>
  <c r="O72" i="3" s="1"/>
  <c r="R72" i="3" s="1"/>
  <c r="I72" i="3"/>
  <c r="Q72" i="3" s="1"/>
  <c r="H72" i="3"/>
  <c r="G72" i="3"/>
  <c r="F72" i="3"/>
  <c r="E72" i="3"/>
  <c r="D72" i="3"/>
  <c r="C72" i="3"/>
  <c r="B72" i="3"/>
  <c r="A72" i="3"/>
  <c r="M71" i="3"/>
  <c r="J71" i="3"/>
  <c r="P71" i="3" s="1"/>
  <c r="I71" i="3"/>
  <c r="K71" i="3" s="1"/>
  <c r="L71" i="3" s="1"/>
  <c r="H71" i="3"/>
  <c r="G71" i="3"/>
  <c r="F71" i="3"/>
  <c r="E71" i="3"/>
  <c r="D71" i="3"/>
  <c r="B71" i="3"/>
  <c r="A71" i="3"/>
  <c r="C71" i="3" s="1"/>
  <c r="P70" i="3"/>
  <c r="N70" i="3"/>
  <c r="J70" i="3"/>
  <c r="K70" i="3" s="1"/>
  <c r="L70" i="3" s="1"/>
  <c r="I70" i="3"/>
  <c r="M70" i="3" s="1"/>
  <c r="H70" i="3"/>
  <c r="G70" i="3"/>
  <c r="F70" i="3"/>
  <c r="E70" i="3"/>
  <c r="D70" i="3"/>
  <c r="C70" i="3"/>
  <c r="B70" i="3"/>
  <c r="A70" i="3"/>
  <c r="N69" i="3"/>
  <c r="J69" i="3"/>
  <c r="P69" i="3" s="1"/>
  <c r="I69" i="3"/>
  <c r="O69" i="3" s="1"/>
  <c r="H69" i="3"/>
  <c r="G69" i="3"/>
  <c r="F69" i="3"/>
  <c r="E69" i="3"/>
  <c r="D69" i="3"/>
  <c r="B69" i="3"/>
  <c r="A69" i="3"/>
  <c r="C69" i="3" s="1"/>
  <c r="P68" i="3"/>
  <c r="J68" i="3"/>
  <c r="O68" i="3" s="1"/>
  <c r="I68" i="3"/>
  <c r="Q68" i="3" s="1"/>
  <c r="H68" i="3"/>
  <c r="G68" i="3"/>
  <c r="F68" i="3"/>
  <c r="E68" i="3"/>
  <c r="D68" i="3"/>
  <c r="C68" i="3"/>
  <c r="B68" i="3"/>
  <c r="A68" i="3"/>
  <c r="M67" i="3"/>
  <c r="J67" i="3"/>
  <c r="P67" i="3" s="1"/>
  <c r="I67" i="3"/>
  <c r="K67" i="3" s="1"/>
  <c r="L67" i="3" s="1"/>
  <c r="H67" i="3"/>
  <c r="G67" i="3"/>
  <c r="F67" i="3"/>
  <c r="E67" i="3"/>
  <c r="D67" i="3"/>
  <c r="B67" i="3"/>
  <c r="A67" i="3"/>
  <c r="C67" i="3" s="1"/>
  <c r="P66" i="3"/>
  <c r="N66" i="3"/>
  <c r="J66" i="3"/>
  <c r="K66" i="3" s="1"/>
  <c r="L66" i="3" s="1"/>
  <c r="I66" i="3"/>
  <c r="M66" i="3" s="1"/>
  <c r="H66" i="3"/>
  <c r="G66" i="3"/>
  <c r="F66" i="3"/>
  <c r="E66" i="3"/>
  <c r="D66" i="3"/>
  <c r="C66" i="3"/>
  <c r="B66" i="3"/>
  <c r="A66" i="3"/>
  <c r="N65" i="3"/>
  <c r="J65" i="3"/>
  <c r="P65" i="3" s="1"/>
  <c r="I65" i="3"/>
  <c r="O65" i="3" s="1"/>
  <c r="H65" i="3"/>
  <c r="G65" i="3"/>
  <c r="F65" i="3"/>
  <c r="E65" i="3"/>
  <c r="D65" i="3"/>
  <c r="B65" i="3"/>
  <c r="A65" i="3"/>
  <c r="C65" i="3" s="1"/>
  <c r="P64" i="3"/>
  <c r="J64" i="3"/>
  <c r="O64" i="3" s="1"/>
  <c r="R64" i="3" s="1"/>
  <c r="I64" i="3"/>
  <c r="Q64" i="3" s="1"/>
  <c r="H64" i="3"/>
  <c r="G64" i="3"/>
  <c r="F64" i="3"/>
  <c r="E64" i="3"/>
  <c r="D64" i="3"/>
  <c r="C64" i="3"/>
  <c r="B64" i="3"/>
  <c r="A64" i="3"/>
  <c r="M63" i="3"/>
  <c r="J63" i="3"/>
  <c r="P63" i="3" s="1"/>
  <c r="I63" i="3"/>
  <c r="K63" i="3" s="1"/>
  <c r="L63" i="3" s="1"/>
  <c r="H63" i="3"/>
  <c r="G63" i="3"/>
  <c r="F63" i="3"/>
  <c r="E63" i="3"/>
  <c r="D63" i="3"/>
  <c r="B63" i="3"/>
  <c r="A63" i="3"/>
  <c r="C63" i="3" s="1"/>
  <c r="P62" i="3"/>
  <c r="N62" i="3"/>
  <c r="J62" i="3"/>
  <c r="K62" i="3" s="1"/>
  <c r="L62" i="3" s="1"/>
  <c r="I62" i="3"/>
  <c r="M62" i="3" s="1"/>
  <c r="H62" i="3"/>
  <c r="G62" i="3"/>
  <c r="F62" i="3"/>
  <c r="E62" i="3"/>
  <c r="D62" i="3"/>
  <c r="C62" i="3"/>
  <c r="B62" i="3"/>
  <c r="A62" i="3"/>
  <c r="N61" i="3"/>
  <c r="J61" i="3"/>
  <c r="P61" i="3" s="1"/>
  <c r="I61" i="3"/>
  <c r="O61" i="3" s="1"/>
  <c r="H61" i="3"/>
  <c r="G61" i="3"/>
  <c r="F61" i="3"/>
  <c r="E61" i="3"/>
  <c r="D61" i="3"/>
  <c r="B61" i="3"/>
  <c r="A61" i="3"/>
  <c r="C61" i="3" s="1"/>
  <c r="P60" i="3"/>
  <c r="J60" i="3"/>
  <c r="O60" i="3" s="1"/>
  <c r="R60" i="3" s="1"/>
  <c r="I60" i="3"/>
  <c r="Q60" i="3" s="1"/>
  <c r="H60" i="3"/>
  <c r="G60" i="3"/>
  <c r="F60" i="3"/>
  <c r="E60" i="3"/>
  <c r="D60" i="3"/>
  <c r="C60" i="3"/>
  <c r="B60" i="3"/>
  <c r="A60" i="3"/>
  <c r="M59" i="3"/>
  <c r="J59" i="3"/>
  <c r="P59" i="3" s="1"/>
  <c r="I59" i="3"/>
  <c r="K59" i="3" s="1"/>
  <c r="L59" i="3" s="1"/>
  <c r="H59" i="3"/>
  <c r="G59" i="3"/>
  <c r="F59" i="3"/>
  <c r="E59" i="3"/>
  <c r="D59" i="3"/>
  <c r="B59" i="3"/>
  <c r="A59" i="3"/>
  <c r="C59" i="3" s="1"/>
  <c r="P58" i="3"/>
  <c r="N58" i="3"/>
  <c r="J58" i="3"/>
  <c r="K58" i="3" s="1"/>
  <c r="L58" i="3" s="1"/>
  <c r="I58" i="3"/>
  <c r="M58" i="3" s="1"/>
  <c r="H58" i="3"/>
  <c r="G58" i="3"/>
  <c r="F58" i="3"/>
  <c r="E58" i="3"/>
  <c r="D58" i="3"/>
  <c r="C58" i="3"/>
  <c r="B58" i="3"/>
  <c r="A58" i="3"/>
  <c r="N57" i="3"/>
  <c r="J57" i="3"/>
  <c r="P57" i="3" s="1"/>
  <c r="I57" i="3"/>
  <c r="O57" i="3" s="1"/>
  <c r="H57" i="3"/>
  <c r="G57" i="3"/>
  <c r="F57" i="3"/>
  <c r="E57" i="3"/>
  <c r="D57" i="3"/>
  <c r="B57" i="3"/>
  <c r="A57" i="3"/>
  <c r="C57" i="3" s="1"/>
  <c r="P56" i="3"/>
  <c r="J56" i="3"/>
  <c r="O56" i="3" s="1"/>
  <c r="R56" i="3" s="1"/>
  <c r="I56" i="3"/>
  <c r="Q56" i="3" s="1"/>
  <c r="H56" i="3"/>
  <c r="G56" i="3"/>
  <c r="F56" i="3"/>
  <c r="E56" i="3"/>
  <c r="D56" i="3"/>
  <c r="C56" i="3"/>
  <c r="B56" i="3"/>
  <c r="A56" i="3"/>
  <c r="M55" i="3"/>
  <c r="J55" i="3"/>
  <c r="P55" i="3" s="1"/>
  <c r="I55" i="3"/>
  <c r="K55" i="3" s="1"/>
  <c r="L55" i="3" s="1"/>
  <c r="H55" i="3"/>
  <c r="G55" i="3"/>
  <c r="F55" i="3"/>
  <c r="E55" i="3"/>
  <c r="D55" i="3"/>
  <c r="B55" i="3"/>
  <c r="A55" i="3"/>
  <c r="C55" i="3" s="1"/>
  <c r="P54" i="3"/>
  <c r="N54" i="3"/>
  <c r="J54" i="3"/>
  <c r="K54" i="3" s="1"/>
  <c r="L54" i="3" s="1"/>
  <c r="I54" i="3"/>
  <c r="M54" i="3" s="1"/>
  <c r="H54" i="3"/>
  <c r="G54" i="3"/>
  <c r="F54" i="3"/>
  <c r="E54" i="3"/>
  <c r="D54" i="3"/>
  <c r="C54" i="3"/>
  <c r="B54" i="3"/>
  <c r="A54" i="3"/>
  <c r="N53" i="3"/>
  <c r="J53" i="3"/>
  <c r="P53" i="3" s="1"/>
  <c r="I53" i="3"/>
  <c r="O53" i="3" s="1"/>
  <c r="H53" i="3"/>
  <c r="G53" i="3"/>
  <c r="F53" i="3"/>
  <c r="E53" i="3"/>
  <c r="D53" i="3"/>
  <c r="B53" i="3"/>
  <c r="A53" i="3"/>
  <c r="C53" i="3" s="1"/>
  <c r="P52" i="3"/>
  <c r="J52" i="3"/>
  <c r="O52" i="3" s="1"/>
  <c r="I52" i="3"/>
  <c r="Q52" i="3" s="1"/>
  <c r="H52" i="3"/>
  <c r="G52" i="3"/>
  <c r="F52" i="3"/>
  <c r="E52" i="3"/>
  <c r="D52" i="3"/>
  <c r="C52" i="3"/>
  <c r="B52" i="3"/>
  <c r="A52" i="3"/>
  <c r="M51" i="3"/>
  <c r="J51" i="3"/>
  <c r="P51" i="3" s="1"/>
  <c r="I51" i="3"/>
  <c r="K51" i="3" s="1"/>
  <c r="L51" i="3" s="1"/>
  <c r="H51" i="3"/>
  <c r="G51" i="3"/>
  <c r="F51" i="3"/>
  <c r="E51" i="3"/>
  <c r="D51" i="3"/>
  <c r="B51" i="3"/>
  <c r="A51" i="3"/>
  <c r="C51" i="3" s="1"/>
  <c r="P50" i="3"/>
  <c r="N50" i="3"/>
  <c r="J50" i="3"/>
  <c r="K50" i="3" s="1"/>
  <c r="L50" i="3" s="1"/>
  <c r="I50" i="3"/>
  <c r="M50" i="3" s="1"/>
  <c r="H50" i="3"/>
  <c r="G50" i="3"/>
  <c r="F50" i="3"/>
  <c r="E50" i="3"/>
  <c r="D50" i="3"/>
  <c r="C50" i="3"/>
  <c r="B50" i="3"/>
  <c r="A50" i="3"/>
  <c r="N49" i="3"/>
  <c r="J49" i="3"/>
  <c r="P49" i="3" s="1"/>
  <c r="I49" i="3"/>
  <c r="O49" i="3" s="1"/>
  <c r="H49" i="3"/>
  <c r="G49" i="3"/>
  <c r="F49" i="3"/>
  <c r="E49" i="3"/>
  <c r="D49" i="3"/>
  <c r="B49" i="3"/>
  <c r="A49" i="3"/>
  <c r="C49" i="3" s="1"/>
  <c r="P48" i="3"/>
  <c r="J48" i="3"/>
  <c r="O48" i="3" s="1"/>
  <c r="R48" i="3" s="1"/>
  <c r="I48" i="3"/>
  <c r="Q48" i="3" s="1"/>
  <c r="H48" i="3"/>
  <c r="G48" i="3"/>
  <c r="F48" i="3"/>
  <c r="E48" i="3"/>
  <c r="D48" i="3"/>
  <c r="C48" i="3"/>
  <c r="B48" i="3"/>
  <c r="A48" i="3"/>
  <c r="M47" i="3"/>
  <c r="J47" i="3"/>
  <c r="P47" i="3" s="1"/>
  <c r="I47" i="3"/>
  <c r="K47" i="3" s="1"/>
  <c r="L47" i="3" s="1"/>
  <c r="H47" i="3"/>
  <c r="G47" i="3"/>
  <c r="F47" i="3"/>
  <c r="E47" i="3"/>
  <c r="D47" i="3"/>
  <c r="B47" i="3"/>
  <c r="A47" i="3"/>
  <c r="C47" i="3" s="1"/>
  <c r="P46" i="3"/>
  <c r="N46" i="3"/>
  <c r="M46" i="3"/>
  <c r="J46" i="3"/>
  <c r="K46" i="3" s="1"/>
  <c r="L46" i="3" s="1"/>
  <c r="I46" i="3"/>
  <c r="Q46" i="3" s="1"/>
  <c r="H46" i="3"/>
  <c r="G46" i="3"/>
  <c r="F46" i="3"/>
  <c r="E46" i="3"/>
  <c r="D46" i="3"/>
  <c r="C46" i="3"/>
  <c r="B46" i="3"/>
  <c r="A46" i="3"/>
  <c r="N45" i="3"/>
  <c r="J45" i="3"/>
  <c r="P45" i="3" s="1"/>
  <c r="I45" i="3"/>
  <c r="O45" i="3" s="1"/>
  <c r="H45" i="3"/>
  <c r="G45" i="3"/>
  <c r="F45" i="3"/>
  <c r="E45" i="3"/>
  <c r="D45" i="3"/>
  <c r="B45" i="3"/>
  <c r="A45" i="3"/>
  <c r="C45" i="3" s="1"/>
  <c r="P44" i="3"/>
  <c r="J44" i="3"/>
  <c r="O44" i="3" s="1"/>
  <c r="R44" i="3" s="1"/>
  <c r="I44" i="3"/>
  <c r="Q44" i="3" s="1"/>
  <c r="H44" i="3"/>
  <c r="G44" i="3"/>
  <c r="F44" i="3"/>
  <c r="E44" i="3"/>
  <c r="D44" i="3"/>
  <c r="C44" i="3"/>
  <c r="B44" i="3"/>
  <c r="A44" i="3"/>
  <c r="M43" i="3"/>
  <c r="J43" i="3"/>
  <c r="P43" i="3" s="1"/>
  <c r="I43" i="3"/>
  <c r="K43" i="3" s="1"/>
  <c r="L43" i="3" s="1"/>
  <c r="H43" i="3"/>
  <c r="G43" i="3"/>
  <c r="F43" i="3"/>
  <c r="E43" i="3"/>
  <c r="D43" i="3"/>
  <c r="B43" i="3"/>
  <c r="A43" i="3"/>
  <c r="C43" i="3" s="1"/>
  <c r="P42" i="3"/>
  <c r="N42" i="3"/>
  <c r="M42" i="3"/>
  <c r="J42" i="3"/>
  <c r="K42" i="3" s="1"/>
  <c r="L42" i="3" s="1"/>
  <c r="I42" i="3"/>
  <c r="Q42" i="3" s="1"/>
  <c r="H42" i="3"/>
  <c r="G42" i="3"/>
  <c r="F42" i="3"/>
  <c r="E42" i="3"/>
  <c r="D42" i="3"/>
  <c r="C42" i="3"/>
  <c r="B42" i="3"/>
  <c r="A42" i="3"/>
  <c r="N41" i="3"/>
  <c r="J41" i="3"/>
  <c r="P41" i="3" s="1"/>
  <c r="I41" i="3"/>
  <c r="O41" i="3" s="1"/>
  <c r="H41" i="3"/>
  <c r="G41" i="3"/>
  <c r="F41" i="3"/>
  <c r="E41" i="3"/>
  <c r="D41" i="3"/>
  <c r="B41" i="3"/>
  <c r="A41" i="3"/>
  <c r="C41" i="3" s="1"/>
  <c r="P40" i="3"/>
  <c r="J40" i="3"/>
  <c r="O40" i="3" s="1"/>
  <c r="R40" i="3" s="1"/>
  <c r="I40" i="3"/>
  <c r="Q40" i="3" s="1"/>
  <c r="H40" i="3"/>
  <c r="G40" i="3"/>
  <c r="F40" i="3"/>
  <c r="E40" i="3"/>
  <c r="D40" i="3"/>
  <c r="C40" i="3"/>
  <c r="B40" i="3"/>
  <c r="A40" i="3"/>
  <c r="M39" i="3"/>
  <c r="J39" i="3"/>
  <c r="P39" i="3" s="1"/>
  <c r="I39" i="3"/>
  <c r="K39" i="3" s="1"/>
  <c r="L39" i="3" s="1"/>
  <c r="H39" i="3"/>
  <c r="G39" i="3"/>
  <c r="F39" i="3"/>
  <c r="E39" i="3"/>
  <c r="D39" i="3"/>
  <c r="B39" i="3"/>
  <c r="A39" i="3"/>
  <c r="C39" i="3" s="1"/>
  <c r="P38" i="3"/>
  <c r="N38" i="3"/>
  <c r="M38" i="3"/>
  <c r="J38" i="3"/>
  <c r="K38" i="3" s="1"/>
  <c r="L38" i="3" s="1"/>
  <c r="I38" i="3"/>
  <c r="Q38" i="3" s="1"/>
  <c r="H38" i="3"/>
  <c r="G38" i="3"/>
  <c r="F38" i="3"/>
  <c r="E38" i="3"/>
  <c r="D38" i="3"/>
  <c r="C38" i="3"/>
  <c r="B38" i="3"/>
  <c r="A38" i="3"/>
  <c r="N37" i="3"/>
  <c r="J37" i="3"/>
  <c r="P37" i="3" s="1"/>
  <c r="I37" i="3"/>
  <c r="O37" i="3" s="1"/>
  <c r="H37" i="3"/>
  <c r="G37" i="3"/>
  <c r="F37" i="3"/>
  <c r="E37" i="3"/>
  <c r="D37" i="3"/>
  <c r="B37" i="3"/>
  <c r="A37" i="3"/>
  <c r="C37" i="3" s="1"/>
  <c r="P36" i="3"/>
  <c r="J36" i="3"/>
  <c r="O36" i="3" s="1"/>
  <c r="R36" i="3" s="1"/>
  <c r="I36" i="3"/>
  <c r="Q36" i="3" s="1"/>
  <c r="H36" i="3"/>
  <c r="G36" i="3"/>
  <c r="F36" i="3"/>
  <c r="E36" i="3"/>
  <c r="D36" i="3"/>
  <c r="C36" i="3"/>
  <c r="B36" i="3"/>
  <c r="A36" i="3"/>
  <c r="M35" i="3"/>
  <c r="J35" i="3"/>
  <c r="P35" i="3" s="1"/>
  <c r="I35" i="3"/>
  <c r="K35" i="3" s="1"/>
  <c r="L35" i="3" s="1"/>
  <c r="H35" i="3"/>
  <c r="G35" i="3"/>
  <c r="F35" i="3"/>
  <c r="E35" i="3"/>
  <c r="D35" i="3"/>
  <c r="B35" i="3"/>
  <c r="A35" i="3"/>
  <c r="C35" i="3" s="1"/>
  <c r="P34" i="3"/>
  <c r="N34" i="3"/>
  <c r="M34" i="3"/>
  <c r="J34" i="3"/>
  <c r="K34" i="3" s="1"/>
  <c r="L34" i="3" s="1"/>
  <c r="I34" i="3"/>
  <c r="Q34" i="3" s="1"/>
  <c r="H34" i="3"/>
  <c r="G34" i="3"/>
  <c r="F34" i="3"/>
  <c r="E34" i="3"/>
  <c r="D34" i="3"/>
  <c r="C34" i="3"/>
  <c r="B34" i="3"/>
  <c r="A34" i="3"/>
  <c r="N33" i="3"/>
  <c r="J33" i="3"/>
  <c r="P33" i="3" s="1"/>
  <c r="I33" i="3"/>
  <c r="O33" i="3" s="1"/>
  <c r="H33" i="3"/>
  <c r="G33" i="3"/>
  <c r="F33" i="3"/>
  <c r="E33" i="3"/>
  <c r="D33" i="3"/>
  <c r="B33" i="3"/>
  <c r="A33" i="3"/>
  <c r="C33" i="3" s="1"/>
  <c r="P32" i="3"/>
  <c r="J32" i="3"/>
  <c r="O32" i="3" s="1"/>
  <c r="R32" i="3" s="1"/>
  <c r="I32" i="3"/>
  <c r="Q32" i="3" s="1"/>
  <c r="H32" i="3"/>
  <c r="G32" i="3"/>
  <c r="F32" i="3"/>
  <c r="E32" i="3"/>
  <c r="D32" i="3"/>
  <c r="C32" i="3"/>
  <c r="B32" i="3"/>
  <c r="A32" i="3"/>
  <c r="M31" i="3"/>
  <c r="J31" i="3"/>
  <c r="P31" i="3" s="1"/>
  <c r="I31" i="3"/>
  <c r="K31" i="3" s="1"/>
  <c r="L31" i="3" s="1"/>
  <c r="H31" i="3"/>
  <c r="G31" i="3"/>
  <c r="F31" i="3"/>
  <c r="E31" i="3"/>
  <c r="D31" i="3"/>
  <c r="B31" i="3"/>
  <c r="A31" i="3"/>
  <c r="C31" i="3" s="1"/>
  <c r="P30" i="3"/>
  <c r="N30" i="3"/>
  <c r="M30" i="3"/>
  <c r="J30" i="3"/>
  <c r="K30" i="3" s="1"/>
  <c r="L30" i="3" s="1"/>
  <c r="I30" i="3"/>
  <c r="Q30" i="3" s="1"/>
  <c r="H30" i="3"/>
  <c r="G30" i="3"/>
  <c r="F30" i="3"/>
  <c r="E30" i="3"/>
  <c r="D30" i="3"/>
  <c r="C30" i="3"/>
  <c r="B30" i="3"/>
  <c r="A30" i="3"/>
  <c r="N29" i="3"/>
  <c r="J29" i="3"/>
  <c r="P29" i="3" s="1"/>
  <c r="I29" i="3"/>
  <c r="O29" i="3" s="1"/>
  <c r="H29" i="3"/>
  <c r="G29" i="3"/>
  <c r="F29" i="3"/>
  <c r="E29" i="3"/>
  <c r="D29" i="3"/>
  <c r="B29" i="3"/>
  <c r="A29" i="3"/>
  <c r="C29" i="3" s="1"/>
  <c r="P28" i="3"/>
  <c r="J28" i="3"/>
  <c r="O28" i="3" s="1"/>
  <c r="R28" i="3" s="1"/>
  <c r="I28" i="3"/>
  <c r="Q28" i="3" s="1"/>
  <c r="H28" i="3"/>
  <c r="G28" i="3"/>
  <c r="F28" i="3"/>
  <c r="E28" i="3"/>
  <c r="D28" i="3"/>
  <c r="C28" i="3"/>
  <c r="B28" i="3"/>
  <c r="A28" i="3"/>
  <c r="M27" i="3"/>
  <c r="J27" i="3"/>
  <c r="P27" i="3" s="1"/>
  <c r="I27" i="3"/>
  <c r="K27" i="3" s="1"/>
  <c r="L27" i="3" s="1"/>
  <c r="H27" i="3"/>
  <c r="G27" i="3"/>
  <c r="F27" i="3"/>
  <c r="E27" i="3"/>
  <c r="D27" i="3"/>
  <c r="B27" i="3"/>
  <c r="A27" i="3"/>
  <c r="C27" i="3" s="1"/>
  <c r="P26" i="3"/>
  <c r="N26" i="3"/>
  <c r="M26" i="3"/>
  <c r="J26" i="3"/>
  <c r="K26" i="3" s="1"/>
  <c r="L26" i="3" s="1"/>
  <c r="I26" i="3"/>
  <c r="Q26" i="3" s="1"/>
  <c r="H26" i="3"/>
  <c r="G26" i="3"/>
  <c r="F26" i="3"/>
  <c r="E26" i="3"/>
  <c r="D26" i="3"/>
  <c r="C26" i="3"/>
  <c r="B26" i="3"/>
  <c r="A26" i="3"/>
  <c r="N25" i="3"/>
  <c r="J25" i="3"/>
  <c r="P25" i="3" s="1"/>
  <c r="I25" i="3"/>
  <c r="O25" i="3" s="1"/>
  <c r="H25" i="3"/>
  <c r="G25" i="3"/>
  <c r="F25" i="3"/>
  <c r="E25" i="3"/>
  <c r="D25" i="3"/>
  <c r="B25" i="3"/>
  <c r="A25" i="3"/>
  <c r="C25" i="3" s="1"/>
  <c r="P24" i="3"/>
  <c r="J24" i="3"/>
  <c r="O24" i="3" s="1"/>
  <c r="R24" i="3" s="1"/>
  <c r="I24" i="3"/>
  <c r="Q24" i="3" s="1"/>
  <c r="H24" i="3"/>
  <c r="G24" i="3"/>
  <c r="F24" i="3"/>
  <c r="E24" i="3"/>
  <c r="D24" i="3"/>
  <c r="C24" i="3"/>
  <c r="B24" i="3"/>
  <c r="A24" i="3"/>
  <c r="M23" i="3"/>
  <c r="J23" i="3"/>
  <c r="N23" i="3" s="1"/>
  <c r="I23" i="3"/>
  <c r="K23" i="3" s="1"/>
  <c r="L23" i="3" s="1"/>
  <c r="H23" i="3"/>
  <c r="G23" i="3"/>
  <c r="F23" i="3"/>
  <c r="E23" i="3"/>
  <c r="D23" i="3"/>
  <c r="B23" i="3"/>
  <c r="A23" i="3"/>
  <c r="C23" i="3" s="1"/>
  <c r="P22" i="3"/>
  <c r="N22" i="3"/>
  <c r="M22" i="3"/>
  <c r="J22" i="3"/>
  <c r="K22" i="3" s="1"/>
  <c r="L22" i="3" s="1"/>
  <c r="I22" i="3"/>
  <c r="Q22" i="3" s="1"/>
  <c r="H22" i="3"/>
  <c r="G22" i="3"/>
  <c r="F22" i="3"/>
  <c r="E22" i="3"/>
  <c r="D22" i="3"/>
  <c r="C22" i="3"/>
  <c r="B22" i="3"/>
  <c r="A22" i="3"/>
  <c r="N21" i="3"/>
  <c r="J21" i="3"/>
  <c r="P21" i="3" s="1"/>
  <c r="I21" i="3"/>
  <c r="O21" i="3" s="1"/>
  <c r="H21" i="3"/>
  <c r="G21" i="3"/>
  <c r="F21" i="3"/>
  <c r="E21" i="3"/>
  <c r="D21" i="3"/>
  <c r="B21" i="3"/>
  <c r="A21" i="3"/>
  <c r="C21" i="3" s="1"/>
  <c r="P20" i="3"/>
  <c r="J20" i="3"/>
  <c r="O20" i="3" s="1"/>
  <c r="R20" i="3" s="1"/>
  <c r="I20" i="3"/>
  <c r="Q20" i="3" s="1"/>
  <c r="H20" i="3"/>
  <c r="G20" i="3"/>
  <c r="F20" i="3"/>
  <c r="E20" i="3"/>
  <c r="D20" i="3"/>
  <c r="C20" i="3"/>
  <c r="B20" i="3"/>
  <c r="A20" i="3"/>
  <c r="M19" i="3"/>
  <c r="J19" i="3"/>
  <c r="P19" i="3" s="1"/>
  <c r="I19" i="3"/>
  <c r="K19" i="3" s="1"/>
  <c r="L19" i="3" s="1"/>
  <c r="H19" i="3"/>
  <c r="G19" i="3"/>
  <c r="F19" i="3"/>
  <c r="E19" i="3"/>
  <c r="D19" i="3"/>
  <c r="B19" i="3"/>
  <c r="A19" i="3"/>
  <c r="C19" i="3" s="1"/>
  <c r="P18" i="3"/>
  <c r="N18" i="3"/>
  <c r="M18" i="3"/>
  <c r="J18" i="3"/>
  <c r="K18" i="3" s="1"/>
  <c r="L18" i="3" s="1"/>
  <c r="I18" i="3"/>
  <c r="Q18" i="3" s="1"/>
  <c r="H18" i="3"/>
  <c r="G18" i="3"/>
  <c r="F18" i="3"/>
  <c r="E18" i="3"/>
  <c r="D18" i="3"/>
  <c r="C18" i="3"/>
  <c r="B18" i="3"/>
  <c r="A18" i="3"/>
  <c r="N17" i="3"/>
  <c r="J17" i="3"/>
  <c r="P17" i="3" s="1"/>
  <c r="I17" i="3"/>
  <c r="O17" i="3" s="1"/>
  <c r="H17" i="3"/>
  <c r="G17" i="3"/>
  <c r="F17" i="3"/>
  <c r="E17" i="3"/>
  <c r="D17" i="3"/>
  <c r="B17" i="3"/>
  <c r="A17" i="3"/>
  <c r="C17" i="3" s="1"/>
  <c r="P16" i="3"/>
  <c r="J16" i="3"/>
  <c r="O16" i="3" s="1"/>
  <c r="R16" i="3" s="1"/>
  <c r="I16" i="3"/>
  <c r="Q16" i="3" s="1"/>
  <c r="H16" i="3"/>
  <c r="G16" i="3"/>
  <c r="F16" i="3"/>
  <c r="E16" i="3"/>
  <c r="D16" i="3"/>
  <c r="C16" i="3"/>
  <c r="B16" i="3"/>
  <c r="A16" i="3"/>
  <c r="M15" i="3"/>
  <c r="J15" i="3"/>
  <c r="P15" i="3" s="1"/>
  <c r="I15" i="3"/>
  <c r="K15" i="3" s="1"/>
  <c r="L15" i="3" s="1"/>
  <c r="H15" i="3"/>
  <c r="G15" i="3"/>
  <c r="F15" i="3"/>
  <c r="E15" i="3"/>
  <c r="D15" i="3"/>
  <c r="B15" i="3"/>
  <c r="A15" i="3"/>
  <c r="C15" i="3" s="1"/>
  <c r="P14" i="3"/>
  <c r="N14" i="3"/>
  <c r="M14" i="3"/>
  <c r="J14" i="3"/>
  <c r="K14" i="3" s="1"/>
  <c r="L14" i="3" s="1"/>
  <c r="I14" i="3"/>
  <c r="Q14" i="3" s="1"/>
  <c r="H14" i="3"/>
  <c r="G14" i="3"/>
  <c r="F14" i="3"/>
  <c r="E14" i="3"/>
  <c r="D14" i="3"/>
  <c r="C14" i="3"/>
  <c r="B14" i="3"/>
  <c r="A14" i="3"/>
  <c r="N13" i="3"/>
  <c r="J13" i="3"/>
  <c r="P13" i="3" s="1"/>
  <c r="I13" i="3"/>
  <c r="O13" i="3" s="1"/>
  <c r="H13" i="3"/>
  <c r="G13" i="3"/>
  <c r="F13" i="3"/>
  <c r="E13" i="3"/>
  <c r="D13" i="3"/>
  <c r="B13" i="3"/>
  <c r="A13" i="3"/>
  <c r="C13" i="3" s="1"/>
  <c r="P12" i="3"/>
  <c r="M12" i="3"/>
  <c r="J12" i="3"/>
  <c r="O12" i="3" s="1"/>
  <c r="I12" i="3"/>
  <c r="Q12" i="3" s="1"/>
  <c r="H12" i="3"/>
  <c r="G12" i="3"/>
  <c r="F12" i="3"/>
  <c r="E12" i="3"/>
  <c r="D12" i="3"/>
  <c r="C12" i="3"/>
  <c r="B12" i="3"/>
  <c r="A12" i="3"/>
  <c r="M11" i="3"/>
  <c r="J11" i="3"/>
  <c r="N11" i="3" s="1"/>
  <c r="I11" i="3"/>
  <c r="K11" i="3" s="1"/>
  <c r="L11" i="3" s="1"/>
  <c r="H11" i="3"/>
  <c r="G11" i="3"/>
  <c r="F11" i="3"/>
  <c r="E11" i="3"/>
  <c r="D11" i="3"/>
  <c r="B11" i="3"/>
  <c r="A11" i="3"/>
  <c r="C11" i="3" s="1"/>
  <c r="P10" i="3"/>
  <c r="N10" i="3"/>
  <c r="J10" i="3"/>
  <c r="K10" i="3" s="1"/>
  <c r="L10" i="3" s="1"/>
  <c r="I10" i="3"/>
  <c r="M10" i="3" s="1"/>
  <c r="H10" i="3"/>
  <c r="G10" i="3"/>
  <c r="F10" i="3"/>
  <c r="E10" i="3"/>
  <c r="D10" i="3"/>
  <c r="C10" i="3"/>
  <c r="B10" i="3"/>
  <c r="A10" i="3"/>
  <c r="N9" i="3"/>
  <c r="J9" i="3"/>
  <c r="P9" i="3" s="1"/>
  <c r="I9" i="3"/>
  <c r="O9" i="3" s="1"/>
  <c r="H9" i="3"/>
  <c r="G9" i="3"/>
  <c r="F9" i="3"/>
  <c r="E9" i="3"/>
  <c r="D9" i="3"/>
  <c r="B9" i="3"/>
  <c r="A9" i="3"/>
  <c r="C9" i="3" s="1"/>
  <c r="P8" i="3"/>
  <c r="M8" i="3"/>
  <c r="J8" i="3"/>
  <c r="O8" i="3" s="1"/>
  <c r="I8" i="3"/>
  <c r="Q8" i="3" s="1"/>
  <c r="H8" i="3"/>
  <c r="G8" i="3"/>
  <c r="F8" i="3"/>
  <c r="E8" i="3"/>
  <c r="D8" i="3"/>
  <c r="C8" i="3"/>
  <c r="B8" i="3"/>
  <c r="A8" i="3"/>
  <c r="M7" i="3"/>
  <c r="J7" i="3"/>
  <c r="P7" i="3" s="1"/>
  <c r="I7" i="3"/>
  <c r="K7" i="3" s="1"/>
  <c r="L7" i="3" s="1"/>
  <c r="H7" i="3"/>
  <c r="G7" i="3"/>
  <c r="F7" i="3"/>
  <c r="E7" i="3"/>
  <c r="D7" i="3"/>
  <c r="B7" i="3"/>
  <c r="A7" i="3"/>
  <c r="C7" i="3" s="1"/>
  <c r="P6" i="3"/>
  <c r="N6" i="3"/>
  <c r="J6" i="3"/>
  <c r="K6" i="3" s="1"/>
  <c r="L6" i="3" s="1"/>
  <c r="I6" i="3"/>
  <c r="M6" i="3" s="1"/>
  <c r="H6" i="3"/>
  <c r="G6" i="3"/>
  <c r="F6" i="3"/>
  <c r="E6" i="3"/>
  <c r="D6" i="3"/>
  <c r="C6" i="3"/>
  <c r="B6" i="3"/>
  <c r="A6" i="3"/>
  <c r="N5" i="3"/>
  <c r="J5" i="3"/>
  <c r="P5" i="3" s="1"/>
  <c r="I5" i="3"/>
  <c r="O5" i="3" s="1"/>
  <c r="H5" i="3"/>
  <c r="G5" i="3"/>
  <c r="F5" i="3"/>
  <c r="E5" i="3"/>
  <c r="D5" i="3"/>
  <c r="B5" i="3"/>
  <c r="A5" i="3"/>
  <c r="C5" i="3" s="1"/>
  <c r="P4" i="3"/>
  <c r="M4" i="3"/>
  <c r="J4" i="3"/>
  <c r="O4" i="3" s="1"/>
  <c r="I4" i="3"/>
  <c r="Q4" i="3" s="1"/>
  <c r="H4" i="3"/>
  <c r="G4" i="3"/>
  <c r="F4" i="3"/>
  <c r="E4" i="3"/>
  <c r="D4" i="3"/>
  <c r="C4" i="3"/>
  <c r="B4" i="3"/>
  <c r="A4" i="3"/>
  <c r="M3" i="3"/>
  <c r="J3" i="3"/>
  <c r="P3" i="3" s="1"/>
  <c r="I3" i="3"/>
  <c r="K3" i="3" s="1"/>
  <c r="L3" i="3" s="1"/>
  <c r="H3" i="3"/>
  <c r="G3" i="3"/>
  <c r="F3" i="3"/>
  <c r="E3" i="3"/>
  <c r="D3" i="3"/>
  <c r="B3" i="3"/>
  <c r="A3" i="3"/>
  <c r="C3" i="3" s="1"/>
  <c r="P2" i="3"/>
  <c r="N2" i="3"/>
  <c r="J2" i="3"/>
  <c r="K2" i="3" s="1"/>
  <c r="L2" i="3" s="1"/>
  <c r="I2" i="3"/>
  <c r="M2" i="3" s="1"/>
  <c r="H2" i="3"/>
  <c r="G2" i="3"/>
  <c r="F2" i="3"/>
  <c r="E2" i="3"/>
  <c r="D2" i="3"/>
  <c r="C2" i="3"/>
  <c r="B2" i="3"/>
  <c r="A2" i="3"/>
  <c r="R85" i="3" l="1"/>
  <c r="R117" i="3"/>
  <c r="R386" i="3"/>
  <c r="R402" i="3"/>
  <c r="R466" i="3"/>
  <c r="R45" i="3"/>
  <c r="R65" i="3"/>
  <c r="R108" i="3"/>
  <c r="R140" i="3"/>
  <c r="R172" i="3"/>
  <c r="R193" i="3"/>
  <c r="R204" i="3"/>
  <c r="R236" i="3"/>
  <c r="R268" i="3"/>
  <c r="R269" i="3"/>
  <c r="R8" i="3"/>
  <c r="R68" i="3"/>
  <c r="R100" i="3"/>
  <c r="R132" i="3"/>
  <c r="R164" i="3"/>
  <c r="R196" i="3"/>
  <c r="R228" i="3"/>
  <c r="R260" i="3"/>
  <c r="R280" i="3"/>
  <c r="R301" i="3"/>
  <c r="R450" i="3"/>
  <c r="R205" i="3"/>
  <c r="R9" i="3"/>
  <c r="R113" i="3"/>
  <c r="R145" i="3"/>
  <c r="R292" i="3"/>
  <c r="R302" i="3"/>
  <c r="R4" i="3"/>
  <c r="R12" i="3"/>
  <c r="R52" i="3"/>
  <c r="R84" i="3"/>
  <c r="R116" i="3"/>
  <c r="R148" i="3"/>
  <c r="R169" i="3"/>
  <c r="R180" i="3"/>
  <c r="R212" i="3"/>
  <c r="R244" i="3"/>
  <c r="R276" i="3"/>
  <c r="R300" i="3"/>
  <c r="R319" i="3"/>
  <c r="R482" i="3"/>
  <c r="C284" i="3"/>
  <c r="K284" i="3"/>
  <c r="L284" i="3" s="1"/>
  <c r="P289" i="3"/>
  <c r="P290" i="3"/>
  <c r="D294" i="3"/>
  <c r="V12" i="4" s="1"/>
  <c r="P299" i="3"/>
  <c r="R299" i="3" s="1"/>
  <c r="P300" i="3"/>
  <c r="C305" i="3"/>
  <c r="K305" i="3"/>
  <c r="L305" i="3" s="1"/>
  <c r="Q309" i="3"/>
  <c r="Q310" i="3"/>
  <c r="C316" i="3"/>
  <c r="K316" i="3"/>
  <c r="L316" i="3" s="1"/>
  <c r="P321" i="3"/>
  <c r="P322" i="3"/>
  <c r="D326" i="3"/>
  <c r="N338" i="3"/>
  <c r="P345" i="3"/>
  <c r="P350" i="3"/>
  <c r="N352" i="3"/>
  <c r="O361" i="3"/>
  <c r="M361" i="3"/>
  <c r="O362" i="3"/>
  <c r="Q365" i="3"/>
  <c r="M366" i="3"/>
  <c r="K366" i="3"/>
  <c r="L366" i="3" s="1"/>
  <c r="C369" i="3"/>
  <c r="K369" i="3"/>
  <c r="L369" i="3" s="1"/>
  <c r="Q370" i="3"/>
  <c r="R371" i="3"/>
  <c r="D374" i="3"/>
  <c r="C374" i="3"/>
  <c r="P377" i="3"/>
  <c r="P382" i="3"/>
  <c r="N384" i="3"/>
  <c r="O393" i="3"/>
  <c r="M393" i="3"/>
  <c r="O394" i="3"/>
  <c r="R394" i="3" s="1"/>
  <c r="Q397" i="3"/>
  <c r="M398" i="3"/>
  <c r="K398" i="3"/>
  <c r="L398" i="3" s="1"/>
  <c r="C401" i="3"/>
  <c r="K401" i="3"/>
  <c r="L401" i="3" s="1"/>
  <c r="Q402" i="3"/>
  <c r="R403" i="3"/>
  <c r="D406" i="3"/>
  <c r="C406" i="3"/>
  <c r="P409" i="3"/>
  <c r="P414" i="3"/>
  <c r="N416" i="3"/>
  <c r="O425" i="3"/>
  <c r="M425" i="3"/>
  <c r="O426" i="3"/>
  <c r="R426" i="3" s="1"/>
  <c r="M430" i="3"/>
  <c r="K430" i="3"/>
  <c r="L430" i="3" s="1"/>
  <c r="C433" i="3"/>
  <c r="K433" i="3"/>
  <c r="L433" i="3" s="1"/>
  <c r="Q434" i="3"/>
  <c r="R435" i="3"/>
  <c r="D438" i="3"/>
  <c r="C438" i="3"/>
  <c r="P441" i="3"/>
  <c r="O457" i="3"/>
  <c r="M457" i="3"/>
  <c r="O458" i="3"/>
  <c r="Q461" i="3"/>
  <c r="M462" i="3"/>
  <c r="K462" i="3"/>
  <c r="L462" i="3" s="1"/>
  <c r="C465" i="3"/>
  <c r="K465" i="3"/>
  <c r="L465" i="3" s="1"/>
  <c r="Q466" i="3"/>
  <c r="R467" i="3"/>
  <c r="D470" i="3"/>
  <c r="C470" i="3"/>
  <c r="P473" i="3"/>
  <c r="O489" i="3"/>
  <c r="M489" i="3"/>
  <c r="O490" i="3"/>
  <c r="R490" i="3" s="1"/>
  <c r="P494" i="3"/>
  <c r="R495" i="3"/>
  <c r="C501" i="3"/>
  <c r="P501" i="3"/>
  <c r="M502" i="3"/>
  <c r="K502" i="3"/>
  <c r="L502" i="3" s="1"/>
  <c r="P510" i="3"/>
  <c r="R511" i="3"/>
  <c r="C517" i="3"/>
  <c r="P517" i="3"/>
  <c r="M518" i="3"/>
  <c r="K518" i="3"/>
  <c r="L518" i="3" s="1"/>
  <c r="P526" i="3"/>
  <c r="R527" i="3"/>
  <c r="C533" i="3"/>
  <c r="P533" i="3"/>
  <c r="M534" i="3"/>
  <c r="K534" i="3"/>
  <c r="L534" i="3" s="1"/>
  <c r="P542" i="3"/>
  <c r="R543" i="3"/>
  <c r="C549" i="3"/>
  <c r="P549" i="3"/>
  <c r="M550" i="3"/>
  <c r="K550" i="3"/>
  <c r="L550" i="3" s="1"/>
  <c r="P557" i="3"/>
  <c r="O557" i="3"/>
  <c r="M557" i="3"/>
  <c r="P565" i="3"/>
  <c r="O565" i="3"/>
  <c r="M565" i="3"/>
  <c r="P573" i="3"/>
  <c r="O573" i="3"/>
  <c r="R573" i="3" s="1"/>
  <c r="M573" i="3"/>
  <c r="P581" i="3"/>
  <c r="O581" i="3"/>
  <c r="M581" i="3"/>
  <c r="D586" i="3"/>
  <c r="C586" i="3"/>
  <c r="B586" i="3"/>
  <c r="R586" i="3"/>
  <c r="R587" i="3"/>
  <c r="K589" i="3"/>
  <c r="L589" i="3" s="1"/>
  <c r="M590" i="3"/>
  <c r="K590" i="3"/>
  <c r="L590" i="3" s="1"/>
  <c r="O595" i="3"/>
  <c r="N595" i="3"/>
  <c r="K595" i="3"/>
  <c r="L595" i="3" s="1"/>
  <c r="P603" i="3"/>
  <c r="O603" i="3"/>
  <c r="N603" i="3"/>
  <c r="P617" i="3"/>
  <c r="K618" i="3"/>
  <c r="L618" i="3" s="1"/>
  <c r="O618" i="3"/>
  <c r="M618" i="3"/>
  <c r="K626" i="3"/>
  <c r="L626" i="3" s="1"/>
  <c r="Q626" i="3"/>
  <c r="P626" i="3"/>
  <c r="O626" i="3"/>
  <c r="M626" i="3"/>
  <c r="B645" i="3"/>
  <c r="D645" i="3"/>
  <c r="C645" i="3"/>
  <c r="C646" i="3"/>
  <c r="B646" i="3"/>
  <c r="D646" i="3"/>
  <c r="K647" i="3"/>
  <c r="L647" i="3" s="1"/>
  <c r="P647" i="3"/>
  <c r="O647" i="3"/>
  <c r="N647" i="3"/>
  <c r="B709" i="3"/>
  <c r="D709" i="3"/>
  <c r="C709" i="3"/>
  <c r="C710" i="3"/>
  <c r="B710" i="3"/>
  <c r="D710" i="3"/>
  <c r="K711" i="3"/>
  <c r="L711" i="3" s="1"/>
  <c r="P711" i="3"/>
  <c r="O711" i="3"/>
  <c r="N711" i="3"/>
  <c r="N776" i="3"/>
  <c r="K776" i="3"/>
  <c r="L776" i="3" s="1"/>
  <c r="P776" i="3"/>
  <c r="O2" i="3"/>
  <c r="K4" i="3"/>
  <c r="L4" i="3" s="1"/>
  <c r="Q5" i="3"/>
  <c r="R5" i="3" s="1"/>
  <c r="O6" i="3"/>
  <c r="K8" i="3"/>
  <c r="L8" i="3" s="1"/>
  <c r="Q9" i="3"/>
  <c r="O10" i="3"/>
  <c r="K12" i="3"/>
  <c r="L12" i="3" s="1"/>
  <c r="Q13" i="3"/>
  <c r="R13" i="3" s="1"/>
  <c r="O14" i="3"/>
  <c r="R14" i="3" s="1"/>
  <c r="K16" i="3"/>
  <c r="L16" i="3" s="1"/>
  <c r="Q17" i="3"/>
  <c r="R17" i="3" s="1"/>
  <c r="O18" i="3"/>
  <c r="R18" i="3" s="1"/>
  <c r="K20" i="3"/>
  <c r="L20" i="3" s="1"/>
  <c r="Q21" i="3"/>
  <c r="R21" i="3" s="1"/>
  <c r="O22" i="3"/>
  <c r="R22" i="3" s="1"/>
  <c r="K24" i="3"/>
  <c r="L24" i="3" s="1"/>
  <c r="Q25" i="3"/>
  <c r="R25" i="3" s="1"/>
  <c r="O26" i="3"/>
  <c r="R26" i="3" s="1"/>
  <c r="K28" i="3"/>
  <c r="L28" i="3" s="1"/>
  <c r="Q29" i="3"/>
  <c r="R29" i="3" s="1"/>
  <c r="O30" i="3"/>
  <c r="R30" i="3" s="1"/>
  <c r="K32" i="3"/>
  <c r="L32" i="3" s="1"/>
  <c r="Q33" i="3"/>
  <c r="R33" i="3" s="1"/>
  <c r="O34" i="3"/>
  <c r="R34" i="3" s="1"/>
  <c r="K36" i="3"/>
  <c r="L36" i="3" s="1"/>
  <c r="Q37" i="3"/>
  <c r="R37" i="3" s="1"/>
  <c r="O38" i="3"/>
  <c r="R38" i="3" s="1"/>
  <c r="K40" i="3"/>
  <c r="L40" i="3" s="1"/>
  <c r="Q41" i="3"/>
  <c r="R41" i="3" s="1"/>
  <c r="O42" i="3"/>
  <c r="R42" i="3" s="1"/>
  <c r="K44" i="3"/>
  <c r="L44" i="3" s="1"/>
  <c r="Q45" i="3"/>
  <c r="O46" i="3"/>
  <c r="R46" i="3" s="1"/>
  <c r="K48" i="3"/>
  <c r="L48" i="3" s="1"/>
  <c r="Q49" i="3"/>
  <c r="R49" i="3" s="1"/>
  <c r="O50" i="3"/>
  <c r="K52" i="3"/>
  <c r="L52" i="3" s="1"/>
  <c r="Q53" i="3"/>
  <c r="R53" i="3" s="1"/>
  <c r="O54" i="3"/>
  <c r="K56" i="3"/>
  <c r="L56" i="3" s="1"/>
  <c r="Q57" i="3"/>
  <c r="R57" i="3" s="1"/>
  <c r="O58" i="3"/>
  <c r="R58" i="3" s="1"/>
  <c r="K60" i="3"/>
  <c r="L60" i="3" s="1"/>
  <c r="Q61" i="3"/>
  <c r="R61" i="3" s="1"/>
  <c r="O62" i="3"/>
  <c r="K64" i="3"/>
  <c r="L64" i="3" s="1"/>
  <c r="Q65" i="3"/>
  <c r="O66" i="3"/>
  <c r="K68" i="3"/>
  <c r="L68" i="3" s="1"/>
  <c r="Q69" i="3"/>
  <c r="R69" i="3" s="1"/>
  <c r="O70" i="3"/>
  <c r="K72" i="3"/>
  <c r="L72" i="3" s="1"/>
  <c r="Q73" i="3"/>
  <c r="R73" i="3" s="1"/>
  <c r="O74" i="3"/>
  <c r="K76" i="3"/>
  <c r="L76" i="3" s="1"/>
  <c r="Q77" i="3"/>
  <c r="R77" i="3" s="1"/>
  <c r="O78" i="3"/>
  <c r="R78" i="3" s="1"/>
  <c r="K80" i="3"/>
  <c r="L80" i="3" s="1"/>
  <c r="Q81" i="3"/>
  <c r="R81" i="3" s="1"/>
  <c r="O82" i="3"/>
  <c r="K84" i="3"/>
  <c r="L84" i="3" s="1"/>
  <c r="Q85" i="3"/>
  <c r="O86" i="3"/>
  <c r="K88" i="3"/>
  <c r="L88" i="3" s="1"/>
  <c r="Q89" i="3"/>
  <c r="R89" i="3" s="1"/>
  <c r="O90" i="3"/>
  <c r="R90" i="3" s="1"/>
  <c r="K92" i="3"/>
  <c r="L92" i="3" s="1"/>
  <c r="Q93" i="3"/>
  <c r="R93" i="3" s="1"/>
  <c r="O94" i="3"/>
  <c r="K96" i="3"/>
  <c r="L96" i="3" s="1"/>
  <c r="Q97" i="3"/>
  <c r="R97" i="3" s="1"/>
  <c r="O98" i="3"/>
  <c r="K100" i="3"/>
  <c r="L100" i="3" s="1"/>
  <c r="Q101" i="3"/>
  <c r="R101" i="3" s="1"/>
  <c r="O102" i="3"/>
  <c r="K104" i="3"/>
  <c r="L104" i="3" s="1"/>
  <c r="Q105" i="3"/>
  <c r="R105" i="3" s="1"/>
  <c r="O106" i="3"/>
  <c r="K108" i="3"/>
  <c r="L108" i="3" s="1"/>
  <c r="Q109" i="3"/>
  <c r="R109" i="3" s="1"/>
  <c r="O110" i="3"/>
  <c r="R110" i="3" s="1"/>
  <c r="K112" i="3"/>
  <c r="L112" i="3" s="1"/>
  <c r="Q113" i="3"/>
  <c r="O114" i="3"/>
  <c r="K116" i="3"/>
  <c r="L116" i="3" s="1"/>
  <c r="Q117" i="3"/>
  <c r="O118" i="3"/>
  <c r="K120" i="3"/>
  <c r="L120" i="3" s="1"/>
  <c r="Q121" i="3"/>
  <c r="R121" i="3" s="1"/>
  <c r="O122" i="3"/>
  <c r="R122" i="3" s="1"/>
  <c r="K124" i="3"/>
  <c r="L124" i="3" s="1"/>
  <c r="Q125" i="3"/>
  <c r="R125" i="3" s="1"/>
  <c r="O126" i="3"/>
  <c r="K128" i="3"/>
  <c r="L128" i="3" s="1"/>
  <c r="Q129" i="3"/>
  <c r="R129" i="3" s="1"/>
  <c r="O130" i="3"/>
  <c r="K132" i="3"/>
  <c r="L132" i="3" s="1"/>
  <c r="Q133" i="3"/>
  <c r="R133" i="3" s="1"/>
  <c r="O134" i="3"/>
  <c r="K136" i="3"/>
  <c r="L136" i="3" s="1"/>
  <c r="Q137" i="3"/>
  <c r="R137" i="3" s="1"/>
  <c r="O138" i="3"/>
  <c r="K140" i="3"/>
  <c r="L140" i="3" s="1"/>
  <c r="Q141" i="3"/>
  <c r="R141" i="3" s="1"/>
  <c r="O142" i="3"/>
  <c r="R142" i="3" s="1"/>
  <c r="K144" i="3"/>
  <c r="L144" i="3" s="1"/>
  <c r="Q145" i="3"/>
  <c r="O146" i="3"/>
  <c r="K148" i="3"/>
  <c r="L148" i="3" s="1"/>
  <c r="Q149" i="3"/>
  <c r="R149" i="3" s="1"/>
  <c r="O150" i="3"/>
  <c r="K152" i="3"/>
  <c r="L152" i="3" s="1"/>
  <c r="Q153" i="3"/>
  <c r="R153" i="3" s="1"/>
  <c r="O154" i="3"/>
  <c r="R154" i="3" s="1"/>
  <c r="K156" i="3"/>
  <c r="L156" i="3" s="1"/>
  <c r="Q157" i="3"/>
  <c r="R157" i="3" s="1"/>
  <c r="O158" i="3"/>
  <c r="K160" i="3"/>
  <c r="L160" i="3" s="1"/>
  <c r="Q161" i="3"/>
  <c r="R161" i="3" s="1"/>
  <c r="O162" i="3"/>
  <c r="K164" i="3"/>
  <c r="L164" i="3" s="1"/>
  <c r="Q165" i="3"/>
  <c r="R165" i="3" s="1"/>
  <c r="O166" i="3"/>
  <c r="K168" i="3"/>
  <c r="L168" i="3" s="1"/>
  <c r="Q169" i="3"/>
  <c r="O170" i="3"/>
  <c r="K172" i="3"/>
  <c r="L172" i="3" s="1"/>
  <c r="Q173" i="3"/>
  <c r="R173" i="3" s="1"/>
  <c r="O174" i="3"/>
  <c r="R174" i="3" s="1"/>
  <c r="K176" i="3"/>
  <c r="L176" i="3" s="1"/>
  <c r="Q177" i="3"/>
  <c r="R177" i="3" s="1"/>
  <c r="O178" i="3"/>
  <c r="K180" i="3"/>
  <c r="L180" i="3" s="1"/>
  <c r="Q181" i="3"/>
  <c r="R181" i="3" s="1"/>
  <c r="O182" i="3"/>
  <c r="K184" i="3"/>
  <c r="L184" i="3" s="1"/>
  <c r="Q185" i="3"/>
  <c r="R185" i="3" s="1"/>
  <c r="O186" i="3"/>
  <c r="R186" i="3" s="1"/>
  <c r="K188" i="3"/>
  <c r="L188" i="3" s="1"/>
  <c r="Q189" i="3"/>
  <c r="R189" i="3" s="1"/>
  <c r="O190" i="3"/>
  <c r="K192" i="3"/>
  <c r="L192" i="3" s="1"/>
  <c r="Q193" i="3"/>
  <c r="O194" i="3"/>
  <c r="K196" i="3"/>
  <c r="L196" i="3" s="1"/>
  <c r="Q197" i="3"/>
  <c r="R197" i="3" s="1"/>
  <c r="O198" i="3"/>
  <c r="K200" i="3"/>
  <c r="L200" i="3" s="1"/>
  <c r="Q201" i="3"/>
  <c r="R201" i="3" s="1"/>
  <c r="O202" i="3"/>
  <c r="K204" i="3"/>
  <c r="L204" i="3" s="1"/>
  <c r="Q205" i="3"/>
  <c r="O206" i="3"/>
  <c r="R206" i="3" s="1"/>
  <c r="K208" i="3"/>
  <c r="L208" i="3" s="1"/>
  <c r="Q209" i="3"/>
  <c r="R209" i="3" s="1"/>
  <c r="O210" i="3"/>
  <c r="K212" i="3"/>
  <c r="L212" i="3" s="1"/>
  <c r="Q213" i="3"/>
  <c r="R213" i="3" s="1"/>
  <c r="O214" i="3"/>
  <c r="K216" i="3"/>
  <c r="L216" i="3" s="1"/>
  <c r="Q217" i="3"/>
  <c r="R217" i="3" s="1"/>
  <c r="O218" i="3"/>
  <c r="R218" i="3" s="1"/>
  <c r="K220" i="3"/>
  <c r="L220" i="3" s="1"/>
  <c r="Q221" i="3"/>
  <c r="R221" i="3" s="1"/>
  <c r="O222" i="3"/>
  <c r="K224" i="3"/>
  <c r="L224" i="3" s="1"/>
  <c r="Q225" i="3"/>
  <c r="R225" i="3" s="1"/>
  <c r="O226" i="3"/>
  <c r="K228" i="3"/>
  <c r="L228" i="3" s="1"/>
  <c r="Q229" i="3"/>
  <c r="R229" i="3" s="1"/>
  <c r="O230" i="3"/>
  <c r="K232" i="3"/>
  <c r="L232" i="3" s="1"/>
  <c r="Q233" i="3"/>
  <c r="R233" i="3" s="1"/>
  <c r="O234" i="3"/>
  <c r="K236" i="3"/>
  <c r="L236" i="3" s="1"/>
  <c r="Q237" i="3"/>
  <c r="R237" i="3" s="1"/>
  <c r="O238" i="3"/>
  <c r="R238" i="3" s="1"/>
  <c r="K240" i="3"/>
  <c r="L240" i="3" s="1"/>
  <c r="Q241" i="3"/>
  <c r="R241" i="3" s="1"/>
  <c r="O242" i="3"/>
  <c r="K244" i="3"/>
  <c r="L244" i="3" s="1"/>
  <c r="Q245" i="3"/>
  <c r="R245" i="3" s="1"/>
  <c r="O246" i="3"/>
  <c r="K248" i="3"/>
  <c r="L248" i="3" s="1"/>
  <c r="Q249" i="3"/>
  <c r="R249" i="3" s="1"/>
  <c r="O250" i="3"/>
  <c r="R250" i="3" s="1"/>
  <c r="K252" i="3"/>
  <c r="L252" i="3" s="1"/>
  <c r="Q253" i="3"/>
  <c r="R253" i="3" s="1"/>
  <c r="O254" i="3"/>
  <c r="K256" i="3"/>
  <c r="L256" i="3" s="1"/>
  <c r="Q257" i="3"/>
  <c r="R257" i="3" s="1"/>
  <c r="O258" i="3"/>
  <c r="K260" i="3"/>
  <c r="L260" i="3" s="1"/>
  <c r="Q261" i="3"/>
  <c r="R261" i="3" s="1"/>
  <c r="O262" i="3"/>
  <c r="K264" i="3"/>
  <c r="L264" i="3" s="1"/>
  <c r="Q265" i="3"/>
  <c r="R265" i="3" s="1"/>
  <c r="O266" i="3"/>
  <c r="K268" i="3"/>
  <c r="L268" i="3" s="1"/>
  <c r="Q269" i="3"/>
  <c r="O270" i="3"/>
  <c r="R270" i="3" s="1"/>
  <c r="K272" i="3"/>
  <c r="L272" i="3" s="1"/>
  <c r="Q273" i="3"/>
  <c r="R273" i="3" s="1"/>
  <c r="O274" i="3"/>
  <c r="K276" i="3"/>
  <c r="L276" i="3" s="1"/>
  <c r="Q277" i="3"/>
  <c r="R277" i="3" s="1"/>
  <c r="O278" i="3"/>
  <c r="K280" i="3"/>
  <c r="L280" i="3" s="1"/>
  <c r="Q281" i="3"/>
  <c r="R281" i="3" s="1"/>
  <c r="D284" i="3"/>
  <c r="D19" i="4" s="1"/>
  <c r="K285" i="3"/>
  <c r="L285" i="3" s="1"/>
  <c r="B286" i="3"/>
  <c r="O288" i="3"/>
  <c r="Q289" i="3"/>
  <c r="Q290" i="3"/>
  <c r="O291" i="3"/>
  <c r="N293" i="3"/>
  <c r="N294" i="3"/>
  <c r="K296" i="3"/>
  <c r="L296" i="3" s="1"/>
  <c r="B297" i="3"/>
  <c r="Q299" i="3"/>
  <c r="Q300" i="3"/>
  <c r="P301" i="3"/>
  <c r="P302" i="3"/>
  <c r="D305" i="3"/>
  <c r="Q14" i="4" s="1"/>
  <c r="M306" i="3"/>
  <c r="K307" i="3"/>
  <c r="L307" i="3" s="1"/>
  <c r="B308" i="3"/>
  <c r="K310" i="3"/>
  <c r="L310" i="3" s="1"/>
  <c r="O313" i="3"/>
  <c r="O314" i="3"/>
  <c r="D316" i="3"/>
  <c r="K317" i="3"/>
  <c r="L317" i="3" s="1"/>
  <c r="B318" i="3"/>
  <c r="O320" i="3"/>
  <c r="Q321" i="3"/>
  <c r="Q322" i="3"/>
  <c r="O323" i="3"/>
  <c r="N325" i="3"/>
  <c r="N326" i="3"/>
  <c r="K328" i="3"/>
  <c r="L328" i="3" s="1"/>
  <c r="B329" i="3"/>
  <c r="P332" i="3"/>
  <c r="O332" i="3"/>
  <c r="D334" i="3"/>
  <c r="C334" i="3"/>
  <c r="K336" i="3"/>
  <c r="L336" i="3" s="1"/>
  <c r="K337" i="3"/>
  <c r="L337" i="3" s="1"/>
  <c r="O338" i="3"/>
  <c r="O341" i="3"/>
  <c r="R341" i="3" s="1"/>
  <c r="R343" i="3"/>
  <c r="Q345" i="3"/>
  <c r="M346" i="3"/>
  <c r="K346" i="3"/>
  <c r="L346" i="3" s="1"/>
  <c r="K349" i="3"/>
  <c r="L349" i="3" s="1"/>
  <c r="R351" i="3"/>
  <c r="D354" i="3"/>
  <c r="C354" i="3"/>
  <c r="Q360" i="3"/>
  <c r="B361" i="3"/>
  <c r="D369" i="3"/>
  <c r="O373" i="3"/>
  <c r="M373" i="3"/>
  <c r="B374" i="3"/>
  <c r="O374" i="3"/>
  <c r="M378" i="3"/>
  <c r="K378" i="3"/>
  <c r="L378" i="3" s="1"/>
  <c r="K381" i="3"/>
  <c r="L381" i="3" s="1"/>
  <c r="R383" i="3"/>
  <c r="D386" i="3"/>
  <c r="C386" i="3"/>
  <c r="Q392" i="3"/>
  <c r="B393" i="3"/>
  <c r="D401" i="3"/>
  <c r="O405" i="3"/>
  <c r="M405" i="3"/>
  <c r="B406" i="3"/>
  <c r="O406" i="3"/>
  <c r="M410" i="3"/>
  <c r="K410" i="3"/>
  <c r="L410" i="3" s="1"/>
  <c r="K413" i="3"/>
  <c r="L413" i="3" s="1"/>
  <c r="R415" i="3"/>
  <c r="D418" i="3"/>
  <c r="C418" i="3"/>
  <c r="Q424" i="3"/>
  <c r="B425" i="3"/>
  <c r="K432" i="3"/>
  <c r="L432" i="3" s="1"/>
  <c r="D433" i="3"/>
  <c r="O437" i="3"/>
  <c r="M437" i="3"/>
  <c r="B438" i="3"/>
  <c r="O438" i="3"/>
  <c r="M442" i="3"/>
  <c r="K442" i="3"/>
  <c r="L442" i="3" s="1"/>
  <c r="K445" i="3"/>
  <c r="L445" i="3" s="1"/>
  <c r="R447" i="3"/>
  <c r="D450" i="3"/>
  <c r="C450" i="3"/>
  <c r="N450" i="3"/>
  <c r="P453" i="3"/>
  <c r="Q456" i="3"/>
  <c r="B457" i="3"/>
  <c r="P458" i="3"/>
  <c r="K464" i="3"/>
  <c r="L464" i="3" s="1"/>
  <c r="D465" i="3"/>
  <c r="O469" i="3"/>
  <c r="R469" i="3" s="1"/>
  <c r="M469" i="3"/>
  <c r="B470" i="3"/>
  <c r="O470" i="3"/>
  <c r="M474" i="3"/>
  <c r="K474" i="3"/>
  <c r="L474" i="3" s="1"/>
  <c r="K477" i="3"/>
  <c r="L477" i="3" s="1"/>
  <c r="R479" i="3"/>
  <c r="D482" i="3"/>
  <c r="C482" i="3"/>
  <c r="N482" i="3"/>
  <c r="P485" i="3"/>
  <c r="Q488" i="3"/>
  <c r="B489" i="3"/>
  <c r="P490" i="3"/>
  <c r="O493" i="3"/>
  <c r="M493" i="3"/>
  <c r="B497" i="3"/>
  <c r="K497" i="3"/>
  <c r="L497" i="3" s="1"/>
  <c r="Q501" i="3"/>
  <c r="D506" i="3"/>
  <c r="C506" i="3"/>
  <c r="B506" i="3"/>
  <c r="O506" i="3"/>
  <c r="R506" i="3" s="1"/>
  <c r="O509" i="3"/>
  <c r="M509" i="3"/>
  <c r="B513" i="3"/>
  <c r="K513" i="3"/>
  <c r="L513" i="3" s="1"/>
  <c r="Q517" i="3"/>
  <c r="D522" i="3"/>
  <c r="C522" i="3"/>
  <c r="B522" i="3"/>
  <c r="O522" i="3"/>
  <c r="R522" i="3" s="1"/>
  <c r="O525" i="3"/>
  <c r="M525" i="3"/>
  <c r="B529" i="3"/>
  <c r="K529" i="3"/>
  <c r="L529" i="3" s="1"/>
  <c r="Q533" i="3"/>
  <c r="D538" i="3"/>
  <c r="C538" i="3"/>
  <c r="B538" i="3"/>
  <c r="O538" i="3"/>
  <c r="R538" i="3" s="1"/>
  <c r="O541" i="3"/>
  <c r="M541" i="3"/>
  <c r="B545" i="3"/>
  <c r="K545" i="3"/>
  <c r="L545" i="3" s="1"/>
  <c r="Q549" i="3"/>
  <c r="D554" i="3"/>
  <c r="C554" i="3"/>
  <c r="B554" i="3"/>
  <c r="O554" i="3"/>
  <c r="R554" i="3" s="1"/>
  <c r="D562" i="3"/>
  <c r="C562" i="3"/>
  <c r="B562" i="3"/>
  <c r="O562" i="3"/>
  <c r="R562" i="3" s="1"/>
  <c r="D570" i="3"/>
  <c r="C570" i="3"/>
  <c r="B570" i="3"/>
  <c r="O570" i="3"/>
  <c r="D578" i="3"/>
  <c r="C578" i="3"/>
  <c r="B578" i="3"/>
  <c r="O578" i="3"/>
  <c r="R578" i="3" s="1"/>
  <c r="M593" i="3"/>
  <c r="Q593" i="3"/>
  <c r="P593" i="3"/>
  <c r="O593" i="3"/>
  <c r="O596" i="3"/>
  <c r="M596" i="3"/>
  <c r="K596" i="3"/>
  <c r="L596" i="3" s="1"/>
  <c r="K603" i="3"/>
  <c r="L603" i="3" s="1"/>
  <c r="C606" i="3"/>
  <c r="D606" i="3"/>
  <c r="B606" i="3"/>
  <c r="D617" i="3"/>
  <c r="C617" i="3"/>
  <c r="B617" i="3"/>
  <c r="R619" i="3"/>
  <c r="C625" i="3"/>
  <c r="D628" i="3"/>
  <c r="C628" i="3"/>
  <c r="B628" i="3"/>
  <c r="P628" i="3"/>
  <c r="R635" i="3"/>
  <c r="M674" i="3"/>
  <c r="K674" i="3"/>
  <c r="L674" i="3" s="1"/>
  <c r="Q674" i="3"/>
  <c r="P674" i="3"/>
  <c r="O674" i="3"/>
  <c r="R674" i="3" s="1"/>
  <c r="O677" i="3"/>
  <c r="M677" i="3"/>
  <c r="Q677" i="3"/>
  <c r="P677" i="3"/>
  <c r="K677" i="3"/>
  <c r="L677" i="3" s="1"/>
  <c r="M678" i="3"/>
  <c r="K678" i="3"/>
  <c r="L678" i="3" s="1"/>
  <c r="Q678" i="3"/>
  <c r="P678" i="3"/>
  <c r="O678" i="3"/>
  <c r="C681" i="3"/>
  <c r="D681" i="3"/>
  <c r="C682" i="3"/>
  <c r="D682" i="3"/>
  <c r="R699" i="3"/>
  <c r="Q746" i="3"/>
  <c r="Q749" i="3"/>
  <c r="B762" i="3"/>
  <c r="C762" i="3"/>
  <c r="D762" i="3"/>
  <c r="P819" i="3"/>
  <c r="O819" i="3"/>
  <c r="N819" i="3"/>
  <c r="N51" i="3"/>
  <c r="N107" i="3"/>
  <c r="N151" i="3"/>
  <c r="N163" i="3"/>
  <c r="N167" i="3"/>
  <c r="N179" i="3"/>
  <c r="N187" i="3"/>
  <c r="N191" i="3"/>
  <c r="N195" i="3"/>
  <c r="N199" i="3"/>
  <c r="N203" i="3"/>
  <c r="N275" i="3"/>
  <c r="N279" i="3"/>
  <c r="M284" i="3"/>
  <c r="O294" i="3"/>
  <c r="N304" i="3"/>
  <c r="N315" i="3"/>
  <c r="O326" i="3"/>
  <c r="R326" i="3" s="1"/>
  <c r="P338" i="3"/>
  <c r="Q357" i="3"/>
  <c r="M358" i="3"/>
  <c r="K358" i="3"/>
  <c r="L358" i="3" s="1"/>
  <c r="Q362" i="3"/>
  <c r="D366" i="3"/>
  <c r="C366" i="3"/>
  <c r="P369" i="3"/>
  <c r="P374" i="3"/>
  <c r="N376" i="3"/>
  <c r="O385" i="3"/>
  <c r="M385" i="3"/>
  <c r="Q389" i="3"/>
  <c r="M390" i="3"/>
  <c r="K390" i="3"/>
  <c r="L390" i="3" s="1"/>
  <c r="Q394" i="3"/>
  <c r="D398" i="3"/>
  <c r="C398" i="3"/>
  <c r="P401" i="3"/>
  <c r="P406" i="3"/>
  <c r="N408" i="3"/>
  <c r="O417" i="3"/>
  <c r="M417" i="3"/>
  <c r="Q421" i="3"/>
  <c r="M422" i="3"/>
  <c r="K422" i="3"/>
  <c r="L422" i="3" s="1"/>
  <c r="Q426" i="3"/>
  <c r="D430" i="3"/>
  <c r="C430" i="3"/>
  <c r="P433" i="3"/>
  <c r="P438" i="3"/>
  <c r="N440" i="3"/>
  <c r="O449" i="3"/>
  <c r="M449" i="3"/>
  <c r="Q453" i="3"/>
  <c r="M454" i="3"/>
  <c r="K454" i="3"/>
  <c r="L454" i="3" s="1"/>
  <c r="Q458" i="3"/>
  <c r="D462" i="3"/>
  <c r="C462" i="3"/>
  <c r="P465" i="3"/>
  <c r="P470" i="3"/>
  <c r="N472" i="3"/>
  <c r="O481" i="3"/>
  <c r="M481" i="3"/>
  <c r="Q485" i="3"/>
  <c r="M486" i="3"/>
  <c r="K486" i="3"/>
  <c r="L486" i="3" s="1"/>
  <c r="Q490" i="3"/>
  <c r="M498" i="3"/>
  <c r="K498" i="3"/>
  <c r="L498" i="3" s="1"/>
  <c r="P506" i="3"/>
  <c r="M514" i="3"/>
  <c r="K514" i="3"/>
  <c r="L514" i="3" s="1"/>
  <c r="M530" i="3"/>
  <c r="K530" i="3"/>
  <c r="L530" i="3" s="1"/>
  <c r="M546" i="3"/>
  <c r="K546" i="3"/>
  <c r="L546" i="3" s="1"/>
  <c r="P554" i="3"/>
  <c r="M558" i="3"/>
  <c r="K558" i="3"/>
  <c r="L558" i="3" s="1"/>
  <c r="P562" i="3"/>
  <c r="M566" i="3"/>
  <c r="K566" i="3"/>
  <c r="L566" i="3" s="1"/>
  <c r="P570" i="3"/>
  <c r="M574" i="3"/>
  <c r="K574" i="3"/>
  <c r="L574" i="3" s="1"/>
  <c r="P578" i="3"/>
  <c r="M582" i="3"/>
  <c r="K582" i="3"/>
  <c r="L582" i="3" s="1"/>
  <c r="C626" i="3"/>
  <c r="D626" i="3"/>
  <c r="O745" i="3"/>
  <c r="R745" i="3" s="1"/>
  <c r="M745" i="3"/>
  <c r="K745" i="3"/>
  <c r="L745" i="3" s="1"/>
  <c r="Q745" i="3"/>
  <c r="P745" i="3"/>
  <c r="K749" i="3"/>
  <c r="L749" i="3" s="1"/>
  <c r="N749" i="3"/>
  <c r="N7" i="3"/>
  <c r="N35" i="3"/>
  <c r="N39" i="3"/>
  <c r="N43" i="3"/>
  <c r="N47" i="3"/>
  <c r="N63" i="3"/>
  <c r="N83" i="3"/>
  <c r="N115" i="3"/>
  <c r="N119" i="3"/>
  <c r="N123" i="3"/>
  <c r="N131" i="3"/>
  <c r="N135" i="3"/>
  <c r="N139" i="3"/>
  <c r="N143" i="3"/>
  <c r="N147" i="3"/>
  <c r="N159" i="3"/>
  <c r="N171" i="3"/>
  <c r="N175" i="3"/>
  <c r="N183" i="3"/>
  <c r="N207" i="3"/>
  <c r="N211" i="3"/>
  <c r="N215" i="3"/>
  <c r="N219" i="3"/>
  <c r="N223" i="3"/>
  <c r="N227" i="3"/>
  <c r="N231" i="3"/>
  <c r="N235" i="3"/>
  <c r="N239" i="3"/>
  <c r="N243" i="3"/>
  <c r="N247" i="3"/>
  <c r="N251" i="3"/>
  <c r="N255" i="3"/>
  <c r="N259" i="3"/>
  <c r="N263" i="3"/>
  <c r="N267" i="3"/>
  <c r="N271" i="3"/>
  <c r="N283" i="3"/>
  <c r="O293" i="3"/>
  <c r="M316" i="3"/>
  <c r="O325" i="3"/>
  <c r="R325" i="3" s="1"/>
  <c r="N340" i="3"/>
  <c r="P341" i="3"/>
  <c r="O353" i="3"/>
  <c r="M353" i="3"/>
  <c r="Q2" i="3"/>
  <c r="O3" i="3"/>
  <c r="K5" i="3"/>
  <c r="L5" i="3" s="1"/>
  <c r="Q6" i="3"/>
  <c r="O7" i="3"/>
  <c r="K9" i="3"/>
  <c r="L9" i="3" s="1"/>
  <c r="Q10" i="3"/>
  <c r="O11" i="3"/>
  <c r="K13" i="3"/>
  <c r="L13" i="3" s="1"/>
  <c r="O15" i="3"/>
  <c r="M16" i="3"/>
  <c r="K17" i="3"/>
  <c r="L17" i="3" s="1"/>
  <c r="O19" i="3"/>
  <c r="M20" i="3"/>
  <c r="K21" i="3"/>
  <c r="L21" i="3" s="1"/>
  <c r="O23" i="3"/>
  <c r="M24" i="3"/>
  <c r="K25" i="3"/>
  <c r="L25" i="3" s="1"/>
  <c r="O27" i="3"/>
  <c r="M28" i="3"/>
  <c r="K29" i="3"/>
  <c r="L29" i="3" s="1"/>
  <c r="O31" i="3"/>
  <c r="M32" i="3"/>
  <c r="K33" i="3"/>
  <c r="L33" i="3" s="1"/>
  <c r="O35" i="3"/>
  <c r="M36" i="3"/>
  <c r="K37" i="3"/>
  <c r="L37" i="3" s="1"/>
  <c r="O39" i="3"/>
  <c r="M40" i="3"/>
  <c r="K41" i="3"/>
  <c r="L41" i="3" s="1"/>
  <c r="O43" i="3"/>
  <c r="M44" i="3"/>
  <c r="K45" i="3"/>
  <c r="L45" i="3" s="1"/>
  <c r="O47" i="3"/>
  <c r="M48" i="3"/>
  <c r="K49" i="3"/>
  <c r="L49" i="3" s="1"/>
  <c r="Q50" i="3"/>
  <c r="O51" i="3"/>
  <c r="M52" i="3"/>
  <c r="K53" i="3"/>
  <c r="L53" i="3" s="1"/>
  <c r="Q54" i="3"/>
  <c r="O55" i="3"/>
  <c r="M56" i="3"/>
  <c r="K57" i="3"/>
  <c r="L57" i="3" s="1"/>
  <c r="Q58" i="3"/>
  <c r="O59" i="3"/>
  <c r="M60" i="3"/>
  <c r="K61" i="3"/>
  <c r="L61" i="3" s="1"/>
  <c r="Q62" i="3"/>
  <c r="O63" i="3"/>
  <c r="M64" i="3"/>
  <c r="K65" i="3"/>
  <c r="L65" i="3" s="1"/>
  <c r="Q66" i="3"/>
  <c r="O67" i="3"/>
  <c r="M68" i="3"/>
  <c r="K69" i="3"/>
  <c r="L69" i="3" s="1"/>
  <c r="Q70" i="3"/>
  <c r="O71" i="3"/>
  <c r="M72" i="3"/>
  <c r="K73" i="3"/>
  <c r="L73" i="3" s="1"/>
  <c r="Q74" i="3"/>
  <c r="O75" i="3"/>
  <c r="M76" i="3"/>
  <c r="K77" i="3"/>
  <c r="L77" i="3" s="1"/>
  <c r="Q78" i="3"/>
  <c r="O79" i="3"/>
  <c r="M80" i="3"/>
  <c r="K81" i="3"/>
  <c r="L81" i="3" s="1"/>
  <c r="Q82" i="3"/>
  <c r="O83" i="3"/>
  <c r="M84" i="3"/>
  <c r="K85" i="3"/>
  <c r="L85" i="3" s="1"/>
  <c r="Q86" i="3"/>
  <c r="O87" i="3"/>
  <c r="M88" i="3"/>
  <c r="K89" i="3"/>
  <c r="L89" i="3" s="1"/>
  <c r="Q90" i="3"/>
  <c r="O91" i="3"/>
  <c r="M92" i="3"/>
  <c r="K93" i="3"/>
  <c r="L93" i="3" s="1"/>
  <c r="Q94" i="3"/>
  <c r="O95" i="3"/>
  <c r="M96" i="3"/>
  <c r="K97" i="3"/>
  <c r="L97" i="3" s="1"/>
  <c r="Q98" i="3"/>
  <c r="O99" i="3"/>
  <c r="M100" i="3"/>
  <c r="K101" i="3"/>
  <c r="L101" i="3" s="1"/>
  <c r="Q102" i="3"/>
  <c r="O103" i="3"/>
  <c r="M104" i="3"/>
  <c r="K105" i="3"/>
  <c r="L105" i="3" s="1"/>
  <c r="Q106" i="3"/>
  <c r="O107" i="3"/>
  <c r="M108" i="3"/>
  <c r="K109" i="3"/>
  <c r="L109" i="3" s="1"/>
  <c r="Q110" i="3"/>
  <c r="O111" i="3"/>
  <c r="M112" i="3"/>
  <c r="K113" i="3"/>
  <c r="L113" i="3" s="1"/>
  <c r="Q114" i="3"/>
  <c r="O115" i="3"/>
  <c r="M116" i="3"/>
  <c r="K117" i="3"/>
  <c r="L117" i="3" s="1"/>
  <c r="Q118" i="3"/>
  <c r="O119" i="3"/>
  <c r="M120" i="3"/>
  <c r="K121" i="3"/>
  <c r="L121" i="3" s="1"/>
  <c r="Q122" i="3"/>
  <c r="O123" i="3"/>
  <c r="M124" i="3"/>
  <c r="K125" i="3"/>
  <c r="L125" i="3" s="1"/>
  <c r="Q126" i="3"/>
  <c r="O127" i="3"/>
  <c r="M128" i="3"/>
  <c r="K129" i="3"/>
  <c r="L129" i="3" s="1"/>
  <c r="Q130" i="3"/>
  <c r="O131" i="3"/>
  <c r="M132" i="3"/>
  <c r="K133" i="3"/>
  <c r="L133" i="3" s="1"/>
  <c r="Q134" i="3"/>
  <c r="O135" i="3"/>
  <c r="M136" i="3"/>
  <c r="K137" i="3"/>
  <c r="L137" i="3" s="1"/>
  <c r="Q138" i="3"/>
  <c r="O139" i="3"/>
  <c r="M140" i="3"/>
  <c r="K141" i="3"/>
  <c r="L141" i="3" s="1"/>
  <c r="Q142" i="3"/>
  <c r="O143" i="3"/>
  <c r="M144" i="3"/>
  <c r="K145" i="3"/>
  <c r="L145" i="3" s="1"/>
  <c r="Q146" i="3"/>
  <c r="O147" i="3"/>
  <c r="M148" i="3"/>
  <c r="K149" i="3"/>
  <c r="L149" i="3" s="1"/>
  <c r="Q150" i="3"/>
  <c r="O151" i="3"/>
  <c r="M152" i="3"/>
  <c r="K153" i="3"/>
  <c r="L153" i="3" s="1"/>
  <c r="Q154" i="3"/>
  <c r="O155" i="3"/>
  <c r="M156" i="3"/>
  <c r="K157" i="3"/>
  <c r="L157" i="3" s="1"/>
  <c r="Q158" i="3"/>
  <c r="O159" i="3"/>
  <c r="M160" i="3"/>
  <c r="K161" i="3"/>
  <c r="L161" i="3" s="1"/>
  <c r="Q162" i="3"/>
  <c r="O163" i="3"/>
  <c r="M164" i="3"/>
  <c r="K165" i="3"/>
  <c r="L165" i="3" s="1"/>
  <c r="Q166" i="3"/>
  <c r="O167" i="3"/>
  <c r="M168" i="3"/>
  <c r="K169" i="3"/>
  <c r="L169" i="3" s="1"/>
  <c r="Q170" i="3"/>
  <c r="O171" i="3"/>
  <c r="M172" i="3"/>
  <c r="K173" i="3"/>
  <c r="L173" i="3" s="1"/>
  <c r="Q174" i="3"/>
  <c r="O175" i="3"/>
  <c r="M176" i="3"/>
  <c r="K177" i="3"/>
  <c r="L177" i="3" s="1"/>
  <c r="Q178" i="3"/>
  <c r="O179" i="3"/>
  <c r="M180" i="3"/>
  <c r="K181" i="3"/>
  <c r="L181" i="3" s="1"/>
  <c r="Q182" i="3"/>
  <c r="O183" i="3"/>
  <c r="M184" i="3"/>
  <c r="K185" i="3"/>
  <c r="L185" i="3" s="1"/>
  <c r="Q186" i="3"/>
  <c r="O187" i="3"/>
  <c r="M188" i="3"/>
  <c r="K189" i="3"/>
  <c r="L189" i="3" s="1"/>
  <c r="Q190" i="3"/>
  <c r="O191" i="3"/>
  <c r="M192" i="3"/>
  <c r="K193" i="3"/>
  <c r="L193" i="3" s="1"/>
  <c r="Q194" i="3"/>
  <c r="O195" i="3"/>
  <c r="M196" i="3"/>
  <c r="K197" i="3"/>
  <c r="L197" i="3" s="1"/>
  <c r="Q198" i="3"/>
  <c r="O199" i="3"/>
  <c r="M200" i="3"/>
  <c r="K201" i="3"/>
  <c r="L201" i="3" s="1"/>
  <c r="Q202" i="3"/>
  <c r="O203" i="3"/>
  <c r="M204" i="3"/>
  <c r="K205" i="3"/>
  <c r="L205" i="3" s="1"/>
  <c r="Q206" i="3"/>
  <c r="O207" i="3"/>
  <c r="M208" i="3"/>
  <c r="K209" i="3"/>
  <c r="L209" i="3" s="1"/>
  <c r="Q210" i="3"/>
  <c r="O211" i="3"/>
  <c r="M212" i="3"/>
  <c r="K213" i="3"/>
  <c r="L213" i="3" s="1"/>
  <c r="Q214" i="3"/>
  <c r="O215" i="3"/>
  <c r="M216" i="3"/>
  <c r="K217" i="3"/>
  <c r="L217" i="3" s="1"/>
  <c r="Q218" i="3"/>
  <c r="O219" i="3"/>
  <c r="M220" i="3"/>
  <c r="K221" i="3"/>
  <c r="L221" i="3" s="1"/>
  <c r="Q222" i="3"/>
  <c r="O223" i="3"/>
  <c r="M224" i="3"/>
  <c r="K225" i="3"/>
  <c r="L225" i="3" s="1"/>
  <c r="Q226" i="3"/>
  <c r="O227" i="3"/>
  <c r="M228" i="3"/>
  <c r="K229" i="3"/>
  <c r="L229" i="3" s="1"/>
  <c r="Q230" i="3"/>
  <c r="O231" i="3"/>
  <c r="M232" i="3"/>
  <c r="K233" i="3"/>
  <c r="L233" i="3" s="1"/>
  <c r="Q234" i="3"/>
  <c r="O235" i="3"/>
  <c r="M236" i="3"/>
  <c r="K237" i="3"/>
  <c r="L237" i="3" s="1"/>
  <c r="Q238" i="3"/>
  <c r="O239" i="3"/>
  <c r="M240" i="3"/>
  <c r="K241" i="3"/>
  <c r="L241" i="3" s="1"/>
  <c r="Q242" i="3"/>
  <c r="O243" i="3"/>
  <c r="M244" i="3"/>
  <c r="K245" i="3"/>
  <c r="L245" i="3" s="1"/>
  <c r="Q246" i="3"/>
  <c r="O247" i="3"/>
  <c r="M248" i="3"/>
  <c r="K249" i="3"/>
  <c r="L249" i="3" s="1"/>
  <c r="Q250" i="3"/>
  <c r="O251" i="3"/>
  <c r="M252" i="3"/>
  <c r="K253" i="3"/>
  <c r="L253" i="3" s="1"/>
  <c r="Q254" i="3"/>
  <c r="O255" i="3"/>
  <c r="M256" i="3"/>
  <c r="K257" i="3"/>
  <c r="L257" i="3" s="1"/>
  <c r="Q258" i="3"/>
  <c r="O259" i="3"/>
  <c r="M260" i="3"/>
  <c r="K261" i="3"/>
  <c r="L261" i="3" s="1"/>
  <c r="Q262" i="3"/>
  <c r="O263" i="3"/>
  <c r="M264" i="3"/>
  <c r="K265" i="3"/>
  <c r="L265" i="3" s="1"/>
  <c r="Q266" i="3"/>
  <c r="O267" i="3"/>
  <c r="M268" i="3"/>
  <c r="K269" i="3"/>
  <c r="L269" i="3" s="1"/>
  <c r="Q270" i="3"/>
  <c r="O271" i="3"/>
  <c r="M272" i="3"/>
  <c r="K273" i="3"/>
  <c r="L273" i="3" s="1"/>
  <c r="Q274" i="3"/>
  <c r="O275" i="3"/>
  <c r="K277" i="3"/>
  <c r="L277" i="3" s="1"/>
  <c r="Q278" i="3"/>
  <c r="O279" i="3"/>
  <c r="K281" i="3"/>
  <c r="L281" i="3" s="1"/>
  <c r="Q282" i="3"/>
  <c r="R282" i="3" s="1"/>
  <c r="N285" i="3"/>
  <c r="N286" i="3"/>
  <c r="K288" i="3"/>
  <c r="L288" i="3" s="1"/>
  <c r="B289" i="3"/>
  <c r="Q291" i="3"/>
  <c r="Q292" i="3"/>
  <c r="P293" i="3"/>
  <c r="P294" i="3"/>
  <c r="D298" i="3"/>
  <c r="U19" i="4" s="1"/>
  <c r="M298" i="3"/>
  <c r="K299" i="3"/>
  <c r="L299" i="3" s="1"/>
  <c r="B300" i="3"/>
  <c r="K302" i="3"/>
  <c r="L302" i="3" s="1"/>
  <c r="P304" i="3"/>
  <c r="O305" i="3"/>
  <c r="O306" i="3"/>
  <c r="K309" i="3"/>
  <c r="L309" i="3" s="1"/>
  <c r="B310" i="3"/>
  <c r="O312" i="3"/>
  <c r="R312" i="3" s="1"/>
  <c r="Q313" i="3"/>
  <c r="Q314" i="3"/>
  <c r="O315" i="3"/>
  <c r="N317" i="3"/>
  <c r="N318" i="3"/>
  <c r="K320" i="3"/>
  <c r="L320" i="3" s="1"/>
  <c r="B321" i="3"/>
  <c r="Q323" i="3"/>
  <c r="Q324" i="3"/>
  <c r="R324" i="3" s="1"/>
  <c r="P325" i="3"/>
  <c r="P326" i="3"/>
  <c r="D330" i="3"/>
  <c r="M330" i="3"/>
  <c r="K332" i="3"/>
  <c r="L332" i="3" s="1"/>
  <c r="K333" i="3"/>
  <c r="L333" i="3" s="1"/>
  <c r="O334" i="3"/>
  <c r="O337" i="3"/>
  <c r="R339" i="3"/>
  <c r="Q341" i="3"/>
  <c r="K342" i="3"/>
  <c r="L342" i="3" s="1"/>
  <c r="P344" i="3"/>
  <c r="O344" i="3"/>
  <c r="R344" i="3" s="1"/>
  <c r="D346" i="3"/>
  <c r="C346" i="3"/>
  <c r="N346" i="3"/>
  <c r="Q352" i="3"/>
  <c r="B353" i="3"/>
  <c r="O365" i="3"/>
  <c r="M365" i="3"/>
  <c r="B366" i="3"/>
  <c r="O366" i="3"/>
  <c r="M370" i="3"/>
  <c r="K370" i="3"/>
  <c r="L370" i="3" s="1"/>
  <c r="K373" i="3"/>
  <c r="L373" i="3" s="1"/>
  <c r="R375" i="3"/>
  <c r="D378" i="3"/>
  <c r="C378" i="3"/>
  <c r="N378" i="3"/>
  <c r="Q384" i="3"/>
  <c r="B385" i="3"/>
  <c r="O397" i="3"/>
  <c r="M397" i="3"/>
  <c r="B398" i="3"/>
  <c r="O398" i="3"/>
  <c r="M402" i="3"/>
  <c r="K402" i="3"/>
  <c r="L402" i="3" s="1"/>
  <c r="K405" i="3"/>
  <c r="L405" i="3" s="1"/>
  <c r="R407" i="3"/>
  <c r="D410" i="3"/>
  <c r="C410" i="3"/>
  <c r="N410" i="3"/>
  <c r="Q416" i="3"/>
  <c r="B417" i="3"/>
  <c r="O429" i="3"/>
  <c r="M429" i="3"/>
  <c r="B430" i="3"/>
  <c r="O430" i="3"/>
  <c r="M434" i="3"/>
  <c r="K434" i="3"/>
  <c r="L434" i="3" s="1"/>
  <c r="K437" i="3"/>
  <c r="L437" i="3" s="1"/>
  <c r="R439" i="3"/>
  <c r="D442" i="3"/>
  <c r="C442" i="3"/>
  <c r="N442" i="3"/>
  <c r="Q448" i="3"/>
  <c r="B449" i="3"/>
  <c r="O461" i="3"/>
  <c r="M461" i="3"/>
  <c r="B462" i="3"/>
  <c r="O462" i="3"/>
  <c r="M466" i="3"/>
  <c r="K466" i="3"/>
  <c r="L466" i="3" s="1"/>
  <c r="K469" i="3"/>
  <c r="L469" i="3" s="1"/>
  <c r="R471" i="3"/>
  <c r="D474" i="3"/>
  <c r="C474" i="3"/>
  <c r="N474" i="3"/>
  <c r="Q480" i="3"/>
  <c r="B481" i="3"/>
  <c r="B493" i="3"/>
  <c r="K493" i="3"/>
  <c r="L493" i="3" s="1"/>
  <c r="Q497" i="3"/>
  <c r="D502" i="3"/>
  <c r="C502" i="3"/>
  <c r="B502" i="3"/>
  <c r="O502" i="3"/>
  <c r="O505" i="3"/>
  <c r="M505" i="3"/>
  <c r="B509" i="3"/>
  <c r="K509" i="3"/>
  <c r="L509" i="3" s="1"/>
  <c r="Q513" i="3"/>
  <c r="D518" i="3"/>
  <c r="C518" i="3"/>
  <c r="B518" i="3"/>
  <c r="O518" i="3"/>
  <c r="O521" i="3"/>
  <c r="M521" i="3"/>
  <c r="B525" i="3"/>
  <c r="K525" i="3"/>
  <c r="L525" i="3" s="1"/>
  <c r="Q529" i="3"/>
  <c r="D534" i="3"/>
  <c r="C534" i="3"/>
  <c r="B534" i="3"/>
  <c r="O534" i="3"/>
  <c r="O537" i="3"/>
  <c r="M537" i="3"/>
  <c r="B541" i="3"/>
  <c r="K541" i="3"/>
  <c r="L541" i="3" s="1"/>
  <c r="Q545" i="3"/>
  <c r="D550" i="3"/>
  <c r="C550" i="3"/>
  <c r="B550" i="3"/>
  <c r="O550" i="3"/>
  <c r="O553" i="3"/>
  <c r="M553" i="3"/>
  <c r="C557" i="3"/>
  <c r="Q557" i="3"/>
  <c r="C565" i="3"/>
  <c r="Q565" i="3"/>
  <c r="C573" i="3"/>
  <c r="Q573" i="3"/>
  <c r="C581" i="3"/>
  <c r="Q581" i="3"/>
  <c r="P585" i="3"/>
  <c r="O585" i="3"/>
  <c r="R585" i="3" s="1"/>
  <c r="M585" i="3"/>
  <c r="D590" i="3"/>
  <c r="C590" i="3"/>
  <c r="B590" i="3"/>
  <c r="O590" i="3"/>
  <c r="B593" i="3"/>
  <c r="K593" i="3"/>
  <c r="L593" i="3" s="1"/>
  <c r="K594" i="3"/>
  <c r="L594" i="3" s="1"/>
  <c r="Q594" i="3"/>
  <c r="P594" i="3"/>
  <c r="O594" i="3"/>
  <c r="M594" i="3"/>
  <c r="R598" i="3"/>
  <c r="O604" i="3"/>
  <c r="Q604" i="3"/>
  <c r="P604" i="3"/>
  <c r="M604" i="3"/>
  <c r="R610" i="3"/>
  <c r="P615" i="3"/>
  <c r="O615" i="3"/>
  <c r="N615" i="3"/>
  <c r="Q618" i="3"/>
  <c r="Q624" i="3"/>
  <c r="B626" i="3"/>
  <c r="R634" i="3"/>
  <c r="K648" i="3"/>
  <c r="L648" i="3" s="1"/>
  <c r="P648" i="3"/>
  <c r="N648" i="3"/>
  <c r="O649" i="3"/>
  <c r="M649" i="3"/>
  <c r="K649" i="3"/>
  <c r="L649" i="3" s="1"/>
  <c r="Q649" i="3"/>
  <c r="P649" i="3"/>
  <c r="Q650" i="3"/>
  <c r="P652" i="3"/>
  <c r="N652" i="3"/>
  <c r="Q679" i="3"/>
  <c r="K683" i="3"/>
  <c r="L683" i="3" s="1"/>
  <c r="P683" i="3"/>
  <c r="O683" i="3"/>
  <c r="N683" i="3"/>
  <c r="R698" i="3"/>
  <c r="K712" i="3"/>
  <c r="L712" i="3" s="1"/>
  <c r="P712" i="3"/>
  <c r="N712" i="3"/>
  <c r="O713" i="3"/>
  <c r="M713" i="3"/>
  <c r="K713" i="3"/>
  <c r="L713" i="3" s="1"/>
  <c r="Q713" i="3"/>
  <c r="P713" i="3"/>
  <c r="Q714" i="3"/>
  <c r="P716" i="3"/>
  <c r="N716" i="3"/>
  <c r="P771" i="3"/>
  <c r="K771" i="3"/>
  <c r="L771" i="3" s="1"/>
  <c r="O771" i="3"/>
  <c r="N771" i="3"/>
  <c r="N3" i="3"/>
  <c r="N15" i="3"/>
  <c r="N27" i="3"/>
  <c r="N31" i="3"/>
  <c r="N55" i="3"/>
  <c r="N59" i="3"/>
  <c r="N67" i="3"/>
  <c r="N75" i="3"/>
  <c r="N87" i="3"/>
  <c r="N91" i="3"/>
  <c r="N95" i="3"/>
  <c r="N99" i="3"/>
  <c r="N103" i="3"/>
  <c r="N127" i="3"/>
  <c r="N4" i="3"/>
  <c r="P11" i="3"/>
  <c r="N12" i="3"/>
  <c r="N16" i="3"/>
  <c r="N20" i="3"/>
  <c r="P23" i="3"/>
  <c r="N24" i="3"/>
  <c r="N28" i="3"/>
  <c r="N36" i="3"/>
  <c r="N48" i="3"/>
  <c r="N52" i="3"/>
  <c r="N56" i="3"/>
  <c r="N64" i="3"/>
  <c r="N68" i="3"/>
  <c r="N72" i="3"/>
  <c r="P79" i="3"/>
  <c r="N100" i="3"/>
  <c r="N104" i="3"/>
  <c r="N108" i="3"/>
  <c r="P111" i="3"/>
  <c r="D11" i="4" s="1"/>
  <c r="N116" i="3"/>
  <c r="N120" i="3"/>
  <c r="N148" i="3"/>
  <c r="P155" i="3"/>
  <c r="N156" i="3"/>
  <c r="N160" i="3"/>
  <c r="N164" i="3"/>
  <c r="N168" i="3"/>
  <c r="N172" i="3"/>
  <c r="N176" i="3"/>
  <c r="N180" i="3"/>
  <c r="N184" i="3"/>
  <c r="N188" i="3"/>
  <c r="N192" i="3"/>
  <c r="N196" i="3"/>
  <c r="N200" i="3"/>
  <c r="N204" i="3"/>
  <c r="N208" i="3"/>
  <c r="N212" i="3"/>
  <c r="N216" i="3"/>
  <c r="N220" i="3"/>
  <c r="N224" i="3"/>
  <c r="N228" i="3"/>
  <c r="N232" i="3"/>
  <c r="N236" i="3"/>
  <c r="N240" i="3"/>
  <c r="N244" i="3"/>
  <c r="N248" i="3"/>
  <c r="N252" i="3"/>
  <c r="N256" i="3"/>
  <c r="N260" i="3"/>
  <c r="N264" i="3"/>
  <c r="N268" i="3"/>
  <c r="N272" i="3"/>
  <c r="N276" i="3"/>
  <c r="N280" i="3"/>
  <c r="P284" i="3"/>
  <c r="R284" i="3" s="1"/>
  <c r="O285" i="3"/>
  <c r="R285" i="3" s="1"/>
  <c r="O286" i="3"/>
  <c r="R286" i="3" s="1"/>
  <c r="C289" i="3"/>
  <c r="K289" i="3"/>
  <c r="L289" i="3" s="1"/>
  <c r="N296" i="3"/>
  <c r="C300" i="3"/>
  <c r="K300" i="3"/>
  <c r="L300" i="3" s="1"/>
  <c r="P305" i="3"/>
  <c r="P306" i="3"/>
  <c r="N307" i="3"/>
  <c r="M308" i="3"/>
  <c r="D310" i="3"/>
  <c r="V9" i="4" s="1"/>
  <c r="P315" i="3"/>
  <c r="P316" i="3"/>
  <c r="R316" i="3" s="1"/>
  <c r="O317" i="3"/>
  <c r="R317" i="3" s="1"/>
  <c r="O318" i="3"/>
  <c r="R318" i="3" s="1"/>
  <c r="C321" i="3"/>
  <c r="K321" i="3"/>
  <c r="L321" i="3" s="1"/>
  <c r="N328" i="3"/>
  <c r="P334" i="3"/>
  <c r="N336" i="3"/>
  <c r="M350" i="3"/>
  <c r="K350" i="3"/>
  <c r="L350" i="3" s="1"/>
  <c r="C353" i="3"/>
  <c r="K353" i="3"/>
  <c r="L353" i="3" s="1"/>
  <c r="R355" i="3"/>
  <c r="D358" i="3"/>
  <c r="C358" i="3"/>
  <c r="O377" i="3"/>
  <c r="R377" i="3" s="1"/>
  <c r="M377" i="3"/>
  <c r="M382" i="3"/>
  <c r="K382" i="3"/>
  <c r="L382" i="3" s="1"/>
  <c r="C385" i="3"/>
  <c r="K385" i="3"/>
  <c r="L385" i="3" s="1"/>
  <c r="R387" i="3"/>
  <c r="D390" i="3"/>
  <c r="I14" i="4" s="1"/>
  <c r="C390" i="3"/>
  <c r="O409" i="3"/>
  <c r="R409" i="3" s="1"/>
  <c r="M409" i="3"/>
  <c r="O410" i="3"/>
  <c r="R410" i="3" s="1"/>
  <c r="M414" i="3"/>
  <c r="K414" i="3"/>
  <c r="L414" i="3" s="1"/>
  <c r="C417" i="3"/>
  <c r="K417" i="3"/>
  <c r="L417" i="3" s="1"/>
  <c r="R419" i="3"/>
  <c r="D422" i="3"/>
  <c r="C422" i="3"/>
  <c r="P425" i="3"/>
  <c r="P430" i="3"/>
  <c r="O441" i="3"/>
  <c r="M441" i="3"/>
  <c r="Q445" i="3"/>
  <c r="M446" i="3"/>
  <c r="K446" i="3"/>
  <c r="L446" i="3" s="1"/>
  <c r="C449" i="3"/>
  <c r="K449" i="3"/>
  <c r="L449" i="3" s="1"/>
  <c r="R451" i="3"/>
  <c r="D454" i="3"/>
  <c r="C454" i="3"/>
  <c r="P457" i="3"/>
  <c r="P462" i="3"/>
  <c r="O473" i="3"/>
  <c r="R473" i="3" s="1"/>
  <c r="M473" i="3"/>
  <c r="Q477" i="3"/>
  <c r="M478" i="3"/>
  <c r="K478" i="3"/>
  <c r="L478" i="3" s="1"/>
  <c r="C481" i="3"/>
  <c r="K481" i="3"/>
  <c r="L481" i="3" s="1"/>
  <c r="R483" i="3"/>
  <c r="D486" i="3"/>
  <c r="C486" i="3"/>
  <c r="P489" i="3"/>
  <c r="C493" i="3"/>
  <c r="P493" i="3"/>
  <c r="M494" i="3"/>
  <c r="K494" i="3"/>
  <c r="L494" i="3" s="1"/>
  <c r="P502" i="3"/>
  <c r="R503" i="3"/>
  <c r="C509" i="3"/>
  <c r="P509" i="3"/>
  <c r="M510" i="3"/>
  <c r="K510" i="3"/>
  <c r="L510" i="3" s="1"/>
  <c r="P518" i="3"/>
  <c r="R519" i="3"/>
  <c r="C525" i="3"/>
  <c r="P525" i="3"/>
  <c r="M526" i="3"/>
  <c r="K526" i="3"/>
  <c r="L526" i="3" s="1"/>
  <c r="P534" i="3"/>
  <c r="R535" i="3"/>
  <c r="C541" i="3"/>
  <c r="P541" i="3"/>
  <c r="M542" i="3"/>
  <c r="K542" i="3"/>
  <c r="L542" i="3" s="1"/>
  <c r="P550" i="3"/>
  <c r="R551" i="3"/>
  <c r="P561" i="3"/>
  <c r="O561" i="3"/>
  <c r="M561" i="3"/>
  <c r="P569" i="3"/>
  <c r="O569" i="3"/>
  <c r="M569" i="3"/>
  <c r="P577" i="3"/>
  <c r="O577" i="3"/>
  <c r="R577" i="3" s="1"/>
  <c r="M577" i="3"/>
  <c r="P590" i="3"/>
  <c r="C593" i="3"/>
  <c r="D596" i="3"/>
  <c r="AA21" i="4" s="1"/>
  <c r="C596" i="3"/>
  <c r="B596" i="3"/>
  <c r="R611" i="3"/>
  <c r="R629" i="3"/>
  <c r="R654" i="3"/>
  <c r="B677" i="3"/>
  <c r="D677" i="3"/>
  <c r="C677" i="3"/>
  <c r="C678" i="3"/>
  <c r="B678" i="3"/>
  <c r="D678" i="3"/>
  <c r="K679" i="3"/>
  <c r="L679" i="3" s="1"/>
  <c r="P679" i="3"/>
  <c r="O679" i="3"/>
  <c r="N679" i="3"/>
  <c r="R718" i="3"/>
  <c r="C746" i="3"/>
  <c r="D746" i="3"/>
  <c r="B746" i="3"/>
  <c r="K747" i="3"/>
  <c r="L747" i="3" s="1"/>
  <c r="P747" i="3"/>
  <c r="O747" i="3"/>
  <c r="N747" i="3"/>
  <c r="B794" i="3"/>
  <c r="C794" i="3"/>
  <c r="D794" i="3"/>
  <c r="B810" i="3"/>
  <c r="C810" i="3"/>
  <c r="D810" i="3"/>
  <c r="N19" i="3"/>
  <c r="N71" i="3"/>
  <c r="N8" i="3"/>
  <c r="N32" i="3"/>
  <c r="N40" i="3"/>
  <c r="N44" i="3"/>
  <c r="N60" i="3"/>
  <c r="N76" i="3"/>
  <c r="N80" i="3"/>
  <c r="N84" i="3"/>
  <c r="N88" i="3"/>
  <c r="N92" i="3"/>
  <c r="N96" i="3"/>
  <c r="N112" i="3"/>
  <c r="N124" i="3"/>
  <c r="N128" i="3"/>
  <c r="N132" i="3"/>
  <c r="N136" i="3"/>
  <c r="N140" i="3"/>
  <c r="N144" i="3"/>
  <c r="N152" i="3"/>
  <c r="Q3" i="3"/>
  <c r="M5" i="3"/>
  <c r="Q7" i="3"/>
  <c r="M9" i="3"/>
  <c r="Q11" i="3"/>
  <c r="M13" i="3"/>
  <c r="Q15" i="3"/>
  <c r="M17" i="3"/>
  <c r="Q19" i="3"/>
  <c r="M21" i="3"/>
  <c r="Q23" i="3"/>
  <c r="M25" i="3"/>
  <c r="Q27" i="3"/>
  <c r="M29" i="3"/>
  <c r="Q31" i="3"/>
  <c r="M33" i="3"/>
  <c r="Q35" i="3"/>
  <c r="M37" i="3"/>
  <c r="Q39" i="3"/>
  <c r="M41" i="3"/>
  <c r="Q43" i="3"/>
  <c r="M45" i="3"/>
  <c r="Q47" i="3"/>
  <c r="M49" i="3"/>
  <c r="Q51" i="3"/>
  <c r="M53" i="3"/>
  <c r="Q55" i="3"/>
  <c r="M57" i="3"/>
  <c r="Q59" i="3"/>
  <c r="M61" i="3"/>
  <c r="Q63" i="3"/>
  <c r="M65" i="3"/>
  <c r="Q67" i="3"/>
  <c r="M69" i="3"/>
  <c r="Q71" i="3"/>
  <c r="M73" i="3"/>
  <c r="Q75" i="3"/>
  <c r="M77" i="3"/>
  <c r="Q79" i="3"/>
  <c r="M81" i="3"/>
  <c r="Q83" i="3"/>
  <c r="M85" i="3"/>
  <c r="Q87" i="3"/>
  <c r="M89" i="3"/>
  <c r="Q91" i="3"/>
  <c r="M93" i="3"/>
  <c r="Q95" i="3"/>
  <c r="M97" i="3"/>
  <c r="Q99" i="3"/>
  <c r="M101" i="3"/>
  <c r="Q103" i="3"/>
  <c r="E8" i="4" s="1"/>
  <c r="M105" i="3"/>
  <c r="Q107" i="3"/>
  <c r="M109" i="3"/>
  <c r="Q111" i="3"/>
  <c r="K11" i="4" s="1"/>
  <c r="M113" i="3"/>
  <c r="Q115" i="3"/>
  <c r="E18" i="4" s="1"/>
  <c r="M117" i="3"/>
  <c r="Q119" i="3"/>
  <c r="M121" i="3"/>
  <c r="Q123" i="3"/>
  <c r="Q11" i="4" s="1"/>
  <c r="M125" i="3"/>
  <c r="Q127" i="3"/>
  <c r="Q18" i="4" s="1"/>
  <c r="M129" i="3"/>
  <c r="Q131" i="3"/>
  <c r="W11" i="4" s="1"/>
  <c r="M133" i="3"/>
  <c r="Q135" i="3"/>
  <c r="M137" i="3"/>
  <c r="Q139" i="3"/>
  <c r="M141" i="3"/>
  <c r="Q143" i="3"/>
  <c r="AC11" i="4" s="1"/>
  <c r="M145" i="3"/>
  <c r="Q147" i="3"/>
  <c r="AC18" i="4" s="1"/>
  <c r="M149" i="3"/>
  <c r="Q151" i="3"/>
  <c r="M153" i="3"/>
  <c r="Q155" i="3"/>
  <c r="M157" i="3"/>
  <c r="Q159" i="3"/>
  <c r="M161" i="3"/>
  <c r="Q163" i="3"/>
  <c r="M165" i="3"/>
  <c r="Q167" i="3"/>
  <c r="M169" i="3"/>
  <c r="Q171" i="3"/>
  <c r="M173" i="3"/>
  <c r="Q175" i="3"/>
  <c r="M177" i="3"/>
  <c r="Q179" i="3"/>
  <c r="M181" i="3"/>
  <c r="Q183" i="3"/>
  <c r="M185" i="3"/>
  <c r="Q187" i="3"/>
  <c r="M189" i="3"/>
  <c r="Q191" i="3"/>
  <c r="M193" i="3"/>
  <c r="Q195" i="3"/>
  <c r="M197" i="3"/>
  <c r="Q199" i="3"/>
  <c r="M201" i="3"/>
  <c r="Q203" i="3"/>
  <c r="M205" i="3"/>
  <c r="Q207" i="3"/>
  <c r="M209" i="3"/>
  <c r="Q211" i="3"/>
  <c r="M213" i="3"/>
  <c r="Q215" i="3"/>
  <c r="M217" i="3"/>
  <c r="Q219" i="3"/>
  <c r="M221" i="3"/>
  <c r="Q223" i="3"/>
  <c r="M225" i="3"/>
  <c r="Q227" i="3"/>
  <c r="M229" i="3"/>
  <c r="Q231" i="3"/>
  <c r="M233" i="3"/>
  <c r="Q235" i="3"/>
  <c r="M237" i="3"/>
  <c r="Q239" i="3"/>
  <c r="M241" i="3"/>
  <c r="Q243" i="3"/>
  <c r="M245" i="3"/>
  <c r="Q247" i="3"/>
  <c r="M249" i="3"/>
  <c r="Q251" i="3"/>
  <c r="M253" i="3"/>
  <c r="Q255" i="3"/>
  <c r="M257" i="3"/>
  <c r="Q259" i="3"/>
  <c r="W18" i="4" s="1"/>
  <c r="M261" i="3"/>
  <c r="Q263" i="3"/>
  <c r="M265" i="3"/>
  <c r="Q267" i="3"/>
  <c r="M269" i="3"/>
  <c r="Q271" i="3"/>
  <c r="M273" i="3"/>
  <c r="Q275" i="3"/>
  <c r="M277" i="3"/>
  <c r="Q279" i="3"/>
  <c r="M281" i="3"/>
  <c r="K282" i="3"/>
  <c r="L282" i="3" s="1"/>
  <c r="Q283" i="3"/>
  <c r="R283" i="3" s="1"/>
  <c r="Q284" i="3"/>
  <c r="N287" i="3"/>
  <c r="M288" i="3"/>
  <c r="M290" i="3"/>
  <c r="B292" i="3"/>
  <c r="K294" i="3"/>
  <c r="L294" i="3" s="1"/>
  <c r="O297" i="3"/>
  <c r="O298" i="3"/>
  <c r="K301" i="3"/>
  <c r="L301" i="3" s="1"/>
  <c r="B302" i="3"/>
  <c r="O304" i="3"/>
  <c r="R304" i="3" s="1"/>
  <c r="Q305" i="3"/>
  <c r="Q306" i="3"/>
  <c r="K312" i="3"/>
  <c r="L312" i="3" s="1"/>
  <c r="B313" i="3"/>
  <c r="Q315" i="3"/>
  <c r="Q316" i="3"/>
  <c r="N319" i="3"/>
  <c r="M320" i="3"/>
  <c r="D322" i="3"/>
  <c r="M322" i="3"/>
  <c r="B324" i="3"/>
  <c r="K326" i="3"/>
  <c r="L326" i="3" s="1"/>
  <c r="O329" i="3"/>
  <c r="O330" i="3"/>
  <c r="M332" i="3"/>
  <c r="O333" i="3"/>
  <c r="R333" i="3" s="1"/>
  <c r="R335" i="3"/>
  <c r="Q337" i="3"/>
  <c r="K338" i="3"/>
  <c r="L338" i="3" s="1"/>
  <c r="P340" i="3"/>
  <c r="O340" i="3"/>
  <c r="R340" i="3" s="1"/>
  <c r="D342" i="3"/>
  <c r="J21" i="4" s="1"/>
  <c r="C342" i="3"/>
  <c r="M342" i="3"/>
  <c r="K344" i="3"/>
  <c r="L344" i="3" s="1"/>
  <c r="K345" i="3"/>
  <c r="L345" i="3" s="1"/>
  <c r="P346" i="3"/>
  <c r="R346" i="3" s="1"/>
  <c r="O357" i="3"/>
  <c r="R357" i="3" s="1"/>
  <c r="M357" i="3"/>
  <c r="B358" i="3"/>
  <c r="O358" i="3"/>
  <c r="Q361" i="3"/>
  <c r="M362" i="3"/>
  <c r="K362" i="3"/>
  <c r="L362" i="3" s="1"/>
  <c r="K365" i="3"/>
  <c r="L365" i="3" s="1"/>
  <c r="Q366" i="3"/>
  <c r="R367" i="3"/>
  <c r="D370" i="3"/>
  <c r="C370" i="3"/>
  <c r="P373" i="3"/>
  <c r="Q376" i="3"/>
  <c r="B377" i="3"/>
  <c r="P378" i="3"/>
  <c r="R378" i="3" s="1"/>
  <c r="O389" i="3"/>
  <c r="R389" i="3" s="1"/>
  <c r="M389" i="3"/>
  <c r="B390" i="3"/>
  <c r="O390" i="3"/>
  <c r="R390" i="3" s="1"/>
  <c r="Q393" i="3"/>
  <c r="M394" i="3"/>
  <c r="K394" i="3"/>
  <c r="L394" i="3" s="1"/>
  <c r="K397" i="3"/>
  <c r="L397" i="3" s="1"/>
  <c r="Q398" i="3"/>
  <c r="R399" i="3"/>
  <c r="D402" i="3"/>
  <c r="C402" i="3"/>
  <c r="N402" i="3"/>
  <c r="P405" i="3"/>
  <c r="Q408" i="3"/>
  <c r="B409" i="3"/>
  <c r="O421" i="3"/>
  <c r="R421" i="3" s="1"/>
  <c r="M421" i="3"/>
  <c r="B422" i="3"/>
  <c r="O422" i="3"/>
  <c r="R422" i="3" s="1"/>
  <c r="Q425" i="3"/>
  <c r="M426" i="3"/>
  <c r="K426" i="3"/>
  <c r="L426" i="3" s="1"/>
  <c r="K429" i="3"/>
  <c r="L429" i="3" s="1"/>
  <c r="Q430" i="3"/>
  <c r="R431" i="3"/>
  <c r="D434" i="3"/>
  <c r="C434" i="3"/>
  <c r="P437" i="3"/>
  <c r="Q440" i="3"/>
  <c r="B441" i="3"/>
  <c r="P442" i="3"/>
  <c r="R442" i="3" s="1"/>
  <c r="O453" i="3"/>
  <c r="R453" i="3" s="1"/>
  <c r="M453" i="3"/>
  <c r="B454" i="3"/>
  <c r="O454" i="3"/>
  <c r="R454" i="3" s="1"/>
  <c r="Q457" i="3"/>
  <c r="M458" i="3"/>
  <c r="K458" i="3"/>
  <c r="L458" i="3" s="1"/>
  <c r="K461" i="3"/>
  <c r="L461" i="3" s="1"/>
  <c r="Q462" i="3"/>
  <c r="R463" i="3"/>
  <c r="D466" i="3"/>
  <c r="C466" i="3"/>
  <c r="N466" i="3"/>
  <c r="P469" i="3"/>
  <c r="Q472" i="3"/>
  <c r="B473" i="3"/>
  <c r="P474" i="3"/>
  <c r="R474" i="3" s="1"/>
  <c r="O485" i="3"/>
  <c r="R485" i="3" s="1"/>
  <c r="M485" i="3"/>
  <c r="B486" i="3"/>
  <c r="O486" i="3"/>
  <c r="R486" i="3" s="1"/>
  <c r="Q489" i="3"/>
  <c r="M490" i="3"/>
  <c r="K490" i="3"/>
  <c r="L490" i="3" s="1"/>
  <c r="Q493" i="3"/>
  <c r="D498" i="3"/>
  <c r="W12" i="4" s="1"/>
  <c r="C498" i="3"/>
  <c r="B498" i="3"/>
  <c r="O498" i="3"/>
  <c r="R498" i="3" s="1"/>
  <c r="O501" i="3"/>
  <c r="R501" i="3" s="1"/>
  <c r="M501" i="3"/>
  <c r="Q502" i="3"/>
  <c r="B505" i="3"/>
  <c r="K505" i="3"/>
  <c r="L505" i="3" s="1"/>
  <c r="Q509" i="3"/>
  <c r="D514" i="3"/>
  <c r="C514" i="3"/>
  <c r="B514" i="3"/>
  <c r="O514" i="3"/>
  <c r="O517" i="3"/>
  <c r="R517" i="3" s="1"/>
  <c r="M517" i="3"/>
  <c r="Q518" i="3"/>
  <c r="B521" i="3"/>
  <c r="K521" i="3"/>
  <c r="L521" i="3" s="1"/>
  <c r="Q525" i="3"/>
  <c r="D530" i="3"/>
  <c r="C530" i="3"/>
  <c r="B530" i="3"/>
  <c r="O530" i="3"/>
  <c r="O533" i="3"/>
  <c r="R533" i="3" s="1"/>
  <c r="M533" i="3"/>
  <c r="Q534" i="3"/>
  <c r="B537" i="3"/>
  <c r="K537" i="3"/>
  <c r="L537" i="3" s="1"/>
  <c r="Q541" i="3"/>
  <c r="D546" i="3"/>
  <c r="Q13" i="4" s="1"/>
  <c r="C546" i="3"/>
  <c r="B546" i="3"/>
  <c r="O546" i="3"/>
  <c r="O549" i="3"/>
  <c r="R549" i="3" s="1"/>
  <c r="M549" i="3"/>
  <c r="Q550" i="3"/>
  <c r="B553" i="3"/>
  <c r="K553" i="3"/>
  <c r="L553" i="3" s="1"/>
  <c r="D558" i="3"/>
  <c r="C558" i="3"/>
  <c r="B558" i="3"/>
  <c r="O558" i="3"/>
  <c r="D566" i="3"/>
  <c r="C566" i="3"/>
  <c r="B566" i="3"/>
  <c r="O566" i="3"/>
  <c r="R566" i="3" s="1"/>
  <c r="D574" i="3"/>
  <c r="C574" i="3"/>
  <c r="B574" i="3"/>
  <c r="O574" i="3"/>
  <c r="R574" i="3" s="1"/>
  <c r="D582" i="3"/>
  <c r="C582" i="3"/>
  <c r="B582" i="3"/>
  <c r="O582" i="3"/>
  <c r="R583" i="3"/>
  <c r="B585" i="3"/>
  <c r="K585" i="3"/>
  <c r="L585" i="3" s="1"/>
  <c r="M586" i="3"/>
  <c r="K586" i="3"/>
  <c r="L586" i="3" s="1"/>
  <c r="Q590" i="3"/>
  <c r="C594" i="3"/>
  <c r="D594" i="3"/>
  <c r="AB11" i="4" s="1"/>
  <c r="Q596" i="3"/>
  <c r="B604" i="3"/>
  <c r="K604" i="3"/>
  <c r="L604" i="3" s="1"/>
  <c r="M605" i="3"/>
  <c r="P605" i="3"/>
  <c r="O605" i="3"/>
  <c r="K605" i="3"/>
  <c r="L605" i="3" s="1"/>
  <c r="R609" i="3"/>
  <c r="K613" i="3"/>
  <c r="L613" i="3" s="1"/>
  <c r="O616" i="3"/>
  <c r="P616" i="3"/>
  <c r="M616" i="3"/>
  <c r="K616" i="3"/>
  <c r="L616" i="3" s="1"/>
  <c r="K624" i="3"/>
  <c r="L624" i="3" s="1"/>
  <c r="O627" i="3"/>
  <c r="R627" i="3" s="1"/>
  <c r="N627" i="3"/>
  <c r="K627" i="3"/>
  <c r="L627" i="3" s="1"/>
  <c r="M642" i="3"/>
  <c r="K642" i="3"/>
  <c r="L642" i="3" s="1"/>
  <c r="Q642" i="3"/>
  <c r="P642" i="3"/>
  <c r="O642" i="3"/>
  <c r="O645" i="3"/>
  <c r="M645" i="3"/>
  <c r="Q645" i="3"/>
  <c r="P645" i="3"/>
  <c r="K645" i="3"/>
  <c r="L645" i="3" s="1"/>
  <c r="M646" i="3"/>
  <c r="K646" i="3"/>
  <c r="L646" i="3" s="1"/>
  <c r="Q646" i="3"/>
  <c r="P646" i="3"/>
  <c r="O646" i="3"/>
  <c r="R646" i="3" s="1"/>
  <c r="C649" i="3"/>
  <c r="D649" i="3"/>
  <c r="C650" i="3"/>
  <c r="D650" i="3"/>
  <c r="R667" i="3"/>
  <c r="M706" i="3"/>
  <c r="K706" i="3"/>
  <c r="L706" i="3" s="1"/>
  <c r="Q706" i="3"/>
  <c r="P706" i="3"/>
  <c r="O706" i="3"/>
  <c r="O709" i="3"/>
  <c r="M709" i="3"/>
  <c r="Q709" i="3"/>
  <c r="P709" i="3"/>
  <c r="K709" i="3"/>
  <c r="L709" i="3" s="1"/>
  <c r="M710" i="3"/>
  <c r="K710" i="3"/>
  <c r="L710" i="3" s="1"/>
  <c r="Q710" i="3"/>
  <c r="P710" i="3"/>
  <c r="O710" i="3"/>
  <c r="C713" i="3"/>
  <c r="D713" i="3"/>
  <c r="C714" i="3"/>
  <c r="D714" i="3"/>
  <c r="M742" i="3"/>
  <c r="K742" i="3"/>
  <c r="L742" i="3" s="1"/>
  <c r="Q742" i="3"/>
  <c r="P742" i="3"/>
  <c r="O742" i="3"/>
  <c r="R742" i="3" s="1"/>
  <c r="C745" i="3"/>
  <c r="B745" i="3"/>
  <c r="D745" i="3"/>
  <c r="W16" i="4" s="1"/>
  <c r="R775" i="3"/>
  <c r="N788" i="3"/>
  <c r="K788" i="3"/>
  <c r="L788" i="3" s="1"/>
  <c r="P788" i="3"/>
  <c r="N804" i="3"/>
  <c r="K804" i="3"/>
  <c r="L804" i="3" s="1"/>
  <c r="P804" i="3"/>
  <c r="M374" i="3"/>
  <c r="K374" i="3"/>
  <c r="L374" i="3" s="1"/>
  <c r="O401" i="3"/>
  <c r="R401" i="3" s="1"/>
  <c r="M401" i="3"/>
  <c r="M406" i="3"/>
  <c r="K406" i="3"/>
  <c r="L406" i="3" s="1"/>
  <c r="D414" i="3"/>
  <c r="K10" i="4" s="1"/>
  <c r="C414" i="3"/>
  <c r="O433" i="3"/>
  <c r="R433" i="3" s="1"/>
  <c r="M433" i="3"/>
  <c r="M438" i="3"/>
  <c r="K438" i="3"/>
  <c r="L438" i="3" s="1"/>
  <c r="D446" i="3"/>
  <c r="C446" i="3"/>
  <c r="O465" i="3"/>
  <c r="R465" i="3" s="1"/>
  <c r="M465" i="3"/>
  <c r="M470" i="3"/>
  <c r="K470" i="3"/>
  <c r="L470" i="3" s="1"/>
  <c r="D478" i="3"/>
  <c r="C478" i="3"/>
  <c r="M506" i="3"/>
  <c r="K506" i="3"/>
  <c r="L506" i="3" s="1"/>
  <c r="P514" i="3"/>
  <c r="M522" i="3"/>
  <c r="K522" i="3"/>
  <c r="L522" i="3" s="1"/>
  <c r="P530" i="3"/>
  <c r="M538" i="3"/>
  <c r="K538" i="3"/>
  <c r="L538" i="3" s="1"/>
  <c r="P546" i="3"/>
  <c r="M554" i="3"/>
  <c r="K554" i="3"/>
  <c r="L554" i="3" s="1"/>
  <c r="M562" i="3"/>
  <c r="K562" i="3"/>
  <c r="L562" i="3" s="1"/>
  <c r="M570" i="3"/>
  <c r="K570" i="3"/>
  <c r="L570" i="3" s="1"/>
  <c r="M578" i="3"/>
  <c r="K578" i="3"/>
  <c r="L578" i="3" s="1"/>
  <c r="P589" i="3"/>
  <c r="O589" i="3"/>
  <c r="R589" i="3" s="1"/>
  <c r="M589" i="3"/>
  <c r="K606" i="3"/>
  <c r="L606" i="3" s="1"/>
  <c r="P606" i="3"/>
  <c r="O606" i="3"/>
  <c r="R606" i="3" s="1"/>
  <c r="M606" i="3"/>
  <c r="M617" i="3"/>
  <c r="O617" i="3"/>
  <c r="R617" i="3" s="1"/>
  <c r="K617" i="3"/>
  <c r="L617" i="3" s="1"/>
  <c r="M625" i="3"/>
  <c r="Q625" i="3"/>
  <c r="P625" i="3"/>
  <c r="O625" i="3"/>
  <c r="O628" i="3"/>
  <c r="R628" i="3" s="1"/>
  <c r="M628" i="3"/>
  <c r="K628" i="3"/>
  <c r="L628" i="3" s="1"/>
  <c r="R750" i="3"/>
  <c r="D350" i="3"/>
  <c r="C350" i="3"/>
  <c r="O369" i="3"/>
  <c r="R369" i="3" s="1"/>
  <c r="M369" i="3"/>
  <c r="D382" i="3"/>
  <c r="C382" i="3"/>
  <c r="K283" i="3"/>
  <c r="L283" i="3" s="1"/>
  <c r="K286" i="3"/>
  <c r="L286" i="3" s="1"/>
  <c r="P288" i="3"/>
  <c r="O289" i="3"/>
  <c r="R289" i="3" s="1"/>
  <c r="O290" i="3"/>
  <c r="R290" i="3" s="1"/>
  <c r="K293" i="3"/>
  <c r="L293" i="3" s="1"/>
  <c r="B294" i="3"/>
  <c r="O296" i="3"/>
  <c r="R296" i="3" s="1"/>
  <c r="Q297" i="3"/>
  <c r="Q298" i="3"/>
  <c r="K304" i="3"/>
  <c r="L304" i="3" s="1"/>
  <c r="Q307" i="3"/>
  <c r="R307" i="3" s="1"/>
  <c r="Q308" i="3"/>
  <c r="R308" i="3" s="1"/>
  <c r="P309" i="3"/>
  <c r="R309" i="3" s="1"/>
  <c r="P310" i="3"/>
  <c r="R310" i="3" s="1"/>
  <c r="M312" i="3"/>
  <c r="D314" i="3"/>
  <c r="K17" i="4" s="1"/>
  <c r="M314" i="3"/>
  <c r="K318" i="3"/>
  <c r="L318" i="3" s="1"/>
  <c r="P320" i="3"/>
  <c r="O321" i="3"/>
  <c r="R321" i="3" s="1"/>
  <c r="O322" i="3"/>
  <c r="R322" i="3" s="1"/>
  <c r="K325" i="3"/>
  <c r="L325" i="3" s="1"/>
  <c r="B326" i="3"/>
  <c r="O328" i="3"/>
  <c r="R328" i="3" s="1"/>
  <c r="Q329" i="3"/>
  <c r="Q330" i="3"/>
  <c r="R331" i="3"/>
  <c r="Q332" i="3"/>
  <c r="Q333" i="3"/>
  <c r="K334" i="3"/>
  <c r="L334" i="3" s="1"/>
  <c r="P336" i="3"/>
  <c r="O336" i="3"/>
  <c r="D338" i="3"/>
  <c r="C338" i="3"/>
  <c r="M338" i="3"/>
  <c r="K340" i="3"/>
  <c r="L340" i="3" s="1"/>
  <c r="K341" i="3"/>
  <c r="L341" i="3" s="1"/>
  <c r="O342" i="3"/>
  <c r="R342" i="3" s="1"/>
  <c r="M344" i="3"/>
  <c r="O345" i="3"/>
  <c r="R345" i="3" s="1"/>
  <c r="O349" i="3"/>
  <c r="R349" i="3" s="1"/>
  <c r="M349" i="3"/>
  <c r="B350" i="3"/>
  <c r="O350" i="3"/>
  <c r="R350" i="3" s="1"/>
  <c r="Q353" i="3"/>
  <c r="M354" i="3"/>
  <c r="K354" i="3"/>
  <c r="L354" i="3" s="1"/>
  <c r="K357" i="3"/>
  <c r="L357" i="3" s="1"/>
  <c r="Q358" i="3"/>
  <c r="R359" i="3"/>
  <c r="D362" i="3"/>
  <c r="C362" i="3"/>
  <c r="P365" i="3"/>
  <c r="Q368" i="3"/>
  <c r="P370" i="3"/>
  <c r="R370" i="3" s="1"/>
  <c r="O381" i="3"/>
  <c r="R381" i="3" s="1"/>
  <c r="M381" i="3"/>
  <c r="B382" i="3"/>
  <c r="O382" i="3"/>
  <c r="R382" i="3" s="1"/>
  <c r="Q385" i="3"/>
  <c r="M386" i="3"/>
  <c r="K386" i="3"/>
  <c r="L386" i="3" s="1"/>
  <c r="K389" i="3"/>
  <c r="L389" i="3" s="1"/>
  <c r="Q390" i="3"/>
  <c r="R391" i="3"/>
  <c r="D394" i="3"/>
  <c r="C394" i="3"/>
  <c r="P397" i="3"/>
  <c r="Q400" i="3"/>
  <c r="O413" i="3"/>
  <c r="R413" i="3" s="1"/>
  <c r="M413" i="3"/>
  <c r="B414" i="3"/>
  <c r="O414" i="3"/>
  <c r="R414" i="3" s="1"/>
  <c r="Q417" i="3"/>
  <c r="M418" i="3"/>
  <c r="K418" i="3"/>
  <c r="L418" i="3" s="1"/>
  <c r="K421" i="3"/>
  <c r="L421" i="3" s="1"/>
  <c r="Q422" i="3"/>
  <c r="R423" i="3"/>
  <c r="D426" i="3"/>
  <c r="C426" i="3"/>
  <c r="P429" i="3"/>
  <c r="Q432" i="3"/>
  <c r="P434" i="3"/>
  <c r="R434" i="3" s="1"/>
  <c r="O445" i="3"/>
  <c r="M445" i="3"/>
  <c r="B446" i="3"/>
  <c r="O446" i="3"/>
  <c r="R446" i="3" s="1"/>
  <c r="Q449" i="3"/>
  <c r="M450" i="3"/>
  <c r="K450" i="3"/>
  <c r="L450" i="3" s="1"/>
  <c r="K453" i="3"/>
  <c r="L453" i="3" s="1"/>
  <c r="Q454" i="3"/>
  <c r="R455" i="3"/>
  <c r="D458" i="3"/>
  <c r="O17" i="4" s="1"/>
  <c r="C458" i="3"/>
  <c r="P461" i="3"/>
  <c r="Q464" i="3"/>
  <c r="O477" i="3"/>
  <c r="R477" i="3" s="1"/>
  <c r="M477" i="3"/>
  <c r="B478" i="3"/>
  <c r="O478" i="3"/>
  <c r="R478" i="3" s="1"/>
  <c r="Q481" i="3"/>
  <c r="AC19" i="4" s="1"/>
  <c r="M482" i="3"/>
  <c r="K482" i="3"/>
  <c r="L482" i="3" s="1"/>
  <c r="K485" i="3"/>
  <c r="L485" i="3" s="1"/>
  <c r="Q486" i="3"/>
  <c r="R487" i="3"/>
  <c r="D490" i="3"/>
  <c r="C490" i="3"/>
  <c r="D494" i="3"/>
  <c r="C494" i="3"/>
  <c r="B494" i="3"/>
  <c r="O494" i="3"/>
  <c r="R494" i="3" s="1"/>
  <c r="O497" i="3"/>
  <c r="R497" i="3" s="1"/>
  <c r="M497" i="3"/>
  <c r="Q498" i="3"/>
  <c r="B501" i="3"/>
  <c r="K501" i="3"/>
  <c r="L501" i="3" s="1"/>
  <c r="Q505" i="3"/>
  <c r="D510" i="3"/>
  <c r="AC15" i="4" s="1"/>
  <c r="C510" i="3"/>
  <c r="B510" i="3"/>
  <c r="O510" i="3"/>
  <c r="R510" i="3" s="1"/>
  <c r="O513" i="3"/>
  <c r="R513" i="3" s="1"/>
  <c r="M513" i="3"/>
  <c r="Q514" i="3"/>
  <c r="B517" i="3"/>
  <c r="K517" i="3"/>
  <c r="L517" i="3" s="1"/>
  <c r="Q521" i="3"/>
  <c r="D526" i="3"/>
  <c r="C526" i="3"/>
  <c r="B526" i="3"/>
  <c r="O526" i="3"/>
  <c r="R526" i="3" s="1"/>
  <c r="O529" i="3"/>
  <c r="R529" i="3" s="1"/>
  <c r="M529" i="3"/>
  <c r="Q530" i="3"/>
  <c r="B533" i="3"/>
  <c r="K533" i="3"/>
  <c r="L533" i="3" s="1"/>
  <c r="Q537" i="3"/>
  <c r="D542" i="3"/>
  <c r="C542" i="3"/>
  <c r="B542" i="3"/>
  <c r="O542" i="3"/>
  <c r="R542" i="3" s="1"/>
  <c r="O545" i="3"/>
  <c r="R545" i="3" s="1"/>
  <c r="M545" i="3"/>
  <c r="Q546" i="3"/>
  <c r="B549" i="3"/>
  <c r="K549" i="3"/>
  <c r="L549" i="3" s="1"/>
  <c r="Q553" i="3"/>
  <c r="Q558" i="3"/>
  <c r="C561" i="3"/>
  <c r="Q561" i="3"/>
  <c r="Q566" i="3"/>
  <c r="C569" i="3"/>
  <c r="Q569" i="3"/>
  <c r="Q574" i="3"/>
  <c r="Q577" i="3"/>
  <c r="Q582" i="3"/>
  <c r="Q595" i="3"/>
  <c r="R597" i="3"/>
  <c r="D605" i="3"/>
  <c r="C605" i="3"/>
  <c r="Q605" i="3"/>
  <c r="D616" i="3"/>
  <c r="C616" i="3"/>
  <c r="Q616" i="3"/>
  <c r="R630" i="3"/>
  <c r="R631" i="3"/>
  <c r="Q647" i="3"/>
  <c r="K651" i="3"/>
  <c r="L651" i="3" s="1"/>
  <c r="P651" i="3"/>
  <c r="O651" i="3"/>
  <c r="N651" i="3"/>
  <c r="R666" i="3"/>
  <c r="K680" i="3"/>
  <c r="L680" i="3" s="1"/>
  <c r="P680" i="3"/>
  <c r="N680" i="3"/>
  <c r="O681" i="3"/>
  <c r="M681" i="3"/>
  <c r="K681" i="3"/>
  <c r="L681" i="3" s="1"/>
  <c r="Q681" i="3"/>
  <c r="P681" i="3"/>
  <c r="Q682" i="3"/>
  <c r="P684" i="3"/>
  <c r="N684" i="3"/>
  <c r="Q711" i="3"/>
  <c r="K715" i="3"/>
  <c r="L715" i="3" s="1"/>
  <c r="P715" i="3"/>
  <c r="O715" i="3"/>
  <c r="N715" i="3"/>
  <c r="K748" i="3"/>
  <c r="L748" i="3" s="1"/>
  <c r="P748" i="3"/>
  <c r="N748" i="3"/>
  <c r="R767" i="3"/>
  <c r="M770" i="3"/>
  <c r="K770" i="3"/>
  <c r="L770" i="3" s="1"/>
  <c r="Q770" i="3"/>
  <c r="P770" i="3"/>
  <c r="O770" i="3"/>
  <c r="O790" i="3"/>
  <c r="R790" i="3" s="1"/>
  <c r="M790" i="3"/>
  <c r="K790" i="3"/>
  <c r="L790" i="3" s="1"/>
  <c r="Q790" i="3"/>
  <c r="P790" i="3"/>
  <c r="O806" i="3"/>
  <c r="M806" i="3"/>
  <c r="K806" i="3"/>
  <c r="L806" i="3" s="1"/>
  <c r="Q806" i="3"/>
  <c r="P806" i="3"/>
  <c r="O601" i="3"/>
  <c r="O602" i="3"/>
  <c r="R602" i="3" s="1"/>
  <c r="N612" i="3"/>
  <c r="N623" i="3"/>
  <c r="M624" i="3"/>
  <c r="M634" i="3"/>
  <c r="K634" i="3"/>
  <c r="L634" i="3" s="1"/>
  <c r="O637" i="3"/>
  <c r="R637" i="3" s="1"/>
  <c r="M637" i="3"/>
  <c r="B641" i="3"/>
  <c r="B642" i="3"/>
  <c r="K644" i="3"/>
  <c r="L644" i="3" s="1"/>
  <c r="O650" i="3"/>
  <c r="P654" i="3"/>
  <c r="O655" i="3"/>
  <c r="N656" i="3"/>
  <c r="P657" i="3"/>
  <c r="M666" i="3"/>
  <c r="K666" i="3"/>
  <c r="L666" i="3" s="1"/>
  <c r="O669" i="3"/>
  <c r="R669" i="3" s="1"/>
  <c r="M669" i="3"/>
  <c r="B673" i="3"/>
  <c r="B674" i="3"/>
  <c r="K676" i="3"/>
  <c r="L676" i="3" s="1"/>
  <c r="O682" i="3"/>
  <c r="P686" i="3"/>
  <c r="R686" i="3" s="1"/>
  <c r="O687" i="3"/>
  <c r="N688" i="3"/>
  <c r="P689" i="3"/>
  <c r="M698" i="3"/>
  <c r="K698" i="3"/>
  <c r="L698" i="3" s="1"/>
  <c r="O701" i="3"/>
  <c r="R701" i="3" s="1"/>
  <c r="M701" i="3"/>
  <c r="B705" i="3"/>
  <c r="B706" i="3"/>
  <c r="K708" i="3"/>
  <c r="L708" i="3" s="1"/>
  <c r="O714" i="3"/>
  <c r="P718" i="3"/>
  <c r="O719" i="3"/>
  <c r="N720" i="3"/>
  <c r="P721" i="3"/>
  <c r="M730" i="3"/>
  <c r="K730" i="3"/>
  <c r="L730" i="3" s="1"/>
  <c r="O733" i="3"/>
  <c r="R733" i="3" s="1"/>
  <c r="M733" i="3"/>
  <c r="B737" i="3"/>
  <c r="B738" i="3"/>
  <c r="K740" i="3"/>
  <c r="L740" i="3" s="1"/>
  <c r="C741" i="3"/>
  <c r="K741" i="3"/>
  <c r="L741" i="3" s="1"/>
  <c r="D742" i="3"/>
  <c r="O746" i="3"/>
  <c r="R746" i="3" s="1"/>
  <c r="P750" i="3"/>
  <c r="O751" i="3"/>
  <c r="R751" i="3" s="1"/>
  <c r="N752" i="3"/>
  <c r="P753" i="3"/>
  <c r="B761" i="3"/>
  <c r="K761" i="3"/>
  <c r="L761" i="3" s="1"/>
  <c r="O766" i="3"/>
  <c r="O769" i="3"/>
  <c r="R769" i="3" s="1"/>
  <c r="M769" i="3"/>
  <c r="P772" i="3"/>
  <c r="B774" i="3"/>
  <c r="C774" i="3"/>
  <c r="M782" i="3"/>
  <c r="K782" i="3"/>
  <c r="L782" i="3" s="1"/>
  <c r="P783" i="3"/>
  <c r="R783" i="3" s="1"/>
  <c r="K783" i="3"/>
  <c r="L783" i="3" s="1"/>
  <c r="N797" i="3"/>
  <c r="P799" i="3"/>
  <c r="R799" i="3" s="1"/>
  <c r="K799" i="3"/>
  <c r="L799" i="3" s="1"/>
  <c r="N813" i="3"/>
  <c r="P815" i="3"/>
  <c r="R815" i="3" s="1"/>
  <c r="K815" i="3"/>
  <c r="L815" i="3" s="1"/>
  <c r="N825" i="3"/>
  <c r="B830" i="3"/>
  <c r="C830" i="3"/>
  <c r="N836" i="3"/>
  <c r="K836" i="3"/>
  <c r="L836" i="3" s="1"/>
  <c r="P837" i="3"/>
  <c r="O838" i="3"/>
  <c r="M838" i="3"/>
  <c r="K838" i="3"/>
  <c r="L838" i="3" s="1"/>
  <c r="N848" i="3"/>
  <c r="K848" i="3"/>
  <c r="L848" i="3" s="1"/>
  <c r="O848" i="3"/>
  <c r="R848" i="3" s="1"/>
  <c r="N849" i="3"/>
  <c r="N855" i="3"/>
  <c r="N864" i="3"/>
  <c r="K864" i="3"/>
  <c r="L864" i="3" s="1"/>
  <c r="N865" i="3"/>
  <c r="N871" i="3"/>
  <c r="N880" i="3"/>
  <c r="K880" i="3"/>
  <c r="L880" i="3" s="1"/>
  <c r="O880" i="3"/>
  <c r="R880" i="3" s="1"/>
  <c r="N881" i="3"/>
  <c r="N887" i="3"/>
  <c r="N896" i="3"/>
  <c r="K896" i="3"/>
  <c r="L896" i="3" s="1"/>
  <c r="N897" i="3"/>
  <c r="N903" i="3"/>
  <c r="N912" i="3"/>
  <c r="K912" i="3"/>
  <c r="L912" i="3" s="1"/>
  <c r="O912" i="3"/>
  <c r="N913" i="3"/>
  <c r="N919" i="3"/>
  <c r="N928" i="3"/>
  <c r="K928" i="3"/>
  <c r="L928" i="3" s="1"/>
  <c r="O928" i="3"/>
  <c r="N929" i="3"/>
  <c r="N935" i="3"/>
  <c r="N948" i="3"/>
  <c r="K948" i="3"/>
  <c r="L948" i="3" s="1"/>
  <c r="P949" i="3"/>
  <c r="P955" i="3"/>
  <c r="O955" i="3"/>
  <c r="R955" i="3" s="1"/>
  <c r="N961" i="3"/>
  <c r="P967" i="3"/>
  <c r="O967" i="3"/>
  <c r="R967" i="3" s="1"/>
  <c r="N967" i="3"/>
  <c r="P971" i="3"/>
  <c r="O971" i="3"/>
  <c r="R971" i="3" s="1"/>
  <c r="N971" i="3"/>
  <c r="P975" i="3"/>
  <c r="O975" i="3"/>
  <c r="N975" i="3"/>
  <c r="P979" i="3"/>
  <c r="O979" i="3"/>
  <c r="N979" i="3"/>
  <c r="P983" i="3"/>
  <c r="O983" i="3"/>
  <c r="N983" i="3"/>
  <c r="P987" i="3"/>
  <c r="O987" i="3"/>
  <c r="N987" i="3"/>
  <c r="P991" i="3"/>
  <c r="O991" i="3"/>
  <c r="N991" i="3"/>
  <c r="P995" i="3"/>
  <c r="O995" i="3"/>
  <c r="R995" i="3" s="1"/>
  <c r="N995" i="3"/>
  <c r="P999" i="3"/>
  <c r="O999" i="3"/>
  <c r="R999" i="3" s="1"/>
  <c r="N999" i="3"/>
  <c r="P1003" i="3"/>
  <c r="O1003" i="3"/>
  <c r="R1003" i="3" s="1"/>
  <c r="N1003" i="3"/>
  <c r="P1007" i="3"/>
  <c r="O1007" i="3"/>
  <c r="N1007" i="3"/>
  <c r="P1011" i="3"/>
  <c r="O1011" i="3"/>
  <c r="N1011" i="3"/>
  <c r="P1015" i="3"/>
  <c r="O1015" i="3"/>
  <c r="N1015" i="3"/>
  <c r="P1019" i="3"/>
  <c r="O1019" i="3"/>
  <c r="N1019" i="3"/>
  <c r="P1023" i="3"/>
  <c r="O1023" i="3"/>
  <c r="N1023" i="3"/>
  <c r="P1027" i="3"/>
  <c r="O1027" i="3"/>
  <c r="R1027" i="3" s="1"/>
  <c r="N1027" i="3"/>
  <c r="P1031" i="3"/>
  <c r="O1031" i="3"/>
  <c r="R1031" i="3" s="1"/>
  <c r="N1031" i="3"/>
  <c r="P1035" i="3"/>
  <c r="O1035" i="3"/>
  <c r="R1035" i="3" s="1"/>
  <c r="N1035" i="3"/>
  <c r="P1039" i="3"/>
  <c r="O1039" i="3"/>
  <c r="N1039" i="3"/>
  <c r="P1043" i="3"/>
  <c r="O1043" i="3"/>
  <c r="N1043" i="3"/>
  <c r="P1047" i="3"/>
  <c r="O1047" i="3"/>
  <c r="N1047" i="3"/>
  <c r="P1051" i="3"/>
  <c r="O1051" i="3"/>
  <c r="N1051" i="3"/>
  <c r="P1055" i="3"/>
  <c r="O1055" i="3"/>
  <c r="N1055" i="3"/>
  <c r="P1059" i="3"/>
  <c r="O1059" i="3"/>
  <c r="R1059" i="3" s="1"/>
  <c r="N1059" i="3"/>
  <c r="P1063" i="3"/>
  <c r="O1063" i="3"/>
  <c r="R1063" i="3" s="1"/>
  <c r="N1063" i="3"/>
  <c r="P1067" i="3"/>
  <c r="O1067" i="3"/>
  <c r="R1067" i="3" s="1"/>
  <c r="N1067" i="3"/>
  <c r="P1071" i="3"/>
  <c r="O1071" i="3"/>
  <c r="N1071" i="3"/>
  <c r="P1075" i="3"/>
  <c r="O1075" i="3"/>
  <c r="N1075" i="3"/>
  <c r="R1419" i="3"/>
  <c r="R1435" i="3"/>
  <c r="R1724" i="3"/>
  <c r="O348" i="3"/>
  <c r="O352" i="3"/>
  <c r="R352" i="3" s="1"/>
  <c r="O356" i="3"/>
  <c r="O360" i="3"/>
  <c r="R360" i="3" s="1"/>
  <c r="O364" i="3"/>
  <c r="R364" i="3" s="1"/>
  <c r="O368" i="3"/>
  <c r="O372" i="3"/>
  <c r="R372" i="3" s="1"/>
  <c r="O376" i="3"/>
  <c r="O380" i="3"/>
  <c r="O384" i="3"/>
  <c r="R384" i="3" s="1"/>
  <c r="O388" i="3"/>
  <c r="O392" i="3"/>
  <c r="R392" i="3" s="1"/>
  <c r="O396" i="3"/>
  <c r="R396" i="3" s="1"/>
  <c r="O400" i="3"/>
  <c r="O404" i="3"/>
  <c r="R404" i="3" s="1"/>
  <c r="O408" i="3"/>
  <c r="O412" i="3"/>
  <c r="O416" i="3"/>
  <c r="R416" i="3" s="1"/>
  <c r="O420" i="3"/>
  <c r="O424" i="3"/>
  <c r="R424" i="3" s="1"/>
  <c r="O428" i="3"/>
  <c r="R428" i="3" s="1"/>
  <c r="O432" i="3"/>
  <c r="O436" i="3"/>
  <c r="R436" i="3" s="1"/>
  <c r="O440" i="3"/>
  <c r="O444" i="3"/>
  <c r="O448" i="3"/>
  <c r="R448" i="3" s="1"/>
  <c r="O452" i="3"/>
  <c r="O456" i="3"/>
  <c r="R456" i="3" s="1"/>
  <c r="O460" i="3"/>
  <c r="R460" i="3" s="1"/>
  <c r="O464" i="3"/>
  <c r="O468" i="3"/>
  <c r="R468" i="3" s="1"/>
  <c r="O472" i="3"/>
  <c r="O476" i="3"/>
  <c r="O480" i="3"/>
  <c r="R480" i="3" s="1"/>
  <c r="O484" i="3"/>
  <c r="O488" i="3"/>
  <c r="R488" i="3" s="1"/>
  <c r="O492" i="3"/>
  <c r="R492" i="3" s="1"/>
  <c r="O496" i="3"/>
  <c r="O500" i="3"/>
  <c r="R500" i="3" s="1"/>
  <c r="O504" i="3"/>
  <c r="O508" i="3"/>
  <c r="O512" i="3"/>
  <c r="R512" i="3" s="1"/>
  <c r="O516" i="3"/>
  <c r="O520" i="3"/>
  <c r="R520" i="3" s="1"/>
  <c r="O524" i="3"/>
  <c r="R524" i="3" s="1"/>
  <c r="O528" i="3"/>
  <c r="O532" i="3"/>
  <c r="R532" i="3" s="1"/>
  <c r="O536" i="3"/>
  <c r="O540" i="3"/>
  <c r="O544" i="3"/>
  <c r="R544" i="3" s="1"/>
  <c r="O548" i="3"/>
  <c r="O552" i="3"/>
  <c r="R552" i="3" s="1"/>
  <c r="O556" i="3"/>
  <c r="R556" i="3" s="1"/>
  <c r="O560" i="3"/>
  <c r="O564" i="3"/>
  <c r="R564" i="3" s="1"/>
  <c r="O568" i="3"/>
  <c r="O572" i="3"/>
  <c r="O576" i="3"/>
  <c r="R576" i="3" s="1"/>
  <c r="O580" i="3"/>
  <c r="O584" i="3"/>
  <c r="R584" i="3" s="1"/>
  <c r="O588" i="3"/>
  <c r="R588" i="3" s="1"/>
  <c r="O592" i="3"/>
  <c r="B597" i="3"/>
  <c r="B608" i="3"/>
  <c r="O613" i="3"/>
  <c r="O614" i="3"/>
  <c r="R614" i="3" s="1"/>
  <c r="B618" i="3"/>
  <c r="O623" i="3"/>
  <c r="B629" i="3"/>
  <c r="O633" i="3"/>
  <c r="R633" i="3" s="1"/>
  <c r="M633" i="3"/>
  <c r="B637" i="3"/>
  <c r="B638" i="3"/>
  <c r="C641" i="3"/>
  <c r="K641" i="3"/>
  <c r="L641" i="3" s="1"/>
  <c r="D642" i="3"/>
  <c r="J18" i="4" s="1"/>
  <c r="P650" i="3"/>
  <c r="P653" i="3"/>
  <c r="P655" i="3"/>
  <c r="M662" i="3"/>
  <c r="K662" i="3"/>
  <c r="L662" i="3" s="1"/>
  <c r="O665" i="3"/>
  <c r="R665" i="3" s="1"/>
  <c r="M665" i="3"/>
  <c r="B669" i="3"/>
  <c r="B670" i="3"/>
  <c r="C673" i="3"/>
  <c r="K673" i="3"/>
  <c r="L673" i="3" s="1"/>
  <c r="D674" i="3"/>
  <c r="P682" i="3"/>
  <c r="P685" i="3"/>
  <c r="P687" i="3"/>
  <c r="M694" i="3"/>
  <c r="K694" i="3"/>
  <c r="L694" i="3" s="1"/>
  <c r="O697" i="3"/>
  <c r="R697" i="3" s="1"/>
  <c r="M697" i="3"/>
  <c r="B701" i="3"/>
  <c r="B702" i="3"/>
  <c r="C705" i="3"/>
  <c r="K705" i="3"/>
  <c r="L705" i="3" s="1"/>
  <c r="D706" i="3"/>
  <c r="P714" i="3"/>
  <c r="P717" i="3"/>
  <c r="P719" i="3"/>
  <c r="M726" i="3"/>
  <c r="K726" i="3"/>
  <c r="L726" i="3" s="1"/>
  <c r="O729" i="3"/>
  <c r="R729" i="3" s="1"/>
  <c r="M729" i="3"/>
  <c r="B733" i="3"/>
  <c r="B734" i="3"/>
  <c r="C737" i="3"/>
  <c r="K737" i="3"/>
  <c r="L737" i="3" s="1"/>
  <c r="D738" i="3"/>
  <c r="D741" i="3"/>
  <c r="N743" i="3"/>
  <c r="P746" i="3"/>
  <c r="P749" i="3"/>
  <c r="P751" i="3"/>
  <c r="M758" i="3"/>
  <c r="K758" i="3"/>
  <c r="L758" i="3" s="1"/>
  <c r="C761" i="3"/>
  <c r="B765" i="3"/>
  <c r="K765" i="3"/>
  <c r="L765" i="3" s="1"/>
  <c r="P766" i="3"/>
  <c r="O773" i="3"/>
  <c r="R773" i="3" s="1"/>
  <c r="M773" i="3"/>
  <c r="D774" i="3"/>
  <c r="N775" i="3"/>
  <c r="B778" i="3"/>
  <c r="C778" i="3"/>
  <c r="B786" i="3"/>
  <c r="C786" i="3"/>
  <c r="N787" i="3"/>
  <c r="K793" i="3"/>
  <c r="L793" i="3" s="1"/>
  <c r="N796" i="3"/>
  <c r="K796" i="3"/>
  <c r="L796" i="3" s="1"/>
  <c r="P797" i="3"/>
  <c r="O798" i="3"/>
  <c r="R798" i="3" s="1"/>
  <c r="M798" i="3"/>
  <c r="K798" i="3"/>
  <c r="L798" i="3" s="1"/>
  <c r="B802" i="3"/>
  <c r="C802" i="3"/>
  <c r="N803" i="3"/>
  <c r="K809" i="3"/>
  <c r="L809" i="3" s="1"/>
  <c r="N812" i="3"/>
  <c r="K812" i="3"/>
  <c r="L812" i="3" s="1"/>
  <c r="P813" i="3"/>
  <c r="O814" i="3"/>
  <c r="R814" i="3" s="1"/>
  <c r="M814" i="3"/>
  <c r="K814" i="3"/>
  <c r="L814" i="3" s="1"/>
  <c r="B818" i="3"/>
  <c r="C818" i="3"/>
  <c r="N824" i="3"/>
  <c r="K824" i="3"/>
  <c r="L824" i="3" s="1"/>
  <c r="P825" i="3"/>
  <c r="O826" i="3"/>
  <c r="R826" i="3" s="1"/>
  <c r="M826" i="3"/>
  <c r="K826" i="3"/>
  <c r="L826" i="3" s="1"/>
  <c r="D830" i="3"/>
  <c r="K833" i="3"/>
  <c r="L833" i="3" s="1"/>
  <c r="N839" i="3"/>
  <c r="P842" i="3"/>
  <c r="K845" i="3"/>
  <c r="L845" i="3" s="1"/>
  <c r="P849" i="3"/>
  <c r="O850" i="3"/>
  <c r="R850" i="3" s="1"/>
  <c r="M850" i="3"/>
  <c r="K850" i="3"/>
  <c r="L850" i="3" s="1"/>
  <c r="B854" i="3"/>
  <c r="C854" i="3"/>
  <c r="O855" i="3"/>
  <c r="P858" i="3"/>
  <c r="K861" i="3"/>
  <c r="L861" i="3" s="1"/>
  <c r="P865" i="3"/>
  <c r="O866" i="3"/>
  <c r="R866" i="3" s="1"/>
  <c r="M866" i="3"/>
  <c r="K866" i="3"/>
  <c r="L866" i="3" s="1"/>
  <c r="B870" i="3"/>
  <c r="C870" i="3"/>
  <c r="O871" i="3"/>
  <c r="R871" i="3" s="1"/>
  <c r="P874" i="3"/>
  <c r="K877" i="3"/>
  <c r="L877" i="3" s="1"/>
  <c r="P881" i="3"/>
  <c r="O882" i="3"/>
  <c r="R882" i="3" s="1"/>
  <c r="M882" i="3"/>
  <c r="K882" i="3"/>
  <c r="L882" i="3" s="1"/>
  <c r="B886" i="3"/>
  <c r="C886" i="3"/>
  <c r="O887" i="3"/>
  <c r="P890" i="3"/>
  <c r="K893" i="3"/>
  <c r="L893" i="3" s="1"/>
  <c r="P897" i="3"/>
  <c r="O898" i="3"/>
  <c r="R898" i="3" s="1"/>
  <c r="M898" i="3"/>
  <c r="K898" i="3"/>
  <c r="L898" i="3" s="1"/>
  <c r="B902" i="3"/>
  <c r="C902" i="3"/>
  <c r="O903" i="3"/>
  <c r="R903" i="3" s="1"/>
  <c r="P906" i="3"/>
  <c r="K909" i="3"/>
  <c r="L909" i="3" s="1"/>
  <c r="P913" i="3"/>
  <c r="O914" i="3"/>
  <c r="R914" i="3" s="1"/>
  <c r="M914" i="3"/>
  <c r="K914" i="3"/>
  <c r="L914" i="3" s="1"/>
  <c r="B918" i="3"/>
  <c r="C918" i="3"/>
  <c r="O919" i="3"/>
  <c r="R919" i="3" s="1"/>
  <c r="P922" i="3"/>
  <c r="K925" i="3"/>
  <c r="L925" i="3" s="1"/>
  <c r="P929" i="3"/>
  <c r="O930" i="3"/>
  <c r="R930" i="3" s="1"/>
  <c r="M930" i="3"/>
  <c r="K930" i="3"/>
  <c r="L930" i="3" s="1"/>
  <c r="B934" i="3"/>
  <c r="C934" i="3"/>
  <c r="O935" i="3"/>
  <c r="R935" i="3" s="1"/>
  <c r="P938" i="3"/>
  <c r="N941" i="3"/>
  <c r="N960" i="3"/>
  <c r="K960" i="3"/>
  <c r="L960" i="3" s="1"/>
  <c r="O960" i="3"/>
  <c r="R960" i="3" s="1"/>
  <c r="P961" i="3"/>
  <c r="R1484" i="3"/>
  <c r="R1549" i="3"/>
  <c r="P348" i="3"/>
  <c r="P352" i="3"/>
  <c r="P356" i="3"/>
  <c r="P360" i="3"/>
  <c r="P364" i="3"/>
  <c r="P368" i="3"/>
  <c r="P372" i="3"/>
  <c r="P376" i="3"/>
  <c r="P380" i="3"/>
  <c r="P384" i="3"/>
  <c r="P388" i="3"/>
  <c r="P392" i="3"/>
  <c r="P396" i="3"/>
  <c r="P400" i="3"/>
  <c r="P404" i="3"/>
  <c r="P408" i="3"/>
  <c r="P412" i="3"/>
  <c r="P416" i="3"/>
  <c r="P420" i="3"/>
  <c r="P424" i="3"/>
  <c r="P428" i="3"/>
  <c r="P432" i="3"/>
  <c r="P436" i="3"/>
  <c r="P440" i="3"/>
  <c r="P444" i="3"/>
  <c r="P448" i="3"/>
  <c r="P452" i="3"/>
  <c r="P456" i="3"/>
  <c r="P460" i="3"/>
  <c r="P464" i="3"/>
  <c r="P468" i="3"/>
  <c r="P472" i="3"/>
  <c r="P476" i="3"/>
  <c r="P480" i="3"/>
  <c r="P484" i="3"/>
  <c r="P488" i="3"/>
  <c r="P492" i="3"/>
  <c r="P496" i="3"/>
  <c r="P500" i="3"/>
  <c r="P504" i="3"/>
  <c r="P508" i="3"/>
  <c r="P512" i="3"/>
  <c r="P516" i="3"/>
  <c r="P520" i="3"/>
  <c r="P524" i="3"/>
  <c r="P528" i="3"/>
  <c r="P532" i="3"/>
  <c r="P536" i="3"/>
  <c r="P540" i="3"/>
  <c r="P544" i="3"/>
  <c r="P548" i="3"/>
  <c r="P552" i="3"/>
  <c r="P556" i="3"/>
  <c r="P560" i="3"/>
  <c r="P564" i="3"/>
  <c r="P568" i="3"/>
  <c r="P572" i="3"/>
  <c r="P576" i="3"/>
  <c r="P580" i="3"/>
  <c r="P584" i="3"/>
  <c r="P588" i="3"/>
  <c r="P592" i="3"/>
  <c r="C597" i="3"/>
  <c r="K597" i="3"/>
  <c r="L597" i="3" s="1"/>
  <c r="B598" i="3"/>
  <c r="O600" i="3"/>
  <c r="R600" i="3" s="1"/>
  <c r="Q601" i="3"/>
  <c r="C608" i="3"/>
  <c r="K608" i="3"/>
  <c r="L608" i="3" s="1"/>
  <c r="B609" i="3"/>
  <c r="Q611" i="3"/>
  <c r="P613" i="3"/>
  <c r="P614" i="3"/>
  <c r="D618" i="3"/>
  <c r="B620" i="3"/>
  <c r="P624" i="3"/>
  <c r="C629" i="3"/>
  <c r="K629" i="3"/>
  <c r="L629" i="3" s="1"/>
  <c r="B630" i="3"/>
  <c r="B633" i="3"/>
  <c r="B634" i="3"/>
  <c r="C637" i="3"/>
  <c r="K637" i="3"/>
  <c r="L637" i="3" s="1"/>
  <c r="D638" i="3"/>
  <c r="N643" i="3"/>
  <c r="M658" i="3"/>
  <c r="K658" i="3"/>
  <c r="L658" i="3" s="1"/>
  <c r="O661" i="3"/>
  <c r="R661" i="3" s="1"/>
  <c r="M661" i="3"/>
  <c r="B665" i="3"/>
  <c r="B666" i="3"/>
  <c r="C669" i="3"/>
  <c r="K669" i="3"/>
  <c r="L669" i="3" s="1"/>
  <c r="D670" i="3"/>
  <c r="K16" i="4" s="1"/>
  <c r="N675" i="3"/>
  <c r="M690" i="3"/>
  <c r="K690" i="3"/>
  <c r="L690" i="3" s="1"/>
  <c r="O693" i="3"/>
  <c r="R693" i="3" s="1"/>
  <c r="M693" i="3"/>
  <c r="B697" i="3"/>
  <c r="B698" i="3"/>
  <c r="C701" i="3"/>
  <c r="K701" i="3"/>
  <c r="L701" i="3" s="1"/>
  <c r="D702" i="3"/>
  <c r="N707" i="3"/>
  <c r="M722" i="3"/>
  <c r="K722" i="3"/>
  <c r="L722" i="3" s="1"/>
  <c r="O725" i="3"/>
  <c r="R725" i="3" s="1"/>
  <c r="M725" i="3"/>
  <c r="B729" i="3"/>
  <c r="B730" i="3"/>
  <c r="C733" i="3"/>
  <c r="K733" i="3"/>
  <c r="L733" i="3" s="1"/>
  <c r="D734" i="3"/>
  <c r="O738" i="3"/>
  <c r="R738" i="3" s="1"/>
  <c r="N739" i="3"/>
  <c r="O743" i="3"/>
  <c r="N744" i="3"/>
  <c r="M754" i="3"/>
  <c r="K754" i="3"/>
  <c r="L754" i="3" s="1"/>
  <c r="O757" i="3"/>
  <c r="R757" i="3" s="1"/>
  <c r="M757" i="3"/>
  <c r="P759" i="3"/>
  <c r="R759" i="3" s="1"/>
  <c r="K759" i="3"/>
  <c r="L759" i="3" s="1"/>
  <c r="K760" i="3"/>
  <c r="L760" i="3" s="1"/>
  <c r="P761" i="3"/>
  <c r="C765" i="3"/>
  <c r="B769" i="3"/>
  <c r="K769" i="3"/>
  <c r="L769" i="3" s="1"/>
  <c r="O774" i="3"/>
  <c r="R774" i="3" s="1"/>
  <c r="O777" i="3"/>
  <c r="R777" i="3" s="1"/>
  <c r="M777" i="3"/>
  <c r="D778" i="3"/>
  <c r="N779" i="3"/>
  <c r="P780" i="3"/>
  <c r="B782" i="3"/>
  <c r="C782" i="3"/>
  <c r="D786" i="3"/>
  <c r="N793" i="3"/>
  <c r="P795" i="3"/>
  <c r="R795" i="3" s="1"/>
  <c r="K795" i="3"/>
  <c r="L795" i="3" s="1"/>
  <c r="D802" i="3"/>
  <c r="N809" i="3"/>
  <c r="P811" i="3"/>
  <c r="R811" i="3" s="1"/>
  <c r="K811" i="3"/>
  <c r="L811" i="3" s="1"/>
  <c r="D818" i="3"/>
  <c r="K821" i="3"/>
  <c r="L821" i="3" s="1"/>
  <c r="N827" i="3"/>
  <c r="P830" i="3"/>
  <c r="N833" i="3"/>
  <c r="B838" i="3"/>
  <c r="C838" i="3"/>
  <c r="O839" i="3"/>
  <c r="N844" i="3"/>
  <c r="K844" i="3"/>
  <c r="L844" i="3" s="1"/>
  <c r="O844" i="3"/>
  <c r="R844" i="3" s="1"/>
  <c r="N845" i="3"/>
  <c r="N851" i="3"/>
  <c r="D854" i="3"/>
  <c r="N860" i="3"/>
  <c r="K860" i="3"/>
  <c r="L860" i="3" s="1"/>
  <c r="N861" i="3"/>
  <c r="N867" i="3"/>
  <c r="D870" i="3"/>
  <c r="N876" i="3"/>
  <c r="K876" i="3"/>
  <c r="L876" i="3" s="1"/>
  <c r="N877" i="3"/>
  <c r="N883" i="3"/>
  <c r="D886" i="3"/>
  <c r="N892" i="3"/>
  <c r="K892" i="3"/>
  <c r="L892" i="3" s="1"/>
  <c r="N893" i="3"/>
  <c r="N899" i="3"/>
  <c r="D902" i="3"/>
  <c r="N908" i="3"/>
  <c r="K908" i="3"/>
  <c r="L908" i="3" s="1"/>
  <c r="O908" i="3"/>
  <c r="R908" i="3" s="1"/>
  <c r="N909" i="3"/>
  <c r="N915" i="3"/>
  <c r="D918" i="3"/>
  <c r="N924" i="3"/>
  <c r="K924" i="3"/>
  <c r="L924" i="3" s="1"/>
  <c r="O924" i="3"/>
  <c r="R924" i="3" s="1"/>
  <c r="N925" i="3"/>
  <c r="N931" i="3"/>
  <c r="D934" i="3"/>
  <c r="N940" i="3"/>
  <c r="K940" i="3"/>
  <c r="L940" i="3" s="1"/>
  <c r="O940" i="3"/>
  <c r="R940" i="3" s="1"/>
  <c r="P941" i="3"/>
  <c r="P947" i="3"/>
  <c r="O947" i="3"/>
  <c r="N953" i="3"/>
  <c r="Q1312" i="3"/>
  <c r="Q1316" i="3"/>
  <c r="Q1320" i="3"/>
  <c r="Q1324" i="3"/>
  <c r="Q1328" i="3"/>
  <c r="Q1332" i="3"/>
  <c r="Q1336" i="3"/>
  <c r="Q1340" i="3"/>
  <c r="Q1344" i="3"/>
  <c r="R1411" i="3"/>
  <c r="M598" i="3"/>
  <c r="K602" i="3"/>
  <c r="L602" i="3" s="1"/>
  <c r="K609" i="3"/>
  <c r="L609" i="3" s="1"/>
  <c r="O612" i="3"/>
  <c r="R612" i="3" s="1"/>
  <c r="Q613" i="3"/>
  <c r="K620" i="3"/>
  <c r="L620" i="3" s="1"/>
  <c r="Q623" i="3"/>
  <c r="D630" i="3"/>
  <c r="M630" i="3"/>
  <c r="K633" i="3"/>
  <c r="L633" i="3" s="1"/>
  <c r="D634" i="3"/>
  <c r="O638" i="3"/>
  <c r="R638" i="3" s="1"/>
  <c r="N639" i="3"/>
  <c r="O643" i="3"/>
  <c r="N644" i="3"/>
  <c r="M654" i="3"/>
  <c r="K654" i="3"/>
  <c r="L654" i="3" s="1"/>
  <c r="Q655" i="3"/>
  <c r="Q656" i="3"/>
  <c r="O657" i="3"/>
  <c r="R657" i="3" s="1"/>
  <c r="M657" i="3"/>
  <c r="B662" i="3"/>
  <c r="K665" i="3"/>
  <c r="L665" i="3" s="1"/>
  <c r="D666" i="3"/>
  <c r="O670" i="3"/>
  <c r="R670" i="3" s="1"/>
  <c r="N671" i="3"/>
  <c r="O675" i="3"/>
  <c r="N676" i="3"/>
  <c r="M686" i="3"/>
  <c r="K686" i="3"/>
  <c r="L686" i="3" s="1"/>
  <c r="Q687" i="3"/>
  <c r="Q688" i="3"/>
  <c r="O689" i="3"/>
  <c r="R689" i="3" s="1"/>
  <c r="M689" i="3"/>
  <c r="B694" i="3"/>
  <c r="K697" i="3"/>
  <c r="L697" i="3" s="1"/>
  <c r="D698" i="3"/>
  <c r="O702" i="3"/>
  <c r="R702" i="3" s="1"/>
  <c r="N703" i="3"/>
  <c r="O707" i="3"/>
  <c r="N708" i="3"/>
  <c r="M718" i="3"/>
  <c r="K718" i="3"/>
  <c r="L718" i="3" s="1"/>
  <c r="Q719" i="3"/>
  <c r="Q720" i="3"/>
  <c r="O721" i="3"/>
  <c r="R721" i="3" s="1"/>
  <c r="M721" i="3"/>
  <c r="B726" i="3"/>
  <c r="K729" i="3"/>
  <c r="L729" i="3" s="1"/>
  <c r="D730" i="3"/>
  <c r="O734" i="3"/>
  <c r="R734" i="3" s="1"/>
  <c r="N735" i="3"/>
  <c r="P738" i="3"/>
  <c r="O739" i="3"/>
  <c r="N740" i="3"/>
  <c r="P741" i="3"/>
  <c r="P743" i="3"/>
  <c r="P744" i="3"/>
  <c r="M750" i="3"/>
  <c r="K750" i="3"/>
  <c r="L750" i="3" s="1"/>
  <c r="Q751" i="3"/>
  <c r="Q752" i="3"/>
  <c r="O753" i="3"/>
  <c r="R753" i="3" s="1"/>
  <c r="M753" i="3"/>
  <c r="B758" i="3"/>
  <c r="M762" i="3"/>
  <c r="K762" i="3"/>
  <c r="L762" i="3" s="1"/>
  <c r="P763" i="3"/>
  <c r="R763" i="3" s="1"/>
  <c r="K763" i="3"/>
  <c r="L763" i="3" s="1"/>
  <c r="K764" i="3"/>
  <c r="L764" i="3" s="1"/>
  <c r="P765" i="3"/>
  <c r="Q767" i="3"/>
  <c r="C769" i="3"/>
  <c r="Q772" i="3"/>
  <c r="B773" i="3"/>
  <c r="K773" i="3"/>
  <c r="L773" i="3" s="1"/>
  <c r="P774" i="3"/>
  <c r="O778" i="3"/>
  <c r="R778" i="3" s="1"/>
  <c r="O781" i="3"/>
  <c r="R781" i="3" s="1"/>
  <c r="M781" i="3"/>
  <c r="D782" i="3"/>
  <c r="N783" i="3"/>
  <c r="Q785" i="3"/>
  <c r="P786" i="3"/>
  <c r="Q791" i="3"/>
  <c r="N792" i="3"/>
  <c r="K792" i="3"/>
  <c r="L792" i="3" s="1"/>
  <c r="O794" i="3"/>
  <c r="R794" i="3" s="1"/>
  <c r="M794" i="3"/>
  <c r="K794" i="3"/>
  <c r="L794" i="3" s="1"/>
  <c r="B798" i="3"/>
  <c r="C798" i="3"/>
  <c r="N799" i="3"/>
  <c r="Q801" i="3"/>
  <c r="P802" i="3"/>
  <c r="Q807" i="3"/>
  <c r="N808" i="3"/>
  <c r="K808" i="3"/>
  <c r="L808" i="3" s="1"/>
  <c r="O810" i="3"/>
  <c r="R810" i="3" s="1"/>
  <c r="M810" i="3"/>
  <c r="K810" i="3"/>
  <c r="L810" i="3" s="1"/>
  <c r="B814" i="3"/>
  <c r="C814" i="3"/>
  <c r="N815" i="3"/>
  <c r="Q817" i="3"/>
  <c r="P818" i="3"/>
  <c r="Q820" i="3"/>
  <c r="B826" i="3"/>
  <c r="C826" i="3"/>
  <c r="O827" i="3"/>
  <c r="Q831" i="3"/>
  <c r="N832" i="3"/>
  <c r="K832" i="3"/>
  <c r="L832" i="3" s="1"/>
  <c r="O834" i="3"/>
  <c r="R834" i="3" s="1"/>
  <c r="M834" i="3"/>
  <c r="K834" i="3"/>
  <c r="L834" i="3" s="1"/>
  <c r="P836" i="3"/>
  <c r="D838" i="3"/>
  <c r="O846" i="3"/>
  <c r="R846" i="3" s="1"/>
  <c r="M846" i="3"/>
  <c r="K846" i="3"/>
  <c r="L846" i="3" s="1"/>
  <c r="P848" i="3"/>
  <c r="B850" i="3"/>
  <c r="C850" i="3"/>
  <c r="O851" i="3"/>
  <c r="Q853" i="3"/>
  <c r="P854" i="3"/>
  <c r="Q856" i="3"/>
  <c r="O862" i="3"/>
  <c r="R862" i="3" s="1"/>
  <c r="M862" i="3"/>
  <c r="K862" i="3"/>
  <c r="L862" i="3" s="1"/>
  <c r="P864" i="3"/>
  <c r="B866" i="3"/>
  <c r="C866" i="3"/>
  <c r="O867" i="3"/>
  <c r="R867" i="3" s="1"/>
  <c r="Q869" i="3"/>
  <c r="P870" i="3"/>
  <c r="Q872" i="3"/>
  <c r="O878" i="3"/>
  <c r="R878" i="3" s="1"/>
  <c r="M878" i="3"/>
  <c r="K878" i="3"/>
  <c r="L878" i="3" s="1"/>
  <c r="P880" i="3"/>
  <c r="B882" i="3"/>
  <c r="C882" i="3"/>
  <c r="O883" i="3"/>
  <c r="R883" i="3" s="1"/>
  <c r="Q885" i="3"/>
  <c r="P886" i="3"/>
  <c r="Q888" i="3"/>
  <c r="O894" i="3"/>
  <c r="R894" i="3" s="1"/>
  <c r="M894" i="3"/>
  <c r="K894" i="3"/>
  <c r="L894" i="3" s="1"/>
  <c r="P896" i="3"/>
  <c r="B898" i="3"/>
  <c r="C898" i="3"/>
  <c r="O899" i="3"/>
  <c r="R899" i="3" s="1"/>
  <c r="Q901" i="3"/>
  <c r="P902" i="3"/>
  <c r="Q904" i="3"/>
  <c r="O910" i="3"/>
  <c r="R910" i="3" s="1"/>
  <c r="M910" i="3"/>
  <c r="K910" i="3"/>
  <c r="L910" i="3" s="1"/>
  <c r="P912" i="3"/>
  <c r="B914" i="3"/>
  <c r="C914" i="3"/>
  <c r="O915" i="3"/>
  <c r="Q917" i="3"/>
  <c r="P918" i="3"/>
  <c r="Q920" i="3"/>
  <c r="O926" i="3"/>
  <c r="R926" i="3" s="1"/>
  <c r="M926" i="3"/>
  <c r="K926" i="3"/>
  <c r="L926" i="3" s="1"/>
  <c r="P928" i="3"/>
  <c r="B930" i="3"/>
  <c r="C930" i="3"/>
  <c r="O931" i="3"/>
  <c r="R931" i="3" s="1"/>
  <c r="Q933" i="3"/>
  <c r="P934" i="3"/>
  <c r="Q936" i="3"/>
  <c r="P948" i="3"/>
  <c r="N952" i="3"/>
  <c r="K952" i="3"/>
  <c r="L952" i="3" s="1"/>
  <c r="P953" i="3"/>
  <c r="N955" i="3"/>
  <c r="Q957" i="3"/>
  <c r="P959" i="3"/>
  <c r="O959" i="3"/>
  <c r="Q964" i="3"/>
  <c r="N965" i="3"/>
  <c r="Q1080" i="3"/>
  <c r="Q1084" i="3"/>
  <c r="Q1088" i="3"/>
  <c r="Q1092" i="3"/>
  <c r="Q1096" i="3"/>
  <c r="Q1100" i="3"/>
  <c r="Q1104" i="3"/>
  <c r="Q1108" i="3"/>
  <c r="Q1112" i="3"/>
  <c r="Q1116" i="3"/>
  <c r="Q1120" i="3"/>
  <c r="Q1124" i="3"/>
  <c r="Q1128" i="3"/>
  <c r="Q1132" i="3"/>
  <c r="Q1136" i="3"/>
  <c r="Q1140" i="3"/>
  <c r="Q1144" i="3"/>
  <c r="Q1148" i="3"/>
  <c r="Q1152" i="3"/>
  <c r="Q1156" i="3"/>
  <c r="Q1160" i="3"/>
  <c r="Q1164" i="3"/>
  <c r="Q1168" i="3"/>
  <c r="Q1172" i="3"/>
  <c r="Q1176" i="3"/>
  <c r="Q1180" i="3"/>
  <c r="Q1184" i="3"/>
  <c r="Q1188" i="3"/>
  <c r="Q1192" i="3"/>
  <c r="Q1196" i="3"/>
  <c r="Q1200" i="3"/>
  <c r="Q1204" i="3"/>
  <c r="Q1208" i="3"/>
  <c r="Q1212" i="3"/>
  <c r="Q1216" i="3"/>
  <c r="Q1220" i="3"/>
  <c r="Q1224" i="3"/>
  <c r="Q1228" i="3"/>
  <c r="Q1232" i="3"/>
  <c r="Q1236" i="3"/>
  <c r="Q1240" i="3"/>
  <c r="Q1244" i="3"/>
  <c r="Q1248" i="3"/>
  <c r="Q1252" i="3"/>
  <c r="Q1256" i="3"/>
  <c r="Q1260" i="3"/>
  <c r="Q1264" i="3"/>
  <c r="Q1268" i="3"/>
  <c r="Q1272" i="3"/>
  <c r="Q1276" i="3"/>
  <c r="N1312" i="3"/>
  <c r="K1312" i="3"/>
  <c r="L1312" i="3" s="1"/>
  <c r="O1312" i="3"/>
  <c r="R1312" i="3" s="1"/>
  <c r="N1316" i="3"/>
  <c r="K1316" i="3"/>
  <c r="L1316" i="3" s="1"/>
  <c r="O1316" i="3"/>
  <c r="N1320" i="3"/>
  <c r="K1320" i="3"/>
  <c r="L1320" i="3" s="1"/>
  <c r="O1320" i="3"/>
  <c r="R1320" i="3" s="1"/>
  <c r="N1324" i="3"/>
  <c r="K1324" i="3"/>
  <c r="L1324" i="3" s="1"/>
  <c r="O1324" i="3"/>
  <c r="R1324" i="3" s="1"/>
  <c r="N1328" i="3"/>
  <c r="K1328" i="3"/>
  <c r="L1328" i="3" s="1"/>
  <c r="O1328" i="3"/>
  <c r="N1332" i="3"/>
  <c r="K1332" i="3"/>
  <c r="L1332" i="3" s="1"/>
  <c r="O1332" i="3"/>
  <c r="N1336" i="3"/>
  <c r="K1336" i="3"/>
  <c r="L1336" i="3" s="1"/>
  <c r="O1336" i="3"/>
  <c r="N1340" i="3"/>
  <c r="K1340" i="3"/>
  <c r="L1340" i="3" s="1"/>
  <c r="O1340" i="3"/>
  <c r="N1344" i="3"/>
  <c r="K1344" i="3"/>
  <c r="L1344" i="3" s="1"/>
  <c r="O1344" i="3"/>
  <c r="R1344" i="3" s="1"/>
  <c r="R1462" i="3"/>
  <c r="R1757" i="3"/>
  <c r="Q603" i="3"/>
  <c r="K614" i="3"/>
  <c r="L614" i="3" s="1"/>
  <c r="O624" i="3"/>
  <c r="R624" i="3" s="1"/>
  <c r="P643" i="3"/>
  <c r="M650" i="3"/>
  <c r="K650" i="3"/>
  <c r="L650" i="3" s="1"/>
  <c r="Q651" i="3"/>
  <c r="Q652" i="3"/>
  <c r="O653" i="3"/>
  <c r="R653" i="3" s="1"/>
  <c r="M653" i="3"/>
  <c r="P675" i="3"/>
  <c r="M682" i="3"/>
  <c r="K682" i="3"/>
  <c r="L682" i="3" s="1"/>
  <c r="Q683" i="3"/>
  <c r="Q684" i="3"/>
  <c r="O685" i="3"/>
  <c r="M685" i="3"/>
  <c r="P707" i="3"/>
  <c r="M714" i="3"/>
  <c r="K714" i="3"/>
  <c r="L714" i="3" s="1"/>
  <c r="Q715" i="3"/>
  <c r="Q716" i="3"/>
  <c r="O717" i="3"/>
  <c r="R717" i="3" s="1"/>
  <c r="M717" i="3"/>
  <c r="P739" i="3"/>
  <c r="M746" i="3"/>
  <c r="K746" i="3"/>
  <c r="L746" i="3" s="1"/>
  <c r="Q747" i="3"/>
  <c r="Q748" i="3"/>
  <c r="O749" i="3"/>
  <c r="M749" i="3"/>
  <c r="M766" i="3"/>
  <c r="K766" i="3"/>
  <c r="L766" i="3" s="1"/>
  <c r="P767" i="3"/>
  <c r="K767" i="3"/>
  <c r="L767" i="3" s="1"/>
  <c r="Q771" i="3"/>
  <c r="Q776" i="3"/>
  <c r="R782" i="3"/>
  <c r="Q788" i="3"/>
  <c r="P791" i="3"/>
  <c r="R791" i="3" s="1"/>
  <c r="K791" i="3"/>
  <c r="L791" i="3" s="1"/>
  <c r="Q804" i="3"/>
  <c r="P807" i="3"/>
  <c r="R807" i="3" s="1"/>
  <c r="K807" i="3"/>
  <c r="L807" i="3" s="1"/>
  <c r="K819" i="3"/>
  <c r="L819" i="3" s="1"/>
  <c r="N820" i="3"/>
  <c r="K820" i="3"/>
  <c r="L820" i="3" s="1"/>
  <c r="O822" i="3"/>
  <c r="R822" i="3" s="1"/>
  <c r="M822" i="3"/>
  <c r="K822" i="3"/>
  <c r="L822" i="3" s="1"/>
  <c r="P831" i="3"/>
  <c r="R831" i="3" s="1"/>
  <c r="K831" i="3"/>
  <c r="L831" i="3" s="1"/>
  <c r="Q837" i="3"/>
  <c r="P838" i="3"/>
  <c r="Q840" i="3"/>
  <c r="K855" i="3"/>
  <c r="L855" i="3" s="1"/>
  <c r="N856" i="3"/>
  <c r="K856" i="3"/>
  <c r="L856" i="3" s="1"/>
  <c r="O856" i="3"/>
  <c r="R856" i="3" s="1"/>
  <c r="K871" i="3"/>
  <c r="L871" i="3" s="1"/>
  <c r="N872" i="3"/>
  <c r="K872" i="3"/>
  <c r="L872" i="3" s="1"/>
  <c r="K887" i="3"/>
  <c r="L887" i="3" s="1"/>
  <c r="N888" i="3"/>
  <c r="K888" i="3"/>
  <c r="L888" i="3" s="1"/>
  <c r="K903" i="3"/>
  <c r="L903" i="3" s="1"/>
  <c r="N904" i="3"/>
  <c r="K904" i="3"/>
  <c r="L904" i="3" s="1"/>
  <c r="K919" i="3"/>
  <c r="L919" i="3" s="1"/>
  <c r="N920" i="3"/>
  <c r="K920" i="3"/>
  <c r="L920" i="3" s="1"/>
  <c r="O920" i="3"/>
  <c r="R920" i="3" s="1"/>
  <c r="K935" i="3"/>
  <c r="L935" i="3" s="1"/>
  <c r="N936" i="3"/>
  <c r="K936" i="3"/>
  <c r="L936" i="3" s="1"/>
  <c r="Q944" i="3"/>
  <c r="K951" i="3"/>
  <c r="L951" i="3" s="1"/>
  <c r="N964" i="3"/>
  <c r="K964" i="3"/>
  <c r="L964" i="3" s="1"/>
  <c r="O964" i="3"/>
  <c r="Q968" i="3"/>
  <c r="Q972" i="3"/>
  <c r="Q976" i="3"/>
  <c r="Q980" i="3"/>
  <c r="Q984" i="3"/>
  <c r="Q988" i="3"/>
  <c r="Q992" i="3"/>
  <c r="Q996" i="3"/>
  <c r="Q1000" i="3"/>
  <c r="Q1004" i="3"/>
  <c r="Q1008" i="3"/>
  <c r="Q1012" i="3"/>
  <c r="Q1016" i="3"/>
  <c r="Q1020" i="3"/>
  <c r="Q1024" i="3"/>
  <c r="Q1028" i="3"/>
  <c r="Q1032" i="3"/>
  <c r="Q1036" i="3"/>
  <c r="Q1040" i="3"/>
  <c r="Q1044" i="3"/>
  <c r="Q1048" i="3"/>
  <c r="Q1052" i="3"/>
  <c r="Q1056" i="3"/>
  <c r="Q1060" i="3"/>
  <c r="Q1064" i="3"/>
  <c r="Q1068" i="3"/>
  <c r="Q1072" i="3"/>
  <c r="Q1076" i="3"/>
  <c r="N1080" i="3"/>
  <c r="K1080" i="3"/>
  <c r="L1080" i="3" s="1"/>
  <c r="O1080" i="3"/>
  <c r="R1080" i="3" s="1"/>
  <c r="N1084" i="3"/>
  <c r="K1084" i="3"/>
  <c r="L1084" i="3" s="1"/>
  <c r="O1084" i="3"/>
  <c r="R1084" i="3" s="1"/>
  <c r="N1088" i="3"/>
  <c r="K1088" i="3"/>
  <c r="L1088" i="3" s="1"/>
  <c r="O1088" i="3"/>
  <c r="N1092" i="3"/>
  <c r="K1092" i="3"/>
  <c r="L1092" i="3" s="1"/>
  <c r="O1092" i="3"/>
  <c r="R1092" i="3" s="1"/>
  <c r="N1096" i="3"/>
  <c r="K1096" i="3"/>
  <c r="L1096" i="3" s="1"/>
  <c r="O1096" i="3"/>
  <c r="N1100" i="3"/>
  <c r="K1100" i="3"/>
  <c r="L1100" i="3" s="1"/>
  <c r="O1100" i="3"/>
  <c r="N1104" i="3"/>
  <c r="K1104" i="3"/>
  <c r="L1104" i="3" s="1"/>
  <c r="O1104" i="3"/>
  <c r="R1104" i="3" s="1"/>
  <c r="N1108" i="3"/>
  <c r="K1108" i="3"/>
  <c r="L1108" i="3" s="1"/>
  <c r="O1108" i="3"/>
  <c r="R1108" i="3" s="1"/>
  <c r="N1112" i="3"/>
  <c r="K1112" i="3"/>
  <c r="L1112" i="3" s="1"/>
  <c r="O1112" i="3"/>
  <c r="R1112" i="3" s="1"/>
  <c r="N1116" i="3"/>
  <c r="K1116" i="3"/>
  <c r="L1116" i="3" s="1"/>
  <c r="O1116" i="3"/>
  <c r="R1116" i="3" s="1"/>
  <c r="N1120" i="3"/>
  <c r="K1120" i="3"/>
  <c r="L1120" i="3" s="1"/>
  <c r="O1120" i="3"/>
  <c r="N1124" i="3"/>
  <c r="K1124" i="3"/>
  <c r="L1124" i="3" s="1"/>
  <c r="O1124" i="3"/>
  <c r="R1124" i="3" s="1"/>
  <c r="N1128" i="3"/>
  <c r="K1128" i="3"/>
  <c r="L1128" i="3" s="1"/>
  <c r="O1128" i="3"/>
  <c r="N1132" i="3"/>
  <c r="K1132" i="3"/>
  <c r="L1132" i="3" s="1"/>
  <c r="O1132" i="3"/>
  <c r="N1136" i="3"/>
  <c r="K1136" i="3"/>
  <c r="L1136" i="3" s="1"/>
  <c r="O1136" i="3"/>
  <c r="R1136" i="3" s="1"/>
  <c r="N1140" i="3"/>
  <c r="K1140" i="3"/>
  <c r="L1140" i="3" s="1"/>
  <c r="O1140" i="3"/>
  <c r="R1140" i="3" s="1"/>
  <c r="N1144" i="3"/>
  <c r="K1144" i="3"/>
  <c r="L1144" i="3" s="1"/>
  <c r="O1144" i="3"/>
  <c r="R1144" i="3" s="1"/>
  <c r="N1148" i="3"/>
  <c r="K1148" i="3"/>
  <c r="L1148" i="3" s="1"/>
  <c r="O1148" i="3"/>
  <c r="R1148" i="3" s="1"/>
  <c r="N1152" i="3"/>
  <c r="K1152" i="3"/>
  <c r="L1152" i="3" s="1"/>
  <c r="O1152" i="3"/>
  <c r="N1156" i="3"/>
  <c r="K1156" i="3"/>
  <c r="L1156" i="3" s="1"/>
  <c r="O1156" i="3"/>
  <c r="R1156" i="3" s="1"/>
  <c r="N1160" i="3"/>
  <c r="K1160" i="3"/>
  <c r="L1160" i="3" s="1"/>
  <c r="O1160" i="3"/>
  <c r="N1164" i="3"/>
  <c r="K1164" i="3"/>
  <c r="L1164" i="3" s="1"/>
  <c r="O1164" i="3"/>
  <c r="N1168" i="3"/>
  <c r="K1168" i="3"/>
  <c r="L1168" i="3" s="1"/>
  <c r="O1168" i="3"/>
  <c r="R1168" i="3" s="1"/>
  <c r="N1172" i="3"/>
  <c r="K1172" i="3"/>
  <c r="L1172" i="3" s="1"/>
  <c r="O1172" i="3"/>
  <c r="R1172" i="3" s="1"/>
  <c r="N1176" i="3"/>
  <c r="K1176" i="3"/>
  <c r="L1176" i="3" s="1"/>
  <c r="O1176" i="3"/>
  <c r="R1176" i="3" s="1"/>
  <c r="N1180" i="3"/>
  <c r="K1180" i="3"/>
  <c r="L1180" i="3" s="1"/>
  <c r="O1180" i="3"/>
  <c r="R1180" i="3" s="1"/>
  <c r="N1184" i="3"/>
  <c r="K1184" i="3"/>
  <c r="L1184" i="3" s="1"/>
  <c r="O1184" i="3"/>
  <c r="N1188" i="3"/>
  <c r="K1188" i="3"/>
  <c r="L1188" i="3" s="1"/>
  <c r="O1188" i="3"/>
  <c r="R1188" i="3" s="1"/>
  <c r="N1192" i="3"/>
  <c r="K1192" i="3"/>
  <c r="L1192" i="3" s="1"/>
  <c r="O1192" i="3"/>
  <c r="N1196" i="3"/>
  <c r="K1196" i="3"/>
  <c r="L1196" i="3" s="1"/>
  <c r="O1196" i="3"/>
  <c r="N1200" i="3"/>
  <c r="K1200" i="3"/>
  <c r="L1200" i="3" s="1"/>
  <c r="O1200" i="3"/>
  <c r="R1200" i="3" s="1"/>
  <c r="N1204" i="3"/>
  <c r="K1204" i="3"/>
  <c r="L1204" i="3" s="1"/>
  <c r="O1204" i="3"/>
  <c r="R1204" i="3" s="1"/>
  <c r="N1208" i="3"/>
  <c r="K1208" i="3"/>
  <c r="L1208" i="3" s="1"/>
  <c r="O1208" i="3"/>
  <c r="R1208" i="3" s="1"/>
  <c r="N1212" i="3"/>
  <c r="K1212" i="3"/>
  <c r="L1212" i="3" s="1"/>
  <c r="O1212" i="3"/>
  <c r="R1212" i="3" s="1"/>
  <c r="N1216" i="3"/>
  <c r="K1216" i="3"/>
  <c r="L1216" i="3" s="1"/>
  <c r="O1216" i="3"/>
  <c r="N1220" i="3"/>
  <c r="K1220" i="3"/>
  <c r="L1220" i="3" s="1"/>
  <c r="O1220" i="3"/>
  <c r="R1220" i="3" s="1"/>
  <c r="N1224" i="3"/>
  <c r="K1224" i="3"/>
  <c r="L1224" i="3" s="1"/>
  <c r="O1224" i="3"/>
  <c r="N1228" i="3"/>
  <c r="K1228" i="3"/>
  <c r="L1228" i="3" s="1"/>
  <c r="O1228" i="3"/>
  <c r="N1232" i="3"/>
  <c r="K1232" i="3"/>
  <c r="L1232" i="3" s="1"/>
  <c r="O1232" i="3"/>
  <c r="R1232" i="3" s="1"/>
  <c r="N1236" i="3"/>
  <c r="K1236" i="3"/>
  <c r="L1236" i="3" s="1"/>
  <c r="O1236" i="3"/>
  <c r="R1236" i="3" s="1"/>
  <c r="N1240" i="3"/>
  <c r="K1240" i="3"/>
  <c r="L1240" i="3" s="1"/>
  <c r="O1240" i="3"/>
  <c r="R1240" i="3" s="1"/>
  <c r="N1244" i="3"/>
  <c r="K1244" i="3"/>
  <c r="L1244" i="3" s="1"/>
  <c r="O1244" i="3"/>
  <c r="R1244" i="3" s="1"/>
  <c r="N1248" i="3"/>
  <c r="K1248" i="3"/>
  <c r="L1248" i="3" s="1"/>
  <c r="O1248" i="3"/>
  <c r="N1252" i="3"/>
  <c r="K1252" i="3"/>
  <c r="L1252" i="3" s="1"/>
  <c r="O1252" i="3"/>
  <c r="R1252" i="3" s="1"/>
  <c r="N1256" i="3"/>
  <c r="K1256" i="3"/>
  <c r="L1256" i="3" s="1"/>
  <c r="O1256" i="3"/>
  <c r="N1260" i="3"/>
  <c r="K1260" i="3"/>
  <c r="L1260" i="3" s="1"/>
  <c r="O1260" i="3"/>
  <c r="N1264" i="3"/>
  <c r="K1264" i="3"/>
  <c r="L1264" i="3" s="1"/>
  <c r="O1264" i="3"/>
  <c r="R1264" i="3" s="1"/>
  <c r="N1268" i="3"/>
  <c r="K1268" i="3"/>
  <c r="L1268" i="3" s="1"/>
  <c r="O1268" i="3"/>
  <c r="R1268" i="3" s="1"/>
  <c r="N1272" i="3"/>
  <c r="K1272" i="3"/>
  <c r="L1272" i="3" s="1"/>
  <c r="O1272" i="3"/>
  <c r="R1272" i="3" s="1"/>
  <c r="N1276" i="3"/>
  <c r="K1276" i="3"/>
  <c r="L1276" i="3" s="1"/>
  <c r="O1276" i="3"/>
  <c r="R1276" i="3" s="1"/>
  <c r="N1280" i="3"/>
  <c r="K1280" i="3"/>
  <c r="L1280" i="3" s="1"/>
  <c r="O1280" i="3"/>
  <c r="R1280" i="3" s="1"/>
  <c r="N1284" i="3"/>
  <c r="K1284" i="3"/>
  <c r="L1284" i="3" s="1"/>
  <c r="O1284" i="3"/>
  <c r="R1284" i="3" s="1"/>
  <c r="N1288" i="3"/>
  <c r="K1288" i="3"/>
  <c r="L1288" i="3" s="1"/>
  <c r="O1288" i="3"/>
  <c r="R1288" i="3" s="1"/>
  <c r="N1292" i="3"/>
  <c r="K1292" i="3"/>
  <c r="L1292" i="3" s="1"/>
  <c r="O1292" i="3"/>
  <c r="R1292" i="3" s="1"/>
  <c r="N1296" i="3"/>
  <c r="K1296" i="3"/>
  <c r="L1296" i="3" s="1"/>
  <c r="O1296" i="3"/>
  <c r="R1296" i="3" s="1"/>
  <c r="N1300" i="3"/>
  <c r="K1300" i="3"/>
  <c r="L1300" i="3" s="1"/>
  <c r="O1300" i="3"/>
  <c r="R1300" i="3" s="1"/>
  <c r="N1304" i="3"/>
  <c r="K1304" i="3"/>
  <c r="L1304" i="3" s="1"/>
  <c r="O1304" i="3"/>
  <c r="R1304" i="3" s="1"/>
  <c r="N1308" i="3"/>
  <c r="K1308" i="3"/>
  <c r="L1308" i="3" s="1"/>
  <c r="O1308" i="3"/>
  <c r="R1308" i="3" s="1"/>
  <c r="R1476" i="3"/>
  <c r="R1709" i="3"/>
  <c r="B834" i="3"/>
  <c r="C834" i="3"/>
  <c r="N840" i="3"/>
  <c r="K840" i="3"/>
  <c r="L840" i="3" s="1"/>
  <c r="O842" i="3"/>
  <c r="R842" i="3" s="1"/>
  <c r="M842" i="3"/>
  <c r="K842" i="3"/>
  <c r="L842" i="3" s="1"/>
  <c r="B846" i="3"/>
  <c r="C846" i="3"/>
  <c r="O858" i="3"/>
  <c r="M858" i="3"/>
  <c r="K858" i="3"/>
  <c r="L858" i="3" s="1"/>
  <c r="B862" i="3"/>
  <c r="C862" i="3"/>
  <c r="O874" i="3"/>
  <c r="R874" i="3" s="1"/>
  <c r="M874" i="3"/>
  <c r="K874" i="3"/>
  <c r="L874" i="3" s="1"/>
  <c r="B878" i="3"/>
  <c r="C878" i="3"/>
  <c r="O890" i="3"/>
  <c r="M890" i="3"/>
  <c r="K890" i="3"/>
  <c r="L890" i="3" s="1"/>
  <c r="B894" i="3"/>
  <c r="C894" i="3"/>
  <c r="O906" i="3"/>
  <c r="M906" i="3"/>
  <c r="K906" i="3"/>
  <c r="L906" i="3" s="1"/>
  <c r="B910" i="3"/>
  <c r="C910" i="3"/>
  <c r="O922" i="3"/>
  <c r="M922" i="3"/>
  <c r="K922" i="3"/>
  <c r="L922" i="3" s="1"/>
  <c r="B926" i="3"/>
  <c r="C926" i="3"/>
  <c r="O938" i="3"/>
  <c r="R938" i="3" s="1"/>
  <c r="M938" i="3"/>
  <c r="K938" i="3"/>
  <c r="L938" i="3" s="1"/>
  <c r="N944" i="3"/>
  <c r="K944" i="3"/>
  <c r="L944" i="3" s="1"/>
  <c r="O944" i="3"/>
  <c r="R944" i="3" s="1"/>
  <c r="P951" i="3"/>
  <c r="O951" i="3"/>
  <c r="N968" i="3"/>
  <c r="K968" i="3"/>
  <c r="L968" i="3" s="1"/>
  <c r="O968" i="3"/>
  <c r="R968" i="3" s="1"/>
  <c r="N972" i="3"/>
  <c r="K972" i="3"/>
  <c r="L972" i="3" s="1"/>
  <c r="O972" i="3"/>
  <c r="R972" i="3" s="1"/>
  <c r="N976" i="3"/>
  <c r="K976" i="3"/>
  <c r="L976" i="3" s="1"/>
  <c r="O976" i="3"/>
  <c r="N980" i="3"/>
  <c r="K980" i="3"/>
  <c r="L980" i="3" s="1"/>
  <c r="O980" i="3"/>
  <c r="N984" i="3"/>
  <c r="K984" i="3"/>
  <c r="L984" i="3" s="1"/>
  <c r="O984" i="3"/>
  <c r="N988" i="3"/>
  <c r="K988" i="3"/>
  <c r="L988" i="3" s="1"/>
  <c r="O988" i="3"/>
  <c r="N992" i="3"/>
  <c r="K992" i="3"/>
  <c r="L992" i="3" s="1"/>
  <c r="O992" i="3"/>
  <c r="N996" i="3"/>
  <c r="K996" i="3"/>
  <c r="L996" i="3" s="1"/>
  <c r="O996" i="3"/>
  <c r="N1000" i="3"/>
  <c r="K1000" i="3"/>
  <c r="L1000" i="3" s="1"/>
  <c r="O1000" i="3"/>
  <c r="R1000" i="3" s="1"/>
  <c r="N1004" i="3"/>
  <c r="K1004" i="3"/>
  <c r="L1004" i="3" s="1"/>
  <c r="O1004" i="3"/>
  <c r="R1004" i="3" s="1"/>
  <c r="N1008" i="3"/>
  <c r="K1008" i="3"/>
  <c r="L1008" i="3" s="1"/>
  <c r="O1008" i="3"/>
  <c r="N1012" i="3"/>
  <c r="K1012" i="3"/>
  <c r="L1012" i="3" s="1"/>
  <c r="O1012" i="3"/>
  <c r="N1016" i="3"/>
  <c r="K1016" i="3"/>
  <c r="L1016" i="3" s="1"/>
  <c r="O1016" i="3"/>
  <c r="N1020" i="3"/>
  <c r="K1020" i="3"/>
  <c r="L1020" i="3" s="1"/>
  <c r="O1020" i="3"/>
  <c r="N1024" i="3"/>
  <c r="K1024" i="3"/>
  <c r="L1024" i="3" s="1"/>
  <c r="O1024" i="3"/>
  <c r="N1028" i="3"/>
  <c r="K1028" i="3"/>
  <c r="L1028" i="3" s="1"/>
  <c r="O1028" i="3"/>
  <c r="N1032" i="3"/>
  <c r="K1032" i="3"/>
  <c r="L1032" i="3" s="1"/>
  <c r="O1032" i="3"/>
  <c r="R1032" i="3" s="1"/>
  <c r="N1036" i="3"/>
  <c r="K1036" i="3"/>
  <c r="L1036" i="3" s="1"/>
  <c r="O1036" i="3"/>
  <c r="R1036" i="3" s="1"/>
  <c r="N1040" i="3"/>
  <c r="K1040" i="3"/>
  <c r="L1040" i="3" s="1"/>
  <c r="O1040" i="3"/>
  <c r="N1044" i="3"/>
  <c r="K1044" i="3"/>
  <c r="L1044" i="3" s="1"/>
  <c r="O1044" i="3"/>
  <c r="N1048" i="3"/>
  <c r="K1048" i="3"/>
  <c r="L1048" i="3" s="1"/>
  <c r="O1048" i="3"/>
  <c r="N1052" i="3"/>
  <c r="K1052" i="3"/>
  <c r="L1052" i="3" s="1"/>
  <c r="O1052" i="3"/>
  <c r="N1056" i="3"/>
  <c r="K1056" i="3"/>
  <c r="L1056" i="3" s="1"/>
  <c r="O1056" i="3"/>
  <c r="N1060" i="3"/>
  <c r="K1060" i="3"/>
  <c r="L1060" i="3" s="1"/>
  <c r="O1060" i="3"/>
  <c r="N1064" i="3"/>
  <c r="K1064" i="3"/>
  <c r="L1064" i="3" s="1"/>
  <c r="O1064" i="3"/>
  <c r="R1064" i="3" s="1"/>
  <c r="N1068" i="3"/>
  <c r="K1068" i="3"/>
  <c r="L1068" i="3" s="1"/>
  <c r="O1068" i="3"/>
  <c r="R1068" i="3" s="1"/>
  <c r="N1072" i="3"/>
  <c r="K1072" i="3"/>
  <c r="L1072" i="3" s="1"/>
  <c r="O1072" i="3"/>
  <c r="N1076" i="3"/>
  <c r="K1076" i="3"/>
  <c r="L1076" i="3" s="1"/>
  <c r="O1076" i="3"/>
  <c r="P1312" i="3"/>
  <c r="P1316" i="3"/>
  <c r="P1320" i="3"/>
  <c r="P1324" i="3"/>
  <c r="P1328" i="3"/>
  <c r="P1332" i="3"/>
  <c r="P1336" i="3"/>
  <c r="P1340" i="3"/>
  <c r="P1344" i="3"/>
  <c r="M738" i="3"/>
  <c r="K738" i="3"/>
  <c r="L738" i="3" s="1"/>
  <c r="O741" i="3"/>
  <c r="M741" i="3"/>
  <c r="O761" i="3"/>
  <c r="R761" i="3" s="1"/>
  <c r="M761" i="3"/>
  <c r="B766" i="3"/>
  <c r="C766" i="3"/>
  <c r="M774" i="3"/>
  <c r="K774" i="3"/>
  <c r="L774" i="3" s="1"/>
  <c r="P775" i="3"/>
  <c r="K775" i="3"/>
  <c r="L775" i="3" s="1"/>
  <c r="P787" i="3"/>
  <c r="R787" i="3" s="1"/>
  <c r="K787" i="3"/>
  <c r="L787" i="3" s="1"/>
  <c r="P803" i="3"/>
  <c r="R803" i="3" s="1"/>
  <c r="K803" i="3"/>
  <c r="L803" i="3" s="1"/>
  <c r="B822" i="3"/>
  <c r="C822" i="3"/>
  <c r="N828" i="3"/>
  <c r="K828" i="3"/>
  <c r="L828" i="3" s="1"/>
  <c r="O830" i="3"/>
  <c r="R830" i="3" s="1"/>
  <c r="M830" i="3"/>
  <c r="K830" i="3"/>
  <c r="L830" i="3" s="1"/>
  <c r="D834" i="3"/>
  <c r="K837" i="3"/>
  <c r="L837" i="3" s="1"/>
  <c r="D846" i="3"/>
  <c r="N852" i="3"/>
  <c r="K852" i="3"/>
  <c r="L852" i="3" s="1"/>
  <c r="O852" i="3"/>
  <c r="R852" i="3" s="1"/>
  <c r="D862" i="3"/>
  <c r="N868" i="3"/>
  <c r="K868" i="3"/>
  <c r="L868" i="3" s="1"/>
  <c r="D878" i="3"/>
  <c r="N884" i="3"/>
  <c r="K884" i="3"/>
  <c r="L884" i="3" s="1"/>
  <c r="D894" i="3"/>
  <c r="N900" i="3"/>
  <c r="K900" i="3"/>
  <c r="L900" i="3" s="1"/>
  <c r="D910" i="3"/>
  <c r="N916" i="3"/>
  <c r="K916" i="3"/>
  <c r="L916" i="3" s="1"/>
  <c r="O916" i="3"/>
  <c r="R916" i="3" s="1"/>
  <c r="D926" i="3"/>
  <c r="N932" i="3"/>
  <c r="K932" i="3"/>
  <c r="L932" i="3" s="1"/>
  <c r="O932" i="3"/>
  <c r="R932" i="3" s="1"/>
  <c r="N956" i="3"/>
  <c r="K956" i="3"/>
  <c r="L956" i="3" s="1"/>
  <c r="P963" i="3"/>
  <c r="O963" i="3"/>
  <c r="K1079" i="3"/>
  <c r="L1079" i="3" s="1"/>
  <c r="K1083" i="3"/>
  <c r="L1083" i="3" s="1"/>
  <c r="K1087" i="3"/>
  <c r="L1087" i="3" s="1"/>
  <c r="K1091" i="3"/>
  <c r="L1091" i="3" s="1"/>
  <c r="K1095" i="3"/>
  <c r="L1095" i="3" s="1"/>
  <c r="K1099" i="3"/>
  <c r="L1099" i="3" s="1"/>
  <c r="K1103" i="3"/>
  <c r="L1103" i="3" s="1"/>
  <c r="K1107" i="3"/>
  <c r="L1107" i="3" s="1"/>
  <c r="K1111" i="3"/>
  <c r="L1111" i="3" s="1"/>
  <c r="K1115" i="3"/>
  <c r="L1115" i="3" s="1"/>
  <c r="K1119" i="3"/>
  <c r="L1119" i="3" s="1"/>
  <c r="K1123" i="3"/>
  <c r="L1123" i="3" s="1"/>
  <c r="K1127" i="3"/>
  <c r="L1127" i="3" s="1"/>
  <c r="K1131" i="3"/>
  <c r="L1131" i="3" s="1"/>
  <c r="K1135" i="3"/>
  <c r="L1135" i="3" s="1"/>
  <c r="K1139" i="3"/>
  <c r="L1139" i="3" s="1"/>
  <c r="K1143" i="3"/>
  <c r="L1143" i="3" s="1"/>
  <c r="K1147" i="3"/>
  <c r="L1147" i="3" s="1"/>
  <c r="K1151" i="3"/>
  <c r="L1151" i="3" s="1"/>
  <c r="K1155" i="3"/>
  <c r="L1155" i="3" s="1"/>
  <c r="K1159" i="3"/>
  <c r="L1159" i="3" s="1"/>
  <c r="K1163" i="3"/>
  <c r="L1163" i="3" s="1"/>
  <c r="K1167" i="3"/>
  <c r="L1167" i="3" s="1"/>
  <c r="K1171" i="3"/>
  <c r="L1171" i="3" s="1"/>
  <c r="K1175" i="3"/>
  <c r="L1175" i="3" s="1"/>
  <c r="K1179" i="3"/>
  <c r="L1179" i="3" s="1"/>
  <c r="K1183" i="3"/>
  <c r="L1183" i="3" s="1"/>
  <c r="K1187" i="3"/>
  <c r="L1187" i="3" s="1"/>
  <c r="K1191" i="3"/>
  <c r="L1191" i="3" s="1"/>
  <c r="K1195" i="3"/>
  <c r="L1195" i="3" s="1"/>
  <c r="K1199" i="3"/>
  <c r="L1199" i="3" s="1"/>
  <c r="K1203" i="3"/>
  <c r="L1203" i="3" s="1"/>
  <c r="K1207" i="3"/>
  <c r="L1207" i="3" s="1"/>
  <c r="K1211" i="3"/>
  <c r="L1211" i="3" s="1"/>
  <c r="K1215" i="3"/>
  <c r="L1215" i="3" s="1"/>
  <c r="K1219" i="3"/>
  <c r="L1219" i="3" s="1"/>
  <c r="K1223" i="3"/>
  <c r="L1223" i="3" s="1"/>
  <c r="K1227" i="3"/>
  <c r="L1227" i="3" s="1"/>
  <c r="K1231" i="3"/>
  <c r="L1231" i="3" s="1"/>
  <c r="K1235" i="3"/>
  <c r="L1235" i="3" s="1"/>
  <c r="K1239" i="3"/>
  <c r="L1239" i="3" s="1"/>
  <c r="K1243" i="3"/>
  <c r="L1243" i="3" s="1"/>
  <c r="K1247" i="3"/>
  <c r="L1247" i="3" s="1"/>
  <c r="K1251" i="3"/>
  <c r="L1251" i="3" s="1"/>
  <c r="K1255" i="3"/>
  <c r="L1255" i="3" s="1"/>
  <c r="K1259" i="3"/>
  <c r="L1259" i="3" s="1"/>
  <c r="K1263" i="3"/>
  <c r="L1263" i="3" s="1"/>
  <c r="K1267" i="3"/>
  <c r="L1267" i="3" s="1"/>
  <c r="K1271" i="3"/>
  <c r="L1271" i="3" s="1"/>
  <c r="K1275" i="3"/>
  <c r="L1275" i="3" s="1"/>
  <c r="K1279" i="3"/>
  <c r="L1279" i="3" s="1"/>
  <c r="K1283" i="3"/>
  <c r="L1283" i="3" s="1"/>
  <c r="K1287" i="3"/>
  <c r="L1287" i="3" s="1"/>
  <c r="K1291" i="3"/>
  <c r="L1291" i="3" s="1"/>
  <c r="K1295" i="3"/>
  <c r="L1295" i="3" s="1"/>
  <c r="K1299" i="3"/>
  <c r="L1299" i="3" s="1"/>
  <c r="K1303" i="3"/>
  <c r="L1303" i="3" s="1"/>
  <c r="K1307" i="3"/>
  <c r="L1307" i="3" s="1"/>
  <c r="R1454" i="3"/>
  <c r="R1485" i="3"/>
  <c r="M638" i="3"/>
  <c r="K638" i="3"/>
  <c r="L638" i="3" s="1"/>
  <c r="O641" i="3"/>
  <c r="R641" i="3" s="1"/>
  <c r="M641" i="3"/>
  <c r="M670" i="3"/>
  <c r="K670" i="3"/>
  <c r="L670" i="3" s="1"/>
  <c r="O673" i="3"/>
  <c r="R673" i="3" s="1"/>
  <c r="M673" i="3"/>
  <c r="M702" i="3"/>
  <c r="K702" i="3"/>
  <c r="L702" i="3" s="1"/>
  <c r="O705" i="3"/>
  <c r="R705" i="3" s="1"/>
  <c r="M705" i="3"/>
  <c r="M734" i="3"/>
  <c r="K734" i="3"/>
  <c r="L734" i="3" s="1"/>
  <c r="O737" i="3"/>
  <c r="R737" i="3" s="1"/>
  <c r="M737" i="3"/>
  <c r="B742" i="3"/>
  <c r="O765" i="3"/>
  <c r="M765" i="3"/>
  <c r="D766" i="3"/>
  <c r="B770" i="3"/>
  <c r="C770" i="3"/>
  <c r="M778" i="3"/>
  <c r="K778" i="3"/>
  <c r="L778" i="3" s="1"/>
  <c r="P779" i="3"/>
  <c r="R779" i="3" s="1"/>
  <c r="K779" i="3"/>
  <c r="L779" i="3" s="1"/>
  <c r="K780" i="3"/>
  <c r="L780" i="3" s="1"/>
  <c r="N784" i="3"/>
  <c r="K784" i="3"/>
  <c r="L784" i="3" s="1"/>
  <c r="O786" i="3"/>
  <c r="M786" i="3"/>
  <c r="K786" i="3"/>
  <c r="L786" i="3" s="1"/>
  <c r="B790" i="3"/>
  <c r="C790" i="3"/>
  <c r="N800" i="3"/>
  <c r="K800" i="3"/>
  <c r="L800" i="3" s="1"/>
  <c r="O802" i="3"/>
  <c r="R802" i="3" s="1"/>
  <c r="M802" i="3"/>
  <c r="K802" i="3"/>
  <c r="L802" i="3" s="1"/>
  <c r="B806" i="3"/>
  <c r="C806" i="3"/>
  <c r="N816" i="3"/>
  <c r="K816" i="3"/>
  <c r="L816" i="3" s="1"/>
  <c r="O818" i="3"/>
  <c r="M818" i="3"/>
  <c r="K818" i="3"/>
  <c r="L818" i="3" s="1"/>
  <c r="D822" i="3"/>
  <c r="B842" i="3"/>
  <c r="C842" i="3"/>
  <c r="O854" i="3"/>
  <c r="M854" i="3"/>
  <c r="K854" i="3"/>
  <c r="L854" i="3" s="1"/>
  <c r="B858" i="3"/>
  <c r="C858" i="3"/>
  <c r="O870" i="3"/>
  <c r="R870" i="3" s="1"/>
  <c r="M870" i="3"/>
  <c r="K870" i="3"/>
  <c r="L870" i="3" s="1"/>
  <c r="B874" i="3"/>
  <c r="C874" i="3"/>
  <c r="O886" i="3"/>
  <c r="M886" i="3"/>
  <c r="K886" i="3"/>
  <c r="L886" i="3" s="1"/>
  <c r="B890" i="3"/>
  <c r="C890" i="3"/>
  <c r="O902" i="3"/>
  <c r="R902" i="3" s="1"/>
  <c r="M902" i="3"/>
  <c r="K902" i="3"/>
  <c r="L902" i="3" s="1"/>
  <c r="B906" i="3"/>
  <c r="C906" i="3"/>
  <c r="O918" i="3"/>
  <c r="M918" i="3"/>
  <c r="K918" i="3"/>
  <c r="L918" i="3" s="1"/>
  <c r="B922" i="3"/>
  <c r="C922" i="3"/>
  <c r="O934" i="3"/>
  <c r="M934" i="3"/>
  <c r="K934" i="3"/>
  <c r="L934" i="3" s="1"/>
  <c r="B938" i="3"/>
  <c r="C938" i="3"/>
  <c r="P943" i="3"/>
  <c r="O943" i="3"/>
  <c r="R943" i="3" s="1"/>
  <c r="N949" i="3"/>
  <c r="P968" i="3"/>
  <c r="P972" i="3"/>
  <c r="P976" i="3"/>
  <c r="P980" i="3"/>
  <c r="P984" i="3"/>
  <c r="P988" i="3"/>
  <c r="P992" i="3"/>
  <c r="P996" i="3"/>
  <c r="P1000" i="3"/>
  <c r="P1004" i="3"/>
  <c r="P1008" i="3"/>
  <c r="P1012" i="3"/>
  <c r="P1016" i="3"/>
  <c r="P1020" i="3"/>
  <c r="P1024" i="3"/>
  <c r="P1028" i="3"/>
  <c r="P1032" i="3"/>
  <c r="P1036" i="3"/>
  <c r="P1040" i="3"/>
  <c r="P1044" i="3"/>
  <c r="P1048" i="3"/>
  <c r="P1052" i="3"/>
  <c r="P1056" i="3"/>
  <c r="P1060" i="3"/>
  <c r="P1064" i="3"/>
  <c r="P1068" i="3"/>
  <c r="P1072" i="3"/>
  <c r="P1076" i="3"/>
  <c r="P1079" i="3"/>
  <c r="O1079" i="3"/>
  <c r="N1079" i="3"/>
  <c r="P1083" i="3"/>
  <c r="O1083" i="3"/>
  <c r="N1083" i="3"/>
  <c r="P1087" i="3"/>
  <c r="O1087" i="3"/>
  <c r="N1087" i="3"/>
  <c r="P1091" i="3"/>
  <c r="O1091" i="3"/>
  <c r="N1091" i="3"/>
  <c r="P1095" i="3"/>
  <c r="O1095" i="3"/>
  <c r="N1095" i="3"/>
  <c r="P1099" i="3"/>
  <c r="O1099" i="3"/>
  <c r="R1099" i="3" s="1"/>
  <c r="N1099" i="3"/>
  <c r="P1103" i="3"/>
  <c r="O1103" i="3"/>
  <c r="R1103" i="3" s="1"/>
  <c r="N1103" i="3"/>
  <c r="P1107" i="3"/>
  <c r="O1107" i="3"/>
  <c r="R1107" i="3" s="1"/>
  <c r="N1107" i="3"/>
  <c r="P1111" i="3"/>
  <c r="O1111" i="3"/>
  <c r="N1111" i="3"/>
  <c r="P1115" i="3"/>
  <c r="O1115" i="3"/>
  <c r="N1115" i="3"/>
  <c r="P1119" i="3"/>
  <c r="O1119" i="3"/>
  <c r="N1119" i="3"/>
  <c r="P1123" i="3"/>
  <c r="O1123" i="3"/>
  <c r="N1123" i="3"/>
  <c r="P1127" i="3"/>
  <c r="O1127" i="3"/>
  <c r="N1127" i="3"/>
  <c r="P1131" i="3"/>
  <c r="O1131" i="3"/>
  <c r="R1131" i="3" s="1"/>
  <c r="N1131" i="3"/>
  <c r="P1135" i="3"/>
  <c r="O1135" i="3"/>
  <c r="R1135" i="3" s="1"/>
  <c r="N1135" i="3"/>
  <c r="P1139" i="3"/>
  <c r="O1139" i="3"/>
  <c r="R1139" i="3" s="1"/>
  <c r="N1139" i="3"/>
  <c r="P1143" i="3"/>
  <c r="O1143" i="3"/>
  <c r="N1143" i="3"/>
  <c r="P1147" i="3"/>
  <c r="O1147" i="3"/>
  <c r="N1147" i="3"/>
  <c r="P1151" i="3"/>
  <c r="O1151" i="3"/>
  <c r="N1151" i="3"/>
  <c r="P1155" i="3"/>
  <c r="O1155" i="3"/>
  <c r="N1155" i="3"/>
  <c r="P1159" i="3"/>
  <c r="O1159" i="3"/>
  <c r="N1159" i="3"/>
  <c r="P1163" i="3"/>
  <c r="O1163" i="3"/>
  <c r="R1163" i="3" s="1"/>
  <c r="N1163" i="3"/>
  <c r="P1167" i="3"/>
  <c r="O1167" i="3"/>
  <c r="R1167" i="3" s="1"/>
  <c r="N1167" i="3"/>
  <c r="P1171" i="3"/>
  <c r="O1171" i="3"/>
  <c r="R1171" i="3" s="1"/>
  <c r="N1171" i="3"/>
  <c r="P1175" i="3"/>
  <c r="O1175" i="3"/>
  <c r="N1175" i="3"/>
  <c r="P1179" i="3"/>
  <c r="O1179" i="3"/>
  <c r="N1179" i="3"/>
  <c r="P1183" i="3"/>
  <c r="O1183" i="3"/>
  <c r="N1183" i="3"/>
  <c r="P1187" i="3"/>
  <c r="O1187" i="3"/>
  <c r="N1187" i="3"/>
  <c r="P1191" i="3"/>
  <c r="O1191" i="3"/>
  <c r="N1191" i="3"/>
  <c r="P1195" i="3"/>
  <c r="O1195" i="3"/>
  <c r="R1195" i="3" s="1"/>
  <c r="N1195" i="3"/>
  <c r="P1199" i="3"/>
  <c r="O1199" i="3"/>
  <c r="R1199" i="3" s="1"/>
  <c r="N1199" i="3"/>
  <c r="P1203" i="3"/>
  <c r="O1203" i="3"/>
  <c r="R1203" i="3" s="1"/>
  <c r="N1203" i="3"/>
  <c r="P1207" i="3"/>
  <c r="O1207" i="3"/>
  <c r="N1207" i="3"/>
  <c r="P1211" i="3"/>
  <c r="O1211" i="3"/>
  <c r="N1211" i="3"/>
  <c r="P1215" i="3"/>
  <c r="O1215" i="3"/>
  <c r="N1215" i="3"/>
  <c r="P1219" i="3"/>
  <c r="O1219" i="3"/>
  <c r="N1219" i="3"/>
  <c r="P1223" i="3"/>
  <c r="O1223" i="3"/>
  <c r="N1223" i="3"/>
  <c r="P1227" i="3"/>
  <c r="O1227" i="3"/>
  <c r="R1227" i="3" s="1"/>
  <c r="N1227" i="3"/>
  <c r="P1231" i="3"/>
  <c r="O1231" i="3"/>
  <c r="R1231" i="3" s="1"/>
  <c r="N1231" i="3"/>
  <c r="P1235" i="3"/>
  <c r="O1235" i="3"/>
  <c r="R1235" i="3" s="1"/>
  <c r="N1235" i="3"/>
  <c r="P1239" i="3"/>
  <c r="O1239" i="3"/>
  <c r="N1239" i="3"/>
  <c r="P1243" i="3"/>
  <c r="O1243" i="3"/>
  <c r="N1243" i="3"/>
  <c r="P1247" i="3"/>
  <c r="O1247" i="3"/>
  <c r="N1247" i="3"/>
  <c r="P1251" i="3"/>
  <c r="O1251" i="3"/>
  <c r="N1251" i="3"/>
  <c r="P1255" i="3"/>
  <c r="O1255" i="3"/>
  <c r="N1255" i="3"/>
  <c r="P1259" i="3"/>
  <c r="O1259" i="3"/>
  <c r="R1259" i="3" s="1"/>
  <c r="N1259" i="3"/>
  <c r="P1263" i="3"/>
  <c r="O1263" i="3"/>
  <c r="R1263" i="3" s="1"/>
  <c r="N1263" i="3"/>
  <c r="P1267" i="3"/>
  <c r="O1267" i="3"/>
  <c r="R1267" i="3" s="1"/>
  <c r="N1267" i="3"/>
  <c r="P1271" i="3"/>
  <c r="O1271" i="3"/>
  <c r="N1271" i="3"/>
  <c r="P1275" i="3"/>
  <c r="O1275" i="3"/>
  <c r="N1275" i="3"/>
  <c r="P1279" i="3"/>
  <c r="O1279" i="3"/>
  <c r="N1279" i="3"/>
  <c r="P1283" i="3"/>
  <c r="O1283" i="3"/>
  <c r="N1283" i="3"/>
  <c r="P1287" i="3"/>
  <c r="O1287" i="3"/>
  <c r="N1287" i="3"/>
  <c r="P1291" i="3"/>
  <c r="O1291" i="3"/>
  <c r="R1291" i="3" s="1"/>
  <c r="N1291" i="3"/>
  <c r="P1295" i="3"/>
  <c r="O1295" i="3"/>
  <c r="R1295" i="3" s="1"/>
  <c r="N1295" i="3"/>
  <c r="P1299" i="3"/>
  <c r="O1299" i="3"/>
  <c r="R1299" i="3" s="1"/>
  <c r="N1299" i="3"/>
  <c r="P1303" i="3"/>
  <c r="O1303" i="3"/>
  <c r="N1303" i="3"/>
  <c r="P1307" i="3"/>
  <c r="O1307" i="3"/>
  <c r="N1307" i="3"/>
  <c r="P1311" i="3"/>
  <c r="O1311" i="3"/>
  <c r="N1311" i="3"/>
  <c r="P1315" i="3"/>
  <c r="O1315" i="3"/>
  <c r="N1315" i="3"/>
  <c r="P1319" i="3"/>
  <c r="O1319" i="3"/>
  <c r="N1319" i="3"/>
  <c r="P1323" i="3"/>
  <c r="O1323" i="3"/>
  <c r="N1323" i="3"/>
  <c r="P1327" i="3"/>
  <c r="O1327" i="3"/>
  <c r="N1327" i="3"/>
  <c r="P1331" i="3"/>
  <c r="O1331" i="3"/>
  <c r="N1331" i="3"/>
  <c r="P1335" i="3"/>
  <c r="O1335" i="3"/>
  <c r="N1335" i="3"/>
  <c r="P1339" i="3"/>
  <c r="O1339" i="3"/>
  <c r="N1339" i="3"/>
  <c r="P1343" i="3"/>
  <c r="O1343" i="3"/>
  <c r="N1343" i="3"/>
  <c r="P1347" i="3"/>
  <c r="O1347" i="3"/>
  <c r="N1347" i="3"/>
  <c r="R1501" i="3"/>
  <c r="R1589" i="3"/>
  <c r="O632" i="3"/>
  <c r="R632" i="3" s="1"/>
  <c r="O636" i="3"/>
  <c r="R636" i="3" s="1"/>
  <c r="O640" i="3"/>
  <c r="R640" i="3" s="1"/>
  <c r="O644" i="3"/>
  <c r="R644" i="3" s="1"/>
  <c r="O648" i="3"/>
  <c r="R648" i="3" s="1"/>
  <c r="O652" i="3"/>
  <c r="R652" i="3" s="1"/>
  <c r="O656" i="3"/>
  <c r="O660" i="3"/>
  <c r="R660" i="3" s="1"/>
  <c r="O664" i="3"/>
  <c r="R664" i="3" s="1"/>
  <c r="O668" i="3"/>
  <c r="R668" i="3" s="1"/>
  <c r="O672" i="3"/>
  <c r="R672" i="3" s="1"/>
  <c r="O676" i="3"/>
  <c r="R676" i="3" s="1"/>
  <c r="O680" i="3"/>
  <c r="O684" i="3"/>
  <c r="O688" i="3"/>
  <c r="R688" i="3" s="1"/>
  <c r="O692" i="3"/>
  <c r="R692" i="3" s="1"/>
  <c r="O696" i="3"/>
  <c r="R696" i="3" s="1"/>
  <c r="O700" i="3"/>
  <c r="R700" i="3" s="1"/>
  <c r="O704" i="3"/>
  <c r="R704" i="3" s="1"/>
  <c r="O708" i="3"/>
  <c r="R708" i="3" s="1"/>
  <c r="O712" i="3"/>
  <c r="R712" i="3" s="1"/>
  <c r="O716" i="3"/>
  <c r="R716" i="3" s="1"/>
  <c r="O720" i="3"/>
  <c r="R720" i="3" s="1"/>
  <c r="O724" i="3"/>
  <c r="R724" i="3" s="1"/>
  <c r="O728" i="3"/>
  <c r="R728" i="3" s="1"/>
  <c r="O732" i="3"/>
  <c r="R732" i="3" s="1"/>
  <c r="O736" i="3"/>
  <c r="R736" i="3" s="1"/>
  <c r="O740" i="3"/>
  <c r="R740" i="3" s="1"/>
  <c r="O744" i="3"/>
  <c r="O748" i="3"/>
  <c r="R748" i="3" s="1"/>
  <c r="O752" i="3"/>
  <c r="R752" i="3" s="1"/>
  <c r="O756" i="3"/>
  <c r="R756" i="3" s="1"/>
  <c r="O760" i="3"/>
  <c r="R760" i="3" s="1"/>
  <c r="O764" i="3"/>
  <c r="R764" i="3" s="1"/>
  <c r="O768" i="3"/>
  <c r="R768" i="3" s="1"/>
  <c r="O772" i="3"/>
  <c r="R772" i="3" s="1"/>
  <c r="O776" i="3"/>
  <c r="R776" i="3" s="1"/>
  <c r="O780" i="3"/>
  <c r="R780" i="3" s="1"/>
  <c r="O784" i="3"/>
  <c r="R784" i="3" s="1"/>
  <c r="M785" i="3"/>
  <c r="O788" i="3"/>
  <c r="M789" i="3"/>
  <c r="O792" i="3"/>
  <c r="R792" i="3" s="1"/>
  <c r="M793" i="3"/>
  <c r="O796" i="3"/>
  <c r="R796" i="3" s="1"/>
  <c r="M797" i="3"/>
  <c r="O800" i="3"/>
  <c r="R800" i="3" s="1"/>
  <c r="M801" i="3"/>
  <c r="O804" i="3"/>
  <c r="M805" i="3"/>
  <c r="O808" i="3"/>
  <c r="R808" i="3" s="1"/>
  <c r="M809" i="3"/>
  <c r="O812" i="3"/>
  <c r="R812" i="3" s="1"/>
  <c r="M813" i="3"/>
  <c r="O816" i="3"/>
  <c r="R816" i="3" s="1"/>
  <c r="M817" i="3"/>
  <c r="Q819" i="3"/>
  <c r="O820" i="3"/>
  <c r="M821" i="3"/>
  <c r="Q823" i="3"/>
  <c r="R823" i="3" s="1"/>
  <c r="O824" i="3"/>
  <c r="R824" i="3" s="1"/>
  <c r="M825" i="3"/>
  <c r="Q827" i="3"/>
  <c r="O828" i="3"/>
  <c r="R828" i="3" s="1"/>
  <c r="M829" i="3"/>
  <c r="O832" i="3"/>
  <c r="R832" i="3" s="1"/>
  <c r="M833" i="3"/>
  <c r="Q835" i="3"/>
  <c r="R835" i="3" s="1"/>
  <c r="O836" i="3"/>
  <c r="R836" i="3" s="1"/>
  <c r="M837" i="3"/>
  <c r="Q839" i="3"/>
  <c r="O840" i="3"/>
  <c r="M841" i="3"/>
  <c r="Q843" i="3"/>
  <c r="R843" i="3" s="1"/>
  <c r="M845" i="3"/>
  <c r="Q847" i="3"/>
  <c r="R847" i="3" s="1"/>
  <c r="M849" i="3"/>
  <c r="Q851" i="3"/>
  <c r="M853" i="3"/>
  <c r="Q855" i="3"/>
  <c r="M857" i="3"/>
  <c r="Q859" i="3"/>
  <c r="R859" i="3" s="1"/>
  <c r="O860" i="3"/>
  <c r="R860" i="3" s="1"/>
  <c r="M861" i="3"/>
  <c r="Q863" i="3"/>
  <c r="R863" i="3" s="1"/>
  <c r="O864" i="3"/>
  <c r="R864" i="3" s="1"/>
  <c r="M865" i="3"/>
  <c r="Q867" i="3"/>
  <c r="O868" i="3"/>
  <c r="R868" i="3" s="1"/>
  <c r="M869" i="3"/>
  <c r="Q871" i="3"/>
  <c r="O872" i="3"/>
  <c r="R872" i="3" s="1"/>
  <c r="M873" i="3"/>
  <c r="Q875" i="3"/>
  <c r="R875" i="3" s="1"/>
  <c r="O876" i="3"/>
  <c r="R876" i="3" s="1"/>
  <c r="M877" i="3"/>
  <c r="Q879" i="3"/>
  <c r="R879" i="3" s="1"/>
  <c r="M881" i="3"/>
  <c r="Q883" i="3"/>
  <c r="O884" i="3"/>
  <c r="R884" i="3" s="1"/>
  <c r="M885" i="3"/>
  <c r="Q887" i="3"/>
  <c r="O888" i="3"/>
  <c r="M889" i="3"/>
  <c r="Q891" i="3"/>
  <c r="R891" i="3" s="1"/>
  <c r="O892" i="3"/>
  <c r="R892" i="3" s="1"/>
  <c r="M893" i="3"/>
  <c r="Q895" i="3"/>
  <c r="R895" i="3" s="1"/>
  <c r="O896" i="3"/>
  <c r="R896" i="3" s="1"/>
  <c r="M897" i="3"/>
  <c r="Q899" i="3"/>
  <c r="O900" i="3"/>
  <c r="R900" i="3" s="1"/>
  <c r="M901" i="3"/>
  <c r="Q903" i="3"/>
  <c r="O904" i="3"/>
  <c r="R904" i="3" s="1"/>
  <c r="M905" i="3"/>
  <c r="Q907" i="3"/>
  <c r="R907" i="3" s="1"/>
  <c r="M909" i="3"/>
  <c r="Q911" i="3"/>
  <c r="R911" i="3" s="1"/>
  <c r="M913" i="3"/>
  <c r="Q915" i="3"/>
  <c r="M917" i="3"/>
  <c r="Q919" i="3"/>
  <c r="M921" i="3"/>
  <c r="Q923" i="3"/>
  <c r="R923" i="3" s="1"/>
  <c r="M925" i="3"/>
  <c r="Q927" i="3"/>
  <c r="R927" i="3" s="1"/>
  <c r="M929" i="3"/>
  <c r="Q931" i="3"/>
  <c r="M933" i="3"/>
  <c r="Q935" i="3"/>
  <c r="O936" i="3"/>
  <c r="R936" i="3" s="1"/>
  <c r="M937" i="3"/>
  <c r="Q939" i="3"/>
  <c r="R939" i="3" s="1"/>
  <c r="M941" i="3"/>
  <c r="C942" i="3"/>
  <c r="K942" i="3"/>
  <c r="L942" i="3" s="1"/>
  <c r="Q943" i="3"/>
  <c r="M945" i="3"/>
  <c r="C946" i="3"/>
  <c r="K946" i="3"/>
  <c r="L946" i="3" s="1"/>
  <c r="Q947" i="3"/>
  <c r="O948" i="3"/>
  <c r="M949" i="3"/>
  <c r="C950" i="3"/>
  <c r="K950" i="3"/>
  <c r="L950" i="3" s="1"/>
  <c r="Q951" i="3"/>
  <c r="O952" i="3"/>
  <c r="R952" i="3" s="1"/>
  <c r="M953" i="3"/>
  <c r="C954" i="3"/>
  <c r="K954" i="3"/>
  <c r="L954" i="3" s="1"/>
  <c r="Q955" i="3"/>
  <c r="O956" i="3"/>
  <c r="R956" i="3" s="1"/>
  <c r="M957" i="3"/>
  <c r="C958" i="3"/>
  <c r="K958" i="3"/>
  <c r="L958" i="3" s="1"/>
  <c r="Q959" i="3"/>
  <c r="M961" i="3"/>
  <c r="C962" i="3"/>
  <c r="K962" i="3"/>
  <c r="L962" i="3" s="1"/>
  <c r="Q963" i="3"/>
  <c r="M965" i="3"/>
  <c r="C966" i="3"/>
  <c r="K966" i="3"/>
  <c r="L966" i="3" s="1"/>
  <c r="Q967" i="3"/>
  <c r="M969" i="3"/>
  <c r="C970" i="3"/>
  <c r="K970" i="3"/>
  <c r="L970" i="3" s="1"/>
  <c r="Q971" i="3"/>
  <c r="M973" i="3"/>
  <c r="C974" i="3"/>
  <c r="K974" i="3"/>
  <c r="L974" i="3" s="1"/>
  <c r="Q975" i="3"/>
  <c r="M977" i="3"/>
  <c r="C978" i="3"/>
  <c r="K978" i="3"/>
  <c r="L978" i="3" s="1"/>
  <c r="Q979" i="3"/>
  <c r="M981" i="3"/>
  <c r="C982" i="3"/>
  <c r="K982" i="3"/>
  <c r="L982" i="3" s="1"/>
  <c r="Q983" i="3"/>
  <c r="M985" i="3"/>
  <c r="C986" i="3"/>
  <c r="K986" i="3"/>
  <c r="L986" i="3" s="1"/>
  <c r="Q987" i="3"/>
  <c r="M989" i="3"/>
  <c r="C990" i="3"/>
  <c r="K990" i="3"/>
  <c r="L990" i="3" s="1"/>
  <c r="Q991" i="3"/>
  <c r="M993" i="3"/>
  <c r="C994" i="3"/>
  <c r="K994" i="3"/>
  <c r="L994" i="3" s="1"/>
  <c r="Q995" i="3"/>
  <c r="M997" i="3"/>
  <c r="C998" i="3"/>
  <c r="K998" i="3"/>
  <c r="L998" i="3" s="1"/>
  <c r="Q999" i="3"/>
  <c r="M1001" i="3"/>
  <c r="C1002" i="3"/>
  <c r="K1002" i="3"/>
  <c r="L1002" i="3" s="1"/>
  <c r="Q1003" i="3"/>
  <c r="M1005" i="3"/>
  <c r="C1006" i="3"/>
  <c r="K1006" i="3"/>
  <c r="L1006" i="3" s="1"/>
  <c r="Q1007" i="3"/>
  <c r="M1009" i="3"/>
  <c r="C1010" i="3"/>
  <c r="K1010" i="3"/>
  <c r="L1010" i="3" s="1"/>
  <c r="Q1011" i="3"/>
  <c r="M1013" i="3"/>
  <c r="C1014" i="3"/>
  <c r="K1014" i="3"/>
  <c r="L1014" i="3" s="1"/>
  <c r="Q1015" i="3"/>
  <c r="M1017" i="3"/>
  <c r="C1018" i="3"/>
  <c r="K1018" i="3"/>
  <c r="L1018" i="3" s="1"/>
  <c r="Q1019" i="3"/>
  <c r="M1021" i="3"/>
  <c r="C1022" i="3"/>
  <c r="K1022" i="3"/>
  <c r="L1022" i="3" s="1"/>
  <c r="Q1023" i="3"/>
  <c r="M1025" i="3"/>
  <c r="C1026" i="3"/>
  <c r="K1026" i="3"/>
  <c r="L1026" i="3" s="1"/>
  <c r="Q1027" i="3"/>
  <c r="M1029" i="3"/>
  <c r="C1030" i="3"/>
  <c r="K1030" i="3"/>
  <c r="L1030" i="3" s="1"/>
  <c r="Q1031" i="3"/>
  <c r="M1033" i="3"/>
  <c r="C1034" i="3"/>
  <c r="K1034" i="3"/>
  <c r="L1034" i="3" s="1"/>
  <c r="Q1035" i="3"/>
  <c r="M1037" i="3"/>
  <c r="C1038" i="3"/>
  <c r="K1038" i="3"/>
  <c r="L1038" i="3" s="1"/>
  <c r="Q1039" i="3"/>
  <c r="M1041" i="3"/>
  <c r="C1042" i="3"/>
  <c r="K1042" i="3"/>
  <c r="L1042" i="3" s="1"/>
  <c r="Q1043" i="3"/>
  <c r="M1045" i="3"/>
  <c r="C1046" i="3"/>
  <c r="K1046" i="3"/>
  <c r="L1046" i="3" s="1"/>
  <c r="Q1047" i="3"/>
  <c r="M1049" i="3"/>
  <c r="C1050" i="3"/>
  <c r="K1050" i="3"/>
  <c r="L1050" i="3" s="1"/>
  <c r="Q1051" i="3"/>
  <c r="M1053" i="3"/>
  <c r="C1054" i="3"/>
  <c r="K1054" i="3"/>
  <c r="L1054" i="3" s="1"/>
  <c r="Q1055" i="3"/>
  <c r="M1057" i="3"/>
  <c r="C1058" i="3"/>
  <c r="K1058" i="3"/>
  <c r="L1058" i="3" s="1"/>
  <c r="Q1059" i="3"/>
  <c r="M1061" i="3"/>
  <c r="C1062" i="3"/>
  <c r="K1062" i="3"/>
  <c r="L1062" i="3" s="1"/>
  <c r="Q1063" i="3"/>
  <c r="M1065" i="3"/>
  <c r="C1066" i="3"/>
  <c r="K1066" i="3"/>
  <c r="L1066" i="3" s="1"/>
  <c r="Q1067" i="3"/>
  <c r="M1069" i="3"/>
  <c r="C1070" i="3"/>
  <c r="K1070" i="3"/>
  <c r="L1070" i="3" s="1"/>
  <c r="Q1071" i="3"/>
  <c r="M1073" i="3"/>
  <c r="C1074" i="3"/>
  <c r="K1074" i="3"/>
  <c r="L1074" i="3" s="1"/>
  <c r="Q1075" i="3"/>
  <c r="M1077" i="3"/>
  <c r="C1078" i="3"/>
  <c r="K1078" i="3"/>
  <c r="L1078" i="3" s="1"/>
  <c r="Q1079" i="3"/>
  <c r="M1081" i="3"/>
  <c r="C1082" i="3"/>
  <c r="K1082" i="3"/>
  <c r="L1082" i="3" s="1"/>
  <c r="Q1083" i="3"/>
  <c r="M1085" i="3"/>
  <c r="C1086" i="3"/>
  <c r="K1086" i="3"/>
  <c r="L1086" i="3" s="1"/>
  <c r="Q1087" i="3"/>
  <c r="M1089" i="3"/>
  <c r="C1090" i="3"/>
  <c r="K1090" i="3"/>
  <c r="L1090" i="3" s="1"/>
  <c r="Q1091" i="3"/>
  <c r="M1093" i="3"/>
  <c r="C1094" i="3"/>
  <c r="K1094" i="3"/>
  <c r="L1094" i="3" s="1"/>
  <c r="Q1095" i="3"/>
  <c r="M1097" i="3"/>
  <c r="C1098" i="3"/>
  <c r="K1098" i="3"/>
  <c r="L1098" i="3" s="1"/>
  <c r="Q1099" i="3"/>
  <c r="M1101" i="3"/>
  <c r="C1102" i="3"/>
  <c r="K1102" i="3"/>
  <c r="L1102" i="3" s="1"/>
  <c r="Q1103" i="3"/>
  <c r="M1105" i="3"/>
  <c r="C1106" i="3"/>
  <c r="K1106" i="3"/>
  <c r="L1106" i="3" s="1"/>
  <c r="Q1107" i="3"/>
  <c r="M1109" i="3"/>
  <c r="C1110" i="3"/>
  <c r="K1110" i="3"/>
  <c r="L1110" i="3" s="1"/>
  <c r="Q1111" i="3"/>
  <c r="M1113" i="3"/>
  <c r="C1114" i="3"/>
  <c r="K1114" i="3"/>
  <c r="L1114" i="3" s="1"/>
  <c r="Q1115" i="3"/>
  <c r="M1117" i="3"/>
  <c r="C1118" i="3"/>
  <c r="K1118" i="3"/>
  <c r="L1118" i="3" s="1"/>
  <c r="Q1119" i="3"/>
  <c r="M1121" i="3"/>
  <c r="C1122" i="3"/>
  <c r="K1122" i="3"/>
  <c r="L1122" i="3" s="1"/>
  <c r="Q1123" i="3"/>
  <c r="M1125" i="3"/>
  <c r="C1126" i="3"/>
  <c r="K1126" i="3"/>
  <c r="L1126" i="3" s="1"/>
  <c r="Q1127" i="3"/>
  <c r="M1129" i="3"/>
  <c r="C1130" i="3"/>
  <c r="K1130" i="3"/>
  <c r="L1130" i="3" s="1"/>
  <c r="Q1131" i="3"/>
  <c r="M1133" i="3"/>
  <c r="C1134" i="3"/>
  <c r="K1134" i="3"/>
  <c r="L1134" i="3" s="1"/>
  <c r="Q1135" i="3"/>
  <c r="M1137" i="3"/>
  <c r="C1138" i="3"/>
  <c r="K1138" i="3"/>
  <c r="L1138" i="3" s="1"/>
  <c r="Q1139" i="3"/>
  <c r="M1141" i="3"/>
  <c r="C1142" i="3"/>
  <c r="K1142" i="3"/>
  <c r="L1142" i="3" s="1"/>
  <c r="Q1143" i="3"/>
  <c r="M1145" i="3"/>
  <c r="C1146" i="3"/>
  <c r="K1146" i="3"/>
  <c r="L1146" i="3" s="1"/>
  <c r="Q1147" i="3"/>
  <c r="M1149" i="3"/>
  <c r="C1150" i="3"/>
  <c r="K1150" i="3"/>
  <c r="L1150" i="3" s="1"/>
  <c r="Q1151" i="3"/>
  <c r="M1153" i="3"/>
  <c r="C1154" i="3"/>
  <c r="K1154" i="3"/>
  <c r="L1154" i="3" s="1"/>
  <c r="Q1155" i="3"/>
  <c r="M1157" i="3"/>
  <c r="C1158" i="3"/>
  <c r="K1158" i="3"/>
  <c r="L1158" i="3" s="1"/>
  <c r="Q1159" i="3"/>
  <c r="M1161" i="3"/>
  <c r="C1162" i="3"/>
  <c r="K1162" i="3"/>
  <c r="L1162" i="3" s="1"/>
  <c r="Q1163" i="3"/>
  <c r="M1165" i="3"/>
  <c r="C1166" i="3"/>
  <c r="K1166" i="3"/>
  <c r="L1166" i="3" s="1"/>
  <c r="Q1167" i="3"/>
  <c r="M1169" i="3"/>
  <c r="C1170" i="3"/>
  <c r="K1170" i="3"/>
  <c r="L1170" i="3" s="1"/>
  <c r="Q1171" i="3"/>
  <c r="M1173" i="3"/>
  <c r="C1174" i="3"/>
  <c r="K1174" i="3"/>
  <c r="L1174" i="3" s="1"/>
  <c r="Q1175" i="3"/>
  <c r="M1177" i="3"/>
  <c r="C1178" i="3"/>
  <c r="K1178" i="3"/>
  <c r="L1178" i="3" s="1"/>
  <c r="Q1179" i="3"/>
  <c r="M1181" i="3"/>
  <c r="C1182" i="3"/>
  <c r="K1182" i="3"/>
  <c r="L1182" i="3" s="1"/>
  <c r="Q1183" i="3"/>
  <c r="M1185" i="3"/>
  <c r="C1186" i="3"/>
  <c r="K1186" i="3"/>
  <c r="L1186" i="3" s="1"/>
  <c r="Q1187" i="3"/>
  <c r="M1189" i="3"/>
  <c r="C1190" i="3"/>
  <c r="K1190" i="3"/>
  <c r="L1190" i="3" s="1"/>
  <c r="Q1191" i="3"/>
  <c r="M1193" i="3"/>
  <c r="C1194" i="3"/>
  <c r="K1194" i="3"/>
  <c r="L1194" i="3" s="1"/>
  <c r="Q1195" i="3"/>
  <c r="M1197" i="3"/>
  <c r="C1198" i="3"/>
  <c r="K1198" i="3"/>
  <c r="L1198" i="3" s="1"/>
  <c r="Q1199" i="3"/>
  <c r="M1201" i="3"/>
  <c r="C1202" i="3"/>
  <c r="K1202" i="3"/>
  <c r="L1202" i="3" s="1"/>
  <c r="Q1203" i="3"/>
  <c r="M1205" i="3"/>
  <c r="C1206" i="3"/>
  <c r="K1206" i="3"/>
  <c r="L1206" i="3" s="1"/>
  <c r="Q1207" i="3"/>
  <c r="M1209" i="3"/>
  <c r="C1210" i="3"/>
  <c r="K1210" i="3"/>
  <c r="L1210" i="3" s="1"/>
  <c r="Q1211" i="3"/>
  <c r="M1213" i="3"/>
  <c r="C1214" i="3"/>
  <c r="K1214" i="3"/>
  <c r="L1214" i="3" s="1"/>
  <c r="Q1215" i="3"/>
  <c r="M1217" i="3"/>
  <c r="C1218" i="3"/>
  <c r="K1218" i="3"/>
  <c r="L1218" i="3" s="1"/>
  <c r="Q1219" i="3"/>
  <c r="M1221" i="3"/>
  <c r="C1222" i="3"/>
  <c r="K1222" i="3"/>
  <c r="L1222" i="3" s="1"/>
  <c r="Q1223" i="3"/>
  <c r="M1225" i="3"/>
  <c r="C1226" i="3"/>
  <c r="K1226" i="3"/>
  <c r="L1226" i="3" s="1"/>
  <c r="Q1227" i="3"/>
  <c r="M1229" i="3"/>
  <c r="C1230" i="3"/>
  <c r="K1230" i="3"/>
  <c r="L1230" i="3" s="1"/>
  <c r="Q1231" i="3"/>
  <c r="M1233" i="3"/>
  <c r="C1234" i="3"/>
  <c r="K1234" i="3"/>
  <c r="L1234" i="3" s="1"/>
  <c r="Q1235" i="3"/>
  <c r="M1237" i="3"/>
  <c r="C1238" i="3"/>
  <c r="K1238" i="3"/>
  <c r="L1238" i="3" s="1"/>
  <c r="Q1239" i="3"/>
  <c r="M1241" i="3"/>
  <c r="C1242" i="3"/>
  <c r="K1242" i="3"/>
  <c r="L1242" i="3" s="1"/>
  <c r="Q1243" i="3"/>
  <c r="M1245" i="3"/>
  <c r="C1246" i="3"/>
  <c r="K1246" i="3"/>
  <c r="L1246" i="3" s="1"/>
  <c r="Q1247" i="3"/>
  <c r="M1249" i="3"/>
  <c r="C1250" i="3"/>
  <c r="K1250" i="3"/>
  <c r="L1250" i="3" s="1"/>
  <c r="Q1251" i="3"/>
  <c r="M1253" i="3"/>
  <c r="C1254" i="3"/>
  <c r="K1254" i="3"/>
  <c r="L1254" i="3" s="1"/>
  <c r="Q1255" i="3"/>
  <c r="M1257" i="3"/>
  <c r="C1258" i="3"/>
  <c r="K1258" i="3"/>
  <c r="L1258" i="3" s="1"/>
  <c r="Q1259" i="3"/>
  <c r="M1261" i="3"/>
  <c r="C1262" i="3"/>
  <c r="K1262" i="3"/>
  <c r="L1262" i="3" s="1"/>
  <c r="Q1263" i="3"/>
  <c r="M1265" i="3"/>
  <c r="C1266" i="3"/>
  <c r="K1266" i="3"/>
  <c r="L1266" i="3" s="1"/>
  <c r="Q1267" i="3"/>
  <c r="M1269" i="3"/>
  <c r="C1270" i="3"/>
  <c r="K1270" i="3"/>
  <c r="L1270" i="3" s="1"/>
  <c r="Q1271" i="3"/>
  <c r="M1273" i="3"/>
  <c r="C1274" i="3"/>
  <c r="K1274" i="3"/>
  <c r="L1274" i="3" s="1"/>
  <c r="Q1275" i="3"/>
  <c r="M1277" i="3"/>
  <c r="C1278" i="3"/>
  <c r="K1278" i="3"/>
  <c r="L1278" i="3" s="1"/>
  <c r="Q1279" i="3"/>
  <c r="M1281" i="3"/>
  <c r="C1282" i="3"/>
  <c r="K1282" i="3"/>
  <c r="L1282" i="3" s="1"/>
  <c r="Q1283" i="3"/>
  <c r="M1285" i="3"/>
  <c r="C1286" i="3"/>
  <c r="K1286" i="3"/>
  <c r="L1286" i="3" s="1"/>
  <c r="Q1287" i="3"/>
  <c r="M1289" i="3"/>
  <c r="C1290" i="3"/>
  <c r="K1290" i="3"/>
  <c r="L1290" i="3" s="1"/>
  <c r="Q1291" i="3"/>
  <c r="M1293" i="3"/>
  <c r="C1294" i="3"/>
  <c r="K1294" i="3"/>
  <c r="L1294" i="3" s="1"/>
  <c r="Q1295" i="3"/>
  <c r="M1297" i="3"/>
  <c r="C1298" i="3"/>
  <c r="K1298" i="3"/>
  <c r="L1298" i="3" s="1"/>
  <c r="Q1299" i="3"/>
  <c r="M1301" i="3"/>
  <c r="C1302" i="3"/>
  <c r="K1302" i="3"/>
  <c r="L1302" i="3" s="1"/>
  <c r="Q1303" i="3"/>
  <c r="M1305" i="3"/>
  <c r="C1306" i="3"/>
  <c r="K1306" i="3"/>
  <c r="L1306" i="3" s="1"/>
  <c r="Q1307" i="3"/>
  <c r="M1309" i="3"/>
  <c r="C1310" i="3"/>
  <c r="K1310" i="3"/>
  <c r="L1310" i="3" s="1"/>
  <c r="Q1311" i="3"/>
  <c r="C1314" i="3"/>
  <c r="K1314" i="3"/>
  <c r="L1314" i="3" s="1"/>
  <c r="Q1315" i="3"/>
  <c r="C1318" i="3"/>
  <c r="K1318" i="3"/>
  <c r="L1318" i="3" s="1"/>
  <c r="Q1319" i="3"/>
  <c r="C1322" i="3"/>
  <c r="K1322" i="3"/>
  <c r="L1322" i="3" s="1"/>
  <c r="Q1323" i="3"/>
  <c r="C1326" i="3"/>
  <c r="K1326" i="3"/>
  <c r="L1326" i="3" s="1"/>
  <c r="Q1327" i="3"/>
  <c r="C1330" i="3"/>
  <c r="K1330" i="3"/>
  <c r="L1330" i="3" s="1"/>
  <c r="Q1331" i="3"/>
  <c r="C1334" i="3"/>
  <c r="K1334" i="3"/>
  <c r="L1334" i="3" s="1"/>
  <c r="Q1335" i="3"/>
  <c r="C1338" i="3"/>
  <c r="K1338" i="3"/>
  <c r="L1338" i="3" s="1"/>
  <c r="Q1339" i="3"/>
  <c r="C1342" i="3"/>
  <c r="K1342" i="3"/>
  <c r="L1342" i="3" s="1"/>
  <c r="Q1343" i="3"/>
  <c r="C1346" i="3"/>
  <c r="K1346" i="3"/>
  <c r="L1346" i="3" s="1"/>
  <c r="Q1347" i="3"/>
  <c r="O1348" i="3"/>
  <c r="R1348" i="3" s="1"/>
  <c r="C1350" i="3"/>
  <c r="K1350" i="3"/>
  <c r="L1350" i="3" s="1"/>
  <c r="Q1351" i="3"/>
  <c r="O1352" i="3"/>
  <c r="C1354" i="3"/>
  <c r="K1354" i="3"/>
  <c r="L1354" i="3" s="1"/>
  <c r="Q1355" i="3"/>
  <c r="O1356" i="3"/>
  <c r="R1356" i="3" s="1"/>
  <c r="C1358" i="3"/>
  <c r="K1358" i="3"/>
  <c r="L1358" i="3" s="1"/>
  <c r="Q1359" i="3"/>
  <c r="O1360" i="3"/>
  <c r="C1362" i="3"/>
  <c r="K1362" i="3"/>
  <c r="L1362" i="3" s="1"/>
  <c r="Q1363" i="3"/>
  <c r="O1364" i="3"/>
  <c r="R1364" i="3" s="1"/>
  <c r="C1366" i="3"/>
  <c r="K1366" i="3"/>
  <c r="L1366" i="3" s="1"/>
  <c r="Q1367" i="3"/>
  <c r="O1368" i="3"/>
  <c r="C1370" i="3"/>
  <c r="K1370" i="3"/>
  <c r="L1370" i="3" s="1"/>
  <c r="Q1371" i="3"/>
  <c r="O1372" i="3"/>
  <c r="C1374" i="3"/>
  <c r="K1374" i="3"/>
  <c r="L1374" i="3" s="1"/>
  <c r="Q1375" i="3"/>
  <c r="O1376" i="3"/>
  <c r="R1376" i="3" s="1"/>
  <c r="C1378" i="3"/>
  <c r="K1378" i="3"/>
  <c r="L1378" i="3" s="1"/>
  <c r="Q1379" i="3"/>
  <c r="O1380" i="3"/>
  <c r="R1380" i="3" s="1"/>
  <c r="C1382" i="3"/>
  <c r="K1382" i="3"/>
  <c r="L1382" i="3" s="1"/>
  <c r="Q1383" i="3"/>
  <c r="O1384" i="3"/>
  <c r="C1386" i="3"/>
  <c r="K1386" i="3"/>
  <c r="L1386" i="3" s="1"/>
  <c r="Q1387" i="3"/>
  <c r="O1388" i="3"/>
  <c r="R1388" i="3" s="1"/>
  <c r="C1390" i="3"/>
  <c r="K1390" i="3"/>
  <c r="L1390" i="3" s="1"/>
  <c r="Q1391" i="3"/>
  <c r="O1392" i="3"/>
  <c r="C1394" i="3"/>
  <c r="K1394" i="3"/>
  <c r="L1394" i="3" s="1"/>
  <c r="Q1395" i="3"/>
  <c r="O1396" i="3"/>
  <c r="R1396" i="3" s="1"/>
  <c r="C1398" i="3"/>
  <c r="K1398" i="3"/>
  <c r="L1398" i="3" s="1"/>
  <c r="Q1399" i="3"/>
  <c r="O1400" i="3"/>
  <c r="C1402" i="3"/>
  <c r="K1402" i="3"/>
  <c r="L1402" i="3" s="1"/>
  <c r="Q1403" i="3"/>
  <c r="O1404" i="3"/>
  <c r="C1406" i="3"/>
  <c r="K1406" i="3"/>
  <c r="L1406" i="3" s="1"/>
  <c r="Q1407" i="3"/>
  <c r="O1408" i="3"/>
  <c r="R1408" i="3" s="1"/>
  <c r="C1410" i="3"/>
  <c r="K1410" i="3"/>
  <c r="L1410" i="3" s="1"/>
  <c r="Q1411" i="3"/>
  <c r="O1412" i="3"/>
  <c r="R1412" i="3" s="1"/>
  <c r="C1414" i="3"/>
  <c r="K1414" i="3"/>
  <c r="L1414" i="3" s="1"/>
  <c r="Q1415" i="3"/>
  <c r="R1415" i="3" s="1"/>
  <c r="O1416" i="3"/>
  <c r="C1418" i="3"/>
  <c r="K1418" i="3"/>
  <c r="L1418" i="3" s="1"/>
  <c r="Q1419" i="3"/>
  <c r="O1420" i="3"/>
  <c r="R1420" i="3" s="1"/>
  <c r="C1422" i="3"/>
  <c r="K1422" i="3"/>
  <c r="L1422" i="3" s="1"/>
  <c r="Q1423" i="3"/>
  <c r="R1423" i="3" s="1"/>
  <c r="O1424" i="3"/>
  <c r="R1424" i="3" s="1"/>
  <c r="C1426" i="3"/>
  <c r="K1426" i="3"/>
  <c r="L1426" i="3" s="1"/>
  <c r="Q1427" i="3"/>
  <c r="R1427" i="3" s="1"/>
  <c r="O1428" i="3"/>
  <c r="R1428" i="3" s="1"/>
  <c r="C1430" i="3"/>
  <c r="K1430" i="3"/>
  <c r="L1430" i="3" s="1"/>
  <c r="Q1431" i="3"/>
  <c r="R1431" i="3" s="1"/>
  <c r="O1432" i="3"/>
  <c r="R1432" i="3" s="1"/>
  <c r="C1434" i="3"/>
  <c r="K1434" i="3"/>
  <c r="L1434" i="3" s="1"/>
  <c r="Q1435" i="3"/>
  <c r="O1436" i="3"/>
  <c r="R1436" i="3" s="1"/>
  <c r="C1438" i="3"/>
  <c r="K1438" i="3"/>
  <c r="L1438" i="3" s="1"/>
  <c r="Q1439" i="3"/>
  <c r="R1439" i="3" s="1"/>
  <c r="O1440" i="3"/>
  <c r="R1440" i="3" s="1"/>
  <c r="C1442" i="3"/>
  <c r="K1442" i="3"/>
  <c r="L1442" i="3" s="1"/>
  <c r="Q1443" i="3"/>
  <c r="R1443" i="3" s="1"/>
  <c r="O1444" i="3"/>
  <c r="R1444" i="3" s="1"/>
  <c r="C1446" i="3"/>
  <c r="K1446" i="3"/>
  <c r="L1446" i="3" s="1"/>
  <c r="Q1447" i="3"/>
  <c r="R1447" i="3" s="1"/>
  <c r="O1448" i="3"/>
  <c r="R1448" i="3" s="1"/>
  <c r="C1450" i="3"/>
  <c r="K1450" i="3"/>
  <c r="L1450" i="3" s="1"/>
  <c r="Q1451" i="3"/>
  <c r="R1451" i="3" s="1"/>
  <c r="O1452" i="3"/>
  <c r="R1452" i="3" s="1"/>
  <c r="C1455" i="3"/>
  <c r="K1455" i="3"/>
  <c r="L1455" i="3" s="1"/>
  <c r="Q1458" i="3"/>
  <c r="Q1459" i="3"/>
  <c r="P1460" i="3"/>
  <c r="R1460" i="3" s="1"/>
  <c r="P1461" i="3"/>
  <c r="R1461" i="3" s="1"/>
  <c r="D1465" i="3"/>
  <c r="K1469" i="3"/>
  <c r="L1469" i="3" s="1"/>
  <c r="P1471" i="3"/>
  <c r="O1472" i="3"/>
  <c r="O1473" i="3"/>
  <c r="R1473" i="3" s="1"/>
  <c r="C1476" i="3"/>
  <c r="K1476" i="3"/>
  <c r="L1476" i="3" s="1"/>
  <c r="O1479" i="3"/>
  <c r="Q1480" i="3"/>
  <c r="Q1481" i="3"/>
  <c r="O1482" i="3"/>
  <c r="P1487" i="3"/>
  <c r="R1487" i="3" s="1"/>
  <c r="Q1490" i="3"/>
  <c r="K1491" i="3"/>
  <c r="L1491" i="3" s="1"/>
  <c r="P1492" i="3"/>
  <c r="Q1494" i="3"/>
  <c r="K1495" i="3"/>
  <c r="L1495" i="3" s="1"/>
  <c r="P1496" i="3"/>
  <c r="Q1498" i="3"/>
  <c r="K1499" i="3"/>
  <c r="L1499" i="3" s="1"/>
  <c r="P1500" i="3"/>
  <c r="Q1502" i="3"/>
  <c r="O1507" i="3"/>
  <c r="R1507" i="3" s="1"/>
  <c r="M1507" i="3"/>
  <c r="O1510" i="3"/>
  <c r="R1510" i="3" s="1"/>
  <c r="N1510" i="3"/>
  <c r="B1515" i="3"/>
  <c r="D1515" i="3"/>
  <c r="K1515" i="3"/>
  <c r="L1515" i="3" s="1"/>
  <c r="Q1522" i="3"/>
  <c r="P1524" i="3"/>
  <c r="M1524" i="3"/>
  <c r="K1524" i="3"/>
  <c r="L1524" i="3" s="1"/>
  <c r="K1529" i="3"/>
  <c r="L1529" i="3" s="1"/>
  <c r="C1532" i="3"/>
  <c r="B1532" i="3"/>
  <c r="O1539" i="3"/>
  <c r="M1539" i="3"/>
  <c r="R1540" i="3"/>
  <c r="O1542" i="3"/>
  <c r="N1542" i="3"/>
  <c r="B1547" i="3"/>
  <c r="D1547" i="3"/>
  <c r="K1547" i="3"/>
  <c r="L1547" i="3" s="1"/>
  <c r="Q1554" i="3"/>
  <c r="P1556" i="3"/>
  <c r="M1556" i="3"/>
  <c r="K1556" i="3"/>
  <c r="L1556" i="3" s="1"/>
  <c r="K1561" i="3"/>
  <c r="L1561" i="3" s="1"/>
  <c r="C1564" i="3"/>
  <c r="B1564" i="3"/>
  <c r="O1571" i="3"/>
  <c r="M1571" i="3"/>
  <c r="R1572" i="3"/>
  <c r="O1574" i="3"/>
  <c r="N1574" i="3"/>
  <c r="B1579" i="3"/>
  <c r="D1579" i="3"/>
  <c r="K1579" i="3"/>
  <c r="L1579" i="3" s="1"/>
  <c r="Q1586" i="3"/>
  <c r="P1588" i="3"/>
  <c r="M1588" i="3"/>
  <c r="K1588" i="3"/>
  <c r="L1588" i="3" s="1"/>
  <c r="K1593" i="3"/>
  <c r="L1593" i="3" s="1"/>
  <c r="C1596" i="3"/>
  <c r="B1596" i="3"/>
  <c r="O1603" i="3"/>
  <c r="M1603" i="3"/>
  <c r="O1606" i="3"/>
  <c r="R1606" i="3" s="1"/>
  <c r="N1606" i="3"/>
  <c r="B1611" i="3"/>
  <c r="D1611" i="3"/>
  <c r="K1611" i="3"/>
  <c r="L1611" i="3" s="1"/>
  <c r="Q1618" i="3"/>
  <c r="P1620" i="3"/>
  <c r="M1620" i="3"/>
  <c r="K1620" i="3"/>
  <c r="L1620" i="3" s="1"/>
  <c r="K1625" i="3"/>
  <c r="L1625" i="3" s="1"/>
  <c r="C1628" i="3"/>
  <c r="B1628" i="3"/>
  <c r="O1635" i="3"/>
  <c r="M1635" i="3"/>
  <c r="R1636" i="3"/>
  <c r="O1638" i="3"/>
  <c r="N1638" i="3"/>
  <c r="P1644" i="3"/>
  <c r="M1644" i="3"/>
  <c r="K1644" i="3"/>
  <c r="L1644" i="3" s="1"/>
  <c r="O1645" i="3"/>
  <c r="P1648" i="3"/>
  <c r="M1648" i="3"/>
  <c r="K1648" i="3"/>
  <c r="L1648" i="3" s="1"/>
  <c r="O1649" i="3"/>
  <c r="P1652" i="3"/>
  <c r="M1652" i="3"/>
  <c r="K1652" i="3"/>
  <c r="L1652" i="3" s="1"/>
  <c r="O1653" i="3"/>
  <c r="P1656" i="3"/>
  <c r="M1656" i="3"/>
  <c r="K1656" i="3"/>
  <c r="L1656" i="3" s="1"/>
  <c r="O1657" i="3"/>
  <c r="R1657" i="3" s="1"/>
  <c r="P1660" i="3"/>
  <c r="M1660" i="3"/>
  <c r="K1660" i="3"/>
  <c r="L1660" i="3" s="1"/>
  <c r="O1661" i="3"/>
  <c r="P1664" i="3"/>
  <c r="M1664" i="3"/>
  <c r="K1664" i="3"/>
  <c r="L1664" i="3" s="1"/>
  <c r="O1665" i="3"/>
  <c r="P1668" i="3"/>
  <c r="M1668" i="3"/>
  <c r="K1668" i="3"/>
  <c r="L1668" i="3" s="1"/>
  <c r="O1669" i="3"/>
  <c r="P1672" i="3"/>
  <c r="M1672" i="3"/>
  <c r="K1672" i="3"/>
  <c r="L1672" i="3" s="1"/>
  <c r="O1673" i="3"/>
  <c r="P1676" i="3"/>
  <c r="M1676" i="3"/>
  <c r="K1676" i="3"/>
  <c r="L1676" i="3" s="1"/>
  <c r="O1677" i="3"/>
  <c r="P1680" i="3"/>
  <c r="M1680" i="3"/>
  <c r="K1680" i="3"/>
  <c r="L1680" i="3" s="1"/>
  <c r="O1681" i="3"/>
  <c r="P1684" i="3"/>
  <c r="M1684" i="3"/>
  <c r="K1684" i="3"/>
  <c r="L1684" i="3" s="1"/>
  <c r="O1685" i="3"/>
  <c r="P1688" i="3"/>
  <c r="M1688" i="3"/>
  <c r="K1688" i="3"/>
  <c r="L1688" i="3" s="1"/>
  <c r="O1689" i="3"/>
  <c r="R1689" i="3" s="1"/>
  <c r="P1692" i="3"/>
  <c r="M1692" i="3"/>
  <c r="K1692" i="3"/>
  <c r="L1692" i="3" s="1"/>
  <c r="O1693" i="3"/>
  <c r="P1696" i="3"/>
  <c r="M1696" i="3"/>
  <c r="K1696" i="3"/>
  <c r="L1696" i="3" s="1"/>
  <c r="O1697" i="3"/>
  <c r="P1700" i="3"/>
  <c r="M1700" i="3"/>
  <c r="K1700" i="3"/>
  <c r="L1700" i="3" s="1"/>
  <c r="O1701" i="3"/>
  <c r="P1704" i="3"/>
  <c r="M1704" i="3"/>
  <c r="K1704" i="3"/>
  <c r="L1704" i="3" s="1"/>
  <c r="O1705" i="3"/>
  <c r="P1708" i="3"/>
  <c r="M1708" i="3"/>
  <c r="K1708" i="3"/>
  <c r="L1708" i="3" s="1"/>
  <c r="P1712" i="3"/>
  <c r="M1712" i="3"/>
  <c r="K1712" i="3"/>
  <c r="L1712" i="3" s="1"/>
  <c r="P1716" i="3"/>
  <c r="M1716" i="3"/>
  <c r="K1716" i="3"/>
  <c r="L1716" i="3" s="1"/>
  <c r="C1724" i="3"/>
  <c r="B1724" i="3"/>
  <c r="R1726" i="3"/>
  <c r="P1735" i="3"/>
  <c r="O1735" i="3"/>
  <c r="M1735" i="3"/>
  <c r="K1737" i="3"/>
  <c r="L1737" i="3" s="1"/>
  <c r="N1741" i="3"/>
  <c r="P1741" i="3"/>
  <c r="B1743" i="3"/>
  <c r="D1743" i="3"/>
  <c r="P1748" i="3"/>
  <c r="M1748" i="3"/>
  <c r="K1748" i="3"/>
  <c r="L1748" i="3" s="1"/>
  <c r="C1756" i="3"/>
  <c r="B1756" i="3"/>
  <c r="R1758" i="3"/>
  <c r="P1767" i="3"/>
  <c r="O1767" i="3"/>
  <c r="R1767" i="3" s="1"/>
  <c r="M1767" i="3"/>
  <c r="K1769" i="3"/>
  <c r="L1769" i="3" s="1"/>
  <c r="R1770" i="3"/>
  <c r="K1772" i="3"/>
  <c r="L1772" i="3" s="1"/>
  <c r="P1772" i="3"/>
  <c r="N1772" i="3"/>
  <c r="C1809" i="3"/>
  <c r="D1809" i="3"/>
  <c r="B1809" i="3"/>
  <c r="P1832" i="3"/>
  <c r="O1832" i="3"/>
  <c r="K1832" i="3"/>
  <c r="L1832" i="3" s="1"/>
  <c r="O1851" i="3"/>
  <c r="K1851" i="3"/>
  <c r="L1851" i="3" s="1"/>
  <c r="Q1851" i="3"/>
  <c r="P1851" i="3"/>
  <c r="K1853" i="3"/>
  <c r="L1853" i="3" s="1"/>
  <c r="O1853" i="3"/>
  <c r="Q1853" i="3"/>
  <c r="P1853" i="3"/>
  <c r="C1855" i="3"/>
  <c r="D1855" i="3"/>
  <c r="B1855" i="3"/>
  <c r="C1889" i="3"/>
  <c r="D1889" i="3"/>
  <c r="B1889" i="3"/>
  <c r="P1922" i="3"/>
  <c r="O1922" i="3"/>
  <c r="R1922" i="3" s="1"/>
  <c r="K1922" i="3"/>
  <c r="L1922" i="3" s="1"/>
  <c r="O1935" i="3"/>
  <c r="K1935" i="3"/>
  <c r="L1935" i="3" s="1"/>
  <c r="M1935" i="3"/>
  <c r="Q1935" i="3"/>
  <c r="P1953" i="3"/>
  <c r="C1969" i="3"/>
  <c r="D1969" i="3"/>
  <c r="B1969" i="3"/>
  <c r="K2009" i="3"/>
  <c r="L2009" i="3" s="1"/>
  <c r="P2009" i="3"/>
  <c r="O2009" i="3"/>
  <c r="R2009" i="3" s="1"/>
  <c r="Q2009" i="3"/>
  <c r="M2009" i="3"/>
  <c r="C2013" i="3"/>
  <c r="D2013" i="3"/>
  <c r="B2013" i="3"/>
  <c r="R2042" i="3"/>
  <c r="O2043" i="3"/>
  <c r="M2043" i="3"/>
  <c r="K2043" i="3"/>
  <c r="L2043" i="3" s="1"/>
  <c r="P2043" i="3"/>
  <c r="Q2043" i="3"/>
  <c r="D2071" i="3"/>
  <c r="C2071" i="3"/>
  <c r="B2071" i="3"/>
  <c r="N2159" i="3"/>
  <c r="Q2159" i="3"/>
  <c r="R2186" i="3"/>
  <c r="O2187" i="3"/>
  <c r="M2187" i="3"/>
  <c r="K2187" i="3"/>
  <c r="L2187" i="3" s="1"/>
  <c r="P2187" i="3"/>
  <c r="Q2187" i="3"/>
  <c r="O2239" i="3"/>
  <c r="M2239" i="3"/>
  <c r="K2239" i="3"/>
  <c r="L2239" i="3" s="1"/>
  <c r="P2239" i="3"/>
  <c r="Q2239" i="3"/>
  <c r="R2342" i="3"/>
  <c r="R2358" i="3"/>
  <c r="P1352" i="3"/>
  <c r="P1356" i="3"/>
  <c r="P1360" i="3"/>
  <c r="P1364" i="3"/>
  <c r="P1368" i="3"/>
  <c r="P1372" i="3"/>
  <c r="P1376" i="3"/>
  <c r="P1380" i="3"/>
  <c r="P1384" i="3"/>
  <c r="P1388" i="3"/>
  <c r="P1392" i="3"/>
  <c r="P1396" i="3"/>
  <c r="P1400" i="3"/>
  <c r="P1404" i="3"/>
  <c r="P1408" i="3"/>
  <c r="P1412" i="3"/>
  <c r="P1416" i="3"/>
  <c r="O1490" i="3"/>
  <c r="N1490" i="3"/>
  <c r="O1494" i="3"/>
  <c r="N1494" i="3"/>
  <c r="O1498" i="3"/>
  <c r="R1498" i="3" s="1"/>
  <c r="N1498" i="3"/>
  <c r="O1502" i="3"/>
  <c r="N1502" i="3"/>
  <c r="P1504" i="3"/>
  <c r="M1504" i="3"/>
  <c r="K1504" i="3"/>
  <c r="L1504" i="3" s="1"/>
  <c r="C1512" i="3"/>
  <c r="B1512" i="3"/>
  <c r="O1519" i="3"/>
  <c r="M1519" i="3"/>
  <c r="R1520" i="3"/>
  <c r="O1522" i="3"/>
  <c r="N1522" i="3"/>
  <c r="B1527" i="3"/>
  <c r="D1527" i="3"/>
  <c r="P1536" i="3"/>
  <c r="M1536" i="3"/>
  <c r="K1536" i="3"/>
  <c r="L1536" i="3" s="1"/>
  <c r="C1544" i="3"/>
  <c r="B1544" i="3"/>
  <c r="O1551" i="3"/>
  <c r="R1551" i="3" s="1"/>
  <c r="M1551" i="3"/>
  <c r="R1552" i="3"/>
  <c r="O1554" i="3"/>
  <c r="N1554" i="3"/>
  <c r="B1559" i="3"/>
  <c r="D1559" i="3"/>
  <c r="P1568" i="3"/>
  <c r="M1568" i="3"/>
  <c r="K1568" i="3"/>
  <c r="L1568" i="3" s="1"/>
  <c r="C1576" i="3"/>
  <c r="B1576" i="3"/>
  <c r="O1583" i="3"/>
  <c r="M1583" i="3"/>
  <c r="R1584" i="3"/>
  <c r="O1586" i="3"/>
  <c r="N1586" i="3"/>
  <c r="B1591" i="3"/>
  <c r="D1591" i="3"/>
  <c r="P1600" i="3"/>
  <c r="M1600" i="3"/>
  <c r="K1600" i="3"/>
  <c r="L1600" i="3" s="1"/>
  <c r="C1608" i="3"/>
  <c r="B1608" i="3"/>
  <c r="O1615" i="3"/>
  <c r="R1615" i="3" s="1"/>
  <c r="M1615" i="3"/>
  <c r="O1618" i="3"/>
  <c r="R1618" i="3" s="1"/>
  <c r="N1618" i="3"/>
  <c r="B1623" i="3"/>
  <c r="D1623" i="3"/>
  <c r="P1632" i="3"/>
  <c r="M1632" i="3"/>
  <c r="K1632" i="3"/>
  <c r="L1632" i="3" s="1"/>
  <c r="C1640" i="3"/>
  <c r="B1640" i="3"/>
  <c r="C1720" i="3"/>
  <c r="B1720" i="3"/>
  <c r="R1728" i="3"/>
  <c r="P1731" i="3"/>
  <c r="O1731" i="3"/>
  <c r="M1731" i="3"/>
  <c r="N1737" i="3"/>
  <c r="P1737" i="3"/>
  <c r="B1739" i="3"/>
  <c r="D1739" i="3"/>
  <c r="P1744" i="3"/>
  <c r="M1744" i="3"/>
  <c r="K1744" i="3"/>
  <c r="L1744" i="3" s="1"/>
  <c r="C1752" i="3"/>
  <c r="B1752" i="3"/>
  <c r="R1760" i="3"/>
  <c r="P1763" i="3"/>
  <c r="O1763" i="3"/>
  <c r="M1763" i="3"/>
  <c r="N1769" i="3"/>
  <c r="P1769" i="3"/>
  <c r="R1769" i="3" s="1"/>
  <c r="K1781" i="3"/>
  <c r="L1781" i="3" s="1"/>
  <c r="O1781" i="3"/>
  <c r="Q1781" i="3"/>
  <c r="C1785" i="3"/>
  <c r="D1785" i="3"/>
  <c r="B1785" i="3"/>
  <c r="O1791" i="3"/>
  <c r="K1791" i="3"/>
  <c r="L1791" i="3" s="1"/>
  <c r="P1791" i="3"/>
  <c r="K1793" i="3"/>
  <c r="L1793" i="3" s="1"/>
  <c r="O1793" i="3"/>
  <c r="R1793" i="3" s="1"/>
  <c r="P1793" i="3"/>
  <c r="C1795" i="3"/>
  <c r="D1795" i="3"/>
  <c r="B1795" i="3"/>
  <c r="C1803" i="3"/>
  <c r="B1803" i="3"/>
  <c r="O1826" i="3"/>
  <c r="K1826" i="3"/>
  <c r="L1826" i="3" s="1"/>
  <c r="O1839" i="3"/>
  <c r="K1839" i="3"/>
  <c r="L1839" i="3" s="1"/>
  <c r="M1839" i="3"/>
  <c r="Q1839" i="3"/>
  <c r="K1873" i="3"/>
  <c r="L1873" i="3" s="1"/>
  <c r="O1873" i="3"/>
  <c r="M1873" i="3"/>
  <c r="Q1873" i="3"/>
  <c r="O1878" i="3"/>
  <c r="N1878" i="3"/>
  <c r="K1878" i="3"/>
  <c r="L1878" i="3" s="1"/>
  <c r="R1900" i="3"/>
  <c r="N1908" i="3"/>
  <c r="K1908" i="3"/>
  <c r="L1908" i="3" s="1"/>
  <c r="P1908" i="3"/>
  <c r="C1941" i="3"/>
  <c r="D1941" i="3"/>
  <c r="B1941" i="3"/>
  <c r="P1952" i="3"/>
  <c r="O1952" i="3"/>
  <c r="R1952" i="3" s="1"/>
  <c r="N1952" i="3"/>
  <c r="K1952" i="3"/>
  <c r="L1952" i="3" s="1"/>
  <c r="O1999" i="3"/>
  <c r="K1999" i="3"/>
  <c r="L1999" i="3" s="1"/>
  <c r="P1999" i="3"/>
  <c r="Q1999" i="3"/>
  <c r="M1999" i="3"/>
  <c r="D2055" i="3"/>
  <c r="C2055" i="3"/>
  <c r="B2055" i="3"/>
  <c r="D2063" i="3"/>
  <c r="C2063" i="3"/>
  <c r="B2063" i="3"/>
  <c r="O2103" i="3"/>
  <c r="R2103" i="3" s="1"/>
  <c r="M2103" i="3"/>
  <c r="K2103" i="3"/>
  <c r="L2103" i="3" s="1"/>
  <c r="P2103" i="3"/>
  <c r="Q2103" i="3"/>
  <c r="N2127" i="3"/>
  <c r="Q2127" i="3"/>
  <c r="O2155" i="3"/>
  <c r="M2155" i="3"/>
  <c r="K2155" i="3"/>
  <c r="L2155" i="3" s="1"/>
  <c r="P2155" i="3"/>
  <c r="Q2155" i="3"/>
  <c r="O2207" i="3"/>
  <c r="M2207" i="3"/>
  <c r="K2207" i="3"/>
  <c r="L2207" i="3" s="1"/>
  <c r="P2207" i="3"/>
  <c r="Q2207" i="3"/>
  <c r="R2278" i="3"/>
  <c r="O785" i="3"/>
  <c r="O789" i="3"/>
  <c r="R789" i="3" s="1"/>
  <c r="O793" i="3"/>
  <c r="R793" i="3" s="1"/>
  <c r="O797" i="3"/>
  <c r="R797" i="3" s="1"/>
  <c r="O801" i="3"/>
  <c r="R801" i="3" s="1"/>
  <c r="O805" i="3"/>
  <c r="R805" i="3" s="1"/>
  <c r="O809" i="3"/>
  <c r="R809" i="3" s="1"/>
  <c r="O813" i="3"/>
  <c r="O817" i="3"/>
  <c r="O821" i="3"/>
  <c r="R821" i="3" s="1"/>
  <c r="O825" i="3"/>
  <c r="O829" i="3"/>
  <c r="R829" i="3" s="1"/>
  <c r="O833" i="3"/>
  <c r="R833" i="3" s="1"/>
  <c r="O837" i="3"/>
  <c r="R837" i="3" s="1"/>
  <c r="O841" i="3"/>
  <c r="R841" i="3" s="1"/>
  <c r="O845" i="3"/>
  <c r="R845" i="3" s="1"/>
  <c r="O849" i="3"/>
  <c r="R849" i="3" s="1"/>
  <c r="O853" i="3"/>
  <c r="R853" i="3" s="1"/>
  <c r="O857" i="3"/>
  <c r="R857" i="3" s="1"/>
  <c r="O861" i="3"/>
  <c r="R861" i="3" s="1"/>
  <c r="O865" i="3"/>
  <c r="O869" i="3"/>
  <c r="R869" i="3" s="1"/>
  <c r="O873" i="3"/>
  <c r="R873" i="3" s="1"/>
  <c r="O877" i="3"/>
  <c r="R877" i="3" s="1"/>
  <c r="O881" i="3"/>
  <c r="R881" i="3" s="1"/>
  <c r="O885" i="3"/>
  <c r="R885" i="3" s="1"/>
  <c r="O889" i="3"/>
  <c r="R889" i="3" s="1"/>
  <c r="O893" i="3"/>
  <c r="R893" i="3" s="1"/>
  <c r="O897" i="3"/>
  <c r="O901" i="3"/>
  <c r="R901" i="3" s="1"/>
  <c r="O905" i="3"/>
  <c r="R905" i="3" s="1"/>
  <c r="O909" i="3"/>
  <c r="R909" i="3" s="1"/>
  <c r="O913" i="3"/>
  <c r="O917" i="3"/>
  <c r="R917" i="3" s="1"/>
  <c r="O921" i="3"/>
  <c r="R921" i="3" s="1"/>
  <c r="O925" i="3"/>
  <c r="R925" i="3" s="1"/>
  <c r="O929" i="3"/>
  <c r="R929" i="3" s="1"/>
  <c r="O933" i="3"/>
  <c r="R933" i="3" s="1"/>
  <c r="O937" i="3"/>
  <c r="R937" i="3" s="1"/>
  <c r="O941" i="3"/>
  <c r="M942" i="3"/>
  <c r="O945" i="3"/>
  <c r="R945" i="3" s="1"/>
  <c r="M946" i="3"/>
  <c r="O949" i="3"/>
  <c r="M950" i="3"/>
  <c r="O953" i="3"/>
  <c r="R953" i="3" s="1"/>
  <c r="M954" i="3"/>
  <c r="O957" i="3"/>
  <c r="R957" i="3" s="1"/>
  <c r="M958" i="3"/>
  <c r="O961" i="3"/>
  <c r="M962" i="3"/>
  <c r="O965" i="3"/>
  <c r="R965" i="3" s="1"/>
  <c r="M966" i="3"/>
  <c r="O969" i="3"/>
  <c r="R969" i="3" s="1"/>
  <c r="M970" i="3"/>
  <c r="O973" i="3"/>
  <c r="R973" i="3" s="1"/>
  <c r="M974" i="3"/>
  <c r="O977" i="3"/>
  <c r="R977" i="3" s="1"/>
  <c r="M978" i="3"/>
  <c r="O981" i="3"/>
  <c r="R981" i="3" s="1"/>
  <c r="M982" i="3"/>
  <c r="O985" i="3"/>
  <c r="R985" i="3" s="1"/>
  <c r="M986" i="3"/>
  <c r="O989" i="3"/>
  <c r="R989" i="3" s="1"/>
  <c r="M990" i="3"/>
  <c r="O993" i="3"/>
  <c r="R993" i="3" s="1"/>
  <c r="M994" i="3"/>
  <c r="O997" i="3"/>
  <c r="R997" i="3" s="1"/>
  <c r="M998" i="3"/>
  <c r="O1001" i="3"/>
  <c r="R1001" i="3" s="1"/>
  <c r="M1002" i="3"/>
  <c r="O1005" i="3"/>
  <c r="R1005" i="3" s="1"/>
  <c r="M1006" i="3"/>
  <c r="O1009" i="3"/>
  <c r="R1009" i="3" s="1"/>
  <c r="M1010" i="3"/>
  <c r="O1013" i="3"/>
  <c r="R1013" i="3" s="1"/>
  <c r="M1014" i="3"/>
  <c r="O1017" i="3"/>
  <c r="R1017" i="3" s="1"/>
  <c r="M1018" i="3"/>
  <c r="O1021" i="3"/>
  <c r="R1021" i="3" s="1"/>
  <c r="M1022" i="3"/>
  <c r="O1025" i="3"/>
  <c r="R1025" i="3" s="1"/>
  <c r="M1026" i="3"/>
  <c r="O1029" i="3"/>
  <c r="R1029" i="3" s="1"/>
  <c r="M1030" i="3"/>
  <c r="O1033" i="3"/>
  <c r="R1033" i="3" s="1"/>
  <c r="M1034" i="3"/>
  <c r="O1037" i="3"/>
  <c r="R1037" i="3" s="1"/>
  <c r="M1038" i="3"/>
  <c r="O1041" i="3"/>
  <c r="R1041" i="3" s="1"/>
  <c r="M1042" i="3"/>
  <c r="O1045" i="3"/>
  <c r="R1045" i="3" s="1"/>
  <c r="M1046" i="3"/>
  <c r="O1049" i="3"/>
  <c r="R1049" i="3" s="1"/>
  <c r="M1050" i="3"/>
  <c r="O1053" i="3"/>
  <c r="R1053" i="3" s="1"/>
  <c r="M1054" i="3"/>
  <c r="O1057" i="3"/>
  <c r="R1057" i="3" s="1"/>
  <c r="M1058" i="3"/>
  <c r="O1061" i="3"/>
  <c r="R1061" i="3" s="1"/>
  <c r="M1062" i="3"/>
  <c r="O1065" i="3"/>
  <c r="R1065" i="3" s="1"/>
  <c r="M1066" i="3"/>
  <c r="O1069" i="3"/>
  <c r="R1069" i="3" s="1"/>
  <c r="M1070" i="3"/>
  <c r="O1073" i="3"/>
  <c r="R1073" i="3" s="1"/>
  <c r="M1074" i="3"/>
  <c r="O1077" i="3"/>
  <c r="R1077" i="3" s="1"/>
  <c r="M1078" i="3"/>
  <c r="O1081" i="3"/>
  <c r="R1081" i="3" s="1"/>
  <c r="M1082" i="3"/>
  <c r="O1085" i="3"/>
  <c r="R1085" i="3" s="1"/>
  <c r="M1086" i="3"/>
  <c r="O1089" i="3"/>
  <c r="R1089" i="3" s="1"/>
  <c r="M1090" i="3"/>
  <c r="O1093" i="3"/>
  <c r="R1093" i="3" s="1"/>
  <c r="M1094" i="3"/>
  <c r="O1097" i="3"/>
  <c r="R1097" i="3" s="1"/>
  <c r="M1098" i="3"/>
  <c r="O1101" i="3"/>
  <c r="R1101" i="3" s="1"/>
  <c r="M1102" i="3"/>
  <c r="O1105" i="3"/>
  <c r="R1105" i="3" s="1"/>
  <c r="M1106" i="3"/>
  <c r="O1109" i="3"/>
  <c r="R1109" i="3" s="1"/>
  <c r="M1110" i="3"/>
  <c r="O1113" i="3"/>
  <c r="R1113" i="3" s="1"/>
  <c r="M1114" i="3"/>
  <c r="O1117" i="3"/>
  <c r="R1117" i="3" s="1"/>
  <c r="M1118" i="3"/>
  <c r="O1121" i="3"/>
  <c r="R1121" i="3" s="1"/>
  <c r="M1122" i="3"/>
  <c r="O1125" i="3"/>
  <c r="R1125" i="3" s="1"/>
  <c r="M1126" i="3"/>
  <c r="O1129" i="3"/>
  <c r="R1129" i="3" s="1"/>
  <c r="M1130" i="3"/>
  <c r="O1133" i="3"/>
  <c r="R1133" i="3" s="1"/>
  <c r="M1134" i="3"/>
  <c r="O1137" i="3"/>
  <c r="R1137" i="3" s="1"/>
  <c r="M1138" i="3"/>
  <c r="O1141" i="3"/>
  <c r="R1141" i="3" s="1"/>
  <c r="M1142" i="3"/>
  <c r="O1145" i="3"/>
  <c r="R1145" i="3" s="1"/>
  <c r="M1146" i="3"/>
  <c r="O1149" i="3"/>
  <c r="R1149" i="3" s="1"/>
  <c r="M1150" i="3"/>
  <c r="O1153" i="3"/>
  <c r="R1153" i="3" s="1"/>
  <c r="M1154" i="3"/>
  <c r="O1157" i="3"/>
  <c r="R1157" i="3" s="1"/>
  <c r="M1158" i="3"/>
  <c r="O1161" i="3"/>
  <c r="R1161" i="3" s="1"/>
  <c r="M1162" i="3"/>
  <c r="O1165" i="3"/>
  <c r="R1165" i="3" s="1"/>
  <c r="M1166" i="3"/>
  <c r="O1169" i="3"/>
  <c r="R1169" i="3" s="1"/>
  <c r="M1170" i="3"/>
  <c r="O1173" i="3"/>
  <c r="R1173" i="3" s="1"/>
  <c r="M1174" i="3"/>
  <c r="O1177" i="3"/>
  <c r="R1177" i="3" s="1"/>
  <c r="M1178" i="3"/>
  <c r="O1181" i="3"/>
  <c r="R1181" i="3" s="1"/>
  <c r="M1182" i="3"/>
  <c r="O1185" i="3"/>
  <c r="R1185" i="3" s="1"/>
  <c r="M1186" i="3"/>
  <c r="O1189" i="3"/>
  <c r="R1189" i="3" s="1"/>
  <c r="M1190" i="3"/>
  <c r="O1193" i="3"/>
  <c r="R1193" i="3" s="1"/>
  <c r="M1194" i="3"/>
  <c r="O1197" i="3"/>
  <c r="R1197" i="3" s="1"/>
  <c r="M1198" i="3"/>
  <c r="O1201" i="3"/>
  <c r="R1201" i="3" s="1"/>
  <c r="M1202" i="3"/>
  <c r="O1205" i="3"/>
  <c r="R1205" i="3" s="1"/>
  <c r="M1206" i="3"/>
  <c r="O1209" i="3"/>
  <c r="R1209" i="3" s="1"/>
  <c r="M1210" i="3"/>
  <c r="O1213" i="3"/>
  <c r="R1213" i="3" s="1"/>
  <c r="M1214" i="3"/>
  <c r="O1217" i="3"/>
  <c r="R1217" i="3" s="1"/>
  <c r="M1218" i="3"/>
  <c r="O1221" i="3"/>
  <c r="R1221" i="3" s="1"/>
  <c r="M1222" i="3"/>
  <c r="O1225" i="3"/>
  <c r="R1225" i="3" s="1"/>
  <c r="M1226" i="3"/>
  <c r="O1229" i="3"/>
  <c r="R1229" i="3" s="1"/>
  <c r="M1230" i="3"/>
  <c r="O1233" i="3"/>
  <c r="R1233" i="3" s="1"/>
  <c r="M1234" i="3"/>
  <c r="O1237" i="3"/>
  <c r="R1237" i="3" s="1"/>
  <c r="M1238" i="3"/>
  <c r="O1241" i="3"/>
  <c r="R1241" i="3" s="1"/>
  <c r="M1242" i="3"/>
  <c r="O1245" i="3"/>
  <c r="R1245" i="3" s="1"/>
  <c r="M1246" i="3"/>
  <c r="O1249" i="3"/>
  <c r="R1249" i="3" s="1"/>
  <c r="M1250" i="3"/>
  <c r="O1253" i="3"/>
  <c r="R1253" i="3" s="1"/>
  <c r="M1254" i="3"/>
  <c r="O1257" i="3"/>
  <c r="R1257" i="3" s="1"/>
  <c r="M1258" i="3"/>
  <c r="O1261" i="3"/>
  <c r="R1261" i="3" s="1"/>
  <c r="M1262" i="3"/>
  <c r="O1265" i="3"/>
  <c r="R1265" i="3" s="1"/>
  <c r="M1266" i="3"/>
  <c r="O1269" i="3"/>
  <c r="R1269" i="3" s="1"/>
  <c r="M1270" i="3"/>
  <c r="O1273" i="3"/>
  <c r="R1273" i="3" s="1"/>
  <c r="M1274" i="3"/>
  <c r="O1277" i="3"/>
  <c r="R1277" i="3" s="1"/>
  <c r="M1278" i="3"/>
  <c r="O1281" i="3"/>
  <c r="R1281" i="3" s="1"/>
  <c r="M1282" i="3"/>
  <c r="O1285" i="3"/>
  <c r="R1285" i="3" s="1"/>
  <c r="M1286" i="3"/>
  <c r="O1289" i="3"/>
  <c r="R1289" i="3" s="1"/>
  <c r="M1290" i="3"/>
  <c r="O1293" i="3"/>
  <c r="R1293" i="3" s="1"/>
  <c r="M1294" i="3"/>
  <c r="O1297" i="3"/>
  <c r="R1297" i="3" s="1"/>
  <c r="M1298" i="3"/>
  <c r="O1301" i="3"/>
  <c r="R1301" i="3" s="1"/>
  <c r="M1302" i="3"/>
  <c r="O1305" i="3"/>
  <c r="R1305" i="3" s="1"/>
  <c r="M1306" i="3"/>
  <c r="O1309" i="3"/>
  <c r="R1309" i="3" s="1"/>
  <c r="M1310" i="3"/>
  <c r="K1311" i="3"/>
  <c r="L1311" i="3" s="1"/>
  <c r="O1313" i="3"/>
  <c r="R1313" i="3" s="1"/>
  <c r="M1314" i="3"/>
  <c r="K1315" i="3"/>
  <c r="L1315" i="3" s="1"/>
  <c r="O1317" i="3"/>
  <c r="R1317" i="3" s="1"/>
  <c r="M1318" i="3"/>
  <c r="K1319" i="3"/>
  <c r="L1319" i="3" s="1"/>
  <c r="O1321" i="3"/>
  <c r="R1321" i="3" s="1"/>
  <c r="M1322" i="3"/>
  <c r="K1323" i="3"/>
  <c r="L1323" i="3" s="1"/>
  <c r="O1325" i="3"/>
  <c r="R1325" i="3" s="1"/>
  <c r="M1326" i="3"/>
  <c r="K1327" i="3"/>
  <c r="L1327" i="3" s="1"/>
  <c r="O1329" i="3"/>
  <c r="R1329" i="3" s="1"/>
  <c r="M1330" i="3"/>
  <c r="K1331" i="3"/>
  <c r="L1331" i="3" s="1"/>
  <c r="O1333" i="3"/>
  <c r="R1333" i="3" s="1"/>
  <c r="M1334" i="3"/>
  <c r="K1335" i="3"/>
  <c r="L1335" i="3" s="1"/>
  <c r="O1337" i="3"/>
  <c r="R1337" i="3" s="1"/>
  <c r="M1338" i="3"/>
  <c r="K1339" i="3"/>
  <c r="L1339" i="3" s="1"/>
  <c r="O1341" i="3"/>
  <c r="R1341" i="3" s="1"/>
  <c r="M1342" i="3"/>
  <c r="K1343" i="3"/>
  <c r="L1343" i="3" s="1"/>
  <c r="O1345" i="3"/>
  <c r="R1345" i="3" s="1"/>
  <c r="M1346" i="3"/>
  <c r="K1347" i="3"/>
  <c r="L1347" i="3" s="1"/>
  <c r="O1349" i="3"/>
  <c r="R1349" i="3" s="1"/>
  <c r="M1350" i="3"/>
  <c r="K1351" i="3"/>
  <c r="L1351" i="3" s="1"/>
  <c r="O1353" i="3"/>
  <c r="R1353" i="3" s="1"/>
  <c r="M1354" i="3"/>
  <c r="K1355" i="3"/>
  <c r="L1355" i="3" s="1"/>
  <c r="O1357" i="3"/>
  <c r="R1357" i="3" s="1"/>
  <c r="M1358" i="3"/>
  <c r="K1359" i="3"/>
  <c r="L1359" i="3" s="1"/>
  <c r="O1361" i="3"/>
  <c r="R1361" i="3" s="1"/>
  <c r="M1362" i="3"/>
  <c r="K1363" i="3"/>
  <c r="L1363" i="3" s="1"/>
  <c r="O1365" i="3"/>
  <c r="R1365" i="3" s="1"/>
  <c r="M1366" i="3"/>
  <c r="K1367" i="3"/>
  <c r="L1367" i="3" s="1"/>
  <c r="O1369" i="3"/>
  <c r="R1369" i="3" s="1"/>
  <c r="M1370" i="3"/>
  <c r="K1371" i="3"/>
  <c r="L1371" i="3" s="1"/>
  <c r="O1373" i="3"/>
  <c r="R1373" i="3" s="1"/>
  <c r="M1374" i="3"/>
  <c r="K1375" i="3"/>
  <c r="L1375" i="3" s="1"/>
  <c r="O1377" i="3"/>
  <c r="R1377" i="3" s="1"/>
  <c r="M1378" i="3"/>
  <c r="K1379" i="3"/>
  <c r="L1379" i="3" s="1"/>
  <c r="O1381" i="3"/>
  <c r="R1381" i="3" s="1"/>
  <c r="M1382" i="3"/>
  <c r="K1383" i="3"/>
  <c r="L1383" i="3" s="1"/>
  <c r="O1385" i="3"/>
  <c r="R1385" i="3" s="1"/>
  <c r="M1386" i="3"/>
  <c r="K1387" i="3"/>
  <c r="L1387" i="3" s="1"/>
  <c r="O1389" i="3"/>
  <c r="R1389" i="3" s="1"/>
  <c r="M1390" i="3"/>
  <c r="K1391" i="3"/>
  <c r="L1391" i="3" s="1"/>
  <c r="O1393" i="3"/>
  <c r="R1393" i="3" s="1"/>
  <c r="M1394" i="3"/>
  <c r="K1395" i="3"/>
  <c r="L1395" i="3" s="1"/>
  <c r="O1397" i="3"/>
  <c r="R1397" i="3" s="1"/>
  <c r="M1398" i="3"/>
  <c r="K1399" i="3"/>
  <c r="L1399" i="3" s="1"/>
  <c r="O1401" i="3"/>
  <c r="R1401" i="3" s="1"/>
  <c r="M1402" i="3"/>
  <c r="K1403" i="3"/>
  <c r="L1403" i="3" s="1"/>
  <c r="O1405" i="3"/>
  <c r="R1405" i="3" s="1"/>
  <c r="M1406" i="3"/>
  <c r="K1407" i="3"/>
  <c r="L1407" i="3" s="1"/>
  <c r="O1409" i="3"/>
  <c r="R1409" i="3" s="1"/>
  <c r="M1410" i="3"/>
  <c r="K1411" i="3"/>
  <c r="L1411" i="3" s="1"/>
  <c r="O1413" i="3"/>
  <c r="R1413" i="3" s="1"/>
  <c r="M1414" i="3"/>
  <c r="K1415" i="3"/>
  <c r="L1415" i="3" s="1"/>
  <c r="O1417" i="3"/>
  <c r="R1417" i="3" s="1"/>
  <c r="M1418" i="3"/>
  <c r="K1419" i="3"/>
  <c r="L1419" i="3" s="1"/>
  <c r="O1421" i="3"/>
  <c r="R1421" i="3" s="1"/>
  <c r="M1422" i="3"/>
  <c r="K1423" i="3"/>
  <c r="L1423" i="3" s="1"/>
  <c r="O1425" i="3"/>
  <c r="R1425" i="3" s="1"/>
  <c r="M1426" i="3"/>
  <c r="K1427" i="3"/>
  <c r="L1427" i="3" s="1"/>
  <c r="O1429" i="3"/>
  <c r="R1429" i="3" s="1"/>
  <c r="M1430" i="3"/>
  <c r="K1431" i="3"/>
  <c r="L1431" i="3" s="1"/>
  <c r="O1433" i="3"/>
  <c r="R1433" i="3" s="1"/>
  <c r="M1434" i="3"/>
  <c r="K1435" i="3"/>
  <c r="L1435" i="3" s="1"/>
  <c r="O1437" i="3"/>
  <c r="R1437" i="3" s="1"/>
  <c r="M1438" i="3"/>
  <c r="K1439" i="3"/>
  <c r="L1439" i="3" s="1"/>
  <c r="O1441" i="3"/>
  <c r="R1441" i="3" s="1"/>
  <c r="M1442" i="3"/>
  <c r="K1443" i="3"/>
  <c r="L1443" i="3" s="1"/>
  <c r="O1445" i="3"/>
  <c r="R1445" i="3" s="1"/>
  <c r="M1446" i="3"/>
  <c r="K1447" i="3"/>
  <c r="L1447" i="3" s="1"/>
  <c r="O1449" i="3"/>
  <c r="R1449" i="3" s="1"/>
  <c r="M1450" i="3"/>
  <c r="K1451" i="3"/>
  <c r="L1451" i="3" s="1"/>
  <c r="N1454" i="3"/>
  <c r="M1455" i="3"/>
  <c r="D1457" i="3"/>
  <c r="M1457" i="3"/>
  <c r="K1458" i="3"/>
  <c r="L1458" i="3" s="1"/>
  <c r="B1459" i="3"/>
  <c r="K1461" i="3"/>
  <c r="L1461" i="3" s="1"/>
  <c r="O1464" i="3"/>
  <c r="R1464" i="3" s="1"/>
  <c r="O1465" i="3"/>
  <c r="R1465" i="3" s="1"/>
  <c r="K1468" i="3"/>
  <c r="L1468" i="3" s="1"/>
  <c r="B1469" i="3"/>
  <c r="O1471" i="3"/>
  <c r="R1471" i="3" s="1"/>
  <c r="Q1472" i="3"/>
  <c r="Q1473" i="3"/>
  <c r="N1475" i="3"/>
  <c r="K1479" i="3"/>
  <c r="L1479" i="3" s="1"/>
  <c r="B1480" i="3"/>
  <c r="Q1482" i="3"/>
  <c r="Q1483" i="3"/>
  <c r="R1483" i="3" s="1"/>
  <c r="K1490" i="3"/>
  <c r="L1490" i="3" s="1"/>
  <c r="K1494" i="3"/>
  <c r="L1494" i="3" s="1"/>
  <c r="K1498" i="3"/>
  <c r="L1498" i="3" s="1"/>
  <c r="K1502" i="3"/>
  <c r="L1502" i="3" s="1"/>
  <c r="O1505" i="3"/>
  <c r="B1507" i="3"/>
  <c r="D1507" i="3"/>
  <c r="K1507" i="3"/>
  <c r="L1507" i="3" s="1"/>
  <c r="D1512" i="3"/>
  <c r="Q1514" i="3"/>
  <c r="P1516" i="3"/>
  <c r="R1516" i="3" s="1"/>
  <c r="M1516" i="3"/>
  <c r="K1516" i="3"/>
  <c r="L1516" i="3" s="1"/>
  <c r="K1521" i="3"/>
  <c r="L1521" i="3" s="1"/>
  <c r="K1522" i="3"/>
  <c r="L1522" i="3" s="1"/>
  <c r="C1524" i="3"/>
  <c r="B1524" i="3"/>
  <c r="C1527" i="3"/>
  <c r="O1531" i="3"/>
  <c r="R1531" i="3" s="1"/>
  <c r="M1531" i="3"/>
  <c r="O1534" i="3"/>
  <c r="R1534" i="3" s="1"/>
  <c r="N1534" i="3"/>
  <c r="O1537" i="3"/>
  <c r="B1539" i="3"/>
  <c r="D1539" i="3"/>
  <c r="K1539" i="3"/>
  <c r="L1539" i="3" s="1"/>
  <c r="D1544" i="3"/>
  <c r="Q1546" i="3"/>
  <c r="P1548" i="3"/>
  <c r="R1548" i="3" s="1"/>
  <c r="M1548" i="3"/>
  <c r="K1548" i="3"/>
  <c r="L1548" i="3" s="1"/>
  <c r="K1553" i="3"/>
  <c r="L1553" i="3" s="1"/>
  <c r="K1554" i="3"/>
  <c r="L1554" i="3" s="1"/>
  <c r="C1556" i="3"/>
  <c r="B1556" i="3"/>
  <c r="C1559" i="3"/>
  <c r="O1563" i="3"/>
  <c r="R1563" i="3" s="1"/>
  <c r="M1563" i="3"/>
  <c r="O1566" i="3"/>
  <c r="N1566" i="3"/>
  <c r="O1569" i="3"/>
  <c r="B1571" i="3"/>
  <c r="D1571" i="3"/>
  <c r="K1571" i="3"/>
  <c r="L1571" i="3" s="1"/>
  <c r="D1576" i="3"/>
  <c r="Q1578" i="3"/>
  <c r="P1580" i="3"/>
  <c r="M1580" i="3"/>
  <c r="K1580" i="3"/>
  <c r="L1580" i="3" s="1"/>
  <c r="K1585" i="3"/>
  <c r="L1585" i="3" s="1"/>
  <c r="K1586" i="3"/>
  <c r="L1586" i="3" s="1"/>
  <c r="C1588" i="3"/>
  <c r="B1588" i="3"/>
  <c r="C1591" i="3"/>
  <c r="O1595" i="3"/>
  <c r="R1595" i="3" s="1"/>
  <c r="M1595" i="3"/>
  <c r="O1598" i="3"/>
  <c r="N1598" i="3"/>
  <c r="O1601" i="3"/>
  <c r="B1603" i="3"/>
  <c r="D1603" i="3"/>
  <c r="K1603" i="3"/>
  <c r="L1603" i="3" s="1"/>
  <c r="D1608" i="3"/>
  <c r="Q1610" i="3"/>
  <c r="P1612" i="3"/>
  <c r="M1612" i="3"/>
  <c r="K1612" i="3"/>
  <c r="L1612" i="3" s="1"/>
  <c r="K1617" i="3"/>
  <c r="L1617" i="3" s="1"/>
  <c r="K1618" i="3"/>
  <c r="L1618" i="3" s="1"/>
  <c r="C1620" i="3"/>
  <c r="B1620" i="3"/>
  <c r="C1623" i="3"/>
  <c r="O1627" i="3"/>
  <c r="R1627" i="3" s="1"/>
  <c r="M1627" i="3"/>
  <c r="O1630" i="3"/>
  <c r="R1630" i="3" s="1"/>
  <c r="N1630" i="3"/>
  <c r="O1633" i="3"/>
  <c r="B1635" i="3"/>
  <c r="D1635" i="3"/>
  <c r="K1635" i="3"/>
  <c r="L1635" i="3" s="1"/>
  <c r="D1640" i="3"/>
  <c r="C1644" i="3"/>
  <c r="B1644" i="3"/>
  <c r="C1648" i="3"/>
  <c r="B1648" i="3"/>
  <c r="C1652" i="3"/>
  <c r="B1652" i="3"/>
  <c r="C1656" i="3"/>
  <c r="B1656" i="3"/>
  <c r="C1660" i="3"/>
  <c r="B1660" i="3"/>
  <c r="C1664" i="3"/>
  <c r="B1664" i="3"/>
  <c r="C1668" i="3"/>
  <c r="B1668" i="3"/>
  <c r="C1672" i="3"/>
  <c r="B1672" i="3"/>
  <c r="C1676" i="3"/>
  <c r="B1676" i="3"/>
  <c r="C1680" i="3"/>
  <c r="B1680" i="3"/>
  <c r="C1684" i="3"/>
  <c r="B1684" i="3"/>
  <c r="C1688" i="3"/>
  <c r="B1688" i="3"/>
  <c r="C1692" i="3"/>
  <c r="B1692" i="3"/>
  <c r="C1696" i="3"/>
  <c r="B1696" i="3"/>
  <c r="C1700" i="3"/>
  <c r="B1700" i="3"/>
  <c r="C1704" i="3"/>
  <c r="B1704" i="3"/>
  <c r="C1708" i="3"/>
  <c r="B1708" i="3"/>
  <c r="C1712" i="3"/>
  <c r="B1712" i="3"/>
  <c r="C1716" i="3"/>
  <c r="B1716" i="3"/>
  <c r="R1718" i="3"/>
  <c r="D1720" i="3"/>
  <c r="P1727" i="3"/>
  <c r="O1727" i="3"/>
  <c r="M1727" i="3"/>
  <c r="K1729" i="3"/>
  <c r="L1729" i="3" s="1"/>
  <c r="N1733" i="3"/>
  <c r="P1733" i="3"/>
  <c r="B1735" i="3"/>
  <c r="D1735" i="3"/>
  <c r="K1735" i="3"/>
  <c r="L1735" i="3" s="1"/>
  <c r="C1739" i="3"/>
  <c r="P1740" i="3"/>
  <c r="M1740" i="3"/>
  <c r="K1740" i="3"/>
  <c r="L1740" i="3" s="1"/>
  <c r="O1741" i="3"/>
  <c r="C1748" i="3"/>
  <c r="B1748" i="3"/>
  <c r="R1750" i="3"/>
  <c r="D1752" i="3"/>
  <c r="P1759" i="3"/>
  <c r="O1759" i="3"/>
  <c r="R1759" i="3" s="1"/>
  <c r="M1759" i="3"/>
  <c r="K1761" i="3"/>
  <c r="L1761" i="3" s="1"/>
  <c r="N1765" i="3"/>
  <c r="P1765" i="3"/>
  <c r="R1765" i="3" s="1"/>
  <c r="B1767" i="3"/>
  <c r="D1767" i="3"/>
  <c r="K1767" i="3"/>
  <c r="L1767" i="3" s="1"/>
  <c r="P1773" i="3"/>
  <c r="P1798" i="3"/>
  <c r="O1798" i="3"/>
  <c r="K1798" i="3"/>
  <c r="L1798" i="3" s="1"/>
  <c r="D1803" i="3"/>
  <c r="Q1803" i="3"/>
  <c r="P1816" i="3"/>
  <c r="O1816" i="3"/>
  <c r="K1816" i="3"/>
  <c r="L1816" i="3" s="1"/>
  <c r="K1820" i="3"/>
  <c r="L1820" i="3" s="1"/>
  <c r="O1820" i="3"/>
  <c r="N1820" i="3"/>
  <c r="N1826" i="3"/>
  <c r="K1833" i="3"/>
  <c r="L1833" i="3" s="1"/>
  <c r="O1833" i="3"/>
  <c r="Q1833" i="3"/>
  <c r="M1833" i="3"/>
  <c r="C1845" i="3"/>
  <c r="D1845" i="3"/>
  <c r="B1845" i="3"/>
  <c r="Q1845" i="3"/>
  <c r="M1851" i="3"/>
  <c r="M1853" i="3"/>
  <c r="P1856" i="3"/>
  <c r="O1856" i="3"/>
  <c r="R1856" i="3" s="1"/>
  <c r="N1856" i="3"/>
  <c r="K1856" i="3"/>
  <c r="L1856" i="3" s="1"/>
  <c r="C1875" i="3"/>
  <c r="D1875" i="3"/>
  <c r="B1875" i="3"/>
  <c r="Q1875" i="3"/>
  <c r="P1878" i="3"/>
  <c r="P1890" i="3"/>
  <c r="O1890" i="3"/>
  <c r="K1890" i="3"/>
  <c r="L1890" i="3" s="1"/>
  <c r="O1915" i="3"/>
  <c r="K1915" i="3"/>
  <c r="L1915" i="3" s="1"/>
  <c r="Q1915" i="3"/>
  <c r="P1915" i="3"/>
  <c r="K1917" i="3"/>
  <c r="L1917" i="3" s="1"/>
  <c r="O1917" i="3"/>
  <c r="Q1917" i="3"/>
  <c r="P1917" i="3"/>
  <c r="C1919" i="3"/>
  <c r="D1919" i="3"/>
  <c r="B1919" i="3"/>
  <c r="N1919" i="3"/>
  <c r="K1961" i="3"/>
  <c r="L1961" i="3" s="1"/>
  <c r="P1961" i="3"/>
  <c r="O1961" i="3"/>
  <c r="M1961" i="3"/>
  <c r="R1986" i="3"/>
  <c r="O1987" i="3"/>
  <c r="R1987" i="3" s="1"/>
  <c r="K1987" i="3"/>
  <c r="L1987" i="3" s="1"/>
  <c r="P1987" i="3"/>
  <c r="M1987" i="3"/>
  <c r="D2003" i="3"/>
  <c r="C2003" i="3"/>
  <c r="B2003" i="3"/>
  <c r="Q2005" i="3"/>
  <c r="N2005" i="3"/>
  <c r="O2123" i="3"/>
  <c r="R2123" i="3" s="1"/>
  <c r="M2123" i="3"/>
  <c r="K2123" i="3"/>
  <c r="L2123" i="3" s="1"/>
  <c r="P2123" i="3"/>
  <c r="Q2123" i="3"/>
  <c r="O2175" i="3"/>
  <c r="R2175" i="3" s="1"/>
  <c r="M2175" i="3"/>
  <c r="K2175" i="3"/>
  <c r="L2175" i="3" s="1"/>
  <c r="P2175" i="3"/>
  <c r="Q2175" i="3"/>
  <c r="D2259" i="3"/>
  <c r="C2259" i="3"/>
  <c r="B2259" i="3"/>
  <c r="C1459" i="3"/>
  <c r="K1459" i="3"/>
  <c r="L1459" i="3" s="1"/>
  <c r="D1469" i="3"/>
  <c r="C1480" i="3"/>
  <c r="K1480" i="3"/>
  <c r="L1480" i="3" s="1"/>
  <c r="M1492" i="3"/>
  <c r="K1492" i="3"/>
  <c r="L1492" i="3" s="1"/>
  <c r="M1496" i="3"/>
  <c r="K1496" i="3"/>
  <c r="L1496" i="3" s="1"/>
  <c r="M1500" i="3"/>
  <c r="K1500" i="3"/>
  <c r="L1500" i="3" s="1"/>
  <c r="C1504" i="3"/>
  <c r="B1504" i="3"/>
  <c r="O1511" i="3"/>
  <c r="R1511" i="3" s="1"/>
  <c r="M1511" i="3"/>
  <c r="O1514" i="3"/>
  <c r="R1514" i="3" s="1"/>
  <c r="N1514" i="3"/>
  <c r="B1519" i="3"/>
  <c r="D1519" i="3"/>
  <c r="K1519" i="3"/>
  <c r="L1519" i="3" s="1"/>
  <c r="P1528" i="3"/>
  <c r="M1528" i="3"/>
  <c r="K1528" i="3"/>
  <c r="L1528" i="3" s="1"/>
  <c r="C1536" i="3"/>
  <c r="B1536" i="3"/>
  <c r="O1543" i="3"/>
  <c r="R1543" i="3" s="1"/>
  <c r="M1543" i="3"/>
  <c r="O1546" i="3"/>
  <c r="R1546" i="3" s="1"/>
  <c r="N1546" i="3"/>
  <c r="B1551" i="3"/>
  <c r="D1551" i="3"/>
  <c r="P1560" i="3"/>
  <c r="M1560" i="3"/>
  <c r="K1560" i="3"/>
  <c r="L1560" i="3" s="1"/>
  <c r="C1568" i="3"/>
  <c r="B1568" i="3"/>
  <c r="O1575" i="3"/>
  <c r="M1575" i="3"/>
  <c r="R1576" i="3"/>
  <c r="O1578" i="3"/>
  <c r="R1578" i="3" s="1"/>
  <c r="N1578" i="3"/>
  <c r="B1583" i="3"/>
  <c r="D1583" i="3"/>
  <c r="P1592" i="3"/>
  <c r="M1592" i="3"/>
  <c r="K1592" i="3"/>
  <c r="L1592" i="3" s="1"/>
  <c r="C1600" i="3"/>
  <c r="B1600" i="3"/>
  <c r="O1607" i="3"/>
  <c r="R1607" i="3" s="1"/>
  <c r="M1607" i="3"/>
  <c r="R1608" i="3"/>
  <c r="O1610" i="3"/>
  <c r="N1610" i="3"/>
  <c r="B1615" i="3"/>
  <c r="D1615" i="3"/>
  <c r="K1615" i="3"/>
  <c r="L1615" i="3" s="1"/>
  <c r="P1624" i="3"/>
  <c r="M1624" i="3"/>
  <c r="K1624" i="3"/>
  <c r="L1624" i="3" s="1"/>
  <c r="C1632" i="3"/>
  <c r="B1632" i="3"/>
  <c r="O1639" i="3"/>
  <c r="M1639" i="3"/>
  <c r="R1720" i="3"/>
  <c r="P1723" i="3"/>
  <c r="O1723" i="3"/>
  <c r="R1723" i="3" s="1"/>
  <c r="M1723" i="3"/>
  <c r="N1729" i="3"/>
  <c r="P1729" i="3"/>
  <c r="B1731" i="3"/>
  <c r="D1731" i="3"/>
  <c r="P1736" i="3"/>
  <c r="M1736" i="3"/>
  <c r="K1736" i="3"/>
  <c r="L1736" i="3" s="1"/>
  <c r="C1744" i="3"/>
  <c r="B1744" i="3"/>
  <c r="P1755" i="3"/>
  <c r="O1755" i="3"/>
  <c r="M1755" i="3"/>
  <c r="N1761" i="3"/>
  <c r="P1761" i="3"/>
  <c r="B1763" i="3"/>
  <c r="D1763" i="3"/>
  <c r="P1768" i="3"/>
  <c r="M1768" i="3"/>
  <c r="K1768" i="3"/>
  <c r="L1768" i="3" s="1"/>
  <c r="R1772" i="3"/>
  <c r="C1783" i="3"/>
  <c r="D1783" i="3"/>
  <c r="B1783" i="3"/>
  <c r="O1810" i="3"/>
  <c r="K1810" i="3"/>
  <c r="L1810" i="3" s="1"/>
  <c r="Q1831" i="3"/>
  <c r="P1831" i="3"/>
  <c r="P1873" i="3"/>
  <c r="O1903" i="3"/>
  <c r="K1903" i="3"/>
  <c r="L1903" i="3" s="1"/>
  <c r="M1903" i="3"/>
  <c r="Q1903" i="3"/>
  <c r="O1908" i="3"/>
  <c r="R1928" i="3"/>
  <c r="K1937" i="3"/>
  <c r="L1937" i="3" s="1"/>
  <c r="O1937" i="3"/>
  <c r="R1937" i="3" s="1"/>
  <c r="M1937" i="3"/>
  <c r="Q1937" i="3"/>
  <c r="O1942" i="3"/>
  <c r="R1942" i="3" s="1"/>
  <c r="N1942" i="3"/>
  <c r="K1942" i="3"/>
  <c r="L1942" i="3" s="1"/>
  <c r="C1953" i="3"/>
  <c r="D1953" i="3"/>
  <c r="B1953" i="3"/>
  <c r="N1953" i="3"/>
  <c r="Q1995" i="3"/>
  <c r="N1995" i="3"/>
  <c r="O2027" i="3"/>
  <c r="M2027" i="3"/>
  <c r="K2027" i="3"/>
  <c r="L2027" i="3" s="1"/>
  <c r="P2027" i="3"/>
  <c r="O2143" i="3"/>
  <c r="R2143" i="3" s="1"/>
  <c r="M2143" i="3"/>
  <c r="K2143" i="3"/>
  <c r="L2143" i="3" s="1"/>
  <c r="P2143" i="3"/>
  <c r="Q2143" i="3"/>
  <c r="D2227" i="3"/>
  <c r="C2227" i="3"/>
  <c r="B2227" i="3"/>
  <c r="D2247" i="3"/>
  <c r="C2247" i="3"/>
  <c r="B2247" i="3"/>
  <c r="R2339" i="3"/>
  <c r="R2465" i="3"/>
  <c r="O942" i="3"/>
  <c r="R942" i="3" s="1"/>
  <c r="O946" i="3"/>
  <c r="R946" i="3" s="1"/>
  <c r="O950" i="3"/>
  <c r="R950" i="3" s="1"/>
  <c r="O954" i="3"/>
  <c r="R954" i="3" s="1"/>
  <c r="O958" i="3"/>
  <c r="R958" i="3" s="1"/>
  <c r="O962" i="3"/>
  <c r="R962" i="3" s="1"/>
  <c r="O966" i="3"/>
  <c r="R966" i="3" s="1"/>
  <c r="O970" i="3"/>
  <c r="R970" i="3" s="1"/>
  <c r="O974" i="3"/>
  <c r="R974" i="3" s="1"/>
  <c r="O978" i="3"/>
  <c r="R978" i="3" s="1"/>
  <c r="O982" i="3"/>
  <c r="R982" i="3" s="1"/>
  <c r="O986" i="3"/>
  <c r="R986" i="3" s="1"/>
  <c r="O990" i="3"/>
  <c r="R990" i="3" s="1"/>
  <c r="O994" i="3"/>
  <c r="R994" i="3" s="1"/>
  <c r="O998" i="3"/>
  <c r="R998" i="3" s="1"/>
  <c r="O1002" i="3"/>
  <c r="R1002" i="3" s="1"/>
  <c r="O1006" i="3"/>
  <c r="R1006" i="3" s="1"/>
  <c r="O1010" i="3"/>
  <c r="R1010" i="3" s="1"/>
  <c r="O1014" i="3"/>
  <c r="R1014" i="3" s="1"/>
  <c r="O1018" i="3"/>
  <c r="R1018" i="3" s="1"/>
  <c r="O1022" i="3"/>
  <c r="R1022" i="3" s="1"/>
  <c r="O1026" i="3"/>
  <c r="R1026" i="3" s="1"/>
  <c r="O1030" i="3"/>
  <c r="R1030" i="3" s="1"/>
  <c r="O1034" i="3"/>
  <c r="R1034" i="3" s="1"/>
  <c r="O1038" i="3"/>
  <c r="R1038" i="3" s="1"/>
  <c r="O1042" i="3"/>
  <c r="R1042" i="3" s="1"/>
  <c r="O1046" i="3"/>
  <c r="R1046" i="3" s="1"/>
  <c r="O1050" i="3"/>
  <c r="R1050" i="3" s="1"/>
  <c r="O1054" i="3"/>
  <c r="R1054" i="3" s="1"/>
  <c r="O1058" i="3"/>
  <c r="R1058" i="3" s="1"/>
  <c r="O1062" i="3"/>
  <c r="R1062" i="3" s="1"/>
  <c r="O1066" i="3"/>
  <c r="R1066" i="3" s="1"/>
  <c r="O1070" i="3"/>
  <c r="R1070" i="3" s="1"/>
  <c r="O1074" i="3"/>
  <c r="R1074" i="3" s="1"/>
  <c r="O1078" i="3"/>
  <c r="R1078" i="3" s="1"/>
  <c r="O1082" i="3"/>
  <c r="O1086" i="3"/>
  <c r="R1086" i="3" s="1"/>
  <c r="O1090" i="3"/>
  <c r="O1094" i="3"/>
  <c r="O1098" i="3"/>
  <c r="R1098" i="3" s="1"/>
  <c r="O1102" i="3"/>
  <c r="O1106" i="3"/>
  <c r="O1110" i="3"/>
  <c r="R1110" i="3" s="1"/>
  <c r="O1114" i="3"/>
  <c r="O1118" i="3"/>
  <c r="R1118" i="3" s="1"/>
  <c r="O1122" i="3"/>
  <c r="O1126" i="3"/>
  <c r="O1130" i="3"/>
  <c r="R1130" i="3" s="1"/>
  <c r="O1134" i="3"/>
  <c r="O1138" i="3"/>
  <c r="O1142" i="3"/>
  <c r="R1142" i="3" s="1"/>
  <c r="O1146" i="3"/>
  <c r="O1150" i="3"/>
  <c r="R1150" i="3" s="1"/>
  <c r="O1154" i="3"/>
  <c r="O1158" i="3"/>
  <c r="O1162" i="3"/>
  <c r="R1162" i="3" s="1"/>
  <c r="O1166" i="3"/>
  <c r="O1170" i="3"/>
  <c r="O1174" i="3"/>
  <c r="R1174" i="3" s="1"/>
  <c r="O1178" i="3"/>
  <c r="O1182" i="3"/>
  <c r="R1182" i="3" s="1"/>
  <c r="O1186" i="3"/>
  <c r="O1190" i="3"/>
  <c r="O1194" i="3"/>
  <c r="R1194" i="3" s="1"/>
  <c r="O1198" i="3"/>
  <c r="O1202" i="3"/>
  <c r="O1206" i="3"/>
  <c r="R1206" i="3" s="1"/>
  <c r="O1210" i="3"/>
  <c r="O1214" i="3"/>
  <c r="R1214" i="3" s="1"/>
  <c r="O1218" i="3"/>
  <c r="O1222" i="3"/>
  <c r="O1226" i="3"/>
  <c r="R1226" i="3" s="1"/>
  <c r="O1230" i="3"/>
  <c r="O1234" i="3"/>
  <c r="O1238" i="3"/>
  <c r="R1238" i="3" s="1"/>
  <c r="O1242" i="3"/>
  <c r="O1246" i="3"/>
  <c r="R1246" i="3" s="1"/>
  <c r="O1250" i="3"/>
  <c r="O1254" i="3"/>
  <c r="O1258" i="3"/>
  <c r="R1258" i="3" s="1"/>
  <c r="O1262" i="3"/>
  <c r="O1266" i="3"/>
  <c r="O1270" i="3"/>
  <c r="R1270" i="3" s="1"/>
  <c r="O1274" i="3"/>
  <c r="O1278" i="3"/>
  <c r="R1278" i="3" s="1"/>
  <c r="O1282" i="3"/>
  <c r="O1286" i="3"/>
  <c r="O1290" i="3"/>
  <c r="R1290" i="3" s="1"/>
  <c r="O1294" i="3"/>
  <c r="O1298" i="3"/>
  <c r="O1302" i="3"/>
  <c r="R1302" i="3" s="1"/>
  <c r="O1306" i="3"/>
  <c r="O1310" i="3"/>
  <c r="R1310" i="3" s="1"/>
  <c r="O1314" i="3"/>
  <c r="O1318" i="3"/>
  <c r="O1322" i="3"/>
  <c r="R1322" i="3" s="1"/>
  <c r="O1326" i="3"/>
  <c r="O1330" i="3"/>
  <c r="O1334" i="3"/>
  <c r="R1334" i="3" s="1"/>
  <c r="O1338" i="3"/>
  <c r="O1342" i="3"/>
  <c r="R1342" i="3" s="1"/>
  <c r="O1346" i="3"/>
  <c r="K1348" i="3"/>
  <c r="L1348" i="3" s="1"/>
  <c r="O1350" i="3"/>
  <c r="K1352" i="3"/>
  <c r="L1352" i="3" s="1"/>
  <c r="O1354" i="3"/>
  <c r="K1356" i="3"/>
  <c r="L1356" i="3" s="1"/>
  <c r="O1358" i="3"/>
  <c r="K1360" i="3"/>
  <c r="L1360" i="3" s="1"/>
  <c r="O1362" i="3"/>
  <c r="K1364" i="3"/>
  <c r="L1364" i="3" s="1"/>
  <c r="O1366" i="3"/>
  <c r="K1368" i="3"/>
  <c r="L1368" i="3" s="1"/>
  <c r="O1370" i="3"/>
  <c r="K1372" i="3"/>
  <c r="L1372" i="3" s="1"/>
  <c r="O1374" i="3"/>
  <c r="K1376" i="3"/>
  <c r="L1376" i="3" s="1"/>
  <c r="O1378" i="3"/>
  <c r="K1380" i="3"/>
  <c r="L1380" i="3" s="1"/>
  <c r="O1382" i="3"/>
  <c r="K1384" i="3"/>
  <c r="L1384" i="3" s="1"/>
  <c r="O1386" i="3"/>
  <c r="K1388" i="3"/>
  <c r="L1388" i="3" s="1"/>
  <c r="O1390" i="3"/>
  <c r="K1392" i="3"/>
  <c r="L1392" i="3" s="1"/>
  <c r="O1394" i="3"/>
  <c r="K1396" i="3"/>
  <c r="L1396" i="3" s="1"/>
  <c r="O1398" i="3"/>
  <c r="K1400" i="3"/>
  <c r="L1400" i="3" s="1"/>
  <c r="O1402" i="3"/>
  <c r="K1404" i="3"/>
  <c r="L1404" i="3" s="1"/>
  <c r="O1406" i="3"/>
  <c r="K1408" i="3"/>
  <c r="L1408" i="3" s="1"/>
  <c r="O1410" i="3"/>
  <c r="M1411" i="3"/>
  <c r="K1412" i="3"/>
  <c r="L1412" i="3" s="1"/>
  <c r="O1414" i="3"/>
  <c r="M1415" i="3"/>
  <c r="K1416" i="3"/>
  <c r="L1416" i="3" s="1"/>
  <c r="O1418" i="3"/>
  <c r="R1418" i="3" s="1"/>
  <c r="M1419" i="3"/>
  <c r="K1420" i="3"/>
  <c r="L1420" i="3" s="1"/>
  <c r="O1422" i="3"/>
  <c r="R1422" i="3" s="1"/>
  <c r="M1423" i="3"/>
  <c r="K1424" i="3"/>
  <c r="L1424" i="3" s="1"/>
  <c r="O1426" i="3"/>
  <c r="M1427" i="3"/>
  <c r="K1428" i="3"/>
  <c r="L1428" i="3" s="1"/>
  <c r="O1430" i="3"/>
  <c r="R1430" i="3" s="1"/>
  <c r="M1431" i="3"/>
  <c r="K1432" i="3"/>
  <c r="L1432" i="3" s="1"/>
  <c r="O1434" i="3"/>
  <c r="R1434" i="3" s="1"/>
  <c r="M1435" i="3"/>
  <c r="K1436" i="3"/>
  <c r="L1436" i="3" s="1"/>
  <c r="O1438" i="3"/>
  <c r="R1438" i="3" s="1"/>
  <c r="M1439" i="3"/>
  <c r="K1440" i="3"/>
  <c r="L1440" i="3" s="1"/>
  <c r="O1442" i="3"/>
  <c r="M1443" i="3"/>
  <c r="K1444" i="3"/>
  <c r="L1444" i="3" s="1"/>
  <c r="O1446" i="3"/>
  <c r="M1447" i="3"/>
  <c r="K1448" i="3"/>
  <c r="L1448" i="3" s="1"/>
  <c r="O1450" i="3"/>
  <c r="R1450" i="3" s="1"/>
  <c r="M1451" i="3"/>
  <c r="K1452" i="3"/>
  <c r="L1452" i="3" s="1"/>
  <c r="K1453" i="3"/>
  <c r="L1453" i="3" s="1"/>
  <c r="P1454" i="3"/>
  <c r="P1455" i="3"/>
  <c r="R1455" i="3" s="1"/>
  <c r="O1456" i="3"/>
  <c r="O1457" i="3"/>
  <c r="R1457" i="3" s="1"/>
  <c r="K1460" i="3"/>
  <c r="L1460" i="3" s="1"/>
  <c r="B1461" i="3"/>
  <c r="O1463" i="3"/>
  <c r="R1463" i="3" s="1"/>
  <c r="Q1464" i="3"/>
  <c r="O1466" i="3"/>
  <c r="R1466" i="3" s="1"/>
  <c r="N1468" i="3"/>
  <c r="N1469" i="3"/>
  <c r="K1471" i="3"/>
  <c r="L1471" i="3" s="1"/>
  <c r="B1472" i="3"/>
  <c r="Q1474" i="3"/>
  <c r="R1474" i="3" s="1"/>
  <c r="P1476" i="3"/>
  <c r="P1477" i="3"/>
  <c r="R1477" i="3" s="1"/>
  <c r="N1478" i="3"/>
  <c r="M1479" i="3"/>
  <c r="M1481" i="3"/>
  <c r="K1482" i="3"/>
  <c r="L1482" i="3" s="1"/>
  <c r="B1483" i="3"/>
  <c r="K1485" i="3"/>
  <c r="L1485" i="3" s="1"/>
  <c r="P1485" i="3"/>
  <c r="C1488" i="3"/>
  <c r="K1488" i="3"/>
  <c r="L1488" i="3" s="1"/>
  <c r="D1489" i="3"/>
  <c r="D1504" i="3"/>
  <c r="Q1506" i="3"/>
  <c r="P1507" i="3"/>
  <c r="P1508" i="3"/>
  <c r="R1508" i="3" s="1"/>
  <c r="M1508" i="3"/>
  <c r="K1508" i="3"/>
  <c r="L1508" i="3" s="1"/>
  <c r="K1513" i="3"/>
  <c r="L1513" i="3" s="1"/>
  <c r="K1514" i="3"/>
  <c r="L1514" i="3" s="1"/>
  <c r="C1516" i="3"/>
  <c r="B1516" i="3"/>
  <c r="C1519" i="3"/>
  <c r="P1522" i="3"/>
  <c r="O1523" i="3"/>
  <c r="R1523" i="3" s="1"/>
  <c r="M1523" i="3"/>
  <c r="O1524" i="3"/>
  <c r="O1526" i="3"/>
  <c r="R1526" i="3" s="1"/>
  <c r="N1526" i="3"/>
  <c r="O1529" i="3"/>
  <c r="B1531" i="3"/>
  <c r="D1531" i="3"/>
  <c r="K1531" i="3"/>
  <c r="L1531" i="3" s="1"/>
  <c r="D1536" i="3"/>
  <c r="P1539" i="3"/>
  <c r="P1540" i="3"/>
  <c r="M1540" i="3"/>
  <c r="K1540" i="3"/>
  <c r="L1540" i="3" s="1"/>
  <c r="K1546" i="3"/>
  <c r="L1546" i="3" s="1"/>
  <c r="C1548" i="3"/>
  <c r="B1548" i="3"/>
  <c r="C1551" i="3"/>
  <c r="P1554" i="3"/>
  <c r="O1555" i="3"/>
  <c r="R1555" i="3" s="1"/>
  <c r="M1555" i="3"/>
  <c r="O1556" i="3"/>
  <c r="R1556" i="3" s="1"/>
  <c r="O1558" i="3"/>
  <c r="R1558" i="3" s="1"/>
  <c r="N1558" i="3"/>
  <c r="O1561" i="3"/>
  <c r="B1563" i="3"/>
  <c r="D1563" i="3"/>
  <c r="K1563" i="3"/>
  <c r="L1563" i="3" s="1"/>
  <c r="D1568" i="3"/>
  <c r="P1571" i="3"/>
  <c r="P1572" i="3"/>
  <c r="M1572" i="3"/>
  <c r="K1572" i="3"/>
  <c r="L1572" i="3" s="1"/>
  <c r="K1578" i="3"/>
  <c r="L1578" i="3" s="1"/>
  <c r="C1580" i="3"/>
  <c r="B1580" i="3"/>
  <c r="C1583" i="3"/>
  <c r="P1586" i="3"/>
  <c r="O1587" i="3"/>
  <c r="R1587" i="3" s="1"/>
  <c r="M1587" i="3"/>
  <c r="O1588" i="3"/>
  <c r="R1588" i="3" s="1"/>
  <c r="O1590" i="3"/>
  <c r="R1590" i="3" s="1"/>
  <c r="N1590" i="3"/>
  <c r="O1593" i="3"/>
  <c r="B1595" i="3"/>
  <c r="D1595" i="3"/>
  <c r="K1595" i="3"/>
  <c r="L1595" i="3" s="1"/>
  <c r="D1600" i="3"/>
  <c r="P1603" i="3"/>
  <c r="P1604" i="3"/>
  <c r="R1604" i="3" s="1"/>
  <c r="M1604" i="3"/>
  <c r="K1604" i="3"/>
  <c r="L1604" i="3" s="1"/>
  <c r="K1610" i="3"/>
  <c r="L1610" i="3" s="1"/>
  <c r="C1612" i="3"/>
  <c r="B1612" i="3"/>
  <c r="C1615" i="3"/>
  <c r="P1618" i="3"/>
  <c r="O1619" i="3"/>
  <c r="R1619" i="3" s="1"/>
  <c r="M1619" i="3"/>
  <c r="O1620" i="3"/>
  <c r="O1622" i="3"/>
  <c r="R1622" i="3" s="1"/>
  <c r="N1622" i="3"/>
  <c r="O1625" i="3"/>
  <c r="B1627" i="3"/>
  <c r="D1627" i="3"/>
  <c r="K1627" i="3"/>
  <c r="L1627" i="3" s="1"/>
  <c r="D1632" i="3"/>
  <c r="P1635" i="3"/>
  <c r="P1636" i="3"/>
  <c r="M1636" i="3"/>
  <c r="K1636" i="3"/>
  <c r="L1636" i="3" s="1"/>
  <c r="O1644" i="3"/>
  <c r="R1644" i="3" s="1"/>
  <c r="O1648" i="3"/>
  <c r="R1648" i="3" s="1"/>
  <c r="O1652" i="3"/>
  <c r="R1652" i="3" s="1"/>
  <c r="O1656" i="3"/>
  <c r="R1656" i="3" s="1"/>
  <c r="O1660" i="3"/>
  <c r="O1664" i="3"/>
  <c r="O1668" i="3"/>
  <c r="R1668" i="3" s="1"/>
  <c r="O1672" i="3"/>
  <c r="R1672" i="3" s="1"/>
  <c r="O1676" i="3"/>
  <c r="R1676" i="3" s="1"/>
  <c r="O1680" i="3"/>
  <c r="R1680" i="3" s="1"/>
  <c r="O1684" i="3"/>
  <c r="R1684" i="3" s="1"/>
  <c r="O1688" i="3"/>
  <c r="R1688" i="3" s="1"/>
  <c r="O1692" i="3"/>
  <c r="O1696" i="3"/>
  <c r="O1700" i="3"/>
  <c r="R1700" i="3" s="1"/>
  <c r="O1704" i="3"/>
  <c r="R1704" i="3" s="1"/>
  <c r="O1708" i="3"/>
  <c r="R1708" i="3" s="1"/>
  <c r="O1712" i="3"/>
  <c r="R1712" i="3" s="1"/>
  <c r="O1716" i="3"/>
  <c r="R1716" i="3" s="1"/>
  <c r="P1719" i="3"/>
  <c r="O1719" i="3"/>
  <c r="M1719" i="3"/>
  <c r="N1725" i="3"/>
  <c r="P1725" i="3"/>
  <c r="R1725" i="3" s="1"/>
  <c r="B1727" i="3"/>
  <c r="D1727" i="3"/>
  <c r="K1727" i="3"/>
  <c r="L1727" i="3" s="1"/>
  <c r="C1731" i="3"/>
  <c r="P1732" i="3"/>
  <c r="R1732" i="3" s="1"/>
  <c r="M1732" i="3"/>
  <c r="K1732" i="3"/>
  <c r="L1732" i="3" s="1"/>
  <c r="O1733" i="3"/>
  <c r="Q1735" i="3"/>
  <c r="C1740" i="3"/>
  <c r="B1740" i="3"/>
  <c r="R1742" i="3"/>
  <c r="D1744" i="3"/>
  <c r="O1748" i="3"/>
  <c r="P1751" i="3"/>
  <c r="O1751" i="3"/>
  <c r="M1751" i="3"/>
  <c r="N1757" i="3"/>
  <c r="P1757" i="3"/>
  <c r="B1759" i="3"/>
  <c r="D1759" i="3"/>
  <c r="C1763" i="3"/>
  <c r="P1764" i="3"/>
  <c r="R1764" i="3" s="1"/>
  <c r="M1764" i="3"/>
  <c r="K1764" i="3"/>
  <c r="L1764" i="3" s="1"/>
  <c r="Q1767" i="3"/>
  <c r="C1773" i="3"/>
  <c r="B1773" i="3"/>
  <c r="P1781" i="3"/>
  <c r="O1786" i="3"/>
  <c r="K1786" i="3"/>
  <c r="L1786" i="3" s="1"/>
  <c r="R1788" i="3"/>
  <c r="Q1791" i="3"/>
  <c r="Q1793" i="3"/>
  <c r="O1796" i="3"/>
  <c r="R1796" i="3" s="1"/>
  <c r="N1796" i="3"/>
  <c r="K1796" i="3"/>
  <c r="L1796" i="3" s="1"/>
  <c r="O1799" i="3"/>
  <c r="K1799" i="3"/>
  <c r="L1799" i="3" s="1"/>
  <c r="Q1799" i="3"/>
  <c r="M1799" i="3"/>
  <c r="K1804" i="3"/>
  <c r="L1804" i="3" s="1"/>
  <c r="O1804" i="3"/>
  <c r="N1804" i="3"/>
  <c r="N1810" i="3"/>
  <c r="K1817" i="3"/>
  <c r="L1817" i="3" s="1"/>
  <c r="O1817" i="3"/>
  <c r="R1817" i="3" s="1"/>
  <c r="Q1817" i="3"/>
  <c r="M1817" i="3"/>
  <c r="P1820" i="3"/>
  <c r="O1823" i="3"/>
  <c r="K1823" i="3"/>
  <c r="L1823" i="3" s="1"/>
  <c r="Q1823" i="3"/>
  <c r="K1829" i="3"/>
  <c r="L1829" i="3" s="1"/>
  <c r="O1829" i="3"/>
  <c r="P1829" i="3"/>
  <c r="K1841" i="3"/>
  <c r="L1841" i="3" s="1"/>
  <c r="O1841" i="3"/>
  <c r="R1841" i="3" s="1"/>
  <c r="M1841" i="3"/>
  <c r="Q1841" i="3"/>
  <c r="O1846" i="3"/>
  <c r="N1846" i="3"/>
  <c r="K1846" i="3"/>
  <c r="L1846" i="3" s="1"/>
  <c r="C1857" i="3"/>
  <c r="D1857" i="3"/>
  <c r="B1857" i="3"/>
  <c r="N1857" i="3"/>
  <c r="N1876" i="3"/>
  <c r="K1876" i="3"/>
  <c r="L1876" i="3" s="1"/>
  <c r="P1876" i="3"/>
  <c r="K1885" i="3"/>
  <c r="L1885" i="3" s="1"/>
  <c r="O1885" i="3"/>
  <c r="Q1885" i="3"/>
  <c r="P1885" i="3"/>
  <c r="C1887" i="3"/>
  <c r="D1887" i="3"/>
  <c r="B1887" i="3"/>
  <c r="N1887" i="3"/>
  <c r="C1909" i="3"/>
  <c r="D1909" i="3"/>
  <c r="B1909" i="3"/>
  <c r="Q1909" i="3"/>
  <c r="M1915" i="3"/>
  <c r="M1917" i="3"/>
  <c r="P1920" i="3"/>
  <c r="O1920" i="3"/>
  <c r="N1920" i="3"/>
  <c r="K1920" i="3"/>
  <c r="L1920" i="3" s="1"/>
  <c r="R1926" i="3"/>
  <c r="C1939" i="3"/>
  <c r="D1939" i="3"/>
  <c r="B1939" i="3"/>
  <c r="Q1939" i="3"/>
  <c r="P1942" i="3"/>
  <c r="Q1961" i="3"/>
  <c r="O1971" i="3"/>
  <c r="K1971" i="3"/>
  <c r="L1971" i="3" s="1"/>
  <c r="P1971" i="3"/>
  <c r="M1971" i="3"/>
  <c r="N1978" i="3"/>
  <c r="P1978" i="3"/>
  <c r="O1978" i="3"/>
  <c r="K1978" i="3"/>
  <c r="L1978" i="3" s="1"/>
  <c r="D1983" i="3"/>
  <c r="C1983" i="3"/>
  <c r="B1983" i="3"/>
  <c r="K1993" i="3"/>
  <c r="L1993" i="3" s="1"/>
  <c r="P1993" i="3"/>
  <c r="O1993" i="3"/>
  <c r="R1993" i="3" s="1"/>
  <c r="Q1993" i="3"/>
  <c r="M1993" i="3"/>
  <c r="C1997" i="3"/>
  <c r="D1997" i="3"/>
  <c r="B1997" i="3"/>
  <c r="O2111" i="3"/>
  <c r="M2111" i="3"/>
  <c r="K2111" i="3"/>
  <c r="L2111" i="3" s="1"/>
  <c r="P2111" i="3"/>
  <c r="Q2111" i="3"/>
  <c r="D2195" i="3"/>
  <c r="C2195" i="3"/>
  <c r="B2195" i="3"/>
  <c r="D2215" i="3"/>
  <c r="C2215" i="3"/>
  <c r="B2215" i="3"/>
  <c r="P1078" i="3"/>
  <c r="P1082" i="3"/>
  <c r="P1086" i="3"/>
  <c r="P1090" i="3"/>
  <c r="P1094" i="3"/>
  <c r="P1098" i="3"/>
  <c r="P1102" i="3"/>
  <c r="P1106" i="3"/>
  <c r="P1110" i="3"/>
  <c r="P1114" i="3"/>
  <c r="P1118" i="3"/>
  <c r="P1122" i="3"/>
  <c r="P1126" i="3"/>
  <c r="P1130" i="3"/>
  <c r="P1134" i="3"/>
  <c r="P1138" i="3"/>
  <c r="P1142" i="3"/>
  <c r="P1146" i="3"/>
  <c r="P1150" i="3"/>
  <c r="P1154" i="3"/>
  <c r="P1158" i="3"/>
  <c r="P1162" i="3"/>
  <c r="P1166" i="3"/>
  <c r="P1170" i="3"/>
  <c r="P1174" i="3"/>
  <c r="P1178" i="3"/>
  <c r="P1182" i="3"/>
  <c r="P1186" i="3"/>
  <c r="P1190" i="3"/>
  <c r="P1194" i="3"/>
  <c r="P1198" i="3"/>
  <c r="P1202" i="3"/>
  <c r="P1206" i="3"/>
  <c r="P1210" i="3"/>
  <c r="P1214" i="3"/>
  <c r="P1218" i="3"/>
  <c r="P1222" i="3"/>
  <c r="P1226" i="3"/>
  <c r="P1230" i="3"/>
  <c r="P1234" i="3"/>
  <c r="P1238" i="3"/>
  <c r="P1242" i="3"/>
  <c r="P1246" i="3"/>
  <c r="P1250" i="3"/>
  <c r="P1254" i="3"/>
  <c r="P1258" i="3"/>
  <c r="P1262" i="3"/>
  <c r="P1266" i="3"/>
  <c r="P1270" i="3"/>
  <c r="P1274" i="3"/>
  <c r="P1278" i="3"/>
  <c r="P1282" i="3"/>
  <c r="P1286" i="3"/>
  <c r="P1290" i="3"/>
  <c r="P1294" i="3"/>
  <c r="P1298" i="3"/>
  <c r="P1302" i="3"/>
  <c r="P1306" i="3"/>
  <c r="P1310" i="3"/>
  <c r="P1314" i="3"/>
  <c r="P1318" i="3"/>
  <c r="P1322" i="3"/>
  <c r="P1326" i="3"/>
  <c r="P1330" i="3"/>
  <c r="P1334" i="3"/>
  <c r="P1338" i="3"/>
  <c r="P1342" i="3"/>
  <c r="P1346" i="3"/>
  <c r="P1350" i="3"/>
  <c r="N1351" i="3"/>
  <c r="P1354" i="3"/>
  <c r="N1355" i="3"/>
  <c r="P1358" i="3"/>
  <c r="N1359" i="3"/>
  <c r="P1362" i="3"/>
  <c r="N1363" i="3"/>
  <c r="P1366" i="3"/>
  <c r="N1367" i="3"/>
  <c r="P1370" i="3"/>
  <c r="N1371" i="3"/>
  <c r="P1374" i="3"/>
  <c r="N1375" i="3"/>
  <c r="P1378" i="3"/>
  <c r="N1379" i="3"/>
  <c r="P1382" i="3"/>
  <c r="N1383" i="3"/>
  <c r="P1386" i="3"/>
  <c r="N1387" i="3"/>
  <c r="P1390" i="3"/>
  <c r="N1391" i="3"/>
  <c r="P1394" i="3"/>
  <c r="N1395" i="3"/>
  <c r="P1398" i="3"/>
  <c r="N1399" i="3"/>
  <c r="P1402" i="3"/>
  <c r="N1403" i="3"/>
  <c r="P1406" i="3"/>
  <c r="N1407" i="3"/>
  <c r="P1410" i="3"/>
  <c r="N1411" i="3"/>
  <c r="P1414" i="3"/>
  <c r="N1415" i="3"/>
  <c r="P1418" i="3"/>
  <c r="N1419" i="3"/>
  <c r="P1422" i="3"/>
  <c r="N1423" i="3"/>
  <c r="P1426" i="3"/>
  <c r="N1427" i="3"/>
  <c r="P1430" i="3"/>
  <c r="N1431" i="3"/>
  <c r="P1434" i="3"/>
  <c r="N1435" i="3"/>
  <c r="P1438" i="3"/>
  <c r="N1439" i="3"/>
  <c r="P1442" i="3"/>
  <c r="N1443" i="3"/>
  <c r="P1446" i="3"/>
  <c r="N1447" i="3"/>
  <c r="P1450" i="3"/>
  <c r="N1451" i="3"/>
  <c r="Q1454" i="3"/>
  <c r="Q1455" i="3"/>
  <c r="P1456" i="3"/>
  <c r="N1458" i="3"/>
  <c r="M1459" i="3"/>
  <c r="D1461" i="3"/>
  <c r="K1465" i="3"/>
  <c r="L1465" i="3" s="1"/>
  <c r="O1468" i="3"/>
  <c r="O1469" i="3"/>
  <c r="C1472" i="3"/>
  <c r="K1472" i="3"/>
  <c r="L1472" i="3" s="1"/>
  <c r="O1475" i="3"/>
  <c r="R1475" i="3" s="1"/>
  <c r="Q1476" i="3"/>
  <c r="Q1477" i="3"/>
  <c r="N1479" i="3"/>
  <c r="C1483" i="3"/>
  <c r="K1483" i="3"/>
  <c r="L1483" i="3" s="1"/>
  <c r="B1487" i="3"/>
  <c r="K1487" i="3"/>
  <c r="L1487" i="3" s="1"/>
  <c r="D1488" i="3"/>
  <c r="P1490" i="3"/>
  <c r="C1492" i="3"/>
  <c r="B1492" i="3"/>
  <c r="P1494" i="3"/>
  <c r="C1496" i="3"/>
  <c r="B1496" i="3"/>
  <c r="P1498" i="3"/>
  <c r="C1500" i="3"/>
  <c r="B1500" i="3"/>
  <c r="P1502" i="3"/>
  <c r="O1503" i="3"/>
  <c r="R1503" i="3" s="1"/>
  <c r="M1503" i="3"/>
  <c r="O1504" i="3"/>
  <c r="O1506" i="3"/>
  <c r="N1506" i="3"/>
  <c r="Q1507" i="3"/>
  <c r="B1511" i="3"/>
  <c r="D1511" i="3"/>
  <c r="K1511" i="3"/>
  <c r="L1511" i="3" s="1"/>
  <c r="Q1518" i="3"/>
  <c r="P1519" i="3"/>
  <c r="P1520" i="3"/>
  <c r="M1520" i="3"/>
  <c r="K1520" i="3"/>
  <c r="L1520" i="3" s="1"/>
  <c r="Q1524" i="3"/>
  <c r="K1525" i="3"/>
  <c r="L1525" i="3" s="1"/>
  <c r="C1528" i="3"/>
  <c r="B1528" i="3"/>
  <c r="P1534" i="3"/>
  <c r="O1535" i="3"/>
  <c r="R1535" i="3" s="1"/>
  <c r="M1535" i="3"/>
  <c r="O1536" i="3"/>
  <c r="O1538" i="3"/>
  <c r="R1538" i="3" s="1"/>
  <c r="N1538" i="3"/>
  <c r="Q1539" i="3"/>
  <c r="O1541" i="3"/>
  <c r="R1541" i="3" s="1"/>
  <c r="B1543" i="3"/>
  <c r="D1543" i="3"/>
  <c r="K1543" i="3"/>
  <c r="L1543" i="3" s="1"/>
  <c r="D1548" i="3"/>
  <c r="Q1550" i="3"/>
  <c r="P1551" i="3"/>
  <c r="P1552" i="3"/>
  <c r="M1552" i="3"/>
  <c r="K1552" i="3"/>
  <c r="L1552" i="3" s="1"/>
  <c r="Q1556" i="3"/>
  <c r="K1557" i="3"/>
  <c r="L1557" i="3" s="1"/>
  <c r="K1558" i="3"/>
  <c r="L1558" i="3" s="1"/>
  <c r="C1560" i="3"/>
  <c r="B1560" i="3"/>
  <c r="C1563" i="3"/>
  <c r="P1566" i="3"/>
  <c r="O1567" i="3"/>
  <c r="R1567" i="3" s="1"/>
  <c r="M1567" i="3"/>
  <c r="O1568" i="3"/>
  <c r="O1570" i="3"/>
  <c r="R1570" i="3" s="1"/>
  <c r="N1570" i="3"/>
  <c r="Q1571" i="3"/>
  <c r="O1573" i="3"/>
  <c r="B1575" i="3"/>
  <c r="D1575" i="3"/>
  <c r="K1575" i="3"/>
  <c r="L1575" i="3" s="1"/>
  <c r="D1580" i="3"/>
  <c r="Q1582" i="3"/>
  <c r="P1583" i="3"/>
  <c r="P1584" i="3"/>
  <c r="M1584" i="3"/>
  <c r="K1584" i="3"/>
  <c r="L1584" i="3" s="1"/>
  <c r="Q1588" i="3"/>
  <c r="K1589" i="3"/>
  <c r="L1589" i="3" s="1"/>
  <c r="K1590" i="3"/>
  <c r="L1590" i="3" s="1"/>
  <c r="C1592" i="3"/>
  <c r="B1592" i="3"/>
  <c r="C1595" i="3"/>
  <c r="P1598" i="3"/>
  <c r="O1599" i="3"/>
  <c r="R1599" i="3" s="1"/>
  <c r="M1599" i="3"/>
  <c r="O1600" i="3"/>
  <c r="R1600" i="3" s="1"/>
  <c r="O1602" i="3"/>
  <c r="R1602" i="3" s="1"/>
  <c r="N1602" i="3"/>
  <c r="Q1603" i="3"/>
  <c r="O1605" i="3"/>
  <c r="B1607" i="3"/>
  <c r="D1607" i="3"/>
  <c r="K1607" i="3"/>
  <c r="L1607" i="3" s="1"/>
  <c r="D1612" i="3"/>
  <c r="Q1614" i="3"/>
  <c r="P1615" i="3"/>
  <c r="P1616" i="3"/>
  <c r="R1616" i="3" s="1"/>
  <c r="M1616" i="3"/>
  <c r="K1616" i="3"/>
  <c r="L1616" i="3" s="1"/>
  <c r="Q1620" i="3"/>
  <c r="K1621" i="3"/>
  <c r="L1621" i="3" s="1"/>
  <c r="K1622" i="3"/>
  <c r="L1622" i="3" s="1"/>
  <c r="C1624" i="3"/>
  <c r="B1624" i="3"/>
  <c r="C1627" i="3"/>
  <c r="P1630" i="3"/>
  <c r="O1631" i="3"/>
  <c r="R1631" i="3" s="1"/>
  <c r="M1631" i="3"/>
  <c r="O1632" i="3"/>
  <c r="O1634" i="3"/>
  <c r="R1634" i="3" s="1"/>
  <c r="N1634" i="3"/>
  <c r="Q1635" i="3"/>
  <c r="O1637" i="3"/>
  <c r="R1637" i="3" s="1"/>
  <c r="B1639" i="3"/>
  <c r="D1639" i="3"/>
  <c r="K1639" i="3"/>
  <c r="L1639" i="3" s="1"/>
  <c r="P1643" i="3"/>
  <c r="O1643" i="3"/>
  <c r="R1643" i="3" s="1"/>
  <c r="M1643" i="3"/>
  <c r="Q1644" i="3"/>
  <c r="K1645" i="3"/>
  <c r="L1645" i="3" s="1"/>
  <c r="P1647" i="3"/>
  <c r="O1647" i="3"/>
  <c r="R1647" i="3" s="1"/>
  <c r="M1647" i="3"/>
  <c r="Q1648" i="3"/>
  <c r="K1649" i="3"/>
  <c r="L1649" i="3" s="1"/>
  <c r="P1651" i="3"/>
  <c r="O1651" i="3"/>
  <c r="R1651" i="3" s="1"/>
  <c r="M1651" i="3"/>
  <c r="Q1652" i="3"/>
  <c r="K1653" i="3"/>
  <c r="L1653" i="3" s="1"/>
  <c r="P1655" i="3"/>
  <c r="O1655" i="3"/>
  <c r="M1655" i="3"/>
  <c r="Q1656" i="3"/>
  <c r="K1657" i="3"/>
  <c r="L1657" i="3" s="1"/>
  <c r="P1659" i="3"/>
  <c r="O1659" i="3"/>
  <c r="M1659" i="3"/>
  <c r="Q1660" i="3"/>
  <c r="K1661" i="3"/>
  <c r="L1661" i="3" s="1"/>
  <c r="P1663" i="3"/>
  <c r="O1663" i="3"/>
  <c r="M1663" i="3"/>
  <c r="Q1664" i="3"/>
  <c r="K1665" i="3"/>
  <c r="L1665" i="3" s="1"/>
  <c r="P1667" i="3"/>
  <c r="O1667" i="3"/>
  <c r="R1667" i="3" s="1"/>
  <c r="M1667" i="3"/>
  <c r="Q1668" i="3"/>
  <c r="K1669" i="3"/>
  <c r="L1669" i="3" s="1"/>
  <c r="P1671" i="3"/>
  <c r="O1671" i="3"/>
  <c r="R1671" i="3" s="1"/>
  <c r="M1671" i="3"/>
  <c r="Q1672" i="3"/>
  <c r="K1673" i="3"/>
  <c r="L1673" i="3" s="1"/>
  <c r="P1675" i="3"/>
  <c r="O1675" i="3"/>
  <c r="R1675" i="3" s="1"/>
  <c r="M1675" i="3"/>
  <c r="Q1676" i="3"/>
  <c r="K1677" i="3"/>
  <c r="L1677" i="3" s="1"/>
  <c r="P1679" i="3"/>
  <c r="O1679" i="3"/>
  <c r="R1679" i="3" s="1"/>
  <c r="M1679" i="3"/>
  <c r="Q1680" i="3"/>
  <c r="K1681" i="3"/>
  <c r="L1681" i="3" s="1"/>
  <c r="P1683" i="3"/>
  <c r="O1683" i="3"/>
  <c r="R1683" i="3" s="1"/>
  <c r="M1683" i="3"/>
  <c r="Q1684" i="3"/>
  <c r="K1685" i="3"/>
  <c r="L1685" i="3" s="1"/>
  <c r="P1687" i="3"/>
  <c r="O1687" i="3"/>
  <c r="M1687" i="3"/>
  <c r="Q1688" i="3"/>
  <c r="K1689" i="3"/>
  <c r="L1689" i="3" s="1"/>
  <c r="P1691" i="3"/>
  <c r="O1691" i="3"/>
  <c r="M1691" i="3"/>
  <c r="Q1692" i="3"/>
  <c r="K1693" i="3"/>
  <c r="L1693" i="3" s="1"/>
  <c r="P1695" i="3"/>
  <c r="O1695" i="3"/>
  <c r="M1695" i="3"/>
  <c r="Q1696" i="3"/>
  <c r="K1697" i="3"/>
  <c r="L1697" i="3" s="1"/>
  <c r="P1699" i="3"/>
  <c r="O1699" i="3"/>
  <c r="R1699" i="3" s="1"/>
  <c r="M1699" i="3"/>
  <c r="Q1700" i="3"/>
  <c r="K1701" i="3"/>
  <c r="L1701" i="3" s="1"/>
  <c r="P1703" i="3"/>
  <c r="O1703" i="3"/>
  <c r="R1703" i="3" s="1"/>
  <c r="M1703" i="3"/>
  <c r="Q1704" i="3"/>
  <c r="K1705" i="3"/>
  <c r="L1705" i="3" s="1"/>
  <c r="P1707" i="3"/>
  <c r="O1707" i="3"/>
  <c r="R1707" i="3" s="1"/>
  <c r="M1707" i="3"/>
  <c r="Q1708" i="3"/>
  <c r="K1709" i="3"/>
  <c r="L1709" i="3" s="1"/>
  <c r="P1711" i="3"/>
  <c r="O1711" i="3"/>
  <c r="R1711" i="3" s="1"/>
  <c r="M1711" i="3"/>
  <c r="Q1712" i="3"/>
  <c r="K1713" i="3"/>
  <c r="L1713" i="3" s="1"/>
  <c r="P1715" i="3"/>
  <c r="O1715" i="3"/>
  <c r="R1715" i="3" s="1"/>
  <c r="M1715" i="3"/>
  <c r="Q1716" i="3"/>
  <c r="K1717" i="3"/>
  <c r="L1717" i="3" s="1"/>
  <c r="N1721" i="3"/>
  <c r="P1721" i="3"/>
  <c r="B1723" i="3"/>
  <c r="D1723" i="3"/>
  <c r="K1723" i="3"/>
  <c r="L1723" i="3" s="1"/>
  <c r="C1727" i="3"/>
  <c r="P1728" i="3"/>
  <c r="M1728" i="3"/>
  <c r="K1728" i="3"/>
  <c r="L1728" i="3" s="1"/>
  <c r="O1729" i="3"/>
  <c r="R1729" i="3" s="1"/>
  <c r="Q1731" i="3"/>
  <c r="C1736" i="3"/>
  <c r="B1736" i="3"/>
  <c r="R1738" i="3"/>
  <c r="D1740" i="3"/>
  <c r="O1744" i="3"/>
  <c r="P1747" i="3"/>
  <c r="O1747" i="3"/>
  <c r="M1747" i="3"/>
  <c r="Q1748" i="3"/>
  <c r="K1749" i="3"/>
  <c r="L1749" i="3" s="1"/>
  <c r="N1753" i="3"/>
  <c r="P1753" i="3"/>
  <c r="B1755" i="3"/>
  <c r="D1755" i="3"/>
  <c r="K1755" i="3"/>
  <c r="L1755" i="3" s="1"/>
  <c r="C1759" i="3"/>
  <c r="P1760" i="3"/>
  <c r="M1760" i="3"/>
  <c r="K1760" i="3"/>
  <c r="L1760" i="3" s="1"/>
  <c r="O1761" i="3"/>
  <c r="Q1763" i="3"/>
  <c r="C1768" i="3"/>
  <c r="B1768" i="3"/>
  <c r="R1771" i="3"/>
  <c r="D1773" i="3"/>
  <c r="Q1773" i="3"/>
  <c r="O1779" i="3"/>
  <c r="R1779" i="3" s="1"/>
  <c r="K1779" i="3"/>
  <c r="L1779" i="3" s="1"/>
  <c r="Q1779" i="3"/>
  <c r="N1786" i="3"/>
  <c r="P1810" i="3"/>
  <c r="R1814" i="3"/>
  <c r="Q1815" i="3"/>
  <c r="P1815" i="3"/>
  <c r="R1818" i="3"/>
  <c r="P1819" i="3"/>
  <c r="C1831" i="3"/>
  <c r="D1831" i="3"/>
  <c r="B1831" i="3"/>
  <c r="N1831" i="3"/>
  <c r="C1843" i="3"/>
  <c r="D1843" i="3"/>
  <c r="B1843" i="3"/>
  <c r="Q1843" i="3"/>
  <c r="P1855" i="3"/>
  <c r="O1883" i="3"/>
  <c r="R1883" i="3" s="1"/>
  <c r="K1883" i="3"/>
  <c r="L1883" i="3" s="1"/>
  <c r="Q1883" i="3"/>
  <c r="P1883" i="3"/>
  <c r="P1903" i="3"/>
  <c r="R1906" i="3"/>
  <c r="R1912" i="3"/>
  <c r="P1937" i="3"/>
  <c r="R1950" i="3"/>
  <c r="P1954" i="3"/>
  <c r="O1954" i="3"/>
  <c r="R1954" i="3" s="1"/>
  <c r="K1954" i="3"/>
  <c r="L1954" i="3" s="1"/>
  <c r="Q1963" i="3"/>
  <c r="R1966" i="3"/>
  <c r="Q1969" i="3"/>
  <c r="Q1987" i="3"/>
  <c r="O2015" i="3"/>
  <c r="R2015" i="3" s="1"/>
  <c r="K2015" i="3"/>
  <c r="L2015" i="3" s="1"/>
  <c r="P2015" i="3"/>
  <c r="Q2015" i="3"/>
  <c r="M2015" i="3"/>
  <c r="O2035" i="3"/>
  <c r="M2035" i="3"/>
  <c r="K2035" i="3"/>
  <c r="L2035" i="3" s="1"/>
  <c r="P2035" i="3"/>
  <c r="R2090" i="3"/>
  <c r="O2091" i="3"/>
  <c r="R2091" i="3" s="1"/>
  <c r="M2091" i="3"/>
  <c r="K2091" i="3"/>
  <c r="L2091" i="3" s="1"/>
  <c r="P2091" i="3"/>
  <c r="Q2091" i="3"/>
  <c r="D2163" i="3"/>
  <c r="C2163" i="3"/>
  <c r="B2163" i="3"/>
  <c r="D2183" i="3"/>
  <c r="C2183" i="3"/>
  <c r="B2183" i="3"/>
  <c r="N2255" i="3"/>
  <c r="Q2255" i="3"/>
  <c r="O1351" i="3"/>
  <c r="O1355" i="3"/>
  <c r="R1355" i="3" s="1"/>
  <c r="O1359" i="3"/>
  <c r="O1363" i="3"/>
  <c r="R1363" i="3" s="1"/>
  <c r="O1367" i="3"/>
  <c r="O1371" i="3"/>
  <c r="R1371" i="3" s="1"/>
  <c r="O1375" i="3"/>
  <c r="O1379" i="3"/>
  <c r="O1383" i="3"/>
  <c r="O1387" i="3"/>
  <c r="R1387" i="3" s="1"/>
  <c r="O1391" i="3"/>
  <c r="O1395" i="3"/>
  <c r="R1395" i="3" s="1"/>
  <c r="O1399" i="3"/>
  <c r="O1403" i="3"/>
  <c r="R1403" i="3" s="1"/>
  <c r="O1407" i="3"/>
  <c r="O1458" i="3"/>
  <c r="N1460" i="3"/>
  <c r="N1461" i="3"/>
  <c r="M1473" i="3"/>
  <c r="O1480" i="3"/>
  <c r="R1480" i="3" s="1"/>
  <c r="O1481" i="3"/>
  <c r="M1487" i="3"/>
  <c r="O1491" i="3"/>
  <c r="R1491" i="3" s="1"/>
  <c r="M1491" i="3"/>
  <c r="O1495" i="3"/>
  <c r="R1495" i="3" s="1"/>
  <c r="M1495" i="3"/>
  <c r="O1499" i="3"/>
  <c r="R1499" i="3" s="1"/>
  <c r="M1499" i="3"/>
  <c r="Q1504" i="3"/>
  <c r="C1508" i="3"/>
  <c r="B1508" i="3"/>
  <c r="P1514" i="3"/>
  <c r="O1515" i="3"/>
  <c r="R1515" i="3" s="1"/>
  <c r="M1515" i="3"/>
  <c r="O1518" i="3"/>
  <c r="N1518" i="3"/>
  <c r="Q1519" i="3"/>
  <c r="O1521" i="3"/>
  <c r="B1523" i="3"/>
  <c r="D1523" i="3"/>
  <c r="P1532" i="3"/>
  <c r="R1532" i="3" s="1"/>
  <c r="M1532" i="3"/>
  <c r="K1532" i="3"/>
  <c r="L1532" i="3" s="1"/>
  <c r="Q1536" i="3"/>
  <c r="C1540" i="3"/>
  <c r="B1540" i="3"/>
  <c r="P1546" i="3"/>
  <c r="O1547" i="3"/>
  <c r="R1547" i="3" s="1"/>
  <c r="M1547" i="3"/>
  <c r="O1550" i="3"/>
  <c r="R1550" i="3" s="1"/>
  <c r="N1550" i="3"/>
  <c r="Q1551" i="3"/>
  <c r="O1553" i="3"/>
  <c r="B1555" i="3"/>
  <c r="D1555" i="3"/>
  <c r="P1564" i="3"/>
  <c r="R1564" i="3" s="1"/>
  <c r="M1564" i="3"/>
  <c r="K1564" i="3"/>
  <c r="L1564" i="3" s="1"/>
  <c r="Q1568" i="3"/>
  <c r="C1572" i="3"/>
  <c r="B1572" i="3"/>
  <c r="P1578" i="3"/>
  <c r="O1579" i="3"/>
  <c r="R1579" i="3" s="1"/>
  <c r="M1579" i="3"/>
  <c r="R1580" i="3"/>
  <c r="O1582" i="3"/>
  <c r="R1582" i="3" s="1"/>
  <c r="N1582" i="3"/>
  <c r="Q1583" i="3"/>
  <c r="O1585" i="3"/>
  <c r="B1587" i="3"/>
  <c r="D1587" i="3"/>
  <c r="P1596" i="3"/>
  <c r="R1596" i="3" s="1"/>
  <c r="M1596" i="3"/>
  <c r="K1596" i="3"/>
  <c r="L1596" i="3" s="1"/>
  <c r="Q1600" i="3"/>
  <c r="C1604" i="3"/>
  <c r="B1604" i="3"/>
  <c r="P1610" i="3"/>
  <c r="O1611" i="3"/>
  <c r="R1611" i="3" s="1"/>
  <c r="M1611" i="3"/>
  <c r="R1612" i="3"/>
  <c r="O1614" i="3"/>
  <c r="R1614" i="3" s="1"/>
  <c r="N1614" i="3"/>
  <c r="Q1615" i="3"/>
  <c r="O1617" i="3"/>
  <c r="B1619" i="3"/>
  <c r="D1619" i="3"/>
  <c r="P1628" i="3"/>
  <c r="R1628" i="3" s="1"/>
  <c r="M1628" i="3"/>
  <c r="K1628" i="3"/>
  <c r="L1628" i="3" s="1"/>
  <c r="Q1632" i="3"/>
  <c r="C1636" i="3"/>
  <c r="B1636" i="3"/>
  <c r="N1709" i="3"/>
  <c r="P1709" i="3"/>
  <c r="N1713" i="3"/>
  <c r="P1713" i="3"/>
  <c r="N1717" i="3"/>
  <c r="P1717" i="3"/>
  <c r="R1717" i="3" s="1"/>
  <c r="B1719" i="3"/>
  <c r="D1719" i="3"/>
  <c r="P1724" i="3"/>
  <c r="M1724" i="3"/>
  <c r="K1724" i="3"/>
  <c r="L1724" i="3" s="1"/>
  <c r="C1732" i="3"/>
  <c r="B1732" i="3"/>
  <c r="R1734" i="3"/>
  <c r="P1743" i="3"/>
  <c r="O1743" i="3"/>
  <c r="M1743" i="3"/>
  <c r="Q1744" i="3"/>
  <c r="N1749" i="3"/>
  <c r="P1749" i="3"/>
  <c r="R1749" i="3" s="1"/>
  <c r="B1751" i="3"/>
  <c r="D1751" i="3"/>
  <c r="P1756" i="3"/>
  <c r="R1756" i="3" s="1"/>
  <c r="M1756" i="3"/>
  <c r="K1756" i="3"/>
  <c r="L1756" i="3" s="1"/>
  <c r="C1764" i="3"/>
  <c r="B1764" i="3"/>
  <c r="R1766" i="3"/>
  <c r="N1784" i="3"/>
  <c r="K1784" i="3"/>
  <c r="L1784" i="3" s="1"/>
  <c r="P1784" i="3"/>
  <c r="R1784" i="3" s="1"/>
  <c r="O1807" i="3"/>
  <c r="K1807" i="3"/>
  <c r="L1807" i="3" s="1"/>
  <c r="Q1807" i="3"/>
  <c r="K1813" i="3"/>
  <c r="L1813" i="3" s="1"/>
  <c r="O1813" i="3"/>
  <c r="P1813" i="3"/>
  <c r="C1825" i="3"/>
  <c r="D1825" i="3"/>
  <c r="B1825" i="3"/>
  <c r="R1854" i="3"/>
  <c r="P1858" i="3"/>
  <c r="O1858" i="3"/>
  <c r="R1858" i="3" s="1"/>
  <c r="K1858" i="3"/>
  <c r="L1858" i="3" s="1"/>
  <c r="O1871" i="3"/>
  <c r="R1871" i="3" s="1"/>
  <c r="K1871" i="3"/>
  <c r="L1871" i="3" s="1"/>
  <c r="M1871" i="3"/>
  <c r="Q1871" i="3"/>
  <c r="R1876" i="3"/>
  <c r="P1888" i="3"/>
  <c r="O1888" i="3"/>
  <c r="R1888" i="3" s="1"/>
  <c r="N1888" i="3"/>
  <c r="K1888" i="3"/>
  <c r="L1888" i="3" s="1"/>
  <c r="K1905" i="3"/>
  <c r="L1905" i="3" s="1"/>
  <c r="O1905" i="3"/>
  <c r="M1905" i="3"/>
  <c r="Q1905" i="3"/>
  <c r="O1910" i="3"/>
  <c r="N1910" i="3"/>
  <c r="K1910" i="3"/>
  <c r="L1910" i="3" s="1"/>
  <c r="C1921" i="3"/>
  <c r="D1921" i="3"/>
  <c r="B1921" i="3"/>
  <c r="N1921" i="3"/>
  <c r="R1932" i="3"/>
  <c r="N1940" i="3"/>
  <c r="K1940" i="3"/>
  <c r="L1940" i="3" s="1"/>
  <c r="P1940" i="3"/>
  <c r="R1940" i="3" s="1"/>
  <c r="N1962" i="3"/>
  <c r="P1962" i="3"/>
  <c r="O1962" i="3"/>
  <c r="K1962" i="3"/>
  <c r="L1962" i="3" s="1"/>
  <c r="D1967" i="3"/>
  <c r="C1967" i="3"/>
  <c r="B1967" i="3"/>
  <c r="P1979" i="3"/>
  <c r="C1985" i="3"/>
  <c r="D1985" i="3"/>
  <c r="B1985" i="3"/>
  <c r="D2019" i="3"/>
  <c r="C2019" i="3"/>
  <c r="B2019" i="3"/>
  <c r="Q2021" i="3"/>
  <c r="N2021" i="3"/>
  <c r="Q2027" i="3"/>
  <c r="R2074" i="3"/>
  <c r="O2075" i="3"/>
  <c r="M2075" i="3"/>
  <c r="K2075" i="3"/>
  <c r="L2075" i="3" s="1"/>
  <c r="P2075" i="3"/>
  <c r="Q2075" i="3"/>
  <c r="D2095" i="3"/>
  <c r="C2095" i="3"/>
  <c r="B2095" i="3"/>
  <c r="D2131" i="3"/>
  <c r="C2131" i="3"/>
  <c r="B2131" i="3"/>
  <c r="D2151" i="3"/>
  <c r="C2151" i="3"/>
  <c r="B2151" i="3"/>
  <c r="N2223" i="3"/>
  <c r="Q2223" i="3"/>
  <c r="O2251" i="3"/>
  <c r="M2251" i="3"/>
  <c r="K2251" i="3"/>
  <c r="L2251" i="3" s="1"/>
  <c r="P2251" i="3"/>
  <c r="Q2251" i="3"/>
  <c r="K1457" i="3"/>
  <c r="L1457" i="3" s="1"/>
  <c r="P1459" i="3"/>
  <c r="R1459" i="3" s="1"/>
  <c r="B1465" i="3"/>
  <c r="O1467" i="3"/>
  <c r="R1467" i="3" s="1"/>
  <c r="Q1468" i="3"/>
  <c r="Q1469" i="3"/>
  <c r="Q1478" i="3"/>
  <c r="R1478" i="3" s="1"/>
  <c r="Q1479" i="3"/>
  <c r="P1480" i="3"/>
  <c r="P1481" i="3"/>
  <c r="M1483" i="3"/>
  <c r="R1488" i="3"/>
  <c r="O1492" i="3"/>
  <c r="R1492" i="3" s="1"/>
  <c r="O1496" i="3"/>
  <c r="O1500" i="3"/>
  <c r="B1503" i="3"/>
  <c r="D1503" i="3"/>
  <c r="D1508" i="3"/>
  <c r="Q1510" i="3"/>
  <c r="P1511" i="3"/>
  <c r="P1512" i="3"/>
  <c r="R1512" i="3" s="1"/>
  <c r="M1512" i="3"/>
  <c r="K1512" i="3"/>
  <c r="L1512" i="3" s="1"/>
  <c r="K1517" i="3"/>
  <c r="L1517" i="3" s="1"/>
  <c r="K1518" i="3"/>
  <c r="L1518" i="3" s="1"/>
  <c r="C1520" i="3"/>
  <c r="B1520" i="3"/>
  <c r="C1523" i="3"/>
  <c r="O1527" i="3"/>
  <c r="R1527" i="3" s="1"/>
  <c r="M1527" i="3"/>
  <c r="O1528" i="3"/>
  <c r="R1528" i="3" s="1"/>
  <c r="O1530" i="3"/>
  <c r="R1530" i="3" s="1"/>
  <c r="N1530" i="3"/>
  <c r="B1535" i="3"/>
  <c r="D1535" i="3"/>
  <c r="D1540" i="3"/>
  <c r="Q1542" i="3"/>
  <c r="P1543" i="3"/>
  <c r="P1544" i="3"/>
  <c r="R1544" i="3" s="1"/>
  <c r="M1544" i="3"/>
  <c r="K1544" i="3"/>
  <c r="L1544" i="3" s="1"/>
  <c r="K1549" i="3"/>
  <c r="L1549" i="3" s="1"/>
  <c r="K1550" i="3"/>
  <c r="L1550" i="3" s="1"/>
  <c r="C1552" i="3"/>
  <c r="B1552" i="3"/>
  <c r="C1555" i="3"/>
  <c r="O1559" i="3"/>
  <c r="R1559" i="3" s="1"/>
  <c r="M1559" i="3"/>
  <c r="O1560" i="3"/>
  <c r="R1560" i="3" s="1"/>
  <c r="O1562" i="3"/>
  <c r="R1562" i="3" s="1"/>
  <c r="N1562" i="3"/>
  <c r="B1567" i="3"/>
  <c r="D1567" i="3"/>
  <c r="D1572" i="3"/>
  <c r="Q1574" i="3"/>
  <c r="P1575" i="3"/>
  <c r="P1576" i="3"/>
  <c r="M1576" i="3"/>
  <c r="K1576" i="3"/>
  <c r="L1576" i="3" s="1"/>
  <c r="K1581" i="3"/>
  <c r="L1581" i="3" s="1"/>
  <c r="K1582" i="3"/>
  <c r="L1582" i="3" s="1"/>
  <c r="C1584" i="3"/>
  <c r="B1584" i="3"/>
  <c r="C1587" i="3"/>
  <c r="O1591" i="3"/>
  <c r="R1591" i="3" s="1"/>
  <c r="M1591" i="3"/>
  <c r="O1592" i="3"/>
  <c r="O1594" i="3"/>
  <c r="R1594" i="3" s="1"/>
  <c r="N1594" i="3"/>
  <c r="B1599" i="3"/>
  <c r="D1599" i="3"/>
  <c r="D1604" i="3"/>
  <c r="Q1606" i="3"/>
  <c r="P1607" i="3"/>
  <c r="P1608" i="3"/>
  <c r="M1608" i="3"/>
  <c r="K1608" i="3"/>
  <c r="L1608" i="3" s="1"/>
  <c r="K1613" i="3"/>
  <c r="L1613" i="3" s="1"/>
  <c r="K1614" i="3"/>
  <c r="L1614" i="3" s="1"/>
  <c r="C1616" i="3"/>
  <c r="B1616" i="3"/>
  <c r="C1619" i="3"/>
  <c r="O1623" i="3"/>
  <c r="R1623" i="3" s="1"/>
  <c r="M1623" i="3"/>
  <c r="O1624" i="3"/>
  <c r="R1624" i="3" s="1"/>
  <c r="O1626" i="3"/>
  <c r="R1626" i="3" s="1"/>
  <c r="N1626" i="3"/>
  <c r="B1631" i="3"/>
  <c r="D1631" i="3"/>
  <c r="D1636" i="3"/>
  <c r="Q1638" i="3"/>
  <c r="P1639" i="3"/>
  <c r="P1640" i="3"/>
  <c r="R1640" i="3" s="1"/>
  <c r="M1640" i="3"/>
  <c r="K1640" i="3"/>
  <c r="L1640" i="3" s="1"/>
  <c r="B1643" i="3"/>
  <c r="D1643" i="3"/>
  <c r="B1647" i="3"/>
  <c r="D1647" i="3"/>
  <c r="B1651" i="3"/>
  <c r="D1651" i="3"/>
  <c r="B1655" i="3"/>
  <c r="D1655" i="3"/>
  <c r="B1659" i="3"/>
  <c r="D1659" i="3"/>
  <c r="B1663" i="3"/>
  <c r="D1663" i="3"/>
  <c r="B1667" i="3"/>
  <c r="D1667" i="3"/>
  <c r="B1671" i="3"/>
  <c r="D1671" i="3"/>
  <c r="B1675" i="3"/>
  <c r="D1675" i="3"/>
  <c r="B1679" i="3"/>
  <c r="D1679" i="3"/>
  <c r="B1683" i="3"/>
  <c r="D1683" i="3"/>
  <c r="B1687" i="3"/>
  <c r="D1687" i="3"/>
  <c r="B1691" i="3"/>
  <c r="D1691" i="3"/>
  <c r="B1695" i="3"/>
  <c r="D1695" i="3"/>
  <c r="B1699" i="3"/>
  <c r="D1699" i="3"/>
  <c r="B1703" i="3"/>
  <c r="D1703" i="3"/>
  <c r="B1707" i="3"/>
  <c r="D1707" i="3"/>
  <c r="B1711" i="3"/>
  <c r="D1711" i="3"/>
  <c r="B1715" i="3"/>
  <c r="D1715" i="3"/>
  <c r="K1715" i="3"/>
  <c r="L1715" i="3" s="1"/>
  <c r="C1719" i="3"/>
  <c r="P1720" i="3"/>
  <c r="M1720" i="3"/>
  <c r="K1720" i="3"/>
  <c r="L1720" i="3" s="1"/>
  <c r="O1721" i="3"/>
  <c r="Q1723" i="3"/>
  <c r="C1728" i="3"/>
  <c r="B1728" i="3"/>
  <c r="R1730" i="3"/>
  <c r="D1732" i="3"/>
  <c r="O1736" i="3"/>
  <c r="P1739" i="3"/>
  <c r="O1739" i="3"/>
  <c r="M1739" i="3"/>
  <c r="Q1740" i="3"/>
  <c r="R1740" i="3" s="1"/>
  <c r="K1741" i="3"/>
  <c r="L1741" i="3" s="1"/>
  <c r="N1745" i="3"/>
  <c r="P1745" i="3"/>
  <c r="B1747" i="3"/>
  <c r="D1747" i="3"/>
  <c r="K1747" i="3"/>
  <c r="L1747" i="3" s="1"/>
  <c r="C1751" i="3"/>
  <c r="P1752" i="3"/>
  <c r="R1752" i="3" s="1"/>
  <c r="M1752" i="3"/>
  <c r="K1752" i="3"/>
  <c r="L1752" i="3" s="1"/>
  <c r="Q1755" i="3"/>
  <c r="C1760" i="3"/>
  <c r="B1760" i="3"/>
  <c r="R1762" i="3"/>
  <c r="D1764" i="3"/>
  <c r="O1768" i="3"/>
  <c r="R1768" i="3" s="1"/>
  <c r="K1774" i="3"/>
  <c r="L1774" i="3" s="1"/>
  <c r="O1774" i="3"/>
  <c r="R1774" i="3" s="1"/>
  <c r="N1774" i="3"/>
  <c r="R1776" i="3"/>
  <c r="C1797" i="3"/>
  <c r="D1797" i="3"/>
  <c r="B1797" i="3"/>
  <c r="K1801" i="3"/>
  <c r="L1801" i="3" s="1"/>
  <c r="O1801" i="3"/>
  <c r="Q1801" i="3"/>
  <c r="M1801" i="3"/>
  <c r="P1803" i="3"/>
  <c r="C1815" i="3"/>
  <c r="D1815" i="3"/>
  <c r="B1815" i="3"/>
  <c r="C1819" i="3"/>
  <c r="B1819" i="3"/>
  <c r="P1823" i="3"/>
  <c r="Q1829" i="3"/>
  <c r="N1844" i="3"/>
  <c r="K1844" i="3"/>
  <c r="L1844" i="3" s="1"/>
  <c r="P1844" i="3"/>
  <c r="N1858" i="3"/>
  <c r="C1877" i="3"/>
  <c r="D1877" i="3"/>
  <c r="B1877" i="3"/>
  <c r="Q1877" i="3"/>
  <c r="M1883" i="3"/>
  <c r="R1896" i="3"/>
  <c r="C1907" i="3"/>
  <c r="D1907" i="3"/>
  <c r="B1907" i="3"/>
  <c r="Q1907" i="3"/>
  <c r="P1910" i="3"/>
  <c r="P1919" i="3"/>
  <c r="O1947" i="3"/>
  <c r="R1947" i="3" s="1"/>
  <c r="K1947" i="3"/>
  <c r="L1947" i="3" s="1"/>
  <c r="Q1947" i="3"/>
  <c r="P1947" i="3"/>
  <c r="K1949" i="3"/>
  <c r="L1949" i="3" s="1"/>
  <c r="O1949" i="3"/>
  <c r="Q1949" i="3"/>
  <c r="P1949" i="3"/>
  <c r="C1951" i="3"/>
  <c r="D1951" i="3"/>
  <c r="B1951" i="3"/>
  <c r="Q1971" i="3"/>
  <c r="K1977" i="3"/>
  <c r="L1977" i="3" s="1"/>
  <c r="P1977" i="3"/>
  <c r="O1977" i="3"/>
  <c r="R1977" i="3" s="1"/>
  <c r="M1977" i="3"/>
  <c r="Q2011" i="3"/>
  <c r="N2011" i="3"/>
  <c r="R2058" i="3"/>
  <c r="O2059" i="3"/>
  <c r="M2059" i="3"/>
  <c r="K2059" i="3"/>
  <c r="L2059" i="3" s="1"/>
  <c r="P2059" i="3"/>
  <c r="Q2059" i="3"/>
  <c r="D2087" i="3"/>
  <c r="C2087" i="3"/>
  <c r="B2087" i="3"/>
  <c r="D2119" i="3"/>
  <c r="C2119" i="3"/>
  <c r="B2119" i="3"/>
  <c r="N2191" i="3"/>
  <c r="Q2191" i="3"/>
  <c r="O2219" i="3"/>
  <c r="M2219" i="3"/>
  <c r="K2219" i="3"/>
  <c r="L2219" i="3" s="1"/>
  <c r="P2219" i="3"/>
  <c r="Q2219" i="3"/>
  <c r="O2271" i="3"/>
  <c r="M2271" i="3"/>
  <c r="K2271" i="3"/>
  <c r="L2271" i="3" s="1"/>
  <c r="P2271" i="3"/>
  <c r="Q2271" i="3"/>
  <c r="P1489" i="3"/>
  <c r="P1493" i="3"/>
  <c r="R1493" i="3" s="1"/>
  <c r="P1497" i="3"/>
  <c r="R1497" i="3" s="1"/>
  <c r="P1501" i="3"/>
  <c r="P1505" i="3"/>
  <c r="P1509" i="3"/>
  <c r="R1509" i="3" s="1"/>
  <c r="P1513" i="3"/>
  <c r="P1517" i="3"/>
  <c r="R1517" i="3" s="1"/>
  <c r="P1521" i="3"/>
  <c r="P1525" i="3"/>
  <c r="R1525" i="3" s="1"/>
  <c r="P1529" i="3"/>
  <c r="P1533" i="3"/>
  <c r="P1537" i="3"/>
  <c r="P1541" i="3"/>
  <c r="P1545" i="3"/>
  <c r="P1549" i="3"/>
  <c r="P1553" i="3"/>
  <c r="P1557" i="3"/>
  <c r="R1557" i="3" s="1"/>
  <c r="P1561" i="3"/>
  <c r="P1565" i="3"/>
  <c r="P1569" i="3"/>
  <c r="P1573" i="3"/>
  <c r="P1577" i="3"/>
  <c r="P1581" i="3"/>
  <c r="R1581" i="3" s="1"/>
  <c r="P1585" i="3"/>
  <c r="P1589" i="3"/>
  <c r="P1593" i="3"/>
  <c r="P1597" i="3"/>
  <c r="P1601" i="3"/>
  <c r="P1605" i="3"/>
  <c r="P1609" i="3"/>
  <c r="P1613" i="3"/>
  <c r="R1613" i="3" s="1"/>
  <c r="P1617" i="3"/>
  <c r="P1621" i="3"/>
  <c r="R1621" i="3" s="1"/>
  <c r="P1625" i="3"/>
  <c r="P1629" i="3"/>
  <c r="P1633" i="3"/>
  <c r="P1637" i="3"/>
  <c r="P1641" i="3"/>
  <c r="N1642" i="3"/>
  <c r="P1645" i="3"/>
  <c r="N1646" i="3"/>
  <c r="P1649" i="3"/>
  <c r="N1650" i="3"/>
  <c r="P1653" i="3"/>
  <c r="N1654" i="3"/>
  <c r="P1657" i="3"/>
  <c r="N1658" i="3"/>
  <c r="P1661" i="3"/>
  <c r="N1662" i="3"/>
  <c r="P1665" i="3"/>
  <c r="N1666" i="3"/>
  <c r="P1669" i="3"/>
  <c r="N1670" i="3"/>
  <c r="P1673" i="3"/>
  <c r="N1674" i="3"/>
  <c r="P1677" i="3"/>
  <c r="N1678" i="3"/>
  <c r="P1681" i="3"/>
  <c r="N1682" i="3"/>
  <c r="P1685" i="3"/>
  <c r="N1686" i="3"/>
  <c r="P1689" i="3"/>
  <c r="N1690" i="3"/>
  <c r="P1693" i="3"/>
  <c r="N1694" i="3"/>
  <c r="P1697" i="3"/>
  <c r="N1698" i="3"/>
  <c r="P1701" i="3"/>
  <c r="N1702" i="3"/>
  <c r="P1705" i="3"/>
  <c r="N1706" i="3"/>
  <c r="N1710" i="3"/>
  <c r="N1714" i="3"/>
  <c r="N1718" i="3"/>
  <c r="N1722" i="3"/>
  <c r="N1726" i="3"/>
  <c r="N1730" i="3"/>
  <c r="N1734" i="3"/>
  <c r="N1738" i="3"/>
  <c r="N1742" i="3"/>
  <c r="N1746" i="3"/>
  <c r="N1750" i="3"/>
  <c r="N1754" i="3"/>
  <c r="N1758" i="3"/>
  <c r="N1762" i="3"/>
  <c r="N1766" i="3"/>
  <c r="O1787" i="3"/>
  <c r="R1787" i="3" s="1"/>
  <c r="K1787" i="3"/>
  <c r="L1787" i="3" s="1"/>
  <c r="K1789" i="3"/>
  <c r="L1789" i="3" s="1"/>
  <c r="O1789" i="3"/>
  <c r="P1805" i="3"/>
  <c r="O1806" i="3"/>
  <c r="O1811" i="3"/>
  <c r="K1811" i="3"/>
  <c r="L1811" i="3" s="1"/>
  <c r="P1821" i="3"/>
  <c r="O1822" i="3"/>
  <c r="O1827" i="3"/>
  <c r="K1827" i="3"/>
  <c r="L1827" i="3" s="1"/>
  <c r="N1836" i="3"/>
  <c r="P1837" i="3"/>
  <c r="O1838" i="3"/>
  <c r="O1847" i="3"/>
  <c r="K1847" i="3"/>
  <c r="L1847" i="3" s="1"/>
  <c r="K1849" i="3"/>
  <c r="L1849" i="3" s="1"/>
  <c r="O1849" i="3"/>
  <c r="M1859" i="3"/>
  <c r="M1861" i="3"/>
  <c r="N1866" i="3"/>
  <c r="P1867" i="3"/>
  <c r="N1868" i="3"/>
  <c r="P1869" i="3"/>
  <c r="O1870" i="3"/>
  <c r="O1879" i="3"/>
  <c r="K1879" i="3"/>
  <c r="L1879" i="3" s="1"/>
  <c r="K1881" i="3"/>
  <c r="L1881" i="3" s="1"/>
  <c r="O1881" i="3"/>
  <c r="R1881" i="3" s="1"/>
  <c r="M1891" i="3"/>
  <c r="M1893" i="3"/>
  <c r="N1898" i="3"/>
  <c r="P1899" i="3"/>
  <c r="N1900" i="3"/>
  <c r="P1901" i="3"/>
  <c r="O1902" i="3"/>
  <c r="O1911" i="3"/>
  <c r="K1911" i="3"/>
  <c r="L1911" i="3" s="1"/>
  <c r="K1913" i="3"/>
  <c r="L1913" i="3" s="1"/>
  <c r="O1913" i="3"/>
  <c r="R1913" i="3" s="1"/>
  <c r="M1923" i="3"/>
  <c r="M1925" i="3"/>
  <c r="N1930" i="3"/>
  <c r="P1931" i="3"/>
  <c r="N1932" i="3"/>
  <c r="P1933" i="3"/>
  <c r="O1934" i="3"/>
  <c r="O1943" i="3"/>
  <c r="R1943" i="3" s="1"/>
  <c r="K1943" i="3"/>
  <c r="L1943" i="3" s="1"/>
  <c r="K1945" i="3"/>
  <c r="L1945" i="3" s="1"/>
  <c r="O1945" i="3"/>
  <c r="M1955" i="3"/>
  <c r="M1957" i="3"/>
  <c r="P1959" i="3"/>
  <c r="D1963" i="3"/>
  <c r="C1963" i="3"/>
  <c r="P1966" i="3"/>
  <c r="O1967" i="3"/>
  <c r="R1967" i="3" s="1"/>
  <c r="K1967" i="3"/>
  <c r="L1967" i="3" s="1"/>
  <c r="K1973" i="3"/>
  <c r="L1973" i="3" s="1"/>
  <c r="P1973" i="3"/>
  <c r="O1973" i="3"/>
  <c r="P1975" i="3"/>
  <c r="D1979" i="3"/>
  <c r="C1979" i="3"/>
  <c r="P1982" i="3"/>
  <c r="O1983" i="3"/>
  <c r="R1983" i="3" s="1"/>
  <c r="K1983" i="3"/>
  <c r="L1983" i="3" s="1"/>
  <c r="K1989" i="3"/>
  <c r="L1989" i="3" s="1"/>
  <c r="P1989" i="3"/>
  <c r="O1989" i="3"/>
  <c r="R1989" i="3" s="1"/>
  <c r="R2062" i="3"/>
  <c r="O2063" i="3"/>
  <c r="M2063" i="3"/>
  <c r="K2063" i="3"/>
  <c r="L2063" i="3" s="1"/>
  <c r="P2063" i="3"/>
  <c r="R2092" i="3"/>
  <c r="O2095" i="3"/>
  <c r="R2095" i="3" s="1"/>
  <c r="M2095" i="3"/>
  <c r="K2095" i="3"/>
  <c r="L2095" i="3" s="1"/>
  <c r="P2095" i="3"/>
  <c r="O2119" i="3"/>
  <c r="M2119" i="3"/>
  <c r="K2119" i="3"/>
  <c r="L2119" i="3" s="1"/>
  <c r="P2119" i="3"/>
  <c r="R2120" i="3"/>
  <c r="D2127" i="3"/>
  <c r="C2127" i="3"/>
  <c r="O2151" i="3"/>
  <c r="M2151" i="3"/>
  <c r="K2151" i="3"/>
  <c r="L2151" i="3" s="1"/>
  <c r="P2151" i="3"/>
  <c r="R2152" i="3"/>
  <c r="D2159" i="3"/>
  <c r="C2159" i="3"/>
  <c r="O2183" i="3"/>
  <c r="M2183" i="3"/>
  <c r="K2183" i="3"/>
  <c r="L2183" i="3" s="1"/>
  <c r="P2183" i="3"/>
  <c r="R2184" i="3"/>
  <c r="D2191" i="3"/>
  <c r="C2191" i="3"/>
  <c r="O2215" i="3"/>
  <c r="R2215" i="3" s="1"/>
  <c r="M2215" i="3"/>
  <c r="K2215" i="3"/>
  <c r="L2215" i="3" s="1"/>
  <c r="P2215" i="3"/>
  <c r="R2216" i="3"/>
  <c r="D2223" i="3"/>
  <c r="C2223" i="3"/>
  <c r="O2247" i="3"/>
  <c r="R2247" i="3" s="1"/>
  <c r="M2247" i="3"/>
  <c r="K2247" i="3"/>
  <c r="L2247" i="3" s="1"/>
  <c r="P2247" i="3"/>
  <c r="R2248" i="3"/>
  <c r="D2255" i="3"/>
  <c r="C2255" i="3"/>
  <c r="R2276" i="3"/>
  <c r="R2292" i="3"/>
  <c r="R2308" i="3"/>
  <c r="R2324" i="3"/>
  <c r="R2340" i="3"/>
  <c r="R2348" i="3"/>
  <c r="R2356" i="3"/>
  <c r="Q1489" i="3"/>
  <c r="R1489" i="3" s="1"/>
  <c r="Q1493" i="3"/>
  <c r="Q1497" i="3"/>
  <c r="Q1501" i="3"/>
  <c r="Q1505" i="3"/>
  <c r="Q1509" i="3"/>
  <c r="Q1513" i="3"/>
  <c r="Q1517" i="3"/>
  <c r="Q1521" i="3"/>
  <c r="Q1525" i="3"/>
  <c r="Q1529" i="3"/>
  <c r="Q1533" i="3"/>
  <c r="Q1537" i="3"/>
  <c r="Q1541" i="3"/>
  <c r="Q1545" i="3"/>
  <c r="Q1549" i="3"/>
  <c r="Q1553" i="3"/>
  <c r="Q1557" i="3"/>
  <c r="Q1561" i="3"/>
  <c r="Q1565" i="3"/>
  <c r="Q1569" i="3"/>
  <c r="Q1573" i="3"/>
  <c r="Q1577" i="3"/>
  <c r="Q1581" i="3"/>
  <c r="Q1585" i="3"/>
  <c r="Q1589" i="3"/>
  <c r="Q1593" i="3"/>
  <c r="Q1597" i="3"/>
  <c r="Q1601" i="3"/>
  <c r="Q1605" i="3"/>
  <c r="Q1609" i="3"/>
  <c r="Q1613" i="3"/>
  <c r="Q1617" i="3"/>
  <c r="Q1621" i="3"/>
  <c r="Q1625" i="3"/>
  <c r="Q1629" i="3"/>
  <c r="Q1633" i="3"/>
  <c r="Q1637" i="3"/>
  <c r="Q1641" i="3"/>
  <c r="Q1645" i="3"/>
  <c r="Q1649" i="3"/>
  <c r="Q1653" i="3"/>
  <c r="Q1657" i="3"/>
  <c r="Q1661" i="3"/>
  <c r="Q1665" i="3"/>
  <c r="Q1669" i="3"/>
  <c r="Q1673" i="3"/>
  <c r="Q1677" i="3"/>
  <c r="Q1681" i="3"/>
  <c r="Q1685" i="3"/>
  <c r="Q1689" i="3"/>
  <c r="Q1693" i="3"/>
  <c r="Q1697" i="3"/>
  <c r="Q1701" i="3"/>
  <c r="Q1705" i="3"/>
  <c r="Q1709" i="3"/>
  <c r="Q1713" i="3"/>
  <c r="R1713" i="3" s="1"/>
  <c r="Q1717" i="3"/>
  <c r="Q1721" i="3"/>
  <c r="Q1725" i="3"/>
  <c r="Q1729" i="3"/>
  <c r="Q1733" i="3"/>
  <c r="Q1737" i="3"/>
  <c r="R1737" i="3" s="1"/>
  <c r="Q1741" i="3"/>
  <c r="Q1745" i="3"/>
  <c r="R1745" i="3" s="1"/>
  <c r="Q1749" i="3"/>
  <c r="Q1753" i="3"/>
  <c r="Q1757" i="3"/>
  <c r="Q1761" i="3"/>
  <c r="Q1765" i="3"/>
  <c r="Q1769" i="3"/>
  <c r="O1783" i="3"/>
  <c r="K1783" i="3"/>
  <c r="L1783" i="3" s="1"/>
  <c r="Q1784" i="3"/>
  <c r="K1785" i="3"/>
  <c r="L1785" i="3" s="1"/>
  <c r="O1785" i="3"/>
  <c r="R1785" i="3" s="1"/>
  <c r="Q1786" i="3"/>
  <c r="B1791" i="3"/>
  <c r="K1792" i="3"/>
  <c r="L1792" i="3" s="1"/>
  <c r="B1793" i="3"/>
  <c r="K1794" i="3"/>
  <c r="L1794" i="3" s="1"/>
  <c r="K1809" i="3"/>
  <c r="L1809" i="3" s="1"/>
  <c r="O1809" i="3"/>
  <c r="R1809" i="3" s="1"/>
  <c r="Q1810" i="3"/>
  <c r="B1813" i="3"/>
  <c r="K1814" i="3"/>
  <c r="L1814" i="3" s="1"/>
  <c r="K1825" i="3"/>
  <c r="L1825" i="3" s="1"/>
  <c r="O1825" i="3"/>
  <c r="Q1826" i="3"/>
  <c r="B1829" i="3"/>
  <c r="K1830" i="3"/>
  <c r="L1830" i="3" s="1"/>
  <c r="O1836" i="3"/>
  <c r="R1836" i="3" s="1"/>
  <c r="O1843" i="3"/>
  <c r="K1843" i="3"/>
  <c r="L1843" i="3" s="1"/>
  <c r="Q1844" i="3"/>
  <c r="R1844" i="3" s="1"/>
  <c r="K1845" i="3"/>
  <c r="L1845" i="3" s="1"/>
  <c r="O1845" i="3"/>
  <c r="R1845" i="3" s="1"/>
  <c r="Q1846" i="3"/>
  <c r="B1851" i="3"/>
  <c r="K1852" i="3"/>
  <c r="L1852" i="3" s="1"/>
  <c r="B1853" i="3"/>
  <c r="K1854" i="3"/>
  <c r="L1854" i="3" s="1"/>
  <c r="N1864" i="3"/>
  <c r="O1866" i="3"/>
  <c r="O1875" i="3"/>
  <c r="R1875" i="3" s="1"/>
  <c r="K1875" i="3"/>
  <c r="L1875" i="3" s="1"/>
  <c r="Q1876" i="3"/>
  <c r="K1877" i="3"/>
  <c r="L1877" i="3" s="1"/>
  <c r="O1877" i="3"/>
  <c r="Q1878" i="3"/>
  <c r="B1883" i="3"/>
  <c r="K1884" i="3"/>
  <c r="L1884" i="3" s="1"/>
  <c r="B1885" i="3"/>
  <c r="K1886" i="3"/>
  <c r="L1886" i="3" s="1"/>
  <c r="N1896" i="3"/>
  <c r="O1898" i="3"/>
  <c r="O1907" i="3"/>
  <c r="K1907" i="3"/>
  <c r="L1907" i="3" s="1"/>
  <c r="Q1908" i="3"/>
  <c r="K1909" i="3"/>
  <c r="L1909" i="3" s="1"/>
  <c r="O1909" i="3"/>
  <c r="R1909" i="3" s="1"/>
  <c r="Q1910" i="3"/>
  <c r="B1915" i="3"/>
  <c r="K1916" i="3"/>
  <c r="L1916" i="3" s="1"/>
  <c r="B1917" i="3"/>
  <c r="K1918" i="3"/>
  <c r="L1918" i="3" s="1"/>
  <c r="N1928" i="3"/>
  <c r="O1930" i="3"/>
  <c r="O1939" i="3"/>
  <c r="K1939" i="3"/>
  <c r="L1939" i="3" s="1"/>
  <c r="Q1940" i="3"/>
  <c r="K1941" i="3"/>
  <c r="L1941" i="3" s="1"/>
  <c r="O1941" i="3"/>
  <c r="Q1942" i="3"/>
  <c r="B1947" i="3"/>
  <c r="K1948" i="3"/>
  <c r="L1948" i="3" s="1"/>
  <c r="B1949" i="3"/>
  <c r="K1950" i="3"/>
  <c r="L1950" i="3" s="1"/>
  <c r="R1960" i="3"/>
  <c r="Q1962" i="3"/>
  <c r="B1963" i="3"/>
  <c r="K1974" i="3"/>
  <c r="L1974" i="3" s="1"/>
  <c r="R1976" i="3"/>
  <c r="Q1978" i="3"/>
  <c r="B1979" i="3"/>
  <c r="K1990" i="3"/>
  <c r="L1990" i="3" s="1"/>
  <c r="C1993" i="3"/>
  <c r="D1993" i="3"/>
  <c r="R1994" i="3"/>
  <c r="O1995" i="3"/>
  <c r="K1995" i="3"/>
  <c r="L1995" i="3" s="1"/>
  <c r="P1995" i="3"/>
  <c r="D1999" i="3"/>
  <c r="C1999" i="3"/>
  <c r="R2004" i="3"/>
  <c r="K2005" i="3"/>
  <c r="L2005" i="3" s="1"/>
  <c r="P2005" i="3"/>
  <c r="O2005" i="3"/>
  <c r="R2005" i="3" s="1"/>
  <c r="C2009" i="3"/>
  <c r="D2009" i="3"/>
  <c r="R2010" i="3"/>
  <c r="O2011" i="3"/>
  <c r="K2011" i="3"/>
  <c r="L2011" i="3" s="1"/>
  <c r="P2011" i="3"/>
  <c r="D2015" i="3"/>
  <c r="C2015" i="3"/>
  <c r="R2020" i="3"/>
  <c r="K2021" i="3"/>
  <c r="L2021" i="3" s="1"/>
  <c r="P2021" i="3"/>
  <c r="O2021" i="3"/>
  <c r="D2027" i="3"/>
  <c r="C2027" i="3"/>
  <c r="D2035" i="3"/>
  <c r="C2035" i="3"/>
  <c r="D2043" i="3"/>
  <c r="C2043" i="3"/>
  <c r="R2046" i="3"/>
  <c r="O2047" i="3"/>
  <c r="M2047" i="3"/>
  <c r="K2047" i="3"/>
  <c r="L2047" i="3" s="1"/>
  <c r="P2047" i="3"/>
  <c r="D2059" i="3"/>
  <c r="C2059" i="3"/>
  <c r="D2075" i="3"/>
  <c r="C2075" i="3"/>
  <c r="R2078" i="3"/>
  <c r="O2079" i="3"/>
  <c r="M2079" i="3"/>
  <c r="K2079" i="3"/>
  <c r="L2079" i="3" s="1"/>
  <c r="P2079" i="3"/>
  <c r="D2091" i="3"/>
  <c r="C2091" i="3"/>
  <c r="R2096" i="3"/>
  <c r="R2098" i="3"/>
  <c r="O2099" i="3"/>
  <c r="M2099" i="3"/>
  <c r="K2099" i="3"/>
  <c r="L2099" i="3" s="1"/>
  <c r="P2099" i="3"/>
  <c r="O2115" i="3"/>
  <c r="R2115" i="3" s="1"/>
  <c r="M2115" i="3"/>
  <c r="K2115" i="3"/>
  <c r="L2115" i="3" s="1"/>
  <c r="P2115" i="3"/>
  <c r="R2116" i="3"/>
  <c r="D2123" i="3"/>
  <c r="C2123" i="3"/>
  <c r="O2147" i="3"/>
  <c r="M2147" i="3"/>
  <c r="K2147" i="3"/>
  <c r="L2147" i="3" s="1"/>
  <c r="P2147" i="3"/>
  <c r="R2148" i="3"/>
  <c r="D2155" i="3"/>
  <c r="C2155" i="3"/>
  <c r="O2179" i="3"/>
  <c r="M2179" i="3"/>
  <c r="K2179" i="3"/>
  <c r="L2179" i="3" s="1"/>
  <c r="P2179" i="3"/>
  <c r="R2180" i="3"/>
  <c r="D2187" i="3"/>
  <c r="C2187" i="3"/>
  <c r="O2211" i="3"/>
  <c r="M2211" i="3"/>
  <c r="K2211" i="3"/>
  <c r="L2211" i="3" s="1"/>
  <c r="P2211" i="3"/>
  <c r="R2212" i="3"/>
  <c r="D2219" i="3"/>
  <c r="C2219" i="3"/>
  <c r="O2243" i="3"/>
  <c r="R2243" i="3" s="1"/>
  <c r="M2243" i="3"/>
  <c r="K2243" i="3"/>
  <c r="L2243" i="3" s="1"/>
  <c r="P2243" i="3"/>
  <c r="R2244" i="3"/>
  <c r="D2251" i="3"/>
  <c r="C2251" i="3"/>
  <c r="O2275" i="3"/>
  <c r="R2275" i="3" s="1"/>
  <c r="O2291" i="3"/>
  <c r="O2307" i="3"/>
  <c r="R2307" i="3" s="1"/>
  <c r="O2323" i="3"/>
  <c r="R2421" i="3"/>
  <c r="R2603" i="3"/>
  <c r="K1771" i="3"/>
  <c r="L1771" i="3" s="1"/>
  <c r="O1775" i="3"/>
  <c r="R1775" i="3" s="1"/>
  <c r="K1775" i="3"/>
  <c r="L1775" i="3" s="1"/>
  <c r="Q1776" i="3"/>
  <c r="K1777" i="3"/>
  <c r="L1777" i="3" s="1"/>
  <c r="O1777" i="3"/>
  <c r="R1777" i="3" s="1"/>
  <c r="Q1778" i="3"/>
  <c r="R1778" i="3" s="1"/>
  <c r="D1787" i="3"/>
  <c r="M1787" i="3"/>
  <c r="D1789" i="3"/>
  <c r="M1789" i="3"/>
  <c r="N1794" i="3"/>
  <c r="K1805" i="3"/>
  <c r="L1805" i="3" s="1"/>
  <c r="O1805" i="3"/>
  <c r="R1805" i="3" s="1"/>
  <c r="Q1806" i="3"/>
  <c r="D1811" i="3"/>
  <c r="M1811" i="3"/>
  <c r="K1821" i="3"/>
  <c r="L1821" i="3" s="1"/>
  <c r="O1821" i="3"/>
  <c r="Q1822" i="3"/>
  <c r="D1827" i="3"/>
  <c r="M1827" i="3"/>
  <c r="K1837" i="3"/>
  <c r="L1837" i="3" s="1"/>
  <c r="O1837" i="3"/>
  <c r="Q1838" i="3"/>
  <c r="D1847" i="3"/>
  <c r="M1847" i="3"/>
  <c r="D1849" i="3"/>
  <c r="M1849" i="3"/>
  <c r="P1864" i="3"/>
  <c r="O1867" i="3"/>
  <c r="R1867" i="3" s="1"/>
  <c r="K1867" i="3"/>
  <c r="L1867" i="3" s="1"/>
  <c r="Q1868" i="3"/>
  <c r="R1868" i="3" s="1"/>
  <c r="K1869" i="3"/>
  <c r="L1869" i="3" s="1"/>
  <c r="O1869" i="3"/>
  <c r="Q1870" i="3"/>
  <c r="D1879" i="3"/>
  <c r="M1879" i="3"/>
  <c r="D1881" i="3"/>
  <c r="M1881" i="3"/>
  <c r="P1896" i="3"/>
  <c r="O1899" i="3"/>
  <c r="R1899" i="3" s="1"/>
  <c r="K1899" i="3"/>
  <c r="L1899" i="3" s="1"/>
  <c r="Q1900" i="3"/>
  <c r="K1901" i="3"/>
  <c r="L1901" i="3" s="1"/>
  <c r="O1901" i="3"/>
  <c r="Q1902" i="3"/>
  <c r="D1911" i="3"/>
  <c r="M1911" i="3"/>
  <c r="D1913" i="3"/>
  <c r="M1913" i="3"/>
  <c r="P1928" i="3"/>
  <c r="O1931" i="3"/>
  <c r="R1931" i="3" s="1"/>
  <c r="K1931" i="3"/>
  <c r="L1931" i="3" s="1"/>
  <c r="Q1932" i="3"/>
  <c r="K1933" i="3"/>
  <c r="L1933" i="3" s="1"/>
  <c r="O1933" i="3"/>
  <c r="R1933" i="3" s="1"/>
  <c r="Q1934" i="3"/>
  <c r="D1943" i="3"/>
  <c r="M1943" i="3"/>
  <c r="D1945" i="3"/>
  <c r="M1945" i="3"/>
  <c r="R1964" i="3"/>
  <c r="Q1966" i="3"/>
  <c r="D1973" i="3"/>
  <c r="M1973" i="3"/>
  <c r="O1974" i="3"/>
  <c r="R1974" i="3" s="1"/>
  <c r="R1980" i="3"/>
  <c r="Q1982" i="3"/>
  <c r="R1982" i="3" s="1"/>
  <c r="D1989" i="3"/>
  <c r="M1989" i="3"/>
  <c r="O1990" i="3"/>
  <c r="R1990" i="3" s="1"/>
  <c r="O1991" i="3"/>
  <c r="R1991" i="3" s="1"/>
  <c r="K1991" i="3"/>
  <c r="L1991" i="3" s="1"/>
  <c r="P1991" i="3"/>
  <c r="D1995" i="3"/>
  <c r="C1995" i="3"/>
  <c r="M1995" i="3"/>
  <c r="R2000" i="3"/>
  <c r="K2001" i="3"/>
  <c r="L2001" i="3" s="1"/>
  <c r="P2001" i="3"/>
  <c r="O2001" i="3"/>
  <c r="R2001" i="3" s="1"/>
  <c r="C2005" i="3"/>
  <c r="D2005" i="3"/>
  <c r="M2005" i="3"/>
  <c r="R2006" i="3"/>
  <c r="O2007" i="3"/>
  <c r="R2007" i="3" s="1"/>
  <c r="K2007" i="3"/>
  <c r="L2007" i="3" s="1"/>
  <c r="P2007" i="3"/>
  <c r="D2011" i="3"/>
  <c r="C2011" i="3"/>
  <c r="M2011" i="3"/>
  <c r="R2016" i="3"/>
  <c r="K2017" i="3"/>
  <c r="L2017" i="3" s="1"/>
  <c r="P2017" i="3"/>
  <c r="O2017" i="3"/>
  <c r="C2021" i="3"/>
  <c r="D2021" i="3"/>
  <c r="M2021" i="3"/>
  <c r="R2022" i="3"/>
  <c r="O2023" i="3"/>
  <c r="R2023" i="3" s="1"/>
  <c r="M2023" i="3"/>
  <c r="K2023" i="3"/>
  <c r="L2023" i="3" s="1"/>
  <c r="P2023" i="3"/>
  <c r="R2030" i="3"/>
  <c r="O2031" i="3"/>
  <c r="M2031" i="3"/>
  <c r="K2031" i="3"/>
  <c r="L2031" i="3" s="1"/>
  <c r="P2031" i="3"/>
  <c r="D2047" i="3"/>
  <c r="C2047" i="3"/>
  <c r="Q2047" i="3"/>
  <c r="R2050" i="3"/>
  <c r="O2051" i="3"/>
  <c r="M2051" i="3"/>
  <c r="K2051" i="3"/>
  <c r="L2051" i="3" s="1"/>
  <c r="P2051" i="3"/>
  <c r="R2066" i="3"/>
  <c r="O2067" i="3"/>
  <c r="R2067" i="3" s="1"/>
  <c r="M2067" i="3"/>
  <c r="K2067" i="3"/>
  <c r="L2067" i="3" s="1"/>
  <c r="P2067" i="3"/>
  <c r="D2079" i="3"/>
  <c r="C2079" i="3"/>
  <c r="Q2079" i="3"/>
  <c r="R2082" i="3"/>
  <c r="O2083" i="3"/>
  <c r="R2083" i="3" s="1"/>
  <c r="M2083" i="3"/>
  <c r="K2083" i="3"/>
  <c r="L2083" i="3" s="1"/>
  <c r="P2083" i="3"/>
  <c r="D2099" i="3"/>
  <c r="C2099" i="3"/>
  <c r="Q2099" i="3"/>
  <c r="R2104" i="3"/>
  <c r="R2106" i="3"/>
  <c r="O2107" i="3"/>
  <c r="R2107" i="3" s="1"/>
  <c r="M2107" i="3"/>
  <c r="K2107" i="3"/>
  <c r="L2107" i="3" s="1"/>
  <c r="P2107" i="3"/>
  <c r="R2108" i="3"/>
  <c r="D2115" i="3"/>
  <c r="C2115" i="3"/>
  <c r="Q2115" i="3"/>
  <c r="R2138" i="3"/>
  <c r="O2139" i="3"/>
  <c r="R2139" i="3" s="1"/>
  <c r="M2139" i="3"/>
  <c r="K2139" i="3"/>
  <c r="L2139" i="3" s="1"/>
  <c r="P2139" i="3"/>
  <c r="R2140" i="3"/>
  <c r="D2147" i="3"/>
  <c r="C2147" i="3"/>
  <c r="Q2147" i="3"/>
  <c r="R2170" i="3"/>
  <c r="O2171" i="3"/>
  <c r="M2171" i="3"/>
  <c r="K2171" i="3"/>
  <c r="L2171" i="3" s="1"/>
  <c r="P2171" i="3"/>
  <c r="R2172" i="3"/>
  <c r="D2179" i="3"/>
  <c r="C2179" i="3"/>
  <c r="Q2179" i="3"/>
  <c r="R2202" i="3"/>
  <c r="O2203" i="3"/>
  <c r="M2203" i="3"/>
  <c r="K2203" i="3"/>
  <c r="L2203" i="3" s="1"/>
  <c r="P2203" i="3"/>
  <c r="R2204" i="3"/>
  <c r="D2211" i="3"/>
  <c r="C2211" i="3"/>
  <c r="Q2211" i="3"/>
  <c r="R2234" i="3"/>
  <c r="O2235" i="3"/>
  <c r="M2235" i="3"/>
  <c r="K2235" i="3"/>
  <c r="L2235" i="3" s="1"/>
  <c r="P2235" i="3"/>
  <c r="R2236" i="3"/>
  <c r="D2243" i="3"/>
  <c r="C2243" i="3"/>
  <c r="Q2243" i="3"/>
  <c r="R2266" i="3"/>
  <c r="O2267" i="3"/>
  <c r="R2267" i="3" s="1"/>
  <c r="M2267" i="3"/>
  <c r="K2267" i="3"/>
  <c r="L2267" i="3" s="1"/>
  <c r="P2267" i="3"/>
  <c r="R2268" i="3"/>
  <c r="R2286" i="3"/>
  <c r="O2287" i="3"/>
  <c r="R2302" i="3"/>
  <c r="O2303" i="3"/>
  <c r="R2318" i="3"/>
  <c r="O2319" i="3"/>
  <c r="R2319" i="3" s="1"/>
  <c r="R2338" i="3"/>
  <c r="R2368" i="3"/>
  <c r="Q1772" i="3"/>
  <c r="K1773" i="3"/>
  <c r="L1773" i="3" s="1"/>
  <c r="O1773" i="3"/>
  <c r="R1773" i="3" s="1"/>
  <c r="Q1774" i="3"/>
  <c r="N1792" i="3"/>
  <c r="O1803" i="3"/>
  <c r="R1803" i="3" s="1"/>
  <c r="K1803" i="3"/>
  <c r="L1803" i="3" s="1"/>
  <c r="O1819" i="3"/>
  <c r="R1819" i="3" s="1"/>
  <c r="K1819" i="3"/>
  <c r="L1819" i="3" s="1"/>
  <c r="O1835" i="3"/>
  <c r="R1835" i="3" s="1"/>
  <c r="K1835" i="3"/>
  <c r="L1835" i="3" s="1"/>
  <c r="O1863" i="3"/>
  <c r="R1863" i="3" s="1"/>
  <c r="K1863" i="3"/>
  <c r="L1863" i="3" s="1"/>
  <c r="Q1864" i="3"/>
  <c r="R1864" i="3" s="1"/>
  <c r="K1865" i="3"/>
  <c r="L1865" i="3" s="1"/>
  <c r="O1865" i="3"/>
  <c r="R1865" i="3" s="1"/>
  <c r="Q1866" i="3"/>
  <c r="N1884" i="3"/>
  <c r="O1895" i="3"/>
  <c r="R1895" i="3" s="1"/>
  <c r="K1895" i="3"/>
  <c r="L1895" i="3" s="1"/>
  <c r="Q1896" i="3"/>
  <c r="K1897" i="3"/>
  <c r="L1897" i="3" s="1"/>
  <c r="O1897" i="3"/>
  <c r="R1897" i="3" s="1"/>
  <c r="Q1898" i="3"/>
  <c r="O1927" i="3"/>
  <c r="R1927" i="3" s="1"/>
  <c r="K1927" i="3"/>
  <c r="L1927" i="3" s="1"/>
  <c r="Q1928" i="3"/>
  <c r="K1929" i="3"/>
  <c r="L1929" i="3" s="1"/>
  <c r="O1929" i="3"/>
  <c r="R1929" i="3" s="1"/>
  <c r="Q1930" i="3"/>
  <c r="O1959" i="3"/>
  <c r="K1959" i="3"/>
  <c r="L1959" i="3" s="1"/>
  <c r="K1965" i="3"/>
  <c r="L1965" i="3" s="1"/>
  <c r="P1965" i="3"/>
  <c r="O1965" i="3"/>
  <c r="R1965" i="3" s="1"/>
  <c r="D1971" i="3"/>
  <c r="C1971" i="3"/>
  <c r="O1975" i="3"/>
  <c r="R1975" i="3" s="1"/>
  <c r="K1975" i="3"/>
  <c r="L1975" i="3" s="1"/>
  <c r="K1981" i="3"/>
  <c r="L1981" i="3" s="1"/>
  <c r="P1981" i="3"/>
  <c r="O1981" i="3"/>
  <c r="R1981" i="3" s="1"/>
  <c r="D1987" i="3"/>
  <c r="C1987" i="3"/>
  <c r="R2038" i="3"/>
  <c r="O2039" i="3"/>
  <c r="R2039" i="3" s="1"/>
  <c r="M2039" i="3"/>
  <c r="K2039" i="3"/>
  <c r="L2039" i="3" s="1"/>
  <c r="P2039" i="3"/>
  <c r="R2052" i="3"/>
  <c r="R2068" i="3"/>
  <c r="R2084" i="3"/>
  <c r="D2103" i="3"/>
  <c r="C2103" i="3"/>
  <c r="D2111" i="3"/>
  <c r="C2111" i="3"/>
  <c r="R2134" i="3"/>
  <c r="O2135" i="3"/>
  <c r="M2135" i="3"/>
  <c r="K2135" i="3"/>
  <c r="L2135" i="3" s="1"/>
  <c r="P2135" i="3"/>
  <c r="R2136" i="3"/>
  <c r="D2143" i="3"/>
  <c r="C2143" i="3"/>
  <c r="R2166" i="3"/>
  <c r="O2167" i="3"/>
  <c r="R2167" i="3" s="1"/>
  <c r="M2167" i="3"/>
  <c r="K2167" i="3"/>
  <c r="L2167" i="3" s="1"/>
  <c r="P2167" i="3"/>
  <c r="R2168" i="3"/>
  <c r="D2175" i="3"/>
  <c r="C2175" i="3"/>
  <c r="R2198" i="3"/>
  <c r="O2199" i="3"/>
  <c r="M2199" i="3"/>
  <c r="K2199" i="3"/>
  <c r="L2199" i="3" s="1"/>
  <c r="P2199" i="3"/>
  <c r="R2200" i="3"/>
  <c r="D2207" i="3"/>
  <c r="C2207" i="3"/>
  <c r="R2230" i="3"/>
  <c r="O2231" i="3"/>
  <c r="M2231" i="3"/>
  <c r="K2231" i="3"/>
  <c r="L2231" i="3" s="1"/>
  <c r="P2231" i="3"/>
  <c r="R2232" i="3"/>
  <c r="D2239" i="3"/>
  <c r="C2239" i="3"/>
  <c r="R2262" i="3"/>
  <c r="O2263" i="3"/>
  <c r="M2263" i="3"/>
  <c r="K2263" i="3"/>
  <c r="L2263" i="3" s="1"/>
  <c r="P2263" i="3"/>
  <c r="R2264" i="3"/>
  <c r="D2271" i="3"/>
  <c r="C2271" i="3"/>
  <c r="R2284" i="3"/>
  <c r="R2300" i="3"/>
  <c r="R2316" i="3"/>
  <c r="R2328" i="3"/>
  <c r="O1859" i="3"/>
  <c r="R1859" i="3" s="1"/>
  <c r="K1859" i="3"/>
  <c r="L1859" i="3" s="1"/>
  <c r="K1861" i="3"/>
  <c r="L1861" i="3" s="1"/>
  <c r="O1861" i="3"/>
  <c r="R1861" i="3" s="1"/>
  <c r="O1891" i="3"/>
  <c r="R1891" i="3" s="1"/>
  <c r="K1891" i="3"/>
  <c r="L1891" i="3" s="1"/>
  <c r="K1893" i="3"/>
  <c r="L1893" i="3" s="1"/>
  <c r="O1893" i="3"/>
  <c r="R1893" i="3" s="1"/>
  <c r="O1923" i="3"/>
  <c r="R1923" i="3" s="1"/>
  <c r="K1923" i="3"/>
  <c r="L1923" i="3" s="1"/>
  <c r="K1925" i="3"/>
  <c r="L1925" i="3" s="1"/>
  <c r="O1925" i="3"/>
  <c r="R1925" i="3" s="1"/>
  <c r="O1955" i="3"/>
  <c r="R1955" i="3" s="1"/>
  <c r="K1955" i="3"/>
  <c r="L1955" i="3" s="1"/>
  <c r="K1957" i="3"/>
  <c r="L1957" i="3" s="1"/>
  <c r="O1957" i="3"/>
  <c r="R1957" i="3" s="1"/>
  <c r="R1968" i="3"/>
  <c r="R1984" i="3"/>
  <c r="D1991" i="3"/>
  <c r="C1991" i="3"/>
  <c r="R1996" i="3"/>
  <c r="K1997" i="3"/>
  <c r="L1997" i="3" s="1"/>
  <c r="P1997" i="3"/>
  <c r="O1997" i="3"/>
  <c r="C2001" i="3"/>
  <c r="D2001" i="3"/>
  <c r="O2003" i="3"/>
  <c r="R2003" i="3" s="1"/>
  <c r="K2003" i="3"/>
  <c r="L2003" i="3" s="1"/>
  <c r="P2003" i="3"/>
  <c r="D2007" i="3"/>
  <c r="C2007" i="3"/>
  <c r="R2012" i="3"/>
  <c r="K2013" i="3"/>
  <c r="L2013" i="3" s="1"/>
  <c r="P2013" i="3"/>
  <c r="O2013" i="3"/>
  <c r="R2013" i="3" s="1"/>
  <c r="C2017" i="3"/>
  <c r="D2017" i="3"/>
  <c r="O2019" i="3"/>
  <c r="K2019" i="3"/>
  <c r="L2019" i="3" s="1"/>
  <c r="P2019" i="3"/>
  <c r="D2023" i="3"/>
  <c r="C2023" i="3"/>
  <c r="D2031" i="3"/>
  <c r="C2031" i="3"/>
  <c r="D2051" i="3"/>
  <c r="C2051" i="3"/>
  <c r="O2055" i="3"/>
  <c r="R2055" i="3" s="1"/>
  <c r="M2055" i="3"/>
  <c r="K2055" i="3"/>
  <c r="L2055" i="3" s="1"/>
  <c r="P2055" i="3"/>
  <c r="D2067" i="3"/>
  <c r="C2067" i="3"/>
  <c r="O2071" i="3"/>
  <c r="M2071" i="3"/>
  <c r="K2071" i="3"/>
  <c r="L2071" i="3" s="1"/>
  <c r="P2071" i="3"/>
  <c r="D2083" i="3"/>
  <c r="C2083" i="3"/>
  <c r="O2087" i="3"/>
  <c r="R2087" i="3" s="1"/>
  <c r="M2087" i="3"/>
  <c r="K2087" i="3"/>
  <c r="L2087" i="3" s="1"/>
  <c r="P2087" i="3"/>
  <c r="D2107" i="3"/>
  <c r="C2107" i="3"/>
  <c r="O2131" i="3"/>
  <c r="R2131" i="3" s="1"/>
  <c r="M2131" i="3"/>
  <c r="K2131" i="3"/>
  <c r="L2131" i="3" s="1"/>
  <c r="P2131" i="3"/>
  <c r="D2139" i="3"/>
  <c r="C2139" i="3"/>
  <c r="O2163" i="3"/>
  <c r="R2163" i="3" s="1"/>
  <c r="M2163" i="3"/>
  <c r="K2163" i="3"/>
  <c r="L2163" i="3" s="1"/>
  <c r="P2163" i="3"/>
  <c r="D2171" i="3"/>
  <c r="C2171" i="3"/>
  <c r="O2195" i="3"/>
  <c r="M2195" i="3"/>
  <c r="K2195" i="3"/>
  <c r="L2195" i="3" s="1"/>
  <c r="P2195" i="3"/>
  <c r="D2203" i="3"/>
  <c r="C2203" i="3"/>
  <c r="R2226" i="3"/>
  <c r="O2227" i="3"/>
  <c r="M2227" i="3"/>
  <c r="K2227" i="3"/>
  <c r="L2227" i="3" s="1"/>
  <c r="P2227" i="3"/>
  <c r="R2228" i="3"/>
  <c r="D2235" i="3"/>
  <c r="C2235" i="3"/>
  <c r="R2258" i="3"/>
  <c r="O2259" i="3"/>
  <c r="M2259" i="3"/>
  <c r="K2259" i="3"/>
  <c r="L2259" i="3" s="1"/>
  <c r="P2259" i="3"/>
  <c r="R2260" i="3"/>
  <c r="D2267" i="3"/>
  <c r="C2267" i="3"/>
  <c r="R2282" i="3"/>
  <c r="R2298" i="3"/>
  <c r="R2314" i="3"/>
  <c r="D1771" i="3"/>
  <c r="D1775" i="3"/>
  <c r="M1775" i="3"/>
  <c r="D1777" i="3"/>
  <c r="M1777" i="3"/>
  <c r="P1783" i="3"/>
  <c r="P1785" i="3"/>
  <c r="Q1787" i="3"/>
  <c r="Q1789" i="3"/>
  <c r="O1795" i="3"/>
  <c r="R1795" i="3" s="1"/>
  <c r="K1795" i="3"/>
  <c r="L1795" i="3" s="1"/>
  <c r="Q1796" i="3"/>
  <c r="K1797" i="3"/>
  <c r="L1797" i="3" s="1"/>
  <c r="O1797" i="3"/>
  <c r="R1797" i="3" s="1"/>
  <c r="Q1798" i="3"/>
  <c r="D1805" i="3"/>
  <c r="M1805" i="3"/>
  <c r="P1809" i="3"/>
  <c r="Q1811" i="3"/>
  <c r="O1815" i="3"/>
  <c r="K1815" i="3"/>
  <c r="L1815" i="3" s="1"/>
  <c r="D1821" i="3"/>
  <c r="M1821" i="3"/>
  <c r="P1825" i="3"/>
  <c r="Q1827" i="3"/>
  <c r="O1831" i="3"/>
  <c r="K1831" i="3"/>
  <c r="L1831" i="3" s="1"/>
  <c r="B1835" i="3"/>
  <c r="D1837" i="3"/>
  <c r="M1837" i="3"/>
  <c r="P1843" i="3"/>
  <c r="P1845" i="3"/>
  <c r="Q1847" i="3"/>
  <c r="Q1849" i="3"/>
  <c r="O1855" i="3"/>
  <c r="R1855" i="3" s="1"/>
  <c r="K1855" i="3"/>
  <c r="L1855" i="3" s="1"/>
  <c r="Q1856" i="3"/>
  <c r="K1857" i="3"/>
  <c r="L1857" i="3" s="1"/>
  <c r="O1857" i="3"/>
  <c r="R1857" i="3" s="1"/>
  <c r="Q1858" i="3"/>
  <c r="B1863" i="3"/>
  <c r="B1865" i="3"/>
  <c r="D1867" i="3"/>
  <c r="M1867" i="3"/>
  <c r="D1869" i="3"/>
  <c r="M1869" i="3"/>
  <c r="P1875" i="3"/>
  <c r="P1877" i="3"/>
  <c r="Q1879" i="3"/>
  <c r="Q1881" i="3"/>
  <c r="O1887" i="3"/>
  <c r="R1887" i="3" s="1"/>
  <c r="K1887" i="3"/>
  <c r="L1887" i="3" s="1"/>
  <c r="Q1888" i="3"/>
  <c r="K1889" i="3"/>
  <c r="L1889" i="3" s="1"/>
  <c r="O1889" i="3"/>
  <c r="R1889" i="3" s="1"/>
  <c r="Q1890" i="3"/>
  <c r="B1895" i="3"/>
  <c r="B1897" i="3"/>
  <c r="D1899" i="3"/>
  <c r="M1899" i="3"/>
  <c r="D1901" i="3"/>
  <c r="M1901" i="3"/>
  <c r="P1907" i="3"/>
  <c r="P1909" i="3"/>
  <c r="Q1911" i="3"/>
  <c r="Q1913" i="3"/>
  <c r="O1919" i="3"/>
  <c r="R1919" i="3" s="1"/>
  <c r="K1919" i="3"/>
  <c r="L1919" i="3" s="1"/>
  <c r="Q1920" i="3"/>
  <c r="K1921" i="3"/>
  <c r="L1921" i="3" s="1"/>
  <c r="O1921" i="3"/>
  <c r="R1921" i="3" s="1"/>
  <c r="Q1922" i="3"/>
  <c r="B1927" i="3"/>
  <c r="B1929" i="3"/>
  <c r="D1931" i="3"/>
  <c r="D1933" i="3"/>
  <c r="M1933" i="3"/>
  <c r="P1939" i="3"/>
  <c r="P1941" i="3"/>
  <c r="Q1943" i="3"/>
  <c r="Q1945" i="3"/>
  <c r="O1951" i="3"/>
  <c r="R1951" i="3" s="1"/>
  <c r="K1951" i="3"/>
  <c r="L1951" i="3" s="1"/>
  <c r="Q1952" i="3"/>
  <c r="K1953" i="3"/>
  <c r="L1953" i="3" s="1"/>
  <c r="O1953" i="3"/>
  <c r="R1953" i="3" s="1"/>
  <c r="Q1954" i="3"/>
  <c r="B1959" i="3"/>
  <c r="M1959" i="3"/>
  <c r="O1963" i="3"/>
  <c r="K1963" i="3"/>
  <c r="L1963" i="3" s="1"/>
  <c r="B1965" i="3"/>
  <c r="K1969" i="3"/>
  <c r="L1969" i="3" s="1"/>
  <c r="P1969" i="3"/>
  <c r="O1969" i="3"/>
  <c r="D1975" i="3"/>
  <c r="C1975" i="3"/>
  <c r="M1975" i="3"/>
  <c r="O1979" i="3"/>
  <c r="R1979" i="3" s="1"/>
  <c r="K1979" i="3"/>
  <c r="L1979" i="3" s="1"/>
  <c r="B1981" i="3"/>
  <c r="K1985" i="3"/>
  <c r="L1985" i="3" s="1"/>
  <c r="P1985" i="3"/>
  <c r="O1985" i="3"/>
  <c r="R1985" i="3" s="1"/>
  <c r="B1991" i="3"/>
  <c r="B2001" i="3"/>
  <c r="B2007" i="3"/>
  <c r="B2017" i="3"/>
  <c r="B2023" i="3"/>
  <c r="R2024" i="3"/>
  <c r="K2025" i="3"/>
  <c r="L2025" i="3" s="1"/>
  <c r="B2031" i="3"/>
  <c r="R2032" i="3"/>
  <c r="K2033" i="3"/>
  <c r="L2033" i="3" s="1"/>
  <c r="D2039" i="3"/>
  <c r="C2039" i="3"/>
  <c r="R2040" i="3"/>
  <c r="B2051" i="3"/>
  <c r="R2056" i="3"/>
  <c r="B2067" i="3"/>
  <c r="R2072" i="3"/>
  <c r="B2083" i="3"/>
  <c r="R2088" i="3"/>
  <c r="B2107" i="3"/>
  <c r="R2126" i="3"/>
  <c r="O2127" i="3"/>
  <c r="M2127" i="3"/>
  <c r="K2127" i="3"/>
  <c r="L2127" i="3" s="1"/>
  <c r="P2127" i="3"/>
  <c r="R2128" i="3"/>
  <c r="D2135" i="3"/>
  <c r="C2135" i="3"/>
  <c r="Q2135" i="3"/>
  <c r="B2139" i="3"/>
  <c r="R2158" i="3"/>
  <c r="O2159" i="3"/>
  <c r="M2159" i="3"/>
  <c r="K2159" i="3"/>
  <c r="L2159" i="3" s="1"/>
  <c r="P2159" i="3"/>
  <c r="R2160" i="3"/>
  <c r="D2167" i="3"/>
  <c r="C2167" i="3"/>
  <c r="Q2167" i="3"/>
  <c r="B2171" i="3"/>
  <c r="R2190" i="3"/>
  <c r="O2191" i="3"/>
  <c r="M2191" i="3"/>
  <c r="K2191" i="3"/>
  <c r="L2191" i="3" s="1"/>
  <c r="P2191" i="3"/>
  <c r="R2192" i="3"/>
  <c r="D2199" i="3"/>
  <c r="C2199" i="3"/>
  <c r="Q2199" i="3"/>
  <c r="B2203" i="3"/>
  <c r="R2222" i="3"/>
  <c r="O2223" i="3"/>
  <c r="M2223" i="3"/>
  <c r="K2223" i="3"/>
  <c r="L2223" i="3" s="1"/>
  <c r="P2223" i="3"/>
  <c r="R2224" i="3"/>
  <c r="D2231" i="3"/>
  <c r="C2231" i="3"/>
  <c r="Q2231" i="3"/>
  <c r="B2235" i="3"/>
  <c r="R2254" i="3"/>
  <c r="O2255" i="3"/>
  <c r="M2255" i="3"/>
  <c r="K2255" i="3"/>
  <c r="L2255" i="3" s="1"/>
  <c r="P2255" i="3"/>
  <c r="R2256" i="3"/>
  <c r="D2263" i="3"/>
  <c r="C2263" i="3"/>
  <c r="Q2263" i="3"/>
  <c r="B2267" i="3"/>
  <c r="R2280" i="3"/>
  <c r="R2296" i="3"/>
  <c r="R2312" i="3"/>
  <c r="R2359" i="3"/>
  <c r="D2025" i="3"/>
  <c r="D2029" i="3"/>
  <c r="D2033" i="3"/>
  <c r="D2037" i="3"/>
  <c r="D2041" i="3"/>
  <c r="D2045" i="3"/>
  <c r="D2049" i="3"/>
  <c r="D2053" i="3"/>
  <c r="D2057" i="3"/>
  <c r="D2061" i="3"/>
  <c r="D2065" i="3"/>
  <c r="D2069" i="3"/>
  <c r="D2073" i="3"/>
  <c r="D2077" i="3"/>
  <c r="D2081" i="3"/>
  <c r="D2085" i="3"/>
  <c r="D2089" i="3"/>
  <c r="D2093" i="3"/>
  <c r="D2097" i="3"/>
  <c r="D2101" i="3"/>
  <c r="D2105" i="3"/>
  <c r="D2109" i="3"/>
  <c r="D2113" i="3"/>
  <c r="D2117" i="3"/>
  <c r="D2121" i="3"/>
  <c r="D2125" i="3"/>
  <c r="D2129" i="3"/>
  <c r="D2133" i="3"/>
  <c r="D2137" i="3"/>
  <c r="D2141" i="3"/>
  <c r="D2145" i="3"/>
  <c r="D2149" i="3"/>
  <c r="D2153" i="3"/>
  <c r="D2157" i="3"/>
  <c r="D2161" i="3"/>
  <c r="D2165" i="3"/>
  <c r="D2169" i="3"/>
  <c r="D2173" i="3"/>
  <c r="D2177" i="3"/>
  <c r="D2181" i="3"/>
  <c r="D2185" i="3"/>
  <c r="D2189" i="3"/>
  <c r="D2193" i="3"/>
  <c r="D2197" i="3"/>
  <c r="D2201" i="3"/>
  <c r="D2205" i="3"/>
  <c r="D2209" i="3"/>
  <c r="D2213" i="3"/>
  <c r="D2217" i="3"/>
  <c r="D2221" i="3"/>
  <c r="D2225" i="3"/>
  <c r="D2229" i="3"/>
  <c r="D2233" i="3"/>
  <c r="D2237" i="3"/>
  <c r="D2241" i="3"/>
  <c r="D2245" i="3"/>
  <c r="D2249" i="3"/>
  <c r="D2253" i="3"/>
  <c r="D2257" i="3"/>
  <c r="D2261" i="3"/>
  <c r="D2265" i="3"/>
  <c r="D2269" i="3"/>
  <c r="D2273" i="3"/>
  <c r="P2275" i="3"/>
  <c r="D2277" i="3"/>
  <c r="P2279" i="3"/>
  <c r="D2281" i="3"/>
  <c r="P2283" i="3"/>
  <c r="D2285" i="3"/>
  <c r="P2287" i="3"/>
  <c r="D2289" i="3"/>
  <c r="P2291" i="3"/>
  <c r="D2293" i="3"/>
  <c r="P2295" i="3"/>
  <c r="R2295" i="3" s="1"/>
  <c r="D2297" i="3"/>
  <c r="P2299" i="3"/>
  <c r="R2299" i="3" s="1"/>
  <c r="D2301" i="3"/>
  <c r="P2303" i="3"/>
  <c r="D2305" i="3"/>
  <c r="P2307" i="3"/>
  <c r="D2309" i="3"/>
  <c r="P2311" i="3"/>
  <c r="R2311" i="3" s="1"/>
  <c r="D2313" i="3"/>
  <c r="P2315" i="3"/>
  <c r="D2317" i="3"/>
  <c r="P2319" i="3"/>
  <c r="D2321" i="3"/>
  <c r="P2323" i="3"/>
  <c r="D2325" i="3"/>
  <c r="P2327" i="3"/>
  <c r="R2327" i="3" s="1"/>
  <c r="D2329" i="3"/>
  <c r="P2331" i="3"/>
  <c r="R2331" i="3" s="1"/>
  <c r="D2333" i="3"/>
  <c r="P2335" i="3"/>
  <c r="D2337" i="3"/>
  <c r="P2339" i="3"/>
  <c r="D2341" i="3"/>
  <c r="P2343" i="3"/>
  <c r="D2345" i="3"/>
  <c r="P2347" i="3"/>
  <c r="R2347" i="3" s="1"/>
  <c r="D2349" i="3"/>
  <c r="P2351" i="3"/>
  <c r="R2351" i="3" s="1"/>
  <c r="D2353" i="3"/>
  <c r="P2355" i="3"/>
  <c r="D2357" i="3"/>
  <c r="P2359" i="3"/>
  <c r="D2361" i="3"/>
  <c r="P2363" i="3"/>
  <c r="R2363" i="3" s="1"/>
  <c r="D2365" i="3"/>
  <c r="P2367" i="3"/>
  <c r="R2367" i="3" s="1"/>
  <c r="N2371" i="3"/>
  <c r="P2375" i="3"/>
  <c r="O2378" i="3"/>
  <c r="R2378" i="3" s="1"/>
  <c r="K2378" i="3"/>
  <c r="L2378" i="3" s="1"/>
  <c r="B2382" i="3"/>
  <c r="K2383" i="3"/>
  <c r="L2383" i="3" s="1"/>
  <c r="D2384" i="3"/>
  <c r="M2384" i="3"/>
  <c r="N2387" i="3"/>
  <c r="P2391" i="3"/>
  <c r="O2394" i="3"/>
  <c r="R2394" i="3" s="1"/>
  <c r="K2394" i="3"/>
  <c r="L2394" i="3" s="1"/>
  <c r="B2398" i="3"/>
  <c r="K2399" i="3"/>
  <c r="L2399" i="3" s="1"/>
  <c r="D2400" i="3"/>
  <c r="M2400" i="3"/>
  <c r="N2403" i="3"/>
  <c r="P2407" i="3"/>
  <c r="O2410" i="3"/>
  <c r="R2410" i="3" s="1"/>
  <c r="K2410" i="3"/>
  <c r="L2410" i="3" s="1"/>
  <c r="B2414" i="3"/>
  <c r="K2415" i="3"/>
  <c r="L2415" i="3" s="1"/>
  <c r="D2416" i="3"/>
  <c r="M2416" i="3"/>
  <c r="N2419" i="3"/>
  <c r="P2423" i="3"/>
  <c r="O2426" i="3"/>
  <c r="R2426" i="3" s="1"/>
  <c r="K2426" i="3"/>
  <c r="L2426" i="3" s="1"/>
  <c r="B2430" i="3"/>
  <c r="K2431" i="3"/>
  <c r="L2431" i="3" s="1"/>
  <c r="D2432" i="3"/>
  <c r="M2432" i="3"/>
  <c r="N2435" i="3"/>
  <c r="P2439" i="3"/>
  <c r="O2442" i="3"/>
  <c r="R2442" i="3" s="1"/>
  <c r="K2442" i="3"/>
  <c r="L2442" i="3" s="1"/>
  <c r="B2446" i="3"/>
  <c r="K2447" i="3"/>
  <c r="L2447" i="3" s="1"/>
  <c r="D2448" i="3"/>
  <c r="M2448" i="3"/>
  <c r="N2451" i="3"/>
  <c r="P2455" i="3"/>
  <c r="O2458" i="3"/>
  <c r="R2458" i="3" s="1"/>
  <c r="K2458" i="3"/>
  <c r="L2458" i="3" s="1"/>
  <c r="B2462" i="3"/>
  <c r="K2463" i="3"/>
  <c r="L2463" i="3" s="1"/>
  <c r="B2464" i="3"/>
  <c r="K2465" i="3"/>
  <c r="L2465" i="3" s="1"/>
  <c r="D2466" i="3"/>
  <c r="M2466" i="3"/>
  <c r="D2468" i="3"/>
  <c r="M2468" i="3"/>
  <c r="N2473" i="3"/>
  <c r="P2475" i="3"/>
  <c r="K2476" i="3"/>
  <c r="L2476" i="3" s="1"/>
  <c r="O2476" i="3"/>
  <c r="R2476" i="3" s="1"/>
  <c r="C2480" i="3"/>
  <c r="D2480" i="3"/>
  <c r="D2486" i="3"/>
  <c r="C2486" i="3"/>
  <c r="R2487" i="3"/>
  <c r="K2488" i="3"/>
  <c r="L2488" i="3" s="1"/>
  <c r="P2488" i="3"/>
  <c r="O2488" i="3"/>
  <c r="R2488" i="3" s="1"/>
  <c r="K2500" i="3"/>
  <c r="L2500" i="3" s="1"/>
  <c r="P2500" i="3"/>
  <c r="O2500" i="3"/>
  <c r="D2518" i="3"/>
  <c r="C2518" i="3"/>
  <c r="O2522" i="3"/>
  <c r="R2522" i="3" s="1"/>
  <c r="K2522" i="3"/>
  <c r="L2522" i="3" s="1"/>
  <c r="P2522" i="3"/>
  <c r="O2546" i="3"/>
  <c r="M2546" i="3"/>
  <c r="K2546" i="3"/>
  <c r="L2546" i="3" s="1"/>
  <c r="P2546" i="3"/>
  <c r="K2548" i="3"/>
  <c r="L2548" i="3" s="1"/>
  <c r="R2549" i="3"/>
  <c r="D2558" i="3"/>
  <c r="C2558" i="3"/>
  <c r="B2558" i="3"/>
  <c r="D2562" i="3"/>
  <c r="C2562" i="3"/>
  <c r="B2562" i="3"/>
  <c r="D2566" i="3"/>
  <c r="C2566" i="3"/>
  <c r="B2566" i="3"/>
  <c r="D2570" i="3"/>
  <c r="C2570" i="3"/>
  <c r="B2570" i="3"/>
  <c r="D2574" i="3"/>
  <c r="C2574" i="3"/>
  <c r="B2574" i="3"/>
  <c r="D2578" i="3"/>
  <c r="C2578" i="3"/>
  <c r="B2578" i="3"/>
  <c r="D2582" i="3"/>
  <c r="C2582" i="3"/>
  <c r="B2582" i="3"/>
  <c r="D2586" i="3"/>
  <c r="C2586" i="3"/>
  <c r="B2586" i="3"/>
  <c r="C2590" i="3"/>
  <c r="B2590" i="3"/>
  <c r="D2590" i="3"/>
  <c r="P2600" i="3"/>
  <c r="N2600" i="3"/>
  <c r="C2606" i="3"/>
  <c r="B2606" i="3"/>
  <c r="D2606" i="3"/>
  <c r="R2615" i="3"/>
  <c r="O2622" i="3"/>
  <c r="K2622" i="3"/>
  <c r="L2622" i="3" s="1"/>
  <c r="Q2622" i="3"/>
  <c r="P2622" i="3"/>
  <c r="K2640" i="3"/>
  <c r="L2640" i="3" s="1"/>
  <c r="O2640" i="3"/>
  <c r="Q2640" i="3"/>
  <c r="P2640" i="3"/>
  <c r="M2640" i="3"/>
  <c r="C2678" i="3"/>
  <c r="D2678" i="3"/>
  <c r="B2678" i="3"/>
  <c r="P2679" i="3"/>
  <c r="O2679" i="3"/>
  <c r="N2679" i="3"/>
  <c r="K2679" i="3"/>
  <c r="L2679" i="3" s="1"/>
  <c r="R2683" i="3"/>
  <c r="K2763" i="3"/>
  <c r="L2763" i="3" s="1"/>
  <c r="O2763" i="3"/>
  <c r="R2763" i="3" s="1"/>
  <c r="P2763" i="3"/>
  <c r="N2763" i="3"/>
  <c r="K2827" i="3"/>
  <c r="L2827" i="3" s="1"/>
  <c r="O2827" i="3"/>
  <c r="P2827" i="3"/>
  <c r="N2827" i="3"/>
  <c r="P2878" i="3"/>
  <c r="N2878" i="3"/>
  <c r="O2989" i="3"/>
  <c r="P2989" i="3"/>
  <c r="M2989" i="3"/>
  <c r="K2989" i="3"/>
  <c r="L2989" i="3" s="1"/>
  <c r="Q2989" i="3"/>
  <c r="R3060" i="3"/>
  <c r="P3144" i="3"/>
  <c r="N3144" i="3"/>
  <c r="O3144" i="3"/>
  <c r="K3144" i="3"/>
  <c r="L3144" i="3" s="1"/>
  <c r="Q2275" i="3"/>
  <c r="Q2279" i="3"/>
  <c r="R2279" i="3" s="1"/>
  <c r="Q2283" i="3"/>
  <c r="Q2287" i="3"/>
  <c r="Q2291" i="3"/>
  <c r="Q2295" i="3"/>
  <c r="Q2299" i="3"/>
  <c r="Q2303" i="3"/>
  <c r="Q2307" i="3"/>
  <c r="Q2311" i="3"/>
  <c r="Q2315" i="3"/>
  <c r="Q2319" i="3"/>
  <c r="Q2323" i="3"/>
  <c r="Q2327" i="3"/>
  <c r="Q2331" i="3"/>
  <c r="Q2335" i="3"/>
  <c r="R2335" i="3" s="1"/>
  <c r="Q2339" i="3"/>
  <c r="Q2343" i="3"/>
  <c r="R2343" i="3" s="1"/>
  <c r="Q2347" i="3"/>
  <c r="Q2351" i="3"/>
  <c r="Q2355" i="3"/>
  <c r="R2355" i="3" s="1"/>
  <c r="Q2359" i="3"/>
  <c r="Q2363" i="3"/>
  <c r="Q2367" i="3"/>
  <c r="K2376" i="3"/>
  <c r="L2376" i="3" s="1"/>
  <c r="O2376" i="3"/>
  <c r="Q2377" i="3"/>
  <c r="K2392" i="3"/>
  <c r="L2392" i="3" s="1"/>
  <c r="O2392" i="3"/>
  <c r="R2392" i="3" s="1"/>
  <c r="Q2393" i="3"/>
  <c r="K2408" i="3"/>
  <c r="L2408" i="3" s="1"/>
  <c r="O2408" i="3"/>
  <c r="R2408" i="3" s="1"/>
  <c r="Q2409" i="3"/>
  <c r="K2424" i="3"/>
  <c r="L2424" i="3" s="1"/>
  <c r="O2424" i="3"/>
  <c r="K2440" i="3"/>
  <c r="L2440" i="3" s="1"/>
  <c r="O2440" i="3"/>
  <c r="R2440" i="3" s="1"/>
  <c r="K2456" i="3"/>
  <c r="L2456" i="3" s="1"/>
  <c r="O2456" i="3"/>
  <c r="O2482" i="3"/>
  <c r="K2482" i="3"/>
  <c r="L2482" i="3" s="1"/>
  <c r="P2482" i="3"/>
  <c r="D2494" i="3"/>
  <c r="C2494" i="3"/>
  <c r="D2506" i="3"/>
  <c r="C2506" i="3"/>
  <c r="C2512" i="3"/>
  <c r="D2512" i="3"/>
  <c r="O2514" i="3"/>
  <c r="K2514" i="3"/>
  <c r="L2514" i="3" s="1"/>
  <c r="P2514" i="3"/>
  <c r="R2519" i="3"/>
  <c r="K2520" i="3"/>
  <c r="L2520" i="3" s="1"/>
  <c r="P2520" i="3"/>
  <c r="O2520" i="3"/>
  <c r="R2521" i="3"/>
  <c r="K2524" i="3"/>
  <c r="L2524" i="3" s="1"/>
  <c r="P2524" i="3"/>
  <c r="O2524" i="3"/>
  <c r="R2524" i="3" s="1"/>
  <c r="O2526" i="3"/>
  <c r="K2526" i="3"/>
  <c r="L2526" i="3" s="1"/>
  <c r="P2526" i="3"/>
  <c r="O2542" i="3"/>
  <c r="R2542" i="3" s="1"/>
  <c r="M2542" i="3"/>
  <c r="K2542" i="3"/>
  <c r="L2542" i="3" s="1"/>
  <c r="P2542" i="3"/>
  <c r="K2544" i="3"/>
  <c r="L2544" i="3" s="1"/>
  <c r="R2545" i="3"/>
  <c r="D2554" i="3"/>
  <c r="C2554" i="3"/>
  <c r="B2554" i="3"/>
  <c r="K2591" i="3"/>
  <c r="L2591" i="3" s="1"/>
  <c r="P2591" i="3"/>
  <c r="O2591" i="3"/>
  <c r="R2591" i="3" s="1"/>
  <c r="K2607" i="3"/>
  <c r="L2607" i="3" s="1"/>
  <c r="P2607" i="3"/>
  <c r="O2607" i="3"/>
  <c r="R2607" i="3" s="1"/>
  <c r="C2616" i="3"/>
  <c r="D2616" i="3"/>
  <c r="B2616" i="3"/>
  <c r="C2644" i="3"/>
  <c r="D2644" i="3"/>
  <c r="B2644" i="3"/>
  <c r="P2645" i="3"/>
  <c r="O2645" i="3"/>
  <c r="R2645" i="3" s="1"/>
  <c r="N2645" i="3"/>
  <c r="K2645" i="3"/>
  <c r="L2645" i="3" s="1"/>
  <c r="Q2646" i="3"/>
  <c r="P2646" i="3"/>
  <c r="N2646" i="3"/>
  <c r="O2674" i="3"/>
  <c r="K2674" i="3"/>
  <c r="L2674" i="3" s="1"/>
  <c r="Q2674" i="3"/>
  <c r="P2674" i="3"/>
  <c r="M2674" i="3"/>
  <c r="Q2708" i="3"/>
  <c r="P2708" i="3"/>
  <c r="N2708" i="3"/>
  <c r="Q2724" i="3"/>
  <c r="P2724" i="3"/>
  <c r="N2724" i="3"/>
  <c r="R2727" i="3"/>
  <c r="Q2740" i="3"/>
  <c r="P2740" i="3"/>
  <c r="N2740" i="3"/>
  <c r="P2884" i="3"/>
  <c r="N2884" i="3"/>
  <c r="P3048" i="3"/>
  <c r="N3048" i="3"/>
  <c r="O3048" i="3"/>
  <c r="R3048" i="3" s="1"/>
  <c r="K3048" i="3"/>
  <c r="L3048" i="3" s="1"/>
  <c r="D3253" i="3"/>
  <c r="B3253" i="3"/>
  <c r="C3253" i="3"/>
  <c r="O2374" i="3"/>
  <c r="K2374" i="3"/>
  <c r="L2374" i="3" s="1"/>
  <c r="O2390" i="3"/>
  <c r="R2390" i="3" s="1"/>
  <c r="K2390" i="3"/>
  <c r="L2390" i="3" s="1"/>
  <c r="O2406" i="3"/>
  <c r="R2406" i="3" s="1"/>
  <c r="K2406" i="3"/>
  <c r="L2406" i="3" s="1"/>
  <c r="B2410" i="3"/>
  <c r="K2411" i="3"/>
  <c r="L2411" i="3" s="1"/>
  <c r="O2422" i="3"/>
  <c r="K2422" i="3"/>
  <c r="L2422" i="3" s="1"/>
  <c r="B2426" i="3"/>
  <c r="K2427" i="3"/>
  <c r="L2427" i="3" s="1"/>
  <c r="O2438" i="3"/>
  <c r="R2438" i="3" s="1"/>
  <c r="K2438" i="3"/>
  <c r="L2438" i="3" s="1"/>
  <c r="B2442" i="3"/>
  <c r="K2443" i="3"/>
  <c r="L2443" i="3" s="1"/>
  <c r="O2454" i="3"/>
  <c r="K2454" i="3"/>
  <c r="L2454" i="3" s="1"/>
  <c r="B2458" i="3"/>
  <c r="K2459" i="3"/>
  <c r="L2459" i="3" s="1"/>
  <c r="C2476" i="3"/>
  <c r="D2476" i="3"/>
  <c r="C2488" i="3"/>
  <c r="D2488" i="3"/>
  <c r="K2496" i="3"/>
  <c r="L2496" i="3" s="1"/>
  <c r="P2496" i="3"/>
  <c r="O2496" i="3"/>
  <c r="C2500" i="3"/>
  <c r="D2500" i="3"/>
  <c r="O2502" i="3"/>
  <c r="R2502" i="3" s="1"/>
  <c r="K2502" i="3"/>
  <c r="L2502" i="3" s="1"/>
  <c r="P2502" i="3"/>
  <c r="B2506" i="3"/>
  <c r="K2508" i="3"/>
  <c r="L2508" i="3" s="1"/>
  <c r="P2508" i="3"/>
  <c r="O2508" i="3"/>
  <c r="B2512" i="3"/>
  <c r="K2528" i="3"/>
  <c r="L2528" i="3" s="1"/>
  <c r="P2528" i="3"/>
  <c r="O2528" i="3"/>
  <c r="R2528" i="3" s="1"/>
  <c r="O2530" i="3"/>
  <c r="K2530" i="3"/>
  <c r="L2530" i="3" s="1"/>
  <c r="P2530" i="3"/>
  <c r="O2538" i="3"/>
  <c r="R2538" i="3" s="1"/>
  <c r="M2538" i="3"/>
  <c r="K2538" i="3"/>
  <c r="L2538" i="3" s="1"/>
  <c r="P2538" i="3"/>
  <c r="R2539" i="3"/>
  <c r="D2550" i="3"/>
  <c r="C2550" i="3"/>
  <c r="B2550" i="3"/>
  <c r="O2598" i="3"/>
  <c r="R2598" i="3" s="1"/>
  <c r="K2598" i="3"/>
  <c r="L2598" i="3" s="1"/>
  <c r="Q2598" i="3"/>
  <c r="M2598" i="3"/>
  <c r="C2600" i="3"/>
  <c r="D2600" i="3"/>
  <c r="B2600" i="3"/>
  <c r="O2614" i="3"/>
  <c r="K2614" i="3"/>
  <c r="L2614" i="3" s="1"/>
  <c r="Q2614" i="3"/>
  <c r="M2614" i="3"/>
  <c r="O2617" i="3"/>
  <c r="N2617" i="3"/>
  <c r="K2617" i="3"/>
  <c r="L2617" i="3" s="1"/>
  <c r="C2624" i="3"/>
  <c r="B2624" i="3"/>
  <c r="D2624" i="3"/>
  <c r="R2665" i="3"/>
  <c r="K2704" i="3"/>
  <c r="L2704" i="3" s="1"/>
  <c r="O2704" i="3"/>
  <c r="Q2704" i="3"/>
  <c r="P2704" i="3"/>
  <c r="M2704" i="3"/>
  <c r="O2758" i="3"/>
  <c r="M2758" i="3"/>
  <c r="K2758" i="3"/>
  <c r="L2758" i="3" s="1"/>
  <c r="Q2758" i="3"/>
  <c r="P2758" i="3"/>
  <c r="P2770" i="3"/>
  <c r="N2770" i="3"/>
  <c r="R2778" i="3"/>
  <c r="R2926" i="3"/>
  <c r="M1774" i="3"/>
  <c r="M1778" i="3"/>
  <c r="M1782" i="3"/>
  <c r="M1786" i="3"/>
  <c r="M1790" i="3"/>
  <c r="M1794" i="3"/>
  <c r="M1798" i="3"/>
  <c r="M1802" i="3"/>
  <c r="Q1804" i="3"/>
  <c r="M1806" i="3"/>
  <c r="Q1808" i="3"/>
  <c r="R1808" i="3" s="1"/>
  <c r="M1810" i="3"/>
  <c r="Q1812" i="3"/>
  <c r="R1812" i="3" s="1"/>
  <c r="M1814" i="3"/>
  <c r="Q1816" i="3"/>
  <c r="M1818" i="3"/>
  <c r="Q1820" i="3"/>
  <c r="M1822" i="3"/>
  <c r="Q1824" i="3"/>
  <c r="R1824" i="3" s="1"/>
  <c r="M1826" i="3"/>
  <c r="Q1828" i="3"/>
  <c r="R1828" i="3" s="1"/>
  <c r="M1830" i="3"/>
  <c r="Q1832" i="3"/>
  <c r="M1834" i="3"/>
  <c r="Q1836" i="3"/>
  <c r="M1838" i="3"/>
  <c r="M1842" i="3"/>
  <c r="M1846" i="3"/>
  <c r="M1850" i="3"/>
  <c r="M1854" i="3"/>
  <c r="M1858" i="3"/>
  <c r="M1862" i="3"/>
  <c r="M1866" i="3"/>
  <c r="M1870" i="3"/>
  <c r="M1874" i="3"/>
  <c r="M1878" i="3"/>
  <c r="M1882" i="3"/>
  <c r="M1886" i="3"/>
  <c r="M1890" i="3"/>
  <c r="M1894" i="3"/>
  <c r="M1898" i="3"/>
  <c r="M1902" i="3"/>
  <c r="M1906" i="3"/>
  <c r="M1910" i="3"/>
  <c r="M1914" i="3"/>
  <c r="M1918" i="3"/>
  <c r="M1922" i="3"/>
  <c r="M1926" i="3"/>
  <c r="M1930" i="3"/>
  <c r="M1934" i="3"/>
  <c r="M1938" i="3"/>
  <c r="M1942" i="3"/>
  <c r="M1946" i="3"/>
  <c r="M1950" i="3"/>
  <c r="M1954" i="3"/>
  <c r="M1958" i="3"/>
  <c r="M1962" i="3"/>
  <c r="M1966" i="3"/>
  <c r="M1970" i="3"/>
  <c r="M1974" i="3"/>
  <c r="M1978" i="3"/>
  <c r="M1982" i="3"/>
  <c r="M1986" i="3"/>
  <c r="M1990" i="3"/>
  <c r="M1994" i="3"/>
  <c r="M1998" i="3"/>
  <c r="M2002" i="3"/>
  <c r="M2006" i="3"/>
  <c r="M2010" i="3"/>
  <c r="M2014" i="3"/>
  <c r="M2018" i="3"/>
  <c r="M2022" i="3"/>
  <c r="O2025" i="3"/>
  <c r="M2026" i="3"/>
  <c r="O2029" i="3"/>
  <c r="M2030" i="3"/>
  <c r="O2033" i="3"/>
  <c r="R2033" i="3" s="1"/>
  <c r="M2034" i="3"/>
  <c r="O2037" i="3"/>
  <c r="M2038" i="3"/>
  <c r="O2041" i="3"/>
  <c r="M2042" i="3"/>
  <c r="O2045" i="3"/>
  <c r="M2046" i="3"/>
  <c r="O2049" i="3"/>
  <c r="R2049" i="3" s="1"/>
  <c r="M2050" i="3"/>
  <c r="O2053" i="3"/>
  <c r="R2053" i="3" s="1"/>
  <c r="M2054" i="3"/>
  <c r="O2057" i="3"/>
  <c r="M2058" i="3"/>
  <c r="O2061" i="3"/>
  <c r="M2062" i="3"/>
  <c r="O2065" i="3"/>
  <c r="R2065" i="3" s="1"/>
  <c r="M2066" i="3"/>
  <c r="O2069" i="3"/>
  <c r="M2070" i="3"/>
  <c r="O2073" i="3"/>
  <c r="M2074" i="3"/>
  <c r="O2077" i="3"/>
  <c r="M2078" i="3"/>
  <c r="O2081" i="3"/>
  <c r="R2081" i="3" s="1"/>
  <c r="M2082" i="3"/>
  <c r="O2085" i="3"/>
  <c r="R2085" i="3" s="1"/>
  <c r="M2086" i="3"/>
  <c r="O2089" i="3"/>
  <c r="M2090" i="3"/>
  <c r="O2093" i="3"/>
  <c r="M2094" i="3"/>
  <c r="O2097" i="3"/>
  <c r="R2097" i="3" s="1"/>
  <c r="M2098" i="3"/>
  <c r="O2101" i="3"/>
  <c r="M2102" i="3"/>
  <c r="O2105" i="3"/>
  <c r="M2106" i="3"/>
  <c r="O2109" i="3"/>
  <c r="M2110" i="3"/>
  <c r="O2113" i="3"/>
  <c r="R2113" i="3" s="1"/>
  <c r="M2114" i="3"/>
  <c r="O2117" i="3"/>
  <c r="R2117" i="3" s="1"/>
  <c r="M2118" i="3"/>
  <c r="O2121" i="3"/>
  <c r="M2122" i="3"/>
  <c r="O2125" i="3"/>
  <c r="M2126" i="3"/>
  <c r="O2129" i="3"/>
  <c r="R2129" i="3" s="1"/>
  <c r="M2130" i="3"/>
  <c r="O2133" i="3"/>
  <c r="M2134" i="3"/>
  <c r="O2137" i="3"/>
  <c r="M2138" i="3"/>
  <c r="O2141" i="3"/>
  <c r="M2142" i="3"/>
  <c r="O2145" i="3"/>
  <c r="R2145" i="3" s="1"/>
  <c r="M2146" i="3"/>
  <c r="O2149" i="3"/>
  <c r="R2149" i="3" s="1"/>
  <c r="M2150" i="3"/>
  <c r="O2153" i="3"/>
  <c r="M2154" i="3"/>
  <c r="O2157" i="3"/>
  <c r="M2158" i="3"/>
  <c r="O2161" i="3"/>
  <c r="R2161" i="3" s="1"/>
  <c r="M2162" i="3"/>
  <c r="O2165" i="3"/>
  <c r="M2166" i="3"/>
  <c r="O2169" i="3"/>
  <c r="M2170" i="3"/>
  <c r="O2173" i="3"/>
  <c r="M2174" i="3"/>
  <c r="O2177" i="3"/>
  <c r="R2177" i="3" s="1"/>
  <c r="M2178" i="3"/>
  <c r="O2181" i="3"/>
  <c r="R2181" i="3" s="1"/>
  <c r="M2182" i="3"/>
  <c r="O2185" i="3"/>
  <c r="M2186" i="3"/>
  <c r="O2189" i="3"/>
  <c r="M2190" i="3"/>
  <c r="O2193" i="3"/>
  <c r="R2193" i="3" s="1"/>
  <c r="M2194" i="3"/>
  <c r="O2197" i="3"/>
  <c r="M2198" i="3"/>
  <c r="O2201" i="3"/>
  <c r="M2202" i="3"/>
  <c r="O2205" i="3"/>
  <c r="M2206" i="3"/>
  <c r="O2209" i="3"/>
  <c r="R2209" i="3" s="1"/>
  <c r="M2210" i="3"/>
  <c r="O2213" i="3"/>
  <c r="R2213" i="3" s="1"/>
  <c r="M2214" i="3"/>
  <c r="O2217" i="3"/>
  <c r="M2218" i="3"/>
  <c r="O2221" i="3"/>
  <c r="M2222" i="3"/>
  <c r="O2225" i="3"/>
  <c r="R2225" i="3" s="1"/>
  <c r="M2226" i="3"/>
  <c r="O2229" i="3"/>
  <c r="M2230" i="3"/>
  <c r="O2233" i="3"/>
  <c r="M2234" i="3"/>
  <c r="O2237" i="3"/>
  <c r="M2238" i="3"/>
  <c r="O2241" i="3"/>
  <c r="R2241" i="3" s="1"/>
  <c r="M2242" i="3"/>
  <c r="O2245" i="3"/>
  <c r="R2245" i="3" s="1"/>
  <c r="M2246" i="3"/>
  <c r="O2249" i="3"/>
  <c r="M2250" i="3"/>
  <c r="O2253" i="3"/>
  <c r="M2254" i="3"/>
  <c r="O2257" i="3"/>
  <c r="R2257" i="3" s="1"/>
  <c r="M2258" i="3"/>
  <c r="O2261" i="3"/>
  <c r="M2262" i="3"/>
  <c r="O2265" i="3"/>
  <c r="M2266" i="3"/>
  <c r="O2269" i="3"/>
  <c r="M2270" i="3"/>
  <c r="O2273" i="3"/>
  <c r="R2273" i="3" s="1"/>
  <c r="M2274" i="3"/>
  <c r="C2275" i="3"/>
  <c r="K2275" i="3"/>
  <c r="L2275" i="3" s="1"/>
  <c r="O2277" i="3"/>
  <c r="R2277" i="3" s="1"/>
  <c r="M2278" i="3"/>
  <c r="C2279" i="3"/>
  <c r="K2279" i="3"/>
  <c r="L2279" i="3" s="1"/>
  <c r="O2281" i="3"/>
  <c r="M2282" i="3"/>
  <c r="C2283" i="3"/>
  <c r="K2283" i="3"/>
  <c r="L2283" i="3" s="1"/>
  <c r="O2285" i="3"/>
  <c r="R2285" i="3" s="1"/>
  <c r="M2286" i="3"/>
  <c r="C2287" i="3"/>
  <c r="K2287" i="3"/>
  <c r="L2287" i="3" s="1"/>
  <c r="O2289" i="3"/>
  <c r="R2289" i="3" s="1"/>
  <c r="M2290" i="3"/>
  <c r="C2291" i="3"/>
  <c r="K2291" i="3"/>
  <c r="L2291" i="3" s="1"/>
  <c r="O2293" i="3"/>
  <c r="R2293" i="3" s="1"/>
  <c r="M2294" i="3"/>
  <c r="C2295" i="3"/>
  <c r="K2295" i="3"/>
  <c r="L2295" i="3" s="1"/>
  <c r="O2297" i="3"/>
  <c r="R2297" i="3" s="1"/>
  <c r="M2298" i="3"/>
  <c r="C2299" i="3"/>
  <c r="K2299" i="3"/>
  <c r="L2299" i="3" s="1"/>
  <c r="O2301" i="3"/>
  <c r="M2302" i="3"/>
  <c r="C2303" i="3"/>
  <c r="K2303" i="3"/>
  <c r="L2303" i="3" s="1"/>
  <c r="O2305" i="3"/>
  <c r="R2305" i="3" s="1"/>
  <c r="M2306" i="3"/>
  <c r="C2307" i="3"/>
  <c r="K2307" i="3"/>
  <c r="L2307" i="3" s="1"/>
  <c r="O2309" i="3"/>
  <c r="R2309" i="3" s="1"/>
  <c r="M2310" i="3"/>
  <c r="C2311" i="3"/>
  <c r="K2311" i="3"/>
  <c r="L2311" i="3" s="1"/>
  <c r="O2313" i="3"/>
  <c r="M2314" i="3"/>
  <c r="C2315" i="3"/>
  <c r="K2315" i="3"/>
  <c r="L2315" i="3" s="1"/>
  <c r="O2317" i="3"/>
  <c r="R2317" i="3" s="1"/>
  <c r="M2318" i="3"/>
  <c r="C2319" i="3"/>
  <c r="K2319" i="3"/>
  <c r="L2319" i="3" s="1"/>
  <c r="O2321" i="3"/>
  <c r="R2321" i="3" s="1"/>
  <c r="M2322" i="3"/>
  <c r="C2323" i="3"/>
  <c r="K2323" i="3"/>
  <c r="L2323" i="3" s="1"/>
  <c r="O2325" i="3"/>
  <c r="R2325" i="3" s="1"/>
  <c r="M2326" i="3"/>
  <c r="C2327" i="3"/>
  <c r="K2327" i="3"/>
  <c r="L2327" i="3" s="1"/>
  <c r="O2329" i="3"/>
  <c r="R2329" i="3" s="1"/>
  <c r="M2330" i="3"/>
  <c r="C2331" i="3"/>
  <c r="K2331" i="3"/>
  <c r="L2331" i="3" s="1"/>
  <c r="O2333" i="3"/>
  <c r="M2334" i="3"/>
  <c r="C2335" i="3"/>
  <c r="K2335" i="3"/>
  <c r="L2335" i="3" s="1"/>
  <c r="O2337" i="3"/>
  <c r="R2337" i="3" s="1"/>
  <c r="M2338" i="3"/>
  <c r="C2339" i="3"/>
  <c r="K2339" i="3"/>
  <c r="L2339" i="3" s="1"/>
  <c r="O2341" i="3"/>
  <c r="R2341" i="3" s="1"/>
  <c r="M2342" i="3"/>
  <c r="C2343" i="3"/>
  <c r="K2343" i="3"/>
  <c r="L2343" i="3" s="1"/>
  <c r="O2345" i="3"/>
  <c r="M2346" i="3"/>
  <c r="C2347" i="3"/>
  <c r="K2347" i="3"/>
  <c r="L2347" i="3" s="1"/>
  <c r="O2349" i="3"/>
  <c r="R2349" i="3" s="1"/>
  <c r="M2350" i="3"/>
  <c r="C2351" i="3"/>
  <c r="K2351" i="3"/>
  <c r="L2351" i="3" s="1"/>
  <c r="O2353" i="3"/>
  <c r="R2353" i="3" s="1"/>
  <c r="M2354" i="3"/>
  <c r="C2355" i="3"/>
  <c r="K2355" i="3"/>
  <c r="L2355" i="3" s="1"/>
  <c r="O2357" i="3"/>
  <c r="R2357" i="3" s="1"/>
  <c r="M2358" i="3"/>
  <c r="C2359" i="3"/>
  <c r="K2359" i="3"/>
  <c r="L2359" i="3" s="1"/>
  <c r="O2361" i="3"/>
  <c r="R2361" i="3" s="1"/>
  <c r="M2362" i="3"/>
  <c r="C2363" i="3"/>
  <c r="K2363" i="3"/>
  <c r="L2363" i="3" s="1"/>
  <c r="O2365" i="3"/>
  <c r="M2366" i="3"/>
  <c r="C2367" i="3"/>
  <c r="K2367" i="3"/>
  <c r="L2367" i="3" s="1"/>
  <c r="K2372" i="3"/>
  <c r="L2372" i="3" s="1"/>
  <c r="O2372" i="3"/>
  <c r="R2372" i="3" s="1"/>
  <c r="Q2373" i="3"/>
  <c r="R2373" i="3" s="1"/>
  <c r="B2376" i="3"/>
  <c r="K2377" i="3"/>
  <c r="L2377" i="3" s="1"/>
  <c r="D2378" i="3"/>
  <c r="M2378" i="3"/>
  <c r="O2383" i="3"/>
  <c r="K2388" i="3"/>
  <c r="L2388" i="3" s="1"/>
  <c r="O2388" i="3"/>
  <c r="R2388" i="3" s="1"/>
  <c r="Q2389" i="3"/>
  <c r="R2389" i="3" s="1"/>
  <c r="B2392" i="3"/>
  <c r="K2393" i="3"/>
  <c r="L2393" i="3" s="1"/>
  <c r="D2394" i="3"/>
  <c r="M2394" i="3"/>
  <c r="O2399" i="3"/>
  <c r="K2404" i="3"/>
  <c r="L2404" i="3" s="1"/>
  <c r="O2404" i="3"/>
  <c r="R2404" i="3" s="1"/>
  <c r="Q2405" i="3"/>
  <c r="R2405" i="3" s="1"/>
  <c r="B2408" i="3"/>
  <c r="K2409" i="3"/>
  <c r="L2409" i="3" s="1"/>
  <c r="D2410" i="3"/>
  <c r="P2414" i="3"/>
  <c r="O2415" i="3"/>
  <c r="K2420" i="3"/>
  <c r="L2420" i="3" s="1"/>
  <c r="O2420" i="3"/>
  <c r="R2420" i="3" s="1"/>
  <c r="Q2421" i="3"/>
  <c r="B2424" i="3"/>
  <c r="K2425" i="3"/>
  <c r="L2425" i="3" s="1"/>
  <c r="D2426" i="3"/>
  <c r="P2430" i="3"/>
  <c r="O2431" i="3"/>
  <c r="K2436" i="3"/>
  <c r="L2436" i="3" s="1"/>
  <c r="O2436" i="3"/>
  <c r="R2436" i="3" s="1"/>
  <c r="Q2437" i="3"/>
  <c r="R2437" i="3" s="1"/>
  <c r="B2440" i="3"/>
  <c r="K2441" i="3"/>
  <c r="L2441" i="3" s="1"/>
  <c r="D2442" i="3"/>
  <c r="P2446" i="3"/>
  <c r="O2447" i="3"/>
  <c r="K2452" i="3"/>
  <c r="L2452" i="3" s="1"/>
  <c r="O2452" i="3"/>
  <c r="R2452" i="3" s="1"/>
  <c r="Q2453" i="3"/>
  <c r="R2453" i="3" s="1"/>
  <c r="B2456" i="3"/>
  <c r="K2457" i="3"/>
  <c r="L2457" i="3" s="1"/>
  <c r="D2458" i="3"/>
  <c r="P2462" i="3"/>
  <c r="N2463" i="3"/>
  <c r="P2471" i="3"/>
  <c r="R2471" i="3" s="1"/>
  <c r="O2474" i="3"/>
  <c r="R2474" i="3" s="1"/>
  <c r="K2474" i="3"/>
  <c r="L2474" i="3" s="1"/>
  <c r="B2476" i="3"/>
  <c r="N2476" i="3"/>
  <c r="D2482" i="3"/>
  <c r="C2482" i="3"/>
  <c r="M2482" i="3"/>
  <c r="R2483" i="3"/>
  <c r="K2484" i="3"/>
  <c r="L2484" i="3" s="1"/>
  <c r="P2484" i="3"/>
  <c r="O2484" i="3"/>
  <c r="B2488" i="3"/>
  <c r="N2488" i="3"/>
  <c r="R2489" i="3"/>
  <c r="O2490" i="3"/>
  <c r="K2490" i="3"/>
  <c r="L2490" i="3" s="1"/>
  <c r="P2490" i="3"/>
  <c r="B2500" i="3"/>
  <c r="N2500" i="3"/>
  <c r="D2514" i="3"/>
  <c r="C2514" i="3"/>
  <c r="M2514" i="3"/>
  <c r="C2520" i="3"/>
  <c r="D2520" i="3"/>
  <c r="M2520" i="3"/>
  <c r="D2522" i="3"/>
  <c r="C2522" i="3"/>
  <c r="B2522" i="3"/>
  <c r="C2524" i="3"/>
  <c r="D2524" i="3"/>
  <c r="M2524" i="3"/>
  <c r="M2526" i="3"/>
  <c r="R2529" i="3"/>
  <c r="R2531" i="3"/>
  <c r="K2532" i="3"/>
  <c r="L2532" i="3" s="1"/>
  <c r="P2532" i="3"/>
  <c r="O2532" i="3"/>
  <c r="R2532" i="3" s="1"/>
  <c r="O2534" i="3"/>
  <c r="M2534" i="3"/>
  <c r="K2534" i="3"/>
  <c r="L2534" i="3" s="1"/>
  <c r="P2534" i="3"/>
  <c r="R2535" i="3"/>
  <c r="K2536" i="3"/>
  <c r="L2536" i="3" s="1"/>
  <c r="R2537" i="3"/>
  <c r="D2546" i="3"/>
  <c r="C2546" i="3"/>
  <c r="B2546" i="3"/>
  <c r="R2589" i="3"/>
  <c r="O2601" i="3"/>
  <c r="N2601" i="3"/>
  <c r="K2601" i="3"/>
  <c r="L2601" i="3" s="1"/>
  <c r="R2605" i="3"/>
  <c r="P2617" i="3"/>
  <c r="K2625" i="3"/>
  <c r="L2625" i="3" s="1"/>
  <c r="P2625" i="3"/>
  <c r="O2625" i="3"/>
  <c r="R2625" i="3" s="1"/>
  <c r="N2625" i="3"/>
  <c r="C2646" i="3"/>
  <c r="D2646" i="3"/>
  <c r="B2646" i="3"/>
  <c r="P2647" i="3"/>
  <c r="O2647" i="3"/>
  <c r="N2647" i="3"/>
  <c r="K2647" i="3"/>
  <c r="L2647" i="3" s="1"/>
  <c r="C2708" i="3"/>
  <c r="D2708" i="3"/>
  <c r="B2708" i="3"/>
  <c r="P2709" i="3"/>
  <c r="O2709" i="3"/>
  <c r="N2709" i="3"/>
  <c r="K2709" i="3"/>
  <c r="L2709" i="3" s="1"/>
  <c r="C2724" i="3"/>
  <c r="D2724" i="3"/>
  <c r="B2724" i="3"/>
  <c r="P2725" i="3"/>
  <c r="O2725" i="3"/>
  <c r="R2725" i="3" s="1"/>
  <c r="N2725" i="3"/>
  <c r="K2725" i="3"/>
  <c r="L2725" i="3" s="1"/>
  <c r="C2740" i="3"/>
  <c r="D2740" i="3"/>
  <c r="B2740" i="3"/>
  <c r="P2741" i="3"/>
  <c r="O2741" i="3"/>
  <c r="R2741" i="3" s="1"/>
  <c r="N2741" i="3"/>
  <c r="K2741" i="3"/>
  <c r="L2741" i="3" s="1"/>
  <c r="P2748" i="3"/>
  <c r="N2748" i="3"/>
  <c r="P2802" i="3"/>
  <c r="N2802" i="3"/>
  <c r="R2810" i="3"/>
  <c r="P2844" i="3"/>
  <c r="N2844" i="3"/>
  <c r="R3024" i="3"/>
  <c r="P3216" i="3"/>
  <c r="N3216" i="3"/>
  <c r="O3216" i="3"/>
  <c r="K3216" i="3"/>
  <c r="L3216" i="3" s="1"/>
  <c r="P2025" i="3"/>
  <c r="P2029" i="3"/>
  <c r="P2033" i="3"/>
  <c r="P2037" i="3"/>
  <c r="P2041" i="3"/>
  <c r="P2045" i="3"/>
  <c r="P2049" i="3"/>
  <c r="P2053" i="3"/>
  <c r="P2057" i="3"/>
  <c r="P2061" i="3"/>
  <c r="P2065" i="3"/>
  <c r="P2069" i="3"/>
  <c r="P2073" i="3"/>
  <c r="P2077" i="3"/>
  <c r="P2081" i="3"/>
  <c r="P2085" i="3"/>
  <c r="P2089" i="3"/>
  <c r="P2093" i="3"/>
  <c r="P2097" i="3"/>
  <c r="P2101" i="3"/>
  <c r="P2105" i="3"/>
  <c r="P2109" i="3"/>
  <c r="P2113" i="3"/>
  <c r="P2117" i="3"/>
  <c r="P2121" i="3"/>
  <c r="P2125" i="3"/>
  <c r="P2129" i="3"/>
  <c r="P2133" i="3"/>
  <c r="P2137" i="3"/>
  <c r="P2141" i="3"/>
  <c r="P2145" i="3"/>
  <c r="P2149" i="3"/>
  <c r="P2153" i="3"/>
  <c r="P2157" i="3"/>
  <c r="P2161" i="3"/>
  <c r="P2165" i="3"/>
  <c r="P2169" i="3"/>
  <c r="P2173" i="3"/>
  <c r="P2177" i="3"/>
  <c r="P2181" i="3"/>
  <c r="P2185" i="3"/>
  <c r="P2189" i="3"/>
  <c r="P2193" i="3"/>
  <c r="P2197" i="3"/>
  <c r="P2201" i="3"/>
  <c r="P2205" i="3"/>
  <c r="P2209" i="3"/>
  <c r="P2213" i="3"/>
  <c r="P2217" i="3"/>
  <c r="P2221" i="3"/>
  <c r="P2225" i="3"/>
  <c r="P2229" i="3"/>
  <c r="P2233" i="3"/>
  <c r="P2237" i="3"/>
  <c r="P2241" i="3"/>
  <c r="P2245" i="3"/>
  <c r="P2249" i="3"/>
  <c r="P2253" i="3"/>
  <c r="P2257" i="3"/>
  <c r="P2261" i="3"/>
  <c r="P2265" i="3"/>
  <c r="P2269" i="3"/>
  <c r="P2273" i="3"/>
  <c r="P2277" i="3"/>
  <c r="P2281" i="3"/>
  <c r="P2285" i="3"/>
  <c r="P2289" i="3"/>
  <c r="P2293" i="3"/>
  <c r="P2297" i="3"/>
  <c r="P2301" i="3"/>
  <c r="P2305" i="3"/>
  <c r="P2309" i="3"/>
  <c r="P2313" i="3"/>
  <c r="P2317" i="3"/>
  <c r="P2321" i="3"/>
  <c r="P2325" i="3"/>
  <c r="P2329" i="3"/>
  <c r="P2333" i="3"/>
  <c r="P2337" i="3"/>
  <c r="P2341" i="3"/>
  <c r="P2345" i="3"/>
  <c r="P2349" i="3"/>
  <c r="P2353" i="3"/>
  <c r="P2357" i="3"/>
  <c r="P2361" i="3"/>
  <c r="P2365" i="3"/>
  <c r="O2370" i="3"/>
  <c r="R2370" i="3" s="1"/>
  <c r="K2370" i="3"/>
  <c r="L2370" i="3" s="1"/>
  <c r="D2376" i="3"/>
  <c r="M2376" i="3"/>
  <c r="N2378" i="3"/>
  <c r="N2379" i="3"/>
  <c r="P2380" i="3"/>
  <c r="O2386" i="3"/>
  <c r="R2386" i="3" s="1"/>
  <c r="K2386" i="3"/>
  <c r="L2386" i="3" s="1"/>
  <c r="D2392" i="3"/>
  <c r="M2392" i="3"/>
  <c r="N2394" i="3"/>
  <c r="N2395" i="3"/>
  <c r="O2402" i="3"/>
  <c r="R2402" i="3" s="1"/>
  <c r="K2402" i="3"/>
  <c r="L2402" i="3" s="1"/>
  <c r="D2408" i="3"/>
  <c r="M2408" i="3"/>
  <c r="N2410" i="3"/>
  <c r="N2411" i="3"/>
  <c r="P2412" i="3"/>
  <c r="O2418" i="3"/>
  <c r="R2418" i="3" s="1"/>
  <c r="K2418" i="3"/>
  <c r="L2418" i="3" s="1"/>
  <c r="D2424" i="3"/>
  <c r="M2424" i="3"/>
  <c r="N2426" i="3"/>
  <c r="N2427" i="3"/>
  <c r="P2428" i="3"/>
  <c r="O2434" i="3"/>
  <c r="R2434" i="3" s="1"/>
  <c r="K2434" i="3"/>
  <c r="L2434" i="3" s="1"/>
  <c r="D2440" i="3"/>
  <c r="M2440" i="3"/>
  <c r="N2442" i="3"/>
  <c r="N2443" i="3"/>
  <c r="P2444" i="3"/>
  <c r="O2450" i="3"/>
  <c r="R2450" i="3" s="1"/>
  <c r="K2450" i="3"/>
  <c r="L2450" i="3" s="1"/>
  <c r="D2456" i="3"/>
  <c r="M2456" i="3"/>
  <c r="N2458" i="3"/>
  <c r="N2459" i="3"/>
  <c r="P2460" i="3"/>
  <c r="O2463" i="3"/>
  <c r="O2470" i="3"/>
  <c r="R2470" i="3" s="1"/>
  <c r="K2470" i="3"/>
  <c r="L2470" i="3" s="1"/>
  <c r="K2472" i="3"/>
  <c r="L2472" i="3" s="1"/>
  <c r="O2472" i="3"/>
  <c r="R2472" i="3" s="1"/>
  <c r="P2476" i="3"/>
  <c r="O2478" i="3"/>
  <c r="R2478" i="3" s="1"/>
  <c r="K2478" i="3"/>
  <c r="L2478" i="3" s="1"/>
  <c r="P2478" i="3"/>
  <c r="C2496" i="3"/>
  <c r="D2496" i="3"/>
  <c r="M2496" i="3"/>
  <c r="D2502" i="3"/>
  <c r="C2502" i="3"/>
  <c r="M2502" i="3"/>
  <c r="C2508" i="3"/>
  <c r="D2508" i="3"/>
  <c r="M2508" i="3"/>
  <c r="O2510" i="3"/>
  <c r="K2510" i="3"/>
  <c r="L2510" i="3" s="1"/>
  <c r="P2510" i="3"/>
  <c r="K2516" i="3"/>
  <c r="L2516" i="3" s="1"/>
  <c r="P2516" i="3"/>
  <c r="O2516" i="3"/>
  <c r="R2516" i="3" s="1"/>
  <c r="Q2520" i="3"/>
  <c r="Q2524" i="3"/>
  <c r="D2526" i="3"/>
  <c r="C2526" i="3"/>
  <c r="B2526" i="3"/>
  <c r="C2528" i="3"/>
  <c r="D2528" i="3"/>
  <c r="M2528" i="3"/>
  <c r="M2530" i="3"/>
  <c r="D2542" i="3"/>
  <c r="C2542" i="3"/>
  <c r="B2542" i="3"/>
  <c r="Q2542" i="3"/>
  <c r="P2601" i="3"/>
  <c r="P2614" i="3"/>
  <c r="O2642" i="3"/>
  <c r="R2642" i="3" s="1"/>
  <c r="K2642" i="3"/>
  <c r="L2642" i="3" s="1"/>
  <c r="Q2642" i="3"/>
  <c r="P2642" i="3"/>
  <c r="M2642" i="3"/>
  <c r="R2649" i="3"/>
  <c r="Q2676" i="3"/>
  <c r="P2676" i="3"/>
  <c r="N2676" i="3"/>
  <c r="P2784" i="3"/>
  <c r="N2784" i="3"/>
  <c r="Q2025" i="3"/>
  <c r="Q2029" i="3"/>
  <c r="Q2033" i="3"/>
  <c r="Q2037" i="3"/>
  <c r="Q2041" i="3"/>
  <c r="Q2045" i="3"/>
  <c r="Q2049" i="3"/>
  <c r="Q2053" i="3"/>
  <c r="Q2057" i="3"/>
  <c r="Q2061" i="3"/>
  <c r="Q2065" i="3"/>
  <c r="Q2069" i="3"/>
  <c r="Q2073" i="3"/>
  <c r="Q2077" i="3"/>
  <c r="Q2081" i="3"/>
  <c r="Q2085" i="3"/>
  <c r="Q2089" i="3"/>
  <c r="Q2093" i="3"/>
  <c r="Q2097" i="3"/>
  <c r="Q2101" i="3"/>
  <c r="Q2105" i="3"/>
  <c r="Q2109" i="3"/>
  <c r="Q2113" i="3"/>
  <c r="Q2117" i="3"/>
  <c r="Q2121" i="3"/>
  <c r="Q2125" i="3"/>
  <c r="Q2129" i="3"/>
  <c r="Q2133" i="3"/>
  <c r="Q2137" i="3"/>
  <c r="Q2141" i="3"/>
  <c r="Q2145" i="3"/>
  <c r="Q2149" i="3"/>
  <c r="Q2153" i="3"/>
  <c r="Q2157" i="3"/>
  <c r="Q2161" i="3"/>
  <c r="Q2165" i="3"/>
  <c r="Q2169" i="3"/>
  <c r="Q2173" i="3"/>
  <c r="Q2177" i="3"/>
  <c r="Q2181" i="3"/>
  <c r="Q2185" i="3"/>
  <c r="Q2189" i="3"/>
  <c r="Q2193" i="3"/>
  <c r="Q2197" i="3"/>
  <c r="Q2201" i="3"/>
  <c r="Q2205" i="3"/>
  <c r="Q2209" i="3"/>
  <c r="Q2213" i="3"/>
  <c r="Q2217" i="3"/>
  <c r="Q2221" i="3"/>
  <c r="Q2225" i="3"/>
  <c r="Q2229" i="3"/>
  <c r="Q2233" i="3"/>
  <c r="Q2237" i="3"/>
  <c r="Q2241" i="3"/>
  <c r="Q2245" i="3"/>
  <c r="Q2249" i="3"/>
  <c r="Q2253" i="3"/>
  <c r="Q2257" i="3"/>
  <c r="Q2261" i="3"/>
  <c r="Q2265" i="3"/>
  <c r="Q2269" i="3"/>
  <c r="Q2273" i="3"/>
  <c r="M2275" i="3"/>
  <c r="Q2277" i="3"/>
  <c r="M2279" i="3"/>
  <c r="Q2281" i="3"/>
  <c r="M2283" i="3"/>
  <c r="Q2285" i="3"/>
  <c r="M2287" i="3"/>
  <c r="Q2289" i="3"/>
  <c r="M2291" i="3"/>
  <c r="Q2293" i="3"/>
  <c r="M2295" i="3"/>
  <c r="Q2297" i="3"/>
  <c r="M2299" i="3"/>
  <c r="Q2301" i="3"/>
  <c r="M2303" i="3"/>
  <c r="Q2305" i="3"/>
  <c r="M2307" i="3"/>
  <c r="Q2309" i="3"/>
  <c r="M2311" i="3"/>
  <c r="Q2313" i="3"/>
  <c r="M2315" i="3"/>
  <c r="Q2317" i="3"/>
  <c r="M2319" i="3"/>
  <c r="Q2321" i="3"/>
  <c r="M2323" i="3"/>
  <c r="Q2325" i="3"/>
  <c r="M2327" i="3"/>
  <c r="Q2329" i="3"/>
  <c r="M2331" i="3"/>
  <c r="Q2333" i="3"/>
  <c r="M2335" i="3"/>
  <c r="Q2337" i="3"/>
  <c r="M2339" i="3"/>
  <c r="Q2341" i="3"/>
  <c r="M2343" i="3"/>
  <c r="Q2345" i="3"/>
  <c r="M2347" i="3"/>
  <c r="Q2349" i="3"/>
  <c r="M2351" i="3"/>
  <c r="Q2353" i="3"/>
  <c r="M2355" i="3"/>
  <c r="Q2357" i="3"/>
  <c r="M2359" i="3"/>
  <c r="Q2361" i="3"/>
  <c r="M2363" i="3"/>
  <c r="Q2365" i="3"/>
  <c r="M2367" i="3"/>
  <c r="M2374" i="3"/>
  <c r="N2377" i="3"/>
  <c r="O2379" i="3"/>
  <c r="K2384" i="3"/>
  <c r="L2384" i="3" s="1"/>
  <c r="O2384" i="3"/>
  <c r="R2384" i="3" s="1"/>
  <c r="M2390" i="3"/>
  <c r="N2393" i="3"/>
  <c r="O2395" i="3"/>
  <c r="K2400" i="3"/>
  <c r="L2400" i="3" s="1"/>
  <c r="O2400" i="3"/>
  <c r="R2400" i="3" s="1"/>
  <c r="M2406" i="3"/>
  <c r="N2409" i="3"/>
  <c r="O2411" i="3"/>
  <c r="K2416" i="3"/>
  <c r="L2416" i="3" s="1"/>
  <c r="O2416" i="3"/>
  <c r="R2416" i="3" s="1"/>
  <c r="M2422" i="3"/>
  <c r="N2425" i="3"/>
  <c r="O2427" i="3"/>
  <c r="K2432" i="3"/>
  <c r="L2432" i="3" s="1"/>
  <c r="O2432" i="3"/>
  <c r="R2432" i="3" s="1"/>
  <c r="M2438" i="3"/>
  <c r="N2441" i="3"/>
  <c r="O2443" i="3"/>
  <c r="K2448" i="3"/>
  <c r="L2448" i="3" s="1"/>
  <c r="O2448" i="3"/>
  <c r="R2448" i="3" s="1"/>
  <c r="B2452" i="3"/>
  <c r="M2454" i="3"/>
  <c r="N2457" i="3"/>
  <c r="O2459" i="3"/>
  <c r="O2466" i="3"/>
  <c r="R2466" i="3" s="1"/>
  <c r="K2466" i="3"/>
  <c r="L2466" i="3" s="1"/>
  <c r="K2468" i="3"/>
  <c r="L2468" i="3" s="1"/>
  <c r="O2468" i="3"/>
  <c r="R2468" i="3" s="1"/>
  <c r="B2474" i="3"/>
  <c r="K2475" i="3"/>
  <c r="L2475" i="3" s="1"/>
  <c r="Q2482" i="3"/>
  <c r="C2484" i="3"/>
  <c r="D2484" i="3"/>
  <c r="M2484" i="3"/>
  <c r="D2490" i="3"/>
  <c r="C2490" i="3"/>
  <c r="K2492" i="3"/>
  <c r="L2492" i="3" s="1"/>
  <c r="P2492" i="3"/>
  <c r="O2492" i="3"/>
  <c r="B2496" i="3"/>
  <c r="O2498" i="3"/>
  <c r="K2498" i="3"/>
  <c r="L2498" i="3" s="1"/>
  <c r="P2498" i="3"/>
  <c r="B2502" i="3"/>
  <c r="K2504" i="3"/>
  <c r="L2504" i="3" s="1"/>
  <c r="P2504" i="3"/>
  <c r="O2504" i="3"/>
  <c r="R2504" i="3" s="1"/>
  <c r="B2508" i="3"/>
  <c r="Q2514" i="3"/>
  <c r="Q2526" i="3"/>
  <c r="B2528" i="3"/>
  <c r="Q2528" i="3"/>
  <c r="D2530" i="3"/>
  <c r="C2530" i="3"/>
  <c r="B2530" i="3"/>
  <c r="C2532" i="3"/>
  <c r="D2532" i="3"/>
  <c r="M2532" i="3"/>
  <c r="D2538" i="3"/>
  <c r="C2538" i="3"/>
  <c r="B2538" i="3"/>
  <c r="Q2538" i="3"/>
  <c r="O2558" i="3"/>
  <c r="R2558" i="3" s="1"/>
  <c r="M2558" i="3"/>
  <c r="K2558" i="3"/>
  <c r="L2558" i="3" s="1"/>
  <c r="P2558" i="3"/>
  <c r="O2562" i="3"/>
  <c r="M2562" i="3"/>
  <c r="K2562" i="3"/>
  <c r="L2562" i="3" s="1"/>
  <c r="P2562" i="3"/>
  <c r="O2566" i="3"/>
  <c r="R2566" i="3" s="1"/>
  <c r="M2566" i="3"/>
  <c r="K2566" i="3"/>
  <c r="L2566" i="3" s="1"/>
  <c r="P2566" i="3"/>
  <c r="O2570" i="3"/>
  <c r="M2570" i="3"/>
  <c r="K2570" i="3"/>
  <c r="L2570" i="3" s="1"/>
  <c r="P2570" i="3"/>
  <c r="O2574" i="3"/>
  <c r="R2574" i="3" s="1"/>
  <c r="M2574" i="3"/>
  <c r="K2574" i="3"/>
  <c r="L2574" i="3" s="1"/>
  <c r="P2574" i="3"/>
  <c r="O2578" i="3"/>
  <c r="M2578" i="3"/>
  <c r="K2578" i="3"/>
  <c r="L2578" i="3" s="1"/>
  <c r="P2578" i="3"/>
  <c r="O2582" i="3"/>
  <c r="R2582" i="3" s="1"/>
  <c r="M2582" i="3"/>
  <c r="K2582" i="3"/>
  <c r="L2582" i="3" s="1"/>
  <c r="P2582" i="3"/>
  <c r="O2586" i="3"/>
  <c r="M2586" i="3"/>
  <c r="K2586" i="3"/>
  <c r="L2586" i="3" s="1"/>
  <c r="P2586" i="3"/>
  <c r="Q2590" i="3"/>
  <c r="P2598" i="3"/>
  <c r="Q2606" i="3"/>
  <c r="K2620" i="3"/>
  <c r="L2620" i="3" s="1"/>
  <c r="O2620" i="3"/>
  <c r="Q2620" i="3"/>
  <c r="P2620" i="3"/>
  <c r="C2626" i="3"/>
  <c r="B2626" i="3"/>
  <c r="D2626" i="3"/>
  <c r="R2633" i="3"/>
  <c r="K2672" i="3"/>
  <c r="L2672" i="3" s="1"/>
  <c r="O2672" i="3"/>
  <c r="Q2672" i="3"/>
  <c r="P2672" i="3"/>
  <c r="M2672" i="3"/>
  <c r="R2717" i="3"/>
  <c r="K2759" i="3"/>
  <c r="L2759" i="3" s="1"/>
  <c r="P2759" i="3"/>
  <c r="O2759" i="3"/>
  <c r="R2759" i="3" s="1"/>
  <c r="N2759" i="3"/>
  <c r="R2798" i="3"/>
  <c r="P2816" i="3"/>
  <c r="N2816" i="3"/>
  <c r="P2834" i="3"/>
  <c r="N2834" i="3"/>
  <c r="N2938" i="3"/>
  <c r="P2938" i="3"/>
  <c r="D3174" i="3"/>
  <c r="B3174" i="3"/>
  <c r="C3174" i="3"/>
  <c r="C3191" i="3"/>
  <c r="B3191" i="3"/>
  <c r="D3191" i="3"/>
  <c r="R3200" i="3"/>
  <c r="B2109" i="3"/>
  <c r="B2113" i="3"/>
  <c r="B2117" i="3"/>
  <c r="B2121" i="3"/>
  <c r="B2125" i="3"/>
  <c r="B2129" i="3"/>
  <c r="B2133" i="3"/>
  <c r="B2137" i="3"/>
  <c r="B2141" i="3"/>
  <c r="B2145" i="3"/>
  <c r="B2149" i="3"/>
  <c r="B2153" i="3"/>
  <c r="B2157" i="3"/>
  <c r="B2161" i="3"/>
  <c r="B2165" i="3"/>
  <c r="B2169" i="3"/>
  <c r="B2173" i="3"/>
  <c r="B2177" i="3"/>
  <c r="B2181" i="3"/>
  <c r="B2185" i="3"/>
  <c r="B2189" i="3"/>
  <c r="B2193" i="3"/>
  <c r="B2197" i="3"/>
  <c r="B2201" i="3"/>
  <c r="B2205" i="3"/>
  <c r="B2209" i="3"/>
  <c r="B2213" i="3"/>
  <c r="B2217" i="3"/>
  <c r="B2221" i="3"/>
  <c r="B2225" i="3"/>
  <c r="B2229" i="3"/>
  <c r="B2233" i="3"/>
  <c r="B2237" i="3"/>
  <c r="B2241" i="3"/>
  <c r="B2245" i="3"/>
  <c r="B2249" i="3"/>
  <c r="B2253" i="3"/>
  <c r="B2257" i="3"/>
  <c r="B2261" i="3"/>
  <c r="B2265" i="3"/>
  <c r="B2269" i="3"/>
  <c r="B2273" i="3"/>
  <c r="B2277" i="3"/>
  <c r="B2281" i="3"/>
  <c r="B2285" i="3"/>
  <c r="B2289" i="3"/>
  <c r="B2293" i="3"/>
  <c r="B2297" i="3"/>
  <c r="B2301" i="3"/>
  <c r="B2305" i="3"/>
  <c r="B2309" i="3"/>
  <c r="B2313" i="3"/>
  <c r="B2317" i="3"/>
  <c r="B2321" i="3"/>
  <c r="B2325" i="3"/>
  <c r="P2326" i="3"/>
  <c r="R2326" i="3" s="1"/>
  <c r="B2329" i="3"/>
  <c r="P2330" i="3"/>
  <c r="R2330" i="3" s="1"/>
  <c r="B2333" i="3"/>
  <c r="P2334" i="3"/>
  <c r="R2334" i="3" s="1"/>
  <c r="B2337" i="3"/>
  <c r="P2338" i="3"/>
  <c r="B2341" i="3"/>
  <c r="P2342" i="3"/>
  <c r="B2345" i="3"/>
  <c r="P2346" i="3"/>
  <c r="R2346" i="3" s="1"/>
  <c r="B2349" i="3"/>
  <c r="P2350" i="3"/>
  <c r="R2350" i="3" s="1"/>
  <c r="B2353" i="3"/>
  <c r="P2354" i="3"/>
  <c r="R2354" i="3" s="1"/>
  <c r="B2357" i="3"/>
  <c r="P2358" i="3"/>
  <c r="B2361" i="3"/>
  <c r="P2362" i="3"/>
  <c r="R2362" i="3" s="1"/>
  <c r="B2365" i="3"/>
  <c r="P2366" i="3"/>
  <c r="R2366" i="3" s="1"/>
  <c r="B2370" i="3"/>
  <c r="D2372" i="3"/>
  <c r="M2372" i="3"/>
  <c r="P2376" i="3"/>
  <c r="O2377" i="3"/>
  <c r="R2377" i="3" s="1"/>
  <c r="Q2378" i="3"/>
  <c r="O2382" i="3"/>
  <c r="R2382" i="3" s="1"/>
  <c r="K2382" i="3"/>
  <c r="L2382" i="3" s="1"/>
  <c r="B2386" i="3"/>
  <c r="D2388" i="3"/>
  <c r="M2388" i="3"/>
  <c r="P2392" i="3"/>
  <c r="O2393" i="3"/>
  <c r="R2393" i="3" s="1"/>
  <c r="Q2394" i="3"/>
  <c r="O2398" i="3"/>
  <c r="R2398" i="3" s="1"/>
  <c r="K2398" i="3"/>
  <c r="L2398" i="3" s="1"/>
  <c r="B2402" i="3"/>
  <c r="D2404" i="3"/>
  <c r="M2404" i="3"/>
  <c r="P2408" i="3"/>
  <c r="O2409" i="3"/>
  <c r="R2409" i="3" s="1"/>
  <c r="Q2410" i="3"/>
  <c r="O2414" i="3"/>
  <c r="R2414" i="3" s="1"/>
  <c r="K2414" i="3"/>
  <c r="L2414" i="3" s="1"/>
  <c r="B2418" i="3"/>
  <c r="D2420" i="3"/>
  <c r="M2420" i="3"/>
  <c r="P2424" i="3"/>
  <c r="O2425" i="3"/>
  <c r="R2425" i="3" s="1"/>
  <c r="Q2426" i="3"/>
  <c r="O2430" i="3"/>
  <c r="R2430" i="3" s="1"/>
  <c r="K2430" i="3"/>
  <c r="L2430" i="3" s="1"/>
  <c r="B2434" i="3"/>
  <c r="D2436" i="3"/>
  <c r="M2436" i="3"/>
  <c r="P2440" i="3"/>
  <c r="O2441" i="3"/>
  <c r="R2441" i="3" s="1"/>
  <c r="Q2442" i="3"/>
  <c r="O2446" i="3"/>
  <c r="R2446" i="3" s="1"/>
  <c r="K2446" i="3"/>
  <c r="L2446" i="3" s="1"/>
  <c r="B2450" i="3"/>
  <c r="D2452" i="3"/>
  <c r="M2452" i="3"/>
  <c r="P2456" i="3"/>
  <c r="O2457" i="3"/>
  <c r="R2457" i="3" s="1"/>
  <c r="Q2458" i="3"/>
  <c r="O2462" i="3"/>
  <c r="R2462" i="3" s="1"/>
  <c r="K2462" i="3"/>
  <c r="L2462" i="3" s="1"/>
  <c r="Q2463" i="3"/>
  <c r="K2464" i="3"/>
  <c r="L2464" i="3" s="1"/>
  <c r="O2464" i="3"/>
  <c r="R2464" i="3" s="1"/>
  <c r="Q2465" i="3"/>
  <c r="B2470" i="3"/>
  <c r="B2472" i="3"/>
  <c r="D2474" i="3"/>
  <c r="M2474" i="3"/>
  <c r="D2478" i="3"/>
  <c r="C2478" i="3"/>
  <c r="M2478" i="3"/>
  <c r="K2480" i="3"/>
  <c r="L2480" i="3" s="1"/>
  <c r="P2480" i="3"/>
  <c r="O2480" i="3"/>
  <c r="B2484" i="3"/>
  <c r="R2485" i="3"/>
  <c r="O2486" i="3"/>
  <c r="K2486" i="3"/>
  <c r="L2486" i="3" s="1"/>
  <c r="P2486" i="3"/>
  <c r="B2490" i="3"/>
  <c r="Q2496" i="3"/>
  <c r="Q2502" i="3"/>
  <c r="Q2508" i="3"/>
  <c r="D2510" i="3"/>
  <c r="C2510" i="3"/>
  <c r="M2510" i="3"/>
  <c r="C2516" i="3"/>
  <c r="D2516" i="3"/>
  <c r="M2516" i="3"/>
  <c r="R2517" i="3"/>
  <c r="O2518" i="3"/>
  <c r="K2518" i="3"/>
  <c r="L2518" i="3" s="1"/>
  <c r="P2518" i="3"/>
  <c r="Q2530" i="3"/>
  <c r="B2532" i="3"/>
  <c r="Q2532" i="3"/>
  <c r="D2534" i="3"/>
  <c r="C2534" i="3"/>
  <c r="B2534" i="3"/>
  <c r="Q2534" i="3"/>
  <c r="O2554" i="3"/>
  <c r="M2554" i="3"/>
  <c r="K2554" i="3"/>
  <c r="L2554" i="3" s="1"/>
  <c r="P2554" i="3"/>
  <c r="R2557" i="3"/>
  <c r="R2561" i="3"/>
  <c r="R2565" i="3"/>
  <c r="R2569" i="3"/>
  <c r="R2573" i="3"/>
  <c r="R2577" i="3"/>
  <c r="R2581" i="3"/>
  <c r="R2585" i="3"/>
  <c r="K2604" i="3"/>
  <c r="L2604" i="3" s="1"/>
  <c r="O2604" i="3"/>
  <c r="Q2604" i="3"/>
  <c r="P2604" i="3"/>
  <c r="K2627" i="3"/>
  <c r="L2627" i="3" s="1"/>
  <c r="P2627" i="3"/>
  <c r="O2627" i="3"/>
  <c r="C2676" i="3"/>
  <c r="D2676" i="3"/>
  <c r="B2676" i="3"/>
  <c r="P2677" i="3"/>
  <c r="O2677" i="3"/>
  <c r="R2677" i="3" s="1"/>
  <c r="N2677" i="3"/>
  <c r="K2677" i="3"/>
  <c r="L2677" i="3" s="1"/>
  <c r="Q2678" i="3"/>
  <c r="P2678" i="3"/>
  <c r="N2678" i="3"/>
  <c r="O2706" i="3"/>
  <c r="K2706" i="3"/>
  <c r="L2706" i="3" s="1"/>
  <c r="Q2706" i="3"/>
  <c r="P2706" i="3"/>
  <c r="M2706" i="3"/>
  <c r="O2722" i="3"/>
  <c r="R2722" i="3" s="1"/>
  <c r="K2722" i="3"/>
  <c r="L2722" i="3" s="1"/>
  <c r="Q2722" i="3"/>
  <c r="P2722" i="3"/>
  <c r="M2722" i="3"/>
  <c r="O2738" i="3"/>
  <c r="K2738" i="3"/>
  <c r="L2738" i="3" s="1"/>
  <c r="Q2738" i="3"/>
  <c r="P2738" i="3"/>
  <c r="M2738" i="3"/>
  <c r="O2781" i="3"/>
  <c r="K2781" i="3"/>
  <c r="L2781" i="3" s="1"/>
  <c r="P2781" i="3"/>
  <c r="N2781" i="3"/>
  <c r="K2795" i="3"/>
  <c r="L2795" i="3" s="1"/>
  <c r="O2795" i="3"/>
  <c r="P2795" i="3"/>
  <c r="N2795" i="3"/>
  <c r="D2370" i="3"/>
  <c r="P2374" i="3"/>
  <c r="Q2376" i="3"/>
  <c r="K2380" i="3"/>
  <c r="L2380" i="3" s="1"/>
  <c r="O2380" i="3"/>
  <c r="R2380" i="3" s="1"/>
  <c r="D2386" i="3"/>
  <c r="P2390" i="3"/>
  <c r="Q2392" i="3"/>
  <c r="K2396" i="3"/>
  <c r="L2396" i="3" s="1"/>
  <c r="O2396" i="3"/>
  <c r="R2396" i="3" s="1"/>
  <c r="D2402" i="3"/>
  <c r="P2406" i="3"/>
  <c r="Q2408" i="3"/>
  <c r="K2412" i="3"/>
  <c r="L2412" i="3" s="1"/>
  <c r="O2412" i="3"/>
  <c r="D2418" i="3"/>
  <c r="P2422" i="3"/>
  <c r="Q2424" i="3"/>
  <c r="K2428" i="3"/>
  <c r="L2428" i="3" s="1"/>
  <c r="O2428" i="3"/>
  <c r="D2434" i="3"/>
  <c r="M2434" i="3"/>
  <c r="P2438" i="3"/>
  <c r="Q2440" i="3"/>
  <c r="K2444" i="3"/>
  <c r="L2444" i="3" s="1"/>
  <c r="O2444" i="3"/>
  <c r="R2444" i="3" s="1"/>
  <c r="D2450" i="3"/>
  <c r="M2450" i="3"/>
  <c r="P2454" i="3"/>
  <c r="Q2456" i="3"/>
  <c r="K2460" i="3"/>
  <c r="L2460" i="3" s="1"/>
  <c r="O2460" i="3"/>
  <c r="R2460" i="3" s="1"/>
  <c r="D2470" i="3"/>
  <c r="M2470" i="3"/>
  <c r="D2472" i="3"/>
  <c r="M2472" i="3"/>
  <c r="O2475" i="3"/>
  <c r="R2475" i="3" s="1"/>
  <c r="Q2484" i="3"/>
  <c r="Q2490" i="3"/>
  <c r="C2492" i="3"/>
  <c r="D2492" i="3"/>
  <c r="M2492" i="3"/>
  <c r="R2493" i="3"/>
  <c r="O2494" i="3"/>
  <c r="K2494" i="3"/>
  <c r="L2494" i="3" s="1"/>
  <c r="P2494" i="3"/>
  <c r="D2498" i="3"/>
  <c r="C2498" i="3"/>
  <c r="M2498" i="3"/>
  <c r="C2504" i="3"/>
  <c r="D2504" i="3"/>
  <c r="M2504" i="3"/>
  <c r="R2505" i="3"/>
  <c r="O2506" i="3"/>
  <c r="R2506" i="3" s="1"/>
  <c r="K2506" i="3"/>
  <c r="L2506" i="3" s="1"/>
  <c r="P2506" i="3"/>
  <c r="R2511" i="3"/>
  <c r="K2512" i="3"/>
  <c r="L2512" i="3" s="1"/>
  <c r="P2512" i="3"/>
  <c r="O2512" i="3"/>
  <c r="O2550" i="3"/>
  <c r="R2550" i="3" s="1"/>
  <c r="M2550" i="3"/>
  <c r="K2550" i="3"/>
  <c r="L2550" i="3" s="1"/>
  <c r="P2550" i="3"/>
  <c r="R2551" i="3"/>
  <c r="R2553" i="3"/>
  <c r="R2555" i="3"/>
  <c r="R2559" i="3"/>
  <c r="R2563" i="3"/>
  <c r="R2567" i="3"/>
  <c r="R2571" i="3"/>
  <c r="R2575" i="3"/>
  <c r="R2579" i="3"/>
  <c r="R2583" i="3"/>
  <c r="R2587" i="3"/>
  <c r="P2616" i="3"/>
  <c r="N2616" i="3"/>
  <c r="Q2624" i="3"/>
  <c r="N2627" i="3"/>
  <c r="Q2644" i="3"/>
  <c r="P2644" i="3"/>
  <c r="N2644" i="3"/>
  <c r="R2697" i="3"/>
  <c r="O2813" i="3"/>
  <c r="K2813" i="3"/>
  <c r="L2813" i="3" s="1"/>
  <c r="P2813" i="3"/>
  <c r="N2813" i="3"/>
  <c r="R2886" i="3"/>
  <c r="N2970" i="3"/>
  <c r="P2970" i="3"/>
  <c r="D3073" i="3"/>
  <c r="C3073" i="3"/>
  <c r="B3073" i="3"/>
  <c r="D3157" i="3"/>
  <c r="B3157" i="3"/>
  <c r="C3157" i="3"/>
  <c r="D2536" i="3"/>
  <c r="D2540" i="3"/>
  <c r="D2544" i="3"/>
  <c r="D2548" i="3"/>
  <c r="D2552" i="3"/>
  <c r="D2556" i="3"/>
  <c r="D2560" i="3"/>
  <c r="D2564" i="3"/>
  <c r="D2568" i="3"/>
  <c r="D2572" i="3"/>
  <c r="D2576" i="3"/>
  <c r="D2580" i="3"/>
  <c r="D2584" i="3"/>
  <c r="D2588" i="3"/>
  <c r="M2588" i="3"/>
  <c r="M2590" i="3"/>
  <c r="N2592" i="3"/>
  <c r="N2593" i="3"/>
  <c r="P2594" i="3"/>
  <c r="O2595" i="3"/>
  <c r="K2600" i="3"/>
  <c r="L2600" i="3" s="1"/>
  <c r="O2600" i="3"/>
  <c r="R2600" i="3" s="1"/>
  <c r="Q2601" i="3"/>
  <c r="M2606" i="3"/>
  <c r="N2608" i="3"/>
  <c r="N2609" i="3"/>
  <c r="P2610" i="3"/>
  <c r="O2611" i="3"/>
  <c r="K2616" i="3"/>
  <c r="L2616" i="3" s="1"/>
  <c r="O2616" i="3"/>
  <c r="R2616" i="3" s="1"/>
  <c r="Q2617" i="3"/>
  <c r="M2624" i="3"/>
  <c r="M2626" i="3"/>
  <c r="N2628" i="3"/>
  <c r="N2630" i="3"/>
  <c r="N2631" i="3"/>
  <c r="P2632" i="3"/>
  <c r="P2634" i="3"/>
  <c r="O2635" i="3"/>
  <c r="P2641" i="3"/>
  <c r="R2641" i="3" s="1"/>
  <c r="K2644" i="3"/>
  <c r="L2644" i="3" s="1"/>
  <c r="O2644" i="3"/>
  <c r="Q2645" i="3"/>
  <c r="O2646" i="3"/>
  <c r="K2646" i="3"/>
  <c r="L2646" i="3" s="1"/>
  <c r="D2656" i="3"/>
  <c r="M2656" i="3"/>
  <c r="D2658" i="3"/>
  <c r="M2658" i="3"/>
  <c r="N2660" i="3"/>
  <c r="N2662" i="3"/>
  <c r="N2663" i="3"/>
  <c r="P2664" i="3"/>
  <c r="P2666" i="3"/>
  <c r="O2667" i="3"/>
  <c r="P2673" i="3"/>
  <c r="R2673" i="3" s="1"/>
  <c r="K2676" i="3"/>
  <c r="L2676" i="3" s="1"/>
  <c r="O2676" i="3"/>
  <c r="Q2677" i="3"/>
  <c r="O2678" i="3"/>
  <c r="K2678" i="3"/>
  <c r="L2678" i="3" s="1"/>
  <c r="D2688" i="3"/>
  <c r="M2688" i="3"/>
  <c r="D2690" i="3"/>
  <c r="M2690" i="3"/>
  <c r="N2692" i="3"/>
  <c r="N2694" i="3"/>
  <c r="N2695" i="3"/>
  <c r="P2696" i="3"/>
  <c r="P2698" i="3"/>
  <c r="O2699" i="3"/>
  <c r="P2705" i="3"/>
  <c r="R2705" i="3" s="1"/>
  <c r="K2708" i="3"/>
  <c r="L2708" i="3" s="1"/>
  <c r="O2708" i="3"/>
  <c r="R2708" i="3" s="1"/>
  <c r="Q2709" i="3"/>
  <c r="D2714" i="3"/>
  <c r="M2714" i="3"/>
  <c r="P2718" i="3"/>
  <c r="O2719" i="3"/>
  <c r="K2724" i="3"/>
  <c r="L2724" i="3" s="1"/>
  <c r="O2724" i="3"/>
  <c r="Q2725" i="3"/>
  <c r="D2730" i="3"/>
  <c r="M2730" i="3"/>
  <c r="P2734" i="3"/>
  <c r="O2735" i="3"/>
  <c r="R2735" i="3" s="1"/>
  <c r="K2740" i="3"/>
  <c r="L2740" i="3" s="1"/>
  <c r="O2740" i="3"/>
  <c r="R2740" i="3" s="1"/>
  <c r="Q2741" i="3"/>
  <c r="Q2746" i="3"/>
  <c r="K2748" i="3"/>
  <c r="L2748" i="3" s="1"/>
  <c r="D2750" i="3"/>
  <c r="N2750" i="3"/>
  <c r="O2751" i="3"/>
  <c r="R2751" i="3" s="1"/>
  <c r="K2767" i="3"/>
  <c r="L2767" i="3" s="1"/>
  <c r="O2767" i="3"/>
  <c r="R2767" i="3" s="1"/>
  <c r="O2770" i="3"/>
  <c r="Q2781" i="3"/>
  <c r="K2784" i="3"/>
  <c r="L2784" i="3" s="1"/>
  <c r="O2785" i="3"/>
  <c r="K2785" i="3"/>
  <c r="L2785" i="3" s="1"/>
  <c r="K2799" i="3"/>
  <c r="L2799" i="3" s="1"/>
  <c r="O2799" i="3"/>
  <c r="O2802" i="3"/>
  <c r="Q2813" i="3"/>
  <c r="K2816" i="3"/>
  <c r="L2816" i="3" s="1"/>
  <c r="O2817" i="3"/>
  <c r="R2817" i="3" s="1"/>
  <c r="K2817" i="3"/>
  <c r="L2817" i="3" s="1"/>
  <c r="K2831" i="3"/>
  <c r="L2831" i="3" s="1"/>
  <c r="O2831" i="3"/>
  <c r="R2831" i="3" s="1"/>
  <c r="O2834" i="3"/>
  <c r="K2844" i="3"/>
  <c r="L2844" i="3" s="1"/>
  <c r="K2847" i="3"/>
  <c r="L2847" i="3" s="1"/>
  <c r="O2847" i="3"/>
  <c r="R2847" i="3" s="1"/>
  <c r="N2847" i="3"/>
  <c r="N2850" i="3"/>
  <c r="N2858" i="3"/>
  <c r="N2868" i="3"/>
  <c r="N2872" i="3"/>
  <c r="O2878" i="3"/>
  <c r="R2878" i="3" s="1"/>
  <c r="K2884" i="3"/>
  <c r="L2884" i="3" s="1"/>
  <c r="R2893" i="3"/>
  <c r="N2904" i="3"/>
  <c r="N2918" i="3"/>
  <c r="P2918" i="3"/>
  <c r="O2938" i="3"/>
  <c r="R2938" i="3" s="1"/>
  <c r="N2950" i="3"/>
  <c r="P2950" i="3"/>
  <c r="O2970" i="3"/>
  <c r="R2970" i="3" s="1"/>
  <c r="N2982" i="3"/>
  <c r="P2982" i="3"/>
  <c r="D3002" i="3"/>
  <c r="B3002" i="3"/>
  <c r="C3002" i="3"/>
  <c r="M3026" i="3"/>
  <c r="P3026" i="3"/>
  <c r="O3026" i="3"/>
  <c r="K3026" i="3"/>
  <c r="L3026" i="3" s="1"/>
  <c r="Q3026" i="3"/>
  <c r="O3069" i="3"/>
  <c r="Q3069" i="3"/>
  <c r="P3069" i="3"/>
  <c r="M3069" i="3"/>
  <c r="K3069" i="3"/>
  <c r="L3069" i="3" s="1"/>
  <c r="D3098" i="3"/>
  <c r="B3098" i="3"/>
  <c r="C3098" i="3"/>
  <c r="R3131" i="3"/>
  <c r="R3175" i="3"/>
  <c r="R3194" i="3"/>
  <c r="D3369" i="3"/>
  <c r="C3369" i="3"/>
  <c r="B3369" i="3"/>
  <c r="D3447" i="3"/>
  <c r="C3447" i="3"/>
  <c r="B3447" i="3"/>
  <c r="R3447" i="3"/>
  <c r="O2588" i="3"/>
  <c r="R2588" i="3" s="1"/>
  <c r="P2590" i="3"/>
  <c r="K2596" i="3"/>
  <c r="L2596" i="3" s="1"/>
  <c r="O2596" i="3"/>
  <c r="R2596" i="3" s="1"/>
  <c r="P2606" i="3"/>
  <c r="K2612" i="3"/>
  <c r="L2612" i="3" s="1"/>
  <c r="O2612" i="3"/>
  <c r="P2624" i="3"/>
  <c r="P2626" i="3"/>
  <c r="O2629" i="3"/>
  <c r="R2629" i="3" s="1"/>
  <c r="K2636" i="3"/>
  <c r="L2636" i="3" s="1"/>
  <c r="O2636" i="3"/>
  <c r="R2636" i="3" s="1"/>
  <c r="O2638" i="3"/>
  <c r="K2638" i="3"/>
  <c r="L2638" i="3" s="1"/>
  <c r="P2656" i="3"/>
  <c r="N2657" i="3"/>
  <c r="P2658" i="3"/>
  <c r="O2659" i="3"/>
  <c r="R2659" i="3" s="1"/>
  <c r="O2661" i="3"/>
  <c r="K2668" i="3"/>
  <c r="L2668" i="3" s="1"/>
  <c r="O2668" i="3"/>
  <c r="O2670" i="3"/>
  <c r="K2670" i="3"/>
  <c r="L2670" i="3" s="1"/>
  <c r="P2688" i="3"/>
  <c r="N2689" i="3"/>
  <c r="P2690" i="3"/>
  <c r="O2691" i="3"/>
  <c r="O2693" i="3"/>
  <c r="K2700" i="3"/>
  <c r="L2700" i="3" s="1"/>
  <c r="O2700" i="3"/>
  <c r="R2700" i="3" s="1"/>
  <c r="O2702" i="3"/>
  <c r="K2702" i="3"/>
  <c r="L2702" i="3" s="1"/>
  <c r="O2715" i="3"/>
  <c r="K2720" i="3"/>
  <c r="L2720" i="3" s="1"/>
  <c r="O2720" i="3"/>
  <c r="O2731" i="3"/>
  <c r="R2731" i="3" s="1"/>
  <c r="K2736" i="3"/>
  <c r="L2736" i="3" s="1"/>
  <c r="O2736" i="3"/>
  <c r="R2736" i="3" s="1"/>
  <c r="P2745" i="3"/>
  <c r="R2745" i="3" s="1"/>
  <c r="O2777" i="3"/>
  <c r="K2777" i="3"/>
  <c r="L2777" i="3" s="1"/>
  <c r="K2791" i="3"/>
  <c r="L2791" i="3" s="1"/>
  <c r="O2791" i="3"/>
  <c r="O2809" i="3"/>
  <c r="R2809" i="3" s="1"/>
  <c r="K2809" i="3"/>
  <c r="L2809" i="3" s="1"/>
  <c r="K2823" i="3"/>
  <c r="L2823" i="3" s="1"/>
  <c r="O2823" i="3"/>
  <c r="O2841" i="3"/>
  <c r="K2841" i="3"/>
  <c r="L2841" i="3" s="1"/>
  <c r="R2849" i="3"/>
  <c r="R2857" i="3"/>
  <c r="R2865" i="3"/>
  <c r="R2901" i="3"/>
  <c r="R2909" i="3"/>
  <c r="N2926" i="3"/>
  <c r="P2926" i="3"/>
  <c r="R2941" i="3"/>
  <c r="N2958" i="3"/>
  <c r="P2958" i="3"/>
  <c r="R2973" i="3"/>
  <c r="R3032" i="3"/>
  <c r="M3058" i="3"/>
  <c r="P3058" i="3"/>
  <c r="O3058" i="3"/>
  <c r="K3058" i="3"/>
  <c r="L3058" i="3" s="1"/>
  <c r="Q3058" i="3"/>
  <c r="R3071" i="3"/>
  <c r="N3105" i="3"/>
  <c r="Q3105" i="3"/>
  <c r="K3111" i="3"/>
  <c r="L3111" i="3" s="1"/>
  <c r="P3111" i="3"/>
  <c r="O3111" i="3"/>
  <c r="R3111" i="3" s="1"/>
  <c r="M3111" i="3"/>
  <c r="Q3111" i="3"/>
  <c r="C3119" i="3"/>
  <c r="B3119" i="3"/>
  <c r="D3119" i="3"/>
  <c r="O3181" i="3"/>
  <c r="Q3181" i="3"/>
  <c r="P3181" i="3"/>
  <c r="M3181" i="3"/>
  <c r="K3181" i="3"/>
  <c r="L3181" i="3" s="1"/>
  <c r="R3204" i="3"/>
  <c r="D3221" i="3"/>
  <c r="B3221" i="3"/>
  <c r="C3221" i="3"/>
  <c r="P3248" i="3"/>
  <c r="N3248" i="3"/>
  <c r="O3248" i="3"/>
  <c r="K3248" i="3"/>
  <c r="L3248" i="3" s="1"/>
  <c r="C3255" i="3"/>
  <c r="B3255" i="3"/>
  <c r="D3255" i="3"/>
  <c r="D3270" i="3"/>
  <c r="C3270" i="3"/>
  <c r="B3270" i="3"/>
  <c r="R3270" i="3"/>
  <c r="M2369" i="3"/>
  <c r="Q2371" i="3"/>
  <c r="R2371" i="3" s="1"/>
  <c r="M2373" i="3"/>
  <c r="Q2375" i="3"/>
  <c r="M2377" i="3"/>
  <c r="Q2379" i="3"/>
  <c r="M2381" i="3"/>
  <c r="Q2383" i="3"/>
  <c r="M2385" i="3"/>
  <c r="Q2387" i="3"/>
  <c r="R2387" i="3" s="1"/>
  <c r="M2389" i="3"/>
  <c r="Q2391" i="3"/>
  <c r="M2393" i="3"/>
  <c r="Q2395" i="3"/>
  <c r="M2397" i="3"/>
  <c r="Q2399" i="3"/>
  <c r="M2401" i="3"/>
  <c r="Q2403" i="3"/>
  <c r="R2403" i="3" s="1"/>
  <c r="M2405" i="3"/>
  <c r="Q2407" i="3"/>
  <c r="M2409" i="3"/>
  <c r="Q2411" i="3"/>
  <c r="M2413" i="3"/>
  <c r="Q2415" i="3"/>
  <c r="M2417" i="3"/>
  <c r="Q2419" i="3"/>
  <c r="R2419" i="3" s="1"/>
  <c r="M2421" i="3"/>
  <c r="Q2423" i="3"/>
  <c r="M2425" i="3"/>
  <c r="Q2427" i="3"/>
  <c r="M2429" i="3"/>
  <c r="Q2431" i="3"/>
  <c r="M2433" i="3"/>
  <c r="Q2435" i="3"/>
  <c r="R2435" i="3" s="1"/>
  <c r="M2437" i="3"/>
  <c r="Q2439" i="3"/>
  <c r="M2441" i="3"/>
  <c r="Q2443" i="3"/>
  <c r="M2445" i="3"/>
  <c r="Q2447" i="3"/>
  <c r="M2449" i="3"/>
  <c r="Q2451" i="3"/>
  <c r="R2451" i="3" s="1"/>
  <c r="M2453" i="3"/>
  <c r="Q2455" i="3"/>
  <c r="M2457" i="3"/>
  <c r="Q2459" i="3"/>
  <c r="M2461" i="3"/>
  <c r="M2465" i="3"/>
  <c r="M2469" i="3"/>
  <c r="M2473" i="3"/>
  <c r="Q2475" i="3"/>
  <c r="M2477" i="3"/>
  <c r="Q2479" i="3"/>
  <c r="R2479" i="3" s="1"/>
  <c r="M2481" i="3"/>
  <c r="Q2483" i="3"/>
  <c r="M2485" i="3"/>
  <c r="Q2487" i="3"/>
  <c r="M2489" i="3"/>
  <c r="Q2491" i="3"/>
  <c r="R2491" i="3" s="1"/>
  <c r="M2493" i="3"/>
  <c r="Q2495" i="3"/>
  <c r="R2495" i="3" s="1"/>
  <c r="Q2499" i="3"/>
  <c r="R2499" i="3" s="1"/>
  <c r="M2501" i="3"/>
  <c r="Q2503" i="3"/>
  <c r="R2503" i="3" s="1"/>
  <c r="M2505" i="3"/>
  <c r="Q2507" i="3"/>
  <c r="R2507" i="3" s="1"/>
  <c r="M2509" i="3"/>
  <c r="Q2511" i="3"/>
  <c r="M2513" i="3"/>
  <c r="Q2515" i="3"/>
  <c r="R2515" i="3" s="1"/>
  <c r="M2517" i="3"/>
  <c r="Q2519" i="3"/>
  <c r="M2521" i="3"/>
  <c r="Q2523" i="3"/>
  <c r="R2523" i="3" s="1"/>
  <c r="M2525" i="3"/>
  <c r="Q2527" i="3"/>
  <c r="R2527" i="3" s="1"/>
  <c r="M2529" i="3"/>
  <c r="Q2531" i="3"/>
  <c r="M2533" i="3"/>
  <c r="Q2535" i="3"/>
  <c r="O2536" i="3"/>
  <c r="M2537" i="3"/>
  <c r="Q2539" i="3"/>
  <c r="O2540" i="3"/>
  <c r="R2540" i="3" s="1"/>
  <c r="M2541" i="3"/>
  <c r="Q2543" i="3"/>
  <c r="R2543" i="3" s="1"/>
  <c r="O2544" i="3"/>
  <c r="M2545" i="3"/>
  <c r="Q2547" i="3"/>
  <c r="R2547" i="3" s="1"/>
  <c r="O2548" i="3"/>
  <c r="R2548" i="3" s="1"/>
  <c r="M2549" i="3"/>
  <c r="Q2551" i="3"/>
  <c r="O2552" i="3"/>
  <c r="M2553" i="3"/>
  <c r="Q2555" i="3"/>
  <c r="O2556" i="3"/>
  <c r="M2557" i="3"/>
  <c r="O2560" i="3"/>
  <c r="R2560" i="3" s="1"/>
  <c r="M2561" i="3"/>
  <c r="O2564" i="3"/>
  <c r="M2565" i="3"/>
  <c r="O2568" i="3"/>
  <c r="M2569" i="3"/>
  <c r="O2572" i="3"/>
  <c r="M2573" i="3"/>
  <c r="O2576" i="3"/>
  <c r="R2576" i="3" s="1"/>
  <c r="M2577" i="3"/>
  <c r="O2580" i="3"/>
  <c r="R2580" i="3" s="1"/>
  <c r="M2581" i="3"/>
  <c r="O2584" i="3"/>
  <c r="M2585" i="3"/>
  <c r="P2588" i="3"/>
  <c r="O2594" i="3"/>
  <c r="K2594" i="3"/>
  <c r="L2594" i="3" s="1"/>
  <c r="B2598" i="3"/>
  <c r="K2599" i="3"/>
  <c r="L2599" i="3" s="1"/>
  <c r="M2600" i="3"/>
  <c r="N2602" i="3"/>
  <c r="N2603" i="3"/>
  <c r="O2610" i="3"/>
  <c r="K2610" i="3"/>
  <c r="L2610" i="3" s="1"/>
  <c r="B2614" i="3"/>
  <c r="K2615" i="3"/>
  <c r="L2615" i="3" s="1"/>
  <c r="M2616" i="3"/>
  <c r="N2618" i="3"/>
  <c r="N2619" i="3"/>
  <c r="K2632" i="3"/>
  <c r="L2632" i="3" s="1"/>
  <c r="O2632" i="3"/>
  <c r="Q2633" i="3"/>
  <c r="O2634" i="3"/>
  <c r="R2634" i="3" s="1"/>
  <c r="K2634" i="3"/>
  <c r="L2634" i="3" s="1"/>
  <c r="B2640" i="3"/>
  <c r="K2641" i="3"/>
  <c r="L2641" i="3" s="1"/>
  <c r="B2642" i="3"/>
  <c r="K2643" i="3"/>
  <c r="L2643" i="3" s="1"/>
  <c r="M2644" i="3"/>
  <c r="M2646" i="3"/>
  <c r="N2648" i="3"/>
  <c r="N2650" i="3"/>
  <c r="N2651" i="3"/>
  <c r="P2652" i="3"/>
  <c r="P2654" i="3"/>
  <c r="O2657" i="3"/>
  <c r="R2657" i="3" s="1"/>
  <c r="P2659" i="3"/>
  <c r="K2664" i="3"/>
  <c r="L2664" i="3" s="1"/>
  <c r="O2664" i="3"/>
  <c r="R2664" i="3" s="1"/>
  <c r="Q2665" i="3"/>
  <c r="O2666" i="3"/>
  <c r="K2666" i="3"/>
  <c r="L2666" i="3" s="1"/>
  <c r="B2672" i="3"/>
  <c r="K2673" i="3"/>
  <c r="L2673" i="3" s="1"/>
  <c r="B2674" i="3"/>
  <c r="K2675" i="3"/>
  <c r="L2675" i="3" s="1"/>
  <c r="M2676" i="3"/>
  <c r="M2678" i="3"/>
  <c r="N2680" i="3"/>
  <c r="N2682" i="3"/>
  <c r="N2683" i="3"/>
  <c r="P2684" i="3"/>
  <c r="P2686" i="3"/>
  <c r="O2689" i="3"/>
  <c r="P2691" i="3"/>
  <c r="K2696" i="3"/>
  <c r="L2696" i="3" s="1"/>
  <c r="O2696" i="3"/>
  <c r="R2696" i="3" s="1"/>
  <c r="Q2697" i="3"/>
  <c r="O2698" i="3"/>
  <c r="K2698" i="3"/>
  <c r="L2698" i="3" s="1"/>
  <c r="B2704" i="3"/>
  <c r="K2705" i="3"/>
  <c r="L2705" i="3" s="1"/>
  <c r="B2706" i="3"/>
  <c r="K2707" i="3"/>
  <c r="L2707" i="3" s="1"/>
  <c r="M2708" i="3"/>
  <c r="N2710" i="3"/>
  <c r="N2711" i="3"/>
  <c r="P2712" i="3"/>
  <c r="P2715" i="3"/>
  <c r="O2718" i="3"/>
  <c r="K2718" i="3"/>
  <c r="L2718" i="3" s="1"/>
  <c r="B2722" i="3"/>
  <c r="K2723" i="3"/>
  <c r="L2723" i="3" s="1"/>
  <c r="M2724" i="3"/>
  <c r="N2726" i="3"/>
  <c r="N2727" i="3"/>
  <c r="P2728" i="3"/>
  <c r="P2731" i="3"/>
  <c r="O2734" i="3"/>
  <c r="R2734" i="3" s="1"/>
  <c r="K2734" i="3"/>
  <c r="L2734" i="3" s="1"/>
  <c r="B2738" i="3"/>
  <c r="K2739" i="3"/>
  <c r="L2739" i="3" s="1"/>
  <c r="M2740" i="3"/>
  <c r="N2742" i="3"/>
  <c r="N2743" i="3"/>
  <c r="O2746" i="3"/>
  <c r="M2746" i="3"/>
  <c r="K2746" i="3"/>
  <c r="L2746" i="3" s="1"/>
  <c r="N2749" i="3"/>
  <c r="K2753" i="3"/>
  <c r="L2753" i="3" s="1"/>
  <c r="P2755" i="3"/>
  <c r="R2755" i="3" s="1"/>
  <c r="Q2757" i="3"/>
  <c r="R2757" i="3" s="1"/>
  <c r="B2758" i="3"/>
  <c r="P2767" i="3"/>
  <c r="Q2769" i="3"/>
  <c r="K2772" i="3"/>
  <c r="L2772" i="3" s="1"/>
  <c r="O2773" i="3"/>
  <c r="R2773" i="3" s="1"/>
  <c r="K2773" i="3"/>
  <c r="L2773" i="3" s="1"/>
  <c r="P2785" i="3"/>
  <c r="K2787" i="3"/>
  <c r="L2787" i="3" s="1"/>
  <c r="O2787" i="3"/>
  <c r="N2788" i="3"/>
  <c r="O2790" i="3"/>
  <c r="R2790" i="3" s="1"/>
  <c r="P2799" i="3"/>
  <c r="Q2801" i="3"/>
  <c r="K2804" i="3"/>
  <c r="L2804" i="3" s="1"/>
  <c r="O2805" i="3"/>
  <c r="R2805" i="3" s="1"/>
  <c r="K2805" i="3"/>
  <c r="L2805" i="3" s="1"/>
  <c r="P2817" i="3"/>
  <c r="K2819" i="3"/>
  <c r="L2819" i="3" s="1"/>
  <c r="O2819" i="3"/>
  <c r="R2819" i="3" s="1"/>
  <c r="O2822" i="3"/>
  <c r="P2831" i="3"/>
  <c r="Q2833" i="3"/>
  <c r="K2836" i="3"/>
  <c r="L2836" i="3" s="1"/>
  <c r="O2837" i="3"/>
  <c r="R2837" i="3" s="1"/>
  <c r="K2837" i="3"/>
  <c r="L2837" i="3" s="1"/>
  <c r="K2848" i="3"/>
  <c r="L2848" i="3" s="1"/>
  <c r="K2851" i="3"/>
  <c r="L2851" i="3" s="1"/>
  <c r="O2851" i="3"/>
  <c r="R2851" i="3" s="1"/>
  <c r="N2851" i="3"/>
  <c r="K2856" i="3"/>
  <c r="L2856" i="3" s="1"/>
  <c r="K2859" i="3"/>
  <c r="L2859" i="3" s="1"/>
  <c r="O2859" i="3"/>
  <c r="R2859" i="3" s="1"/>
  <c r="N2859" i="3"/>
  <c r="K2864" i="3"/>
  <c r="L2864" i="3" s="1"/>
  <c r="R2869" i="3"/>
  <c r="R2873" i="3"/>
  <c r="N2882" i="3"/>
  <c r="O2890" i="3"/>
  <c r="K2896" i="3"/>
  <c r="L2896" i="3" s="1"/>
  <c r="R2905" i="3"/>
  <c r="N2914" i="3"/>
  <c r="P2914" i="3"/>
  <c r="R2914" i="3" s="1"/>
  <c r="R2929" i="3"/>
  <c r="O2934" i="3"/>
  <c r="N2946" i="3"/>
  <c r="P2946" i="3"/>
  <c r="R2946" i="3" s="1"/>
  <c r="R2961" i="3"/>
  <c r="O2966" i="3"/>
  <c r="N2978" i="3"/>
  <c r="P2978" i="3"/>
  <c r="R2978" i="3" s="1"/>
  <c r="O3005" i="3"/>
  <c r="R3005" i="3" s="1"/>
  <c r="Q3005" i="3"/>
  <c r="P3005" i="3"/>
  <c r="M3005" i="3"/>
  <c r="K3005" i="3"/>
  <c r="L3005" i="3" s="1"/>
  <c r="K3015" i="3"/>
  <c r="L3015" i="3" s="1"/>
  <c r="P3015" i="3"/>
  <c r="O3015" i="3"/>
  <c r="M3015" i="3"/>
  <c r="Q3015" i="3"/>
  <c r="R3021" i="3"/>
  <c r="C3023" i="3"/>
  <c r="B3023" i="3"/>
  <c r="D3023" i="3"/>
  <c r="P3080" i="3"/>
  <c r="N3080" i="3"/>
  <c r="O3080" i="3"/>
  <c r="K3080" i="3"/>
  <c r="L3080" i="3" s="1"/>
  <c r="O3101" i="3"/>
  <c r="R3101" i="3" s="1"/>
  <c r="Q3101" i="3"/>
  <c r="P3101" i="3"/>
  <c r="M3101" i="3"/>
  <c r="K3101" i="3"/>
  <c r="L3101" i="3" s="1"/>
  <c r="D3130" i="3"/>
  <c r="B3130" i="3"/>
  <c r="C3130" i="3"/>
  <c r="C3159" i="3"/>
  <c r="B3159" i="3"/>
  <c r="D3159" i="3"/>
  <c r="K3183" i="3"/>
  <c r="L3183" i="3" s="1"/>
  <c r="P3183" i="3"/>
  <c r="O3183" i="3"/>
  <c r="R3183" i="3" s="1"/>
  <c r="M3183" i="3"/>
  <c r="Q3183" i="3"/>
  <c r="D3206" i="3"/>
  <c r="B3206" i="3"/>
  <c r="C3206" i="3"/>
  <c r="R3219" i="3"/>
  <c r="C3223" i="3"/>
  <c r="B3223" i="3"/>
  <c r="D3223" i="3"/>
  <c r="D3353" i="3"/>
  <c r="C3353" i="3"/>
  <c r="B3353" i="3"/>
  <c r="P2536" i="3"/>
  <c r="P2540" i="3"/>
  <c r="P2544" i="3"/>
  <c r="P2548" i="3"/>
  <c r="P2552" i="3"/>
  <c r="P2556" i="3"/>
  <c r="P2560" i="3"/>
  <c r="P2564" i="3"/>
  <c r="P2568" i="3"/>
  <c r="P2572" i="3"/>
  <c r="P2576" i="3"/>
  <c r="P2580" i="3"/>
  <c r="P2584" i="3"/>
  <c r="K2592" i="3"/>
  <c r="L2592" i="3" s="1"/>
  <c r="O2592" i="3"/>
  <c r="R2592" i="3" s="1"/>
  <c r="Q2593" i="3"/>
  <c r="R2593" i="3" s="1"/>
  <c r="D2598" i="3"/>
  <c r="K2608" i="3"/>
  <c r="L2608" i="3" s="1"/>
  <c r="O2608" i="3"/>
  <c r="R2608" i="3" s="1"/>
  <c r="Q2609" i="3"/>
  <c r="R2609" i="3" s="1"/>
  <c r="D2614" i="3"/>
  <c r="K2628" i="3"/>
  <c r="L2628" i="3" s="1"/>
  <c r="O2628" i="3"/>
  <c r="R2628" i="3" s="1"/>
  <c r="Q2629" i="3"/>
  <c r="O2630" i="3"/>
  <c r="R2630" i="3" s="1"/>
  <c r="K2630" i="3"/>
  <c r="L2630" i="3" s="1"/>
  <c r="D2640" i="3"/>
  <c r="D2642" i="3"/>
  <c r="P2657" i="3"/>
  <c r="K2660" i="3"/>
  <c r="L2660" i="3" s="1"/>
  <c r="O2660" i="3"/>
  <c r="R2660" i="3" s="1"/>
  <c r="Q2661" i="3"/>
  <c r="O2662" i="3"/>
  <c r="R2662" i="3" s="1"/>
  <c r="K2662" i="3"/>
  <c r="L2662" i="3" s="1"/>
  <c r="D2672" i="3"/>
  <c r="D2674" i="3"/>
  <c r="P2689" i="3"/>
  <c r="K2692" i="3"/>
  <c r="L2692" i="3" s="1"/>
  <c r="O2692" i="3"/>
  <c r="R2692" i="3" s="1"/>
  <c r="Q2693" i="3"/>
  <c r="O2694" i="3"/>
  <c r="R2694" i="3" s="1"/>
  <c r="K2694" i="3"/>
  <c r="L2694" i="3" s="1"/>
  <c r="D2704" i="3"/>
  <c r="D2706" i="3"/>
  <c r="K2716" i="3"/>
  <c r="L2716" i="3" s="1"/>
  <c r="O2716" i="3"/>
  <c r="R2716" i="3" s="1"/>
  <c r="Q2717" i="3"/>
  <c r="D2722" i="3"/>
  <c r="K2732" i="3"/>
  <c r="L2732" i="3" s="1"/>
  <c r="O2732" i="3"/>
  <c r="R2732" i="3" s="1"/>
  <c r="Q2733" i="3"/>
  <c r="R2733" i="3" s="1"/>
  <c r="D2738" i="3"/>
  <c r="K2756" i="3"/>
  <c r="L2756" i="3" s="1"/>
  <c r="D2758" i="3"/>
  <c r="N2766" i="3"/>
  <c r="K2768" i="3"/>
  <c r="L2768" i="3" s="1"/>
  <c r="O2769" i="3"/>
  <c r="K2769" i="3"/>
  <c r="L2769" i="3" s="1"/>
  <c r="N2777" i="3"/>
  <c r="K2783" i="3"/>
  <c r="L2783" i="3" s="1"/>
  <c r="O2783" i="3"/>
  <c r="N2791" i="3"/>
  <c r="N2798" i="3"/>
  <c r="O2801" i="3"/>
  <c r="K2801" i="3"/>
  <c r="L2801" i="3" s="1"/>
  <c r="N2809" i="3"/>
  <c r="K2815" i="3"/>
  <c r="L2815" i="3" s="1"/>
  <c r="O2815" i="3"/>
  <c r="N2823" i="3"/>
  <c r="N2830" i="3"/>
  <c r="O2833" i="3"/>
  <c r="K2833" i="3"/>
  <c r="L2833" i="3" s="1"/>
  <c r="N2841" i="3"/>
  <c r="N2854" i="3"/>
  <c r="N2862" i="3"/>
  <c r="N2888" i="3"/>
  <c r="N2934" i="3"/>
  <c r="P2934" i="3"/>
  <c r="N2966" i="3"/>
  <c r="P2966" i="3"/>
  <c r="B2990" i="3"/>
  <c r="D2990" i="3"/>
  <c r="C2990" i="3"/>
  <c r="N3009" i="3"/>
  <c r="Q3009" i="3"/>
  <c r="D3034" i="3"/>
  <c r="B3034" i="3"/>
  <c r="C3034" i="3"/>
  <c r="M3090" i="3"/>
  <c r="P3090" i="3"/>
  <c r="O3090" i="3"/>
  <c r="K3090" i="3"/>
  <c r="L3090" i="3" s="1"/>
  <c r="Q3090" i="3"/>
  <c r="D3105" i="3"/>
  <c r="C3105" i="3"/>
  <c r="B3105" i="3"/>
  <c r="R3106" i="3"/>
  <c r="M3166" i="3"/>
  <c r="P3166" i="3"/>
  <c r="Q3166" i="3"/>
  <c r="O3166" i="3"/>
  <c r="K3166" i="3"/>
  <c r="L3166" i="3" s="1"/>
  <c r="M3198" i="3"/>
  <c r="P3198" i="3"/>
  <c r="Q3198" i="3"/>
  <c r="O3198" i="3"/>
  <c r="K3198" i="3"/>
  <c r="L3198" i="3" s="1"/>
  <c r="O3213" i="3"/>
  <c r="Q3213" i="3"/>
  <c r="P3213" i="3"/>
  <c r="M3213" i="3"/>
  <c r="K3213" i="3"/>
  <c r="L3213" i="3" s="1"/>
  <c r="D3286" i="3"/>
  <c r="C3286" i="3"/>
  <c r="B3286" i="3"/>
  <c r="D3302" i="3"/>
  <c r="C3302" i="3"/>
  <c r="B3302" i="3"/>
  <c r="B3332" i="3"/>
  <c r="C3332" i="3"/>
  <c r="D3332" i="3"/>
  <c r="O3504" i="3"/>
  <c r="R3504" i="3" s="1"/>
  <c r="N3504" i="3"/>
  <c r="K3504" i="3"/>
  <c r="L3504" i="3" s="1"/>
  <c r="P3504" i="3"/>
  <c r="Q2536" i="3"/>
  <c r="Q2540" i="3"/>
  <c r="Q2544" i="3"/>
  <c r="Q2548" i="3"/>
  <c r="Q2552" i="3"/>
  <c r="Q2556" i="3"/>
  <c r="Q2560" i="3"/>
  <c r="Q2564" i="3"/>
  <c r="Q2568" i="3"/>
  <c r="Q2572" i="3"/>
  <c r="Q2576" i="3"/>
  <c r="Q2580" i="3"/>
  <c r="Q2584" i="3"/>
  <c r="K2588" i="3"/>
  <c r="L2588" i="3" s="1"/>
  <c r="O2590" i="3"/>
  <c r="K2590" i="3"/>
  <c r="L2590" i="3" s="1"/>
  <c r="O2606" i="3"/>
  <c r="R2606" i="3" s="1"/>
  <c r="K2606" i="3"/>
  <c r="L2606" i="3" s="1"/>
  <c r="K2624" i="3"/>
  <c r="L2624" i="3" s="1"/>
  <c r="O2624" i="3"/>
  <c r="Q2625" i="3"/>
  <c r="O2626" i="3"/>
  <c r="R2626" i="3" s="1"/>
  <c r="K2626" i="3"/>
  <c r="L2626" i="3" s="1"/>
  <c r="M2636" i="3"/>
  <c r="M2638" i="3"/>
  <c r="N2643" i="3"/>
  <c r="K2656" i="3"/>
  <c r="L2656" i="3" s="1"/>
  <c r="O2656" i="3"/>
  <c r="Q2657" i="3"/>
  <c r="O2658" i="3"/>
  <c r="R2658" i="3" s="1"/>
  <c r="K2658" i="3"/>
  <c r="L2658" i="3" s="1"/>
  <c r="M2668" i="3"/>
  <c r="M2670" i="3"/>
  <c r="N2675" i="3"/>
  <c r="K2688" i="3"/>
  <c r="L2688" i="3" s="1"/>
  <c r="O2688" i="3"/>
  <c r="R2688" i="3" s="1"/>
  <c r="Q2689" i="3"/>
  <c r="O2690" i="3"/>
  <c r="K2690" i="3"/>
  <c r="L2690" i="3" s="1"/>
  <c r="M2700" i="3"/>
  <c r="M2702" i="3"/>
  <c r="N2707" i="3"/>
  <c r="O2714" i="3"/>
  <c r="R2714" i="3" s="1"/>
  <c r="K2714" i="3"/>
  <c r="L2714" i="3" s="1"/>
  <c r="M2720" i="3"/>
  <c r="N2723" i="3"/>
  <c r="O2730" i="3"/>
  <c r="R2730" i="3" s="1"/>
  <c r="K2730" i="3"/>
  <c r="L2730" i="3" s="1"/>
  <c r="M2736" i="3"/>
  <c r="N2739" i="3"/>
  <c r="Q2745" i="3"/>
  <c r="O2750" i="3"/>
  <c r="R2750" i="3" s="1"/>
  <c r="M2750" i="3"/>
  <c r="K2750" i="3"/>
  <c r="L2750" i="3" s="1"/>
  <c r="N2753" i="3"/>
  <c r="Q2761" i="3"/>
  <c r="K2764" i="3"/>
  <c r="L2764" i="3" s="1"/>
  <c r="O2765" i="3"/>
  <c r="R2765" i="3" s="1"/>
  <c r="K2765" i="3"/>
  <c r="L2765" i="3" s="1"/>
  <c r="P2777" i="3"/>
  <c r="K2779" i="3"/>
  <c r="L2779" i="3" s="1"/>
  <c r="O2779" i="3"/>
  <c r="R2779" i="3" s="1"/>
  <c r="O2782" i="3"/>
  <c r="P2791" i="3"/>
  <c r="Q2793" i="3"/>
  <c r="K2796" i="3"/>
  <c r="L2796" i="3" s="1"/>
  <c r="O2797" i="3"/>
  <c r="R2797" i="3" s="1"/>
  <c r="K2797" i="3"/>
  <c r="L2797" i="3" s="1"/>
  <c r="P2809" i="3"/>
  <c r="K2811" i="3"/>
  <c r="L2811" i="3" s="1"/>
  <c r="O2811" i="3"/>
  <c r="O2814" i="3"/>
  <c r="P2823" i="3"/>
  <c r="Q2825" i="3"/>
  <c r="K2828" i="3"/>
  <c r="L2828" i="3" s="1"/>
  <c r="O2829" i="3"/>
  <c r="R2829" i="3" s="1"/>
  <c r="K2829" i="3"/>
  <c r="L2829" i="3" s="1"/>
  <c r="P2841" i="3"/>
  <c r="K2843" i="3"/>
  <c r="L2843" i="3" s="1"/>
  <c r="O2843" i="3"/>
  <c r="N2843" i="3"/>
  <c r="O2850" i="3"/>
  <c r="O2858" i="3"/>
  <c r="R2858" i="3" s="1"/>
  <c r="O2866" i="3"/>
  <c r="K2868" i="3"/>
  <c r="L2868" i="3" s="1"/>
  <c r="K2872" i="3"/>
  <c r="L2872" i="3" s="1"/>
  <c r="R2881" i="3"/>
  <c r="N2890" i="3"/>
  <c r="O2898" i="3"/>
  <c r="K2904" i="3"/>
  <c r="L2904" i="3" s="1"/>
  <c r="O2910" i="3"/>
  <c r="R2910" i="3" s="1"/>
  <c r="N2922" i="3"/>
  <c r="P2922" i="3"/>
  <c r="R2937" i="3"/>
  <c r="O2942" i="3"/>
  <c r="N2954" i="3"/>
  <c r="P2954" i="3"/>
  <c r="R2954" i="3" s="1"/>
  <c r="R2969" i="3"/>
  <c r="O2974" i="3"/>
  <c r="R3040" i="3"/>
  <c r="N3041" i="3"/>
  <c r="Q3041" i="3"/>
  <c r="K3047" i="3"/>
  <c r="L3047" i="3" s="1"/>
  <c r="P3047" i="3"/>
  <c r="O3047" i="3"/>
  <c r="M3047" i="3"/>
  <c r="Q3047" i="3"/>
  <c r="C3055" i="3"/>
  <c r="B3055" i="3"/>
  <c r="D3055" i="3"/>
  <c r="R3088" i="3"/>
  <c r="R3103" i="3"/>
  <c r="N3137" i="3"/>
  <c r="Q3137" i="3"/>
  <c r="K3143" i="3"/>
  <c r="L3143" i="3" s="1"/>
  <c r="P3143" i="3"/>
  <c r="O3143" i="3"/>
  <c r="R3143" i="3" s="1"/>
  <c r="M3143" i="3"/>
  <c r="Q3143" i="3"/>
  <c r="C3151" i="3"/>
  <c r="B3151" i="3"/>
  <c r="D3151" i="3"/>
  <c r="R3196" i="3"/>
  <c r="K3215" i="3"/>
  <c r="L3215" i="3" s="1"/>
  <c r="P3215" i="3"/>
  <c r="O3215" i="3"/>
  <c r="R3215" i="3" s="1"/>
  <c r="M3215" i="3"/>
  <c r="Q3215" i="3"/>
  <c r="D3238" i="3"/>
  <c r="B3238" i="3"/>
  <c r="C3238" i="3"/>
  <c r="O3245" i="3"/>
  <c r="R3245" i="3" s="1"/>
  <c r="Q3245" i="3"/>
  <c r="P3245" i="3"/>
  <c r="M3245" i="3"/>
  <c r="K3245" i="3"/>
  <c r="L3245" i="3" s="1"/>
  <c r="D3385" i="3"/>
  <c r="C3385" i="3"/>
  <c r="B3385" i="3"/>
  <c r="K2652" i="3"/>
  <c r="L2652" i="3" s="1"/>
  <c r="O2652" i="3"/>
  <c r="R2652" i="3" s="1"/>
  <c r="O2654" i="3"/>
  <c r="R2654" i="3" s="1"/>
  <c r="K2654" i="3"/>
  <c r="L2654" i="3" s="1"/>
  <c r="K2684" i="3"/>
  <c r="L2684" i="3" s="1"/>
  <c r="O2684" i="3"/>
  <c r="R2684" i="3" s="1"/>
  <c r="O2686" i="3"/>
  <c r="R2686" i="3" s="1"/>
  <c r="K2686" i="3"/>
  <c r="L2686" i="3" s="1"/>
  <c r="K2712" i="3"/>
  <c r="L2712" i="3" s="1"/>
  <c r="O2712" i="3"/>
  <c r="K2728" i="3"/>
  <c r="L2728" i="3" s="1"/>
  <c r="O2728" i="3"/>
  <c r="R2728" i="3" s="1"/>
  <c r="O2761" i="3"/>
  <c r="R2761" i="3" s="1"/>
  <c r="K2761" i="3"/>
  <c r="L2761" i="3" s="1"/>
  <c r="K2775" i="3"/>
  <c r="L2775" i="3" s="1"/>
  <c r="O2775" i="3"/>
  <c r="R2775" i="3" s="1"/>
  <c r="O2793" i="3"/>
  <c r="K2793" i="3"/>
  <c r="L2793" i="3" s="1"/>
  <c r="K2807" i="3"/>
  <c r="L2807" i="3" s="1"/>
  <c r="O2807" i="3"/>
  <c r="O2825" i="3"/>
  <c r="K2825" i="3"/>
  <c r="L2825" i="3" s="1"/>
  <c r="K2839" i="3"/>
  <c r="L2839" i="3" s="1"/>
  <c r="O2839" i="3"/>
  <c r="R2839" i="3" s="1"/>
  <c r="R2853" i="3"/>
  <c r="R2861" i="3"/>
  <c r="N2910" i="3"/>
  <c r="P2910" i="3"/>
  <c r="N2942" i="3"/>
  <c r="P2942" i="3"/>
  <c r="N2974" i="3"/>
  <c r="P2974" i="3"/>
  <c r="D3009" i="3"/>
  <c r="C3009" i="3"/>
  <c r="B3009" i="3"/>
  <c r="O3037" i="3"/>
  <c r="Q3037" i="3"/>
  <c r="P3037" i="3"/>
  <c r="M3037" i="3"/>
  <c r="K3037" i="3"/>
  <c r="L3037" i="3" s="1"/>
  <c r="D3066" i="3"/>
  <c r="B3066" i="3"/>
  <c r="C3066" i="3"/>
  <c r="P3112" i="3"/>
  <c r="N3112" i="3"/>
  <c r="O3112" i="3"/>
  <c r="K3112" i="3"/>
  <c r="L3112" i="3" s="1"/>
  <c r="O3133" i="3"/>
  <c r="Q3133" i="3"/>
  <c r="P3133" i="3"/>
  <c r="M3133" i="3"/>
  <c r="K3133" i="3"/>
  <c r="L3133" i="3" s="1"/>
  <c r="R3212" i="3"/>
  <c r="M3230" i="3"/>
  <c r="P3230" i="3"/>
  <c r="Q3230" i="3"/>
  <c r="O3230" i="3"/>
  <c r="K3230" i="3"/>
  <c r="L3230" i="3" s="1"/>
  <c r="K3247" i="3"/>
  <c r="L3247" i="3" s="1"/>
  <c r="P3247" i="3"/>
  <c r="O3247" i="3"/>
  <c r="R3247" i="3" s="1"/>
  <c r="M3247" i="3"/>
  <c r="Q3247" i="3"/>
  <c r="R3375" i="3"/>
  <c r="D2592" i="3"/>
  <c r="M2592" i="3"/>
  <c r="P2596" i="3"/>
  <c r="O2602" i="3"/>
  <c r="R2602" i="3" s="1"/>
  <c r="K2602" i="3"/>
  <c r="L2602" i="3" s="1"/>
  <c r="D2608" i="3"/>
  <c r="M2608" i="3"/>
  <c r="P2612" i="3"/>
  <c r="O2618" i="3"/>
  <c r="R2618" i="3" s="1"/>
  <c r="K2618" i="3"/>
  <c r="L2618" i="3" s="1"/>
  <c r="D2628" i="3"/>
  <c r="M2628" i="3"/>
  <c r="D2630" i="3"/>
  <c r="M2630" i="3"/>
  <c r="P2636" i="3"/>
  <c r="P2638" i="3"/>
  <c r="K2648" i="3"/>
  <c r="L2648" i="3" s="1"/>
  <c r="O2648" i="3"/>
  <c r="R2648" i="3" s="1"/>
  <c r="Q2649" i="3"/>
  <c r="O2650" i="3"/>
  <c r="R2650" i="3" s="1"/>
  <c r="K2650" i="3"/>
  <c r="L2650" i="3" s="1"/>
  <c r="B2656" i="3"/>
  <c r="B2658" i="3"/>
  <c r="D2660" i="3"/>
  <c r="M2660" i="3"/>
  <c r="D2662" i="3"/>
  <c r="M2662" i="3"/>
  <c r="P2668" i="3"/>
  <c r="P2670" i="3"/>
  <c r="K2680" i="3"/>
  <c r="L2680" i="3" s="1"/>
  <c r="O2680" i="3"/>
  <c r="R2680" i="3" s="1"/>
  <c r="Q2681" i="3"/>
  <c r="R2681" i="3" s="1"/>
  <c r="O2682" i="3"/>
  <c r="R2682" i="3" s="1"/>
  <c r="K2682" i="3"/>
  <c r="L2682" i="3" s="1"/>
  <c r="B2688" i="3"/>
  <c r="B2690" i="3"/>
  <c r="D2692" i="3"/>
  <c r="M2692" i="3"/>
  <c r="D2694" i="3"/>
  <c r="M2694" i="3"/>
  <c r="P2700" i="3"/>
  <c r="P2702" i="3"/>
  <c r="O2710" i="3"/>
  <c r="R2710" i="3" s="1"/>
  <c r="K2710" i="3"/>
  <c r="L2710" i="3" s="1"/>
  <c r="B2714" i="3"/>
  <c r="D2716" i="3"/>
  <c r="M2716" i="3"/>
  <c r="P2720" i="3"/>
  <c r="O2726" i="3"/>
  <c r="R2726" i="3" s="1"/>
  <c r="K2726" i="3"/>
  <c r="L2726" i="3" s="1"/>
  <c r="B2730" i="3"/>
  <c r="D2732" i="3"/>
  <c r="M2732" i="3"/>
  <c r="P2736" i="3"/>
  <c r="O2742" i="3"/>
  <c r="R2742" i="3" s="1"/>
  <c r="K2742" i="3"/>
  <c r="L2742" i="3" s="1"/>
  <c r="K2745" i="3"/>
  <c r="L2745" i="3" s="1"/>
  <c r="Q2749" i="3"/>
  <c r="R2749" i="3" s="1"/>
  <c r="B2750" i="3"/>
  <c r="N2751" i="3"/>
  <c r="O2754" i="3"/>
  <c r="R2754" i="3" s="1"/>
  <c r="M2754" i="3"/>
  <c r="K2754" i="3"/>
  <c r="L2754" i="3" s="1"/>
  <c r="N2757" i="3"/>
  <c r="N2765" i="3"/>
  <c r="P2769" i="3"/>
  <c r="K2771" i="3"/>
  <c r="L2771" i="3" s="1"/>
  <c r="O2771" i="3"/>
  <c r="R2771" i="3" s="1"/>
  <c r="O2774" i="3"/>
  <c r="R2774" i="3" s="1"/>
  <c r="N2779" i="3"/>
  <c r="P2783" i="3"/>
  <c r="Q2785" i="3"/>
  <c r="K2788" i="3"/>
  <c r="L2788" i="3" s="1"/>
  <c r="O2789" i="3"/>
  <c r="R2789" i="3" s="1"/>
  <c r="K2789" i="3"/>
  <c r="L2789" i="3" s="1"/>
  <c r="N2797" i="3"/>
  <c r="P2801" i="3"/>
  <c r="K2803" i="3"/>
  <c r="L2803" i="3" s="1"/>
  <c r="O2803" i="3"/>
  <c r="O2806" i="3"/>
  <c r="R2806" i="3" s="1"/>
  <c r="N2811" i="3"/>
  <c r="P2815" i="3"/>
  <c r="Q2817" i="3"/>
  <c r="K2820" i="3"/>
  <c r="L2820" i="3" s="1"/>
  <c r="O2821" i="3"/>
  <c r="R2821" i="3" s="1"/>
  <c r="K2821" i="3"/>
  <c r="L2821" i="3" s="1"/>
  <c r="N2829" i="3"/>
  <c r="P2833" i="3"/>
  <c r="K2835" i="3"/>
  <c r="L2835" i="3" s="1"/>
  <c r="O2835" i="3"/>
  <c r="R2835" i="3" s="1"/>
  <c r="O2838" i="3"/>
  <c r="P2843" i="3"/>
  <c r="R2845" i="3"/>
  <c r="K2852" i="3"/>
  <c r="L2852" i="3" s="1"/>
  <c r="K2855" i="3"/>
  <c r="L2855" i="3" s="1"/>
  <c r="O2855" i="3"/>
  <c r="R2855" i="3" s="1"/>
  <c r="N2855" i="3"/>
  <c r="K2860" i="3"/>
  <c r="L2860" i="3" s="1"/>
  <c r="K2863" i="3"/>
  <c r="L2863" i="3" s="1"/>
  <c r="O2863" i="3"/>
  <c r="R2863" i="3" s="1"/>
  <c r="N2863" i="3"/>
  <c r="N2866" i="3"/>
  <c r="O2874" i="3"/>
  <c r="R2874" i="3" s="1"/>
  <c r="K2880" i="3"/>
  <c r="L2880" i="3" s="1"/>
  <c r="R2889" i="3"/>
  <c r="N2898" i="3"/>
  <c r="N2900" i="3"/>
  <c r="O2906" i="3"/>
  <c r="R2906" i="3" s="1"/>
  <c r="R2913" i="3"/>
  <c r="O2918" i="3"/>
  <c r="N2930" i="3"/>
  <c r="P2930" i="3"/>
  <c r="R2930" i="3" s="1"/>
  <c r="R2945" i="3"/>
  <c r="O2950" i="3"/>
  <c r="R2950" i="3" s="1"/>
  <c r="N2962" i="3"/>
  <c r="P2962" i="3"/>
  <c r="R2962" i="3" s="1"/>
  <c r="R2977" i="3"/>
  <c r="O2982" i="3"/>
  <c r="R3007" i="3"/>
  <c r="P3016" i="3"/>
  <c r="N3016" i="3"/>
  <c r="O3016" i="3"/>
  <c r="R3016" i="3" s="1"/>
  <c r="K3016" i="3"/>
  <c r="L3016" i="3" s="1"/>
  <c r="R3028" i="3"/>
  <c r="D3041" i="3"/>
  <c r="C3041" i="3"/>
  <c r="B3041" i="3"/>
  <c r="R3072" i="3"/>
  <c r="N3073" i="3"/>
  <c r="Q3073" i="3"/>
  <c r="K3079" i="3"/>
  <c r="L3079" i="3" s="1"/>
  <c r="P3079" i="3"/>
  <c r="O3079" i="3"/>
  <c r="M3079" i="3"/>
  <c r="Q3079" i="3"/>
  <c r="R3085" i="3"/>
  <c r="C3087" i="3"/>
  <c r="B3087" i="3"/>
  <c r="D3087" i="3"/>
  <c r="M3122" i="3"/>
  <c r="P3122" i="3"/>
  <c r="O3122" i="3"/>
  <c r="R3122" i="3" s="1"/>
  <c r="K3122" i="3"/>
  <c r="L3122" i="3" s="1"/>
  <c r="Q3122" i="3"/>
  <c r="D3137" i="3"/>
  <c r="C3137" i="3"/>
  <c r="B3137" i="3"/>
  <c r="P3184" i="3"/>
  <c r="N3184" i="3"/>
  <c r="O3184" i="3"/>
  <c r="K3184" i="3"/>
  <c r="L3184" i="3" s="1"/>
  <c r="D3189" i="3"/>
  <c r="B3189" i="3"/>
  <c r="C3189" i="3"/>
  <c r="R3231" i="3"/>
  <c r="R3322" i="3"/>
  <c r="N2867" i="3"/>
  <c r="N2871" i="3"/>
  <c r="N2875" i="3"/>
  <c r="N2879" i="3"/>
  <c r="N2883" i="3"/>
  <c r="N2887" i="3"/>
  <c r="N2891" i="3"/>
  <c r="N2895" i="3"/>
  <c r="N2899" i="3"/>
  <c r="N2903" i="3"/>
  <c r="N2907" i="3"/>
  <c r="N2911" i="3"/>
  <c r="N2915" i="3"/>
  <c r="N2919" i="3"/>
  <c r="N2923" i="3"/>
  <c r="N2927" i="3"/>
  <c r="N2931" i="3"/>
  <c r="N2935" i="3"/>
  <c r="N2939" i="3"/>
  <c r="N2943" i="3"/>
  <c r="N2947" i="3"/>
  <c r="N2951" i="3"/>
  <c r="N2955" i="3"/>
  <c r="N2959" i="3"/>
  <c r="N2963" i="3"/>
  <c r="N2967" i="3"/>
  <c r="N2971" i="3"/>
  <c r="N2975" i="3"/>
  <c r="N2979" i="3"/>
  <c r="N2983" i="3"/>
  <c r="C2985" i="3"/>
  <c r="O2987" i="3"/>
  <c r="O2988" i="3"/>
  <c r="K2991" i="3"/>
  <c r="L2991" i="3" s="1"/>
  <c r="P2991" i="3"/>
  <c r="K2994" i="3"/>
  <c r="L2994" i="3" s="1"/>
  <c r="D2995" i="3"/>
  <c r="P2997" i="3"/>
  <c r="R2997" i="3" s="1"/>
  <c r="C2999" i="3"/>
  <c r="B2999" i="3"/>
  <c r="Q3001" i="3"/>
  <c r="D3010" i="3"/>
  <c r="B3010" i="3"/>
  <c r="K3010" i="3"/>
  <c r="L3010" i="3" s="1"/>
  <c r="O3018" i="3"/>
  <c r="R3018" i="3" s="1"/>
  <c r="K3021" i="3"/>
  <c r="L3021" i="3" s="1"/>
  <c r="K3023" i="3"/>
  <c r="L3023" i="3" s="1"/>
  <c r="P3023" i="3"/>
  <c r="P3024" i="3"/>
  <c r="N3024" i="3"/>
  <c r="C3025" i="3"/>
  <c r="P3029" i="3"/>
  <c r="C3031" i="3"/>
  <c r="B3031" i="3"/>
  <c r="Q3033" i="3"/>
  <c r="D3042" i="3"/>
  <c r="B3042" i="3"/>
  <c r="K3042" i="3"/>
  <c r="L3042" i="3" s="1"/>
  <c r="O3050" i="3"/>
  <c r="R3050" i="3" s="1"/>
  <c r="K3053" i="3"/>
  <c r="L3053" i="3" s="1"/>
  <c r="K3055" i="3"/>
  <c r="L3055" i="3" s="1"/>
  <c r="P3055" i="3"/>
  <c r="P3056" i="3"/>
  <c r="R3056" i="3" s="1"/>
  <c r="N3056" i="3"/>
  <c r="C3057" i="3"/>
  <c r="P3061" i="3"/>
  <c r="C3063" i="3"/>
  <c r="B3063" i="3"/>
  <c r="Q3065" i="3"/>
  <c r="D3074" i="3"/>
  <c r="B3074" i="3"/>
  <c r="K3074" i="3"/>
  <c r="L3074" i="3" s="1"/>
  <c r="O3082" i="3"/>
  <c r="K3085" i="3"/>
  <c r="L3085" i="3" s="1"/>
  <c r="K3087" i="3"/>
  <c r="L3087" i="3" s="1"/>
  <c r="P3087" i="3"/>
  <c r="P3088" i="3"/>
  <c r="N3088" i="3"/>
  <c r="C3089" i="3"/>
  <c r="P3093" i="3"/>
  <c r="C3095" i="3"/>
  <c r="B3095" i="3"/>
  <c r="Q3097" i="3"/>
  <c r="D3106" i="3"/>
  <c r="B3106" i="3"/>
  <c r="K3106" i="3"/>
  <c r="L3106" i="3" s="1"/>
  <c r="R3107" i="3"/>
  <c r="O3114" i="3"/>
  <c r="K3117" i="3"/>
  <c r="L3117" i="3" s="1"/>
  <c r="K3119" i="3"/>
  <c r="L3119" i="3" s="1"/>
  <c r="P3119" i="3"/>
  <c r="P3120" i="3"/>
  <c r="R3120" i="3" s="1"/>
  <c r="N3120" i="3"/>
  <c r="C3121" i="3"/>
  <c r="P3125" i="3"/>
  <c r="C3127" i="3"/>
  <c r="B3127" i="3"/>
  <c r="Q3129" i="3"/>
  <c r="D3138" i="3"/>
  <c r="B3138" i="3"/>
  <c r="K3138" i="3"/>
  <c r="L3138" i="3" s="1"/>
  <c r="R3139" i="3"/>
  <c r="O3146" i="3"/>
  <c r="K3149" i="3"/>
  <c r="L3149" i="3" s="1"/>
  <c r="K3151" i="3"/>
  <c r="L3151" i="3" s="1"/>
  <c r="P3151" i="3"/>
  <c r="P3152" i="3"/>
  <c r="R3152" i="3" s="1"/>
  <c r="N3152" i="3"/>
  <c r="C3153" i="3"/>
  <c r="O3158" i="3"/>
  <c r="K3159" i="3"/>
  <c r="L3159" i="3" s="1"/>
  <c r="P3159" i="3"/>
  <c r="P3160" i="3"/>
  <c r="N3160" i="3"/>
  <c r="D3165" i="3"/>
  <c r="B3165" i="3"/>
  <c r="K3165" i="3"/>
  <c r="L3165" i="3" s="1"/>
  <c r="C3167" i="3"/>
  <c r="B3167" i="3"/>
  <c r="P3173" i="3"/>
  <c r="M3174" i="3"/>
  <c r="P3174" i="3"/>
  <c r="D3182" i="3"/>
  <c r="B3182" i="3"/>
  <c r="K3182" i="3"/>
  <c r="L3182" i="3" s="1"/>
  <c r="R3189" i="3"/>
  <c r="O3190" i="3"/>
  <c r="K3191" i="3"/>
  <c r="L3191" i="3" s="1"/>
  <c r="P3191" i="3"/>
  <c r="P3192" i="3"/>
  <c r="N3192" i="3"/>
  <c r="D3197" i="3"/>
  <c r="B3197" i="3"/>
  <c r="K3197" i="3"/>
  <c r="L3197" i="3" s="1"/>
  <c r="C3199" i="3"/>
  <c r="B3199" i="3"/>
  <c r="P3205" i="3"/>
  <c r="M3206" i="3"/>
  <c r="P3206" i="3"/>
  <c r="D3214" i="3"/>
  <c r="B3214" i="3"/>
  <c r="K3214" i="3"/>
  <c r="L3214" i="3" s="1"/>
  <c r="O3222" i="3"/>
  <c r="R3222" i="3" s="1"/>
  <c r="K3223" i="3"/>
  <c r="L3223" i="3" s="1"/>
  <c r="P3223" i="3"/>
  <c r="P3224" i="3"/>
  <c r="N3224" i="3"/>
  <c r="D3229" i="3"/>
  <c r="B3229" i="3"/>
  <c r="K3229" i="3"/>
  <c r="L3229" i="3" s="1"/>
  <c r="C3231" i="3"/>
  <c r="B3231" i="3"/>
  <c r="Q3236" i="3"/>
  <c r="P3237" i="3"/>
  <c r="R3237" i="3" s="1"/>
  <c r="M3238" i="3"/>
  <c r="P3238" i="3"/>
  <c r="D3246" i="3"/>
  <c r="B3246" i="3"/>
  <c r="K3246" i="3"/>
  <c r="L3246" i="3" s="1"/>
  <c r="O3254" i="3"/>
  <c r="K3255" i="3"/>
  <c r="L3255" i="3" s="1"/>
  <c r="P3255" i="3"/>
  <c r="P3256" i="3"/>
  <c r="N3256" i="3"/>
  <c r="D3258" i="3"/>
  <c r="C3258" i="3"/>
  <c r="B3258" i="3"/>
  <c r="Q3272" i="3"/>
  <c r="D3274" i="3"/>
  <c r="C3274" i="3"/>
  <c r="B3274" i="3"/>
  <c r="R3274" i="3"/>
  <c r="Q3288" i="3"/>
  <c r="D3290" i="3"/>
  <c r="C3290" i="3"/>
  <c r="B3290" i="3"/>
  <c r="Q3304" i="3"/>
  <c r="D3306" i="3"/>
  <c r="C3306" i="3"/>
  <c r="B3306" i="3"/>
  <c r="R3306" i="3"/>
  <c r="O3314" i="3"/>
  <c r="R3314" i="3" s="1"/>
  <c r="M3314" i="3"/>
  <c r="K3314" i="3"/>
  <c r="L3314" i="3" s="1"/>
  <c r="P3314" i="3"/>
  <c r="K3316" i="3"/>
  <c r="L3316" i="3" s="1"/>
  <c r="P3316" i="3"/>
  <c r="O3316" i="3"/>
  <c r="N3316" i="3"/>
  <c r="D3321" i="3"/>
  <c r="C3321" i="3"/>
  <c r="B3321" i="3"/>
  <c r="P3322" i="3"/>
  <c r="M3322" i="3"/>
  <c r="K3322" i="3"/>
  <c r="L3322" i="3" s="1"/>
  <c r="Q3322" i="3"/>
  <c r="P3332" i="3"/>
  <c r="Q3332" i="3"/>
  <c r="O3332" i="3"/>
  <c r="M3332" i="3"/>
  <c r="K3332" i="3"/>
  <c r="L3332" i="3" s="1"/>
  <c r="D3415" i="3"/>
  <c r="C3415" i="3"/>
  <c r="B3415" i="3"/>
  <c r="N3485" i="3"/>
  <c r="K3485" i="3"/>
  <c r="L3485" i="3" s="1"/>
  <c r="C3509" i="3"/>
  <c r="D3509" i="3"/>
  <c r="B3509" i="3"/>
  <c r="Q2762" i="3"/>
  <c r="R2762" i="3" s="1"/>
  <c r="Q2766" i="3"/>
  <c r="R2766" i="3" s="1"/>
  <c r="Q2770" i="3"/>
  <c r="Q2774" i="3"/>
  <c r="Q2778" i="3"/>
  <c r="Q2782" i="3"/>
  <c r="Q2786" i="3"/>
  <c r="R2786" i="3" s="1"/>
  <c r="Q2790" i="3"/>
  <c r="Q2794" i="3"/>
  <c r="R2794" i="3" s="1"/>
  <c r="Q2798" i="3"/>
  <c r="Q2802" i="3"/>
  <c r="Q2806" i="3"/>
  <c r="Q2810" i="3"/>
  <c r="Q2814" i="3"/>
  <c r="Q2818" i="3"/>
  <c r="R2818" i="3" s="1"/>
  <c r="Q2822" i="3"/>
  <c r="Q2826" i="3"/>
  <c r="R2826" i="3" s="1"/>
  <c r="Q2830" i="3"/>
  <c r="R2830" i="3" s="1"/>
  <c r="Q2834" i="3"/>
  <c r="Q2838" i="3"/>
  <c r="Q2842" i="3"/>
  <c r="R2842" i="3" s="1"/>
  <c r="K2845" i="3"/>
  <c r="L2845" i="3" s="1"/>
  <c r="Q2846" i="3"/>
  <c r="R2846" i="3" s="1"/>
  <c r="K2849" i="3"/>
  <c r="L2849" i="3" s="1"/>
  <c r="Q2850" i="3"/>
  <c r="K2853" i="3"/>
  <c r="L2853" i="3" s="1"/>
  <c r="Q2854" i="3"/>
  <c r="R2854" i="3" s="1"/>
  <c r="K2857" i="3"/>
  <c r="L2857" i="3" s="1"/>
  <c r="Q2858" i="3"/>
  <c r="K2861" i="3"/>
  <c r="L2861" i="3" s="1"/>
  <c r="Q2862" i="3"/>
  <c r="R2862" i="3" s="1"/>
  <c r="K2865" i="3"/>
  <c r="L2865" i="3" s="1"/>
  <c r="Q2866" i="3"/>
  <c r="O2867" i="3"/>
  <c r="R2867" i="3" s="1"/>
  <c r="K2869" i="3"/>
  <c r="L2869" i="3" s="1"/>
  <c r="Q2870" i="3"/>
  <c r="R2870" i="3" s="1"/>
  <c r="O2871" i="3"/>
  <c r="R2871" i="3" s="1"/>
  <c r="K2873" i="3"/>
  <c r="L2873" i="3" s="1"/>
  <c r="Q2874" i="3"/>
  <c r="O2875" i="3"/>
  <c r="K2877" i="3"/>
  <c r="L2877" i="3" s="1"/>
  <c r="Q2878" i="3"/>
  <c r="O2879" i="3"/>
  <c r="R2879" i="3" s="1"/>
  <c r="K2881" i="3"/>
  <c r="L2881" i="3" s="1"/>
  <c r="Q2882" i="3"/>
  <c r="R2882" i="3" s="1"/>
  <c r="O2883" i="3"/>
  <c r="R2883" i="3" s="1"/>
  <c r="K2885" i="3"/>
  <c r="L2885" i="3" s="1"/>
  <c r="Q2886" i="3"/>
  <c r="O2887" i="3"/>
  <c r="R2887" i="3" s="1"/>
  <c r="K2889" i="3"/>
  <c r="L2889" i="3" s="1"/>
  <c r="Q2890" i="3"/>
  <c r="O2891" i="3"/>
  <c r="K2893" i="3"/>
  <c r="L2893" i="3" s="1"/>
  <c r="Q2894" i="3"/>
  <c r="R2894" i="3" s="1"/>
  <c r="O2895" i="3"/>
  <c r="K2897" i="3"/>
  <c r="L2897" i="3" s="1"/>
  <c r="Q2898" i="3"/>
  <c r="O2899" i="3"/>
  <c r="K2901" i="3"/>
  <c r="L2901" i="3" s="1"/>
  <c r="Q2902" i="3"/>
  <c r="R2902" i="3" s="1"/>
  <c r="O2903" i="3"/>
  <c r="R2903" i="3" s="1"/>
  <c r="K2905" i="3"/>
  <c r="L2905" i="3" s="1"/>
  <c r="Q2906" i="3"/>
  <c r="O2907" i="3"/>
  <c r="K2909" i="3"/>
  <c r="L2909" i="3" s="1"/>
  <c r="Q2910" i="3"/>
  <c r="O2911" i="3"/>
  <c r="K2913" i="3"/>
  <c r="L2913" i="3" s="1"/>
  <c r="Q2914" i="3"/>
  <c r="O2915" i="3"/>
  <c r="R2915" i="3" s="1"/>
  <c r="K2917" i="3"/>
  <c r="L2917" i="3" s="1"/>
  <c r="Q2918" i="3"/>
  <c r="O2919" i="3"/>
  <c r="R2919" i="3" s="1"/>
  <c r="K2921" i="3"/>
  <c r="L2921" i="3" s="1"/>
  <c r="Q2922" i="3"/>
  <c r="O2923" i="3"/>
  <c r="K2925" i="3"/>
  <c r="L2925" i="3" s="1"/>
  <c r="Q2926" i="3"/>
  <c r="O2927" i="3"/>
  <c r="K2929" i="3"/>
  <c r="L2929" i="3" s="1"/>
  <c r="Q2930" i="3"/>
  <c r="O2931" i="3"/>
  <c r="K2933" i="3"/>
  <c r="L2933" i="3" s="1"/>
  <c r="Q2934" i="3"/>
  <c r="O2935" i="3"/>
  <c r="K2937" i="3"/>
  <c r="L2937" i="3" s="1"/>
  <c r="Q2938" i="3"/>
  <c r="O2939" i="3"/>
  <c r="K2941" i="3"/>
  <c r="L2941" i="3" s="1"/>
  <c r="Q2942" i="3"/>
  <c r="O2943" i="3"/>
  <c r="K2945" i="3"/>
  <c r="L2945" i="3" s="1"/>
  <c r="Q2946" i="3"/>
  <c r="O2947" i="3"/>
  <c r="R2947" i="3" s="1"/>
  <c r="K2949" i="3"/>
  <c r="L2949" i="3" s="1"/>
  <c r="Q2950" i="3"/>
  <c r="O2951" i="3"/>
  <c r="R2951" i="3" s="1"/>
  <c r="K2953" i="3"/>
  <c r="L2953" i="3" s="1"/>
  <c r="Q2954" i="3"/>
  <c r="O2955" i="3"/>
  <c r="K2957" i="3"/>
  <c r="L2957" i="3" s="1"/>
  <c r="Q2958" i="3"/>
  <c r="R2958" i="3" s="1"/>
  <c r="O2959" i="3"/>
  <c r="K2961" i="3"/>
  <c r="L2961" i="3" s="1"/>
  <c r="Q2962" i="3"/>
  <c r="O2963" i="3"/>
  <c r="K2965" i="3"/>
  <c r="L2965" i="3" s="1"/>
  <c r="Q2966" i="3"/>
  <c r="O2967" i="3"/>
  <c r="K2969" i="3"/>
  <c r="L2969" i="3" s="1"/>
  <c r="Q2970" i="3"/>
  <c r="O2971" i="3"/>
  <c r="K2973" i="3"/>
  <c r="L2973" i="3" s="1"/>
  <c r="Q2974" i="3"/>
  <c r="O2975" i="3"/>
  <c r="K2977" i="3"/>
  <c r="L2977" i="3" s="1"/>
  <c r="Q2978" i="3"/>
  <c r="O2979" i="3"/>
  <c r="R2979" i="3" s="1"/>
  <c r="K2981" i="3"/>
  <c r="L2981" i="3" s="1"/>
  <c r="Q2982" i="3"/>
  <c r="O2983" i="3"/>
  <c r="R2983" i="3" s="1"/>
  <c r="O2986" i="3"/>
  <c r="Q2987" i="3"/>
  <c r="P2988" i="3"/>
  <c r="B2993" i="3"/>
  <c r="K2993" i="3"/>
  <c r="L2993" i="3" s="1"/>
  <c r="Q2997" i="3"/>
  <c r="D2999" i="3"/>
  <c r="M2999" i="3"/>
  <c r="D3006" i="3"/>
  <c r="B3006" i="3"/>
  <c r="O3009" i="3"/>
  <c r="C3010" i="3"/>
  <c r="R3014" i="3"/>
  <c r="Q3016" i="3"/>
  <c r="B3017" i="3"/>
  <c r="K3017" i="3"/>
  <c r="L3017" i="3" s="1"/>
  <c r="P3018" i="3"/>
  <c r="K3019" i="3"/>
  <c r="L3019" i="3" s="1"/>
  <c r="P3019" i="3"/>
  <c r="P3020" i="3"/>
  <c r="N3020" i="3"/>
  <c r="M3021" i="3"/>
  <c r="K3024" i="3"/>
  <c r="L3024" i="3" s="1"/>
  <c r="P3025" i="3"/>
  <c r="C3027" i="3"/>
  <c r="B3027" i="3"/>
  <c r="Q3029" i="3"/>
  <c r="D3031" i="3"/>
  <c r="M3031" i="3"/>
  <c r="D3038" i="3"/>
  <c r="B3038" i="3"/>
  <c r="O3041" i="3"/>
  <c r="R3041" i="3" s="1"/>
  <c r="C3042" i="3"/>
  <c r="R3046" i="3"/>
  <c r="Q3048" i="3"/>
  <c r="B3049" i="3"/>
  <c r="K3049" i="3"/>
  <c r="L3049" i="3" s="1"/>
  <c r="P3050" i="3"/>
  <c r="K3051" i="3"/>
  <c r="L3051" i="3" s="1"/>
  <c r="P3051" i="3"/>
  <c r="R3051" i="3" s="1"/>
  <c r="P3052" i="3"/>
  <c r="N3052" i="3"/>
  <c r="M3053" i="3"/>
  <c r="K3056" i="3"/>
  <c r="L3056" i="3" s="1"/>
  <c r="P3057" i="3"/>
  <c r="C3059" i="3"/>
  <c r="B3059" i="3"/>
  <c r="Q3061" i="3"/>
  <c r="D3063" i="3"/>
  <c r="M3063" i="3"/>
  <c r="D3070" i="3"/>
  <c r="B3070" i="3"/>
  <c r="O3073" i="3"/>
  <c r="C3074" i="3"/>
  <c r="R3078" i="3"/>
  <c r="Q3080" i="3"/>
  <c r="B3081" i="3"/>
  <c r="K3081" i="3"/>
  <c r="L3081" i="3" s="1"/>
  <c r="P3082" i="3"/>
  <c r="K3083" i="3"/>
  <c r="L3083" i="3" s="1"/>
  <c r="P3083" i="3"/>
  <c r="P3084" i="3"/>
  <c r="N3084" i="3"/>
  <c r="M3085" i="3"/>
  <c r="K3088" i="3"/>
  <c r="L3088" i="3" s="1"/>
  <c r="P3089" i="3"/>
  <c r="C3091" i="3"/>
  <c r="B3091" i="3"/>
  <c r="Q3093" i="3"/>
  <c r="D3095" i="3"/>
  <c r="M3095" i="3"/>
  <c r="D3102" i="3"/>
  <c r="B3102" i="3"/>
  <c r="O3105" i="3"/>
  <c r="R3105" i="3" s="1"/>
  <c r="C3106" i="3"/>
  <c r="R3110" i="3"/>
  <c r="Q3112" i="3"/>
  <c r="B3113" i="3"/>
  <c r="K3113" i="3"/>
  <c r="L3113" i="3" s="1"/>
  <c r="P3114" i="3"/>
  <c r="K3115" i="3"/>
  <c r="L3115" i="3" s="1"/>
  <c r="P3115" i="3"/>
  <c r="R3115" i="3" s="1"/>
  <c r="P3116" i="3"/>
  <c r="N3116" i="3"/>
  <c r="M3117" i="3"/>
  <c r="K3120" i="3"/>
  <c r="L3120" i="3" s="1"/>
  <c r="P3121" i="3"/>
  <c r="C3123" i="3"/>
  <c r="B3123" i="3"/>
  <c r="Q3125" i="3"/>
  <c r="D3127" i="3"/>
  <c r="M3127" i="3"/>
  <c r="D3134" i="3"/>
  <c r="B3134" i="3"/>
  <c r="O3137" i="3"/>
  <c r="C3138" i="3"/>
  <c r="R3142" i="3"/>
  <c r="Q3144" i="3"/>
  <c r="B3145" i="3"/>
  <c r="K3145" i="3"/>
  <c r="L3145" i="3" s="1"/>
  <c r="P3146" i="3"/>
  <c r="K3147" i="3"/>
  <c r="L3147" i="3" s="1"/>
  <c r="P3147" i="3"/>
  <c r="P3148" i="3"/>
  <c r="N3148" i="3"/>
  <c r="M3149" i="3"/>
  <c r="K3152" i="3"/>
  <c r="L3152" i="3" s="1"/>
  <c r="M3154" i="3"/>
  <c r="P3154" i="3"/>
  <c r="K3160" i="3"/>
  <c r="L3160" i="3" s="1"/>
  <c r="D3162" i="3"/>
  <c r="B3162" i="3"/>
  <c r="C3165" i="3"/>
  <c r="M3165" i="3"/>
  <c r="D3167" i="3"/>
  <c r="M3167" i="3"/>
  <c r="R3169" i="3"/>
  <c r="K3171" i="3"/>
  <c r="L3171" i="3" s="1"/>
  <c r="P3171" i="3"/>
  <c r="R3171" i="3" s="1"/>
  <c r="P3172" i="3"/>
  <c r="R3172" i="3" s="1"/>
  <c r="N3172" i="3"/>
  <c r="Q3173" i="3"/>
  <c r="D3177" i="3"/>
  <c r="B3177" i="3"/>
  <c r="C3179" i="3"/>
  <c r="B3179" i="3"/>
  <c r="Q3184" i="3"/>
  <c r="M3186" i="3"/>
  <c r="P3186" i="3"/>
  <c r="D3194" i="3"/>
  <c r="B3194" i="3"/>
  <c r="M3197" i="3"/>
  <c r="M3199" i="3"/>
  <c r="R3202" i="3"/>
  <c r="K3203" i="3"/>
  <c r="L3203" i="3" s="1"/>
  <c r="P3203" i="3"/>
  <c r="P3204" i="3"/>
  <c r="N3204" i="3"/>
  <c r="Q3205" i="3"/>
  <c r="R3205" i="3" s="1"/>
  <c r="D3209" i="3"/>
  <c r="B3209" i="3"/>
  <c r="C3211" i="3"/>
  <c r="B3211" i="3"/>
  <c r="Q3216" i="3"/>
  <c r="M3218" i="3"/>
  <c r="P3218" i="3"/>
  <c r="D3226" i="3"/>
  <c r="B3226" i="3"/>
  <c r="M3229" i="3"/>
  <c r="M3231" i="3"/>
  <c r="R3234" i="3"/>
  <c r="K3235" i="3"/>
  <c r="L3235" i="3" s="1"/>
  <c r="P3235" i="3"/>
  <c r="R3235" i="3" s="1"/>
  <c r="P3236" i="3"/>
  <c r="R3236" i="3" s="1"/>
  <c r="N3236" i="3"/>
  <c r="Q3237" i="3"/>
  <c r="D3241" i="3"/>
  <c r="B3241" i="3"/>
  <c r="C3243" i="3"/>
  <c r="B3243" i="3"/>
  <c r="Q3248" i="3"/>
  <c r="M3250" i="3"/>
  <c r="P3250" i="3"/>
  <c r="O3261" i="3"/>
  <c r="M3261" i="3"/>
  <c r="D3265" i="3"/>
  <c r="B3265" i="3"/>
  <c r="M3266" i="3"/>
  <c r="K3266" i="3"/>
  <c r="L3266" i="3" s="1"/>
  <c r="P3266" i="3"/>
  <c r="R3266" i="3" s="1"/>
  <c r="P3272" i="3"/>
  <c r="O3272" i="3"/>
  <c r="R3272" i="3" s="1"/>
  <c r="N3272" i="3"/>
  <c r="O3277" i="3"/>
  <c r="R3277" i="3" s="1"/>
  <c r="M3277" i="3"/>
  <c r="D3281" i="3"/>
  <c r="B3281" i="3"/>
  <c r="M3282" i="3"/>
  <c r="K3282" i="3"/>
  <c r="L3282" i="3" s="1"/>
  <c r="P3282" i="3"/>
  <c r="R3282" i="3" s="1"/>
  <c r="P3288" i="3"/>
  <c r="O3288" i="3"/>
  <c r="N3288" i="3"/>
  <c r="O3293" i="3"/>
  <c r="M3293" i="3"/>
  <c r="D3297" i="3"/>
  <c r="B3297" i="3"/>
  <c r="M3298" i="3"/>
  <c r="K3298" i="3"/>
  <c r="L3298" i="3" s="1"/>
  <c r="P3298" i="3"/>
  <c r="P3304" i="3"/>
  <c r="O3304" i="3"/>
  <c r="N3304" i="3"/>
  <c r="O3309" i="3"/>
  <c r="M3309" i="3"/>
  <c r="O3339" i="3"/>
  <c r="M3339" i="3"/>
  <c r="K3339" i="3"/>
  <c r="L3339" i="3" s="1"/>
  <c r="P3339" i="3"/>
  <c r="N3345" i="3"/>
  <c r="K3345" i="3"/>
  <c r="L3345" i="3" s="1"/>
  <c r="Q3345" i="3"/>
  <c r="P3345" i="3"/>
  <c r="O3345" i="3"/>
  <c r="Q3352" i="3"/>
  <c r="O3352" i="3"/>
  <c r="N3352" i="3"/>
  <c r="P3354" i="3"/>
  <c r="O3354" i="3"/>
  <c r="M3354" i="3"/>
  <c r="K3354" i="3"/>
  <c r="L3354" i="3" s="1"/>
  <c r="Q3354" i="3"/>
  <c r="Q3368" i="3"/>
  <c r="O3368" i="3"/>
  <c r="R3368" i="3" s="1"/>
  <c r="N3368" i="3"/>
  <c r="P3370" i="3"/>
  <c r="O3370" i="3"/>
  <c r="M3370" i="3"/>
  <c r="K3370" i="3"/>
  <c r="L3370" i="3" s="1"/>
  <c r="Q3370" i="3"/>
  <c r="Q3384" i="3"/>
  <c r="O3384" i="3"/>
  <c r="R3384" i="3" s="1"/>
  <c r="N3384" i="3"/>
  <c r="P3386" i="3"/>
  <c r="O3386" i="3"/>
  <c r="M3386" i="3"/>
  <c r="K3386" i="3"/>
  <c r="L3386" i="3" s="1"/>
  <c r="Q3386" i="3"/>
  <c r="D3427" i="3"/>
  <c r="C3427" i="3"/>
  <c r="B3427" i="3"/>
  <c r="M2589" i="3"/>
  <c r="Q2591" i="3"/>
  <c r="M2593" i="3"/>
  <c r="Q2595" i="3"/>
  <c r="M2597" i="3"/>
  <c r="Q2599" i="3"/>
  <c r="R2599" i="3" s="1"/>
  <c r="M2601" i="3"/>
  <c r="Q2603" i="3"/>
  <c r="M2605" i="3"/>
  <c r="Q2607" i="3"/>
  <c r="M2609" i="3"/>
  <c r="Q2611" i="3"/>
  <c r="M2613" i="3"/>
  <c r="Q2615" i="3"/>
  <c r="M2617" i="3"/>
  <c r="Q2619" i="3"/>
  <c r="R2619" i="3" s="1"/>
  <c r="Q2623" i="3"/>
  <c r="R2623" i="3" s="1"/>
  <c r="Q2627" i="3"/>
  <c r="Q2631" i="3"/>
  <c r="R2631" i="3" s="1"/>
  <c r="Q2635" i="3"/>
  <c r="Q2639" i="3"/>
  <c r="R2639" i="3" s="1"/>
  <c r="Q2643" i="3"/>
  <c r="R2643" i="3" s="1"/>
  <c r="Q2647" i="3"/>
  <c r="Q2651" i="3"/>
  <c r="R2651" i="3" s="1"/>
  <c r="Q2655" i="3"/>
  <c r="R2655" i="3" s="1"/>
  <c r="Q2659" i="3"/>
  <c r="Q2663" i="3"/>
  <c r="R2663" i="3" s="1"/>
  <c r="Q2667" i="3"/>
  <c r="Q2671" i="3"/>
  <c r="R2671" i="3" s="1"/>
  <c r="Q2675" i="3"/>
  <c r="R2675" i="3" s="1"/>
  <c r="Q2679" i="3"/>
  <c r="Q2683" i="3"/>
  <c r="Q2687" i="3"/>
  <c r="R2687" i="3" s="1"/>
  <c r="Q2691" i="3"/>
  <c r="Q2695" i="3"/>
  <c r="R2695" i="3" s="1"/>
  <c r="Q2699" i="3"/>
  <c r="Q2703" i="3"/>
  <c r="R2703" i="3" s="1"/>
  <c r="Q2707" i="3"/>
  <c r="R2707" i="3" s="1"/>
  <c r="M2709" i="3"/>
  <c r="Q2711" i="3"/>
  <c r="R2711" i="3" s="1"/>
  <c r="M2713" i="3"/>
  <c r="Q2715" i="3"/>
  <c r="M2717" i="3"/>
  <c r="Q2719" i="3"/>
  <c r="M2721" i="3"/>
  <c r="Q2723" i="3"/>
  <c r="R2723" i="3" s="1"/>
  <c r="M2725" i="3"/>
  <c r="Q2727" i="3"/>
  <c r="M2729" i="3"/>
  <c r="Q2731" i="3"/>
  <c r="M2733" i="3"/>
  <c r="Q2735" i="3"/>
  <c r="M2737" i="3"/>
  <c r="Q2739" i="3"/>
  <c r="R2739" i="3" s="1"/>
  <c r="M2741" i="3"/>
  <c r="Q2743" i="3"/>
  <c r="R2743" i="3" s="1"/>
  <c r="O2744" i="3"/>
  <c r="M2745" i="3"/>
  <c r="Q2747" i="3"/>
  <c r="R2747" i="3" s="1"/>
  <c r="O2748" i="3"/>
  <c r="M2749" i="3"/>
  <c r="Q2751" i="3"/>
  <c r="O2752" i="3"/>
  <c r="M2753" i="3"/>
  <c r="Q2755" i="3"/>
  <c r="O2756" i="3"/>
  <c r="M2757" i="3"/>
  <c r="Q2759" i="3"/>
  <c r="O2760" i="3"/>
  <c r="M2761" i="3"/>
  <c r="K2762" i="3"/>
  <c r="L2762" i="3" s="1"/>
  <c r="Q2763" i="3"/>
  <c r="O2764" i="3"/>
  <c r="R2764" i="3" s="1"/>
  <c r="M2765" i="3"/>
  <c r="K2766" i="3"/>
  <c r="L2766" i="3" s="1"/>
  <c r="Q2767" i="3"/>
  <c r="O2768" i="3"/>
  <c r="M2769" i="3"/>
  <c r="K2770" i="3"/>
  <c r="L2770" i="3" s="1"/>
  <c r="Q2771" i="3"/>
  <c r="O2772" i="3"/>
  <c r="R2772" i="3" s="1"/>
  <c r="M2773" i="3"/>
  <c r="K2774" i="3"/>
  <c r="L2774" i="3" s="1"/>
  <c r="Q2775" i="3"/>
  <c r="O2776" i="3"/>
  <c r="M2777" i="3"/>
  <c r="K2778" i="3"/>
  <c r="L2778" i="3" s="1"/>
  <c r="Q2779" i="3"/>
  <c r="O2780" i="3"/>
  <c r="R2780" i="3" s="1"/>
  <c r="M2781" i="3"/>
  <c r="K2782" i="3"/>
  <c r="L2782" i="3" s="1"/>
  <c r="Q2783" i="3"/>
  <c r="O2784" i="3"/>
  <c r="M2785" i="3"/>
  <c r="K2786" i="3"/>
  <c r="L2786" i="3" s="1"/>
  <c r="Q2787" i="3"/>
  <c r="O2788" i="3"/>
  <c r="R2788" i="3" s="1"/>
  <c r="M2789" i="3"/>
  <c r="K2790" i="3"/>
  <c r="L2790" i="3" s="1"/>
  <c r="Q2791" i="3"/>
  <c r="O2792" i="3"/>
  <c r="M2793" i="3"/>
  <c r="K2794" i="3"/>
  <c r="L2794" i="3" s="1"/>
  <c r="Q2795" i="3"/>
  <c r="O2796" i="3"/>
  <c r="R2796" i="3" s="1"/>
  <c r="M2797" i="3"/>
  <c r="K2798" i="3"/>
  <c r="L2798" i="3" s="1"/>
  <c r="Q2799" i="3"/>
  <c r="O2800" i="3"/>
  <c r="M2801" i="3"/>
  <c r="K2802" i="3"/>
  <c r="L2802" i="3" s="1"/>
  <c r="Q2803" i="3"/>
  <c r="O2804" i="3"/>
  <c r="R2804" i="3" s="1"/>
  <c r="M2805" i="3"/>
  <c r="K2806" i="3"/>
  <c r="L2806" i="3" s="1"/>
  <c r="Q2807" i="3"/>
  <c r="O2808" i="3"/>
  <c r="M2809" i="3"/>
  <c r="K2810" i="3"/>
  <c r="L2810" i="3" s="1"/>
  <c r="Q2811" i="3"/>
  <c r="O2812" i="3"/>
  <c r="R2812" i="3" s="1"/>
  <c r="M2813" i="3"/>
  <c r="K2814" i="3"/>
  <c r="L2814" i="3" s="1"/>
  <c r="Q2815" i="3"/>
  <c r="O2816" i="3"/>
  <c r="M2817" i="3"/>
  <c r="K2818" i="3"/>
  <c r="L2818" i="3" s="1"/>
  <c r="Q2819" i="3"/>
  <c r="O2820" i="3"/>
  <c r="R2820" i="3" s="1"/>
  <c r="M2821" i="3"/>
  <c r="K2822" i="3"/>
  <c r="L2822" i="3" s="1"/>
  <c r="Q2823" i="3"/>
  <c r="O2824" i="3"/>
  <c r="M2825" i="3"/>
  <c r="K2826" i="3"/>
  <c r="L2826" i="3" s="1"/>
  <c r="Q2827" i="3"/>
  <c r="O2828" i="3"/>
  <c r="R2828" i="3" s="1"/>
  <c r="M2829" i="3"/>
  <c r="K2830" i="3"/>
  <c r="L2830" i="3" s="1"/>
  <c r="Q2831" i="3"/>
  <c r="O2832" i="3"/>
  <c r="M2833" i="3"/>
  <c r="K2834" i="3"/>
  <c r="L2834" i="3" s="1"/>
  <c r="Q2835" i="3"/>
  <c r="O2836" i="3"/>
  <c r="R2836" i="3" s="1"/>
  <c r="M2837" i="3"/>
  <c r="K2838" i="3"/>
  <c r="L2838" i="3" s="1"/>
  <c r="Q2839" i="3"/>
  <c r="O2840" i="3"/>
  <c r="M2841" i="3"/>
  <c r="K2842" i="3"/>
  <c r="L2842" i="3" s="1"/>
  <c r="Q2843" i="3"/>
  <c r="O2844" i="3"/>
  <c r="R2844" i="3" s="1"/>
  <c r="M2845" i="3"/>
  <c r="K2846" i="3"/>
  <c r="L2846" i="3" s="1"/>
  <c r="Q2847" i="3"/>
  <c r="O2848" i="3"/>
  <c r="M2849" i="3"/>
  <c r="K2850" i="3"/>
  <c r="L2850" i="3" s="1"/>
  <c r="O2852" i="3"/>
  <c r="M2853" i="3"/>
  <c r="K2854" i="3"/>
  <c r="L2854" i="3" s="1"/>
  <c r="O2856" i="3"/>
  <c r="R2856" i="3" s="1"/>
  <c r="M2857" i="3"/>
  <c r="K2858" i="3"/>
  <c r="L2858" i="3" s="1"/>
  <c r="O2860" i="3"/>
  <c r="R2860" i="3" s="1"/>
  <c r="M2861" i="3"/>
  <c r="K2862" i="3"/>
  <c r="L2862" i="3" s="1"/>
  <c r="O2864" i="3"/>
  <c r="M2865" i="3"/>
  <c r="K2866" i="3"/>
  <c r="L2866" i="3" s="1"/>
  <c r="O2868" i="3"/>
  <c r="M2869" i="3"/>
  <c r="K2870" i="3"/>
  <c r="L2870" i="3" s="1"/>
  <c r="Q2871" i="3"/>
  <c r="O2872" i="3"/>
  <c r="K2874" i="3"/>
  <c r="L2874" i="3" s="1"/>
  <c r="Q2875" i="3"/>
  <c r="O2876" i="3"/>
  <c r="R2876" i="3" s="1"/>
  <c r="K2878" i="3"/>
  <c r="L2878" i="3" s="1"/>
  <c r="Q2879" i="3"/>
  <c r="O2880" i="3"/>
  <c r="K2882" i="3"/>
  <c r="L2882" i="3" s="1"/>
  <c r="Q2883" i="3"/>
  <c r="O2884" i="3"/>
  <c r="R2884" i="3" s="1"/>
  <c r="K2886" i="3"/>
  <c r="L2886" i="3" s="1"/>
  <c r="Q2887" i="3"/>
  <c r="O2888" i="3"/>
  <c r="K2890" i="3"/>
  <c r="L2890" i="3" s="1"/>
  <c r="Q2891" i="3"/>
  <c r="O2892" i="3"/>
  <c r="K2894" i="3"/>
  <c r="L2894" i="3" s="1"/>
  <c r="Q2895" i="3"/>
  <c r="O2896" i="3"/>
  <c r="K2898" i="3"/>
  <c r="L2898" i="3" s="1"/>
  <c r="Q2899" i="3"/>
  <c r="O2900" i="3"/>
  <c r="K2902" i="3"/>
  <c r="L2902" i="3" s="1"/>
  <c r="Q2903" i="3"/>
  <c r="O2904" i="3"/>
  <c r="K2906" i="3"/>
  <c r="L2906" i="3" s="1"/>
  <c r="Q2907" i="3"/>
  <c r="O2908" i="3"/>
  <c r="R2908" i="3" s="1"/>
  <c r="M2909" i="3"/>
  <c r="K2910" i="3"/>
  <c r="L2910" i="3" s="1"/>
  <c r="Q2911" i="3"/>
  <c r="O2912" i="3"/>
  <c r="M2913" i="3"/>
  <c r="K2914" i="3"/>
  <c r="L2914" i="3" s="1"/>
  <c r="Q2915" i="3"/>
  <c r="O2916" i="3"/>
  <c r="M2917" i="3"/>
  <c r="K2918" i="3"/>
  <c r="L2918" i="3" s="1"/>
  <c r="Q2919" i="3"/>
  <c r="O2920" i="3"/>
  <c r="M2921" i="3"/>
  <c r="K2922" i="3"/>
  <c r="L2922" i="3" s="1"/>
  <c r="Q2923" i="3"/>
  <c r="O2924" i="3"/>
  <c r="R2924" i="3" s="1"/>
  <c r="M2925" i="3"/>
  <c r="K2926" i="3"/>
  <c r="L2926" i="3" s="1"/>
  <c r="Q2927" i="3"/>
  <c r="O2928" i="3"/>
  <c r="M2929" i="3"/>
  <c r="K2930" i="3"/>
  <c r="L2930" i="3" s="1"/>
  <c r="Q2931" i="3"/>
  <c r="O2932" i="3"/>
  <c r="M2933" i="3"/>
  <c r="K2934" i="3"/>
  <c r="L2934" i="3" s="1"/>
  <c r="Q2935" i="3"/>
  <c r="O2936" i="3"/>
  <c r="M2937" i="3"/>
  <c r="K2938" i="3"/>
  <c r="L2938" i="3" s="1"/>
  <c r="Q2939" i="3"/>
  <c r="O2940" i="3"/>
  <c r="R2940" i="3" s="1"/>
  <c r="M2941" i="3"/>
  <c r="K2942" i="3"/>
  <c r="L2942" i="3" s="1"/>
  <c r="Q2943" i="3"/>
  <c r="O2944" i="3"/>
  <c r="M2945" i="3"/>
  <c r="K2946" i="3"/>
  <c r="L2946" i="3" s="1"/>
  <c r="Q2947" i="3"/>
  <c r="O2948" i="3"/>
  <c r="M2949" i="3"/>
  <c r="K2950" i="3"/>
  <c r="L2950" i="3" s="1"/>
  <c r="Q2951" i="3"/>
  <c r="O2952" i="3"/>
  <c r="M2953" i="3"/>
  <c r="K2954" i="3"/>
  <c r="L2954" i="3" s="1"/>
  <c r="Q2955" i="3"/>
  <c r="O2956" i="3"/>
  <c r="R2956" i="3" s="1"/>
  <c r="M2957" i="3"/>
  <c r="K2958" i="3"/>
  <c r="L2958" i="3" s="1"/>
  <c r="Q2959" i="3"/>
  <c r="O2960" i="3"/>
  <c r="M2961" i="3"/>
  <c r="K2962" i="3"/>
  <c r="L2962" i="3" s="1"/>
  <c r="Q2963" i="3"/>
  <c r="O2964" i="3"/>
  <c r="M2965" i="3"/>
  <c r="K2966" i="3"/>
  <c r="L2966" i="3" s="1"/>
  <c r="Q2967" i="3"/>
  <c r="O2968" i="3"/>
  <c r="M2969" i="3"/>
  <c r="K2970" i="3"/>
  <c r="L2970" i="3" s="1"/>
  <c r="Q2971" i="3"/>
  <c r="O2972" i="3"/>
  <c r="R2972" i="3" s="1"/>
  <c r="M2973" i="3"/>
  <c r="K2974" i="3"/>
  <c r="L2974" i="3" s="1"/>
  <c r="Q2975" i="3"/>
  <c r="O2976" i="3"/>
  <c r="M2977" i="3"/>
  <c r="K2978" i="3"/>
  <c r="L2978" i="3" s="1"/>
  <c r="Q2979" i="3"/>
  <c r="O2980" i="3"/>
  <c r="M2981" i="3"/>
  <c r="K2982" i="3"/>
  <c r="L2982" i="3" s="1"/>
  <c r="Q2983" i="3"/>
  <c r="P2984" i="3"/>
  <c r="R2984" i="3" s="1"/>
  <c r="Q2986" i="3"/>
  <c r="K2987" i="3"/>
  <c r="L2987" i="3" s="1"/>
  <c r="P2987" i="3"/>
  <c r="Q2988" i="3"/>
  <c r="K2990" i="3"/>
  <c r="L2990" i="3" s="1"/>
  <c r="D2991" i="3"/>
  <c r="M2991" i="3"/>
  <c r="O2994" i="3"/>
  <c r="P2996" i="3"/>
  <c r="R2996" i="3" s="1"/>
  <c r="D2998" i="3"/>
  <c r="B2998" i="3"/>
  <c r="K2998" i="3"/>
  <c r="L2998" i="3" s="1"/>
  <c r="O2999" i="3"/>
  <c r="O3001" i="3"/>
  <c r="R3006" i="3"/>
  <c r="Q3008" i="3"/>
  <c r="K3009" i="3"/>
  <c r="L3009" i="3" s="1"/>
  <c r="P3010" i="3"/>
  <c r="R3010" i="3" s="1"/>
  <c r="K3011" i="3"/>
  <c r="L3011" i="3" s="1"/>
  <c r="P3011" i="3"/>
  <c r="R3011" i="3" s="1"/>
  <c r="P3012" i="3"/>
  <c r="N3012" i="3"/>
  <c r="C3013" i="3"/>
  <c r="M3013" i="3"/>
  <c r="C3019" i="3"/>
  <c r="B3019" i="3"/>
  <c r="Q3021" i="3"/>
  <c r="M3023" i="3"/>
  <c r="D3030" i="3"/>
  <c r="B3030" i="3"/>
  <c r="K3030" i="3"/>
  <c r="L3030" i="3" s="1"/>
  <c r="O3031" i="3"/>
  <c r="O3033" i="3"/>
  <c r="O3038" i="3"/>
  <c r="R3038" i="3" s="1"/>
  <c r="Q3040" i="3"/>
  <c r="K3041" i="3"/>
  <c r="L3041" i="3" s="1"/>
  <c r="P3042" i="3"/>
  <c r="R3042" i="3" s="1"/>
  <c r="K3043" i="3"/>
  <c r="L3043" i="3" s="1"/>
  <c r="P3043" i="3"/>
  <c r="R3043" i="3" s="1"/>
  <c r="P3044" i="3"/>
  <c r="R3044" i="3" s="1"/>
  <c r="N3044" i="3"/>
  <c r="C3045" i="3"/>
  <c r="M3045" i="3"/>
  <c r="C3051" i="3"/>
  <c r="B3051" i="3"/>
  <c r="Q3053" i="3"/>
  <c r="R3053" i="3" s="1"/>
  <c r="M3055" i="3"/>
  <c r="D3062" i="3"/>
  <c r="B3062" i="3"/>
  <c r="K3062" i="3"/>
  <c r="L3062" i="3" s="1"/>
  <c r="O3063" i="3"/>
  <c r="O3065" i="3"/>
  <c r="O3070" i="3"/>
  <c r="Q3072" i="3"/>
  <c r="K3073" i="3"/>
  <c r="L3073" i="3" s="1"/>
  <c r="P3074" i="3"/>
  <c r="R3074" i="3" s="1"/>
  <c r="K3075" i="3"/>
  <c r="L3075" i="3" s="1"/>
  <c r="P3075" i="3"/>
  <c r="R3075" i="3" s="1"/>
  <c r="P3076" i="3"/>
  <c r="R3076" i="3" s="1"/>
  <c r="N3076" i="3"/>
  <c r="C3077" i="3"/>
  <c r="M3077" i="3"/>
  <c r="C3083" i="3"/>
  <c r="B3083" i="3"/>
  <c r="Q3085" i="3"/>
  <c r="M3087" i="3"/>
  <c r="D3094" i="3"/>
  <c r="B3094" i="3"/>
  <c r="K3094" i="3"/>
  <c r="L3094" i="3" s="1"/>
  <c r="O3095" i="3"/>
  <c r="O3097" i="3"/>
  <c r="O3102" i="3"/>
  <c r="Q3104" i="3"/>
  <c r="K3105" i="3"/>
  <c r="L3105" i="3" s="1"/>
  <c r="P3106" i="3"/>
  <c r="K3107" i="3"/>
  <c r="L3107" i="3" s="1"/>
  <c r="P3107" i="3"/>
  <c r="P3108" i="3"/>
  <c r="R3108" i="3" s="1"/>
  <c r="N3108" i="3"/>
  <c r="C3109" i="3"/>
  <c r="M3109" i="3"/>
  <c r="C3115" i="3"/>
  <c r="B3115" i="3"/>
  <c r="Q3117" i="3"/>
  <c r="R3117" i="3" s="1"/>
  <c r="M3119" i="3"/>
  <c r="D3126" i="3"/>
  <c r="B3126" i="3"/>
  <c r="K3126" i="3"/>
  <c r="L3126" i="3" s="1"/>
  <c r="O3127" i="3"/>
  <c r="O3129" i="3"/>
  <c r="R3129" i="3" s="1"/>
  <c r="O3134" i="3"/>
  <c r="Q3136" i="3"/>
  <c r="K3137" i="3"/>
  <c r="L3137" i="3" s="1"/>
  <c r="P3138" i="3"/>
  <c r="R3138" i="3" s="1"/>
  <c r="K3139" i="3"/>
  <c r="L3139" i="3" s="1"/>
  <c r="P3139" i="3"/>
  <c r="P3140" i="3"/>
  <c r="R3140" i="3" s="1"/>
  <c r="N3140" i="3"/>
  <c r="C3141" i="3"/>
  <c r="M3141" i="3"/>
  <c r="C3147" i="3"/>
  <c r="B3147" i="3"/>
  <c r="Q3149" i="3"/>
  <c r="R3149" i="3" s="1"/>
  <c r="M3151" i="3"/>
  <c r="D3154" i="3"/>
  <c r="B3154" i="3"/>
  <c r="K3154" i="3"/>
  <c r="L3154" i="3" s="1"/>
  <c r="M3157" i="3"/>
  <c r="M3159" i="3"/>
  <c r="O3160" i="3"/>
  <c r="R3161" i="3"/>
  <c r="K3163" i="3"/>
  <c r="L3163" i="3" s="1"/>
  <c r="P3163" i="3"/>
  <c r="R3163" i="3" s="1"/>
  <c r="P3164" i="3"/>
  <c r="R3164" i="3" s="1"/>
  <c r="N3164" i="3"/>
  <c r="Q3165" i="3"/>
  <c r="O3167" i="3"/>
  <c r="D3169" i="3"/>
  <c r="B3169" i="3"/>
  <c r="K3169" i="3"/>
  <c r="L3169" i="3" s="1"/>
  <c r="C3171" i="3"/>
  <c r="B3171" i="3"/>
  <c r="Q3176" i="3"/>
  <c r="P3177" i="3"/>
  <c r="R3177" i="3" s="1"/>
  <c r="M3178" i="3"/>
  <c r="P3178" i="3"/>
  <c r="R3178" i="3" s="1"/>
  <c r="D3186" i="3"/>
  <c r="B3186" i="3"/>
  <c r="K3186" i="3"/>
  <c r="L3186" i="3" s="1"/>
  <c r="M3189" i="3"/>
  <c r="M3191" i="3"/>
  <c r="O3192" i="3"/>
  <c r="R3192" i="3" s="1"/>
  <c r="R3193" i="3"/>
  <c r="K3195" i="3"/>
  <c r="L3195" i="3" s="1"/>
  <c r="P3195" i="3"/>
  <c r="R3195" i="3" s="1"/>
  <c r="P3196" i="3"/>
  <c r="N3196" i="3"/>
  <c r="Q3197" i="3"/>
  <c r="R3197" i="3" s="1"/>
  <c r="D3201" i="3"/>
  <c r="B3201" i="3"/>
  <c r="K3201" i="3"/>
  <c r="L3201" i="3" s="1"/>
  <c r="C3203" i="3"/>
  <c r="B3203" i="3"/>
  <c r="Q3208" i="3"/>
  <c r="P3209" i="3"/>
  <c r="M3210" i="3"/>
  <c r="P3210" i="3"/>
  <c r="R3210" i="3" s="1"/>
  <c r="D3218" i="3"/>
  <c r="B3218" i="3"/>
  <c r="K3218" i="3"/>
  <c r="L3218" i="3" s="1"/>
  <c r="M3221" i="3"/>
  <c r="M3223" i="3"/>
  <c r="O3224" i="3"/>
  <c r="R3224" i="3" s="1"/>
  <c r="R3225" i="3"/>
  <c r="K3227" i="3"/>
  <c r="L3227" i="3" s="1"/>
  <c r="P3227" i="3"/>
  <c r="R3227" i="3" s="1"/>
  <c r="P3228" i="3"/>
  <c r="R3228" i="3" s="1"/>
  <c r="N3228" i="3"/>
  <c r="Q3229" i="3"/>
  <c r="R3229" i="3" s="1"/>
  <c r="D3233" i="3"/>
  <c r="B3233" i="3"/>
  <c r="K3233" i="3"/>
  <c r="L3233" i="3" s="1"/>
  <c r="C3235" i="3"/>
  <c r="B3235" i="3"/>
  <c r="Q3240" i="3"/>
  <c r="P3241" i="3"/>
  <c r="R3241" i="3" s="1"/>
  <c r="M3242" i="3"/>
  <c r="P3242" i="3"/>
  <c r="D3250" i="3"/>
  <c r="B3250" i="3"/>
  <c r="K3250" i="3"/>
  <c r="L3250" i="3" s="1"/>
  <c r="M3253" i="3"/>
  <c r="M3255" i="3"/>
  <c r="O3256" i="3"/>
  <c r="R3256" i="3" s="1"/>
  <c r="O3257" i="3"/>
  <c r="R3257" i="3" s="1"/>
  <c r="M3257" i="3"/>
  <c r="D3261" i="3"/>
  <c r="B3261" i="3"/>
  <c r="K3261" i="3"/>
  <c r="L3261" i="3" s="1"/>
  <c r="M3262" i="3"/>
  <c r="K3262" i="3"/>
  <c r="L3262" i="3" s="1"/>
  <c r="P3262" i="3"/>
  <c r="R3263" i="3"/>
  <c r="P3268" i="3"/>
  <c r="O3268" i="3"/>
  <c r="R3268" i="3" s="1"/>
  <c r="N3268" i="3"/>
  <c r="O3273" i="3"/>
  <c r="R3273" i="3" s="1"/>
  <c r="M3273" i="3"/>
  <c r="D3277" i="3"/>
  <c r="B3277" i="3"/>
  <c r="K3277" i="3"/>
  <c r="L3277" i="3" s="1"/>
  <c r="M3278" i="3"/>
  <c r="K3278" i="3"/>
  <c r="L3278" i="3" s="1"/>
  <c r="P3278" i="3"/>
  <c r="P3284" i="3"/>
  <c r="O3284" i="3"/>
  <c r="N3284" i="3"/>
  <c r="O3289" i="3"/>
  <c r="R3289" i="3" s="1"/>
  <c r="M3289" i="3"/>
  <c r="D3293" i="3"/>
  <c r="B3293" i="3"/>
  <c r="K3293" i="3"/>
  <c r="L3293" i="3" s="1"/>
  <c r="M3294" i="3"/>
  <c r="K3294" i="3"/>
  <c r="L3294" i="3" s="1"/>
  <c r="P3294" i="3"/>
  <c r="R3295" i="3"/>
  <c r="P3300" i="3"/>
  <c r="O3300" i="3"/>
  <c r="R3300" i="3" s="1"/>
  <c r="N3300" i="3"/>
  <c r="O3305" i="3"/>
  <c r="R3305" i="3" s="1"/>
  <c r="M3305" i="3"/>
  <c r="D3309" i="3"/>
  <c r="B3309" i="3"/>
  <c r="K3309" i="3"/>
  <c r="L3309" i="3" s="1"/>
  <c r="M3310" i="3"/>
  <c r="K3310" i="3"/>
  <c r="L3310" i="3" s="1"/>
  <c r="P3310" i="3"/>
  <c r="R3310" i="3" s="1"/>
  <c r="D3314" i="3"/>
  <c r="C3314" i="3"/>
  <c r="B3314" i="3"/>
  <c r="O3323" i="3"/>
  <c r="M3323" i="3"/>
  <c r="K3323" i="3"/>
  <c r="L3323" i="3" s="1"/>
  <c r="P3323" i="3"/>
  <c r="N3329" i="3"/>
  <c r="K3329" i="3"/>
  <c r="L3329" i="3" s="1"/>
  <c r="Q3329" i="3"/>
  <c r="P3329" i="3"/>
  <c r="O3329" i="3"/>
  <c r="R3329" i="3" s="1"/>
  <c r="K3330" i="3"/>
  <c r="L3330" i="3" s="1"/>
  <c r="Q3330" i="3"/>
  <c r="P3330" i="3"/>
  <c r="O3330" i="3"/>
  <c r="P3337" i="3"/>
  <c r="M3337" i="3"/>
  <c r="K3337" i="3"/>
  <c r="L3337" i="3" s="1"/>
  <c r="Q3337" i="3"/>
  <c r="O3355" i="3"/>
  <c r="M3355" i="3"/>
  <c r="K3355" i="3"/>
  <c r="L3355" i="3" s="1"/>
  <c r="P3355" i="3"/>
  <c r="O3371" i="3"/>
  <c r="M3371" i="3"/>
  <c r="K3371" i="3"/>
  <c r="L3371" i="3" s="1"/>
  <c r="P3371" i="3"/>
  <c r="O3387" i="3"/>
  <c r="M3387" i="3"/>
  <c r="K3387" i="3"/>
  <c r="L3387" i="3" s="1"/>
  <c r="P3387" i="3"/>
  <c r="O3409" i="3"/>
  <c r="R3409" i="3" s="1"/>
  <c r="Q3409" i="3"/>
  <c r="P3409" i="3"/>
  <c r="M3409" i="3"/>
  <c r="K3409" i="3"/>
  <c r="L3409" i="3" s="1"/>
  <c r="Q3410" i="3"/>
  <c r="N3410" i="3"/>
  <c r="D3419" i="3"/>
  <c r="C3419" i="3"/>
  <c r="B3419" i="3"/>
  <c r="N3450" i="3"/>
  <c r="P3450" i="3"/>
  <c r="Q2984" i="3"/>
  <c r="P2994" i="3"/>
  <c r="K3007" i="3"/>
  <c r="L3007" i="3" s="1"/>
  <c r="P3007" i="3"/>
  <c r="P3008" i="3"/>
  <c r="R3008" i="3" s="1"/>
  <c r="N3008" i="3"/>
  <c r="Q3010" i="3"/>
  <c r="C3015" i="3"/>
  <c r="B3015" i="3"/>
  <c r="D3026" i="3"/>
  <c r="B3026" i="3"/>
  <c r="K3039" i="3"/>
  <c r="L3039" i="3" s="1"/>
  <c r="P3039" i="3"/>
  <c r="R3039" i="3" s="1"/>
  <c r="P3040" i="3"/>
  <c r="N3040" i="3"/>
  <c r="Q3042" i="3"/>
  <c r="C3047" i="3"/>
  <c r="B3047" i="3"/>
  <c r="D3058" i="3"/>
  <c r="B3058" i="3"/>
  <c r="R3059" i="3"/>
  <c r="K3071" i="3"/>
  <c r="L3071" i="3" s="1"/>
  <c r="P3071" i="3"/>
  <c r="P3072" i="3"/>
  <c r="N3072" i="3"/>
  <c r="Q3074" i="3"/>
  <c r="C3079" i="3"/>
  <c r="B3079" i="3"/>
  <c r="D3090" i="3"/>
  <c r="B3090" i="3"/>
  <c r="K3103" i="3"/>
  <c r="L3103" i="3" s="1"/>
  <c r="P3103" i="3"/>
  <c r="P3104" i="3"/>
  <c r="R3104" i="3" s="1"/>
  <c r="N3104" i="3"/>
  <c r="Q3106" i="3"/>
  <c r="C3111" i="3"/>
  <c r="B3111" i="3"/>
  <c r="D3122" i="3"/>
  <c r="B3122" i="3"/>
  <c r="K3135" i="3"/>
  <c r="L3135" i="3" s="1"/>
  <c r="P3135" i="3"/>
  <c r="R3135" i="3" s="1"/>
  <c r="P3136" i="3"/>
  <c r="R3136" i="3" s="1"/>
  <c r="N3136" i="3"/>
  <c r="Q3138" i="3"/>
  <c r="C3143" i="3"/>
  <c r="B3143" i="3"/>
  <c r="M3158" i="3"/>
  <c r="P3158" i="3"/>
  <c r="D3166" i="3"/>
  <c r="B3166" i="3"/>
  <c r="R3173" i="3"/>
  <c r="R3174" i="3"/>
  <c r="K3175" i="3"/>
  <c r="L3175" i="3" s="1"/>
  <c r="P3175" i="3"/>
  <c r="P3176" i="3"/>
  <c r="N3176" i="3"/>
  <c r="D3181" i="3"/>
  <c r="B3181" i="3"/>
  <c r="C3183" i="3"/>
  <c r="B3183" i="3"/>
  <c r="M3190" i="3"/>
  <c r="P3190" i="3"/>
  <c r="D3198" i="3"/>
  <c r="B3198" i="3"/>
  <c r="R3206" i="3"/>
  <c r="K3207" i="3"/>
  <c r="L3207" i="3" s="1"/>
  <c r="P3207" i="3"/>
  <c r="R3207" i="3" s="1"/>
  <c r="P3208" i="3"/>
  <c r="N3208" i="3"/>
  <c r="D3213" i="3"/>
  <c r="B3213" i="3"/>
  <c r="C3215" i="3"/>
  <c r="B3215" i="3"/>
  <c r="M3222" i="3"/>
  <c r="P3222" i="3"/>
  <c r="D3230" i="3"/>
  <c r="B3230" i="3"/>
  <c r="K3239" i="3"/>
  <c r="L3239" i="3" s="1"/>
  <c r="P3239" i="3"/>
  <c r="R3239" i="3" s="1"/>
  <c r="P3240" i="3"/>
  <c r="N3240" i="3"/>
  <c r="D3245" i="3"/>
  <c r="B3245" i="3"/>
  <c r="C3247" i="3"/>
  <c r="B3247" i="3"/>
  <c r="M3254" i="3"/>
  <c r="P3254" i="3"/>
  <c r="D3266" i="3"/>
  <c r="C3266" i="3"/>
  <c r="B3266" i="3"/>
  <c r="D3282" i="3"/>
  <c r="C3282" i="3"/>
  <c r="B3282" i="3"/>
  <c r="P3293" i="3"/>
  <c r="D3298" i="3"/>
  <c r="C3298" i="3"/>
  <c r="B3298" i="3"/>
  <c r="R3298" i="3"/>
  <c r="P3309" i="3"/>
  <c r="Q3336" i="3"/>
  <c r="N3336" i="3"/>
  <c r="Q3339" i="3"/>
  <c r="R3405" i="3"/>
  <c r="D3431" i="3"/>
  <c r="C3431" i="3"/>
  <c r="B3431" i="3"/>
  <c r="M3475" i="3"/>
  <c r="K3475" i="3"/>
  <c r="L3475" i="3" s="1"/>
  <c r="Q3475" i="3"/>
  <c r="P3475" i="3"/>
  <c r="O3475" i="3"/>
  <c r="R3475" i="3" s="1"/>
  <c r="D3479" i="3"/>
  <c r="C3479" i="3"/>
  <c r="B3479" i="3"/>
  <c r="R3479" i="3"/>
  <c r="O3507" i="3"/>
  <c r="K3507" i="3"/>
  <c r="L3507" i="3" s="1"/>
  <c r="Q3507" i="3"/>
  <c r="P3507" i="3"/>
  <c r="M3507" i="3"/>
  <c r="N3519" i="3"/>
  <c r="Q3519" i="3"/>
  <c r="R3562" i="3"/>
  <c r="R3674" i="3"/>
  <c r="O3771" i="3"/>
  <c r="K3771" i="3"/>
  <c r="L3771" i="3" s="1"/>
  <c r="P3771" i="3"/>
  <c r="Q3771" i="3"/>
  <c r="M3771" i="3"/>
  <c r="C3817" i="3"/>
  <c r="D3817" i="3"/>
  <c r="B3817" i="3"/>
  <c r="O3835" i="3"/>
  <c r="K3835" i="3"/>
  <c r="L3835" i="3" s="1"/>
  <c r="P3835" i="3"/>
  <c r="Q3835" i="3"/>
  <c r="M3835" i="3"/>
  <c r="O3851" i="3"/>
  <c r="R3851" i="3" s="1"/>
  <c r="M3851" i="3"/>
  <c r="K3851" i="3"/>
  <c r="L3851" i="3" s="1"/>
  <c r="P3851" i="3"/>
  <c r="Q3851" i="3"/>
  <c r="Q2744" i="3"/>
  <c r="Q2748" i="3"/>
  <c r="Q2752" i="3"/>
  <c r="Q2756" i="3"/>
  <c r="Q2760" i="3"/>
  <c r="M2762" i="3"/>
  <c r="Q2764" i="3"/>
  <c r="M2766" i="3"/>
  <c r="Q2768" i="3"/>
  <c r="M2770" i="3"/>
  <c r="Q2772" i="3"/>
  <c r="M2774" i="3"/>
  <c r="Q2776" i="3"/>
  <c r="M2778" i="3"/>
  <c r="Q2780" i="3"/>
  <c r="M2782" i="3"/>
  <c r="Q2784" i="3"/>
  <c r="M2786" i="3"/>
  <c r="Q2788" i="3"/>
  <c r="M2790" i="3"/>
  <c r="Q2792" i="3"/>
  <c r="M2794" i="3"/>
  <c r="Q2796" i="3"/>
  <c r="M2798" i="3"/>
  <c r="Q2800" i="3"/>
  <c r="M2802" i="3"/>
  <c r="Q2804" i="3"/>
  <c r="M2806" i="3"/>
  <c r="Q2808" i="3"/>
  <c r="M2810" i="3"/>
  <c r="Q2812" i="3"/>
  <c r="M2814" i="3"/>
  <c r="Q2816" i="3"/>
  <c r="M2818" i="3"/>
  <c r="Q2820" i="3"/>
  <c r="M2822" i="3"/>
  <c r="Q2824" i="3"/>
  <c r="M2826" i="3"/>
  <c r="Q2828" i="3"/>
  <c r="M2830" i="3"/>
  <c r="Q2832" i="3"/>
  <c r="M2834" i="3"/>
  <c r="Q2836" i="3"/>
  <c r="M2838" i="3"/>
  <c r="Q2840" i="3"/>
  <c r="M2842" i="3"/>
  <c r="Q2844" i="3"/>
  <c r="M2846" i="3"/>
  <c r="Q2848" i="3"/>
  <c r="M2850" i="3"/>
  <c r="Q2852" i="3"/>
  <c r="M2854" i="3"/>
  <c r="Q2856" i="3"/>
  <c r="M2858" i="3"/>
  <c r="Q2860" i="3"/>
  <c r="M2862" i="3"/>
  <c r="Q2864" i="3"/>
  <c r="M2866" i="3"/>
  <c r="Q2868" i="3"/>
  <c r="M2870" i="3"/>
  <c r="Q2872" i="3"/>
  <c r="M2874" i="3"/>
  <c r="Q2876" i="3"/>
  <c r="M2878" i="3"/>
  <c r="Q2880" i="3"/>
  <c r="M2882" i="3"/>
  <c r="Q2884" i="3"/>
  <c r="M2886" i="3"/>
  <c r="Q2888" i="3"/>
  <c r="M2890" i="3"/>
  <c r="Q2892" i="3"/>
  <c r="M2894" i="3"/>
  <c r="Q2896" i="3"/>
  <c r="M2898" i="3"/>
  <c r="Q2900" i="3"/>
  <c r="M2902" i="3"/>
  <c r="Q2904" i="3"/>
  <c r="M2906" i="3"/>
  <c r="Q2908" i="3"/>
  <c r="M2910" i="3"/>
  <c r="Q2912" i="3"/>
  <c r="M2914" i="3"/>
  <c r="Q2916" i="3"/>
  <c r="M2918" i="3"/>
  <c r="Q2920" i="3"/>
  <c r="M2922" i="3"/>
  <c r="Q2924" i="3"/>
  <c r="M2926" i="3"/>
  <c r="Q2928" i="3"/>
  <c r="M2930" i="3"/>
  <c r="Q2932" i="3"/>
  <c r="M2934" i="3"/>
  <c r="Q2936" i="3"/>
  <c r="M2938" i="3"/>
  <c r="Q2940" i="3"/>
  <c r="M2942" i="3"/>
  <c r="Q2944" i="3"/>
  <c r="M2946" i="3"/>
  <c r="Q2948" i="3"/>
  <c r="M2950" i="3"/>
  <c r="Q2952" i="3"/>
  <c r="M2954" i="3"/>
  <c r="Q2956" i="3"/>
  <c r="M2958" i="3"/>
  <c r="Q2960" i="3"/>
  <c r="M2962" i="3"/>
  <c r="Q2964" i="3"/>
  <c r="M2966" i="3"/>
  <c r="Q2968" i="3"/>
  <c r="M2970" i="3"/>
  <c r="Q2972" i="3"/>
  <c r="M2974" i="3"/>
  <c r="Q2976" i="3"/>
  <c r="M2978" i="3"/>
  <c r="Q2980" i="3"/>
  <c r="M2982" i="3"/>
  <c r="O2985" i="3"/>
  <c r="R2985" i="3" s="1"/>
  <c r="B2987" i="3"/>
  <c r="K2988" i="3"/>
  <c r="L2988" i="3" s="1"/>
  <c r="O2991" i="3"/>
  <c r="O2992" i="3"/>
  <c r="R2992" i="3" s="1"/>
  <c r="Q2994" i="3"/>
  <c r="K2995" i="3"/>
  <c r="L2995" i="3" s="1"/>
  <c r="P2995" i="3"/>
  <c r="R2995" i="3" s="1"/>
  <c r="Q2996" i="3"/>
  <c r="O2998" i="3"/>
  <c r="R2998" i="3" s="1"/>
  <c r="Q3000" i="3"/>
  <c r="B3001" i="3"/>
  <c r="K3001" i="3"/>
  <c r="L3001" i="3" s="1"/>
  <c r="P3002" i="3"/>
  <c r="R3002" i="3" s="1"/>
  <c r="K3003" i="3"/>
  <c r="L3003" i="3" s="1"/>
  <c r="P3003" i="3"/>
  <c r="R3003" i="3" s="1"/>
  <c r="P3004" i="3"/>
  <c r="R3004" i="3" s="1"/>
  <c r="N3004" i="3"/>
  <c r="K3008" i="3"/>
  <c r="L3008" i="3" s="1"/>
  <c r="P3009" i="3"/>
  <c r="C3011" i="3"/>
  <c r="B3011" i="3"/>
  <c r="Q3013" i="3"/>
  <c r="R3013" i="3" s="1"/>
  <c r="D3015" i="3"/>
  <c r="O3020" i="3"/>
  <c r="R3020" i="3" s="1"/>
  <c r="D3022" i="3"/>
  <c r="B3022" i="3"/>
  <c r="O3023" i="3"/>
  <c r="R3023" i="3" s="1"/>
  <c r="O3025" i="3"/>
  <c r="R3025" i="3" s="1"/>
  <c r="C3026" i="3"/>
  <c r="O3030" i="3"/>
  <c r="R3030" i="3" s="1"/>
  <c r="Q3032" i="3"/>
  <c r="B3033" i="3"/>
  <c r="K3033" i="3"/>
  <c r="L3033" i="3" s="1"/>
  <c r="P3034" i="3"/>
  <c r="R3034" i="3" s="1"/>
  <c r="K3035" i="3"/>
  <c r="L3035" i="3" s="1"/>
  <c r="P3035" i="3"/>
  <c r="R3035" i="3" s="1"/>
  <c r="P3036" i="3"/>
  <c r="R3036" i="3" s="1"/>
  <c r="N3036" i="3"/>
  <c r="C3037" i="3"/>
  <c r="Q3038" i="3"/>
  <c r="K3040" i="3"/>
  <c r="L3040" i="3" s="1"/>
  <c r="P3041" i="3"/>
  <c r="C3043" i="3"/>
  <c r="B3043" i="3"/>
  <c r="Q3045" i="3"/>
  <c r="R3045" i="3" s="1"/>
  <c r="D3047" i="3"/>
  <c r="O3052" i="3"/>
  <c r="R3052" i="3" s="1"/>
  <c r="D3054" i="3"/>
  <c r="B3054" i="3"/>
  <c r="O3055" i="3"/>
  <c r="O3057" i="3"/>
  <c r="C3058" i="3"/>
  <c r="O3062" i="3"/>
  <c r="R3062" i="3" s="1"/>
  <c r="Q3064" i="3"/>
  <c r="B3065" i="3"/>
  <c r="K3065" i="3"/>
  <c r="L3065" i="3" s="1"/>
  <c r="P3066" i="3"/>
  <c r="R3066" i="3" s="1"/>
  <c r="K3067" i="3"/>
  <c r="L3067" i="3" s="1"/>
  <c r="P3067" i="3"/>
  <c r="R3067" i="3" s="1"/>
  <c r="P3068" i="3"/>
  <c r="R3068" i="3" s="1"/>
  <c r="N3068" i="3"/>
  <c r="C3069" i="3"/>
  <c r="Q3070" i="3"/>
  <c r="K3072" i="3"/>
  <c r="L3072" i="3" s="1"/>
  <c r="P3073" i="3"/>
  <c r="C3075" i="3"/>
  <c r="B3075" i="3"/>
  <c r="Q3077" i="3"/>
  <c r="R3077" i="3" s="1"/>
  <c r="D3079" i="3"/>
  <c r="O3084" i="3"/>
  <c r="R3084" i="3" s="1"/>
  <c r="D3086" i="3"/>
  <c r="B3086" i="3"/>
  <c r="O3087" i="3"/>
  <c r="R3087" i="3" s="1"/>
  <c r="O3089" i="3"/>
  <c r="C3090" i="3"/>
  <c r="O3094" i="3"/>
  <c r="R3094" i="3" s="1"/>
  <c r="Q3096" i="3"/>
  <c r="B3097" i="3"/>
  <c r="K3097" i="3"/>
  <c r="L3097" i="3" s="1"/>
  <c r="P3098" i="3"/>
  <c r="R3098" i="3" s="1"/>
  <c r="K3099" i="3"/>
  <c r="L3099" i="3" s="1"/>
  <c r="P3099" i="3"/>
  <c r="R3099" i="3" s="1"/>
  <c r="P3100" i="3"/>
  <c r="R3100" i="3" s="1"/>
  <c r="N3100" i="3"/>
  <c r="C3101" i="3"/>
  <c r="Q3102" i="3"/>
  <c r="K3104" i="3"/>
  <c r="L3104" i="3" s="1"/>
  <c r="P3105" i="3"/>
  <c r="C3107" i="3"/>
  <c r="B3107" i="3"/>
  <c r="Q3109" i="3"/>
  <c r="R3109" i="3" s="1"/>
  <c r="D3111" i="3"/>
  <c r="O3116" i="3"/>
  <c r="R3116" i="3" s="1"/>
  <c r="D3118" i="3"/>
  <c r="B3118" i="3"/>
  <c r="O3119" i="3"/>
  <c r="O3121" i="3"/>
  <c r="R3121" i="3" s="1"/>
  <c r="C3122" i="3"/>
  <c r="O3126" i="3"/>
  <c r="Q3128" i="3"/>
  <c r="R3128" i="3" s="1"/>
  <c r="B3129" i="3"/>
  <c r="K3129" i="3"/>
  <c r="L3129" i="3" s="1"/>
  <c r="P3130" i="3"/>
  <c r="R3130" i="3" s="1"/>
  <c r="K3131" i="3"/>
  <c r="L3131" i="3" s="1"/>
  <c r="P3131" i="3"/>
  <c r="P3132" i="3"/>
  <c r="R3132" i="3" s="1"/>
  <c r="N3132" i="3"/>
  <c r="C3133" i="3"/>
  <c r="Q3134" i="3"/>
  <c r="K3136" i="3"/>
  <c r="L3136" i="3" s="1"/>
  <c r="P3137" i="3"/>
  <c r="C3139" i="3"/>
  <c r="B3139" i="3"/>
  <c r="Q3141" i="3"/>
  <c r="R3141" i="3" s="1"/>
  <c r="D3143" i="3"/>
  <c r="O3148" i="3"/>
  <c r="R3148" i="3" s="1"/>
  <c r="D3150" i="3"/>
  <c r="B3150" i="3"/>
  <c r="O3151" i="3"/>
  <c r="R3151" i="3" s="1"/>
  <c r="R3153" i="3"/>
  <c r="O3154" i="3"/>
  <c r="R3154" i="3" s="1"/>
  <c r="K3155" i="3"/>
  <c r="L3155" i="3" s="1"/>
  <c r="P3155" i="3"/>
  <c r="R3155" i="3" s="1"/>
  <c r="P3156" i="3"/>
  <c r="R3156" i="3" s="1"/>
  <c r="N3156" i="3"/>
  <c r="Q3157" i="3"/>
  <c r="R3157" i="3" s="1"/>
  <c r="O3159" i="3"/>
  <c r="R3159" i="3" s="1"/>
  <c r="D3161" i="3"/>
  <c r="B3161" i="3"/>
  <c r="K3161" i="3"/>
  <c r="L3161" i="3" s="1"/>
  <c r="C3163" i="3"/>
  <c r="B3163" i="3"/>
  <c r="C3166" i="3"/>
  <c r="Q3168" i="3"/>
  <c r="P3169" i="3"/>
  <c r="M3170" i="3"/>
  <c r="P3170" i="3"/>
  <c r="R3170" i="3" s="1"/>
  <c r="Q3174" i="3"/>
  <c r="K3176" i="3"/>
  <c r="L3176" i="3" s="1"/>
  <c r="D3178" i="3"/>
  <c r="B3178" i="3"/>
  <c r="K3178" i="3"/>
  <c r="L3178" i="3" s="1"/>
  <c r="C3181" i="3"/>
  <c r="D3183" i="3"/>
  <c r="R3185" i="3"/>
  <c r="O3186" i="3"/>
  <c r="K3187" i="3"/>
  <c r="L3187" i="3" s="1"/>
  <c r="P3187" i="3"/>
  <c r="R3187" i="3" s="1"/>
  <c r="P3188" i="3"/>
  <c r="R3188" i="3" s="1"/>
  <c r="N3188" i="3"/>
  <c r="Q3189" i="3"/>
  <c r="O3191" i="3"/>
  <c r="D3193" i="3"/>
  <c r="B3193" i="3"/>
  <c r="K3193" i="3"/>
  <c r="L3193" i="3" s="1"/>
  <c r="C3195" i="3"/>
  <c r="B3195" i="3"/>
  <c r="C3198" i="3"/>
  <c r="Q3200" i="3"/>
  <c r="P3201" i="3"/>
  <c r="R3201" i="3" s="1"/>
  <c r="M3202" i="3"/>
  <c r="P3202" i="3"/>
  <c r="Q3206" i="3"/>
  <c r="K3208" i="3"/>
  <c r="L3208" i="3" s="1"/>
  <c r="D3210" i="3"/>
  <c r="B3210" i="3"/>
  <c r="K3210" i="3"/>
  <c r="L3210" i="3" s="1"/>
  <c r="C3213" i="3"/>
  <c r="D3215" i="3"/>
  <c r="R3217" i="3"/>
  <c r="O3218" i="3"/>
  <c r="K3219" i="3"/>
  <c r="L3219" i="3" s="1"/>
  <c r="P3219" i="3"/>
  <c r="P3220" i="3"/>
  <c r="R3220" i="3" s="1"/>
  <c r="N3220" i="3"/>
  <c r="Q3221" i="3"/>
  <c r="R3221" i="3" s="1"/>
  <c r="O3223" i="3"/>
  <c r="R3223" i="3" s="1"/>
  <c r="D3225" i="3"/>
  <c r="B3225" i="3"/>
  <c r="K3225" i="3"/>
  <c r="L3225" i="3" s="1"/>
  <c r="C3227" i="3"/>
  <c r="B3227" i="3"/>
  <c r="C3230" i="3"/>
  <c r="Q3232" i="3"/>
  <c r="P3233" i="3"/>
  <c r="R3233" i="3" s="1"/>
  <c r="M3234" i="3"/>
  <c r="P3234" i="3"/>
  <c r="Q3238" i="3"/>
  <c r="R3238" i="3" s="1"/>
  <c r="K3240" i="3"/>
  <c r="L3240" i="3" s="1"/>
  <c r="D3242" i="3"/>
  <c r="B3242" i="3"/>
  <c r="K3242" i="3"/>
  <c r="L3242" i="3" s="1"/>
  <c r="C3245" i="3"/>
  <c r="D3247" i="3"/>
  <c r="R3249" i="3"/>
  <c r="O3250" i="3"/>
  <c r="R3250" i="3" s="1"/>
  <c r="K3251" i="3"/>
  <c r="L3251" i="3" s="1"/>
  <c r="P3251" i="3"/>
  <c r="R3251" i="3" s="1"/>
  <c r="P3252" i="3"/>
  <c r="R3252" i="3" s="1"/>
  <c r="N3252" i="3"/>
  <c r="Q3253" i="3"/>
  <c r="R3253" i="3" s="1"/>
  <c r="O3255" i="3"/>
  <c r="D3257" i="3"/>
  <c r="B3257" i="3"/>
  <c r="K3257" i="3"/>
  <c r="L3257" i="3" s="1"/>
  <c r="M3258" i="3"/>
  <c r="K3258" i="3"/>
  <c r="L3258" i="3" s="1"/>
  <c r="P3258" i="3"/>
  <c r="R3258" i="3" s="1"/>
  <c r="Q3261" i="3"/>
  <c r="P3264" i="3"/>
  <c r="O3264" i="3"/>
  <c r="R3264" i="3" s="1"/>
  <c r="N3264" i="3"/>
  <c r="Q3266" i="3"/>
  <c r="O3269" i="3"/>
  <c r="R3269" i="3" s="1"/>
  <c r="M3269" i="3"/>
  <c r="D3273" i="3"/>
  <c r="B3273" i="3"/>
  <c r="K3273" i="3"/>
  <c r="L3273" i="3" s="1"/>
  <c r="M3274" i="3"/>
  <c r="K3274" i="3"/>
  <c r="L3274" i="3" s="1"/>
  <c r="P3274" i="3"/>
  <c r="Q3277" i="3"/>
  <c r="P3280" i="3"/>
  <c r="O3280" i="3"/>
  <c r="N3280" i="3"/>
  <c r="Q3282" i="3"/>
  <c r="O3285" i="3"/>
  <c r="R3285" i="3" s="1"/>
  <c r="M3285" i="3"/>
  <c r="D3289" i="3"/>
  <c r="B3289" i="3"/>
  <c r="K3289" i="3"/>
  <c r="L3289" i="3" s="1"/>
  <c r="M3290" i="3"/>
  <c r="K3290" i="3"/>
  <c r="L3290" i="3" s="1"/>
  <c r="P3290" i="3"/>
  <c r="R3290" i="3" s="1"/>
  <c r="Q3293" i="3"/>
  <c r="P3296" i="3"/>
  <c r="O3296" i="3"/>
  <c r="R3296" i="3" s="1"/>
  <c r="N3296" i="3"/>
  <c r="Q3298" i="3"/>
  <c r="O3301" i="3"/>
  <c r="R3301" i="3" s="1"/>
  <c r="M3301" i="3"/>
  <c r="D3305" i="3"/>
  <c r="B3305" i="3"/>
  <c r="K3305" i="3"/>
  <c r="L3305" i="3" s="1"/>
  <c r="M3306" i="3"/>
  <c r="K3306" i="3"/>
  <c r="L3306" i="3" s="1"/>
  <c r="P3306" i="3"/>
  <c r="Q3309" i="3"/>
  <c r="K3312" i="3"/>
  <c r="L3312" i="3" s="1"/>
  <c r="P3312" i="3"/>
  <c r="O3312" i="3"/>
  <c r="N3312" i="3"/>
  <c r="Q3320" i="3"/>
  <c r="R3320" i="3" s="1"/>
  <c r="N3320" i="3"/>
  <c r="P3321" i="3"/>
  <c r="R3321" i="3" s="1"/>
  <c r="M3321" i="3"/>
  <c r="K3321" i="3"/>
  <c r="L3321" i="3" s="1"/>
  <c r="Q3321" i="3"/>
  <c r="D3330" i="3"/>
  <c r="B3330" i="3"/>
  <c r="C3330" i="3"/>
  <c r="N3330" i="3"/>
  <c r="O3336" i="3"/>
  <c r="O3337" i="3"/>
  <c r="R3337" i="3" s="1"/>
  <c r="K3407" i="3"/>
  <c r="L3407" i="3" s="1"/>
  <c r="P3407" i="3"/>
  <c r="O3407" i="3"/>
  <c r="M3407" i="3"/>
  <c r="Q3407" i="3"/>
  <c r="D3410" i="3"/>
  <c r="C3410" i="3"/>
  <c r="B3410" i="3"/>
  <c r="M3438" i="3"/>
  <c r="Q3438" i="3"/>
  <c r="P3438" i="3"/>
  <c r="O3438" i="3"/>
  <c r="R3438" i="3" s="1"/>
  <c r="K3438" i="3"/>
  <c r="L3438" i="3" s="1"/>
  <c r="D3450" i="3"/>
  <c r="C3450" i="3"/>
  <c r="B3450" i="3"/>
  <c r="N3482" i="3"/>
  <c r="P3482" i="3"/>
  <c r="C3587" i="3"/>
  <c r="D3587" i="3"/>
  <c r="B3587" i="3"/>
  <c r="R3624" i="3"/>
  <c r="N3654" i="3"/>
  <c r="P3654" i="3"/>
  <c r="O3654" i="3"/>
  <c r="K3654" i="3"/>
  <c r="L3654" i="3" s="1"/>
  <c r="K2999" i="3"/>
  <c r="L2999" i="3" s="1"/>
  <c r="P2999" i="3"/>
  <c r="P3000" i="3"/>
  <c r="R3000" i="3" s="1"/>
  <c r="N3000" i="3"/>
  <c r="C3007" i="3"/>
  <c r="B3007" i="3"/>
  <c r="D3018" i="3"/>
  <c r="B3018" i="3"/>
  <c r="K3031" i="3"/>
  <c r="L3031" i="3" s="1"/>
  <c r="P3031" i="3"/>
  <c r="P3032" i="3"/>
  <c r="N3032" i="3"/>
  <c r="C3039" i="3"/>
  <c r="B3039" i="3"/>
  <c r="D3050" i="3"/>
  <c r="B3050" i="3"/>
  <c r="K3063" i="3"/>
  <c r="L3063" i="3" s="1"/>
  <c r="P3063" i="3"/>
  <c r="P3064" i="3"/>
  <c r="R3064" i="3" s="1"/>
  <c r="N3064" i="3"/>
  <c r="C3071" i="3"/>
  <c r="B3071" i="3"/>
  <c r="D3082" i="3"/>
  <c r="B3082" i="3"/>
  <c r="R3083" i="3"/>
  <c r="K3095" i="3"/>
  <c r="L3095" i="3" s="1"/>
  <c r="P3095" i="3"/>
  <c r="P3096" i="3"/>
  <c r="R3096" i="3" s="1"/>
  <c r="N3096" i="3"/>
  <c r="C3103" i="3"/>
  <c r="B3103" i="3"/>
  <c r="D3114" i="3"/>
  <c r="B3114" i="3"/>
  <c r="K3127" i="3"/>
  <c r="L3127" i="3" s="1"/>
  <c r="P3127" i="3"/>
  <c r="P3128" i="3"/>
  <c r="N3128" i="3"/>
  <c r="C3135" i="3"/>
  <c r="B3135" i="3"/>
  <c r="D3146" i="3"/>
  <c r="B3146" i="3"/>
  <c r="R3147" i="3"/>
  <c r="D3158" i="3"/>
  <c r="B3158" i="3"/>
  <c r="R3165" i="3"/>
  <c r="K3167" i="3"/>
  <c r="L3167" i="3" s="1"/>
  <c r="P3167" i="3"/>
  <c r="P3168" i="3"/>
  <c r="R3168" i="3" s="1"/>
  <c r="N3168" i="3"/>
  <c r="D3173" i="3"/>
  <c r="B3173" i="3"/>
  <c r="C3175" i="3"/>
  <c r="B3175" i="3"/>
  <c r="M3182" i="3"/>
  <c r="P3182" i="3"/>
  <c r="R3182" i="3" s="1"/>
  <c r="D3190" i="3"/>
  <c r="B3190" i="3"/>
  <c r="K3199" i="3"/>
  <c r="L3199" i="3" s="1"/>
  <c r="P3199" i="3"/>
  <c r="R3199" i="3" s="1"/>
  <c r="P3200" i="3"/>
  <c r="N3200" i="3"/>
  <c r="R3203" i="3"/>
  <c r="D3205" i="3"/>
  <c r="B3205" i="3"/>
  <c r="C3207" i="3"/>
  <c r="B3207" i="3"/>
  <c r="M3214" i="3"/>
  <c r="P3214" i="3"/>
  <c r="R3214" i="3" s="1"/>
  <c r="D3222" i="3"/>
  <c r="B3222" i="3"/>
  <c r="K3222" i="3"/>
  <c r="L3222" i="3" s="1"/>
  <c r="K3231" i="3"/>
  <c r="L3231" i="3" s="1"/>
  <c r="P3231" i="3"/>
  <c r="P3232" i="3"/>
  <c r="R3232" i="3" s="1"/>
  <c r="N3232" i="3"/>
  <c r="D3237" i="3"/>
  <c r="B3237" i="3"/>
  <c r="C3239" i="3"/>
  <c r="B3239" i="3"/>
  <c r="M3246" i="3"/>
  <c r="P3246" i="3"/>
  <c r="R3246" i="3" s="1"/>
  <c r="D3254" i="3"/>
  <c r="B3254" i="3"/>
  <c r="K3254" i="3"/>
  <c r="L3254" i="3" s="1"/>
  <c r="D3262" i="3"/>
  <c r="C3262" i="3"/>
  <c r="B3262" i="3"/>
  <c r="R3262" i="3"/>
  <c r="D3278" i="3"/>
  <c r="C3278" i="3"/>
  <c r="B3278" i="3"/>
  <c r="R3278" i="3"/>
  <c r="Q3292" i="3"/>
  <c r="D3294" i="3"/>
  <c r="C3294" i="3"/>
  <c r="B3294" i="3"/>
  <c r="R3294" i="3"/>
  <c r="P3305" i="3"/>
  <c r="Q3308" i="3"/>
  <c r="D3310" i="3"/>
  <c r="C3310" i="3"/>
  <c r="B3310" i="3"/>
  <c r="B3331" i="3"/>
  <c r="C3331" i="3"/>
  <c r="D3331" i="3"/>
  <c r="D3337" i="3"/>
  <c r="C3337" i="3"/>
  <c r="B3337" i="3"/>
  <c r="P3338" i="3"/>
  <c r="R3338" i="3" s="1"/>
  <c r="M3338" i="3"/>
  <c r="K3338" i="3"/>
  <c r="L3338" i="3" s="1"/>
  <c r="Q3338" i="3"/>
  <c r="D3409" i="3"/>
  <c r="C3409" i="3"/>
  <c r="B3409" i="3"/>
  <c r="D3423" i="3"/>
  <c r="C3423" i="3"/>
  <c r="B3423" i="3"/>
  <c r="N3453" i="3"/>
  <c r="K3453" i="3"/>
  <c r="L3453" i="3" s="1"/>
  <c r="O3470" i="3"/>
  <c r="R3470" i="3" s="1"/>
  <c r="M3470" i="3"/>
  <c r="Q3470" i="3"/>
  <c r="P3470" i="3"/>
  <c r="K3470" i="3"/>
  <c r="L3470" i="3" s="1"/>
  <c r="O3739" i="3"/>
  <c r="K3739" i="3"/>
  <c r="L3739" i="3" s="1"/>
  <c r="P3739" i="3"/>
  <c r="Q3739" i="3"/>
  <c r="M3739" i="3"/>
  <c r="B2985" i="3"/>
  <c r="K2985" i="3"/>
  <c r="L2985" i="3" s="1"/>
  <c r="D2986" i="3"/>
  <c r="P2990" i="3"/>
  <c r="R2990" i="3" s="1"/>
  <c r="O2993" i="3"/>
  <c r="R2993" i="3" s="1"/>
  <c r="B2995" i="3"/>
  <c r="K2996" i="3"/>
  <c r="L2996" i="3" s="1"/>
  <c r="C2997" i="3"/>
  <c r="M2997" i="3"/>
  <c r="Q2998" i="3"/>
  <c r="K3000" i="3"/>
  <c r="L3000" i="3" s="1"/>
  <c r="P3001" i="3"/>
  <c r="C3003" i="3"/>
  <c r="B3003" i="3"/>
  <c r="D3007" i="3"/>
  <c r="M3007" i="3"/>
  <c r="O3012" i="3"/>
  <c r="R3012" i="3" s="1"/>
  <c r="D3014" i="3"/>
  <c r="B3014" i="3"/>
  <c r="O3017" i="3"/>
  <c r="R3017" i="3" s="1"/>
  <c r="C3018" i="3"/>
  <c r="Q3019" i="3"/>
  <c r="R3019" i="3" s="1"/>
  <c r="R3022" i="3"/>
  <c r="Q3024" i="3"/>
  <c r="B3025" i="3"/>
  <c r="K3025" i="3"/>
  <c r="L3025" i="3" s="1"/>
  <c r="K3027" i="3"/>
  <c r="L3027" i="3" s="1"/>
  <c r="P3027" i="3"/>
  <c r="R3027" i="3" s="1"/>
  <c r="P3028" i="3"/>
  <c r="N3028" i="3"/>
  <c r="M3029" i="3"/>
  <c r="Q3030" i="3"/>
  <c r="K3032" i="3"/>
  <c r="L3032" i="3" s="1"/>
  <c r="P3033" i="3"/>
  <c r="C3035" i="3"/>
  <c r="B3035" i="3"/>
  <c r="D3039" i="3"/>
  <c r="M3039" i="3"/>
  <c r="D3046" i="3"/>
  <c r="B3046" i="3"/>
  <c r="O3049" i="3"/>
  <c r="R3049" i="3" s="1"/>
  <c r="C3050" i="3"/>
  <c r="Q3051" i="3"/>
  <c r="R3054" i="3"/>
  <c r="Q3056" i="3"/>
  <c r="B3057" i="3"/>
  <c r="K3057" i="3"/>
  <c r="L3057" i="3" s="1"/>
  <c r="K3059" i="3"/>
  <c r="L3059" i="3" s="1"/>
  <c r="P3059" i="3"/>
  <c r="P3060" i="3"/>
  <c r="N3060" i="3"/>
  <c r="M3061" i="3"/>
  <c r="Q3062" i="3"/>
  <c r="K3064" i="3"/>
  <c r="L3064" i="3" s="1"/>
  <c r="P3065" i="3"/>
  <c r="C3067" i="3"/>
  <c r="B3067" i="3"/>
  <c r="D3071" i="3"/>
  <c r="M3071" i="3"/>
  <c r="D3078" i="3"/>
  <c r="B3078" i="3"/>
  <c r="O3081" i="3"/>
  <c r="R3081" i="3" s="1"/>
  <c r="C3082" i="3"/>
  <c r="Q3083" i="3"/>
  <c r="R3086" i="3"/>
  <c r="Q3088" i="3"/>
  <c r="B3089" i="3"/>
  <c r="K3089" i="3"/>
  <c r="L3089" i="3" s="1"/>
  <c r="K3091" i="3"/>
  <c r="L3091" i="3" s="1"/>
  <c r="P3091" i="3"/>
  <c r="R3091" i="3" s="1"/>
  <c r="P3092" i="3"/>
  <c r="R3092" i="3" s="1"/>
  <c r="N3092" i="3"/>
  <c r="M3093" i="3"/>
  <c r="Q3094" i="3"/>
  <c r="K3096" i="3"/>
  <c r="L3096" i="3" s="1"/>
  <c r="P3097" i="3"/>
  <c r="C3099" i="3"/>
  <c r="B3099" i="3"/>
  <c r="D3103" i="3"/>
  <c r="M3103" i="3"/>
  <c r="D3110" i="3"/>
  <c r="B3110" i="3"/>
  <c r="O3113" i="3"/>
  <c r="R3113" i="3" s="1"/>
  <c r="C3114" i="3"/>
  <c r="Q3115" i="3"/>
  <c r="R3118" i="3"/>
  <c r="Q3120" i="3"/>
  <c r="B3121" i="3"/>
  <c r="K3121" i="3"/>
  <c r="L3121" i="3" s="1"/>
  <c r="K3123" i="3"/>
  <c r="L3123" i="3" s="1"/>
  <c r="P3123" i="3"/>
  <c r="R3123" i="3" s="1"/>
  <c r="P3124" i="3"/>
  <c r="R3124" i="3" s="1"/>
  <c r="N3124" i="3"/>
  <c r="M3125" i="3"/>
  <c r="Q3126" i="3"/>
  <c r="K3128" i="3"/>
  <c r="L3128" i="3" s="1"/>
  <c r="P3129" i="3"/>
  <c r="C3131" i="3"/>
  <c r="B3131" i="3"/>
  <c r="D3135" i="3"/>
  <c r="M3135" i="3"/>
  <c r="D3142" i="3"/>
  <c r="B3142" i="3"/>
  <c r="O3145" i="3"/>
  <c r="R3145" i="3" s="1"/>
  <c r="C3146" i="3"/>
  <c r="Q3147" i="3"/>
  <c r="R3150" i="3"/>
  <c r="Q3152" i="3"/>
  <c r="B3153" i="3"/>
  <c r="C3155" i="3"/>
  <c r="B3155" i="3"/>
  <c r="C3158" i="3"/>
  <c r="Q3160" i="3"/>
  <c r="M3162" i="3"/>
  <c r="P3162" i="3"/>
  <c r="R3162" i="3" s="1"/>
  <c r="K3168" i="3"/>
  <c r="L3168" i="3" s="1"/>
  <c r="D3170" i="3"/>
  <c r="B3170" i="3"/>
  <c r="Q3171" i="3"/>
  <c r="C3173" i="3"/>
  <c r="M3173" i="3"/>
  <c r="D3175" i="3"/>
  <c r="M3175" i="3"/>
  <c r="O3176" i="3"/>
  <c r="R3176" i="3" s="1"/>
  <c r="K3179" i="3"/>
  <c r="L3179" i="3" s="1"/>
  <c r="P3179" i="3"/>
  <c r="R3179" i="3" s="1"/>
  <c r="P3180" i="3"/>
  <c r="R3180" i="3" s="1"/>
  <c r="N3180" i="3"/>
  <c r="D3185" i="3"/>
  <c r="B3185" i="3"/>
  <c r="C3187" i="3"/>
  <c r="B3187" i="3"/>
  <c r="C3190" i="3"/>
  <c r="Q3192" i="3"/>
  <c r="M3194" i="3"/>
  <c r="P3194" i="3"/>
  <c r="K3200" i="3"/>
  <c r="L3200" i="3" s="1"/>
  <c r="D3202" i="3"/>
  <c r="B3202" i="3"/>
  <c r="Q3203" i="3"/>
  <c r="C3205" i="3"/>
  <c r="M3205" i="3"/>
  <c r="D3207" i="3"/>
  <c r="M3207" i="3"/>
  <c r="O3208" i="3"/>
  <c r="R3208" i="3" s="1"/>
  <c r="R3209" i="3"/>
  <c r="K3211" i="3"/>
  <c r="L3211" i="3" s="1"/>
  <c r="P3211" i="3"/>
  <c r="R3211" i="3" s="1"/>
  <c r="P3212" i="3"/>
  <c r="N3212" i="3"/>
  <c r="D3217" i="3"/>
  <c r="B3217" i="3"/>
  <c r="C3219" i="3"/>
  <c r="B3219" i="3"/>
  <c r="C3222" i="3"/>
  <c r="M3226" i="3"/>
  <c r="P3226" i="3"/>
  <c r="R3226" i="3" s="1"/>
  <c r="K3232" i="3"/>
  <c r="L3232" i="3" s="1"/>
  <c r="D3234" i="3"/>
  <c r="B3234" i="3"/>
  <c r="Q3235" i="3"/>
  <c r="C3237" i="3"/>
  <c r="M3237" i="3"/>
  <c r="D3239" i="3"/>
  <c r="M3239" i="3"/>
  <c r="O3240" i="3"/>
  <c r="R3242" i="3"/>
  <c r="K3243" i="3"/>
  <c r="L3243" i="3" s="1"/>
  <c r="P3243" i="3"/>
  <c r="R3243" i="3" s="1"/>
  <c r="P3244" i="3"/>
  <c r="R3244" i="3" s="1"/>
  <c r="N3244" i="3"/>
  <c r="D3249" i="3"/>
  <c r="B3249" i="3"/>
  <c r="C3251" i="3"/>
  <c r="B3251" i="3"/>
  <c r="C3254" i="3"/>
  <c r="P3260" i="3"/>
  <c r="O3260" i="3"/>
  <c r="R3260" i="3" s="1"/>
  <c r="N3260" i="3"/>
  <c r="O3265" i="3"/>
  <c r="R3265" i="3" s="1"/>
  <c r="M3265" i="3"/>
  <c r="D3269" i="3"/>
  <c r="B3269" i="3"/>
  <c r="M3270" i="3"/>
  <c r="K3270" i="3"/>
  <c r="L3270" i="3" s="1"/>
  <c r="P3270" i="3"/>
  <c r="P3276" i="3"/>
  <c r="O3276" i="3"/>
  <c r="R3276" i="3" s="1"/>
  <c r="N3276" i="3"/>
  <c r="O3281" i="3"/>
  <c r="R3281" i="3" s="1"/>
  <c r="M3281" i="3"/>
  <c r="D3285" i="3"/>
  <c r="B3285" i="3"/>
  <c r="M3286" i="3"/>
  <c r="K3286" i="3"/>
  <c r="L3286" i="3" s="1"/>
  <c r="P3286" i="3"/>
  <c r="R3286" i="3" s="1"/>
  <c r="P3292" i="3"/>
  <c r="O3292" i="3"/>
  <c r="R3292" i="3" s="1"/>
  <c r="N3292" i="3"/>
  <c r="O3297" i="3"/>
  <c r="R3297" i="3" s="1"/>
  <c r="M3297" i="3"/>
  <c r="D3301" i="3"/>
  <c r="B3301" i="3"/>
  <c r="M3302" i="3"/>
  <c r="K3302" i="3"/>
  <c r="L3302" i="3" s="1"/>
  <c r="P3302" i="3"/>
  <c r="R3302" i="3" s="1"/>
  <c r="P3308" i="3"/>
  <c r="O3308" i="3"/>
  <c r="R3308" i="3" s="1"/>
  <c r="N3308" i="3"/>
  <c r="P3353" i="3"/>
  <c r="O3353" i="3"/>
  <c r="R3353" i="3" s="1"/>
  <c r="M3353" i="3"/>
  <c r="K3353" i="3"/>
  <c r="L3353" i="3" s="1"/>
  <c r="Q3353" i="3"/>
  <c r="P3369" i="3"/>
  <c r="O3369" i="3"/>
  <c r="M3369" i="3"/>
  <c r="K3369" i="3"/>
  <c r="L3369" i="3" s="1"/>
  <c r="Q3369" i="3"/>
  <c r="P3385" i="3"/>
  <c r="O3385" i="3"/>
  <c r="M3385" i="3"/>
  <c r="K3385" i="3"/>
  <c r="L3385" i="3" s="1"/>
  <c r="Q3385" i="3"/>
  <c r="D3435" i="3"/>
  <c r="C3435" i="3"/>
  <c r="B3435" i="3"/>
  <c r="D3482" i="3"/>
  <c r="C3482" i="3"/>
  <c r="B3482" i="3"/>
  <c r="O3502" i="3"/>
  <c r="M3502" i="3"/>
  <c r="Q3502" i="3"/>
  <c r="P3502" i="3"/>
  <c r="K3502" i="3"/>
  <c r="L3502" i="3" s="1"/>
  <c r="C3535" i="3"/>
  <c r="D3535" i="3"/>
  <c r="B3535" i="3"/>
  <c r="O3552" i="3"/>
  <c r="N3552" i="3"/>
  <c r="K3552" i="3"/>
  <c r="L3552" i="3" s="1"/>
  <c r="P3552" i="3"/>
  <c r="N3575" i="3"/>
  <c r="Q3575" i="3"/>
  <c r="O3619" i="3"/>
  <c r="R3619" i="3" s="1"/>
  <c r="K3619" i="3"/>
  <c r="L3619" i="3" s="1"/>
  <c r="P3619" i="3"/>
  <c r="M3619" i="3"/>
  <c r="Q3619" i="3"/>
  <c r="B3313" i="3"/>
  <c r="B3317" i="3"/>
  <c r="P3320" i="3"/>
  <c r="O3324" i="3"/>
  <c r="R3324" i="3" s="1"/>
  <c r="O3325" i="3"/>
  <c r="O3326" i="3"/>
  <c r="R3326" i="3" s="1"/>
  <c r="B3333" i="3"/>
  <c r="P3336" i="3"/>
  <c r="O3340" i="3"/>
  <c r="R3340" i="3" s="1"/>
  <c r="O3341" i="3"/>
  <c r="R3341" i="3" s="1"/>
  <c r="O3342" i="3"/>
  <c r="C3346" i="3"/>
  <c r="D3347" i="3"/>
  <c r="C3348" i="3"/>
  <c r="K3348" i="3"/>
  <c r="L3348" i="3" s="1"/>
  <c r="B3349" i="3"/>
  <c r="P3352" i="3"/>
  <c r="O3356" i="3"/>
  <c r="O3357" i="3"/>
  <c r="O3358" i="3"/>
  <c r="R3358" i="3" s="1"/>
  <c r="C3362" i="3"/>
  <c r="D3363" i="3"/>
  <c r="C3364" i="3"/>
  <c r="K3364" i="3"/>
  <c r="L3364" i="3" s="1"/>
  <c r="B3365" i="3"/>
  <c r="P3368" i="3"/>
  <c r="O3372" i="3"/>
  <c r="O3373" i="3"/>
  <c r="R3373" i="3" s="1"/>
  <c r="O3374" i="3"/>
  <c r="R3374" i="3" s="1"/>
  <c r="C3378" i="3"/>
  <c r="D3379" i="3"/>
  <c r="C3380" i="3"/>
  <c r="K3380" i="3"/>
  <c r="L3380" i="3" s="1"/>
  <c r="B3381" i="3"/>
  <c r="P3384" i="3"/>
  <c r="O3388" i="3"/>
  <c r="R3388" i="3" s="1"/>
  <c r="O3389" i="3"/>
  <c r="O3390" i="3"/>
  <c r="R3390" i="3" s="1"/>
  <c r="C3394" i="3"/>
  <c r="D3395" i="3"/>
  <c r="C3396" i="3"/>
  <c r="K3396" i="3"/>
  <c r="L3396" i="3" s="1"/>
  <c r="B3397" i="3"/>
  <c r="B3401" i="3"/>
  <c r="B3402" i="3"/>
  <c r="K3402" i="3"/>
  <c r="L3402" i="3" s="1"/>
  <c r="P3406" i="3"/>
  <c r="R3406" i="3" s="1"/>
  <c r="C3411" i="3"/>
  <c r="B3411" i="3"/>
  <c r="M3411" i="3"/>
  <c r="M3415" i="3"/>
  <c r="M3419" i="3"/>
  <c r="M3423" i="3"/>
  <c r="M3427" i="3"/>
  <c r="M3431" i="3"/>
  <c r="M3435" i="3"/>
  <c r="D3439" i="3"/>
  <c r="C3439" i="3"/>
  <c r="B3439" i="3"/>
  <c r="K3445" i="3"/>
  <c r="L3445" i="3" s="1"/>
  <c r="O3450" i="3"/>
  <c r="M3450" i="3"/>
  <c r="Q3453" i="3"/>
  <c r="C3454" i="3"/>
  <c r="P3454" i="3"/>
  <c r="M3455" i="3"/>
  <c r="K3455" i="3"/>
  <c r="L3455" i="3" s="1"/>
  <c r="D3459" i="3"/>
  <c r="C3459" i="3"/>
  <c r="B3459" i="3"/>
  <c r="R3459" i="3"/>
  <c r="B3474" i="3"/>
  <c r="K3474" i="3"/>
  <c r="L3474" i="3" s="1"/>
  <c r="K3477" i="3"/>
  <c r="L3477" i="3" s="1"/>
  <c r="O3482" i="3"/>
  <c r="R3482" i="3" s="1"/>
  <c r="M3482" i="3"/>
  <c r="Q3485" i="3"/>
  <c r="C3486" i="3"/>
  <c r="P3486" i="3"/>
  <c r="M3487" i="3"/>
  <c r="K3487" i="3"/>
  <c r="L3487" i="3" s="1"/>
  <c r="D3491" i="3"/>
  <c r="C3491" i="3"/>
  <c r="B3491" i="3"/>
  <c r="R3491" i="3"/>
  <c r="Q3509" i="3"/>
  <c r="P3524" i="3"/>
  <c r="O3524" i="3"/>
  <c r="R3524" i="3" s="1"/>
  <c r="N3524" i="3"/>
  <c r="K3524" i="3"/>
  <c r="L3524" i="3" s="1"/>
  <c r="Q3525" i="3"/>
  <c r="C3541" i="3"/>
  <c r="D3541" i="3"/>
  <c r="O3555" i="3"/>
  <c r="K3555" i="3"/>
  <c r="L3555" i="3" s="1"/>
  <c r="Q3555" i="3"/>
  <c r="P3555" i="3"/>
  <c r="R3566" i="3"/>
  <c r="K3573" i="3"/>
  <c r="L3573" i="3" s="1"/>
  <c r="O3573" i="3"/>
  <c r="R3573" i="3" s="1"/>
  <c r="M3573" i="3"/>
  <c r="Q3573" i="3"/>
  <c r="O3578" i="3"/>
  <c r="R3578" i="3" s="1"/>
  <c r="N3578" i="3"/>
  <c r="K3578" i="3"/>
  <c r="L3578" i="3" s="1"/>
  <c r="O3600" i="3"/>
  <c r="N3600" i="3"/>
  <c r="K3600" i="3"/>
  <c r="L3600" i="3" s="1"/>
  <c r="P3603" i="3"/>
  <c r="R3606" i="3"/>
  <c r="Q3697" i="3"/>
  <c r="C3721" i="3"/>
  <c r="D3721" i="3"/>
  <c r="B3721" i="3"/>
  <c r="C3777" i="3"/>
  <c r="D3777" i="3"/>
  <c r="B3777" i="3"/>
  <c r="O3795" i="3"/>
  <c r="R3795" i="3" s="1"/>
  <c r="K3795" i="3"/>
  <c r="L3795" i="3" s="1"/>
  <c r="P3795" i="3"/>
  <c r="Q3795" i="3"/>
  <c r="M3795" i="3"/>
  <c r="O3867" i="3"/>
  <c r="M3867" i="3"/>
  <c r="K3867" i="3"/>
  <c r="L3867" i="3" s="1"/>
  <c r="P3867" i="3"/>
  <c r="Q3867" i="3"/>
  <c r="D3895" i="3"/>
  <c r="C3895" i="3"/>
  <c r="B3895" i="3"/>
  <c r="O3947" i="3"/>
  <c r="M3947" i="3"/>
  <c r="K3947" i="3"/>
  <c r="L3947" i="3" s="1"/>
  <c r="P3947" i="3"/>
  <c r="Q3947" i="3"/>
  <c r="P3259" i="3"/>
  <c r="P3263" i="3"/>
  <c r="P3267" i="3"/>
  <c r="R3267" i="3" s="1"/>
  <c r="P3271" i="3"/>
  <c r="P3275" i="3"/>
  <c r="R3275" i="3" s="1"/>
  <c r="P3279" i="3"/>
  <c r="R3279" i="3" s="1"/>
  <c r="P3283" i="3"/>
  <c r="R3283" i="3" s="1"/>
  <c r="P3287" i="3"/>
  <c r="R3287" i="3" s="1"/>
  <c r="P3291" i="3"/>
  <c r="R3291" i="3" s="1"/>
  <c r="P3295" i="3"/>
  <c r="P3299" i="3"/>
  <c r="R3299" i="3" s="1"/>
  <c r="P3303" i="3"/>
  <c r="R3303" i="3" s="1"/>
  <c r="P3307" i="3"/>
  <c r="R3307" i="3" s="1"/>
  <c r="P3311" i="3"/>
  <c r="R3311" i="3" s="1"/>
  <c r="P3315" i="3"/>
  <c r="R3315" i="3" s="1"/>
  <c r="C3318" i="3"/>
  <c r="M3318" i="3"/>
  <c r="D3319" i="3"/>
  <c r="K3320" i="3"/>
  <c r="L3320" i="3" s="1"/>
  <c r="P3324" i="3"/>
  <c r="Q3325" i="3"/>
  <c r="Q3326" i="3"/>
  <c r="P3327" i="3"/>
  <c r="R3327" i="3" s="1"/>
  <c r="O3328" i="3"/>
  <c r="R3328" i="3" s="1"/>
  <c r="C3334" i="3"/>
  <c r="M3334" i="3"/>
  <c r="D3335" i="3"/>
  <c r="K3336" i="3"/>
  <c r="L3336" i="3" s="1"/>
  <c r="P3340" i="3"/>
  <c r="Q3341" i="3"/>
  <c r="Q3342" i="3"/>
  <c r="P3343" i="3"/>
  <c r="R3343" i="3" s="1"/>
  <c r="O3344" i="3"/>
  <c r="R3344" i="3" s="1"/>
  <c r="O3346" i="3"/>
  <c r="M3348" i="3"/>
  <c r="C3350" i="3"/>
  <c r="M3350" i="3"/>
  <c r="D3351" i="3"/>
  <c r="K3352" i="3"/>
  <c r="L3352" i="3" s="1"/>
  <c r="P3356" i="3"/>
  <c r="Q3357" i="3"/>
  <c r="Q3358" i="3"/>
  <c r="P3359" i="3"/>
  <c r="R3359" i="3" s="1"/>
  <c r="O3360" i="3"/>
  <c r="R3360" i="3" s="1"/>
  <c r="O3361" i="3"/>
  <c r="O3362" i="3"/>
  <c r="M3364" i="3"/>
  <c r="C3366" i="3"/>
  <c r="M3366" i="3"/>
  <c r="D3367" i="3"/>
  <c r="K3368" i="3"/>
  <c r="L3368" i="3" s="1"/>
  <c r="P3372" i="3"/>
  <c r="Q3373" i="3"/>
  <c r="Q3374" i="3"/>
  <c r="P3375" i="3"/>
  <c r="O3376" i="3"/>
  <c r="R3376" i="3" s="1"/>
  <c r="O3377" i="3"/>
  <c r="O3378" i="3"/>
  <c r="M3380" i="3"/>
  <c r="C3382" i="3"/>
  <c r="M3382" i="3"/>
  <c r="D3383" i="3"/>
  <c r="K3384" i="3"/>
  <c r="L3384" i="3" s="1"/>
  <c r="P3388" i="3"/>
  <c r="Q3389" i="3"/>
  <c r="Q3390" i="3"/>
  <c r="P3391" i="3"/>
  <c r="R3391" i="3" s="1"/>
  <c r="O3392" i="3"/>
  <c r="R3392" i="3" s="1"/>
  <c r="O3393" i="3"/>
  <c r="O3394" i="3"/>
  <c r="M3396" i="3"/>
  <c r="C3398" i="3"/>
  <c r="M3398" i="3"/>
  <c r="D3399" i="3"/>
  <c r="M3399" i="3"/>
  <c r="O3402" i="3"/>
  <c r="R3402" i="3" s="1"/>
  <c r="P3403" i="3"/>
  <c r="R3403" i="3" s="1"/>
  <c r="Q3405" i="3"/>
  <c r="K3410" i="3"/>
  <c r="L3410" i="3" s="1"/>
  <c r="O3411" i="3"/>
  <c r="R3411" i="3" s="1"/>
  <c r="O3415" i="3"/>
  <c r="O3419" i="3"/>
  <c r="O3423" i="3"/>
  <c r="O3427" i="3"/>
  <c r="O3431" i="3"/>
  <c r="R3431" i="3" s="1"/>
  <c r="O3435" i="3"/>
  <c r="P3439" i="3"/>
  <c r="R3439" i="3" s="1"/>
  <c r="Q3441" i="3"/>
  <c r="C3442" i="3"/>
  <c r="P3442" i="3"/>
  <c r="M3443" i="3"/>
  <c r="K3443" i="3"/>
  <c r="L3443" i="3" s="1"/>
  <c r="P3447" i="3"/>
  <c r="R3448" i="3"/>
  <c r="K3450" i="3"/>
  <c r="L3450" i="3" s="1"/>
  <c r="O3458" i="3"/>
  <c r="M3458" i="3"/>
  <c r="Q3461" i="3"/>
  <c r="C3462" i="3"/>
  <c r="P3462" i="3"/>
  <c r="M3463" i="3"/>
  <c r="K3463" i="3"/>
  <c r="L3463" i="3" s="1"/>
  <c r="D3467" i="3"/>
  <c r="C3467" i="3"/>
  <c r="B3467" i="3"/>
  <c r="O3467" i="3"/>
  <c r="R3467" i="3" s="1"/>
  <c r="P3479" i="3"/>
  <c r="R3480" i="3"/>
  <c r="K3482" i="3"/>
  <c r="L3482" i="3" s="1"/>
  <c r="O3490" i="3"/>
  <c r="M3490" i="3"/>
  <c r="Q3493" i="3"/>
  <c r="C3494" i="3"/>
  <c r="P3494" i="3"/>
  <c r="M3495" i="3"/>
  <c r="K3495" i="3"/>
  <c r="L3495" i="3" s="1"/>
  <c r="D3499" i="3"/>
  <c r="C3499" i="3"/>
  <c r="B3499" i="3"/>
  <c r="O3499" i="3"/>
  <c r="R3499" i="3" s="1"/>
  <c r="K3505" i="3"/>
  <c r="L3505" i="3" s="1"/>
  <c r="O3505" i="3"/>
  <c r="R3505" i="3" s="1"/>
  <c r="Q3505" i="3"/>
  <c r="P3505" i="3"/>
  <c r="M3505" i="3"/>
  <c r="C3525" i="3"/>
  <c r="D3525" i="3"/>
  <c r="O3539" i="3"/>
  <c r="K3539" i="3"/>
  <c r="L3539" i="3" s="1"/>
  <c r="Q3539" i="3"/>
  <c r="P3539" i="3"/>
  <c r="K3553" i="3"/>
  <c r="L3553" i="3" s="1"/>
  <c r="O3553" i="3"/>
  <c r="Q3553" i="3"/>
  <c r="P3553" i="3"/>
  <c r="M3553" i="3"/>
  <c r="C3555" i="3"/>
  <c r="B3555" i="3"/>
  <c r="M3555" i="3"/>
  <c r="P3558" i="3"/>
  <c r="O3558" i="3"/>
  <c r="Q3589" i="3"/>
  <c r="Q3617" i="3"/>
  <c r="K3621" i="3"/>
  <c r="L3621" i="3" s="1"/>
  <c r="P3621" i="3"/>
  <c r="O3621" i="3"/>
  <c r="Q3621" i="3"/>
  <c r="C3649" i="3"/>
  <c r="D3649" i="3"/>
  <c r="B3649" i="3"/>
  <c r="N3702" i="3"/>
  <c r="P3702" i="3"/>
  <c r="O3702" i="3"/>
  <c r="R3702" i="3" s="1"/>
  <c r="K3702" i="3"/>
  <c r="L3702" i="3" s="1"/>
  <c r="C3793" i="3"/>
  <c r="D3793" i="3"/>
  <c r="B3793" i="3"/>
  <c r="O3811" i="3"/>
  <c r="K3811" i="3"/>
  <c r="L3811" i="3" s="1"/>
  <c r="P3811" i="3"/>
  <c r="Q3811" i="3"/>
  <c r="M3811" i="3"/>
  <c r="D3994" i="3"/>
  <c r="C3994" i="3"/>
  <c r="B3994" i="3"/>
  <c r="Q3259" i="3"/>
  <c r="R3259" i="3" s="1"/>
  <c r="Q3263" i="3"/>
  <c r="Q3267" i="3"/>
  <c r="Q3271" i="3"/>
  <c r="R3271" i="3" s="1"/>
  <c r="Q3275" i="3"/>
  <c r="Q3279" i="3"/>
  <c r="Q3283" i="3"/>
  <c r="Q3287" i="3"/>
  <c r="Q3291" i="3"/>
  <c r="Q3295" i="3"/>
  <c r="Q3299" i="3"/>
  <c r="Q3303" i="3"/>
  <c r="Q3307" i="3"/>
  <c r="Q3311" i="3"/>
  <c r="Q3315" i="3"/>
  <c r="Q3327" i="3"/>
  <c r="R3331" i="3"/>
  <c r="M3333" i="3"/>
  <c r="M3335" i="3"/>
  <c r="Q3343" i="3"/>
  <c r="P3346" i="3"/>
  <c r="R3347" i="3"/>
  <c r="M3349" i="3"/>
  <c r="M3351" i="3"/>
  <c r="Q3359" i="3"/>
  <c r="P3361" i="3"/>
  <c r="P3362" i="3"/>
  <c r="R3363" i="3"/>
  <c r="M3365" i="3"/>
  <c r="M3367" i="3"/>
  <c r="Q3375" i="3"/>
  <c r="P3377" i="3"/>
  <c r="P3378" i="3"/>
  <c r="R3379" i="3"/>
  <c r="M3381" i="3"/>
  <c r="M3383" i="3"/>
  <c r="Q3391" i="3"/>
  <c r="P3393" i="3"/>
  <c r="P3394" i="3"/>
  <c r="R3395" i="3"/>
  <c r="M3397" i="3"/>
  <c r="M3401" i="3"/>
  <c r="P3402" i="3"/>
  <c r="C3407" i="3"/>
  <c r="B3407" i="3"/>
  <c r="P3411" i="3"/>
  <c r="P3415" i="3"/>
  <c r="R3416" i="3"/>
  <c r="P3419" i="3"/>
  <c r="P3423" i="3"/>
  <c r="P3427" i="3"/>
  <c r="P3431" i="3"/>
  <c r="R3432" i="3"/>
  <c r="P3435" i="3"/>
  <c r="P3437" i="3"/>
  <c r="O3437" i="3"/>
  <c r="R3437" i="3" s="1"/>
  <c r="O3446" i="3"/>
  <c r="R3446" i="3" s="1"/>
  <c r="M3446" i="3"/>
  <c r="M3451" i="3"/>
  <c r="K3451" i="3"/>
  <c r="L3451" i="3" s="1"/>
  <c r="D3455" i="3"/>
  <c r="C3455" i="3"/>
  <c r="B3455" i="3"/>
  <c r="P3467" i="3"/>
  <c r="R3468" i="3"/>
  <c r="O3478" i="3"/>
  <c r="R3478" i="3" s="1"/>
  <c r="M3478" i="3"/>
  <c r="M3483" i="3"/>
  <c r="K3483" i="3"/>
  <c r="L3483" i="3" s="1"/>
  <c r="D3487" i="3"/>
  <c r="C3487" i="3"/>
  <c r="B3487" i="3"/>
  <c r="P3499" i="3"/>
  <c r="C3519" i="3"/>
  <c r="D3519" i="3"/>
  <c r="B3519" i="3"/>
  <c r="R3528" i="3"/>
  <c r="O3536" i="3"/>
  <c r="N3536" i="3"/>
  <c r="K3536" i="3"/>
  <c r="L3536" i="3" s="1"/>
  <c r="K3549" i="3"/>
  <c r="L3549" i="3" s="1"/>
  <c r="O3549" i="3"/>
  <c r="R3549" i="3" s="1"/>
  <c r="M3549" i="3"/>
  <c r="C3575" i="3"/>
  <c r="D3575" i="3"/>
  <c r="B3575" i="3"/>
  <c r="K3585" i="3"/>
  <c r="L3585" i="3" s="1"/>
  <c r="O3585" i="3"/>
  <c r="Q3585" i="3"/>
  <c r="P3585" i="3"/>
  <c r="P3588" i="3"/>
  <c r="O3588" i="3"/>
  <c r="N3588" i="3"/>
  <c r="K3588" i="3"/>
  <c r="L3588" i="3" s="1"/>
  <c r="D3611" i="3"/>
  <c r="C3611" i="3"/>
  <c r="B3611" i="3"/>
  <c r="C3629" i="3"/>
  <c r="D3629" i="3"/>
  <c r="B3629" i="3"/>
  <c r="R3636" i="3"/>
  <c r="P3667" i="3"/>
  <c r="N3667" i="3"/>
  <c r="C3697" i="3"/>
  <c r="D3697" i="3"/>
  <c r="B3697" i="3"/>
  <c r="C3737" i="3"/>
  <c r="D3737" i="3"/>
  <c r="B3737" i="3"/>
  <c r="D3763" i="3"/>
  <c r="C3763" i="3"/>
  <c r="B3763" i="3"/>
  <c r="O3787" i="3"/>
  <c r="K3787" i="3"/>
  <c r="L3787" i="3" s="1"/>
  <c r="P3787" i="3"/>
  <c r="Q3787" i="3"/>
  <c r="M3787" i="3"/>
  <c r="C3833" i="3"/>
  <c r="D3833" i="3"/>
  <c r="B3833" i="3"/>
  <c r="C3849" i="3"/>
  <c r="D3849" i="3"/>
  <c r="B3849" i="3"/>
  <c r="D3879" i="3"/>
  <c r="C3879" i="3"/>
  <c r="B3879" i="3"/>
  <c r="O3899" i="3"/>
  <c r="M3899" i="3"/>
  <c r="K3899" i="3"/>
  <c r="L3899" i="3" s="1"/>
  <c r="P3899" i="3"/>
  <c r="Q3899" i="3"/>
  <c r="D3919" i="3"/>
  <c r="C3919" i="3"/>
  <c r="B3919" i="3"/>
  <c r="K4132" i="3"/>
  <c r="L4132" i="3" s="1"/>
  <c r="O4132" i="3"/>
  <c r="R4132" i="3" s="1"/>
  <c r="Q4132" i="3"/>
  <c r="P4132" i="3"/>
  <c r="M4132" i="3"/>
  <c r="B3259" i="3"/>
  <c r="B3263" i="3"/>
  <c r="B3267" i="3"/>
  <c r="B3271" i="3"/>
  <c r="B3275" i="3"/>
  <c r="B3279" i="3"/>
  <c r="B3283" i="3"/>
  <c r="B3287" i="3"/>
  <c r="B3291" i="3"/>
  <c r="B3295" i="3"/>
  <c r="B3299" i="3"/>
  <c r="B3303" i="3"/>
  <c r="B3307" i="3"/>
  <c r="B3311" i="3"/>
  <c r="B3315" i="3"/>
  <c r="O3317" i="3"/>
  <c r="R3317" i="3" s="1"/>
  <c r="O3318" i="3"/>
  <c r="R3318" i="3" s="1"/>
  <c r="B3325" i="3"/>
  <c r="O3333" i="3"/>
  <c r="R3333" i="3" s="1"/>
  <c r="O3334" i="3"/>
  <c r="R3334" i="3" s="1"/>
  <c r="M3336" i="3"/>
  <c r="B3341" i="3"/>
  <c r="Q3346" i="3"/>
  <c r="O3348" i="3"/>
  <c r="R3348" i="3" s="1"/>
  <c r="O3349" i="3"/>
  <c r="R3349" i="3" s="1"/>
  <c r="O3350" i="3"/>
  <c r="R3350" i="3" s="1"/>
  <c r="M3352" i="3"/>
  <c r="B3357" i="3"/>
  <c r="Q3361" i="3"/>
  <c r="Q3362" i="3"/>
  <c r="O3364" i="3"/>
  <c r="O3365" i="3"/>
  <c r="R3365" i="3" s="1"/>
  <c r="O3366" i="3"/>
  <c r="R3366" i="3" s="1"/>
  <c r="M3368" i="3"/>
  <c r="B3373" i="3"/>
  <c r="Q3377" i="3"/>
  <c r="Q3378" i="3"/>
  <c r="O3380" i="3"/>
  <c r="O3381" i="3"/>
  <c r="R3381" i="3" s="1"/>
  <c r="O3382" i="3"/>
  <c r="R3382" i="3" s="1"/>
  <c r="M3384" i="3"/>
  <c r="B3389" i="3"/>
  <c r="Q3393" i="3"/>
  <c r="Q3394" i="3"/>
  <c r="O3396" i="3"/>
  <c r="R3396" i="3" s="1"/>
  <c r="O3397" i="3"/>
  <c r="R3397" i="3" s="1"/>
  <c r="O3398" i="3"/>
  <c r="R3398" i="3" s="1"/>
  <c r="O3399" i="3"/>
  <c r="R3399" i="3" s="1"/>
  <c r="N3400" i="3"/>
  <c r="P3401" i="3"/>
  <c r="R3401" i="3" s="1"/>
  <c r="Q3402" i="3"/>
  <c r="D3407" i="3"/>
  <c r="O3410" i="3"/>
  <c r="R3410" i="3" s="1"/>
  <c r="Q3411" i="3"/>
  <c r="P3413" i="3"/>
  <c r="O3413" i="3"/>
  <c r="R3413" i="3" s="1"/>
  <c r="B3414" i="3"/>
  <c r="K3414" i="3"/>
  <c r="L3414" i="3" s="1"/>
  <c r="Q3415" i="3"/>
  <c r="P3417" i="3"/>
  <c r="O3417" i="3"/>
  <c r="R3417" i="3" s="1"/>
  <c r="B3418" i="3"/>
  <c r="K3418" i="3"/>
  <c r="L3418" i="3" s="1"/>
  <c r="Q3419" i="3"/>
  <c r="P3421" i="3"/>
  <c r="O3421" i="3"/>
  <c r="R3421" i="3" s="1"/>
  <c r="B3422" i="3"/>
  <c r="K3422" i="3"/>
  <c r="L3422" i="3" s="1"/>
  <c r="Q3423" i="3"/>
  <c r="P3425" i="3"/>
  <c r="O3425" i="3"/>
  <c r="B3426" i="3"/>
  <c r="K3426" i="3"/>
  <c r="L3426" i="3" s="1"/>
  <c r="Q3427" i="3"/>
  <c r="P3429" i="3"/>
  <c r="O3429" i="3"/>
  <c r="R3429" i="3" s="1"/>
  <c r="B3430" i="3"/>
  <c r="K3430" i="3"/>
  <c r="L3430" i="3" s="1"/>
  <c r="Q3431" i="3"/>
  <c r="P3433" i="3"/>
  <c r="O3433" i="3"/>
  <c r="B3434" i="3"/>
  <c r="K3434" i="3"/>
  <c r="L3434" i="3" s="1"/>
  <c r="Q3435" i="3"/>
  <c r="B3437" i="3"/>
  <c r="K3441" i="3"/>
  <c r="L3441" i="3" s="1"/>
  <c r="Q3450" i="3"/>
  <c r="P3455" i="3"/>
  <c r="R3455" i="3" s="1"/>
  <c r="B3458" i="3"/>
  <c r="K3458" i="3"/>
  <c r="L3458" i="3" s="1"/>
  <c r="K3461" i="3"/>
  <c r="L3461" i="3" s="1"/>
  <c r="O3466" i="3"/>
  <c r="R3466" i="3" s="1"/>
  <c r="M3466" i="3"/>
  <c r="M3471" i="3"/>
  <c r="K3471" i="3"/>
  <c r="L3471" i="3" s="1"/>
  <c r="D3475" i="3"/>
  <c r="C3475" i="3"/>
  <c r="B3475" i="3"/>
  <c r="Q3482" i="3"/>
  <c r="P3487" i="3"/>
  <c r="R3487" i="3" s="1"/>
  <c r="B3490" i="3"/>
  <c r="K3490" i="3"/>
  <c r="L3490" i="3" s="1"/>
  <c r="K3493" i="3"/>
  <c r="L3493" i="3" s="1"/>
  <c r="O3498" i="3"/>
  <c r="R3498" i="3" s="1"/>
  <c r="M3498" i="3"/>
  <c r="O3503" i="3"/>
  <c r="R3503" i="3" s="1"/>
  <c r="K3503" i="3"/>
  <c r="L3503" i="3" s="1"/>
  <c r="P3503" i="3"/>
  <c r="M3503" i="3"/>
  <c r="C3505" i="3"/>
  <c r="D3505" i="3"/>
  <c r="O3523" i="3"/>
  <c r="K3523" i="3"/>
  <c r="L3523" i="3" s="1"/>
  <c r="Q3523" i="3"/>
  <c r="P3523" i="3"/>
  <c r="P3536" i="3"/>
  <c r="K3537" i="3"/>
  <c r="L3537" i="3" s="1"/>
  <c r="O3537" i="3"/>
  <c r="Q3537" i="3"/>
  <c r="P3537" i="3"/>
  <c r="M3537" i="3"/>
  <c r="C3539" i="3"/>
  <c r="B3539" i="3"/>
  <c r="M3539" i="3"/>
  <c r="P3542" i="3"/>
  <c r="O3542" i="3"/>
  <c r="P3556" i="3"/>
  <c r="O3556" i="3"/>
  <c r="R3556" i="3" s="1"/>
  <c r="N3556" i="3"/>
  <c r="K3556" i="3"/>
  <c r="L3556" i="3" s="1"/>
  <c r="N3558" i="3"/>
  <c r="O3571" i="3"/>
  <c r="R3571" i="3" s="1"/>
  <c r="K3571" i="3"/>
  <c r="L3571" i="3" s="1"/>
  <c r="M3571" i="3"/>
  <c r="Q3571" i="3"/>
  <c r="N3576" i="3"/>
  <c r="K3576" i="3"/>
  <c r="L3576" i="3" s="1"/>
  <c r="P3576" i="3"/>
  <c r="K3597" i="3"/>
  <c r="L3597" i="3" s="1"/>
  <c r="O3597" i="3"/>
  <c r="R3597" i="3" s="1"/>
  <c r="M3597" i="3"/>
  <c r="Q3597" i="3"/>
  <c r="N3634" i="3"/>
  <c r="P3634" i="3"/>
  <c r="O3634" i="3"/>
  <c r="K3634" i="3"/>
  <c r="L3634" i="3" s="1"/>
  <c r="R3704" i="3"/>
  <c r="Q3757" i="3"/>
  <c r="N3757" i="3"/>
  <c r="C3809" i="3"/>
  <c r="D3809" i="3"/>
  <c r="B3809" i="3"/>
  <c r="O3827" i="3"/>
  <c r="K3827" i="3"/>
  <c r="L3827" i="3" s="1"/>
  <c r="P3827" i="3"/>
  <c r="Q3827" i="3"/>
  <c r="M3827" i="3"/>
  <c r="D3863" i="3"/>
  <c r="C3863" i="3"/>
  <c r="B3863" i="3"/>
  <c r="O3313" i="3"/>
  <c r="R3313" i="3" s="1"/>
  <c r="K3315" i="3"/>
  <c r="L3315" i="3" s="1"/>
  <c r="O3319" i="3"/>
  <c r="R3319" i="3" s="1"/>
  <c r="B3326" i="3"/>
  <c r="C3327" i="3"/>
  <c r="O3335" i="3"/>
  <c r="R3335" i="3" s="1"/>
  <c r="B3342" i="3"/>
  <c r="C3343" i="3"/>
  <c r="Q3348" i="3"/>
  <c r="O3351" i="3"/>
  <c r="R3351" i="3" s="1"/>
  <c r="B3358" i="3"/>
  <c r="C3359" i="3"/>
  <c r="Q3364" i="3"/>
  <c r="O3367" i="3"/>
  <c r="R3367" i="3" s="1"/>
  <c r="B3374" i="3"/>
  <c r="C3375" i="3"/>
  <c r="Q3380" i="3"/>
  <c r="O3383" i="3"/>
  <c r="R3383" i="3" s="1"/>
  <c r="B3390" i="3"/>
  <c r="C3391" i="3"/>
  <c r="Q3396" i="3"/>
  <c r="P3399" i="3"/>
  <c r="Q3401" i="3"/>
  <c r="B3406" i="3"/>
  <c r="K3406" i="3"/>
  <c r="L3406" i="3" s="1"/>
  <c r="P3410" i="3"/>
  <c r="C3414" i="3"/>
  <c r="O3414" i="3"/>
  <c r="R3414" i="3" s="1"/>
  <c r="C3418" i="3"/>
  <c r="O3418" i="3"/>
  <c r="R3418" i="3" s="1"/>
  <c r="C3422" i="3"/>
  <c r="O3422" i="3"/>
  <c r="R3422" i="3" s="1"/>
  <c r="C3426" i="3"/>
  <c r="O3426" i="3"/>
  <c r="R3426" i="3" s="1"/>
  <c r="C3430" i="3"/>
  <c r="O3430" i="3"/>
  <c r="R3430" i="3" s="1"/>
  <c r="C3434" i="3"/>
  <c r="O3434" i="3"/>
  <c r="R3434" i="3" s="1"/>
  <c r="K3437" i="3"/>
  <c r="L3437" i="3" s="1"/>
  <c r="D3443" i="3"/>
  <c r="C3443" i="3"/>
  <c r="B3443" i="3"/>
  <c r="O3443" i="3"/>
  <c r="R3443" i="3" s="1"/>
  <c r="B3446" i="3"/>
  <c r="K3446" i="3"/>
  <c r="L3446" i="3" s="1"/>
  <c r="K3449" i="3"/>
  <c r="L3449" i="3" s="1"/>
  <c r="O3454" i="3"/>
  <c r="R3454" i="3" s="1"/>
  <c r="M3454" i="3"/>
  <c r="Q3455" i="3"/>
  <c r="Q3457" i="3"/>
  <c r="C3458" i="3"/>
  <c r="P3458" i="3"/>
  <c r="M3459" i="3"/>
  <c r="K3459" i="3"/>
  <c r="L3459" i="3" s="1"/>
  <c r="D3463" i="3"/>
  <c r="C3463" i="3"/>
  <c r="B3463" i="3"/>
  <c r="R3463" i="3"/>
  <c r="B3478" i="3"/>
  <c r="K3478" i="3"/>
  <c r="L3478" i="3" s="1"/>
  <c r="K3481" i="3"/>
  <c r="L3481" i="3" s="1"/>
  <c r="O3486" i="3"/>
  <c r="R3486" i="3" s="1"/>
  <c r="M3486" i="3"/>
  <c r="Q3487" i="3"/>
  <c r="Q3489" i="3"/>
  <c r="C3490" i="3"/>
  <c r="P3490" i="3"/>
  <c r="M3491" i="3"/>
  <c r="K3491" i="3"/>
  <c r="L3491" i="3" s="1"/>
  <c r="D3495" i="3"/>
  <c r="C3495" i="3"/>
  <c r="B3495" i="3"/>
  <c r="O3495" i="3"/>
  <c r="R3495" i="3" s="1"/>
  <c r="B3505" i="3"/>
  <c r="O3520" i="3"/>
  <c r="R3520" i="3" s="1"/>
  <c r="N3520" i="3"/>
  <c r="K3520" i="3"/>
  <c r="L3520" i="3" s="1"/>
  <c r="K3533" i="3"/>
  <c r="L3533" i="3" s="1"/>
  <c r="O3533" i="3"/>
  <c r="R3533" i="3" s="1"/>
  <c r="M3533" i="3"/>
  <c r="D3539" i="3"/>
  <c r="K3542" i="3"/>
  <c r="L3542" i="3" s="1"/>
  <c r="R3550" i="3"/>
  <c r="R3580" i="3"/>
  <c r="O3583" i="3"/>
  <c r="K3583" i="3"/>
  <c r="L3583" i="3" s="1"/>
  <c r="Q3583" i="3"/>
  <c r="P3583" i="3"/>
  <c r="M3585" i="3"/>
  <c r="C3589" i="3"/>
  <c r="D3589" i="3"/>
  <c r="B3589" i="3"/>
  <c r="R3594" i="3"/>
  <c r="R3598" i="3"/>
  <c r="Q3603" i="3"/>
  <c r="C3617" i="3"/>
  <c r="D3617" i="3"/>
  <c r="B3617" i="3"/>
  <c r="O3639" i="3"/>
  <c r="K3639" i="3"/>
  <c r="L3639" i="3" s="1"/>
  <c r="Q3639" i="3"/>
  <c r="P3639" i="3"/>
  <c r="M3639" i="3"/>
  <c r="R3650" i="3"/>
  <c r="D3663" i="3"/>
  <c r="C3663" i="3"/>
  <c r="B3663" i="3"/>
  <c r="O3715" i="3"/>
  <c r="K3715" i="3"/>
  <c r="L3715" i="3" s="1"/>
  <c r="Q3715" i="3"/>
  <c r="P3715" i="3"/>
  <c r="M3715" i="3"/>
  <c r="Q3721" i="3"/>
  <c r="C3725" i="3"/>
  <c r="D3725" i="3"/>
  <c r="B3725" i="3"/>
  <c r="D3731" i="3"/>
  <c r="C3731" i="3"/>
  <c r="B3731" i="3"/>
  <c r="Q3751" i="3"/>
  <c r="N3751" i="3"/>
  <c r="C3785" i="3"/>
  <c r="D3785" i="3"/>
  <c r="B3785" i="3"/>
  <c r="O3803" i="3"/>
  <c r="K3803" i="3"/>
  <c r="L3803" i="3" s="1"/>
  <c r="P3803" i="3"/>
  <c r="Q3803" i="3"/>
  <c r="M3803" i="3"/>
  <c r="O3843" i="3"/>
  <c r="R3843" i="3" s="1"/>
  <c r="K3843" i="3"/>
  <c r="L3843" i="3" s="1"/>
  <c r="P3843" i="3"/>
  <c r="Q3843" i="3"/>
  <c r="M3843" i="3"/>
  <c r="N3915" i="3"/>
  <c r="Q3915" i="3"/>
  <c r="C4003" i="3"/>
  <c r="D4003" i="3"/>
  <c r="B4003" i="3"/>
  <c r="P4004" i="3"/>
  <c r="O4004" i="3"/>
  <c r="R4004" i="3" s="1"/>
  <c r="N4004" i="3"/>
  <c r="K4004" i="3"/>
  <c r="L4004" i="3" s="1"/>
  <c r="Q4005" i="3"/>
  <c r="P4005" i="3"/>
  <c r="N4005" i="3"/>
  <c r="C3403" i="3"/>
  <c r="B3403" i="3"/>
  <c r="M3447" i="3"/>
  <c r="K3447" i="3"/>
  <c r="L3447" i="3" s="1"/>
  <c r="D3451" i="3"/>
  <c r="C3451" i="3"/>
  <c r="B3451" i="3"/>
  <c r="R3451" i="3"/>
  <c r="O3474" i="3"/>
  <c r="R3474" i="3" s="1"/>
  <c r="M3474" i="3"/>
  <c r="M3479" i="3"/>
  <c r="K3479" i="3"/>
  <c r="L3479" i="3" s="1"/>
  <c r="D3483" i="3"/>
  <c r="C3483" i="3"/>
  <c r="B3483" i="3"/>
  <c r="R3483" i="3"/>
  <c r="P3508" i="3"/>
  <c r="O3508" i="3"/>
  <c r="N3508" i="3"/>
  <c r="P3510" i="3"/>
  <c r="O3510" i="3"/>
  <c r="K3517" i="3"/>
  <c r="L3517" i="3" s="1"/>
  <c r="O3517" i="3"/>
  <c r="R3517" i="3" s="1"/>
  <c r="M3517" i="3"/>
  <c r="K3521" i="3"/>
  <c r="L3521" i="3" s="1"/>
  <c r="O3521" i="3"/>
  <c r="Q3521" i="3"/>
  <c r="P3521" i="3"/>
  <c r="M3521" i="3"/>
  <c r="C3523" i="3"/>
  <c r="B3523" i="3"/>
  <c r="P3526" i="3"/>
  <c r="O3526" i="3"/>
  <c r="R3526" i="3" s="1"/>
  <c r="P3540" i="3"/>
  <c r="O3540" i="3"/>
  <c r="N3540" i="3"/>
  <c r="K3540" i="3"/>
  <c r="L3540" i="3" s="1"/>
  <c r="C3557" i="3"/>
  <c r="D3557" i="3"/>
  <c r="R3576" i="3"/>
  <c r="N3622" i="3"/>
  <c r="P3622" i="3"/>
  <c r="K3622" i="3"/>
  <c r="L3622" i="3" s="1"/>
  <c r="D3631" i="3"/>
  <c r="C3631" i="3"/>
  <c r="B3631" i="3"/>
  <c r="R3638" i="3"/>
  <c r="K3653" i="3"/>
  <c r="L3653" i="3" s="1"/>
  <c r="P3653" i="3"/>
  <c r="O3653" i="3"/>
  <c r="R3653" i="3" s="1"/>
  <c r="Q3653" i="3"/>
  <c r="M3653" i="3"/>
  <c r="C3673" i="3"/>
  <c r="D3673" i="3"/>
  <c r="B3673" i="3"/>
  <c r="R3698" i="3"/>
  <c r="D3711" i="3"/>
  <c r="C3711" i="3"/>
  <c r="B3711" i="3"/>
  <c r="O3779" i="3"/>
  <c r="R3779" i="3" s="1"/>
  <c r="K3779" i="3"/>
  <c r="L3779" i="3" s="1"/>
  <c r="P3779" i="3"/>
  <c r="Q3779" i="3"/>
  <c r="M3779" i="3"/>
  <c r="C3825" i="3"/>
  <c r="D3825" i="3"/>
  <c r="B3825" i="3"/>
  <c r="O3883" i="3"/>
  <c r="M3883" i="3"/>
  <c r="K3883" i="3"/>
  <c r="L3883" i="3" s="1"/>
  <c r="P3883" i="3"/>
  <c r="Q3883" i="3"/>
  <c r="C4092" i="3"/>
  <c r="D4092" i="3"/>
  <c r="B4092" i="3"/>
  <c r="B3346" i="3"/>
  <c r="C3347" i="3"/>
  <c r="K3361" i="3"/>
  <c r="L3361" i="3" s="1"/>
  <c r="B3362" i="3"/>
  <c r="C3363" i="3"/>
  <c r="K3377" i="3"/>
  <c r="L3377" i="3" s="1"/>
  <c r="B3378" i="3"/>
  <c r="C3379" i="3"/>
  <c r="K3393" i="3"/>
  <c r="L3393" i="3" s="1"/>
  <c r="B3394" i="3"/>
  <c r="C3395" i="3"/>
  <c r="D3403" i="3"/>
  <c r="O3442" i="3"/>
  <c r="R3442" i="3" s="1"/>
  <c r="M3442" i="3"/>
  <c r="B3454" i="3"/>
  <c r="K3454" i="3"/>
  <c r="L3454" i="3" s="1"/>
  <c r="K3457" i="3"/>
  <c r="L3457" i="3" s="1"/>
  <c r="O3462" i="3"/>
  <c r="M3462" i="3"/>
  <c r="M3467" i="3"/>
  <c r="K3467" i="3"/>
  <c r="L3467" i="3" s="1"/>
  <c r="D3471" i="3"/>
  <c r="C3471" i="3"/>
  <c r="B3471" i="3"/>
  <c r="R3471" i="3"/>
  <c r="B3486" i="3"/>
  <c r="K3486" i="3"/>
  <c r="L3486" i="3" s="1"/>
  <c r="K3489" i="3"/>
  <c r="L3489" i="3" s="1"/>
  <c r="O3494" i="3"/>
  <c r="M3494" i="3"/>
  <c r="M3499" i="3"/>
  <c r="K3499" i="3"/>
  <c r="L3499" i="3" s="1"/>
  <c r="C3503" i="3"/>
  <c r="D3503" i="3"/>
  <c r="B3503" i="3"/>
  <c r="P3506" i="3"/>
  <c r="O3506" i="3"/>
  <c r="R3506" i="3" s="1"/>
  <c r="N3506" i="3"/>
  <c r="K3508" i="3"/>
  <c r="L3508" i="3" s="1"/>
  <c r="K3510" i="3"/>
  <c r="L3510" i="3" s="1"/>
  <c r="D3523" i="3"/>
  <c r="K3526" i="3"/>
  <c r="L3526" i="3" s="1"/>
  <c r="R3534" i="3"/>
  <c r="Q3549" i="3"/>
  <c r="C3551" i="3"/>
  <c r="D3551" i="3"/>
  <c r="B3551" i="3"/>
  <c r="B3557" i="3"/>
  <c r="P3571" i="3"/>
  <c r="C3577" i="3"/>
  <c r="D3577" i="3"/>
  <c r="B3577" i="3"/>
  <c r="M3583" i="3"/>
  <c r="P3590" i="3"/>
  <c r="O3590" i="3"/>
  <c r="R3590" i="3" s="1"/>
  <c r="K3590" i="3"/>
  <c r="L3590" i="3" s="1"/>
  <c r="P3597" i="3"/>
  <c r="C3599" i="3"/>
  <c r="D3599" i="3"/>
  <c r="B3599" i="3"/>
  <c r="O3607" i="3"/>
  <c r="K3607" i="3"/>
  <c r="L3607" i="3" s="1"/>
  <c r="Q3607" i="3"/>
  <c r="P3607" i="3"/>
  <c r="M3607" i="3"/>
  <c r="O3622" i="3"/>
  <c r="K3633" i="3"/>
  <c r="L3633" i="3" s="1"/>
  <c r="P3633" i="3"/>
  <c r="O3633" i="3"/>
  <c r="M3633" i="3"/>
  <c r="P3683" i="3"/>
  <c r="N3683" i="3"/>
  <c r="O3687" i="3"/>
  <c r="R3687" i="3" s="1"/>
  <c r="K3687" i="3"/>
  <c r="L3687" i="3" s="1"/>
  <c r="Q3687" i="3"/>
  <c r="P3687" i="3"/>
  <c r="M3687" i="3"/>
  <c r="K3701" i="3"/>
  <c r="L3701" i="3" s="1"/>
  <c r="P3701" i="3"/>
  <c r="O3701" i="3"/>
  <c r="Q3701" i="3"/>
  <c r="M3701" i="3"/>
  <c r="R3744" i="3"/>
  <c r="K3745" i="3"/>
  <c r="L3745" i="3" s="1"/>
  <c r="P3745" i="3"/>
  <c r="O3745" i="3"/>
  <c r="R3745" i="3" s="1"/>
  <c r="Q3745" i="3"/>
  <c r="M3745" i="3"/>
  <c r="C3801" i="3"/>
  <c r="D3801" i="3"/>
  <c r="B3801" i="3"/>
  <c r="O3819" i="3"/>
  <c r="K3819" i="3"/>
  <c r="L3819" i="3" s="1"/>
  <c r="P3819" i="3"/>
  <c r="Q3819" i="3"/>
  <c r="M3819" i="3"/>
  <c r="C3841" i="3"/>
  <c r="D3841" i="3"/>
  <c r="B3841" i="3"/>
  <c r="D3911" i="3"/>
  <c r="C3911" i="3"/>
  <c r="B3911" i="3"/>
  <c r="D3951" i="3"/>
  <c r="C3951" i="3"/>
  <c r="B3951" i="3"/>
  <c r="O3579" i="3"/>
  <c r="K3579" i="3"/>
  <c r="L3579" i="3" s="1"/>
  <c r="K3581" i="3"/>
  <c r="L3581" i="3" s="1"/>
  <c r="O3581" i="3"/>
  <c r="K3601" i="3"/>
  <c r="L3601" i="3" s="1"/>
  <c r="O3601" i="3"/>
  <c r="D3603" i="3"/>
  <c r="C3603" i="3"/>
  <c r="O3611" i="3"/>
  <c r="K3611" i="3"/>
  <c r="L3611" i="3" s="1"/>
  <c r="K3625" i="3"/>
  <c r="L3625" i="3" s="1"/>
  <c r="P3625" i="3"/>
  <c r="O3625" i="3"/>
  <c r="D3635" i="3"/>
  <c r="C3635" i="3"/>
  <c r="O3643" i="3"/>
  <c r="K3643" i="3"/>
  <c r="L3643" i="3" s="1"/>
  <c r="K3657" i="3"/>
  <c r="L3657" i="3" s="1"/>
  <c r="P3657" i="3"/>
  <c r="O3657" i="3"/>
  <c r="D3667" i="3"/>
  <c r="C3667" i="3"/>
  <c r="O3671" i="3"/>
  <c r="K3671" i="3"/>
  <c r="L3671" i="3" s="1"/>
  <c r="K3677" i="3"/>
  <c r="L3677" i="3" s="1"/>
  <c r="P3677" i="3"/>
  <c r="O3677" i="3"/>
  <c r="D3683" i="3"/>
  <c r="C3683" i="3"/>
  <c r="O3691" i="3"/>
  <c r="K3691" i="3"/>
  <c r="L3691" i="3" s="1"/>
  <c r="K3705" i="3"/>
  <c r="L3705" i="3" s="1"/>
  <c r="P3705" i="3"/>
  <c r="O3705" i="3"/>
  <c r="R3705" i="3" s="1"/>
  <c r="O3727" i="3"/>
  <c r="K3727" i="3"/>
  <c r="L3727" i="3" s="1"/>
  <c r="P3727" i="3"/>
  <c r="R3732" i="3"/>
  <c r="K3733" i="3"/>
  <c r="L3733" i="3" s="1"/>
  <c r="P3733" i="3"/>
  <c r="O3733" i="3"/>
  <c r="R3733" i="3" s="1"/>
  <c r="D3751" i="3"/>
  <c r="C3751" i="3"/>
  <c r="C3757" i="3"/>
  <c r="D3757" i="3"/>
  <c r="O3759" i="3"/>
  <c r="K3759" i="3"/>
  <c r="L3759" i="3" s="1"/>
  <c r="P3759" i="3"/>
  <c r="R3764" i="3"/>
  <c r="K3765" i="3"/>
  <c r="L3765" i="3" s="1"/>
  <c r="P3765" i="3"/>
  <c r="O3765" i="3"/>
  <c r="R3765" i="3" s="1"/>
  <c r="K3901" i="3"/>
  <c r="L3901" i="3" s="1"/>
  <c r="D3915" i="3"/>
  <c r="C3915" i="3"/>
  <c r="R3924" i="3"/>
  <c r="O3935" i="3"/>
  <c r="M3935" i="3"/>
  <c r="K3935" i="3"/>
  <c r="L3935" i="3" s="1"/>
  <c r="P3935" i="3"/>
  <c r="D3939" i="3"/>
  <c r="C3939" i="3"/>
  <c r="B3939" i="3"/>
  <c r="R3956" i="3"/>
  <c r="O3967" i="3"/>
  <c r="M3967" i="3"/>
  <c r="K3967" i="3"/>
  <c r="L3967" i="3" s="1"/>
  <c r="P3967" i="3"/>
  <c r="D3971" i="3"/>
  <c r="C3971" i="3"/>
  <c r="B3971" i="3"/>
  <c r="P3983" i="3"/>
  <c r="O3983" i="3"/>
  <c r="N3983" i="3"/>
  <c r="R3987" i="3"/>
  <c r="O3999" i="3"/>
  <c r="K3999" i="3"/>
  <c r="L3999" i="3" s="1"/>
  <c r="Q3999" i="3"/>
  <c r="P3999" i="3"/>
  <c r="M3999" i="3"/>
  <c r="R4061" i="3"/>
  <c r="K4073" i="3"/>
  <c r="L4073" i="3" s="1"/>
  <c r="P4073" i="3"/>
  <c r="O4073" i="3"/>
  <c r="R4073" i="3" s="1"/>
  <c r="N4073" i="3"/>
  <c r="N4106" i="3"/>
  <c r="Q4106" i="3"/>
  <c r="P4106" i="3"/>
  <c r="O3519" i="3"/>
  <c r="K3519" i="3"/>
  <c r="L3519" i="3" s="1"/>
  <c r="O3535" i="3"/>
  <c r="K3535" i="3"/>
  <c r="L3535" i="3" s="1"/>
  <c r="O3551" i="3"/>
  <c r="K3551" i="3"/>
  <c r="L3551" i="3" s="1"/>
  <c r="O3575" i="3"/>
  <c r="K3575" i="3"/>
  <c r="L3575" i="3" s="1"/>
  <c r="Q3576" i="3"/>
  <c r="K3577" i="3"/>
  <c r="L3577" i="3" s="1"/>
  <c r="O3577" i="3"/>
  <c r="R3577" i="3" s="1"/>
  <c r="Q3578" i="3"/>
  <c r="B3583" i="3"/>
  <c r="K3584" i="3"/>
  <c r="L3584" i="3" s="1"/>
  <c r="B3585" i="3"/>
  <c r="K3586" i="3"/>
  <c r="L3586" i="3" s="1"/>
  <c r="O3599" i="3"/>
  <c r="K3599" i="3"/>
  <c r="L3599" i="3" s="1"/>
  <c r="B3603" i="3"/>
  <c r="D3607" i="3"/>
  <c r="C3607" i="3"/>
  <c r="O3615" i="3"/>
  <c r="R3615" i="3" s="1"/>
  <c r="K3615" i="3"/>
  <c r="L3615" i="3" s="1"/>
  <c r="B3621" i="3"/>
  <c r="K3626" i="3"/>
  <c r="L3626" i="3" s="1"/>
  <c r="K3629" i="3"/>
  <c r="L3629" i="3" s="1"/>
  <c r="P3629" i="3"/>
  <c r="O3629" i="3"/>
  <c r="Q3634" i="3"/>
  <c r="B3635" i="3"/>
  <c r="D3639" i="3"/>
  <c r="C3639" i="3"/>
  <c r="O3647" i="3"/>
  <c r="R3647" i="3" s="1"/>
  <c r="K3647" i="3"/>
  <c r="L3647" i="3" s="1"/>
  <c r="B3653" i="3"/>
  <c r="K3658" i="3"/>
  <c r="L3658" i="3" s="1"/>
  <c r="K3661" i="3"/>
  <c r="L3661" i="3" s="1"/>
  <c r="P3661" i="3"/>
  <c r="O3661" i="3"/>
  <c r="R3661" i="3" s="1"/>
  <c r="Q3666" i="3"/>
  <c r="B3667" i="3"/>
  <c r="K3678" i="3"/>
  <c r="L3678" i="3" s="1"/>
  <c r="R3680" i="3"/>
  <c r="Q3682" i="3"/>
  <c r="B3683" i="3"/>
  <c r="D3687" i="3"/>
  <c r="C3687" i="3"/>
  <c r="O3695" i="3"/>
  <c r="K3695" i="3"/>
  <c r="L3695" i="3" s="1"/>
  <c r="B3701" i="3"/>
  <c r="K3706" i="3"/>
  <c r="L3706" i="3" s="1"/>
  <c r="K3709" i="3"/>
  <c r="L3709" i="3" s="1"/>
  <c r="P3709" i="3"/>
  <c r="O3709" i="3"/>
  <c r="Q3714" i="3"/>
  <c r="D3715" i="3"/>
  <c r="C3715" i="3"/>
  <c r="O3719" i="3"/>
  <c r="K3719" i="3"/>
  <c r="L3719" i="3" s="1"/>
  <c r="D3739" i="3"/>
  <c r="C3739" i="3"/>
  <c r="C3745" i="3"/>
  <c r="D3745" i="3"/>
  <c r="R3746" i="3"/>
  <c r="O3747" i="3"/>
  <c r="K3747" i="3"/>
  <c r="L3747" i="3" s="1"/>
  <c r="P3747" i="3"/>
  <c r="B3751" i="3"/>
  <c r="K3753" i="3"/>
  <c r="L3753" i="3" s="1"/>
  <c r="P3753" i="3"/>
  <c r="O3753" i="3"/>
  <c r="R3753" i="3" s="1"/>
  <c r="B3757" i="3"/>
  <c r="D3771" i="3"/>
  <c r="C3771" i="3"/>
  <c r="K3773" i="3"/>
  <c r="L3773" i="3" s="1"/>
  <c r="P3773" i="3"/>
  <c r="O3773" i="3"/>
  <c r="D3779" i="3"/>
  <c r="C3779" i="3"/>
  <c r="K3781" i="3"/>
  <c r="L3781" i="3" s="1"/>
  <c r="P3781" i="3"/>
  <c r="O3781" i="3"/>
  <c r="R3781" i="3" s="1"/>
  <c r="D3787" i="3"/>
  <c r="C3787" i="3"/>
  <c r="R3788" i="3"/>
  <c r="K3789" i="3"/>
  <c r="L3789" i="3" s="1"/>
  <c r="P3789" i="3"/>
  <c r="O3789" i="3"/>
  <c r="D3795" i="3"/>
  <c r="C3795" i="3"/>
  <c r="K3797" i="3"/>
  <c r="L3797" i="3" s="1"/>
  <c r="P3797" i="3"/>
  <c r="O3797" i="3"/>
  <c r="D3803" i="3"/>
  <c r="C3803" i="3"/>
  <c r="K3805" i="3"/>
  <c r="L3805" i="3" s="1"/>
  <c r="P3805" i="3"/>
  <c r="O3805" i="3"/>
  <c r="R3805" i="3" s="1"/>
  <c r="D3811" i="3"/>
  <c r="C3811" i="3"/>
  <c r="K3813" i="3"/>
  <c r="L3813" i="3" s="1"/>
  <c r="P3813" i="3"/>
  <c r="O3813" i="3"/>
  <c r="D3819" i="3"/>
  <c r="C3819" i="3"/>
  <c r="R3820" i="3"/>
  <c r="K3821" i="3"/>
  <c r="L3821" i="3" s="1"/>
  <c r="P3821" i="3"/>
  <c r="O3821" i="3"/>
  <c r="R3821" i="3" s="1"/>
  <c r="D3827" i="3"/>
  <c r="C3827" i="3"/>
  <c r="K3829" i="3"/>
  <c r="L3829" i="3" s="1"/>
  <c r="P3829" i="3"/>
  <c r="O3829" i="3"/>
  <c r="D3835" i="3"/>
  <c r="C3835" i="3"/>
  <c r="K3837" i="3"/>
  <c r="L3837" i="3" s="1"/>
  <c r="P3837" i="3"/>
  <c r="O3837" i="3"/>
  <c r="D3843" i="3"/>
  <c r="C3843" i="3"/>
  <c r="K3845" i="3"/>
  <c r="L3845" i="3" s="1"/>
  <c r="P3845" i="3"/>
  <c r="O3845" i="3"/>
  <c r="R3845" i="3" s="1"/>
  <c r="D3851" i="3"/>
  <c r="C3851" i="3"/>
  <c r="R3854" i="3"/>
  <c r="O3855" i="3"/>
  <c r="M3855" i="3"/>
  <c r="K3855" i="3"/>
  <c r="L3855" i="3" s="1"/>
  <c r="P3855" i="3"/>
  <c r="D3867" i="3"/>
  <c r="C3867" i="3"/>
  <c r="R3870" i="3"/>
  <c r="O3871" i="3"/>
  <c r="M3871" i="3"/>
  <c r="K3871" i="3"/>
  <c r="L3871" i="3" s="1"/>
  <c r="P3871" i="3"/>
  <c r="D3883" i="3"/>
  <c r="C3883" i="3"/>
  <c r="R3886" i="3"/>
  <c r="O3887" i="3"/>
  <c r="M3887" i="3"/>
  <c r="K3887" i="3"/>
  <c r="L3887" i="3" s="1"/>
  <c r="P3887" i="3"/>
  <c r="D3899" i="3"/>
  <c r="C3899" i="3"/>
  <c r="R3902" i="3"/>
  <c r="O3903" i="3"/>
  <c r="M3903" i="3"/>
  <c r="K3903" i="3"/>
  <c r="L3903" i="3" s="1"/>
  <c r="P3903" i="3"/>
  <c r="O3923" i="3"/>
  <c r="M3923" i="3"/>
  <c r="K3923" i="3"/>
  <c r="L3923" i="3" s="1"/>
  <c r="P3923" i="3"/>
  <c r="D3927" i="3"/>
  <c r="C3927" i="3"/>
  <c r="B3927" i="3"/>
  <c r="O3955" i="3"/>
  <c r="M3955" i="3"/>
  <c r="K3955" i="3"/>
  <c r="L3955" i="3" s="1"/>
  <c r="P3955" i="3"/>
  <c r="D3959" i="3"/>
  <c r="C3959" i="3"/>
  <c r="B3959" i="3"/>
  <c r="P3982" i="3"/>
  <c r="O3982" i="3"/>
  <c r="N3982" i="3"/>
  <c r="K3982" i="3"/>
  <c r="L3982" i="3" s="1"/>
  <c r="R3986" i="3"/>
  <c r="C4005" i="3"/>
  <c r="D4005" i="3"/>
  <c r="B4005" i="3"/>
  <c r="P4006" i="3"/>
  <c r="O4006" i="3"/>
  <c r="N4006" i="3"/>
  <c r="K4006" i="3"/>
  <c r="L4006" i="3" s="1"/>
  <c r="C4062" i="3"/>
  <c r="D4062" i="3"/>
  <c r="B4062" i="3"/>
  <c r="D3643" i="3"/>
  <c r="C3643" i="3"/>
  <c r="O3651" i="3"/>
  <c r="K3651" i="3"/>
  <c r="L3651" i="3" s="1"/>
  <c r="K3665" i="3"/>
  <c r="L3665" i="3" s="1"/>
  <c r="P3665" i="3"/>
  <c r="O3665" i="3"/>
  <c r="D3671" i="3"/>
  <c r="C3671" i="3"/>
  <c r="O3675" i="3"/>
  <c r="R3675" i="3" s="1"/>
  <c r="K3675" i="3"/>
  <c r="L3675" i="3" s="1"/>
  <c r="K3681" i="3"/>
  <c r="L3681" i="3" s="1"/>
  <c r="P3681" i="3"/>
  <c r="O3681" i="3"/>
  <c r="D3691" i="3"/>
  <c r="C3691" i="3"/>
  <c r="O3699" i="3"/>
  <c r="K3699" i="3"/>
  <c r="L3699" i="3" s="1"/>
  <c r="K3713" i="3"/>
  <c r="L3713" i="3" s="1"/>
  <c r="P3713" i="3"/>
  <c r="O3713" i="3"/>
  <c r="O3723" i="3"/>
  <c r="R3723" i="3" s="1"/>
  <c r="K3723" i="3"/>
  <c r="L3723" i="3" s="1"/>
  <c r="P3723" i="3"/>
  <c r="D3727" i="3"/>
  <c r="C3727" i="3"/>
  <c r="C3733" i="3"/>
  <c r="D3733" i="3"/>
  <c r="O3735" i="3"/>
  <c r="K3735" i="3"/>
  <c r="L3735" i="3" s="1"/>
  <c r="P3735" i="3"/>
  <c r="R3740" i="3"/>
  <c r="K3741" i="3"/>
  <c r="L3741" i="3" s="1"/>
  <c r="P3741" i="3"/>
  <c r="O3741" i="3"/>
  <c r="D3759" i="3"/>
  <c r="C3759" i="3"/>
  <c r="C3765" i="3"/>
  <c r="D3765" i="3"/>
  <c r="O3767" i="3"/>
  <c r="K3767" i="3"/>
  <c r="L3767" i="3" s="1"/>
  <c r="P3767" i="3"/>
  <c r="R3856" i="3"/>
  <c r="R3904" i="3"/>
  <c r="R3922" i="3"/>
  <c r="O3943" i="3"/>
  <c r="M3943" i="3"/>
  <c r="K3943" i="3"/>
  <c r="L3943" i="3" s="1"/>
  <c r="P3943" i="3"/>
  <c r="D3947" i="3"/>
  <c r="C3947" i="3"/>
  <c r="B3947" i="3"/>
  <c r="R3954" i="3"/>
  <c r="O3975" i="3"/>
  <c r="M3975" i="3"/>
  <c r="K3975" i="3"/>
  <c r="L3975" i="3" s="1"/>
  <c r="P3975" i="3"/>
  <c r="R3978" i="3"/>
  <c r="C3983" i="3"/>
  <c r="D3983" i="3"/>
  <c r="B3983" i="3"/>
  <c r="R4008" i="3"/>
  <c r="O4035" i="3"/>
  <c r="K4035" i="3"/>
  <c r="L4035" i="3" s="1"/>
  <c r="P4035" i="3"/>
  <c r="Q4035" i="3"/>
  <c r="M4035" i="3"/>
  <c r="N4042" i="3"/>
  <c r="Q4042" i="3"/>
  <c r="P4042" i="3"/>
  <c r="N4077" i="3"/>
  <c r="P4077" i="3"/>
  <c r="O4077" i="3"/>
  <c r="R4077" i="3" s="1"/>
  <c r="K4077" i="3"/>
  <c r="L4077" i="3" s="1"/>
  <c r="P3400" i="3"/>
  <c r="R3400" i="3" s="1"/>
  <c r="P3404" i="3"/>
  <c r="R3404" i="3" s="1"/>
  <c r="P3408" i="3"/>
  <c r="R3408" i="3" s="1"/>
  <c r="P3412" i="3"/>
  <c r="R3412" i="3" s="1"/>
  <c r="P3416" i="3"/>
  <c r="P3420" i="3"/>
  <c r="R3420" i="3" s="1"/>
  <c r="P3424" i="3"/>
  <c r="R3424" i="3" s="1"/>
  <c r="P3428" i="3"/>
  <c r="R3428" i="3" s="1"/>
  <c r="P3432" i="3"/>
  <c r="P3436" i="3"/>
  <c r="R3436" i="3" s="1"/>
  <c r="P3440" i="3"/>
  <c r="R3440" i="3" s="1"/>
  <c r="P3444" i="3"/>
  <c r="R3444" i="3" s="1"/>
  <c r="P3448" i="3"/>
  <c r="P3452" i="3"/>
  <c r="R3452" i="3" s="1"/>
  <c r="P3456" i="3"/>
  <c r="R3456" i="3" s="1"/>
  <c r="P3460" i="3"/>
  <c r="R3460" i="3" s="1"/>
  <c r="P3464" i="3"/>
  <c r="R3464" i="3" s="1"/>
  <c r="P3468" i="3"/>
  <c r="P3472" i="3"/>
  <c r="R3472" i="3" s="1"/>
  <c r="P3476" i="3"/>
  <c r="R3476" i="3" s="1"/>
  <c r="P3480" i="3"/>
  <c r="P3484" i="3"/>
  <c r="R3484" i="3" s="1"/>
  <c r="P3488" i="3"/>
  <c r="R3488" i="3" s="1"/>
  <c r="P3492" i="3"/>
  <c r="R3492" i="3" s="1"/>
  <c r="P3496" i="3"/>
  <c r="R3496" i="3" s="1"/>
  <c r="P3500" i="3"/>
  <c r="R3500" i="3" s="1"/>
  <c r="P3509" i="3"/>
  <c r="O3515" i="3"/>
  <c r="R3515" i="3" s="1"/>
  <c r="K3515" i="3"/>
  <c r="L3515" i="3" s="1"/>
  <c r="D3521" i="3"/>
  <c r="P3525" i="3"/>
  <c r="O3531" i="3"/>
  <c r="R3531" i="3" s="1"/>
  <c r="K3531" i="3"/>
  <c r="L3531" i="3" s="1"/>
  <c r="D3537" i="3"/>
  <c r="P3541" i="3"/>
  <c r="O3547" i="3"/>
  <c r="R3547" i="3" s="1"/>
  <c r="K3547" i="3"/>
  <c r="L3547" i="3" s="1"/>
  <c r="D3553" i="3"/>
  <c r="P3557" i="3"/>
  <c r="O3560" i="3"/>
  <c r="O3567" i="3"/>
  <c r="R3567" i="3" s="1"/>
  <c r="K3567" i="3"/>
  <c r="L3567" i="3" s="1"/>
  <c r="Q3568" i="3"/>
  <c r="R3568" i="3" s="1"/>
  <c r="K3569" i="3"/>
  <c r="L3569" i="3" s="1"/>
  <c r="O3569" i="3"/>
  <c r="R3569" i="3" s="1"/>
  <c r="Q3570" i="3"/>
  <c r="R3570" i="3" s="1"/>
  <c r="D3579" i="3"/>
  <c r="M3579" i="3"/>
  <c r="D3581" i="3"/>
  <c r="M3581" i="3"/>
  <c r="N3586" i="3"/>
  <c r="P3587" i="3"/>
  <c r="P3589" i="3"/>
  <c r="O3595" i="3"/>
  <c r="R3595" i="3" s="1"/>
  <c r="K3595" i="3"/>
  <c r="L3595" i="3" s="1"/>
  <c r="D3601" i="3"/>
  <c r="M3601" i="3"/>
  <c r="K3605" i="3"/>
  <c r="L3605" i="3" s="1"/>
  <c r="P3605" i="3"/>
  <c r="O3605" i="3"/>
  <c r="Q3610" i="3"/>
  <c r="R3610" i="3" s="1"/>
  <c r="D3615" i="3"/>
  <c r="C3615" i="3"/>
  <c r="M3615" i="3"/>
  <c r="O3623" i="3"/>
  <c r="R3623" i="3" s="1"/>
  <c r="K3623" i="3"/>
  <c r="L3623" i="3" s="1"/>
  <c r="D3625" i="3"/>
  <c r="M3625" i="3"/>
  <c r="O3626" i="3"/>
  <c r="R3626" i="3" s="1"/>
  <c r="K3637" i="3"/>
  <c r="L3637" i="3" s="1"/>
  <c r="P3637" i="3"/>
  <c r="O3637" i="3"/>
  <c r="Q3642" i="3"/>
  <c r="R3642" i="3" s="1"/>
  <c r="B3643" i="3"/>
  <c r="D3647" i="3"/>
  <c r="C3647" i="3"/>
  <c r="M3647" i="3"/>
  <c r="O3655" i="3"/>
  <c r="R3655" i="3" s="1"/>
  <c r="K3655" i="3"/>
  <c r="L3655" i="3" s="1"/>
  <c r="D3657" i="3"/>
  <c r="M3657" i="3"/>
  <c r="O3658" i="3"/>
  <c r="B3661" i="3"/>
  <c r="K3666" i="3"/>
  <c r="L3666" i="3" s="1"/>
  <c r="R3668" i="3"/>
  <c r="Q3670" i="3"/>
  <c r="R3670" i="3" s="1"/>
  <c r="B3671" i="3"/>
  <c r="D3677" i="3"/>
  <c r="M3677" i="3"/>
  <c r="O3678" i="3"/>
  <c r="K3682" i="3"/>
  <c r="L3682" i="3" s="1"/>
  <c r="K3685" i="3"/>
  <c r="L3685" i="3" s="1"/>
  <c r="P3685" i="3"/>
  <c r="O3685" i="3"/>
  <c r="R3685" i="3" s="1"/>
  <c r="Q3690" i="3"/>
  <c r="R3690" i="3" s="1"/>
  <c r="B3691" i="3"/>
  <c r="D3695" i="3"/>
  <c r="C3695" i="3"/>
  <c r="M3695" i="3"/>
  <c r="O3703" i="3"/>
  <c r="R3703" i="3" s="1"/>
  <c r="K3703" i="3"/>
  <c r="L3703" i="3" s="1"/>
  <c r="D3705" i="3"/>
  <c r="M3705" i="3"/>
  <c r="O3706" i="3"/>
  <c r="R3706" i="3" s="1"/>
  <c r="B3709" i="3"/>
  <c r="K3714" i="3"/>
  <c r="L3714" i="3" s="1"/>
  <c r="R3716" i="3"/>
  <c r="Q3718" i="3"/>
  <c r="R3718" i="3" s="1"/>
  <c r="D3719" i="3"/>
  <c r="C3719" i="3"/>
  <c r="M3719" i="3"/>
  <c r="P3722" i="3"/>
  <c r="R3722" i="3" s="1"/>
  <c r="B3727" i="3"/>
  <c r="K3729" i="3"/>
  <c r="L3729" i="3" s="1"/>
  <c r="P3729" i="3"/>
  <c r="O3729" i="3"/>
  <c r="R3729" i="3" s="1"/>
  <c r="B3733" i="3"/>
  <c r="D3747" i="3"/>
  <c r="C3747" i="3"/>
  <c r="M3747" i="3"/>
  <c r="C3753" i="3"/>
  <c r="D3753" i="3"/>
  <c r="M3753" i="3"/>
  <c r="R3754" i="3"/>
  <c r="O3755" i="3"/>
  <c r="K3755" i="3"/>
  <c r="L3755" i="3" s="1"/>
  <c r="P3755" i="3"/>
  <c r="B3759" i="3"/>
  <c r="K3761" i="3"/>
  <c r="L3761" i="3" s="1"/>
  <c r="P3761" i="3"/>
  <c r="O3761" i="3"/>
  <c r="R3761" i="3" s="1"/>
  <c r="B3765" i="3"/>
  <c r="C3773" i="3"/>
  <c r="D3773" i="3"/>
  <c r="M3773" i="3"/>
  <c r="R3774" i="3"/>
  <c r="O3775" i="3"/>
  <c r="R3775" i="3" s="1"/>
  <c r="K3775" i="3"/>
  <c r="L3775" i="3" s="1"/>
  <c r="P3775" i="3"/>
  <c r="C3781" i="3"/>
  <c r="D3781" i="3"/>
  <c r="M3781" i="3"/>
  <c r="R3782" i="3"/>
  <c r="O3783" i="3"/>
  <c r="K3783" i="3"/>
  <c r="L3783" i="3" s="1"/>
  <c r="P3783" i="3"/>
  <c r="C3789" i="3"/>
  <c r="D3789" i="3"/>
  <c r="M3789" i="3"/>
  <c r="R3790" i="3"/>
  <c r="O3791" i="3"/>
  <c r="K3791" i="3"/>
  <c r="L3791" i="3" s="1"/>
  <c r="P3791" i="3"/>
  <c r="C3797" i="3"/>
  <c r="D3797" i="3"/>
  <c r="M3797" i="3"/>
  <c r="R3798" i="3"/>
  <c r="O3799" i="3"/>
  <c r="R3799" i="3" s="1"/>
  <c r="K3799" i="3"/>
  <c r="L3799" i="3" s="1"/>
  <c r="P3799" i="3"/>
  <c r="C3805" i="3"/>
  <c r="D3805" i="3"/>
  <c r="M3805" i="3"/>
  <c r="R3806" i="3"/>
  <c r="O3807" i="3"/>
  <c r="R3807" i="3" s="1"/>
  <c r="K3807" i="3"/>
  <c r="L3807" i="3" s="1"/>
  <c r="P3807" i="3"/>
  <c r="C3813" i="3"/>
  <c r="D3813" i="3"/>
  <c r="M3813" i="3"/>
  <c r="R3814" i="3"/>
  <c r="O3815" i="3"/>
  <c r="K3815" i="3"/>
  <c r="L3815" i="3" s="1"/>
  <c r="P3815" i="3"/>
  <c r="C3821" i="3"/>
  <c r="D3821" i="3"/>
  <c r="M3821" i="3"/>
  <c r="R3822" i="3"/>
  <c r="O3823" i="3"/>
  <c r="R3823" i="3" s="1"/>
  <c r="K3823" i="3"/>
  <c r="L3823" i="3" s="1"/>
  <c r="P3823" i="3"/>
  <c r="C3829" i="3"/>
  <c r="D3829" i="3"/>
  <c r="M3829" i="3"/>
  <c r="R3830" i="3"/>
  <c r="O3831" i="3"/>
  <c r="K3831" i="3"/>
  <c r="L3831" i="3" s="1"/>
  <c r="P3831" i="3"/>
  <c r="C3837" i="3"/>
  <c r="D3837" i="3"/>
  <c r="M3837" i="3"/>
  <c r="R3838" i="3"/>
  <c r="O3839" i="3"/>
  <c r="R3839" i="3" s="1"/>
  <c r="K3839" i="3"/>
  <c r="L3839" i="3" s="1"/>
  <c r="P3839" i="3"/>
  <c r="C3845" i="3"/>
  <c r="D3845" i="3"/>
  <c r="M3845" i="3"/>
  <c r="R3846" i="3"/>
  <c r="O3847" i="3"/>
  <c r="K3847" i="3"/>
  <c r="L3847" i="3" s="1"/>
  <c r="P3847" i="3"/>
  <c r="D3855" i="3"/>
  <c r="C3855" i="3"/>
  <c r="R3858" i="3"/>
  <c r="O3859" i="3"/>
  <c r="M3859" i="3"/>
  <c r="K3859" i="3"/>
  <c r="L3859" i="3" s="1"/>
  <c r="P3859" i="3"/>
  <c r="D3871" i="3"/>
  <c r="C3871" i="3"/>
  <c r="R3874" i="3"/>
  <c r="O3875" i="3"/>
  <c r="R3875" i="3" s="1"/>
  <c r="M3875" i="3"/>
  <c r="K3875" i="3"/>
  <c r="L3875" i="3" s="1"/>
  <c r="P3875" i="3"/>
  <c r="D3887" i="3"/>
  <c r="C3887" i="3"/>
  <c r="R3890" i="3"/>
  <c r="O3891" i="3"/>
  <c r="R3891" i="3" s="1"/>
  <c r="M3891" i="3"/>
  <c r="K3891" i="3"/>
  <c r="L3891" i="3" s="1"/>
  <c r="P3891" i="3"/>
  <c r="D3903" i="3"/>
  <c r="C3903" i="3"/>
  <c r="R3906" i="3"/>
  <c r="O3907" i="3"/>
  <c r="M3907" i="3"/>
  <c r="K3907" i="3"/>
  <c r="L3907" i="3" s="1"/>
  <c r="P3907" i="3"/>
  <c r="Q3923" i="3"/>
  <c r="O3931" i="3"/>
  <c r="R3931" i="3" s="1"/>
  <c r="M3931" i="3"/>
  <c r="K3931" i="3"/>
  <c r="L3931" i="3" s="1"/>
  <c r="P3931" i="3"/>
  <c r="D3935" i="3"/>
  <c r="C3935" i="3"/>
  <c r="B3935" i="3"/>
  <c r="R3942" i="3"/>
  <c r="R3952" i="3"/>
  <c r="Q3955" i="3"/>
  <c r="O3963" i="3"/>
  <c r="M3963" i="3"/>
  <c r="K3963" i="3"/>
  <c r="L3963" i="3" s="1"/>
  <c r="P3963" i="3"/>
  <c r="D3967" i="3"/>
  <c r="C3967" i="3"/>
  <c r="B3967" i="3"/>
  <c r="R3974" i="3"/>
  <c r="R3979" i="3"/>
  <c r="K4001" i="3"/>
  <c r="L4001" i="3" s="1"/>
  <c r="O4001" i="3"/>
  <c r="Q4001" i="3"/>
  <c r="P4001" i="3"/>
  <c r="M4001" i="3"/>
  <c r="O4038" i="3"/>
  <c r="R4038" i="3" s="1"/>
  <c r="P4038" i="3"/>
  <c r="K4038" i="3"/>
  <c r="L4038" i="3" s="1"/>
  <c r="Q4038" i="3"/>
  <c r="M4038" i="3"/>
  <c r="R4041" i="3"/>
  <c r="C4070" i="3"/>
  <c r="B4070" i="3"/>
  <c r="D4070" i="3"/>
  <c r="R4109" i="3"/>
  <c r="O3441" i="3"/>
  <c r="O3445" i="3"/>
  <c r="R3445" i="3" s="1"/>
  <c r="O3449" i="3"/>
  <c r="R3449" i="3" s="1"/>
  <c r="O3453" i="3"/>
  <c r="O3457" i="3"/>
  <c r="R3457" i="3" s="1"/>
  <c r="O3461" i="3"/>
  <c r="O3465" i="3"/>
  <c r="R3465" i="3" s="1"/>
  <c r="O3469" i="3"/>
  <c r="O3473" i="3"/>
  <c r="O3477" i="3"/>
  <c r="R3477" i="3" s="1"/>
  <c r="O3481" i="3"/>
  <c r="R3481" i="3" s="1"/>
  <c r="O3485" i="3"/>
  <c r="O3489" i="3"/>
  <c r="R3489" i="3" s="1"/>
  <c r="O3493" i="3"/>
  <c r="O3497" i="3"/>
  <c r="R3497" i="3" s="1"/>
  <c r="O3501" i="3"/>
  <c r="K3513" i="3"/>
  <c r="L3513" i="3" s="1"/>
  <c r="O3513" i="3"/>
  <c r="R3513" i="3" s="1"/>
  <c r="Q3514" i="3"/>
  <c r="R3514" i="3" s="1"/>
  <c r="M3519" i="3"/>
  <c r="N3522" i="3"/>
  <c r="K3529" i="3"/>
  <c r="L3529" i="3" s="1"/>
  <c r="O3529" i="3"/>
  <c r="R3529" i="3" s="1"/>
  <c r="Q3530" i="3"/>
  <c r="R3530" i="3" s="1"/>
  <c r="M3535" i="3"/>
  <c r="N3538" i="3"/>
  <c r="K3545" i="3"/>
  <c r="L3545" i="3" s="1"/>
  <c r="O3545" i="3"/>
  <c r="R3545" i="3" s="1"/>
  <c r="Q3546" i="3"/>
  <c r="R3546" i="3" s="1"/>
  <c r="M3551" i="3"/>
  <c r="N3554" i="3"/>
  <c r="O3563" i="3"/>
  <c r="R3563" i="3" s="1"/>
  <c r="K3563" i="3"/>
  <c r="L3563" i="3" s="1"/>
  <c r="Q3564" i="3"/>
  <c r="R3564" i="3" s="1"/>
  <c r="K3565" i="3"/>
  <c r="L3565" i="3" s="1"/>
  <c r="O3565" i="3"/>
  <c r="R3565" i="3" s="1"/>
  <c r="M3575" i="3"/>
  <c r="M3577" i="3"/>
  <c r="N3582" i="3"/>
  <c r="N3584" i="3"/>
  <c r="O3586" i="3"/>
  <c r="R3586" i="3" s="1"/>
  <c r="K3593" i="3"/>
  <c r="L3593" i="3" s="1"/>
  <c r="O3593" i="3"/>
  <c r="R3593" i="3" s="1"/>
  <c r="Q3594" i="3"/>
  <c r="M3599" i="3"/>
  <c r="N3602" i="3"/>
  <c r="K3609" i="3"/>
  <c r="L3609" i="3" s="1"/>
  <c r="P3609" i="3"/>
  <c r="O3609" i="3"/>
  <c r="R3609" i="3" s="1"/>
  <c r="P3611" i="3"/>
  <c r="R3612" i="3"/>
  <c r="Q3614" i="3"/>
  <c r="R3614" i="3" s="1"/>
  <c r="D3619" i="3"/>
  <c r="C3619" i="3"/>
  <c r="P3626" i="3"/>
  <c r="O3627" i="3"/>
  <c r="R3627" i="3" s="1"/>
  <c r="K3627" i="3"/>
  <c r="L3627" i="3" s="1"/>
  <c r="M3629" i="3"/>
  <c r="O3630" i="3"/>
  <c r="K3641" i="3"/>
  <c r="L3641" i="3" s="1"/>
  <c r="P3641" i="3"/>
  <c r="O3641" i="3"/>
  <c r="P3643" i="3"/>
  <c r="R3644" i="3"/>
  <c r="Q3646" i="3"/>
  <c r="R3646" i="3" s="1"/>
  <c r="D3651" i="3"/>
  <c r="C3651" i="3"/>
  <c r="M3651" i="3"/>
  <c r="P3658" i="3"/>
  <c r="O3659" i="3"/>
  <c r="R3659" i="3" s="1"/>
  <c r="K3659" i="3"/>
  <c r="L3659" i="3" s="1"/>
  <c r="D3661" i="3"/>
  <c r="M3661" i="3"/>
  <c r="O3662" i="3"/>
  <c r="K3669" i="3"/>
  <c r="L3669" i="3" s="1"/>
  <c r="P3669" i="3"/>
  <c r="O3669" i="3"/>
  <c r="R3669" i="3" s="1"/>
  <c r="P3671" i="3"/>
  <c r="D3675" i="3"/>
  <c r="C3675" i="3"/>
  <c r="M3675" i="3"/>
  <c r="P3678" i="3"/>
  <c r="O3679" i="3"/>
  <c r="R3679" i="3" s="1"/>
  <c r="K3679" i="3"/>
  <c r="L3679" i="3" s="1"/>
  <c r="K3689" i="3"/>
  <c r="L3689" i="3" s="1"/>
  <c r="P3689" i="3"/>
  <c r="O3689" i="3"/>
  <c r="R3689" i="3" s="1"/>
  <c r="P3691" i="3"/>
  <c r="R3692" i="3"/>
  <c r="Q3694" i="3"/>
  <c r="R3694" i="3" s="1"/>
  <c r="D3699" i="3"/>
  <c r="C3699" i="3"/>
  <c r="M3699" i="3"/>
  <c r="P3706" i="3"/>
  <c r="O3707" i="3"/>
  <c r="R3707" i="3" s="1"/>
  <c r="K3707" i="3"/>
  <c r="L3707" i="3" s="1"/>
  <c r="D3709" i="3"/>
  <c r="M3709" i="3"/>
  <c r="O3710" i="3"/>
  <c r="K3717" i="3"/>
  <c r="L3717" i="3" s="1"/>
  <c r="P3717" i="3"/>
  <c r="O3717" i="3"/>
  <c r="D3723" i="3"/>
  <c r="C3723" i="3"/>
  <c r="M3723" i="3"/>
  <c r="Q3727" i="3"/>
  <c r="Q3733" i="3"/>
  <c r="D3735" i="3"/>
  <c r="C3735" i="3"/>
  <c r="M3735" i="3"/>
  <c r="C3741" i="3"/>
  <c r="D3741" i="3"/>
  <c r="M3741" i="3"/>
  <c r="R3742" i="3"/>
  <c r="O3743" i="3"/>
  <c r="K3743" i="3"/>
  <c r="L3743" i="3" s="1"/>
  <c r="P3743" i="3"/>
  <c r="K3749" i="3"/>
  <c r="L3749" i="3" s="1"/>
  <c r="P3749" i="3"/>
  <c r="O3749" i="3"/>
  <c r="R3749" i="3" s="1"/>
  <c r="Q3759" i="3"/>
  <c r="Q3765" i="3"/>
  <c r="D3767" i="3"/>
  <c r="C3767" i="3"/>
  <c r="M3767" i="3"/>
  <c r="K3769" i="3"/>
  <c r="L3769" i="3" s="1"/>
  <c r="P3769" i="3"/>
  <c r="O3769" i="3"/>
  <c r="R3769" i="3" s="1"/>
  <c r="Q3855" i="3"/>
  <c r="Q3871" i="3"/>
  <c r="Q3887" i="3"/>
  <c r="Q3903" i="3"/>
  <c r="K3909" i="3"/>
  <c r="L3909" i="3" s="1"/>
  <c r="O3919" i="3"/>
  <c r="M3919" i="3"/>
  <c r="K3919" i="3"/>
  <c r="L3919" i="3" s="1"/>
  <c r="P3919" i="3"/>
  <c r="D3923" i="3"/>
  <c r="C3923" i="3"/>
  <c r="B3923" i="3"/>
  <c r="R3930" i="3"/>
  <c r="Q3943" i="3"/>
  <c r="O3951" i="3"/>
  <c r="M3951" i="3"/>
  <c r="K3951" i="3"/>
  <c r="L3951" i="3" s="1"/>
  <c r="P3951" i="3"/>
  <c r="D3955" i="3"/>
  <c r="C3955" i="3"/>
  <c r="B3955" i="3"/>
  <c r="R3962" i="3"/>
  <c r="Q3975" i="3"/>
  <c r="M3994" i="3"/>
  <c r="P3994" i="3"/>
  <c r="O3994" i="3"/>
  <c r="K3994" i="3"/>
  <c r="L3994" i="3" s="1"/>
  <c r="Q3994" i="3"/>
  <c r="K3995" i="3"/>
  <c r="L3995" i="3" s="1"/>
  <c r="P3995" i="3"/>
  <c r="O3995" i="3"/>
  <c r="M3995" i="3"/>
  <c r="Q3995" i="3"/>
  <c r="C4025" i="3"/>
  <c r="D4025" i="3"/>
  <c r="B4025" i="3"/>
  <c r="N4055" i="3"/>
  <c r="P4055" i="3"/>
  <c r="O4055" i="3"/>
  <c r="K4055" i="3"/>
  <c r="L4055" i="3" s="1"/>
  <c r="P3441" i="3"/>
  <c r="P3445" i="3"/>
  <c r="P3449" i="3"/>
  <c r="P3453" i="3"/>
  <c r="P3457" i="3"/>
  <c r="P3461" i="3"/>
  <c r="P3465" i="3"/>
  <c r="P3469" i="3"/>
  <c r="P3473" i="3"/>
  <c r="P3477" i="3"/>
  <c r="P3481" i="3"/>
  <c r="P3485" i="3"/>
  <c r="P3489" i="3"/>
  <c r="P3493" i="3"/>
  <c r="P3497" i="3"/>
  <c r="P3501" i="3"/>
  <c r="O3511" i="3"/>
  <c r="R3511" i="3" s="1"/>
  <c r="K3511" i="3"/>
  <c r="L3511" i="3" s="1"/>
  <c r="O3522" i="3"/>
  <c r="R3522" i="3" s="1"/>
  <c r="O3527" i="3"/>
  <c r="R3527" i="3" s="1"/>
  <c r="K3527" i="3"/>
  <c r="L3527" i="3" s="1"/>
  <c r="O3538" i="3"/>
  <c r="R3538" i="3" s="1"/>
  <c r="O3543" i="3"/>
  <c r="R3543" i="3" s="1"/>
  <c r="K3543" i="3"/>
  <c r="L3543" i="3" s="1"/>
  <c r="O3554" i="3"/>
  <c r="R3554" i="3" s="1"/>
  <c r="O3559" i="3"/>
  <c r="R3559" i="3" s="1"/>
  <c r="K3559" i="3"/>
  <c r="L3559" i="3" s="1"/>
  <c r="Q3560" i="3"/>
  <c r="K3561" i="3"/>
  <c r="L3561" i="3" s="1"/>
  <c r="O3561" i="3"/>
  <c r="R3561" i="3" s="1"/>
  <c r="Q3562" i="3"/>
  <c r="B3567" i="3"/>
  <c r="P3579" i="3"/>
  <c r="N3580" i="3"/>
  <c r="P3581" i="3"/>
  <c r="O3582" i="3"/>
  <c r="R3582" i="3" s="1"/>
  <c r="O3584" i="3"/>
  <c r="R3584" i="3" s="1"/>
  <c r="O3591" i="3"/>
  <c r="R3591" i="3" s="1"/>
  <c r="K3591" i="3"/>
  <c r="L3591" i="3" s="1"/>
  <c r="P3601" i="3"/>
  <c r="O3602" i="3"/>
  <c r="R3602" i="3" s="1"/>
  <c r="Q3611" i="3"/>
  <c r="K3613" i="3"/>
  <c r="L3613" i="3" s="1"/>
  <c r="P3613" i="3"/>
  <c r="O3613" i="3"/>
  <c r="P3615" i="3"/>
  <c r="R3616" i="3"/>
  <c r="Q3618" i="3"/>
  <c r="R3618" i="3" s="1"/>
  <c r="D3623" i="3"/>
  <c r="C3623" i="3"/>
  <c r="Q3625" i="3"/>
  <c r="P3630" i="3"/>
  <c r="O3631" i="3"/>
  <c r="R3631" i="3" s="1"/>
  <c r="K3631" i="3"/>
  <c r="L3631" i="3" s="1"/>
  <c r="Q3643" i="3"/>
  <c r="K3645" i="3"/>
  <c r="L3645" i="3" s="1"/>
  <c r="P3645" i="3"/>
  <c r="O3645" i="3"/>
  <c r="P3647" i="3"/>
  <c r="R3648" i="3"/>
  <c r="Q3650" i="3"/>
  <c r="D3655" i="3"/>
  <c r="C3655" i="3"/>
  <c r="Q3657" i="3"/>
  <c r="P3662" i="3"/>
  <c r="O3663" i="3"/>
  <c r="R3663" i="3" s="1"/>
  <c r="K3663" i="3"/>
  <c r="L3663" i="3" s="1"/>
  <c r="M3665" i="3"/>
  <c r="O3666" i="3"/>
  <c r="Q3671" i="3"/>
  <c r="R3672" i="3"/>
  <c r="Q3674" i="3"/>
  <c r="Q3677" i="3"/>
  <c r="M3681" i="3"/>
  <c r="O3682" i="3"/>
  <c r="Q3691" i="3"/>
  <c r="K3693" i="3"/>
  <c r="L3693" i="3" s="1"/>
  <c r="P3693" i="3"/>
  <c r="O3693" i="3"/>
  <c r="P3695" i="3"/>
  <c r="Q3698" i="3"/>
  <c r="D3703" i="3"/>
  <c r="C3703" i="3"/>
  <c r="Q3705" i="3"/>
  <c r="P3710" i="3"/>
  <c r="O3711" i="3"/>
  <c r="R3711" i="3" s="1"/>
  <c r="K3711" i="3"/>
  <c r="L3711" i="3" s="1"/>
  <c r="M3713" i="3"/>
  <c r="P3719" i="3"/>
  <c r="Q3722" i="3"/>
  <c r="K3725" i="3"/>
  <c r="L3725" i="3" s="1"/>
  <c r="P3725" i="3"/>
  <c r="O3725" i="3"/>
  <c r="R3725" i="3" s="1"/>
  <c r="C3729" i="3"/>
  <c r="D3729" i="3"/>
  <c r="R3730" i="3"/>
  <c r="O3731" i="3"/>
  <c r="R3731" i="3" s="1"/>
  <c r="K3731" i="3"/>
  <c r="L3731" i="3" s="1"/>
  <c r="P3731" i="3"/>
  <c r="K3737" i="3"/>
  <c r="L3737" i="3" s="1"/>
  <c r="P3737" i="3"/>
  <c r="O3737" i="3"/>
  <c r="B3741" i="3"/>
  <c r="Q3747" i="3"/>
  <c r="Q3753" i="3"/>
  <c r="D3755" i="3"/>
  <c r="C3755" i="3"/>
  <c r="C3761" i="3"/>
  <c r="D3761" i="3"/>
  <c r="R3762" i="3"/>
  <c r="O3763" i="3"/>
  <c r="K3763" i="3"/>
  <c r="L3763" i="3" s="1"/>
  <c r="P3763" i="3"/>
  <c r="Q3773" i="3"/>
  <c r="D3775" i="3"/>
  <c r="C3775" i="3"/>
  <c r="K3777" i="3"/>
  <c r="L3777" i="3" s="1"/>
  <c r="P3777" i="3"/>
  <c r="O3777" i="3"/>
  <c r="R3777" i="3" s="1"/>
  <c r="Q3781" i="3"/>
  <c r="D3783" i="3"/>
  <c r="C3783" i="3"/>
  <c r="K3785" i="3"/>
  <c r="L3785" i="3" s="1"/>
  <c r="P3785" i="3"/>
  <c r="O3785" i="3"/>
  <c r="Q3789" i="3"/>
  <c r="D3791" i="3"/>
  <c r="C3791" i="3"/>
  <c r="K3793" i="3"/>
  <c r="L3793" i="3" s="1"/>
  <c r="P3793" i="3"/>
  <c r="O3793" i="3"/>
  <c r="Q3797" i="3"/>
  <c r="D3799" i="3"/>
  <c r="C3799" i="3"/>
  <c r="R3800" i="3"/>
  <c r="K3801" i="3"/>
  <c r="L3801" i="3" s="1"/>
  <c r="P3801" i="3"/>
  <c r="O3801" i="3"/>
  <c r="R3801" i="3" s="1"/>
  <c r="Q3805" i="3"/>
  <c r="D3807" i="3"/>
  <c r="C3807" i="3"/>
  <c r="K3809" i="3"/>
  <c r="L3809" i="3" s="1"/>
  <c r="P3809" i="3"/>
  <c r="O3809" i="3"/>
  <c r="R3809" i="3" s="1"/>
  <c r="Q3813" i="3"/>
  <c r="D3815" i="3"/>
  <c r="C3815" i="3"/>
  <c r="R3816" i="3"/>
  <c r="K3817" i="3"/>
  <c r="L3817" i="3" s="1"/>
  <c r="P3817" i="3"/>
  <c r="O3817" i="3"/>
  <c r="Q3821" i="3"/>
  <c r="D3823" i="3"/>
  <c r="C3823" i="3"/>
  <c r="K3825" i="3"/>
  <c r="L3825" i="3" s="1"/>
  <c r="P3825" i="3"/>
  <c r="O3825" i="3"/>
  <c r="R3825" i="3" s="1"/>
  <c r="Q3829" i="3"/>
  <c r="D3831" i="3"/>
  <c r="C3831" i="3"/>
  <c r="K3833" i="3"/>
  <c r="L3833" i="3" s="1"/>
  <c r="P3833" i="3"/>
  <c r="O3833" i="3"/>
  <c r="Q3837" i="3"/>
  <c r="D3839" i="3"/>
  <c r="C3839" i="3"/>
  <c r="K3841" i="3"/>
  <c r="L3841" i="3" s="1"/>
  <c r="P3841" i="3"/>
  <c r="O3841" i="3"/>
  <c r="R3841" i="3" s="1"/>
  <c r="Q3845" i="3"/>
  <c r="D3847" i="3"/>
  <c r="C3847" i="3"/>
  <c r="K3849" i="3"/>
  <c r="L3849" i="3" s="1"/>
  <c r="P3849" i="3"/>
  <c r="O3849" i="3"/>
  <c r="D3859" i="3"/>
  <c r="C3859" i="3"/>
  <c r="N3859" i="3"/>
  <c r="R3862" i="3"/>
  <c r="O3863" i="3"/>
  <c r="R3863" i="3" s="1"/>
  <c r="M3863" i="3"/>
  <c r="K3863" i="3"/>
  <c r="L3863" i="3" s="1"/>
  <c r="P3863" i="3"/>
  <c r="D3875" i="3"/>
  <c r="C3875" i="3"/>
  <c r="N3875" i="3"/>
  <c r="R3878" i="3"/>
  <c r="O3879" i="3"/>
  <c r="R3879" i="3" s="1"/>
  <c r="M3879" i="3"/>
  <c r="K3879" i="3"/>
  <c r="L3879" i="3" s="1"/>
  <c r="P3879" i="3"/>
  <c r="D3891" i="3"/>
  <c r="C3891" i="3"/>
  <c r="N3891" i="3"/>
  <c r="R3894" i="3"/>
  <c r="O3895" i="3"/>
  <c r="R3895" i="3" s="1"/>
  <c r="M3895" i="3"/>
  <c r="K3895" i="3"/>
  <c r="L3895" i="3" s="1"/>
  <c r="P3895" i="3"/>
  <c r="D3907" i="3"/>
  <c r="C3907" i="3"/>
  <c r="R3910" i="3"/>
  <c r="O3911" i="3"/>
  <c r="R3911" i="3" s="1"/>
  <c r="M3911" i="3"/>
  <c r="K3911" i="3"/>
  <c r="L3911" i="3" s="1"/>
  <c r="P3911" i="3"/>
  <c r="R3918" i="3"/>
  <c r="R3928" i="3"/>
  <c r="O3939" i="3"/>
  <c r="M3939" i="3"/>
  <c r="K3939" i="3"/>
  <c r="L3939" i="3" s="1"/>
  <c r="P3939" i="3"/>
  <c r="D3943" i="3"/>
  <c r="C3943" i="3"/>
  <c r="B3943" i="3"/>
  <c r="R3950" i="3"/>
  <c r="R3960" i="3"/>
  <c r="O3971" i="3"/>
  <c r="M3971" i="3"/>
  <c r="K3971" i="3"/>
  <c r="L3971" i="3" s="1"/>
  <c r="P3971" i="3"/>
  <c r="D3975" i="3"/>
  <c r="C3975" i="3"/>
  <c r="B3975" i="3"/>
  <c r="Q4003" i="3"/>
  <c r="P4003" i="3"/>
  <c r="N4003" i="3"/>
  <c r="K4060" i="3"/>
  <c r="L4060" i="3" s="1"/>
  <c r="O4060" i="3"/>
  <c r="Q4060" i="3"/>
  <c r="M4060" i="3"/>
  <c r="P4060" i="3"/>
  <c r="K4103" i="3"/>
  <c r="L4103" i="3" s="1"/>
  <c r="P4103" i="3"/>
  <c r="O4103" i="3"/>
  <c r="N4103" i="3"/>
  <c r="K4120" i="3"/>
  <c r="L4120" i="3" s="1"/>
  <c r="O4120" i="3"/>
  <c r="R4120" i="3" s="1"/>
  <c r="Q4120" i="3"/>
  <c r="M4120" i="3"/>
  <c r="P4120" i="3"/>
  <c r="O4125" i="3"/>
  <c r="N4125" i="3"/>
  <c r="K4125" i="3"/>
  <c r="L4125" i="3" s="1"/>
  <c r="P4125" i="3"/>
  <c r="K3509" i="3"/>
  <c r="L3509" i="3" s="1"/>
  <c r="O3509" i="3"/>
  <c r="Q3510" i="3"/>
  <c r="P3519" i="3"/>
  <c r="K3525" i="3"/>
  <c r="L3525" i="3" s="1"/>
  <c r="O3525" i="3"/>
  <c r="Q3526" i="3"/>
  <c r="P3535" i="3"/>
  <c r="K3541" i="3"/>
  <c r="L3541" i="3" s="1"/>
  <c r="O3541" i="3"/>
  <c r="Q3542" i="3"/>
  <c r="P3551" i="3"/>
  <c r="K3557" i="3"/>
  <c r="L3557" i="3" s="1"/>
  <c r="O3557" i="3"/>
  <c r="R3557" i="3" s="1"/>
  <c r="Q3558" i="3"/>
  <c r="P3575" i="3"/>
  <c r="P3577" i="3"/>
  <c r="Q3579" i="3"/>
  <c r="Q3581" i="3"/>
  <c r="O3587" i="3"/>
  <c r="R3587" i="3" s="1"/>
  <c r="K3587" i="3"/>
  <c r="L3587" i="3" s="1"/>
  <c r="Q3588" i="3"/>
  <c r="K3589" i="3"/>
  <c r="L3589" i="3" s="1"/>
  <c r="O3589" i="3"/>
  <c r="R3589" i="3" s="1"/>
  <c r="Q3590" i="3"/>
  <c r="P3599" i="3"/>
  <c r="Q3601" i="3"/>
  <c r="O3603" i="3"/>
  <c r="K3603" i="3"/>
  <c r="L3603" i="3" s="1"/>
  <c r="Q3615" i="3"/>
  <c r="K3617" i="3"/>
  <c r="L3617" i="3" s="1"/>
  <c r="P3617" i="3"/>
  <c r="O3617" i="3"/>
  <c r="Q3622" i="3"/>
  <c r="D3627" i="3"/>
  <c r="C3627" i="3"/>
  <c r="Q3629" i="3"/>
  <c r="O3635" i="3"/>
  <c r="R3635" i="3" s="1"/>
  <c r="K3635" i="3"/>
  <c r="L3635" i="3" s="1"/>
  <c r="Q3647" i="3"/>
  <c r="K3649" i="3"/>
  <c r="L3649" i="3" s="1"/>
  <c r="P3649" i="3"/>
  <c r="O3649" i="3"/>
  <c r="P3651" i="3"/>
  <c r="Q3654" i="3"/>
  <c r="D3659" i="3"/>
  <c r="C3659" i="3"/>
  <c r="Q3661" i="3"/>
  <c r="P3666" i="3"/>
  <c r="O3667" i="3"/>
  <c r="K3667" i="3"/>
  <c r="L3667" i="3" s="1"/>
  <c r="K3673" i="3"/>
  <c r="L3673" i="3" s="1"/>
  <c r="P3673" i="3"/>
  <c r="O3673" i="3"/>
  <c r="R3673" i="3" s="1"/>
  <c r="P3675" i="3"/>
  <c r="D3679" i="3"/>
  <c r="C3679" i="3"/>
  <c r="P3682" i="3"/>
  <c r="O3683" i="3"/>
  <c r="R3683" i="3" s="1"/>
  <c r="K3683" i="3"/>
  <c r="L3683" i="3" s="1"/>
  <c r="Q3695" i="3"/>
  <c r="K3697" i="3"/>
  <c r="L3697" i="3" s="1"/>
  <c r="P3697" i="3"/>
  <c r="O3697" i="3"/>
  <c r="P3699" i="3"/>
  <c r="R3700" i="3"/>
  <c r="Q3702" i="3"/>
  <c r="D3707" i="3"/>
  <c r="C3707" i="3"/>
  <c r="Q3709" i="3"/>
  <c r="O3714" i="3"/>
  <c r="Q3719" i="3"/>
  <c r="K3721" i="3"/>
  <c r="L3721" i="3" s="1"/>
  <c r="P3721" i="3"/>
  <c r="O3721" i="3"/>
  <c r="R3721" i="3" s="1"/>
  <c r="Q3723" i="3"/>
  <c r="Q3735" i="3"/>
  <c r="Q3741" i="3"/>
  <c r="D3743" i="3"/>
  <c r="C3743" i="3"/>
  <c r="C3749" i="3"/>
  <c r="D3749" i="3"/>
  <c r="R3750" i="3"/>
  <c r="O3751" i="3"/>
  <c r="K3751" i="3"/>
  <c r="L3751" i="3" s="1"/>
  <c r="P3751" i="3"/>
  <c r="R3756" i="3"/>
  <c r="K3757" i="3"/>
  <c r="L3757" i="3" s="1"/>
  <c r="P3757" i="3"/>
  <c r="O3757" i="3"/>
  <c r="Q3767" i="3"/>
  <c r="C3769" i="3"/>
  <c r="D3769" i="3"/>
  <c r="R3864" i="3"/>
  <c r="K3865" i="3"/>
  <c r="L3865" i="3" s="1"/>
  <c r="K3881" i="3"/>
  <c r="L3881" i="3" s="1"/>
  <c r="B3891" i="3"/>
  <c r="R3896" i="3"/>
  <c r="K3897" i="3"/>
  <c r="L3897" i="3" s="1"/>
  <c r="B3907" i="3"/>
  <c r="R3912" i="3"/>
  <c r="R3914" i="3"/>
  <c r="O3915" i="3"/>
  <c r="M3915" i="3"/>
  <c r="K3915" i="3"/>
  <c r="L3915" i="3" s="1"/>
  <c r="P3915" i="3"/>
  <c r="R3916" i="3"/>
  <c r="Q3919" i="3"/>
  <c r="O3927" i="3"/>
  <c r="M3927" i="3"/>
  <c r="K3927" i="3"/>
  <c r="L3927" i="3" s="1"/>
  <c r="P3927" i="3"/>
  <c r="D3931" i="3"/>
  <c r="C3931" i="3"/>
  <c r="B3931" i="3"/>
  <c r="R3938" i="3"/>
  <c r="R3948" i="3"/>
  <c r="Q3951" i="3"/>
  <c r="O3959" i="3"/>
  <c r="M3959" i="3"/>
  <c r="K3959" i="3"/>
  <c r="L3959" i="3" s="1"/>
  <c r="P3959" i="3"/>
  <c r="D3963" i="3"/>
  <c r="C3963" i="3"/>
  <c r="B3963" i="3"/>
  <c r="R3970" i="3"/>
  <c r="P3993" i="3"/>
  <c r="N3993" i="3"/>
  <c r="K3993" i="3"/>
  <c r="L3993" i="3" s="1"/>
  <c r="R4163" i="3"/>
  <c r="D3853" i="3"/>
  <c r="D3857" i="3"/>
  <c r="D3861" i="3"/>
  <c r="D3865" i="3"/>
  <c r="D3869" i="3"/>
  <c r="D3873" i="3"/>
  <c r="D3877" i="3"/>
  <c r="D3881" i="3"/>
  <c r="D3885" i="3"/>
  <c r="D3889" i="3"/>
  <c r="D3893" i="3"/>
  <c r="D3897" i="3"/>
  <c r="D3901" i="3"/>
  <c r="D3905" i="3"/>
  <c r="D3909" i="3"/>
  <c r="D3913" i="3"/>
  <c r="D3917" i="3"/>
  <c r="D3921" i="3"/>
  <c r="D3925" i="3"/>
  <c r="D3929" i="3"/>
  <c r="D3933" i="3"/>
  <c r="D3937" i="3"/>
  <c r="D3941" i="3"/>
  <c r="D3945" i="3"/>
  <c r="D3949" i="3"/>
  <c r="D3953" i="3"/>
  <c r="D3957" i="3"/>
  <c r="D3961" i="3"/>
  <c r="D3965" i="3"/>
  <c r="D3969" i="3"/>
  <c r="D3973" i="3"/>
  <c r="D3978" i="3"/>
  <c r="D3979" i="3"/>
  <c r="M3979" i="3"/>
  <c r="K3983" i="3"/>
  <c r="L3983" i="3" s="1"/>
  <c r="P3984" i="3"/>
  <c r="R3984" i="3" s="1"/>
  <c r="P3985" i="3"/>
  <c r="R3985" i="3" s="1"/>
  <c r="D3989" i="3"/>
  <c r="C3990" i="3"/>
  <c r="K3990" i="3"/>
  <c r="L3990" i="3" s="1"/>
  <c r="O3993" i="3"/>
  <c r="P4000" i="3"/>
  <c r="R4000" i="3" s="1"/>
  <c r="O4003" i="3"/>
  <c r="R4003" i="3" s="1"/>
  <c r="K4003" i="3"/>
  <c r="L4003" i="3" s="1"/>
  <c r="Q4004" i="3"/>
  <c r="K4005" i="3"/>
  <c r="L4005" i="3" s="1"/>
  <c r="O4005" i="3"/>
  <c r="R4005" i="3" s="1"/>
  <c r="Q4006" i="3"/>
  <c r="D4015" i="3"/>
  <c r="M4015" i="3"/>
  <c r="D4017" i="3"/>
  <c r="M4017" i="3"/>
  <c r="R4028" i="3"/>
  <c r="K4029" i="3"/>
  <c r="L4029" i="3" s="1"/>
  <c r="P4029" i="3"/>
  <c r="O4029" i="3"/>
  <c r="R4029" i="3" s="1"/>
  <c r="C4033" i="3"/>
  <c r="D4033" i="3"/>
  <c r="N4041" i="3"/>
  <c r="O4043" i="3"/>
  <c r="C4052" i="3"/>
  <c r="B4052" i="3"/>
  <c r="D4052" i="3"/>
  <c r="P4063" i="3"/>
  <c r="Q4073" i="3"/>
  <c r="K4084" i="3"/>
  <c r="L4084" i="3" s="1"/>
  <c r="O4084" i="3"/>
  <c r="R4084" i="3" s="1"/>
  <c r="P4084" i="3"/>
  <c r="Q4084" i="3"/>
  <c r="K4088" i="3"/>
  <c r="L4088" i="3" s="1"/>
  <c r="O4088" i="3"/>
  <c r="Q4088" i="3"/>
  <c r="M4088" i="3"/>
  <c r="C4090" i="3"/>
  <c r="D4090" i="3"/>
  <c r="P4093" i="3"/>
  <c r="Q4103" i="3"/>
  <c r="O4119" i="3"/>
  <c r="R4119" i="3" s="1"/>
  <c r="K4119" i="3"/>
  <c r="L4119" i="3" s="1"/>
  <c r="P4119" i="3"/>
  <c r="O4130" i="3"/>
  <c r="K4130" i="3"/>
  <c r="L4130" i="3" s="1"/>
  <c r="Q4130" i="3"/>
  <c r="P4130" i="3"/>
  <c r="O4182" i="3"/>
  <c r="M4182" i="3"/>
  <c r="K4182" i="3"/>
  <c r="L4182" i="3" s="1"/>
  <c r="Q4182" i="3"/>
  <c r="P4182" i="3"/>
  <c r="M4257" i="3"/>
  <c r="K4257" i="3"/>
  <c r="L4257" i="3" s="1"/>
  <c r="Q4257" i="3"/>
  <c r="P4257" i="3"/>
  <c r="O4257" i="3"/>
  <c r="P4290" i="3"/>
  <c r="O4290" i="3"/>
  <c r="N4290" i="3"/>
  <c r="N4366" i="3"/>
  <c r="P4366" i="3"/>
  <c r="O4366" i="3"/>
  <c r="R4366" i="3" s="1"/>
  <c r="K3997" i="3"/>
  <c r="L3997" i="3" s="1"/>
  <c r="O3997" i="3"/>
  <c r="O4023" i="3"/>
  <c r="R4023" i="3" s="1"/>
  <c r="K4023" i="3"/>
  <c r="L4023" i="3" s="1"/>
  <c r="P4023" i="3"/>
  <c r="C4029" i="3"/>
  <c r="D4029" i="3"/>
  <c r="C4042" i="3"/>
  <c r="D4042" i="3"/>
  <c r="K4053" i="3"/>
  <c r="L4053" i="3" s="1"/>
  <c r="P4053" i="3"/>
  <c r="O4086" i="3"/>
  <c r="K4086" i="3"/>
  <c r="L4086" i="3" s="1"/>
  <c r="Q4086" i="3"/>
  <c r="M4086" i="3"/>
  <c r="O4098" i="3"/>
  <c r="K4098" i="3"/>
  <c r="L4098" i="3" s="1"/>
  <c r="Q4098" i="3"/>
  <c r="P4098" i="3"/>
  <c r="K4104" i="3"/>
  <c r="L4104" i="3" s="1"/>
  <c r="O4104" i="3"/>
  <c r="Q4104" i="3"/>
  <c r="M4104" i="3"/>
  <c r="C4106" i="3"/>
  <c r="D4106" i="3"/>
  <c r="P4123" i="3"/>
  <c r="N4123" i="3"/>
  <c r="C4134" i="3"/>
  <c r="B4134" i="3"/>
  <c r="D4134" i="3"/>
  <c r="K4152" i="3"/>
  <c r="L4152" i="3" s="1"/>
  <c r="O4152" i="3"/>
  <c r="Q4152" i="3"/>
  <c r="P4152" i="3"/>
  <c r="M4152" i="3"/>
  <c r="R4169" i="3"/>
  <c r="R4177" i="3"/>
  <c r="O4300" i="3"/>
  <c r="R4300" i="3" s="1"/>
  <c r="M4300" i="3"/>
  <c r="Q4300" i="3"/>
  <c r="P4300" i="3"/>
  <c r="K4300" i="3"/>
  <c r="L4300" i="3" s="1"/>
  <c r="Q3504" i="3"/>
  <c r="M3506" i="3"/>
  <c r="Q3508" i="3"/>
  <c r="M3510" i="3"/>
  <c r="Q3512" i="3"/>
  <c r="R3512" i="3" s="1"/>
  <c r="M3514" i="3"/>
  <c r="Q3516" i="3"/>
  <c r="R3516" i="3" s="1"/>
  <c r="M3518" i="3"/>
  <c r="Q3520" i="3"/>
  <c r="M3522" i="3"/>
  <c r="Q3524" i="3"/>
  <c r="M3526" i="3"/>
  <c r="Q3528" i="3"/>
  <c r="M3530" i="3"/>
  <c r="Q3532" i="3"/>
  <c r="R3532" i="3" s="1"/>
  <c r="M3534" i="3"/>
  <c r="Q3536" i="3"/>
  <c r="M3538" i="3"/>
  <c r="Q3540" i="3"/>
  <c r="M3542" i="3"/>
  <c r="Q3544" i="3"/>
  <c r="R3544" i="3" s="1"/>
  <c r="M3546" i="3"/>
  <c r="Q3548" i="3"/>
  <c r="R3548" i="3" s="1"/>
  <c r="M3550" i="3"/>
  <c r="Q3552" i="3"/>
  <c r="M3554" i="3"/>
  <c r="Q3556" i="3"/>
  <c r="M3558" i="3"/>
  <c r="M3562" i="3"/>
  <c r="M3566" i="3"/>
  <c r="M3570" i="3"/>
  <c r="M3574" i="3"/>
  <c r="M3578" i="3"/>
  <c r="M3582" i="3"/>
  <c r="M3586" i="3"/>
  <c r="M3590" i="3"/>
  <c r="Q3592" i="3"/>
  <c r="R3592" i="3" s="1"/>
  <c r="M3594" i="3"/>
  <c r="Q3596" i="3"/>
  <c r="R3596" i="3" s="1"/>
  <c r="M3598" i="3"/>
  <c r="Q3600" i="3"/>
  <c r="M3602" i="3"/>
  <c r="Q3604" i="3"/>
  <c r="R3604" i="3" s="1"/>
  <c r="M3606" i="3"/>
  <c r="Q3608" i="3"/>
  <c r="R3608" i="3" s="1"/>
  <c r="M3610" i="3"/>
  <c r="Q3612" i="3"/>
  <c r="M3614" i="3"/>
  <c r="Q3616" i="3"/>
  <c r="M3618" i="3"/>
  <c r="Q3620" i="3"/>
  <c r="R3620" i="3" s="1"/>
  <c r="M3622" i="3"/>
  <c r="Q3624" i="3"/>
  <c r="M3626" i="3"/>
  <c r="Q3628" i="3"/>
  <c r="R3628" i="3" s="1"/>
  <c r="M3630" i="3"/>
  <c r="Q3632" i="3"/>
  <c r="R3632" i="3" s="1"/>
  <c r="M3634" i="3"/>
  <c r="Q3636" i="3"/>
  <c r="M3638" i="3"/>
  <c r="Q3640" i="3"/>
  <c r="R3640" i="3" s="1"/>
  <c r="M3642" i="3"/>
  <c r="Q3644" i="3"/>
  <c r="M3646" i="3"/>
  <c r="Q3648" i="3"/>
  <c r="M3650" i="3"/>
  <c r="Q3652" i="3"/>
  <c r="R3652" i="3" s="1"/>
  <c r="M3654" i="3"/>
  <c r="Q3656" i="3"/>
  <c r="R3656" i="3" s="1"/>
  <c r="M3658" i="3"/>
  <c r="Q3660" i="3"/>
  <c r="R3660" i="3" s="1"/>
  <c r="M3662" i="3"/>
  <c r="Q3664" i="3"/>
  <c r="R3664" i="3" s="1"/>
  <c r="M3666" i="3"/>
  <c r="M3670" i="3"/>
  <c r="M3674" i="3"/>
  <c r="M3678" i="3"/>
  <c r="M3682" i="3"/>
  <c r="Q3684" i="3"/>
  <c r="R3684" i="3" s="1"/>
  <c r="M3686" i="3"/>
  <c r="Q3688" i="3"/>
  <c r="R3688" i="3" s="1"/>
  <c r="M3690" i="3"/>
  <c r="Q3692" i="3"/>
  <c r="M3694" i="3"/>
  <c r="Q3696" i="3"/>
  <c r="R3696" i="3" s="1"/>
  <c r="M3698" i="3"/>
  <c r="Q3700" i="3"/>
  <c r="M3702" i="3"/>
  <c r="Q3704" i="3"/>
  <c r="M3706" i="3"/>
  <c r="Q3708" i="3"/>
  <c r="R3708" i="3" s="1"/>
  <c r="M3710" i="3"/>
  <c r="Q3712" i="3"/>
  <c r="R3712" i="3" s="1"/>
  <c r="Q3716" i="3"/>
  <c r="Q3720" i="3"/>
  <c r="R3720" i="3" s="1"/>
  <c r="Q3724" i="3"/>
  <c r="R3724" i="3" s="1"/>
  <c r="Q3728" i="3"/>
  <c r="R3728" i="3" s="1"/>
  <c r="M3730" i="3"/>
  <c r="Q3732" i="3"/>
  <c r="M3734" i="3"/>
  <c r="Q3736" i="3"/>
  <c r="R3736" i="3" s="1"/>
  <c r="M3738" i="3"/>
  <c r="Q3740" i="3"/>
  <c r="M3742" i="3"/>
  <c r="Q3744" i="3"/>
  <c r="M3746" i="3"/>
  <c r="Q3748" i="3"/>
  <c r="R3748" i="3" s="1"/>
  <c r="M3750" i="3"/>
  <c r="Q3752" i="3"/>
  <c r="R3752" i="3" s="1"/>
  <c r="M3754" i="3"/>
  <c r="Q3756" i="3"/>
  <c r="M3758" i="3"/>
  <c r="Q3760" i="3"/>
  <c r="R3760" i="3" s="1"/>
  <c r="M3762" i="3"/>
  <c r="Q3764" i="3"/>
  <c r="M3766" i="3"/>
  <c r="Q3768" i="3"/>
  <c r="R3768" i="3" s="1"/>
  <c r="Q3772" i="3"/>
  <c r="R3772" i="3" s="1"/>
  <c r="M3774" i="3"/>
  <c r="Q3776" i="3"/>
  <c r="R3776" i="3" s="1"/>
  <c r="M3778" i="3"/>
  <c r="Q3780" i="3"/>
  <c r="R3780" i="3" s="1"/>
  <c r="M3782" i="3"/>
  <c r="Q3784" i="3"/>
  <c r="R3784" i="3" s="1"/>
  <c r="M3786" i="3"/>
  <c r="Q3788" i="3"/>
  <c r="M3790" i="3"/>
  <c r="Q3792" i="3"/>
  <c r="R3792" i="3" s="1"/>
  <c r="M3794" i="3"/>
  <c r="Q3796" i="3"/>
  <c r="R3796" i="3" s="1"/>
  <c r="M3798" i="3"/>
  <c r="Q3800" i="3"/>
  <c r="M3802" i="3"/>
  <c r="Q3804" i="3"/>
  <c r="R3804" i="3" s="1"/>
  <c r="M3806" i="3"/>
  <c r="Q3808" i="3"/>
  <c r="R3808" i="3" s="1"/>
  <c r="M3810" i="3"/>
  <c r="Q3812" i="3"/>
  <c r="R3812" i="3" s="1"/>
  <c r="M3814" i="3"/>
  <c r="Q3816" i="3"/>
  <c r="M3818" i="3"/>
  <c r="Q3820" i="3"/>
  <c r="M3822" i="3"/>
  <c r="Q3824" i="3"/>
  <c r="R3824" i="3" s="1"/>
  <c r="M3826" i="3"/>
  <c r="Q3828" i="3"/>
  <c r="R3828" i="3" s="1"/>
  <c r="M3830" i="3"/>
  <c r="Q3832" i="3"/>
  <c r="R3832" i="3" s="1"/>
  <c r="M3834" i="3"/>
  <c r="Q3836" i="3"/>
  <c r="R3836" i="3" s="1"/>
  <c r="M3838" i="3"/>
  <c r="Q3840" i="3"/>
  <c r="R3840" i="3" s="1"/>
  <c r="M3842" i="3"/>
  <c r="Q3844" i="3"/>
  <c r="R3844" i="3" s="1"/>
  <c r="M3846" i="3"/>
  <c r="Q3848" i="3"/>
  <c r="R3848" i="3" s="1"/>
  <c r="M3850" i="3"/>
  <c r="Q3852" i="3"/>
  <c r="R3852" i="3" s="1"/>
  <c r="O3853" i="3"/>
  <c r="M3854" i="3"/>
  <c r="Q3856" i="3"/>
  <c r="O3857" i="3"/>
  <c r="R3857" i="3" s="1"/>
  <c r="M3858" i="3"/>
  <c r="Q3860" i="3"/>
  <c r="R3860" i="3" s="1"/>
  <c r="O3861" i="3"/>
  <c r="R3861" i="3" s="1"/>
  <c r="M3862" i="3"/>
  <c r="Q3864" i="3"/>
  <c r="O3865" i="3"/>
  <c r="M3866" i="3"/>
  <c r="Q3868" i="3"/>
  <c r="R3868" i="3" s="1"/>
  <c r="O3869" i="3"/>
  <c r="R3869" i="3" s="1"/>
  <c r="M3870" i="3"/>
  <c r="Q3872" i="3"/>
  <c r="R3872" i="3" s="1"/>
  <c r="O3873" i="3"/>
  <c r="M3874" i="3"/>
  <c r="Q3876" i="3"/>
  <c r="R3876" i="3" s="1"/>
  <c r="O3877" i="3"/>
  <c r="M3878" i="3"/>
  <c r="Q3880" i="3"/>
  <c r="R3880" i="3" s="1"/>
  <c r="O3881" i="3"/>
  <c r="M3882" i="3"/>
  <c r="Q3884" i="3"/>
  <c r="R3884" i="3" s="1"/>
  <c r="O3885" i="3"/>
  <c r="M3886" i="3"/>
  <c r="Q3888" i="3"/>
  <c r="R3888" i="3" s="1"/>
  <c r="O3889" i="3"/>
  <c r="R3889" i="3" s="1"/>
  <c r="M3890" i="3"/>
  <c r="Q3892" i="3"/>
  <c r="R3892" i="3" s="1"/>
  <c r="O3893" i="3"/>
  <c r="R3893" i="3" s="1"/>
  <c r="M3894" i="3"/>
  <c r="Q3896" i="3"/>
  <c r="O3897" i="3"/>
  <c r="M3898" i="3"/>
  <c r="Q3900" i="3"/>
  <c r="R3900" i="3" s="1"/>
  <c r="O3901" i="3"/>
  <c r="R3901" i="3" s="1"/>
  <c r="M3902" i="3"/>
  <c r="Q3904" i="3"/>
  <c r="O3905" i="3"/>
  <c r="M3906" i="3"/>
  <c r="Q3908" i="3"/>
  <c r="R3908" i="3" s="1"/>
  <c r="O3909" i="3"/>
  <c r="M3910" i="3"/>
  <c r="Q3912" i="3"/>
  <c r="O3913" i="3"/>
  <c r="M3914" i="3"/>
  <c r="Q3916" i="3"/>
  <c r="O3917" i="3"/>
  <c r="M3918" i="3"/>
  <c r="Q3920" i="3"/>
  <c r="R3920" i="3" s="1"/>
  <c r="O3921" i="3"/>
  <c r="R3921" i="3" s="1"/>
  <c r="M3922" i="3"/>
  <c r="Q3924" i="3"/>
  <c r="O3925" i="3"/>
  <c r="R3925" i="3" s="1"/>
  <c r="M3926" i="3"/>
  <c r="Q3928" i="3"/>
  <c r="O3929" i="3"/>
  <c r="M3930" i="3"/>
  <c r="Q3932" i="3"/>
  <c r="R3932" i="3" s="1"/>
  <c r="O3933" i="3"/>
  <c r="R3933" i="3" s="1"/>
  <c r="M3934" i="3"/>
  <c r="Q3936" i="3"/>
  <c r="R3936" i="3" s="1"/>
  <c r="O3937" i="3"/>
  <c r="M3938" i="3"/>
  <c r="Q3940" i="3"/>
  <c r="R3940" i="3" s="1"/>
  <c r="O3941" i="3"/>
  <c r="M3942" i="3"/>
  <c r="Q3944" i="3"/>
  <c r="R3944" i="3" s="1"/>
  <c r="O3945" i="3"/>
  <c r="M3946" i="3"/>
  <c r="Q3948" i="3"/>
  <c r="O3949" i="3"/>
  <c r="M3950" i="3"/>
  <c r="Q3952" i="3"/>
  <c r="O3953" i="3"/>
  <c r="R3953" i="3" s="1"/>
  <c r="M3954" i="3"/>
  <c r="Q3956" i="3"/>
  <c r="O3957" i="3"/>
  <c r="R3957" i="3" s="1"/>
  <c r="M3958" i="3"/>
  <c r="Q3960" i="3"/>
  <c r="O3961" i="3"/>
  <c r="M3962" i="3"/>
  <c r="Q3964" i="3"/>
  <c r="R3964" i="3" s="1"/>
  <c r="O3965" i="3"/>
  <c r="R3965" i="3" s="1"/>
  <c r="M3966" i="3"/>
  <c r="Q3968" i="3"/>
  <c r="R3968" i="3" s="1"/>
  <c r="O3969" i="3"/>
  <c r="M3970" i="3"/>
  <c r="Q3972" i="3"/>
  <c r="R3972" i="3" s="1"/>
  <c r="O3973" i="3"/>
  <c r="M3974" i="3"/>
  <c r="P3978" i="3"/>
  <c r="P3979" i="3"/>
  <c r="M3983" i="3"/>
  <c r="K3984" i="3"/>
  <c r="L3984" i="3" s="1"/>
  <c r="B3985" i="3"/>
  <c r="P3989" i="3"/>
  <c r="O3990" i="3"/>
  <c r="O3991" i="3"/>
  <c r="R3991" i="3" s="1"/>
  <c r="B3995" i="3"/>
  <c r="B3999" i="3"/>
  <c r="K4000" i="3"/>
  <c r="L4000" i="3" s="1"/>
  <c r="B4001" i="3"/>
  <c r="K4002" i="3"/>
  <c r="L4002" i="3" s="1"/>
  <c r="M4003" i="3"/>
  <c r="M4005" i="3"/>
  <c r="N4010" i="3"/>
  <c r="P4011" i="3"/>
  <c r="N4012" i="3"/>
  <c r="P4013" i="3"/>
  <c r="O4014" i="3"/>
  <c r="R4014" i="3" s="1"/>
  <c r="O4016" i="3"/>
  <c r="P4018" i="3"/>
  <c r="R4018" i="3" s="1"/>
  <c r="K4024" i="3"/>
  <c r="L4024" i="3" s="1"/>
  <c r="R4026" i="3"/>
  <c r="B4029" i="3"/>
  <c r="R4030" i="3"/>
  <c r="O4031" i="3"/>
  <c r="R4031" i="3" s="1"/>
  <c r="K4031" i="3"/>
  <c r="L4031" i="3" s="1"/>
  <c r="P4031" i="3"/>
  <c r="D4035" i="3"/>
  <c r="C4035" i="3"/>
  <c r="B4038" i="3"/>
  <c r="C4038" i="3"/>
  <c r="R4039" i="3"/>
  <c r="B4042" i="3"/>
  <c r="K4048" i="3"/>
  <c r="L4048" i="3" s="1"/>
  <c r="O4048" i="3"/>
  <c r="Q4048" i="3"/>
  <c r="P4048" i="3"/>
  <c r="N4053" i="3"/>
  <c r="K4071" i="3"/>
  <c r="L4071" i="3" s="1"/>
  <c r="P4071" i="3"/>
  <c r="O4071" i="3"/>
  <c r="R4071" i="3" s="1"/>
  <c r="O4082" i="3"/>
  <c r="K4082" i="3"/>
  <c r="L4082" i="3" s="1"/>
  <c r="P4082" i="3"/>
  <c r="Q4082" i="3"/>
  <c r="C4088" i="3"/>
  <c r="D4088" i="3"/>
  <c r="B4088" i="3"/>
  <c r="P4088" i="3"/>
  <c r="Q4092" i="3"/>
  <c r="B4106" i="3"/>
  <c r="K4116" i="3"/>
  <c r="L4116" i="3" s="1"/>
  <c r="O4116" i="3"/>
  <c r="P4116" i="3"/>
  <c r="M4116" i="3"/>
  <c r="Q4116" i="3"/>
  <c r="K4123" i="3"/>
  <c r="L4123" i="3" s="1"/>
  <c r="K4135" i="3"/>
  <c r="L4135" i="3" s="1"/>
  <c r="P4135" i="3"/>
  <c r="O4135" i="3"/>
  <c r="R4135" i="3" s="1"/>
  <c r="N4135" i="3"/>
  <c r="R4179" i="3"/>
  <c r="R4185" i="3"/>
  <c r="C4208" i="3"/>
  <c r="B4208" i="3"/>
  <c r="D4208" i="3"/>
  <c r="R4279" i="3"/>
  <c r="P3853" i="3"/>
  <c r="P3857" i="3"/>
  <c r="P3861" i="3"/>
  <c r="P3865" i="3"/>
  <c r="P3869" i="3"/>
  <c r="P3873" i="3"/>
  <c r="P3877" i="3"/>
  <c r="P3881" i="3"/>
  <c r="P3885" i="3"/>
  <c r="P3889" i="3"/>
  <c r="P3893" i="3"/>
  <c r="P3897" i="3"/>
  <c r="P3901" i="3"/>
  <c r="P3905" i="3"/>
  <c r="P3909" i="3"/>
  <c r="P3913" i="3"/>
  <c r="P3917" i="3"/>
  <c r="P3921" i="3"/>
  <c r="P3925" i="3"/>
  <c r="P3929" i="3"/>
  <c r="P3933" i="3"/>
  <c r="P3937" i="3"/>
  <c r="P3941" i="3"/>
  <c r="P3945" i="3"/>
  <c r="P3949" i="3"/>
  <c r="P3953" i="3"/>
  <c r="P3957" i="3"/>
  <c r="P3961" i="3"/>
  <c r="P3965" i="3"/>
  <c r="P3969" i="3"/>
  <c r="P3973" i="3"/>
  <c r="O3977" i="3"/>
  <c r="R3977" i="3" s="1"/>
  <c r="Q3978" i="3"/>
  <c r="C3985" i="3"/>
  <c r="K3985" i="3"/>
  <c r="L3985" i="3" s="1"/>
  <c r="Q3988" i="3"/>
  <c r="R3988" i="3" s="1"/>
  <c r="P3990" i="3"/>
  <c r="P3991" i="3"/>
  <c r="M3993" i="3"/>
  <c r="D3995" i="3"/>
  <c r="K3996" i="3"/>
  <c r="L3996" i="3" s="1"/>
  <c r="B3997" i="3"/>
  <c r="K3998" i="3"/>
  <c r="L3998" i="3" s="1"/>
  <c r="D3999" i="3"/>
  <c r="D4001" i="3"/>
  <c r="P4016" i="3"/>
  <c r="O4019" i="3"/>
  <c r="R4019" i="3" s="1"/>
  <c r="K4019" i="3"/>
  <c r="L4019" i="3" s="1"/>
  <c r="Q4020" i="3"/>
  <c r="R4020" i="3" s="1"/>
  <c r="K4021" i="3"/>
  <c r="L4021" i="3" s="1"/>
  <c r="O4021" i="3"/>
  <c r="R4021" i="3" s="1"/>
  <c r="Q4022" i="3"/>
  <c r="R4022" i="3" s="1"/>
  <c r="B4023" i="3"/>
  <c r="O4027" i="3"/>
  <c r="K4027" i="3"/>
  <c r="L4027" i="3" s="1"/>
  <c r="P4027" i="3"/>
  <c r="Q4029" i="3"/>
  <c r="B4035" i="3"/>
  <c r="R4036" i="3"/>
  <c r="D4038" i="3"/>
  <c r="O4053" i="3"/>
  <c r="C4060" i="3"/>
  <c r="D4060" i="3"/>
  <c r="B4060" i="3"/>
  <c r="O4066" i="3"/>
  <c r="K4066" i="3"/>
  <c r="L4066" i="3" s="1"/>
  <c r="Q4066" i="3"/>
  <c r="P4066" i="3"/>
  <c r="K4072" i="3"/>
  <c r="L4072" i="3" s="1"/>
  <c r="O4072" i="3"/>
  <c r="Q4072" i="3"/>
  <c r="M4072" i="3"/>
  <c r="C4074" i="3"/>
  <c r="D4074" i="3"/>
  <c r="O4075" i="3"/>
  <c r="Q4089" i="3"/>
  <c r="M4098" i="3"/>
  <c r="K4100" i="3"/>
  <c r="L4100" i="3" s="1"/>
  <c r="O4100" i="3"/>
  <c r="R4100" i="3" s="1"/>
  <c r="Q4100" i="3"/>
  <c r="P4100" i="3"/>
  <c r="O4102" i="3"/>
  <c r="K4102" i="3"/>
  <c r="L4102" i="3" s="1"/>
  <c r="Q4102" i="3"/>
  <c r="M4102" i="3"/>
  <c r="O4118" i="3"/>
  <c r="R4118" i="3" s="1"/>
  <c r="K4118" i="3"/>
  <c r="L4118" i="3" s="1"/>
  <c r="Q4118" i="3"/>
  <c r="M4118" i="3"/>
  <c r="C4120" i="3"/>
  <c r="D4120" i="3"/>
  <c r="B4120" i="3"/>
  <c r="Q4121" i="3"/>
  <c r="N4136" i="3"/>
  <c r="D4217" i="3"/>
  <c r="C4217" i="3"/>
  <c r="B4217" i="3"/>
  <c r="R4238" i="3"/>
  <c r="Q3853" i="3"/>
  <c r="Q3857" i="3"/>
  <c r="Q3861" i="3"/>
  <c r="Q3865" i="3"/>
  <c r="Q3869" i="3"/>
  <c r="Q3873" i="3"/>
  <c r="Q3877" i="3"/>
  <c r="Q3881" i="3"/>
  <c r="Q3885" i="3"/>
  <c r="Q3889" i="3"/>
  <c r="Q3893" i="3"/>
  <c r="Q3897" i="3"/>
  <c r="Q3901" i="3"/>
  <c r="Q3905" i="3"/>
  <c r="Q3909" i="3"/>
  <c r="Q3913" i="3"/>
  <c r="Q3917" i="3"/>
  <c r="Q3921" i="3"/>
  <c r="Q3925" i="3"/>
  <c r="Q3929" i="3"/>
  <c r="Q3933" i="3"/>
  <c r="Q3937" i="3"/>
  <c r="Q3941" i="3"/>
  <c r="Q3945" i="3"/>
  <c r="Q3949" i="3"/>
  <c r="Q3953" i="3"/>
  <c r="Q3957" i="3"/>
  <c r="Q3961" i="3"/>
  <c r="Q3965" i="3"/>
  <c r="Q3969" i="3"/>
  <c r="Q3973" i="3"/>
  <c r="K3979" i="3"/>
  <c r="L3979" i="3" s="1"/>
  <c r="O3989" i="3"/>
  <c r="Q3990" i="3"/>
  <c r="Q3991" i="3"/>
  <c r="M3997" i="3"/>
  <c r="N4002" i="3"/>
  <c r="O4015" i="3"/>
  <c r="R4015" i="3" s="1"/>
  <c r="K4015" i="3"/>
  <c r="L4015" i="3" s="1"/>
  <c r="Q4016" i="3"/>
  <c r="K4017" i="3"/>
  <c r="L4017" i="3" s="1"/>
  <c r="O4017" i="3"/>
  <c r="R4017" i="3" s="1"/>
  <c r="Q4018" i="3"/>
  <c r="M4023" i="3"/>
  <c r="D4031" i="3"/>
  <c r="C4031" i="3"/>
  <c r="O4050" i="3"/>
  <c r="K4050" i="3"/>
  <c r="L4050" i="3" s="1"/>
  <c r="Q4050" i="3"/>
  <c r="P4050" i="3"/>
  <c r="K4052" i="3"/>
  <c r="L4052" i="3" s="1"/>
  <c r="O4052" i="3"/>
  <c r="R4052" i="3" s="1"/>
  <c r="Q4052" i="3"/>
  <c r="M4052" i="3"/>
  <c r="C4054" i="3"/>
  <c r="D4054" i="3"/>
  <c r="C4076" i="3"/>
  <c r="D4076" i="3"/>
  <c r="C4086" i="3"/>
  <c r="D4086" i="3"/>
  <c r="B4086" i="3"/>
  <c r="P4086" i="3"/>
  <c r="P4089" i="3"/>
  <c r="K4089" i="3"/>
  <c r="L4089" i="3" s="1"/>
  <c r="C4104" i="3"/>
  <c r="B4104" i="3"/>
  <c r="D4104" i="3"/>
  <c r="P4104" i="3"/>
  <c r="P4121" i="3"/>
  <c r="N4121" i="3"/>
  <c r="K4121" i="3"/>
  <c r="L4121" i="3" s="1"/>
  <c r="O4123" i="3"/>
  <c r="P4124" i="3"/>
  <c r="N4124" i="3"/>
  <c r="R4127" i="3"/>
  <c r="C4136" i="3"/>
  <c r="B4136" i="3"/>
  <c r="D4136" i="3"/>
  <c r="Q4154" i="3"/>
  <c r="N4154" i="3"/>
  <c r="Q4261" i="3"/>
  <c r="P4261" i="3"/>
  <c r="N4261" i="3"/>
  <c r="K4311" i="3"/>
  <c r="L4311" i="3" s="1"/>
  <c r="O4311" i="3"/>
  <c r="P4311" i="3"/>
  <c r="N4311" i="3"/>
  <c r="N3984" i="3"/>
  <c r="M3985" i="3"/>
  <c r="N4000" i="3"/>
  <c r="O4002" i="3"/>
  <c r="R4002" i="3" s="1"/>
  <c r="O4011" i="3"/>
  <c r="K4011" i="3"/>
  <c r="L4011" i="3" s="1"/>
  <c r="K4013" i="3"/>
  <c r="L4013" i="3" s="1"/>
  <c r="O4013" i="3"/>
  <c r="O4024" i="3"/>
  <c r="R4032" i="3"/>
  <c r="K4033" i="3"/>
  <c r="L4033" i="3" s="1"/>
  <c r="P4033" i="3"/>
  <c r="O4033" i="3"/>
  <c r="K4041" i="3"/>
  <c r="L4041" i="3" s="1"/>
  <c r="B4054" i="3"/>
  <c r="P4061" i="3"/>
  <c r="K4061" i="3"/>
  <c r="L4061" i="3" s="1"/>
  <c r="K4063" i="3"/>
  <c r="L4063" i="3" s="1"/>
  <c r="K4068" i="3"/>
  <c r="L4068" i="3" s="1"/>
  <c r="O4068" i="3"/>
  <c r="R4068" i="3" s="1"/>
  <c r="Q4068" i="3"/>
  <c r="P4068" i="3"/>
  <c r="O4070" i="3"/>
  <c r="K4070" i="3"/>
  <c r="L4070" i="3" s="1"/>
  <c r="Q4070" i="3"/>
  <c r="M4070" i="3"/>
  <c r="N4072" i="3"/>
  <c r="B4076" i="3"/>
  <c r="N4089" i="3"/>
  <c r="K4093" i="3"/>
  <c r="L4093" i="3" s="1"/>
  <c r="N4102" i="3"/>
  <c r="R4121" i="3"/>
  <c r="P4122" i="3"/>
  <c r="N4122" i="3"/>
  <c r="C4124" i="3"/>
  <c r="D4124" i="3"/>
  <c r="K4137" i="3"/>
  <c r="L4137" i="3" s="1"/>
  <c r="P4137" i="3"/>
  <c r="O4137" i="3"/>
  <c r="O4150" i="3"/>
  <c r="R4150" i="3" s="1"/>
  <c r="K4150" i="3"/>
  <c r="L4150" i="3" s="1"/>
  <c r="Q4150" i="3"/>
  <c r="P4150" i="3"/>
  <c r="M4150" i="3"/>
  <c r="R4153" i="3"/>
  <c r="O4166" i="3"/>
  <c r="R4166" i="3" s="1"/>
  <c r="M4166" i="3"/>
  <c r="K4166" i="3"/>
  <c r="L4166" i="3" s="1"/>
  <c r="Q4166" i="3"/>
  <c r="P4166" i="3"/>
  <c r="C4170" i="3"/>
  <c r="B4170" i="3"/>
  <c r="D4170" i="3"/>
  <c r="M3976" i="3"/>
  <c r="K3978" i="3"/>
  <c r="L3978" i="3" s="1"/>
  <c r="B3979" i="3"/>
  <c r="O3981" i="3"/>
  <c r="R3981" i="3" s="1"/>
  <c r="Q3982" i="3"/>
  <c r="Q3983" i="3"/>
  <c r="K3989" i="3"/>
  <c r="L3989" i="3" s="1"/>
  <c r="Q3992" i="3"/>
  <c r="R3992" i="3" s="1"/>
  <c r="Q3993" i="3"/>
  <c r="P3997" i="3"/>
  <c r="O4007" i="3"/>
  <c r="R4007" i="3" s="1"/>
  <c r="K4007" i="3"/>
  <c r="L4007" i="3" s="1"/>
  <c r="Q4008" i="3"/>
  <c r="K4009" i="3"/>
  <c r="L4009" i="3" s="1"/>
  <c r="O4009" i="3"/>
  <c r="R4009" i="3" s="1"/>
  <c r="Q4010" i="3"/>
  <c r="R4010" i="3" s="1"/>
  <c r="B4015" i="3"/>
  <c r="B4017" i="3"/>
  <c r="D4019" i="3"/>
  <c r="D4021" i="3"/>
  <c r="Q4023" i="3"/>
  <c r="P4024" i="3"/>
  <c r="K4025" i="3"/>
  <c r="L4025" i="3" s="1"/>
  <c r="O4025" i="3"/>
  <c r="R4025" i="3" s="1"/>
  <c r="D4027" i="3"/>
  <c r="Q4031" i="3"/>
  <c r="K4037" i="3"/>
  <c r="L4037" i="3" s="1"/>
  <c r="P4037" i="3"/>
  <c r="O4037" i="3"/>
  <c r="K4043" i="3"/>
  <c r="L4043" i="3" s="1"/>
  <c r="M4050" i="3"/>
  <c r="O4058" i="3"/>
  <c r="K4058" i="3"/>
  <c r="L4058" i="3" s="1"/>
  <c r="P4058" i="3"/>
  <c r="Q4058" i="3"/>
  <c r="N4061" i="3"/>
  <c r="O4063" i="3"/>
  <c r="C4072" i="3"/>
  <c r="B4072" i="3"/>
  <c r="D4072" i="3"/>
  <c r="O4087" i="3"/>
  <c r="R4087" i="3" s="1"/>
  <c r="K4087" i="3"/>
  <c r="L4087" i="3" s="1"/>
  <c r="P4087" i="3"/>
  <c r="O4089" i="3"/>
  <c r="O4093" i="3"/>
  <c r="R4093" i="3" s="1"/>
  <c r="C4102" i="3"/>
  <c r="B4102" i="3"/>
  <c r="D4102" i="3"/>
  <c r="K4105" i="3"/>
  <c r="L4105" i="3" s="1"/>
  <c r="P4105" i="3"/>
  <c r="R4105" i="3" s="1"/>
  <c r="K4107" i="3"/>
  <c r="L4107" i="3" s="1"/>
  <c r="O4114" i="3"/>
  <c r="K4114" i="3"/>
  <c r="L4114" i="3" s="1"/>
  <c r="P4114" i="3"/>
  <c r="M4114" i="3"/>
  <c r="Q4114" i="3"/>
  <c r="C4118" i="3"/>
  <c r="D4118" i="3"/>
  <c r="B4118" i="3"/>
  <c r="Q4119" i="3"/>
  <c r="C4122" i="3"/>
  <c r="D4122" i="3"/>
  <c r="B4124" i="3"/>
  <c r="Q4124" i="3"/>
  <c r="Q4134" i="3"/>
  <c r="N4137" i="3"/>
  <c r="R4141" i="3"/>
  <c r="C4154" i="3"/>
  <c r="D4154" i="3"/>
  <c r="B4154" i="3"/>
  <c r="C4186" i="3"/>
  <c r="B4186" i="3"/>
  <c r="D4186" i="3"/>
  <c r="B4204" i="3"/>
  <c r="D4204" i="3"/>
  <c r="C4204" i="3"/>
  <c r="P4206" i="3"/>
  <c r="N4206" i="3"/>
  <c r="Q4206" i="3"/>
  <c r="O4206" i="3"/>
  <c r="R4206" i="3" s="1"/>
  <c r="Q4041" i="3"/>
  <c r="O4042" i="3"/>
  <c r="R4042" i="3" s="1"/>
  <c r="K4042" i="3"/>
  <c r="L4042" i="3" s="1"/>
  <c r="B4048" i="3"/>
  <c r="K4049" i="3"/>
  <c r="L4049" i="3" s="1"/>
  <c r="B4050" i="3"/>
  <c r="K4051" i="3"/>
  <c r="L4051" i="3" s="1"/>
  <c r="P4056" i="3"/>
  <c r="O4057" i="3"/>
  <c r="O4062" i="3"/>
  <c r="R4062" i="3" s="1"/>
  <c r="K4062" i="3"/>
  <c r="L4062" i="3" s="1"/>
  <c r="B4066" i="3"/>
  <c r="K4067" i="3"/>
  <c r="L4067" i="3" s="1"/>
  <c r="B4068" i="3"/>
  <c r="K4069" i="3"/>
  <c r="L4069" i="3" s="1"/>
  <c r="P4078" i="3"/>
  <c r="P4080" i="3"/>
  <c r="O4081" i="3"/>
  <c r="R4081" i="3" s="1"/>
  <c r="O4090" i="3"/>
  <c r="R4090" i="3" s="1"/>
  <c r="K4090" i="3"/>
  <c r="L4090" i="3" s="1"/>
  <c r="Q4091" i="3"/>
  <c r="R4091" i="3" s="1"/>
  <c r="K4092" i="3"/>
  <c r="L4092" i="3" s="1"/>
  <c r="O4092" i="3"/>
  <c r="R4092" i="3" s="1"/>
  <c r="Q4093" i="3"/>
  <c r="B4098" i="3"/>
  <c r="K4099" i="3"/>
  <c r="L4099" i="3" s="1"/>
  <c r="B4100" i="3"/>
  <c r="K4101" i="3"/>
  <c r="L4101" i="3" s="1"/>
  <c r="P4110" i="3"/>
  <c r="P4112" i="3"/>
  <c r="O4113" i="3"/>
  <c r="R4113" i="3" s="1"/>
  <c r="O4122" i="3"/>
  <c r="K4122" i="3"/>
  <c r="L4122" i="3" s="1"/>
  <c r="Q4123" i="3"/>
  <c r="K4124" i="3"/>
  <c r="L4124" i="3" s="1"/>
  <c r="O4124" i="3"/>
  <c r="Q4125" i="3"/>
  <c r="B4130" i="3"/>
  <c r="K4131" i="3"/>
  <c r="L4131" i="3" s="1"/>
  <c r="B4132" i="3"/>
  <c r="K4133" i="3"/>
  <c r="L4133" i="3" s="1"/>
  <c r="M4134" i="3"/>
  <c r="M4136" i="3"/>
  <c r="P4142" i="3"/>
  <c r="P4144" i="3"/>
  <c r="O4145" i="3"/>
  <c r="R4145" i="3" s="1"/>
  <c r="P4151" i="3"/>
  <c r="R4151" i="3" s="1"/>
  <c r="O4154" i="3"/>
  <c r="M4154" i="3"/>
  <c r="K4154" i="3"/>
  <c r="L4154" i="3" s="1"/>
  <c r="N4165" i="3"/>
  <c r="K4167" i="3"/>
  <c r="L4167" i="3" s="1"/>
  <c r="P4167" i="3"/>
  <c r="R4167" i="3" s="1"/>
  <c r="N4181" i="3"/>
  <c r="K4183" i="3"/>
  <c r="L4183" i="3" s="1"/>
  <c r="P4183" i="3"/>
  <c r="P4197" i="3"/>
  <c r="K4198" i="3"/>
  <c r="L4198" i="3" s="1"/>
  <c r="P4198" i="3"/>
  <c r="O4204" i="3"/>
  <c r="R4204" i="3" s="1"/>
  <c r="Q4204" i="3"/>
  <c r="M4204" i="3"/>
  <c r="R4209" i="3"/>
  <c r="K4218" i="3"/>
  <c r="L4218" i="3" s="1"/>
  <c r="Q4218" i="3"/>
  <c r="P4218" i="3"/>
  <c r="O4218" i="3"/>
  <c r="M4218" i="3"/>
  <c r="O4259" i="3"/>
  <c r="P4259" i="3"/>
  <c r="N4259" i="3"/>
  <c r="K4259" i="3"/>
  <c r="L4259" i="3" s="1"/>
  <c r="O4260" i="3"/>
  <c r="R4260" i="3" s="1"/>
  <c r="M4260" i="3"/>
  <c r="Q4260" i="3"/>
  <c r="P4260" i="3"/>
  <c r="K4260" i="3"/>
  <c r="L4260" i="3" s="1"/>
  <c r="O4261" i="3"/>
  <c r="R4261" i="3" s="1"/>
  <c r="K4290" i="3"/>
  <c r="L4290" i="3" s="1"/>
  <c r="R4318" i="3"/>
  <c r="K4327" i="3"/>
  <c r="L4327" i="3" s="1"/>
  <c r="O4327" i="3"/>
  <c r="P4327" i="3"/>
  <c r="N4327" i="3"/>
  <c r="O4503" i="3"/>
  <c r="R4503" i="3" s="1"/>
  <c r="N4503" i="3"/>
  <c r="P4503" i="3"/>
  <c r="N4980" i="3"/>
  <c r="O4980" i="3"/>
  <c r="R5147" i="3"/>
  <c r="O4146" i="3"/>
  <c r="R4146" i="3" s="1"/>
  <c r="K4146" i="3"/>
  <c r="L4146" i="3" s="1"/>
  <c r="K4148" i="3"/>
  <c r="L4148" i="3" s="1"/>
  <c r="O4148" i="3"/>
  <c r="P4157" i="3"/>
  <c r="R4157" i="3" s="1"/>
  <c r="K4163" i="3"/>
  <c r="L4163" i="3" s="1"/>
  <c r="P4163" i="3"/>
  <c r="K4179" i="3"/>
  <c r="L4179" i="3" s="1"/>
  <c r="P4179" i="3"/>
  <c r="K4195" i="3"/>
  <c r="L4195" i="3" s="1"/>
  <c r="P4195" i="3"/>
  <c r="C4198" i="3"/>
  <c r="B4198" i="3"/>
  <c r="M4201" i="3"/>
  <c r="Q4201" i="3"/>
  <c r="P4201" i="3"/>
  <c r="C4206" i="3"/>
  <c r="D4206" i="3"/>
  <c r="O4243" i="3"/>
  <c r="P4243" i="3"/>
  <c r="N4243" i="3"/>
  <c r="K4243" i="3"/>
  <c r="L4243" i="3" s="1"/>
  <c r="O4244" i="3"/>
  <c r="R4244" i="3" s="1"/>
  <c r="M4244" i="3"/>
  <c r="Q4244" i="3"/>
  <c r="P4244" i="3"/>
  <c r="K4244" i="3"/>
  <c r="L4244" i="3" s="1"/>
  <c r="R4245" i="3"/>
  <c r="D4260" i="3"/>
  <c r="C4260" i="3"/>
  <c r="C4261" i="3"/>
  <c r="D4261" i="3"/>
  <c r="P4274" i="3"/>
  <c r="O4274" i="3"/>
  <c r="R4274" i="3" s="1"/>
  <c r="N4274" i="3"/>
  <c r="M3998" i="3"/>
  <c r="M4002" i="3"/>
  <c r="M4006" i="3"/>
  <c r="M4010" i="3"/>
  <c r="M4014" i="3"/>
  <c r="M4018" i="3"/>
  <c r="M4022" i="3"/>
  <c r="M4026" i="3"/>
  <c r="M4030" i="3"/>
  <c r="M4034" i="3"/>
  <c r="M4042" i="3"/>
  <c r="K4056" i="3"/>
  <c r="L4056" i="3" s="1"/>
  <c r="O4056" i="3"/>
  <c r="R4056" i="3" s="1"/>
  <c r="Q4057" i="3"/>
  <c r="M4062" i="3"/>
  <c r="O4078" i="3"/>
  <c r="R4078" i="3" s="1"/>
  <c r="K4078" i="3"/>
  <c r="L4078" i="3" s="1"/>
  <c r="Q4079" i="3"/>
  <c r="R4079" i="3" s="1"/>
  <c r="K4080" i="3"/>
  <c r="L4080" i="3" s="1"/>
  <c r="O4080" i="3"/>
  <c r="R4080" i="3" s="1"/>
  <c r="Q4081" i="3"/>
  <c r="M4090" i="3"/>
  <c r="M4092" i="3"/>
  <c r="O4110" i="3"/>
  <c r="K4110" i="3"/>
  <c r="L4110" i="3" s="1"/>
  <c r="Q4111" i="3"/>
  <c r="R4111" i="3" s="1"/>
  <c r="K4112" i="3"/>
  <c r="L4112" i="3" s="1"/>
  <c r="O4112" i="3"/>
  <c r="R4112" i="3" s="1"/>
  <c r="Q4113" i="3"/>
  <c r="M4122" i="3"/>
  <c r="M4124" i="3"/>
  <c r="O4142" i="3"/>
  <c r="K4142" i="3"/>
  <c r="L4142" i="3" s="1"/>
  <c r="Q4143" i="3"/>
  <c r="R4143" i="3" s="1"/>
  <c r="K4144" i="3"/>
  <c r="L4144" i="3" s="1"/>
  <c r="O4144" i="3"/>
  <c r="R4144" i="3" s="1"/>
  <c r="Q4145" i="3"/>
  <c r="B4150" i="3"/>
  <c r="K4151" i="3"/>
  <c r="L4151" i="3" s="1"/>
  <c r="B4152" i="3"/>
  <c r="K4153" i="3"/>
  <c r="L4153" i="3" s="1"/>
  <c r="N4155" i="3"/>
  <c r="O4158" i="3"/>
  <c r="R4158" i="3" s="1"/>
  <c r="M4158" i="3"/>
  <c r="K4158" i="3"/>
  <c r="L4158" i="3" s="1"/>
  <c r="P4161" i="3"/>
  <c r="R4161" i="3" s="1"/>
  <c r="O4162" i="3"/>
  <c r="R4162" i="3" s="1"/>
  <c r="M4162" i="3"/>
  <c r="K4162" i="3"/>
  <c r="L4162" i="3" s="1"/>
  <c r="P4164" i="3"/>
  <c r="C4166" i="3"/>
  <c r="B4166" i="3"/>
  <c r="N4167" i="3"/>
  <c r="Q4169" i="3"/>
  <c r="P4170" i="3"/>
  <c r="K4172" i="3"/>
  <c r="L4172" i="3" s="1"/>
  <c r="K4173" i="3"/>
  <c r="L4173" i="3" s="1"/>
  <c r="Q4175" i="3"/>
  <c r="P4177" i="3"/>
  <c r="O4178" i="3"/>
  <c r="R4178" i="3" s="1"/>
  <c r="M4178" i="3"/>
  <c r="K4178" i="3"/>
  <c r="L4178" i="3" s="1"/>
  <c r="P4180" i="3"/>
  <c r="C4182" i="3"/>
  <c r="B4182" i="3"/>
  <c r="N4183" i="3"/>
  <c r="Q4185" i="3"/>
  <c r="P4186" i="3"/>
  <c r="K4189" i="3"/>
  <c r="L4189" i="3" s="1"/>
  <c r="O4194" i="3"/>
  <c r="R4194" i="3" s="1"/>
  <c r="M4194" i="3"/>
  <c r="K4194" i="3"/>
  <c r="L4194" i="3" s="1"/>
  <c r="D4198" i="3"/>
  <c r="B4206" i="3"/>
  <c r="K4211" i="3"/>
  <c r="L4211" i="3" s="1"/>
  <c r="P4211" i="3"/>
  <c r="C4218" i="3"/>
  <c r="D4218" i="3"/>
  <c r="B4218" i="3"/>
  <c r="R4220" i="3"/>
  <c r="N4221" i="3"/>
  <c r="K4221" i="3"/>
  <c r="L4221" i="3" s="1"/>
  <c r="Q4221" i="3"/>
  <c r="P4227" i="3"/>
  <c r="O4227" i="3"/>
  <c r="R4227" i="3" s="1"/>
  <c r="N4227" i="3"/>
  <c r="M4241" i="3"/>
  <c r="K4241" i="3"/>
  <c r="L4241" i="3" s="1"/>
  <c r="Q4241" i="3"/>
  <c r="P4241" i="3"/>
  <c r="O4241" i="3"/>
  <c r="Q4245" i="3"/>
  <c r="P4245" i="3"/>
  <c r="N4245" i="3"/>
  <c r="B4260" i="3"/>
  <c r="B4261" i="3"/>
  <c r="R4262" i="3"/>
  <c r="K4342" i="3"/>
  <c r="L4342" i="3" s="1"/>
  <c r="C4349" i="3"/>
  <c r="D4349" i="3"/>
  <c r="P4361" i="3"/>
  <c r="O4361" i="3"/>
  <c r="M4361" i="3"/>
  <c r="K4361" i="3"/>
  <c r="L4361" i="3" s="1"/>
  <c r="Q4361" i="3"/>
  <c r="Q4371" i="3"/>
  <c r="P4371" i="3"/>
  <c r="N4371" i="3"/>
  <c r="R4398" i="3"/>
  <c r="K4551" i="3"/>
  <c r="L4551" i="3" s="1"/>
  <c r="Q4551" i="3"/>
  <c r="O4551" i="3"/>
  <c r="M4551" i="3"/>
  <c r="P4551" i="3"/>
  <c r="O4054" i="3"/>
  <c r="R4054" i="3" s="1"/>
  <c r="K4054" i="3"/>
  <c r="L4054" i="3" s="1"/>
  <c r="O4074" i="3"/>
  <c r="R4074" i="3" s="1"/>
  <c r="K4074" i="3"/>
  <c r="L4074" i="3" s="1"/>
  <c r="Q4075" i="3"/>
  <c r="K4076" i="3"/>
  <c r="L4076" i="3" s="1"/>
  <c r="O4076" i="3"/>
  <c r="R4076" i="3" s="1"/>
  <c r="Q4077" i="3"/>
  <c r="O4106" i="3"/>
  <c r="K4106" i="3"/>
  <c r="L4106" i="3" s="1"/>
  <c r="Q4107" i="3"/>
  <c r="R4107" i="3" s="1"/>
  <c r="K4108" i="3"/>
  <c r="L4108" i="3" s="1"/>
  <c r="O4108" i="3"/>
  <c r="R4108" i="3" s="1"/>
  <c r="Q4109" i="3"/>
  <c r="O4138" i="3"/>
  <c r="R4138" i="3" s="1"/>
  <c r="K4138" i="3"/>
  <c r="L4138" i="3" s="1"/>
  <c r="Q4139" i="3"/>
  <c r="R4139" i="3" s="1"/>
  <c r="K4140" i="3"/>
  <c r="L4140" i="3" s="1"/>
  <c r="O4140" i="3"/>
  <c r="R4140" i="3" s="1"/>
  <c r="Q4141" i="3"/>
  <c r="D4150" i="3"/>
  <c r="D4152" i="3"/>
  <c r="P4154" i="3"/>
  <c r="O4155" i="3"/>
  <c r="R4155" i="3" s="1"/>
  <c r="N4173" i="3"/>
  <c r="K4175" i="3"/>
  <c r="L4175" i="3" s="1"/>
  <c r="P4175" i="3"/>
  <c r="O4183" i="3"/>
  <c r="N4189" i="3"/>
  <c r="K4191" i="3"/>
  <c r="L4191" i="3" s="1"/>
  <c r="P4191" i="3"/>
  <c r="R4191" i="3" s="1"/>
  <c r="Q4197" i="3"/>
  <c r="O4198" i="3"/>
  <c r="R4198" i="3" s="1"/>
  <c r="R4199" i="3"/>
  <c r="D4201" i="3"/>
  <c r="B4201" i="3"/>
  <c r="K4201" i="3"/>
  <c r="L4201" i="3" s="1"/>
  <c r="P4204" i="3"/>
  <c r="O4212" i="3"/>
  <c r="K4212" i="3"/>
  <c r="L4212" i="3" s="1"/>
  <c r="Q4212" i="3"/>
  <c r="P4212" i="3"/>
  <c r="R4221" i="3"/>
  <c r="N4222" i="3"/>
  <c r="Q4222" i="3"/>
  <c r="R4222" i="3" s="1"/>
  <c r="K4227" i="3"/>
  <c r="L4227" i="3" s="1"/>
  <c r="O4228" i="3"/>
  <c r="M4228" i="3"/>
  <c r="Q4228" i="3"/>
  <c r="P4228" i="3"/>
  <c r="K4228" i="3"/>
  <c r="L4228" i="3" s="1"/>
  <c r="O4229" i="3"/>
  <c r="R4235" i="3"/>
  <c r="D4244" i="3"/>
  <c r="C4244" i="3"/>
  <c r="C4245" i="3"/>
  <c r="D4245" i="3"/>
  <c r="R4249" i="3"/>
  <c r="R4253" i="3"/>
  <c r="K4258" i="3"/>
  <c r="L4258" i="3" s="1"/>
  <c r="Q4275" i="3"/>
  <c r="O4291" i="3"/>
  <c r="P4291" i="3"/>
  <c r="N4291" i="3"/>
  <c r="K4291" i="3"/>
  <c r="L4291" i="3" s="1"/>
  <c r="O4292" i="3"/>
  <c r="M4292" i="3"/>
  <c r="Q4292" i="3"/>
  <c r="P4292" i="3"/>
  <c r="K4292" i="3"/>
  <c r="L4292" i="3" s="1"/>
  <c r="Q4293" i="3"/>
  <c r="R4295" i="3"/>
  <c r="B4300" i="3"/>
  <c r="D4300" i="3"/>
  <c r="C4300" i="3"/>
  <c r="K4326" i="3"/>
  <c r="L4326" i="3" s="1"/>
  <c r="C4333" i="3"/>
  <c r="D4333" i="3"/>
  <c r="N4342" i="3"/>
  <c r="P4342" i="3"/>
  <c r="O4342" i="3"/>
  <c r="P4345" i="3"/>
  <c r="O4345" i="3"/>
  <c r="M4345" i="3"/>
  <c r="K4345" i="3"/>
  <c r="L4345" i="3" s="1"/>
  <c r="Q4345" i="3"/>
  <c r="O4134" i="3"/>
  <c r="R4134" i="3" s="1"/>
  <c r="K4134" i="3"/>
  <c r="L4134" i="3" s="1"/>
  <c r="Q4135" i="3"/>
  <c r="K4136" i="3"/>
  <c r="L4136" i="3" s="1"/>
  <c r="O4136" i="3"/>
  <c r="R4136" i="3" s="1"/>
  <c r="Q4137" i="3"/>
  <c r="M4146" i="3"/>
  <c r="M4148" i="3"/>
  <c r="N4153" i="3"/>
  <c r="Q4157" i="3"/>
  <c r="P4160" i="3"/>
  <c r="C4162" i="3"/>
  <c r="B4162" i="3"/>
  <c r="N4163" i="3"/>
  <c r="Q4165" i="3"/>
  <c r="R4165" i="3" s="1"/>
  <c r="K4168" i="3"/>
  <c r="L4168" i="3" s="1"/>
  <c r="Q4171" i="3"/>
  <c r="P4173" i="3"/>
  <c r="R4173" i="3" s="1"/>
  <c r="O4174" i="3"/>
  <c r="R4174" i="3" s="1"/>
  <c r="M4174" i="3"/>
  <c r="K4174" i="3"/>
  <c r="L4174" i="3" s="1"/>
  <c r="P4176" i="3"/>
  <c r="C4178" i="3"/>
  <c r="B4178" i="3"/>
  <c r="N4179" i="3"/>
  <c r="Q4181" i="3"/>
  <c r="R4181" i="3" s="1"/>
  <c r="K4184" i="3"/>
  <c r="L4184" i="3" s="1"/>
  <c r="Q4187" i="3"/>
  <c r="P4189" i="3"/>
  <c r="R4189" i="3" s="1"/>
  <c r="O4190" i="3"/>
  <c r="R4190" i="3" s="1"/>
  <c r="M4190" i="3"/>
  <c r="K4190" i="3"/>
  <c r="L4190" i="3" s="1"/>
  <c r="P4192" i="3"/>
  <c r="C4194" i="3"/>
  <c r="B4194" i="3"/>
  <c r="N4195" i="3"/>
  <c r="K4203" i="3"/>
  <c r="L4203" i="3" s="1"/>
  <c r="O4203" i="3"/>
  <c r="N4203" i="3"/>
  <c r="Q4207" i="3"/>
  <c r="Q4229" i="3"/>
  <c r="P4229" i="3"/>
  <c r="N4229" i="3"/>
  <c r="P4258" i="3"/>
  <c r="O4258" i="3"/>
  <c r="N4258" i="3"/>
  <c r="O4275" i="3"/>
  <c r="P4275" i="3"/>
  <c r="N4275" i="3"/>
  <c r="K4275" i="3"/>
  <c r="L4275" i="3" s="1"/>
  <c r="O4276" i="3"/>
  <c r="M4276" i="3"/>
  <c r="Q4276" i="3"/>
  <c r="P4276" i="3"/>
  <c r="K4276" i="3"/>
  <c r="L4276" i="3" s="1"/>
  <c r="Q4277" i="3"/>
  <c r="R4282" i="3"/>
  <c r="M4289" i="3"/>
  <c r="K4289" i="3"/>
  <c r="L4289" i="3" s="1"/>
  <c r="Q4289" i="3"/>
  <c r="P4289" i="3"/>
  <c r="O4289" i="3"/>
  <c r="P4293" i="3"/>
  <c r="N4293" i="3"/>
  <c r="K4310" i="3"/>
  <c r="L4310" i="3" s="1"/>
  <c r="C4317" i="3"/>
  <c r="D4317" i="3"/>
  <c r="N4326" i="3"/>
  <c r="P4326" i="3"/>
  <c r="O4326" i="3"/>
  <c r="P4329" i="3"/>
  <c r="O4329" i="3"/>
  <c r="R4329" i="3" s="1"/>
  <c r="M4329" i="3"/>
  <c r="K4329" i="3"/>
  <c r="L4329" i="3" s="1"/>
  <c r="Q4329" i="3"/>
  <c r="O4396" i="3"/>
  <c r="R4396" i="3" s="1"/>
  <c r="P4396" i="3"/>
  <c r="N4396" i="3"/>
  <c r="K4396" i="3"/>
  <c r="L4396" i="3" s="1"/>
  <c r="P4410" i="3"/>
  <c r="O4410" i="3"/>
  <c r="R4410" i="3" s="1"/>
  <c r="N4410" i="3"/>
  <c r="O4433" i="3"/>
  <c r="M4433" i="3"/>
  <c r="K4433" i="3"/>
  <c r="L4433" i="3" s="1"/>
  <c r="Q4433" i="3"/>
  <c r="P4433" i="3"/>
  <c r="K4171" i="3"/>
  <c r="L4171" i="3" s="1"/>
  <c r="P4171" i="3"/>
  <c r="R4171" i="3" s="1"/>
  <c r="K4187" i="3"/>
  <c r="L4187" i="3" s="1"/>
  <c r="P4187" i="3"/>
  <c r="R4187" i="3" s="1"/>
  <c r="O4195" i="3"/>
  <c r="R4195" i="3" s="1"/>
  <c r="K4197" i="3"/>
  <c r="L4197" i="3" s="1"/>
  <c r="O4201" i="3"/>
  <c r="K4202" i="3"/>
  <c r="L4202" i="3" s="1"/>
  <c r="M4202" i="3"/>
  <c r="Q4202" i="3"/>
  <c r="R4202" i="3" s="1"/>
  <c r="P4202" i="3"/>
  <c r="P4205" i="3"/>
  <c r="R4205" i="3" s="1"/>
  <c r="N4205" i="3"/>
  <c r="P4207" i="3"/>
  <c r="O4207" i="3"/>
  <c r="R4207" i="3" s="1"/>
  <c r="N4207" i="3"/>
  <c r="K4207" i="3"/>
  <c r="L4207" i="3" s="1"/>
  <c r="Q4216" i="3"/>
  <c r="P4216" i="3"/>
  <c r="C4222" i="3"/>
  <c r="D4222" i="3"/>
  <c r="B4222" i="3"/>
  <c r="D4228" i="3"/>
  <c r="C4228" i="3"/>
  <c r="C4229" i="3"/>
  <c r="D4229" i="3"/>
  <c r="R4233" i="3"/>
  <c r="M4273" i="3"/>
  <c r="K4273" i="3"/>
  <c r="L4273" i="3" s="1"/>
  <c r="Q4273" i="3"/>
  <c r="P4273" i="3"/>
  <c r="O4273" i="3"/>
  <c r="P4277" i="3"/>
  <c r="N4277" i="3"/>
  <c r="D4292" i="3"/>
  <c r="C4292" i="3"/>
  <c r="C4293" i="3"/>
  <c r="D4293" i="3"/>
  <c r="N4310" i="3"/>
  <c r="P4310" i="3"/>
  <c r="O4310" i="3"/>
  <c r="P4313" i="3"/>
  <c r="O4313" i="3"/>
  <c r="M4313" i="3"/>
  <c r="K4313" i="3"/>
  <c r="L4313" i="3" s="1"/>
  <c r="Q4313" i="3"/>
  <c r="R4350" i="3"/>
  <c r="O4431" i="3"/>
  <c r="P4431" i="3"/>
  <c r="N4431" i="3"/>
  <c r="M4562" i="3"/>
  <c r="P4562" i="3"/>
  <c r="K4562" i="3"/>
  <c r="L4562" i="3" s="1"/>
  <c r="Q4562" i="3"/>
  <c r="O4562" i="3"/>
  <c r="R4562" i="3" s="1"/>
  <c r="K4040" i="3"/>
  <c r="L4040" i="3" s="1"/>
  <c r="K4044" i="3"/>
  <c r="L4044" i="3" s="1"/>
  <c r="O4044" i="3"/>
  <c r="R4044" i="3" s="1"/>
  <c r="O4046" i="3"/>
  <c r="R4046" i="3" s="1"/>
  <c r="K4046" i="3"/>
  <c r="L4046" i="3" s="1"/>
  <c r="M4054" i="3"/>
  <c r="K4064" i="3"/>
  <c r="L4064" i="3" s="1"/>
  <c r="O4064" i="3"/>
  <c r="R4064" i="3" s="1"/>
  <c r="M4074" i="3"/>
  <c r="M4076" i="3"/>
  <c r="O4094" i="3"/>
  <c r="R4094" i="3" s="1"/>
  <c r="K4094" i="3"/>
  <c r="L4094" i="3" s="1"/>
  <c r="K4096" i="3"/>
  <c r="L4096" i="3" s="1"/>
  <c r="O4096" i="3"/>
  <c r="R4096" i="3" s="1"/>
  <c r="M4106" i="3"/>
  <c r="D4108" i="3"/>
  <c r="M4108" i="3"/>
  <c r="O4126" i="3"/>
  <c r="R4126" i="3" s="1"/>
  <c r="K4126" i="3"/>
  <c r="L4126" i="3" s="1"/>
  <c r="K4128" i="3"/>
  <c r="L4128" i="3" s="1"/>
  <c r="O4128" i="3"/>
  <c r="R4128" i="3" s="1"/>
  <c r="D4138" i="3"/>
  <c r="M4138" i="3"/>
  <c r="D4140" i="3"/>
  <c r="M4140" i="3"/>
  <c r="P4146" i="3"/>
  <c r="P4148" i="3"/>
  <c r="Q4155" i="3"/>
  <c r="K4157" i="3"/>
  <c r="L4157" i="3" s="1"/>
  <c r="K4165" i="3"/>
  <c r="L4165" i="3" s="1"/>
  <c r="O4170" i="3"/>
  <c r="M4170" i="3"/>
  <c r="K4170" i="3"/>
  <c r="L4170" i="3" s="1"/>
  <c r="C4174" i="3"/>
  <c r="B4174" i="3"/>
  <c r="K4181" i="3"/>
  <c r="L4181" i="3" s="1"/>
  <c r="O4186" i="3"/>
  <c r="R4186" i="3" s="1"/>
  <c r="M4186" i="3"/>
  <c r="K4186" i="3"/>
  <c r="L4186" i="3" s="1"/>
  <c r="C4190" i="3"/>
  <c r="B4190" i="3"/>
  <c r="N4197" i="3"/>
  <c r="K4200" i="3"/>
  <c r="L4200" i="3" s="1"/>
  <c r="Q4200" i="3"/>
  <c r="K4205" i="3"/>
  <c r="L4205" i="3" s="1"/>
  <c r="O4208" i="3"/>
  <c r="P4208" i="3"/>
  <c r="M4208" i="3"/>
  <c r="K4208" i="3"/>
  <c r="L4208" i="3" s="1"/>
  <c r="R4210" i="3"/>
  <c r="D4212" i="3"/>
  <c r="C4212" i="3"/>
  <c r="B4212" i="3"/>
  <c r="K4216" i="3"/>
  <c r="L4216" i="3" s="1"/>
  <c r="M4217" i="3"/>
  <c r="Q4217" i="3"/>
  <c r="P4217" i="3"/>
  <c r="O4217" i="3"/>
  <c r="K4217" i="3"/>
  <c r="L4217" i="3" s="1"/>
  <c r="B4228" i="3"/>
  <c r="B4229" i="3"/>
  <c r="R4230" i="3"/>
  <c r="P4242" i="3"/>
  <c r="O4242" i="3"/>
  <c r="R4242" i="3" s="1"/>
  <c r="N4242" i="3"/>
  <c r="D4276" i="3"/>
  <c r="C4276" i="3"/>
  <c r="C4277" i="3"/>
  <c r="D4277" i="3"/>
  <c r="B4292" i="3"/>
  <c r="B4293" i="3"/>
  <c r="K4343" i="3"/>
  <c r="L4343" i="3" s="1"/>
  <c r="O4343" i="3"/>
  <c r="P4343" i="3"/>
  <c r="N4343" i="3"/>
  <c r="R4391" i="3"/>
  <c r="O4480" i="3"/>
  <c r="P4480" i="3"/>
  <c r="N4480" i="3"/>
  <c r="K4480" i="3"/>
  <c r="L4480" i="3" s="1"/>
  <c r="C4371" i="3"/>
  <c r="D4371" i="3"/>
  <c r="D4373" i="3"/>
  <c r="B4373" i="3"/>
  <c r="R4380" i="3"/>
  <c r="O4401" i="3"/>
  <c r="M4401" i="3"/>
  <c r="K4401" i="3"/>
  <c r="L4401" i="3" s="1"/>
  <c r="Q4401" i="3"/>
  <c r="P4401" i="3"/>
  <c r="P4405" i="3"/>
  <c r="N4405" i="3"/>
  <c r="C4437" i="3"/>
  <c r="D4437" i="3"/>
  <c r="B4437" i="3"/>
  <c r="P4446" i="3"/>
  <c r="N4446" i="3"/>
  <c r="R4454" i="3"/>
  <c r="O4469" i="3"/>
  <c r="M4469" i="3"/>
  <c r="K4469" i="3"/>
  <c r="L4469" i="3" s="1"/>
  <c r="Q4469" i="3"/>
  <c r="P4469" i="3"/>
  <c r="K4519" i="3"/>
  <c r="L4519" i="3" s="1"/>
  <c r="Q4519" i="3"/>
  <c r="O4519" i="3"/>
  <c r="R4519" i="3" s="1"/>
  <c r="M4519" i="3"/>
  <c r="P4519" i="3"/>
  <c r="R4535" i="3"/>
  <c r="D4545" i="3"/>
  <c r="B4545" i="3"/>
  <c r="C4545" i="3"/>
  <c r="O4213" i="3"/>
  <c r="R4213" i="3" s="1"/>
  <c r="O4214" i="3"/>
  <c r="R4214" i="3" s="1"/>
  <c r="O4223" i="3"/>
  <c r="N4230" i="3"/>
  <c r="P4233" i="3"/>
  <c r="P4235" i="3"/>
  <c r="O4240" i="3"/>
  <c r="R4240" i="3" s="1"/>
  <c r="M4240" i="3"/>
  <c r="N4246" i="3"/>
  <c r="P4249" i="3"/>
  <c r="P4251" i="3"/>
  <c r="R4251" i="3" s="1"/>
  <c r="O4256" i="3"/>
  <c r="R4256" i="3" s="1"/>
  <c r="M4256" i="3"/>
  <c r="N4262" i="3"/>
  <c r="P4265" i="3"/>
  <c r="R4265" i="3" s="1"/>
  <c r="P4267" i="3"/>
  <c r="R4267" i="3" s="1"/>
  <c r="K4270" i="3"/>
  <c r="L4270" i="3" s="1"/>
  <c r="Q4271" i="3"/>
  <c r="R4271" i="3" s="1"/>
  <c r="O4272" i="3"/>
  <c r="R4272" i="3" s="1"/>
  <c r="M4272" i="3"/>
  <c r="N4278" i="3"/>
  <c r="P4281" i="3"/>
  <c r="R4281" i="3" s="1"/>
  <c r="P4283" i="3"/>
  <c r="R4283" i="3" s="1"/>
  <c r="O4288" i="3"/>
  <c r="R4288" i="3" s="1"/>
  <c r="M4288" i="3"/>
  <c r="N4294" i="3"/>
  <c r="O4301" i="3"/>
  <c r="K4307" i="3"/>
  <c r="L4307" i="3" s="1"/>
  <c r="O4307" i="3"/>
  <c r="R4307" i="3" s="1"/>
  <c r="O4314" i="3"/>
  <c r="R4314" i="3" s="1"/>
  <c r="K4323" i="3"/>
  <c r="L4323" i="3" s="1"/>
  <c r="O4323" i="3"/>
  <c r="R4323" i="3" s="1"/>
  <c r="O4330" i="3"/>
  <c r="K4339" i="3"/>
  <c r="L4339" i="3" s="1"/>
  <c r="O4339" i="3"/>
  <c r="R4339" i="3" s="1"/>
  <c r="O4346" i="3"/>
  <c r="R4346" i="3" s="1"/>
  <c r="K4355" i="3"/>
  <c r="L4355" i="3" s="1"/>
  <c r="O4355" i="3"/>
  <c r="R4355" i="3" s="1"/>
  <c r="B4361" i="3"/>
  <c r="B4371" i="3"/>
  <c r="C4373" i="3"/>
  <c r="M4374" i="3"/>
  <c r="K4374" i="3"/>
  <c r="L4374" i="3" s="1"/>
  <c r="Q4374" i="3"/>
  <c r="P4374" i="3"/>
  <c r="O4374" i="3"/>
  <c r="O4376" i="3"/>
  <c r="P4376" i="3"/>
  <c r="N4376" i="3"/>
  <c r="O4385" i="3"/>
  <c r="M4385" i="3"/>
  <c r="K4385" i="3"/>
  <c r="L4385" i="3" s="1"/>
  <c r="O4389" i="3"/>
  <c r="M4389" i="3"/>
  <c r="Q4389" i="3"/>
  <c r="P4389" i="3"/>
  <c r="O4399" i="3"/>
  <c r="P4399" i="3"/>
  <c r="N4399" i="3"/>
  <c r="R4404" i="3"/>
  <c r="P4426" i="3"/>
  <c r="O4426" i="3"/>
  <c r="N4426" i="3"/>
  <c r="O4446" i="3"/>
  <c r="O4452" i="3"/>
  <c r="P4452" i="3"/>
  <c r="K4452" i="3"/>
  <c r="L4452" i="3" s="1"/>
  <c r="C4461" i="3"/>
  <c r="B4461" i="3"/>
  <c r="D4461" i="3"/>
  <c r="R4472" i="3"/>
  <c r="P4478" i="3"/>
  <c r="R4478" i="3" s="1"/>
  <c r="N4478" i="3"/>
  <c r="O4501" i="3"/>
  <c r="R4501" i="3" s="1"/>
  <c r="M4501" i="3"/>
  <c r="K4501" i="3"/>
  <c r="L4501" i="3" s="1"/>
  <c r="Q4501" i="3"/>
  <c r="P4501" i="3"/>
  <c r="R4520" i="3"/>
  <c r="C4541" i="3"/>
  <c r="B4541" i="3"/>
  <c r="D4541" i="3"/>
  <c r="N4550" i="3"/>
  <c r="P4550" i="3"/>
  <c r="N4561" i="3"/>
  <c r="P4561" i="3"/>
  <c r="Q4043" i="3"/>
  <c r="Q4047" i="3"/>
  <c r="R4047" i="3" s="1"/>
  <c r="Q4051" i="3"/>
  <c r="R4051" i="3" s="1"/>
  <c r="M4053" i="3"/>
  <c r="Q4055" i="3"/>
  <c r="M4057" i="3"/>
  <c r="Q4059" i="3"/>
  <c r="R4059" i="3" s="1"/>
  <c r="M4061" i="3"/>
  <c r="Q4063" i="3"/>
  <c r="M4065" i="3"/>
  <c r="M4069" i="3"/>
  <c r="M4073" i="3"/>
  <c r="M4077" i="3"/>
  <c r="M4081" i="3"/>
  <c r="M4085" i="3"/>
  <c r="M4089" i="3"/>
  <c r="M4093" i="3"/>
  <c r="M4097" i="3"/>
  <c r="M4101" i="3"/>
  <c r="M4105" i="3"/>
  <c r="M4109" i="3"/>
  <c r="M4113" i="3"/>
  <c r="M4117" i="3"/>
  <c r="M4121" i="3"/>
  <c r="M4125" i="3"/>
  <c r="M4129" i="3"/>
  <c r="M4133" i="3"/>
  <c r="M4137" i="3"/>
  <c r="M4141" i="3"/>
  <c r="M4145" i="3"/>
  <c r="M4149" i="3"/>
  <c r="M4153" i="3"/>
  <c r="O4156" i="3"/>
  <c r="M4157" i="3"/>
  <c r="O4160" i="3"/>
  <c r="R4160" i="3" s="1"/>
  <c r="M4161" i="3"/>
  <c r="O4164" i="3"/>
  <c r="M4165" i="3"/>
  <c r="O4168" i="3"/>
  <c r="M4169" i="3"/>
  <c r="O4172" i="3"/>
  <c r="M4173" i="3"/>
  <c r="O4176" i="3"/>
  <c r="R4176" i="3" s="1"/>
  <c r="M4177" i="3"/>
  <c r="O4180" i="3"/>
  <c r="M4181" i="3"/>
  <c r="O4184" i="3"/>
  <c r="M4185" i="3"/>
  <c r="O4188" i="3"/>
  <c r="M4189" i="3"/>
  <c r="O4192" i="3"/>
  <c r="R4192" i="3" s="1"/>
  <c r="M4193" i="3"/>
  <c r="O4196" i="3"/>
  <c r="R4196" i="3" s="1"/>
  <c r="M4197" i="3"/>
  <c r="O4200" i="3"/>
  <c r="R4200" i="3" s="1"/>
  <c r="Q4211" i="3"/>
  <c r="R4211" i="3" s="1"/>
  <c r="P4213" i="3"/>
  <c r="P4214" i="3"/>
  <c r="K4222" i="3"/>
  <c r="L4222" i="3" s="1"/>
  <c r="P4223" i="3"/>
  <c r="P4224" i="3"/>
  <c r="R4224" i="3" s="1"/>
  <c r="O4225" i="3"/>
  <c r="R4225" i="3" s="1"/>
  <c r="O4226" i="3"/>
  <c r="R4226" i="3" s="1"/>
  <c r="N4231" i="3"/>
  <c r="M4237" i="3"/>
  <c r="K4237" i="3"/>
  <c r="L4237" i="3" s="1"/>
  <c r="B4241" i="3"/>
  <c r="N4247" i="3"/>
  <c r="M4253" i="3"/>
  <c r="K4253" i="3"/>
  <c r="L4253" i="3" s="1"/>
  <c r="B4257" i="3"/>
  <c r="N4263" i="3"/>
  <c r="M4269" i="3"/>
  <c r="K4269" i="3"/>
  <c r="L4269" i="3" s="1"/>
  <c r="O4277" i="3"/>
  <c r="R4277" i="3" s="1"/>
  <c r="N4279" i="3"/>
  <c r="M4285" i="3"/>
  <c r="K4285" i="3"/>
  <c r="L4285" i="3" s="1"/>
  <c r="B4289" i="3"/>
  <c r="O4293" i="3"/>
  <c r="R4293" i="3" s="1"/>
  <c r="N4295" i="3"/>
  <c r="K4298" i="3"/>
  <c r="L4298" i="3" s="1"/>
  <c r="Q4303" i="3"/>
  <c r="P4309" i="3"/>
  <c r="O4309" i="3"/>
  <c r="R4309" i="3" s="1"/>
  <c r="M4309" i="3"/>
  <c r="K4309" i="3"/>
  <c r="L4309" i="3" s="1"/>
  <c r="B4313" i="3"/>
  <c r="P4314" i="3"/>
  <c r="Q4319" i="3"/>
  <c r="P4325" i="3"/>
  <c r="O4325" i="3"/>
  <c r="M4325" i="3"/>
  <c r="K4325" i="3"/>
  <c r="L4325" i="3" s="1"/>
  <c r="B4329" i="3"/>
  <c r="P4330" i="3"/>
  <c r="Q4335" i="3"/>
  <c r="P4341" i="3"/>
  <c r="O4341" i="3"/>
  <c r="R4341" i="3" s="1"/>
  <c r="M4341" i="3"/>
  <c r="K4341" i="3"/>
  <c r="L4341" i="3" s="1"/>
  <c r="B4345" i="3"/>
  <c r="P4346" i="3"/>
  <c r="Q4351" i="3"/>
  <c r="P4357" i="3"/>
  <c r="O4357" i="3"/>
  <c r="M4357" i="3"/>
  <c r="K4357" i="3"/>
  <c r="L4357" i="3" s="1"/>
  <c r="D4361" i="3"/>
  <c r="P4365" i="3"/>
  <c r="O4365" i="3"/>
  <c r="R4365" i="3" s="1"/>
  <c r="M4365" i="3"/>
  <c r="K4365" i="3"/>
  <c r="L4365" i="3" s="1"/>
  <c r="K4376" i="3"/>
  <c r="L4376" i="3" s="1"/>
  <c r="P4394" i="3"/>
  <c r="O4394" i="3"/>
  <c r="N4394" i="3"/>
  <c r="C4401" i="3"/>
  <c r="B4401" i="3"/>
  <c r="C4405" i="3"/>
  <c r="D4405" i="3"/>
  <c r="B4405" i="3"/>
  <c r="P4406" i="3"/>
  <c r="O4406" i="3"/>
  <c r="C4457" i="3"/>
  <c r="B4457" i="3"/>
  <c r="D4457" i="3"/>
  <c r="O4484" i="3"/>
  <c r="R4484" i="3" s="1"/>
  <c r="P4484" i="3"/>
  <c r="K4484" i="3"/>
  <c r="L4484" i="3" s="1"/>
  <c r="C4493" i="3"/>
  <c r="B4493" i="3"/>
  <c r="D4493" i="3"/>
  <c r="R4500" i="3"/>
  <c r="K4536" i="3"/>
  <c r="L4536" i="3" s="1"/>
  <c r="O4536" i="3"/>
  <c r="N4536" i="3"/>
  <c r="P4536" i="3"/>
  <c r="R4538" i="3"/>
  <c r="C4551" i="3"/>
  <c r="D4551" i="3"/>
  <c r="B4551" i="3"/>
  <c r="D4562" i="3"/>
  <c r="C4562" i="3"/>
  <c r="B4562" i="3"/>
  <c r="C4726" i="3"/>
  <c r="B4726" i="3"/>
  <c r="D4726" i="3"/>
  <c r="O4236" i="3"/>
  <c r="R4236" i="3" s="1"/>
  <c r="M4236" i="3"/>
  <c r="O4252" i="3"/>
  <c r="R4252" i="3" s="1"/>
  <c r="M4252" i="3"/>
  <c r="O4268" i="3"/>
  <c r="R4268" i="3" s="1"/>
  <c r="M4268" i="3"/>
  <c r="O4284" i="3"/>
  <c r="R4284" i="3" s="1"/>
  <c r="M4284" i="3"/>
  <c r="K4303" i="3"/>
  <c r="L4303" i="3" s="1"/>
  <c r="O4303" i="3"/>
  <c r="K4319" i="3"/>
  <c r="L4319" i="3" s="1"/>
  <c r="O4319" i="3"/>
  <c r="R4319" i="3" s="1"/>
  <c r="K4335" i="3"/>
  <c r="L4335" i="3" s="1"/>
  <c r="O4335" i="3"/>
  <c r="K4351" i="3"/>
  <c r="L4351" i="3" s="1"/>
  <c r="O4351" i="3"/>
  <c r="R4351" i="3" s="1"/>
  <c r="C4374" i="3"/>
  <c r="B4374" i="3"/>
  <c r="D4389" i="3"/>
  <c r="B4389" i="3"/>
  <c r="Q4421" i="3"/>
  <c r="P4421" i="3"/>
  <c r="N4421" i="3"/>
  <c r="R4427" i="3"/>
  <c r="O4465" i="3"/>
  <c r="M4465" i="3"/>
  <c r="K4465" i="3"/>
  <c r="L4465" i="3" s="1"/>
  <c r="P4465" i="3"/>
  <c r="C4489" i="3"/>
  <c r="B4489" i="3"/>
  <c r="D4489" i="3"/>
  <c r="D4518" i="3"/>
  <c r="C4518" i="3"/>
  <c r="B4518" i="3"/>
  <c r="R4523" i="3"/>
  <c r="M4610" i="3"/>
  <c r="Q4610" i="3"/>
  <c r="P4610" i="3"/>
  <c r="O4610" i="3"/>
  <c r="R4610" i="3" s="1"/>
  <c r="K4610" i="3"/>
  <c r="L4610" i="3" s="1"/>
  <c r="P4611" i="3"/>
  <c r="O4611" i="3"/>
  <c r="N4611" i="3"/>
  <c r="Q4156" i="3"/>
  <c r="Q4160" i="3"/>
  <c r="Q4164" i="3"/>
  <c r="Q4168" i="3"/>
  <c r="Q4172" i="3"/>
  <c r="Q4176" i="3"/>
  <c r="Q4180" i="3"/>
  <c r="Q4184" i="3"/>
  <c r="Q4188" i="3"/>
  <c r="Q4192" i="3"/>
  <c r="Q4196" i="3"/>
  <c r="Q4203" i="3"/>
  <c r="M4233" i="3"/>
  <c r="K4233" i="3"/>
  <c r="L4233" i="3" s="1"/>
  <c r="B4236" i="3"/>
  <c r="B4237" i="3"/>
  <c r="M4249" i="3"/>
  <c r="K4249" i="3"/>
  <c r="L4249" i="3" s="1"/>
  <c r="B4252" i="3"/>
  <c r="B4253" i="3"/>
  <c r="M4265" i="3"/>
  <c r="K4265" i="3"/>
  <c r="L4265" i="3" s="1"/>
  <c r="B4268" i="3"/>
  <c r="B4269" i="3"/>
  <c r="M4281" i="3"/>
  <c r="K4281" i="3"/>
  <c r="L4281" i="3" s="1"/>
  <c r="B4284" i="3"/>
  <c r="B4285" i="3"/>
  <c r="P4297" i="3"/>
  <c r="R4297" i="3" s="1"/>
  <c r="M4297" i="3"/>
  <c r="K4297" i="3"/>
  <c r="L4297" i="3" s="1"/>
  <c r="P4305" i="3"/>
  <c r="O4305" i="3"/>
  <c r="R4305" i="3" s="1"/>
  <c r="M4305" i="3"/>
  <c r="K4305" i="3"/>
  <c r="L4305" i="3" s="1"/>
  <c r="B4309" i="3"/>
  <c r="P4321" i="3"/>
  <c r="O4321" i="3"/>
  <c r="R4321" i="3" s="1"/>
  <c r="M4321" i="3"/>
  <c r="K4321" i="3"/>
  <c r="L4321" i="3" s="1"/>
  <c r="B4325" i="3"/>
  <c r="P4337" i="3"/>
  <c r="O4337" i="3"/>
  <c r="M4337" i="3"/>
  <c r="K4337" i="3"/>
  <c r="L4337" i="3" s="1"/>
  <c r="B4341" i="3"/>
  <c r="P4353" i="3"/>
  <c r="O4353" i="3"/>
  <c r="R4353" i="3" s="1"/>
  <c r="M4353" i="3"/>
  <c r="K4353" i="3"/>
  <c r="L4353" i="3" s="1"/>
  <c r="B4357" i="3"/>
  <c r="P4358" i="3"/>
  <c r="R4358" i="3" s="1"/>
  <c r="B4365" i="3"/>
  <c r="P4372" i="3"/>
  <c r="O4372" i="3"/>
  <c r="N4372" i="3"/>
  <c r="K4372" i="3"/>
  <c r="L4372" i="3" s="1"/>
  <c r="D4374" i="3"/>
  <c r="P4375" i="3"/>
  <c r="O4375" i="3"/>
  <c r="R4375" i="3" s="1"/>
  <c r="D4385" i="3"/>
  <c r="C4385" i="3"/>
  <c r="B4385" i="3"/>
  <c r="C4389" i="3"/>
  <c r="O4395" i="3"/>
  <c r="P4395" i="3"/>
  <c r="N4395" i="3"/>
  <c r="O4412" i="3"/>
  <c r="R4412" i="3" s="1"/>
  <c r="P4412" i="3"/>
  <c r="N4412" i="3"/>
  <c r="K4412" i="3"/>
  <c r="L4412" i="3" s="1"/>
  <c r="O4417" i="3"/>
  <c r="M4417" i="3"/>
  <c r="K4417" i="3"/>
  <c r="L4417" i="3" s="1"/>
  <c r="Q4417" i="3"/>
  <c r="P4417" i="3"/>
  <c r="R4420" i="3"/>
  <c r="R4424" i="3"/>
  <c r="P4442" i="3"/>
  <c r="O4442" i="3"/>
  <c r="N4442" i="3"/>
  <c r="R4482" i="3"/>
  <c r="O4497" i="3"/>
  <c r="M4497" i="3"/>
  <c r="K4497" i="3"/>
  <c r="L4497" i="3" s="1"/>
  <c r="P4497" i="3"/>
  <c r="R4531" i="3"/>
  <c r="M4534" i="3"/>
  <c r="Q4534" i="3"/>
  <c r="P4534" i="3"/>
  <c r="O4534" i="3"/>
  <c r="K4534" i="3"/>
  <c r="L4534" i="3" s="1"/>
  <c r="B4213" i="3"/>
  <c r="B4224" i="3"/>
  <c r="O4232" i="3"/>
  <c r="R4232" i="3" s="1"/>
  <c r="M4232" i="3"/>
  <c r="K4235" i="3"/>
  <c r="L4235" i="3" s="1"/>
  <c r="C4236" i="3"/>
  <c r="K4236" i="3"/>
  <c r="L4236" i="3" s="1"/>
  <c r="D4237" i="3"/>
  <c r="N4237" i="3"/>
  <c r="O4248" i="3"/>
  <c r="R4248" i="3" s="1"/>
  <c r="M4248" i="3"/>
  <c r="K4251" i="3"/>
  <c r="L4251" i="3" s="1"/>
  <c r="C4252" i="3"/>
  <c r="K4252" i="3"/>
  <c r="L4252" i="3" s="1"/>
  <c r="D4253" i="3"/>
  <c r="N4253" i="3"/>
  <c r="K4262" i="3"/>
  <c r="L4262" i="3" s="1"/>
  <c r="O4264" i="3"/>
  <c r="R4264" i="3" s="1"/>
  <c r="M4264" i="3"/>
  <c r="K4267" i="3"/>
  <c r="L4267" i="3" s="1"/>
  <c r="C4268" i="3"/>
  <c r="K4268" i="3"/>
  <c r="L4268" i="3" s="1"/>
  <c r="D4269" i="3"/>
  <c r="N4269" i="3"/>
  <c r="K4278" i="3"/>
  <c r="L4278" i="3" s="1"/>
  <c r="Q4279" i="3"/>
  <c r="O4280" i="3"/>
  <c r="R4280" i="3" s="1"/>
  <c r="M4280" i="3"/>
  <c r="K4283" i="3"/>
  <c r="L4283" i="3" s="1"/>
  <c r="C4284" i="3"/>
  <c r="K4284" i="3"/>
  <c r="L4284" i="3" s="1"/>
  <c r="D4285" i="3"/>
  <c r="N4285" i="3"/>
  <c r="K4294" i="3"/>
  <c r="L4294" i="3" s="1"/>
  <c r="Q4295" i="3"/>
  <c r="O4296" i="3"/>
  <c r="R4296" i="3" s="1"/>
  <c r="M4296" i="3"/>
  <c r="P4301" i="3"/>
  <c r="M4301" i="3"/>
  <c r="K4301" i="3"/>
  <c r="L4301" i="3" s="1"/>
  <c r="N4303" i="3"/>
  <c r="D4309" i="3"/>
  <c r="N4309" i="3"/>
  <c r="K4314" i="3"/>
  <c r="L4314" i="3" s="1"/>
  <c r="K4315" i="3"/>
  <c r="L4315" i="3" s="1"/>
  <c r="O4315" i="3"/>
  <c r="R4315" i="3" s="1"/>
  <c r="N4319" i="3"/>
  <c r="D4325" i="3"/>
  <c r="N4325" i="3"/>
  <c r="K4330" i="3"/>
  <c r="L4330" i="3" s="1"/>
  <c r="K4331" i="3"/>
  <c r="L4331" i="3" s="1"/>
  <c r="O4331" i="3"/>
  <c r="R4331" i="3" s="1"/>
  <c r="N4335" i="3"/>
  <c r="D4341" i="3"/>
  <c r="N4341" i="3"/>
  <c r="K4346" i="3"/>
  <c r="L4346" i="3" s="1"/>
  <c r="K4347" i="3"/>
  <c r="L4347" i="3" s="1"/>
  <c r="O4347" i="3"/>
  <c r="R4347" i="3" s="1"/>
  <c r="N4351" i="3"/>
  <c r="D4357" i="3"/>
  <c r="N4357" i="3"/>
  <c r="D4365" i="3"/>
  <c r="Q4365" i="3"/>
  <c r="Q4370" i="3"/>
  <c r="P4370" i="3"/>
  <c r="K4377" i="3"/>
  <c r="L4377" i="3" s="1"/>
  <c r="Q4385" i="3"/>
  <c r="Q4386" i="3"/>
  <c r="P4390" i="3"/>
  <c r="O4390" i="3"/>
  <c r="R4390" i="3" s="1"/>
  <c r="R4392" i="3"/>
  <c r="O4415" i="3"/>
  <c r="P4415" i="3"/>
  <c r="N4415" i="3"/>
  <c r="C4421" i="3"/>
  <c r="D4421" i="3"/>
  <c r="B4421" i="3"/>
  <c r="R4430" i="3"/>
  <c r="O4443" i="3"/>
  <c r="R4443" i="3" s="1"/>
  <c r="N4443" i="3"/>
  <c r="R4470" i="3"/>
  <c r="P4474" i="3"/>
  <c r="O4474" i="3"/>
  <c r="N4474" i="3"/>
  <c r="O4506" i="3"/>
  <c r="N4506" i="3"/>
  <c r="O4529" i="3"/>
  <c r="Q4529" i="3"/>
  <c r="K4529" i="3"/>
  <c r="L4529" i="3" s="1"/>
  <c r="M4529" i="3"/>
  <c r="M4530" i="3"/>
  <c r="P4530" i="3"/>
  <c r="K4530" i="3"/>
  <c r="L4530" i="3" s="1"/>
  <c r="O4530" i="3"/>
  <c r="R4530" i="3" s="1"/>
  <c r="C4547" i="3"/>
  <c r="B4547" i="3"/>
  <c r="D4547" i="3"/>
  <c r="C4583" i="3"/>
  <c r="D4583" i="3"/>
  <c r="B4583" i="3"/>
  <c r="R4584" i="3"/>
  <c r="D4202" i="3"/>
  <c r="K4206" i="3"/>
  <c r="L4206" i="3" s="1"/>
  <c r="K4213" i="3"/>
  <c r="L4213" i="3" s="1"/>
  <c r="B4214" i="3"/>
  <c r="O4216" i="3"/>
  <c r="R4216" i="3" s="1"/>
  <c r="K4224" i="3"/>
  <c r="L4224" i="3" s="1"/>
  <c r="Q4227" i="3"/>
  <c r="M4229" i="3"/>
  <c r="K4229" i="3"/>
  <c r="L4229" i="3" s="1"/>
  <c r="B4233" i="3"/>
  <c r="M4245" i="3"/>
  <c r="K4245" i="3"/>
  <c r="L4245" i="3" s="1"/>
  <c r="B4249" i="3"/>
  <c r="M4261" i="3"/>
  <c r="K4261" i="3"/>
  <c r="L4261" i="3" s="1"/>
  <c r="B4265" i="3"/>
  <c r="M4277" i="3"/>
  <c r="K4277" i="3"/>
  <c r="L4277" i="3" s="1"/>
  <c r="M4293" i="3"/>
  <c r="K4293" i="3"/>
  <c r="L4293" i="3" s="1"/>
  <c r="O4298" i="3"/>
  <c r="P4303" i="3"/>
  <c r="Q4311" i="3"/>
  <c r="P4317" i="3"/>
  <c r="O4317" i="3"/>
  <c r="M4317" i="3"/>
  <c r="K4317" i="3"/>
  <c r="L4317" i="3" s="1"/>
  <c r="P4319" i="3"/>
  <c r="Q4327" i="3"/>
  <c r="P4333" i="3"/>
  <c r="O4333" i="3"/>
  <c r="M4333" i="3"/>
  <c r="K4333" i="3"/>
  <c r="L4333" i="3" s="1"/>
  <c r="P4335" i="3"/>
  <c r="Q4343" i="3"/>
  <c r="P4349" i="3"/>
  <c r="O4349" i="3"/>
  <c r="R4349" i="3" s="1"/>
  <c r="M4349" i="3"/>
  <c r="K4349" i="3"/>
  <c r="L4349" i="3" s="1"/>
  <c r="P4351" i="3"/>
  <c r="K4366" i="3"/>
  <c r="L4366" i="3" s="1"/>
  <c r="R4369" i="3"/>
  <c r="O4371" i="3"/>
  <c r="O4373" i="3"/>
  <c r="M4373" i="3"/>
  <c r="Q4373" i="3"/>
  <c r="P4373" i="3"/>
  <c r="C4386" i="3"/>
  <c r="D4386" i="3"/>
  <c r="B4386" i="3"/>
  <c r="C4390" i="3"/>
  <c r="B4390" i="3"/>
  <c r="R4402" i="3"/>
  <c r="O4428" i="3"/>
  <c r="P4428" i="3"/>
  <c r="N4428" i="3"/>
  <c r="K4428" i="3"/>
  <c r="L4428" i="3" s="1"/>
  <c r="R4435" i="3"/>
  <c r="Q4437" i="3"/>
  <c r="P4437" i="3"/>
  <c r="N4437" i="3"/>
  <c r="O4448" i="3"/>
  <c r="P4448" i="3"/>
  <c r="N4448" i="3"/>
  <c r="K4448" i="3"/>
  <c r="L4448" i="3" s="1"/>
  <c r="R4456" i="3"/>
  <c r="Q4465" i="3"/>
  <c r="O4471" i="3"/>
  <c r="N4471" i="3"/>
  <c r="P4471" i="3"/>
  <c r="O4475" i="3"/>
  <c r="R4475" i="3" s="1"/>
  <c r="N4475" i="3"/>
  <c r="R4502" i="3"/>
  <c r="O4507" i="3"/>
  <c r="R4507" i="3" s="1"/>
  <c r="N4507" i="3"/>
  <c r="P4515" i="3"/>
  <c r="N4515" i="3"/>
  <c r="B4526" i="3"/>
  <c r="D4526" i="3"/>
  <c r="C4526" i="3"/>
  <c r="K4544" i="3"/>
  <c r="L4544" i="3" s="1"/>
  <c r="P4544" i="3"/>
  <c r="O4544" i="3"/>
  <c r="N4544" i="3"/>
  <c r="Q4571" i="3"/>
  <c r="P4571" i="3"/>
  <c r="O4571" i="3"/>
  <c r="N4571" i="3"/>
  <c r="R4596" i="3"/>
  <c r="R4600" i="3"/>
  <c r="D4610" i="3"/>
  <c r="C4610" i="3"/>
  <c r="B4610" i="3"/>
  <c r="O4612" i="3"/>
  <c r="P4612" i="3"/>
  <c r="N4612" i="3"/>
  <c r="K4612" i="3"/>
  <c r="L4612" i="3" s="1"/>
  <c r="C4449" i="3"/>
  <c r="B4449" i="3"/>
  <c r="O4457" i="3"/>
  <c r="M4457" i="3"/>
  <c r="K4457" i="3"/>
  <c r="L4457" i="3" s="1"/>
  <c r="O4463" i="3"/>
  <c r="N4463" i="3"/>
  <c r="C4481" i="3"/>
  <c r="B4481" i="3"/>
  <c r="O4489" i="3"/>
  <c r="M4489" i="3"/>
  <c r="K4489" i="3"/>
  <c r="L4489" i="3" s="1"/>
  <c r="O4495" i="3"/>
  <c r="N4495" i="3"/>
  <c r="P4505" i="3"/>
  <c r="N4508" i="3"/>
  <c r="D4513" i="3"/>
  <c r="B4513" i="3"/>
  <c r="K4513" i="3"/>
  <c r="L4513" i="3" s="1"/>
  <c r="C4515" i="3"/>
  <c r="B4515" i="3"/>
  <c r="N4517" i="3"/>
  <c r="M4518" i="3"/>
  <c r="Q4518" i="3"/>
  <c r="O4518" i="3"/>
  <c r="K4518" i="3"/>
  <c r="L4518" i="3" s="1"/>
  <c r="P4522" i="3"/>
  <c r="R4522" i="3" s="1"/>
  <c r="P4528" i="3"/>
  <c r="R4528" i="3" s="1"/>
  <c r="K4531" i="3"/>
  <c r="L4531" i="3" s="1"/>
  <c r="P4531" i="3"/>
  <c r="P4539" i="3"/>
  <c r="N4539" i="3"/>
  <c r="O4541" i="3"/>
  <c r="R4541" i="3" s="1"/>
  <c r="P4541" i="3"/>
  <c r="M4541" i="3"/>
  <c r="K4541" i="3"/>
  <c r="L4541" i="3" s="1"/>
  <c r="D4550" i="3"/>
  <c r="C4550" i="3"/>
  <c r="M4558" i="3"/>
  <c r="Q4558" i="3"/>
  <c r="P4558" i="3"/>
  <c r="O4558" i="3"/>
  <c r="D4561" i="3"/>
  <c r="C4561" i="3"/>
  <c r="Q4593" i="3"/>
  <c r="P4593" i="3"/>
  <c r="N4593" i="3"/>
  <c r="K4593" i="3"/>
  <c r="L4593" i="3" s="1"/>
  <c r="B4618" i="3"/>
  <c r="D4618" i="3"/>
  <c r="C4618" i="3"/>
  <c r="R4623" i="3"/>
  <c r="P4743" i="3"/>
  <c r="N4743" i="3"/>
  <c r="Q4743" i="3"/>
  <c r="Q4230" i="3"/>
  <c r="Q4234" i="3"/>
  <c r="R4234" i="3" s="1"/>
  <c r="Q4238" i="3"/>
  <c r="Q4242" i="3"/>
  <c r="Q4246" i="3"/>
  <c r="R4246" i="3" s="1"/>
  <c r="Q4250" i="3"/>
  <c r="R4250" i="3" s="1"/>
  <c r="Q4254" i="3"/>
  <c r="R4254" i="3" s="1"/>
  <c r="Q4258" i="3"/>
  <c r="Q4262" i="3"/>
  <c r="Q4266" i="3"/>
  <c r="R4266" i="3" s="1"/>
  <c r="Q4270" i="3"/>
  <c r="R4270" i="3" s="1"/>
  <c r="Q4274" i="3"/>
  <c r="Q4278" i="3"/>
  <c r="R4278" i="3" s="1"/>
  <c r="Q4282" i="3"/>
  <c r="Q4286" i="3"/>
  <c r="R4286" i="3" s="1"/>
  <c r="Q4290" i="3"/>
  <c r="Q4294" i="3"/>
  <c r="R4294" i="3" s="1"/>
  <c r="Q4298" i="3"/>
  <c r="Q4302" i="3"/>
  <c r="R4302" i="3" s="1"/>
  <c r="M4304" i="3"/>
  <c r="Q4306" i="3"/>
  <c r="R4306" i="3" s="1"/>
  <c r="M4308" i="3"/>
  <c r="Q4310" i="3"/>
  <c r="M4312" i="3"/>
  <c r="Q4314" i="3"/>
  <c r="M4316" i="3"/>
  <c r="Q4318" i="3"/>
  <c r="M4320" i="3"/>
  <c r="Q4322" i="3"/>
  <c r="R4322" i="3" s="1"/>
  <c r="M4324" i="3"/>
  <c r="Q4326" i="3"/>
  <c r="M4328" i="3"/>
  <c r="Q4330" i="3"/>
  <c r="M4332" i="3"/>
  <c r="Q4334" i="3"/>
  <c r="R4334" i="3" s="1"/>
  <c r="M4336" i="3"/>
  <c r="Q4338" i="3"/>
  <c r="R4338" i="3" s="1"/>
  <c r="M4340" i="3"/>
  <c r="Q4342" i="3"/>
  <c r="M4344" i="3"/>
  <c r="Q4346" i="3"/>
  <c r="M4348" i="3"/>
  <c r="Q4350" i="3"/>
  <c r="M4352" i="3"/>
  <c r="Q4354" i="3"/>
  <c r="R4354" i="3" s="1"/>
  <c r="M4356" i="3"/>
  <c r="Q4358" i="3"/>
  <c r="O4359" i="3"/>
  <c r="R4359" i="3" s="1"/>
  <c r="M4360" i="3"/>
  <c r="Q4362" i="3"/>
  <c r="R4362" i="3" s="1"/>
  <c r="O4363" i="3"/>
  <c r="R4363" i="3" s="1"/>
  <c r="M4364" i="3"/>
  <c r="Q4366" i="3"/>
  <c r="N4368" i="3"/>
  <c r="M4369" i="3"/>
  <c r="O4378" i="3"/>
  <c r="R4378" i="3" s="1"/>
  <c r="N4380" i="3"/>
  <c r="Q4382" i="3"/>
  <c r="R4382" i="3" s="1"/>
  <c r="M4386" i="3"/>
  <c r="K4386" i="3"/>
  <c r="L4386" i="3" s="1"/>
  <c r="N4392" i="3"/>
  <c r="K4399" i="3"/>
  <c r="L4399" i="3" s="1"/>
  <c r="O4405" i="3"/>
  <c r="M4405" i="3"/>
  <c r="K4405" i="3"/>
  <c r="L4405" i="3" s="1"/>
  <c r="N4408" i="3"/>
  <c r="K4415" i="3"/>
  <c r="L4415" i="3" s="1"/>
  <c r="B4417" i="3"/>
  <c r="O4421" i="3"/>
  <c r="M4421" i="3"/>
  <c r="K4421" i="3"/>
  <c r="L4421" i="3" s="1"/>
  <c r="N4423" i="3"/>
  <c r="N4424" i="3"/>
  <c r="K4431" i="3"/>
  <c r="L4431" i="3" s="1"/>
  <c r="B4433" i="3"/>
  <c r="O4437" i="3"/>
  <c r="R4437" i="3" s="1"/>
  <c r="M4437" i="3"/>
  <c r="K4437" i="3"/>
  <c r="L4437" i="3" s="1"/>
  <c r="N4439" i="3"/>
  <c r="N4440" i="3"/>
  <c r="P4444" i="3"/>
  <c r="R4444" i="3" s="1"/>
  <c r="O4445" i="3"/>
  <c r="R4445" i="3" s="1"/>
  <c r="M4445" i="3"/>
  <c r="K4445" i="3"/>
  <c r="L4445" i="3" s="1"/>
  <c r="Q4448" i="3"/>
  <c r="D4449" i="3"/>
  <c r="O4451" i="3"/>
  <c r="R4451" i="3" s="1"/>
  <c r="N4451" i="3"/>
  <c r="O4458" i="3"/>
  <c r="N4464" i="3"/>
  <c r="C4469" i="3"/>
  <c r="B4469" i="3"/>
  <c r="K4471" i="3"/>
  <c r="L4471" i="3" s="1"/>
  <c r="K4472" i="3"/>
  <c r="L4472" i="3" s="1"/>
  <c r="P4476" i="3"/>
  <c r="R4476" i="3" s="1"/>
  <c r="O4477" i="3"/>
  <c r="R4477" i="3" s="1"/>
  <c r="M4477" i="3"/>
  <c r="K4477" i="3"/>
  <c r="L4477" i="3" s="1"/>
  <c r="Q4480" i="3"/>
  <c r="D4481" i="3"/>
  <c r="O4483" i="3"/>
  <c r="N4483" i="3"/>
  <c r="O4490" i="3"/>
  <c r="N4496" i="3"/>
  <c r="C4501" i="3"/>
  <c r="B4501" i="3"/>
  <c r="K4503" i="3"/>
  <c r="L4503" i="3" s="1"/>
  <c r="K4504" i="3"/>
  <c r="L4504" i="3" s="1"/>
  <c r="P4508" i="3"/>
  <c r="R4508" i="3" s="1"/>
  <c r="O4509" i="3"/>
  <c r="P4509" i="3"/>
  <c r="M4509" i="3"/>
  <c r="K4509" i="3"/>
  <c r="L4509" i="3" s="1"/>
  <c r="C4513" i="3"/>
  <c r="D4515" i="3"/>
  <c r="Q4517" i="3"/>
  <c r="C4523" i="3"/>
  <c r="B4523" i="3"/>
  <c r="D4529" i="3"/>
  <c r="C4529" i="3"/>
  <c r="D4534" i="3"/>
  <c r="B4534" i="3"/>
  <c r="C4539" i="3"/>
  <c r="D4539" i="3"/>
  <c r="B4550" i="3"/>
  <c r="B4561" i="3"/>
  <c r="Q4570" i="3"/>
  <c r="P4570" i="3"/>
  <c r="O4570" i="3"/>
  <c r="N4570" i="3"/>
  <c r="D4573" i="3"/>
  <c r="C4573" i="3"/>
  <c r="B4573" i="3"/>
  <c r="R4576" i="3"/>
  <c r="R4587" i="3"/>
  <c r="C4611" i="3"/>
  <c r="D4611" i="3"/>
  <c r="B4611" i="3"/>
  <c r="M4626" i="3"/>
  <c r="P4626" i="3"/>
  <c r="Q4626" i="3"/>
  <c r="O4626" i="3"/>
  <c r="K4626" i="3"/>
  <c r="L4626" i="3" s="1"/>
  <c r="R4628" i="3"/>
  <c r="O4687" i="3"/>
  <c r="Q4687" i="3"/>
  <c r="P4687" i="3"/>
  <c r="N4687" i="3"/>
  <c r="N4705" i="3"/>
  <c r="K4705" i="3"/>
  <c r="L4705" i="3" s="1"/>
  <c r="O4723" i="3"/>
  <c r="N4723" i="3"/>
  <c r="P4723" i="3"/>
  <c r="O4633" i="3"/>
  <c r="P4633" i="3"/>
  <c r="M4633" i="3"/>
  <c r="Q4633" i="3"/>
  <c r="K4633" i="3"/>
  <c r="L4633" i="3" s="1"/>
  <c r="O4304" i="3"/>
  <c r="R4304" i="3" s="1"/>
  <c r="O4308" i="3"/>
  <c r="R4308" i="3" s="1"/>
  <c r="O4312" i="3"/>
  <c r="R4312" i="3" s="1"/>
  <c r="O4316" i="3"/>
  <c r="R4316" i="3" s="1"/>
  <c r="O4320" i="3"/>
  <c r="R4320" i="3" s="1"/>
  <c r="O4324" i="3"/>
  <c r="R4324" i="3" s="1"/>
  <c r="O4328" i="3"/>
  <c r="R4328" i="3" s="1"/>
  <c r="O4332" i="3"/>
  <c r="R4332" i="3" s="1"/>
  <c r="O4336" i="3"/>
  <c r="R4336" i="3" s="1"/>
  <c r="O4340" i="3"/>
  <c r="R4340" i="3" s="1"/>
  <c r="O4344" i="3"/>
  <c r="R4344" i="3" s="1"/>
  <c r="O4348" i="3"/>
  <c r="R4348" i="3" s="1"/>
  <c r="O4352" i="3"/>
  <c r="R4352" i="3" s="1"/>
  <c r="O4356" i="3"/>
  <c r="R4356" i="3" s="1"/>
  <c r="O4360" i="3"/>
  <c r="R4360" i="3" s="1"/>
  <c r="O4364" i="3"/>
  <c r="R4364" i="3" s="1"/>
  <c r="K4367" i="3"/>
  <c r="L4367" i="3" s="1"/>
  <c r="P4368" i="3"/>
  <c r="R4368" i="3" s="1"/>
  <c r="P4369" i="3"/>
  <c r="O4370" i="3"/>
  <c r="M4382" i="3"/>
  <c r="K4382" i="3"/>
  <c r="L4382" i="3" s="1"/>
  <c r="O4393" i="3"/>
  <c r="R4393" i="3" s="1"/>
  <c r="M4393" i="3"/>
  <c r="K4393" i="3"/>
  <c r="L4393" i="3" s="1"/>
  <c r="K4403" i="3"/>
  <c r="L4403" i="3" s="1"/>
  <c r="O4409" i="3"/>
  <c r="R4409" i="3" s="1"/>
  <c r="M4409" i="3"/>
  <c r="K4409" i="3"/>
  <c r="L4409" i="3" s="1"/>
  <c r="N4411" i="3"/>
  <c r="K4419" i="3"/>
  <c r="L4419" i="3" s="1"/>
  <c r="O4422" i="3"/>
  <c r="O4425" i="3"/>
  <c r="R4425" i="3" s="1"/>
  <c r="M4425" i="3"/>
  <c r="K4425" i="3"/>
  <c r="L4425" i="3" s="1"/>
  <c r="N4427" i="3"/>
  <c r="K4435" i="3"/>
  <c r="L4435" i="3" s="1"/>
  <c r="O4438" i="3"/>
  <c r="R4438" i="3" s="1"/>
  <c r="O4441" i="3"/>
  <c r="R4441" i="3" s="1"/>
  <c r="M4441" i="3"/>
  <c r="K4441" i="3"/>
  <c r="L4441" i="3" s="1"/>
  <c r="C4445" i="3"/>
  <c r="B4445" i="3"/>
  <c r="K4447" i="3"/>
  <c r="L4447" i="3" s="1"/>
  <c r="O4453" i="3"/>
  <c r="R4453" i="3" s="1"/>
  <c r="M4453" i="3"/>
  <c r="K4453" i="3"/>
  <c r="L4453" i="3" s="1"/>
  <c r="N4454" i="3"/>
  <c r="Q4456" i="3"/>
  <c r="O4459" i="3"/>
  <c r="R4459" i="3" s="1"/>
  <c r="N4459" i="3"/>
  <c r="P4463" i="3"/>
  <c r="O4466" i="3"/>
  <c r="N4472" i="3"/>
  <c r="C4477" i="3"/>
  <c r="B4477" i="3"/>
  <c r="K4479" i="3"/>
  <c r="L4479" i="3" s="1"/>
  <c r="O4485" i="3"/>
  <c r="R4485" i="3" s="1"/>
  <c r="M4485" i="3"/>
  <c r="K4485" i="3"/>
  <c r="L4485" i="3" s="1"/>
  <c r="N4486" i="3"/>
  <c r="Q4488" i="3"/>
  <c r="R4488" i="3" s="1"/>
  <c r="O4491" i="3"/>
  <c r="R4491" i="3" s="1"/>
  <c r="N4491" i="3"/>
  <c r="P4495" i="3"/>
  <c r="N4504" i="3"/>
  <c r="C4509" i="3"/>
  <c r="B4509" i="3"/>
  <c r="K4512" i="3"/>
  <c r="L4512" i="3" s="1"/>
  <c r="P4512" i="3"/>
  <c r="R4512" i="3" s="1"/>
  <c r="P4518" i="3"/>
  <c r="P4523" i="3"/>
  <c r="P4525" i="3"/>
  <c r="N4525" i="3"/>
  <c r="K4535" i="3"/>
  <c r="L4535" i="3" s="1"/>
  <c r="M4535" i="3"/>
  <c r="Q4535" i="3"/>
  <c r="P4535" i="3"/>
  <c r="O4539" i="3"/>
  <c r="R4569" i="3"/>
  <c r="C4571" i="3"/>
  <c r="D4571" i="3"/>
  <c r="Q4581" i="3"/>
  <c r="P4581" i="3"/>
  <c r="N4581" i="3"/>
  <c r="O4719" i="3"/>
  <c r="N4719" i="3"/>
  <c r="Q4719" i="3"/>
  <c r="P4719" i="3"/>
  <c r="O4381" i="3"/>
  <c r="R4381" i="3" s="1"/>
  <c r="M4381" i="3"/>
  <c r="P4411" i="3"/>
  <c r="R4411" i="3" s="1"/>
  <c r="P4427" i="3"/>
  <c r="O4447" i="3"/>
  <c r="N4447" i="3"/>
  <c r="P4457" i="3"/>
  <c r="C4465" i="3"/>
  <c r="B4465" i="3"/>
  <c r="P4472" i="3"/>
  <c r="O4473" i="3"/>
  <c r="R4473" i="3" s="1"/>
  <c r="M4473" i="3"/>
  <c r="K4473" i="3"/>
  <c r="L4473" i="3" s="1"/>
  <c r="O4479" i="3"/>
  <c r="N4479" i="3"/>
  <c r="P4489" i="3"/>
  <c r="C4497" i="3"/>
  <c r="B4497" i="3"/>
  <c r="P4504" i="3"/>
  <c r="R4504" i="3" s="1"/>
  <c r="O4505" i="3"/>
  <c r="R4505" i="3" s="1"/>
  <c r="M4505" i="3"/>
  <c r="K4505" i="3"/>
  <c r="L4505" i="3" s="1"/>
  <c r="K4527" i="3"/>
  <c r="L4527" i="3" s="1"/>
  <c r="Q4527" i="3"/>
  <c r="O4527" i="3"/>
  <c r="R4527" i="3" s="1"/>
  <c r="C4530" i="3"/>
  <c r="B4530" i="3"/>
  <c r="P4549" i="3"/>
  <c r="N4549" i="3"/>
  <c r="O4560" i="3"/>
  <c r="R4560" i="3" s="1"/>
  <c r="N4560" i="3"/>
  <c r="K4563" i="3"/>
  <c r="L4563" i="3" s="1"/>
  <c r="P4563" i="3"/>
  <c r="O4563" i="3"/>
  <c r="R4563" i="3" s="1"/>
  <c r="M4563" i="3"/>
  <c r="K4581" i="3"/>
  <c r="L4581" i="3" s="1"/>
  <c r="M4582" i="3"/>
  <c r="Q4582" i="3"/>
  <c r="P4582" i="3"/>
  <c r="O4582" i="3"/>
  <c r="K4582" i="3"/>
  <c r="L4582" i="3" s="1"/>
  <c r="K4583" i="3"/>
  <c r="L4583" i="3" s="1"/>
  <c r="Q4583" i="3"/>
  <c r="P4583" i="3"/>
  <c r="O4583" i="3"/>
  <c r="R4583" i="3" s="1"/>
  <c r="M4583" i="3"/>
  <c r="R4622" i="3"/>
  <c r="K4651" i="3"/>
  <c r="L4651" i="3" s="1"/>
  <c r="Q4651" i="3"/>
  <c r="P4651" i="3"/>
  <c r="O4651" i="3"/>
  <c r="M4651" i="3"/>
  <c r="M4378" i="3"/>
  <c r="K4378" i="3"/>
  <c r="L4378" i="3" s="1"/>
  <c r="B4381" i="3"/>
  <c r="B4382" i="3"/>
  <c r="O4386" i="3"/>
  <c r="B4393" i="3"/>
  <c r="O4397" i="3"/>
  <c r="R4397" i="3" s="1"/>
  <c r="M4397" i="3"/>
  <c r="K4397" i="3"/>
  <c r="L4397" i="3" s="1"/>
  <c r="B4409" i="3"/>
  <c r="O4413" i="3"/>
  <c r="R4413" i="3" s="1"/>
  <c r="M4413" i="3"/>
  <c r="K4413" i="3"/>
  <c r="L4413" i="3" s="1"/>
  <c r="B4425" i="3"/>
  <c r="O4429" i="3"/>
  <c r="R4429" i="3" s="1"/>
  <c r="M4429" i="3"/>
  <c r="K4429" i="3"/>
  <c r="L4429" i="3" s="1"/>
  <c r="B4441" i="3"/>
  <c r="C4453" i="3"/>
  <c r="B4453" i="3"/>
  <c r="K4456" i="3"/>
  <c r="L4456" i="3" s="1"/>
  <c r="Q4457" i="3"/>
  <c r="O4461" i="3"/>
  <c r="R4461" i="3" s="1"/>
  <c r="M4461" i="3"/>
  <c r="K4461" i="3"/>
  <c r="L4461" i="3" s="1"/>
  <c r="D4465" i="3"/>
  <c r="O4467" i="3"/>
  <c r="N4467" i="3"/>
  <c r="C4485" i="3"/>
  <c r="B4485" i="3"/>
  <c r="K4488" i="3"/>
  <c r="L4488" i="3" s="1"/>
  <c r="Q4489" i="3"/>
  <c r="O4493" i="3"/>
  <c r="R4493" i="3" s="1"/>
  <c r="M4493" i="3"/>
  <c r="K4493" i="3"/>
  <c r="L4493" i="3" s="1"/>
  <c r="D4497" i="3"/>
  <c r="O4499" i="3"/>
  <c r="R4499" i="3" s="1"/>
  <c r="N4499" i="3"/>
  <c r="C4519" i="3"/>
  <c r="D4519" i="3"/>
  <c r="B4519" i="3"/>
  <c r="K4528" i="3"/>
  <c r="L4528" i="3" s="1"/>
  <c r="D4530" i="3"/>
  <c r="O4537" i="3"/>
  <c r="Q4537" i="3"/>
  <c r="M4537" i="3"/>
  <c r="P4538" i="3"/>
  <c r="N4538" i="3"/>
  <c r="O4545" i="3"/>
  <c r="Q4545" i="3"/>
  <c r="P4545" i="3"/>
  <c r="K4549" i="3"/>
  <c r="L4549" i="3" s="1"/>
  <c r="K4559" i="3"/>
  <c r="L4559" i="3" s="1"/>
  <c r="Q4559" i="3"/>
  <c r="P4559" i="3"/>
  <c r="O4559" i="3"/>
  <c r="R4559" i="3" s="1"/>
  <c r="K4560" i="3"/>
  <c r="L4560" i="3" s="1"/>
  <c r="R4564" i="3"/>
  <c r="N4592" i="3"/>
  <c r="P4592" i="3"/>
  <c r="O4592" i="3"/>
  <c r="R4592" i="3" s="1"/>
  <c r="K4592" i="3"/>
  <c r="L4592" i="3" s="1"/>
  <c r="N4613" i="3"/>
  <c r="Q4613" i="3"/>
  <c r="P4613" i="3"/>
  <c r="K4613" i="3"/>
  <c r="L4613" i="3" s="1"/>
  <c r="R4624" i="3"/>
  <c r="R4627" i="3"/>
  <c r="N4645" i="3"/>
  <c r="Q4645" i="3"/>
  <c r="P4645" i="3"/>
  <c r="K4645" i="3"/>
  <c r="L4645" i="3" s="1"/>
  <c r="C4661" i="3"/>
  <c r="B4661" i="3"/>
  <c r="D4661" i="3"/>
  <c r="R4671" i="3"/>
  <c r="M4735" i="3"/>
  <c r="K4735" i="3"/>
  <c r="L4735" i="3" s="1"/>
  <c r="P4735" i="3"/>
  <c r="Q4735" i="3"/>
  <c r="O4735" i="3"/>
  <c r="K4371" i="3"/>
  <c r="L4371" i="3" s="1"/>
  <c r="K4375" i="3"/>
  <c r="L4375" i="3" s="1"/>
  <c r="Q4376" i="3"/>
  <c r="O4377" i="3"/>
  <c r="R4377" i="3" s="1"/>
  <c r="M4377" i="3"/>
  <c r="K4380" i="3"/>
  <c r="L4380" i="3" s="1"/>
  <c r="K4381" i="3"/>
  <c r="L4381" i="3" s="1"/>
  <c r="D4382" i="3"/>
  <c r="P4386" i="3"/>
  <c r="P4388" i="3"/>
  <c r="R4388" i="3" s="1"/>
  <c r="K4392" i="3"/>
  <c r="L4392" i="3" s="1"/>
  <c r="D4393" i="3"/>
  <c r="Q4396" i="3"/>
  <c r="P4400" i="3"/>
  <c r="R4400" i="3" s="1"/>
  <c r="Q4405" i="3"/>
  <c r="K4408" i="3"/>
  <c r="L4408" i="3" s="1"/>
  <c r="D4409" i="3"/>
  <c r="Q4412" i="3"/>
  <c r="P4416" i="3"/>
  <c r="R4416" i="3" s="1"/>
  <c r="K4424" i="3"/>
  <c r="L4424" i="3" s="1"/>
  <c r="D4425" i="3"/>
  <c r="Q4428" i="3"/>
  <c r="K4440" i="3"/>
  <c r="L4440" i="3" s="1"/>
  <c r="D4441" i="3"/>
  <c r="K4443" i="3"/>
  <c r="L4443" i="3" s="1"/>
  <c r="K4444" i="3"/>
  <c r="L4444" i="3" s="1"/>
  <c r="O4449" i="3"/>
  <c r="R4449" i="3" s="1"/>
  <c r="M4449" i="3"/>
  <c r="K4449" i="3"/>
  <c r="L4449" i="3" s="1"/>
  <c r="N4450" i="3"/>
  <c r="Q4452" i="3"/>
  <c r="D4453" i="3"/>
  <c r="O4455" i="3"/>
  <c r="R4455" i="3" s="1"/>
  <c r="N4455" i="3"/>
  <c r="C4473" i="3"/>
  <c r="B4473" i="3"/>
  <c r="K4475" i="3"/>
  <c r="L4475" i="3" s="1"/>
  <c r="K4476" i="3"/>
  <c r="L4476" i="3" s="1"/>
  <c r="O4481" i="3"/>
  <c r="R4481" i="3" s="1"/>
  <c r="M4481" i="3"/>
  <c r="K4481" i="3"/>
  <c r="L4481" i="3" s="1"/>
  <c r="N4482" i="3"/>
  <c r="Q4484" i="3"/>
  <c r="D4485" i="3"/>
  <c r="O4487" i="3"/>
  <c r="N4487" i="3"/>
  <c r="C4505" i="3"/>
  <c r="B4505" i="3"/>
  <c r="K4507" i="3"/>
  <c r="L4507" i="3" s="1"/>
  <c r="K4508" i="3"/>
  <c r="L4508" i="3" s="1"/>
  <c r="O4513" i="3"/>
  <c r="Q4513" i="3"/>
  <c r="P4513" i="3"/>
  <c r="N4514" i="3"/>
  <c r="O4515" i="3"/>
  <c r="R4515" i="3" s="1"/>
  <c r="K4517" i="3"/>
  <c r="L4517" i="3" s="1"/>
  <c r="M4526" i="3"/>
  <c r="Q4526" i="3"/>
  <c r="O4526" i="3"/>
  <c r="R4526" i="3" s="1"/>
  <c r="K4538" i="3"/>
  <c r="L4538" i="3" s="1"/>
  <c r="P4540" i="3"/>
  <c r="R4540" i="3" s="1"/>
  <c r="N4540" i="3"/>
  <c r="K4540" i="3"/>
  <c r="L4540" i="3" s="1"/>
  <c r="M4550" i="3"/>
  <c r="Q4550" i="3"/>
  <c r="O4550" i="3"/>
  <c r="K4550" i="3"/>
  <c r="L4550" i="3" s="1"/>
  <c r="R4555" i="3"/>
  <c r="Q4557" i="3"/>
  <c r="P4557" i="3"/>
  <c r="N4557" i="3"/>
  <c r="O4561" i="3"/>
  <c r="Q4561" i="3"/>
  <c r="M4561" i="3"/>
  <c r="K4561" i="3"/>
  <c r="L4561" i="3" s="1"/>
  <c r="P4572" i="3"/>
  <c r="O4572" i="3"/>
  <c r="N4572" i="3"/>
  <c r="K4572" i="3"/>
  <c r="L4572" i="3" s="1"/>
  <c r="O4573" i="3"/>
  <c r="P4573" i="3"/>
  <c r="M4573" i="3"/>
  <c r="K4573" i="3"/>
  <c r="L4573" i="3" s="1"/>
  <c r="R4579" i="3"/>
  <c r="D4582" i="3"/>
  <c r="C4582" i="3"/>
  <c r="R4586" i="3"/>
  <c r="Q4607" i="3"/>
  <c r="P4607" i="3"/>
  <c r="O4607" i="3"/>
  <c r="N4607" i="3"/>
  <c r="R4616" i="3"/>
  <c r="Q4634" i="3"/>
  <c r="P4634" i="3"/>
  <c r="N4634" i="3"/>
  <c r="K4634" i="3"/>
  <c r="L4634" i="3" s="1"/>
  <c r="K4647" i="3"/>
  <c r="L4647" i="3" s="1"/>
  <c r="Q4647" i="3"/>
  <c r="P4647" i="3"/>
  <c r="O4647" i="3"/>
  <c r="R4647" i="3" s="1"/>
  <c r="M4647" i="3"/>
  <c r="B4665" i="3"/>
  <c r="D4665" i="3"/>
  <c r="C4665" i="3"/>
  <c r="D4734" i="3"/>
  <c r="B4734" i="3"/>
  <c r="C4734" i="3"/>
  <c r="K4818" i="3"/>
  <c r="L4818" i="3" s="1"/>
  <c r="P4818" i="3"/>
  <c r="N4818" i="3"/>
  <c r="R4598" i="3"/>
  <c r="M4606" i="3"/>
  <c r="K4606" i="3"/>
  <c r="L4606" i="3" s="1"/>
  <c r="C4607" i="3"/>
  <c r="B4607" i="3"/>
  <c r="O4617" i="3"/>
  <c r="R4617" i="3" s="1"/>
  <c r="K4617" i="3"/>
  <c r="L4617" i="3" s="1"/>
  <c r="O4629" i="3"/>
  <c r="M4629" i="3"/>
  <c r="Q4629" i="3"/>
  <c r="R4631" i="3"/>
  <c r="D4637" i="3"/>
  <c r="B4637" i="3"/>
  <c r="K4643" i="3"/>
  <c r="L4643" i="3" s="1"/>
  <c r="Q4643" i="3"/>
  <c r="O4643" i="3"/>
  <c r="M4650" i="3"/>
  <c r="Q4650" i="3"/>
  <c r="K4655" i="3"/>
  <c r="L4655" i="3" s="1"/>
  <c r="P4655" i="3"/>
  <c r="M4655" i="3"/>
  <c r="N4656" i="3"/>
  <c r="K4656" i="3"/>
  <c r="L4656" i="3" s="1"/>
  <c r="M4662" i="3"/>
  <c r="O4662" i="3"/>
  <c r="K4662" i="3"/>
  <c r="L4662" i="3" s="1"/>
  <c r="M4666" i="3"/>
  <c r="Q4666" i="3"/>
  <c r="O4666" i="3"/>
  <c r="R4666" i="3" s="1"/>
  <c r="D4675" i="3"/>
  <c r="C4675" i="3"/>
  <c r="M4679" i="3"/>
  <c r="K4679" i="3"/>
  <c r="L4679" i="3" s="1"/>
  <c r="P4679" i="3"/>
  <c r="O4679" i="3"/>
  <c r="O4694" i="3"/>
  <c r="M4694" i="3"/>
  <c r="K4694" i="3"/>
  <c r="L4694" i="3" s="1"/>
  <c r="Q4694" i="3"/>
  <c r="P4694" i="3"/>
  <c r="K4701" i="3"/>
  <c r="L4701" i="3" s="1"/>
  <c r="N4701" i="3"/>
  <c r="O4702" i="3"/>
  <c r="M4702" i="3"/>
  <c r="P4702" i="3"/>
  <c r="P4727" i="3"/>
  <c r="N4727" i="3"/>
  <c r="C4730" i="3"/>
  <c r="B4730" i="3"/>
  <c r="M4731" i="3"/>
  <c r="K4731" i="3"/>
  <c r="L4731" i="3" s="1"/>
  <c r="Q4731" i="3"/>
  <c r="P4731" i="3"/>
  <c r="K4753" i="3"/>
  <c r="L4753" i="3" s="1"/>
  <c r="N4753" i="3"/>
  <c r="K4769" i="3"/>
  <c r="L4769" i="3" s="1"/>
  <c r="N4769" i="3"/>
  <c r="K4785" i="3"/>
  <c r="L4785" i="3" s="1"/>
  <c r="N4785" i="3"/>
  <c r="P4494" i="3"/>
  <c r="R4494" i="3" s="1"/>
  <c r="P4498" i="3"/>
  <c r="R4498" i="3" s="1"/>
  <c r="P4502" i="3"/>
  <c r="P4506" i="3"/>
  <c r="K4511" i="3"/>
  <c r="L4511" i="3" s="1"/>
  <c r="O4514" i="3"/>
  <c r="R4514" i="3" s="1"/>
  <c r="O4521" i="3"/>
  <c r="R4521" i="3" s="1"/>
  <c r="Q4522" i="3"/>
  <c r="Q4532" i="3"/>
  <c r="R4532" i="3" s="1"/>
  <c r="K4543" i="3"/>
  <c r="L4543" i="3" s="1"/>
  <c r="O4546" i="3"/>
  <c r="R4546" i="3" s="1"/>
  <c r="O4553" i="3"/>
  <c r="R4553" i="3" s="1"/>
  <c r="Q4554" i="3"/>
  <c r="R4554" i="3" s="1"/>
  <c r="Q4564" i="3"/>
  <c r="P4566" i="3"/>
  <c r="R4566" i="3" s="1"/>
  <c r="P4567" i="3"/>
  <c r="R4567" i="3" s="1"/>
  <c r="N4568" i="3"/>
  <c r="M4569" i="3"/>
  <c r="K4575" i="3"/>
  <c r="L4575" i="3" s="1"/>
  <c r="P4576" i="3"/>
  <c r="P4577" i="3"/>
  <c r="R4577" i="3" s="1"/>
  <c r="O4578" i="3"/>
  <c r="O4585" i="3"/>
  <c r="R4585" i="3" s="1"/>
  <c r="Q4586" i="3"/>
  <c r="N4589" i="3"/>
  <c r="O4594" i="3"/>
  <c r="R4594" i="3" s="1"/>
  <c r="P4596" i="3"/>
  <c r="Q4597" i="3"/>
  <c r="R4597" i="3" s="1"/>
  <c r="Q4599" i="3"/>
  <c r="R4599" i="3" s="1"/>
  <c r="K4603" i="3"/>
  <c r="L4603" i="3" s="1"/>
  <c r="O4603" i="3"/>
  <c r="R4603" i="3" s="1"/>
  <c r="Q4604" i="3"/>
  <c r="R4604" i="3" s="1"/>
  <c r="O4605" i="3"/>
  <c r="D4607" i="3"/>
  <c r="K4609" i="3"/>
  <c r="L4609" i="3" s="1"/>
  <c r="O4614" i="3"/>
  <c r="K4620" i="3"/>
  <c r="L4620" i="3" s="1"/>
  <c r="O4625" i="3"/>
  <c r="Q4625" i="3"/>
  <c r="M4625" i="3"/>
  <c r="B4626" i="3"/>
  <c r="K4630" i="3"/>
  <c r="L4630" i="3" s="1"/>
  <c r="Q4631" i="3"/>
  <c r="C4633" i="3"/>
  <c r="Q4636" i="3"/>
  <c r="C4637" i="3"/>
  <c r="K4641" i="3"/>
  <c r="L4641" i="3" s="1"/>
  <c r="C4647" i="3"/>
  <c r="B4647" i="3"/>
  <c r="K4652" i="3"/>
  <c r="L4652" i="3" s="1"/>
  <c r="M4654" i="3"/>
  <c r="P4654" i="3"/>
  <c r="R4654" i="3" s="1"/>
  <c r="K4669" i="3"/>
  <c r="L4669" i="3" s="1"/>
  <c r="B4675" i="3"/>
  <c r="D4687" i="3"/>
  <c r="C4687" i="3"/>
  <c r="B4687" i="3"/>
  <c r="Q4691" i="3"/>
  <c r="O4698" i="3"/>
  <c r="M4698" i="3"/>
  <c r="P4698" i="3"/>
  <c r="K4698" i="3"/>
  <c r="L4698" i="3" s="1"/>
  <c r="M4707" i="3"/>
  <c r="K4707" i="3"/>
  <c r="L4707" i="3" s="1"/>
  <c r="P4707" i="3"/>
  <c r="O4707" i="3"/>
  <c r="R4707" i="3" s="1"/>
  <c r="O4727" i="3"/>
  <c r="D4730" i="3"/>
  <c r="D4739" i="3"/>
  <c r="C4739" i="3"/>
  <c r="B4739" i="3"/>
  <c r="K4749" i="3"/>
  <c r="L4749" i="3" s="1"/>
  <c r="N4749" i="3"/>
  <c r="N4859" i="3"/>
  <c r="P4859" i="3"/>
  <c r="Q4390" i="3"/>
  <c r="Q4394" i="3"/>
  <c r="Q4398" i="3"/>
  <c r="Q4402" i="3"/>
  <c r="Q4406" i="3"/>
  <c r="Q4410" i="3"/>
  <c r="Q4414" i="3"/>
  <c r="R4414" i="3" s="1"/>
  <c r="Q4418" i="3"/>
  <c r="R4418" i="3" s="1"/>
  <c r="Q4422" i="3"/>
  <c r="Q4426" i="3"/>
  <c r="Q4430" i="3"/>
  <c r="Q4434" i="3"/>
  <c r="R4434" i="3" s="1"/>
  <c r="Q4438" i="3"/>
  <c r="Q4442" i="3"/>
  <c r="Q4446" i="3"/>
  <c r="Q4450" i="3"/>
  <c r="R4450" i="3" s="1"/>
  <c r="Q4454" i="3"/>
  <c r="Q4458" i="3"/>
  <c r="Q4462" i="3"/>
  <c r="R4462" i="3" s="1"/>
  <c r="Q4466" i="3"/>
  <c r="Q4470" i="3"/>
  <c r="Q4474" i="3"/>
  <c r="Q4478" i="3"/>
  <c r="Q4482" i="3"/>
  <c r="Q4486" i="3"/>
  <c r="R4486" i="3" s="1"/>
  <c r="Q4490" i="3"/>
  <c r="Q4494" i="3"/>
  <c r="Q4498" i="3"/>
  <c r="Q4502" i="3"/>
  <c r="Q4506" i="3"/>
  <c r="Q4512" i="3"/>
  <c r="K4523" i="3"/>
  <c r="L4523" i="3" s="1"/>
  <c r="O4533" i="3"/>
  <c r="R4533" i="3" s="1"/>
  <c r="Q4544" i="3"/>
  <c r="K4555" i="3"/>
  <c r="L4555" i="3" s="1"/>
  <c r="O4565" i="3"/>
  <c r="R4565" i="3" s="1"/>
  <c r="Q4566" i="3"/>
  <c r="Q4567" i="3"/>
  <c r="O4568" i="3"/>
  <c r="R4568" i="3" s="1"/>
  <c r="Q4576" i="3"/>
  <c r="Q4577" i="3"/>
  <c r="P4578" i="3"/>
  <c r="P4579" i="3"/>
  <c r="K4587" i="3"/>
  <c r="L4587" i="3" s="1"/>
  <c r="P4589" i="3"/>
  <c r="O4590" i="3"/>
  <c r="O4591" i="3"/>
  <c r="P4594" i="3"/>
  <c r="Q4600" i="3"/>
  <c r="O4601" i="3"/>
  <c r="R4601" i="3" s="1"/>
  <c r="P4601" i="3"/>
  <c r="M4602" i="3"/>
  <c r="O4602" i="3"/>
  <c r="R4602" i="3" s="1"/>
  <c r="Q4616" i="3"/>
  <c r="K4623" i="3"/>
  <c r="L4623" i="3" s="1"/>
  <c r="P4623" i="3"/>
  <c r="C4626" i="3"/>
  <c r="K4629" i="3"/>
  <c r="L4629" i="3" s="1"/>
  <c r="N4630" i="3"/>
  <c r="Q4632" i="3"/>
  <c r="D4633" i="3"/>
  <c r="O4635" i="3"/>
  <c r="R4635" i="3" s="1"/>
  <c r="P4636" i="3"/>
  <c r="K4636" i="3"/>
  <c r="L4636" i="3" s="1"/>
  <c r="C4639" i="3"/>
  <c r="B4639" i="3"/>
  <c r="C4643" i="3"/>
  <c r="B4643" i="3"/>
  <c r="M4643" i="3"/>
  <c r="K4650" i="3"/>
  <c r="L4650" i="3" s="1"/>
  <c r="O4656" i="3"/>
  <c r="O4657" i="3"/>
  <c r="Q4657" i="3"/>
  <c r="M4657" i="3"/>
  <c r="K4657" i="3"/>
  <c r="L4657" i="3" s="1"/>
  <c r="R4658" i="3"/>
  <c r="K4659" i="3"/>
  <c r="L4659" i="3" s="1"/>
  <c r="O4659" i="3"/>
  <c r="R4659" i="3" s="1"/>
  <c r="M4659" i="3"/>
  <c r="C4662" i="3"/>
  <c r="B4662" i="3"/>
  <c r="K4663" i="3"/>
  <c r="L4663" i="3" s="1"/>
  <c r="Q4663" i="3"/>
  <c r="O4663" i="3"/>
  <c r="R4663" i="3" s="1"/>
  <c r="B4666" i="3"/>
  <c r="D4666" i="3"/>
  <c r="K4666" i="3"/>
  <c r="L4666" i="3" s="1"/>
  <c r="O4670" i="3"/>
  <c r="M4670" i="3"/>
  <c r="P4670" i="3"/>
  <c r="N4682" i="3"/>
  <c r="Q4682" i="3"/>
  <c r="P4690" i="3"/>
  <c r="O4691" i="3"/>
  <c r="N4691" i="3"/>
  <c r="C4694" i="3"/>
  <c r="B4694" i="3"/>
  <c r="D4702" i="3"/>
  <c r="B4702" i="3"/>
  <c r="K4702" i="3"/>
  <c r="L4702" i="3" s="1"/>
  <c r="M4703" i="3"/>
  <c r="K4703" i="3"/>
  <c r="L4703" i="3" s="1"/>
  <c r="P4703" i="3"/>
  <c r="R4703" i="3" s="1"/>
  <c r="O4731" i="3"/>
  <c r="K4745" i="3"/>
  <c r="L4745" i="3" s="1"/>
  <c r="N4745" i="3"/>
  <c r="K4765" i="3"/>
  <c r="L4765" i="3" s="1"/>
  <c r="N4765" i="3"/>
  <c r="K4781" i="3"/>
  <c r="L4781" i="3" s="1"/>
  <c r="N4781" i="3"/>
  <c r="P4807" i="3"/>
  <c r="N4807" i="3"/>
  <c r="K4850" i="3"/>
  <c r="L4850" i="3" s="1"/>
  <c r="P4850" i="3"/>
  <c r="N4850" i="3"/>
  <c r="P4568" i="3"/>
  <c r="P4569" i="3"/>
  <c r="P4590" i="3"/>
  <c r="P4591" i="3"/>
  <c r="Q4594" i="3"/>
  <c r="K4595" i="3"/>
  <c r="L4595" i="3" s="1"/>
  <c r="M4595" i="3"/>
  <c r="K4615" i="3"/>
  <c r="L4615" i="3" s="1"/>
  <c r="Q4615" i="3"/>
  <c r="R4615" i="3" s="1"/>
  <c r="M4617" i="3"/>
  <c r="N4620" i="3"/>
  <c r="M4622" i="3"/>
  <c r="P4622" i="3"/>
  <c r="O4630" i="3"/>
  <c r="K4632" i="3"/>
  <c r="L4632" i="3" s="1"/>
  <c r="P4632" i="3"/>
  <c r="N4632" i="3"/>
  <c r="N4641" i="3"/>
  <c r="M4646" i="3"/>
  <c r="Q4646" i="3"/>
  <c r="K4646" i="3"/>
  <c r="L4646" i="3" s="1"/>
  <c r="N4652" i="3"/>
  <c r="P4656" i="3"/>
  <c r="P4662" i="3"/>
  <c r="P4666" i="3"/>
  <c r="N4667" i="3"/>
  <c r="Q4667" i="3"/>
  <c r="P4667" i="3"/>
  <c r="R4667" i="3" s="1"/>
  <c r="N4673" i="3"/>
  <c r="K4673" i="3"/>
  <c r="L4673" i="3" s="1"/>
  <c r="D4679" i="3"/>
  <c r="C4679" i="3"/>
  <c r="B4679" i="3"/>
  <c r="Q4679" i="3"/>
  <c r="P4695" i="3"/>
  <c r="N4695" i="3"/>
  <c r="C4698" i="3"/>
  <c r="B4698" i="3"/>
  <c r="M4699" i="3"/>
  <c r="K4699" i="3"/>
  <c r="L4699" i="3" s="1"/>
  <c r="Q4699" i="3"/>
  <c r="P4699" i="3"/>
  <c r="Q4702" i="3"/>
  <c r="K4741" i="3"/>
  <c r="L4741" i="3" s="1"/>
  <c r="N4741" i="3"/>
  <c r="Q4375" i="3"/>
  <c r="Q4379" i="3"/>
  <c r="R4379" i="3" s="1"/>
  <c r="Q4383" i="3"/>
  <c r="R4383" i="3" s="1"/>
  <c r="Q4387" i="3"/>
  <c r="R4387" i="3" s="1"/>
  <c r="K4390" i="3"/>
  <c r="L4390" i="3" s="1"/>
  <c r="Q4391" i="3"/>
  <c r="K4394" i="3"/>
  <c r="L4394" i="3" s="1"/>
  <c r="Q4395" i="3"/>
  <c r="K4398" i="3"/>
  <c r="L4398" i="3" s="1"/>
  <c r="Q4399" i="3"/>
  <c r="K4402" i="3"/>
  <c r="L4402" i="3" s="1"/>
  <c r="Q4403" i="3"/>
  <c r="R4403" i="3" s="1"/>
  <c r="K4406" i="3"/>
  <c r="L4406" i="3" s="1"/>
  <c r="Q4407" i="3"/>
  <c r="R4407" i="3" s="1"/>
  <c r="K4410" i="3"/>
  <c r="L4410" i="3" s="1"/>
  <c r="Q4411" i="3"/>
  <c r="K4414" i="3"/>
  <c r="L4414" i="3" s="1"/>
  <c r="Q4415" i="3"/>
  <c r="K4418" i="3"/>
  <c r="L4418" i="3" s="1"/>
  <c r="Q4419" i="3"/>
  <c r="R4419" i="3" s="1"/>
  <c r="K4422" i="3"/>
  <c r="L4422" i="3" s="1"/>
  <c r="Q4423" i="3"/>
  <c r="R4423" i="3" s="1"/>
  <c r="K4426" i="3"/>
  <c r="L4426" i="3" s="1"/>
  <c r="Q4427" i="3"/>
  <c r="K4430" i="3"/>
  <c r="L4430" i="3" s="1"/>
  <c r="Q4431" i="3"/>
  <c r="K4434" i="3"/>
  <c r="L4434" i="3" s="1"/>
  <c r="Q4435" i="3"/>
  <c r="K4438" i="3"/>
  <c r="L4438" i="3" s="1"/>
  <c r="Q4439" i="3"/>
  <c r="R4439" i="3" s="1"/>
  <c r="K4442" i="3"/>
  <c r="L4442" i="3" s="1"/>
  <c r="Q4443" i="3"/>
  <c r="K4446" i="3"/>
  <c r="L4446" i="3" s="1"/>
  <c r="Q4447" i="3"/>
  <c r="K4450" i="3"/>
  <c r="L4450" i="3" s="1"/>
  <c r="Q4451" i="3"/>
  <c r="K4454" i="3"/>
  <c r="L4454" i="3" s="1"/>
  <c r="Q4455" i="3"/>
  <c r="K4458" i="3"/>
  <c r="L4458" i="3" s="1"/>
  <c r="Q4459" i="3"/>
  <c r="K4462" i="3"/>
  <c r="L4462" i="3" s="1"/>
  <c r="Q4463" i="3"/>
  <c r="K4466" i="3"/>
  <c r="L4466" i="3" s="1"/>
  <c r="Q4467" i="3"/>
  <c r="K4470" i="3"/>
  <c r="L4470" i="3" s="1"/>
  <c r="Q4471" i="3"/>
  <c r="K4474" i="3"/>
  <c r="L4474" i="3" s="1"/>
  <c r="Q4475" i="3"/>
  <c r="K4478" i="3"/>
  <c r="L4478" i="3" s="1"/>
  <c r="Q4479" i="3"/>
  <c r="K4482" i="3"/>
  <c r="L4482" i="3" s="1"/>
  <c r="Q4483" i="3"/>
  <c r="K4486" i="3"/>
  <c r="L4486" i="3" s="1"/>
  <c r="Q4487" i="3"/>
  <c r="K4490" i="3"/>
  <c r="L4490" i="3" s="1"/>
  <c r="Q4491" i="3"/>
  <c r="K4494" i="3"/>
  <c r="L4494" i="3" s="1"/>
  <c r="Q4495" i="3"/>
  <c r="K4498" i="3"/>
  <c r="L4498" i="3" s="1"/>
  <c r="Q4499" i="3"/>
  <c r="K4502" i="3"/>
  <c r="L4502" i="3" s="1"/>
  <c r="Q4503" i="3"/>
  <c r="K4506" i="3"/>
  <c r="L4506" i="3" s="1"/>
  <c r="Q4507" i="3"/>
  <c r="D4511" i="3"/>
  <c r="K4515" i="3"/>
  <c r="L4515" i="3" s="1"/>
  <c r="K4522" i="3"/>
  <c r="L4522" i="3" s="1"/>
  <c r="O4525" i="3"/>
  <c r="R4525" i="3" s="1"/>
  <c r="K4533" i="3"/>
  <c r="L4533" i="3" s="1"/>
  <c r="Q4536" i="3"/>
  <c r="D4543" i="3"/>
  <c r="K4547" i="3"/>
  <c r="L4547" i="3" s="1"/>
  <c r="K4554" i="3"/>
  <c r="L4554" i="3" s="1"/>
  <c r="B4555" i="3"/>
  <c r="O4557" i="3"/>
  <c r="R4557" i="3" s="1"/>
  <c r="K4565" i="3"/>
  <c r="L4565" i="3" s="1"/>
  <c r="B4566" i="3"/>
  <c r="Q4568" i="3"/>
  <c r="Q4569" i="3"/>
  <c r="D4575" i="3"/>
  <c r="B4577" i="3"/>
  <c r="K4579" i="3"/>
  <c r="L4579" i="3" s="1"/>
  <c r="K4586" i="3"/>
  <c r="L4586" i="3" s="1"/>
  <c r="B4587" i="3"/>
  <c r="O4589" i="3"/>
  <c r="R4589" i="3" s="1"/>
  <c r="Q4590" i="3"/>
  <c r="Q4591" i="3"/>
  <c r="C4597" i="3"/>
  <c r="K4597" i="3"/>
  <c r="L4597" i="3" s="1"/>
  <c r="B4599" i="3"/>
  <c r="K4600" i="3"/>
  <c r="L4600" i="3" s="1"/>
  <c r="K4601" i="3"/>
  <c r="L4601" i="3" s="1"/>
  <c r="K4602" i="3"/>
  <c r="L4602" i="3" s="1"/>
  <c r="D4603" i="3"/>
  <c r="C4605" i="3"/>
  <c r="M4605" i="3"/>
  <c r="O4606" i="3"/>
  <c r="N4609" i="3"/>
  <c r="K4616" i="3"/>
  <c r="L4616" i="3" s="1"/>
  <c r="P4617" i="3"/>
  <c r="O4620" i="3"/>
  <c r="R4620" i="3" s="1"/>
  <c r="K4624" i="3"/>
  <c r="L4624" i="3" s="1"/>
  <c r="K4627" i="3"/>
  <c r="L4627" i="3" s="1"/>
  <c r="P4627" i="3"/>
  <c r="M4627" i="3"/>
  <c r="N4628" i="3"/>
  <c r="K4628" i="3"/>
  <c r="L4628" i="3" s="1"/>
  <c r="Q4630" i="3"/>
  <c r="C4635" i="3"/>
  <c r="D4635" i="3"/>
  <c r="Q4641" i="3"/>
  <c r="M4642" i="3"/>
  <c r="K4642" i="3"/>
  <c r="L4642" i="3" s="1"/>
  <c r="Q4642" i="3"/>
  <c r="O4642" i="3"/>
  <c r="P4643" i="3"/>
  <c r="P4652" i="3"/>
  <c r="O4653" i="3"/>
  <c r="R4653" i="3" s="1"/>
  <c r="K4653" i="3"/>
  <c r="L4653" i="3" s="1"/>
  <c r="Q4653" i="3"/>
  <c r="D4654" i="3"/>
  <c r="O4655" i="3"/>
  <c r="R4655" i="3" s="1"/>
  <c r="C4657" i="3"/>
  <c r="B4657" i="3"/>
  <c r="Q4662" i="3"/>
  <c r="M4663" i="3"/>
  <c r="C4670" i="3"/>
  <c r="O4674" i="3"/>
  <c r="M4674" i="3"/>
  <c r="P4674" i="3"/>
  <c r="N4677" i="3"/>
  <c r="K4677" i="3"/>
  <c r="L4677" i="3" s="1"/>
  <c r="Q4681" i="3"/>
  <c r="O4695" i="3"/>
  <c r="R4695" i="3" s="1"/>
  <c r="D4698" i="3"/>
  <c r="D4707" i="3"/>
  <c r="C4707" i="3"/>
  <c r="B4707" i="3"/>
  <c r="N4714" i="3"/>
  <c r="K4714" i="3"/>
  <c r="L4714" i="3" s="1"/>
  <c r="Q4714" i="3"/>
  <c r="N4737" i="3"/>
  <c r="K4737" i="3"/>
  <c r="L4737" i="3" s="1"/>
  <c r="K4761" i="3"/>
  <c r="L4761" i="3" s="1"/>
  <c r="N4761" i="3"/>
  <c r="K4777" i="3"/>
  <c r="L4777" i="3" s="1"/>
  <c r="N4777" i="3"/>
  <c r="C4595" i="3"/>
  <c r="D4595" i="3"/>
  <c r="P4606" i="3"/>
  <c r="P4609" i="3"/>
  <c r="M4614" i="3"/>
  <c r="Q4614" i="3"/>
  <c r="Q4617" i="3"/>
  <c r="O4621" i="3"/>
  <c r="R4621" i="3" s="1"/>
  <c r="K4621" i="3"/>
  <c r="L4621" i="3" s="1"/>
  <c r="Q4621" i="3"/>
  <c r="P4629" i="3"/>
  <c r="C4631" i="3"/>
  <c r="D4631" i="3"/>
  <c r="O4650" i="3"/>
  <c r="Q4655" i="3"/>
  <c r="R4660" i="3"/>
  <c r="P4661" i="3"/>
  <c r="O4661" i="3"/>
  <c r="R4661" i="3" s="1"/>
  <c r="M4661" i="3"/>
  <c r="K4661" i="3"/>
  <c r="L4661" i="3" s="1"/>
  <c r="D4663" i="3"/>
  <c r="C4663" i="3"/>
  <c r="B4663" i="3"/>
  <c r="P4665" i="3"/>
  <c r="O4665" i="3"/>
  <c r="Q4665" i="3"/>
  <c r="M4665" i="3"/>
  <c r="D4667" i="3"/>
  <c r="C4667" i="3"/>
  <c r="B4667" i="3"/>
  <c r="M4671" i="3"/>
  <c r="K4671" i="3"/>
  <c r="L4671" i="3" s="1"/>
  <c r="P4671" i="3"/>
  <c r="K4681" i="3"/>
  <c r="L4681" i="3" s="1"/>
  <c r="N4681" i="3"/>
  <c r="D4683" i="3"/>
  <c r="C4683" i="3"/>
  <c r="B4683" i="3"/>
  <c r="R4684" i="3"/>
  <c r="O4699" i="3"/>
  <c r="R4699" i="3" s="1"/>
  <c r="D4711" i="3"/>
  <c r="C4711" i="3"/>
  <c r="B4711" i="3"/>
  <c r="P4714" i="3"/>
  <c r="O4726" i="3"/>
  <c r="M4726" i="3"/>
  <c r="K4726" i="3"/>
  <c r="L4726" i="3" s="1"/>
  <c r="Q4726" i="3"/>
  <c r="P4726" i="3"/>
  <c r="K4733" i="3"/>
  <c r="L4733" i="3" s="1"/>
  <c r="N4733" i="3"/>
  <c r="O4734" i="3"/>
  <c r="M4734" i="3"/>
  <c r="P4734" i="3"/>
  <c r="P4751" i="3"/>
  <c r="N4751" i="3"/>
  <c r="K4793" i="3"/>
  <c r="L4793" i="3" s="1"/>
  <c r="N4793" i="3"/>
  <c r="O4510" i="3"/>
  <c r="R4510" i="3" s="1"/>
  <c r="O4511" i="3"/>
  <c r="R4511" i="3" s="1"/>
  <c r="K4514" i="3"/>
  <c r="L4514" i="3" s="1"/>
  <c r="O4517" i="3"/>
  <c r="R4517" i="3" s="1"/>
  <c r="K4525" i="3"/>
  <c r="L4525" i="3" s="1"/>
  <c r="Q4528" i="3"/>
  <c r="M4533" i="3"/>
  <c r="D4535" i="3"/>
  <c r="K4539" i="3"/>
  <c r="L4539" i="3" s="1"/>
  <c r="O4542" i="3"/>
  <c r="R4542" i="3" s="1"/>
  <c r="O4543" i="3"/>
  <c r="R4543" i="3" s="1"/>
  <c r="K4546" i="3"/>
  <c r="L4546" i="3" s="1"/>
  <c r="O4549" i="3"/>
  <c r="R4549" i="3" s="1"/>
  <c r="K4557" i="3"/>
  <c r="L4557" i="3" s="1"/>
  <c r="Q4560" i="3"/>
  <c r="M4565" i="3"/>
  <c r="D4567" i="3"/>
  <c r="M4567" i="3"/>
  <c r="K4571" i="3"/>
  <c r="L4571" i="3" s="1"/>
  <c r="O4574" i="3"/>
  <c r="R4574" i="3" s="1"/>
  <c r="O4575" i="3"/>
  <c r="R4575" i="3" s="1"/>
  <c r="K4578" i="3"/>
  <c r="L4578" i="3" s="1"/>
  <c r="B4579" i="3"/>
  <c r="O4581" i="3"/>
  <c r="R4581" i="3" s="1"/>
  <c r="K4589" i="3"/>
  <c r="L4589" i="3" s="1"/>
  <c r="Q4592" i="3"/>
  <c r="O4593" i="3"/>
  <c r="M4593" i="3"/>
  <c r="B4595" i="3"/>
  <c r="M4597" i="3"/>
  <c r="M4601" i="3"/>
  <c r="P4603" i="3"/>
  <c r="P4605" i="3"/>
  <c r="Q4606" i="3"/>
  <c r="K4607" i="3"/>
  <c r="L4607" i="3" s="1"/>
  <c r="K4611" i="3"/>
  <c r="L4611" i="3" s="1"/>
  <c r="Q4611" i="3"/>
  <c r="Q4612" i="3"/>
  <c r="D4615" i="3"/>
  <c r="M4615" i="3"/>
  <c r="N4616" i="3"/>
  <c r="D4622" i="3"/>
  <c r="P4625" i="3"/>
  <c r="B4631" i="3"/>
  <c r="O4632" i="3"/>
  <c r="O4636" i="3"/>
  <c r="O4637" i="3"/>
  <c r="P4637" i="3"/>
  <c r="B4642" i="3"/>
  <c r="D4646" i="3"/>
  <c r="O4646" i="3"/>
  <c r="P4650" i="3"/>
  <c r="B4653" i="3"/>
  <c r="P4657" i="3"/>
  <c r="Q4659" i="3"/>
  <c r="P4663" i="3"/>
  <c r="Q4670" i="3"/>
  <c r="B4674" i="3"/>
  <c r="D4674" i="3"/>
  <c r="K4674" i="3"/>
  <c r="L4674" i="3" s="1"/>
  <c r="M4675" i="3"/>
  <c r="K4675" i="3"/>
  <c r="L4675" i="3" s="1"/>
  <c r="P4675" i="3"/>
  <c r="R4675" i="3" s="1"/>
  <c r="N4686" i="3"/>
  <c r="K4686" i="3"/>
  <c r="L4686" i="3" s="1"/>
  <c r="N4709" i="3"/>
  <c r="K4709" i="3"/>
  <c r="L4709" i="3" s="1"/>
  <c r="D4715" i="3"/>
  <c r="C4715" i="3"/>
  <c r="B4715" i="3"/>
  <c r="N4718" i="3"/>
  <c r="K4718" i="3"/>
  <c r="L4718" i="3" s="1"/>
  <c r="N4722" i="3"/>
  <c r="P4722" i="3"/>
  <c r="Q4723" i="3"/>
  <c r="O4730" i="3"/>
  <c r="R4730" i="3" s="1"/>
  <c r="M4730" i="3"/>
  <c r="P4730" i="3"/>
  <c r="K4730" i="3"/>
  <c r="L4730" i="3" s="1"/>
  <c r="M4739" i="3"/>
  <c r="K4739" i="3"/>
  <c r="L4739" i="3" s="1"/>
  <c r="P4739" i="3"/>
  <c r="O4739" i="3"/>
  <c r="P4747" i="3"/>
  <c r="N4747" i="3"/>
  <c r="Q4751" i="3"/>
  <c r="K4757" i="3"/>
  <c r="L4757" i="3" s="1"/>
  <c r="N4757" i="3"/>
  <c r="K4773" i="3"/>
  <c r="L4773" i="3" s="1"/>
  <c r="N4773" i="3"/>
  <c r="K4789" i="3"/>
  <c r="L4789" i="3" s="1"/>
  <c r="N4789" i="3"/>
  <c r="N4827" i="3"/>
  <c r="P4827" i="3"/>
  <c r="K4906" i="3"/>
  <c r="L4906" i="3" s="1"/>
  <c r="Q4906" i="3"/>
  <c r="P4906" i="3"/>
  <c r="O4906" i="3"/>
  <c r="M4906" i="3"/>
  <c r="O4678" i="3"/>
  <c r="R4678" i="3" s="1"/>
  <c r="M4678" i="3"/>
  <c r="M4683" i="3"/>
  <c r="K4683" i="3"/>
  <c r="L4683" i="3" s="1"/>
  <c r="R4688" i="3"/>
  <c r="D4691" i="3"/>
  <c r="C4691" i="3"/>
  <c r="D4706" i="3"/>
  <c r="O4710" i="3"/>
  <c r="R4710" i="3" s="1"/>
  <c r="M4710" i="3"/>
  <c r="O4711" i="3"/>
  <c r="R4711" i="3" s="1"/>
  <c r="M4715" i="3"/>
  <c r="K4715" i="3"/>
  <c r="L4715" i="3" s="1"/>
  <c r="R4720" i="3"/>
  <c r="D4723" i="3"/>
  <c r="C4723" i="3"/>
  <c r="D4738" i="3"/>
  <c r="K4798" i="3"/>
  <c r="L4798" i="3" s="1"/>
  <c r="N4798" i="3"/>
  <c r="R4828" i="3"/>
  <c r="K4830" i="3"/>
  <c r="L4830" i="3" s="1"/>
  <c r="P4830" i="3"/>
  <c r="N4830" i="3"/>
  <c r="R4860" i="3"/>
  <c r="K4862" i="3"/>
  <c r="L4862" i="3" s="1"/>
  <c r="P4862" i="3"/>
  <c r="N4862" i="3"/>
  <c r="K4874" i="3"/>
  <c r="L4874" i="3" s="1"/>
  <c r="P4874" i="3"/>
  <c r="O4874" i="3"/>
  <c r="N4874" i="3"/>
  <c r="D4884" i="3"/>
  <c r="C4884" i="3"/>
  <c r="B4884" i="3"/>
  <c r="R4907" i="3"/>
  <c r="D4909" i="3"/>
  <c r="C4909" i="3"/>
  <c r="B4909" i="3"/>
  <c r="P4919" i="3"/>
  <c r="O4919" i="3"/>
  <c r="N4919" i="3"/>
  <c r="K4919" i="3"/>
  <c r="L4919" i="3" s="1"/>
  <c r="Q4920" i="3"/>
  <c r="R4924" i="3"/>
  <c r="K4943" i="3"/>
  <c r="L4943" i="3" s="1"/>
  <c r="P4943" i="3"/>
  <c r="N4943" i="3"/>
  <c r="O4943" i="3"/>
  <c r="C5052" i="3"/>
  <c r="D5052" i="3"/>
  <c r="B5052" i="3"/>
  <c r="Q4628" i="3"/>
  <c r="K4639" i="3"/>
  <c r="L4639" i="3" s="1"/>
  <c r="O4649" i="3"/>
  <c r="R4649" i="3" s="1"/>
  <c r="B4658" i="3"/>
  <c r="D4659" i="3"/>
  <c r="C4659" i="3"/>
  <c r="R4668" i="3"/>
  <c r="D4671" i="3"/>
  <c r="C4671" i="3"/>
  <c r="Q4677" i="3"/>
  <c r="B4678" i="3"/>
  <c r="O4690" i="3"/>
  <c r="R4690" i="3" s="1"/>
  <c r="M4690" i="3"/>
  <c r="B4691" i="3"/>
  <c r="M4695" i="3"/>
  <c r="K4695" i="3"/>
  <c r="L4695" i="3" s="1"/>
  <c r="R4700" i="3"/>
  <c r="D4703" i="3"/>
  <c r="C4703" i="3"/>
  <c r="Q4709" i="3"/>
  <c r="B4710" i="3"/>
  <c r="N4713" i="3"/>
  <c r="O4722" i="3"/>
  <c r="R4722" i="3" s="1"/>
  <c r="M4722" i="3"/>
  <c r="B4723" i="3"/>
  <c r="M4727" i="3"/>
  <c r="K4727" i="3"/>
  <c r="L4727" i="3" s="1"/>
  <c r="R4732" i="3"/>
  <c r="D4735" i="3"/>
  <c r="C4735" i="3"/>
  <c r="Q4741" i="3"/>
  <c r="K4742" i="3"/>
  <c r="L4742" i="3" s="1"/>
  <c r="Q4745" i="3"/>
  <c r="K4746" i="3"/>
  <c r="L4746" i="3" s="1"/>
  <c r="Q4749" i="3"/>
  <c r="K4750" i="3"/>
  <c r="L4750" i="3" s="1"/>
  <c r="Q4753" i="3"/>
  <c r="K4754" i="3"/>
  <c r="L4754" i="3" s="1"/>
  <c r="Q4757" i="3"/>
  <c r="K4758" i="3"/>
  <c r="L4758" i="3" s="1"/>
  <c r="Q4761" i="3"/>
  <c r="K4762" i="3"/>
  <c r="L4762" i="3" s="1"/>
  <c r="Q4765" i="3"/>
  <c r="K4766" i="3"/>
  <c r="L4766" i="3" s="1"/>
  <c r="Q4769" i="3"/>
  <c r="K4770" i="3"/>
  <c r="L4770" i="3" s="1"/>
  <c r="Q4773" i="3"/>
  <c r="K4774" i="3"/>
  <c r="L4774" i="3" s="1"/>
  <c r="Q4777" i="3"/>
  <c r="K4778" i="3"/>
  <c r="L4778" i="3" s="1"/>
  <c r="Q4781" i="3"/>
  <c r="K4782" i="3"/>
  <c r="L4782" i="3" s="1"/>
  <c r="Q4785" i="3"/>
  <c r="K4786" i="3"/>
  <c r="L4786" i="3" s="1"/>
  <c r="Q4789" i="3"/>
  <c r="K4790" i="3"/>
  <c r="L4790" i="3" s="1"/>
  <c r="Q4793" i="3"/>
  <c r="K4794" i="3"/>
  <c r="L4794" i="3" s="1"/>
  <c r="Q4797" i="3"/>
  <c r="N4805" i="3"/>
  <c r="R4808" i="3"/>
  <c r="K4810" i="3"/>
  <c r="L4810" i="3" s="1"/>
  <c r="P4810" i="3"/>
  <c r="N4810" i="3"/>
  <c r="Q4822" i="3"/>
  <c r="Q4831" i="3"/>
  <c r="P4839" i="3"/>
  <c r="R4840" i="3"/>
  <c r="K4842" i="3"/>
  <c r="L4842" i="3" s="1"/>
  <c r="P4842" i="3"/>
  <c r="N4842" i="3"/>
  <c r="Q4854" i="3"/>
  <c r="Q4863" i="3"/>
  <c r="P4871" i="3"/>
  <c r="R4872" i="3"/>
  <c r="Q4875" i="3"/>
  <c r="Q4878" i="3"/>
  <c r="M4897" i="3"/>
  <c r="Q4897" i="3"/>
  <c r="P4897" i="3"/>
  <c r="O4897" i="3"/>
  <c r="K4897" i="3"/>
  <c r="L4897" i="3" s="1"/>
  <c r="D4908" i="3"/>
  <c r="C4908" i="3"/>
  <c r="B4908" i="3"/>
  <c r="P4927" i="3"/>
  <c r="N4927" i="3"/>
  <c r="O4927" i="3"/>
  <c r="K4927" i="3"/>
  <c r="L4927" i="3" s="1"/>
  <c r="P4976" i="3"/>
  <c r="Q4976" i="3"/>
  <c r="O4976" i="3"/>
  <c r="M4976" i="3"/>
  <c r="K4976" i="3"/>
  <c r="L4976" i="3" s="1"/>
  <c r="K4822" i="3"/>
  <c r="L4822" i="3" s="1"/>
  <c r="P4822" i="3"/>
  <c r="N4822" i="3"/>
  <c r="K4854" i="3"/>
  <c r="L4854" i="3" s="1"/>
  <c r="P4854" i="3"/>
  <c r="N4854" i="3"/>
  <c r="K4878" i="3"/>
  <c r="L4878" i="3" s="1"/>
  <c r="P4878" i="3"/>
  <c r="O4878" i="3"/>
  <c r="R4878" i="3" s="1"/>
  <c r="N4878" i="3"/>
  <c r="R4931" i="3"/>
  <c r="B4947" i="3"/>
  <c r="D4947" i="3"/>
  <c r="C4947" i="3"/>
  <c r="K4599" i="3"/>
  <c r="L4599" i="3" s="1"/>
  <c r="O4609" i="3"/>
  <c r="R4609" i="3" s="1"/>
  <c r="Q4620" i="3"/>
  <c r="D4627" i="3"/>
  <c r="K4631" i="3"/>
  <c r="L4631" i="3" s="1"/>
  <c r="O4634" i="3"/>
  <c r="R4634" i="3" s="1"/>
  <c r="K4638" i="3"/>
  <c r="L4638" i="3" s="1"/>
  <c r="O4641" i="3"/>
  <c r="K4649" i="3"/>
  <c r="L4649" i="3" s="1"/>
  <c r="Q4652" i="3"/>
  <c r="R4652" i="3" s="1"/>
  <c r="R4664" i="3"/>
  <c r="K4667" i="3"/>
  <c r="L4667" i="3" s="1"/>
  <c r="Q4669" i="3"/>
  <c r="O4682" i="3"/>
  <c r="M4682" i="3"/>
  <c r="O4683" i="3"/>
  <c r="R4683" i="3" s="1"/>
  <c r="M4687" i="3"/>
  <c r="K4687" i="3"/>
  <c r="L4687" i="3" s="1"/>
  <c r="K4690" i="3"/>
  <c r="L4690" i="3" s="1"/>
  <c r="R4692" i="3"/>
  <c r="D4695" i="3"/>
  <c r="C4695" i="3"/>
  <c r="Q4701" i="3"/>
  <c r="O4714" i="3"/>
  <c r="M4714" i="3"/>
  <c r="O4715" i="3"/>
  <c r="R4715" i="3" s="1"/>
  <c r="M4719" i="3"/>
  <c r="K4719" i="3"/>
  <c r="L4719" i="3" s="1"/>
  <c r="K4722" i="3"/>
  <c r="L4722" i="3" s="1"/>
  <c r="R4724" i="3"/>
  <c r="D4727" i="3"/>
  <c r="C4727" i="3"/>
  <c r="Q4733" i="3"/>
  <c r="P4742" i="3"/>
  <c r="O4743" i="3"/>
  <c r="M4743" i="3"/>
  <c r="K4743" i="3"/>
  <c r="L4743" i="3" s="1"/>
  <c r="P4746" i="3"/>
  <c r="O4747" i="3"/>
  <c r="M4747" i="3"/>
  <c r="K4747" i="3"/>
  <c r="L4747" i="3" s="1"/>
  <c r="P4750" i="3"/>
  <c r="O4751" i="3"/>
  <c r="M4751" i="3"/>
  <c r="K4751" i="3"/>
  <c r="L4751" i="3" s="1"/>
  <c r="P4754" i="3"/>
  <c r="O4755" i="3"/>
  <c r="R4755" i="3" s="1"/>
  <c r="M4755" i="3"/>
  <c r="K4755" i="3"/>
  <c r="L4755" i="3" s="1"/>
  <c r="P4758" i="3"/>
  <c r="O4759" i="3"/>
  <c r="R4759" i="3" s="1"/>
  <c r="M4759" i="3"/>
  <c r="K4759" i="3"/>
  <c r="L4759" i="3" s="1"/>
  <c r="P4762" i="3"/>
  <c r="O4763" i="3"/>
  <c r="R4763" i="3" s="1"/>
  <c r="M4763" i="3"/>
  <c r="K4763" i="3"/>
  <c r="L4763" i="3" s="1"/>
  <c r="P4766" i="3"/>
  <c r="O4767" i="3"/>
  <c r="R4767" i="3" s="1"/>
  <c r="M4767" i="3"/>
  <c r="K4767" i="3"/>
  <c r="L4767" i="3" s="1"/>
  <c r="P4770" i="3"/>
  <c r="O4771" i="3"/>
  <c r="R4771" i="3" s="1"/>
  <c r="M4771" i="3"/>
  <c r="K4771" i="3"/>
  <c r="L4771" i="3" s="1"/>
  <c r="P4774" i="3"/>
  <c r="O4775" i="3"/>
  <c r="R4775" i="3" s="1"/>
  <c r="M4775" i="3"/>
  <c r="K4775" i="3"/>
  <c r="L4775" i="3" s="1"/>
  <c r="P4778" i="3"/>
  <c r="O4779" i="3"/>
  <c r="R4779" i="3" s="1"/>
  <c r="M4779" i="3"/>
  <c r="K4779" i="3"/>
  <c r="L4779" i="3" s="1"/>
  <c r="P4782" i="3"/>
  <c r="O4783" i="3"/>
  <c r="R4783" i="3" s="1"/>
  <c r="M4783" i="3"/>
  <c r="K4783" i="3"/>
  <c r="L4783" i="3" s="1"/>
  <c r="P4786" i="3"/>
  <c r="O4787" i="3"/>
  <c r="R4787" i="3" s="1"/>
  <c r="M4787" i="3"/>
  <c r="K4787" i="3"/>
  <c r="L4787" i="3" s="1"/>
  <c r="P4790" i="3"/>
  <c r="O4791" i="3"/>
  <c r="R4791" i="3" s="1"/>
  <c r="M4791" i="3"/>
  <c r="K4791" i="3"/>
  <c r="L4791" i="3" s="1"/>
  <c r="P4794" i="3"/>
  <c r="O4795" i="3"/>
  <c r="R4795" i="3" s="1"/>
  <c r="M4795" i="3"/>
  <c r="K4795" i="3"/>
  <c r="L4795" i="3" s="1"/>
  <c r="R4804" i="3"/>
  <c r="Q4806" i="3"/>
  <c r="Q4814" i="3"/>
  <c r="Q4823" i="3"/>
  <c r="P4831" i="3"/>
  <c r="R4832" i="3"/>
  <c r="K4834" i="3"/>
  <c r="L4834" i="3" s="1"/>
  <c r="P4834" i="3"/>
  <c r="N4834" i="3"/>
  <c r="Q4846" i="3"/>
  <c r="Q4855" i="3"/>
  <c r="P4863" i="3"/>
  <c r="R4864" i="3"/>
  <c r="K4866" i="3"/>
  <c r="L4866" i="3" s="1"/>
  <c r="P4866" i="3"/>
  <c r="N4866" i="3"/>
  <c r="P4875" i="3"/>
  <c r="R4876" i="3"/>
  <c r="Q4879" i="3"/>
  <c r="N4961" i="3"/>
  <c r="Q4961" i="3"/>
  <c r="K4961" i="3"/>
  <c r="L4961" i="3" s="1"/>
  <c r="K4806" i="3"/>
  <c r="L4806" i="3" s="1"/>
  <c r="N4806" i="3"/>
  <c r="R4812" i="3"/>
  <c r="K4814" i="3"/>
  <c r="L4814" i="3" s="1"/>
  <c r="P4814" i="3"/>
  <c r="N4814" i="3"/>
  <c r="Q4826" i="3"/>
  <c r="Q4835" i="3"/>
  <c r="R4844" i="3"/>
  <c r="K4846" i="3"/>
  <c r="L4846" i="3" s="1"/>
  <c r="P4846" i="3"/>
  <c r="N4846" i="3"/>
  <c r="Q4858" i="3"/>
  <c r="Q4867" i="3"/>
  <c r="K4882" i="3"/>
  <c r="L4882" i="3" s="1"/>
  <c r="P4882" i="3"/>
  <c r="O4882" i="3"/>
  <c r="R4882" i="3" s="1"/>
  <c r="N4882" i="3"/>
  <c r="C4898" i="3"/>
  <c r="B4898" i="3"/>
  <c r="D4898" i="3"/>
  <c r="R4932" i="3"/>
  <c r="M4937" i="3"/>
  <c r="Q4937" i="3"/>
  <c r="P4937" i="3"/>
  <c r="O4937" i="3"/>
  <c r="R4937" i="3" s="1"/>
  <c r="K4937" i="3"/>
  <c r="L4937" i="3" s="1"/>
  <c r="O4706" i="3"/>
  <c r="R4706" i="3" s="1"/>
  <c r="M4706" i="3"/>
  <c r="M4711" i="3"/>
  <c r="K4711" i="3"/>
  <c r="L4711" i="3" s="1"/>
  <c r="R4716" i="3"/>
  <c r="D4719" i="3"/>
  <c r="C4719" i="3"/>
  <c r="O4738" i="3"/>
  <c r="R4738" i="3" s="1"/>
  <c r="M4738" i="3"/>
  <c r="D4743" i="3"/>
  <c r="C4743" i="3"/>
  <c r="D4747" i="3"/>
  <c r="C4747" i="3"/>
  <c r="D4751" i="3"/>
  <c r="C4751" i="3"/>
  <c r="D4755" i="3"/>
  <c r="C4755" i="3"/>
  <c r="N4755" i="3"/>
  <c r="D4759" i="3"/>
  <c r="C4759" i="3"/>
  <c r="N4759" i="3"/>
  <c r="D4763" i="3"/>
  <c r="C4763" i="3"/>
  <c r="N4763" i="3"/>
  <c r="D4767" i="3"/>
  <c r="C4767" i="3"/>
  <c r="N4767" i="3"/>
  <c r="D4771" i="3"/>
  <c r="C4771" i="3"/>
  <c r="N4771" i="3"/>
  <c r="D4775" i="3"/>
  <c r="C4775" i="3"/>
  <c r="N4775" i="3"/>
  <c r="D4779" i="3"/>
  <c r="C4779" i="3"/>
  <c r="N4779" i="3"/>
  <c r="D4783" i="3"/>
  <c r="C4783" i="3"/>
  <c r="N4783" i="3"/>
  <c r="D4787" i="3"/>
  <c r="C4787" i="3"/>
  <c r="N4787" i="3"/>
  <c r="D4791" i="3"/>
  <c r="C4791" i="3"/>
  <c r="D4795" i="3"/>
  <c r="C4795" i="3"/>
  <c r="N4797" i="3"/>
  <c r="R4800" i="3"/>
  <c r="R4824" i="3"/>
  <c r="K4826" i="3"/>
  <c r="L4826" i="3" s="1"/>
  <c r="P4826" i="3"/>
  <c r="N4826" i="3"/>
  <c r="R4856" i="3"/>
  <c r="K4858" i="3"/>
  <c r="L4858" i="3" s="1"/>
  <c r="P4858" i="3"/>
  <c r="N4858" i="3"/>
  <c r="R4880" i="3"/>
  <c r="R4883" i="3"/>
  <c r="O4884" i="3"/>
  <c r="Q4884" i="3"/>
  <c r="M4884" i="3"/>
  <c r="K4884" i="3"/>
  <c r="L4884" i="3" s="1"/>
  <c r="R4886" i="3"/>
  <c r="K4926" i="3"/>
  <c r="L4926" i="3" s="1"/>
  <c r="P4926" i="3"/>
  <c r="Q4926" i="3"/>
  <c r="O4926" i="3"/>
  <c r="M4926" i="3"/>
  <c r="R4948" i="3"/>
  <c r="O4967" i="3"/>
  <c r="M4967" i="3"/>
  <c r="K4967" i="3"/>
  <c r="L4967" i="3" s="1"/>
  <c r="Q4967" i="3"/>
  <c r="P4967" i="3"/>
  <c r="O4613" i="3"/>
  <c r="R4613" i="3" s="1"/>
  <c r="Q4624" i="3"/>
  <c r="K4635" i="3"/>
  <c r="L4635" i="3" s="1"/>
  <c r="O4638" i="3"/>
  <c r="R4638" i="3" s="1"/>
  <c r="O4639" i="3"/>
  <c r="R4639" i="3" s="1"/>
  <c r="O4645" i="3"/>
  <c r="R4645" i="3" s="1"/>
  <c r="Q4656" i="3"/>
  <c r="P4658" i="3"/>
  <c r="Q4673" i="3"/>
  <c r="O4686" i="3"/>
  <c r="R4686" i="3" s="1"/>
  <c r="M4686" i="3"/>
  <c r="Q4690" i="3"/>
  <c r="M4691" i="3"/>
  <c r="K4691" i="3"/>
  <c r="L4691" i="3" s="1"/>
  <c r="Q4695" i="3"/>
  <c r="R4696" i="3"/>
  <c r="D4699" i="3"/>
  <c r="C4699" i="3"/>
  <c r="Q4705" i="3"/>
  <c r="O4718" i="3"/>
  <c r="R4718" i="3" s="1"/>
  <c r="M4718" i="3"/>
  <c r="B4719" i="3"/>
  <c r="Q4722" i="3"/>
  <c r="M4723" i="3"/>
  <c r="K4723" i="3"/>
  <c r="L4723" i="3" s="1"/>
  <c r="Q4727" i="3"/>
  <c r="R4728" i="3"/>
  <c r="D4731" i="3"/>
  <c r="C4731" i="3"/>
  <c r="Q4737" i="3"/>
  <c r="B4743" i="3"/>
  <c r="B4747" i="3"/>
  <c r="B4751" i="3"/>
  <c r="B4755" i="3"/>
  <c r="B4759" i="3"/>
  <c r="B4763" i="3"/>
  <c r="B4767" i="3"/>
  <c r="B4771" i="3"/>
  <c r="B4775" i="3"/>
  <c r="B4779" i="3"/>
  <c r="B4783" i="3"/>
  <c r="B4787" i="3"/>
  <c r="B4791" i="3"/>
  <c r="B4795" i="3"/>
  <c r="K4802" i="3"/>
  <c r="L4802" i="3" s="1"/>
  <c r="N4802" i="3"/>
  <c r="P4806" i="3"/>
  <c r="Q4807" i="3"/>
  <c r="Q4818" i="3"/>
  <c r="Q4827" i="3"/>
  <c r="P4835" i="3"/>
  <c r="R4836" i="3"/>
  <c r="K4838" i="3"/>
  <c r="L4838" i="3" s="1"/>
  <c r="P4838" i="3"/>
  <c r="N4838" i="3"/>
  <c r="Q4850" i="3"/>
  <c r="Q4859" i="3"/>
  <c r="P4867" i="3"/>
  <c r="R4868" i="3"/>
  <c r="K4870" i="3"/>
  <c r="L4870" i="3" s="1"/>
  <c r="P4870" i="3"/>
  <c r="O4870" i="3"/>
  <c r="R4870" i="3" s="1"/>
  <c r="N4870" i="3"/>
  <c r="R4905" i="3"/>
  <c r="O4908" i="3"/>
  <c r="R4908" i="3" s="1"/>
  <c r="Q4908" i="3"/>
  <c r="P4908" i="3"/>
  <c r="M4908" i="3"/>
  <c r="K4908" i="3"/>
  <c r="L4908" i="3" s="1"/>
  <c r="C4934" i="3"/>
  <c r="B4934" i="3"/>
  <c r="D4934" i="3"/>
  <c r="D4949" i="3"/>
  <c r="B4949" i="3"/>
  <c r="C4949" i="3"/>
  <c r="O4998" i="3"/>
  <c r="Q4998" i="3"/>
  <c r="M4998" i="3"/>
  <c r="K4998" i="3"/>
  <c r="L4998" i="3" s="1"/>
  <c r="P4998" i="3"/>
  <c r="M5019" i="3"/>
  <c r="P5019" i="3"/>
  <c r="K5019" i="3"/>
  <c r="L5019" i="3" s="1"/>
  <c r="Q5019" i="3"/>
  <c r="O5019" i="3"/>
  <c r="R5019" i="3" s="1"/>
  <c r="O5030" i="3"/>
  <c r="Q5030" i="3"/>
  <c r="M5030" i="3"/>
  <c r="K5030" i="3"/>
  <c r="L5030" i="3" s="1"/>
  <c r="P5030" i="3"/>
  <c r="O4669" i="3"/>
  <c r="O4673" i="3"/>
  <c r="O4677" i="3"/>
  <c r="O4681" i="3"/>
  <c r="O4685" i="3"/>
  <c r="O4689" i="3"/>
  <c r="R4689" i="3" s="1"/>
  <c r="O4693" i="3"/>
  <c r="O4697" i="3"/>
  <c r="R4697" i="3" s="1"/>
  <c r="O4701" i="3"/>
  <c r="O4705" i="3"/>
  <c r="O4709" i="3"/>
  <c r="R4709" i="3" s="1"/>
  <c r="O4713" i="3"/>
  <c r="O4717" i="3"/>
  <c r="O4721" i="3"/>
  <c r="R4721" i="3" s="1"/>
  <c r="O4725" i="3"/>
  <c r="O4729" i="3"/>
  <c r="R4729" i="3" s="1"/>
  <c r="O4733" i="3"/>
  <c r="O4737" i="3"/>
  <c r="O4741" i="3"/>
  <c r="R4741" i="3" s="1"/>
  <c r="M4742" i="3"/>
  <c r="O4745" i="3"/>
  <c r="M4746" i="3"/>
  <c r="O4749" i="3"/>
  <c r="M4750" i="3"/>
  <c r="O4753" i="3"/>
  <c r="R4753" i="3" s="1"/>
  <c r="M4754" i="3"/>
  <c r="O4757" i="3"/>
  <c r="R4757" i="3" s="1"/>
  <c r="M4758" i="3"/>
  <c r="O4761" i="3"/>
  <c r="M4762" i="3"/>
  <c r="O4765" i="3"/>
  <c r="M4766" i="3"/>
  <c r="O4769" i="3"/>
  <c r="M4770" i="3"/>
  <c r="O4773" i="3"/>
  <c r="R4773" i="3" s="1"/>
  <c r="M4774" i="3"/>
  <c r="O4777" i="3"/>
  <c r="M4778" i="3"/>
  <c r="O4781" i="3"/>
  <c r="M4782" i="3"/>
  <c r="O4785" i="3"/>
  <c r="R4785" i="3" s="1"/>
  <c r="M4786" i="3"/>
  <c r="O4789" i="3"/>
  <c r="R4789" i="3" s="1"/>
  <c r="M4790" i="3"/>
  <c r="O4793" i="3"/>
  <c r="M4794" i="3"/>
  <c r="O4797" i="3"/>
  <c r="M4798" i="3"/>
  <c r="C4799" i="3"/>
  <c r="K4799" i="3"/>
  <c r="L4799" i="3" s="1"/>
  <c r="O4801" i="3"/>
  <c r="M4802" i="3"/>
  <c r="C4803" i="3"/>
  <c r="K4803" i="3"/>
  <c r="L4803" i="3" s="1"/>
  <c r="O4805" i="3"/>
  <c r="R4805" i="3" s="1"/>
  <c r="M4806" i="3"/>
  <c r="C4807" i="3"/>
  <c r="K4807" i="3"/>
  <c r="L4807" i="3" s="1"/>
  <c r="O4809" i="3"/>
  <c r="R4809" i="3" s="1"/>
  <c r="M4810" i="3"/>
  <c r="C4811" i="3"/>
  <c r="K4811" i="3"/>
  <c r="L4811" i="3" s="1"/>
  <c r="O4813" i="3"/>
  <c r="M4814" i="3"/>
  <c r="C4815" i="3"/>
  <c r="K4815" i="3"/>
  <c r="L4815" i="3" s="1"/>
  <c r="O4817" i="3"/>
  <c r="R4817" i="3" s="1"/>
  <c r="M4818" i="3"/>
  <c r="C4819" i="3"/>
  <c r="K4819" i="3"/>
  <c r="L4819" i="3" s="1"/>
  <c r="O4821" i="3"/>
  <c r="M4822" i="3"/>
  <c r="C4823" i="3"/>
  <c r="K4823" i="3"/>
  <c r="L4823" i="3" s="1"/>
  <c r="O4825" i="3"/>
  <c r="R4825" i="3" s="1"/>
  <c r="M4826" i="3"/>
  <c r="C4827" i="3"/>
  <c r="K4827" i="3"/>
  <c r="L4827" i="3" s="1"/>
  <c r="O4829" i="3"/>
  <c r="M4830" i="3"/>
  <c r="C4831" i="3"/>
  <c r="K4831" i="3"/>
  <c r="L4831" i="3" s="1"/>
  <c r="O4833" i="3"/>
  <c r="M4834" i="3"/>
  <c r="C4835" i="3"/>
  <c r="K4835" i="3"/>
  <c r="L4835" i="3" s="1"/>
  <c r="O4837" i="3"/>
  <c r="R4837" i="3" s="1"/>
  <c r="M4838" i="3"/>
  <c r="C4839" i="3"/>
  <c r="K4839" i="3"/>
  <c r="L4839" i="3" s="1"/>
  <c r="O4841" i="3"/>
  <c r="R4841" i="3" s="1"/>
  <c r="M4842" i="3"/>
  <c r="C4843" i="3"/>
  <c r="K4843" i="3"/>
  <c r="L4843" i="3" s="1"/>
  <c r="O4845" i="3"/>
  <c r="M4846" i="3"/>
  <c r="C4847" i="3"/>
  <c r="K4847" i="3"/>
  <c r="L4847" i="3" s="1"/>
  <c r="O4849" i="3"/>
  <c r="R4849" i="3" s="1"/>
  <c r="M4850" i="3"/>
  <c r="C4851" i="3"/>
  <c r="K4851" i="3"/>
  <c r="L4851" i="3" s="1"/>
  <c r="O4853" i="3"/>
  <c r="M4854" i="3"/>
  <c r="C4855" i="3"/>
  <c r="K4855" i="3"/>
  <c r="L4855" i="3" s="1"/>
  <c r="O4857" i="3"/>
  <c r="R4857" i="3" s="1"/>
  <c r="M4858" i="3"/>
  <c r="C4859" i="3"/>
  <c r="K4859" i="3"/>
  <c r="L4859" i="3" s="1"/>
  <c r="O4861" i="3"/>
  <c r="M4862" i="3"/>
  <c r="C4863" i="3"/>
  <c r="K4863" i="3"/>
  <c r="L4863" i="3" s="1"/>
  <c r="O4865" i="3"/>
  <c r="M4866" i="3"/>
  <c r="C4867" i="3"/>
  <c r="K4867" i="3"/>
  <c r="L4867" i="3" s="1"/>
  <c r="O4869" i="3"/>
  <c r="R4869" i="3" s="1"/>
  <c r="M4870" i="3"/>
  <c r="C4871" i="3"/>
  <c r="K4871" i="3"/>
  <c r="L4871" i="3" s="1"/>
  <c r="O4873" i="3"/>
  <c r="R4873" i="3" s="1"/>
  <c r="M4874" i="3"/>
  <c r="C4875" i="3"/>
  <c r="K4875" i="3"/>
  <c r="L4875" i="3" s="1"/>
  <c r="O4877" i="3"/>
  <c r="M4878" i="3"/>
  <c r="C4879" i="3"/>
  <c r="K4879" i="3"/>
  <c r="L4879" i="3" s="1"/>
  <c r="O4881" i="3"/>
  <c r="R4881" i="3" s="1"/>
  <c r="M4882" i="3"/>
  <c r="C4883" i="3"/>
  <c r="K4883" i="3"/>
  <c r="L4883" i="3" s="1"/>
  <c r="K4886" i="3"/>
  <c r="L4886" i="3" s="1"/>
  <c r="P4888" i="3"/>
  <c r="O4889" i="3"/>
  <c r="O4890" i="3"/>
  <c r="N4891" i="3"/>
  <c r="P4892" i="3"/>
  <c r="R4892" i="3" s="1"/>
  <c r="Q4893" i="3"/>
  <c r="R4893" i="3" s="1"/>
  <c r="Q4895" i="3"/>
  <c r="R4895" i="3" s="1"/>
  <c r="O4896" i="3"/>
  <c r="R4896" i="3" s="1"/>
  <c r="M4898" i="3"/>
  <c r="D4900" i="3"/>
  <c r="O4901" i="3"/>
  <c r="R4901" i="3" s="1"/>
  <c r="P4902" i="3"/>
  <c r="O4903" i="3"/>
  <c r="K4909" i="3"/>
  <c r="L4909" i="3" s="1"/>
  <c r="M4912" i="3"/>
  <c r="P4913" i="3"/>
  <c r="Q4914" i="3"/>
  <c r="R4914" i="3" s="1"/>
  <c r="C4918" i="3"/>
  <c r="B4918" i="3"/>
  <c r="C4920" i="3"/>
  <c r="K4920" i="3"/>
  <c r="L4920" i="3" s="1"/>
  <c r="C4921" i="3"/>
  <c r="O4922" i="3"/>
  <c r="R4922" i="3" s="1"/>
  <c r="N4923" i="3"/>
  <c r="P4924" i="3"/>
  <c r="Q4925" i="3"/>
  <c r="R4925" i="3" s="1"/>
  <c r="P4928" i="3"/>
  <c r="C4930" i="3"/>
  <c r="B4930" i="3"/>
  <c r="Q4932" i="3"/>
  <c r="M4934" i="3"/>
  <c r="Q4940" i="3"/>
  <c r="P4941" i="3"/>
  <c r="M4942" i="3"/>
  <c r="K4942" i="3"/>
  <c r="L4942" i="3" s="1"/>
  <c r="P4942" i="3"/>
  <c r="R4942" i="3" s="1"/>
  <c r="O4949" i="3"/>
  <c r="P4951" i="3"/>
  <c r="K4958" i="3"/>
  <c r="L4958" i="3" s="1"/>
  <c r="Q4958" i="3"/>
  <c r="P4958" i="3"/>
  <c r="O4958" i="3"/>
  <c r="P4960" i="3"/>
  <c r="Q4960" i="3"/>
  <c r="O4960" i="3"/>
  <c r="M4960" i="3"/>
  <c r="P4964" i="3"/>
  <c r="R4964" i="3" s="1"/>
  <c r="Q4964" i="3"/>
  <c r="M4964" i="3"/>
  <c r="K4964" i="3"/>
  <c r="L4964" i="3" s="1"/>
  <c r="R4971" i="3"/>
  <c r="N4973" i="3"/>
  <c r="K4973" i="3"/>
  <c r="L4973" i="3" s="1"/>
  <c r="Q4973" i="3"/>
  <c r="P4973" i="3"/>
  <c r="O4973" i="3"/>
  <c r="P4982" i="3"/>
  <c r="R4982" i="3" s="1"/>
  <c r="M4982" i="3"/>
  <c r="K4982" i="3"/>
  <c r="L4982" i="3" s="1"/>
  <c r="Q4982" i="3"/>
  <c r="P4992" i="3"/>
  <c r="Q4992" i="3"/>
  <c r="O4992" i="3"/>
  <c r="M4992" i="3"/>
  <c r="K4992" i="3"/>
  <c r="L4992" i="3" s="1"/>
  <c r="D4997" i="3"/>
  <c r="C4997" i="3"/>
  <c r="B4997" i="3"/>
  <c r="M5023" i="3"/>
  <c r="Q5023" i="3"/>
  <c r="P5023" i="3"/>
  <c r="O5023" i="3"/>
  <c r="K5023" i="3"/>
  <c r="L5023" i="3" s="1"/>
  <c r="P4669" i="3"/>
  <c r="P4673" i="3"/>
  <c r="P4677" i="3"/>
  <c r="P4681" i="3"/>
  <c r="P4685" i="3"/>
  <c r="P4689" i="3"/>
  <c r="P4693" i="3"/>
  <c r="P4697" i="3"/>
  <c r="P4701" i="3"/>
  <c r="P4705" i="3"/>
  <c r="P4709" i="3"/>
  <c r="P4713" i="3"/>
  <c r="P4717" i="3"/>
  <c r="P4721" i="3"/>
  <c r="P4725" i="3"/>
  <c r="P4729" i="3"/>
  <c r="P4733" i="3"/>
  <c r="P4737" i="3"/>
  <c r="P4741" i="3"/>
  <c r="P4745" i="3"/>
  <c r="P4749" i="3"/>
  <c r="P4753" i="3"/>
  <c r="P4757" i="3"/>
  <c r="P4761" i="3"/>
  <c r="P4765" i="3"/>
  <c r="P4769" i="3"/>
  <c r="P4773" i="3"/>
  <c r="P4777" i="3"/>
  <c r="P4781" i="3"/>
  <c r="P4785" i="3"/>
  <c r="P4789" i="3"/>
  <c r="P4793" i="3"/>
  <c r="P4797" i="3"/>
  <c r="P4801" i="3"/>
  <c r="P4805" i="3"/>
  <c r="P4809" i="3"/>
  <c r="P4813" i="3"/>
  <c r="P4817" i="3"/>
  <c r="P4821" i="3"/>
  <c r="P4825" i="3"/>
  <c r="P4829" i="3"/>
  <c r="P4833" i="3"/>
  <c r="P4837" i="3"/>
  <c r="P4841" i="3"/>
  <c r="P4845" i="3"/>
  <c r="P4849" i="3"/>
  <c r="P4853" i="3"/>
  <c r="P4857" i="3"/>
  <c r="P4861" i="3"/>
  <c r="P4865" i="3"/>
  <c r="P4869" i="3"/>
  <c r="P4873" i="3"/>
  <c r="P4877" i="3"/>
  <c r="P4881" i="3"/>
  <c r="Q4887" i="3"/>
  <c r="R4887" i="3" s="1"/>
  <c r="P4889" i="3"/>
  <c r="P4890" i="3"/>
  <c r="Q4892" i="3"/>
  <c r="M4900" i="3"/>
  <c r="P4901" i="3"/>
  <c r="Q4902" i="3"/>
  <c r="R4902" i="3" s="1"/>
  <c r="C4906" i="3"/>
  <c r="B4906" i="3"/>
  <c r="O4910" i="3"/>
  <c r="R4910" i="3" s="1"/>
  <c r="N4911" i="3"/>
  <c r="Q4913" i="3"/>
  <c r="R4913" i="3" s="1"/>
  <c r="Q4915" i="3"/>
  <c r="R4915" i="3" s="1"/>
  <c r="O4916" i="3"/>
  <c r="R4916" i="3" s="1"/>
  <c r="M4918" i="3"/>
  <c r="O4921" i="3"/>
  <c r="P4922" i="3"/>
  <c r="O4923" i="3"/>
  <c r="R4923" i="3" s="1"/>
  <c r="Q4924" i="3"/>
  <c r="C4926" i="3"/>
  <c r="B4926" i="3"/>
  <c r="M4930" i="3"/>
  <c r="D4937" i="3"/>
  <c r="B4937" i="3"/>
  <c r="P4950" i="3"/>
  <c r="R4950" i="3" s="1"/>
  <c r="M4950" i="3"/>
  <c r="D4958" i="3"/>
  <c r="B4958" i="3"/>
  <c r="P4962" i="3"/>
  <c r="P4965" i="3"/>
  <c r="R4965" i="3" s="1"/>
  <c r="M4965" i="3"/>
  <c r="K4965" i="3"/>
  <c r="L4965" i="3" s="1"/>
  <c r="K4974" i="3"/>
  <c r="L4974" i="3" s="1"/>
  <c r="Q4974" i="3"/>
  <c r="P4974" i="3"/>
  <c r="O4974" i="3"/>
  <c r="R4974" i="3" s="1"/>
  <c r="B4976" i="3"/>
  <c r="C4976" i="3"/>
  <c r="D4981" i="3"/>
  <c r="C4981" i="3"/>
  <c r="B4981" i="3"/>
  <c r="O5002" i="3"/>
  <c r="Q5002" i="3"/>
  <c r="P5002" i="3"/>
  <c r="K5002" i="3"/>
  <c r="L5002" i="3" s="1"/>
  <c r="R5009" i="3"/>
  <c r="O5034" i="3"/>
  <c r="R5034" i="3" s="1"/>
  <c r="Q5034" i="3"/>
  <c r="P5034" i="3"/>
  <c r="K5034" i="3"/>
  <c r="L5034" i="3" s="1"/>
  <c r="K5040" i="3"/>
  <c r="L5040" i="3" s="1"/>
  <c r="P5040" i="3"/>
  <c r="R5040" i="3" s="1"/>
  <c r="Q5040" i="3"/>
  <c r="M5040" i="3"/>
  <c r="O4742" i="3"/>
  <c r="R4742" i="3" s="1"/>
  <c r="O4746" i="3"/>
  <c r="R4746" i="3" s="1"/>
  <c r="O4750" i="3"/>
  <c r="O4754" i="3"/>
  <c r="R4754" i="3" s="1"/>
  <c r="O4758" i="3"/>
  <c r="O4762" i="3"/>
  <c r="R4762" i="3" s="1"/>
  <c r="O4766" i="3"/>
  <c r="O4770" i="3"/>
  <c r="O4774" i="3"/>
  <c r="R4774" i="3" s="1"/>
  <c r="O4778" i="3"/>
  <c r="R4778" i="3" s="1"/>
  <c r="O4782" i="3"/>
  <c r="O4786" i="3"/>
  <c r="R4786" i="3" s="1"/>
  <c r="O4790" i="3"/>
  <c r="O4794" i="3"/>
  <c r="R4794" i="3" s="1"/>
  <c r="O4798" i="3"/>
  <c r="R4798" i="3" s="1"/>
  <c r="M4799" i="3"/>
  <c r="O4802" i="3"/>
  <c r="R4802" i="3" s="1"/>
  <c r="M4803" i="3"/>
  <c r="O4806" i="3"/>
  <c r="R4806" i="3" s="1"/>
  <c r="M4807" i="3"/>
  <c r="O4810" i="3"/>
  <c r="M4811" i="3"/>
  <c r="O4814" i="3"/>
  <c r="M4815" i="3"/>
  <c r="O4818" i="3"/>
  <c r="R4818" i="3" s="1"/>
  <c r="M4819" i="3"/>
  <c r="O4822" i="3"/>
  <c r="R4822" i="3" s="1"/>
  <c r="M4823" i="3"/>
  <c r="O4826" i="3"/>
  <c r="M4827" i="3"/>
  <c r="O4830" i="3"/>
  <c r="R4830" i="3" s="1"/>
  <c r="M4831" i="3"/>
  <c r="O4834" i="3"/>
  <c r="R4834" i="3" s="1"/>
  <c r="M4835" i="3"/>
  <c r="O4838" i="3"/>
  <c r="M4839" i="3"/>
  <c r="O4842" i="3"/>
  <c r="R4842" i="3" s="1"/>
  <c r="M4843" i="3"/>
  <c r="O4846" i="3"/>
  <c r="R4846" i="3" s="1"/>
  <c r="M4847" i="3"/>
  <c r="O4850" i="3"/>
  <c r="R4850" i="3" s="1"/>
  <c r="M4851" i="3"/>
  <c r="O4854" i="3"/>
  <c r="R4854" i="3" s="1"/>
  <c r="M4855" i="3"/>
  <c r="O4858" i="3"/>
  <c r="M4859" i="3"/>
  <c r="O4862" i="3"/>
  <c r="M4863" i="3"/>
  <c r="O4866" i="3"/>
  <c r="R4866" i="3" s="1"/>
  <c r="M4867" i="3"/>
  <c r="M4871" i="3"/>
  <c r="Q4873" i="3"/>
  <c r="M4875" i="3"/>
  <c r="Q4877" i="3"/>
  <c r="M4879" i="3"/>
  <c r="Q4881" i="3"/>
  <c r="M4883" i="3"/>
  <c r="O4888" i="3"/>
  <c r="Q4889" i="3"/>
  <c r="Q4890" i="3"/>
  <c r="C4894" i="3"/>
  <c r="B4894" i="3"/>
  <c r="O4898" i="3"/>
  <c r="N4899" i="3"/>
  <c r="P4900" i="3"/>
  <c r="R4900" i="3" s="1"/>
  <c r="Q4901" i="3"/>
  <c r="Q4903" i="3"/>
  <c r="O4904" i="3"/>
  <c r="R4904" i="3" s="1"/>
  <c r="O4909" i="3"/>
  <c r="O4911" i="3"/>
  <c r="R4911" i="3" s="1"/>
  <c r="Q4912" i="3"/>
  <c r="M4920" i="3"/>
  <c r="P4921" i="3"/>
  <c r="Q4922" i="3"/>
  <c r="D4933" i="3"/>
  <c r="B4933" i="3"/>
  <c r="O4934" i="3"/>
  <c r="R4934" i="3" s="1"/>
  <c r="O4936" i="3"/>
  <c r="R4936" i="3" s="1"/>
  <c r="C4942" i="3"/>
  <c r="B4942" i="3"/>
  <c r="P4944" i="3"/>
  <c r="Q4944" i="3"/>
  <c r="O4944" i="3"/>
  <c r="M4944" i="3"/>
  <c r="P4946" i="3"/>
  <c r="P4948" i="3"/>
  <c r="Q4948" i="3"/>
  <c r="M4948" i="3"/>
  <c r="K4948" i="3"/>
  <c r="L4948" i="3" s="1"/>
  <c r="D4964" i="3"/>
  <c r="C4964" i="3"/>
  <c r="O4983" i="3"/>
  <c r="R4983" i="3" s="1"/>
  <c r="M4983" i="3"/>
  <c r="K4983" i="3"/>
  <c r="L4983" i="3" s="1"/>
  <c r="P4983" i="3"/>
  <c r="R4985" i="3"/>
  <c r="N4989" i="3"/>
  <c r="K4989" i="3"/>
  <c r="L4989" i="3" s="1"/>
  <c r="Q4989" i="3"/>
  <c r="P4989" i="3"/>
  <c r="O4989" i="3"/>
  <c r="K4990" i="3"/>
  <c r="L4990" i="3" s="1"/>
  <c r="Q4990" i="3"/>
  <c r="P4990" i="3"/>
  <c r="O4990" i="3"/>
  <c r="B4992" i="3"/>
  <c r="C4992" i="3"/>
  <c r="B4999" i="3"/>
  <c r="D4999" i="3"/>
  <c r="C4999" i="3"/>
  <c r="K5008" i="3"/>
  <c r="L5008" i="3" s="1"/>
  <c r="P5008" i="3"/>
  <c r="Q5008" i="3"/>
  <c r="R5008" i="3" s="1"/>
  <c r="M5008" i="3"/>
  <c r="Q5010" i="3"/>
  <c r="Q5020" i="3"/>
  <c r="Q5024" i="3"/>
  <c r="O5024" i="3"/>
  <c r="B5031" i="3"/>
  <c r="D5031" i="3"/>
  <c r="C5031" i="3"/>
  <c r="D5042" i="3"/>
  <c r="C5042" i="3"/>
  <c r="B5042" i="3"/>
  <c r="R5049" i="3"/>
  <c r="P4898" i="3"/>
  <c r="O4899" i="3"/>
  <c r="R4899" i="3" s="1"/>
  <c r="Q4900" i="3"/>
  <c r="P4909" i="3"/>
  <c r="C4914" i="3"/>
  <c r="B4914" i="3"/>
  <c r="O4918" i="3"/>
  <c r="P4920" i="3"/>
  <c r="Q4921" i="3"/>
  <c r="D4929" i="3"/>
  <c r="B4929" i="3"/>
  <c r="O4930" i="3"/>
  <c r="R4952" i="3"/>
  <c r="B4959" i="3"/>
  <c r="C4959" i="3"/>
  <c r="D4962" i="3"/>
  <c r="C4962" i="3"/>
  <c r="D4974" i="3"/>
  <c r="B4974" i="3"/>
  <c r="C4974" i="3"/>
  <c r="D5010" i="3"/>
  <c r="C5010" i="3"/>
  <c r="B5010" i="3"/>
  <c r="C5020" i="3"/>
  <c r="D5020" i="3"/>
  <c r="B5020" i="3"/>
  <c r="K5046" i="3"/>
  <c r="L5046" i="3" s="1"/>
  <c r="Q5046" i="3"/>
  <c r="P5046" i="3"/>
  <c r="O4799" i="3"/>
  <c r="R4799" i="3" s="1"/>
  <c r="O4803" i="3"/>
  <c r="R4803" i="3" s="1"/>
  <c r="O4807" i="3"/>
  <c r="O4811" i="3"/>
  <c r="R4811" i="3" s="1"/>
  <c r="O4815" i="3"/>
  <c r="R4815" i="3" s="1"/>
  <c r="O4819" i="3"/>
  <c r="R4819" i="3" s="1"/>
  <c r="O4823" i="3"/>
  <c r="O4827" i="3"/>
  <c r="O4831" i="3"/>
  <c r="O4835" i="3"/>
  <c r="R4835" i="3" s="1"/>
  <c r="O4839" i="3"/>
  <c r="R4839" i="3" s="1"/>
  <c r="O4843" i="3"/>
  <c r="R4843" i="3" s="1"/>
  <c r="O4847" i="3"/>
  <c r="R4847" i="3" s="1"/>
  <c r="O4851" i="3"/>
  <c r="R4851" i="3" s="1"/>
  <c r="O4855" i="3"/>
  <c r="R4855" i="3" s="1"/>
  <c r="O4859" i="3"/>
  <c r="O4863" i="3"/>
  <c r="O4867" i="3"/>
  <c r="R4867" i="3" s="1"/>
  <c r="O4871" i="3"/>
  <c r="O4875" i="3"/>
  <c r="O4879" i="3"/>
  <c r="R4879" i="3" s="1"/>
  <c r="K4888" i="3"/>
  <c r="L4888" i="3" s="1"/>
  <c r="B4893" i="3"/>
  <c r="K4893" i="3"/>
  <c r="L4893" i="3" s="1"/>
  <c r="Q4898" i="3"/>
  <c r="C4902" i="3"/>
  <c r="B4902" i="3"/>
  <c r="K4903" i="3"/>
  <c r="L4903" i="3" s="1"/>
  <c r="K4904" i="3"/>
  <c r="L4904" i="3" s="1"/>
  <c r="C4905" i="3"/>
  <c r="Q4909" i="3"/>
  <c r="Q4911" i="3"/>
  <c r="O4912" i="3"/>
  <c r="R4912" i="3" s="1"/>
  <c r="D4914" i="3"/>
  <c r="P4918" i="3"/>
  <c r="B4925" i="3"/>
  <c r="K4925" i="3"/>
  <c r="L4925" i="3" s="1"/>
  <c r="O4928" i="3"/>
  <c r="R4928" i="3" s="1"/>
  <c r="C4929" i="3"/>
  <c r="R4933" i="3"/>
  <c r="Q4935" i="3"/>
  <c r="B4936" i="3"/>
  <c r="K4936" i="3"/>
  <c r="L4936" i="3" s="1"/>
  <c r="K4938" i="3"/>
  <c r="L4938" i="3" s="1"/>
  <c r="P4938" i="3"/>
  <c r="R4938" i="3" s="1"/>
  <c r="K4939" i="3"/>
  <c r="L4939" i="3" s="1"/>
  <c r="P4939" i="3"/>
  <c r="R4939" i="3" s="1"/>
  <c r="N4939" i="3"/>
  <c r="O4941" i="3"/>
  <c r="M4941" i="3"/>
  <c r="C4944" i="3"/>
  <c r="K4944" i="3"/>
  <c r="L4944" i="3" s="1"/>
  <c r="D4946" i="3"/>
  <c r="C4946" i="3"/>
  <c r="B4948" i="3"/>
  <c r="D4959" i="3"/>
  <c r="B4962" i="3"/>
  <c r="D4965" i="3"/>
  <c r="C4965" i="3"/>
  <c r="B4965" i="3"/>
  <c r="P4966" i="3"/>
  <c r="R4966" i="3" s="1"/>
  <c r="M4966" i="3"/>
  <c r="K4966" i="3"/>
  <c r="L4966" i="3" s="1"/>
  <c r="B4975" i="3"/>
  <c r="C4975" i="3"/>
  <c r="D4975" i="3"/>
  <c r="D4990" i="3"/>
  <c r="B4990" i="3"/>
  <c r="C4990" i="3"/>
  <c r="B5003" i="3"/>
  <c r="C5003" i="3"/>
  <c r="D5003" i="3"/>
  <c r="K5014" i="3"/>
  <c r="L5014" i="3" s="1"/>
  <c r="Q5014" i="3"/>
  <c r="P5014" i="3"/>
  <c r="N5021" i="3"/>
  <c r="O5021" i="3"/>
  <c r="K5021" i="3"/>
  <c r="L5021" i="3" s="1"/>
  <c r="C5024" i="3"/>
  <c r="B5024" i="3"/>
  <c r="D5024" i="3"/>
  <c r="N5024" i="3"/>
  <c r="B5035" i="3"/>
  <c r="C5035" i="3"/>
  <c r="D5035" i="3"/>
  <c r="K5044" i="3"/>
  <c r="L5044" i="3" s="1"/>
  <c r="P5044" i="3"/>
  <c r="Q5044" i="3"/>
  <c r="O5044" i="3"/>
  <c r="R5045" i="3"/>
  <c r="M5051" i="3"/>
  <c r="P5051" i="3"/>
  <c r="O5051" i="3"/>
  <c r="K5051" i="3"/>
  <c r="L5051" i="3" s="1"/>
  <c r="Q5051" i="3"/>
  <c r="R4894" i="3"/>
  <c r="C4922" i="3"/>
  <c r="B4922" i="3"/>
  <c r="R4929" i="3"/>
  <c r="K4934" i="3"/>
  <c r="L4934" i="3" s="1"/>
  <c r="P4934" i="3"/>
  <c r="P4935" i="3"/>
  <c r="R4935" i="3" s="1"/>
  <c r="N4935" i="3"/>
  <c r="P4949" i="3"/>
  <c r="M4949" i="3"/>
  <c r="O4951" i="3"/>
  <c r="R4951" i="3" s="1"/>
  <c r="M4951" i="3"/>
  <c r="K4951" i="3"/>
  <c r="L4951" i="3" s="1"/>
  <c r="B4991" i="3"/>
  <c r="C4991" i="3"/>
  <c r="D4991" i="3"/>
  <c r="P4997" i="3"/>
  <c r="R4997" i="3" s="1"/>
  <c r="M4997" i="3"/>
  <c r="K4997" i="3"/>
  <c r="L4997" i="3" s="1"/>
  <c r="Q4997" i="3"/>
  <c r="K5012" i="3"/>
  <c r="L5012" i="3" s="1"/>
  <c r="P5012" i="3"/>
  <c r="Q5012" i="3"/>
  <c r="O5012" i="3"/>
  <c r="R5013" i="3"/>
  <c r="R5036" i="3"/>
  <c r="D5046" i="3"/>
  <c r="B5046" i="3"/>
  <c r="C5046" i="3"/>
  <c r="R5048" i="3"/>
  <c r="Q5052" i="3"/>
  <c r="N5052" i="3"/>
  <c r="R5056" i="3"/>
  <c r="Q4883" i="3"/>
  <c r="B4901" i="3"/>
  <c r="C4910" i="3"/>
  <c r="B4910" i="3"/>
  <c r="K4911" i="3"/>
  <c r="L4911" i="3" s="1"/>
  <c r="K4912" i="3"/>
  <c r="L4912" i="3" s="1"/>
  <c r="Q4919" i="3"/>
  <c r="O4920" i="3"/>
  <c r="R4920" i="3" s="1"/>
  <c r="D4922" i="3"/>
  <c r="Q4927" i="3"/>
  <c r="B4928" i="3"/>
  <c r="K4928" i="3"/>
  <c r="L4928" i="3" s="1"/>
  <c r="K4930" i="3"/>
  <c r="L4930" i="3" s="1"/>
  <c r="P4930" i="3"/>
  <c r="P4931" i="3"/>
  <c r="N4931" i="3"/>
  <c r="K4935" i="3"/>
  <c r="L4935" i="3" s="1"/>
  <c r="C4938" i="3"/>
  <c r="B4938" i="3"/>
  <c r="D4941" i="3"/>
  <c r="B4941" i="3"/>
  <c r="Q4943" i="3"/>
  <c r="N4957" i="3"/>
  <c r="K4957" i="3"/>
  <c r="L4957" i="3" s="1"/>
  <c r="Q4957" i="3"/>
  <c r="P4957" i="3"/>
  <c r="O4957" i="3"/>
  <c r="P4961" i="3"/>
  <c r="B4963" i="3"/>
  <c r="D4963" i="3"/>
  <c r="P4981" i="3"/>
  <c r="R4981" i="3" s="1"/>
  <c r="M4981" i="3"/>
  <c r="K4981" i="3"/>
  <c r="L4981" i="3" s="1"/>
  <c r="Q4981" i="3"/>
  <c r="D5014" i="3"/>
  <c r="B5014" i="3"/>
  <c r="C5014" i="3"/>
  <c r="N5025" i="3"/>
  <c r="K5025" i="3"/>
  <c r="L5025" i="3" s="1"/>
  <c r="P5025" i="3"/>
  <c r="O5025" i="3"/>
  <c r="R5025" i="3" s="1"/>
  <c r="R5064" i="3"/>
  <c r="P4980" i="3"/>
  <c r="P4996" i="3"/>
  <c r="R4996" i="3" s="1"/>
  <c r="O5010" i="3"/>
  <c r="K5020" i="3"/>
  <c r="L5020" i="3" s="1"/>
  <c r="P5020" i="3"/>
  <c r="Q5021" i="3"/>
  <c r="O5042" i="3"/>
  <c r="R5042" i="3" s="1"/>
  <c r="K5052" i="3"/>
  <c r="L5052" i="3" s="1"/>
  <c r="P5052" i="3"/>
  <c r="K5054" i="3"/>
  <c r="L5054" i="3" s="1"/>
  <c r="D5059" i="3"/>
  <c r="P5062" i="3"/>
  <c r="O5062" i="3"/>
  <c r="K5063" i="3"/>
  <c r="L5063" i="3" s="1"/>
  <c r="K5066" i="3"/>
  <c r="L5066" i="3" s="1"/>
  <c r="O5066" i="3"/>
  <c r="C5071" i="3"/>
  <c r="D5073" i="3"/>
  <c r="B5073" i="3"/>
  <c r="M5073" i="3"/>
  <c r="P5075" i="3"/>
  <c r="M5075" i="3"/>
  <c r="R5093" i="3"/>
  <c r="D5095" i="3"/>
  <c r="C5095" i="3"/>
  <c r="M5095" i="3"/>
  <c r="K5097" i="3"/>
  <c r="L5097" i="3" s="1"/>
  <c r="P5097" i="3"/>
  <c r="M5098" i="3"/>
  <c r="B5122" i="3"/>
  <c r="D5122" i="3"/>
  <c r="C5163" i="3"/>
  <c r="D5163" i="3"/>
  <c r="B5163" i="3"/>
  <c r="B5174" i="3"/>
  <c r="D5174" i="3"/>
  <c r="C5174" i="3"/>
  <c r="D5185" i="3"/>
  <c r="C5185" i="3"/>
  <c r="B5185" i="3"/>
  <c r="O5208" i="3"/>
  <c r="P5217" i="3"/>
  <c r="O5217" i="3"/>
  <c r="R5217" i="3" s="1"/>
  <c r="N5217" i="3"/>
  <c r="K5217" i="3"/>
  <c r="L5217" i="3" s="1"/>
  <c r="N5221" i="3"/>
  <c r="K5221" i="3"/>
  <c r="L5221" i="3" s="1"/>
  <c r="P5221" i="3"/>
  <c r="O5221" i="3"/>
  <c r="C5250" i="3"/>
  <c r="D5250" i="3"/>
  <c r="B5250" i="3"/>
  <c r="D5079" i="3"/>
  <c r="C5079" i="3"/>
  <c r="K5081" i="3"/>
  <c r="L5081" i="3" s="1"/>
  <c r="P5081" i="3"/>
  <c r="P5088" i="3"/>
  <c r="O5088" i="3"/>
  <c r="K5088" i="3"/>
  <c r="L5088" i="3" s="1"/>
  <c r="O5090" i="3"/>
  <c r="K5090" i="3"/>
  <c r="L5090" i="3" s="1"/>
  <c r="R5099" i="3"/>
  <c r="M5106" i="3"/>
  <c r="K5106" i="3"/>
  <c r="L5106" i="3" s="1"/>
  <c r="Q5106" i="3"/>
  <c r="P5115" i="3"/>
  <c r="K5115" i="3"/>
  <c r="L5115" i="3" s="1"/>
  <c r="M5115" i="3"/>
  <c r="Q5115" i="3"/>
  <c r="D5133" i="3"/>
  <c r="C5133" i="3"/>
  <c r="C5139" i="3"/>
  <c r="D5139" i="3"/>
  <c r="B5139" i="3"/>
  <c r="N5144" i="3"/>
  <c r="P5144" i="3"/>
  <c r="O5144" i="3"/>
  <c r="R5144" i="3" s="1"/>
  <c r="N5164" i="3"/>
  <c r="P5164" i="3"/>
  <c r="O5164" i="3"/>
  <c r="R5164" i="3" s="1"/>
  <c r="K5164" i="3"/>
  <c r="L5164" i="3" s="1"/>
  <c r="C5195" i="3"/>
  <c r="D5195" i="3"/>
  <c r="B5195" i="3"/>
  <c r="N5196" i="3"/>
  <c r="P5196" i="3"/>
  <c r="O5196" i="3"/>
  <c r="K5196" i="3"/>
  <c r="L5196" i="3" s="1"/>
  <c r="N5232" i="3"/>
  <c r="Q5232" i="3"/>
  <c r="P5232" i="3"/>
  <c r="M4946" i="3"/>
  <c r="P4952" i="3"/>
  <c r="Q4953" i="3"/>
  <c r="R4953" i="3" s="1"/>
  <c r="Q4954" i="3"/>
  <c r="R4954" i="3" s="1"/>
  <c r="P4955" i="3"/>
  <c r="R4955" i="3" s="1"/>
  <c r="P4968" i="3"/>
  <c r="R4968" i="3" s="1"/>
  <c r="Q4969" i="3"/>
  <c r="R4969" i="3" s="1"/>
  <c r="Q4970" i="3"/>
  <c r="R4970" i="3" s="1"/>
  <c r="P4971" i="3"/>
  <c r="C4978" i="3"/>
  <c r="D4979" i="3"/>
  <c r="C4980" i="3"/>
  <c r="K4980" i="3"/>
  <c r="L4980" i="3" s="1"/>
  <c r="P4984" i="3"/>
  <c r="R4984" i="3" s="1"/>
  <c r="Q4985" i="3"/>
  <c r="Q4986" i="3"/>
  <c r="R4986" i="3" s="1"/>
  <c r="P4987" i="3"/>
  <c r="C4994" i="3"/>
  <c r="M4994" i="3"/>
  <c r="D4995" i="3"/>
  <c r="C4996" i="3"/>
  <c r="K4996" i="3"/>
  <c r="L4996" i="3" s="1"/>
  <c r="K4999" i="3"/>
  <c r="L4999" i="3" s="1"/>
  <c r="D5000" i="3"/>
  <c r="M5000" i="3"/>
  <c r="R5003" i="3"/>
  <c r="K5010" i="3"/>
  <c r="L5010" i="3" s="1"/>
  <c r="D5011" i="3"/>
  <c r="O5018" i="3"/>
  <c r="R5018" i="3" s="1"/>
  <c r="C5022" i="3"/>
  <c r="M5022" i="3"/>
  <c r="Q5027" i="3"/>
  <c r="R5027" i="3" s="1"/>
  <c r="K5028" i="3"/>
  <c r="L5028" i="3" s="1"/>
  <c r="P5028" i="3"/>
  <c r="Q5029" i="3"/>
  <c r="K5031" i="3"/>
  <c r="L5031" i="3" s="1"/>
  <c r="D5032" i="3"/>
  <c r="M5032" i="3"/>
  <c r="R5035" i="3"/>
  <c r="K5042" i="3"/>
  <c r="L5042" i="3" s="1"/>
  <c r="D5043" i="3"/>
  <c r="O5050" i="3"/>
  <c r="K5056" i="3"/>
  <c r="L5056" i="3" s="1"/>
  <c r="P5056" i="3"/>
  <c r="C5058" i="3"/>
  <c r="R5059" i="3"/>
  <c r="B5062" i="3"/>
  <c r="K5062" i="3"/>
  <c r="L5062" i="3" s="1"/>
  <c r="K5065" i="3"/>
  <c r="L5065" i="3" s="1"/>
  <c r="P5065" i="3"/>
  <c r="R5065" i="3" s="1"/>
  <c r="R5068" i="3"/>
  <c r="C5070" i="3"/>
  <c r="P5072" i="3"/>
  <c r="O5072" i="3"/>
  <c r="K5072" i="3"/>
  <c r="L5072" i="3" s="1"/>
  <c r="O5074" i="3"/>
  <c r="R5074" i="3" s="1"/>
  <c r="K5074" i="3"/>
  <c r="L5074" i="3" s="1"/>
  <c r="C5075" i="3"/>
  <c r="K5075" i="3"/>
  <c r="L5075" i="3" s="1"/>
  <c r="K5076" i="3"/>
  <c r="L5076" i="3" s="1"/>
  <c r="P5077" i="3"/>
  <c r="R5077" i="3" s="1"/>
  <c r="B5079" i="3"/>
  <c r="N5079" i="3"/>
  <c r="P5084" i="3"/>
  <c r="R5084" i="3" s="1"/>
  <c r="Q5085" i="3"/>
  <c r="D5086" i="3"/>
  <c r="D5091" i="3"/>
  <c r="K5096" i="3"/>
  <c r="L5096" i="3" s="1"/>
  <c r="P5096" i="3"/>
  <c r="R5096" i="3" s="1"/>
  <c r="M5097" i="3"/>
  <c r="P5098" i="3"/>
  <c r="R5102" i="3"/>
  <c r="O5117" i="3"/>
  <c r="M5117" i="3"/>
  <c r="K5117" i="3"/>
  <c r="L5117" i="3" s="1"/>
  <c r="P5119" i="3"/>
  <c r="K5119" i="3"/>
  <c r="L5119" i="3" s="1"/>
  <c r="Q5119" i="3"/>
  <c r="O5119" i="3"/>
  <c r="R5119" i="3" s="1"/>
  <c r="P5131" i="3"/>
  <c r="K5131" i="3"/>
  <c r="L5131" i="3" s="1"/>
  <c r="Q5131" i="3"/>
  <c r="O5131" i="3"/>
  <c r="R5131" i="3" s="1"/>
  <c r="B5133" i="3"/>
  <c r="N5133" i="3"/>
  <c r="M5142" i="3"/>
  <c r="Q5142" i="3"/>
  <c r="P5142" i="3"/>
  <c r="O5142" i="3"/>
  <c r="K5142" i="3"/>
  <c r="L5142" i="3" s="1"/>
  <c r="K5144" i="3"/>
  <c r="L5144" i="3" s="1"/>
  <c r="D5153" i="3"/>
  <c r="C5153" i="3"/>
  <c r="B5153" i="3"/>
  <c r="Q4955" i="3"/>
  <c r="R4959" i="3"/>
  <c r="Q4971" i="3"/>
  <c r="R4975" i="3"/>
  <c r="Q4987" i="3"/>
  <c r="R4987" i="3" s="1"/>
  <c r="R4991" i="3"/>
  <c r="M5010" i="3"/>
  <c r="K5016" i="3"/>
  <c r="L5016" i="3" s="1"/>
  <c r="P5016" i="3"/>
  <c r="R5016" i="3" s="1"/>
  <c r="M5020" i="3"/>
  <c r="M5042" i="3"/>
  <c r="K5048" i="3"/>
  <c r="L5048" i="3" s="1"/>
  <c r="P5048" i="3"/>
  <c r="M5052" i="3"/>
  <c r="K5060" i="3"/>
  <c r="L5060" i="3" s="1"/>
  <c r="P5060" i="3"/>
  <c r="C5062" i="3"/>
  <c r="M5062" i="3"/>
  <c r="O5063" i="3"/>
  <c r="M5066" i="3"/>
  <c r="D5070" i="3"/>
  <c r="D5075" i="3"/>
  <c r="Q5077" i="3"/>
  <c r="K5080" i="3"/>
  <c r="L5080" i="3" s="1"/>
  <c r="P5080" i="3"/>
  <c r="M5081" i="3"/>
  <c r="B5090" i="3"/>
  <c r="C5090" i="3"/>
  <c r="R5092" i="3"/>
  <c r="B5094" i="3"/>
  <c r="D5094" i="3"/>
  <c r="N5108" i="3"/>
  <c r="O5108" i="3"/>
  <c r="M5110" i="3"/>
  <c r="Q5110" i="3"/>
  <c r="P5110" i="3"/>
  <c r="O5110" i="3"/>
  <c r="K5110" i="3"/>
  <c r="L5110" i="3" s="1"/>
  <c r="N5112" i="3"/>
  <c r="P5112" i="3"/>
  <c r="R5112" i="3" s="1"/>
  <c r="B5150" i="3"/>
  <c r="D5150" i="3"/>
  <c r="C5150" i="3"/>
  <c r="R5160" i="3"/>
  <c r="O4945" i="3"/>
  <c r="R4945" i="3" s="1"/>
  <c r="O4946" i="3"/>
  <c r="R4946" i="3" s="1"/>
  <c r="C4950" i="3"/>
  <c r="D4951" i="3"/>
  <c r="C4952" i="3"/>
  <c r="K4952" i="3"/>
  <c r="L4952" i="3" s="1"/>
  <c r="B4953" i="3"/>
  <c r="O4961" i="3"/>
  <c r="O4962" i="3"/>
  <c r="R4962" i="3" s="1"/>
  <c r="C4966" i="3"/>
  <c r="D4967" i="3"/>
  <c r="C4968" i="3"/>
  <c r="K4968" i="3"/>
  <c r="L4968" i="3" s="1"/>
  <c r="B4969" i="3"/>
  <c r="O4977" i="3"/>
  <c r="R4977" i="3" s="1"/>
  <c r="O4978" i="3"/>
  <c r="R4978" i="3" s="1"/>
  <c r="M4980" i="3"/>
  <c r="C4982" i="3"/>
  <c r="D4983" i="3"/>
  <c r="C4984" i="3"/>
  <c r="K4984" i="3"/>
  <c r="L4984" i="3" s="1"/>
  <c r="B4985" i="3"/>
  <c r="O4993" i="3"/>
  <c r="R4993" i="3" s="1"/>
  <c r="O4994" i="3"/>
  <c r="R4994" i="3" s="1"/>
  <c r="M4996" i="3"/>
  <c r="C4998" i="3"/>
  <c r="O5000" i="3"/>
  <c r="O5001" i="3"/>
  <c r="K5004" i="3"/>
  <c r="L5004" i="3" s="1"/>
  <c r="P5004" i="3"/>
  <c r="R5004" i="3" s="1"/>
  <c r="C5007" i="3"/>
  <c r="K5007" i="3"/>
  <c r="L5007" i="3" s="1"/>
  <c r="D5008" i="3"/>
  <c r="O5011" i="3"/>
  <c r="R5011" i="3" s="1"/>
  <c r="P5013" i="3"/>
  <c r="B5018" i="3"/>
  <c r="K5018" i="3"/>
  <c r="L5018" i="3" s="1"/>
  <c r="D5019" i="3"/>
  <c r="P5022" i="3"/>
  <c r="B5028" i="3"/>
  <c r="K5029" i="3"/>
  <c r="L5029" i="3" s="1"/>
  <c r="C5030" i="3"/>
  <c r="O5032" i="3"/>
  <c r="O5033" i="3"/>
  <c r="K5036" i="3"/>
  <c r="L5036" i="3" s="1"/>
  <c r="P5036" i="3"/>
  <c r="C5039" i="3"/>
  <c r="K5039" i="3"/>
  <c r="L5039" i="3" s="1"/>
  <c r="D5040" i="3"/>
  <c r="O5043" i="3"/>
  <c r="R5043" i="3" s="1"/>
  <c r="P5045" i="3"/>
  <c r="B5050" i="3"/>
  <c r="K5050" i="3"/>
  <c r="L5050" i="3" s="1"/>
  <c r="D5051" i="3"/>
  <c r="D5056" i="3"/>
  <c r="C5056" i="3"/>
  <c r="M5056" i="3"/>
  <c r="P5063" i="3"/>
  <c r="K5064" i="3"/>
  <c r="L5064" i="3" s="1"/>
  <c r="P5064" i="3"/>
  <c r="M5065" i="3"/>
  <c r="B5072" i="3"/>
  <c r="B5074" i="3"/>
  <c r="C5074" i="3"/>
  <c r="O5076" i="3"/>
  <c r="B5078" i="3"/>
  <c r="D5078" i="3"/>
  <c r="P5082" i="3"/>
  <c r="B5085" i="3"/>
  <c r="K5085" i="3"/>
  <c r="L5085" i="3" s="1"/>
  <c r="P5087" i="3"/>
  <c r="Q5087" i="3"/>
  <c r="O5087" i="3"/>
  <c r="D5088" i="3"/>
  <c r="M5088" i="3"/>
  <c r="D5090" i="3"/>
  <c r="M5090" i="3"/>
  <c r="P5092" i="3"/>
  <c r="C5094" i="3"/>
  <c r="C5096" i="3"/>
  <c r="B5096" i="3"/>
  <c r="O5097" i="3"/>
  <c r="R5101" i="3"/>
  <c r="B5106" i="3"/>
  <c r="D5106" i="3"/>
  <c r="C5106" i="3"/>
  <c r="O5106" i="3"/>
  <c r="K5108" i="3"/>
  <c r="L5108" i="3" s="1"/>
  <c r="K5112" i="3"/>
  <c r="L5112" i="3" s="1"/>
  <c r="O5115" i="3"/>
  <c r="P5117" i="3"/>
  <c r="R5128" i="3"/>
  <c r="P5129" i="3"/>
  <c r="N5129" i="3"/>
  <c r="K5129" i="3"/>
  <c r="L5129" i="3" s="1"/>
  <c r="C5131" i="3"/>
  <c r="B5131" i="3"/>
  <c r="M5138" i="3"/>
  <c r="K5138" i="3"/>
  <c r="L5138" i="3" s="1"/>
  <c r="Q5138" i="3"/>
  <c r="N5140" i="3"/>
  <c r="O5140" i="3"/>
  <c r="K5140" i="3"/>
  <c r="L5140" i="3" s="1"/>
  <c r="B5142" i="3"/>
  <c r="C5142" i="3"/>
  <c r="R5190" i="3"/>
  <c r="D5201" i="3"/>
  <c r="C5201" i="3"/>
  <c r="B5201" i="3"/>
  <c r="R5225" i="3"/>
  <c r="O4940" i="3"/>
  <c r="R4940" i="3" s="1"/>
  <c r="O4947" i="3"/>
  <c r="R4947" i="3" s="1"/>
  <c r="K4953" i="3"/>
  <c r="L4953" i="3" s="1"/>
  <c r="B4954" i="3"/>
  <c r="C4955" i="3"/>
  <c r="K4955" i="3"/>
  <c r="L4955" i="3" s="1"/>
  <c r="O4963" i="3"/>
  <c r="R4963" i="3" s="1"/>
  <c r="K4969" i="3"/>
  <c r="L4969" i="3" s="1"/>
  <c r="B4970" i="3"/>
  <c r="C4971" i="3"/>
  <c r="K4971" i="3"/>
  <c r="L4971" i="3" s="1"/>
  <c r="O4979" i="3"/>
  <c r="R4979" i="3" s="1"/>
  <c r="K4985" i="3"/>
  <c r="L4985" i="3" s="1"/>
  <c r="B4986" i="3"/>
  <c r="C4987" i="3"/>
  <c r="K4987" i="3"/>
  <c r="L4987" i="3" s="1"/>
  <c r="O4995" i="3"/>
  <c r="R4995" i="3" s="1"/>
  <c r="O4999" i="3"/>
  <c r="R4999" i="3" s="1"/>
  <c r="P5001" i="3"/>
  <c r="B5006" i="3"/>
  <c r="K5006" i="3"/>
  <c r="L5006" i="3" s="1"/>
  <c r="D5007" i="3"/>
  <c r="P5010" i="3"/>
  <c r="P5011" i="3"/>
  <c r="O5014" i="3"/>
  <c r="B5016" i="3"/>
  <c r="K5017" i="3"/>
  <c r="L5017" i="3" s="1"/>
  <c r="C5018" i="3"/>
  <c r="M5018" i="3"/>
  <c r="O5020" i="3"/>
  <c r="K5024" i="3"/>
  <c r="L5024" i="3" s="1"/>
  <c r="P5024" i="3"/>
  <c r="Q5025" i="3"/>
  <c r="C5027" i="3"/>
  <c r="K5027" i="3"/>
  <c r="L5027" i="3" s="1"/>
  <c r="D5028" i="3"/>
  <c r="M5028" i="3"/>
  <c r="O5031" i="3"/>
  <c r="R5031" i="3" s="1"/>
  <c r="P5033" i="3"/>
  <c r="B5038" i="3"/>
  <c r="K5038" i="3"/>
  <c r="L5038" i="3" s="1"/>
  <c r="D5039" i="3"/>
  <c r="P5042" i="3"/>
  <c r="P5043" i="3"/>
  <c r="O5046" i="3"/>
  <c r="B5048" i="3"/>
  <c r="K5049" i="3"/>
  <c r="L5049" i="3" s="1"/>
  <c r="C5050" i="3"/>
  <c r="M5050" i="3"/>
  <c r="O5052" i="3"/>
  <c r="R5052" i="3" s="1"/>
  <c r="R5053" i="3"/>
  <c r="B5056" i="3"/>
  <c r="D5060" i="3"/>
  <c r="C5060" i="3"/>
  <c r="M5060" i="3"/>
  <c r="Q5062" i="3"/>
  <c r="Q5063" i="3"/>
  <c r="P5066" i="3"/>
  <c r="B5069" i="3"/>
  <c r="K5069" i="3"/>
  <c r="L5069" i="3" s="1"/>
  <c r="P5071" i="3"/>
  <c r="Q5071" i="3"/>
  <c r="O5071" i="3"/>
  <c r="D5072" i="3"/>
  <c r="M5072" i="3"/>
  <c r="D5074" i="3"/>
  <c r="M5074" i="3"/>
  <c r="O5075" i="3"/>
  <c r="R5075" i="3" s="1"/>
  <c r="P5076" i="3"/>
  <c r="C5078" i="3"/>
  <c r="C5080" i="3"/>
  <c r="B5080" i="3"/>
  <c r="O5081" i="3"/>
  <c r="R5081" i="3" s="1"/>
  <c r="Q5084" i="3"/>
  <c r="C5085" i="3"/>
  <c r="Q5088" i="3"/>
  <c r="P5089" i="3"/>
  <c r="O5089" i="3"/>
  <c r="R5089" i="3" s="1"/>
  <c r="K5089" i="3"/>
  <c r="L5089" i="3" s="1"/>
  <c r="Q5092" i="3"/>
  <c r="D5096" i="3"/>
  <c r="M5096" i="3"/>
  <c r="Q5097" i="3"/>
  <c r="P5106" i="3"/>
  <c r="O5107" i="3"/>
  <c r="N5107" i="3"/>
  <c r="B5110" i="3"/>
  <c r="C5110" i="3"/>
  <c r="Q5111" i="3"/>
  <c r="D5117" i="3"/>
  <c r="C5117" i="3"/>
  <c r="B5117" i="3"/>
  <c r="Q5117" i="3"/>
  <c r="M5119" i="3"/>
  <c r="O5121" i="3"/>
  <c r="Q5121" i="3"/>
  <c r="P5121" i="3"/>
  <c r="K5121" i="3"/>
  <c r="L5121" i="3" s="1"/>
  <c r="R5124" i="3"/>
  <c r="P5127" i="3"/>
  <c r="K5127" i="3"/>
  <c r="L5127" i="3" s="1"/>
  <c r="M5127" i="3"/>
  <c r="D5131" i="3"/>
  <c r="Q5132" i="3"/>
  <c r="D5142" i="3"/>
  <c r="R5156" i="3"/>
  <c r="M5162" i="3"/>
  <c r="Q5162" i="3"/>
  <c r="P5162" i="3"/>
  <c r="O5162" i="3"/>
  <c r="K5162" i="3"/>
  <c r="L5162" i="3" s="1"/>
  <c r="Q5163" i="3"/>
  <c r="O5173" i="3"/>
  <c r="Q5173" i="3"/>
  <c r="P5173" i="3"/>
  <c r="M5173" i="3"/>
  <c r="K5173" i="3"/>
  <c r="L5173" i="3" s="1"/>
  <c r="Q5185" i="3"/>
  <c r="O5230" i="3"/>
  <c r="R5230" i="3" s="1"/>
  <c r="P5230" i="3"/>
  <c r="M5230" i="3"/>
  <c r="Q5230" i="3"/>
  <c r="K5230" i="3"/>
  <c r="L5230" i="3" s="1"/>
  <c r="P5054" i="3"/>
  <c r="O5054" i="3"/>
  <c r="R5057" i="3"/>
  <c r="D5064" i="3"/>
  <c r="C5064" i="3"/>
  <c r="P5073" i="3"/>
  <c r="O5073" i="3"/>
  <c r="K5073" i="3"/>
  <c r="L5073" i="3" s="1"/>
  <c r="Q5076" i="3"/>
  <c r="Q5081" i="3"/>
  <c r="P5090" i="3"/>
  <c r="D5093" i="3"/>
  <c r="C5093" i="3"/>
  <c r="R5094" i="3"/>
  <c r="P5095" i="3"/>
  <c r="R5095" i="3" s="1"/>
  <c r="K5095" i="3"/>
  <c r="L5095" i="3" s="1"/>
  <c r="Q5095" i="3"/>
  <c r="K5098" i="3"/>
  <c r="L5098" i="3" s="1"/>
  <c r="O5098" i="3"/>
  <c r="R5098" i="3" s="1"/>
  <c r="C5107" i="3"/>
  <c r="D5107" i="3"/>
  <c r="B5118" i="3"/>
  <c r="D5118" i="3"/>
  <c r="D5129" i="3"/>
  <c r="C5129" i="3"/>
  <c r="B5129" i="3"/>
  <c r="N5132" i="3"/>
  <c r="P5132" i="3"/>
  <c r="O5132" i="3"/>
  <c r="R5132" i="3" s="1"/>
  <c r="K5132" i="3"/>
  <c r="L5132" i="3" s="1"/>
  <c r="C5143" i="3"/>
  <c r="D5143" i="3"/>
  <c r="P5151" i="3"/>
  <c r="K5151" i="3"/>
  <c r="L5151" i="3" s="1"/>
  <c r="Q5151" i="3"/>
  <c r="O5151" i="3"/>
  <c r="R5151" i="3" s="1"/>
  <c r="M5151" i="3"/>
  <c r="P5183" i="3"/>
  <c r="K5183" i="3"/>
  <c r="L5183" i="3" s="1"/>
  <c r="Q5183" i="3"/>
  <c r="O5183" i="3"/>
  <c r="M5183" i="3"/>
  <c r="M5194" i="3"/>
  <c r="Q5194" i="3"/>
  <c r="P5194" i="3"/>
  <c r="O5194" i="3"/>
  <c r="R5194" i="3" s="1"/>
  <c r="K5194" i="3"/>
  <c r="L5194" i="3" s="1"/>
  <c r="M5239" i="3"/>
  <c r="Q5239" i="3"/>
  <c r="P5239" i="3"/>
  <c r="O5239" i="3"/>
  <c r="R5239" i="3" s="1"/>
  <c r="K5239" i="3"/>
  <c r="L5239" i="3" s="1"/>
  <c r="Q4980" i="3"/>
  <c r="Q4996" i="3"/>
  <c r="Q4999" i="3"/>
  <c r="K5000" i="3"/>
  <c r="L5000" i="3" s="1"/>
  <c r="P5000" i="3"/>
  <c r="Q5001" i="3"/>
  <c r="R5007" i="3"/>
  <c r="O5022" i="3"/>
  <c r="O5028" i="3"/>
  <c r="R5028" i="3" s="1"/>
  <c r="O5029" i="3"/>
  <c r="R5029" i="3" s="1"/>
  <c r="Q5031" i="3"/>
  <c r="K5032" i="3"/>
  <c r="L5032" i="3" s="1"/>
  <c r="P5032" i="3"/>
  <c r="Q5033" i="3"/>
  <c r="O5039" i="3"/>
  <c r="R5039" i="3" s="1"/>
  <c r="P5050" i="3"/>
  <c r="Q5056" i="3"/>
  <c r="P5058" i="3"/>
  <c r="O5058" i="3"/>
  <c r="C5059" i="3"/>
  <c r="O5060" i="3"/>
  <c r="R5061" i="3"/>
  <c r="B5064" i="3"/>
  <c r="Q5065" i="3"/>
  <c r="R5069" i="3"/>
  <c r="B5071" i="3"/>
  <c r="P5074" i="3"/>
  <c r="D5077" i="3"/>
  <c r="C5077" i="3"/>
  <c r="K5077" i="3"/>
  <c r="L5077" i="3" s="1"/>
  <c r="R5078" i="3"/>
  <c r="P5079" i="3"/>
  <c r="R5079" i="3" s="1"/>
  <c r="K5079" i="3"/>
  <c r="L5079" i="3" s="1"/>
  <c r="Q5079" i="3"/>
  <c r="O5080" i="3"/>
  <c r="K5082" i="3"/>
  <c r="L5082" i="3" s="1"/>
  <c r="O5082" i="3"/>
  <c r="K5084" i="3"/>
  <c r="L5084" i="3" s="1"/>
  <c r="P5085" i="3"/>
  <c r="R5085" i="3" s="1"/>
  <c r="M5087" i="3"/>
  <c r="D5089" i="3"/>
  <c r="B5089" i="3"/>
  <c r="Q5090" i="3"/>
  <c r="P5091" i="3"/>
  <c r="R5091" i="3" s="1"/>
  <c r="M5091" i="3"/>
  <c r="B5093" i="3"/>
  <c r="Q5096" i="3"/>
  <c r="R5100" i="3"/>
  <c r="O5105" i="3"/>
  <c r="M5105" i="3"/>
  <c r="K5105" i="3"/>
  <c r="L5105" i="3" s="1"/>
  <c r="Q5105" i="3"/>
  <c r="B5107" i="3"/>
  <c r="O5109" i="3"/>
  <c r="Q5109" i="3"/>
  <c r="P5109" i="3"/>
  <c r="C5111" i="3"/>
  <c r="D5111" i="3"/>
  <c r="C5118" i="3"/>
  <c r="D5121" i="3"/>
  <c r="B5121" i="3"/>
  <c r="R5127" i="3"/>
  <c r="M5130" i="3"/>
  <c r="P5130" i="3"/>
  <c r="O5130" i="3"/>
  <c r="R5130" i="3" s="1"/>
  <c r="Q5133" i="3"/>
  <c r="R5134" i="3"/>
  <c r="R5138" i="3"/>
  <c r="O5139" i="3"/>
  <c r="N5139" i="3"/>
  <c r="O5141" i="3"/>
  <c r="R5141" i="3" s="1"/>
  <c r="Q5141" i="3"/>
  <c r="P5141" i="3"/>
  <c r="M5141" i="3"/>
  <c r="B5143" i="3"/>
  <c r="O5149" i="3"/>
  <c r="R5149" i="3" s="1"/>
  <c r="M5149" i="3"/>
  <c r="K5149" i="3"/>
  <c r="L5149" i="3" s="1"/>
  <c r="O5153" i="3"/>
  <c r="R5153" i="3" s="1"/>
  <c r="Q5153" i="3"/>
  <c r="P5153" i="3"/>
  <c r="M5153" i="3"/>
  <c r="K5153" i="3"/>
  <c r="L5153" i="3" s="1"/>
  <c r="R5169" i="3"/>
  <c r="R5295" i="3"/>
  <c r="B5310" i="3"/>
  <c r="D5310" i="3"/>
  <c r="C5310" i="3"/>
  <c r="M5068" i="3"/>
  <c r="M5070" i="3"/>
  <c r="M5084" i="3"/>
  <c r="M5086" i="3"/>
  <c r="M5100" i="3"/>
  <c r="O5104" i="3"/>
  <c r="P5107" i="3"/>
  <c r="K5107" i="3"/>
  <c r="L5107" i="3" s="1"/>
  <c r="Q5108" i="3"/>
  <c r="M5111" i="3"/>
  <c r="O5114" i="3"/>
  <c r="R5114" i="3" s="1"/>
  <c r="P5116" i="3"/>
  <c r="R5116" i="3" s="1"/>
  <c r="P5126" i="3"/>
  <c r="R5126" i="3" s="1"/>
  <c r="O5129" i="3"/>
  <c r="M5133" i="3"/>
  <c r="O5136" i="3"/>
  <c r="Q5137" i="3"/>
  <c r="R5137" i="3" s="1"/>
  <c r="P5139" i="3"/>
  <c r="K5139" i="3"/>
  <c r="L5139" i="3" s="1"/>
  <c r="Q5140" i="3"/>
  <c r="M5143" i="3"/>
  <c r="O5146" i="3"/>
  <c r="R5146" i="3" s="1"/>
  <c r="P5148" i="3"/>
  <c r="R5148" i="3" s="1"/>
  <c r="D5154" i="3"/>
  <c r="P5158" i="3"/>
  <c r="R5158" i="3" s="1"/>
  <c r="O5161" i="3"/>
  <c r="R5161" i="3" s="1"/>
  <c r="C5165" i="3"/>
  <c r="M5165" i="3"/>
  <c r="O5168" i="3"/>
  <c r="Q5169" i="3"/>
  <c r="Q5170" i="3"/>
  <c r="P5171" i="3"/>
  <c r="K5171" i="3"/>
  <c r="L5171" i="3" s="1"/>
  <c r="Q5172" i="3"/>
  <c r="K5174" i="3"/>
  <c r="L5174" i="3" s="1"/>
  <c r="D5175" i="3"/>
  <c r="M5175" i="3"/>
  <c r="O5178" i="3"/>
  <c r="R5178" i="3" s="1"/>
  <c r="P5180" i="3"/>
  <c r="R5180" i="3" s="1"/>
  <c r="K5185" i="3"/>
  <c r="L5185" i="3" s="1"/>
  <c r="D5186" i="3"/>
  <c r="P5190" i="3"/>
  <c r="O5193" i="3"/>
  <c r="R5193" i="3" s="1"/>
  <c r="P5199" i="3"/>
  <c r="O5199" i="3"/>
  <c r="K5199" i="3"/>
  <c r="L5199" i="3" s="1"/>
  <c r="N5201" i="3"/>
  <c r="R5202" i="3"/>
  <c r="Q5204" i="3"/>
  <c r="D5205" i="3"/>
  <c r="C5205" i="3"/>
  <c r="M5205" i="3"/>
  <c r="C5208" i="3"/>
  <c r="B5208" i="3"/>
  <c r="M5208" i="3"/>
  <c r="D5211" i="3"/>
  <c r="B5211" i="3"/>
  <c r="K5211" i="3"/>
  <c r="L5211" i="3" s="1"/>
  <c r="K5220" i="3"/>
  <c r="L5220" i="3" s="1"/>
  <c r="P5220" i="3"/>
  <c r="O5220" i="3"/>
  <c r="M5220" i="3"/>
  <c r="O5222" i="3"/>
  <c r="R5222" i="3" s="1"/>
  <c r="M5222" i="3"/>
  <c r="K5222" i="3"/>
  <c r="L5222" i="3" s="1"/>
  <c r="Q5222" i="3"/>
  <c r="Q5228" i="3"/>
  <c r="P5228" i="3"/>
  <c r="O5228" i="3"/>
  <c r="O5243" i="3"/>
  <c r="M5251" i="3"/>
  <c r="P5251" i="3"/>
  <c r="O5251" i="3"/>
  <c r="R5251" i="3" s="1"/>
  <c r="D5254" i="3"/>
  <c r="C5254" i="3"/>
  <c r="B5254" i="3"/>
  <c r="P5262" i="3"/>
  <c r="O5262" i="3"/>
  <c r="Q5262" i="3"/>
  <c r="M5262" i="3"/>
  <c r="K5262" i="3"/>
  <c r="L5262" i="3" s="1"/>
  <c r="Q5284" i="3"/>
  <c r="D5308" i="3"/>
  <c r="C5308" i="3"/>
  <c r="B5308" i="3"/>
  <c r="B5322" i="3"/>
  <c r="D5322" i="3"/>
  <c r="C5322" i="3"/>
  <c r="B5346" i="3"/>
  <c r="D5346" i="3"/>
  <c r="C5346" i="3"/>
  <c r="P5159" i="3"/>
  <c r="K5159" i="3"/>
  <c r="L5159" i="3" s="1"/>
  <c r="R5166" i="3"/>
  <c r="M5185" i="3"/>
  <c r="Q5190" i="3"/>
  <c r="P5191" i="3"/>
  <c r="R5191" i="3" s="1"/>
  <c r="K5191" i="3"/>
  <c r="L5191" i="3" s="1"/>
  <c r="Q5192" i="3"/>
  <c r="R5192" i="3" s="1"/>
  <c r="M5195" i="3"/>
  <c r="P5201" i="3"/>
  <c r="P5203" i="3"/>
  <c r="O5203" i="3"/>
  <c r="K5203" i="3"/>
  <c r="L5203" i="3" s="1"/>
  <c r="O5211" i="3"/>
  <c r="O5218" i="3"/>
  <c r="Q5218" i="3"/>
  <c r="P5218" i="3"/>
  <c r="M5218" i="3"/>
  <c r="K5218" i="3"/>
  <c r="L5218" i="3" s="1"/>
  <c r="R5224" i="3"/>
  <c r="C5228" i="3"/>
  <c r="D5228" i="3"/>
  <c r="D5230" i="3"/>
  <c r="B5230" i="3"/>
  <c r="C5232" i="3"/>
  <c r="D5232" i="3"/>
  <c r="B5232" i="3"/>
  <c r="K5240" i="3"/>
  <c r="L5240" i="3" s="1"/>
  <c r="Q5240" i="3"/>
  <c r="P5240" i="3"/>
  <c r="O5240" i="3"/>
  <c r="D5243" i="3"/>
  <c r="C5243" i="3"/>
  <c r="B5243" i="3"/>
  <c r="R5248" i="3"/>
  <c r="P5147" i="3"/>
  <c r="K5147" i="3"/>
  <c r="L5147" i="3" s="1"/>
  <c r="B5161" i="3"/>
  <c r="K5161" i="3"/>
  <c r="L5161" i="3" s="1"/>
  <c r="B5171" i="3"/>
  <c r="K5172" i="3"/>
  <c r="L5172" i="3" s="1"/>
  <c r="O5176" i="3"/>
  <c r="P5179" i="3"/>
  <c r="R5179" i="3" s="1"/>
  <c r="K5179" i="3"/>
  <c r="L5179" i="3" s="1"/>
  <c r="K5204" i="3"/>
  <c r="L5204" i="3" s="1"/>
  <c r="P5205" i="3"/>
  <c r="M5207" i="3"/>
  <c r="Q5207" i="3"/>
  <c r="P5207" i="3"/>
  <c r="K5207" i="3"/>
  <c r="L5207" i="3" s="1"/>
  <c r="B5228" i="3"/>
  <c r="C5230" i="3"/>
  <c r="K5244" i="3"/>
  <c r="L5244" i="3" s="1"/>
  <c r="M5244" i="3"/>
  <c r="Q5244" i="3"/>
  <c r="R5246" i="3"/>
  <c r="D5251" i="3"/>
  <c r="B5251" i="3"/>
  <c r="M5263" i="3"/>
  <c r="Q5263" i="3"/>
  <c r="P5263" i="3"/>
  <c r="O5263" i="3"/>
  <c r="K5263" i="3"/>
  <c r="L5263" i="3" s="1"/>
  <c r="P5299" i="3"/>
  <c r="M5299" i="3"/>
  <c r="Q5299" i="3"/>
  <c r="O5299" i="3"/>
  <c r="K5299" i="3"/>
  <c r="L5299" i="3" s="1"/>
  <c r="B5334" i="3"/>
  <c r="D5334" i="3"/>
  <c r="C5334" i="3"/>
  <c r="P5067" i="3"/>
  <c r="R5067" i="3" s="1"/>
  <c r="P5070" i="3"/>
  <c r="R5070" i="3" s="1"/>
  <c r="P5083" i="3"/>
  <c r="R5083" i="3" s="1"/>
  <c r="P5086" i="3"/>
  <c r="R5086" i="3" s="1"/>
  <c r="P5099" i="3"/>
  <c r="Q5102" i="3"/>
  <c r="P5103" i="3"/>
  <c r="R5103" i="3" s="1"/>
  <c r="K5103" i="3"/>
  <c r="L5103" i="3" s="1"/>
  <c r="Q5104" i="3"/>
  <c r="P5122" i="3"/>
  <c r="R5122" i="3" s="1"/>
  <c r="O5125" i="3"/>
  <c r="R5125" i="3" s="1"/>
  <c r="B5127" i="3"/>
  <c r="K5128" i="3"/>
  <c r="L5128" i="3" s="1"/>
  <c r="Q5134" i="3"/>
  <c r="P5135" i="3"/>
  <c r="R5135" i="3" s="1"/>
  <c r="K5135" i="3"/>
  <c r="L5135" i="3" s="1"/>
  <c r="Q5136" i="3"/>
  <c r="C5138" i="3"/>
  <c r="B5149" i="3"/>
  <c r="P5154" i="3"/>
  <c r="R5154" i="3" s="1"/>
  <c r="O5157" i="3"/>
  <c r="R5157" i="3" s="1"/>
  <c r="B5159" i="3"/>
  <c r="K5160" i="3"/>
  <c r="L5160" i="3" s="1"/>
  <c r="C5161" i="3"/>
  <c r="O5163" i="3"/>
  <c r="Q5166" i="3"/>
  <c r="P5167" i="3"/>
  <c r="R5167" i="3" s="1"/>
  <c r="K5167" i="3"/>
  <c r="L5167" i="3" s="1"/>
  <c r="Q5168" i="3"/>
  <c r="C5170" i="3"/>
  <c r="K5170" i="3"/>
  <c r="L5170" i="3" s="1"/>
  <c r="D5171" i="3"/>
  <c r="O5174" i="3"/>
  <c r="R5174" i="3" s="1"/>
  <c r="P5176" i="3"/>
  <c r="B5181" i="3"/>
  <c r="K5181" i="3"/>
  <c r="L5181" i="3" s="1"/>
  <c r="D5182" i="3"/>
  <c r="P5185" i="3"/>
  <c r="P5186" i="3"/>
  <c r="R5186" i="3" s="1"/>
  <c r="O5189" i="3"/>
  <c r="R5189" i="3" s="1"/>
  <c r="B5191" i="3"/>
  <c r="K5192" i="3"/>
  <c r="L5192" i="3" s="1"/>
  <c r="C5193" i="3"/>
  <c r="O5195" i="3"/>
  <c r="R5195" i="3" s="1"/>
  <c r="D5199" i="3"/>
  <c r="B5203" i="3"/>
  <c r="N5210" i="3"/>
  <c r="K5210" i="3"/>
  <c r="L5210" i="3" s="1"/>
  <c r="K5212" i="3"/>
  <c r="L5212" i="3" s="1"/>
  <c r="M5212" i="3"/>
  <c r="Q5212" i="3"/>
  <c r="R5212" i="3" s="1"/>
  <c r="B5218" i="3"/>
  <c r="M5219" i="3"/>
  <c r="P5219" i="3"/>
  <c r="O5219" i="3"/>
  <c r="D5222" i="3"/>
  <c r="C5222" i="3"/>
  <c r="B5222" i="3"/>
  <c r="C5240" i="3"/>
  <c r="B5240" i="3"/>
  <c r="M5240" i="3"/>
  <c r="R5247" i="3"/>
  <c r="C5251" i="3"/>
  <c r="Q5259" i="3"/>
  <c r="P5259" i="3"/>
  <c r="O5259" i="3"/>
  <c r="D5262" i="3"/>
  <c r="O5113" i="3"/>
  <c r="R5113" i="3" s="1"/>
  <c r="Q5122" i="3"/>
  <c r="P5123" i="3"/>
  <c r="R5123" i="3" s="1"/>
  <c r="K5123" i="3"/>
  <c r="L5123" i="3" s="1"/>
  <c r="Q5124" i="3"/>
  <c r="K5126" i="3"/>
  <c r="L5126" i="3" s="1"/>
  <c r="D5127" i="3"/>
  <c r="K5137" i="3"/>
  <c r="L5137" i="3" s="1"/>
  <c r="D5138" i="3"/>
  <c r="O5145" i="3"/>
  <c r="R5145" i="3" s="1"/>
  <c r="C5149" i="3"/>
  <c r="Q5154" i="3"/>
  <c r="P5155" i="3"/>
  <c r="R5155" i="3" s="1"/>
  <c r="K5155" i="3"/>
  <c r="L5155" i="3" s="1"/>
  <c r="Q5156" i="3"/>
  <c r="K5158" i="3"/>
  <c r="L5158" i="3" s="1"/>
  <c r="D5159" i="3"/>
  <c r="M5159" i="3"/>
  <c r="N5161" i="3"/>
  <c r="K5169" i="3"/>
  <c r="L5169" i="3" s="1"/>
  <c r="D5170" i="3"/>
  <c r="N5171" i="3"/>
  <c r="P5174" i="3"/>
  <c r="O5177" i="3"/>
  <c r="R5177" i="3" s="1"/>
  <c r="C5181" i="3"/>
  <c r="M5181" i="3"/>
  <c r="Q5186" i="3"/>
  <c r="P5187" i="3"/>
  <c r="R5187" i="3" s="1"/>
  <c r="K5187" i="3"/>
  <c r="L5187" i="3" s="1"/>
  <c r="Q5188" i="3"/>
  <c r="R5188" i="3" s="1"/>
  <c r="K5190" i="3"/>
  <c r="L5190" i="3" s="1"/>
  <c r="D5191" i="3"/>
  <c r="M5191" i="3"/>
  <c r="N5193" i="3"/>
  <c r="K5197" i="3"/>
  <c r="L5197" i="3" s="1"/>
  <c r="O5197" i="3"/>
  <c r="R5197" i="3" s="1"/>
  <c r="N5199" i="3"/>
  <c r="D5203" i="3"/>
  <c r="M5203" i="3"/>
  <c r="D5218" i="3"/>
  <c r="O5244" i="3"/>
  <c r="P5249" i="3"/>
  <c r="O5249" i="3"/>
  <c r="R5249" i="3" s="1"/>
  <c r="N5249" i="3"/>
  <c r="N5253" i="3"/>
  <c r="K5253" i="3"/>
  <c r="L5253" i="3" s="1"/>
  <c r="R5258" i="3"/>
  <c r="D5351" i="3"/>
  <c r="B5351" i="3"/>
  <c r="C5351" i="3"/>
  <c r="P5111" i="3"/>
  <c r="R5111" i="3" s="1"/>
  <c r="K5111" i="3"/>
  <c r="L5111" i="3" s="1"/>
  <c r="Q5112" i="3"/>
  <c r="R5118" i="3"/>
  <c r="O5133" i="3"/>
  <c r="R5133" i="3" s="1"/>
  <c r="M5137" i="3"/>
  <c r="P5143" i="3"/>
  <c r="R5143" i="3" s="1"/>
  <c r="K5143" i="3"/>
  <c r="L5143" i="3" s="1"/>
  <c r="Q5144" i="3"/>
  <c r="M5147" i="3"/>
  <c r="R5150" i="3"/>
  <c r="P5161" i="3"/>
  <c r="O5165" i="3"/>
  <c r="R5165" i="3" s="1"/>
  <c r="M5169" i="3"/>
  <c r="O5171" i="3"/>
  <c r="R5171" i="3" s="1"/>
  <c r="O5172" i="3"/>
  <c r="R5172" i="3" s="1"/>
  <c r="Q5174" i="3"/>
  <c r="P5175" i="3"/>
  <c r="R5175" i="3" s="1"/>
  <c r="K5175" i="3"/>
  <c r="L5175" i="3" s="1"/>
  <c r="Q5176" i="3"/>
  <c r="M5179" i="3"/>
  <c r="R5182" i="3"/>
  <c r="K5201" i="3"/>
  <c r="L5201" i="3" s="1"/>
  <c r="O5201" i="3"/>
  <c r="R5201" i="3" s="1"/>
  <c r="O5204" i="3"/>
  <c r="D5219" i="3"/>
  <c r="B5219" i="3"/>
  <c r="P5229" i="3"/>
  <c r="O5229" i="3"/>
  <c r="R5229" i="3" s="1"/>
  <c r="N5229" i="3"/>
  <c r="K5229" i="3"/>
  <c r="L5229" i="3" s="1"/>
  <c r="Q5238" i="3"/>
  <c r="P5238" i="3"/>
  <c r="N5238" i="3"/>
  <c r="N5242" i="3"/>
  <c r="K5242" i="3"/>
  <c r="L5242" i="3" s="1"/>
  <c r="P5244" i="3"/>
  <c r="K5249" i="3"/>
  <c r="L5249" i="3" s="1"/>
  <c r="K5252" i="3"/>
  <c r="L5252" i="3" s="1"/>
  <c r="P5252" i="3"/>
  <c r="O5252" i="3"/>
  <c r="R5252" i="3" s="1"/>
  <c r="M5252" i="3"/>
  <c r="O5254" i="3"/>
  <c r="M5254" i="3"/>
  <c r="K5254" i="3"/>
  <c r="L5254" i="3" s="1"/>
  <c r="Q5254" i="3"/>
  <c r="Q5260" i="3"/>
  <c r="P5260" i="3"/>
  <c r="O5260" i="3"/>
  <c r="D5264" i="3"/>
  <c r="C5264" i="3"/>
  <c r="K5288" i="3"/>
  <c r="L5288" i="3" s="1"/>
  <c r="Q5288" i="3"/>
  <c r="P5288" i="3"/>
  <c r="O5288" i="3"/>
  <c r="M5288" i="3"/>
  <c r="P5306" i="3"/>
  <c r="O5306" i="3"/>
  <c r="R5306" i="3" s="1"/>
  <c r="Q5306" i="3"/>
  <c r="M5306" i="3"/>
  <c r="K5306" i="3"/>
  <c r="L5306" i="3" s="1"/>
  <c r="D5327" i="3"/>
  <c r="B5327" i="3"/>
  <c r="C5327" i="3"/>
  <c r="K5340" i="3"/>
  <c r="L5340" i="3" s="1"/>
  <c r="P5340" i="3"/>
  <c r="Q5340" i="3"/>
  <c r="O5340" i="3"/>
  <c r="R5340" i="3" s="1"/>
  <c r="M5340" i="3"/>
  <c r="O5159" i="3"/>
  <c r="R5159" i="3" s="1"/>
  <c r="P5163" i="3"/>
  <c r="K5163" i="3"/>
  <c r="L5163" i="3" s="1"/>
  <c r="Q5164" i="3"/>
  <c r="O5170" i="3"/>
  <c r="P5172" i="3"/>
  <c r="P5181" i="3"/>
  <c r="R5181" i="3" s="1"/>
  <c r="O5185" i="3"/>
  <c r="R5185" i="3" s="1"/>
  <c r="P5195" i="3"/>
  <c r="K5195" i="3"/>
  <c r="L5195" i="3" s="1"/>
  <c r="Q5196" i="3"/>
  <c r="D5197" i="3"/>
  <c r="C5197" i="3"/>
  <c r="K5205" i="3"/>
  <c r="L5205" i="3" s="1"/>
  <c r="O5205" i="3"/>
  <c r="R5205" i="3" s="1"/>
  <c r="K5208" i="3"/>
  <c r="L5208" i="3" s="1"/>
  <c r="Q5208" i="3"/>
  <c r="P5208" i="3"/>
  <c r="M5211" i="3"/>
  <c r="Q5211" i="3"/>
  <c r="Q5227" i="3"/>
  <c r="P5227" i="3"/>
  <c r="O5227" i="3"/>
  <c r="R5227" i="3" s="1"/>
  <c r="N5231" i="3"/>
  <c r="K5231" i="3"/>
  <c r="L5231" i="3" s="1"/>
  <c r="M5243" i="3"/>
  <c r="K5243" i="3"/>
  <c r="L5243" i="3" s="1"/>
  <c r="Q5243" i="3"/>
  <c r="O5250" i="3"/>
  <c r="Q5250" i="3"/>
  <c r="P5250" i="3"/>
  <c r="M5250" i="3"/>
  <c r="K5250" i="3"/>
  <c r="L5250" i="3" s="1"/>
  <c r="R5256" i="3"/>
  <c r="C5260" i="3"/>
  <c r="D5260" i="3"/>
  <c r="D5339" i="3"/>
  <c r="B5339" i="3"/>
  <c r="C5339" i="3"/>
  <c r="Q5373" i="3"/>
  <c r="P5373" i="3"/>
  <c r="N5373" i="3"/>
  <c r="M5198" i="3"/>
  <c r="M5202" i="3"/>
  <c r="M5206" i="3"/>
  <c r="O5210" i="3"/>
  <c r="R5210" i="3" s="1"/>
  <c r="O5213" i="3"/>
  <c r="R5213" i="3" s="1"/>
  <c r="Q5221" i="3"/>
  <c r="P5223" i="3"/>
  <c r="R5223" i="3" s="1"/>
  <c r="N5225" i="3"/>
  <c r="M5226" i="3"/>
  <c r="K5232" i="3"/>
  <c r="L5232" i="3" s="1"/>
  <c r="O5235" i="3"/>
  <c r="R5235" i="3" s="1"/>
  <c r="O5236" i="3"/>
  <c r="O5242" i="3"/>
  <c r="R5242" i="3" s="1"/>
  <c r="O5245" i="3"/>
  <c r="Q5253" i="3"/>
  <c r="R5253" i="3" s="1"/>
  <c r="P5255" i="3"/>
  <c r="R5255" i="3" s="1"/>
  <c r="N5257" i="3"/>
  <c r="M5258" i="3"/>
  <c r="O5264" i="3"/>
  <c r="R5264" i="3" s="1"/>
  <c r="M5266" i="3"/>
  <c r="O5267" i="3"/>
  <c r="R5269" i="3"/>
  <c r="Q5271" i="3"/>
  <c r="R5271" i="3" s="1"/>
  <c r="K5272" i="3"/>
  <c r="L5272" i="3" s="1"/>
  <c r="P5274" i="3"/>
  <c r="O5274" i="3"/>
  <c r="D5276" i="3"/>
  <c r="C5276" i="3"/>
  <c r="M5276" i="3"/>
  <c r="C5278" i="3"/>
  <c r="K5278" i="3"/>
  <c r="L5278" i="3" s="1"/>
  <c r="C5279" i="3"/>
  <c r="K5279" i="3"/>
  <c r="L5279" i="3" s="1"/>
  <c r="O5280" i="3"/>
  <c r="D5284" i="3"/>
  <c r="C5284" i="3"/>
  <c r="M5284" i="3"/>
  <c r="M5290" i="3"/>
  <c r="K5292" i="3"/>
  <c r="L5292" i="3" s="1"/>
  <c r="D5294" i="3"/>
  <c r="M5304" i="3"/>
  <c r="P5311" i="3"/>
  <c r="R5311" i="3" s="1"/>
  <c r="M5311" i="3"/>
  <c r="D5315" i="3"/>
  <c r="B5315" i="3"/>
  <c r="K5315" i="3"/>
  <c r="L5315" i="3" s="1"/>
  <c r="K5316" i="3"/>
  <c r="L5316" i="3" s="1"/>
  <c r="P5316" i="3"/>
  <c r="P5318" i="3"/>
  <c r="O5318" i="3"/>
  <c r="R5318" i="3" s="1"/>
  <c r="D5320" i="3"/>
  <c r="C5320" i="3"/>
  <c r="B5320" i="3"/>
  <c r="P5323" i="3"/>
  <c r="R5323" i="3" s="1"/>
  <c r="M5323" i="3"/>
  <c r="K5328" i="3"/>
  <c r="L5328" i="3" s="1"/>
  <c r="P5328" i="3"/>
  <c r="P5330" i="3"/>
  <c r="O5330" i="3"/>
  <c r="D5332" i="3"/>
  <c r="C5332" i="3"/>
  <c r="B5332" i="3"/>
  <c r="P5335" i="3"/>
  <c r="R5335" i="3" s="1"/>
  <c r="M5335" i="3"/>
  <c r="P5342" i="3"/>
  <c r="O5342" i="3"/>
  <c r="D5344" i="3"/>
  <c r="C5344" i="3"/>
  <c r="B5344" i="3"/>
  <c r="P5347" i="3"/>
  <c r="R5347" i="3" s="1"/>
  <c r="M5347" i="3"/>
  <c r="P5360" i="3"/>
  <c r="R5378" i="3"/>
  <c r="Q5389" i="3"/>
  <c r="Q5405" i="3"/>
  <c r="R5473" i="3"/>
  <c r="P5283" i="3"/>
  <c r="M5283" i="3"/>
  <c r="O5284" i="3"/>
  <c r="D5288" i="3"/>
  <c r="C5288" i="3"/>
  <c r="K5296" i="3"/>
  <c r="L5296" i="3" s="1"/>
  <c r="P5296" i="3"/>
  <c r="D5299" i="3"/>
  <c r="B5299" i="3"/>
  <c r="K5300" i="3"/>
  <c r="L5300" i="3" s="1"/>
  <c r="P5300" i="3"/>
  <c r="P5302" i="3"/>
  <c r="O5302" i="3"/>
  <c r="D5304" i="3"/>
  <c r="C5304" i="3"/>
  <c r="B5304" i="3"/>
  <c r="B5306" i="3"/>
  <c r="D5306" i="3"/>
  <c r="O5315" i="3"/>
  <c r="R5317" i="3"/>
  <c r="R5327" i="3"/>
  <c r="R5332" i="3"/>
  <c r="Q5360" i="3"/>
  <c r="N5360" i="3"/>
  <c r="M5361" i="3"/>
  <c r="Q5361" i="3"/>
  <c r="P5361" i="3"/>
  <c r="O5361" i="3"/>
  <c r="P5371" i="3"/>
  <c r="O5371" i="3"/>
  <c r="N5371" i="3"/>
  <c r="K5371" i="3"/>
  <c r="L5371" i="3" s="1"/>
  <c r="O5376" i="3"/>
  <c r="M5376" i="3"/>
  <c r="Q5376" i="3"/>
  <c r="P5376" i="3"/>
  <c r="N5389" i="3"/>
  <c r="O5389" i="3"/>
  <c r="N5405" i="3"/>
  <c r="O5405" i="3"/>
  <c r="R5422" i="3"/>
  <c r="R5429" i="3"/>
  <c r="Q5213" i="3"/>
  <c r="Q5214" i="3"/>
  <c r="R5214" i="3" s="1"/>
  <c r="K5224" i="3"/>
  <c r="L5224" i="3" s="1"/>
  <c r="P5225" i="3"/>
  <c r="P5226" i="3"/>
  <c r="R5226" i="3" s="1"/>
  <c r="O5234" i="3"/>
  <c r="R5234" i="3" s="1"/>
  <c r="Q5235" i="3"/>
  <c r="Q5236" i="3"/>
  <c r="Q5245" i="3"/>
  <c r="Q5246" i="3"/>
  <c r="P5247" i="3"/>
  <c r="P5248" i="3"/>
  <c r="K5256" i="3"/>
  <c r="L5256" i="3" s="1"/>
  <c r="P5257" i="3"/>
  <c r="R5257" i="3" s="1"/>
  <c r="P5258" i="3"/>
  <c r="Q5264" i="3"/>
  <c r="R5265" i="3"/>
  <c r="Q5267" i="3"/>
  <c r="K5268" i="3"/>
  <c r="L5268" i="3" s="1"/>
  <c r="P5270" i="3"/>
  <c r="O5270" i="3"/>
  <c r="R5270" i="3" s="1"/>
  <c r="D5272" i="3"/>
  <c r="C5272" i="3"/>
  <c r="K5274" i="3"/>
  <c r="L5274" i="3" s="1"/>
  <c r="K5275" i="3"/>
  <c r="L5275" i="3" s="1"/>
  <c r="O5276" i="3"/>
  <c r="R5276" i="3" s="1"/>
  <c r="M5278" i="3"/>
  <c r="O5279" i="3"/>
  <c r="Q5280" i="3"/>
  <c r="P5282" i="3"/>
  <c r="O5282" i="3"/>
  <c r="R5282" i="3" s="1"/>
  <c r="B5283" i="3"/>
  <c r="P5284" i="3"/>
  <c r="R5285" i="3"/>
  <c r="P5287" i="3"/>
  <c r="R5287" i="3" s="1"/>
  <c r="M5287" i="3"/>
  <c r="B5288" i="3"/>
  <c r="D5292" i="3"/>
  <c r="C5292" i="3"/>
  <c r="C5299" i="3"/>
  <c r="R5301" i="3"/>
  <c r="O5304" i="3"/>
  <c r="C5306" i="3"/>
  <c r="P5307" i="3"/>
  <c r="M5307" i="3"/>
  <c r="D5311" i="3"/>
  <c r="B5311" i="3"/>
  <c r="K5312" i="3"/>
  <c r="L5312" i="3" s="1"/>
  <c r="P5312" i="3"/>
  <c r="R5312" i="3" s="1"/>
  <c r="B5318" i="3"/>
  <c r="D5318" i="3"/>
  <c r="D5323" i="3"/>
  <c r="B5323" i="3"/>
  <c r="K5324" i="3"/>
  <c r="L5324" i="3" s="1"/>
  <c r="P5324" i="3"/>
  <c r="R5324" i="3" s="1"/>
  <c r="P5326" i="3"/>
  <c r="O5326" i="3"/>
  <c r="R5326" i="3" s="1"/>
  <c r="B5330" i="3"/>
  <c r="D5330" i="3"/>
  <c r="D5335" i="3"/>
  <c r="B5335" i="3"/>
  <c r="K5336" i="3"/>
  <c r="L5336" i="3" s="1"/>
  <c r="P5336" i="3"/>
  <c r="R5336" i="3" s="1"/>
  <c r="P5338" i="3"/>
  <c r="O5338" i="3"/>
  <c r="R5338" i="3" s="1"/>
  <c r="D5340" i="3"/>
  <c r="C5340" i="3"/>
  <c r="B5340" i="3"/>
  <c r="B5342" i="3"/>
  <c r="D5342" i="3"/>
  <c r="D5347" i="3"/>
  <c r="B5347" i="3"/>
  <c r="K5348" i="3"/>
  <c r="L5348" i="3" s="1"/>
  <c r="P5348" i="3"/>
  <c r="R5348" i="3" s="1"/>
  <c r="P5350" i="3"/>
  <c r="O5350" i="3"/>
  <c r="R5357" i="3"/>
  <c r="O5372" i="3"/>
  <c r="R5372" i="3" s="1"/>
  <c r="Q5372" i="3"/>
  <c r="P5372" i="3"/>
  <c r="M5372" i="3"/>
  <c r="R5375" i="3"/>
  <c r="R5438" i="3"/>
  <c r="N5272" i="3"/>
  <c r="P5276" i="3"/>
  <c r="P5279" i="3"/>
  <c r="C5283" i="3"/>
  <c r="K5283" i="3"/>
  <c r="L5283" i="3" s="1"/>
  <c r="P5286" i="3"/>
  <c r="O5286" i="3"/>
  <c r="R5289" i="3"/>
  <c r="P5291" i="3"/>
  <c r="R5291" i="3" s="1"/>
  <c r="M5291" i="3"/>
  <c r="O5292" i="3"/>
  <c r="R5292" i="3" s="1"/>
  <c r="D5296" i="3"/>
  <c r="C5296" i="3"/>
  <c r="M5296" i="3"/>
  <c r="M5300" i="3"/>
  <c r="B5302" i="3"/>
  <c r="D5302" i="3"/>
  <c r="K5302" i="3"/>
  <c r="L5302" i="3" s="1"/>
  <c r="P5314" i="3"/>
  <c r="O5314" i="3"/>
  <c r="R5314" i="3" s="1"/>
  <c r="D5316" i="3"/>
  <c r="C5316" i="3"/>
  <c r="B5316" i="3"/>
  <c r="P5319" i="3"/>
  <c r="M5319" i="3"/>
  <c r="D5328" i="3"/>
  <c r="C5328" i="3"/>
  <c r="B5328" i="3"/>
  <c r="P5331" i="3"/>
  <c r="R5331" i="3" s="1"/>
  <c r="M5331" i="3"/>
  <c r="C5335" i="3"/>
  <c r="R5337" i="3"/>
  <c r="C5342" i="3"/>
  <c r="P5343" i="3"/>
  <c r="M5343" i="3"/>
  <c r="C5347" i="3"/>
  <c r="P5352" i="3"/>
  <c r="K5352" i="3"/>
  <c r="L5352" i="3" s="1"/>
  <c r="M5353" i="3"/>
  <c r="O5353" i="3"/>
  <c r="K5353" i="3"/>
  <c r="L5353" i="3" s="1"/>
  <c r="Q5353" i="3"/>
  <c r="D5361" i="3"/>
  <c r="B5361" i="3"/>
  <c r="K5361" i="3"/>
  <c r="L5361" i="3" s="1"/>
  <c r="O5363" i="3"/>
  <c r="N5363" i="3"/>
  <c r="K5363" i="3"/>
  <c r="L5363" i="3" s="1"/>
  <c r="O5364" i="3"/>
  <c r="M5364" i="3"/>
  <c r="K5364" i="3"/>
  <c r="L5364" i="3" s="1"/>
  <c r="Q5364" i="3"/>
  <c r="D5376" i="3"/>
  <c r="B5376" i="3"/>
  <c r="K5376" i="3"/>
  <c r="L5376" i="3" s="1"/>
  <c r="Q5377" i="3"/>
  <c r="C5389" i="3"/>
  <c r="D5389" i="3"/>
  <c r="B5389" i="3"/>
  <c r="C5405" i="3"/>
  <c r="D5405" i="3"/>
  <c r="B5405" i="3"/>
  <c r="P5418" i="3"/>
  <c r="O5418" i="3"/>
  <c r="N5418" i="3"/>
  <c r="B5214" i="3"/>
  <c r="B5224" i="3"/>
  <c r="B5235" i="3"/>
  <c r="B5246" i="3"/>
  <c r="B5256" i="3"/>
  <c r="R5261" i="3"/>
  <c r="P5266" i="3"/>
  <c r="O5266" i="3"/>
  <c r="R5266" i="3" s="1"/>
  <c r="D5268" i="3"/>
  <c r="C5268" i="3"/>
  <c r="K5271" i="3"/>
  <c r="L5271" i="3" s="1"/>
  <c r="O5272" i="3"/>
  <c r="O5275" i="3"/>
  <c r="R5275" i="3" s="1"/>
  <c r="R5277" i="3"/>
  <c r="Q5279" i="3"/>
  <c r="P5290" i="3"/>
  <c r="O5290" i="3"/>
  <c r="R5290" i="3" s="1"/>
  <c r="P5292" i="3"/>
  <c r="R5293" i="3"/>
  <c r="P5295" i="3"/>
  <c r="M5295" i="3"/>
  <c r="O5296" i="3"/>
  <c r="R5296" i="3" s="1"/>
  <c r="R5297" i="3"/>
  <c r="P5298" i="3"/>
  <c r="O5298" i="3"/>
  <c r="R5298" i="3" s="1"/>
  <c r="D5300" i="3"/>
  <c r="C5300" i="3"/>
  <c r="B5300" i="3"/>
  <c r="M5302" i="3"/>
  <c r="P5303" i="3"/>
  <c r="R5303" i="3" s="1"/>
  <c r="M5303" i="3"/>
  <c r="D5307" i="3"/>
  <c r="B5307" i="3"/>
  <c r="K5308" i="3"/>
  <c r="L5308" i="3" s="1"/>
  <c r="P5308" i="3"/>
  <c r="R5308" i="3" s="1"/>
  <c r="R5313" i="3"/>
  <c r="R5316" i="3"/>
  <c r="B5326" i="3"/>
  <c r="D5326" i="3"/>
  <c r="B5338" i="3"/>
  <c r="D5338" i="3"/>
  <c r="B5350" i="3"/>
  <c r="D5350" i="3"/>
  <c r="D5372" i="3"/>
  <c r="B5372" i="3"/>
  <c r="R5401" i="3"/>
  <c r="M5409" i="3"/>
  <c r="K5409" i="3"/>
  <c r="L5409" i="3" s="1"/>
  <c r="Q5409" i="3"/>
  <c r="P5409" i="3"/>
  <c r="O5409" i="3"/>
  <c r="K5214" i="3"/>
  <c r="L5214" i="3" s="1"/>
  <c r="Q5217" i="3"/>
  <c r="D5224" i="3"/>
  <c r="M5224" i="3"/>
  <c r="K5228" i="3"/>
  <c r="L5228" i="3" s="1"/>
  <c r="O5231" i="3"/>
  <c r="R5231" i="3" s="1"/>
  <c r="O5232" i="3"/>
  <c r="K5235" i="3"/>
  <c r="L5235" i="3" s="1"/>
  <c r="B5236" i="3"/>
  <c r="O5238" i="3"/>
  <c r="K5246" i="3"/>
  <c r="L5246" i="3" s="1"/>
  <c r="Q5249" i="3"/>
  <c r="D5256" i="3"/>
  <c r="M5256" i="3"/>
  <c r="K5260" i="3"/>
  <c r="L5260" i="3" s="1"/>
  <c r="B5268" i="3"/>
  <c r="P5272" i="3"/>
  <c r="P5275" i="3"/>
  <c r="D5282" i="3"/>
  <c r="O5283" i="3"/>
  <c r="C5286" i="3"/>
  <c r="K5286" i="3"/>
  <c r="L5286" i="3" s="1"/>
  <c r="K5291" i="3"/>
  <c r="L5291" i="3" s="1"/>
  <c r="Q5292" i="3"/>
  <c r="P5294" i="3"/>
  <c r="O5294" i="3"/>
  <c r="Q5296" i="3"/>
  <c r="O5300" i="3"/>
  <c r="R5300" i="3" s="1"/>
  <c r="Q5302" i="3"/>
  <c r="C5307" i="3"/>
  <c r="O5307" i="3"/>
  <c r="R5307" i="3" s="1"/>
  <c r="P5310" i="3"/>
  <c r="O5310" i="3"/>
  <c r="R5310" i="3" s="1"/>
  <c r="D5312" i="3"/>
  <c r="C5312" i="3"/>
  <c r="B5312" i="3"/>
  <c r="B5314" i="3"/>
  <c r="D5314" i="3"/>
  <c r="K5314" i="3"/>
  <c r="L5314" i="3" s="1"/>
  <c r="Q5316" i="3"/>
  <c r="D5319" i="3"/>
  <c r="B5319" i="3"/>
  <c r="K5319" i="3"/>
  <c r="L5319" i="3" s="1"/>
  <c r="K5320" i="3"/>
  <c r="L5320" i="3" s="1"/>
  <c r="P5320" i="3"/>
  <c r="R5320" i="3" s="1"/>
  <c r="P5322" i="3"/>
  <c r="O5322" i="3"/>
  <c r="D5324" i="3"/>
  <c r="C5324" i="3"/>
  <c r="B5324" i="3"/>
  <c r="C5326" i="3"/>
  <c r="M5326" i="3"/>
  <c r="P5327" i="3"/>
  <c r="M5327" i="3"/>
  <c r="Q5328" i="3"/>
  <c r="R5328" i="3" s="1"/>
  <c r="D5331" i="3"/>
  <c r="B5331" i="3"/>
  <c r="K5331" i="3"/>
  <c r="L5331" i="3" s="1"/>
  <c r="K5332" i="3"/>
  <c r="L5332" i="3" s="1"/>
  <c r="P5332" i="3"/>
  <c r="P5334" i="3"/>
  <c r="O5334" i="3"/>
  <c r="R5334" i="3" s="1"/>
  <c r="D5336" i="3"/>
  <c r="C5336" i="3"/>
  <c r="B5336" i="3"/>
  <c r="C5338" i="3"/>
  <c r="M5338" i="3"/>
  <c r="P5339" i="3"/>
  <c r="R5339" i="3" s="1"/>
  <c r="M5339" i="3"/>
  <c r="D5343" i="3"/>
  <c r="B5343" i="3"/>
  <c r="K5343" i="3"/>
  <c r="L5343" i="3" s="1"/>
  <c r="K5344" i="3"/>
  <c r="L5344" i="3" s="1"/>
  <c r="P5344" i="3"/>
  <c r="R5344" i="3" s="1"/>
  <c r="P5346" i="3"/>
  <c r="O5346" i="3"/>
  <c r="D5348" i="3"/>
  <c r="C5348" i="3"/>
  <c r="B5348" i="3"/>
  <c r="C5350" i="3"/>
  <c r="M5350" i="3"/>
  <c r="Q5351" i="3"/>
  <c r="P5351" i="3"/>
  <c r="R5351" i="3" s="1"/>
  <c r="M5351" i="3"/>
  <c r="Q5352" i="3"/>
  <c r="K5362" i="3"/>
  <c r="L5362" i="3" s="1"/>
  <c r="Q5362" i="3"/>
  <c r="P5362" i="3"/>
  <c r="O5362" i="3"/>
  <c r="R5362" i="3" s="1"/>
  <c r="M5362" i="3"/>
  <c r="P5363" i="3"/>
  <c r="C5372" i="3"/>
  <c r="C5377" i="3"/>
  <c r="B5377" i="3"/>
  <c r="R5381" i="3"/>
  <c r="R5397" i="3"/>
  <c r="R5410" i="3"/>
  <c r="R5273" i="3"/>
  <c r="K5276" i="3"/>
  <c r="L5276" i="3" s="1"/>
  <c r="P5278" i="3"/>
  <c r="O5278" i="3"/>
  <c r="R5278" i="3" s="1"/>
  <c r="D5280" i="3"/>
  <c r="C5280" i="3"/>
  <c r="K5284" i="3"/>
  <c r="L5284" i="3" s="1"/>
  <c r="B5298" i="3"/>
  <c r="D5298" i="3"/>
  <c r="D5303" i="3"/>
  <c r="B5303" i="3"/>
  <c r="K5304" i="3"/>
  <c r="L5304" i="3" s="1"/>
  <c r="P5304" i="3"/>
  <c r="P5315" i="3"/>
  <c r="M5315" i="3"/>
  <c r="R5319" i="3"/>
  <c r="R5343" i="3"/>
  <c r="D5353" i="3"/>
  <c r="C5353" i="3"/>
  <c r="B5353" i="3"/>
  <c r="K5354" i="3"/>
  <c r="L5354" i="3" s="1"/>
  <c r="O5354" i="3"/>
  <c r="M5354" i="3"/>
  <c r="Q5354" i="3"/>
  <c r="D5364" i="3"/>
  <c r="C5364" i="3"/>
  <c r="B5364" i="3"/>
  <c r="R5366" i="3"/>
  <c r="P5432" i="3"/>
  <c r="O5432" i="3"/>
  <c r="R5432" i="3" s="1"/>
  <c r="M5432" i="3"/>
  <c r="P5440" i="3"/>
  <c r="O5440" i="3"/>
  <c r="M5440" i="3"/>
  <c r="M5445" i="3"/>
  <c r="K5445" i="3"/>
  <c r="L5445" i="3" s="1"/>
  <c r="P5445" i="3"/>
  <c r="R5454" i="3"/>
  <c r="P5460" i="3"/>
  <c r="O5460" i="3"/>
  <c r="M5460" i="3"/>
  <c r="D5469" i="3"/>
  <c r="C5469" i="3"/>
  <c r="M5477" i="3"/>
  <c r="K5477" i="3"/>
  <c r="L5477" i="3" s="1"/>
  <c r="P5477" i="3"/>
  <c r="P5492" i="3"/>
  <c r="O5492" i="3"/>
  <c r="M5492" i="3"/>
  <c r="R5502" i="3"/>
  <c r="O5513" i="3"/>
  <c r="M5513" i="3"/>
  <c r="K5513" i="3"/>
  <c r="L5513" i="3" s="1"/>
  <c r="P5513" i="3"/>
  <c r="O5352" i="3"/>
  <c r="R5352" i="3" s="1"/>
  <c r="O5355" i="3"/>
  <c r="N5357" i="3"/>
  <c r="N5358" i="3"/>
  <c r="K5360" i="3"/>
  <c r="L5360" i="3" s="1"/>
  <c r="Q5363" i="3"/>
  <c r="P5365" i="3"/>
  <c r="R5365" i="3" s="1"/>
  <c r="P5366" i="3"/>
  <c r="D5369" i="3"/>
  <c r="D5370" i="3"/>
  <c r="M5370" i="3"/>
  <c r="M5373" i="3"/>
  <c r="K5373" i="3"/>
  <c r="L5373" i="3" s="1"/>
  <c r="N5378" i="3"/>
  <c r="N5380" i="3"/>
  <c r="K5384" i="3"/>
  <c r="L5384" i="3" s="1"/>
  <c r="P5388" i="3"/>
  <c r="O5388" i="3"/>
  <c r="M5388" i="3"/>
  <c r="R5391" i="3"/>
  <c r="M5393" i="3"/>
  <c r="K5393" i="3"/>
  <c r="L5393" i="3" s="1"/>
  <c r="N5394" i="3"/>
  <c r="N5396" i="3"/>
  <c r="K5400" i="3"/>
  <c r="L5400" i="3" s="1"/>
  <c r="P5401" i="3"/>
  <c r="P5404" i="3"/>
  <c r="O5404" i="3"/>
  <c r="R5404" i="3" s="1"/>
  <c r="M5404" i="3"/>
  <c r="R5411" i="3"/>
  <c r="M5413" i="3"/>
  <c r="K5413" i="3"/>
  <c r="L5413" i="3" s="1"/>
  <c r="N5414" i="3"/>
  <c r="N5420" i="3"/>
  <c r="D5424" i="3"/>
  <c r="K5426" i="3"/>
  <c r="L5426" i="3" s="1"/>
  <c r="K5428" i="3"/>
  <c r="L5428" i="3" s="1"/>
  <c r="P5429" i="3"/>
  <c r="B5432" i="3"/>
  <c r="D5433" i="3"/>
  <c r="O5433" i="3"/>
  <c r="R5433" i="3" s="1"/>
  <c r="P5436" i="3"/>
  <c r="O5436" i="3"/>
  <c r="R5436" i="3" s="1"/>
  <c r="M5436" i="3"/>
  <c r="B5437" i="3"/>
  <c r="Q5441" i="3"/>
  <c r="K5442" i="3"/>
  <c r="L5442" i="3" s="1"/>
  <c r="M5449" i="3"/>
  <c r="K5449" i="3"/>
  <c r="L5449" i="3" s="1"/>
  <c r="P5449" i="3"/>
  <c r="D5452" i="3"/>
  <c r="C5456" i="3"/>
  <c r="K5456" i="3"/>
  <c r="L5456" i="3" s="1"/>
  <c r="P5464" i="3"/>
  <c r="O5464" i="3"/>
  <c r="M5464" i="3"/>
  <c r="R5467" i="3"/>
  <c r="B5469" i="3"/>
  <c r="D5473" i="3"/>
  <c r="C5473" i="3"/>
  <c r="M5481" i="3"/>
  <c r="K5481" i="3"/>
  <c r="L5481" i="3" s="1"/>
  <c r="P5481" i="3"/>
  <c r="D5484" i="3"/>
  <c r="C5488" i="3"/>
  <c r="K5488" i="3"/>
  <c r="L5488" i="3" s="1"/>
  <c r="R5490" i="3"/>
  <c r="O5509" i="3"/>
  <c r="M5509" i="3"/>
  <c r="K5509" i="3"/>
  <c r="L5509" i="3" s="1"/>
  <c r="P5509" i="3"/>
  <c r="D5517" i="3"/>
  <c r="C5517" i="3"/>
  <c r="Q5521" i="3"/>
  <c r="N5521" i="3"/>
  <c r="R5525" i="3"/>
  <c r="P5683" i="3"/>
  <c r="M5683" i="3"/>
  <c r="Q5683" i="3"/>
  <c r="O5683" i="3"/>
  <c r="K5683" i="3"/>
  <c r="L5683" i="3" s="1"/>
  <c r="P5408" i="3"/>
  <c r="O5408" i="3"/>
  <c r="M5408" i="3"/>
  <c r="M5417" i="3"/>
  <c r="K5417" i="3"/>
  <c r="L5417" i="3" s="1"/>
  <c r="C5432" i="3"/>
  <c r="K5432" i="3"/>
  <c r="L5432" i="3" s="1"/>
  <c r="D5437" i="3"/>
  <c r="O5437" i="3"/>
  <c r="R5437" i="3" s="1"/>
  <c r="K5440" i="3"/>
  <c r="L5440" i="3" s="1"/>
  <c r="D5445" i="3"/>
  <c r="C5445" i="3"/>
  <c r="O5445" i="3"/>
  <c r="M5453" i="3"/>
  <c r="K5453" i="3"/>
  <c r="L5453" i="3" s="1"/>
  <c r="P5453" i="3"/>
  <c r="D5456" i="3"/>
  <c r="K5460" i="3"/>
  <c r="L5460" i="3" s="1"/>
  <c r="P5468" i="3"/>
  <c r="O5468" i="3"/>
  <c r="M5468" i="3"/>
  <c r="Q5473" i="3"/>
  <c r="D5477" i="3"/>
  <c r="C5477" i="3"/>
  <c r="O5477" i="3"/>
  <c r="M5485" i="3"/>
  <c r="K5485" i="3"/>
  <c r="L5485" i="3" s="1"/>
  <c r="P5485" i="3"/>
  <c r="D5488" i="3"/>
  <c r="K5492" i="3"/>
  <c r="L5492" i="3" s="1"/>
  <c r="R5494" i="3"/>
  <c r="O5505" i="3"/>
  <c r="M5505" i="3"/>
  <c r="K5505" i="3"/>
  <c r="L5505" i="3" s="1"/>
  <c r="P5505" i="3"/>
  <c r="D5513" i="3"/>
  <c r="C5513" i="3"/>
  <c r="Q5513" i="3"/>
  <c r="Q5522" i="3"/>
  <c r="N5522" i="3"/>
  <c r="P5301" i="3"/>
  <c r="P5305" i="3"/>
  <c r="R5305" i="3" s="1"/>
  <c r="P5309" i="3"/>
  <c r="R5309" i="3" s="1"/>
  <c r="P5313" i="3"/>
  <c r="P5317" i="3"/>
  <c r="P5321" i="3"/>
  <c r="R5321" i="3" s="1"/>
  <c r="P5325" i="3"/>
  <c r="R5325" i="3" s="1"/>
  <c r="P5329" i="3"/>
  <c r="R5329" i="3" s="1"/>
  <c r="P5333" i="3"/>
  <c r="R5333" i="3" s="1"/>
  <c r="P5337" i="3"/>
  <c r="P5341" i="3"/>
  <c r="R5341" i="3" s="1"/>
  <c r="P5345" i="3"/>
  <c r="R5345" i="3" s="1"/>
  <c r="P5349" i="3"/>
  <c r="R5349" i="3" s="1"/>
  <c r="Q5355" i="3"/>
  <c r="P5357" i="3"/>
  <c r="P5358" i="3"/>
  <c r="R5358" i="3" s="1"/>
  <c r="N5359" i="3"/>
  <c r="M5360" i="3"/>
  <c r="P5368" i="3"/>
  <c r="O5369" i="3"/>
  <c r="O5370" i="3"/>
  <c r="O5377" i="3"/>
  <c r="R5379" i="3"/>
  <c r="M5381" i="3"/>
  <c r="K5381" i="3"/>
  <c r="L5381" i="3" s="1"/>
  <c r="K5388" i="3"/>
  <c r="L5388" i="3" s="1"/>
  <c r="P5389" i="3"/>
  <c r="P5392" i="3"/>
  <c r="O5392" i="3"/>
  <c r="R5392" i="3" s="1"/>
  <c r="M5392" i="3"/>
  <c r="B5393" i="3"/>
  <c r="M5397" i="3"/>
  <c r="K5397" i="3"/>
  <c r="L5397" i="3" s="1"/>
  <c r="K5404" i="3"/>
  <c r="L5404" i="3" s="1"/>
  <c r="P5405" i="3"/>
  <c r="B5408" i="3"/>
  <c r="P5412" i="3"/>
  <c r="O5412" i="3"/>
  <c r="M5412" i="3"/>
  <c r="B5413" i="3"/>
  <c r="M5421" i="3"/>
  <c r="K5421" i="3"/>
  <c r="L5421" i="3" s="1"/>
  <c r="K5436" i="3"/>
  <c r="L5436" i="3" s="1"/>
  <c r="P5437" i="3"/>
  <c r="R5443" i="3"/>
  <c r="B5445" i="3"/>
  <c r="Q5445" i="3"/>
  <c r="D5449" i="3"/>
  <c r="C5449" i="3"/>
  <c r="O5449" i="3"/>
  <c r="M5457" i="3"/>
  <c r="K5457" i="3"/>
  <c r="L5457" i="3" s="1"/>
  <c r="P5457" i="3"/>
  <c r="C5464" i="3"/>
  <c r="P5472" i="3"/>
  <c r="O5472" i="3"/>
  <c r="M5472" i="3"/>
  <c r="R5475" i="3"/>
  <c r="B5477" i="3"/>
  <c r="Q5477" i="3"/>
  <c r="D5481" i="3"/>
  <c r="C5481" i="3"/>
  <c r="O5481" i="3"/>
  <c r="R5481" i="3" s="1"/>
  <c r="M5489" i="3"/>
  <c r="K5489" i="3"/>
  <c r="L5489" i="3" s="1"/>
  <c r="P5489" i="3"/>
  <c r="C5496" i="3"/>
  <c r="O5501" i="3"/>
  <c r="M5501" i="3"/>
  <c r="K5501" i="3"/>
  <c r="L5501" i="3" s="1"/>
  <c r="P5501" i="3"/>
  <c r="D5509" i="3"/>
  <c r="C5509" i="3"/>
  <c r="Q5509" i="3"/>
  <c r="B5513" i="3"/>
  <c r="R5515" i="3"/>
  <c r="C5522" i="3"/>
  <c r="D5522" i="3"/>
  <c r="Q5357" i="3"/>
  <c r="O5359" i="3"/>
  <c r="R5359" i="3" s="1"/>
  <c r="Q5368" i="3"/>
  <c r="P5369" i="3"/>
  <c r="P5370" i="3"/>
  <c r="P5377" i="3"/>
  <c r="B5392" i="3"/>
  <c r="D5393" i="3"/>
  <c r="O5393" i="3"/>
  <c r="C5408" i="3"/>
  <c r="K5408" i="3"/>
  <c r="L5408" i="3" s="1"/>
  <c r="B5412" i="3"/>
  <c r="D5413" i="3"/>
  <c r="O5413" i="3"/>
  <c r="P5416" i="3"/>
  <c r="O5416" i="3"/>
  <c r="R5416" i="3" s="1"/>
  <c r="M5416" i="3"/>
  <c r="B5417" i="3"/>
  <c r="R5423" i="3"/>
  <c r="M5425" i="3"/>
  <c r="K5425" i="3"/>
  <c r="L5425" i="3" s="1"/>
  <c r="N5426" i="3"/>
  <c r="O5442" i="3"/>
  <c r="P5444" i="3"/>
  <c r="O5444" i="3"/>
  <c r="M5444" i="3"/>
  <c r="R5447" i="3"/>
  <c r="B5449" i="3"/>
  <c r="Q5449" i="3"/>
  <c r="D5453" i="3"/>
  <c r="C5453" i="3"/>
  <c r="O5453" i="3"/>
  <c r="R5453" i="3" s="1"/>
  <c r="M5461" i="3"/>
  <c r="K5461" i="3"/>
  <c r="L5461" i="3" s="1"/>
  <c r="P5461" i="3"/>
  <c r="R5461" i="3" s="1"/>
  <c r="D5464" i="3"/>
  <c r="C5468" i="3"/>
  <c r="K5468" i="3"/>
  <c r="L5468" i="3" s="1"/>
  <c r="P5476" i="3"/>
  <c r="O5476" i="3"/>
  <c r="M5476" i="3"/>
  <c r="R5479" i="3"/>
  <c r="B5481" i="3"/>
  <c r="Q5481" i="3"/>
  <c r="D5485" i="3"/>
  <c r="C5485" i="3"/>
  <c r="O5485" i="3"/>
  <c r="R5485" i="3" s="1"/>
  <c r="M5493" i="3"/>
  <c r="K5493" i="3"/>
  <c r="L5493" i="3" s="1"/>
  <c r="P5493" i="3"/>
  <c r="R5493" i="3" s="1"/>
  <c r="D5496" i="3"/>
  <c r="O5497" i="3"/>
  <c r="M5497" i="3"/>
  <c r="K5497" i="3"/>
  <c r="L5497" i="3" s="1"/>
  <c r="P5497" i="3"/>
  <c r="D5505" i="3"/>
  <c r="C5505" i="3"/>
  <c r="Q5505" i="3"/>
  <c r="R5511" i="3"/>
  <c r="R5518" i="3"/>
  <c r="P5552" i="3"/>
  <c r="O5552" i="3"/>
  <c r="N5552" i="3"/>
  <c r="K5552" i="3"/>
  <c r="L5552" i="3" s="1"/>
  <c r="O5559" i="3"/>
  <c r="K5559" i="3"/>
  <c r="L5559" i="3" s="1"/>
  <c r="Q5559" i="3"/>
  <c r="M5559" i="3"/>
  <c r="P5559" i="3"/>
  <c r="Q5620" i="3"/>
  <c r="P5620" i="3"/>
  <c r="O5620" i="3"/>
  <c r="M5620" i="3"/>
  <c r="K5620" i="3"/>
  <c r="L5620" i="3" s="1"/>
  <c r="M5352" i="3"/>
  <c r="D5354" i="3"/>
  <c r="K5358" i="3"/>
  <c r="L5358" i="3" s="1"/>
  <c r="K5365" i="3"/>
  <c r="L5365" i="3" s="1"/>
  <c r="B5366" i="3"/>
  <c r="O5368" i="3"/>
  <c r="Q5369" i="3"/>
  <c r="Q5370" i="3"/>
  <c r="O5373" i="3"/>
  <c r="N5375" i="3"/>
  <c r="P5380" i="3"/>
  <c r="O5380" i="3"/>
  <c r="R5380" i="3" s="1"/>
  <c r="M5380" i="3"/>
  <c r="B5381" i="3"/>
  <c r="R5383" i="3"/>
  <c r="M5385" i="3"/>
  <c r="K5385" i="3"/>
  <c r="L5385" i="3" s="1"/>
  <c r="N5388" i="3"/>
  <c r="K5392" i="3"/>
  <c r="L5392" i="3" s="1"/>
  <c r="P5393" i="3"/>
  <c r="P5396" i="3"/>
  <c r="O5396" i="3"/>
  <c r="M5396" i="3"/>
  <c r="B5397" i="3"/>
  <c r="R5399" i="3"/>
  <c r="M5401" i="3"/>
  <c r="K5401" i="3"/>
  <c r="L5401" i="3" s="1"/>
  <c r="N5404" i="3"/>
  <c r="K5410" i="3"/>
  <c r="L5410" i="3" s="1"/>
  <c r="K5412" i="3"/>
  <c r="L5412" i="3" s="1"/>
  <c r="P5413" i="3"/>
  <c r="D5417" i="3"/>
  <c r="O5417" i="3"/>
  <c r="P5420" i="3"/>
  <c r="O5420" i="3"/>
  <c r="M5420" i="3"/>
  <c r="B5421" i="3"/>
  <c r="O5426" i="3"/>
  <c r="R5427" i="3"/>
  <c r="M5429" i="3"/>
  <c r="K5429" i="3"/>
  <c r="L5429" i="3" s="1"/>
  <c r="Q5432" i="3"/>
  <c r="N5436" i="3"/>
  <c r="Q5440" i="3"/>
  <c r="M5441" i="3"/>
  <c r="K5441" i="3"/>
  <c r="L5441" i="3" s="1"/>
  <c r="P5441" i="3"/>
  <c r="R5441" i="3" s="1"/>
  <c r="P5442" i="3"/>
  <c r="P5448" i="3"/>
  <c r="O5448" i="3"/>
  <c r="R5448" i="3" s="1"/>
  <c r="M5448" i="3"/>
  <c r="R5451" i="3"/>
  <c r="B5453" i="3"/>
  <c r="Q5453" i="3"/>
  <c r="D5457" i="3"/>
  <c r="C5457" i="3"/>
  <c r="O5457" i="3"/>
  <c r="Q5460" i="3"/>
  <c r="M5465" i="3"/>
  <c r="K5465" i="3"/>
  <c r="L5465" i="3" s="1"/>
  <c r="P5465" i="3"/>
  <c r="D5468" i="3"/>
  <c r="C5472" i="3"/>
  <c r="K5472" i="3"/>
  <c r="L5472" i="3" s="1"/>
  <c r="R5474" i="3"/>
  <c r="P5480" i="3"/>
  <c r="O5480" i="3"/>
  <c r="M5480" i="3"/>
  <c r="R5483" i="3"/>
  <c r="B5485" i="3"/>
  <c r="Q5485" i="3"/>
  <c r="D5489" i="3"/>
  <c r="C5489" i="3"/>
  <c r="O5489" i="3"/>
  <c r="Q5492" i="3"/>
  <c r="D5501" i="3"/>
  <c r="C5501" i="3"/>
  <c r="Q5501" i="3"/>
  <c r="B5505" i="3"/>
  <c r="R5507" i="3"/>
  <c r="Q5393" i="3"/>
  <c r="Q5413" i="3"/>
  <c r="P5417" i="3"/>
  <c r="P5424" i="3"/>
  <c r="O5424" i="3"/>
  <c r="M5424" i="3"/>
  <c r="R5431" i="3"/>
  <c r="M5433" i="3"/>
  <c r="K5433" i="3"/>
  <c r="L5433" i="3" s="1"/>
  <c r="R5446" i="3"/>
  <c r="P5452" i="3"/>
  <c r="O5452" i="3"/>
  <c r="M5452" i="3"/>
  <c r="D5461" i="3"/>
  <c r="C5461" i="3"/>
  <c r="M5469" i="3"/>
  <c r="K5469" i="3"/>
  <c r="L5469" i="3" s="1"/>
  <c r="P5469" i="3"/>
  <c r="R5469" i="3" s="1"/>
  <c r="R5478" i="3"/>
  <c r="P5484" i="3"/>
  <c r="O5484" i="3"/>
  <c r="M5484" i="3"/>
  <c r="D5493" i="3"/>
  <c r="C5493" i="3"/>
  <c r="D5497" i="3"/>
  <c r="C5497" i="3"/>
  <c r="R5510" i="3"/>
  <c r="K5537" i="3"/>
  <c r="L5537" i="3" s="1"/>
  <c r="O5537" i="3"/>
  <c r="R5537" i="3" s="1"/>
  <c r="Q5537" i="3"/>
  <c r="P5537" i="3"/>
  <c r="M5537" i="3"/>
  <c r="R5556" i="3"/>
  <c r="B5358" i="3"/>
  <c r="O5360" i="3"/>
  <c r="R5360" i="3" s="1"/>
  <c r="Q5371" i="3"/>
  <c r="M5377" i="3"/>
  <c r="K5377" i="3"/>
  <c r="L5377" i="3" s="1"/>
  <c r="P5384" i="3"/>
  <c r="O5384" i="3"/>
  <c r="M5384" i="3"/>
  <c r="B5385" i="3"/>
  <c r="R5387" i="3"/>
  <c r="M5389" i="3"/>
  <c r="K5389" i="3"/>
  <c r="L5389" i="3" s="1"/>
  <c r="P5400" i="3"/>
  <c r="O5400" i="3"/>
  <c r="R5400" i="3" s="1"/>
  <c r="M5400" i="3"/>
  <c r="B5401" i="3"/>
  <c r="R5403" i="3"/>
  <c r="M5405" i="3"/>
  <c r="K5405" i="3"/>
  <c r="L5405" i="3" s="1"/>
  <c r="Q5408" i="3"/>
  <c r="Q5417" i="3"/>
  <c r="K5418" i="3"/>
  <c r="L5418" i="3" s="1"/>
  <c r="P5428" i="3"/>
  <c r="O5428" i="3"/>
  <c r="R5428" i="3" s="1"/>
  <c r="M5428" i="3"/>
  <c r="B5429" i="3"/>
  <c r="R5435" i="3"/>
  <c r="M5437" i="3"/>
  <c r="K5437" i="3"/>
  <c r="L5437" i="3" s="1"/>
  <c r="R5439" i="3"/>
  <c r="B5441" i="3"/>
  <c r="C5448" i="3"/>
  <c r="P5456" i="3"/>
  <c r="O5456" i="3"/>
  <c r="M5456" i="3"/>
  <c r="R5459" i="3"/>
  <c r="B5461" i="3"/>
  <c r="D5465" i="3"/>
  <c r="C5465" i="3"/>
  <c r="O5465" i="3"/>
  <c r="R5465" i="3" s="1"/>
  <c r="Q5468" i="3"/>
  <c r="M5473" i="3"/>
  <c r="K5473" i="3"/>
  <c r="L5473" i="3" s="1"/>
  <c r="P5473" i="3"/>
  <c r="C5480" i="3"/>
  <c r="P5488" i="3"/>
  <c r="O5488" i="3"/>
  <c r="R5488" i="3" s="1"/>
  <c r="M5488" i="3"/>
  <c r="R5491" i="3"/>
  <c r="B5493" i="3"/>
  <c r="B5497" i="3"/>
  <c r="R5499" i="3"/>
  <c r="R5506" i="3"/>
  <c r="O5517" i="3"/>
  <c r="R5517" i="3" s="1"/>
  <c r="M5517" i="3"/>
  <c r="K5517" i="3"/>
  <c r="L5517" i="3" s="1"/>
  <c r="P5517" i="3"/>
  <c r="O5532" i="3"/>
  <c r="R5532" i="3" s="1"/>
  <c r="P5532" i="3"/>
  <c r="N5532" i="3"/>
  <c r="K5532" i="3"/>
  <c r="L5532" i="3" s="1"/>
  <c r="R5562" i="3"/>
  <c r="K5522" i="3"/>
  <c r="L5522" i="3" s="1"/>
  <c r="P5523" i="3"/>
  <c r="R5523" i="3" s="1"/>
  <c r="P5524" i="3"/>
  <c r="R5524" i="3" s="1"/>
  <c r="K5529" i="3"/>
  <c r="L5529" i="3" s="1"/>
  <c r="B5530" i="3"/>
  <c r="Q5532" i="3"/>
  <c r="K5533" i="3"/>
  <c r="L5533" i="3" s="1"/>
  <c r="O5533" i="3"/>
  <c r="P5533" i="3"/>
  <c r="P5536" i="3"/>
  <c r="R5536" i="3" s="1"/>
  <c r="P5538" i="3"/>
  <c r="R5538" i="3" s="1"/>
  <c r="N5538" i="3"/>
  <c r="K5542" i="3"/>
  <c r="L5542" i="3" s="1"/>
  <c r="N5546" i="3"/>
  <c r="C5549" i="3"/>
  <c r="B5549" i="3"/>
  <c r="P5554" i="3"/>
  <c r="N5554" i="3"/>
  <c r="K5569" i="3"/>
  <c r="L5569" i="3" s="1"/>
  <c r="O5569" i="3"/>
  <c r="Q5569" i="3"/>
  <c r="P5569" i="3"/>
  <c r="M5569" i="3"/>
  <c r="K5572" i="3"/>
  <c r="L5572" i="3" s="1"/>
  <c r="P5572" i="3"/>
  <c r="O5572" i="3"/>
  <c r="R5584" i="3"/>
  <c r="O5657" i="3"/>
  <c r="M5657" i="3"/>
  <c r="K5657" i="3"/>
  <c r="L5657" i="3" s="1"/>
  <c r="Q5657" i="3"/>
  <c r="P5657" i="3"/>
  <c r="C5545" i="3"/>
  <c r="D5545" i="3"/>
  <c r="B5545" i="3"/>
  <c r="O5547" i="3"/>
  <c r="K5547" i="3"/>
  <c r="L5547" i="3" s="1"/>
  <c r="M5547" i="3"/>
  <c r="N5603" i="3"/>
  <c r="P5603" i="3"/>
  <c r="N5651" i="3"/>
  <c r="O5651" i="3"/>
  <c r="K5651" i="3"/>
  <c r="L5651" i="3" s="1"/>
  <c r="Q5374" i="3"/>
  <c r="R5374" i="3" s="1"/>
  <c r="Q5378" i="3"/>
  <c r="Q5382" i="3"/>
  <c r="R5382" i="3" s="1"/>
  <c r="Q5386" i="3"/>
  <c r="R5386" i="3" s="1"/>
  <c r="Q5390" i="3"/>
  <c r="R5390" i="3" s="1"/>
  <c r="Q5394" i="3"/>
  <c r="R5394" i="3" s="1"/>
  <c r="Q5398" i="3"/>
  <c r="R5398" i="3" s="1"/>
  <c r="Q5402" i="3"/>
  <c r="R5402" i="3" s="1"/>
  <c r="Q5406" i="3"/>
  <c r="R5406" i="3" s="1"/>
  <c r="Q5410" i="3"/>
  <c r="Q5414" i="3"/>
  <c r="R5414" i="3" s="1"/>
  <c r="Q5418" i="3"/>
  <c r="Q5422" i="3"/>
  <c r="Q5426" i="3"/>
  <c r="Q5430" i="3"/>
  <c r="R5430" i="3" s="1"/>
  <c r="Q5434" i="3"/>
  <c r="R5434" i="3" s="1"/>
  <c r="Q5438" i="3"/>
  <c r="Q5442" i="3"/>
  <c r="Q5446" i="3"/>
  <c r="Q5450" i="3"/>
  <c r="R5450" i="3" s="1"/>
  <c r="Q5454" i="3"/>
  <c r="Q5458" i="3"/>
  <c r="R5458" i="3" s="1"/>
  <c r="Q5462" i="3"/>
  <c r="R5462" i="3" s="1"/>
  <c r="Q5466" i="3"/>
  <c r="R5466" i="3" s="1"/>
  <c r="Q5470" i="3"/>
  <c r="R5470" i="3" s="1"/>
  <c r="Q5474" i="3"/>
  <c r="Q5478" i="3"/>
  <c r="Q5482" i="3"/>
  <c r="R5482" i="3" s="1"/>
  <c r="Q5486" i="3"/>
  <c r="R5486" i="3" s="1"/>
  <c r="Q5490" i="3"/>
  <c r="Q5494" i="3"/>
  <c r="M5496" i="3"/>
  <c r="Q5498" i="3"/>
  <c r="R5498" i="3" s="1"/>
  <c r="M5500" i="3"/>
  <c r="Q5502" i="3"/>
  <c r="M5504" i="3"/>
  <c r="Q5506" i="3"/>
  <c r="M5508" i="3"/>
  <c r="Q5510" i="3"/>
  <c r="M5512" i="3"/>
  <c r="Q5514" i="3"/>
  <c r="R5514" i="3" s="1"/>
  <c r="M5516" i="3"/>
  <c r="Q5518" i="3"/>
  <c r="M5520" i="3"/>
  <c r="K5523" i="3"/>
  <c r="L5523" i="3" s="1"/>
  <c r="B5524" i="3"/>
  <c r="K5526" i="3"/>
  <c r="L5526" i="3" s="1"/>
  <c r="O5529" i="3"/>
  <c r="O5530" i="3"/>
  <c r="R5530" i="3" s="1"/>
  <c r="B5537" i="3"/>
  <c r="O5542" i="3"/>
  <c r="R5542" i="3" s="1"/>
  <c r="P5550" i="3"/>
  <c r="O5550" i="3"/>
  <c r="R5550" i="3" s="1"/>
  <c r="N5550" i="3"/>
  <c r="K5550" i="3"/>
  <c r="L5550" i="3" s="1"/>
  <c r="K5565" i="3"/>
  <c r="L5565" i="3" s="1"/>
  <c r="O5565" i="3"/>
  <c r="Q5565" i="3"/>
  <c r="P5565" i="3"/>
  <c r="O5567" i="3"/>
  <c r="K5567" i="3"/>
  <c r="L5567" i="3" s="1"/>
  <c r="Q5567" i="3"/>
  <c r="P5567" i="3"/>
  <c r="C5569" i="3"/>
  <c r="B5569" i="3"/>
  <c r="D5569" i="3"/>
  <c r="Q5570" i="3"/>
  <c r="M5593" i="3"/>
  <c r="K5593" i="3"/>
  <c r="L5593" i="3" s="1"/>
  <c r="O5593" i="3"/>
  <c r="Q5593" i="3"/>
  <c r="P5593" i="3"/>
  <c r="K5598" i="3"/>
  <c r="L5598" i="3" s="1"/>
  <c r="P5598" i="3"/>
  <c r="O5598" i="3"/>
  <c r="R5598" i="3" s="1"/>
  <c r="N5598" i="3"/>
  <c r="D5621" i="3"/>
  <c r="B5621" i="3"/>
  <c r="C5621" i="3"/>
  <c r="R5639" i="3"/>
  <c r="O5649" i="3"/>
  <c r="M5649" i="3"/>
  <c r="K5649" i="3"/>
  <c r="L5649" i="3" s="1"/>
  <c r="Q5649" i="3"/>
  <c r="P5649" i="3"/>
  <c r="C5524" i="3"/>
  <c r="K5524" i="3"/>
  <c r="L5524" i="3" s="1"/>
  <c r="P5529" i="3"/>
  <c r="P5530" i="3"/>
  <c r="O5535" i="3"/>
  <c r="K5535" i="3"/>
  <c r="L5535" i="3" s="1"/>
  <c r="Q5535" i="3"/>
  <c r="D5537" i="3"/>
  <c r="O5539" i="3"/>
  <c r="K5539" i="3"/>
  <c r="L5539" i="3" s="1"/>
  <c r="P5539" i="3"/>
  <c r="O5543" i="3"/>
  <c r="R5543" i="3" s="1"/>
  <c r="K5543" i="3"/>
  <c r="L5543" i="3" s="1"/>
  <c r="O5551" i="3"/>
  <c r="R5551" i="3" s="1"/>
  <c r="K5551" i="3"/>
  <c r="L5551" i="3" s="1"/>
  <c r="Q5551" i="3"/>
  <c r="P5551" i="3"/>
  <c r="M5551" i="3"/>
  <c r="C5553" i="3"/>
  <c r="D5553" i="3"/>
  <c r="C5561" i="3"/>
  <c r="D5561" i="3"/>
  <c r="B5561" i="3"/>
  <c r="P5561" i="3"/>
  <c r="K5570" i="3"/>
  <c r="L5570" i="3" s="1"/>
  <c r="P5570" i="3"/>
  <c r="O5570" i="3"/>
  <c r="N5570" i="3"/>
  <c r="O5571" i="3"/>
  <c r="K5571" i="3"/>
  <c r="L5571" i="3" s="1"/>
  <c r="Q5571" i="3"/>
  <c r="P5571" i="3"/>
  <c r="M5571" i="3"/>
  <c r="R5580" i="3"/>
  <c r="R5592" i="3"/>
  <c r="B5618" i="3"/>
  <c r="D5618" i="3"/>
  <c r="C5618" i="3"/>
  <c r="D5680" i="3"/>
  <c r="C5680" i="3"/>
  <c r="B5680" i="3"/>
  <c r="D5683" i="3"/>
  <c r="C5683" i="3"/>
  <c r="B5683" i="3"/>
  <c r="C5382" i="3"/>
  <c r="C5386" i="3"/>
  <c r="C5390" i="3"/>
  <c r="C5394" i="3"/>
  <c r="C5398" i="3"/>
  <c r="C5402" i="3"/>
  <c r="C5406" i="3"/>
  <c r="C5410" i="3"/>
  <c r="C5414" i="3"/>
  <c r="C5418" i="3"/>
  <c r="C5422" i="3"/>
  <c r="C5426" i="3"/>
  <c r="C5430" i="3"/>
  <c r="C5434" i="3"/>
  <c r="C5438" i="3"/>
  <c r="C5442" i="3"/>
  <c r="C5446" i="3"/>
  <c r="C5450" i="3"/>
  <c r="C5454" i="3"/>
  <c r="C5458" i="3"/>
  <c r="C5462" i="3"/>
  <c r="C5466" i="3"/>
  <c r="C5470" i="3"/>
  <c r="C5474" i="3"/>
  <c r="C5478" i="3"/>
  <c r="C5482" i="3"/>
  <c r="C5486" i="3"/>
  <c r="C5490" i="3"/>
  <c r="C5494" i="3"/>
  <c r="O5496" i="3"/>
  <c r="R5496" i="3" s="1"/>
  <c r="C5498" i="3"/>
  <c r="O5500" i="3"/>
  <c r="C5502" i="3"/>
  <c r="O5504" i="3"/>
  <c r="C5506" i="3"/>
  <c r="O5508" i="3"/>
  <c r="C5510" i="3"/>
  <c r="O5512" i="3"/>
  <c r="R5512" i="3" s="1"/>
  <c r="C5514" i="3"/>
  <c r="O5516" i="3"/>
  <c r="C5518" i="3"/>
  <c r="P5520" i="3"/>
  <c r="O5521" i="3"/>
  <c r="O5522" i="3"/>
  <c r="C5525" i="3"/>
  <c r="K5525" i="3"/>
  <c r="L5525" i="3" s="1"/>
  <c r="B5526" i="3"/>
  <c r="O5531" i="3"/>
  <c r="R5531" i="3" s="1"/>
  <c r="Q5533" i="3"/>
  <c r="B5553" i="3"/>
  <c r="Q5561" i="3"/>
  <c r="M5565" i="3"/>
  <c r="M5567" i="3"/>
  <c r="Q5644" i="3"/>
  <c r="P5644" i="3"/>
  <c r="O5644" i="3"/>
  <c r="M5644" i="3"/>
  <c r="K5644" i="3"/>
  <c r="L5644" i="3" s="1"/>
  <c r="K5672" i="3"/>
  <c r="L5672" i="3" s="1"/>
  <c r="Q5672" i="3"/>
  <c r="P5672" i="3"/>
  <c r="O5672" i="3"/>
  <c r="R5672" i="3" s="1"/>
  <c r="M5672" i="3"/>
  <c r="P5496" i="3"/>
  <c r="P5500" i="3"/>
  <c r="P5504" i="3"/>
  <c r="P5508" i="3"/>
  <c r="P5512" i="3"/>
  <c r="P5516" i="3"/>
  <c r="Q5520" i="3"/>
  <c r="R5520" i="3" s="1"/>
  <c r="P5521" i="3"/>
  <c r="P5522" i="3"/>
  <c r="N5523" i="3"/>
  <c r="M5524" i="3"/>
  <c r="D5526" i="3"/>
  <c r="M5526" i="3"/>
  <c r="K5530" i="3"/>
  <c r="L5530" i="3" s="1"/>
  <c r="B5535" i="3"/>
  <c r="B5539" i="3"/>
  <c r="N5540" i="3"/>
  <c r="P5547" i="3"/>
  <c r="K5549" i="3"/>
  <c r="L5549" i="3" s="1"/>
  <c r="O5549" i="3"/>
  <c r="R5549" i="3" s="1"/>
  <c r="Q5549" i="3"/>
  <c r="P5549" i="3"/>
  <c r="C5551" i="3"/>
  <c r="D5551" i="3"/>
  <c r="P5553" i="3"/>
  <c r="R5576" i="3"/>
  <c r="Q5547" i="3"/>
  <c r="N5562" i="3"/>
  <c r="K5562" i="3"/>
  <c r="L5562" i="3" s="1"/>
  <c r="C5571" i="3"/>
  <c r="B5571" i="3"/>
  <c r="D5571" i="3"/>
  <c r="R5578" i="3"/>
  <c r="O5596" i="3"/>
  <c r="K5596" i="3"/>
  <c r="L5596" i="3" s="1"/>
  <c r="P5596" i="3"/>
  <c r="N5596" i="3"/>
  <c r="O5625" i="3"/>
  <c r="M5625" i="3"/>
  <c r="K5625" i="3"/>
  <c r="L5625" i="3" s="1"/>
  <c r="Q5625" i="3"/>
  <c r="N5627" i="3"/>
  <c r="Q5627" i="3"/>
  <c r="O5627" i="3"/>
  <c r="K5627" i="3"/>
  <c r="L5627" i="3" s="1"/>
  <c r="R5727" i="3"/>
  <c r="K5545" i="3"/>
  <c r="L5545" i="3" s="1"/>
  <c r="O5545" i="3"/>
  <c r="R5545" i="3" s="1"/>
  <c r="Q5546" i="3"/>
  <c r="R5546" i="3" s="1"/>
  <c r="K5561" i="3"/>
  <c r="L5561" i="3" s="1"/>
  <c r="O5561" i="3"/>
  <c r="R5561" i="3" s="1"/>
  <c r="Q5562" i="3"/>
  <c r="B5565" i="3"/>
  <c r="K5566" i="3"/>
  <c r="L5566" i="3" s="1"/>
  <c r="B5567" i="3"/>
  <c r="K5568" i="3"/>
  <c r="L5568" i="3" s="1"/>
  <c r="N5576" i="3"/>
  <c r="N5578" i="3"/>
  <c r="O5582" i="3"/>
  <c r="P5588" i="3"/>
  <c r="R5588" i="3" s="1"/>
  <c r="M5589" i="3"/>
  <c r="K5589" i="3"/>
  <c r="L5589" i="3" s="1"/>
  <c r="O5589" i="3"/>
  <c r="R5589" i="3" s="1"/>
  <c r="P5591" i="3"/>
  <c r="C5593" i="3"/>
  <c r="B5593" i="3"/>
  <c r="Q5598" i="3"/>
  <c r="Q5603" i="3"/>
  <c r="P5615" i="3"/>
  <c r="N5615" i="3"/>
  <c r="Q5636" i="3"/>
  <c r="P5636" i="3"/>
  <c r="O5636" i="3"/>
  <c r="M5636" i="3"/>
  <c r="O5641" i="3"/>
  <c r="R5641" i="3" s="1"/>
  <c r="M5641" i="3"/>
  <c r="K5641" i="3"/>
  <c r="L5641" i="3" s="1"/>
  <c r="Q5641" i="3"/>
  <c r="N5643" i="3"/>
  <c r="Q5643" i="3"/>
  <c r="O5643" i="3"/>
  <c r="K5643" i="3"/>
  <c r="L5643" i="3" s="1"/>
  <c r="R5667" i="3"/>
  <c r="B5690" i="3"/>
  <c r="D5690" i="3"/>
  <c r="C5690" i="3"/>
  <c r="K5541" i="3"/>
  <c r="L5541" i="3" s="1"/>
  <c r="O5541" i="3"/>
  <c r="R5541" i="3" s="1"/>
  <c r="Q5542" i="3"/>
  <c r="D5547" i="3"/>
  <c r="K5557" i="3"/>
  <c r="L5557" i="3" s="1"/>
  <c r="O5557" i="3"/>
  <c r="R5557" i="3" s="1"/>
  <c r="Q5558" i="3"/>
  <c r="R5558" i="3" s="1"/>
  <c r="D5563" i="3"/>
  <c r="M5563" i="3"/>
  <c r="N5568" i="3"/>
  <c r="O5574" i="3"/>
  <c r="K5581" i="3"/>
  <c r="L5581" i="3" s="1"/>
  <c r="O5581" i="3"/>
  <c r="R5581" i="3" s="1"/>
  <c r="Q5582" i="3"/>
  <c r="Q5583" i="3"/>
  <c r="O5583" i="3"/>
  <c r="K5583" i="3"/>
  <c r="L5583" i="3" s="1"/>
  <c r="N5586" i="3"/>
  <c r="C5589" i="3"/>
  <c r="B5589" i="3"/>
  <c r="N5590" i="3"/>
  <c r="O5608" i="3"/>
  <c r="K5608" i="3"/>
  <c r="L5608" i="3" s="1"/>
  <c r="K5610" i="3"/>
  <c r="L5610" i="3" s="1"/>
  <c r="P5610" i="3"/>
  <c r="O5610" i="3"/>
  <c r="B5626" i="3"/>
  <c r="D5626" i="3"/>
  <c r="C5626" i="3"/>
  <c r="D5629" i="3"/>
  <c r="B5629" i="3"/>
  <c r="C5629" i="3"/>
  <c r="Q5652" i="3"/>
  <c r="P5652" i="3"/>
  <c r="O5652" i="3"/>
  <c r="M5652" i="3"/>
  <c r="R5656" i="3"/>
  <c r="Q5660" i="3"/>
  <c r="P5660" i="3"/>
  <c r="O5660" i="3"/>
  <c r="R5660" i="3" s="1"/>
  <c r="M5660" i="3"/>
  <c r="K5660" i="3"/>
  <c r="L5660" i="3" s="1"/>
  <c r="N5687" i="3"/>
  <c r="Q5687" i="3"/>
  <c r="O5687" i="3"/>
  <c r="R5687" i="3" s="1"/>
  <c r="O5704" i="3"/>
  <c r="Q5704" i="3"/>
  <c r="P5704" i="3"/>
  <c r="M5704" i="3"/>
  <c r="K5704" i="3"/>
  <c r="L5704" i="3" s="1"/>
  <c r="O5555" i="3"/>
  <c r="R5555" i="3" s="1"/>
  <c r="K5555" i="3"/>
  <c r="L5555" i="3" s="1"/>
  <c r="N5566" i="3"/>
  <c r="O5568" i="3"/>
  <c r="R5568" i="3" s="1"/>
  <c r="K5577" i="3"/>
  <c r="L5577" i="3" s="1"/>
  <c r="O5577" i="3"/>
  <c r="R5577" i="3" s="1"/>
  <c r="Q5578" i="3"/>
  <c r="O5579" i="3"/>
  <c r="R5579" i="3" s="1"/>
  <c r="K5579" i="3"/>
  <c r="L5579" i="3" s="1"/>
  <c r="P5585" i="3"/>
  <c r="O5586" i="3"/>
  <c r="Q5602" i="3"/>
  <c r="Q5607" i="3"/>
  <c r="N5608" i="3"/>
  <c r="B5634" i="3"/>
  <c r="D5634" i="3"/>
  <c r="C5634" i="3"/>
  <c r="D5637" i="3"/>
  <c r="B5637" i="3"/>
  <c r="C5637" i="3"/>
  <c r="P5641" i="3"/>
  <c r="R5693" i="3"/>
  <c r="K5553" i="3"/>
  <c r="L5553" i="3" s="1"/>
  <c r="O5553" i="3"/>
  <c r="R5553" i="3" s="1"/>
  <c r="Q5554" i="3"/>
  <c r="R5554" i="3" s="1"/>
  <c r="K5573" i="3"/>
  <c r="L5573" i="3" s="1"/>
  <c r="O5573" i="3"/>
  <c r="R5573" i="3" s="1"/>
  <c r="Q5574" i="3"/>
  <c r="O5575" i="3"/>
  <c r="R5575" i="3" s="1"/>
  <c r="K5575" i="3"/>
  <c r="L5575" i="3" s="1"/>
  <c r="B5581" i="3"/>
  <c r="B5583" i="3"/>
  <c r="P5586" i="3"/>
  <c r="Q5591" i="3"/>
  <c r="Q5594" i="3"/>
  <c r="O5600" i="3"/>
  <c r="K5600" i="3"/>
  <c r="L5600" i="3" s="1"/>
  <c r="K5602" i="3"/>
  <c r="L5602" i="3" s="1"/>
  <c r="P5602" i="3"/>
  <c r="O5602" i="3"/>
  <c r="P5608" i="3"/>
  <c r="B5642" i="3"/>
  <c r="D5642" i="3"/>
  <c r="C5642" i="3"/>
  <c r="D5645" i="3"/>
  <c r="B5645" i="3"/>
  <c r="C5645" i="3"/>
  <c r="K5652" i="3"/>
  <c r="L5652" i="3" s="1"/>
  <c r="D5661" i="3"/>
  <c r="B5661" i="3"/>
  <c r="C5661" i="3"/>
  <c r="R5697" i="3"/>
  <c r="O5716" i="3"/>
  <c r="R5716" i="3" s="1"/>
  <c r="Q5716" i="3"/>
  <c r="P5716" i="3"/>
  <c r="M5716" i="3"/>
  <c r="K5716" i="3"/>
  <c r="L5716" i="3" s="1"/>
  <c r="Q5587" i="3"/>
  <c r="K5594" i="3"/>
  <c r="L5594" i="3" s="1"/>
  <c r="P5594" i="3"/>
  <c r="R5594" i="3" s="1"/>
  <c r="Q5599" i="3"/>
  <c r="O5612" i="3"/>
  <c r="R5612" i="3" s="1"/>
  <c r="K5612" i="3"/>
  <c r="L5612" i="3" s="1"/>
  <c r="O5616" i="3"/>
  <c r="R5616" i="3" s="1"/>
  <c r="N5616" i="3"/>
  <c r="K5616" i="3"/>
  <c r="L5616" i="3" s="1"/>
  <c r="O5617" i="3"/>
  <c r="R5617" i="3" s="1"/>
  <c r="M5617" i="3"/>
  <c r="K5617" i="3"/>
  <c r="L5617" i="3" s="1"/>
  <c r="Q5617" i="3"/>
  <c r="N5619" i="3"/>
  <c r="Q5619" i="3"/>
  <c r="O5619" i="3"/>
  <c r="K5619" i="3"/>
  <c r="L5619" i="3" s="1"/>
  <c r="R5631" i="3"/>
  <c r="B5650" i="3"/>
  <c r="D5650" i="3"/>
  <c r="C5650" i="3"/>
  <c r="D5653" i="3"/>
  <c r="B5653" i="3"/>
  <c r="C5653" i="3"/>
  <c r="O5563" i="3"/>
  <c r="R5563" i="3" s="1"/>
  <c r="K5563" i="3"/>
  <c r="L5563" i="3" s="1"/>
  <c r="D5573" i="3"/>
  <c r="M5573" i="3"/>
  <c r="D5575" i="3"/>
  <c r="M5575" i="3"/>
  <c r="M5585" i="3"/>
  <c r="K5585" i="3"/>
  <c r="L5585" i="3" s="1"/>
  <c r="O5585" i="3"/>
  <c r="R5585" i="3" s="1"/>
  <c r="N5588" i="3"/>
  <c r="K5590" i="3"/>
  <c r="L5590" i="3" s="1"/>
  <c r="P5590" i="3"/>
  <c r="R5590" i="3" s="1"/>
  <c r="O5604" i="3"/>
  <c r="K5604" i="3"/>
  <c r="L5604" i="3" s="1"/>
  <c r="K5606" i="3"/>
  <c r="L5606" i="3" s="1"/>
  <c r="P5606" i="3"/>
  <c r="O5606" i="3"/>
  <c r="P5607" i="3"/>
  <c r="P5612" i="3"/>
  <c r="R5624" i="3"/>
  <c r="Q5628" i="3"/>
  <c r="P5628" i="3"/>
  <c r="O5628" i="3"/>
  <c r="R5628" i="3" s="1"/>
  <c r="M5628" i="3"/>
  <c r="O5633" i="3"/>
  <c r="M5633" i="3"/>
  <c r="K5633" i="3"/>
  <c r="L5633" i="3" s="1"/>
  <c r="Q5633" i="3"/>
  <c r="N5635" i="3"/>
  <c r="Q5635" i="3"/>
  <c r="O5635" i="3"/>
  <c r="R5635" i="3" s="1"/>
  <c r="K5635" i="3"/>
  <c r="L5635" i="3" s="1"/>
  <c r="N5676" i="3"/>
  <c r="Q5676" i="3"/>
  <c r="P5676" i="3"/>
  <c r="O5676" i="3"/>
  <c r="P5686" i="3"/>
  <c r="O5686" i="3"/>
  <c r="R5686" i="3" s="1"/>
  <c r="Q5686" i="3"/>
  <c r="M5686" i="3"/>
  <c r="K5686" i="3"/>
  <c r="L5686" i="3" s="1"/>
  <c r="N5695" i="3"/>
  <c r="O5695" i="3"/>
  <c r="K5695" i="3"/>
  <c r="L5695" i="3" s="1"/>
  <c r="M5534" i="3"/>
  <c r="M5538" i="3"/>
  <c r="Q5540" i="3"/>
  <c r="R5540" i="3" s="1"/>
  <c r="M5542" i="3"/>
  <c r="Q5544" i="3"/>
  <c r="R5544" i="3" s="1"/>
  <c r="M5546" i="3"/>
  <c r="Q5548" i="3"/>
  <c r="R5548" i="3" s="1"/>
  <c r="M5550" i="3"/>
  <c r="Q5552" i="3"/>
  <c r="M5554" i="3"/>
  <c r="Q5556" i="3"/>
  <c r="M5558" i="3"/>
  <c r="Q5560" i="3"/>
  <c r="R5560" i="3" s="1"/>
  <c r="M5562" i="3"/>
  <c r="Q5564" i="3"/>
  <c r="R5564" i="3" s="1"/>
  <c r="Q5568" i="3"/>
  <c r="Q5572" i="3"/>
  <c r="Q5576" i="3"/>
  <c r="Q5580" i="3"/>
  <c r="Q5584" i="3"/>
  <c r="K5587" i="3"/>
  <c r="L5587" i="3" s="1"/>
  <c r="Q5588" i="3"/>
  <c r="K5591" i="3"/>
  <c r="L5591" i="3" s="1"/>
  <c r="Q5592" i="3"/>
  <c r="K5595" i="3"/>
  <c r="L5595" i="3" s="1"/>
  <c r="Q5596" i="3"/>
  <c r="O5597" i="3"/>
  <c r="K5599" i="3"/>
  <c r="L5599" i="3" s="1"/>
  <c r="Q5600" i="3"/>
  <c r="O5601" i="3"/>
  <c r="K5603" i="3"/>
  <c r="L5603" i="3" s="1"/>
  <c r="Q5604" i="3"/>
  <c r="O5605" i="3"/>
  <c r="K5607" i="3"/>
  <c r="L5607" i="3" s="1"/>
  <c r="Q5608" i="3"/>
  <c r="O5609" i="3"/>
  <c r="K5611" i="3"/>
  <c r="L5611" i="3" s="1"/>
  <c r="Q5612" i="3"/>
  <c r="O5613" i="3"/>
  <c r="R5613" i="3" s="1"/>
  <c r="K5615" i="3"/>
  <c r="L5615" i="3" s="1"/>
  <c r="Q5616" i="3"/>
  <c r="P5619" i="3"/>
  <c r="M5621" i="3"/>
  <c r="P5624" i="3"/>
  <c r="P5627" i="3"/>
  <c r="M5629" i="3"/>
  <c r="P5632" i="3"/>
  <c r="R5632" i="3" s="1"/>
  <c r="P5635" i="3"/>
  <c r="M5637" i="3"/>
  <c r="P5640" i="3"/>
  <c r="R5640" i="3" s="1"/>
  <c r="P5643" i="3"/>
  <c r="M5645" i="3"/>
  <c r="P5648" i="3"/>
  <c r="R5648" i="3" s="1"/>
  <c r="P5651" i="3"/>
  <c r="M5653" i="3"/>
  <c r="P5656" i="3"/>
  <c r="P5659" i="3"/>
  <c r="M5661" i="3"/>
  <c r="O5663" i="3"/>
  <c r="K5668" i="3"/>
  <c r="L5668" i="3" s="1"/>
  <c r="D5676" i="3"/>
  <c r="C5676" i="3"/>
  <c r="R5677" i="3"/>
  <c r="P5679" i="3"/>
  <c r="M5679" i="3"/>
  <c r="O5680" i="3"/>
  <c r="P5682" i="3"/>
  <c r="O5682" i="3"/>
  <c r="P5684" i="3"/>
  <c r="R5684" i="3" s="1"/>
  <c r="Q5688" i="3"/>
  <c r="K5690" i="3"/>
  <c r="L5690" i="3" s="1"/>
  <c r="D5691" i="3"/>
  <c r="D5693" i="3"/>
  <c r="C5693" i="3"/>
  <c r="B5693" i="3"/>
  <c r="K5694" i="3"/>
  <c r="L5694" i="3" s="1"/>
  <c r="Q5694" i="3"/>
  <c r="O5694" i="3"/>
  <c r="Q5696" i="3"/>
  <c r="O5699" i="3"/>
  <c r="R5699" i="3" s="1"/>
  <c r="M5705" i="3"/>
  <c r="Q5705" i="3"/>
  <c r="P5705" i="3"/>
  <c r="O5705" i="3"/>
  <c r="R5707" i="3"/>
  <c r="M5713" i="3"/>
  <c r="P5713" i="3"/>
  <c r="O5713" i="3"/>
  <c r="K5713" i="3"/>
  <c r="L5713" i="3" s="1"/>
  <c r="K5722" i="3"/>
  <c r="L5722" i="3" s="1"/>
  <c r="O5722" i="3"/>
  <c r="M5722" i="3"/>
  <c r="Q5722" i="3"/>
  <c r="K5763" i="3"/>
  <c r="L5763" i="3" s="1"/>
  <c r="P5763" i="3"/>
  <c r="O5763" i="3"/>
  <c r="N5763" i="3"/>
  <c r="D5672" i="3"/>
  <c r="C5672" i="3"/>
  <c r="P5675" i="3"/>
  <c r="M5675" i="3"/>
  <c r="P5678" i="3"/>
  <c r="O5678" i="3"/>
  <c r="R5678" i="3" s="1"/>
  <c r="K5702" i="3"/>
  <c r="L5702" i="3" s="1"/>
  <c r="P5702" i="3"/>
  <c r="O5702" i="3"/>
  <c r="M5702" i="3"/>
  <c r="D5704" i="3"/>
  <c r="C5704" i="3"/>
  <c r="K5714" i="3"/>
  <c r="L5714" i="3" s="1"/>
  <c r="Q5714" i="3"/>
  <c r="P5714" i="3"/>
  <c r="O5714" i="3"/>
  <c r="M5714" i="3"/>
  <c r="D5716" i="3"/>
  <c r="B5716" i="3"/>
  <c r="Q5717" i="3"/>
  <c r="K5717" i="3"/>
  <c r="L5717" i="3" s="1"/>
  <c r="D5724" i="3"/>
  <c r="C5724" i="3"/>
  <c r="B5724" i="3"/>
  <c r="C5782" i="3"/>
  <c r="D5782" i="3"/>
  <c r="B5782" i="3"/>
  <c r="Q5597" i="3"/>
  <c r="Q5601" i="3"/>
  <c r="Q5605" i="3"/>
  <c r="Q5609" i="3"/>
  <c r="Q5613" i="3"/>
  <c r="O5614" i="3"/>
  <c r="R5614" i="3" s="1"/>
  <c r="O5621" i="3"/>
  <c r="Q5623" i="3"/>
  <c r="O5629" i="3"/>
  <c r="R5629" i="3" s="1"/>
  <c r="Q5631" i="3"/>
  <c r="O5637" i="3"/>
  <c r="R5637" i="3" s="1"/>
  <c r="Q5639" i="3"/>
  <c r="O5645" i="3"/>
  <c r="R5646" i="3"/>
  <c r="Q5647" i="3"/>
  <c r="O5653" i="3"/>
  <c r="R5654" i="3"/>
  <c r="Q5655" i="3"/>
  <c r="C5658" i="3"/>
  <c r="K5659" i="3"/>
  <c r="L5659" i="3" s="1"/>
  <c r="O5661" i="3"/>
  <c r="R5661" i="3" s="1"/>
  <c r="R5662" i="3"/>
  <c r="D5668" i="3"/>
  <c r="C5668" i="3"/>
  <c r="R5669" i="3"/>
  <c r="P5671" i="3"/>
  <c r="M5671" i="3"/>
  <c r="B5672" i="3"/>
  <c r="P5674" i="3"/>
  <c r="O5674" i="3"/>
  <c r="R5674" i="3" s="1"/>
  <c r="B5675" i="3"/>
  <c r="K5679" i="3"/>
  <c r="L5679" i="3" s="1"/>
  <c r="Q5680" i="3"/>
  <c r="C5682" i="3"/>
  <c r="O5692" i="3"/>
  <c r="R5692" i="3" s="1"/>
  <c r="K5692" i="3"/>
  <c r="L5692" i="3" s="1"/>
  <c r="C5694" i="3"/>
  <c r="B5694" i="3"/>
  <c r="B5704" i="3"/>
  <c r="C5716" i="3"/>
  <c r="D5717" i="3"/>
  <c r="B5717" i="3"/>
  <c r="N5717" i="3"/>
  <c r="B5597" i="3"/>
  <c r="B5601" i="3"/>
  <c r="B5605" i="3"/>
  <c r="B5609" i="3"/>
  <c r="B5613" i="3"/>
  <c r="P5614" i="3"/>
  <c r="B5617" i="3"/>
  <c r="P5621" i="3"/>
  <c r="D5625" i="3"/>
  <c r="B5625" i="3"/>
  <c r="P5629" i="3"/>
  <c r="D5633" i="3"/>
  <c r="B5633" i="3"/>
  <c r="P5637" i="3"/>
  <c r="D5641" i="3"/>
  <c r="B5641" i="3"/>
  <c r="P5645" i="3"/>
  <c r="D5649" i="3"/>
  <c r="B5649" i="3"/>
  <c r="P5653" i="3"/>
  <c r="D5657" i="3"/>
  <c r="B5657" i="3"/>
  <c r="D5658" i="3"/>
  <c r="P5661" i="3"/>
  <c r="D5664" i="3"/>
  <c r="C5664" i="3"/>
  <c r="M5664" i="3"/>
  <c r="P5667" i="3"/>
  <c r="M5667" i="3"/>
  <c r="O5668" i="3"/>
  <c r="P5670" i="3"/>
  <c r="O5670" i="3"/>
  <c r="C5675" i="3"/>
  <c r="K5675" i="3"/>
  <c r="L5675" i="3" s="1"/>
  <c r="K5678" i="3"/>
  <c r="L5678" i="3" s="1"/>
  <c r="D5682" i="3"/>
  <c r="D5694" i="3"/>
  <c r="P5700" i="3"/>
  <c r="C5706" i="3"/>
  <c r="B5706" i="3"/>
  <c r="D5706" i="3"/>
  <c r="R5710" i="3"/>
  <c r="Q5713" i="3"/>
  <c r="C5717" i="3"/>
  <c r="R5720" i="3"/>
  <c r="P5722" i="3"/>
  <c r="O5587" i="3"/>
  <c r="R5587" i="3" s="1"/>
  <c r="O5591" i="3"/>
  <c r="R5591" i="3" s="1"/>
  <c r="O5595" i="3"/>
  <c r="R5595" i="3" s="1"/>
  <c r="K5597" i="3"/>
  <c r="L5597" i="3" s="1"/>
  <c r="O5599" i="3"/>
  <c r="K5601" i="3"/>
  <c r="L5601" i="3" s="1"/>
  <c r="O5603" i="3"/>
  <c r="R5603" i="3" s="1"/>
  <c r="K5605" i="3"/>
  <c r="L5605" i="3" s="1"/>
  <c r="O5607" i="3"/>
  <c r="K5609" i="3"/>
  <c r="L5609" i="3" s="1"/>
  <c r="O5611" i="3"/>
  <c r="R5611" i="3" s="1"/>
  <c r="K5613" i="3"/>
  <c r="L5613" i="3" s="1"/>
  <c r="O5615" i="3"/>
  <c r="C5617" i="3"/>
  <c r="M5618" i="3"/>
  <c r="M5619" i="3"/>
  <c r="P5623" i="3"/>
  <c r="R5623" i="3" s="1"/>
  <c r="C5625" i="3"/>
  <c r="M5626" i="3"/>
  <c r="M5627" i="3"/>
  <c r="P5631" i="3"/>
  <c r="C5633" i="3"/>
  <c r="M5634" i="3"/>
  <c r="M5635" i="3"/>
  <c r="P5639" i="3"/>
  <c r="C5641" i="3"/>
  <c r="M5642" i="3"/>
  <c r="M5643" i="3"/>
  <c r="P5647" i="3"/>
  <c r="R5647" i="3" s="1"/>
  <c r="C5649" i="3"/>
  <c r="M5650" i="3"/>
  <c r="M5651" i="3"/>
  <c r="P5655" i="3"/>
  <c r="R5655" i="3" s="1"/>
  <c r="C5657" i="3"/>
  <c r="M5658" i="3"/>
  <c r="M5659" i="3"/>
  <c r="P5663" i="3"/>
  <c r="M5663" i="3"/>
  <c r="B5664" i="3"/>
  <c r="O5664" i="3"/>
  <c r="P5666" i="3"/>
  <c r="O5666" i="3"/>
  <c r="B5667" i="3"/>
  <c r="P5668" i="3"/>
  <c r="C5671" i="3"/>
  <c r="K5671" i="3"/>
  <c r="L5671" i="3" s="1"/>
  <c r="C5674" i="3"/>
  <c r="K5674" i="3"/>
  <c r="L5674" i="3" s="1"/>
  <c r="D5678" i="3"/>
  <c r="O5679" i="3"/>
  <c r="M5682" i="3"/>
  <c r="K5684" i="3"/>
  <c r="L5684" i="3" s="1"/>
  <c r="D5692" i="3"/>
  <c r="C5692" i="3"/>
  <c r="M5692" i="3"/>
  <c r="O5696" i="3"/>
  <c r="P5696" i="3"/>
  <c r="M5696" i="3"/>
  <c r="Q5700" i="3"/>
  <c r="Q5702" i="3"/>
  <c r="C5714" i="3"/>
  <c r="B5714" i="3"/>
  <c r="D5714" i="3"/>
  <c r="K5656" i="3"/>
  <c r="L5656" i="3" s="1"/>
  <c r="O5659" i="3"/>
  <c r="R5659" i="3" s="1"/>
  <c r="P5664" i="3"/>
  <c r="C5667" i="3"/>
  <c r="K5667" i="3"/>
  <c r="L5667" i="3" s="1"/>
  <c r="Q5668" i="3"/>
  <c r="K5670" i="3"/>
  <c r="L5670" i="3" s="1"/>
  <c r="D5674" i="3"/>
  <c r="O5675" i="3"/>
  <c r="M5678" i="3"/>
  <c r="Q5679" i="3"/>
  <c r="D5688" i="3"/>
  <c r="C5688" i="3"/>
  <c r="M5688" i="3"/>
  <c r="P5691" i="3"/>
  <c r="R5691" i="3" s="1"/>
  <c r="M5691" i="3"/>
  <c r="P5692" i="3"/>
  <c r="M5693" i="3"/>
  <c r="P5693" i="3"/>
  <c r="K5693" i="3"/>
  <c r="L5693" i="3" s="1"/>
  <c r="R5718" i="3"/>
  <c r="O5765" i="3"/>
  <c r="M5765" i="3"/>
  <c r="K5765" i="3"/>
  <c r="L5765" i="3" s="1"/>
  <c r="P5765" i="3"/>
  <c r="Q5765" i="3"/>
  <c r="R5618" i="3"/>
  <c r="C5622" i="3"/>
  <c r="K5623" i="3"/>
  <c r="L5623" i="3" s="1"/>
  <c r="R5626" i="3"/>
  <c r="C5630" i="3"/>
  <c r="K5631" i="3"/>
  <c r="L5631" i="3" s="1"/>
  <c r="R5634" i="3"/>
  <c r="C5638" i="3"/>
  <c r="K5639" i="3"/>
  <c r="L5639" i="3" s="1"/>
  <c r="R5642" i="3"/>
  <c r="C5646" i="3"/>
  <c r="K5647" i="3"/>
  <c r="L5647" i="3" s="1"/>
  <c r="O5650" i="3"/>
  <c r="R5650" i="3" s="1"/>
  <c r="Q5651" i="3"/>
  <c r="C5654" i="3"/>
  <c r="K5655" i="3"/>
  <c r="L5655" i="3" s="1"/>
  <c r="O5658" i="3"/>
  <c r="R5658" i="3" s="1"/>
  <c r="Q5659" i="3"/>
  <c r="C5662" i="3"/>
  <c r="K5663" i="3"/>
  <c r="L5663" i="3" s="1"/>
  <c r="Q5664" i="3"/>
  <c r="C5666" i="3"/>
  <c r="O5671" i="3"/>
  <c r="R5671" i="3" s="1"/>
  <c r="M5674" i="3"/>
  <c r="Q5675" i="3"/>
  <c r="K5676" i="3"/>
  <c r="L5676" i="3" s="1"/>
  <c r="Q5682" i="3"/>
  <c r="D5684" i="3"/>
  <c r="C5684" i="3"/>
  <c r="R5685" i="3"/>
  <c r="P5687" i="3"/>
  <c r="M5687" i="3"/>
  <c r="B5688" i="3"/>
  <c r="O5688" i="3"/>
  <c r="R5688" i="3" s="1"/>
  <c r="P5690" i="3"/>
  <c r="O5690" i="3"/>
  <c r="Q5692" i="3"/>
  <c r="Q5695" i="3"/>
  <c r="K5696" i="3"/>
  <c r="L5696" i="3" s="1"/>
  <c r="O5703" i="3"/>
  <c r="N5703" i="3"/>
  <c r="K5703" i="3"/>
  <c r="L5703" i="3" s="1"/>
  <c r="O5724" i="3"/>
  <c r="R5724" i="3" s="1"/>
  <c r="P5724" i="3"/>
  <c r="M5724" i="3"/>
  <c r="K5724" i="3"/>
  <c r="L5724" i="3" s="1"/>
  <c r="O5745" i="3"/>
  <c r="M5745" i="3"/>
  <c r="K5745" i="3"/>
  <c r="L5745" i="3" s="1"/>
  <c r="Q5745" i="3"/>
  <c r="P5745" i="3"/>
  <c r="Q5757" i="3"/>
  <c r="P5757" i="3"/>
  <c r="N5757" i="3"/>
  <c r="R5801" i="3"/>
  <c r="O5709" i="3"/>
  <c r="Q5748" i="3"/>
  <c r="K5751" i="3"/>
  <c r="L5751" i="3" s="1"/>
  <c r="P5751" i="3"/>
  <c r="O5751" i="3"/>
  <c r="R5751" i="3" s="1"/>
  <c r="D5757" i="3"/>
  <c r="C5757" i="3"/>
  <c r="Q5767" i="3"/>
  <c r="C5784" i="3"/>
  <c r="D5784" i="3"/>
  <c r="B5784" i="3"/>
  <c r="K5802" i="3"/>
  <c r="L5802" i="3" s="1"/>
  <c r="O5802" i="3"/>
  <c r="R5802" i="3" s="1"/>
  <c r="Q5802" i="3"/>
  <c r="P5802" i="3"/>
  <c r="M5802" i="3"/>
  <c r="N5819" i="3"/>
  <c r="P5819" i="3"/>
  <c r="O5819" i="3"/>
  <c r="K5819" i="3"/>
  <c r="L5819" i="3" s="1"/>
  <c r="M5729" i="3"/>
  <c r="K5729" i="3"/>
  <c r="L5729" i="3" s="1"/>
  <c r="M5733" i="3"/>
  <c r="K5733" i="3"/>
  <c r="L5733" i="3" s="1"/>
  <c r="M5737" i="3"/>
  <c r="K5737" i="3"/>
  <c r="L5737" i="3" s="1"/>
  <c r="M5741" i="3"/>
  <c r="K5741" i="3"/>
  <c r="L5741" i="3" s="1"/>
  <c r="D5745" i="3"/>
  <c r="C5745" i="3"/>
  <c r="O5753" i="3"/>
  <c r="R5753" i="3" s="1"/>
  <c r="M5753" i="3"/>
  <c r="K5753" i="3"/>
  <c r="L5753" i="3" s="1"/>
  <c r="D5765" i="3"/>
  <c r="C5765" i="3"/>
  <c r="K5767" i="3"/>
  <c r="L5767" i="3" s="1"/>
  <c r="P5767" i="3"/>
  <c r="O5767" i="3"/>
  <c r="O5769" i="3"/>
  <c r="M5769" i="3"/>
  <c r="K5769" i="3"/>
  <c r="L5769" i="3" s="1"/>
  <c r="P5769" i="3"/>
  <c r="P5785" i="3"/>
  <c r="O5785" i="3"/>
  <c r="N5785" i="3"/>
  <c r="K5785" i="3"/>
  <c r="L5785" i="3" s="1"/>
  <c r="C5702" i="3"/>
  <c r="B5702" i="3"/>
  <c r="C5705" i="3"/>
  <c r="N5707" i="3"/>
  <c r="P5708" i="3"/>
  <c r="Q5709" i="3"/>
  <c r="O5717" i="3"/>
  <c r="P5718" i="3"/>
  <c r="Q5720" i="3"/>
  <c r="B5725" i="3"/>
  <c r="K5725" i="3"/>
  <c r="L5725" i="3" s="1"/>
  <c r="N5727" i="3"/>
  <c r="B5745" i="3"/>
  <c r="K5748" i="3"/>
  <c r="L5748" i="3" s="1"/>
  <c r="R5754" i="3"/>
  <c r="K5759" i="3"/>
  <c r="L5759" i="3" s="1"/>
  <c r="P5759" i="3"/>
  <c r="O5759" i="3"/>
  <c r="B5765" i="3"/>
  <c r="R5774" i="3"/>
  <c r="Q5804" i="3"/>
  <c r="N5804" i="3"/>
  <c r="Q5827" i="3"/>
  <c r="N5827" i="3"/>
  <c r="O5827" i="3"/>
  <c r="R5827" i="3" s="1"/>
  <c r="K5827" i="3"/>
  <c r="L5827" i="3" s="1"/>
  <c r="B5665" i="3"/>
  <c r="B5669" i="3"/>
  <c r="B5673" i="3"/>
  <c r="B5677" i="3"/>
  <c r="B5681" i="3"/>
  <c r="B5685" i="3"/>
  <c r="B5689" i="3"/>
  <c r="Q5697" i="3"/>
  <c r="Q5699" i="3"/>
  <c r="O5700" i="3"/>
  <c r="R5700" i="3" s="1"/>
  <c r="D5702" i="3"/>
  <c r="P5706" i="3"/>
  <c r="R5706" i="3" s="1"/>
  <c r="B5712" i="3"/>
  <c r="B5713" i="3"/>
  <c r="P5717" i="3"/>
  <c r="Q5718" i="3"/>
  <c r="C5722" i="3"/>
  <c r="B5722" i="3"/>
  <c r="K5723" i="3"/>
  <c r="L5723" i="3" s="1"/>
  <c r="C5725" i="3"/>
  <c r="D5729" i="3"/>
  <c r="C5729" i="3"/>
  <c r="D5733" i="3"/>
  <c r="C5733" i="3"/>
  <c r="R5734" i="3"/>
  <c r="D5737" i="3"/>
  <c r="C5737" i="3"/>
  <c r="R5738" i="3"/>
  <c r="D5741" i="3"/>
  <c r="C5741" i="3"/>
  <c r="Q5744" i="3"/>
  <c r="K5747" i="3"/>
  <c r="L5747" i="3" s="1"/>
  <c r="P5747" i="3"/>
  <c r="O5747" i="3"/>
  <c r="N5751" i="3"/>
  <c r="D5753" i="3"/>
  <c r="C5753" i="3"/>
  <c r="P5760" i="3"/>
  <c r="O5761" i="3"/>
  <c r="R5761" i="3" s="1"/>
  <c r="M5761" i="3"/>
  <c r="K5761" i="3"/>
  <c r="L5761" i="3" s="1"/>
  <c r="N5767" i="3"/>
  <c r="D5769" i="3"/>
  <c r="C5769" i="3"/>
  <c r="K5771" i="3"/>
  <c r="L5771" i="3" s="1"/>
  <c r="P5771" i="3"/>
  <c r="O5771" i="3"/>
  <c r="R5771" i="3" s="1"/>
  <c r="O5773" i="3"/>
  <c r="M5773" i="3"/>
  <c r="K5773" i="3"/>
  <c r="L5773" i="3" s="1"/>
  <c r="P5773" i="3"/>
  <c r="R5789" i="3"/>
  <c r="O5840" i="3"/>
  <c r="M5840" i="3"/>
  <c r="K5840" i="3"/>
  <c r="L5840" i="3" s="1"/>
  <c r="P5840" i="3"/>
  <c r="Q5840" i="3"/>
  <c r="C5710" i="3"/>
  <c r="B5710" i="3"/>
  <c r="N5715" i="3"/>
  <c r="O5725" i="3"/>
  <c r="O5728" i="3"/>
  <c r="R5728" i="3" s="1"/>
  <c r="M5728" i="3"/>
  <c r="O5729" i="3"/>
  <c r="O5732" i="3"/>
  <c r="R5732" i="3" s="1"/>
  <c r="M5732" i="3"/>
  <c r="O5733" i="3"/>
  <c r="R5733" i="3" s="1"/>
  <c r="O5736" i="3"/>
  <c r="R5736" i="3" s="1"/>
  <c r="M5736" i="3"/>
  <c r="O5737" i="3"/>
  <c r="O5740" i="3"/>
  <c r="R5740" i="3" s="1"/>
  <c r="M5740" i="3"/>
  <c r="O5741" i="3"/>
  <c r="R5741" i="3" s="1"/>
  <c r="P5748" i="3"/>
  <c r="O5749" i="3"/>
  <c r="R5749" i="3" s="1"/>
  <c r="M5749" i="3"/>
  <c r="K5749" i="3"/>
  <c r="L5749" i="3" s="1"/>
  <c r="P5753" i="3"/>
  <c r="R5762" i="3"/>
  <c r="Q5769" i="3"/>
  <c r="O5777" i="3"/>
  <c r="M5777" i="3"/>
  <c r="K5777" i="3"/>
  <c r="L5777" i="3" s="1"/>
  <c r="P5777" i="3"/>
  <c r="M5781" i="3"/>
  <c r="P5781" i="3"/>
  <c r="O5781" i="3"/>
  <c r="R5781" i="3" s="1"/>
  <c r="K5781" i="3"/>
  <c r="L5781" i="3" s="1"/>
  <c r="Q5781" i="3"/>
  <c r="K5782" i="3"/>
  <c r="L5782" i="3" s="1"/>
  <c r="O5782" i="3"/>
  <c r="Q5782" i="3"/>
  <c r="P5782" i="3"/>
  <c r="M5782" i="3"/>
  <c r="C5804" i="3"/>
  <c r="D5804" i="3"/>
  <c r="B5804" i="3"/>
  <c r="P5805" i="3"/>
  <c r="O5805" i="3"/>
  <c r="N5805" i="3"/>
  <c r="K5805" i="3"/>
  <c r="L5805" i="3" s="1"/>
  <c r="Q5806" i="3"/>
  <c r="N5806" i="3"/>
  <c r="R5815" i="3"/>
  <c r="C5698" i="3"/>
  <c r="B5698" i="3"/>
  <c r="K5700" i="3"/>
  <c r="L5700" i="3" s="1"/>
  <c r="Q5707" i="3"/>
  <c r="O5708" i="3"/>
  <c r="D5710" i="3"/>
  <c r="M5710" i="3"/>
  <c r="O5715" i="3"/>
  <c r="R5715" i="3" s="1"/>
  <c r="B5720" i="3"/>
  <c r="B5721" i="3"/>
  <c r="K5721" i="3"/>
  <c r="L5721" i="3" s="1"/>
  <c r="P5725" i="3"/>
  <c r="Q5727" i="3"/>
  <c r="B5728" i="3"/>
  <c r="P5729" i="3"/>
  <c r="Q5731" i="3"/>
  <c r="B5732" i="3"/>
  <c r="P5733" i="3"/>
  <c r="Q5735" i="3"/>
  <c r="B5736" i="3"/>
  <c r="P5737" i="3"/>
  <c r="Q5739" i="3"/>
  <c r="B5740" i="3"/>
  <c r="P5741" i="3"/>
  <c r="Q5743" i="3"/>
  <c r="K5744" i="3"/>
  <c r="L5744" i="3" s="1"/>
  <c r="Q5752" i="3"/>
  <c r="Q5753" i="3"/>
  <c r="K5755" i="3"/>
  <c r="L5755" i="3" s="1"/>
  <c r="P5755" i="3"/>
  <c r="O5755" i="3"/>
  <c r="N5759" i="3"/>
  <c r="D5761" i="3"/>
  <c r="C5761" i="3"/>
  <c r="N5761" i="3"/>
  <c r="N5771" i="3"/>
  <c r="D5773" i="3"/>
  <c r="C5773" i="3"/>
  <c r="N5773" i="3"/>
  <c r="O5800" i="3"/>
  <c r="K5800" i="3"/>
  <c r="L5800" i="3" s="1"/>
  <c r="Q5800" i="3"/>
  <c r="P5800" i="3"/>
  <c r="M5800" i="3"/>
  <c r="K5818" i="3"/>
  <c r="L5818" i="3" s="1"/>
  <c r="P5818" i="3"/>
  <c r="O5818" i="3"/>
  <c r="Q5818" i="3"/>
  <c r="M5818" i="3"/>
  <c r="K5709" i="3"/>
  <c r="L5709" i="3" s="1"/>
  <c r="C5718" i="3"/>
  <c r="B5718" i="3"/>
  <c r="K5720" i="3"/>
  <c r="L5720" i="3" s="1"/>
  <c r="C5721" i="3"/>
  <c r="Q5725" i="3"/>
  <c r="K5728" i="3"/>
  <c r="L5728" i="3" s="1"/>
  <c r="Q5729" i="3"/>
  <c r="P5731" i="3"/>
  <c r="O5731" i="3"/>
  <c r="R5731" i="3" s="1"/>
  <c r="K5732" i="3"/>
  <c r="L5732" i="3" s="1"/>
  <c r="Q5733" i="3"/>
  <c r="P5735" i="3"/>
  <c r="O5735" i="3"/>
  <c r="K5736" i="3"/>
  <c r="L5736" i="3" s="1"/>
  <c r="Q5737" i="3"/>
  <c r="P5739" i="3"/>
  <c r="O5739" i="3"/>
  <c r="R5739" i="3" s="1"/>
  <c r="K5740" i="3"/>
  <c r="L5740" i="3" s="1"/>
  <c r="Q5741" i="3"/>
  <c r="K5743" i="3"/>
  <c r="L5743" i="3" s="1"/>
  <c r="P5743" i="3"/>
  <c r="O5743" i="3"/>
  <c r="R5743" i="3" s="1"/>
  <c r="D5749" i="3"/>
  <c r="C5749" i="3"/>
  <c r="O5757" i="3"/>
  <c r="R5757" i="3" s="1"/>
  <c r="M5757" i="3"/>
  <c r="K5757" i="3"/>
  <c r="L5757" i="3" s="1"/>
  <c r="Q5763" i="3"/>
  <c r="D5777" i="3"/>
  <c r="C5777" i="3"/>
  <c r="Q5777" i="3"/>
  <c r="D5781" i="3"/>
  <c r="C5781" i="3"/>
  <c r="Q5784" i="3"/>
  <c r="N5784" i="3"/>
  <c r="C5806" i="3"/>
  <c r="D5806" i="3"/>
  <c r="B5806" i="3"/>
  <c r="P5807" i="3"/>
  <c r="O5807" i="3"/>
  <c r="N5807" i="3"/>
  <c r="K5807" i="3"/>
  <c r="L5807" i="3" s="1"/>
  <c r="O5784" i="3"/>
  <c r="R5784" i="3" s="1"/>
  <c r="K5784" i="3"/>
  <c r="L5784" i="3" s="1"/>
  <c r="B5788" i="3"/>
  <c r="D5790" i="3"/>
  <c r="O5795" i="3"/>
  <c r="R5795" i="3" s="1"/>
  <c r="O5797" i="3"/>
  <c r="R5797" i="3" s="1"/>
  <c r="P5799" i="3"/>
  <c r="R5799" i="3" s="1"/>
  <c r="P5801" i="3"/>
  <c r="O5804" i="3"/>
  <c r="K5804" i="3"/>
  <c r="L5804" i="3" s="1"/>
  <c r="Q5805" i="3"/>
  <c r="K5806" i="3"/>
  <c r="L5806" i="3" s="1"/>
  <c r="O5806" i="3"/>
  <c r="R5806" i="3" s="1"/>
  <c r="Q5807" i="3"/>
  <c r="B5812" i="3"/>
  <c r="K5813" i="3"/>
  <c r="L5813" i="3" s="1"/>
  <c r="B5814" i="3"/>
  <c r="K5815" i="3"/>
  <c r="L5815" i="3" s="1"/>
  <c r="R5817" i="3"/>
  <c r="Q5819" i="3"/>
  <c r="B5826" i="3"/>
  <c r="C5826" i="3"/>
  <c r="D5831" i="3"/>
  <c r="C5831" i="3"/>
  <c r="B5831" i="3"/>
  <c r="R5851" i="3"/>
  <c r="D5853" i="3"/>
  <c r="C5853" i="3"/>
  <c r="B5853" i="3"/>
  <c r="O5796" i="3"/>
  <c r="K5796" i="3"/>
  <c r="L5796" i="3" s="1"/>
  <c r="K5798" i="3"/>
  <c r="L5798" i="3" s="1"/>
  <c r="O5798" i="3"/>
  <c r="O5823" i="3"/>
  <c r="N5823" i="3"/>
  <c r="P5825" i="3"/>
  <c r="Q5825" i="3"/>
  <c r="O5825" i="3"/>
  <c r="D5827" i="3"/>
  <c r="C5827" i="3"/>
  <c r="D5835" i="3"/>
  <c r="B5835" i="3"/>
  <c r="C5835" i="3"/>
  <c r="P5841" i="3"/>
  <c r="Q5841" i="3"/>
  <c r="O5841" i="3"/>
  <c r="M5841" i="3"/>
  <c r="K5841" i="3"/>
  <c r="L5841" i="3" s="1"/>
  <c r="N5859" i="3"/>
  <c r="K5859" i="3"/>
  <c r="L5859" i="3" s="1"/>
  <c r="R5873" i="3"/>
  <c r="Q5726" i="3"/>
  <c r="R5726" i="3" s="1"/>
  <c r="Q5730" i="3"/>
  <c r="R5730" i="3" s="1"/>
  <c r="Q5734" i="3"/>
  <c r="Q5738" i="3"/>
  <c r="Q5742" i="3"/>
  <c r="R5742" i="3" s="1"/>
  <c r="M5744" i="3"/>
  <c r="Q5746" i="3"/>
  <c r="R5746" i="3" s="1"/>
  <c r="M5748" i="3"/>
  <c r="Q5750" i="3"/>
  <c r="R5750" i="3" s="1"/>
  <c r="M5752" i="3"/>
  <c r="Q5754" i="3"/>
  <c r="M5756" i="3"/>
  <c r="Q5758" i="3"/>
  <c r="R5758" i="3" s="1"/>
  <c r="M5760" i="3"/>
  <c r="Q5762" i="3"/>
  <c r="Q5766" i="3"/>
  <c r="R5766" i="3" s="1"/>
  <c r="Q5770" i="3"/>
  <c r="R5770" i="3" s="1"/>
  <c r="Q5774" i="3"/>
  <c r="O5775" i="3"/>
  <c r="Q5778" i="3"/>
  <c r="R5778" i="3" s="1"/>
  <c r="O5779" i="3"/>
  <c r="R5779" i="3" s="1"/>
  <c r="K5783" i="3"/>
  <c r="L5783" i="3" s="1"/>
  <c r="P5788" i="3"/>
  <c r="P5791" i="3"/>
  <c r="R5791" i="3" s="1"/>
  <c r="K5794" i="3"/>
  <c r="L5794" i="3" s="1"/>
  <c r="O5794" i="3"/>
  <c r="R5794" i="3" s="1"/>
  <c r="B5800" i="3"/>
  <c r="K5801" i="3"/>
  <c r="L5801" i="3" s="1"/>
  <c r="B5802" i="3"/>
  <c r="K5803" i="3"/>
  <c r="L5803" i="3" s="1"/>
  <c r="M5804" i="3"/>
  <c r="M5806" i="3"/>
  <c r="P5812" i="3"/>
  <c r="N5813" i="3"/>
  <c r="P5814" i="3"/>
  <c r="P5815" i="3"/>
  <c r="O5816" i="3"/>
  <c r="R5816" i="3" s="1"/>
  <c r="K5816" i="3"/>
  <c r="L5816" i="3" s="1"/>
  <c r="B5818" i="3"/>
  <c r="K5822" i="3"/>
  <c r="L5822" i="3" s="1"/>
  <c r="P5822" i="3"/>
  <c r="O5822" i="3"/>
  <c r="K5823" i="3"/>
  <c r="L5823" i="3" s="1"/>
  <c r="B5827" i="3"/>
  <c r="R5846" i="3"/>
  <c r="P5849" i="3"/>
  <c r="O5849" i="3"/>
  <c r="R5849" i="3" s="1"/>
  <c r="Q5849" i="3"/>
  <c r="M5849" i="3"/>
  <c r="K5849" i="3"/>
  <c r="L5849" i="3" s="1"/>
  <c r="D5861" i="3"/>
  <c r="B5861" i="3"/>
  <c r="C5861" i="3"/>
  <c r="N5865" i="3"/>
  <c r="K5865" i="3"/>
  <c r="L5865" i="3" s="1"/>
  <c r="Q5865" i="3"/>
  <c r="P5865" i="3"/>
  <c r="O5865" i="3"/>
  <c r="R5865" i="3" s="1"/>
  <c r="P5695" i="3"/>
  <c r="P5699" i="3"/>
  <c r="P5703" i="3"/>
  <c r="P5707" i="3"/>
  <c r="P5711" i="3"/>
  <c r="R5711" i="3" s="1"/>
  <c r="B5726" i="3"/>
  <c r="P5727" i="3"/>
  <c r="B5730" i="3"/>
  <c r="B5734" i="3"/>
  <c r="B5738" i="3"/>
  <c r="B5742" i="3"/>
  <c r="B5746" i="3"/>
  <c r="B5750" i="3"/>
  <c r="B5754" i="3"/>
  <c r="B5758" i="3"/>
  <c r="B5762" i="3"/>
  <c r="B5766" i="3"/>
  <c r="B5770" i="3"/>
  <c r="B5774" i="3"/>
  <c r="P5775" i="3"/>
  <c r="B5778" i="3"/>
  <c r="P5779" i="3"/>
  <c r="P5786" i="3"/>
  <c r="O5792" i="3"/>
  <c r="R5792" i="3" s="1"/>
  <c r="K5792" i="3"/>
  <c r="L5792" i="3" s="1"/>
  <c r="B5796" i="3"/>
  <c r="K5797" i="3"/>
  <c r="L5797" i="3" s="1"/>
  <c r="B5798" i="3"/>
  <c r="K5799" i="3"/>
  <c r="L5799" i="3" s="1"/>
  <c r="D5800" i="3"/>
  <c r="D5802" i="3"/>
  <c r="P5808" i="3"/>
  <c r="N5809" i="3"/>
  <c r="P5810" i="3"/>
  <c r="O5813" i="3"/>
  <c r="R5813" i="3" s="1"/>
  <c r="D5818" i="3"/>
  <c r="K5825" i="3"/>
  <c r="L5825" i="3" s="1"/>
  <c r="D5859" i="3"/>
  <c r="C5859" i="3"/>
  <c r="B5859" i="3"/>
  <c r="O5744" i="3"/>
  <c r="O5748" i="3"/>
  <c r="O5752" i="3"/>
  <c r="R5752" i="3" s="1"/>
  <c r="O5756" i="3"/>
  <c r="R5756" i="3" s="1"/>
  <c r="O5760" i="3"/>
  <c r="R5760" i="3" s="1"/>
  <c r="O5764" i="3"/>
  <c r="R5764" i="3" s="1"/>
  <c r="K5766" i="3"/>
  <c r="L5766" i="3" s="1"/>
  <c r="O5768" i="3"/>
  <c r="R5768" i="3" s="1"/>
  <c r="K5770" i="3"/>
  <c r="L5770" i="3" s="1"/>
  <c r="O5772" i="3"/>
  <c r="R5772" i="3" s="1"/>
  <c r="K5774" i="3"/>
  <c r="L5774" i="3" s="1"/>
  <c r="O5776" i="3"/>
  <c r="R5776" i="3" s="1"/>
  <c r="K5778" i="3"/>
  <c r="L5778" i="3" s="1"/>
  <c r="O5780" i="3"/>
  <c r="R5780" i="3" s="1"/>
  <c r="N5783" i="3"/>
  <c r="P5784" i="3"/>
  <c r="K5790" i="3"/>
  <c r="L5790" i="3" s="1"/>
  <c r="O5790" i="3"/>
  <c r="R5790" i="3" s="1"/>
  <c r="Q5791" i="3"/>
  <c r="B5794" i="3"/>
  <c r="K5795" i="3"/>
  <c r="L5795" i="3" s="1"/>
  <c r="D5796" i="3"/>
  <c r="M5796" i="3"/>
  <c r="D5798" i="3"/>
  <c r="M5798" i="3"/>
  <c r="N5803" i="3"/>
  <c r="P5804" i="3"/>
  <c r="P5806" i="3"/>
  <c r="D5816" i="3"/>
  <c r="C5816" i="3"/>
  <c r="O5820" i="3"/>
  <c r="R5820" i="3" s="1"/>
  <c r="K5820" i="3"/>
  <c r="L5820" i="3" s="1"/>
  <c r="P5823" i="3"/>
  <c r="M5825" i="3"/>
  <c r="P5830" i="3"/>
  <c r="M5830" i="3"/>
  <c r="K5830" i="3"/>
  <c r="L5830" i="3" s="1"/>
  <c r="Q5830" i="3"/>
  <c r="B5842" i="3"/>
  <c r="D5842" i="3"/>
  <c r="C5842" i="3"/>
  <c r="O5783" i="3"/>
  <c r="R5783" i="3" s="1"/>
  <c r="O5788" i="3"/>
  <c r="R5788" i="3" s="1"/>
  <c r="K5788" i="3"/>
  <c r="L5788" i="3" s="1"/>
  <c r="N5801" i="3"/>
  <c r="O5803" i="3"/>
  <c r="R5803" i="3" s="1"/>
  <c r="O5812" i="3"/>
  <c r="R5812" i="3" s="1"/>
  <c r="K5812" i="3"/>
  <c r="L5812" i="3" s="1"/>
  <c r="K5814" i="3"/>
  <c r="L5814" i="3" s="1"/>
  <c r="O5814" i="3"/>
  <c r="R5814" i="3" s="1"/>
  <c r="Q5823" i="3"/>
  <c r="K5826" i="3"/>
  <c r="L5826" i="3" s="1"/>
  <c r="Q5826" i="3"/>
  <c r="P5826" i="3"/>
  <c r="O5826" i="3"/>
  <c r="R5863" i="3"/>
  <c r="K5786" i="3"/>
  <c r="L5786" i="3" s="1"/>
  <c r="O5786" i="3"/>
  <c r="R5786" i="3" s="1"/>
  <c r="B5790" i="3"/>
  <c r="D5792" i="3"/>
  <c r="M5792" i="3"/>
  <c r="P5796" i="3"/>
  <c r="P5798" i="3"/>
  <c r="O5808" i="3"/>
  <c r="K5808" i="3"/>
  <c r="L5808" i="3" s="1"/>
  <c r="K5810" i="3"/>
  <c r="L5810" i="3" s="1"/>
  <c r="O5810" i="3"/>
  <c r="R5810" i="3" s="1"/>
  <c r="D5820" i="3"/>
  <c r="C5820" i="3"/>
  <c r="M5820" i="3"/>
  <c r="Q5822" i="3"/>
  <c r="B5824" i="3"/>
  <c r="D5824" i="3"/>
  <c r="O5830" i="3"/>
  <c r="R5830" i="3" s="1"/>
  <c r="Q5831" i="3"/>
  <c r="Q5834" i="3"/>
  <c r="P5834" i="3"/>
  <c r="O5834" i="3"/>
  <c r="M5834" i="3"/>
  <c r="K5834" i="3"/>
  <c r="L5834" i="3" s="1"/>
  <c r="R5828" i="3"/>
  <c r="P5831" i="3"/>
  <c r="M5835" i="3"/>
  <c r="N5837" i="3"/>
  <c r="R5838" i="3"/>
  <c r="K5844" i="3"/>
  <c r="L5844" i="3" s="1"/>
  <c r="C5845" i="3"/>
  <c r="M5845" i="3"/>
  <c r="P5853" i="3"/>
  <c r="O5853" i="3"/>
  <c r="K5854" i="3"/>
  <c r="L5854" i="3" s="1"/>
  <c r="P5859" i="3"/>
  <c r="Q5859" i="3"/>
  <c r="O5859" i="3"/>
  <c r="R5859" i="3" s="1"/>
  <c r="D5863" i="3"/>
  <c r="B5863" i="3"/>
  <c r="K5863" i="3"/>
  <c r="L5863" i="3" s="1"/>
  <c r="R5864" i="3"/>
  <c r="R5866" i="3"/>
  <c r="Q5905" i="3"/>
  <c r="P5905" i="3"/>
  <c r="K5905" i="3"/>
  <c r="L5905" i="3" s="1"/>
  <c r="O5905" i="3"/>
  <c r="N5905" i="3"/>
  <c r="K5831" i="3"/>
  <c r="L5831" i="3" s="1"/>
  <c r="D5832" i="3"/>
  <c r="C5833" i="3"/>
  <c r="O5835" i="3"/>
  <c r="R5835" i="3" s="1"/>
  <c r="K5842" i="3"/>
  <c r="L5842" i="3" s="1"/>
  <c r="C5843" i="3"/>
  <c r="M5844" i="3"/>
  <c r="O5845" i="3"/>
  <c r="R5845" i="3" s="1"/>
  <c r="D5850" i="3"/>
  <c r="K5853" i="3"/>
  <c r="L5853" i="3" s="1"/>
  <c r="O5854" i="3"/>
  <c r="O5862" i="3"/>
  <c r="R5862" i="3" s="1"/>
  <c r="M5862" i="3"/>
  <c r="K5862" i="3"/>
  <c r="L5862" i="3" s="1"/>
  <c r="D5867" i="3"/>
  <c r="C5867" i="3"/>
  <c r="B5867" i="3"/>
  <c r="P5875" i="3"/>
  <c r="O5875" i="3"/>
  <c r="R5875" i="3" s="1"/>
  <c r="M5875" i="3"/>
  <c r="K5875" i="3"/>
  <c r="L5875" i="3" s="1"/>
  <c r="M5783" i="3"/>
  <c r="Q5785" i="3"/>
  <c r="M5787" i="3"/>
  <c r="Q5789" i="3"/>
  <c r="M5791" i="3"/>
  <c r="Q5793" i="3"/>
  <c r="R5793" i="3" s="1"/>
  <c r="M5795" i="3"/>
  <c r="M5799" i="3"/>
  <c r="M5803" i="3"/>
  <c r="M5807" i="3"/>
  <c r="M5811" i="3"/>
  <c r="M5815" i="3"/>
  <c r="M5819" i="3"/>
  <c r="C5830" i="3"/>
  <c r="M5831" i="3"/>
  <c r="M5832" i="3"/>
  <c r="N5833" i="3"/>
  <c r="P5836" i="3"/>
  <c r="R5836" i="3" s="1"/>
  <c r="C5840" i="3"/>
  <c r="B5841" i="3"/>
  <c r="N5843" i="3"/>
  <c r="O5844" i="3"/>
  <c r="R5844" i="3" s="1"/>
  <c r="P5847" i="3"/>
  <c r="R5847" i="3" s="1"/>
  <c r="B5849" i="3"/>
  <c r="O5850" i="3"/>
  <c r="M5853" i="3"/>
  <c r="P5854" i="3"/>
  <c r="K5855" i="3"/>
  <c r="L5855" i="3" s="1"/>
  <c r="P5855" i="3"/>
  <c r="M5859" i="3"/>
  <c r="D5865" i="3"/>
  <c r="C5865" i="3"/>
  <c r="B5865" i="3"/>
  <c r="R5869" i="3"/>
  <c r="R5874" i="3"/>
  <c r="M5876" i="3"/>
  <c r="P5876" i="3"/>
  <c r="O5876" i="3"/>
  <c r="R5876" i="3" s="1"/>
  <c r="K5876" i="3"/>
  <c r="L5876" i="3" s="1"/>
  <c r="K5877" i="3"/>
  <c r="L5877" i="3" s="1"/>
  <c r="Q5877" i="3"/>
  <c r="P5877" i="3"/>
  <c r="O5877" i="3"/>
  <c r="P5881" i="3"/>
  <c r="O5881" i="3"/>
  <c r="N5881" i="3"/>
  <c r="C5894" i="3"/>
  <c r="B5894" i="3"/>
  <c r="D5894" i="3"/>
  <c r="K5898" i="3"/>
  <c r="L5898" i="3" s="1"/>
  <c r="M5898" i="3"/>
  <c r="P5898" i="3"/>
  <c r="Q5898" i="3"/>
  <c r="O5898" i="3"/>
  <c r="R5824" i="3"/>
  <c r="P5827" i="3"/>
  <c r="K5829" i="3"/>
  <c r="L5829" i="3" s="1"/>
  <c r="D5830" i="3"/>
  <c r="P5837" i="3"/>
  <c r="R5837" i="3" s="1"/>
  <c r="K5839" i="3"/>
  <c r="L5839" i="3" s="1"/>
  <c r="D5840" i="3"/>
  <c r="C5841" i="3"/>
  <c r="M5842" i="3"/>
  <c r="O5843" i="3"/>
  <c r="P5844" i="3"/>
  <c r="K5848" i="3"/>
  <c r="L5848" i="3" s="1"/>
  <c r="C5849" i="3"/>
  <c r="P5850" i="3"/>
  <c r="K5851" i="3"/>
  <c r="L5851" i="3" s="1"/>
  <c r="P5851" i="3"/>
  <c r="Q5854" i="3"/>
  <c r="P5860" i="3"/>
  <c r="O5860" i="3"/>
  <c r="M5860" i="3"/>
  <c r="K5860" i="3"/>
  <c r="L5860" i="3" s="1"/>
  <c r="B5862" i="3"/>
  <c r="C5862" i="3"/>
  <c r="N5888" i="3"/>
  <c r="Q5888" i="3"/>
  <c r="O5888" i="3"/>
  <c r="O5831" i="3"/>
  <c r="R5832" i="3"/>
  <c r="P5835" i="3"/>
  <c r="O5842" i="3"/>
  <c r="R5842" i="3" s="1"/>
  <c r="P5845" i="3"/>
  <c r="Q5853" i="3"/>
  <c r="D5855" i="3"/>
  <c r="C5855" i="3"/>
  <c r="R5856" i="3"/>
  <c r="D5875" i="3"/>
  <c r="C5875" i="3"/>
  <c r="B5875" i="3"/>
  <c r="Q5875" i="3"/>
  <c r="D5851" i="3"/>
  <c r="C5851" i="3"/>
  <c r="P5862" i="3"/>
  <c r="P5863" i="3"/>
  <c r="M5863" i="3"/>
  <c r="N5864" i="3"/>
  <c r="K5864" i="3"/>
  <c r="L5864" i="3" s="1"/>
  <c r="B5866" i="3"/>
  <c r="D5866" i="3"/>
  <c r="C5866" i="3"/>
  <c r="D5876" i="3"/>
  <c r="C5876" i="3"/>
  <c r="B5876" i="3"/>
  <c r="D5877" i="3"/>
  <c r="C5877" i="3"/>
  <c r="B5877" i="3"/>
  <c r="M5827" i="3"/>
  <c r="O5829" i="3"/>
  <c r="R5829" i="3" s="1"/>
  <c r="P5833" i="3"/>
  <c r="R5833" i="3" s="1"/>
  <c r="K5835" i="3"/>
  <c r="L5835" i="3" s="1"/>
  <c r="D5836" i="3"/>
  <c r="C5837" i="3"/>
  <c r="M5837" i="3"/>
  <c r="O5839" i="3"/>
  <c r="R5839" i="3" s="1"/>
  <c r="P5843" i="3"/>
  <c r="B5845" i="3"/>
  <c r="K5845" i="3"/>
  <c r="L5845" i="3" s="1"/>
  <c r="D5846" i="3"/>
  <c r="B5851" i="3"/>
  <c r="R5852" i="3"/>
  <c r="R5855" i="3"/>
  <c r="Q5857" i="3"/>
  <c r="P5857" i="3"/>
  <c r="R5857" i="3" s="1"/>
  <c r="N5857" i="3"/>
  <c r="D5860" i="3"/>
  <c r="Q5860" i="3"/>
  <c r="P5861" i="3"/>
  <c r="O5861" i="3"/>
  <c r="K5861" i="3"/>
  <c r="L5861" i="3" s="1"/>
  <c r="Q5862" i="3"/>
  <c r="P5867" i="3"/>
  <c r="R5867" i="3" s="1"/>
  <c r="K5867" i="3"/>
  <c r="L5867" i="3" s="1"/>
  <c r="Q5867" i="3"/>
  <c r="R5884" i="3"/>
  <c r="M5858" i="3"/>
  <c r="P5868" i="3"/>
  <c r="R5868" i="3" s="1"/>
  <c r="P5869" i="3"/>
  <c r="O5870" i="3"/>
  <c r="O5872" i="3"/>
  <c r="Q5873" i="3"/>
  <c r="K5881" i="3"/>
  <c r="L5881" i="3" s="1"/>
  <c r="K5883" i="3"/>
  <c r="L5883" i="3" s="1"/>
  <c r="P5884" i="3"/>
  <c r="D5887" i="3"/>
  <c r="M5888" i="3"/>
  <c r="K5888" i="3"/>
  <c r="L5888" i="3" s="1"/>
  <c r="P5888" i="3"/>
  <c r="C5891" i="3"/>
  <c r="C5904" i="3"/>
  <c r="R5915" i="3"/>
  <c r="D5929" i="3"/>
  <c r="C5929" i="3"/>
  <c r="R5858" i="3"/>
  <c r="Q5870" i="3"/>
  <c r="Q5872" i="3"/>
  <c r="D5888" i="3"/>
  <c r="C5888" i="3"/>
  <c r="O5900" i="3"/>
  <c r="M5900" i="3"/>
  <c r="K5900" i="3"/>
  <c r="L5900" i="3" s="1"/>
  <c r="Q5900" i="3"/>
  <c r="D5905" i="3"/>
  <c r="B5905" i="3"/>
  <c r="K5911" i="3"/>
  <c r="L5911" i="3" s="1"/>
  <c r="P5911" i="3"/>
  <c r="O5911" i="3"/>
  <c r="R5911" i="3" s="1"/>
  <c r="N5911" i="3"/>
  <c r="N5916" i="3"/>
  <c r="P5916" i="3"/>
  <c r="K5916" i="3"/>
  <c r="L5916" i="3" s="1"/>
  <c r="B5868" i="3"/>
  <c r="R5878" i="3"/>
  <c r="M5880" i="3"/>
  <c r="K5880" i="3"/>
  <c r="L5880" i="3" s="1"/>
  <c r="B5888" i="3"/>
  <c r="M5901" i="3"/>
  <c r="P5901" i="3"/>
  <c r="O5901" i="3"/>
  <c r="R5901" i="3" s="1"/>
  <c r="K5901" i="3"/>
  <c r="L5901" i="3" s="1"/>
  <c r="C5905" i="3"/>
  <c r="R5908" i="3"/>
  <c r="R5925" i="3"/>
  <c r="P5931" i="3"/>
  <c r="Q5931" i="3"/>
  <c r="O5931" i="3"/>
  <c r="M5931" i="3"/>
  <c r="K5931" i="3"/>
  <c r="L5931" i="3" s="1"/>
  <c r="B5869" i="3"/>
  <c r="C5870" i="3"/>
  <c r="D5873" i="3"/>
  <c r="C5873" i="3"/>
  <c r="M5873" i="3"/>
  <c r="R5882" i="3"/>
  <c r="M5884" i="3"/>
  <c r="K5884" i="3"/>
  <c r="L5884" i="3" s="1"/>
  <c r="R5886" i="3"/>
  <c r="K5892" i="3"/>
  <c r="L5892" i="3" s="1"/>
  <c r="P5900" i="3"/>
  <c r="K5902" i="3"/>
  <c r="L5902" i="3" s="1"/>
  <c r="Q5902" i="3"/>
  <c r="P5902" i="3"/>
  <c r="O5902" i="3"/>
  <c r="P5879" i="3"/>
  <c r="O5879" i="3"/>
  <c r="M5879" i="3"/>
  <c r="R5885" i="3"/>
  <c r="P5887" i="3"/>
  <c r="O5887" i="3"/>
  <c r="R5887" i="3" s="1"/>
  <c r="M5887" i="3"/>
  <c r="M5893" i="3"/>
  <c r="Q5893" i="3"/>
  <c r="P5893" i="3"/>
  <c r="O5893" i="3"/>
  <c r="D5900" i="3"/>
  <c r="C5900" i="3"/>
  <c r="B5900" i="3"/>
  <c r="N5912" i="3"/>
  <c r="P5912" i="3"/>
  <c r="D5921" i="3"/>
  <c r="C5921" i="3"/>
  <c r="K5921" i="3"/>
  <c r="L5921" i="3" s="1"/>
  <c r="R5930" i="3"/>
  <c r="P5883" i="3"/>
  <c r="O5883" i="3"/>
  <c r="R5883" i="3" s="1"/>
  <c r="M5883" i="3"/>
  <c r="Q5891" i="3"/>
  <c r="P5891" i="3"/>
  <c r="O5891" i="3"/>
  <c r="M5891" i="3"/>
  <c r="D5901" i="3"/>
  <c r="C5901" i="3"/>
  <c r="B5901" i="3"/>
  <c r="C5902" i="3"/>
  <c r="B5902" i="3"/>
  <c r="O5904" i="3"/>
  <c r="R5904" i="3" s="1"/>
  <c r="Q5904" i="3"/>
  <c r="P5904" i="3"/>
  <c r="M5904" i="3"/>
  <c r="K5910" i="3"/>
  <c r="L5910" i="3" s="1"/>
  <c r="P5910" i="3"/>
  <c r="O5910" i="3"/>
  <c r="R5910" i="3" s="1"/>
  <c r="M5910" i="3"/>
  <c r="Q5910" i="3"/>
  <c r="K5893" i="3"/>
  <c r="L5893" i="3" s="1"/>
  <c r="D5902" i="3"/>
  <c r="N5929" i="3"/>
  <c r="P5929" i="3"/>
  <c r="O5892" i="3"/>
  <c r="R5892" i="3" s="1"/>
  <c r="D5896" i="3"/>
  <c r="O5897" i="3"/>
  <c r="R5897" i="3" s="1"/>
  <c r="M5908" i="3"/>
  <c r="P5909" i="3"/>
  <c r="R5909" i="3" s="1"/>
  <c r="Q5912" i="3"/>
  <c r="B5913" i="3"/>
  <c r="K5913" i="3"/>
  <c r="L5913" i="3" s="1"/>
  <c r="R5918" i="3"/>
  <c r="P5921" i="3"/>
  <c r="O5921" i="3"/>
  <c r="M5921" i="3"/>
  <c r="R5922" i="3"/>
  <c r="C5924" i="3"/>
  <c r="B5924" i="3"/>
  <c r="K5926" i="3"/>
  <c r="L5926" i="3" s="1"/>
  <c r="P5926" i="3"/>
  <c r="O5926" i="3"/>
  <c r="Q5929" i="3"/>
  <c r="R5939" i="3"/>
  <c r="Q5881" i="3"/>
  <c r="Q5885" i="3"/>
  <c r="Q5889" i="3"/>
  <c r="R5889" i="3" s="1"/>
  <c r="Q5906" i="3"/>
  <c r="R5906" i="3" s="1"/>
  <c r="C5910" i="3"/>
  <c r="B5910" i="3"/>
  <c r="M5914" i="3"/>
  <c r="K5914" i="3"/>
  <c r="L5914" i="3" s="1"/>
  <c r="K5915" i="3"/>
  <c r="L5915" i="3" s="1"/>
  <c r="P5915" i="3"/>
  <c r="P5917" i="3"/>
  <c r="K5925" i="3"/>
  <c r="L5925" i="3" s="1"/>
  <c r="Q5925" i="3"/>
  <c r="P5925" i="3"/>
  <c r="M5926" i="3"/>
  <c r="B5931" i="3"/>
  <c r="M5892" i="3"/>
  <c r="C5898" i="3"/>
  <c r="B5898" i="3"/>
  <c r="D5910" i="3"/>
  <c r="M5918" i="3"/>
  <c r="K5918" i="3"/>
  <c r="L5918" i="3" s="1"/>
  <c r="K5919" i="3"/>
  <c r="L5919" i="3" s="1"/>
  <c r="P5919" i="3"/>
  <c r="R5919" i="3" s="1"/>
  <c r="K5920" i="3"/>
  <c r="L5920" i="3" s="1"/>
  <c r="Q5921" i="3"/>
  <c r="M5922" i="3"/>
  <c r="K5922" i="3"/>
  <c r="L5922" i="3" s="1"/>
  <c r="K5923" i="3"/>
  <c r="L5923" i="3" s="1"/>
  <c r="Q5923" i="3"/>
  <c r="Q5928" i="3"/>
  <c r="C5931" i="3"/>
  <c r="P5932" i="3"/>
  <c r="O5932" i="3"/>
  <c r="K5932" i="3"/>
  <c r="L5932" i="3" s="1"/>
  <c r="C5881" i="3"/>
  <c r="C5885" i="3"/>
  <c r="C5889" i="3"/>
  <c r="P5892" i="3"/>
  <c r="D5898" i="3"/>
  <c r="O5903" i="3"/>
  <c r="R5903" i="3" s="1"/>
  <c r="B5908" i="3"/>
  <c r="B5909" i="3"/>
  <c r="K5909" i="3"/>
  <c r="L5909" i="3" s="1"/>
  <c r="C5914" i="3"/>
  <c r="B5914" i="3"/>
  <c r="Q5926" i="3"/>
  <c r="D5964" i="3"/>
  <c r="B5964" i="3"/>
  <c r="C5964" i="3"/>
  <c r="Q5892" i="3"/>
  <c r="B5897" i="3"/>
  <c r="K5897" i="3"/>
  <c r="L5897" i="3" s="1"/>
  <c r="C5906" i="3"/>
  <c r="B5906" i="3"/>
  <c r="K5907" i="3"/>
  <c r="L5907" i="3" s="1"/>
  <c r="K5908" i="3"/>
  <c r="L5908" i="3" s="1"/>
  <c r="C5909" i="3"/>
  <c r="O5913" i="3"/>
  <c r="R5913" i="3" s="1"/>
  <c r="M5913" i="3"/>
  <c r="D5914" i="3"/>
  <c r="N5915" i="3"/>
  <c r="C5918" i="3"/>
  <c r="B5918" i="3"/>
  <c r="C5922" i="3"/>
  <c r="B5922" i="3"/>
  <c r="N5923" i="3"/>
  <c r="K5924" i="3"/>
  <c r="L5924" i="3" s="1"/>
  <c r="Q5924" i="3"/>
  <c r="R5924" i="3" s="1"/>
  <c r="P5924" i="3"/>
  <c r="K5928" i="3"/>
  <c r="L5928" i="3" s="1"/>
  <c r="C5930" i="3"/>
  <c r="D5932" i="3"/>
  <c r="C5932" i="3"/>
  <c r="M5932" i="3"/>
  <c r="P5933" i="3"/>
  <c r="O5933" i="3"/>
  <c r="R5933" i="3" s="1"/>
  <c r="M5933" i="3"/>
  <c r="K5933" i="3"/>
  <c r="L5933" i="3" s="1"/>
  <c r="Q5933" i="3"/>
  <c r="R5935" i="3"/>
  <c r="R5914" i="3"/>
  <c r="O5917" i="3"/>
  <c r="M5917" i="3"/>
  <c r="R5923" i="3"/>
  <c r="O5934" i="3"/>
  <c r="R5934" i="3" s="1"/>
  <c r="K5934" i="3"/>
  <c r="L5934" i="3" s="1"/>
  <c r="P5934" i="3"/>
  <c r="R5942" i="3"/>
  <c r="K5945" i="3"/>
  <c r="L5945" i="3" s="1"/>
  <c r="O5955" i="3"/>
  <c r="M5955" i="3"/>
  <c r="P5955" i="3"/>
  <c r="M5965" i="3"/>
  <c r="Q5965" i="3"/>
  <c r="O5965" i="3"/>
  <c r="R5965" i="3" s="1"/>
  <c r="N5976" i="3"/>
  <c r="K5976" i="3"/>
  <c r="L5976" i="3" s="1"/>
  <c r="M5977" i="3"/>
  <c r="O5977" i="3"/>
  <c r="R5977" i="3" s="1"/>
  <c r="K5977" i="3"/>
  <c r="L5977" i="3" s="1"/>
  <c r="P5977" i="3"/>
  <c r="P5988" i="3"/>
  <c r="O5988" i="3"/>
  <c r="Q5988" i="3"/>
  <c r="M5988" i="3"/>
  <c r="K5988" i="3"/>
  <c r="L5988" i="3" s="1"/>
  <c r="O5943" i="3"/>
  <c r="R5943" i="3" s="1"/>
  <c r="P5943" i="3"/>
  <c r="C5945" i="3"/>
  <c r="D5945" i="3"/>
  <c r="M5945" i="3"/>
  <c r="P5949" i="3"/>
  <c r="R5949" i="3" s="1"/>
  <c r="K5953" i="3"/>
  <c r="L5953" i="3" s="1"/>
  <c r="Q5953" i="3"/>
  <c r="C5955" i="3"/>
  <c r="K5955" i="3"/>
  <c r="L5955" i="3" s="1"/>
  <c r="D5976" i="3"/>
  <c r="C5976" i="3"/>
  <c r="B5976" i="3"/>
  <c r="R5986" i="3"/>
  <c r="N5927" i="3"/>
  <c r="M5928" i="3"/>
  <c r="M5930" i="3"/>
  <c r="B5933" i="3"/>
  <c r="C5934" i="3"/>
  <c r="B5935" i="3"/>
  <c r="Q5940" i="3"/>
  <c r="R5940" i="3" s="1"/>
  <c r="B5943" i="3"/>
  <c r="B5944" i="3"/>
  <c r="B5945" i="3"/>
  <c r="O5948" i="3"/>
  <c r="R5948" i="3" s="1"/>
  <c r="Q5949" i="3"/>
  <c r="O5959" i="3"/>
  <c r="M5959" i="3"/>
  <c r="K5959" i="3"/>
  <c r="L5959" i="3" s="1"/>
  <c r="P5959" i="3"/>
  <c r="P5965" i="3"/>
  <c r="D5977" i="3"/>
  <c r="B5977" i="3"/>
  <c r="C5977" i="3"/>
  <c r="O5912" i="3"/>
  <c r="O5916" i="3"/>
  <c r="R5916" i="3" s="1"/>
  <c r="O5920" i="3"/>
  <c r="R5920" i="3" s="1"/>
  <c r="P5923" i="3"/>
  <c r="O5928" i="3"/>
  <c r="O5929" i="3"/>
  <c r="R5929" i="3" s="1"/>
  <c r="C5933" i="3"/>
  <c r="D5934" i="3"/>
  <c r="K5935" i="3"/>
  <c r="L5935" i="3" s="1"/>
  <c r="B5936" i="3"/>
  <c r="P5939" i="3"/>
  <c r="C5943" i="3"/>
  <c r="K5943" i="3"/>
  <c r="L5943" i="3" s="1"/>
  <c r="C5944" i="3"/>
  <c r="K5944" i="3"/>
  <c r="L5944" i="3" s="1"/>
  <c r="O5945" i="3"/>
  <c r="N5947" i="3"/>
  <c r="P5948" i="3"/>
  <c r="O5951" i="3"/>
  <c r="R5951" i="3" s="1"/>
  <c r="P5951" i="3"/>
  <c r="C5953" i="3"/>
  <c r="D5953" i="3"/>
  <c r="M5953" i="3"/>
  <c r="O5957" i="3"/>
  <c r="B5961" i="3"/>
  <c r="D5961" i="3"/>
  <c r="C5961" i="3"/>
  <c r="D5968" i="3"/>
  <c r="B5968" i="3"/>
  <c r="D5981" i="3"/>
  <c r="B5981" i="3"/>
  <c r="C5981" i="3"/>
  <c r="D5998" i="3"/>
  <c r="C5998" i="3"/>
  <c r="B5998" i="3"/>
  <c r="C5941" i="3"/>
  <c r="D5941" i="3"/>
  <c r="P5945" i="3"/>
  <c r="Q5955" i="3"/>
  <c r="M5956" i="3"/>
  <c r="K5956" i="3"/>
  <c r="L5956" i="3" s="1"/>
  <c r="P5956" i="3"/>
  <c r="R5956" i="3" s="1"/>
  <c r="P5957" i="3"/>
  <c r="C5959" i="3"/>
  <c r="B5959" i="3"/>
  <c r="Q5963" i="3"/>
  <c r="O5963" i="3"/>
  <c r="M5963" i="3"/>
  <c r="K5963" i="3"/>
  <c r="L5963" i="3" s="1"/>
  <c r="D5969" i="3"/>
  <c r="B5969" i="3"/>
  <c r="C5969" i="3"/>
  <c r="M5973" i="3"/>
  <c r="P5973" i="3"/>
  <c r="K5973" i="3"/>
  <c r="L5973" i="3" s="1"/>
  <c r="P5927" i="3"/>
  <c r="R5927" i="3" s="1"/>
  <c r="P5930" i="3"/>
  <c r="M5935" i="3"/>
  <c r="C5937" i="3"/>
  <c r="D5938" i="3"/>
  <c r="K5939" i="3"/>
  <c r="L5939" i="3" s="1"/>
  <c r="B5940" i="3"/>
  <c r="B5941" i="3"/>
  <c r="M5943" i="3"/>
  <c r="O5944" i="3"/>
  <c r="Q5945" i="3"/>
  <c r="K5951" i="3"/>
  <c r="L5951" i="3" s="1"/>
  <c r="K5952" i="3"/>
  <c r="L5952" i="3" s="1"/>
  <c r="O5953" i="3"/>
  <c r="R5953" i="3" s="1"/>
  <c r="R5954" i="3"/>
  <c r="D5959" i="3"/>
  <c r="O5964" i="3"/>
  <c r="Q5972" i="3"/>
  <c r="K5974" i="3"/>
  <c r="L5974" i="3" s="1"/>
  <c r="P5974" i="3"/>
  <c r="O5974" i="3"/>
  <c r="R5974" i="3" s="1"/>
  <c r="K5940" i="3"/>
  <c r="L5940" i="3" s="1"/>
  <c r="O5941" i="3"/>
  <c r="R5941" i="3" s="1"/>
  <c r="P5944" i="3"/>
  <c r="O5947" i="3"/>
  <c r="P5947" i="3"/>
  <c r="C5949" i="3"/>
  <c r="D5949" i="3"/>
  <c r="M5949" i="3"/>
  <c r="P5953" i="3"/>
  <c r="Q5959" i="3"/>
  <c r="P5960" i="3"/>
  <c r="R5960" i="3" s="1"/>
  <c r="Q5960" i="3"/>
  <c r="K5960" i="3"/>
  <c r="L5960" i="3" s="1"/>
  <c r="D5972" i="3"/>
  <c r="B5972" i="3"/>
  <c r="C5972" i="3"/>
  <c r="O5973" i="3"/>
  <c r="R5973" i="3" s="1"/>
  <c r="D5957" i="3"/>
  <c r="C5963" i="3"/>
  <c r="M5964" i="3"/>
  <c r="K5966" i="3"/>
  <c r="L5966" i="3" s="1"/>
  <c r="P5966" i="3"/>
  <c r="R5966" i="3" s="1"/>
  <c r="P5976" i="3"/>
  <c r="O5976" i="3"/>
  <c r="B5984" i="3"/>
  <c r="K5984" i="3"/>
  <c r="L5984" i="3" s="1"/>
  <c r="D5986" i="3"/>
  <c r="C5986" i="3"/>
  <c r="B5986" i="3"/>
  <c r="R5987" i="3"/>
  <c r="O5989" i="3"/>
  <c r="R5989" i="3" s="1"/>
  <c r="K5990" i="3"/>
  <c r="L5990" i="3" s="1"/>
  <c r="P5990" i="3"/>
  <c r="Q5997" i="3"/>
  <c r="M5998" i="3"/>
  <c r="M5962" i="3"/>
  <c r="R5967" i="3"/>
  <c r="R5969" i="3"/>
  <c r="K5970" i="3"/>
  <c r="L5970" i="3" s="1"/>
  <c r="P5970" i="3"/>
  <c r="D5978" i="3"/>
  <c r="C5978" i="3"/>
  <c r="B5978" i="3"/>
  <c r="R5979" i="3"/>
  <c r="R5981" i="3"/>
  <c r="K5982" i="3"/>
  <c r="L5982" i="3" s="1"/>
  <c r="P5982" i="3"/>
  <c r="Q5989" i="3"/>
  <c r="D5993" i="3"/>
  <c r="B5993" i="3"/>
  <c r="O5998" i="3"/>
  <c r="Q6000" i="3"/>
  <c r="P6000" i="3"/>
  <c r="O6000" i="3"/>
  <c r="R6000" i="3" s="1"/>
  <c r="D6002" i="3"/>
  <c r="C6002" i="3"/>
  <c r="B6002" i="3"/>
  <c r="O6002" i="3"/>
  <c r="R6002" i="3" s="1"/>
  <c r="Q6004" i="3"/>
  <c r="D6006" i="3"/>
  <c r="C6006" i="3"/>
  <c r="B6006" i="3"/>
  <c r="O6006" i="3"/>
  <c r="D6010" i="3"/>
  <c r="C6010" i="3"/>
  <c r="B6010" i="3"/>
  <c r="O6010" i="3"/>
  <c r="R6010" i="3" s="1"/>
  <c r="R6020" i="3"/>
  <c r="D5966" i="3"/>
  <c r="C5966" i="3"/>
  <c r="B5966" i="3"/>
  <c r="P5968" i="3"/>
  <c r="O5968" i="3"/>
  <c r="R5968" i="3" s="1"/>
  <c r="D5973" i="3"/>
  <c r="B5973" i="3"/>
  <c r="P5980" i="3"/>
  <c r="O5980" i="3"/>
  <c r="D5990" i="3"/>
  <c r="C5990" i="3"/>
  <c r="B5990" i="3"/>
  <c r="R5993" i="3"/>
  <c r="K5994" i="3"/>
  <c r="L5994" i="3" s="1"/>
  <c r="P5994" i="3"/>
  <c r="O6017" i="3"/>
  <c r="Q6017" i="3"/>
  <c r="P6017" i="3"/>
  <c r="M6017" i="3"/>
  <c r="K6017" i="3"/>
  <c r="L6017" i="3" s="1"/>
  <c r="M6018" i="3"/>
  <c r="Q6018" i="3"/>
  <c r="P6018" i="3"/>
  <c r="O6018" i="3"/>
  <c r="K6018" i="3"/>
  <c r="L6018" i="3" s="1"/>
  <c r="D5985" i="3"/>
  <c r="B5985" i="3"/>
  <c r="R5990" i="3"/>
  <c r="P5992" i="3"/>
  <c r="O5992" i="3"/>
  <c r="R5992" i="3" s="1"/>
  <c r="Q6013" i="3"/>
  <c r="P6013" i="3"/>
  <c r="O6013" i="3"/>
  <c r="R6013" i="3" s="1"/>
  <c r="M6013" i="3"/>
  <c r="K6013" i="3"/>
  <c r="L6013" i="3" s="1"/>
  <c r="Q6014" i="3"/>
  <c r="P6014" i="3"/>
  <c r="O6014" i="3"/>
  <c r="M6014" i="3"/>
  <c r="K6014" i="3"/>
  <c r="L6014" i="3" s="1"/>
  <c r="P6015" i="3"/>
  <c r="O6015" i="3"/>
  <c r="M6015" i="3"/>
  <c r="K6015" i="3"/>
  <c r="L6015" i="3" s="1"/>
  <c r="Q5957" i="3"/>
  <c r="R5961" i="3"/>
  <c r="P5964" i="3"/>
  <c r="K5968" i="3"/>
  <c r="L5968" i="3" s="1"/>
  <c r="D5970" i="3"/>
  <c r="C5970" i="3"/>
  <c r="B5970" i="3"/>
  <c r="P5972" i="3"/>
  <c r="O5972" i="3"/>
  <c r="B5980" i="3"/>
  <c r="K5980" i="3"/>
  <c r="L5980" i="3" s="1"/>
  <c r="D5982" i="3"/>
  <c r="C5982" i="3"/>
  <c r="B5982" i="3"/>
  <c r="C5985" i="3"/>
  <c r="R5985" i="3"/>
  <c r="K5986" i="3"/>
  <c r="L5986" i="3" s="1"/>
  <c r="P5986" i="3"/>
  <c r="M5994" i="3"/>
  <c r="D5997" i="3"/>
  <c r="B5997" i="3"/>
  <c r="O6001" i="3"/>
  <c r="R6001" i="3" s="1"/>
  <c r="M6001" i="3"/>
  <c r="O6005" i="3"/>
  <c r="R6005" i="3" s="1"/>
  <c r="M6005" i="3"/>
  <c r="O6009" i="3"/>
  <c r="R6009" i="3" s="1"/>
  <c r="M6009" i="3"/>
  <c r="C6019" i="3"/>
  <c r="B6019" i="3"/>
  <c r="C5980" i="3"/>
  <c r="P5984" i="3"/>
  <c r="O5984" i="3"/>
  <c r="K5992" i="3"/>
  <c r="L5992" i="3" s="1"/>
  <c r="D5994" i="3"/>
  <c r="C5994" i="3"/>
  <c r="B5994" i="3"/>
  <c r="K5998" i="3"/>
  <c r="L5998" i="3" s="1"/>
  <c r="P5998" i="3"/>
  <c r="D6013" i="3"/>
  <c r="C6013" i="3"/>
  <c r="D6017" i="3"/>
  <c r="C6017" i="3"/>
  <c r="B6017" i="3"/>
  <c r="D6018" i="3"/>
  <c r="C6018" i="3"/>
  <c r="B6018" i="3"/>
  <c r="D6019" i="3"/>
  <c r="K5964" i="3"/>
  <c r="L5964" i="3" s="1"/>
  <c r="D5965" i="3"/>
  <c r="Q5968" i="3"/>
  <c r="Q5970" i="3"/>
  <c r="R5970" i="3" s="1"/>
  <c r="K5972" i="3"/>
  <c r="L5972" i="3" s="1"/>
  <c r="D5974" i="3"/>
  <c r="C5974" i="3"/>
  <c r="B5974" i="3"/>
  <c r="R5975" i="3"/>
  <c r="K5978" i="3"/>
  <c r="L5978" i="3" s="1"/>
  <c r="P5978" i="3"/>
  <c r="R5978" i="3" s="1"/>
  <c r="Q5980" i="3"/>
  <c r="Q5982" i="3"/>
  <c r="R5982" i="3" s="1"/>
  <c r="Q5985" i="3"/>
  <c r="M5986" i="3"/>
  <c r="D5989" i="3"/>
  <c r="B5989" i="3"/>
  <c r="K5989" i="3"/>
  <c r="L5989" i="3" s="1"/>
  <c r="C5992" i="3"/>
  <c r="M5992" i="3"/>
  <c r="O5994" i="3"/>
  <c r="P5996" i="3"/>
  <c r="O5996" i="3"/>
  <c r="R5996" i="3" s="1"/>
  <c r="P5997" i="3"/>
  <c r="R5997" i="3" s="1"/>
  <c r="D6001" i="3"/>
  <c r="B6001" i="3"/>
  <c r="K6001" i="3"/>
  <c r="L6001" i="3" s="1"/>
  <c r="M6002" i="3"/>
  <c r="K6002" i="3"/>
  <c r="L6002" i="3" s="1"/>
  <c r="P6002" i="3"/>
  <c r="D6005" i="3"/>
  <c r="B6005" i="3"/>
  <c r="M6006" i="3"/>
  <c r="K6006" i="3"/>
  <c r="L6006" i="3" s="1"/>
  <c r="P6006" i="3"/>
  <c r="D6009" i="3"/>
  <c r="B6009" i="3"/>
  <c r="M6010" i="3"/>
  <c r="K6010" i="3"/>
  <c r="L6010" i="3" s="1"/>
  <c r="P6010" i="3"/>
  <c r="D6014" i="3"/>
  <c r="C6014" i="3"/>
  <c r="B6014" i="3"/>
  <c r="B6015" i="3"/>
  <c r="D6015" i="3"/>
  <c r="C6015" i="3"/>
  <c r="Q6015" i="3"/>
  <c r="M6021" i="3"/>
  <c r="P6022" i="3"/>
  <c r="R6022" i="3" s="1"/>
  <c r="Q6024" i="3"/>
  <c r="D6025" i="3"/>
  <c r="M6026" i="3"/>
  <c r="K6026" i="3"/>
  <c r="L6026" i="3" s="1"/>
  <c r="P6026" i="3"/>
  <c r="R6027" i="3"/>
  <c r="P6019" i="3"/>
  <c r="R6019" i="3" s="1"/>
  <c r="K6024" i="3"/>
  <c r="L6024" i="3" s="1"/>
  <c r="O6004" i="3"/>
  <c r="O6008" i="3"/>
  <c r="O6012" i="3"/>
  <c r="Q6019" i="3"/>
  <c r="C6023" i="3"/>
  <c r="B6023" i="3"/>
  <c r="D6026" i="3"/>
  <c r="C6026" i="3"/>
  <c r="P6004" i="3"/>
  <c r="P6008" i="3"/>
  <c r="Q6020" i="3"/>
  <c r="O6021" i="3"/>
  <c r="R6021" i="3" s="1"/>
  <c r="D6023" i="3"/>
  <c r="B6026" i="3"/>
  <c r="O6026" i="3"/>
  <c r="R6026" i="3" s="1"/>
  <c r="P6012" i="3"/>
  <c r="O6025" i="3"/>
  <c r="R6025" i="3" s="1"/>
  <c r="M6025" i="3"/>
  <c r="Q6026" i="3"/>
  <c r="R6023" i="3"/>
  <c r="M6028" i="3"/>
  <c r="Q6023" i="3"/>
  <c r="O6024" i="3"/>
  <c r="Q6027" i="3"/>
  <c r="O6028" i="3"/>
  <c r="R6028" i="3" s="1"/>
  <c r="P6016" i="3"/>
  <c r="R6016" i="3" s="1"/>
  <c r="P6020" i="3"/>
  <c r="P6024" i="3"/>
  <c r="B6027" i="3"/>
  <c r="P6028" i="3"/>
  <c r="AD21" i="4" l="1"/>
  <c r="R5785" i="3"/>
  <c r="R5244" i="3"/>
  <c r="R4650" i="3"/>
  <c r="R3961" i="3"/>
  <c r="R3897" i="3"/>
  <c r="R3789" i="3"/>
  <c r="R3423" i="3"/>
  <c r="R2898" i="3"/>
  <c r="R2345" i="3"/>
  <c r="R2482" i="3"/>
  <c r="R2303" i="3"/>
  <c r="R1945" i="3"/>
  <c r="R1529" i="3"/>
  <c r="R1072" i="3"/>
  <c r="R1040" i="3"/>
  <c r="R976" i="3"/>
  <c r="R582" i="3"/>
  <c r="AB10" i="4"/>
  <c r="E13" i="4"/>
  <c r="R6008" i="3"/>
  <c r="R5994" i="3"/>
  <c r="R6015" i="3"/>
  <c r="R6006" i="3"/>
  <c r="R5917" i="3"/>
  <c r="R5926" i="3"/>
  <c r="R5891" i="3"/>
  <c r="R5879" i="3"/>
  <c r="R5888" i="3"/>
  <c r="R5843" i="3"/>
  <c r="R5905" i="3"/>
  <c r="R5808" i="3"/>
  <c r="R5744" i="3"/>
  <c r="R5775" i="3"/>
  <c r="R5841" i="3"/>
  <c r="R5825" i="3"/>
  <c r="R5796" i="3"/>
  <c r="R5708" i="3"/>
  <c r="R5725" i="3"/>
  <c r="R5840" i="3"/>
  <c r="R5759" i="3"/>
  <c r="R5819" i="3"/>
  <c r="R5690" i="3"/>
  <c r="R5765" i="3"/>
  <c r="R5615" i="3"/>
  <c r="R5599" i="3"/>
  <c r="R5621" i="3"/>
  <c r="R5722" i="3"/>
  <c r="R5663" i="3"/>
  <c r="R5597" i="3"/>
  <c r="R5619" i="3"/>
  <c r="R5649" i="3"/>
  <c r="R5565" i="3"/>
  <c r="R5452" i="3"/>
  <c r="R5426" i="3"/>
  <c r="R5396" i="3"/>
  <c r="R5368" i="3"/>
  <c r="R5620" i="3"/>
  <c r="R5476" i="3"/>
  <c r="R5444" i="3"/>
  <c r="R5393" i="3"/>
  <c r="R5472" i="3"/>
  <c r="R5477" i="3"/>
  <c r="R5408" i="3"/>
  <c r="R5513" i="3"/>
  <c r="R5322" i="3"/>
  <c r="R5232" i="3"/>
  <c r="R5409" i="3"/>
  <c r="R5418" i="3"/>
  <c r="R5353" i="3"/>
  <c r="R5371" i="3"/>
  <c r="R5250" i="3"/>
  <c r="R5170" i="3"/>
  <c r="R5254" i="3"/>
  <c r="R5263" i="3"/>
  <c r="R5228" i="3"/>
  <c r="R5220" i="3"/>
  <c r="R5199" i="3"/>
  <c r="R5168" i="3"/>
  <c r="R5022" i="3"/>
  <c r="R5054" i="3"/>
  <c r="R5162" i="3"/>
  <c r="R5121" i="3"/>
  <c r="R5071" i="3"/>
  <c r="R5087" i="3"/>
  <c r="R5032" i="3"/>
  <c r="R5000" i="3"/>
  <c r="R5108" i="3"/>
  <c r="R5142" i="3"/>
  <c r="R5117" i="3"/>
  <c r="R5221" i="3"/>
  <c r="R5208" i="3"/>
  <c r="R5010" i="3"/>
  <c r="R5051" i="3"/>
  <c r="R5021" i="3"/>
  <c r="R4859" i="3"/>
  <c r="R4827" i="3"/>
  <c r="R4918" i="3"/>
  <c r="R4989" i="3"/>
  <c r="R4898" i="3"/>
  <c r="R4862" i="3"/>
  <c r="R4814" i="3"/>
  <c r="R4766" i="3"/>
  <c r="R4960" i="3"/>
  <c r="R4949" i="3"/>
  <c r="R4903" i="3"/>
  <c r="R4713" i="3"/>
  <c r="R4681" i="3"/>
  <c r="R5030" i="3"/>
  <c r="R4751" i="3"/>
  <c r="R4743" i="3"/>
  <c r="R4927" i="3"/>
  <c r="R4874" i="3"/>
  <c r="R4734" i="3"/>
  <c r="R4674" i="3"/>
  <c r="R4731" i="3"/>
  <c r="R4670" i="3"/>
  <c r="R4657" i="3"/>
  <c r="R4727" i="3"/>
  <c r="R4698" i="3"/>
  <c r="R4572" i="3"/>
  <c r="R4487" i="3"/>
  <c r="R4447" i="3"/>
  <c r="R4719" i="3"/>
  <c r="R4539" i="3"/>
  <c r="R4422" i="3"/>
  <c r="R4626" i="3"/>
  <c r="R4558" i="3"/>
  <c r="R4489" i="3"/>
  <c r="R4544" i="3"/>
  <c r="R4371" i="3"/>
  <c r="R4442" i="3"/>
  <c r="R4417" i="3"/>
  <c r="R4395" i="3"/>
  <c r="R4188" i="3"/>
  <c r="R4172" i="3"/>
  <c r="R4156" i="3"/>
  <c r="R4452" i="3"/>
  <c r="R4385" i="3"/>
  <c r="R4480" i="3"/>
  <c r="R4431" i="3"/>
  <c r="R4273" i="3"/>
  <c r="R4345" i="3"/>
  <c r="R4175" i="3"/>
  <c r="R4142" i="3"/>
  <c r="R4110" i="3"/>
  <c r="R4154" i="3"/>
  <c r="R4122" i="3"/>
  <c r="R4053" i="3"/>
  <c r="R4082" i="3"/>
  <c r="R3969" i="3"/>
  <c r="R3937" i="3"/>
  <c r="R3905" i="3"/>
  <c r="R3873" i="3"/>
  <c r="R4152" i="3"/>
  <c r="R4182" i="3"/>
  <c r="R3993" i="3"/>
  <c r="R3714" i="3"/>
  <c r="R3617" i="3"/>
  <c r="R3793" i="3"/>
  <c r="R3737" i="3"/>
  <c r="R3645" i="3"/>
  <c r="R3994" i="3"/>
  <c r="R3743" i="3"/>
  <c r="R3710" i="3"/>
  <c r="R3630" i="3"/>
  <c r="R3791" i="3"/>
  <c r="R3678" i="3"/>
  <c r="R3658" i="3"/>
  <c r="R3605" i="3"/>
  <c r="R4035" i="3"/>
  <c r="R3713" i="3"/>
  <c r="R3681" i="3"/>
  <c r="R3855" i="3"/>
  <c r="R3829" i="3"/>
  <c r="R3797" i="3"/>
  <c r="R3747" i="3"/>
  <c r="R3629" i="3"/>
  <c r="R3677" i="3"/>
  <c r="R3657" i="3"/>
  <c r="R3625" i="3"/>
  <c r="R3462" i="3"/>
  <c r="R3715" i="3"/>
  <c r="R3583" i="3"/>
  <c r="R3827" i="3"/>
  <c r="R3380" i="3"/>
  <c r="R3539" i="3"/>
  <c r="R3458" i="3"/>
  <c r="R3415" i="3"/>
  <c r="R3377" i="3"/>
  <c r="R3356" i="3"/>
  <c r="R3385" i="3"/>
  <c r="R3280" i="3"/>
  <c r="R3255" i="3"/>
  <c r="R3186" i="3"/>
  <c r="R3089" i="3"/>
  <c r="R3055" i="3"/>
  <c r="R3835" i="3"/>
  <c r="R3771" i="3"/>
  <c r="R3387" i="3"/>
  <c r="R3355" i="3"/>
  <c r="R3102" i="3"/>
  <c r="R3031" i="3"/>
  <c r="R2994" i="3"/>
  <c r="R2976" i="3"/>
  <c r="R2968" i="3"/>
  <c r="R2960" i="3"/>
  <c r="R2952" i="3"/>
  <c r="R2944" i="3"/>
  <c r="R2936" i="3"/>
  <c r="R2928" i="3"/>
  <c r="R2920" i="3"/>
  <c r="R2912" i="3"/>
  <c r="R2892" i="3"/>
  <c r="R2752" i="3"/>
  <c r="R3304" i="3"/>
  <c r="R2959" i="3"/>
  <c r="R2927" i="3"/>
  <c r="R2895" i="3"/>
  <c r="R3190" i="3"/>
  <c r="R3082" i="3"/>
  <c r="R3061" i="3"/>
  <c r="R2982" i="3"/>
  <c r="R2918" i="3"/>
  <c r="R2807" i="3"/>
  <c r="R2942" i="3"/>
  <c r="R2811" i="3"/>
  <c r="R2782" i="3"/>
  <c r="R2590" i="3"/>
  <c r="R2815" i="3"/>
  <c r="R2787" i="3"/>
  <c r="R2632" i="3"/>
  <c r="R2610" i="3"/>
  <c r="R2572" i="3"/>
  <c r="R2556" i="3"/>
  <c r="R2841" i="3"/>
  <c r="R2777" i="3"/>
  <c r="R2785" i="3"/>
  <c r="R2678" i="3"/>
  <c r="R2646" i="3"/>
  <c r="R2611" i="3"/>
  <c r="R2595" i="3"/>
  <c r="R2412" i="3"/>
  <c r="R2604" i="3"/>
  <c r="R2480" i="3"/>
  <c r="R2620" i="3"/>
  <c r="R2586" i="3"/>
  <c r="R2578" i="3"/>
  <c r="R2570" i="3"/>
  <c r="R2562" i="3"/>
  <c r="R2427" i="3"/>
  <c r="R2709" i="3"/>
  <c r="R2647" i="3"/>
  <c r="R2534" i="3"/>
  <c r="R2269" i="3"/>
  <c r="R2253" i="3"/>
  <c r="R2237" i="3"/>
  <c r="R2221" i="3"/>
  <c r="R2205" i="3"/>
  <c r="R2189" i="3"/>
  <c r="R2173" i="3"/>
  <c r="R2157" i="3"/>
  <c r="R2141" i="3"/>
  <c r="R2125" i="3"/>
  <c r="R2109" i="3"/>
  <c r="R2093" i="3"/>
  <c r="R2077" i="3"/>
  <c r="R2061" i="3"/>
  <c r="R2045" i="3"/>
  <c r="R2029" i="3"/>
  <c r="R2758" i="3"/>
  <c r="R2454" i="3"/>
  <c r="R2422" i="3"/>
  <c r="R2374" i="3"/>
  <c r="R2640" i="3"/>
  <c r="R1969" i="3"/>
  <c r="R2195" i="3"/>
  <c r="R2071" i="3"/>
  <c r="R2287" i="3"/>
  <c r="R2203" i="3"/>
  <c r="R1869" i="3"/>
  <c r="R1821" i="3"/>
  <c r="R2323" i="3"/>
  <c r="R2179" i="3"/>
  <c r="R1941" i="3"/>
  <c r="R1907" i="3"/>
  <c r="R1877" i="3"/>
  <c r="R1843" i="3"/>
  <c r="R2151" i="3"/>
  <c r="R2063" i="3"/>
  <c r="R1870" i="3"/>
  <c r="R1822" i="3"/>
  <c r="R1739" i="3"/>
  <c r="R1721" i="3"/>
  <c r="R1592" i="3"/>
  <c r="R2251" i="3"/>
  <c r="R2075" i="3"/>
  <c r="R1962" i="3"/>
  <c r="R1905" i="3"/>
  <c r="R1807" i="3"/>
  <c r="R1743" i="3"/>
  <c r="R1458" i="3"/>
  <c r="R1379" i="3"/>
  <c r="R1761" i="3"/>
  <c r="R1753" i="3"/>
  <c r="R1691" i="3"/>
  <c r="R1659" i="3"/>
  <c r="R1605" i="3"/>
  <c r="R2111" i="3"/>
  <c r="R1719" i="3"/>
  <c r="R1692" i="3"/>
  <c r="R1660" i="3"/>
  <c r="R1620" i="3"/>
  <c r="R1593" i="3"/>
  <c r="R1446" i="3"/>
  <c r="R1414" i="3"/>
  <c r="R1326" i="3"/>
  <c r="R1294" i="3"/>
  <c r="R1262" i="3"/>
  <c r="R1230" i="3"/>
  <c r="R1198" i="3"/>
  <c r="R1166" i="3"/>
  <c r="R1134" i="3"/>
  <c r="R1102" i="3"/>
  <c r="R1810" i="3"/>
  <c r="R1575" i="3"/>
  <c r="R1917" i="3"/>
  <c r="R949" i="3"/>
  <c r="R1839" i="3"/>
  <c r="R1583" i="3"/>
  <c r="R1519" i="3"/>
  <c r="R1851" i="3"/>
  <c r="R1701" i="3"/>
  <c r="R1693" i="3"/>
  <c r="R1685" i="3"/>
  <c r="R1677" i="3"/>
  <c r="R1669" i="3"/>
  <c r="R1661" i="3"/>
  <c r="R1653" i="3"/>
  <c r="R1645" i="3"/>
  <c r="R1635" i="3"/>
  <c r="R1482" i="3"/>
  <c r="R820" i="3"/>
  <c r="R1339" i="3"/>
  <c r="R1307" i="3"/>
  <c r="R1275" i="3"/>
  <c r="R1243" i="3"/>
  <c r="R1211" i="3"/>
  <c r="R1179" i="3"/>
  <c r="R1147" i="3"/>
  <c r="R1115" i="3"/>
  <c r="R1083" i="3"/>
  <c r="R934" i="3"/>
  <c r="R741" i="3"/>
  <c r="R1048" i="3"/>
  <c r="R1016" i="3"/>
  <c r="R984" i="3"/>
  <c r="R906" i="3"/>
  <c r="R1248" i="3"/>
  <c r="R1216" i="3"/>
  <c r="R1184" i="3"/>
  <c r="R1152" i="3"/>
  <c r="R1120" i="3"/>
  <c r="R1088" i="3"/>
  <c r="R1328" i="3"/>
  <c r="R915" i="3"/>
  <c r="R851" i="3"/>
  <c r="R568" i="3"/>
  <c r="R536" i="3"/>
  <c r="R504" i="3"/>
  <c r="R472" i="3"/>
  <c r="R440" i="3"/>
  <c r="R408" i="3"/>
  <c r="R376" i="3"/>
  <c r="R1075" i="3"/>
  <c r="R1043" i="3"/>
  <c r="R1011" i="3"/>
  <c r="R979" i="3"/>
  <c r="R912" i="3"/>
  <c r="R651" i="3"/>
  <c r="R445" i="3"/>
  <c r="R642" i="3"/>
  <c r="R605" i="3"/>
  <c r="R747" i="3"/>
  <c r="R679" i="3"/>
  <c r="R561" i="3"/>
  <c r="R441" i="3"/>
  <c r="E11" i="4"/>
  <c r="K14" i="4"/>
  <c r="M14" i="4" s="1"/>
  <c r="Q17" i="4"/>
  <c r="S17" i="4" s="1"/>
  <c r="W20" i="4"/>
  <c r="P12" i="4"/>
  <c r="AB18" i="4"/>
  <c r="AA9" i="4"/>
  <c r="C13" i="4"/>
  <c r="I16" i="4"/>
  <c r="O19" i="4"/>
  <c r="D9" i="4"/>
  <c r="P15" i="4"/>
  <c r="AB21" i="4"/>
  <c r="W10" i="4"/>
  <c r="AC13" i="4"/>
  <c r="E17" i="4"/>
  <c r="K20" i="4"/>
  <c r="P10" i="4"/>
  <c r="AB16" i="4"/>
  <c r="U8" i="4"/>
  <c r="AA11" i="4"/>
  <c r="C15" i="4"/>
  <c r="I18" i="4"/>
  <c r="O21" i="4"/>
  <c r="P13" i="4"/>
  <c r="AB19" i="4"/>
  <c r="R518" i="3"/>
  <c r="R505" i="3"/>
  <c r="R366" i="3"/>
  <c r="R19" i="3"/>
  <c r="R7" i="3"/>
  <c r="R385" i="3"/>
  <c r="R677" i="3"/>
  <c r="R525" i="3"/>
  <c r="R405" i="3"/>
  <c r="R320" i="3"/>
  <c r="R262" i="3"/>
  <c r="R230" i="3"/>
  <c r="R198" i="3"/>
  <c r="R166" i="3"/>
  <c r="R134" i="3"/>
  <c r="R102" i="3"/>
  <c r="R70" i="3"/>
  <c r="R6" i="3"/>
  <c r="R603" i="3"/>
  <c r="R457" i="3"/>
  <c r="R362" i="3"/>
  <c r="R4446" i="3"/>
  <c r="R4399" i="3"/>
  <c r="R4330" i="3"/>
  <c r="R4469" i="3"/>
  <c r="R4292" i="3"/>
  <c r="R4361" i="3"/>
  <c r="R4024" i="3"/>
  <c r="R3989" i="3"/>
  <c r="R4098" i="3"/>
  <c r="R3927" i="3"/>
  <c r="R4060" i="3"/>
  <c r="R3662" i="3"/>
  <c r="R3859" i="3"/>
  <c r="R3741" i="3"/>
  <c r="R3871" i="3"/>
  <c r="R3535" i="3"/>
  <c r="R3999" i="3"/>
  <c r="R3581" i="3"/>
  <c r="R3639" i="3"/>
  <c r="R3634" i="3"/>
  <c r="R3787" i="3"/>
  <c r="R3811" i="3"/>
  <c r="R3739" i="3"/>
  <c r="R3507" i="3"/>
  <c r="R3323" i="3"/>
  <c r="R3097" i="3"/>
  <c r="R2880" i="3"/>
  <c r="R3293" i="3"/>
  <c r="R3073" i="3"/>
  <c r="R3114" i="3"/>
  <c r="R3093" i="3"/>
  <c r="R2690" i="3"/>
  <c r="R2966" i="3"/>
  <c r="R2544" i="3"/>
  <c r="R2823" i="3"/>
  <c r="R2702" i="3"/>
  <c r="R2612" i="3"/>
  <c r="R3216" i="3"/>
  <c r="R2526" i="3"/>
  <c r="R2255" i="3"/>
  <c r="R2127" i="3"/>
  <c r="R2259" i="3"/>
  <c r="R2227" i="3"/>
  <c r="R2171" i="3"/>
  <c r="R2051" i="3"/>
  <c r="R2031" i="3"/>
  <c r="R2211" i="3"/>
  <c r="R1898" i="3"/>
  <c r="R2183" i="3"/>
  <c r="R1617" i="3"/>
  <c r="R1585" i="3"/>
  <c r="R1553" i="3"/>
  <c r="R1521" i="3"/>
  <c r="R1407" i="3"/>
  <c r="R1375" i="3"/>
  <c r="R2035" i="3"/>
  <c r="R1524" i="3"/>
  <c r="R1398" i="3"/>
  <c r="R1382" i="3"/>
  <c r="R1366" i="3"/>
  <c r="R1350" i="3"/>
  <c r="R1610" i="3"/>
  <c r="R1633" i="3"/>
  <c r="R1505" i="3"/>
  <c r="R825" i="3"/>
  <c r="R1999" i="3"/>
  <c r="R1554" i="3"/>
  <c r="R1404" i="3"/>
  <c r="R1372" i="3"/>
  <c r="R804" i="3"/>
  <c r="R788" i="3"/>
  <c r="R1327" i="3"/>
  <c r="R854" i="3"/>
  <c r="R765" i="3"/>
  <c r="R963" i="3"/>
  <c r="R1316" i="3"/>
  <c r="R719" i="3"/>
  <c r="R655" i="3"/>
  <c r="O8" i="4"/>
  <c r="U11" i="4"/>
  <c r="AA14" i="4"/>
  <c r="C18" i="4"/>
  <c r="I21" i="4"/>
  <c r="J13" i="4"/>
  <c r="V19" i="4"/>
  <c r="X19" i="4" s="1"/>
  <c r="E10" i="4"/>
  <c r="K13" i="4"/>
  <c r="Q16" i="4"/>
  <c r="W19" i="4"/>
  <c r="Y19" i="4" s="1"/>
  <c r="AB9" i="4"/>
  <c r="J16" i="4"/>
  <c r="C8" i="4"/>
  <c r="I11" i="4"/>
  <c r="O14" i="4"/>
  <c r="U17" i="4"/>
  <c r="AA20" i="4"/>
  <c r="J11" i="4"/>
  <c r="V17" i="4"/>
  <c r="AC8" i="4"/>
  <c r="E12" i="4"/>
  <c r="K15" i="4"/>
  <c r="W21" i="4"/>
  <c r="J14" i="4"/>
  <c r="L14" i="4" s="1"/>
  <c r="N14" i="4" s="1"/>
  <c r="V20" i="4"/>
  <c r="R502" i="3"/>
  <c r="R462" i="3"/>
  <c r="R429" i="3"/>
  <c r="R39" i="3"/>
  <c r="R819" i="3"/>
  <c r="R509" i="3"/>
  <c r="R5980" i="3"/>
  <c r="R5872" i="3"/>
  <c r="R5807" i="3"/>
  <c r="R5608" i="3"/>
  <c r="R5625" i="3"/>
  <c r="R5570" i="3"/>
  <c r="R5304" i="3"/>
  <c r="R5076" i="3"/>
  <c r="R4865" i="3"/>
  <c r="R4833" i="3"/>
  <c r="R4677" i="3"/>
  <c r="R4490" i="3"/>
  <c r="R4405" i="3"/>
  <c r="R6018" i="3"/>
  <c r="R6017" i="3"/>
  <c r="R5944" i="3"/>
  <c r="R5988" i="3"/>
  <c r="R5902" i="3"/>
  <c r="R5870" i="3"/>
  <c r="R5898" i="3"/>
  <c r="R5605" i="3"/>
  <c r="R5529" i="3"/>
  <c r="R5533" i="3"/>
  <c r="R5442" i="3"/>
  <c r="R5260" i="3"/>
  <c r="R5259" i="3"/>
  <c r="R5218" i="3"/>
  <c r="R5109" i="3"/>
  <c r="R5107" i="3"/>
  <c r="R5066" i="3"/>
  <c r="R4909" i="3"/>
  <c r="R4826" i="3"/>
  <c r="R4790" i="3"/>
  <c r="R4758" i="3"/>
  <c r="R4737" i="3"/>
  <c r="R4673" i="3"/>
  <c r="R4998" i="3"/>
  <c r="R4926" i="3"/>
  <c r="R4691" i="3"/>
  <c r="R4590" i="3"/>
  <c r="R4605" i="3"/>
  <c r="R4509" i="3"/>
  <c r="R4184" i="3"/>
  <c r="R4168" i="3"/>
  <c r="R4170" i="3"/>
  <c r="R4342" i="3"/>
  <c r="R4106" i="3"/>
  <c r="R4243" i="3"/>
  <c r="R4148" i="3"/>
  <c r="R4980" i="3"/>
  <c r="R4259" i="3"/>
  <c r="R4075" i="3"/>
  <c r="R4088" i="3"/>
  <c r="R3473" i="3"/>
  <c r="R3975" i="3"/>
  <c r="R3887" i="3"/>
  <c r="R3837" i="3"/>
  <c r="R3773" i="3"/>
  <c r="R3510" i="3"/>
  <c r="R3490" i="3"/>
  <c r="R3191" i="3"/>
  <c r="R3119" i="3"/>
  <c r="R3160" i="3"/>
  <c r="R3095" i="3"/>
  <c r="R3001" i="3"/>
  <c r="R2900" i="3"/>
  <c r="R2848" i="3"/>
  <c r="R2840" i="3"/>
  <c r="R2832" i="3"/>
  <c r="R2824" i="3"/>
  <c r="R2816" i="3"/>
  <c r="R2808" i="3"/>
  <c r="R2800" i="3"/>
  <c r="R2792" i="3"/>
  <c r="R2784" i="3"/>
  <c r="R2776" i="3"/>
  <c r="R2768" i="3"/>
  <c r="R2760" i="3"/>
  <c r="R3352" i="3"/>
  <c r="R2967" i="3"/>
  <c r="R2935" i="3"/>
  <c r="R3332" i="3"/>
  <c r="R3158" i="3"/>
  <c r="R3146" i="3"/>
  <c r="R3125" i="3"/>
  <c r="R3112" i="3"/>
  <c r="R2712" i="3"/>
  <c r="R2922" i="3"/>
  <c r="R2698" i="3"/>
  <c r="R2584" i="3"/>
  <c r="R2568" i="3"/>
  <c r="R3248" i="3"/>
  <c r="R2670" i="3"/>
  <c r="R2676" i="3"/>
  <c r="R2644" i="3"/>
  <c r="R2795" i="3"/>
  <c r="R2395" i="3"/>
  <c r="R2365" i="3"/>
  <c r="R2333" i="3"/>
  <c r="R2301" i="3"/>
  <c r="R2265" i="3"/>
  <c r="R2249" i="3"/>
  <c r="R2233" i="3"/>
  <c r="R2217" i="3"/>
  <c r="R2201" i="3"/>
  <c r="R2185" i="3"/>
  <c r="R2169" i="3"/>
  <c r="R2153" i="3"/>
  <c r="R2137" i="3"/>
  <c r="R2121" i="3"/>
  <c r="R2105" i="3"/>
  <c r="R2089" i="3"/>
  <c r="R2073" i="3"/>
  <c r="R2057" i="3"/>
  <c r="R2041" i="3"/>
  <c r="R2025" i="3"/>
  <c r="R2263" i="3"/>
  <c r="R2231" i="3"/>
  <c r="R2199" i="3"/>
  <c r="R2135" i="3"/>
  <c r="R2291" i="3"/>
  <c r="R2099" i="3"/>
  <c r="R2079" i="3"/>
  <c r="R1934" i="3"/>
  <c r="R1847" i="3"/>
  <c r="R1641" i="3"/>
  <c r="R1609" i="3"/>
  <c r="R1577" i="3"/>
  <c r="R1545" i="3"/>
  <c r="R1513" i="3"/>
  <c r="R2219" i="3"/>
  <c r="R1736" i="3"/>
  <c r="R1536" i="3"/>
  <c r="R1823" i="3"/>
  <c r="R1804" i="3"/>
  <c r="R1318" i="3"/>
  <c r="R1286" i="3"/>
  <c r="R1254" i="3"/>
  <c r="R1222" i="3"/>
  <c r="R1190" i="3"/>
  <c r="R1158" i="3"/>
  <c r="R1126" i="3"/>
  <c r="R1094" i="3"/>
  <c r="R1816" i="3"/>
  <c r="R961" i="3"/>
  <c r="R2207" i="3"/>
  <c r="R1873" i="3"/>
  <c r="R1826" i="3"/>
  <c r="R1781" i="3"/>
  <c r="R2187" i="3"/>
  <c r="R1832" i="3"/>
  <c r="R1542" i="3"/>
  <c r="R840" i="3"/>
  <c r="R1347" i="3"/>
  <c r="R1315" i="3"/>
  <c r="R1283" i="3"/>
  <c r="R1251" i="3"/>
  <c r="R1219" i="3"/>
  <c r="R1187" i="3"/>
  <c r="R1155" i="3"/>
  <c r="R1123" i="3"/>
  <c r="R1091" i="3"/>
  <c r="R1056" i="3"/>
  <c r="R1024" i="3"/>
  <c r="R992" i="3"/>
  <c r="R1256" i="3"/>
  <c r="R1224" i="3"/>
  <c r="R1192" i="3"/>
  <c r="R1160" i="3"/>
  <c r="R1128" i="3"/>
  <c r="R1096" i="3"/>
  <c r="R1336" i="3"/>
  <c r="R675" i="3"/>
  <c r="R592" i="3"/>
  <c r="R560" i="3"/>
  <c r="R528" i="3"/>
  <c r="R496" i="3"/>
  <c r="R464" i="3"/>
  <c r="R432" i="3"/>
  <c r="R400" i="3"/>
  <c r="R368" i="3"/>
  <c r="R1051" i="3"/>
  <c r="R1019" i="3"/>
  <c r="R987" i="3"/>
  <c r="R681" i="3"/>
  <c r="R625" i="3"/>
  <c r="R710" i="3"/>
  <c r="R558" i="3"/>
  <c r="R358" i="3"/>
  <c r="W8" i="4"/>
  <c r="E15" i="4"/>
  <c r="K18" i="4"/>
  <c r="Q21" i="4"/>
  <c r="D14" i="4"/>
  <c r="P20" i="4"/>
  <c r="U10" i="4"/>
  <c r="AA13" i="4"/>
  <c r="C17" i="4"/>
  <c r="I20" i="4"/>
  <c r="V10" i="4"/>
  <c r="D17" i="4"/>
  <c r="K8" i="4"/>
  <c r="W14" i="4"/>
  <c r="AC17" i="4"/>
  <c r="E21" i="4"/>
  <c r="D12" i="4"/>
  <c r="P18" i="4"/>
  <c r="O9" i="4"/>
  <c r="U12" i="4"/>
  <c r="AA15" i="4"/>
  <c r="C19" i="4"/>
  <c r="V8" i="4"/>
  <c r="D15" i="4"/>
  <c r="P21" i="4"/>
  <c r="R771" i="3"/>
  <c r="R683" i="3"/>
  <c r="R306" i="3"/>
  <c r="R27" i="3"/>
  <c r="R449" i="3"/>
  <c r="R493" i="3"/>
  <c r="R437" i="3"/>
  <c r="R374" i="3"/>
  <c r="R338" i="3"/>
  <c r="R711" i="3"/>
  <c r="R361" i="3"/>
  <c r="R5900" i="3"/>
  <c r="R4823" i="3"/>
  <c r="R4801" i="3"/>
  <c r="R4656" i="3"/>
  <c r="R4591" i="3"/>
  <c r="R4386" i="3"/>
  <c r="R4518" i="3"/>
  <c r="R5834" i="3"/>
  <c r="R5826" i="3"/>
  <c r="R5805" i="3"/>
  <c r="R5782" i="3"/>
  <c r="R5645" i="3"/>
  <c r="R5714" i="3"/>
  <c r="R5602" i="3"/>
  <c r="R5552" i="3"/>
  <c r="R5363" i="3"/>
  <c r="R5361" i="3"/>
  <c r="R5204" i="3"/>
  <c r="R5240" i="3"/>
  <c r="R5020" i="3"/>
  <c r="R5106" i="3"/>
  <c r="R4858" i="3"/>
  <c r="R4810" i="3"/>
  <c r="R4890" i="3"/>
  <c r="R4705" i="3"/>
  <c r="R4694" i="3"/>
  <c r="R4513" i="3"/>
  <c r="R4537" i="3"/>
  <c r="R4529" i="3"/>
  <c r="R4415" i="3"/>
  <c r="R4327" i="3"/>
  <c r="R4013" i="3"/>
  <c r="R4123" i="3"/>
  <c r="R3945" i="3"/>
  <c r="R3913" i="3"/>
  <c r="R3881" i="3"/>
  <c r="R3441" i="3"/>
  <c r="R4001" i="3"/>
  <c r="R3695" i="3"/>
  <c r="R3883" i="3"/>
  <c r="R6024" i="3"/>
  <c r="R5947" i="3"/>
  <c r="R5964" i="3"/>
  <c r="R5912" i="3"/>
  <c r="R5932" i="3"/>
  <c r="R5931" i="3"/>
  <c r="R5881" i="3"/>
  <c r="R5854" i="3"/>
  <c r="R5747" i="3"/>
  <c r="R5717" i="3"/>
  <c r="R5679" i="3"/>
  <c r="R5666" i="3"/>
  <c r="R5670" i="3"/>
  <c r="R5763" i="3"/>
  <c r="R5713" i="3"/>
  <c r="R5676" i="3"/>
  <c r="R5604" i="3"/>
  <c r="R5652" i="3"/>
  <c r="R5627" i="3"/>
  <c r="R5522" i="3"/>
  <c r="R5508" i="3"/>
  <c r="R5539" i="3"/>
  <c r="R5593" i="3"/>
  <c r="R5651" i="3"/>
  <c r="R5384" i="3"/>
  <c r="R5480" i="3"/>
  <c r="R5420" i="3"/>
  <c r="R5413" i="3"/>
  <c r="R5412" i="3"/>
  <c r="R5377" i="3"/>
  <c r="R5683" i="3"/>
  <c r="R5388" i="3"/>
  <c r="R5355" i="3"/>
  <c r="R5492" i="3"/>
  <c r="R5440" i="3"/>
  <c r="R5346" i="3"/>
  <c r="R5283" i="3"/>
  <c r="R5272" i="3"/>
  <c r="R5245" i="3"/>
  <c r="R5299" i="3"/>
  <c r="R5211" i="3"/>
  <c r="R5139" i="3"/>
  <c r="R5082" i="3"/>
  <c r="R5060" i="3"/>
  <c r="R5183" i="3"/>
  <c r="R5073" i="3"/>
  <c r="R5046" i="3"/>
  <c r="R5140" i="3"/>
  <c r="R4961" i="3"/>
  <c r="R5072" i="3"/>
  <c r="R5090" i="3"/>
  <c r="R4957" i="3"/>
  <c r="R4930" i="3"/>
  <c r="R5002" i="3"/>
  <c r="R4958" i="3"/>
  <c r="R4889" i="3"/>
  <c r="R4769" i="3"/>
  <c r="R4733" i="3"/>
  <c r="R4701" i="3"/>
  <c r="R4669" i="3"/>
  <c r="R4714" i="3"/>
  <c r="R4641" i="3"/>
  <c r="R4637" i="3"/>
  <c r="R4665" i="3"/>
  <c r="R4702" i="3"/>
  <c r="R4679" i="3"/>
  <c r="R4607" i="3"/>
  <c r="R4550" i="3"/>
  <c r="R4467" i="3"/>
  <c r="R4582" i="3"/>
  <c r="R4466" i="3"/>
  <c r="R4483" i="3"/>
  <c r="R4421" i="3"/>
  <c r="R4317" i="3"/>
  <c r="R4372" i="3"/>
  <c r="R4611" i="3"/>
  <c r="R4335" i="3"/>
  <c r="R4426" i="3"/>
  <c r="R4376" i="3"/>
  <c r="R4208" i="3"/>
  <c r="R4275" i="3"/>
  <c r="R4137" i="3"/>
  <c r="R4070" i="3"/>
  <c r="R4050" i="3"/>
  <c r="R4102" i="3"/>
  <c r="R3751" i="3"/>
  <c r="R3525" i="3"/>
  <c r="R4103" i="3"/>
  <c r="R3817" i="3"/>
  <c r="R3693" i="3"/>
  <c r="R4055" i="3"/>
  <c r="R3995" i="3"/>
  <c r="R3501" i="3"/>
  <c r="R3469" i="3"/>
  <c r="R3815" i="3"/>
  <c r="R3755" i="3"/>
  <c r="R3637" i="3"/>
  <c r="R3943" i="3"/>
  <c r="R3651" i="3"/>
  <c r="R3903" i="3"/>
  <c r="R3599" i="3"/>
  <c r="R3519" i="3"/>
  <c r="R3819" i="3"/>
  <c r="R3633" i="3"/>
  <c r="R3607" i="3"/>
  <c r="R3540" i="3"/>
  <c r="R3523" i="3"/>
  <c r="R3899" i="3"/>
  <c r="R3585" i="3"/>
  <c r="R3558" i="3"/>
  <c r="R3553" i="3"/>
  <c r="R3435" i="3"/>
  <c r="R3394" i="3"/>
  <c r="R3362" i="3"/>
  <c r="R3555" i="3"/>
  <c r="R3654" i="3"/>
  <c r="R3407" i="3"/>
  <c r="R3312" i="3"/>
  <c r="R3284" i="3"/>
  <c r="R3167" i="3"/>
  <c r="R3070" i="3"/>
  <c r="R2999" i="3"/>
  <c r="R2888" i="3"/>
  <c r="R2868" i="3"/>
  <c r="R2748" i="3"/>
  <c r="R3288" i="3"/>
  <c r="R3009" i="3"/>
  <c r="R2955" i="3"/>
  <c r="R2923" i="3"/>
  <c r="R2891" i="3"/>
  <c r="R3254" i="3"/>
  <c r="R2988" i="3"/>
  <c r="R2838" i="3"/>
  <c r="R2793" i="3"/>
  <c r="R2866" i="3"/>
  <c r="R2656" i="3"/>
  <c r="R2624" i="3"/>
  <c r="R2769" i="3"/>
  <c r="R2890" i="3"/>
  <c r="R2552" i="3"/>
  <c r="R2668" i="3"/>
  <c r="R2638" i="3"/>
  <c r="R3026" i="3"/>
  <c r="R2770" i="3"/>
  <c r="R2724" i="3"/>
  <c r="R2813" i="3"/>
  <c r="R2512" i="3"/>
  <c r="R2494" i="3"/>
  <c r="R2428" i="3"/>
  <c r="R2627" i="3"/>
  <c r="R2498" i="3"/>
  <c r="R2443" i="3"/>
  <c r="R2484" i="3"/>
  <c r="R2614" i="3"/>
  <c r="R2508" i="3"/>
  <c r="R2424" i="3"/>
  <c r="R2315" i="3"/>
  <c r="R2283" i="3"/>
  <c r="R2223" i="3"/>
  <c r="R1815" i="3"/>
  <c r="R2017" i="3"/>
  <c r="R1837" i="3"/>
  <c r="R2047" i="3"/>
  <c r="R2021" i="3"/>
  <c r="R2011" i="3"/>
  <c r="R1973" i="3"/>
  <c r="R1838" i="3"/>
  <c r="R1811" i="3"/>
  <c r="R1813" i="3"/>
  <c r="R1481" i="3"/>
  <c r="R1399" i="3"/>
  <c r="R1367" i="3"/>
  <c r="R1695" i="3"/>
  <c r="R1663" i="3"/>
  <c r="R1568" i="3"/>
  <c r="R1971" i="3"/>
  <c r="R1885" i="3"/>
  <c r="R1561" i="3"/>
  <c r="R1442" i="3"/>
  <c r="R1410" i="3"/>
  <c r="R1394" i="3"/>
  <c r="R1378" i="3"/>
  <c r="R1362" i="3"/>
  <c r="R1346" i="3"/>
  <c r="R1314" i="3"/>
  <c r="R1282" i="3"/>
  <c r="R1250" i="3"/>
  <c r="R1218" i="3"/>
  <c r="R1186" i="3"/>
  <c r="R1154" i="3"/>
  <c r="R1122" i="3"/>
  <c r="R1090" i="3"/>
  <c r="R1903" i="3"/>
  <c r="R1833" i="3"/>
  <c r="R1727" i="3"/>
  <c r="R1601" i="3"/>
  <c r="R913" i="3"/>
  <c r="R817" i="3"/>
  <c r="R785" i="3"/>
  <c r="R1494" i="3"/>
  <c r="R1853" i="3"/>
  <c r="R1574" i="3"/>
  <c r="R1479" i="3"/>
  <c r="R948" i="3"/>
  <c r="R888" i="3"/>
  <c r="R656" i="3"/>
  <c r="R1335" i="3"/>
  <c r="R1303" i="3"/>
  <c r="R1271" i="3"/>
  <c r="R1239" i="3"/>
  <c r="R1207" i="3"/>
  <c r="R1175" i="3"/>
  <c r="R1143" i="3"/>
  <c r="R1111" i="3"/>
  <c r="R1079" i="3"/>
  <c r="R1076" i="3"/>
  <c r="R1044" i="3"/>
  <c r="R1012" i="3"/>
  <c r="R980" i="3"/>
  <c r="R922" i="3"/>
  <c r="R959" i="3"/>
  <c r="R839" i="3"/>
  <c r="R1071" i="3"/>
  <c r="R1039" i="3"/>
  <c r="R1007" i="3"/>
  <c r="R975" i="3"/>
  <c r="R928" i="3"/>
  <c r="R714" i="3"/>
  <c r="R650" i="3"/>
  <c r="R709" i="3"/>
  <c r="R546" i="3"/>
  <c r="R330" i="3"/>
  <c r="I9" i="4"/>
  <c r="O12" i="4"/>
  <c r="U15" i="4"/>
  <c r="AA18" i="4"/>
  <c r="P8" i="4"/>
  <c r="AB14" i="4"/>
  <c r="AC10" i="4"/>
  <c r="E14" i="4"/>
  <c r="Q20" i="4"/>
  <c r="P11" i="4"/>
  <c r="AB17" i="4"/>
  <c r="AA8" i="4"/>
  <c r="C12" i="4"/>
  <c r="I15" i="4"/>
  <c r="O18" i="4"/>
  <c r="U21" i="4"/>
  <c r="AB12" i="4"/>
  <c r="J19" i="4"/>
  <c r="W9" i="4"/>
  <c r="AC12" i="4"/>
  <c r="E16" i="4"/>
  <c r="K19" i="4"/>
  <c r="P9" i="4"/>
  <c r="AB15" i="4"/>
  <c r="R398" i="3"/>
  <c r="R365" i="3"/>
  <c r="R305" i="3"/>
  <c r="R271" i="3"/>
  <c r="R263" i="3"/>
  <c r="R255" i="3"/>
  <c r="R247" i="3"/>
  <c r="R239" i="3"/>
  <c r="R231" i="3"/>
  <c r="R223" i="3"/>
  <c r="R215" i="3"/>
  <c r="R207" i="3"/>
  <c r="R199" i="3"/>
  <c r="R191" i="3"/>
  <c r="R183" i="3"/>
  <c r="R175" i="3"/>
  <c r="R167" i="3"/>
  <c r="R159" i="3"/>
  <c r="R151" i="3"/>
  <c r="R143" i="3"/>
  <c r="R135" i="3"/>
  <c r="R127" i="3"/>
  <c r="R119" i="3"/>
  <c r="R111" i="3"/>
  <c r="R103" i="3"/>
  <c r="R95" i="3"/>
  <c r="R87" i="3"/>
  <c r="R79" i="3"/>
  <c r="R71" i="3"/>
  <c r="R63" i="3"/>
  <c r="R55" i="3"/>
  <c r="R47" i="3"/>
  <c r="R15" i="3"/>
  <c r="R3" i="3"/>
  <c r="R293" i="3"/>
  <c r="R291" i="3"/>
  <c r="R258" i="3"/>
  <c r="R226" i="3"/>
  <c r="R194" i="3"/>
  <c r="R162" i="3"/>
  <c r="R130" i="3"/>
  <c r="R98" i="3"/>
  <c r="R66" i="3"/>
  <c r="R2" i="3"/>
  <c r="R489" i="3"/>
  <c r="R393" i="3"/>
  <c r="R5804" i="3"/>
  <c r="R6004" i="3"/>
  <c r="R5822" i="3"/>
  <c r="R5680" i="3"/>
  <c r="R5998" i="3"/>
  <c r="R5957" i="3"/>
  <c r="R5945" i="3"/>
  <c r="R5800" i="3"/>
  <c r="R5777" i="3"/>
  <c r="R5695" i="3"/>
  <c r="R5574" i="3"/>
  <c r="R5582" i="3"/>
  <c r="R5521" i="3"/>
  <c r="R5489" i="3"/>
  <c r="R5501" i="3"/>
  <c r="R5370" i="3"/>
  <c r="R5460" i="3"/>
  <c r="R5376" i="3"/>
  <c r="R5288" i="3"/>
  <c r="R5012" i="3"/>
  <c r="R5044" i="3"/>
  <c r="R4944" i="3"/>
  <c r="R5023" i="3"/>
  <c r="R4967" i="3"/>
  <c r="R4374" i="3"/>
  <c r="R4201" i="3"/>
  <c r="R4289" i="3"/>
  <c r="R4228" i="3"/>
  <c r="R4212" i="3"/>
  <c r="R4124" i="3"/>
  <c r="R4066" i="3"/>
  <c r="R3971" i="3"/>
  <c r="R3963" i="3"/>
  <c r="R3767" i="3"/>
  <c r="R3699" i="3"/>
  <c r="R3813" i="3"/>
  <c r="R3759" i="3"/>
  <c r="R3643" i="3"/>
  <c r="R3393" i="3"/>
  <c r="R3361" i="3"/>
  <c r="R3371" i="3"/>
  <c r="R2980" i="3"/>
  <c r="R3345" i="3"/>
  <c r="R2975" i="3"/>
  <c r="R2943" i="3"/>
  <c r="R2987" i="3"/>
  <c r="R2974" i="3"/>
  <c r="R2801" i="3"/>
  <c r="R3080" i="3"/>
  <c r="R2693" i="3"/>
  <c r="R2261" i="3"/>
  <c r="R2229" i="3"/>
  <c r="R2197" i="3"/>
  <c r="R2165" i="3"/>
  <c r="R2133" i="3"/>
  <c r="R2101" i="3"/>
  <c r="R2069" i="3"/>
  <c r="R2037" i="3"/>
  <c r="R2376" i="3"/>
  <c r="R1939" i="3"/>
  <c r="R1911" i="3"/>
  <c r="R1806" i="3"/>
  <c r="R1500" i="3"/>
  <c r="R1518" i="3"/>
  <c r="R1506" i="3"/>
  <c r="R941" i="3"/>
  <c r="R813" i="3"/>
  <c r="R1731" i="3"/>
  <c r="R1705" i="3"/>
  <c r="R1697" i="3"/>
  <c r="R1681" i="3"/>
  <c r="R1673" i="3"/>
  <c r="R1665" i="3"/>
  <c r="R1649" i="3"/>
  <c r="R684" i="3"/>
  <c r="R1323" i="3"/>
  <c r="R947" i="3"/>
  <c r="R623" i="3"/>
  <c r="R706" i="3"/>
  <c r="R616" i="3"/>
  <c r="R329" i="3"/>
  <c r="R298" i="3"/>
  <c r="Q9" i="4"/>
  <c r="E19" i="4"/>
  <c r="J9" i="4"/>
  <c r="V15" i="4"/>
  <c r="I8" i="4"/>
  <c r="O11" i="4"/>
  <c r="U14" i="4"/>
  <c r="AA17" i="4"/>
  <c r="C21" i="4"/>
  <c r="J12" i="4"/>
  <c r="V18" i="4"/>
  <c r="E9" i="4"/>
  <c r="E3" i="4" s="1"/>
  <c r="K12" i="4"/>
  <c r="Q15" i="4"/>
  <c r="AC21" i="4"/>
  <c r="AE21" i="4" s="1"/>
  <c r="V13" i="4"/>
  <c r="D20" i="4"/>
  <c r="I10" i="4"/>
  <c r="O13" i="4"/>
  <c r="U16" i="4"/>
  <c r="AA19" i="4"/>
  <c r="J10" i="4"/>
  <c r="V16" i="4"/>
  <c r="R713" i="3"/>
  <c r="R604" i="3"/>
  <c r="R461" i="3"/>
  <c r="R315" i="3"/>
  <c r="R279" i="3"/>
  <c r="R35" i="3"/>
  <c r="R314" i="3"/>
  <c r="R278" i="3"/>
  <c r="R246" i="3"/>
  <c r="R214" i="3"/>
  <c r="R182" i="3"/>
  <c r="R150" i="3"/>
  <c r="R118" i="3"/>
  <c r="R86" i="3"/>
  <c r="R54" i="3"/>
  <c r="R618" i="3"/>
  <c r="R595" i="3"/>
  <c r="R565" i="3"/>
  <c r="R425" i="3"/>
  <c r="R5702" i="3"/>
  <c r="R5505" i="3"/>
  <c r="R6014" i="3"/>
  <c r="R5959" i="3"/>
  <c r="R5823" i="3"/>
  <c r="R5769" i="3"/>
  <c r="R5709" i="3"/>
  <c r="R5703" i="3"/>
  <c r="R5607" i="3"/>
  <c r="R5497" i="3"/>
  <c r="R5267" i="3"/>
  <c r="R5163" i="3"/>
  <c r="R5110" i="3"/>
  <c r="R4875" i="3"/>
  <c r="R4990" i="3"/>
  <c r="R4838" i="3"/>
  <c r="R4782" i="3"/>
  <c r="R4750" i="3"/>
  <c r="R4973" i="3"/>
  <c r="R4747" i="3"/>
  <c r="R4976" i="3"/>
  <c r="R4943" i="3"/>
  <c r="R4636" i="3"/>
  <c r="R4370" i="3"/>
  <c r="R4633" i="3"/>
  <c r="R4463" i="3"/>
  <c r="R4571" i="3"/>
  <c r="R4465" i="3"/>
  <c r="R4180" i="3"/>
  <c r="R4164" i="3"/>
  <c r="R4326" i="3"/>
  <c r="R4241" i="3"/>
  <c r="R4058" i="3"/>
  <c r="R4104" i="3"/>
  <c r="R4125" i="3"/>
  <c r="R3907" i="3"/>
  <c r="R3560" i="3"/>
  <c r="R3709" i="3"/>
  <c r="R3671" i="3"/>
  <c r="R3611" i="3"/>
  <c r="R3579" i="3"/>
  <c r="R3494" i="3"/>
  <c r="R3240" i="3"/>
  <c r="R3065" i="3"/>
  <c r="R2964" i="3"/>
  <c r="R2948" i="3"/>
  <c r="R2932" i="3"/>
  <c r="R2916" i="3"/>
  <c r="R3339" i="3"/>
  <c r="R2911" i="3"/>
  <c r="R2666" i="3"/>
  <c r="R2564" i="3"/>
  <c r="R2802" i="3"/>
  <c r="R5984" i="3"/>
  <c r="R5972" i="3"/>
  <c r="R5963" i="3"/>
  <c r="R5861" i="3"/>
  <c r="R5877" i="3"/>
  <c r="R5853" i="3"/>
  <c r="R5798" i="3"/>
  <c r="R5735" i="3"/>
  <c r="R5818" i="3"/>
  <c r="R5755" i="3"/>
  <c r="R5729" i="3"/>
  <c r="R5773" i="3"/>
  <c r="R5767" i="3"/>
  <c r="R5745" i="3"/>
  <c r="R5675" i="3"/>
  <c r="R5696" i="3"/>
  <c r="R5664" i="3"/>
  <c r="R5668" i="3"/>
  <c r="R5694" i="3"/>
  <c r="R5601" i="3"/>
  <c r="R5610" i="3"/>
  <c r="R5643" i="3"/>
  <c r="R5636" i="3"/>
  <c r="R5596" i="3"/>
  <c r="R5504" i="3"/>
  <c r="R5567" i="3"/>
  <c r="R5547" i="3"/>
  <c r="R5657" i="3"/>
  <c r="R5569" i="3"/>
  <c r="R5457" i="3"/>
  <c r="R5417" i="3"/>
  <c r="R5373" i="3"/>
  <c r="R5369" i="3"/>
  <c r="R5468" i="3"/>
  <c r="R5445" i="3"/>
  <c r="R5464" i="3"/>
  <c r="R5294" i="3"/>
  <c r="R5238" i="3"/>
  <c r="R5405" i="3"/>
  <c r="R5302" i="3"/>
  <c r="R5342" i="3"/>
  <c r="R5330" i="3"/>
  <c r="R5236" i="3"/>
  <c r="R5219" i="3"/>
  <c r="R5207" i="3"/>
  <c r="R5176" i="3"/>
  <c r="R5203" i="3"/>
  <c r="R5136" i="3"/>
  <c r="R5080" i="3"/>
  <c r="R5058" i="3"/>
  <c r="R5173" i="3"/>
  <c r="R5196" i="3"/>
  <c r="R5088" i="3"/>
  <c r="R5062" i="3"/>
  <c r="R4871" i="3"/>
  <c r="R4807" i="3"/>
  <c r="R4888" i="3"/>
  <c r="R4921" i="3"/>
  <c r="R4992" i="3"/>
  <c r="R4877" i="3"/>
  <c r="R4861" i="3"/>
  <c r="R4853" i="3"/>
  <c r="R4845" i="3"/>
  <c r="R4829" i="3"/>
  <c r="R4821" i="3"/>
  <c r="R4813" i="3"/>
  <c r="R4797" i="3"/>
  <c r="R4781" i="3"/>
  <c r="R4765" i="3"/>
  <c r="R4749" i="3"/>
  <c r="R4725" i="3"/>
  <c r="R4693" i="3"/>
  <c r="R4884" i="3"/>
  <c r="R4682" i="3"/>
  <c r="R4919" i="3"/>
  <c r="R4632" i="3"/>
  <c r="R4642" i="3"/>
  <c r="R4625" i="3"/>
  <c r="R4578" i="3"/>
  <c r="R4662" i="3"/>
  <c r="R4573" i="3"/>
  <c r="R4561" i="3"/>
  <c r="R4735" i="3"/>
  <c r="R4545" i="3"/>
  <c r="R4687" i="3"/>
  <c r="R4495" i="3"/>
  <c r="R4612" i="3"/>
  <c r="R4448" i="3"/>
  <c r="R4428" i="3"/>
  <c r="R4333" i="3"/>
  <c r="R4506" i="3"/>
  <c r="R4534" i="3"/>
  <c r="R4497" i="3"/>
  <c r="R4536" i="3"/>
  <c r="R4406" i="3"/>
  <c r="R4394" i="3"/>
  <c r="R4325" i="3"/>
  <c r="R4389" i="3"/>
  <c r="R4343" i="3"/>
  <c r="R4313" i="3"/>
  <c r="R4258" i="3"/>
  <c r="R4203" i="3"/>
  <c r="R4291" i="3"/>
  <c r="R4551" i="3"/>
  <c r="R4218" i="3"/>
  <c r="R4033" i="3"/>
  <c r="R4011" i="3"/>
  <c r="R4311" i="3"/>
  <c r="R4116" i="3"/>
  <c r="R3990" i="3"/>
  <c r="R3973" i="3"/>
  <c r="R3941" i="3"/>
  <c r="R3909" i="3"/>
  <c r="R3877" i="3"/>
  <c r="R4086" i="3"/>
  <c r="R4290" i="3"/>
  <c r="R4043" i="3"/>
  <c r="R3757" i="3"/>
  <c r="R3667" i="3"/>
  <c r="R3649" i="3"/>
  <c r="R3603" i="3"/>
  <c r="R3939" i="3"/>
  <c r="R3833" i="3"/>
  <c r="R3666" i="3"/>
  <c r="R3613" i="3"/>
  <c r="R3951" i="3"/>
  <c r="R3717" i="3"/>
  <c r="R3641" i="3"/>
  <c r="R3493" i="3"/>
  <c r="R3461" i="3"/>
  <c r="R3831" i="3"/>
  <c r="R3575" i="3"/>
  <c r="R3983" i="3"/>
  <c r="R3967" i="3"/>
  <c r="R3935" i="3"/>
  <c r="R3691" i="3"/>
  <c r="R3521" i="3"/>
  <c r="R3508" i="3"/>
  <c r="R3542" i="3"/>
  <c r="R3537" i="3"/>
  <c r="R3433" i="3"/>
  <c r="R3536" i="3"/>
  <c r="R3621" i="3"/>
  <c r="R3427" i="3"/>
  <c r="R3947" i="3"/>
  <c r="R3867" i="3"/>
  <c r="R3450" i="3"/>
  <c r="R3389" i="3"/>
  <c r="R3325" i="3"/>
  <c r="R3552" i="3"/>
  <c r="R3502" i="3"/>
  <c r="R3369" i="3"/>
  <c r="R3330" i="3"/>
  <c r="R3134" i="3"/>
  <c r="R3063" i="3"/>
  <c r="R2896" i="3"/>
  <c r="R2756" i="3"/>
  <c r="R2986" i="3"/>
  <c r="R2963" i="3"/>
  <c r="R2931" i="3"/>
  <c r="R2899" i="3"/>
  <c r="R3316" i="3"/>
  <c r="R3184" i="3"/>
  <c r="R3230" i="3"/>
  <c r="R3037" i="3"/>
  <c r="R3047" i="3"/>
  <c r="R2850" i="3"/>
  <c r="R3213" i="3"/>
  <c r="R3166" i="3"/>
  <c r="R2833" i="3"/>
  <c r="R2934" i="3"/>
  <c r="R2822" i="3"/>
  <c r="R2791" i="3"/>
  <c r="R2720" i="3"/>
  <c r="R2691" i="3"/>
  <c r="R2661" i="3"/>
  <c r="R2834" i="3"/>
  <c r="R2799" i="3"/>
  <c r="R2719" i="3"/>
  <c r="R2699" i="3"/>
  <c r="R2667" i="3"/>
  <c r="R2635" i="3"/>
  <c r="R2738" i="3"/>
  <c r="R2554" i="3"/>
  <c r="R2486" i="3"/>
  <c r="R2492" i="3"/>
  <c r="R2459" i="3"/>
  <c r="R2411" i="3"/>
  <c r="R2510" i="3"/>
  <c r="R2601" i="3"/>
  <c r="R2530" i="3"/>
  <c r="R2496" i="3"/>
  <c r="R2514" i="3"/>
  <c r="R2827" i="3"/>
  <c r="R2622" i="3"/>
  <c r="R2500" i="3"/>
  <c r="R2191" i="3"/>
  <c r="R1963" i="3"/>
  <c r="R1831" i="3"/>
  <c r="R1997" i="3"/>
  <c r="R1959" i="3"/>
  <c r="R1901" i="3"/>
  <c r="R1930" i="3"/>
  <c r="R1866" i="3"/>
  <c r="R1825" i="3"/>
  <c r="R1783" i="3"/>
  <c r="R1902" i="3"/>
  <c r="R1629" i="3"/>
  <c r="R1597" i="3"/>
  <c r="R1565" i="3"/>
  <c r="R1533" i="3"/>
  <c r="R2271" i="3"/>
  <c r="R1949" i="3"/>
  <c r="R1801" i="3"/>
  <c r="R1496" i="3"/>
  <c r="R1910" i="3"/>
  <c r="R1391" i="3"/>
  <c r="R1359" i="3"/>
  <c r="R1747" i="3"/>
  <c r="R1687" i="3"/>
  <c r="R1655" i="3"/>
  <c r="R1632" i="3"/>
  <c r="R1504" i="3"/>
  <c r="R1469" i="3"/>
  <c r="R1978" i="3"/>
  <c r="R1920" i="3"/>
  <c r="R1829" i="3"/>
  <c r="R1751" i="3"/>
  <c r="R1733" i="3"/>
  <c r="R1625" i="3"/>
  <c r="R1406" i="3"/>
  <c r="R1390" i="3"/>
  <c r="R1374" i="3"/>
  <c r="R1358" i="3"/>
  <c r="R1338" i="3"/>
  <c r="R1306" i="3"/>
  <c r="R1274" i="3"/>
  <c r="R1242" i="3"/>
  <c r="R1210" i="3"/>
  <c r="R1178" i="3"/>
  <c r="R1146" i="3"/>
  <c r="R1114" i="3"/>
  <c r="R1082" i="3"/>
  <c r="R1755" i="3"/>
  <c r="R1915" i="3"/>
  <c r="R1598" i="3"/>
  <c r="R1569" i="3"/>
  <c r="R1791" i="3"/>
  <c r="R1586" i="3"/>
  <c r="R1522" i="3"/>
  <c r="R1490" i="3"/>
  <c r="R2239" i="3"/>
  <c r="R2043" i="3"/>
  <c r="R1735" i="3"/>
  <c r="R1638" i="3"/>
  <c r="R1539" i="3"/>
  <c r="R1416" i="3"/>
  <c r="R1400" i="3"/>
  <c r="R1392" i="3"/>
  <c r="R1384" i="3"/>
  <c r="R1368" i="3"/>
  <c r="R1360" i="3"/>
  <c r="R1352" i="3"/>
  <c r="R744" i="3"/>
  <c r="R680" i="3"/>
  <c r="R1343" i="3"/>
  <c r="R1311" i="3"/>
  <c r="R1279" i="3"/>
  <c r="R1247" i="3"/>
  <c r="R1215" i="3"/>
  <c r="R1183" i="3"/>
  <c r="R1151" i="3"/>
  <c r="R1119" i="3"/>
  <c r="R1087" i="3"/>
  <c r="R918" i="3"/>
  <c r="R786" i="3"/>
  <c r="R1052" i="3"/>
  <c r="R1020" i="3"/>
  <c r="R988" i="3"/>
  <c r="R890" i="3"/>
  <c r="R964" i="3"/>
  <c r="R685" i="3"/>
  <c r="R1332" i="3"/>
  <c r="R707" i="3"/>
  <c r="R887" i="3"/>
  <c r="R580" i="3"/>
  <c r="R548" i="3"/>
  <c r="R516" i="3"/>
  <c r="R484" i="3"/>
  <c r="R452" i="3"/>
  <c r="R420" i="3"/>
  <c r="R388" i="3"/>
  <c r="R356" i="3"/>
  <c r="R1047" i="3"/>
  <c r="R1015" i="3"/>
  <c r="R983" i="3"/>
  <c r="R766" i="3"/>
  <c r="R687" i="3"/>
  <c r="R770" i="3"/>
  <c r="R336" i="3"/>
  <c r="R530" i="3"/>
  <c r="R297" i="3"/>
  <c r="R569" i="3"/>
  <c r="C10" i="4"/>
  <c r="I13" i="4"/>
  <c r="O16" i="4"/>
  <c r="D10" i="4"/>
  <c r="P16" i="4"/>
  <c r="Q8" i="4"/>
  <c r="AC14" i="4"/>
  <c r="K21" i="4"/>
  <c r="D13" i="4"/>
  <c r="P19" i="4"/>
  <c r="U9" i="4"/>
  <c r="AA12" i="4"/>
  <c r="C16" i="4"/>
  <c r="I19" i="4"/>
  <c r="D8" i="4"/>
  <c r="D3" i="4" s="1"/>
  <c r="P14" i="4"/>
  <c r="AB20" i="4"/>
  <c r="Q10" i="4"/>
  <c r="W13" i="4"/>
  <c r="AC16" i="4"/>
  <c r="AC4" i="4" s="1"/>
  <c r="E20" i="4"/>
  <c r="P17" i="4"/>
  <c r="R17" i="4" s="1"/>
  <c r="T17" i="4" s="1"/>
  <c r="R649" i="3"/>
  <c r="R590" i="3"/>
  <c r="R553" i="3"/>
  <c r="R23" i="3"/>
  <c r="R11" i="3"/>
  <c r="R417" i="3"/>
  <c r="R406" i="3"/>
  <c r="R373" i="3"/>
  <c r="R323" i="3"/>
  <c r="R313" i="3"/>
  <c r="R266" i="3"/>
  <c r="R234" i="3"/>
  <c r="R202" i="3"/>
  <c r="R170" i="3"/>
  <c r="R138" i="3"/>
  <c r="R106" i="3"/>
  <c r="R74" i="3"/>
  <c r="R10" i="3"/>
  <c r="R647" i="3"/>
  <c r="R5600" i="3"/>
  <c r="R3929" i="3"/>
  <c r="R3622" i="3"/>
  <c r="R2864" i="3"/>
  <c r="R3309" i="3"/>
  <c r="R2313" i="3"/>
  <c r="R2281" i="3"/>
  <c r="R1008" i="3"/>
  <c r="J17" i="4"/>
  <c r="C9" i="4"/>
  <c r="I12" i="4"/>
  <c r="O15" i="4"/>
  <c r="U18" i="4"/>
  <c r="AB13" i="4"/>
  <c r="J20" i="4"/>
  <c r="AC9" i="4"/>
  <c r="Q19" i="4"/>
  <c r="AB8" i="4"/>
  <c r="J15" i="4"/>
  <c r="J4" i="4" s="1"/>
  <c r="V21" i="4"/>
  <c r="C11" i="4"/>
  <c r="U20" i="4"/>
  <c r="R615" i="3"/>
  <c r="R550" i="3"/>
  <c r="R537" i="3"/>
  <c r="R430" i="3"/>
  <c r="R397" i="3"/>
  <c r="R337" i="3"/>
  <c r="R43" i="3"/>
  <c r="R353" i="3"/>
  <c r="R294" i="3"/>
  <c r="R596" i="3"/>
  <c r="R470" i="3"/>
  <c r="R288" i="3"/>
  <c r="R254" i="3"/>
  <c r="R222" i="3"/>
  <c r="R190" i="3"/>
  <c r="R158" i="3"/>
  <c r="R126" i="3"/>
  <c r="R94" i="3"/>
  <c r="R62" i="3"/>
  <c r="R581" i="3"/>
  <c r="R458" i="3"/>
  <c r="R3865" i="3"/>
  <c r="R2744" i="3"/>
  <c r="R1789" i="3"/>
  <c r="R1468" i="3"/>
  <c r="R1571" i="3"/>
  <c r="R1331" i="3"/>
  <c r="R6012" i="3"/>
  <c r="R5976" i="3"/>
  <c r="R5928" i="3"/>
  <c r="R5955" i="3"/>
  <c r="R5921" i="3"/>
  <c r="R5893" i="3"/>
  <c r="R5831" i="3"/>
  <c r="R5860" i="3"/>
  <c r="R5850" i="3"/>
  <c r="R5748" i="3"/>
  <c r="R5737" i="3"/>
  <c r="R5653" i="3"/>
  <c r="R5705" i="3"/>
  <c r="R5682" i="3"/>
  <c r="R5609" i="3"/>
  <c r="R5633" i="3"/>
  <c r="R5606" i="3"/>
  <c r="R5586" i="3"/>
  <c r="R5704" i="3"/>
  <c r="R5583" i="3"/>
  <c r="R5644" i="3"/>
  <c r="R5516" i="3"/>
  <c r="R5500" i="3"/>
  <c r="R5571" i="3"/>
  <c r="R5535" i="3"/>
  <c r="R5572" i="3"/>
  <c r="R5456" i="3"/>
  <c r="R5484" i="3"/>
  <c r="R5424" i="3"/>
  <c r="R5559" i="3"/>
  <c r="R5449" i="3"/>
  <c r="R5509" i="3"/>
  <c r="R5354" i="3"/>
  <c r="R5364" i="3"/>
  <c r="R5286" i="3"/>
  <c r="R5350" i="3"/>
  <c r="R5279" i="3"/>
  <c r="R5389" i="3"/>
  <c r="R5315" i="3"/>
  <c r="R5284" i="3"/>
  <c r="R5280" i="3"/>
  <c r="R5274" i="3"/>
  <c r="R5262" i="3"/>
  <c r="R5243" i="3"/>
  <c r="R5129" i="3"/>
  <c r="R5104" i="3"/>
  <c r="R5105" i="3"/>
  <c r="R5014" i="3"/>
  <c r="R5115" i="3"/>
  <c r="R5097" i="3"/>
  <c r="R5033" i="3"/>
  <c r="R5001" i="3"/>
  <c r="R5063" i="3"/>
  <c r="R5050" i="3"/>
  <c r="R4941" i="3"/>
  <c r="R4863" i="3"/>
  <c r="R4831" i="3"/>
  <c r="R5024" i="3"/>
  <c r="R4770" i="3"/>
  <c r="R4793" i="3"/>
  <c r="R4777" i="3"/>
  <c r="R4761" i="3"/>
  <c r="R4745" i="3"/>
  <c r="R4717" i="3"/>
  <c r="R4685" i="3"/>
  <c r="R4897" i="3"/>
  <c r="R4906" i="3"/>
  <c r="R4739" i="3"/>
  <c r="R4646" i="3"/>
  <c r="R4593" i="3"/>
  <c r="R4726" i="3"/>
  <c r="R4606" i="3"/>
  <c r="R4630" i="3"/>
  <c r="R4614" i="3"/>
  <c r="R4643" i="3"/>
  <c r="R4629" i="3"/>
  <c r="R4651" i="3"/>
  <c r="R4479" i="3"/>
  <c r="R4723" i="3"/>
  <c r="R4570" i="3"/>
  <c r="R4458" i="3"/>
  <c r="R4457" i="3"/>
  <c r="R4471" i="3"/>
  <c r="R4373" i="3"/>
  <c r="R4298" i="3"/>
  <c r="R4474" i="3"/>
  <c r="R4337" i="3"/>
  <c r="R4303" i="3"/>
  <c r="R4357" i="3"/>
  <c r="R4301" i="3"/>
  <c r="R4223" i="3"/>
  <c r="R4401" i="3"/>
  <c r="R4217" i="3"/>
  <c r="R4310" i="3"/>
  <c r="R4433" i="3"/>
  <c r="R4276" i="3"/>
  <c r="R4229" i="3"/>
  <c r="R4183" i="3"/>
  <c r="R4197" i="3"/>
  <c r="R4057" i="3"/>
  <c r="R4114" i="3"/>
  <c r="R4089" i="3"/>
  <c r="R4063" i="3"/>
  <c r="R4037" i="3"/>
  <c r="R4072" i="3"/>
  <c r="R4027" i="3"/>
  <c r="R4048" i="3"/>
  <c r="R4016" i="3"/>
  <c r="R3949" i="3"/>
  <c r="R3917" i="3"/>
  <c r="R3885" i="3"/>
  <c r="R3853" i="3"/>
  <c r="R3997" i="3"/>
  <c r="R4257" i="3"/>
  <c r="R4130" i="3"/>
  <c r="R3959" i="3"/>
  <c r="R3915" i="3"/>
  <c r="R3697" i="3"/>
  <c r="R3541" i="3"/>
  <c r="R3509" i="3"/>
  <c r="R3849" i="3"/>
  <c r="R3785" i="3"/>
  <c r="R3763" i="3"/>
  <c r="R3682" i="3"/>
  <c r="R3919" i="3"/>
  <c r="R3485" i="3"/>
  <c r="R3453" i="3"/>
  <c r="R3847" i="3"/>
  <c r="R3783" i="3"/>
  <c r="R3735" i="3"/>
  <c r="R3665" i="3"/>
  <c r="R4006" i="3"/>
  <c r="R3982" i="3"/>
  <c r="R3955" i="3"/>
  <c r="R3923" i="3"/>
  <c r="R3719" i="3"/>
  <c r="R3551" i="3"/>
  <c r="R3727" i="3"/>
  <c r="R3601" i="3"/>
  <c r="R3701" i="3"/>
  <c r="R3803" i="3"/>
  <c r="R3425" i="3"/>
  <c r="R3364" i="3"/>
  <c r="R3588" i="3"/>
  <c r="R3419" i="3"/>
  <c r="R3378" i="3"/>
  <c r="R3346" i="3"/>
  <c r="R3600" i="3"/>
  <c r="R3372" i="3"/>
  <c r="R3357" i="3"/>
  <c r="R3342" i="3"/>
  <c r="R3336" i="3"/>
  <c r="R3218" i="3"/>
  <c r="R3126" i="3"/>
  <c r="R3057" i="3"/>
  <c r="R2991" i="3"/>
  <c r="R3127" i="3"/>
  <c r="R3033" i="3"/>
  <c r="R2904" i="3"/>
  <c r="R2872" i="3"/>
  <c r="R2852" i="3"/>
  <c r="R3386" i="3"/>
  <c r="R3370" i="3"/>
  <c r="R3354" i="3"/>
  <c r="R3261" i="3"/>
  <c r="R3137" i="3"/>
  <c r="R2971" i="3"/>
  <c r="R2939" i="3"/>
  <c r="R2907" i="3"/>
  <c r="R2875" i="3"/>
  <c r="R3029" i="3"/>
  <c r="R3079" i="3"/>
  <c r="R2803" i="3"/>
  <c r="R3133" i="3"/>
  <c r="R2825" i="3"/>
  <c r="R2843" i="3"/>
  <c r="R2814" i="3"/>
  <c r="R3198" i="3"/>
  <c r="R3090" i="3"/>
  <c r="R2783" i="3"/>
  <c r="R3015" i="3"/>
  <c r="R2746" i="3"/>
  <c r="R2718" i="3"/>
  <c r="R2689" i="3"/>
  <c r="R2594" i="3"/>
  <c r="R2536" i="3"/>
  <c r="R3181" i="3"/>
  <c r="R3058" i="3"/>
  <c r="R2715" i="3"/>
  <c r="R3069" i="3"/>
  <c r="R2781" i="3"/>
  <c r="R2706" i="3"/>
  <c r="R2518" i="3"/>
  <c r="R2672" i="3"/>
  <c r="R2379" i="3"/>
  <c r="R2463" i="3"/>
  <c r="R2490" i="3"/>
  <c r="R2447" i="3"/>
  <c r="R2431" i="3"/>
  <c r="R2415" i="3"/>
  <c r="R2399" i="3"/>
  <c r="R2383" i="3"/>
  <c r="R2704" i="3"/>
  <c r="R2617" i="3"/>
  <c r="R2674" i="3"/>
  <c r="R2520" i="3"/>
  <c r="R2456" i="3"/>
  <c r="R3144" i="3"/>
  <c r="R2989" i="3"/>
  <c r="R2679" i="3"/>
  <c r="R2546" i="3"/>
  <c r="R2455" i="3"/>
  <c r="R2439" i="3"/>
  <c r="R2423" i="3"/>
  <c r="R2407" i="3"/>
  <c r="R2391" i="3"/>
  <c r="R2375" i="3"/>
  <c r="R2159" i="3"/>
  <c r="R2019" i="3"/>
  <c r="R2235" i="3"/>
  <c r="R2147" i="3"/>
  <c r="R1995" i="3"/>
  <c r="R2119" i="3"/>
  <c r="R1879" i="3"/>
  <c r="R1849" i="3"/>
  <c r="R1827" i="3"/>
  <c r="R2059" i="3"/>
  <c r="R1383" i="3"/>
  <c r="R1351" i="3"/>
  <c r="R1744" i="3"/>
  <c r="R1573" i="3"/>
  <c r="R1846" i="3"/>
  <c r="R1799" i="3"/>
  <c r="R1786" i="3"/>
  <c r="R1748" i="3"/>
  <c r="R1696" i="3"/>
  <c r="R1664" i="3"/>
  <c r="R1456" i="3"/>
  <c r="R1426" i="3"/>
  <c r="R1402" i="3"/>
  <c r="R1386" i="3"/>
  <c r="R1370" i="3"/>
  <c r="R1354" i="3"/>
  <c r="R1330" i="3"/>
  <c r="R1298" i="3"/>
  <c r="R1266" i="3"/>
  <c r="R1234" i="3"/>
  <c r="R1202" i="3"/>
  <c r="R1170" i="3"/>
  <c r="R1138" i="3"/>
  <c r="R1106" i="3"/>
  <c r="R2027" i="3"/>
  <c r="R1908" i="3"/>
  <c r="R1639" i="3"/>
  <c r="R1961" i="3"/>
  <c r="R1890" i="3"/>
  <c r="R1820" i="3"/>
  <c r="R1798" i="3"/>
  <c r="R1741" i="3"/>
  <c r="R1566" i="3"/>
  <c r="R1537" i="3"/>
  <c r="R897" i="3"/>
  <c r="R865" i="3"/>
  <c r="R2155" i="3"/>
  <c r="R1878" i="3"/>
  <c r="R1763" i="3"/>
  <c r="R1502" i="3"/>
  <c r="R1935" i="3"/>
  <c r="R1603" i="3"/>
  <c r="R1472" i="3"/>
  <c r="R1319" i="3"/>
  <c r="R1287" i="3"/>
  <c r="R1255" i="3"/>
  <c r="R1223" i="3"/>
  <c r="R1191" i="3"/>
  <c r="R1159" i="3"/>
  <c r="R1127" i="3"/>
  <c r="R1095" i="3"/>
  <c r="R886" i="3"/>
  <c r="R818" i="3"/>
  <c r="R1060" i="3"/>
  <c r="R1028" i="3"/>
  <c r="R996" i="3"/>
  <c r="R951" i="3"/>
  <c r="R858" i="3"/>
  <c r="R1260" i="3"/>
  <c r="R1228" i="3"/>
  <c r="R1196" i="3"/>
  <c r="R1164" i="3"/>
  <c r="R1132" i="3"/>
  <c r="R1100" i="3"/>
  <c r="R749" i="3"/>
  <c r="R1340" i="3"/>
  <c r="R827" i="3"/>
  <c r="R739" i="3"/>
  <c r="R643" i="3"/>
  <c r="R743" i="3"/>
  <c r="R855" i="3"/>
  <c r="R613" i="3"/>
  <c r="R572" i="3"/>
  <c r="R540" i="3"/>
  <c r="R508" i="3"/>
  <c r="R476" i="3"/>
  <c r="R444" i="3"/>
  <c r="R412" i="3"/>
  <c r="R380" i="3"/>
  <c r="R348" i="3"/>
  <c r="R1055" i="3"/>
  <c r="R1023" i="3"/>
  <c r="R991" i="3"/>
  <c r="R838" i="3"/>
  <c r="R682" i="3"/>
  <c r="R601" i="3"/>
  <c r="R806" i="3"/>
  <c r="R715" i="3"/>
  <c r="R645" i="3"/>
  <c r="R514" i="3"/>
  <c r="AA10" i="4"/>
  <c r="C14" i="4"/>
  <c r="I17" i="4"/>
  <c r="O20" i="4"/>
  <c r="V11" i="4"/>
  <c r="D18" i="4"/>
  <c r="K9" i="4"/>
  <c r="Q12" i="4"/>
  <c r="W15" i="4"/>
  <c r="W4" i="4" s="1"/>
  <c r="J8" i="4"/>
  <c r="J3" i="4" s="1"/>
  <c r="V14" i="4"/>
  <c r="D21" i="4"/>
  <c r="O10" i="4"/>
  <c r="U13" i="4"/>
  <c r="AA16" i="4"/>
  <c r="C20" i="4"/>
  <c r="D16" i="4"/>
  <c r="W17" i="4"/>
  <c r="AC20" i="4"/>
  <c r="R594" i="3"/>
  <c r="R534" i="3"/>
  <c r="R521" i="3"/>
  <c r="R334" i="3"/>
  <c r="R275" i="3"/>
  <c r="R267" i="3"/>
  <c r="R259" i="3"/>
  <c r="R251" i="3"/>
  <c r="R243" i="3"/>
  <c r="R235" i="3"/>
  <c r="R227" i="3"/>
  <c r="R219" i="3"/>
  <c r="R211" i="3"/>
  <c r="R203" i="3"/>
  <c r="R195" i="3"/>
  <c r="R187" i="3"/>
  <c r="R179" i="3"/>
  <c r="R171" i="3"/>
  <c r="R163" i="3"/>
  <c r="R155" i="3"/>
  <c r="R147" i="3"/>
  <c r="R139" i="3"/>
  <c r="R131" i="3"/>
  <c r="R123" i="3"/>
  <c r="R115" i="3"/>
  <c r="R107" i="3"/>
  <c r="R99" i="3"/>
  <c r="R91" i="3"/>
  <c r="R83" i="3"/>
  <c r="R75" i="3"/>
  <c r="R67" i="3"/>
  <c r="R59" i="3"/>
  <c r="R51" i="3"/>
  <c r="R31" i="3"/>
  <c r="R481" i="3"/>
  <c r="R678" i="3"/>
  <c r="R593" i="3"/>
  <c r="R570" i="3"/>
  <c r="R541" i="3"/>
  <c r="R438" i="3"/>
  <c r="R332" i="3"/>
  <c r="R274" i="3"/>
  <c r="R242" i="3"/>
  <c r="R210" i="3"/>
  <c r="R178" i="3"/>
  <c r="R146" i="3"/>
  <c r="R114" i="3"/>
  <c r="R82" i="3"/>
  <c r="R50" i="3"/>
  <c r="R626" i="3"/>
  <c r="R557" i="3"/>
  <c r="Z19" i="4" l="1"/>
  <c r="AE10" i="4"/>
  <c r="AD10" i="4"/>
  <c r="AF10" i="4" s="1"/>
  <c r="Q4" i="4"/>
  <c r="S11" i="4"/>
  <c r="R11" i="4"/>
  <c r="T11" i="4" s="1"/>
  <c r="L15" i="4"/>
  <c r="N15" i="4" s="1"/>
  <c r="I4" i="4"/>
  <c r="M15" i="4"/>
  <c r="M20" i="4"/>
  <c r="L20" i="4"/>
  <c r="N20" i="4" s="1"/>
  <c r="E4" i="4"/>
  <c r="K4" i="4"/>
  <c r="L11" i="4"/>
  <c r="M11" i="4"/>
  <c r="Y8" i="4"/>
  <c r="U3" i="4"/>
  <c r="X8" i="4"/>
  <c r="P4" i="4"/>
  <c r="AF21" i="4"/>
  <c r="AE19" i="4"/>
  <c r="AD19" i="4"/>
  <c r="M8" i="4"/>
  <c r="I3" i="4"/>
  <c r="L8" i="4"/>
  <c r="F12" i="4"/>
  <c r="G12" i="4"/>
  <c r="P3" i="4"/>
  <c r="G17" i="4"/>
  <c r="F17" i="4"/>
  <c r="W3" i="4"/>
  <c r="F8" i="4"/>
  <c r="H8" i="4" s="1"/>
  <c r="G8" i="4"/>
  <c r="C3" i="4"/>
  <c r="Y20" i="4"/>
  <c r="X20" i="4"/>
  <c r="Z20" i="4" s="1"/>
  <c r="Y18" i="4"/>
  <c r="X18" i="4"/>
  <c r="L19" i="4"/>
  <c r="M19" i="4"/>
  <c r="Q3" i="4"/>
  <c r="Y16" i="4"/>
  <c r="X16" i="4"/>
  <c r="Z16" i="4" s="1"/>
  <c r="V4" i="4"/>
  <c r="AD8" i="4"/>
  <c r="AF8" i="4" s="1"/>
  <c r="AE8" i="4"/>
  <c r="AA3" i="4"/>
  <c r="AE18" i="4"/>
  <c r="AD18" i="4"/>
  <c r="D4" i="4"/>
  <c r="AE13" i="4"/>
  <c r="AD13" i="4"/>
  <c r="AF13" i="4" s="1"/>
  <c r="AC3" i="4"/>
  <c r="M21" i="4"/>
  <c r="L21" i="4"/>
  <c r="N21" i="4" s="1"/>
  <c r="S19" i="4"/>
  <c r="R19" i="4"/>
  <c r="X13" i="4"/>
  <c r="Z13" i="4" s="1"/>
  <c r="Y13" i="4"/>
  <c r="S15" i="4"/>
  <c r="R15" i="4"/>
  <c r="O4" i="4"/>
  <c r="F16" i="4"/>
  <c r="H16" i="4" s="1"/>
  <c r="G16" i="4"/>
  <c r="S13" i="4"/>
  <c r="R13" i="4"/>
  <c r="T13" i="4" s="1"/>
  <c r="Y15" i="4"/>
  <c r="X15" i="4"/>
  <c r="Z15" i="4" s="1"/>
  <c r="U4" i="4"/>
  <c r="V3" i="4"/>
  <c r="Y10" i="4"/>
  <c r="X10" i="4"/>
  <c r="G18" i="4"/>
  <c r="F18" i="4"/>
  <c r="H18" i="4" s="1"/>
  <c r="M16" i="4"/>
  <c r="L16" i="4"/>
  <c r="N16" i="4" s="1"/>
  <c r="G11" i="4"/>
  <c r="F11" i="4"/>
  <c r="M12" i="4"/>
  <c r="L12" i="4"/>
  <c r="AD12" i="4"/>
  <c r="AE12" i="4"/>
  <c r="M10" i="4"/>
  <c r="L10" i="4"/>
  <c r="N10" i="4" s="1"/>
  <c r="S12" i="4"/>
  <c r="R12" i="4"/>
  <c r="G19" i="4"/>
  <c r="F19" i="4"/>
  <c r="AE14" i="4"/>
  <c r="AD14" i="4"/>
  <c r="AF14" i="4" s="1"/>
  <c r="S21" i="4"/>
  <c r="R21" i="4"/>
  <c r="T21" i="4" s="1"/>
  <c r="G13" i="4"/>
  <c r="F13" i="4"/>
  <c r="AD16" i="4"/>
  <c r="AF16" i="4" s="1"/>
  <c r="AE16" i="4"/>
  <c r="S20" i="4"/>
  <c r="R20" i="4"/>
  <c r="T20" i="4" s="1"/>
  <c r="AB3" i="4"/>
  <c r="G9" i="4"/>
  <c r="F9" i="4"/>
  <c r="X9" i="4"/>
  <c r="Y9" i="4"/>
  <c r="S16" i="4"/>
  <c r="R16" i="4"/>
  <c r="G21" i="4"/>
  <c r="F21" i="4"/>
  <c r="H21" i="4" s="1"/>
  <c r="M9" i="4"/>
  <c r="L9" i="4"/>
  <c r="AA4" i="4"/>
  <c r="AE15" i="4"/>
  <c r="AD15" i="4"/>
  <c r="K3" i="4"/>
  <c r="AD20" i="4"/>
  <c r="AE20" i="4"/>
  <c r="Y11" i="4"/>
  <c r="X11" i="4"/>
  <c r="M18" i="4"/>
  <c r="L18" i="4"/>
  <c r="N18" i="4" s="1"/>
  <c r="AE9" i="4"/>
  <c r="AD9" i="4"/>
  <c r="F20" i="4"/>
  <c r="G20" i="4"/>
  <c r="R10" i="4"/>
  <c r="T10" i="4" s="1"/>
  <c r="S10" i="4"/>
  <c r="M13" i="4"/>
  <c r="L13" i="4"/>
  <c r="N13" i="4" s="1"/>
  <c r="AE17" i="4"/>
  <c r="AD17" i="4"/>
  <c r="AB4" i="4"/>
  <c r="X21" i="4"/>
  <c r="Y21" i="4"/>
  <c r="Y12" i="4"/>
  <c r="X12" i="4"/>
  <c r="Z12" i="4" s="1"/>
  <c r="X17" i="4"/>
  <c r="Y17" i="4"/>
  <c r="S8" i="4"/>
  <c r="O3" i="4"/>
  <c r="R8" i="4"/>
  <c r="T8" i="4" s="1"/>
  <c r="C4" i="4"/>
  <c r="G15" i="4"/>
  <c r="F15" i="4"/>
  <c r="H15" i="4" s="1"/>
  <c r="M17" i="4"/>
  <c r="L17" i="4"/>
  <c r="N17" i="4" s="1"/>
  <c r="G14" i="4"/>
  <c r="F14" i="4"/>
  <c r="H14" i="4" s="1"/>
  <c r="G10" i="4"/>
  <c r="F10" i="4"/>
  <c r="H10" i="4" s="1"/>
  <c r="Y14" i="4"/>
  <c r="X14" i="4"/>
  <c r="Z14" i="4" s="1"/>
  <c r="R18" i="4"/>
  <c r="S18" i="4"/>
  <c r="S9" i="4"/>
  <c r="R9" i="4"/>
  <c r="T9" i="4" s="1"/>
  <c r="R14" i="4"/>
  <c r="S14" i="4"/>
  <c r="AE11" i="4"/>
  <c r="AD11" i="4"/>
  <c r="AF11" i="4" s="1"/>
  <c r="AF15" i="4" l="1"/>
  <c r="H19" i="4"/>
  <c r="N12" i="4"/>
  <c r="Z10" i="4"/>
  <c r="M3" i="4"/>
  <c r="L3" i="4"/>
  <c r="N3" i="4" s="1"/>
  <c r="L4" i="4"/>
  <c r="N4" i="4" s="1"/>
  <c r="M4" i="4"/>
  <c r="AE3" i="4"/>
  <c r="AD3" i="4"/>
  <c r="AF3" i="4" s="1"/>
  <c r="N19" i="4"/>
  <c r="AE4" i="4"/>
  <c r="AD4" i="4"/>
  <c r="AF4" i="4" s="1"/>
  <c r="Z9" i="4"/>
  <c r="H13" i="4"/>
  <c r="T12" i="4"/>
  <c r="H11" i="4"/>
  <c r="S4" i="4"/>
  <c r="R4" i="4"/>
  <c r="Z18" i="4"/>
  <c r="H17" i="4"/>
  <c r="AF19" i="4"/>
  <c r="N11" i="4"/>
  <c r="Z17" i="4"/>
  <c r="Z11" i="4"/>
  <c r="N9" i="4"/>
  <c r="H9" i="4"/>
  <c r="Y4" i="4"/>
  <c r="X4" i="4"/>
  <c r="Z4" i="4" s="1"/>
  <c r="T15" i="4"/>
  <c r="Z21" i="4"/>
  <c r="T18" i="4"/>
  <c r="H20" i="4"/>
  <c r="AF20" i="4"/>
  <c r="G3" i="4"/>
  <c r="F3" i="4"/>
  <c r="H12" i="4"/>
  <c r="Z8" i="4"/>
  <c r="G4" i="4"/>
  <c r="F4" i="4"/>
  <c r="T14" i="4"/>
  <c r="R3" i="4"/>
  <c r="S3" i="4"/>
  <c r="AF17" i="4"/>
  <c r="AF9" i="4"/>
  <c r="T16" i="4"/>
  <c r="AF12" i="4"/>
  <c r="T19" i="4"/>
  <c r="AF18" i="4"/>
  <c r="N8" i="4"/>
  <c r="Y3" i="4"/>
  <c r="X3" i="4"/>
  <c r="Z3" i="4" s="1"/>
  <c r="H4" i="4" l="1"/>
  <c r="H3" i="4"/>
  <c r="T4" i="4"/>
  <c r="T3" i="4"/>
</calcChain>
</file>

<file path=xl/sharedStrings.xml><?xml version="1.0" encoding="utf-8"?>
<sst xmlns="http://schemas.openxmlformats.org/spreadsheetml/2006/main" count="24791" uniqueCount="382">
  <si>
    <t>sub_id</t>
  </si>
  <si>
    <t>filename_prefix</t>
  </si>
  <si>
    <t>tracked_point</t>
  </si>
  <si>
    <t>event_type</t>
  </si>
  <si>
    <t>ix_ref</t>
  </si>
  <si>
    <t>ix_pred</t>
  </si>
  <si>
    <t>pp156</t>
  </si>
  <si>
    <t>sub-pp156_task-walkFast</t>
  </si>
  <si>
    <t>left_ankle</t>
  </si>
  <si>
    <t>IC</t>
  </si>
  <si>
    <t>FC</t>
  </si>
  <si>
    <t>right_ankle</t>
  </si>
  <si>
    <t>left_shank</t>
  </si>
  <si>
    <t>right_shank</t>
  </si>
  <si>
    <t>sub-pp156_task-walkPreferred</t>
  </si>
  <si>
    <t>sub-pp156_task-walkSlow</t>
  </si>
  <si>
    <t>pp155</t>
  </si>
  <si>
    <t>sub-pp155_task-walkFast</t>
  </si>
  <si>
    <t>sub-pp155_task-walkPreferred</t>
  </si>
  <si>
    <t>sub-pp155_task-walkSlow</t>
  </si>
  <si>
    <t>pp167</t>
  </si>
  <si>
    <t>sub-pp167_task-walkFast</t>
  </si>
  <si>
    <t>sub-pp167_task-walkPreferred</t>
  </si>
  <si>
    <t>sub-pp167_task-walkSlow</t>
  </si>
  <si>
    <t>pp126</t>
  </si>
  <si>
    <t>sub-pp126_task-walkFast</t>
  </si>
  <si>
    <t>sub-pp126_task-walkPreferred</t>
  </si>
  <si>
    <t>sub-pp126_task-walkSlow</t>
  </si>
  <si>
    <t>pp165</t>
  </si>
  <si>
    <t>sub-pp165_task-walkFast</t>
  </si>
  <si>
    <t>sub-pp165_task-walkPreferred</t>
  </si>
  <si>
    <t>sub-pp165_task-walkSlow</t>
  </si>
  <si>
    <t>pp154</t>
  </si>
  <si>
    <t>sub-pp154_task-walkFast</t>
  </si>
  <si>
    <t>sub-pp154_task-walkPreferred</t>
  </si>
  <si>
    <t>sub-pp154_task-walkSlow</t>
  </si>
  <si>
    <t>pp121</t>
  </si>
  <si>
    <t>sub-pp121_task-walkFast</t>
  </si>
  <si>
    <t>sub-pp121_task-walkSlow</t>
  </si>
  <si>
    <t>pp113</t>
  </si>
  <si>
    <t>sub-pp113_task-walkFast_run-off</t>
  </si>
  <si>
    <t>sub-pp113_task-walkPreferred_run-off</t>
  </si>
  <si>
    <t>sub-pp113_task-walkSlow_run-off</t>
  </si>
  <si>
    <t>pp053</t>
  </si>
  <si>
    <t>sub-pp053_task-walkFast_run-on</t>
  </si>
  <si>
    <t>sub-pp053_task-walkPreferred_run-on</t>
  </si>
  <si>
    <t>sub-pp053_task-walkSlow_run-on</t>
  </si>
  <si>
    <t>pp059</t>
  </si>
  <si>
    <t>sub-pp059_task-walkFast_run-off</t>
  </si>
  <si>
    <t>sub-pp059_task-walkPreferred_run-off</t>
  </si>
  <si>
    <t>sub-pp059_task-walkSlow_run-off</t>
  </si>
  <si>
    <t>pp102</t>
  </si>
  <si>
    <t>sub-pp102_task-walkFast_run-off</t>
  </si>
  <si>
    <t>sub-pp102_task-walkFast_run-on</t>
  </si>
  <si>
    <t>sub-pp102_task-walkPreferred_run-off</t>
  </si>
  <si>
    <t>sub-pp102_task-walkPreferred_run-on</t>
  </si>
  <si>
    <t>sub-pp102_task-walkSlow_run-off</t>
  </si>
  <si>
    <t>sub-pp102_task-walkSlow_run-on</t>
  </si>
  <si>
    <t>pp066</t>
  </si>
  <si>
    <t>sub-pp066_task-walkFast</t>
  </si>
  <si>
    <t>sub-pp066_task-walkPreferred</t>
  </si>
  <si>
    <t>sub-pp066_task-walkSlow</t>
  </si>
  <si>
    <t>pp014</t>
  </si>
  <si>
    <t>sub-pp014_task-walkFast</t>
  </si>
  <si>
    <t>sub-pp014_task-walkPreferred</t>
  </si>
  <si>
    <t>sub-pp014_task-walkSlow</t>
  </si>
  <si>
    <t>pp089</t>
  </si>
  <si>
    <t>sub-pp089_task-walkFast</t>
  </si>
  <si>
    <t>sub-pp089_task-walkPreferred</t>
  </si>
  <si>
    <t>sub-pp089_task-walkSlow</t>
  </si>
  <si>
    <t>pp040</t>
  </si>
  <si>
    <t>sub-pp040_task-walkPreferred</t>
  </si>
  <si>
    <t>sub-pp040_task-walkSlow</t>
  </si>
  <si>
    <t>pp013</t>
  </si>
  <si>
    <t>sub-pp013_task-walkFast</t>
  </si>
  <si>
    <t>sub-pp013_task-walkPreferred</t>
  </si>
  <si>
    <t>sub-pp013_task-walkSlow</t>
  </si>
  <si>
    <t>pp045</t>
  </si>
  <si>
    <t>sub-pp045_task-walkFast</t>
  </si>
  <si>
    <t>sub-pp045_task-walkPreferred</t>
  </si>
  <si>
    <t>sub-pp045_task-walkSlow</t>
  </si>
  <si>
    <t>pp031</t>
  </si>
  <si>
    <t>sub-pp031_task-walkFast</t>
  </si>
  <si>
    <t>sub-pp031_task-walkPreferred</t>
  </si>
  <si>
    <t>sub-pp031_task-walkSlow</t>
  </si>
  <si>
    <t>pp050</t>
  </si>
  <si>
    <t>sub-pp050_task-walkFast</t>
  </si>
  <si>
    <t>sub-pp050_task-walkPreferred</t>
  </si>
  <si>
    <t>sub-pp050_task-walkSlow</t>
  </si>
  <si>
    <t>pp044</t>
  </si>
  <si>
    <t>sub-pp044_task-walkFast</t>
  </si>
  <si>
    <t>sub-pp044_task-walkPreferred</t>
  </si>
  <si>
    <t>sub-pp044_task-walkSlow</t>
  </si>
  <si>
    <t>pp123</t>
  </si>
  <si>
    <t>sub-pp123_task-walkFast</t>
  </si>
  <si>
    <t>sub-pp123_task-walkPreferred</t>
  </si>
  <si>
    <t>sub-pp123_task-walkSlow</t>
  </si>
  <si>
    <t>pp029</t>
  </si>
  <si>
    <t>sub-pp029_task-walkFast</t>
  </si>
  <si>
    <t>sub-pp029_task-walkPreferred</t>
  </si>
  <si>
    <t>sub-pp029_task-walkSlow</t>
  </si>
  <si>
    <t>pp058</t>
  </si>
  <si>
    <t>sub-pp058_task-walkFast</t>
  </si>
  <si>
    <t>sub-pp058_task-walkFast_run-schub</t>
  </si>
  <si>
    <t>sub-pp058_task-walkPreferred</t>
  </si>
  <si>
    <t>sub-pp058_task-walkPreferred_run-schub</t>
  </si>
  <si>
    <t>sub-pp058_task-walkSlow</t>
  </si>
  <si>
    <t>sub-pp058_task-walkSlow_run-schub</t>
  </si>
  <si>
    <t>pp078</t>
  </si>
  <si>
    <t>sub-pp078_task-walkFast</t>
  </si>
  <si>
    <t>sub-pp078_task-walkPreferred</t>
  </si>
  <si>
    <t>sub-pp078_task-walkSlow</t>
  </si>
  <si>
    <t>pp079</t>
  </si>
  <si>
    <t>sub-pp079_task-walkFast</t>
  </si>
  <si>
    <t>sub-pp079_task-walkPreferred</t>
  </si>
  <si>
    <t>sub-pp079_task-walkSlow</t>
  </si>
  <si>
    <t>pp028</t>
  </si>
  <si>
    <t>sub-pp028_task-walkFast</t>
  </si>
  <si>
    <t>sub-pp028_task-walkPreferred</t>
  </si>
  <si>
    <t>sub-pp028_task-walkSlow</t>
  </si>
  <si>
    <t>pp065</t>
  </si>
  <si>
    <t>sub-pp065_task-walkFast</t>
  </si>
  <si>
    <t>sub-pp065_task-walkPreferred</t>
  </si>
  <si>
    <t>sub-pp065_task-walkSlow</t>
  </si>
  <si>
    <t>pp140</t>
  </si>
  <si>
    <t>sub-pp140_task-walkFast_run-on</t>
  </si>
  <si>
    <t>sub-pp140_task-walkPreferred_run-on</t>
  </si>
  <si>
    <t>sub-pp140_task-walkSlow_run-on</t>
  </si>
  <si>
    <t>pp069</t>
  </si>
  <si>
    <t>sub-pp069_task-walkFast_run-off</t>
  </si>
  <si>
    <t>sub-pp069_task-walkPreferred_run-off</t>
  </si>
  <si>
    <t>sub-pp069_task-walkSlow_run-off</t>
  </si>
  <si>
    <t>pp022</t>
  </si>
  <si>
    <t>sub-pp022_task-walkFast_run-off</t>
  </si>
  <si>
    <t>sub-pp022_task-walkFast_run-on</t>
  </si>
  <si>
    <t>sub-pp022_task-walkPreferred_run-off</t>
  </si>
  <si>
    <t>sub-pp022_task-walkPreferred_run-on</t>
  </si>
  <si>
    <t>sub-pp022_task-walkSlow_run-on</t>
  </si>
  <si>
    <t>pp075</t>
  </si>
  <si>
    <t>sub-pp075_task-walkFast_run-off</t>
  </si>
  <si>
    <t>sub-pp075_task-walkFast_run-on</t>
  </si>
  <si>
    <t>sub-pp075_task-walkPreferred_run-off</t>
  </si>
  <si>
    <t>sub-pp075_task-walkPreferred_run-on</t>
  </si>
  <si>
    <t>sub-pp075_task-walkSlow_run-off</t>
  </si>
  <si>
    <t>sub-pp075_task-walkSlow_run-on</t>
  </si>
  <si>
    <t>pp046</t>
  </si>
  <si>
    <t>sub-pp046_task-walkFast_run-off</t>
  </si>
  <si>
    <t>sub-pp046_task-walkFast_run-on</t>
  </si>
  <si>
    <t>sub-pp046_task-walkPreferred_run-off</t>
  </si>
  <si>
    <t>sub-pp046_task-walkPreferred_run-on</t>
  </si>
  <si>
    <t>sub-pp046_task-walkSlow_run-off</t>
  </si>
  <si>
    <t>sub-pp046_task-walkSlow_run-on</t>
  </si>
  <si>
    <t>pp061</t>
  </si>
  <si>
    <t>sub-pp061_task-walkFast</t>
  </si>
  <si>
    <t>sub-pp061_task-walkPreferred</t>
  </si>
  <si>
    <t>sub-pp061_task-walkSlow</t>
  </si>
  <si>
    <t>pp003</t>
  </si>
  <si>
    <t>sub-pp003_task-walkFast</t>
  </si>
  <si>
    <t>sub-pp003_task-walkPreferred</t>
  </si>
  <si>
    <t>sub-pp003_task-walkSlow</t>
  </si>
  <si>
    <t>pp132</t>
  </si>
  <si>
    <t>sub-pp132_task-walkFast</t>
  </si>
  <si>
    <t>sub-pp132_task-walkPreferred</t>
  </si>
  <si>
    <t>sub-pp132_task-walkSlow</t>
  </si>
  <si>
    <t>pp052</t>
  </si>
  <si>
    <t>sub-pp052_task-walkFast</t>
  </si>
  <si>
    <t>sub-pp052_task-walkPreferred</t>
  </si>
  <si>
    <t>sub-pp052_task-walkSlow</t>
  </si>
  <si>
    <t>pp057</t>
  </si>
  <si>
    <t>sub-pp057_task-walkFast</t>
  </si>
  <si>
    <t>sub-pp057_task-walkPreferred</t>
  </si>
  <si>
    <t>sub-pp057_task-walkSlow</t>
  </si>
  <si>
    <t>pp063</t>
  </si>
  <si>
    <t>sub-pp063_task-walkFast</t>
  </si>
  <si>
    <t>sub-pp063_task-walkPreferred</t>
  </si>
  <si>
    <t>sub-pp063_task-walkSlow</t>
  </si>
  <si>
    <t>pp072</t>
  </si>
  <si>
    <t>sub-pp072_task-walkFast</t>
  </si>
  <si>
    <t>sub-pp072_task-walkPreferred</t>
  </si>
  <si>
    <t>sub-pp072_task-walkSlow</t>
  </si>
  <si>
    <t>pp070</t>
  </si>
  <si>
    <t>sub-pp070_task-walkFast</t>
  </si>
  <si>
    <t>sub-pp070_task-walkPreferred</t>
  </si>
  <si>
    <t>sub-pp070_task-walkSlow</t>
  </si>
  <si>
    <t>pp048</t>
  </si>
  <si>
    <t>sub-pp048_task-walkFast</t>
  </si>
  <si>
    <t>sub-pp048_task-walkPreferred</t>
  </si>
  <si>
    <t>sub-pp048_task-walkSlow</t>
  </si>
  <si>
    <t>pp012</t>
  </si>
  <si>
    <t>sub-pp012_task-walkFast</t>
  </si>
  <si>
    <t>sub-pp012_task-walkPreferred</t>
  </si>
  <si>
    <t>sub-pp012_task-walkSlow</t>
  </si>
  <si>
    <t>pp103</t>
  </si>
  <si>
    <t>sub-pp103_task-walkFast</t>
  </si>
  <si>
    <t>sub-pp103_task-walkPreferred</t>
  </si>
  <si>
    <t>sub-pp103_task-walkSlow</t>
  </si>
  <si>
    <t>pp136</t>
  </si>
  <si>
    <t>sub-pp136_task-walkFast</t>
  </si>
  <si>
    <t>sub-pp136_task-walkPreferred</t>
  </si>
  <si>
    <t>sub-pp136_task-walkSlow</t>
  </si>
  <si>
    <t>pp149</t>
  </si>
  <si>
    <t>sub-pp149_task-walkFast</t>
  </si>
  <si>
    <t>sub-pp149_task-walkPreferred</t>
  </si>
  <si>
    <t>sub-pp149_task-walkSlow</t>
  </si>
  <si>
    <t>pp112</t>
  </si>
  <si>
    <t>sub-pp112_task-walkPreferred</t>
  </si>
  <si>
    <t>sub-pp112_task-walkSlow</t>
  </si>
  <si>
    <t>pp025</t>
  </si>
  <si>
    <t>sub-pp025_task-walkFast</t>
  </si>
  <si>
    <t>sub-pp025_task-walkPreferred</t>
  </si>
  <si>
    <t>sub-pp025_task-walkSlow</t>
  </si>
  <si>
    <t>pp033</t>
  </si>
  <si>
    <t>sub-pp033_task-walkFast</t>
  </si>
  <si>
    <t>sub-pp033_task-walkPreferred</t>
  </si>
  <si>
    <t>sub-pp033_task-walkSlow</t>
  </si>
  <si>
    <t>sub</t>
  </si>
  <si>
    <t>gender</t>
  </si>
  <si>
    <t>age</t>
  </si>
  <si>
    <t>vital_height</t>
  </si>
  <si>
    <t>vital_weight</t>
  </si>
  <si>
    <t>participant_type</t>
  </si>
  <si>
    <t>diagnosis_young</t>
  </si>
  <si>
    <t>diagnosis_old</t>
  </si>
  <si>
    <t>diagnosis_parkinson</t>
  </si>
  <si>
    <t>diagnosis_stroke</t>
  </si>
  <si>
    <t>diagnosis_MS</t>
  </si>
  <si>
    <t>diagnosis_LBP</t>
  </si>
  <si>
    <t>diagnosis_others</t>
  </si>
  <si>
    <t>moca_total</t>
  </si>
  <si>
    <t>idal_total_score</t>
  </si>
  <si>
    <t>sppb_total</t>
  </si>
  <si>
    <t>updrs_3_total_c</t>
  </si>
  <si>
    <t>updrs_3_dysa</t>
  </si>
  <si>
    <t>updrs_3_dysb</t>
  </si>
  <si>
    <t>hoehn_u_yahr</t>
  </si>
  <si>
    <t>pp001</t>
  </si>
  <si>
    <t>F</t>
  </si>
  <si>
    <t>YA</t>
  </si>
  <si>
    <t>pp002</t>
  </si>
  <si>
    <t>M</t>
  </si>
  <si>
    <t>pp004</t>
  </si>
  <si>
    <t>pp005</t>
  </si>
  <si>
    <t>pp006</t>
  </si>
  <si>
    <t>pp007</t>
  </si>
  <si>
    <t>other</t>
  </si>
  <si>
    <t>pp008</t>
  </si>
  <si>
    <t>PD</t>
  </si>
  <si>
    <t>pp009</t>
  </si>
  <si>
    <t>pp010</t>
  </si>
  <si>
    <t>OA</t>
  </si>
  <si>
    <t>pp011</t>
  </si>
  <si>
    <t>pp015</t>
  </si>
  <si>
    <t>stroke</t>
  </si>
  <si>
    <t>pp016</t>
  </si>
  <si>
    <t>pp017</t>
  </si>
  <si>
    <t>pp018</t>
  </si>
  <si>
    <t>pp019</t>
  </si>
  <si>
    <t>pp020</t>
  </si>
  <si>
    <t>pp021</t>
  </si>
  <si>
    <t>pp023</t>
  </si>
  <si>
    <t>pp024</t>
  </si>
  <si>
    <t>pp026</t>
  </si>
  <si>
    <t>pp027</t>
  </si>
  <si>
    <t>MS</t>
  </si>
  <si>
    <t>pp030</t>
  </si>
  <si>
    <t>pp032</t>
  </si>
  <si>
    <t>pp034</t>
  </si>
  <si>
    <t>pp035</t>
  </si>
  <si>
    <t>pp036</t>
  </si>
  <si>
    <t>pp037</t>
  </si>
  <si>
    <t>pp038</t>
  </si>
  <si>
    <t>pp039</t>
  </si>
  <si>
    <t>pp041</t>
  </si>
  <si>
    <t>pp042</t>
  </si>
  <si>
    <t>pp047</t>
  </si>
  <si>
    <t>cLBP</t>
  </si>
  <si>
    <t>pp049</t>
  </si>
  <si>
    <t>pp051</t>
  </si>
  <si>
    <t>pp054</t>
  </si>
  <si>
    <t>pp055</t>
  </si>
  <si>
    <t>pp056</t>
  </si>
  <si>
    <t>pp060</t>
  </si>
  <si>
    <t>pp062</t>
  </si>
  <si>
    <t>pp064</t>
  </si>
  <si>
    <t>pp067</t>
  </si>
  <si>
    <t>pp068</t>
  </si>
  <si>
    <t>pp071</t>
  </si>
  <si>
    <t>pp073</t>
  </si>
  <si>
    <t>pp074</t>
  </si>
  <si>
    <t>pp076</t>
  </si>
  <si>
    <t>pp077</t>
  </si>
  <si>
    <t>pp080</t>
  </si>
  <si>
    <t>pp081</t>
  </si>
  <si>
    <t>pp082</t>
  </si>
  <si>
    <t>pp083</t>
  </si>
  <si>
    <t>pp084</t>
  </si>
  <si>
    <t>pp085</t>
  </si>
  <si>
    <t>pp086</t>
  </si>
  <si>
    <t>pp087</t>
  </si>
  <si>
    <t>pp088</t>
  </si>
  <si>
    <t>pp090</t>
  </si>
  <si>
    <t>pp091</t>
  </si>
  <si>
    <t>pp093</t>
  </si>
  <si>
    <t>pp094</t>
  </si>
  <si>
    <t>pp095</t>
  </si>
  <si>
    <t>pp096</t>
  </si>
  <si>
    <t>pp097</t>
  </si>
  <si>
    <t>pp098</t>
  </si>
  <si>
    <t>pp099</t>
  </si>
  <si>
    <t>pp100</t>
  </si>
  <si>
    <t>pp101</t>
  </si>
  <si>
    <t>pp104</t>
  </si>
  <si>
    <t>pp105</t>
  </si>
  <si>
    <t>pp106</t>
  </si>
  <si>
    <t>pp107</t>
  </si>
  <si>
    <t>pp108</t>
  </si>
  <si>
    <t>pp109</t>
  </si>
  <si>
    <t>pp110</t>
  </si>
  <si>
    <t>pp111</t>
  </si>
  <si>
    <t>pp114</t>
  </si>
  <si>
    <t>pp115</t>
  </si>
  <si>
    <t>pp116</t>
  </si>
  <si>
    <t>pp117</t>
  </si>
  <si>
    <t>pp118</t>
  </si>
  <si>
    <t>pp119</t>
  </si>
  <si>
    <t>pp120</t>
  </si>
  <si>
    <t>pp122</t>
  </si>
  <si>
    <t>pp124</t>
  </si>
  <si>
    <t>pp125</t>
  </si>
  <si>
    <t>pp127</t>
  </si>
  <si>
    <t>pp128</t>
  </si>
  <si>
    <t>pp129</t>
  </si>
  <si>
    <t>pp130</t>
  </si>
  <si>
    <t>pp131</t>
  </si>
  <si>
    <t>pp133</t>
  </si>
  <si>
    <t>pp134</t>
  </si>
  <si>
    <t>pp135</t>
  </si>
  <si>
    <t>pp137</t>
  </si>
  <si>
    <t>pp138</t>
  </si>
  <si>
    <t>pp139</t>
  </si>
  <si>
    <t>pp141</t>
  </si>
  <si>
    <t>pp142</t>
  </si>
  <si>
    <t>pp143</t>
  </si>
  <si>
    <t>pp144</t>
  </si>
  <si>
    <t>pp145</t>
  </si>
  <si>
    <t>pp146</t>
  </si>
  <si>
    <t>pp147</t>
  </si>
  <si>
    <t>pp148</t>
  </si>
  <si>
    <t>pp150</t>
  </si>
  <si>
    <t>pp151</t>
  </si>
  <si>
    <t>pp152</t>
  </si>
  <si>
    <t>pp153</t>
  </si>
  <si>
    <t>pp157</t>
  </si>
  <si>
    <t>pp158</t>
  </si>
  <si>
    <t>pp159</t>
  </si>
  <si>
    <t>pp160</t>
  </si>
  <si>
    <t>pp161</t>
  </si>
  <si>
    <t>pp162</t>
  </si>
  <si>
    <t>pp163</t>
  </si>
  <si>
    <t>pp164</t>
  </si>
  <si>
    <t>pp166</t>
  </si>
  <si>
    <t>pp168</t>
  </si>
  <si>
    <t>pp169</t>
  </si>
  <si>
    <t>pp170</t>
  </si>
  <si>
    <t>task</t>
  </si>
  <si>
    <t>run</t>
  </si>
  <si>
    <t>diff_samples</t>
  </si>
  <si>
    <t>diff_msec</t>
  </si>
  <si>
    <t>event_true</t>
  </si>
  <si>
    <t>event_predicted</t>
  </si>
  <si>
    <t>TP</t>
  </si>
  <si>
    <t>FN</t>
  </si>
  <si>
    <t>FP</t>
  </si>
  <si>
    <t>check</t>
  </si>
  <si>
    <t>recall</t>
  </si>
  <si>
    <t>precision</t>
  </si>
  <si>
    <t>F1 score</t>
  </si>
  <si>
    <t>combined</t>
  </si>
  <si>
    <t>event</t>
  </si>
  <si>
    <t>no event</t>
  </si>
  <si>
    <t>annotated</t>
  </si>
  <si>
    <t>detected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</si>
</sst>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  <family val="2"/>
      <charset val="1"/>
    </font>
    <font>
      <sz val="10"/>
      <name val="Arial"/>
      <charset val="1"/>
    </font>
    <font>
      <b/>
      <sz val="14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FFD966"/>
        <bgColor rgb="FFFFFF99"/>
      </patternFill>
    </fill>
    <fill>
      <patternFill patternType="solid">
        <fgColor rgb="FFF6F9D4"/>
        <bgColor rgb="FFFFF2CC"/>
      </patternFill>
    </fill>
    <fill>
      <patternFill patternType="solid">
        <fgColor rgb="FFFFF2CC"/>
        <bgColor rgb="FFF6F9D4"/>
      </patternFill>
    </fill>
  </fills>
  <borders count="2">
    <border>
      <left/>
      <right/>
      <top/>
      <bottom/>
      <diagonal/>
    </border>
    <border>
      <left style="thin">
        <color auto="1"/>
      </left>
      <right/>
      <top/>
      <bottom/>
      <diagonal/>
    </border>
  </borders>
  <cellStyleXfs count="2">
    <xf numFmtId="0" fontId="0" fillId="0" borderId="0"/>
    <xf numFmtId="9" fontId="1" fillId="0" borderId="0" applyBorder="0" applyProtection="0"/>
  </cellStyleXfs>
  <cellXfs count="15">
    <xf numFmtId="0" fontId="0" fillId="0" borderId="0" xfId="0"/>
    <xf numFmtId="0" fontId="0" fillId="0" borderId="0" xfId="0" applyFont="1"/>
    <xf numFmtId="0" fontId="0" fillId="2" borderId="0" xfId="0" applyFont="1" applyFill="1"/>
    <xf numFmtId="0" fontId="0" fillId="2" borderId="0" xfId="0" applyFill="1"/>
    <xf numFmtId="0" fontId="0" fillId="3" borderId="0" xfId="0" applyFill="1"/>
    <xf numFmtId="0" fontId="0" fillId="3" borderId="0" xfId="0" applyFill="1"/>
    <xf numFmtId="0" fontId="0" fillId="0" borderId="1" xfId="0" applyBorder="1"/>
    <xf numFmtId="9" fontId="1" fillId="0" borderId="0" xfId="1" applyBorder="1" applyAlignment="1" applyProtection="1"/>
    <xf numFmtId="0" fontId="2" fillId="2" borderId="0" xfId="0" applyFont="1" applyFill="1"/>
    <xf numFmtId="0" fontId="2" fillId="2" borderId="1" xfId="0" applyFont="1" applyFill="1" applyBorder="1"/>
    <xf numFmtId="0" fontId="0" fillId="4" borderId="0" xfId="0" applyFont="1" applyFill="1"/>
    <xf numFmtId="0" fontId="0" fillId="4" borderId="1" xfId="0" applyFont="1" applyFill="1" applyBorder="1"/>
    <xf numFmtId="0" fontId="0" fillId="4" borderId="0" xfId="0" applyFill="1"/>
    <xf numFmtId="0" fontId="0" fillId="0" borderId="0" xfId="0" applyAlignment="1">
      <alignment horizontal="center" vertical="center"/>
    </xf>
    <xf numFmtId="0" fontId="0" fillId="0" borderId="0" xfId="0" applyAlignment="1">
      <alignment horizontal="righ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indexedColors>
      <rgbColor rgb="FF000000"/>
      <rgbColor rgb="FFFFF2CC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6F9D4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D966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036"/>
  <sheetViews>
    <sheetView zoomScaleNormal="100" workbookViewId="0">
      <selection activeCell="I16" sqref="I16"/>
    </sheetView>
  </sheetViews>
  <sheetFormatPr defaultColWidth="11.6640625" defaultRowHeight="13.2" x14ac:dyDescent="0.25"/>
  <cols>
    <col min="1" max="1" width="5.44140625" customWidth="1"/>
    <col min="2" max="2" width="6.88671875" customWidth="1"/>
    <col min="3" max="3" width="34.77734375" customWidth="1"/>
    <col min="4" max="4" width="12.44140625" customWidth="1"/>
    <col min="5" max="5" width="10.44140625" customWidth="1"/>
    <col min="6" max="6" width="6" customWidth="1"/>
    <col min="7" max="7" width="7.44140625" customWidth="1"/>
  </cols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0</v>
      </c>
      <c r="B2" t="s">
        <v>6</v>
      </c>
      <c r="C2" t="s">
        <v>7</v>
      </c>
      <c r="D2" t="s">
        <v>8</v>
      </c>
      <c r="E2" t="s">
        <v>9</v>
      </c>
      <c r="F2">
        <v>139</v>
      </c>
      <c r="G2">
        <v>139</v>
      </c>
    </row>
    <row r="3" spans="1:7" x14ac:dyDescent="0.25">
      <c r="A3">
        <v>1</v>
      </c>
      <c r="B3" t="s">
        <v>6</v>
      </c>
      <c r="C3" t="s">
        <v>7</v>
      </c>
      <c r="D3" t="s">
        <v>8</v>
      </c>
      <c r="E3" t="s">
        <v>9</v>
      </c>
      <c r="F3">
        <v>329</v>
      </c>
      <c r="G3">
        <v>325</v>
      </c>
    </row>
    <row r="4" spans="1:7" x14ac:dyDescent="0.25">
      <c r="A4">
        <v>2</v>
      </c>
      <c r="B4" t="s">
        <v>6</v>
      </c>
      <c r="C4" t="s">
        <v>7</v>
      </c>
      <c r="D4" t="s">
        <v>8</v>
      </c>
      <c r="E4" t="s">
        <v>9</v>
      </c>
      <c r="F4">
        <v>514</v>
      </c>
      <c r="G4">
        <v>513</v>
      </c>
    </row>
    <row r="5" spans="1:7" x14ac:dyDescent="0.25">
      <c r="A5">
        <v>3</v>
      </c>
      <c r="B5" t="s">
        <v>6</v>
      </c>
      <c r="C5" t="s">
        <v>7</v>
      </c>
      <c r="D5" t="s">
        <v>8</v>
      </c>
      <c r="E5" t="s">
        <v>9</v>
      </c>
      <c r="F5">
        <v>700</v>
      </c>
      <c r="G5">
        <v>691</v>
      </c>
    </row>
    <row r="6" spans="1:7" x14ac:dyDescent="0.25">
      <c r="A6">
        <v>4</v>
      </c>
      <c r="B6" t="s">
        <v>6</v>
      </c>
      <c r="C6" t="s">
        <v>7</v>
      </c>
      <c r="D6" t="s">
        <v>8</v>
      </c>
      <c r="E6" t="s">
        <v>9</v>
      </c>
      <c r="F6">
        <v>882</v>
      </c>
      <c r="G6">
        <v>877</v>
      </c>
    </row>
    <row r="7" spans="1:7" x14ac:dyDescent="0.25">
      <c r="A7">
        <v>5</v>
      </c>
      <c r="B7" t="s">
        <v>6</v>
      </c>
      <c r="C7" t="s">
        <v>7</v>
      </c>
      <c r="D7" t="s">
        <v>8</v>
      </c>
      <c r="E7" t="s">
        <v>9</v>
      </c>
      <c r="F7">
        <v>1085</v>
      </c>
      <c r="G7">
        <v>1082</v>
      </c>
    </row>
    <row r="8" spans="1:7" x14ac:dyDescent="0.25">
      <c r="A8">
        <v>6</v>
      </c>
      <c r="B8" t="s">
        <v>6</v>
      </c>
      <c r="C8" t="s">
        <v>7</v>
      </c>
      <c r="D8" t="s">
        <v>8</v>
      </c>
      <c r="E8" t="s">
        <v>10</v>
      </c>
      <c r="F8">
        <v>76</v>
      </c>
      <c r="G8">
        <v>72</v>
      </c>
    </row>
    <row r="9" spans="1:7" x14ac:dyDescent="0.25">
      <c r="A9">
        <v>7</v>
      </c>
      <c r="B9" t="s">
        <v>6</v>
      </c>
      <c r="C9" t="s">
        <v>7</v>
      </c>
      <c r="D9" t="s">
        <v>8</v>
      </c>
      <c r="E9" t="s">
        <v>10</v>
      </c>
      <c r="F9">
        <v>264</v>
      </c>
      <c r="G9">
        <v>261</v>
      </c>
    </row>
    <row r="10" spans="1:7" x14ac:dyDescent="0.25">
      <c r="A10">
        <v>8</v>
      </c>
      <c r="B10" t="s">
        <v>6</v>
      </c>
      <c r="C10" t="s">
        <v>7</v>
      </c>
      <c r="D10" t="s">
        <v>8</v>
      </c>
      <c r="E10" t="s">
        <v>10</v>
      </c>
      <c r="F10">
        <v>451</v>
      </c>
      <c r="G10">
        <v>449</v>
      </c>
    </row>
    <row r="11" spans="1:7" x14ac:dyDescent="0.25">
      <c r="A11">
        <v>9</v>
      </c>
      <c r="B11" t="s">
        <v>6</v>
      </c>
      <c r="C11" t="s">
        <v>7</v>
      </c>
      <c r="D11" t="s">
        <v>8</v>
      </c>
      <c r="E11" t="s">
        <v>10</v>
      </c>
      <c r="F11">
        <v>632</v>
      </c>
      <c r="G11">
        <v>629</v>
      </c>
    </row>
    <row r="12" spans="1:7" x14ac:dyDescent="0.25">
      <c r="A12">
        <v>10</v>
      </c>
      <c r="B12" t="s">
        <v>6</v>
      </c>
      <c r="C12" t="s">
        <v>7</v>
      </c>
      <c r="D12" t="s">
        <v>8</v>
      </c>
      <c r="E12" t="s">
        <v>10</v>
      </c>
      <c r="F12">
        <v>814</v>
      </c>
      <c r="G12">
        <v>811</v>
      </c>
    </row>
    <row r="13" spans="1:7" x14ac:dyDescent="0.25">
      <c r="A13">
        <v>11</v>
      </c>
      <c r="B13" t="s">
        <v>6</v>
      </c>
      <c r="C13" t="s">
        <v>7</v>
      </c>
      <c r="D13" t="s">
        <v>8</v>
      </c>
      <c r="E13" t="s">
        <v>10</v>
      </c>
      <c r="F13">
        <v>1012</v>
      </c>
      <c r="G13">
        <v>1009</v>
      </c>
    </row>
    <row r="14" spans="1:7" x14ac:dyDescent="0.25">
      <c r="A14">
        <v>12</v>
      </c>
      <c r="B14" t="s">
        <v>6</v>
      </c>
      <c r="C14" t="s">
        <v>7</v>
      </c>
      <c r="D14" t="s">
        <v>8</v>
      </c>
      <c r="E14" t="s">
        <v>10</v>
      </c>
      <c r="F14">
        <v>1216</v>
      </c>
      <c r="G14">
        <v>1213</v>
      </c>
    </row>
    <row r="15" spans="1:7" x14ac:dyDescent="0.25">
      <c r="A15">
        <v>13</v>
      </c>
      <c r="B15" t="s">
        <v>6</v>
      </c>
      <c r="C15" t="s">
        <v>7</v>
      </c>
      <c r="D15" t="s">
        <v>11</v>
      </c>
      <c r="E15" t="s">
        <v>9</v>
      </c>
      <c r="F15">
        <v>37</v>
      </c>
    </row>
    <row r="16" spans="1:7" x14ac:dyDescent="0.25">
      <c r="A16">
        <v>14</v>
      </c>
      <c r="B16" t="s">
        <v>6</v>
      </c>
      <c r="C16" t="s">
        <v>7</v>
      </c>
      <c r="D16" t="s">
        <v>11</v>
      </c>
      <c r="E16" t="s">
        <v>9</v>
      </c>
      <c r="F16">
        <v>234</v>
      </c>
      <c r="G16">
        <v>231</v>
      </c>
    </row>
    <row r="17" spans="1:7" x14ac:dyDescent="0.25">
      <c r="A17">
        <v>15</v>
      </c>
      <c r="B17" t="s">
        <v>6</v>
      </c>
      <c r="C17" t="s">
        <v>7</v>
      </c>
      <c r="D17" t="s">
        <v>11</v>
      </c>
      <c r="E17" t="s">
        <v>9</v>
      </c>
      <c r="F17">
        <v>424</v>
      </c>
      <c r="G17">
        <v>421</v>
      </c>
    </row>
    <row r="18" spans="1:7" x14ac:dyDescent="0.25">
      <c r="A18">
        <v>16</v>
      </c>
      <c r="B18" t="s">
        <v>6</v>
      </c>
      <c r="C18" t="s">
        <v>7</v>
      </c>
      <c r="D18" t="s">
        <v>11</v>
      </c>
      <c r="E18" t="s">
        <v>9</v>
      </c>
      <c r="F18">
        <v>606</v>
      </c>
      <c r="G18">
        <v>599</v>
      </c>
    </row>
    <row r="19" spans="1:7" x14ac:dyDescent="0.25">
      <c r="A19">
        <v>17</v>
      </c>
      <c r="B19" t="s">
        <v>6</v>
      </c>
      <c r="C19" t="s">
        <v>7</v>
      </c>
      <c r="D19" t="s">
        <v>11</v>
      </c>
      <c r="E19" t="s">
        <v>9</v>
      </c>
      <c r="F19">
        <v>785</v>
      </c>
    </row>
    <row r="20" spans="1:7" x14ac:dyDescent="0.25">
      <c r="A20">
        <v>18</v>
      </c>
      <c r="B20" t="s">
        <v>6</v>
      </c>
      <c r="C20" t="s">
        <v>7</v>
      </c>
      <c r="D20" t="s">
        <v>11</v>
      </c>
      <c r="E20" t="s">
        <v>9</v>
      </c>
      <c r="F20">
        <v>978</v>
      </c>
      <c r="G20">
        <v>973</v>
      </c>
    </row>
    <row r="21" spans="1:7" x14ac:dyDescent="0.25">
      <c r="A21">
        <v>19</v>
      </c>
      <c r="B21" t="s">
        <v>6</v>
      </c>
      <c r="C21" t="s">
        <v>7</v>
      </c>
      <c r="D21" t="s">
        <v>11</v>
      </c>
      <c r="E21" t="s">
        <v>9</v>
      </c>
      <c r="F21">
        <v>1183</v>
      </c>
      <c r="G21">
        <v>1180</v>
      </c>
    </row>
    <row r="22" spans="1:7" x14ac:dyDescent="0.25">
      <c r="A22">
        <v>20</v>
      </c>
      <c r="B22" t="s">
        <v>6</v>
      </c>
      <c r="C22" t="s">
        <v>7</v>
      </c>
      <c r="D22" t="s">
        <v>11</v>
      </c>
      <c r="E22" t="s">
        <v>10</v>
      </c>
      <c r="F22">
        <v>166</v>
      </c>
      <c r="G22">
        <v>164</v>
      </c>
    </row>
    <row r="23" spans="1:7" x14ac:dyDescent="0.25">
      <c r="A23">
        <v>21</v>
      </c>
      <c r="B23" t="s">
        <v>6</v>
      </c>
      <c r="C23" t="s">
        <v>7</v>
      </c>
      <c r="D23" t="s">
        <v>11</v>
      </c>
      <c r="E23" t="s">
        <v>10</v>
      </c>
      <c r="F23">
        <v>354</v>
      </c>
      <c r="G23">
        <v>351</v>
      </c>
    </row>
    <row r="24" spans="1:7" x14ac:dyDescent="0.25">
      <c r="A24">
        <v>22</v>
      </c>
      <c r="B24" t="s">
        <v>6</v>
      </c>
      <c r="C24" t="s">
        <v>7</v>
      </c>
      <c r="D24" t="s">
        <v>11</v>
      </c>
      <c r="E24" t="s">
        <v>10</v>
      </c>
      <c r="F24">
        <v>541</v>
      </c>
      <c r="G24">
        <v>540</v>
      </c>
    </row>
    <row r="25" spans="1:7" x14ac:dyDescent="0.25">
      <c r="A25">
        <v>23</v>
      </c>
      <c r="B25" t="s">
        <v>6</v>
      </c>
      <c r="C25" t="s">
        <v>7</v>
      </c>
      <c r="D25" t="s">
        <v>11</v>
      </c>
      <c r="E25" t="s">
        <v>10</v>
      </c>
      <c r="F25">
        <v>723</v>
      </c>
      <c r="G25">
        <v>719</v>
      </c>
    </row>
    <row r="26" spans="1:7" x14ac:dyDescent="0.25">
      <c r="A26">
        <v>24</v>
      </c>
      <c r="B26" t="s">
        <v>6</v>
      </c>
      <c r="C26" t="s">
        <v>7</v>
      </c>
      <c r="D26" t="s">
        <v>11</v>
      </c>
      <c r="E26" t="s">
        <v>10</v>
      </c>
      <c r="F26">
        <v>914</v>
      </c>
      <c r="G26">
        <v>910</v>
      </c>
    </row>
    <row r="27" spans="1:7" x14ac:dyDescent="0.25">
      <c r="A27">
        <v>25</v>
      </c>
      <c r="B27" t="s">
        <v>6</v>
      </c>
      <c r="C27" t="s">
        <v>7</v>
      </c>
      <c r="D27" t="s">
        <v>11</v>
      </c>
      <c r="E27" t="s">
        <v>10</v>
      </c>
      <c r="F27">
        <v>1115</v>
      </c>
      <c r="G27">
        <v>1111</v>
      </c>
    </row>
    <row r="28" spans="1:7" x14ac:dyDescent="0.25">
      <c r="A28">
        <v>26</v>
      </c>
      <c r="B28" t="s">
        <v>6</v>
      </c>
      <c r="C28" t="s">
        <v>7</v>
      </c>
      <c r="D28" t="s">
        <v>12</v>
      </c>
      <c r="E28" t="s">
        <v>9</v>
      </c>
      <c r="F28">
        <v>139</v>
      </c>
      <c r="G28">
        <v>135</v>
      </c>
    </row>
    <row r="29" spans="1:7" x14ac:dyDescent="0.25">
      <c r="A29">
        <v>27</v>
      </c>
      <c r="B29" t="s">
        <v>6</v>
      </c>
      <c r="C29" t="s">
        <v>7</v>
      </c>
      <c r="D29" t="s">
        <v>12</v>
      </c>
      <c r="E29" t="s">
        <v>9</v>
      </c>
      <c r="F29">
        <v>329</v>
      </c>
      <c r="G29">
        <v>323</v>
      </c>
    </row>
    <row r="30" spans="1:7" x14ac:dyDescent="0.25">
      <c r="A30">
        <v>28</v>
      </c>
      <c r="B30" t="s">
        <v>6</v>
      </c>
      <c r="C30" t="s">
        <v>7</v>
      </c>
      <c r="D30" t="s">
        <v>12</v>
      </c>
      <c r="E30" t="s">
        <v>9</v>
      </c>
      <c r="F30">
        <v>514</v>
      </c>
      <c r="G30">
        <v>516</v>
      </c>
    </row>
    <row r="31" spans="1:7" x14ac:dyDescent="0.25">
      <c r="A31">
        <v>29</v>
      </c>
      <c r="B31" t="s">
        <v>6</v>
      </c>
      <c r="C31" t="s">
        <v>7</v>
      </c>
      <c r="D31" t="s">
        <v>12</v>
      </c>
      <c r="E31" t="s">
        <v>9</v>
      </c>
      <c r="F31">
        <v>700</v>
      </c>
      <c r="G31">
        <v>700</v>
      </c>
    </row>
    <row r="32" spans="1:7" x14ac:dyDescent="0.25">
      <c r="A32">
        <v>30</v>
      </c>
      <c r="B32" t="s">
        <v>6</v>
      </c>
      <c r="C32" t="s">
        <v>7</v>
      </c>
      <c r="D32" t="s">
        <v>12</v>
      </c>
      <c r="E32" t="s">
        <v>9</v>
      </c>
      <c r="F32">
        <v>882</v>
      </c>
      <c r="G32">
        <v>882</v>
      </c>
    </row>
    <row r="33" spans="1:7" x14ac:dyDescent="0.25">
      <c r="A33">
        <v>31</v>
      </c>
      <c r="B33" t="s">
        <v>6</v>
      </c>
      <c r="C33" t="s">
        <v>7</v>
      </c>
      <c r="D33" t="s">
        <v>12</v>
      </c>
      <c r="E33" t="s">
        <v>9</v>
      </c>
      <c r="F33">
        <v>1085</v>
      </c>
      <c r="G33">
        <v>1085</v>
      </c>
    </row>
    <row r="34" spans="1:7" x14ac:dyDescent="0.25">
      <c r="A34">
        <v>32</v>
      </c>
      <c r="B34" t="s">
        <v>6</v>
      </c>
      <c r="C34" t="s">
        <v>7</v>
      </c>
      <c r="D34" t="s">
        <v>12</v>
      </c>
      <c r="E34" t="s">
        <v>10</v>
      </c>
      <c r="F34">
        <v>76</v>
      </c>
      <c r="G34">
        <v>70</v>
      </c>
    </row>
    <row r="35" spans="1:7" x14ac:dyDescent="0.25">
      <c r="A35">
        <v>33</v>
      </c>
      <c r="B35" t="s">
        <v>6</v>
      </c>
      <c r="C35" t="s">
        <v>7</v>
      </c>
      <c r="D35" t="s">
        <v>12</v>
      </c>
      <c r="E35" t="s">
        <v>10</v>
      </c>
      <c r="F35">
        <v>264</v>
      </c>
      <c r="G35">
        <v>258</v>
      </c>
    </row>
    <row r="36" spans="1:7" x14ac:dyDescent="0.25">
      <c r="A36">
        <v>34</v>
      </c>
      <c r="B36" t="s">
        <v>6</v>
      </c>
      <c r="C36" t="s">
        <v>7</v>
      </c>
      <c r="D36" t="s">
        <v>12</v>
      </c>
      <c r="E36" t="s">
        <v>10</v>
      </c>
      <c r="F36">
        <v>451</v>
      </c>
      <c r="G36">
        <v>445</v>
      </c>
    </row>
    <row r="37" spans="1:7" x14ac:dyDescent="0.25">
      <c r="A37">
        <v>35</v>
      </c>
      <c r="B37" t="s">
        <v>6</v>
      </c>
      <c r="C37" t="s">
        <v>7</v>
      </c>
      <c r="D37" t="s">
        <v>12</v>
      </c>
      <c r="E37" t="s">
        <v>10</v>
      </c>
      <c r="F37">
        <v>632</v>
      </c>
      <c r="G37">
        <v>626</v>
      </c>
    </row>
    <row r="38" spans="1:7" x14ac:dyDescent="0.25">
      <c r="A38">
        <v>36</v>
      </c>
      <c r="B38" t="s">
        <v>6</v>
      </c>
      <c r="C38" t="s">
        <v>7</v>
      </c>
      <c r="D38" t="s">
        <v>12</v>
      </c>
      <c r="E38" t="s">
        <v>10</v>
      </c>
      <c r="F38">
        <v>814</v>
      </c>
      <c r="G38">
        <v>810</v>
      </c>
    </row>
    <row r="39" spans="1:7" x14ac:dyDescent="0.25">
      <c r="A39">
        <v>37</v>
      </c>
      <c r="B39" t="s">
        <v>6</v>
      </c>
      <c r="C39" t="s">
        <v>7</v>
      </c>
      <c r="D39" t="s">
        <v>12</v>
      </c>
      <c r="E39" t="s">
        <v>10</v>
      </c>
      <c r="F39">
        <v>1012</v>
      </c>
      <c r="G39">
        <v>1007</v>
      </c>
    </row>
    <row r="40" spans="1:7" x14ac:dyDescent="0.25">
      <c r="A40">
        <v>38</v>
      </c>
      <c r="B40" t="s">
        <v>6</v>
      </c>
      <c r="C40" t="s">
        <v>7</v>
      </c>
      <c r="D40" t="s">
        <v>12</v>
      </c>
      <c r="E40" t="s">
        <v>10</v>
      </c>
      <c r="F40">
        <v>1216</v>
      </c>
      <c r="G40">
        <v>1209</v>
      </c>
    </row>
    <row r="41" spans="1:7" x14ac:dyDescent="0.25">
      <c r="A41">
        <v>39</v>
      </c>
      <c r="B41" t="s">
        <v>6</v>
      </c>
      <c r="C41" t="s">
        <v>7</v>
      </c>
      <c r="D41" t="s">
        <v>12</v>
      </c>
      <c r="E41" t="s">
        <v>10</v>
      </c>
      <c r="G41">
        <v>676</v>
      </c>
    </row>
    <row r="42" spans="1:7" x14ac:dyDescent="0.25">
      <c r="A42">
        <v>40</v>
      </c>
      <c r="B42" t="s">
        <v>6</v>
      </c>
      <c r="C42" t="s">
        <v>7</v>
      </c>
      <c r="D42" t="s">
        <v>13</v>
      </c>
      <c r="E42" t="s">
        <v>9</v>
      </c>
      <c r="F42">
        <v>37</v>
      </c>
      <c r="G42">
        <v>36</v>
      </c>
    </row>
    <row r="43" spans="1:7" x14ac:dyDescent="0.25">
      <c r="A43">
        <v>41</v>
      </c>
      <c r="B43" t="s">
        <v>6</v>
      </c>
      <c r="C43" t="s">
        <v>7</v>
      </c>
      <c r="D43" t="s">
        <v>13</v>
      </c>
      <c r="E43" t="s">
        <v>9</v>
      </c>
      <c r="F43">
        <v>234</v>
      </c>
      <c r="G43">
        <v>233</v>
      </c>
    </row>
    <row r="44" spans="1:7" x14ac:dyDescent="0.25">
      <c r="A44">
        <v>42</v>
      </c>
      <c r="B44" t="s">
        <v>6</v>
      </c>
      <c r="C44" t="s">
        <v>7</v>
      </c>
      <c r="D44" t="s">
        <v>13</v>
      </c>
      <c r="E44" t="s">
        <v>9</v>
      </c>
      <c r="F44">
        <v>424</v>
      </c>
      <c r="G44">
        <v>421</v>
      </c>
    </row>
    <row r="45" spans="1:7" x14ac:dyDescent="0.25">
      <c r="A45">
        <v>43</v>
      </c>
      <c r="B45" t="s">
        <v>6</v>
      </c>
      <c r="C45" t="s">
        <v>7</v>
      </c>
      <c r="D45" t="s">
        <v>13</v>
      </c>
      <c r="E45" t="s">
        <v>9</v>
      </c>
      <c r="F45">
        <v>606</v>
      </c>
      <c r="G45">
        <v>604</v>
      </c>
    </row>
    <row r="46" spans="1:7" x14ac:dyDescent="0.25">
      <c r="A46">
        <v>44</v>
      </c>
      <c r="B46" t="s">
        <v>6</v>
      </c>
      <c r="C46" t="s">
        <v>7</v>
      </c>
      <c r="D46" t="s">
        <v>13</v>
      </c>
      <c r="E46" t="s">
        <v>9</v>
      </c>
      <c r="F46">
        <v>785</v>
      </c>
      <c r="G46">
        <v>784</v>
      </c>
    </row>
    <row r="47" spans="1:7" x14ac:dyDescent="0.25">
      <c r="A47">
        <v>45</v>
      </c>
      <c r="B47" t="s">
        <v>6</v>
      </c>
      <c r="C47" t="s">
        <v>7</v>
      </c>
      <c r="D47" t="s">
        <v>13</v>
      </c>
      <c r="E47" t="s">
        <v>9</v>
      </c>
      <c r="F47">
        <v>978</v>
      </c>
      <c r="G47">
        <v>979</v>
      </c>
    </row>
    <row r="48" spans="1:7" x14ac:dyDescent="0.25">
      <c r="A48">
        <v>46</v>
      </c>
      <c r="B48" t="s">
        <v>6</v>
      </c>
      <c r="C48" t="s">
        <v>7</v>
      </c>
      <c r="D48" t="s">
        <v>13</v>
      </c>
      <c r="E48" t="s">
        <v>9</v>
      </c>
      <c r="F48">
        <v>1183</v>
      </c>
      <c r="G48">
        <v>1182</v>
      </c>
    </row>
    <row r="49" spans="1:7" x14ac:dyDescent="0.25">
      <c r="A49">
        <v>47</v>
      </c>
      <c r="B49" t="s">
        <v>6</v>
      </c>
      <c r="C49" t="s">
        <v>7</v>
      </c>
      <c r="D49" t="s">
        <v>13</v>
      </c>
      <c r="E49" t="s">
        <v>10</v>
      </c>
      <c r="F49">
        <v>166</v>
      </c>
    </row>
    <row r="50" spans="1:7" x14ac:dyDescent="0.25">
      <c r="A50">
        <v>48</v>
      </c>
      <c r="B50" t="s">
        <v>6</v>
      </c>
      <c r="C50" t="s">
        <v>7</v>
      </c>
      <c r="D50" t="s">
        <v>13</v>
      </c>
      <c r="E50" t="s">
        <v>10</v>
      </c>
      <c r="F50">
        <v>354</v>
      </c>
    </row>
    <row r="51" spans="1:7" x14ac:dyDescent="0.25">
      <c r="A51">
        <v>49</v>
      </c>
      <c r="B51" t="s">
        <v>6</v>
      </c>
      <c r="C51" t="s">
        <v>7</v>
      </c>
      <c r="D51" t="s">
        <v>13</v>
      </c>
      <c r="E51" t="s">
        <v>10</v>
      </c>
      <c r="F51">
        <v>541</v>
      </c>
    </row>
    <row r="52" spans="1:7" x14ac:dyDescent="0.25">
      <c r="A52">
        <v>50</v>
      </c>
      <c r="B52" t="s">
        <v>6</v>
      </c>
      <c r="C52" t="s">
        <v>7</v>
      </c>
      <c r="D52" t="s">
        <v>13</v>
      </c>
      <c r="E52" t="s">
        <v>10</v>
      </c>
      <c r="F52">
        <v>723</v>
      </c>
    </row>
    <row r="53" spans="1:7" x14ac:dyDescent="0.25">
      <c r="A53">
        <v>51</v>
      </c>
      <c r="B53" t="s">
        <v>6</v>
      </c>
      <c r="C53" t="s">
        <v>7</v>
      </c>
      <c r="D53" t="s">
        <v>13</v>
      </c>
      <c r="E53" t="s">
        <v>10</v>
      </c>
      <c r="F53">
        <v>914</v>
      </c>
    </row>
    <row r="54" spans="1:7" x14ac:dyDescent="0.25">
      <c r="A54">
        <v>52</v>
      </c>
      <c r="B54" t="s">
        <v>6</v>
      </c>
      <c r="C54" t="s">
        <v>7</v>
      </c>
      <c r="D54" t="s">
        <v>13</v>
      </c>
      <c r="E54" t="s">
        <v>10</v>
      </c>
      <c r="F54">
        <v>1115</v>
      </c>
    </row>
    <row r="55" spans="1:7" x14ac:dyDescent="0.25">
      <c r="A55">
        <v>53</v>
      </c>
      <c r="B55" t="s">
        <v>6</v>
      </c>
      <c r="C55" t="s">
        <v>14</v>
      </c>
      <c r="D55" t="s">
        <v>8</v>
      </c>
      <c r="E55" t="s">
        <v>9</v>
      </c>
      <c r="F55">
        <v>154</v>
      </c>
      <c r="G55">
        <v>153</v>
      </c>
    </row>
    <row r="56" spans="1:7" x14ac:dyDescent="0.25">
      <c r="A56">
        <v>54</v>
      </c>
      <c r="B56" t="s">
        <v>6</v>
      </c>
      <c r="C56" t="s">
        <v>14</v>
      </c>
      <c r="D56" t="s">
        <v>8</v>
      </c>
      <c r="E56" t="s">
        <v>9</v>
      </c>
      <c r="F56">
        <v>357</v>
      </c>
      <c r="G56">
        <v>356</v>
      </c>
    </row>
    <row r="57" spans="1:7" x14ac:dyDescent="0.25">
      <c r="A57">
        <v>55</v>
      </c>
      <c r="B57" t="s">
        <v>6</v>
      </c>
      <c r="C57" t="s">
        <v>14</v>
      </c>
      <c r="D57" t="s">
        <v>8</v>
      </c>
      <c r="E57" t="s">
        <v>9</v>
      </c>
      <c r="F57">
        <v>569</v>
      </c>
      <c r="G57">
        <v>568</v>
      </c>
    </row>
    <row r="58" spans="1:7" x14ac:dyDescent="0.25">
      <c r="A58">
        <v>56</v>
      </c>
      <c r="B58" t="s">
        <v>6</v>
      </c>
      <c r="C58" t="s">
        <v>14</v>
      </c>
      <c r="D58" t="s">
        <v>8</v>
      </c>
      <c r="E58" t="s">
        <v>9</v>
      </c>
      <c r="F58">
        <v>787</v>
      </c>
      <c r="G58">
        <v>779</v>
      </c>
    </row>
    <row r="59" spans="1:7" x14ac:dyDescent="0.25">
      <c r="A59">
        <v>57</v>
      </c>
      <c r="B59" t="s">
        <v>6</v>
      </c>
      <c r="C59" t="s">
        <v>14</v>
      </c>
      <c r="D59" t="s">
        <v>8</v>
      </c>
      <c r="E59" t="s">
        <v>9</v>
      </c>
      <c r="F59">
        <v>997</v>
      </c>
      <c r="G59">
        <v>992</v>
      </c>
    </row>
    <row r="60" spans="1:7" x14ac:dyDescent="0.25">
      <c r="A60">
        <v>58</v>
      </c>
      <c r="B60" t="s">
        <v>6</v>
      </c>
      <c r="C60" t="s">
        <v>14</v>
      </c>
      <c r="D60" t="s">
        <v>8</v>
      </c>
      <c r="E60" t="s">
        <v>9</v>
      </c>
      <c r="F60">
        <v>1212</v>
      </c>
      <c r="G60">
        <v>1212</v>
      </c>
    </row>
    <row r="61" spans="1:7" x14ac:dyDescent="0.25">
      <c r="A61">
        <v>59</v>
      </c>
      <c r="B61" t="s">
        <v>6</v>
      </c>
      <c r="C61" t="s">
        <v>14</v>
      </c>
      <c r="D61" t="s">
        <v>8</v>
      </c>
      <c r="E61" t="s">
        <v>9</v>
      </c>
      <c r="F61">
        <v>1438</v>
      </c>
    </row>
    <row r="62" spans="1:7" x14ac:dyDescent="0.25">
      <c r="A62">
        <v>60</v>
      </c>
      <c r="B62" t="s">
        <v>6</v>
      </c>
      <c r="C62" t="s">
        <v>14</v>
      </c>
      <c r="D62" t="s">
        <v>8</v>
      </c>
      <c r="E62" t="s">
        <v>10</v>
      </c>
      <c r="F62">
        <v>80</v>
      </c>
      <c r="G62">
        <v>79</v>
      </c>
    </row>
    <row r="63" spans="1:7" x14ac:dyDescent="0.25">
      <c r="A63">
        <v>61</v>
      </c>
      <c r="B63" t="s">
        <v>6</v>
      </c>
      <c r="C63" t="s">
        <v>14</v>
      </c>
      <c r="D63" t="s">
        <v>8</v>
      </c>
      <c r="E63" t="s">
        <v>10</v>
      </c>
      <c r="F63">
        <v>288</v>
      </c>
      <c r="G63">
        <v>289</v>
      </c>
    </row>
    <row r="64" spans="1:7" x14ac:dyDescent="0.25">
      <c r="A64">
        <v>62</v>
      </c>
      <c r="B64" t="s">
        <v>6</v>
      </c>
      <c r="C64" t="s">
        <v>14</v>
      </c>
      <c r="D64" t="s">
        <v>8</v>
      </c>
      <c r="E64" t="s">
        <v>10</v>
      </c>
      <c r="F64">
        <v>497</v>
      </c>
      <c r="G64">
        <v>492</v>
      </c>
    </row>
    <row r="65" spans="1:7" x14ac:dyDescent="0.25">
      <c r="A65">
        <v>63</v>
      </c>
      <c r="B65" t="s">
        <v>6</v>
      </c>
      <c r="C65" t="s">
        <v>14</v>
      </c>
      <c r="D65" t="s">
        <v>8</v>
      </c>
      <c r="E65" t="s">
        <v>10</v>
      </c>
      <c r="F65">
        <v>707</v>
      </c>
      <c r="G65">
        <v>704</v>
      </c>
    </row>
    <row r="66" spans="1:7" x14ac:dyDescent="0.25">
      <c r="A66">
        <v>64</v>
      </c>
      <c r="B66" t="s">
        <v>6</v>
      </c>
      <c r="C66" t="s">
        <v>14</v>
      </c>
      <c r="D66" t="s">
        <v>8</v>
      </c>
      <c r="E66" t="s">
        <v>10</v>
      </c>
      <c r="F66">
        <v>923</v>
      </c>
      <c r="G66">
        <v>919</v>
      </c>
    </row>
    <row r="67" spans="1:7" x14ac:dyDescent="0.25">
      <c r="A67">
        <v>65</v>
      </c>
      <c r="B67" t="s">
        <v>6</v>
      </c>
      <c r="C67" t="s">
        <v>14</v>
      </c>
      <c r="D67" t="s">
        <v>8</v>
      </c>
      <c r="E67" t="s">
        <v>10</v>
      </c>
      <c r="F67">
        <v>1138</v>
      </c>
      <c r="G67">
        <v>1134</v>
      </c>
    </row>
    <row r="68" spans="1:7" x14ac:dyDescent="0.25">
      <c r="A68">
        <v>66</v>
      </c>
      <c r="B68" t="s">
        <v>6</v>
      </c>
      <c r="C68" t="s">
        <v>14</v>
      </c>
      <c r="D68" t="s">
        <v>8</v>
      </c>
      <c r="E68" t="s">
        <v>10</v>
      </c>
      <c r="F68">
        <v>1360</v>
      </c>
      <c r="G68">
        <v>1358</v>
      </c>
    </row>
    <row r="69" spans="1:7" x14ac:dyDescent="0.25">
      <c r="A69">
        <v>67</v>
      </c>
      <c r="B69" t="s">
        <v>6</v>
      </c>
      <c r="C69" t="s">
        <v>14</v>
      </c>
      <c r="D69" t="s">
        <v>11</v>
      </c>
      <c r="E69" t="s">
        <v>9</v>
      </c>
      <c r="F69">
        <v>39</v>
      </c>
      <c r="G69">
        <v>38</v>
      </c>
    </row>
    <row r="70" spans="1:7" x14ac:dyDescent="0.25">
      <c r="A70">
        <v>68</v>
      </c>
      <c r="B70" t="s">
        <v>6</v>
      </c>
      <c r="C70" t="s">
        <v>14</v>
      </c>
      <c r="D70" t="s">
        <v>11</v>
      </c>
      <c r="E70" t="s">
        <v>9</v>
      </c>
      <c r="F70">
        <v>255</v>
      </c>
      <c r="G70">
        <v>256</v>
      </c>
    </row>
    <row r="71" spans="1:7" x14ac:dyDescent="0.25">
      <c r="A71">
        <v>69</v>
      </c>
      <c r="B71" t="s">
        <v>6</v>
      </c>
      <c r="C71" t="s">
        <v>14</v>
      </c>
      <c r="D71" t="s">
        <v>11</v>
      </c>
      <c r="E71" t="s">
        <v>9</v>
      </c>
      <c r="F71">
        <v>465</v>
      </c>
      <c r="G71">
        <v>464</v>
      </c>
    </row>
    <row r="72" spans="1:7" x14ac:dyDescent="0.25">
      <c r="A72">
        <v>70</v>
      </c>
      <c r="B72" t="s">
        <v>6</v>
      </c>
      <c r="C72" t="s">
        <v>14</v>
      </c>
      <c r="D72" t="s">
        <v>11</v>
      </c>
      <c r="E72" t="s">
        <v>9</v>
      </c>
      <c r="F72">
        <v>671</v>
      </c>
      <c r="G72">
        <v>672</v>
      </c>
    </row>
    <row r="73" spans="1:7" x14ac:dyDescent="0.25">
      <c r="A73">
        <v>71</v>
      </c>
      <c r="B73" t="s">
        <v>6</v>
      </c>
      <c r="C73" t="s">
        <v>14</v>
      </c>
      <c r="D73" t="s">
        <v>11</v>
      </c>
      <c r="E73" t="s">
        <v>9</v>
      </c>
      <c r="F73">
        <v>889</v>
      </c>
      <c r="G73">
        <v>889</v>
      </c>
    </row>
    <row r="74" spans="1:7" x14ac:dyDescent="0.25">
      <c r="A74">
        <v>72</v>
      </c>
      <c r="B74" t="s">
        <v>6</v>
      </c>
      <c r="C74" t="s">
        <v>14</v>
      </c>
      <c r="D74" t="s">
        <v>11</v>
      </c>
      <c r="E74" t="s">
        <v>9</v>
      </c>
      <c r="F74">
        <v>1099</v>
      </c>
      <c r="G74">
        <v>1098</v>
      </c>
    </row>
    <row r="75" spans="1:7" x14ac:dyDescent="0.25">
      <c r="A75">
        <v>73</v>
      </c>
      <c r="B75" t="s">
        <v>6</v>
      </c>
      <c r="C75" t="s">
        <v>14</v>
      </c>
      <c r="D75" t="s">
        <v>11</v>
      </c>
      <c r="E75" t="s">
        <v>9</v>
      </c>
      <c r="F75">
        <v>1327</v>
      </c>
      <c r="G75">
        <v>1327</v>
      </c>
    </row>
    <row r="76" spans="1:7" x14ac:dyDescent="0.25">
      <c r="A76">
        <v>74</v>
      </c>
      <c r="B76" t="s">
        <v>6</v>
      </c>
      <c r="C76" t="s">
        <v>14</v>
      </c>
      <c r="D76" t="s">
        <v>11</v>
      </c>
      <c r="E76" t="s">
        <v>10</v>
      </c>
      <c r="F76">
        <v>181</v>
      </c>
      <c r="G76">
        <v>180</v>
      </c>
    </row>
    <row r="77" spans="1:7" x14ac:dyDescent="0.25">
      <c r="A77">
        <v>75</v>
      </c>
      <c r="B77" t="s">
        <v>6</v>
      </c>
      <c r="C77" t="s">
        <v>14</v>
      </c>
      <c r="D77" t="s">
        <v>11</v>
      </c>
      <c r="E77" t="s">
        <v>10</v>
      </c>
      <c r="F77">
        <v>388</v>
      </c>
      <c r="G77">
        <v>388</v>
      </c>
    </row>
    <row r="78" spans="1:7" x14ac:dyDescent="0.25">
      <c r="A78">
        <v>76</v>
      </c>
      <c r="B78" t="s">
        <v>6</v>
      </c>
      <c r="C78" t="s">
        <v>14</v>
      </c>
      <c r="D78" t="s">
        <v>11</v>
      </c>
      <c r="E78" t="s">
        <v>10</v>
      </c>
      <c r="F78">
        <v>597</v>
      </c>
      <c r="G78">
        <v>596</v>
      </c>
    </row>
    <row r="79" spans="1:7" x14ac:dyDescent="0.25">
      <c r="A79">
        <v>77</v>
      </c>
      <c r="B79" t="s">
        <v>6</v>
      </c>
      <c r="C79" t="s">
        <v>14</v>
      </c>
      <c r="D79" t="s">
        <v>11</v>
      </c>
      <c r="E79" t="s">
        <v>10</v>
      </c>
      <c r="F79">
        <v>815</v>
      </c>
      <c r="G79">
        <v>814</v>
      </c>
    </row>
    <row r="80" spans="1:7" x14ac:dyDescent="0.25">
      <c r="A80">
        <v>78</v>
      </c>
      <c r="B80" t="s">
        <v>6</v>
      </c>
      <c r="C80" t="s">
        <v>14</v>
      </c>
      <c r="D80" t="s">
        <v>11</v>
      </c>
      <c r="E80" t="s">
        <v>10</v>
      </c>
      <c r="F80">
        <v>1028</v>
      </c>
      <c r="G80">
        <v>1027</v>
      </c>
    </row>
    <row r="81" spans="1:7" x14ac:dyDescent="0.25">
      <c r="A81">
        <v>79</v>
      </c>
      <c r="B81" t="s">
        <v>6</v>
      </c>
      <c r="C81" t="s">
        <v>14</v>
      </c>
      <c r="D81" t="s">
        <v>11</v>
      </c>
      <c r="E81" t="s">
        <v>10</v>
      </c>
      <c r="F81">
        <v>1248</v>
      </c>
      <c r="G81">
        <v>1247</v>
      </c>
    </row>
    <row r="82" spans="1:7" x14ac:dyDescent="0.25">
      <c r="A82">
        <v>80</v>
      </c>
      <c r="B82" t="s">
        <v>6</v>
      </c>
      <c r="C82" t="s">
        <v>14</v>
      </c>
      <c r="D82" t="s">
        <v>12</v>
      </c>
      <c r="E82" t="s">
        <v>9</v>
      </c>
      <c r="F82">
        <v>154</v>
      </c>
      <c r="G82">
        <v>155</v>
      </c>
    </row>
    <row r="83" spans="1:7" x14ac:dyDescent="0.25">
      <c r="A83">
        <v>81</v>
      </c>
      <c r="B83" t="s">
        <v>6</v>
      </c>
      <c r="C83" t="s">
        <v>14</v>
      </c>
      <c r="D83" t="s">
        <v>12</v>
      </c>
      <c r="E83" t="s">
        <v>9</v>
      </c>
      <c r="F83">
        <v>357</v>
      </c>
      <c r="G83">
        <v>356</v>
      </c>
    </row>
    <row r="84" spans="1:7" x14ac:dyDescent="0.25">
      <c r="A84">
        <v>82</v>
      </c>
      <c r="B84" t="s">
        <v>6</v>
      </c>
      <c r="C84" t="s">
        <v>14</v>
      </c>
      <c r="D84" t="s">
        <v>12</v>
      </c>
      <c r="E84" t="s">
        <v>9</v>
      </c>
      <c r="F84">
        <v>569</v>
      </c>
      <c r="G84">
        <v>570</v>
      </c>
    </row>
    <row r="85" spans="1:7" x14ac:dyDescent="0.25">
      <c r="A85">
        <v>83</v>
      </c>
      <c r="B85" t="s">
        <v>6</v>
      </c>
      <c r="C85" t="s">
        <v>14</v>
      </c>
      <c r="D85" t="s">
        <v>12</v>
      </c>
      <c r="E85" t="s">
        <v>9</v>
      </c>
      <c r="F85">
        <v>787</v>
      </c>
      <c r="G85">
        <v>786</v>
      </c>
    </row>
    <row r="86" spans="1:7" x14ac:dyDescent="0.25">
      <c r="A86">
        <v>84</v>
      </c>
      <c r="B86" t="s">
        <v>6</v>
      </c>
      <c r="C86" t="s">
        <v>14</v>
      </c>
      <c r="D86" t="s">
        <v>12</v>
      </c>
      <c r="E86" t="s">
        <v>9</v>
      </c>
      <c r="F86">
        <v>997</v>
      </c>
      <c r="G86">
        <v>999</v>
      </c>
    </row>
    <row r="87" spans="1:7" x14ac:dyDescent="0.25">
      <c r="A87">
        <v>85</v>
      </c>
      <c r="B87" t="s">
        <v>6</v>
      </c>
      <c r="C87" t="s">
        <v>14</v>
      </c>
      <c r="D87" t="s">
        <v>12</v>
      </c>
      <c r="E87" t="s">
        <v>9</v>
      </c>
      <c r="F87">
        <v>1212</v>
      </c>
      <c r="G87">
        <v>1213</v>
      </c>
    </row>
    <row r="88" spans="1:7" x14ac:dyDescent="0.25">
      <c r="A88">
        <v>86</v>
      </c>
      <c r="B88" t="s">
        <v>6</v>
      </c>
      <c r="C88" t="s">
        <v>14</v>
      </c>
      <c r="D88" t="s">
        <v>12</v>
      </c>
      <c r="E88" t="s">
        <v>9</v>
      </c>
      <c r="F88">
        <v>1438</v>
      </c>
      <c r="G88">
        <v>1441</v>
      </c>
    </row>
    <row r="89" spans="1:7" x14ac:dyDescent="0.25">
      <c r="A89">
        <v>87</v>
      </c>
      <c r="B89" t="s">
        <v>6</v>
      </c>
      <c r="C89" t="s">
        <v>14</v>
      </c>
      <c r="D89" t="s">
        <v>12</v>
      </c>
      <c r="E89" t="s">
        <v>9</v>
      </c>
      <c r="G89">
        <v>498</v>
      </c>
    </row>
    <row r="90" spans="1:7" x14ac:dyDescent="0.25">
      <c r="A90">
        <v>88</v>
      </c>
      <c r="B90" t="s">
        <v>6</v>
      </c>
      <c r="C90" t="s">
        <v>14</v>
      </c>
      <c r="D90" t="s">
        <v>12</v>
      </c>
      <c r="E90" t="s">
        <v>10</v>
      </c>
      <c r="F90">
        <v>80</v>
      </c>
      <c r="G90">
        <v>77</v>
      </c>
    </row>
    <row r="91" spans="1:7" x14ac:dyDescent="0.25">
      <c r="A91">
        <v>89</v>
      </c>
      <c r="B91" t="s">
        <v>6</v>
      </c>
      <c r="C91" t="s">
        <v>14</v>
      </c>
      <c r="D91" t="s">
        <v>12</v>
      </c>
      <c r="E91" t="s">
        <v>10</v>
      </c>
      <c r="F91">
        <v>288</v>
      </c>
      <c r="G91">
        <v>285</v>
      </c>
    </row>
    <row r="92" spans="1:7" x14ac:dyDescent="0.25">
      <c r="A92">
        <v>90</v>
      </c>
      <c r="B92" t="s">
        <v>6</v>
      </c>
      <c r="C92" t="s">
        <v>14</v>
      </c>
      <c r="D92" t="s">
        <v>12</v>
      </c>
      <c r="E92" t="s">
        <v>10</v>
      </c>
      <c r="F92">
        <v>497</v>
      </c>
      <c r="G92">
        <v>493</v>
      </c>
    </row>
    <row r="93" spans="1:7" x14ac:dyDescent="0.25">
      <c r="A93">
        <v>91</v>
      </c>
      <c r="B93" t="s">
        <v>6</v>
      </c>
      <c r="C93" t="s">
        <v>14</v>
      </c>
      <c r="D93" t="s">
        <v>12</v>
      </c>
      <c r="E93" t="s">
        <v>10</v>
      </c>
      <c r="F93">
        <v>707</v>
      </c>
      <c r="G93">
        <v>704</v>
      </c>
    </row>
    <row r="94" spans="1:7" x14ac:dyDescent="0.25">
      <c r="A94">
        <v>92</v>
      </c>
      <c r="B94" t="s">
        <v>6</v>
      </c>
      <c r="C94" t="s">
        <v>14</v>
      </c>
      <c r="D94" t="s">
        <v>12</v>
      </c>
      <c r="E94" t="s">
        <v>10</v>
      </c>
      <c r="F94">
        <v>923</v>
      </c>
      <c r="G94">
        <v>920</v>
      </c>
    </row>
    <row r="95" spans="1:7" x14ac:dyDescent="0.25">
      <c r="A95">
        <v>93</v>
      </c>
      <c r="B95" t="s">
        <v>6</v>
      </c>
      <c r="C95" t="s">
        <v>14</v>
      </c>
      <c r="D95" t="s">
        <v>12</v>
      </c>
      <c r="E95" t="s">
        <v>10</v>
      </c>
      <c r="F95">
        <v>1138</v>
      </c>
      <c r="G95">
        <v>1135</v>
      </c>
    </row>
    <row r="96" spans="1:7" x14ac:dyDescent="0.25">
      <c r="A96">
        <v>94</v>
      </c>
      <c r="B96" t="s">
        <v>6</v>
      </c>
      <c r="C96" t="s">
        <v>14</v>
      </c>
      <c r="D96" t="s">
        <v>12</v>
      </c>
      <c r="E96" t="s">
        <v>10</v>
      </c>
      <c r="F96">
        <v>1360</v>
      </c>
      <c r="G96">
        <v>1357</v>
      </c>
    </row>
    <row r="97" spans="1:7" x14ac:dyDescent="0.25">
      <c r="A97">
        <v>95</v>
      </c>
      <c r="B97" t="s">
        <v>6</v>
      </c>
      <c r="C97" t="s">
        <v>14</v>
      </c>
      <c r="D97" t="s">
        <v>13</v>
      </c>
      <c r="E97" t="s">
        <v>9</v>
      </c>
      <c r="F97">
        <v>39</v>
      </c>
      <c r="G97">
        <v>40</v>
      </c>
    </row>
    <row r="98" spans="1:7" x14ac:dyDescent="0.25">
      <c r="A98">
        <v>96</v>
      </c>
      <c r="B98" t="s">
        <v>6</v>
      </c>
      <c r="C98" t="s">
        <v>14</v>
      </c>
      <c r="D98" t="s">
        <v>13</v>
      </c>
      <c r="E98" t="s">
        <v>9</v>
      </c>
      <c r="F98">
        <v>255</v>
      </c>
      <c r="G98">
        <v>258</v>
      </c>
    </row>
    <row r="99" spans="1:7" x14ac:dyDescent="0.25">
      <c r="A99">
        <v>97</v>
      </c>
      <c r="B99" t="s">
        <v>6</v>
      </c>
      <c r="C99" t="s">
        <v>14</v>
      </c>
      <c r="D99" t="s">
        <v>13</v>
      </c>
      <c r="E99" t="s">
        <v>9</v>
      </c>
      <c r="F99">
        <v>465</v>
      </c>
      <c r="G99">
        <v>465</v>
      </c>
    </row>
    <row r="100" spans="1:7" x14ac:dyDescent="0.25">
      <c r="A100">
        <v>98</v>
      </c>
      <c r="B100" t="s">
        <v>6</v>
      </c>
      <c r="C100" t="s">
        <v>14</v>
      </c>
      <c r="D100" t="s">
        <v>13</v>
      </c>
      <c r="E100" t="s">
        <v>9</v>
      </c>
      <c r="F100">
        <v>671</v>
      </c>
      <c r="G100">
        <v>672</v>
      </c>
    </row>
    <row r="101" spans="1:7" x14ac:dyDescent="0.25">
      <c r="A101">
        <v>99</v>
      </c>
      <c r="B101" t="s">
        <v>6</v>
      </c>
      <c r="C101" t="s">
        <v>14</v>
      </c>
      <c r="D101" t="s">
        <v>13</v>
      </c>
      <c r="E101" t="s">
        <v>9</v>
      </c>
      <c r="F101">
        <v>889</v>
      </c>
      <c r="G101">
        <v>889</v>
      </c>
    </row>
    <row r="102" spans="1:7" x14ac:dyDescent="0.25">
      <c r="A102">
        <v>100</v>
      </c>
      <c r="B102" t="s">
        <v>6</v>
      </c>
      <c r="C102" t="s">
        <v>14</v>
      </c>
      <c r="D102" t="s">
        <v>13</v>
      </c>
      <c r="E102" t="s">
        <v>9</v>
      </c>
      <c r="F102">
        <v>1099</v>
      </c>
      <c r="G102">
        <v>1103</v>
      </c>
    </row>
    <row r="103" spans="1:7" x14ac:dyDescent="0.25">
      <c r="A103">
        <v>101</v>
      </c>
      <c r="B103" t="s">
        <v>6</v>
      </c>
      <c r="C103" t="s">
        <v>14</v>
      </c>
      <c r="D103" t="s">
        <v>13</v>
      </c>
      <c r="E103" t="s">
        <v>9</v>
      </c>
      <c r="F103">
        <v>1327</v>
      </c>
      <c r="G103">
        <v>1329</v>
      </c>
    </row>
    <row r="104" spans="1:7" x14ac:dyDescent="0.25">
      <c r="A104">
        <v>102</v>
      </c>
      <c r="B104" t="s">
        <v>6</v>
      </c>
      <c r="C104" t="s">
        <v>14</v>
      </c>
      <c r="D104" t="s">
        <v>13</v>
      </c>
      <c r="E104" t="s">
        <v>10</v>
      </c>
      <c r="F104">
        <v>181</v>
      </c>
      <c r="G104">
        <v>176</v>
      </c>
    </row>
    <row r="105" spans="1:7" x14ac:dyDescent="0.25">
      <c r="A105">
        <v>103</v>
      </c>
      <c r="B105" t="s">
        <v>6</v>
      </c>
      <c r="C105" t="s">
        <v>14</v>
      </c>
      <c r="D105" t="s">
        <v>13</v>
      </c>
      <c r="E105" t="s">
        <v>10</v>
      </c>
      <c r="F105">
        <v>388</v>
      </c>
    </row>
    <row r="106" spans="1:7" x14ac:dyDescent="0.25">
      <c r="A106">
        <v>104</v>
      </c>
      <c r="B106" t="s">
        <v>6</v>
      </c>
      <c r="C106" t="s">
        <v>14</v>
      </c>
      <c r="D106" t="s">
        <v>13</v>
      </c>
      <c r="E106" t="s">
        <v>10</v>
      </c>
      <c r="F106">
        <v>597</v>
      </c>
      <c r="G106">
        <v>593</v>
      </c>
    </row>
    <row r="107" spans="1:7" x14ac:dyDescent="0.25">
      <c r="A107">
        <v>105</v>
      </c>
      <c r="B107" t="s">
        <v>6</v>
      </c>
      <c r="C107" t="s">
        <v>14</v>
      </c>
      <c r="D107" t="s">
        <v>13</v>
      </c>
      <c r="E107" t="s">
        <v>10</v>
      </c>
      <c r="F107">
        <v>815</v>
      </c>
      <c r="G107">
        <v>811</v>
      </c>
    </row>
    <row r="108" spans="1:7" x14ac:dyDescent="0.25">
      <c r="A108">
        <v>106</v>
      </c>
      <c r="B108" t="s">
        <v>6</v>
      </c>
      <c r="C108" t="s">
        <v>14</v>
      </c>
      <c r="D108" t="s">
        <v>13</v>
      </c>
      <c r="E108" t="s">
        <v>10</v>
      </c>
      <c r="F108">
        <v>1028</v>
      </c>
    </row>
    <row r="109" spans="1:7" x14ac:dyDescent="0.25">
      <c r="A109">
        <v>107</v>
      </c>
      <c r="B109" t="s">
        <v>6</v>
      </c>
      <c r="C109" t="s">
        <v>14</v>
      </c>
      <c r="D109" t="s">
        <v>13</v>
      </c>
      <c r="E109" t="s">
        <v>10</v>
      </c>
      <c r="F109">
        <v>1248</v>
      </c>
    </row>
    <row r="110" spans="1:7" x14ac:dyDescent="0.25">
      <c r="A110">
        <v>108</v>
      </c>
      <c r="B110" t="s">
        <v>6</v>
      </c>
      <c r="C110" t="s">
        <v>15</v>
      </c>
      <c r="D110" t="s">
        <v>8</v>
      </c>
      <c r="E110" t="s">
        <v>9</v>
      </c>
      <c r="F110">
        <v>186</v>
      </c>
      <c r="G110">
        <v>187</v>
      </c>
    </row>
    <row r="111" spans="1:7" x14ac:dyDescent="0.25">
      <c r="A111">
        <v>109</v>
      </c>
      <c r="B111" t="s">
        <v>6</v>
      </c>
      <c r="C111" t="s">
        <v>15</v>
      </c>
      <c r="D111" t="s">
        <v>8</v>
      </c>
      <c r="E111" t="s">
        <v>9</v>
      </c>
      <c r="F111">
        <v>436</v>
      </c>
      <c r="G111">
        <v>435</v>
      </c>
    </row>
    <row r="112" spans="1:7" x14ac:dyDescent="0.25">
      <c r="A112">
        <v>110</v>
      </c>
      <c r="B112" t="s">
        <v>6</v>
      </c>
      <c r="C112" t="s">
        <v>15</v>
      </c>
      <c r="D112" t="s">
        <v>8</v>
      </c>
      <c r="E112" t="s">
        <v>9</v>
      </c>
      <c r="F112">
        <v>695</v>
      </c>
      <c r="G112">
        <v>697</v>
      </c>
    </row>
    <row r="113" spans="1:7" x14ac:dyDescent="0.25">
      <c r="A113">
        <v>111</v>
      </c>
      <c r="B113" t="s">
        <v>6</v>
      </c>
      <c r="C113" t="s">
        <v>15</v>
      </c>
      <c r="D113" t="s">
        <v>8</v>
      </c>
      <c r="E113" t="s">
        <v>9</v>
      </c>
      <c r="F113">
        <v>950</v>
      </c>
    </row>
    <row r="114" spans="1:7" x14ac:dyDescent="0.25">
      <c r="A114">
        <v>112</v>
      </c>
      <c r="B114" t="s">
        <v>6</v>
      </c>
      <c r="C114" t="s">
        <v>15</v>
      </c>
      <c r="D114" t="s">
        <v>8</v>
      </c>
      <c r="E114" t="s">
        <v>9</v>
      </c>
      <c r="F114">
        <v>1196</v>
      </c>
      <c r="G114">
        <v>1200</v>
      </c>
    </row>
    <row r="115" spans="1:7" x14ac:dyDescent="0.25">
      <c r="A115">
        <v>113</v>
      </c>
      <c r="B115" t="s">
        <v>6</v>
      </c>
      <c r="C115" t="s">
        <v>15</v>
      </c>
      <c r="D115" t="s">
        <v>8</v>
      </c>
      <c r="E115" t="s">
        <v>9</v>
      </c>
      <c r="F115">
        <v>1435</v>
      </c>
      <c r="G115">
        <v>1437</v>
      </c>
    </row>
    <row r="116" spans="1:7" x14ac:dyDescent="0.25">
      <c r="A116">
        <v>114</v>
      </c>
      <c r="B116" t="s">
        <v>6</v>
      </c>
      <c r="C116" t="s">
        <v>15</v>
      </c>
      <c r="D116" t="s">
        <v>8</v>
      </c>
      <c r="E116" t="s">
        <v>9</v>
      </c>
      <c r="F116">
        <v>1687</v>
      </c>
      <c r="G116">
        <v>1690</v>
      </c>
    </row>
    <row r="117" spans="1:7" x14ac:dyDescent="0.25">
      <c r="A117">
        <v>115</v>
      </c>
      <c r="B117" t="s">
        <v>6</v>
      </c>
      <c r="C117" t="s">
        <v>15</v>
      </c>
      <c r="D117" t="s">
        <v>8</v>
      </c>
      <c r="E117" t="s">
        <v>9</v>
      </c>
      <c r="F117">
        <v>1944</v>
      </c>
      <c r="G117">
        <v>1945</v>
      </c>
    </row>
    <row r="118" spans="1:7" x14ac:dyDescent="0.25">
      <c r="A118">
        <v>116</v>
      </c>
      <c r="B118" t="s">
        <v>6</v>
      </c>
      <c r="C118" t="s">
        <v>15</v>
      </c>
      <c r="D118" t="s">
        <v>8</v>
      </c>
      <c r="E118" t="s">
        <v>9</v>
      </c>
      <c r="F118">
        <v>2200</v>
      </c>
      <c r="G118">
        <v>2196</v>
      </c>
    </row>
    <row r="119" spans="1:7" x14ac:dyDescent="0.25">
      <c r="A119">
        <v>117</v>
      </c>
      <c r="B119" t="s">
        <v>6</v>
      </c>
      <c r="C119" t="s">
        <v>15</v>
      </c>
      <c r="D119" t="s">
        <v>8</v>
      </c>
      <c r="E119" t="s">
        <v>10</v>
      </c>
      <c r="F119">
        <v>103</v>
      </c>
      <c r="G119">
        <v>102</v>
      </c>
    </row>
    <row r="120" spans="1:7" x14ac:dyDescent="0.25">
      <c r="A120">
        <v>118</v>
      </c>
      <c r="B120" t="s">
        <v>6</v>
      </c>
      <c r="C120" t="s">
        <v>15</v>
      </c>
      <c r="D120" t="s">
        <v>8</v>
      </c>
      <c r="E120" t="s">
        <v>10</v>
      </c>
      <c r="F120">
        <v>368</v>
      </c>
      <c r="G120">
        <v>365</v>
      </c>
    </row>
    <row r="121" spans="1:7" x14ac:dyDescent="0.25">
      <c r="A121">
        <v>119</v>
      </c>
      <c r="B121" t="s">
        <v>6</v>
      </c>
      <c r="C121" t="s">
        <v>15</v>
      </c>
      <c r="D121" t="s">
        <v>8</v>
      </c>
      <c r="E121" t="s">
        <v>10</v>
      </c>
      <c r="F121">
        <v>615</v>
      </c>
      <c r="G121">
        <v>612</v>
      </c>
    </row>
    <row r="122" spans="1:7" x14ac:dyDescent="0.25">
      <c r="A122">
        <v>120</v>
      </c>
      <c r="B122" t="s">
        <v>6</v>
      </c>
      <c r="C122" t="s">
        <v>15</v>
      </c>
      <c r="D122" t="s">
        <v>8</v>
      </c>
      <c r="E122" t="s">
        <v>10</v>
      </c>
      <c r="F122">
        <v>871</v>
      </c>
      <c r="G122">
        <v>869</v>
      </c>
    </row>
    <row r="123" spans="1:7" x14ac:dyDescent="0.25">
      <c r="A123">
        <v>121</v>
      </c>
      <c r="B123" t="s">
        <v>6</v>
      </c>
      <c r="C123" t="s">
        <v>15</v>
      </c>
      <c r="D123" t="s">
        <v>8</v>
      </c>
      <c r="E123" t="s">
        <v>10</v>
      </c>
      <c r="F123">
        <v>1126</v>
      </c>
      <c r="G123">
        <v>1124</v>
      </c>
    </row>
    <row r="124" spans="1:7" x14ac:dyDescent="0.25">
      <c r="A124">
        <v>122</v>
      </c>
      <c r="B124" t="s">
        <v>6</v>
      </c>
      <c r="C124" t="s">
        <v>15</v>
      </c>
      <c r="D124" t="s">
        <v>8</v>
      </c>
      <c r="E124" t="s">
        <v>10</v>
      </c>
      <c r="F124">
        <v>1375</v>
      </c>
      <c r="G124">
        <v>1374</v>
      </c>
    </row>
    <row r="125" spans="1:7" x14ac:dyDescent="0.25">
      <c r="A125">
        <v>123</v>
      </c>
      <c r="B125" t="s">
        <v>6</v>
      </c>
      <c r="C125" t="s">
        <v>15</v>
      </c>
      <c r="D125" t="s">
        <v>8</v>
      </c>
      <c r="E125" t="s">
        <v>10</v>
      </c>
      <c r="F125">
        <v>1611</v>
      </c>
      <c r="G125">
        <v>1610</v>
      </c>
    </row>
    <row r="126" spans="1:7" x14ac:dyDescent="0.25">
      <c r="A126">
        <v>124</v>
      </c>
      <c r="B126" t="s">
        <v>6</v>
      </c>
      <c r="C126" t="s">
        <v>15</v>
      </c>
      <c r="D126" t="s">
        <v>8</v>
      </c>
      <c r="E126" t="s">
        <v>10</v>
      </c>
      <c r="F126">
        <v>1867</v>
      </c>
      <c r="G126">
        <v>1866</v>
      </c>
    </row>
    <row r="127" spans="1:7" x14ac:dyDescent="0.25">
      <c r="A127">
        <v>125</v>
      </c>
      <c r="B127" t="s">
        <v>6</v>
      </c>
      <c r="C127" t="s">
        <v>15</v>
      </c>
      <c r="D127" t="s">
        <v>8</v>
      </c>
      <c r="E127" t="s">
        <v>10</v>
      </c>
      <c r="F127">
        <v>2130</v>
      </c>
      <c r="G127">
        <v>2128</v>
      </c>
    </row>
    <row r="128" spans="1:7" x14ac:dyDescent="0.25">
      <c r="A128">
        <v>126</v>
      </c>
      <c r="B128" t="s">
        <v>6</v>
      </c>
      <c r="C128" t="s">
        <v>15</v>
      </c>
      <c r="D128" t="s">
        <v>8</v>
      </c>
      <c r="E128" t="s">
        <v>10</v>
      </c>
      <c r="F128">
        <v>2402</v>
      </c>
      <c r="G128">
        <v>2400</v>
      </c>
    </row>
    <row r="129" spans="1:7" x14ac:dyDescent="0.25">
      <c r="A129">
        <v>127</v>
      </c>
      <c r="B129" t="s">
        <v>6</v>
      </c>
      <c r="C129" t="s">
        <v>15</v>
      </c>
      <c r="D129" t="s">
        <v>11</v>
      </c>
      <c r="E129" t="s">
        <v>9</v>
      </c>
      <c r="F129">
        <v>31</v>
      </c>
    </row>
    <row r="130" spans="1:7" x14ac:dyDescent="0.25">
      <c r="A130">
        <v>128</v>
      </c>
      <c r="B130" t="s">
        <v>6</v>
      </c>
      <c r="C130" t="s">
        <v>15</v>
      </c>
      <c r="D130" t="s">
        <v>11</v>
      </c>
      <c r="E130" t="s">
        <v>9</v>
      </c>
      <c r="F130">
        <v>315</v>
      </c>
      <c r="G130">
        <v>315</v>
      </c>
    </row>
    <row r="131" spans="1:7" x14ac:dyDescent="0.25">
      <c r="A131">
        <v>129</v>
      </c>
      <c r="B131" t="s">
        <v>6</v>
      </c>
      <c r="C131" t="s">
        <v>15</v>
      </c>
      <c r="D131" t="s">
        <v>11</v>
      </c>
      <c r="E131" t="s">
        <v>9</v>
      </c>
      <c r="F131">
        <v>568</v>
      </c>
      <c r="G131">
        <v>567</v>
      </c>
    </row>
    <row r="132" spans="1:7" x14ac:dyDescent="0.25">
      <c r="A132">
        <v>130</v>
      </c>
      <c r="B132" t="s">
        <v>6</v>
      </c>
      <c r="C132" t="s">
        <v>15</v>
      </c>
      <c r="D132" t="s">
        <v>11</v>
      </c>
      <c r="E132" t="s">
        <v>9</v>
      </c>
      <c r="F132">
        <v>823</v>
      </c>
      <c r="G132">
        <v>824</v>
      </c>
    </row>
    <row r="133" spans="1:7" x14ac:dyDescent="0.25">
      <c r="A133">
        <v>131</v>
      </c>
      <c r="B133" t="s">
        <v>6</v>
      </c>
      <c r="C133" t="s">
        <v>15</v>
      </c>
      <c r="D133" t="s">
        <v>11</v>
      </c>
      <c r="E133" t="s">
        <v>9</v>
      </c>
      <c r="F133">
        <v>1081</v>
      </c>
      <c r="G133">
        <v>1082</v>
      </c>
    </row>
    <row r="134" spans="1:7" x14ac:dyDescent="0.25">
      <c r="A134">
        <v>132</v>
      </c>
      <c r="B134" t="s">
        <v>6</v>
      </c>
      <c r="C134" t="s">
        <v>15</v>
      </c>
      <c r="D134" t="s">
        <v>11</v>
      </c>
      <c r="E134" t="s">
        <v>9</v>
      </c>
      <c r="F134">
        <v>1321</v>
      </c>
    </row>
    <row r="135" spans="1:7" x14ac:dyDescent="0.25">
      <c r="A135">
        <v>133</v>
      </c>
      <c r="B135" t="s">
        <v>6</v>
      </c>
      <c r="C135" t="s">
        <v>15</v>
      </c>
      <c r="D135" t="s">
        <v>11</v>
      </c>
      <c r="E135" t="s">
        <v>9</v>
      </c>
      <c r="F135">
        <v>1569</v>
      </c>
      <c r="G135">
        <v>1570</v>
      </c>
    </row>
    <row r="136" spans="1:7" x14ac:dyDescent="0.25">
      <c r="A136">
        <v>134</v>
      </c>
      <c r="B136" t="s">
        <v>6</v>
      </c>
      <c r="C136" t="s">
        <v>15</v>
      </c>
      <c r="D136" t="s">
        <v>11</v>
      </c>
      <c r="E136" t="s">
        <v>9</v>
      </c>
      <c r="F136">
        <v>1815</v>
      </c>
      <c r="G136">
        <v>1817</v>
      </c>
    </row>
    <row r="137" spans="1:7" x14ac:dyDescent="0.25">
      <c r="A137">
        <v>135</v>
      </c>
      <c r="B137" t="s">
        <v>6</v>
      </c>
      <c r="C137" t="s">
        <v>15</v>
      </c>
      <c r="D137" t="s">
        <v>11</v>
      </c>
      <c r="E137" t="s">
        <v>9</v>
      </c>
      <c r="F137">
        <v>2076</v>
      </c>
      <c r="G137">
        <v>2078</v>
      </c>
    </row>
    <row r="138" spans="1:7" x14ac:dyDescent="0.25">
      <c r="A138">
        <v>136</v>
      </c>
      <c r="B138" t="s">
        <v>6</v>
      </c>
      <c r="C138" t="s">
        <v>15</v>
      </c>
      <c r="D138" t="s">
        <v>11</v>
      </c>
      <c r="E138" t="s">
        <v>9</v>
      </c>
      <c r="F138">
        <v>2351</v>
      </c>
      <c r="G138">
        <v>2349</v>
      </c>
    </row>
    <row r="139" spans="1:7" x14ac:dyDescent="0.25">
      <c r="A139">
        <v>137</v>
      </c>
      <c r="B139" t="s">
        <v>6</v>
      </c>
      <c r="C139" t="s">
        <v>15</v>
      </c>
      <c r="D139" t="s">
        <v>11</v>
      </c>
      <c r="E139" t="s">
        <v>10</v>
      </c>
      <c r="F139">
        <v>238</v>
      </c>
      <c r="G139">
        <v>238</v>
      </c>
    </row>
    <row r="140" spans="1:7" x14ac:dyDescent="0.25">
      <c r="A140">
        <v>138</v>
      </c>
      <c r="B140" t="s">
        <v>6</v>
      </c>
      <c r="C140" t="s">
        <v>15</v>
      </c>
      <c r="D140" t="s">
        <v>11</v>
      </c>
      <c r="E140" t="s">
        <v>10</v>
      </c>
      <c r="F140">
        <v>488</v>
      </c>
      <c r="G140">
        <v>489</v>
      </c>
    </row>
    <row r="141" spans="1:7" x14ac:dyDescent="0.25">
      <c r="A141">
        <v>139</v>
      </c>
      <c r="B141" t="s">
        <v>6</v>
      </c>
      <c r="C141" t="s">
        <v>15</v>
      </c>
      <c r="D141" t="s">
        <v>11</v>
      </c>
      <c r="E141" t="s">
        <v>10</v>
      </c>
      <c r="F141">
        <v>746</v>
      </c>
      <c r="G141">
        <v>744</v>
      </c>
    </row>
    <row r="142" spans="1:7" x14ac:dyDescent="0.25">
      <c r="A142">
        <v>140</v>
      </c>
      <c r="B142" t="s">
        <v>6</v>
      </c>
      <c r="C142" t="s">
        <v>15</v>
      </c>
      <c r="D142" t="s">
        <v>11</v>
      </c>
      <c r="E142" t="s">
        <v>10</v>
      </c>
      <c r="F142">
        <v>1002</v>
      </c>
      <c r="G142">
        <v>1001</v>
      </c>
    </row>
    <row r="143" spans="1:7" x14ac:dyDescent="0.25">
      <c r="A143">
        <v>141</v>
      </c>
      <c r="B143" t="s">
        <v>6</v>
      </c>
      <c r="C143" t="s">
        <v>15</v>
      </c>
      <c r="D143" t="s">
        <v>11</v>
      </c>
      <c r="E143" t="s">
        <v>10</v>
      </c>
      <c r="F143">
        <v>1244</v>
      </c>
      <c r="G143">
        <v>1246</v>
      </c>
    </row>
    <row r="144" spans="1:7" x14ac:dyDescent="0.25">
      <c r="A144">
        <v>142</v>
      </c>
      <c r="B144" t="s">
        <v>6</v>
      </c>
      <c r="C144" t="s">
        <v>15</v>
      </c>
      <c r="D144" t="s">
        <v>11</v>
      </c>
      <c r="E144" t="s">
        <v>10</v>
      </c>
      <c r="F144">
        <v>1490</v>
      </c>
      <c r="G144">
        <v>1491</v>
      </c>
    </row>
    <row r="145" spans="1:7" x14ac:dyDescent="0.25">
      <c r="A145">
        <v>143</v>
      </c>
      <c r="B145" t="s">
        <v>6</v>
      </c>
      <c r="C145" t="s">
        <v>15</v>
      </c>
      <c r="D145" t="s">
        <v>11</v>
      </c>
      <c r="E145" t="s">
        <v>10</v>
      </c>
      <c r="F145">
        <v>1736</v>
      </c>
      <c r="G145">
        <v>1739</v>
      </c>
    </row>
    <row r="146" spans="1:7" x14ac:dyDescent="0.25">
      <c r="A146">
        <v>144</v>
      </c>
      <c r="B146" t="s">
        <v>6</v>
      </c>
      <c r="C146" t="s">
        <v>15</v>
      </c>
      <c r="D146" t="s">
        <v>11</v>
      </c>
      <c r="E146" t="s">
        <v>10</v>
      </c>
      <c r="F146">
        <v>1988</v>
      </c>
      <c r="G146">
        <v>1988</v>
      </c>
    </row>
    <row r="147" spans="1:7" x14ac:dyDescent="0.25">
      <c r="A147">
        <v>145</v>
      </c>
      <c r="B147" t="s">
        <v>6</v>
      </c>
      <c r="C147" t="s">
        <v>15</v>
      </c>
      <c r="D147" t="s">
        <v>11</v>
      </c>
      <c r="E147" t="s">
        <v>10</v>
      </c>
      <c r="F147">
        <v>2255</v>
      </c>
      <c r="G147">
        <v>2257</v>
      </c>
    </row>
    <row r="148" spans="1:7" x14ac:dyDescent="0.25">
      <c r="A148">
        <v>146</v>
      </c>
      <c r="B148" t="s">
        <v>6</v>
      </c>
      <c r="C148" t="s">
        <v>15</v>
      </c>
      <c r="D148" t="s">
        <v>12</v>
      </c>
      <c r="E148" t="s">
        <v>9</v>
      </c>
      <c r="F148">
        <v>186</v>
      </c>
      <c r="G148">
        <v>189</v>
      </c>
    </row>
    <row r="149" spans="1:7" x14ac:dyDescent="0.25">
      <c r="A149">
        <v>147</v>
      </c>
      <c r="B149" t="s">
        <v>6</v>
      </c>
      <c r="C149" t="s">
        <v>15</v>
      </c>
      <c r="D149" t="s">
        <v>12</v>
      </c>
      <c r="E149" t="s">
        <v>9</v>
      </c>
      <c r="F149">
        <v>436</v>
      </c>
      <c r="G149">
        <v>444</v>
      </c>
    </row>
    <row r="150" spans="1:7" x14ac:dyDescent="0.25">
      <c r="A150">
        <v>148</v>
      </c>
      <c r="B150" t="s">
        <v>6</v>
      </c>
      <c r="C150" t="s">
        <v>15</v>
      </c>
      <c r="D150" t="s">
        <v>12</v>
      </c>
      <c r="E150" t="s">
        <v>9</v>
      </c>
      <c r="F150">
        <v>695</v>
      </c>
      <c r="G150">
        <v>698</v>
      </c>
    </row>
    <row r="151" spans="1:7" x14ac:dyDescent="0.25">
      <c r="A151">
        <v>149</v>
      </c>
      <c r="B151" t="s">
        <v>6</v>
      </c>
      <c r="C151" t="s">
        <v>15</v>
      </c>
      <c r="D151" t="s">
        <v>12</v>
      </c>
      <c r="E151" t="s">
        <v>9</v>
      </c>
      <c r="F151">
        <v>950</v>
      </c>
      <c r="G151">
        <v>954</v>
      </c>
    </row>
    <row r="152" spans="1:7" x14ac:dyDescent="0.25">
      <c r="A152">
        <v>150</v>
      </c>
      <c r="B152" t="s">
        <v>6</v>
      </c>
      <c r="C152" t="s">
        <v>15</v>
      </c>
      <c r="D152" t="s">
        <v>12</v>
      </c>
      <c r="E152" t="s">
        <v>9</v>
      </c>
      <c r="F152">
        <v>1196</v>
      </c>
      <c r="G152">
        <v>1204</v>
      </c>
    </row>
    <row r="153" spans="1:7" x14ac:dyDescent="0.25">
      <c r="A153">
        <v>151</v>
      </c>
      <c r="B153" t="s">
        <v>6</v>
      </c>
      <c r="C153" t="s">
        <v>15</v>
      </c>
      <c r="D153" t="s">
        <v>12</v>
      </c>
      <c r="E153" t="s">
        <v>9</v>
      </c>
      <c r="F153">
        <v>1435</v>
      </c>
    </row>
    <row r="154" spans="1:7" x14ac:dyDescent="0.25">
      <c r="A154">
        <v>152</v>
      </c>
      <c r="B154" t="s">
        <v>6</v>
      </c>
      <c r="C154" t="s">
        <v>15</v>
      </c>
      <c r="D154" t="s">
        <v>12</v>
      </c>
      <c r="E154" t="s">
        <v>9</v>
      </c>
      <c r="F154">
        <v>1687</v>
      </c>
      <c r="G154">
        <v>1690</v>
      </c>
    </row>
    <row r="155" spans="1:7" x14ac:dyDescent="0.25">
      <c r="A155">
        <v>153</v>
      </c>
      <c r="B155" t="s">
        <v>6</v>
      </c>
      <c r="C155" t="s">
        <v>15</v>
      </c>
      <c r="D155" t="s">
        <v>12</v>
      </c>
      <c r="E155" t="s">
        <v>9</v>
      </c>
      <c r="F155">
        <v>1944</v>
      </c>
      <c r="G155">
        <v>1948</v>
      </c>
    </row>
    <row r="156" spans="1:7" x14ac:dyDescent="0.25">
      <c r="A156">
        <v>154</v>
      </c>
      <c r="B156" t="s">
        <v>6</v>
      </c>
      <c r="C156" t="s">
        <v>15</v>
      </c>
      <c r="D156" t="s">
        <v>12</v>
      </c>
      <c r="E156" t="s">
        <v>9</v>
      </c>
      <c r="F156">
        <v>2200</v>
      </c>
      <c r="G156">
        <v>2204</v>
      </c>
    </row>
    <row r="157" spans="1:7" x14ac:dyDescent="0.25">
      <c r="A157">
        <v>155</v>
      </c>
      <c r="B157" t="s">
        <v>6</v>
      </c>
      <c r="C157" t="s">
        <v>15</v>
      </c>
      <c r="D157" t="s">
        <v>12</v>
      </c>
      <c r="E157" t="s">
        <v>9</v>
      </c>
      <c r="G157">
        <v>575</v>
      </c>
    </row>
    <row r="158" spans="1:7" x14ac:dyDescent="0.25">
      <c r="A158">
        <v>156</v>
      </c>
      <c r="B158" t="s">
        <v>6</v>
      </c>
      <c r="C158" t="s">
        <v>15</v>
      </c>
      <c r="D158" t="s">
        <v>12</v>
      </c>
      <c r="E158" t="s">
        <v>9</v>
      </c>
      <c r="G158">
        <v>1092</v>
      </c>
    </row>
    <row r="159" spans="1:7" x14ac:dyDescent="0.25">
      <c r="A159">
        <v>157</v>
      </c>
      <c r="B159" t="s">
        <v>6</v>
      </c>
      <c r="C159" t="s">
        <v>15</v>
      </c>
      <c r="D159" t="s">
        <v>12</v>
      </c>
      <c r="E159" t="s">
        <v>9</v>
      </c>
      <c r="G159">
        <v>1578</v>
      </c>
    </row>
    <row r="160" spans="1:7" x14ac:dyDescent="0.25">
      <c r="A160">
        <v>158</v>
      </c>
      <c r="B160" t="s">
        <v>6</v>
      </c>
      <c r="C160" t="s">
        <v>15</v>
      </c>
      <c r="D160" t="s">
        <v>12</v>
      </c>
      <c r="E160" t="s">
        <v>9</v>
      </c>
      <c r="G160">
        <v>2132</v>
      </c>
    </row>
    <row r="161" spans="1:7" x14ac:dyDescent="0.25">
      <c r="A161">
        <v>159</v>
      </c>
      <c r="B161" t="s">
        <v>6</v>
      </c>
      <c r="C161" t="s">
        <v>15</v>
      </c>
      <c r="D161" t="s">
        <v>12</v>
      </c>
      <c r="E161" t="s">
        <v>10</v>
      </c>
      <c r="F161">
        <v>103</v>
      </c>
      <c r="G161">
        <v>99</v>
      </c>
    </row>
    <row r="162" spans="1:7" x14ac:dyDescent="0.25">
      <c r="A162">
        <v>160</v>
      </c>
      <c r="B162" t="s">
        <v>6</v>
      </c>
      <c r="C162" t="s">
        <v>15</v>
      </c>
      <c r="D162" t="s">
        <v>12</v>
      </c>
      <c r="E162" t="s">
        <v>10</v>
      </c>
      <c r="F162">
        <v>368</v>
      </c>
      <c r="G162">
        <v>366</v>
      </c>
    </row>
    <row r="163" spans="1:7" x14ac:dyDescent="0.25">
      <c r="A163">
        <v>161</v>
      </c>
      <c r="B163" t="s">
        <v>6</v>
      </c>
      <c r="C163" t="s">
        <v>15</v>
      </c>
      <c r="D163" t="s">
        <v>12</v>
      </c>
      <c r="E163" t="s">
        <v>10</v>
      </c>
      <c r="F163">
        <v>615</v>
      </c>
      <c r="G163">
        <v>612</v>
      </c>
    </row>
    <row r="164" spans="1:7" x14ac:dyDescent="0.25">
      <c r="A164">
        <v>162</v>
      </c>
      <c r="B164" t="s">
        <v>6</v>
      </c>
      <c r="C164" t="s">
        <v>15</v>
      </c>
      <c r="D164" t="s">
        <v>12</v>
      </c>
      <c r="E164" t="s">
        <v>10</v>
      </c>
      <c r="F164">
        <v>871</v>
      </c>
      <c r="G164">
        <v>868</v>
      </c>
    </row>
    <row r="165" spans="1:7" x14ac:dyDescent="0.25">
      <c r="A165">
        <v>163</v>
      </c>
      <c r="B165" t="s">
        <v>6</v>
      </c>
      <c r="C165" t="s">
        <v>15</v>
      </c>
      <c r="D165" t="s">
        <v>12</v>
      </c>
      <c r="E165" t="s">
        <v>10</v>
      </c>
      <c r="F165">
        <v>1126</v>
      </c>
      <c r="G165">
        <v>1121</v>
      </c>
    </row>
    <row r="166" spans="1:7" x14ac:dyDescent="0.25">
      <c r="A166">
        <v>164</v>
      </c>
      <c r="B166" t="s">
        <v>6</v>
      </c>
      <c r="C166" t="s">
        <v>15</v>
      </c>
      <c r="D166" t="s">
        <v>12</v>
      </c>
      <c r="E166" t="s">
        <v>10</v>
      </c>
      <c r="F166">
        <v>1375</v>
      </c>
      <c r="G166">
        <v>1373</v>
      </c>
    </row>
    <row r="167" spans="1:7" x14ac:dyDescent="0.25">
      <c r="A167">
        <v>165</v>
      </c>
      <c r="B167" t="s">
        <v>6</v>
      </c>
      <c r="C167" t="s">
        <v>15</v>
      </c>
      <c r="D167" t="s">
        <v>12</v>
      </c>
      <c r="E167" t="s">
        <v>10</v>
      </c>
      <c r="F167">
        <v>1611</v>
      </c>
      <c r="G167">
        <v>1609</v>
      </c>
    </row>
    <row r="168" spans="1:7" x14ac:dyDescent="0.25">
      <c r="A168">
        <v>166</v>
      </c>
      <c r="B168" t="s">
        <v>6</v>
      </c>
      <c r="C168" t="s">
        <v>15</v>
      </c>
      <c r="D168" t="s">
        <v>12</v>
      </c>
      <c r="E168" t="s">
        <v>10</v>
      </c>
      <c r="F168">
        <v>1867</v>
      </c>
      <c r="G168">
        <v>1864</v>
      </c>
    </row>
    <row r="169" spans="1:7" x14ac:dyDescent="0.25">
      <c r="A169">
        <v>167</v>
      </c>
      <c r="B169" t="s">
        <v>6</v>
      </c>
      <c r="C169" t="s">
        <v>15</v>
      </c>
      <c r="D169" t="s">
        <v>12</v>
      </c>
      <c r="E169" t="s">
        <v>10</v>
      </c>
      <c r="F169">
        <v>2130</v>
      </c>
      <c r="G169">
        <v>2128</v>
      </c>
    </row>
    <row r="170" spans="1:7" x14ac:dyDescent="0.25">
      <c r="A170">
        <v>168</v>
      </c>
      <c r="B170" t="s">
        <v>6</v>
      </c>
      <c r="C170" t="s">
        <v>15</v>
      </c>
      <c r="D170" t="s">
        <v>12</v>
      </c>
      <c r="E170" t="s">
        <v>10</v>
      </c>
      <c r="F170">
        <v>2402</v>
      </c>
      <c r="G170">
        <v>2401</v>
      </c>
    </row>
    <row r="171" spans="1:7" x14ac:dyDescent="0.25">
      <c r="A171">
        <v>169</v>
      </c>
      <c r="B171" t="s">
        <v>6</v>
      </c>
      <c r="C171" t="s">
        <v>15</v>
      </c>
      <c r="D171" t="s">
        <v>13</v>
      </c>
      <c r="E171" t="s">
        <v>9</v>
      </c>
      <c r="F171">
        <v>31</v>
      </c>
      <c r="G171">
        <v>36</v>
      </c>
    </row>
    <row r="172" spans="1:7" x14ac:dyDescent="0.25">
      <c r="A172">
        <v>170</v>
      </c>
      <c r="B172" t="s">
        <v>6</v>
      </c>
      <c r="C172" t="s">
        <v>15</v>
      </c>
      <c r="D172" t="s">
        <v>13</v>
      </c>
      <c r="E172" t="s">
        <v>9</v>
      </c>
      <c r="F172">
        <v>315</v>
      </c>
      <c r="G172">
        <v>319</v>
      </c>
    </row>
    <row r="173" spans="1:7" x14ac:dyDescent="0.25">
      <c r="A173">
        <v>171</v>
      </c>
      <c r="B173" t="s">
        <v>6</v>
      </c>
      <c r="C173" t="s">
        <v>15</v>
      </c>
      <c r="D173" t="s">
        <v>13</v>
      </c>
      <c r="E173" t="s">
        <v>9</v>
      </c>
      <c r="F173">
        <v>568</v>
      </c>
      <c r="G173">
        <v>571</v>
      </c>
    </row>
    <row r="174" spans="1:7" x14ac:dyDescent="0.25">
      <c r="A174">
        <v>172</v>
      </c>
      <c r="B174" t="s">
        <v>6</v>
      </c>
      <c r="C174" t="s">
        <v>15</v>
      </c>
      <c r="D174" t="s">
        <v>13</v>
      </c>
      <c r="E174" t="s">
        <v>9</v>
      </c>
      <c r="F174">
        <v>823</v>
      </c>
      <c r="G174">
        <v>826</v>
      </c>
    </row>
    <row r="175" spans="1:7" x14ac:dyDescent="0.25">
      <c r="A175">
        <v>173</v>
      </c>
      <c r="B175" t="s">
        <v>6</v>
      </c>
      <c r="C175" t="s">
        <v>15</v>
      </c>
      <c r="D175" t="s">
        <v>13</v>
      </c>
      <c r="E175" t="s">
        <v>9</v>
      </c>
      <c r="F175">
        <v>1081</v>
      </c>
      <c r="G175">
        <v>1084</v>
      </c>
    </row>
    <row r="176" spans="1:7" x14ac:dyDescent="0.25">
      <c r="A176">
        <v>174</v>
      </c>
      <c r="B176" t="s">
        <v>6</v>
      </c>
      <c r="C176" t="s">
        <v>15</v>
      </c>
      <c r="D176" t="s">
        <v>13</v>
      </c>
      <c r="E176" t="s">
        <v>9</v>
      </c>
      <c r="F176">
        <v>1321</v>
      </c>
      <c r="G176">
        <v>1324</v>
      </c>
    </row>
    <row r="177" spans="1:7" x14ac:dyDescent="0.25">
      <c r="A177">
        <v>175</v>
      </c>
      <c r="B177" t="s">
        <v>6</v>
      </c>
      <c r="C177" t="s">
        <v>15</v>
      </c>
      <c r="D177" t="s">
        <v>13</v>
      </c>
      <c r="E177" t="s">
        <v>9</v>
      </c>
      <c r="F177">
        <v>1569</v>
      </c>
      <c r="G177">
        <v>1568</v>
      </c>
    </row>
    <row r="178" spans="1:7" x14ac:dyDescent="0.25">
      <c r="A178">
        <v>176</v>
      </c>
      <c r="B178" t="s">
        <v>6</v>
      </c>
      <c r="C178" t="s">
        <v>15</v>
      </c>
      <c r="D178" t="s">
        <v>13</v>
      </c>
      <c r="E178" t="s">
        <v>9</v>
      </c>
      <c r="F178">
        <v>1815</v>
      </c>
      <c r="G178">
        <v>1817</v>
      </c>
    </row>
    <row r="179" spans="1:7" x14ac:dyDescent="0.25">
      <c r="A179">
        <v>177</v>
      </c>
      <c r="B179" t="s">
        <v>6</v>
      </c>
      <c r="C179" t="s">
        <v>15</v>
      </c>
      <c r="D179" t="s">
        <v>13</v>
      </c>
      <c r="E179" t="s">
        <v>9</v>
      </c>
      <c r="F179">
        <v>2076</v>
      </c>
      <c r="G179">
        <v>2078</v>
      </c>
    </row>
    <row r="180" spans="1:7" x14ac:dyDescent="0.25">
      <c r="A180">
        <v>178</v>
      </c>
      <c r="B180" t="s">
        <v>6</v>
      </c>
      <c r="C180" t="s">
        <v>15</v>
      </c>
      <c r="D180" t="s">
        <v>13</v>
      </c>
      <c r="E180" t="s">
        <v>9</v>
      </c>
      <c r="F180">
        <v>2351</v>
      </c>
      <c r="G180">
        <v>2352</v>
      </c>
    </row>
    <row r="181" spans="1:7" x14ac:dyDescent="0.25">
      <c r="A181">
        <v>179</v>
      </c>
      <c r="B181" t="s">
        <v>6</v>
      </c>
      <c r="C181" t="s">
        <v>15</v>
      </c>
      <c r="D181" t="s">
        <v>13</v>
      </c>
      <c r="E181" t="s">
        <v>10</v>
      </c>
      <c r="F181">
        <v>238</v>
      </c>
    </row>
    <row r="182" spans="1:7" x14ac:dyDescent="0.25">
      <c r="A182">
        <v>180</v>
      </c>
      <c r="B182" t="s">
        <v>6</v>
      </c>
      <c r="C182" t="s">
        <v>15</v>
      </c>
      <c r="D182" t="s">
        <v>13</v>
      </c>
      <c r="E182" t="s">
        <v>10</v>
      </c>
      <c r="F182">
        <v>488</v>
      </c>
      <c r="G182">
        <v>490</v>
      </c>
    </row>
    <row r="183" spans="1:7" x14ac:dyDescent="0.25">
      <c r="A183">
        <v>181</v>
      </c>
      <c r="B183" t="s">
        <v>6</v>
      </c>
      <c r="C183" t="s">
        <v>15</v>
      </c>
      <c r="D183" t="s">
        <v>13</v>
      </c>
      <c r="E183" t="s">
        <v>10</v>
      </c>
      <c r="F183">
        <v>746</v>
      </c>
      <c r="G183">
        <v>744</v>
      </c>
    </row>
    <row r="184" spans="1:7" x14ac:dyDescent="0.25">
      <c r="A184">
        <v>182</v>
      </c>
      <c r="B184" t="s">
        <v>6</v>
      </c>
      <c r="C184" t="s">
        <v>15</v>
      </c>
      <c r="D184" t="s">
        <v>13</v>
      </c>
      <c r="E184" t="s">
        <v>10</v>
      </c>
      <c r="F184">
        <v>1002</v>
      </c>
      <c r="G184">
        <v>998</v>
      </c>
    </row>
    <row r="185" spans="1:7" x14ac:dyDescent="0.25">
      <c r="A185">
        <v>183</v>
      </c>
      <c r="B185" t="s">
        <v>6</v>
      </c>
      <c r="C185" t="s">
        <v>15</v>
      </c>
      <c r="D185" t="s">
        <v>13</v>
      </c>
      <c r="E185" t="s">
        <v>10</v>
      </c>
      <c r="F185">
        <v>1244</v>
      </c>
      <c r="G185">
        <v>1245</v>
      </c>
    </row>
    <row r="186" spans="1:7" x14ac:dyDescent="0.25">
      <c r="A186">
        <v>184</v>
      </c>
      <c r="B186" t="s">
        <v>6</v>
      </c>
      <c r="C186" t="s">
        <v>15</v>
      </c>
      <c r="D186" t="s">
        <v>13</v>
      </c>
      <c r="E186" t="s">
        <v>10</v>
      </c>
      <c r="F186">
        <v>1490</v>
      </c>
      <c r="G186">
        <v>1491</v>
      </c>
    </row>
    <row r="187" spans="1:7" x14ac:dyDescent="0.25">
      <c r="A187">
        <v>185</v>
      </c>
      <c r="B187" t="s">
        <v>6</v>
      </c>
      <c r="C187" t="s">
        <v>15</v>
      </c>
      <c r="D187" t="s">
        <v>13</v>
      </c>
      <c r="E187" t="s">
        <v>10</v>
      </c>
      <c r="F187">
        <v>1736</v>
      </c>
      <c r="G187">
        <v>1740</v>
      </c>
    </row>
    <row r="188" spans="1:7" x14ac:dyDescent="0.25">
      <c r="A188">
        <v>186</v>
      </c>
      <c r="B188" t="s">
        <v>6</v>
      </c>
      <c r="C188" t="s">
        <v>15</v>
      </c>
      <c r="D188" t="s">
        <v>13</v>
      </c>
      <c r="E188" t="s">
        <v>10</v>
      </c>
      <c r="F188">
        <v>1988</v>
      </c>
      <c r="G188">
        <v>1987</v>
      </c>
    </row>
    <row r="189" spans="1:7" x14ac:dyDescent="0.25">
      <c r="A189">
        <v>187</v>
      </c>
      <c r="B189" t="s">
        <v>6</v>
      </c>
      <c r="C189" t="s">
        <v>15</v>
      </c>
      <c r="D189" t="s">
        <v>13</v>
      </c>
      <c r="E189" t="s">
        <v>10</v>
      </c>
      <c r="F189">
        <v>2255</v>
      </c>
      <c r="G189">
        <v>2256</v>
      </c>
    </row>
    <row r="190" spans="1:7" x14ac:dyDescent="0.25">
      <c r="A190">
        <v>188</v>
      </c>
      <c r="B190" t="s">
        <v>16</v>
      </c>
      <c r="C190" t="s">
        <v>17</v>
      </c>
      <c r="D190" t="s">
        <v>8</v>
      </c>
      <c r="E190" t="s">
        <v>9</v>
      </c>
      <c r="F190">
        <v>137</v>
      </c>
      <c r="G190">
        <v>133</v>
      </c>
    </row>
    <row r="191" spans="1:7" x14ac:dyDescent="0.25">
      <c r="A191">
        <v>189</v>
      </c>
      <c r="B191" t="s">
        <v>16</v>
      </c>
      <c r="C191" t="s">
        <v>17</v>
      </c>
      <c r="D191" t="s">
        <v>8</v>
      </c>
      <c r="E191" t="s">
        <v>9</v>
      </c>
      <c r="F191">
        <v>304</v>
      </c>
      <c r="G191">
        <v>303</v>
      </c>
    </row>
    <row r="192" spans="1:7" x14ac:dyDescent="0.25">
      <c r="A192">
        <v>190</v>
      </c>
      <c r="B192" t="s">
        <v>16</v>
      </c>
      <c r="C192" t="s">
        <v>17</v>
      </c>
      <c r="D192" t="s">
        <v>8</v>
      </c>
      <c r="E192" t="s">
        <v>9</v>
      </c>
      <c r="F192">
        <v>462</v>
      </c>
      <c r="G192">
        <v>465</v>
      </c>
    </row>
    <row r="193" spans="1:7" x14ac:dyDescent="0.25">
      <c r="A193">
        <v>191</v>
      </c>
      <c r="B193" t="s">
        <v>16</v>
      </c>
      <c r="C193" t="s">
        <v>17</v>
      </c>
      <c r="D193" t="s">
        <v>8</v>
      </c>
      <c r="E193" t="s">
        <v>10</v>
      </c>
      <c r="F193">
        <v>64</v>
      </c>
      <c r="G193">
        <v>65</v>
      </c>
    </row>
    <row r="194" spans="1:7" x14ac:dyDescent="0.25">
      <c r="A194">
        <v>192</v>
      </c>
      <c r="B194" t="s">
        <v>16</v>
      </c>
      <c r="C194" t="s">
        <v>17</v>
      </c>
      <c r="D194" t="s">
        <v>8</v>
      </c>
      <c r="E194" t="s">
        <v>10</v>
      </c>
      <c r="F194">
        <v>239</v>
      </c>
      <c r="G194">
        <v>240</v>
      </c>
    </row>
    <row r="195" spans="1:7" x14ac:dyDescent="0.25">
      <c r="A195">
        <v>193</v>
      </c>
      <c r="B195" t="s">
        <v>16</v>
      </c>
      <c r="C195" t="s">
        <v>17</v>
      </c>
      <c r="D195" t="s">
        <v>8</v>
      </c>
      <c r="E195" t="s">
        <v>10</v>
      </c>
      <c r="F195">
        <v>397</v>
      </c>
      <c r="G195">
        <v>396</v>
      </c>
    </row>
    <row r="196" spans="1:7" x14ac:dyDescent="0.25">
      <c r="A196">
        <v>194</v>
      </c>
      <c r="B196" t="s">
        <v>16</v>
      </c>
      <c r="C196" t="s">
        <v>17</v>
      </c>
      <c r="D196" t="s">
        <v>8</v>
      </c>
      <c r="E196" t="s">
        <v>10</v>
      </c>
      <c r="F196">
        <v>577</v>
      </c>
    </row>
    <row r="197" spans="1:7" x14ac:dyDescent="0.25">
      <c r="A197">
        <v>195</v>
      </c>
      <c r="B197" t="s">
        <v>16</v>
      </c>
      <c r="C197" t="s">
        <v>17</v>
      </c>
      <c r="D197" t="s">
        <v>11</v>
      </c>
      <c r="E197" t="s">
        <v>9</v>
      </c>
      <c r="F197">
        <v>34</v>
      </c>
    </row>
    <row r="198" spans="1:7" x14ac:dyDescent="0.25">
      <c r="A198">
        <v>196</v>
      </c>
      <c r="B198" t="s">
        <v>16</v>
      </c>
      <c r="C198" t="s">
        <v>17</v>
      </c>
      <c r="D198" t="s">
        <v>11</v>
      </c>
      <c r="E198" t="s">
        <v>9</v>
      </c>
      <c r="F198">
        <v>224</v>
      </c>
      <c r="G198">
        <v>224</v>
      </c>
    </row>
    <row r="199" spans="1:7" x14ac:dyDescent="0.25">
      <c r="A199">
        <v>197</v>
      </c>
      <c r="B199" t="s">
        <v>16</v>
      </c>
      <c r="C199" t="s">
        <v>17</v>
      </c>
      <c r="D199" t="s">
        <v>11</v>
      </c>
      <c r="E199" t="s">
        <v>9</v>
      </c>
      <c r="F199">
        <v>384</v>
      </c>
      <c r="G199">
        <v>385</v>
      </c>
    </row>
    <row r="200" spans="1:7" x14ac:dyDescent="0.25">
      <c r="A200">
        <v>198</v>
      </c>
      <c r="B200" t="s">
        <v>16</v>
      </c>
      <c r="C200" t="s">
        <v>17</v>
      </c>
      <c r="D200" t="s">
        <v>11</v>
      </c>
      <c r="E200" t="s">
        <v>9</v>
      </c>
      <c r="F200">
        <v>555</v>
      </c>
      <c r="G200">
        <v>555</v>
      </c>
    </row>
    <row r="201" spans="1:7" x14ac:dyDescent="0.25">
      <c r="A201">
        <v>199</v>
      </c>
      <c r="B201" t="s">
        <v>16</v>
      </c>
      <c r="C201" t="s">
        <v>17</v>
      </c>
      <c r="D201" t="s">
        <v>11</v>
      </c>
      <c r="E201" t="s">
        <v>10</v>
      </c>
      <c r="F201">
        <v>154</v>
      </c>
      <c r="G201">
        <v>157</v>
      </c>
    </row>
    <row r="202" spans="1:7" x14ac:dyDescent="0.25">
      <c r="A202">
        <v>200</v>
      </c>
      <c r="B202" t="s">
        <v>16</v>
      </c>
      <c r="C202" t="s">
        <v>17</v>
      </c>
      <c r="D202" t="s">
        <v>11</v>
      </c>
      <c r="E202" t="s">
        <v>10</v>
      </c>
      <c r="F202">
        <v>319</v>
      </c>
      <c r="G202">
        <v>321</v>
      </c>
    </row>
    <row r="203" spans="1:7" x14ac:dyDescent="0.25">
      <c r="A203">
        <v>201</v>
      </c>
      <c r="B203" t="s">
        <v>16</v>
      </c>
      <c r="C203" t="s">
        <v>17</v>
      </c>
      <c r="D203" t="s">
        <v>11</v>
      </c>
      <c r="E203" t="s">
        <v>10</v>
      </c>
      <c r="F203">
        <v>477</v>
      </c>
      <c r="G203">
        <v>479</v>
      </c>
    </row>
    <row r="204" spans="1:7" x14ac:dyDescent="0.25">
      <c r="A204">
        <v>202</v>
      </c>
      <c r="B204" t="s">
        <v>16</v>
      </c>
      <c r="C204" t="s">
        <v>17</v>
      </c>
      <c r="D204" t="s">
        <v>12</v>
      </c>
      <c r="E204" t="s">
        <v>9</v>
      </c>
      <c r="F204">
        <v>137</v>
      </c>
      <c r="G204">
        <v>138</v>
      </c>
    </row>
    <row r="205" spans="1:7" x14ac:dyDescent="0.25">
      <c r="A205">
        <v>203</v>
      </c>
      <c r="B205" t="s">
        <v>16</v>
      </c>
      <c r="C205" t="s">
        <v>17</v>
      </c>
      <c r="D205" t="s">
        <v>12</v>
      </c>
      <c r="E205" t="s">
        <v>9</v>
      </c>
      <c r="F205">
        <v>304</v>
      </c>
      <c r="G205">
        <v>306</v>
      </c>
    </row>
    <row r="206" spans="1:7" x14ac:dyDescent="0.25">
      <c r="A206">
        <v>204</v>
      </c>
      <c r="B206" t="s">
        <v>16</v>
      </c>
      <c r="C206" t="s">
        <v>17</v>
      </c>
      <c r="D206" t="s">
        <v>12</v>
      </c>
      <c r="E206" t="s">
        <v>9</v>
      </c>
      <c r="F206">
        <v>462</v>
      </c>
      <c r="G206">
        <v>465</v>
      </c>
    </row>
    <row r="207" spans="1:7" x14ac:dyDescent="0.25">
      <c r="A207">
        <v>205</v>
      </c>
      <c r="B207" t="s">
        <v>16</v>
      </c>
      <c r="C207" t="s">
        <v>17</v>
      </c>
      <c r="D207" t="s">
        <v>12</v>
      </c>
      <c r="E207" t="s">
        <v>9</v>
      </c>
      <c r="G207">
        <v>215</v>
      </c>
    </row>
    <row r="208" spans="1:7" x14ac:dyDescent="0.25">
      <c r="A208">
        <v>206</v>
      </c>
      <c r="B208" t="s">
        <v>16</v>
      </c>
      <c r="C208" t="s">
        <v>17</v>
      </c>
      <c r="D208" t="s">
        <v>12</v>
      </c>
      <c r="E208" t="s">
        <v>9</v>
      </c>
      <c r="G208">
        <v>374</v>
      </c>
    </row>
    <row r="209" spans="1:7" x14ac:dyDescent="0.25">
      <c r="A209">
        <v>207</v>
      </c>
      <c r="B209" t="s">
        <v>16</v>
      </c>
      <c r="C209" t="s">
        <v>17</v>
      </c>
      <c r="D209" t="s">
        <v>12</v>
      </c>
      <c r="E209" t="s">
        <v>10</v>
      </c>
      <c r="F209">
        <v>64</v>
      </c>
    </row>
    <row r="210" spans="1:7" x14ac:dyDescent="0.25">
      <c r="A210">
        <v>208</v>
      </c>
      <c r="B210" t="s">
        <v>16</v>
      </c>
      <c r="C210" t="s">
        <v>17</v>
      </c>
      <c r="D210" t="s">
        <v>12</v>
      </c>
      <c r="E210" t="s">
        <v>10</v>
      </c>
      <c r="F210">
        <v>239</v>
      </c>
      <c r="G210">
        <v>264</v>
      </c>
    </row>
    <row r="211" spans="1:7" x14ac:dyDescent="0.25">
      <c r="A211">
        <v>209</v>
      </c>
      <c r="B211" t="s">
        <v>16</v>
      </c>
      <c r="C211" t="s">
        <v>17</v>
      </c>
      <c r="D211" t="s">
        <v>12</v>
      </c>
      <c r="E211" t="s">
        <v>10</v>
      </c>
      <c r="F211">
        <v>397</v>
      </c>
    </row>
    <row r="212" spans="1:7" x14ac:dyDescent="0.25">
      <c r="A212">
        <v>210</v>
      </c>
      <c r="B212" t="s">
        <v>16</v>
      </c>
      <c r="C212" t="s">
        <v>17</v>
      </c>
      <c r="D212" t="s">
        <v>12</v>
      </c>
      <c r="E212" t="s">
        <v>10</v>
      </c>
      <c r="F212">
        <v>577</v>
      </c>
    </row>
    <row r="213" spans="1:7" x14ac:dyDescent="0.25">
      <c r="A213">
        <v>211</v>
      </c>
      <c r="B213" t="s">
        <v>16</v>
      </c>
      <c r="C213" t="s">
        <v>17</v>
      </c>
      <c r="D213" t="s">
        <v>12</v>
      </c>
      <c r="E213" t="s">
        <v>10</v>
      </c>
      <c r="G213">
        <v>481</v>
      </c>
    </row>
    <row r="214" spans="1:7" x14ac:dyDescent="0.25">
      <c r="A214">
        <v>212</v>
      </c>
      <c r="B214" t="s">
        <v>16</v>
      </c>
      <c r="C214" t="s">
        <v>17</v>
      </c>
      <c r="D214" t="s">
        <v>13</v>
      </c>
      <c r="E214" t="s">
        <v>9</v>
      </c>
      <c r="F214">
        <v>34</v>
      </c>
    </row>
    <row r="215" spans="1:7" x14ac:dyDescent="0.25">
      <c r="A215">
        <v>213</v>
      </c>
      <c r="B215" t="s">
        <v>16</v>
      </c>
      <c r="C215" t="s">
        <v>17</v>
      </c>
      <c r="D215" t="s">
        <v>13</v>
      </c>
      <c r="E215" t="s">
        <v>9</v>
      </c>
      <c r="F215">
        <v>224</v>
      </c>
      <c r="G215">
        <v>223</v>
      </c>
    </row>
    <row r="216" spans="1:7" x14ac:dyDescent="0.25">
      <c r="A216">
        <v>214</v>
      </c>
      <c r="B216" t="s">
        <v>16</v>
      </c>
      <c r="C216" t="s">
        <v>17</v>
      </c>
      <c r="D216" t="s">
        <v>13</v>
      </c>
      <c r="E216" t="s">
        <v>9</v>
      </c>
      <c r="F216">
        <v>384</v>
      </c>
      <c r="G216">
        <v>382</v>
      </c>
    </row>
    <row r="217" spans="1:7" x14ac:dyDescent="0.25">
      <c r="A217">
        <v>215</v>
      </c>
      <c r="B217" t="s">
        <v>16</v>
      </c>
      <c r="C217" t="s">
        <v>17</v>
      </c>
      <c r="D217" t="s">
        <v>13</v>
      </c>
      <c r="E217" t="s">
        <v>9</v>
      </c>
      <c r="F217">
        <v>555</v>
      </c>
      <c r="G217">
        <v>554</v>
      </c>
    </row>
    <row r="218" spans="1:7" x14ac:dyDescent="0.25">
      <c r="A218">
        <v>216</v>
      </c>
      <c r="B218" t="s">
        <v>16</v>
      </c>
      <c r="C218" t="s">
        <v>17</v>
      </c>
      <c r="D218" t="s">
        <v>13</v>
      </c>
      <c r="E218" t="s">
        <v>10</v>
      </c>
      <c r="F218">
        <v>154</v>
      </c>
      <c r="G218">
        <v>158</v>
      </c>
    </row>
    <row r="219" spans="1:7" x14ac:dyDescent="0.25">
      <c r="A219">
        <v>217</v>
      </c>
      <c r="B219" t="s">
        <v>16</v>
      </c>
      <c r="C219" t="s">
        <v>17</v>
      </c>
      <c r="D219" t="s">
        <v>13</v>
      </c>
      <c r="E219" t="s">
        <v>10</v>
      </c>
      <c r="F219">
        <v>319</v>
      </c>
      <c r="G219">
        <v>322</v>
      </c>
    </row>
    <row r="220" spans="1:7" x14ac:dyDescent="0.25">
      <c r="A220">
        <v>218</v>
      </c>
      <c r="B220" t="s">
        <v>16</v>
      </c>
      <c r="C220" t="s">
        <v>17</v>
      </c>
      <c r="D220" t="s">
        <v>13</v>
      </c>
      <c r="E220" t="s">
        <v>10</v>
      </c>
      <c r="F220">
        <v>477</v>
      </c>
      <c r="G220">
        <v>479</v>
      </c>
    </row>
    <row r="221" spans="1:7" x14ac:dyDescent="0.25">
      <c r="A221">
        <v>219</v>
      </c>
      <c r="B221" t="s">
        <v>16</v>
      </c>
      <c r="C221" t="s">
        <v>18</v>
      </c>
      <c r="D221" t="s">
        <v>8</v>
      </c>
      <c r="E221" t="s">
        <v>9</v>
      </c>
      <c r="F221">
        <v>161</v>
      </c>
      <c r="G221">
        <v>159</v>
      </c>
    </row>
    <row r="222" spans="1:7" x14ac:dyDescent="0.25">
      <c r="A222">
        <v>220</v>
      </c>
      <c r="B222" t="s">
        <v>16</v>
      </c>
      <c r="C222" t="s">
        <v>18</v>
      </c>
      <c r="D222" t="s">
        <v>8</v>
      </c>
      <c r="E222" t="s">
        <v>9</v>
      </c>
      <c r="F222">
        <v>366</v>
      </c>
      <c r="G222">
        <v>364</v>
      </c>
    </row>
    <row r="223" spans="1:7" x14ac:dyDescent="0.25">
      <c r="A223">
        <v>221</v>
      </c>
      <c r="B223" t="s">
        <v>16</v>
      </c>
      <c r="C223" t="s">
        <v>18</v>
      </c>
      <c r="D223" t="s">
        <v>8</v>
      </c>
      <c r="E223" t="s">
        <v>9</v>
      </c>
      <c r="F223">
        <v>566</v>
      </c>
      <c r="G223">
        <v>568</v>
      </c>
    </row>
    <row r="224" spans="1:7" x14ac:dyDescent="0.25">
      <c r="A224">
        <v>222</v>
      </c>
      <c r="B224" t="s">
        <v>16</v>
      </c>
      <c r="C224" t="s">
        <v>18</v>
      </c>
      <c r="D224" t="s">
        <v>8</v>
      </c>
      <c r="E224" t="s">
        <v>9</v>
      </c>
      <c r="F224">
        <v>792</v>
      </c>
      <c r="G224">
        <v>783</v>
      </c>
    </row>
    <row r="225" spans="1:7" x14ac:dyDescent="0.25">
      <c r="A225">
        <v>223</v>
      </c>
      <c r="B225" t="s">
        <v>16</v>
      </c>
      <c r="C225" t="s">
        <v>18</v>
      </c>
      <c r="D225" t="s">
        <v>8</v>
      </c>
      <c r="E225" t="s">
        <v>10</v>
      </c>
      <c r="F225">
        <v>80</v>
      </c>
      <c r="G225">
        <v>84</v>
      </c>
    </row>
    <row r="226" spans="1:7" x14ac:dyDescent="0.25">
      <c r="A226">
        <v>224</v>
      </c>
      <c r="B226" t="s">
        <v>16</v>
      </c>
      <c r="C226" t="s">
        <v>18</v>
      </c>
      <c r="D226" t="s">
        <v>8</v>
      </c>
      <c r="E226" t="s">
        <v>10</v>
      </c>
      <c r="F226">
        <v>289</v>
      </c>
      <c r="G226">
        <v>288</v>
      </c>
    </row>
    <row r="227" spans="1:7" x14ac:dyDescent="0.25">
      <c r="A227">
        <v>225</v>
      </c>
      <c r="B227" t="s">
        <v>16</v>
      </c>
      <c r="C227" t="s">
        <v>18</v>
      </c>
      <c r="D227" t="s">
        <v>8</v>
      </c>
      <c r="E227" t="s">
        <v>10</v>
      </c>
      <c r="F227">
        <v>492</v>
      </c>
      <c r="G227">
        <v>492</v>
      </c>
    </row>
    <row r="228" spans="1:7" x14ac:dyDescent="0.25">
      <c r="A228">
        <v>226</v>
      </c>
      <c r="B228" t="s">
        <v>16</v>
      </c>
      <c r="C228" t="s">
        <v>18</v>
      </c>
      <c r="D228" t="s">
        <v>8</v>
      </c>
      <c r="E228" t="s">
        <v>10</v>
      </c>
      <c r="F228">
        <v>701</v>
      </c>
      <c r="G228">
        <v>701</v>
      </c>
    </row>
    <row r="229" spans="1:7" x14ac:dyDescent="0.25">
      <c r="A229">
        <v>227</v>
      </c>
      <c r="B229" t="s">
        <v>16</v>
      </c>
      <c r="C229" t="s">
        <v>18</v>
      </c>
      <c r="D229" t="s">
        <v>11</v>
      </c>
      <c r="E229" t="s">
        <v>9</v>
      </c>
      <c r="F229">
        <v>47</v>
      </c>
    </row>
    <row r="230" spans="1:7" x14ac:dyDescent="0.25">
      <c r="A230">
        <v>228</v>
      </c>
      <c r="B230" t="s">
        <v>16</v>
      </c>
      <c r="C230" t="s">
        <v>18</v>
      </c>
      <c r="D230" t="s">
        <v>11</v>
      </c>
      <c r="E230" t="s">
        <v>9</v>
      </c>
      <c r="F230">
        <v>264</v>
      </c>
      <c r="G230">
        <v>265</v>
      </c>
    </row>
    <row r="231" spans="1:7" x14ac:dyDescent="0.25">
      <c r="A231">
        <v>229</v>
      </c>
      <c r="B231" t="s">
        <v>16</v>
      </c>
      <c r="C231" t="s">
        <v>18</v>
      </c>
      <c r="D231" t="s">
        <v>11</v>
      </c>
      <c r="E231" t="s">
        <v>9</v>
      </c>
      <c r="F231">
        <v>468</v>
      </c>
      <c r="G231">
        <v>473</v>
      </c>
    </row>
    <row r="232" spans="1:7" x14ac:dyDescent="0.25">
      <c r="A232">
        <v>230</v>
      </c>
      <c r="B232" t="s">
        <v>16</v>
      </c>
      <c r="C232" t="s">
        <v>18</v>
      </c>
      <c r="D232" t="s">
        <v>11</v>
      </c>
      <c r="E232" t="s">
        <v>9</v>
      </c>
      <c r="F232">
        <v>672</v>
      </c>
      <c r="G232">
        <v>675</v>
      </c>
    </row>
    <row r="233" spans="1:7" x14ac:dyDescent="0.25">
      <c r="A233">
        <v>231</v>
      </c>
      <c r="B233" t="s">
        <v>16</v>
      </c>
      <c r="C233" t="s">
        <v>18</v>
      </c>
      <c r="D233" t="s">
        <v>11</v>
      </c>
      <c r="E233" t="s">
        <v>10</v>
      </c>
      <c r="F233">
        <v>186</v>
      </c>
      <c r="G233">
        <v>185</v>
      </c>
    </row>
    <row r="234" spans="1:7" x14ac:dyDescent="0.25">
      <c r="A234">
        <v>232</v>
      </c>
      <c r="B234" t="s">
        <v>16</v>
      </c>
      <c r="C234" t="s">
        <v>18</v>
      </c>
      <c r="D234" t="s">
        <v>11</v>
      </c>
      <c r="E234" t="s">
        <v>10</v>
      </c>
      <c r="F234">
        <v>394</v>
      </c>
      <c r="G234">
        <v>393</v>
      </c>
    </row>
    <row r="235" spans="1:7" x14ac:dyDescent="0.25">
      <c r="A235">
        <v>233</v>
      </c>
      <c r="B235" t="s">
        <v>16</v>
      </c>
      <c r="C235" t="s">
        <v>18</v>
      </c>
      <c r="D235" t="s">
        <v>11</v>
      </c>
      <c r="E235" t="s">
        <v>10</v>
      </c>
      <c r="F235">
        <v>593</v>
      </c>
      <c r="G235">
        <v>592</v>
      </c>
    </row>
    <row r="236" spans="1:7" x14ac:dyDescent="0.25">
      <c r="A236">
        <v>234</v>
      </c>
      <c r="B236" t="s">
        <v>16</v>
      </c>
      <c r="C236" t="s">
        <v>18</v>
      </c>
      <c r="D236" t="s">
        <v>12</v>
      </c>
      <c r="E236" t="s">
        <v>9</v>
      </c>
      <c r="F236">
        <v>161</v>
      </c>
      <c r="G236">
        <v>160</v>
      </c>
    </row>
    <row r="237" spans="1:7" x14ac:dyDescent="0.25">
      <c r="A237">
        <v>235</v>
      </c>
      <c r="B237" t="s">
        <v>16</v>
      </c>
      <c r="C237" t="s">
        <v>18</v>
      </c>
      <c r="D237" t="s">
        <v>12</v>
      </c>
      <c r="E237" t="s">
        <v>9</v>
      </c>
      <c r="F237">
        <v>366</v>
      </c>
      <c r="G237">
        <v>368</v>
      </c>
    </row>
    <row r="238" spans="1:7" x14ac:dyDescent="0.25">
      <c r="A238">
        <v>236</v>
      </c>
      <c r="B238" t="s">
        <v>16</v>
      </c>
      <c r="C238" t="s">
        <v>18</v>
      </c>
      <c r="D238" t="s">
        <v>12</v>
      </c>
      <c r="E238" t="s">
        <v>9</v>
      </c>
      <c r="F238">
        <v>566</v>
      </c>
      <c r="G238">
        <v>568</v>
      </c>
    </row>
    <row r="239" spans="1:7" x14ac:dyDescent="0.25">
      <c r="A239">
        <v>237</v>
      </c>
      <c r="B239" t="s">
        <v>16</v>
      </c>
      <c r="C239" t="s">
        <v>18</v>
      </c>
      <c r="D239" t="s">
        <v>12</v>
      </c>
      <c r="E239" t="s">
        <v>9</v>
      </c>
      <c r="F239">
        <v>792</v>
      </c>
      <c r="G239">
        <v>775</v>
      </c>
    </row>
    <row r="240" spans="1:7" x14ac:dyDescent="0.25">
      <c r="A240">
        <v>238</v>
      </c>
      <c r="B240" t="s">
        <v>16</v>
      </c>
      <c r="C240" t="s">
        <v>18</v>
      </c>
      <c r="D240" t="s">
        <v>12</v>
      </c>
      <c r="E240" t="s">
        <v>10</v>
      </c>
      <c r="F240">
        <v>80</v>
      </c>
      <c r="G240">
        <v>87</v>
      </c>
    </row>
    <row r="241" spans="1:7" x14ac:dyDescent="0.25">
      <c r="A241">
        <v>239</v>
      </c>
      <c r="B241" t="s">
        <v>16</v>
      </c>
      <c r="C241" t="s">
        <v>18</v>
      </c>
      <c r="D241" t="s">
        <v>12</v>
      </c>
      <c r="E241" t="s">
        <v>10</v>
      </c>
      <c r="F241">
        <v>289</v>
      </c>
      <c r="G241">
        <v>298</v>
      </c>
    </row>
    <row r="242" spans="1:7" x14ac:dyDescent="0.25">
      <c r="A242">
        <v>240</v>
      </c>
      <c r="B242" t="s">
        <v>16</v>
      </c>
      <c r="C242" t="s">
        <v>18</v>
      </c>
      <c r="D242" t="s">
        <v>12</v>
      </c>
      <c r="E242" t="s">
        <v>10</v>
      </c>
      <c r="F242">
        <v>492</v>
      </c>
      <c r="G242">
        <v>502</v>
      </c>
    </row>
    <row r="243" spans="1:7" x14ac:dyDescent="0.25">
      <c r="A243">
        <v>241</v>
      </c>
      <c r="B243" t="s">
        <v>16</v>
      </c>
      <c r="C243" t="s">
        <v>18</v>
      </c>
      <c r="D243" t="s">
        <v>12</v>
      </c>
      <c r="E243" t="s">
        <v>10</v>
      </c>
      <c r="F243">
        <v>701</v>
      </c>
      <c r="G243">
        <v>702</v>
      </c>
    </row>
    <row r="244" spans="1:7" x14ac:dyDescent="0.25">
      <c r="A244">
        <v>242</v>
      </c>
      <c r="B244" t="s">
        <v>16</v>
      </c>
      <c r="C244" t="s">
        <v>18</v>
      </c>
      <c r="D244" t="s">
        <v>12</v>
      </c>
      <c r="E244" t="s">
        <v>10</v>
      </c>
      <c r="G244">
        <v>182</v>
      </c>
    </row>
    <row r="245" spans="1:7" x14ac:dyDescent="0.25">
      <c r="A245">
        <v>243</v>
      </c>
      <c r="B245" t="s">
        <v>16</v>
      </c>
      <c r="C245" t="s">
        <v>18</v>
      </c>
      <c r="D245" t="s">
        <v>13</v>
      </c>
      <c r="E245" t="s">
        <v>9</v>
      </c>
      <c r="F245">
        <v>47</v>
      </c>
    </row>
    <row r="246" spans="1:7" x14ac:dyDescent="0.25">
      <c r="A246">
        <v>244</v>
      </c>
      <c r="B246" t="s">
        <v>16</v>
      </c>
      <c r="C246" t="s">
        <v>18</v>
      </c>
      <c r="D246" t="s">
        <v>13</v>
      </c>
      <c r="E246" t="s">
        <v>9</v>
      </c>
      <c r="F246">
        <v>264</v>
      </c>
      <c r="G246">
        <v>263</v>
      </c>
    </row>
    <row r="247" spans="1:7" x14ac:dyDescent="0.25">
      <c r="A247">
        <v>245</v>
      </c>
      <c r="B247" t="s">
        <v>16</v>
      </c>
      <c r="C247" t="s">
        <v>18</v>
      </c>
      <c r="D247" t="s">
        <v>13</v>
      </c>
      <c r="E247" t="s">
        <v>9</v>
      </c>
      <c r="F247">
        <v>468</v>
      </c>
      <c r="G247">
        <v>464</v>
      </c>
    </row>
    <row r="248" spans="1:7" x14ac:dyDescent="0.25">
      <c r="A248">
        <v>246</v>
      </c>
      <c r="B248" t="s">
        <v>16</v>
      </c>
      <c r="C248" t="s">
        <v>18</v>
      </c>
      <c r="D248" t="s">
        <v>13</v>
      </c>
      <c r="E248" t="s">
        <v>9</v>
      </c>
      <c r="F248">
        <v>672</v>
      </c>
      <c r="G248">
        <v>671</v>
      </c>
    </row>
    <row r="249" spans="1:7" x14ac:dyDescent="0.25">
      <c r="A249">
        <v>247</v>
      </c>
      <c r="B249" t="s">
        <v>16</v>
      </c>
      <c r="C249" t="s">
        <v>18</v>
      </c>
      <c r="D249" t="s">
        <v>13</v>
      </c>
      <c r="E249" t="s">
        <v>10</v>
      </c>
      <c r="F249">
        <v>186</v>
      </c>
      <c r="G249">
        <v>188</v>
      </c>
    </row>
    <row r="250" spans="1:7" x14ac:dyDescent="0.25">
      <c r="A250">
        <v>248</v>
      </c>
      <c r="B250" t="s">
        <v>16</v>
      </c>
      <c r="C250" t="s">
        <v>18</v>
      </c>
      <c r="D250" t="s">
        <v>13</v>
      </c>
      <c r="E250" t="s">
        <v>10</v>
      </c>
      <c r="F250">
        <v>394</v>
      </c>
      <c r="G250">
        <v>393</v>
      </c>
    </row>
    <row r="251" spans="1:7" x14ac:dyDescent="0.25">
      <c r="A251">
        <v>249</v>
      </c>
      <c r="B251" t="s">
        <v>16</v>
      </c>
      <c r="C251" t="s">
        <v>18</v>
      </c>
      <c r="D251" t="s">
        <v>13</v>
      </c>
      <c r="E251" t="s">
        <v>10</v>
      </c>
      <c r="F251">
        <v>593</v>
      </c>
      <c r="G251">
        <v>594</v>
      </c>
    </row>
    <row r="252" spans="1:7" x14ac:dyDescent="0.25">
      <c r="A252">
        <v>250</v>
      </c>
      <c r="B252" t="s">
        <v>16</v>
      </c>
      <c r="C252" t="s">
        <v>19</v>
      </c>
      <c r="D252" t="s">
        <v>8</v>
      </c>
      <c r="E252" t="s">
        <v>9</v>
      </c>
      <c r="F252">
        <v>63</v>
      </c>
      <c r="G252">
        <v>61</v>
      </c>
    </row>
    <row r="253" spans="1:7" x14ac:dyDescent="0.25">
      <c r="A253">
        <v>251</v>
      </c>
      <c r="B253" t="s">
        <v>16</v>
      </c>
      <c r="C253" t="s">
        <v>19</v>
      </c>
      <c r="D253" t="s">
        <v>8</v>
      </c>
      <c r="E253" t="s">
        <v>9</v>
      </c>
      <c r="F253">
        <v>424</v>
      </c>
      <c r="G253">
        <v>426</v>
      </c>
    </row>
    <row r="254" spans="1:7" x14ac:dyDescent="0.25">
      <c r="A254">
        <v>252</v>
      </c>
      <c r="B254" t="s">
        <v>16</v>
      </c>
      <c r="C254" t="s">
        <v>19</v>
      </c>
      <c r="D254" t="s">
        <v>8</v>
      </c>
      <c r="E254" t="s">
        <v>9</v>
      </c>
      <c r="F254">
        <v>815</v>
      </c>
      <c r="G254">
        <v>813</v>
      </c>
    </row>
    <row r="255" spans="1:7" x14ac:dyDescent="0.25">
      <c r="A255">
        <v>253</v>
      </c>
      <c r="B255" t="s">
        <v>16</v>
      </c>
      <c r="C255" t="s">
        <v>19</v>
      </c>
      <c r="D255" t="s">
        <v>8</v>
      </c>
      <c r="E255" t="s">
        <v>9</v>
      </c>
      <c r="F255">
        <v>1218</v>
      </c>
      <c r="G255">
        <v>1215</v>
      </c>
    </row>
    <row r="256" spans="1:7" x14ac:dyDescent="0.25">
      <c r="A256">
        <v>254</v>
      </c>
      <c r="B256" t="s">
        <v>16</v>
      </c>
      <c r="C256" t="s">
        <v>19</v>
      </c>
      <c r="D256" t="s">
        <v>8</v>
      </c>
      <c r="E256" t="s">
        <v>9</v>
      </c>
      <c r="F256">
        <v>1559</v>
      </c>
      <c r="G256">
        <v>1560</v>
      </c>
    </row>
    <row r="257" spans="1:7" x14ac:dyDescent="0.25">
      <c r="A257">
        <v>255</v>
      </c>
      <c r="B257" t="s">
        <v>16</v>
      </c>
      <c r="C257" t="s">
        <v>19</v>
      </c>
      <c r="D257" t="s">
        <v>8</v>
      </c>
      <c r="E257" t="s">
        <v>9</v>
      </c>
      <c r="F257">
        <v>1932</v>
      </c>
      <c r="G257">
        <v>1927</v>
      </c>
    </row>
    <row r="258" spans="1:7" x14ac:dyDescent="0.25">
      <c r="A258">
        <v>256</v>
      </c>
      <c r="B258" t="s">
        <v>16</v>
      </c>
      <c r="C258" t="s">
        <v>19</v>
      </c>
      <c r="D258" t="s">
        <v>8</v>
      </c>
      <c r="E258" t="s">
        <v>10</v>
      </c>
      <c r="F258">
        <v>323</v>
      </c>
      <c r="G258">
        <v>323</v>
      </c>
    </row>
    <row r="259" spans="1:7" x14ac:dyDescent="0.25">
      <c r="A259">
        <v>257</v>
      </c>
      <c r="B259" t="s">
        <v>16</v>
      </c>
      <c r="C259" t="s">
        <v>19</v>
      </c>
      <c r="D259" t="s">
        <v>8</v>
      </c>
      <c r="E259" t="s">
        <v>10</v>
      </c>
      <c r="F259">
        <v>702</v>
      </c>
      <c r="G259">
        <v>701</v>
      </c>
    </row>
    <row r="260" spans="1:7" x14ac:dyDescent="0.25">
      <c r="A260">
        <v>258</v>
      </c>
      <c r="B260" t="s">
        <v>16</v>
      </c>
      <c r="C260" t="s">
        <v>19</v>
      </c>
      <c r="D260" t="s">
        <v>8</v>
      </c>
      <c r="E260" t="s">
        <v>10</v>
      </c>
      <c r="F260">
        <v>1084</v>
      </c>
      <c r="G260">
        <v>1085</v>
      </c>
    </row>
    <row r="261" spans="1:7" x14ac:dyDescent="0.25">
      <c r="A261">
        <v>259</v>
      </c>
      <c r="B261" t="s">
        <v>16</v>
      </c>
      <c r="C261" t="s">
        <v>19</v>
      </c>
      <c r="D261" t="s">
        <v>8</v>
      </c>
      <c r="E261" t="s">
        <v>10</v>
      </c>
      <c r="F261">
        <v>1457</v>
      </c>
      <c r="G261">
        <v>1456</v>
      </c>
    </row>
    <row r="262" spans="1:7" x14ac:dyDescent="0.25">
      <c r="A262">
        <v>260</v>
      </c>
      <c r="B262" t="s">
        <v>16</v>
      </c>
      <c r="C262" t="s">
        <v>19</v>
      </c>
      <c r="D262" t="s">
        <v>8</v>
      </c>
      <c r="E262" t="s">
        <v>10</v>
      </c>
      <c r="F262">
        <v>1824</v>
      </c>
      <c r="G262">
        <v>1824</v>
      </c>
    </row>
    <row r="263" spans="1:7" x14ac:dyDescent="0.25">
      <c r="A263">
        <v>261</v>
      </c>
      <c r="B263" t="s">
        <v>16</v>
      </c>
      <c r="C263" t="s">
        <v>19</v>
      </c>
      <c r="D263" t="s">
        <v>11</v>
      </c>
      <c r="E263" t="s">
        <v>9</v>
      </c>
      <c r="F263">
        <v>244</v>
      </c>
    </row>
    <row r="264" spans="1:7" x14ac:dyDescent="0.25">
      <c r="A264">
        <v>262</v>
      </c>
      <c r="B264" t="s">
        <v>16</v>
      </c>
      <c r="C264" t="s">
        <v>19</v>
      </c>
      <c r="D264" t="s">
        <v>11</v>
      </c>
      <c r="E264" t="s">
        <v>9</v>
      </c>
      <c r="F264">
        <v>627</v>
      </c>
      <c r="G264">
        <v>625</v>
      </c>
    </row>
    <row r="265" spans="1:7" x14ac:dyDescent="0.25">
      <c r="A265">
        <v>263</v>
      </c>
      <c r="B265" t="s">
        <v>16</v>
      </c>
      <c r="C265" t="s">
        <v>19</v>
      </c>
      <c r="D265" t="s">
        <v>11</v>
      </c>
      <c r="E265" t="s">
        <v>9</v>
      </c>
      <c r="F265">
        <v>1017</v>
      </c>
      <c r="G265">
        <v>1018</v>
      </c>
    </row>
    <row r="266" spans="1:7" x14ac:dyDescent="0.25">
      <c r="A266">
        <v>264</v>
      </c>
      <c r="B266" t="s">
        <v>16</v>
      </c>
      <c r="C266" t="s">
        <v>19</v>
      </c>
      <c r="D266" t="s">
        <v>11</v>
      </c>
      <c r="E266" t="s">
        <v>9</v>
      </c>
      <c r="F266">
        <v>1397</v>
      </c>
      <c r="G266">
        <v>1397</v>
      </c>
    </row>
    <row r="267" spans="1:7" x14ac:dyDescent="0.25">
      <c r="A267">
        <v>265</v>
      </c>
      <c r="B267" t="s">
        <v>16</v>
      </c>
      <c r="C267" t="s">
        <v>19</v>
      </c>
      <c r="D267" t="s">
        <v>11</v>
      </c>
      <c r="E267" t="s">
        <v>9</v>
      </c>
      <c r="F267">
        <v>1749</v>
      </c>
      <c r="G267">
        <v>1749</v>
      </c>
    </row>
    <row r="268" spans="1:7" x14ac:dyDescent="0.25">
      <c r="A268">
        <v>266</v>
      </c>
      <c r="B268" t="s">
        <v>16</v>
      </c>
      <c r="C268" t="s">
        <v>19</v>
      </c>
      <c r="D268" t="s">
        <v>11</v>
      </c>
      <c r="E268" t="s">
        <v>10</v>
      </c>
      <c r="F268">
        <v>146</v>
      </c>
      <c r="G268">
        <v>145</v>
      </c>
    </row>
    <row r="269" spans="1:7" x14ac:dyDescent="0.25">
      <c r="A269">
        <v>267</v>
      </c>
      <c r="B269" t="s">
        <v>16</v>
      </c>
      <c r="C269" t="s">
        <v>19</v>
      </c>
      <c r="D269" t="s">
        <v>11</v>
      </c>
      <c r="E269" t="s">
        <v>10</v>
      </c>
      <c r="F269">
        <v>521</v>
      </c>
      <c r="G269">
        <v>521</v>
      </c>
    </row>
    <row r="270" spans="1:7" x14ac:dyDescent="0.25">
      <c r="A270">
        <v>268</v>
      </c>
      <c r="B270" t="s">
        <v>16</v>
      </c>
      <c r="C270" t="s">
        <v>19</v>
      </c>
      <c r="D270" t="s">
        <v>11</v>
      </c>
      <c r="E270" t="s">
        <v>10</v>
      </c>
      <c r="F270">
        <v>911</v>
      </c>
      <c r="G270">
        <v>912</v>
      </c>
    </row>
    <row r="271" spans="1:7" x14ac:dyDescent="0.25">
      <c r="A271">
        <v>269</v>
      </c>
      <c r="B271" t="s">
        <v>16</v>
      </c>
      <c r="C271" t="s">
        <v>19</v>
      </c>
      <c r="D271" t="s">
        <v>11</v>
      </c>
      <c r="E271" t="s">
        <v>10</v>
      </c>
      <c r="F271">
        <v>1296</v>
      </c>
      <c r="G271">
        <v>1297</v>
      </c>
    </row>
    <row r="272" spans="1:7" x14ac:dyDescent="0.25">
      <c r="A272">
        <v>270</v>
      </c>
      <c r="B272" t="s">
        <v>16</v>
      </c>
      <c r="C272" t="s">
        <v>19</v>
      </c>
      <c r="D272" t="s">
        <v>11</v>
      </c>
      <c r="E272" t="s">
        <v>10</v>
      </c>
      <c r="F272">
        <v>1634</v>
      </c>
      <c r="G272">
        <v>1638</v>
      </c>
    </row>
    <row r="273" spans="1:7" x14ac:dyDescent="0.25">
      <c r="A273">
        <v>271</v>
      </c>
      <c r="B273" t="s">
        <v>16</v>
      </c>
      <c r="C273" t="s">
        <v>19</v>
      </c>
      <c r="D273" t="s">
        <v>11</v>
      </c>
      <c r="E273" t="s">
        <v>10</v>
      </c>
      <c r="F273">
        <v>2001</v>
      </c>
      <c r="G273">
        <v>2001</v>
      </c>
    </row>
    <row r="274" spans="1:7" x14ac:dyDescent="0.25">
      <c r="A274">
        <v>272</v>
      </c>
      <c r="B274" t="s">
        <v>16</v>
      </c>
      <c r="C274" t="s">
        <v>19</v>
      </c>
      <c r="D274" t="s">
        <v>12</v>
      </c>
      <c r="E274" t="s">
        <v>9</v>
      </c>
      <c r="F274">
        <v>63</v>
      </c>
      <c r="G274">
        <v>61</v>
      </c>
    </row>
    <row r="275" spans="1:7" x14ac:dyDescent="0.25">
      <c r="A275">
        <v>273</v>
      </c>
      <c r="B275" t="s">
        <v>16</v>
      </c>
      <c r="C275" t="s">
        <v>19</v>
      </c>
      <c r="D275" t="s">
        <v>12</v>
      </c>
      <c r="E275" t="s">
        <v>9</v>
      </c>
      <c r="F275">
        <v>424</v>
      </c>
      <c r="G275">
        <v>425</v>
      </c>
    </row>
    <row r="276" spans="1:7" x14ac:dyDescent="0.25">
      <c r="A276">
        <v>274</v>
      </c>
      <c r="B276" t="s">
        <v>16</v>
      </c>
      <c r="C276" t="s">
        <v>19</v>
      </c>
      <c r="D276" t="s">
        <v>12</v>
      </c>
      <c r="E276" t="s">
        <v>9</v>
      </c>
      <c r="F276">
        <v>815</v>
      </c>
      <c r="G276">
        <v>815</v>
      </c>
    </row>
    <row r="277" spans="1:7" x14ac:dyDescent="0.25">
      <c r="A277">
        <v>275</v>
      </c>
      <c r="B277" t="s">
        <v>16</v>
      </c>
      <c r="C277" t="s">
        <v>19</v>
      </c>
      <c r="D277" t="s">
        <v>12</v>
      </c>
      <c r="E277" t="s">
        <v>9</v>
      </c>
      <c r="F277">
        <v>1218</v>
      </c>
      <c r="G277">
        <v>1219</v>
      </c>
    </row>
    <row r="278" spans="1:7" x14ac:dyDescent="0.25">
      <c r="A278">
        <v>276</v>
      </c>
      <c r="B278" t="s">
        <v>16</v>
      </c>
      <c r="C278" t="s">
        <v>19</v>
      </c>
      <c r="D278" t="s">
        <v>12</v>
      </c>
      <c r="E278" t="s">
        <v>9</v>
      </c>
      <c r="F278">
        <v>1559</v>
      </c>
      <c r="G278">
        <v>1563</v>
      </c>
    </row>
    <row r="279" spans="1:7" x14ac:dyDescent="0.25">
      <c r="A279">
        <v>277</v>
      </c>
      <c r="B279" t="s">
        <v>16</v>
      </c>
      <c r="C279" t="s">
        <v>19</v>
      </c>
      <c r="D279" t="s">
        <v>12</v>
      </c>
      <c r="E279" t="s">
        <v>9</v>
      </c>
      <c r="F279">
        <v>1932</v>
      </c>
      <c r="G279">
        <v>1929</v>
      </c>
    </row>
    <row r="280" spans="1:7" x14ac:dyDescent="0.25">
      <c r="A280">
        <v>278</v>
      </c>
      <c r="B280" t="s">
        <v>16</v>
      </c>
      <c r="C280" t="s">
        <v>19</v>
      </c>
      <c r="D280" t="s">
        <v>12</v>
      </c>
      <c r="E280" t="s">
        <v>10</v>
      </c>
      <c r="F280">
        <v>323</v>
      </c>
      <c r="G280">
        <v>326</v>
      </c>
    </row>
    <row r="281" spans="1:7" x14ac:dyDescent="0.25">
      <c r="A281">
        <v>279</v>
      </c>
      <c r="B281" t="s">
        <v>16</v>
      </c>
      <c r="C281" t="s">
        <v>19</v>
      </c>
      <c r="D281" t="s">
        <v>12</v>
      </c>
      <c r="E281" t="s">
        <v>10</v>
      </c>
      <c r="F281">
        <v>702</v>
      </c>
      <c r="G281">
        <v>704</v>
      </c>
    </row>
    <row r="282" spans="1:7" x14ac:dyDescent="0.25">
      <c r="A282">
        <v>280</v>
      </c>
      <c r="B282" t="s">
        <v>16</v>
      </c>
      <c r="C282" t="s">
        <v>19</v>
      </c>
      <c r="D282" t="s">
        <v>12</v>
      </c>
      <c r="E282" t="s">
        <v>10</v>
      </c>
      <c r="F282">
        <v>1084</v>
      </c>
      <c r="G282">
        <v>1086</v>
      </c>
    </row>
    <row r="283" spans="1:7" x14ac:dyDescent="0.25">
      <c r="A283">
        <v>281</v>
      </c>
      <c r="B283" t="s">
        <v>16</v>
      </c>
      <c r="C283" t="s">
        <v>19</v>
      </c>
      <c r="D283" t="s">
        <v>12</v>
      </c>
      <c r="E283" t="s">
        <v>10</v>
      </c>
      <c r="F283">
        <v>1457</v>
      </c>
      <c r="G283">
        <v>1459</v>
      </c>
    </row>
    <row r="284" spans="1:7" x14ac:dyDescent="0.25">
      <c r="A284">
        <v>282</v>
      </c>
      <c r="B284" t="s">
        <v>16</v>
      </c>
      <c r="C284" t="s">
        <v>19</v>
      </c>
      <c r="D284" t="s">
        <v>12</v>
      </c>
      <c r="E284" t="s">
        <v>10</v>
      </c>
      <c r="F284">
        <v>1824</v>
      </c>
      <c r="G284">
        <v>1826</v>
      </c>
    </row>
    <row r="285" spans="1:7" x14ac:dyDescent="0.25">
      <c r="A285">
        <v>283</v>
      </c>
      <c r="B285" t="s">
        <v>16</v>
      </c>
      <c r="C285" t="s">
        <v>19</v>
      </c>
      <c r="D285" t="s">
        <v>13</v>
      </c>
      <c r="E285" t="s">
        <v>9</v>
      </c>
      <c r="F285">
        <v>244</v>
      </c>
      <c r="G285">
        <v>243</v>
      </c>
    </row>
    <row r="286" spans="1:7" x14ac:dyDescent="0.25">
      <c r="A286">
        <v>284</v>
      </c>
      <c r="B286" t="s">
        <v>16</v>
      </c>
      <c r="C286" t="s">
        <v>19</v>
      </c>
      <c r="D286" t="s">
        <v>13</v>
      </c>
      <c r="E286" t="s">
        <v>9</v>
      </c>
      <c r="F286">
        <v>627</v>
      </c>
      <c r="G286">
        <v>626</v>
      </c>
    </row>
    <row r="287" spans="1:7" x14ac:dyDescent="0.25">
      <c r="A287">
        <v>285</v>
      </c>
      <c r="B287" t="s">
        <v>16</v>
      </c>
      <c r="C287" t="s">
        <v>19</v>
      </c>
      <c r="D287" t="s">
        <v>13</v>
      </c>
      <c r="E287" t="s">
        <v>9</v>
      </c>
      <c r="F287">
        <v>1017</v>
      </c>
      <c r="G287">
        <v>1016</v>
      </c>
    </row>
    <row r="288" spans="1:7" x14ac:dyDescent="0.25">
      <c r="A288">
        <v>286</v>
      </c>
      <c r="B288" t="s">
        <v>16</v>
      </c>
      <c r="C288" t="s">
        <v>19</v>
      </c>
      <c r="D288" t="s">
        <v>13</v>
      </c>
      <c r="E288" t="s">
        <v>9</v>
      </c>
      <c r="F288">
        <v>1397</v>
      </c>
      <c r="G288">
        <v>1395</v>
      </c>
    </row>
    <row r="289" spans="1:7" x14ac:dyDescent="0.25">
      <c r="A289">
        <v>287</v>
      </c>
      <c r="B289" t="s">
        <v>16</v>
      </c>
      <c r="C289" t="s">
        <v>19</v>
      </c>
      <c r="D289" t="s">
        <v>13</v>
      </c>
      <c r="E289" t="s">
        <v>9</v>
      </c>
      <c r="F289">
        <v>1749</v>
      </c>
      <c r="G289">
        <v>1747</v>
      </c>
    </row>
    <row r="290" spans="1:7" x14ac:dyDescent="0.25">
      <c r="A290">
        <v>288</v>
      </c>
      <c r="B290" t="s">
        <v>16</v>
      </c>
      <c r="C290" t="s">
        <v>19</v>
      </c>
      <c r="D290" t="s">
        <v>13</v>
      </c>
      <c r="E290" t="s">
        <v>10</v>
      </c>
      <c r="F290">
        <v>146</v>
      </c>
      <c r="G290">
        <v>148</v>
      </c>
    </row>
    <row r="291" spans="1:7" x14ac:dyDescent="0.25">
      <c r="A291">
        <v>289</v>
      </c>
      <c r="B291" t="s">
        <v>16</v>
      </c>
      <c r="C291" t="s">
        <v>19</v>
      </c>
      <c r="D291" t="s">
        <v>13</v>
      </c>
      <c r="E291" t="s">
        <v>10</v>
      </c>
      <c r="F291">
        <v>521</v>
      </c>
      <c r="G291">
        <v>522</v>
      </c>
    </row>
    <row r="292" spans="1:7" x14ac:dyDescent="0.25">
      <c r="A292">
        <v>290</v>
      </c>
      <c r="B292" t="s">
        <v>16</v>
      </c>
      <c r="C292" t="s">
        <v>19</v>
      </c>
      <c r="D292" t="s">
        <v>13</v>
      </c>
      <c r="E292" t="s">
        <v>10</v>
      </c>
      <c r="F292">
        <v>911</v>
      </c>
      <c r="G292">
        <v>913</v>
      </c>
    </row>
    <row r="293" spans="1:7" x14ac:dyDescent="0.25">
      <c r="A293">
        <v>291</v>
      </c>
      <c r="B293" t="s">
        <v>16</v>
      </c>
      <c r="C293" t="s">
        <v>19</v>
      </c>
      <c r="D293" t="s">
        <v>13</v>
      </c>
      <c r="E293" t="s">
        <v>10</v>
      </c>
      <c r="F293">
        <v>1296</v>
      </c>
      <c r="G293">
        <v>1297</v>
      </c>
    </row>
    <row r="294" spans="1:7" x14ac:dyDescent="0.25">
      <c r="A294">
        <v>292</v>
      </c>
      <c r="B294" t="s">
        <v>16</v>
      </c>
      <c r="C294" t="s">
        <v>19</v>
      </c>
      <c r="D294" t="s">
        <v>13</v>
      </c>
      <c r="E294" t="s">
        <v>10</v>
      </c>
      <c r="F294">
        <v>1634</v>
      </c>
      <c r="G294">
        <v>1636</v>
      </c>
    </row>
    <row r="295" spans="1:7" x14ac:dyDescent="0.25">
      <c r="A295">
        <v>293</v>
      </c>
      <c r="B295" t="s">
        <v>16</v>
      </c>
      <c r="C295" t="s">
        <v>19</v>
      </c>
      <c r="D295" t="s">
        <v>13</v>
      </c>
      <c r="E295" t="s">
        <v>10</v>
      </c>
      <c r="F295">
        <v>2001</v>
      </c>
      <c r="G295">
        <v>2008</v>
      </c>
    </row>
    <row r="296" spans="1:7" x14ac:dyDescent="0.25">
      <c r="A296">
        <v>294</v>
      </c>
      <c r="B296" t="s">
        <v>20</v>
      </c>
      <c r="C296" t="s">
        <v>21</v>
      </c>
      <c r="D296" t="s">
        <v>8</v>
      </c>
      <c r="E296" t="s">
        <v>9</v>
      </c>
      <c r="F296">
        <v>123</v>
      </c>
      <c r="G296">
        <v>121</v>
      </c>
    </row>
    <row r="297" spans="1:7" x14ac:dyDescent="0.25">
      <c r="A297">
        <v>295</v>
      </c>
      <c r="B297" t="s">
        <v>20</v>
      </c>
      <c r="C297" t="s">
        <v>21</v>
      </c>
      <c r="D297" t="s">
        <v>8</v>
      </c>
      <c r="E297" t="s">
        <v>9</v>
      </c>
      <c r="F297">
        <v>292</v>
      </c>
    </row>
    <row r="298" spans="1:7" x14ac:dyDescent="0.25">
      <c r="A298">
        <v>296</v>
      </c>
      <c r="B298" t="s">
        <v>20</v>
      </c>
      <c r="C298" t="s">
        <v>21</v>
      </c>
      <c r="D298" t="s">
        <v>8</v>
      </c>
      <c r="E298" t="s">
        <v>9</v>
      </c>
      <c r="F298">
        <v>452</v>
      </c>
      <c r="G298">
        <v>449</v>
      </c>
    </row>
    <row r="299" spans="1:7" x14ac:dyDescent="0.25">
      <c r="A299">
        <v>297</v>
      </c>
      <c r="B299" t="s">
        <v>20</v>
      </c>
      <c r="C299" t="s">
        <v>21</v>
      </c>
      <c r="D299" t="s">
        <v>8</v>
      </c>
      <c r="E299" t="s">
        <v>10</v>
      </c>
      <c r="F299">
        <v>53</v>
      </c>
      <c r="G299">
        <v>52</v>
      </c>
    </row>
    <row r="300" spans="1:7" x14ac:dyDescent="0.25">
      <c r="A300">
        <v>298</v>
      </c>
      <c r="B300" t="s">
        <v>20</v>
      </c>
      <c r="C300" t="s">
        <v>21</v>
      </c>
      <c r="D300" t="s">
        <v>8</v>
      </c>
      <c r="E300" t="s">
        <v>10</v>
      </c>
      <c r="F300">
        <v>226</v>
      </c>
      <c r="G300">
        <v>227</v>
      </c>
    </row>
    <row r="301" spans="1:7" x14ac:dyDescent="0.25">
      <c r="A301">
        <v>299</v>
      </c>
      <c r="B301" t="s">
        <v>20</v>
      </c>
      <c r="C301" t="s">
        <v>21</v>
      </c>
      <c r="D301" t="s">
        <v>8</v>
      </c>
      <c r="E301" t="s">
        <v>10</v>
      </c>
      <c r="F301">
        <v>386</v>
      </c>
      <c r="G301">
        <v>387</v>
      </c>
    </row>
    <row r="302" spans="1:7" x14ac:dyDescent="0.25">
      <c r="A302">
        <v>300</v>
      </c>
      <c r="B302" t="s">
        <v>20</v>
      </c>
      <c r="C302" t="s">
        <v>21</v>
      </c>
      <c r="D302" t="s">
        <v>8</v>
      </c>
      <c r="E302" t="s">
        <v>10</v>
      </c>
      <c r="F302">
        <v>549</v>
      </c>
      <c r="G302">
        <v>549</v>
      </c>
    </row>
    <row r="303" spans="1:7" x14ac:dyDescent="0.25">
      <c r="A303">
        <v>301</v>
      </c>
      <c r="B303" t="s">
        <v>20</v>
      </c>
      <c r="C303" t="s">
        <v>21</v>
      </c>
      <c r="D303" t="s">
        <v>11</v>
      </c>
      <c r="E303" t="s">
        <v>9</v>
      </c>
      <c r="F303">
        <v>19</v>
      </c>
      <c r="G303">
        <v>21</v>
      </c>
    </row>
    <row r="304" spans="1:7" x14ac:dyDescent="0.25">
      <c r="A304">
        <v>302</v>
      </c>
      <c r="B304" t="s">
        <v>20</v>
      </c>
      <c r="C304" t="s">
        <v>21</v>
      </c>
      <c r="D304" t="s">
        <v>11</v>
      </c>
      <c r="E304" t="s">
        <v>9</v>
      </c>
      <c r="F304">
        <v>209</v>
      </c>
    </row>
    <row r="305" spans="1:7" x14ac:dyDescent="0.25">
      <c r="A305">
        <v>303</v>
      </c>
      <c r="B305" t="s">
        <v>20</v>
      </c>
      <c r="C305" t="s">
        <v>21</v>
      </c>
      <c r="D305" t="s">
        <v>11</v>
      </c>
      <c r="E305" t="s">
        <v>9</v>
      </c>
      <c r="F305">
        <v>373</v>
      </c>
      <c r="G305">
        <v>372</v>
      </c>
    </row>
    <row r="306" spans="1:7" x14ac:dyDescent="0.25">
      <c r="A306">
        <v>304</v>
      </c>
      <c r="B306" t="s">
        <v>20</v>
      </c>
      <c r="C306" t="s">
        <v>21</v>
      </c>
      <c r="D306" t="s">
        <v>11</v>
      </c>
      <c r="E306" t="s">
        <v>9</v>
      </c>
      <c r="F306">
        <v>533</v>
      </c>
      <c r="G306">
        <v>532</v>
      </c>
    </row>
    <row r="307" spans="1:7" x14ac:dyDescent="0.25">
      <c r="A307">
        <v>305</v>
      </c>
      <c r="B307" t="s">
        <v>20</v>
      </c>
      <c r="C307" t="s">
        <v>21</v>
      </c>
      <c r="D307" t="s">
        <v>11</v>
      </c>
      <c r="E307" t="s">
        <v>10</v>
      </c>
      <c r="F307">
        <v>138</v>
      </c>
      <c r="G307">
        <v>139</v>
      </c>
    </row>
    <row r="308" spans="1:7" x14ac:dyDescent="0.25">
      <c r="A308">
        <v>306</v>
      </c>
      <c r="B308" t="s">
        <v>20</v>
      </c>
      <c r="C308" t="s">
        <v>21</v>
      </c>
      <c r="D308" t="s">
        <v>11</v>
      </c>
      <c r="E308" t="s">
        <v>10</v>
      </c>
      <c r="F308">
        <v>306</v>
      </c>
      <c r="G308">
        <v>308</v>
      </c>
    </row>
    <row r="309" spans="1:7" x14ac:dyDescent="0.25">
      <c r="A309">
        <v>307</v>
      </c>
      <c r="B309" t="s">
        <v>20</v>
      </c>
      <c r="C309" t="s">
        <v>21</v>
      </c>
      <c r="D309" t="s">
        <v>11</v>
      </c>
      <c r="E309" t="s">
        <v>10</v>
      </c>
      <c r="F309">
        <v>465</v>
      </c>
      <c r="G309">
        <v>471</v>
      </c>
    </row>
    <row r="310" spans="1:7" x14ac:dyDescent="0.25">
      <c r="A310">
        <v>308</v>
      </c>
      <c r="B310" t="s">
        <v>20</v>
      </c>
      <c r="C310" t="s">
        <v>21</v>
      </c>
      <c r="D310" t="s">
        <v>12</v>
      </c>
      <c r="E310" t="s">
        <v>9</v>
      </c>
      <c r="F310">
        <v>123</v>
      </c>
      <c r="G310">
        <v>122</v>
      </c>
    </row>
    <row r="311" spans="1:7" x14ac:dyDescent="0.25">
      <c r="A311">
        <v>309</v>
      </c>
      <c r="B311" t="s">
        <v>20</v>
      </c>
      <c r="C311" t="s">
        <v>21</v>
      </c>
      <c r="D311" t="s">
        <v>12</v>
      </c>
      <c r="E311" t="s">
        <v>9</v>
      </c>
      <c r="F311">
        <v>292</v>
      </c>
      <c r="G311">
        <v>291</v>
      </c>
    </row>
    <row r="312" spans="1:7" x14ac:dyDescent="0.25">
      <c r="A312">
        <v>310</v>
      </c>
      <c r="B312" t="s">
        <v>20</v>
      </c>
      <c r="C312" t="s">
        <v>21</v>
      </c>
      <c r="D312" t="s">
        <v>12</v>
      </c>
      <c r="E312" t="s">
        <v>9</v>
      </c>
      <c r="F312">
        <v>452</v>
      </c>
      <c r="G312">
        <v>452</v>
      </c>
    </row>
    <row r="313" spans="1:7" x14ac:dyDescent="0.25">
      <c r="A313">
        <v>311</v>
      </c>
      <c r="B313" t="s">
        <v>20</v>
      </c>
      <c r="C313" t="s">
        <v>21</v>
      </c>
      <c r="D313" t="s">
        <v>12</v>
      </c>
      <c r="E313" t="s">
        <v>10</v>
      </c>
      <c r="F313">
        <v>53</v>
      </c>
      <c r="G313">
        <v>53</v>
      </c>
    </row>
    <row r="314" spans="1:7" x14ac:dyDescent="0.25">
      <c r="A314">
        <v>312</v>
      </c>
      <c r="B314" t="s">
        <v>20</v>
      </c>
      <c r="C314" t="s">
        <v>21</v>
      </c>
      <c r="D314" t="s">
        <v>12</v>
      </c>
      <c r="E314" t="s">
        <v>10</v>
      </c>
      <c r="F314">
        <v>226</v>
      </c>
      <c r="G314">
        <v>227</v>
      </c>
    </row>
    <row r="315" spans="1:7" x14ac:dyDescent="0.25">
      <c r="A315">
        <v>313</v>
      </c>
      <c r="B315" t="s">
        <v>20</v>
      </c>
      <c r="C315" t="s">
        <v>21</v>
      </c>
      <c r="D315" t="s">
        <v>12</v>
      </c>
      <c r="E315" t="s">
        <v>10</v>
      </c>
      <c r="F315">
        <v>386</v>
      </c>
      <c r="G315">
        <v>387</v>
      </c>
    </row>
    <row r="316" spans="1:7" x14ac:dyDescent="0.25">
      <c r="A316">
        <v>314</v>
      </c>
      <c r="B316" t="s">
        <v>20</v>
      </c>
      <c r="C316" t="s">
        <v>21</v>
      </c>
      <c r="D316" t="s">
        <v>12</v>
      </c>
      <c r="E316" t="s">
        <v>10</v>
      </c>
      <c r="F316">
        <v>549</v>
      </c>
      <c r="G316">
        <v>548</v>
      </c>
    </row>
    <row r="317" spans="1:7" x14ac:dyDescent="0.25">
      <c r="A317">
        <v>315</v>
      </c>
      <c r="B317" t="s">
        <v>20</v>
      </c>
      <c r="C317" t="s">
        <v>21</v>
      </c>
      <c r="D317" t="s">
        <v>13</v>
      </c>
      <c r="E317" t="s">
        <v>9</v>
      </c>
      <c r="F317">
        <v>19</v>
      </c>
      <c r="G317">
        <v>12</v>
      </c>
    </row>
    <row r="318" spans="1:7" x14ac:dyDescent="0.25">
      <c r="A318">
        <v>316</v>
      </c>
      <c r="B318" t="s">
        <v>20</v>
      </c>
      <c r="C318" t="s">
        <v>21</v>
      </c>
      <c r="D318" t="s">
        <v>13</v>
      </c>
      <c r="E318" t="s">
        <v>9</v>
      </c>
      <c r="F318">
        <v>209</v>
      </c>
      <c r="G318">
        <v>207</v>
      </c>
    </row>
    <row r="319" spans="1:7" x14ac:dyDescent="0.25">
      <c r="A319">
        <v>317</v>
      </c>
      <c r="B319" t="s">
        <v>20</v>
      </c>
      <c r="C319" t="s">
        <v>21</v>
      </c>
      <c r="D319" t="s">
        <v>13</v>
      </c>
      <c r="E319" t="s">
        <v>9</v>
      </c>
      <c r="F319">
        <v>373</v>
      </c>
      <c r="G319">
        <v>371</v>
      </c>
    </row>
    <row r="320" spans="1:7" x14ac:dyDescent="0.25">
      <c r="A320">
        <v>318</v>
      </c>
      <c r="B320" t="s">
        <v>20</v>
      </c>
      <c r="C320" t="s">
        <v>21</v>
      </c>
      <c r="D320" t="s">
        <v>13</v>
      </c>
      <c r="E320" t="s">
        <v>9</v>
      </c>
      <c r="F320">
        <v>533</v>
      </c>
      <c r="G320">
        <v>532</v>
      </c>
    </row>
    <row r="321" spans="1:7" x14ac:dyDescent="0.25">
      <c r="A321">
        <v>319</v>
      </c>
      <c r="B321" t="s">
        <v>20</v>
      </c>
      <c r="C321" t="s">
        <v>21</v>
      </c>
      <c r="D321" t="s">
        <v>13</v>
      </c>
      <c r="E321" t="s">
        <v>10</v>
      </c>
      <c r="F321">
        <v>138</v>
      </c>
      <c r="G321">
        <v>141</v>
      </c>
    </row>
    <row r="322" spans="1:7" x14ac:dyDescent="0.25">
      <c r="A322">
        <v>320</v>
      </c>
      <c r="B322" t="s">
        <v>20</v>
      </c>
      <c r="C322" t="s">
        <v>21</v>
      </c>
      <c r="D322" t="s">
        <v>13</v>
      </c>
      <c r="E322" t="s">
        <v>10</v>
      </c>
      <c r="F322">
        <v>306</v>
      </c>
      <c r="G322">
        <v>311</v>
      </c>
    </row>
    <row r="323" spans="1:7" x14ac:dyDescent="0.25">
      <c r="A323">
        <v>321</v>
      </c>
      <c r="B323" t="s">
        <v>20</v>
      </c>
      <c r="C323" t="s">
        <v>21</v>
      </c>
      <c r="D323" t="s">
        <v>13</v>
      </c>
      <c r="E323" t="s">
        <v>10</v>
      </c>
      <c r="F323">
        <v>465</v>
      </c>
      <c r="G323">
        <v>469</v>
      </c>
    </row>
    <row r="324" spans="1:7" x14ac:dyDescent="0.25">
      <c r="A324">
        <v>322</v>
      </c>
      <c r="B324" t="s">
        <v>20</v>
      </c>
      <c r="C324" t="s">
        <v>22</v>
      </c>
      <c r="D324" t="s">
        <v>8</v>
      </c>
      <c r="E324" t="s">
        <v>9</v>
      </c>
      <c r="F324">
        <v>123</v>
      </c>
      <c r="G324">
        <v>124</v>
      </c>
    </row>
    <row r="325" spans="1:7" x14ac:dyDescent="0.25">
      <c r="A325">
        <v>323</v>
      </c>
      <c r="B325" t="s">
        <v>20</v>
      </c>
      <c r="C325" t="s">
        <v>22</v>
      </c>
      <c r="D325" t="s">
        <v>8</v>
      </c>
      <c r="E325" t="s">
        <v>9</v>
      </c>
      <c r="F325">
        <v>335</v>
      </c>
      <c r="G325">
        <v>335</v>
      </c>
    </row>
    <row r="326" spans="1:7" x14ac:dyDescent="0.25">
      <c r="A326">
        <v>324</v>
      </c>
      <c r="B326" t="s">
        <v>20</v>
      </c>
      <c r="C326" t="s">
        <v>22</v>
      </c>
      <c r="D326" t="s">
        <v>8</v>
      </c>
      <c r="E326" t="s">
        <v>9</v>
      </c>
      <c r="F326">
        <v>542</v>
      </c>
      <c r="G326">
        <v>541</v>
      </c>
    </row>
    <row r="327" spans="1:7" x14ac:dyDescent="0.25">
      <c r="A327">
        <v>325</v>
      </c>
      <c r="B327" t="s">
        <v>20</v>
      </c>
      <c r="C327" t="s">
        <v>22</v>
      </c>
      <c r="D327" t="s">
        <v>8</v>
      </c>
      <c r="E327" t="s">
        <v>9</v>
      </c>
      <c r="F327">
        <v>752</v>
      </c>
      <c r="G327">
        <v>752</v>
      </c>
    </row>
    <row r="328" spans="1:7" x14ac:dyDescent="0.25">
      <c r="A328">
        <v>326</v>
      </c>
      <c r="B328" t="s">
        <v>20</v>
      </c>
      <c r="C328" t="s">
        <v>22</v>
      </c>
      <c r="D328" t="s">
        <v>8</v>
      </c>
      <c r="E328" t="s">
        <v>10</v>
      </c>
      <c r="F328">
        <v>46</v>
      </c>
      <c r="G328">
        <v>45</v>
      </c>
    </row>
    <row r="329" spans="1:7" x14ac:dyDescent="0.25">
      <c r="A329">
        <v>327</v>
      </c>
      <c r="B329" t="s">
        <v>20</v>
      </c>
      <c r="C329" t="s">
        <v>22</v>
      </c>
      <c r="D329" t="s">
        <v>8</v>
      </c>
      <c r="E329" t="s">
        <v>10</v>
      </c>
      <c r="F329">
        <v>258</v>
      </c>
      <c r="G329">
        <v>256</v>
      </c>
    </row>
    <row r="330" spans="1:7" x14ac:dyDescent="0.25">
      <c r="A330">
        <v>328</v>
      </c>
      <c r="B330" t="s">
        <v>20</v>
      </c>
      <c r="C330" t="s">
        <v>22</v>
      </c>
      <c r="D330" t="s">
        <v>8</v>
      </c>
      <c r="E330" t="s">
        <v>10</v>
      </c>
      <c r="F330">
        <v>465</v>
      </c>
      <c r="G330">
        <v>464</v>
      </c>
    </row>
    <row r="331" spans="1:7" x14ac:dyDescent="0.25">
      <c r="A331">
        <v>329</v>
      </c>
      <c r="B331" t="s">
        <v>20</v>
      </c>
      <c r="C331" t="s">
        <v>22</v>
      </c>
      <c r="D331" t="s">
        <v>8</v>
      </c>
      <c r="E331" t="s">
        <v>10</v>
      </c>
      <c r="F331">
        <v>674</v>
      </c>
      <c r="G331">
        <v>672</v>
      </c>
    </row>
    <row r="332" spans="1:7" x14ac:dyDescent="0.25">
      <c r="A332">
        <v>330</v>
      </c>
      <c r="B332" t="s">
        <v>20</v>
      </c>
      <c r="C332" t="s">
        <v>22</v>
      </c>
      <c r="D332" t="s">
        <v>11</v>
      </c>
      <c r="E332" t="s">
        <v>9</v>
      </c>
      <c r="F332">
        <v>4</v>
      </c>
      <c r="G332">
        <v>8</v>
      </c>
    </row>
    <row r="333" spans="1:7" x14ac:dyDescent="0.25">
      <c r="A333">
        <v>331</v>
      </c>
      <c r="B333" t="s">
        <v>20</v>
      </c>
      <c r="C333" t="s">
        <v>22</v>
      </c>
      <c r="D333" t="s">
        <v>11</v>
      </c>
      <c r="E333" t="s">
        <v>9</v>
      </c>
      <c r="F333">
        <v>232</v>
      </c>
      <c r="G333">
        <v>228</v>
      </c>
    </row>
    <row r="334" spans="1:7" x14ac:dyDescent="0.25">
      <c r="A334">
        <v>332</v>
      </c>
      <c r="B334" t="s">
        <v>20</v>
      </c>
      <c r="C334" t="s">
        <v>22</v>
      </c>
      <c r="D334" t="s">
        <v>11</v>
      </c>
      <c r="E334" t="s">
        <v>9</v>
      </c>
      <c r="F334">
        <v>439</v>
      </c>
      <c r="G334">
        <v>437</v>
      </c>
    </row>
    <row r="335" spans="1:7" x14ac:dyDescent="0.25">
      <c r="A335">
        <v>333</v>
      </c>
      <c r="B335" t="s">
        <v>20</v>
      </c>
      <c r="C335" t="s">
        <v>22</v>
      </c>
      <c r="D335" t="s">
        <v>11</v>
      </c>
      <c r="E335" t="s">
        <v>9</v>
      </c>
      <c r="F335">
        <v>646</v>
      </c>
      <c r="G335">
        <v>644</v>
      </c>
    </row>
    <row r="336" spans="1:7" x14ac:dyDescent="0.25">
      <c r="A336">
        <v>334</v>
      </c>
      <c r="B336" t="s">
        <v>20</v>
      </c>
      <c r="C336" t="s">
        <v>22</v>
      </c>
      <c r="D336" t="s">
        <v>11</v>
      </c>
      <c r="E336" t="s">
        <v>10</v>
      </c>
      <c r="F336">
        <v>152</v>
      </c>
      <c r="G336">
        <v>151</v>
      </c>
    </row>
    <row r="337" spans="1:7" x14ac:dyDescent="0.25">
      <c r="A337">
        <v>335</v>
      </c>
      <c r="B337" t="s">
        <v>20</v>
      </c>
      <c r="C337" t="s">
        <v>22</v>
      </c>
      <c r="D337" t="s">
        <v>11</v>
      </c>
      <c r="E337" t="s">
        <v>10</v>
      </c>
      <c r="F337">
        <v>363</v>
      </c>
      <c r="G337">
        <v>365</v>
      </c>
    </row>
    <row r="338" spans="1:7" x14ac:dyDescent="0.25">
      <c r="A338">
        <v>336</v>
      </c>
      <c r="B338" t="s">
        <v>20</v>
      </c>
      <c r="C338" t="s">
        <v>22</v>
      </c>
      <c r="D338" t="s">
        <v>11</v>
      </c>
      <c r="E338" t="s">
        <v>10</v>
      </c>
      <c r="F338">
        <v>570</v>
      </c>
      <c r="G338">
        <v>571</v>
      </c>
    </row>
    <row r="339" spans="1:7" x14ac:dyDescent="0.25">
      <c r="A339">
        <v>337</v>
      </c>
      <c r="B339" t="s">
        <v>20</v>
      </c>
      <c r="C339" t="s">
        <v>22</v>
      </c>
      <c r="D339" t="s">
        <v>11</v>
      </c>
      <c r="E339" t="s">
        <v>10</v>
      </c>
      <c r="F339">
        <v>780</v>
      </c>
      <c r="G339">
        <v>783</v>
      </c>
    </row>
    <row r="340" spans="1:7" x14ac:dyDescent="0.25">
      <c r="A340">
        <v>338</v>
      </c>
      <c r="B340" t="s">
        <v>20</v>
      </c>
      <c r="C340" t="s">
        <v>22</v>
      </c>
      <c r="D340" t="s">
        <v>12</v>
      </c>
      <c r="E340" t="s">
        <v>9</v>
      </c>
      <c r="F340">
        <v>123</v>
      </c>
      <c r="G340">
        <v>120</v>
      </c>
    </row>
    <row r="341" spans="1:7" x14ac:dyDescent="0.25">
      <c r="A341">
        <v>339</v>
      </c>
      <c r="B341" t="s">
        <v>20</v>
      </c>
      <c r="C341" t="s">
        <v>22</v>
      </c>
      <c r="D341" t="s">
        <v>12</v>
      </c>
      <c r="E341" t="s">
        <v>9</v>
      </c>
      <c r="F341">
        <v>335</v>
      </c>
      <c r="G341">
        <v>333</v>
      </c>
    </row>
    <row r="342" spans="1:7" x14ac:dyDescent="0.25">
      <c r="A342">
        <v>340</v>
      </c>
      <c r="B342" t="s">
        <v>20</v>
      </c>
      <c r="C342" t="s">
        <v>22</v>
      </c>
      <c r="D342" t="s">
        <v>12</v>
      </c>
      <c r="E342" t="s">
        <v>9</v>
      </c>
      <c r="F342">
        <v>542</v>
      </c>
      <c r="G342">
        <v>540</v>
      </c>
    </row>
    <row r="343" spans="1:7" x14ac:dyDescent="0.25">
      <c r="A343">
        <v>341</v>
      </c>
      <c r="B343" t="s">
        <v>20</v>
      </c>
      <c r="C343" t="s">
        <v>22</v>
      </c>
      <c r="D343" t="s">
        <v>12</v>
      </c>
      <c r="E343" t="s">
        <v>9</v>
      </c>
      <c r="F343">
        <v>752</v>
      </c>
      <c r="G343">
        <v>748</v>
      </c>
    </row>
    <row r="344" spans="1:7" x14ac:dyDescent="0.25">
      <c r="A344">
        <v>342</v>
      </c>
      <c r="B344" t="s">
        <v>20</v>
      </c>
      <c r="C344" t="s">
        <v>22</v>
      </c>
      <c r="D344" t="s">
        <v>12</v>
      </c>
      <c r="E344" t="s">
        <v>10</v>
      </c>
      <c r="F344">
        <v>46</v>
      </c>
      <c r="G344">
        <v>45</v>
      </c>
    </row>
    <row r="345" spans="1:7" x14ac:dyDescent="0.25">
      <c r="A345">
        <v>343</v>
      </c>
      <c r="B345" t="s">
        <v>20</v>
      </c>
      <c r="C345" t="s">
        <v>22</v>
      </c>
      <c r="D345" t="s">
        <v>12</v>
      </c>
      <c r="E345" t="s">
        <v>10</v>
      </c>
      <c r="F345">
        <v>258</v>
      </c>
      <c r="G345">
        <v>258</v>
      </c>
    </row>
    <row r="346" spans="1:7" x14ac:dyDescent="0.25">
      <c r="A346">
        <v>344</v>
      </c>
      <c r="B346" t="s">
        <v>20</v>
      </c>
      <c r="C346" t="s">
        <v>22</v>
      </c>
      <c r="D346" t="s">
        <v>12</v>
      </c>
      <c r="E346" t="s">
        <v>10</v>
      </c>
      <c r="F346">
        <v>465</v>
      </c>
      <c r="G346">
        <v>464</v>
      </c>
    </row>
    <row r="347" spans="1:7" x14ac:dyDescent="0.25">
      <c r="A347">
        <v>345</v>
      </c>
      <c r="B347" t="s">
        <v>20</v>
      </c>
      <c r="C347" t="s">
        <v>22</v>
      </c>
      <c r="D347" t="s">
        <v>12</v>
      </c>
      <c r="E347" t="s">
        <v>10</v>
      </c>
      <c r="F347">
        <v>674</v>
      </c>
      <c r="G347">
        <v>672</v>
      </c>
    </row>
    <row r="348" spans="1:7" x14ac:dyDescent="0.25">
      <c r="A348">
        <v>346</v>
      </c>
      <c r="B348" t="s">
        <v>20</v>
      </c>
      <c r="C348" t="s">
        <v>22</v>
      </c>
      <c r="D348" t="s">
        <v>13</v>
      </c>
      <c r="E348" t="s">
        <v>9</v>
      </c>
      <c r="F348">
        <v>4</v>
      </c>
    </row>
    <row r="349" spans="1:7" x14ac:dyDescent="0.25">
      <c r="A349">
        <v>347</v>
      </c>
      <c r="B349" t="s">
        <v>20</v>
      </c>
      <c r="C349" t="s">
        <v>22</v>
      </c>
      <c r="D349" t="s">
        <v>13</v>
      </c>
      <c r="E349" t="s">
        <v>9</v>
      </c>
      <c r="F349">
        <v>232</v>
      </c>
      <c r="G349">
        <v>231</v>
      </c>
    </row>
    <row r="350" spans="1:7" x14ac:dyDescent="0.25">
      <c r="A350">
        <v>348</v>
      </c>
      <c r="B350" t="s">
        <v>20</v>
      </c>
      <c r="C350" t="s">
        <v>22</v>
      </c>
      <c r="D350" t="s">
        <v>13</v>
      </c>
      <c r="E350" t="s">
        <v>9</v>
      </c>
      <c r="F350">
        <v>439</v>
      </c>
      <c r="G350">
        <v>439</v>
      </c>
    </row>
    <row r="351" spans="1:7" x14ac:dyDescent="0.25">
      <c r="A351">
        <v>349</v>
      </c>
      <c r="B351" t="s">
        <v>20</v>
      </c>
      <c r="C351" t="s">
        <v>22</v>
      </c>
      <c r="D351" t="s">
        <v>13</v>
      </c>
      <c r="E351" t="s">
        <v>9</v>
      </c>
      <c r="F351">
        <v>646</v>
      </c>
      <c r="G351">
        <v>646</v>
      </c>
    </row>
    <row r="352" spans="1:7" x14ac:dyDescent="0.25">
      <c r="A352">
        <v>350</v>
      </c>
      <c r="B352" t="s">
        <v>20</v>
      </c>
      <c r="C352" t="s">
        <v>22</v>
      </c>
      <c r="D352" t="s">
        <v>13</v>
      </c>
      <c r="E352" t="s">
        <v>10</v>
      </c>
      <c r="F352">
        <v>152</v>
      </c>
      <c r="G352">
        <v>151</v>
      </c>
    </row>
    <row r="353" spans="1:7" x14ac:dyDescent="0.25">
      <c r="A353">
        <v>351</v>
      </c>
      <c r="B353" t="s">
        <v>20</v>
      </c>
      <c r="C353" t="s">
        <v>22</v>
      </c>
      <c r="D353" t="s">
        <v>13</v>
      </c>
      <c r="E353" t="s">
        <v>10</v>
      </c>
      <c r="F353">
        <v>363</v>
      </c>
      <c r="G353">
        <v>365</v>
      </c>
    </row>
    <row r="354" spans="1:7" x14ac:dyDescent="0.25">
      <c r="A354">
        <v>352</v>
      </c>
      <c r="B354" t="s">
        <v>20</v>
      </c>
      <c r="C354" t="s">
        <v>22</v>
      </c>
      <c r="D354" t="s">
        <v>13</v>
      </c>
      <c r="E354" t="s">
        <v>10</v>
      </c>
      <c r="F354">
        <v>570</v>
      </c>
      <c r="G354">
        <v>567</v>
      </c>
    </row>
    <row r="355" spans="1:7" x14ac:dyDescent="0.25">
      <c r="A355">
        <v>353</v>
      </c>
      <c r="B355" t="s">
        <v>20</v>
      </c>
      <c r="C355" t="s">
        <v>22</v>
      </c>
      <c r="D355" t="s">
        <v>13</v>
      </c>
      <c r="E355" t="s">
        <v>10</v>
      </c>
      <c r="F355">
        <v>780</v>
      </c>
      <c r="G355">
        <v>780</v>
      </c>
    </row>
    <row r="356" spans="1:7" x14ac:dyDescent="0.25">
      <c r="A356">
        <v>354</v>
      </c>
      <c r="B356" t="s">
        <v>20</v>
      </c>
      <c r="C356" t="s">
        <v>23</v>
      </c>
      <c r="D356" t="s">
        <v>8</v>
      </c>
      <c r="E356" t="s">
        <v>9</v>
      </c>
      <c r="F356">
        <v>130</v>
      </c>
      <c r="G356">
        <v>130</v>
      </c>
    </row>
    <row r="357" spans="1:7" x14ac:dyDescent="0.25">
      <c r="A357">
        <v>355</v>
      </c>
      <c r="B357" t="s">
        <v>20</v>
      </c>
      <c r="C357" t="s">
        <v>23</v>
      </c>
      <c r="D357" t="s">
        <v>8</v>
      </c>
      <c r="E357" t="s">
        <v>9</v>
      </c>
      <c r="F357">
        <v>379</v>
      </c>
      <c r="G357">
        <v>378</v>
      </c>
    </row>
    <row r="358" spans="1:7" x14ac:dyDescent="0.25">
      <c r="A358">
        <v>356</v>
      </c>
      <c r="B358" t="s">
        <v>20</v>
      </c>
      <c r="C358" t="s">
        <v>23</v>
      </c>
      <c r="D358" t="s">
        <v>8</v>
      </c>
      <c r="E358" t="s">
        <v>9</v>
      </c>
      <c r="F358">
        <v>624</v>
      </c>
      <c r="G358">
        <v>625</v>
      </c>
    </row>
    <row r="359" spans="1:7" x14ac:dyDescent="0.25">
      <c r="A359">
        <v>357</v>
      </c>
      <c r="B359" t="s">
        <v>20</v>
      </c>
      <c r="C359" t="s">
        <v>23</v>
      </c>
      <c r="D359" t="s">
        <v>8</v>
      </c>
      <c r="E359" t="s">
        <v>9</v>
      </c>
      <c r="F359">
        <v>867</v>
      </c>
      <c r="G359">
        <v>869</v>
      </c>
    </row>
    <row r="360" spans="1:7" x14ac:dyDescent="0.25">
      <c r="A360">
        <v>358</v>
      </c>
      <c r="B360" t="s">
        <v>20</v>
      </c>
      <c r="C360" t="s">
        <v>23</v>
      </c>
      <c r="D360" t="s">
        <v>8</v>
      </c>
      <c r="E360" t="s">
        <v>9</v>
      </c>
      <c r="F360">
        <v>1109</v>
      </c>
      <c r="G360">
        <v>1111</v>
      </c>
    </row>
    <row r="361" spans="1:7" x14ac:dyDescent="0.25">
      <c r="A361">
        <v>359</v>
      </c>
      <c r="B361" t="s">
        <v>20</v>
      </c>
      <c r="C361" t="s">
        <v>23</v>
      </c>
      <c r="D361" t="s">
        <v>8</v>
      </c>
      <c r="E361" t="s">
        <v>10</v>
      </c>
      <c r="F361">
        <v>36</v>
      </c>
      <c r="G361">
        <v>36</v>
      </c>
    </row>
    <row r="362" spans="1:7" x14ac:dyDescent="0.25">
      <c r="A362">
        <v>360</v>
      </c>
      <c r="B362" t="s">
        <v>20</v>
      </c>
      <c r="C362" t="s">
        <v>23</v>
      </c>
      <c r="D362" t="s">
        <v>8</v>
      </c>
      <c r="E362" t="s">
        <v>10</v>
      </c>
      <c r="F362">
        <v>289</v>
      </c>
      <c r="G362">
        <v>288</v>
      </c>
    </row>
    <row r="363" spans="1:7" x14ac:dyDescent="0.25">
      <c r="A363">
        <v>361</v>
      </c>
      <c r="B363" t="s">
        <v>20</v>
      </c>
      <c r="C363" t="s">
        <v>23</v>
      </c>
      <c r="D363" t="s">
        <v>8</v>
      </c>
      <c r="E363" t="s">
        <v>10</v>
      </c>
      <c r="F363">
        <v>540</v>
      </c>
      <c r="G363">
        <v>541</v>
      </c>
    </row>
    <row r="364" spans="1:7" x14ac:dyDescent="0.25">
      <c r="A364">
        <v>362</v>
      </c>
      <c r="B364" t="s">
        <v>20</v>
      </c>
      <c r="C364" t="s">
        <v>23</v>
      </c>
      <c r="D364" t="s">
        <v>8</v>
      </c>
      <c r="E364" t="s">
        <v>10</v>
      </c>
      <c r="F364">
        <v>783</v>
      </c>
      <c r="G364">
        <v>783</v>
      </c>
    </row>
    <row r="365" spans="1:7" x14ac:dyDescent="0.25">
      <c r="A365">
        <v>363</v>
      </c>
      <c r="B365" t="s">
        <v>20</v>
      </c>
      <c r="C365" t="s">
        <v>23</v>
      </c>
      <c r="D365" t="s">
        <v>8</v>
      </c>
      <c r="E365" t="s">
        <v>10</v>
      </c>
      <c r="F365">
        <v>1028</v>
      </c>
      <c r="G365">
        <v>1028</v>
      </c>
    </row>
    <row r="366" spans="1:7" x14ac:dyDescent="0.25">
      <c r="A366">
        <v>364</v>
      </c>
      <c r="B366" t="s">
        <v>20</v>
      </c>
      <c r="C366" t="s">
        <v>23</v>
      </c>
      <c r="D366" t="s">
        <v>11</v>
      </c>
      <c r="E366" t="s">
        <v>9</v>
      </c>
      <c r="F366">
        <v>256</v>
      </c>
      <c r="G366">
        <v>255</v>
      </c>
    </row>
    <row r="367" spans="1:7" x14ac:dyDescent="0.25">
      <c r="A367">
        <v>365</v>
      </c>
      <c r="B367" t="s">
        <v>20</v>
      </c>
      <c r="C367" t="s">
        <v>23</v>
      </c>
      <c r="D367" t="s">
        <v>11</v>
      </c>
      <c r="E367" t="s">
        <v>9</v>
      </c>
      <c r="F367">
        <v>507</v>
      </c>
      <c r="G367">
        <v>500</v>
      </c>
    </row>
    <row r="368" spans="1:7" x14ac:dyDescent="0.25">
      <c r="A368">
        <v>366</v>
      </c>
      <c r="B368" t="s">
        <v>20</v>
      </c>
      <c r="C368" t="s">
        <v>23</v>
      </c>
      <c r="D368" t="s">
        <v>11</v>
      </c>
      <c r="E368" t="s">
        <v>9</v>
      </c>
      <c r="F368">
        <v>741</v>
      </c>
      <c r="G368">
        <v>743</v>
      </c>
    </row>
    <row r="369" spans="1:7" x14ac:dyDescent="0.25">
      <c r="A369">
        <v>367</v>
      </c>
      <c r="B369" t="s">
        <v>20</v>
      </c>
      <c r="C369" t="s">
        <v>23</v>
      </c>
      <c r="D369" t="s">
        <v>11</v>
      </c>
      <c r="E369" t="s">
        <v>9</v>
      </c>
      <c r="F369">
        <v>991</v>
      </c>
      <c r="G369">
        <v>990</v>
      </c>
    </row>
    <row r="370" spans="1:7" x14ac:dyDescent="0.25">
      <c r="A370">
        <v>368</v>
      </c>
      <c r="B370" t="s">
        <v>20</v>
      </c>
      <c r="C370" t="s">
        <v>23</v>
      </c>
      <c r="D370" t="s">
        <v>11</v>
      </c>
      <c r="E370" t="s">
        <v>9</v>
      </c>
      <c r="F370">
        <v>1241</v>
      </c>
      <c r="G370">
        <v>1237</v>
      </c>
    </row>
    <row r="371" spans="1:7" x14ac:dyDescent="0.25">
      <c r="A371">
        <v>369</v>
      </c>
      <c r="B371" t="s">
        <v>20</v>
      </c>
      <c r="C371" t="s">
        <v>23</v>
      </c>
      <c r="D371" t="s">
        <v>11</v>
      </c>
      <c r="E371" t="s">
        <v>10</v>
      </c>
      <c r="F371">
        <v>167</v>
      </c>
      <c r="G371">
        <v>169</v>
      </c>
    </row>
    <row r="372" spans="1:7" x14ac:dyDescent="0.25">
      <c r="A372">
        <v>370</v>
      </c>
      <c r="B372" t="s">
        <v>20</v>
      </c>
      <c r="C372" t="s">
        <v>23</v>
      </c>
      <c r="D372" t="s">
        <v>11</v>
      </c>
      <c r="E372" t="s">
        <v>10</v>
      </c>
      <c r="F372">
        <v>416</v>
      </c>
      <c r="G372">
        <v>417</v>
      </c>
    </row>
    <row r="373" spans="1:7" x14ac:dyDescent="0.25">
      <c r="A373">
        <v>371</v>
      </c>
      <c r="B373" t="s">
        <v>20</v>
      </c>
      <c r="C373" t="s">
        <v>23</v>
      </c>
      <c r="D373" t="s">
        <v>11</v>
      </c>
      <c r="E373" t="s">
        <v>10</v>
      </c>
      <c r="F373">
        <v>661</v>
      </c>
      <c r="G373">
        <v>664</v>
      </c>
    </row>
    <row r="374" spans="1:7" x14ac:dyDescent="0.25">
      <c r="A374">
        <v>372</v>
      </c>
      <c r="B374" t="s">
        <v>20</v>
      </c>
      <c r="C374" t="s">
        <v>23</v>
      </c>
      <c r="D374" t="s">
        <v>11</v>
      </c>
      <c r="E374" t="s">
        <v>10</v>
      </c>
      <c r="F374">
        <v>905</v>
      </c>
      <c r="G374">
        <v>908</v>
      </c>
    </row>
    <row r="375" spans="1:7" x14ac:dyDescent="0.25">
      <c r="A375">
        <v>373</v>
      </c>
      <c r="B375" t="s">
        <v>20</v>
      </c>
      <c r="C375" t="s">
        <v>23</v>
      </c>
      <c r="D375" t="s">
        <v>11</v>
      </c>
      <c r="E375" t="s">
        <v>10</v>
      </c>
      <c r="F375">
        <v>1149</v>
      </c>
      <c r="G375">
        <v>1150</v>
      </c>
    </row>
    <row r="376" spans="1:7" x14ac:dyDescent="0.25">
      <c r="A376">
        <v>374</v>
      </c>
      <c r="B376" t="s">
        <v>20</v>
      </c>
      <c r="C376" t="s">
        <v>23</v>
      </c>
      <c r="D376" t="s">
        <v>12</v>
      </c>
      <c r="E376" t="s">
        <v>9</v>
      </c>
      <c r="F376">
        <v>130</v>
      </c>
      <c r="G376">
        <v>129</v>
      </c>
    </row>
    <row r="377" spans="1:7" x14ac:dyDescent="0.25">
      <c r="A377">
        <v>375</v>
      </c>
      <c r="B377" t="s">
        <v>20</v>
      </c>
      <c r="C377" t="s">
        <v>23</v>
      </c>
      <c r="D377" t="s">
        <v>12</v>
      </c>
      <c r="E377" t="s">
        <v>9</v>
      </c>
      <c r="F377">
        <v>379</v>
      </c>
      <c r="G377">
        <v>378</v>
      </c>
    </row>
    <row r="378" spans="1:7" x14ac:dyDescent="0.25">
      <c r="A378">
        <v>376</v>
      </c>
      <c r="B378" t="s">
        <v>20</v>
      </c>
      <c r="C378" t="s">
        <v>23</v>
      </c>
      <c r="D378" t="s">
        <v>12</v>
      </c>
      <c r="E378" t="s">
        <v>9</v>
      </c>
      <c r="F378">
        <v>624</v>
      </c>
      <c r="G378">
        <v>624</v>
      </c>
    </row>
    <row r="379" spans="1:7" x14ac:dyDescent="0.25">
      <c r="A379">
        <v>377</v>
      </c>
      <c r="B379" t="s">
        <v>20</v>
      </c>
      <c r="C379" t="s">
        <v>23</v>
      </c>
      <c r="D379" t="s">
        <v>12</v>
      </c>
      <c r="E379" t="s">
        <v>9</v>
      </c>
      <c r="F379">
        <v>867</v>
      </c>
      <c r="G379">
        <v>868</v>
      </c>
    </row>
    <row r="380" spans="1:7" x14ac:dyDescent="0.25">
      <c r="A380">
        <v>378</v>
      </c>
      <c r="B380" t="s">
        <v>20</v>
      </c>
      <c r="C380" t="s">
        <v>23</v>
      </c>
      <c r="D380" t="s">
        <v>12</v>
      </c>
      <c r="E380" t="s">
        <v>9</v>
      </c>
      <c r="F380">
        <v>1109</v>
      </c>
      <c r="G380">
        <v>1112</v>
      </c>
    </row>
    <row r="381" spans="1:7" x14ac:dyDescent="0.25">
      <c r="A381">
        <v>379</v>
      </c>
      <c r="B381" t="s">
        <v>20</v>
      </c>
      <c r="C381" t="s">
        <v>23</v>
      </c>
      <c r="D381" t="s">
        <v>12</v>
      </c>
      <c r="E381" t="s">
        <v>10</v>
      </c>
      <c r="F381">
        <v>36</v>
      </c>
      <c r="G381">
        <v>36</v>
      </c>
    </row>
    <row r="382" spans="1:7" x14ac:dyDescent="0.25">
      <c r="A382">
        <v>380</v>
      </c>
      <c r="B382" t="s">
        <v>20</v>
      </c>
      <c r="C382" t="s">
        <v>23</v>
      </c>
      <c r="D382" t="s">
        <v>12</v>
      </c>
      <c r="E382" t="s">
        <v>10</v>
      </c>
      <c r="F382">
        <v>289</v>
      </c>
      <c r="G382">
        <v>288</v>
      </c>
    </row>
    <row r="383" spans="1:7" x14ac:dyDescent="0.25">
      <c r="A383">
        <v>381</v>
      </c>
      <c r="B383" t="s">
        <v>20</v>
      </c>
      <c r="C383" t="s">
        <v>23</v>
      </c>
      <c r="D383" t="s">
        <v>12</v>
      </c>
      <c r="E383" t="s">
        <v>10</v>
      </c>
      <c r="F383">
        <v>540</v>
      </c>
      <c r="G383">
        <v>541</v>
      </c>
    </row>
    <row r="384" spans="1:7" x14ac:dyDescent="0.25">
      <c r="A384">
        <v>382</v>
      </c>
      <c r="B384" t="s">
        <v>20</v>
      </c>
      <c r="C384" t="s">
        <v>23</v>
      </c>
      <c r="D384" t="s">
        <v>12</v>
      </c>
      <c r="E384" t="s">
        <v>10</v>
      </c>
      <c r="F384">
        <v>783</v>
      </c>
      <c r="G384">
        <v>781</v>
      </c>
    </row>
    <row r="385" spans="1:7" x14ac:dyDescent="0.25">
      <c r="A385">
        <v>383</v>
      </c>
      <c r="B385" t="s">
        <v>20</v>
      </c>
      <c r="C385" t="s">
        <v>23</v>
      </c>
      <c r="D385" t="s">
        <v>12</v>
      </c>
      <c r="E385" t="s">
        <v>10</v>
      </c>
      <c r="F385">
        <v>1028</v>
      </c>
      <c r="G385">
        <v>1029</v>
      </c>
    </row>
    <row r="386" spans="1:7" x14ac:dyDescent="0.25">
      <c r="A386">
        <v>384</v>
      </c>
      <c r="B386" t="s">
        <v>20</v>
      </c>
      <c r="C386" t="s">
        <v>23</v>
      </c>
      <c r="D386" t="s">
        <v>13</v>
      </c>
      <c r="E386" t="s">
        <v>9</v>
      </c>
      <c r="F386">
        <v>256</v>
      </c>
      <c r="G386">
        <v>257</v>
      </c>
    </row>
    <row r="387" spans="1:7" x14ac:dyDescent="0.25">
      <c r="A387">
        <v>385</v>
      </c>
      <c r="B387" t="s">
        <v>20</v>
      </c>
      <c r="C387" t="s">
        <v>23</v>
      </c>
      <c r="D387" t="s">
        <v>13</v>
      </c>
      <c r="E387" t="s">
        <v>9</v>
      </c>
      <c r="F387">
        <v>507</v>
      </c>
      <c r="G387">
        <v>501</v>
      </c>
    </row>
    <row r="388" spans="1:7" x14ac:dyDescent="0.25">
      <c r="A388">
        <v>386</v>
      </c>
      <c r="B388" t="s">
        <v>20</v>
      </c>
      <c r="C388" t="s">
        <v>23</v>
      </c>
      <c r="D388" t="s">
        <v>13</v>
      </c>
      <c r="E388" t="s">
        <v>9</v>
      </c>
      <c r="F388">
        <v>741</v>
      </c>
      <c r="G388">
        <v>742</v>
      </c>
    </row>
    <row r="389" spans="1:7" x14ac:dyDescent="0.25">
      <c r="A389">
        <v>387</v>
      </c>
      <c r="B389" t="s">
        <v>20</v>
      </c>
      <c r="C389" t="s">
        <v>23</v>
      </c>
      <c r="D389" t="s">
        <v>13</v>
      </c>
      <c r="E389" t="s">
        <v>9</v>
      </c>
      <c r="F389">
        <v>991</v>
      </c>
      <c r="G389">
        <v>989</v>
      </c>
    </row>
    <row r="390" spans="1:7" x14ac:dyDescent="0.25">
      <c r="A390">
        <v>388</v>
      </c>
      <c r="B390" t="s">
        <v>20</v>
      </c>
      <c r="C390" t="s">
        <v>23</v>
      </c>
      <c r="D390" t="s">
        <v>13</v>
      </c>
      <c r="E390" t="s">
        <v>9</v>
      </c>
      <c r="F390">
        <v>1241</v>
      </c>
      <c r="G390">
        <v>1238</v>
      </c>
    </row>
    <row r="391" spans="1:7" x14ac:dyDescent="0.25">
      <c r="A391">
        <v>389</v>
      </c>
      <c r="B391" t="s">
        <v>20</v>
      </c>
      <c r="C391" t="s">
        <v>23</v>
      </c>
      <c r="D391" t="s">
        <v>13</v>
      </c>
      <c r="E391" t="s">
        <v>10</v>
      </c>
      <c r="F391">
        <v>167</v>
      </c>
      <c r="G391">
        <v>168</v>
      </c>
    </row>
    <row r="392" spans="1:7" x14ac:dyDescent="0.25">
      <c r="A392">
        <v>390</v>
      </c>
      <c r="B392" t="s">
        <v>20</v>
      </c>
      <c r="C392" t="s">
        <v>23</v>
      </c>
      <c r="D392" t="s">
        <v>13</v>
      </c>
      <c r="E392" t="s">
        <v>10</v>
      </c>
      <c r="F392">
        <v>416</v>
      </c>
      <c r="G392">
        <v>413</v>
      </c>
    </row>
    <row r="393" spans="1:7" x14ac:dyDescent="0.25">
      <c r="A393">
        <v>391</v>
      </c>
      <c r="B393" t="s">
        <v>20</v>
      </c>
      <c r="C393" t="s">
        <v>23</v>
      </c>
      <c r="D393" t="s">
        <v>13</v>
      </c>
      <c r="E393" t="s">
        <v>10</v>
      </c>
      <c r="F393">
        <v>661</v>
      </c>
      <c r="G393">
        <v>661</v>
      </c>
    </row>
    <row r="394" spans="1:7" x14ac:dyDescent="0.25">
      <c r="A394">
        <v>392</v>
      </c>
      <c r="B394" t="s">
        <v>20</v>
      </c>
      <c r="C394" t="s">
        <v>23</v>
      </c>
      <c r="D394" t="s">
        <v>13</v>
      </c>
      <c r="E394" t="s">
        <v>10</v>
      </c>
      <c r="F394">
        <v>905</v>
      </c>
      <c r="G394">
        <v>907</v>
      </c>
    </row>
    <row r="395" spans="1:7" x14ac:dyDescent="0.25">
      <c r="A395">
        <v>393</v>
      </c>
      <c r="B395" t="s">
        <v>20</v>
      </c>
      <c r="C395" t="s">
        <v>23</v>
      </c>
      <c r="D395" t="s">
        <v>13</v>
      </c>
      <c r="E395" t="s">
        <v>10</v>
      </c>
      <c r="F395">
        <v>1149</v>
      </c>
      <c r="G395">
        <v>1151</v>
      </c>
    </row>
    <row r="396" spans="1:7" x14ac:dyDescent="0.25">
      <c r="A396">
        <v>394</v>
      </c>
      <c r="B396" t="s">
        <v>20</v>
      </c>
      <c r="C396" t="s">
        <v>23</v>
      </c>
      <c r="D396" t="s">
        <v>13</v>
      </c>
      <c r="E396" t="s">
        <v>10</v>
      </c>
      <c r="G396">
        <v>1262</v>
      </c>
    </row>
    <row r="397" spans="1:7" x14ac:dyDescent="0.25">
      <c r="A397">
        <v>395</v>
      </c>
      <c r="B397" t="s">
        <v>24</v>
      </c>
      <c r="C397" t="s">
        <v>25</v>
      </c>
      <c r="D397" t="s">
        <v>8</v>
      </c>
      <c r="E397" t="s">
        <v>9</v>
      </c>
      <c r="F397">
        <v>182</v>
      </c>
      <c r="G397">
        <v>177</v>
      </c>
    </row>
    <row r="398" spans="1:7" x14ac:dyDescent="0.25">
      <c r="A398">
        <v>396</v>
      </c>
      <c r="B398" t="s">
        <v>24</v>
      </c>
      <c r="C398" t="s">
        <v>25</v>
      </c>
      <c r="D398" t="s">
        <v>8</v>
      </c>
      <c r="E398" t="s">
        <v>9</v>
      </c>
      <c r="F398">
        <v>425</v>
      </c>
      <c r="G398">
        <v>426</v>
      </c>
    </row>
    <row r="399" spans="1:7" x14ac:dyDescent="0.25">
      <c r="A399">
        <v>397</v>
      </c>
      <c r="B399" t="s">
        <v>24</v>
      </c>
      <c r="C399" t="s">
        <v>25</v>
      </c>
      <c r="D399" t="s">
        <v>8</v>
      </c>
      <c r="E399" t="s">
        <v>9</v>
      </c>
      <c r="F399">
        <v>654</v>
      </c>
      <c r="G399">
        <v>655</v>
      </c>
    </row>
    <row r="400" spans="1:7" x14ac:dyDescent="0.25">
      <c r="A400">
        <v>398</v>
      </c>
      <c r="B400" t="s">
        <v>24</v>
      </c>
      <c r="C400" t="s">
        <v>25</v>
      </c>
      <c r="D400" t="s">
        <v>8</v>
      </c>
      <c r="E400" t="s">
        <v>9</v>
      </c>
      <c r="F400">
        <v>877</v>
      </c>
      <c r="G400">
        <v>876</v>
      </c>
    </row>
    <row r="401" spans="1:7" x14ac:dyDescent="0.25">
      <c r="A401">
        <v>399</v>
      </c>
      <c r="B401" t="s">
        <v>24</v>
      </c>
      <c r="C401" t="s">
        <v>25</v>
      </c>
      <c r="D401" t="s">
        <v>8</v>
      </c>
      <c r="E401" t="s">
        <v>10</v>
      </c>
      <c r="F401">
        <v>74</v>
      </c>
      <c r="G401">
        <v>74</v>
      </c>
    </row>
    <row r="402" spans="1:7" x14ac:dyDescent="0.25">
      <c r="A402">
        <v>400</v>
      </c>
      <c r="B402" t="s">
        <v>24</v>
      </c>
      <c r="C402" t="s">
        <v>25</v>
      </c>
      <c r="D402" t="s">
        <v>8</v>
      </c>
      <c r="E402" t="s">
        <v>10</v>
      </c>
      <c r="F402">
        <v>344</v>
      </c>
      <c r="G402">
        <v>344</v>
      </c>
    </row>
    <row r="403" spans="1:7" x14ac:dyDescent="0.25">
      <c r="A403">
        <v>401</v>
      </c>
      <c r="B403" t="s">
        <v>24</v>
      </c>
      <c r="C403" t="s">
        <v>25</v>
      </c>
      <c r="D403" t="s">
        <v>8</v>
      </c>
      <c r="E403" t="s">
        <v>10</v>
      </c>
      <c r="F403">
        <v>570</v>
      </c>
      <c r="G403">
        <v>571</v>
      </c>
    </row>
    <row r="404" spans="1:7" x14ac:dyDescent="0.25">
      <c r="A404">
        <v>402</v>
      </c>
      <c r="B404" t="s">
        <v>24</v>
      </c>
      <c r="C404" t="s">
        <v>25</v>
      </c>
      <c r="D404" t="s">
        <v>8</v>
      </c>
      <c r="E404" t="s">
        <v>10</v>
      </c>
      <c r="F404">
        <v>794</v>
      </c>
      <c r="G404">
        <v>795</v>
      </c>
    </row>
    <row r="405" spans="1:7" x14ac:dyDescent="0.25">
      <c r="A405">
        <v>403</v>
      </c>
      <c r="B405" t="s">
        <v>24</v>
      </c>
      <c r="C405" t="s">
        <v>25</v>
      </c>
      <c r="D405" t="s">
        <v>11</v>
      </c>
      <c r="E405" t="s">
        <v>9</v>
      </c>
      <c r="F405">
        <v>29</v>
      </c>
    </row>
    <row r="406" spans="1:7" x14ac:dyDescent="0.25">
      <c r="A406">
        <v>404</v>
      </c>
      <c r="B406" t="s">
        <v>24</v>
      </c>
      <c r="C406" t="s">
        <v>25</v>
      </c>
      <c r="D406" t="s">
        <v>11</v>
      </c>
      <c r="E406" t="s">
        <v>9</v>
      </c>
      <c r="F406">
        <v>308</v>
      </c>
      <c r="G406">
        <v>306</v>
      </c>
    </row>
    <row r="407" spans="1:7" x14ac:dyDescent="0.25">
      <c r="A407">
        <v>405</v>
      </c>
      <c r="B407" t="s">
        <v>24</v>
      </c>
      <c r="C407" t="s">
        <v>25</v>
      </c>
      <c r="D407" t="s">
        <v>11</v>
      </c>
      <c r="E407" t="s">
        <v>9</v>
      </c>
      <c r="F407">
        <v>539</v>
      </c>
      <c r="G407">
        <v>537</v>
      </c>
    </row>
    <row r="408" spans="1:7" x14ac:dyDescent="0.25">
      <c r="A408">
        <v>406</v>
      </c>
      <c r="B408" t="s">
        <v>24</v>
      </c>
      <c r="C408" t="s">
        <v>25</v>
      </c>
      <c r="D408" t="s">
        <v>11</v>
      </c>
      <c r="E408" t="s">
        <v>9</v>
      </c>
      <c r="F408">
        <v>764</v>
      </c>
      <c r="G408">
        <v>762</v>
      </c>
    </row>
    <row r="409" spans="1:7" x14ac:dyDescent="0.25">
      <c r="A409">
        <v>407</v>
      </c>
      <c r="B409" t="s">
        <v>24</v>
      </c>
      <c r="C409" t="s">
        <v>25</v>
      </c>
      <c r="D409" t="s">
        <v>11</v>
      </c>
      <c r="E409" t="s">
        <v>10</v>
      </c>
      <c r="F409">
        <v>218</v>
      </c>
      <c r="G409">
        <v>219</v>
      </c>
    </row>
    <row r="410" spans="1:7" x14ac:dyDescent="0.25">
      <c r="A410">
        <v>408</v>
      </c>
      <c r="B410" t="s">
        <v>24</v>
      </c>
      <c r="C410" t="s">
        <v>25</v>
      </c>
      <c r="D410" t="s">
        <v>11</v>
      </c>
      <c r="E410" t="s">
        <v>10</v>
      </c>
      <c r="F410">
        <v>457</v>
      </c>
      <c r="G410">
        <v>455</v>
      </c>
    </row>
    <row r="411" spans="1:7" x14ac:dyDescent="0.25">
      <c r="A411">
        <v>409</v>
      </c>
      <c r="B411" t="s">
        <v>24</v>
      </c>
      <c r="C411" t="s">
        <v>25</v>
      </c>
      <c r="D411" t="s">
        <v>11</v>
      </c>
      <c r="E411" t="s">
        <v>10</v>
      </c>
      <c r="F411">
        <v>685</v>
      </c>
      <c r="G411">
        <v>683</v>
      </c>
    </row>
    <row r="412" spans="1:7" x14ac:dyDescent="0.25">
      <c r="A412">
        <v>410</v>
      </c>
      <c r="B412" t="s">
        <v>24</v>
      </c>
      <c r="C412" t="s">
        <v>25</v>
      </c>
      <c r="D412" t="s">
        <v>11</v>
      </c>
      <c r="E412" t="s">
        <v>10</v>
      </c>
      <c r="F412">
        <v>913</v>
      </c>
      <c r="G412">
        <v>911</v>
      </c>
    </row>
    <row r="413" spans="1:7" x14ac:dyDescent="0.25">
      <c r="A413">
        <v>411</v>
      </c>
      <c r="B413" t="s">
        <v>24</v>
      </c>
      <c r="C413" t="s">
        <v>25</v>
      </c>
      <c r="D413" t="s">
        <v>12</v>
      </c>
      <c r="E413" t="s">
        <v>9</v>
      </c>
      <c r="F413">
        <v>182</v>
      </c>
      <c r="G413">
        <v>180</v>
      </c>
    </row>
    <row r="414" spans="1:7" x14ac:dyDescent="0.25">
      <c r="A414">
        <v>412</v>
      </c>
      <c r="B414" t="s">
        <v>24</v>
      </c>
      <c r="C414" t="s">
        <v>25</v>
      </c>
      <c r="D414" t="s">
        <v>12</v>
      </c>
      <c r="E414" t="s">
        <v>9</v>
      </c>
      <c r="F414">
        <v>425</v>
      </c>
      <c r="G414">
        <v>424</v>
      </c>
    </row>
    <row r="415" spans="1:7" x14ac:dyDescent="0.25">
      <c r="A415">
        <v>413</v>
      </c>
      <c r="B415" t="s">
        <v>24</v>
      </c>
      <c r="C415" t="s">
        <v>25</v>
      </c>
      <c r="D415" t="s">
        <v>12</v>
      </c>
      <c r="E415" t="s">
        <v>9</v>
      </c>
      <c r="F415">
        <v>654</v>
      </c>
      <c r="G415">
        <v>657</v>
      </c>
    </row>
    <row r="416" spans="1:7" x14ac:dyDescent="0.25">
      <c r="A416">
        <v>414</v>
      </c>
      <c r="B416" t="s">
        <v>24</v>
      </c>
      <c r="C416" t="s">
        <v>25</v>
      </c>
      <c r="D416" t="s">
        <v>12</v>
      </c>
      <c r="E416" t="s">
        <v>9</v>
      </c>
      <c r="F416">
        <v>877</v>
      </c>
      <c r="G416">
        <v>874</v>
      </c>
    </row>
    <row r="417" spans="1:7" x14ac:dyDescent="0.25">
      <c r="A417">
        <v>415</v>
      </c>
      <c r="B417" t="s">
        <v>24</v>
      </c>
      <c r="C417" t="s">
        <v>25</v>
      </c>
      <c r="D417" t="s">
        <v>12</v>
      </c>
      <c r="E417" t="s">
        <v>10</v>
      </c>
      <c r="F417">
        <v>74</v>
      </c>
      <c r="G417">
        <v>78</v>
      </c>
    </row>
    <row r="418" spans="1:7" x14ac:dyDescent="0.25">
      <c r="A418">
        <v>416</v>
      </c>
      <c r="B418" t="s">
        <v>24</v>
      </c>
      <c r="C418" t="s">
        <v>25</v>
      </c>
      <c r="D418" t="s">
        <v>12</v>
      </c>
      <c r="E418" t="s">
        <v>10</v>
      </c>
      <c r="F418">
        <v>344</v>
      </c>
      <c r="G418">
        <v>346</v>
      </c>
    </row>
    <row r="419" spans="1:7" x14ac:dyDescent="0.25">
      <c r="A419">
        <v>417</v>
      </c>
      <c r="B419" t="s">
        <v>24</v>
      </c>
      <c r="C419" t="s">
        <v>25</v>
      </c>
      <c r="D419" t="s">
        <v>12</v>
      </c>
      <c r="E419" t="s">
        <v>10</v>
      </c>
      <c r="F419">
        <v>570</v>
      </c>
      <c r="G419">
        <v>569</v>
      </c>
    </row>
    <row r="420" spans="1:7" x14ac:dyDescent="0.25">
      <c r="A420">
        <v>418</v>
      </c>
      <c r="B420" t="s">
        <v>24</v>
      </c>
      <c r="C420" t="s">
        <v>25</v>
      </c>
      <c r="D420" t="s">
        <v>12</v>
      </c>
      <c r="E420" t="s">
        <v>10</v>
      </c>
      <c r="F420">
        <v>794</v>
      </c>
      <c r="G420">
        <v>795</v>
      </c>
    </row>
    <row r="421" spans="1:7" x14ac:dyDescent="0.25">
      <c r="A421">
        <v>419</v>
      </c>
      <c r="B421" t="s">
        <v>24</v>
      </c>
      <c r="C421" t="s">
        <v>25</v>
      </c>
      <c r="D421" t="s">
        <v>13</v>
      </c>
      <c r="E421" t="s">
        <v>9</v>
      </c>
      <c r="F421">
        <v>29</v>
      </c>
    </row>
    <row r="422" spans="1:7" x14ac:dyDescent="0.25">
      <c r="A422">
        <v>420</v>
      </c>
      <c r="B422" t="s">
        <v>24</v>
      </c>
      <c r="C422" t="s">
        <v>25</v>
      </c>
      <c r="D422" t="s">
        <v>13</v>
      </c>
      <c r="E422" t="s">
        <v>9</v>
      </c>
      <c r="F422">
        <v>308</v>
      </c>
      <c r="G422">
        <v>302</v>
      </c>
    </row>
    <row r="423" spans="1:7" x14ac:dyDescent="0.25">
      <c r="A423">
        <v>421</v>
      </c>
      <c r="B423" t="s">
        <v>24</v>
      </c>
      <c r="C423" t="s">
        <v>25</v>
      </c>
      <c r="D423" t="s">
        <v>13</v>
      </c>
      <c r="E423" t="s">
        <v>9</v>
      </c>
      <c r="F423">
        <v>539</v>
      </c>
      <c r="G423">
        <v>531</v>
      </c>
    </row>
    <row r="424" spans="1:7" x14ac:dyDescent="0.25">
      <c r="A424">
        <v>422</v>
      </c>
      <c r="B424" t="s">
        <v>24</v>
      </c>
      <c r="C424" t="s">
        <v>25</v>
      </c>
      <c r="D424" t="s">
        <v>13</v>
      </c>
      <c r="E424" t="s">
        <v>9</v>
      </c>
      <c r="F424">
        <v>764</v>
      </c>
      <c r="G424">
        <v>764</v>
      </c>
    </row>
    <row r="425" spans="1:7" x14ac:dyDescent="0.25">
      <c r="A425">
        <v>423</v>
      </c>
      <c r="B425" t="s">
        <v>24</v>
      </c>
      <c r="C425" t="s">
        <v>25</v>
      </c>
      <c r="D425" t="s">
        <v>13</v>
      </c>
      <c r="E425" t="s">
        <v>10</v>
      </c>
      <c r="F425">
        <v>218</v>
      </c>
      <c r="G425">
        <v>220</v>
      </c>
    </row>
    <row r="426" spans="1:7" x14ac:dyDescent="0.25">
      <c r="A426">
        <v>424</v>
      </c>
      <c r="B426" t="s">
        <v>24</v>
      </c>
      <c r="C426" t="s">
        <v>25</v>
      </c>
      <c r="D426" t="s">
        <v>13</v>
      </c>
      <c r="E426" t="s">
        <v>10</v>
      </c>
      <c r="F426">
        <v>457</v>
      </c>
      <c r="G426">
        <v>464</v>
      </c>
    </row>
    <row r="427" spans="1:7" x14ac:dyDescent="0.25">
      <c r="A427">
        <v>425</v>
      </c>
      <c r="B427" t="s">
        <v>24</v>
      </c>
      <c r="C427" t="s">
        <v>25</v>
      </c>
      <c r="D427" t="s">
        <v>13</v>
      </c>
      <c r="E427" t="s">
        <v>10</v>
      </c>
      <c r="F427">
        <v>685</v>
      </c>
      <c r="G427">
        <v>685</v>
      </c>
    </row>
    <row r="428" spans="1:7" x14ac:dyDescent="0.25">
      <c r="A428">
        <v>426</v>
      </c>
      <c r="B428" t="s">
        <v>24</v>
      </c>
      <c r="C428" t="s">
        <v>25</v>
      </c>
      <c r="D428" t="s">
        <v>13</v>
      </c>
      <c r="E428" t="s">
        <v>10</v>
      </c>
      <c r="F428">
        <v>913</v>
      </c>
      <c r="G428">
        <v>917</v>
      </c>
    </row>
    <row r="429" spans="1:7" x14ac:dyDescent="0.25">
      <c r="A429">
        <v>427</v>
      </c>
      <c r="B429" t="s">
        <v>24</v>
      </c>
      <c r="C429" t="s">
        <v>26</v>
      </c>
      <c r="D429" t="s">
        <v>8</v>
      </c>
      <c r="E429" t="s">
        <v>9</v>
      </c>
      <c r="F429">
        <v>48</v>
      </c>
      <c r="G429">
        <v>49</v>
      </c>
    </row>
    <row r="430" spans="1:7" x14ac:dyDescent="0.25">
      <c r="A430">
        <v>428</v>
      </c>
      <c r="B430" t="s">
        <v>24</v>
      </c>
      <c r="C430" t="s">
        <v>26</v>
      </c>
      <c r="D430" t="s">
        <v>8</v>
      </c>
      <c r="E430" t="s">
        <v>9</v>
      </c>
      <c r="F430">
        <v>356</v>
      </c>
      <c r="G430">
        <v>359</v>
      </c>
    </row>
    <row r="431" spans="1:7" x14ac:dyDescent="0.25">
      <c r="A431">
        <v>429</v>
      </c>
      <c r="B431" t="s">
        <v>24</v>
      </c>
      <c r="C431" t="s">
        <v>26</v>
      </c>
      <c r="D431" t="s">
        <v>8</v>
      </c>
      <c r="E431" t="s">
        <v>9</v>
      </c>
      <c r="F431">
        <v>635</v>
      </c>
      <c r="G431">
        <v>635</v>
      </c>
    </row>
    <row r="432" spans="1:7" x14ac:dyDescent="0.25">
      <c r="A432">
        <v>430</v>
      </c>
      <c r="B432" t="s">
        <v>24</v>
      </c>
      <c r="C432" t="s">
        <v>26</v>
      </c>
      <c r="D432" t="s">
        <v>8</v>
      </c>
      <c r="E432" t="s">
        <v>9</v>
      </c>
      <c r="F432">
        <v>902</v>
      </c>
      <c r="G432">
        <v>907</v>
      </c>
    </row>
    <row r="433" spans="1:7" x14ac:dyDescent="0.25">
      <c r="A433">
        <v>431</v>
      </c>
      <c r="B433" t="s">
        <v>24</v>
      </c>
      <c r="C433" t="s">
        <v>26</v>
      </c>
      <c r="D433" t="s">
        <v>8</v>
      </c>
      <c r="E433" t="s">
        <v>9</v>
      </c>
      <c r="F433">
        <v>1172</v>
      </c>
      <c r="G433">
        <v>1174</v>
      </c>
    </row>
    <row r="434" spans="1:7" x14ac:dyDescent="0.25">
      <c r="A434">
        <v>432</v>
      </c>
      <c r="B434" t="s">
        <v>24</v>
      </c>
      <c r="C434" t="s">
        <v>26</v>
      </c>
      <c r="D434" t="s">
        <v>8</v>
      </c>
      <c r="E434" t="s">
        <v>10</v>
      </c>
      <c r="F434">
        <v>253</v>
      </c>
      <c r="G434">
        <v>255</v>
      </c>
    </row>
    <row r="435" spans="1:7" x14ac:dyDescent="0.25">
      <c r="A435">
        <v>433</v>
      </c>
      <c r="B435" t="s">
        <v>24</v>
      </c>
      <c r="C435" t="s">
        <v>26</v>
      </c>
      <c r="D435" t="s">
        <v>8</v>
      </c>
      <c r="E435" t="s">
        <v>10</v>
      </c>
      <c r="F435">
        <v>535</v>
      </c>
      <c r="G435">
        <v>535</v>
      </c>
    </row>
    <row r="436" spans="1:7" x14ac:dyDescent="0.25">
      <c r="A436">
        <v>434</v>
      </c>
      <c r="B436" t="s">
        <v>24</v>
      </c>
      <c r="C436" t="s">
        <v>26</v>
      </c>
      <c r="D436" t="s">
        <v>8</v>
      </c>
      <c r="E436" t="s">
        <v>10</v>
      </c>
      <c r="F436">
        <v>804</v>
      </c>
      <c r="G436">
        <v>804</v>
      </c>
    </row>
    <row r="437" spans="1:7" x14ac:dyDescent="0.25">
      <c r="A437">
        <v>435</v>
      </c>
      <c r="B437" t="s">
        <v>24</v>
      </c>
      <c r="C437" t="s">
        <v>26</v>
      </c>
      <c r="D437" t="s">
        <v>8</v>
      </c>
      <c r="E437" t="s">
        <v>10</v>
      </c>
      <c r="F437">
        <v>1087</v>
      </c>
      <c r="G437">
        <v>1087</v>
      </c>
    </row>
    <row r="438" spans="1:7" x14ac:dyDescent="0.25">
      <c r="A438">
        <v>436</v>
      </c>
      <c r="B438" t="s">
        <v>24</v>
      </c>
      <c r="C438" t="s">
        <v>26</v>
      </c>
      <c r="D438" t="s">
        <v>8</v>
      </c>
      <c r="E438" t="s">
        <v>10</v>
      </c>
      <c r="G438">
        <v>1342</v>
      </c>
    </row>
    <row r="439" spans="1:7" x14ac:dyDescent="0.25">
      <c r="A439">
        <v>437</v>
      </c>
      <c r="B439" t="s">
        <v>24</v>
      </c>
      <c r="C439" t="s">
        <v>26</v>
      </c>
      <c r="D439" t="s">
        <v>11</v>
      </c>
      <c r="E439" t="s">
        <v>9</v>
      </c>
      <c r="F439">
        <v>207</v>
      </c>
      <c r="G439">
        <v>203</v>
      </c>
    </row>
    <row r="440" spans="1:7" x14ac:dyDescent="0.25">
      <c r="A440">
        <v>438</v>
      </c>
      <c r="B440" t="s">
        <v>24</v>
      </c>
      <c r="C440" t="s">
        <v>26</v>
      </c>
      <c r="D440" t="s">
        <v>11</v>
      </c>
      <c r="E440" t="s">
        <v>9</v>
      </c>
      <c r="F440">
        <v>500</v>
      </c>
      <c r="G440">
        <v>498</v>
      </c>
    </row>
    <row r="441" spans="1:7" x14ac:dyDescent="0.25">
      <c r="A441">
        <v>439</v>
      </c>
      <c r="B441" t="s">
        <v>24</v>
      </c>
      <c r="C441" t="s">
        <v>26</v>
      </c>
      <c r="D441" t="s">
        <v>11</v>
      </c>
      <c r="E441" t="s">
        <v>9</v>
      </c>
      <c r="F441">
        <v>763</v>
      </c>
      <c r="G441">
        <v>763</v>
      </c>
    </row>
    <row r="442" spans="1:7" x14ac:dyDescent="0.25">
      <c r="A442">
        <v>440</v>
      </c>
      <c r="B442" t="s">
        <v>24</v>
      </c>
      <c r="C442" t="s">
        <v>26</v>
      </c>
      <c r="D442" t="s">
        <v>11</v>
      </c>
      <c r="E442" t="s">
        <v>9</v>
      </c>
      <c r="F442">
        <v>1043</v>
      </c>
      <c r="G442">
        <v>1043</v>
      </c>
    </row>
    <row r="443" spans="1:7" x14ac:dyDescent="0.25">
      <c r="A443">
        <v>441</v>
      </c>
      <c r="B443" t="s">
        <v>24</v>
      </c>
      <c r="C443" t="s">
        <v>26</v>
      </c>
      <c r="D443" t="s">
        <v>11</v>
      </c>
      <c r="E443" t="s">
        <v>9</v>
      </c>
      <c r="F443">
        <v>1307</v>
      </c>
      <c r="G443">
        <v>1304</v>
      </c>
    </row>
    <row r="444" spans="1:7" x14ac:dyDescent="0.25">
      <c r="A444">
        <v>442</v>
      </c>
      <c r="B444" t="s">
        <v>24</v>
      </c>
      <c r="C444" t="s">
        <v>26</v>
      </c>
      <c r="D444" t="s">
        <v>11</v>
      </c>
      <c r="E444" t="s">
        <v>10</v>
      </c>
      <c r="F444">
        <v>98</v>
      </c>
    </row>
    <row r="445" spans="1:7" x14ac:dyDescent="0.25">
      <c r="A445">
        <v>443</v>
      </c>
      <c r="B445" t="s">
        <v>24</v>
      </c>
      <c r="C445" t="s">
        <v>26</v>
      </c>
      <c r="D445" t="s">
        <v>11</v>
      </c>
      <c r="E445" t="s">
        <v>10</v>
      </c>
      <c r="F445">
        <v>411</v>
      </c>
      <c r="G445">
        <v>411</v>
      </c>
    </row>
    <row r="446" spans="1:7" x14ac:dyDescent="0.25">
      <c r="A446">
        <v>444</v>
      </c>
      <c r="B446" t="s">
        <v>24</v>
      </c>
      <c r="C446" t="s">
        <v>26</v>
      </c>
      <c r="D446" t="s">
        <v>11</v>
      </c>
      <c r="E446" t="s">
        <v>10</v>
      </c>
      <c r="F446">
        <v>683</v>
      </c>
      <c r="G446">
        <v>682</v>
      </c>
    </row>
    <row r="447" spans="1:7" x14ac:dyDescent="0.25">
      <c r="A447">
        <v>445</v>
      </c>
      <c r="B447" t="s">
        <v>24</v>
      </c>
      <c r="C447" t="s">
        <v>26</v>
      </c>
      <c r="D447" t="s">
        <v>11</v>
      </c>
      <c r="E447" t="s">
        <v>10</v>
      </c>
      <c r="F447">
        <v>949</v>
      </c>
      <c r="G447">
        <v>946</v>
      </c>
    </row>
    <row r="448" spans="1:7" x14ac:dyDescent="0.25">
      <c r="A448">
        <v>446</v>
      </c>
      <c r="B448" t="s">
        <v>24</v>
      </c>
      <c r="C448" t="s">
        <v>26</v>
      </c>
      <c r="D448" t="s">
        <v>11</v>
      </c>
      <c r="E448" t="s">
        <v>10</v>
      </c>
      <c r="F448">
        <v>1215</v>
      </c>
      <c r="G448">
        <v>1212</v>
      </c>
    </row>
    <row r="449" spans="1:7" x14ac:dyDescent="0.25">
      <c r="A449">
        <v>447</v>
      </c>
      <c r="B449" t="s">
        <v>24</v>
      </c>
      <c r="C449" t="s">
        <v>26</v>
      </c>
      <c r="D449" t="s">
        <v>12</v>
      </c>
      <c r="E449" t="s">
        <v>9</v>
      </c>
      <c r="F449">
        <v>48</v>
      </c>
      <c r="G449">
        <v>48</v>
      </c>
    </row>
    <row r="450" spans="1:7" x14ac:dyDescent="0.25">
      <c r="A450">
        <v>448</v>
      </c>
      <c r="B450" t="s">
        <v>24</v>
      </c>
      <c r="C450" t="s">
        <v>26</v>
      </c>
      <c r="D450" t="s">
        <v>12</v>
      </c>
      <c r="E450" t="s">
        <v>9</v>
      </c>
      <c r="F450">
        <v>356</v>
      </c>
      <c r="G450">
        <v>356</v>
      </c>
    </row>
    <row r="451" spans="1:7" x14ac:dyDescent="0.25">
      <c r="A451">
        <v>449</v>
      </c>
      <c r="B451" t="s">
        <v>24</v>
      </c>
      <c r="C451" t="s">
        <v>26</v>
      </c>
      <c r="D451" t="s">
        <v>12</v>
      </c>
      <c r="E451" t="s">
        <v>9</v>
      </c>
      <c r="F451">
        <v>635</v>
      </c>
      <c r="G451">
        <v>635</v>
      </c>
    </row>
    <row r="452" spans="1:7" x14ac:dyDescent="0.25">
      <c r="A452">
        <v>450</v>
      </c>
      <c r="B452" t="s">
        <v>24</v>
      </c>
      <c r="C452" t="s">
        <v>26</v>
      </c>
      <c r="D452" t="s">
        <v>12</v>
      </c>
      <c r="E452" t="s">
        <v>9</v>
      </c>
      <c r="F452">
        <v>902</v>
      </c>
      <c r="G452">
        <v>896</v>
      </c>
    </row>
    <row r="453" spans="1:7" x14ac:dyDescent="0.25">
      <c r="A453">
        <v>451</v>
      </c>
      <c r="B453" t="s">
        <v>24</v>
      </c>
      <c r="C453" t="s">
        <v>26</v>
      </c>
      <c r="D453" t="s">
        <v>12</v>
      </c>
      <c r="E453" t="s">
        <v>9</v>
      </c>
      <c r="F453">
        <v>1172</v>
      </c>
      <c r="G453">
        <v>1168</v>
      </c>
    </row>
    <row r="454" spans="1:7" x14ac:dyDescent="0.25">
      <c r="A454">
        <v>452</v>
      </c>
      <c r="B454" t="s">
        <v>24</v>
      </c>
      <c r="C454" t="s">
        <v>26</v>
      </c>
      <c r="D454" t="s">
        <v>12</v>
      </c>
      <c r="E454" t="s">
        <v>10</v>
      </c>
      <c r="F454">
        <v>253</v>
      </c>
      <c r="G454">
        <v>259</v>
      </c>
    </row>
    <row r="455" spans="1:7" x14ac:dyDescent="0.25">
      <c r="A455">
        <v>453</v>
      </c>
      <c r="B455" t="s">
        <v>24</v>
      </c>
      <c r="C455" t="s">
        <v>26</v>
      </c>
      <c r="D455" t="s">
        <v>12</v>
      </c>
      <c r="E455" t="s">
        <v>10</v>
      </c>
      <c r="F455">
        <v>535</v>
      </c>
      <c r="G455">
        <v>537</v>
      </c>
    </row>
    <row r="456" spans="1:7" x14ac:dyDescent="0.25">
      <c r="A456">
        <v>454</v>
      </c>
      <c r="B456" t="s">
        <v>24</v>
      </c>
      <c r="C456" t="s">
        <v>26</v>
      </c>
      <c r="D456" t="s">
        <v>12</v>
      </c>
      <c r="E456" t="s">
        <v>10</v>
      </c>
      <c r="F456">
        <v>804</v>
      </c>
      <c r="G456">
        <v>807</v>
      </c>
    </row>
    <row r="457" spans="1:7" x14ac:dyDescent="0.25">
      <c r="A457">
        <v>455</v>
      </c>
      <c r="B457" t="s">
        <v>24</v>
      </c>
      <c r="C457" t="s">
        <v>26</v>
      </c>
      <c r="D457" t="s">
        <v>12</v>
      </c>
      <c r="E457" t="s">
        <v>10</v>
      </c>
      <c r="F457">
        <v>1087</v>
      </c>
      <c r="G457">
        <v>1088</v>
      </c>
    </row>
    <row r="458" spans="1:7" x14ac:dyDescent="0.25">
      <c r="A458">
        <v>456</v>
      </c>
      <c r="B458" t="s">
        <v>24</v>
      </c>
      <c r="C458" t="s">
        <v>26</v>
      </c>
      <c r="D458" t="s">
        <v>13</v>
      </c>
      <c r="E458" t="s">
        <v>9</v>
      </c>
      <c r="F458">
        <v>207</v>
      </c>
    </row>
    <row r="459" spans="1:7" x14ac:dyDescent="0.25">
      <c r="A459">
        <v>457</v>
      </c>
      <c r="B459" t="s">
        <v>24</v>
      </c>
      <c r="C459" t="s">
        <v>26</v>
      </c>
      <c r="D459" t="s">
        <v>13</v>
      </c>
      <c r="E459" t="s">
        <v>9</v>
      </c>
      <c r="F459">
        <v>500</v>
      </c>
      <c r="G459">
        <v>499</v>
      </c>
    </row>
    <row r="460" spans="1:7" x14ac:dyDescent="0.25">
      <c r="A460">
        <v>458</v>
      </c>
      <c r="B460" t="s">
        <v>24</v>
      </c>
      <c r="C460" t="s">
        <v>26</v>
      </c>
      <c r="D460" t="s">
        <v>13</v>
      </c>
      <c r="E460" t="s">
        <v>9</v>
      </c>
      <c r="F460">
        <v>763</v>
      </c>
      <c r="G460">
        <v>759</v>
      </c>
    </row>
    <row r="461" spans="1:7" x14ac:dyDescent="0.25">
      <c r="A461">
        <v>459</v>
      </c>
      <c r="B461" t="s">
        <v>24</v>
      </c>
      <c r="C461" t="s">
        <v>26</v>
      </c>
      <c r="D461" t="s">
        <v>13</v>
      </c>
      <c r="E461" t="s">
        <v>9</v>
      </c>
      <c r="F461">
        <v>1043</v>
      </c>
      <c r="G461">
        <v>1042</v>
      </c>
    </row>
    <row r="462" spans="1:7" x14ac:dyDescent="0.25">
      <c r="A462">
        <v>460</v>
      </c>
      <c r="B462" t="s">
        <v>24</v>
      </c>
      <c r="C462" t="s">
        <v>26</v>
      </c>
      <c r="D462" t="s">
        <v>13</v>
      </c>
      <c r="E462" t="s">
        <v>9</v>
      </c>
      <c r="F462">
        <v>1307</v>
      </c>
      <c r="G462">
        <v>1306</v>
      </c>
    </row>
    <row r="463" spans="1:7" x14ac:dyDescent="0.25">
      <c r="A463">
        <v>461</v>
      </c>
      <c r="B463" t="s">
        <v>24</v>
      </c>
      <c r="C463" t="s">
        <v>26</v>
      </c>
      <c r="D463" t="s">
        <v>13</v>
      </c>
      <c r="E463" t="s">
        <v>10</v>
      </c>
      <c r="F463">
        <v>98</v>
      </c>
    </row>
    <row r="464" spans="1:7" x14ac:dyDescent="0.25">
      <c r="A464">
        <v>462</v>
      </c>
      <c r="B464" t="s">
        <v>24</v>
      </c>
      <c r="C464" t="s">
        <v>26</v>
      </c>
      <c r="D464" t="s">
        <v>13</v>
      </c>
      <c r="E464" t="s">
        <v>10</v>
      </c>
      <c r="F464">
        <v>411</v>
      </c>
      <c r="G464">
        <v>409</v>
      </c>
    </row>
    <row r="465" spans="1:7" x14ac:dyDescent="0.25">
      <c r="A465">
        <v>463</v>
      </c>
      <c r="B465" t="s">
        <v>24</v>
      </c>
      <c r="C465" t="s">
        <v>26</v>
      </c>
      <c r="D465" t="s">
        <v>13</v>
      </c>
      <c r="E465" t="s">
        <v>10</v>
      </c>
      <c r="F465">
        <v>683</v>
      </c>
      <c r="G465">
        <v>687</v>
      </c>
    </row>
    <row r="466" spans="1:7" x14ac:dyDescent="0.25">
      <c r="A466">
        <v>464</v>
      </c>
      <c r="B466" t="s">
        <v>24</v>
      </c>
      <c r="C466" t="s">
        <v>26</v>
      </c>
      <c r="D466" t="s">
        <v>13</v>
      </c>
      <c r="E466" t="s">
        <v>10</v>
      </c>
      <c r="F466">
        <v>949</v>
      </c>
      <c r="G466">
        <v>954</v>
      </c>
    </row>
    <row r="467" spans="1:7" x14ac:dyDescent="0.25">
      <c r="A467">
        <v>465</v>
      </c>
      <c r="B467" t="s">
        <v>24</v>
      </c>
      <c r="C467" t="s">
        <v>26</v>
      </c>
      <c r="D467" t="s">
        <v>13</v>
      </c>
      <c r="E467" t="s">
        <v>10</v>
      </c>
      <c r="F467">
        <v>1215</v>
      </c>
    </row>
    <row r="468" spans="1:7" x14ac:dyDescent="0.25">
      <c r="A468">
        <v>466</v>
      </c>
      <c r="B468" t="s">
        <v>24</v>
      </c>
      <c r="C468" t="s">
        <v>27</v>
      </c>
      <c r="D468" t="s">
        <v>8</v>
      </c>
      <c r="E468" t="s">
        <v>9</v>
      </c>
      <c r="F468">
        <v>47</v>
      </c>
      <c r="G468">
        <v>47</v>
      </c>
    </row>
    <row r="469" spans="1:7" x14ac:dyDescent="0.25">
      <c r="A469">
        <v>467</v>
      </c>
      <c r="B469" t="s">
        <v>24</v>
      </c>
      <c r="C469" t="s">
        <v>27</v>
      </c>
      <c r="D469" t="s">
        <v>8</v>
      </c>
      <c r="E469" t="s">
        <v>9</v>
      </c>
      <c r="F469">
        <v>467</v>
      </c>
      <c r="G469">
        <v>464</v>
      </c>
    </row>
    <row r="470" spans="1:7" x14ac:dyDescent="0.25">
      <c r="A470">
        <v>468</v>
      </c>
      <c r="B470" t="s">
        <v>24</v>
      </c>
      <c r="C470" t="s">
        <v>27</v>
      </c>
      <c r="D470" t="s">
        <v>8</v>
      </c>
      <c r="E470" t="s">
        <v>9</v>
      </c>
      <c r="F470">
        <v>869</v>
      </c>
      <c r="G470">
        <v>865</v>
      </c>
    </row>
    <row r="471" spans="1:7" x14ac:dyDescent="0.25">
      <c r="A471">
        <v>469</v>
      </c>
      <c r="B471" t="s">
        <v>24</v>
      </c>
      <c r="C471" t="s">
        <v>27</v>
      </c>
      <c r="D471" t="s">
        <v>8</v>
      </c>
      <c r="E471" t="s">
        <v>9</v>
      </c>
      <c r="F471">
        <v>1237</v>
      </c>
      <c r="G471">
        <v>1235</v>
      </c>
    </row>
    <row r="472" spans="1:7" x14ac:dyDescent="0.25">
      <c r="A472">
        <v>470</v>
      </c>
      <c r="B472" t="s">
        <v>24</v>
      </c>
      <c r="C472" t="s">
        <v>27</v>
      </c>
      <c r="D472" t="s">
        <v>8</v>
      </c>
      <c r="E472" t="s">
        <v>9</v>
      </c>
      <c r="F472">
        <v>1606</v>
      </c>
      <c r="G472">
        <v>1613</v>
      </c>
    </row>
    <row r="473" spans="1:7" x14ac:dyDescent="0.25">
      <c r="A473">
        <v>471</v>
      </c>
      <c r="B473" t="s">
        <v>24</v>
      </c>
      <c r="C473" t="s">
        <v>27</v>
      </c>
      <c r="D473" t="s">
        <v>8</v>
      </c>
      <c r="E473" t="s">
        <v>9</v>
      </c>
      <c r="F473">
        <v>1923</v>
      </c>
      <c r="G473">
        <v>1930</v>
      </c>
    </row>
    <row r="474" spans="1:7" x14ac:dyDescent="0.25">
      <c r="A474">
        <v>472</v>
      </c>
      <c r="B474" t="s">
        <v>24</v>
      </c>
      <c r="C474" t="s">
        <v>27</v>
      </c>
      <c r="D474" t="s">
        <v>8</v>
      </c>
      <c r="E474" t="s">
        <v>9</v>
      </c>
      <c r="F474">
        <v>2276</v>
      </c>
      <c r="G474">
        <v>2271</v>
      </c>
    </row>
    <row r="475" spans="1:7" x14ac:dyDescent="0.25">
      <c r="A475">
        <v>473</v>
      </c>
      <c r="B475" t="s">
        <v>24</v>
      </c>
      <c r="C475" t="s">
        <v>27</v>
      </c>
      <c r="D475" t="s">
        <v>8</v>
      </c>
      <c r="E475" t="s">
        <v>10</v>
      </c>
      <c r="F475">
        <v>329</v>
      </c>
      <c r="G475">
        <v>335</v>
      </c>
    </row>
    <row r="476" spans="1:7" x14ac:dyDescent="0.25">
      <c r="A476">
        <v>474</v>
      </c>
      <c r="B476" t="s">
        <v>24</v>
      </c>
      <c r="C476" t="s">
        <v>27</v>
      </c>
      <c r="D476" t="s">
        <v>8</v>
      </c>
      <c r="E476" t="s">
        <v>10</v>
      </c>
      <c r="F476">
        <v>752</v>
      </c>
      <c r="G476">
        <v>762</v>
      </c>
    </row>
    <row r="477" spans="1:7" x14ac:dyDescent="0.25">
      <c r="A477">
        <v>475</v>
      </c>
      <c r="B477" t="s">
        <v>24</v>
      </c>
      <c r="C477" t="s">
        <v>27</v>
      </c>
      <c r="D477" t="s">
        <v>8</v>
      </c>
      <c r="E477" t="s">
        <v>10</v>
      </c>
      <c r="F477">
        <v>1123</v>
      </c>
      <c r="G477">
        <v>1123</v>
      </c>
    </row>
    <row r="478" spans="1:7" x14ac:dyDescent="0.25">
      <c r="A478">
        <v>476</v>
      </c>
      <c r="B478" t="s">
        <v>24</v>
      </c>
      <c r="C478" t="s">
        <v>27</v>
      </c>
      <c r="D478" t="s">
        <v>8</v>
      </c>
      <c r="E478" t="s">
        <v>10</v>
      </c>
      <c r="F478">
        <v>1487</v>
      </c>
      <c r="G478">
        <v>1499</v>
      </c>
    </row>
    <row r="479" spans="1:7" x14ac:dyDescent="0.25">
      <c r="A479">
        <v>477</v>
      </c>
      <c r="B479" t="s">
        <v>24</v>
      </c>
      <c r="C479" t="s">
        <v>27</v>
      </c>
      <c r="D479" t="s">
        <v>8</v>
      </c>
      <c r="E479" t="s">
        <v>10</v>
      </c>
      <c r="F479">
        <v>1826</v>
      </c>
      <c r="G479">
        <v>1828</v>
      </c>
    </row>
    <row r="480" spans="1:7" x14ac:dyDescent="0.25">
      <c r="A480">
        <v>478</v>
      </c>
      <c r="B480" t="s">
        <v>24</v>
      </c>
      <c r="C480" t="s">
        <v>27</v>
      </c>
      <c r="D480" t="s">
        <v>8</v>
      </c>
      <c r="E480" t="s">
        <v>10</v>
      </c>
      <c r="F480">
        <v>2168</v>
      </c>
      <c r="G480">
        <v>2170</v>
      </c>
    </row>
    <row r="481" spans="1:7" x14ac:dyDescent="0.25">
      <c r="A481">
        <v>479</v>
      </c>
      <c r="B481" t="s">
        <v>24</v>
      </c>
      <c r="C481" t="s">
        <v>27</v>
      </c>
      <c r="D481" t="s">
        <v>11</v>
      </c>
      <c r="E481" t="s">
        <v>9</v>
      </c>
      <c r="F481">
        <v>253</v>
      </c>
    </row>
    <row r="482" spans="1:7" x14ac:dyDescent="0.25">
      <c r="A482">
        <v>480</v>
      </c>
      <c r="B482" t="s">
        <v>24</v>
      </c>
      <c r="C482" t="s">
        <v>27</v>
      </c>
      <c r="D482" t="s">
        <v>11</v>
      </c>
      <c r="E482" t="s">
        <v>9</v>
      </c>
      <c r="F482">
        <v>673</v>
      </c>
    </row>
    <row r="483" spans="1:7" x14ac:dyDescent="0.25">
      <c r="A483">
        <v>481</v>
      </c>
      <c r="B483" t="s">
        <v>24</v>
      </c>
      <c r="C483" t="s">
        <v>27</v>
      </c>
      <c r="D483" t="s">
        <v>11</v>
      </c>
      <c r="E483" t="s">
        <v>9</v>
      </c>
      <c r="F483">
        <v>1055</v>
      </c>
      <c r="G483">
        <v>1052</v>
      </c>
    </row>
    <row r="484" spans="1:7" x14ac:dyDescent="0.25">
      <c r="A484">
        <v>482</v>
      </c>
      <c r="B484" t="s">
        <v>24</v>
      </c>
      <c r="C484" t="s">
        <v>27</v>
      </c>
      <c r="D484" t="s">
        <v>11</v>
      </c>
      <c r="E484" t="s">
        <v>9</v>
      </c>
      <c r="F484">
        <v>1432</v>
      </c>
      <c r="G484">
        <v>1429</v>
      </c>
    </row>
    <row r="485" spans="1:7" x14ac:dyDescent="0.25">
      <c r="A485">
        <v>483</v>
      </c>
      <c r="B485" t="s">
        <v>24</v>
      </c>
      <c r="C485" t="s">
        <v>27</v>
      </c>
      <c r="D485" t="s">
        <v>11</v>
      </c>
      <c r="E485" t="s">
        <v>9</v>
      </c>
      <c r="F485">
        <v>1770</v>
      </c>
      <c r="G485">
        <v>1773</v>
      </c>
    </row>
    <row r="486" spans="1:7" x14ac:dyDescent="0.25">
      <c r="A486">
        <v>484</v>
      </c>
      <c r="B486" t="s">
        <v>24</v>
      </c>
      <c r="C486" t="s">
        <v>27</v>
      </c>
      <c r="D486" t="s">
        <v>11</v>
      </c>
      <c r="E486" t="s">
        <v>9</v>
      </c>
      <c r="F486">
        <v>2102</v>
      </c>
      <c r="G486">
        <v>2100</v>
      </c>
    </row>
    <row r="487" spans="1:7" x14ac:dyDescent="0.25">
      <c r="A487">
        <v>485</v>
      </c>
      <c r="B487" t="s">
        <v>24</v>
      </c>
      <c r="C487" t="s">
        <v>27</v>
      </c>
      <c r="D487" t="s">
        <v>11</v>
      </c>
      <c r="E487" t="s">
        <v>10</v>
      </c>
      <c r="F487">
        <v>164</v>
      </c>
      <c r="G487">
        <v>167</v>
      </c>
    </row>
    <row r="488" spans="1:7" x14ac:dyDescent="0.25">
      <c r="A488">
        <v>486</v>
      </c>
      <c r="B488" t="s">
        <v>24</v>
      </c>
      <c r="C488" t="s">
        <v>27</v>
      </c>
      <c r="D488" t="s">
        <v>11</v>
      </c>
      <c r="E488" t="s">
        <v>10</v>
      </c>
      <c r="F488">
        <v>578</v>
      </c>
      <c r="G488">
        <v>580</v>
      </c>
    </row>
    <row r="489" spans="1:7" x14ac:dyDescent="0.25">
      <c r="A489">
        <v>487</v>
      </c>
      <c r="B489" t="s">
        <v>24</v>
      </c>
      <c r="C489" t="s">
        <v>27</v>
      </c>
      <c r="D489" t="s">
        <v>11</v>
      </c>
      <c r="E489" t="s">
        <v>10</v>
      </c>
      <c r="F489">
        <v>970</v>
      </c>
      <c r="G489">
        <v>970</v>
      </c>
    </row>
    <row r="490" spans="1:7" x14ac:dyDescent="0.25">
      <c r="A490">
        <v>488</v>
      </c>
      <c r="B490" t="s">
        <v>24</v>
      </c>
      <c r="C490" t="s">
        <v>27</v>
      </c>
      <c r="D490" t="s">
        <v>11</v>
      </c>
      <c r="E490" t="s">
        <v>10</v>
      </c>
      <c r="F490">
        <v>1323</v>
      </c>
      <c r="G490">
        <v>1324</v>
      </c>
    </row>
    <row r="491" spans="1:7" x14ac:dyDescent="0.25">
      <c r="A491">
        <v>489</v>
      </c>
      <c r="B491" t="s">
        <v>24</v>
      </c>
      <c r="C491" t="s">
        <v>27</v>
      </c>
      <c r="D491" t="s">
        <v>11</v>
      </c>
      <c r="E491" t="s">
        <v>10</v>
      </c>
      <c r="F491">
        <v>1686</v>
      </c>
      <c r="G491">
        <v>1688</v>
      </c>
    </row>
    <row r="492" spans="1:7" x14ac:dyDescent="0.25">
      <c r="A492">
        <v>490</v>
      </c>
      <c r="B492" t="s">
        <v>24</v>
      </c>
      <c r="C492" t="s">
        <v>27</v>
      </c>
      <c r="D492" t="s">
        <v>11</v>
      </c>
      <c r="E492" t="s">
        <v>10</v>
      </c>
      <c r="F492">
        <v>1996</v>
      </c>
      <c r="G492">
        <v>1999</v>
      </c>
    </row>
    <row r="493" spans="1:7" x14ac:dyDescent="0.25">
      <c r="A493">
        <v>491</v>
      </c>
      <c r="B493" t="s">
        <v>24</v>
      </c>
      <c r="C493" t="s">
        <v>27</v>
      </c>
      <c r="D493" t="s">
        <v>11</v>
      </c>
      <c r="E493" t="s">
        <v>10</v>
      </c>
      <c r="F493">
        <v>2354</v>
      </c>
      <c r="G493">
        <v>2356</v>
      </c>
    </row>
    <row r="494" spans="1:7" x14ac:dyDescent="0.25">
      <c r="A494">
        <v>492</v>
      </c>
      <c r="B494" t="s">
        <v>24</v>
      </c>
      <c r="C494" t="s">
        <v>27</v>
      </c>
      <c r="D494" t="s">
        <v>12</v>
      </c>
      <c r="E494" t="s">
        <v>9</v>
      </c>
      <c r="F494">
        <v>47</v>
      </c>
    </row>
    <row r="495" spans="1:7" x14ac:dyDescent="0.25">
      <c r="A495">
        <v>493</v>
      </c>
      <c r="B495" t="s">
        <v>24</v>
      </c>
      <c r="C495" t="s">
        <v>27</v>
      </c>
      <c r="D495" t="s">
        <v>12</v>
      </c>
      <c r="E495" t="s">
        <v>9</v>
      </c>
      <c r="F495">
        <v>467</v>
      </c>
    </row>
    <row r="496" spans="1:7" x14ac:dyDescent="0.25">
      <c r="A496">
        <v>494</v>
      </c>
      <c r="B496" t="s">
        <v>24</v>
      </c>
      <c r="C496" t="s">
        <v>27</v>
      </c>
      <c r="D496" t="s">
        <v>12</v>
      </c>
      <c r="E496" t="s">
        <v>9</v>
      </c>
      <c r="F496">
        <v>869</v>
      </c>
    </row>
    <row r="497" spans="1:7" x14ac:dyDescent="0.25">
      <c r="A497">
        <v>495</v>
      </c>
      <c r="B497" t="s">
        <v>24</v>
      </c>
      <c r="C497" t="s">
        <v>27</v>
      </c>
      <c r="D497" t="s">
        <v>12</v>
      </c>
      <c r="E497" t="s">
        <v>9</v>
      </c>
      <c r="F497">
        <v>1237</v>
      </c>
      <c r="G497">
        <v>1232</v>
      </c>
    </row>
    <row r="498" spans="1:7" x14ac:dyDescent="0.25">
      <c r="A498">
        <v>496</v>
      </c>
      <c r="B498" t="s">
        <v>24</v>
      </c>
      <c r="C498" t="s">
        <v>27</v>
      </c>
      <c r="D498" t="s">
        <v>12</v>
      </c>
      <c r="E498" t="s">
        <v>9</v>
      </c>
      <c r="F498">
        <v>1606</v>
      </c>
      <c r="G498">
        <v>1603</v>
      </c>
    </row>
    <row r="499" spans="1:7" x14ac:dyDescent="0.25">
      <c r="A499">
        <v>497</v>
      </c>
      <c r="B499" t="s">
        <v>24</v>
      </c>
      <c r="C499" t="s">
        <v>27</v>
      </c>
      <c r="D499" t="s">
        <v>12</v>
      </c>
      <c r="E499" t="s">
        <v>9</v>
      </c>
      <c r="F499">
        <v>1923</v>
      </c>
      <c r="G499">
        <v>1924</v>
      </c>
    </row>
    <row r="500" spans="1:7" x14ac:dyDescent="0.25">
      <c r="A500">
        <v>498</v>
      </c>
      <c r="B500" t="s">
        <v>24</v>
      </c>
      <c r="C500" t="s">
        <v>27</v>
      </c>
      <c r="D500" t="s">
        <v>12</v>
      </c>
      <c r="E500" t="s">
        <v>9</v>
      </c>
      <c r="F500">
        <v>2276</v>
      </c>
      <c r="G500">
        <v>2273</v>
      </c>
    </row>
    <row r="501" spans="1:7" x14ac:dyDescent="0.25">
      <c r="A501">
        <v>499</v>
      </c>
      <c r="B501" t="s">
        <v>24</v>
      </c>
      <c r="C501" t="s">
        <v>27</v>
      </c>
      <c r="D501" t="s">
        <v>12</v>
      </c>
      <c r="E501" t="s">
        <v>10</v>
      </c>
      <c r="F501">
        <v>329</v>
      </c>
    </row>
    <row r="502" spans="1:7" x14ac:dyDescent="0.25">
      <c r="A502">
        <v>500</v>
      </c>
      <c r="B502" t="s">
        <v>24</v>
      </c>
      <c r="C502" t="s">
        <v>27</v>
      </c>
      <c r="D502" t="s">
        <v>12</v>
      </c>
      <c r="E502" t="s">
        <v>10</v>
      </c>
      <c r="F502">
        <v>752</v>
      </c>
      <c r="G502">
        <v>769</v>
      </c>
    </row>
    <row r="503" spans="1:7" x14ac:dyDescent="0.25">
      <c r="A503">
        <v>501</v>
      </c>
      <c r="B503" t="s">
        <v>24</v>
      </c>
      <c r="C503" t="s">
        <v>27</v>
      </c>
      <c r="D503" t="s">
        <v>12</v>
      </c>
      <c r="E503" t="s">
        <v>10</v>
      </c>
      <c r="F503">
        <v>1123</v>
      </c>
    </row>
    <row r="504" spans="1:7" x14ac:dyDescent="0.25">
      <c r="A504">
        <v>502</v>
      </c>
      <c r="B504" t="s">
        <v>24</v>
      </c>
      <c r="C504" t="s">
        <v>27</v>
      </c>
      <c r="D504" t="s">
        <v>12</v>
      </c>
      <c r="E504" t="s">
        <v>10</v>
      </c>
      <c r="F504">
        <v>1487</v>
      </c>
    </row>
    <row r="505" spans="1:7" x14ac:dyDescent="0.25">
      <c r="A505">
        <v>503</v>
      </c>
      <c r="B505" t="s">
        <v>24</v>
      </c>
      <c r="C505" t="s">
        <v>27</v>
      </c>
      <c r="D505" t="s">
        <v>12</v>
      </c>
      <c r="E505" t="s">
        <v>10</v>
      </c>
      <c r="F505">
        <v>1826</v>
      </c>
      <c r="G505">
        <v>1833</v>
      </c>
    </row>
    <row r="506" spans="1:7" x14ac:dyDescent="0.25">
      <c r="A506">
        <v>504</v>
      </c>
      <c r="B506" t="s">
        <v>24</v>
      </c>
      <c r="C506" t="s">
        <v>27</v>
      </c>
      <c r="D506" t="s">
        <v>12</v>
      </c>
      <c r="E506" t="s">
        <v>10</v>
      </c>
      <c r="F506">
        <v>2168</v>
      </c>
      <c r="G506">
        <v>2176</v>
      </c>
    </row>
    <row r="507" spans="1:7" x14ac:dyDescent="0.25">
      <c r="A507">
        <v>505</v>
      </c>
      <c r="B507" t="s">
        <v>24</v>
      </c>
      <c r="C507" t="s">
        <v>27</v>
      </c>
      <c r="D507" t="s">
        <v>12</v>
      </c>
      <c r="E507" t="s">
        <v>10</v>
      </c>
      <c r="G507">
        <v>358</v>
      </c>
    </row>
    <row r="508" spans="1:7" x14ac:dyDescent="0.25">
      <c r="A508">
        <v>506</v>
      </c>
      <c r="B508" t="s">
        <v>24</v>
      </c>
      <c r="C508" t="s">
        <v>27</v>
      </c>
      <c r="D508" t="s">
        <v>13</v>
      </c>
      <c r="E508" t="s">
        <v>9</v>
      </c>
      <c r="F508">
        <v>253</v>
      </c>
      <c r="G508">
        <v>254</v>
      </c>
    </row>
    <row r="509" spans="1:7" x14ac:dyDescent="0.25">
      <c r="A509">
        <v>507</v>
      </c>
      <c r="B509" t="s">
        <v>24</v>
      </c>
      <c r="C509" t="s">
        <v>27</v>
      </c>
      <c r="D509" t="s">
        <v>13</v>
      </c>
      <c r="E509" t="s">
        <v>9</v>
      </c>
      <c r="F509">
        <v>673</v>
      </c>
    </row>
    <row r="510" spans="1:7" x14ac:dyDescent="0.25">
      <c r="A510">
        <v>508</v>
      </c>
      <c r="B510" t="s">
        <v>24</v>
      </c>
      <c r="C510" t="s">
        <v>27</v>
      </c>
      <c r="D510" t="s">
        <v>13</v>
      </c>
      <c r="E510" t="s">
        <v>9</v>
      </c>
      <c r="F510">
        <v>1055</v>
      </c>
      <c r="G510">
        <v>1050</v>
      </c>
    </row>
    <row r="511" spans="1:7" x14ac:dyDescent="0.25">
      <c r="A511">
        <v>509</v>
      </c>
      <c r="B511" t="s">
        <v>24</v>
      </c>
      <c r="C511" t="s">
        <v>27</v>
      </c>
      <c r="D511" t="s">
        <v>13</v>
      </c>
      <c r="E511" t="s">
        <v>9</v>
      </c>
      <c r="F511">
        <v>1432</v>
      </c>
      <c r="G511">
        <v>1428</v>
      </c>
    </row>
    <row r="512" spans="1:7" x14ac:dyDescent="0.25">
      <c r="A512">
        <v>510</v>
      </c>
      <c r="B512" t="s">
        <v>24</v>
      </c>
      <c r="C512" t="s">
        <v>27</v>
      </c>
      <c r="D512" t="s">
        <v>13</v>
      </c>
      <c r="E512" t="s">
        <v>9</v>
      </c>
      <c r="F512">
        <v>1770</v>
      </c>
      <c r="G512">
        <v>1774</v>
      </c>
    </row>
    <row r="513" spans="1:7" x14ac:dyDescent="0.25">
      <c r="A513">
        <v>511</v>
      </c>
      <c r="B513" t="s">
        <v>24</v>
      </c>
      <c r="C513" t="s">
        <v>27</v>
      </c>
      <c r="D513" t="s">
        <v>13</v>
      </c>
      <c r="E513" t="s">
        <v>9</v>
      </c>
      <c r="F513">
        <v>2102</v>
      </c>
      <c r="G513">
        <v>2098</v>
      </c>
    </row>
    <row r="514" spans="1:7" x14ac:dyDescent="0.25">
      <c r="A514">
        <v>512</v>
      </c>
      <c r="B514" t="s">
        <v>24</v>
      </c>
      <c r="C514" t="s">
        <v>27</v>
      </c>
      <c r="D514" t="s">
        <v>13</v>
      </c>
      <c r="E514" t="s">
        <v>10</v>
      </c>
      <c r="F514">
        <v>164</v>
      </c>
      <c r="G514">
        <v>149</v>
      </c>
    </row>
    <row r="515" spans="1:7" x14ac:dyDescent="0.25">
      <c r="A515">
        <v>513</v>
      </c>
      <c r="B515" t="s">
        <v>24</v>
      </c>
      <c r="C515" t="s">
        <v>27</v>
      </c>
      <c r="D515" t="s">
        <v>13</v>
      </c>
      <c r="E515" t="s">
        <v>10</v>
      </c>
      <c r="F515">
        <v>578</v>
      </c>
      <c r="G515">
        <v>567</v>
      </c>
    </row>
    <row r="516" spans="1:7" x14ac:dyDescent="0.25">
      <c r="A516">
        <v>514</v>
      </c>
      <c r="B516" t="s">
        <v>24</v>
      </c>
      <c r="C516" t="s">
        <v>27</v>
      </c>
      <c r="D516" t="s">
        <v>13</v>
      </c>
      <c r="E516" t="s">
        <v>10</v>
      </c>
      <c r="F516">
        <v>970</v>
      </c>
      <c r="G516">
        <v>972</v>
      </c>
    </row>
    <row r="517" spans="1:7" x14ac:dyDescent="0.25">
      <c r="A517">
        <v>515</v>
      </c>
      <c r="B517" t="s">
        <v>24</v>
      </c>
      <c r="C517" t="s">
        <v>27</v>
      </c>
      <c r="D517" t="s">
        <v>13</v>
      </c>
      <c r="E517" t="s">
        <v>10</v>
      </c>
      <c r="F517">
        <v>1323</v>
      </c>
      <c r="G517">
        <v>1323</v>
      </c>
    </row>
    <row r="518" spans="1:7" x14ac:dyDescent="0.25">
      <c r="A518">
        <v>516</v>
      </c>
      <c r="B518" t="s">
        <v>24</v>
      </c>
      <c r="C518" t="s">
        <v>27</v>
      </c>
      <c r="D518" t="s">
        <v>13</v>
      </c>
      <c r="E518" t="s">
        <v>10</v>
      </c>
      <c r="F518">
        <v>1686</v>
      </c>
    </row>
    <row r="519" spans="1:7" x14ac:dyDescent="0.25">
      <c r="A519">
        <v>517</v>
      </c>
      <c r="B519" t="s">
        <v>24</v>
      </c>
      <c r="C519" t="s">
        <v>27</v>
      </c>
      <c r="D519" t="s">
        <v>13</v>
      </c>
      <c r="E519" t="s">
        <v>10</v>
      </c>
      <c r="F519">
        <v>1996</v>
      </c>
    </row>
    <row r="520" spans="1:7" x14ac:dyDescent="0.25">
      <c r="A520">
        <v>518</v>
      </c>
      <c r="B520" t="s">
        <v>24</v>
      </c>
      <c r="C520" t="s">
        <v>27</v>
      </c>
      <c r="D520" t="s">
        <v>13</v>
      </c>
      <c r="E520" t="s">
        <v>10</v>
      </c>
      <c r="F520">
        <v>2354</v>
      </c>
    </row>
    <row r="521" spans="1:7" x14ac:dyDescent="0.25">
      <c r="A521">
        <v>519</v>
      </c>
      <c r="B521" t="s">
        <v>28</v>
      </c>
      <c r="C521" t="s">
        <v>29</v>
      </c>
      <c r="D521" t="s">
        <v>8</v>
      </c>
      <c r="E521" t="s">
        <v>9</v>
      </c>
      <c r="F521">
        <v>42</v>
      </c>
      <c r="G521">
        <v>39</v>
      </c>
    </row>
    <row r="522" spans="1:7" x14ac:dyDescent="0.25">
      <c r="A522">
        <v>520</v>
      </c>
      <c r="B522" t="s">
        <v>28</v>
      </c>
      <c r="C522" t="s">
        <v>29</v>
      </c>
      <c r="D522" t="s">
        <v>8</v>
      </c>
      <c r="E522" t="s">
        <v>9</v>
      </c>
      <c r="F522">
        <v>232</v>
      </c>
      <c r="G522">
        <v>230</v>
      </c>
    </row>
    <row r="523" spans="1:7" x14ac:dyDescent="0.25">
      <c r="A523">
        <v>521</v>
      </c>
      <c r="B523" t="s">
        <v>28</v>
      </c>
      <c r="C523" t="s">
        <v>29</v>
      </c>
      <c r="D523" t="s">
        <v>8</v>
      </c>
      <c r="E523" t="s">
        <v>9</v>
      </c>
      <c r="F523">
        <v>418</v>
      </c>
      <c r="G523">
        <v>416</v>
      </c>
    </row>
    <row r="524" spans="1:7" x14ac:dyDescent="0.25">
      <c r="A524">
        <v>522</v>
      </c>
      <c r="B524" t="s">
        <v>28</v>
      </c>
      <c r="C524" t="s">
        <v>29</v>
      </c>
      <c r="D524" t="s">
        <v>8</v>
      </c>
      <c r="E524" t="s">
        <v>9</v>
      </c>
      <c r="F524">
        <v>604</v>
      </c>
      <c r="G524">
        <v>602</v>
      </c>
    </row>
    <row r="525" spans="1:7" x14ac:dyDescent="0.25">
      <c r="A525">
        <v>523</v>
      </c>
      <c r="B525" t="s">
        <v>28</v>
      </c>
      <c r="C525" t="s">
        <v>29</v>
      </c>
      <c r="D525" t="s">
        <v>8</v>
      </c>
      <c r="E525" t="s">
        <v>10</v>
      </c>
      <c r="F525">
        <v>151</v>
      </c>
      <c r="G525">
        <v>155</v>
      </c>
    </row>
    <row r="526" spans="1:7" x14ac:dyDescent="0.25">
      <c r="A526">
        <v>524</v>
      </c>
      <c r="B526" t="s">
        <v>28</v>
      </c>
      <c r="C526" t="s">
        <v>29</v>
      </c>
      <c r="D526" t="s">
        <v>8</v>
      </c>
      <c r="E526" t="s">
        <v>10</v>
      </c>
      <c r="F526">
        <v>338</v>
      </c>
      <c r="G526">
        <v>341</v>
      </c>
    </row>
    <row r="527" spans="1:7" x14ac:dyDescent="0.25">
      <c r="A527">
        <v>525</v>
      </c>
      <c r="B527" t="s">
        <v>28</v>
      </c>
      <c r="C527" t="s">
        <v>29</v>
      </c>
      <c r="D527" t="s">
        <v>8</v>
      </c>
      <c r="E527" t="s">
        <v>10</v>
      </c>
      <c r="F527">
        <v>525</v>
      </c>
      <c r="G527">
        <v>525</v>
      </c>
    </row>
    <row r="528" spans="1:7" x14ac:dyDescent="0.25">
      <c r="A528">
        <v>526</v>
      </c>
      <c r="B528" t="s">
        <v>28</v>
      </c>
      <c r="C528" t="s">
        <v>29</v>
      </c>
      <c r="D528" t="s">
        <v>11</v>
      </c>
      <c r="E528" t="s">
        <v>9</v>
      </c>
      <c r="F528">
        <v>136</v>
      </c>
      <c r="G528">
        <v>134</v>
      </c>
    </row>
    <row r="529" spans="1:7" x14ac:dyDescent="0.25">
      <c r="A529">
        <v>527</v>
      </c>
      <c r="B529" t="s">
        <v>28</v>
      </c>
      <c r="C529" t="s">
        <v>29</v>
      </c>
      <c r="D529" t="s">
        <v>11</v>
      </c>
      <c r="E529" t="s">
        <v>9</v>
      </c>
      <c r="F529">
        <v>323</v>
      </c>
      <c r="G529">
        <v>326</v>
      </c>
    </row>
    <row r="530" spans="1:7" x14ac:dyDescent="0.25">
      <c r="A530">
        <v>528</v>
      </c>
      <c r="B530" t="s">
        <v>28</v>
      </c>
      <c r="C530" t="s">
        <v>29</v>
      </c>
      <c r="D530" t="s">
        <v>11</v>
      </c>
      <c r="E530" t="s">
        <v>9</v>
      </c>
      <c r="F530">
        <v>508</v>
      </c>
      <c r="G530">
        <v>507</v>
      </c>
    </row>
    <row r="531" spans="1:7" x14ac:dyDescent="0.25">
      <c r="A531">
        <v>529</v>
      </c>
      <c r="B531" t="s">
        <v>28</v>
      </c>
      <c r="C531" t="s">
        <v>29</v>
      </c>
      <c r="D531" t="s">
        <v>11</v>
      </c>
      <c r="E531" t="s">
        <v>10</v>
      </c>
      <c r="F531">
        <v>57</v>
      </c>
      <c r="G531">
        <v>57</v>
      </c>
    </row>
    <row r="532" spans="1:7" x14ac:dyDescent="0.25">
      <c r="A532">
        <v>530</v>
      </c>
      <c r="B532" t="s">
        <v>28</v>
      </c>
      <c r="C532" t="s">
        <v>29</v>
      </c>
      <c r="D532" t="s">
        <v>11</v>
      </c>
      <c r="E532" t="s">
        <v>10</v>
      </c>
      <c r="F532">
        <v>246</v>
      </c>
      <c r="G532">
        <v>248</v>
      </c>
    </row>
    <row r="533" spans="1:7" x14ac:dyDescent="0.25">
      <c r="A533">
        <v>531</v>
      </c>
      <c r="B533" t="s">
        <v>28</v>
      </c>
      <c r="C533" t="s">
        <v>29</v>
      </c>
      <c r="D533" t="s">
        <v>11</v>
      </c>
      <c r="E533" t="s">
        <v>10</v>
      </c>
      <c r="F533">
        <v>434</v>
      </c>
      <c r="G533">
        <v>436</v>
      </c>
    </row>
    <row r="534" spans="1:7" x14ac:dyDescent="0.25">
      <c r="A534">
        <v>532</v>
      </c>
      <c r="B534" t="s">
        <v>28</v>
      </c>
      <c r="C534" t="s">
        <v>29</v>
      </c>
      <c r="D534" t="s">
        <v>11</v>
      </c>
      <c r="E534" t="s">
        <v>10</v>
      </c>
      <c r="F534">
        <v>622</v>
      </c>
      <c r="G534">
        <v>625</v>
      </c>
    </row>
    <row r="535" spans="1:7" x14ac:dyDescent="0.25">
      <c r="A535">
        <v>533</v>
      </c>
      <c r="B535" t="s">
        <v>28</v>
      </c>
      <c r="C535" t="s">
        <v>29</v>
      </c>
      <c r="D535" t="s">
        <v>11</v>
      </c>
      <c r="E535" t="s">
        <v>10</v>
      </c>
      <c r="G535">
        <v>153</v>
      </c>
    </row>
    <row r="536" spans="1:7" x14ac:dyDescent="0.25">
      <c r="A536">
        <v>534</v>
      </c>
      <c r="B536" t="s">
        <v>28</v>
      </c>
      <c r="C536" t="s">
        <v>29</v>
      </c>
      <c r="D536" t="s">
        <v>11</v>
      </c>
      <c r="E536" t="s">
        <v>10</v>
      </c>
      <c r="G536">
        <v>340</v>
      </c>
    </row>
    <row r="537" spans="1:7" x14ac:dyDescent="0.25">
      <c r="A537">
        <v>535</v>
      </c>
      <c r="B537" t="s">
        <v>28</v>
      </c>
      <c r="C537" t="s">
        <v>29</v>
      </c>
      <c r="D537" t="s">
        <v>11</v>
      </c>
      <c r="E537" t="s">
        <v>10</v>
      </c>
      <c r="G537">
        <v>525</v>
      </c>
    </row>
    <row r="538" spans="1:7" x14ac:dyDescent="0.25">
      <c r="A538">
        <v>536</v>
      </c>
      <c r="B538" t="s">
        <v>28</v>
      </c>
      <c r="C538" t="s">
        <v>29</v>
      </c>
      <c r="D538" t="s">
        <v>12</v>
      </c>
      <c r="E538" t="s">
        <v>9</v>
      </c>
      <c r="F538">
        <v>42</v>
      </c>
      <c r="G538">
        <v>38</v>
      </c>
    </row>
    <row r="539" spans="1:7" x14ac:dyDescent="0.25">
      <c r="A539">
        <v>537</v>
      </c>
      <c r="B539" t="s">
        <v>28</v>
      </c>
      <c r="C539" t="s">
        <v>29</v>
      </c>
      <c r="D539" t="s">
        <v>12</v>
      </c>
      <c r="E539" t="s">
        <v>9</v>
      </c>
      <c r="F539">
        <v>232</v>
      </c>
      <c r="G539">
        <v>230</v>
      </c>
    </row>
    <row r="540" spans="1:7" x14ac:dyDescent="0.25">
      <c r="A540">
        <v>538</v>
      </c>
      <c r="B540" t="s">
        <v>28</v>
      </c>
      <c r="C540" t="s">
        <v>29</v>
      </c>
      <c r="D540" t="s">
        <v>12</v>
      </c>
      <c r="E540" t="s">
        <v>9</v>
      </c>
      <c r="F540">
        <v>418</v>
      </c>
      <c r="G540">
        <v>416</v>
      </c>
    </row>
    <row r="541" spans="1:7" x14ac:dyDescent="0.25">
      <c r="A541">
        <v>539</v>
      </c>
      <c r="B541" t="s">
        <v>28</v>
      </c>
      <c r="C541" t="s">
        <v>29</v>
      </c>
      <c r="D541" t="s">
        <v>12</v>
      </c>
      <c r="E541" t="s">
        <v>9</v>
      </c>
      <c r="F541">
        <v>604</v>
      </c>
      <c r="G541">
        <v>602</v>
      </c>
    </row>
    <row r="542" spans="1:7" x14ac:dyDescent="0.25">
      <c r="A542">
        <v>540</v>
      </c>
      <c r="B542" t="s">
        <v>28</v>
      </c>
      <c r="C542" t="s">
        <v>29</v>
      </c>
      <c r="D542" t="s">
        <v>12</v>
      </c>
      <c r="E542" t="s">
        <v>10</v>
      </c>
      <c r="F542">
        <v>151</v>
      </c>
      <c r="G542">
        <v>153</v>
      </c>
    </row>
    <row r="543" spans="1:7" x14ac:dyDescent="0.25">
      <c r="A543">
        <v>541</v>
      </c>
      <c r="B543" t="s">
        <v>28</v>
      </c>
      <c r="C543" t="s">
        <v>29</v>
      </c>
      <c r="D543" t="s">
        <v>12</v>
      </c>
      <c r="E543" t="s">
        <v>10</v>
      </c>
      <c r="F543">
        <v>338</v>
      </c>
      <c r="G543">
        <v>345</v>
      </c>
    </row>
    <row r="544" spans="1:7" x14ac:dyDescent="0.25">
      <c r="A544">
        <v>542</v>
      </c>
      <c r="B544" t="s">
        <v>28</v>
      </c>
      <c r="C544" t="s">
        <v>29</v>
      </c>
      <c r="D544" t="s">
        <v>12</v>
      </c>
      <c r="E544" t="s">
        <v>10</v>
      </c>
      <c r="F544">
        <v>525</v>
      </c>
      <c r="G544">
        <v>527</v>
      </c>
    </row>
    <row r="545" spans="1:7" x14ac:dyDescent="0.25">
      <c r="A545">
        <v>543</v>
      </c>
      <c r="B545" t="s">
        <v>28</v>
      </c>
      <c r="C545" t="s">
        <v>29</v>
      </c>
      <c r="D545" t="s">
        <v>13</v>
      </c>
      <c r="E545" t="s">
        <v>9</v>
      </c>
      <c r="F545">
        <v>136</v>
      </c>
      <c r="G545">
        <v>134</v>
      </c>
    </row>
    <row r="546" spans="1:7" x14ac:dyDescent="0.25">
      <c r="A546">
        <v>544</v>
      </c>
      <c r="B546" t="s">
        <v>28</v>
      </c>
      <c r="C546" t="s">
        <v>29</v>
      </c>
      <c r="D546" t="s">
        <v>13</v>
      </c>
      <c r="E546" t="s">
        <v>9</v>
      </c>
      <c r="F546">
        <v>323</v>
      </c>
      <c r="G546">
        <v>322</v>
      </c>
    </row>
    <row r="547" spans="1:7" x14ac:dyDescent="0.25">
      <c r="A547">
        <v>545</v>
      </c>
      <c r="B547" t="s">
        <v>28</v>
      </c>
      <c r="C547" t="s">
        <v>29</v>
      </c>
      <c r="D547" t="s">
        <v>13</v>
      </c>
      <c r="E547" t="s">
        <v>9</v>
      </c>
      <c r="F547">
        <v>508</v>
      </c>
      <c r="G547">
        <v>507</v>
      </c>
    </row>
    <row r="548" spans="1:7" x14ac:dyDescent="0.25">
      <c r="A548">
        <v>546</v>
      </c>
      <c r="B548" t="s">
        <v>28</v>
      </c>
      <c r="C548" t="s">
        <v>29</v>
      </c>
      <c r="D548" t="s">
        <v>13</v>
      </c>
      <c r="E548" t="s">
        <v>10</v>
      </c>
      <c r="F548">
        <v>57</v>
      </c>
      <c r="G548">
        <v>63</v>
      </c>
    </row>
    <row r="549" spans="1:7" x14ac:dyDescent="0.25">
      <c r="A549">
        <v>547</v>
      </c>
      <c r="B549" t="s">
        <v>28</v>
      </c>
      <c r="C549" t="s">
        <v>29</v>
      </c>
      <c r="D549" t="s">
        <v>13</v>
      </c>
      <c r="E549" t="s">
        <v>10</v>
      </c>
      <c r="F549">
        <v>246</v>
      </c>
      <c r="G549">
        <v>251</v>
      </c>
    </row>
    <row r="550" spans="1:7" x14ac:dyDescent="0.25">
      <c r="A550">
        <v>548</v>
      </c>
      <c r="B550" t="s">
        <v>28</v>
      </c>
      <c r="C550" t="s">
        <v>29</v>
      </c>
      <c r="D550" t="s">
        <v>13</v>
      </c>
      <c r="E550" t="s">
        <v>10</v>
      </c>
      <c r="F550">
        <v>434</v>
      </c>
      <c r="G550">
        <v>438</v>
      </c>
    </row>
    <row r="551" spans="1:7" x14ac:dyDescent="0.25">
      <c r="A551">
        <v>549</v>
      </c>
      <c r="B551" t="s">
        <v>28</v>
      </c>
      <c r="C551" t="s">
        <v>29</v>
      </c>
      <c r="D551" t="s">
        <v>13</v>
      </c>
      <c r="E551" t="s">
        <v>10</v>
      </c>
      <c r="F551">
        <v>622</v>
      </c>
      <c r="G551">
        <v>621</v>
      </c>
    </row>
    <row r="552" spans="1:7" x14ac:dyDescent="0.25">
      <c r="A552">
        <v>550</v>
      </c>
      <c r="B552" t="s">
        <v>28</v>
      </c>
      <c r="C552" t="s">
        <v>30</v>
      </c>
      <c r="D552" t="s">
        <v>8</v>
      </c>
      <c r="E552" t="s">
        <v>9</v>
      </c>
      <c r="F552">
        <v>156</v>
      </c>
      <c r="G552">
        <v>153</v>
      </c>
    </row>
    <row r="553" spans="1:7" x14ac:dyDescent="0.25">
      <c r="A553">
        <v>551</v>
      </c>
      <c r="B553" t="s">
        <v>28</v>
      </c>
      <c r="C553" t="s">
        <v>30</v>
      </c>
      <c r="D553" t="s">
        <v>8</v>
      </c>
      <c r="E553" t="s">
        <v>9</v>
      </c>
      <c r="F553">
        <v>365</v>
      </c>
      <c r="G553">
        <v>365</v>
      </c>
    </row>
    <row r="554" spans="1:7" x14ac:dyDescent="0.25">
      <c r="A554">
        <v>552</v>
      </c>
      <c r="B554" t="s">
        <v>28</v>
      </c>
      <c r="C554" t="s">
        <v>30</v>
      </c>
      <c r="D554" t="s">
        <v>8</v>
      </c>
      <c r="E554" t="s">
        <v>9</v>
      </c>
      <c r="F554">
        <v>575</v>
      </c>
      <c r="G554">
        <v>575</v>
      </c>
    </row>
    <row r="555" spans="1:7" x14ac:dyDescent="0.25">
      <c r="A555">
        <v>553</v>
      </c>
      <c r="B555" t="s">
        <v>28</v>
      </c>
      <c r="C555" t="s">
        <v>30</v>
      </c>
      <c r="D555" t="s">
        <v>8</v>
      </c>
      <c r="E555" t="s">
        <v>10</v>
      </c>
      <c r="F555">
        <v>71</v>
      </c>
      <c r="G555">
        <v>71</v>
      </c>
    </row>
    <row r="556" spans="1:7" x14ac:dyDescent="0.25">
      <c r="A556">
        <v>554</v>
      </c>
      <c r="B556" t="s">
        <v>28</v>
      </c>
      <c r="C556" t="s">
        <v>30</v>
      </c>
      <c r="D556" t="s">
        <v>8</v>
      </c>
      <c r="E556" t="s">
        <v>10</v>
      </c>
      <c r="F556">
        <v>284</v>
      </c>
      <c r="G556">
        <v>284</v>
      </c>
    </row>
    <row r="557" spans="1:7" x14ac:dyDescent="0.25">
      <c r="A557">
        <v>555</v>
      </c>
      <c r="B557" t="s">
        <v>28</v>
      </c>
      <c r="C557" t="s">
        <v>30</v>
      </c>
      <c r="D557" t="s">
        <v>8</v>
      </c>
      <c r="E557" t="s">
        <v>10</v>
      </c>
      <c r="F557">
        <v>494</v>
      </c>
      <c r="G557">
        <v>494</v>
      </c>
    </row>
    <row r="558" spans="1:7" x14ac:dyDescent="0.25">
      <c r="A558">
        <v>556</v>
      </c>
      <c r="B558" t="s">
        <v>28</v>
      </c>
      <c r="C558" t="s">
        <v>30</v>
      </c>
      <c r="D558" t="s">
        <v>8</v>
      </c>
      <c r="E558" t="s">
        <v>10</v>
      </c>
      <c r="F558">
        <v>704</v>
      </c>
      <c r="G558">
        <v>703</v>
      </c>
    </row>
    <row r="559" spans="1:7" x14ac:dyDescent="0.25">
      <c r="A559">
        <v>557</v>
      </c>
      <c r="B559" t="s">
        <v>28</v>
      </c>
      <c r="C559" t="s">
        <v>30</v>
      </c>
      <c r="D559" t="s">
        <v>11</v>
      </c>
      <c r="E559" t="s">
        <v>9</v>
      </c>
      <c r="F559">
        <v>43</v>
      </c>
      <c r="G559">
        <v>46</v>
      </c>
    </row>
    <row r="560" spans="1:7" x14ac:dyDescent="0.25">
      <c r="A560">
        <v>558</v>
      </c>
      <c r="B560" t="s">
        <v>28</v>
      </c>
      <c r="C560" t="s">
        <v>30</v>
      </c>
      <c r="D560" t="s">
        <v>11</v>
      </c>
      <c r="E560" t="s">
        <v>9</v>
      </c>
      <c r="F560">
        <v>264</v>
      </c>
      <c r="G560">
        <v>264</v>
      </c>
    </row>
    <row r="561" spans="1:7" x14ac:dyDescent="0.25">
      <c r="A561">
        <v>559</v>
      </c>
      <c r="B561" t="s">
        <v>28</v>
      </c>
      <c r="C561" t="s">
        <v>30</v>
      </c>
      <c r="D561" t="s">
        <v>11</v>
      </c>
      <c r="E561" t="s">
        <v>9</v>
      </c>
      <c r="F561">
        <v>469</v>
      </c>
      <c r="G561">
        <v>469</v>
      </c>
    </row>
    <row r="562" spans="1:7" x14ac:dyDescent="0.25">
      <c r="A562">
        <v>560</v>
      </c>
      <c r="B562" t="s">
        <v>28</v>
      </c>
      <c r="C562" t="s">
        <v>30</v>
      </c>
      <c r="D562" t="s">
        <v>11</v>
      </c>
      <c r="E562" t="s">
        <v>9</v>
      </c>
      <c r="F562">
        <v>678</v>
      </c>
      <c r="G562">
        <v>677</v>
      </c>
    </row>
    <row r="563" spans="1:7" x14ac:dyDescent="0.25">
      <c r="A563">
        <v>561</v>
      </c>
      <c r="B563" t="s">
        <v>28</v>
      </c>
      <c r="C563" t="s">
        <v>30</v>
      </c>
      <c r="D563" t="s">
        <v>11</v>
      </c>
      <c r="E563" t="s">
        <v>10</v>
      </c>
      <c r="F563">
        <v>178</v>
      </c>
      <c r="G563">
        <v>180</v>
      </c>
    </row>
    <row r="564" spans="1:7" x14ac:dyDescent="0.25">
      <c r="A564">
        <v>562</v>
      </c>
      <c r="B564" t="s">
        <v>28</v>
      </c>
      <c r="C564" t="s">
        <v>30</v>
      </c>
      <c r="D564" t="s">
        <v>11</v>
      </c>
      <c r="E564" t="s">
        <v>10</v>
      </c>
      <c r="F564">
        <v>391</v>
      </c>
      <c r="G564">
        <v>392</v>
      </c>
    </row>
    <row r="565" spans="1:7" x14ac:dyDescent="0.25">
      <c r="A565">
        <v>563</v>
      </c>
      <c r="B565" t="s">
        <v>28</v>
      </c>
      <c r="C565" t="s">
        <v>30</v>
      </c>
      <c r="D565" t="s">
        <v>11</v>
      </c>
      <c r="E565" t="s">
        <v>10</v>
      </c>
      <c r="F565">
        <v>599</v>
      </c>
      <c r="G565">
        <v>601</v>
      </c>
    </row>
    <row r="566" spans="1:7" x14ac:dyDescent="0.25">
      <c r="A566">
        <v>564</v>
      </c>
      <c r="B566" t="s">
        <v>28</v>
      </c>
      <c r="C566" t="s">
        <v>30</v>
      </c>
      <c r="D566" t="s">
        <v>12</v>
      </c>
      <c r="E566" t="s">
        <v>9</v>
      </c>
      <c r="F566">
        <v>156</v>
      </c>
      <c r="G566">
        <v>154</v>
      </c>
    </row>
    <row r="567" spans="1:7" x14ac:dyDescent="0.25">
      <c r="A567">
        <v>565</v>
      </c>
      <c r="B567" t="s">
        <v>28</v>
      </c>
      <c r="C567" t="s">
        <v>30</v>
      </c>
      <c r="D567" t="s">
        <v>12</v>
      </c>
      <c r="E567" t="s">
        <v>9</v>
      </c>
      <c r="F567">
        <v>365</v>
      </c>
      <c r="G567">
        <v>364</v>
      </c>
    </row>
    <row r="568" spans="1:7" x14ac:dyDescent="0.25">
      <c r="A568">
        <v>566</v>
      </c>
      <c r="B568" t="s">
        <v>28</v>
      </c>
      <c r="C568" t="s">
        <v>30</v>
      </c>
      <c r="D568" t="s">
        <v>12</v>
      </c>
      <c r="E568" t="s">
        <v>9</v>
      </c>
      <c r="F568">
        <v>575</v>
      </c>
      <c r="G568">
        <v>574</v>
      </c>
    </row>
    <row r="569" spans="1:7" x14ac:dyDescent="0.25">
      <c r="A569">
        <v>567</v>
      </c>
      <c r="B569" t="s">
        <v>28</v>
      </c>
      <c r="C569" t="s">
        <v>30</v>
      </c>
      <c r="D569" t="s">
        <v>12</v>
      </c>
      <c r="E569" t="s">
        <v>10</v>
      </c>
      <c r="F569">
        <v>71</v>
      </c>
      <c r="G569">
        <v>71</v>
      </c>
    </row>
    <row r="570" spans="1:7" x14ac:dyDescent="0.25">
      <c r="A570">
        <v>568</v>
      </c>
      <c r="B570" t="s">
        <v>28</v>
      </c>
      <c r="C570" t="s">
        <v>30</v>
      </c>
      <c r="D570" t="s">
        <v>12</v>
      </c>
      <c r="E570" t="s">
        <v>10</v>
      </c>
      <c r="F570">
        <v>284</v>
      </c>
      <c r="G570">
        <v>286</v>
      </c>
    </row>
    <row r="571" spans="1:7" x14ac:dyDescent="0.25">
      <c r="A571">
        <v>569</v>
      </c>
      <c r="B571" t="s">
        <v>28</v>
      </c>
      <c r="C571" t="s">
        <v>30</v>
      </c>
      <c r="D571" t="s">
        <v>12</v>
      </c>
      <c r="E571" t="s">
        <v>10</v>
      </c>
      <c r="F571">
        <v>494</v>
      </c>
      <c r="G571">
        <v>494</v>
      </c>
    </row>
    <row r="572" spans="1:7" x14ac:dyDescent="0.25">
      <c r="A572">
        <v>570</v>
      </c>
      <c r="B572" t="s">
        <v>28</v>
      </c>
      <c r="C572" t="s">
        <v>30</v>
      </c>
      <c r="D572" t="s">
        <v>12</v>
      </c>
      <c r="E572" t="s">
        <v>10</v>
      </c>
      <c r="F572">
        <v>704</v>
      </c>
      <c r="G572">
        <v>705</v>
      </c>
    </row>
    <row r="573" spans="1:7" x14ac:dyDescent="0.25">
      <c r="A573">
        <v>571</v>
      </c>
      <c r="B573" t="s">
        <v>28</v>
      </c>
      <c r="C573" t="s">
        <v>30</v>
      </c>
      <c r="D573" t="s">
        <v>13</v>
      </c>
      <c r="E573" t="s">
        <v>9</v>
      </c>
      <c r="F573">
        <v>43</v>
      </c>
      <c r="G573">
        <v>45</v>
      </c>
    </row>
    <row r="574" spans="1:7" x14ac:dyDescent="0.25">
      <c r="A574">
        <v>572</v>
      </c>
      <c r="B574" t="s">
        <v>28</v>
      </c>
      <c r="C574" t="s">
        <v>30</v>
      </c>
      <c r="D574" t="s">
        <v>13</v>
      </c>
      <c r="E574" t="s">
        <v>9</v>
      </c>
      <c r="F574">
        <v>264</v>
      </c>
      <c r="G574">
        <v>262</v>
      </c>
    </row>
    <row r="575" spans="1:7" x14ac:dyDescent="0.25">
      <c r="A575">
        <v>573</v>
      </c>
      <c r="B575" t="s">
        <v>28</v>
      </c>
      <c r="C575" t="s">
        <v>30</v>
      </c>
      <c r="D575" t="s">
        <v>13</v>
      </c>
      <c r="E575" t="s">
        <v>9</v>
      </c>
      <c r="F575">
        <v>469</v>
      </c>
      <c r="G575">
        <v>470</v>
      </c>
    </row>
    <row r="576" spans="1:7" x14ac:dyDescent="0.25">
      <c r="A576">
        <v>574</v>
      </c>
      <c r="B576" t="s">
        <v>28</v>
      </c>
      <c r="C576" t="s">
        <v>30</v>
      </c>
      <c r="D576" t="s">
        <v>13</v>
      </c>
      <c r="E576" t="s">
        <v>9</v>
      </c>
      <c r="F576">
        <v>678</v>
      </c>
      <c r="G576">
        <v>678</v>
      </c>
    </row>
    <row r="577" spans="1:7" x14ac:dyDescent="0.25">
      <c r="A577">
        <v>575</v>
      </c>
      <c r="B577" t="s">
        <v>28</v>
      </c>
      <c r="C577" t="s">
        <v>30</v>
      </c>
      <c r="D577" t="s">
        <v>13</v>
      </c>
      <c r="E577" t="s">
        <v>10</v>
      </c>
      <c r="F577">
        <v>178</v>
      </c>
      <c r="G577">
        <v>182</v>
      </c>
    </row>
    <row r="578" spans="1:7" x14ac:dyDescent="0.25">
      <c r="A578">
        <v>576</v>
      </c>
      <c r="B578" t="s">
        <v>28</v>
      </c>
      <c r="C578" t="s">
        <v>30</v>
      </c>
      <c r="D578" t="s">
        <v>13</v>
      </c>
      <c r="E578" t="s">
        <v>10</v>
      </c>
      <c r="F578">
        <v>391</v>
      </c>
      <c r="G578">
        <v>393</v>
      </c>
    </row>
    <row r="579" spans="1:7" x14ac:dyDescent="0.25">
      <c r="A579">
        <v>577</v>
      </c>
      <c r="B579" t="s">
        <v>28</v>
      </c>
      <c r="C579" t="s">
        <v>30</v>
      </c>
      <c r="D579" t="s">
        <v>13</v>
      </c>
      <c r="E579" t="s">
        <v>10</v>
      </c>
      <c r="F579">
        <v>599</v>
      </c>
      <c r="G579">
        <v>601</v>
      </c>
    </row>
    <row r="580" spans="1:7" x14ac:dyDescent="0.25">
      <c r="A580">
        <v>578</v>
      </c>
      <c r="B580" t="s">
        <v>28</v>
      </c>
      <c r="C580" t="s">
        <v>31</v>
      </c>
      <c r="D580" t="s">
        <v>8</v>
      </c>
      <c r="E580" t="s">
        <v>9</v>
      </c>
      <c r="F580">
        <v>198</v>
      </c>
      <c r="G580">
        <v>191</v>
      </c>
    </row>
    <row r="581" spans="1:7" x14ac:dyDescent="0.25">
      <c r="A581">
        <v>579</v>
      </c>
      <c r="B581" t="s">
        <v>28</v>
      </c>
      <c r="C581" t="s">
        <v>31</v>
      </c>
      <c r="D581" t="s">
        <v>8</v>
      </c>
      <c r="E581" t="s">
        <v>9</v>
      </c>
      <c r="F581">
        <v>443</v>
      </c>
      <c r="G581">
        <v>443</v>
      </c>
    </row>
    <row r="582" spans="1:7" x14ac:dyDescent="0.25">
      <c r="A582">
        <v>580</v>
      </c>
      <c r="B582" t="s">
        <v>28</v>
      </c>
      <c r="C582" t="s">
        <v>31</v>
      </c>
      <c r="D582" t="s">
        <v>8</v>
      </c>
      <c r="E582" t="s">
        <v>9</v>
      </c>
      <c r="F582">
        <v>696</v>
      </c>
      <c r="G582">
        <v>692</v>
      </c>
    </row>
    <row r="583" spans="1:7" x14ac:dyDescent="0.25">
      <c r="A583">
        <v>581</v>
      </c>
      <c r="B583" t="s">
        <v>28</v>
      </c>
      <c r="C583" t="s">
        <v>31</v>
      </c>
      <c r="D583" t="s">
        <v>8</v>
      </c>
      <c r="E583" t="s">
        <v>9</v>
      </c>
      <c r="F583">
        <v>952</v>
      </c>
      <c r="G583">
        <v>950</v>
      </c>
    </row>
    <row r="584" spans="1:7" x14ac:dyDescent="0.25">
      <c r="A584">
        <v>582</v>
      </c>
      <c r="B584" t="s">
        <v>28</v>
      </c>
      <c r="C584" t="s">
        <v>31</v>
      </c>
      <c r="D584" t="s">
        <v>8</v>
      </c>
      <c r="E584" t="s">
        <v>9</v>
      </c>
      <c r="F584">
        <v>1217</v>
      </c>
      <c r="G584">
        <v>1212</v>
      </c>
    </row>
    <row r="585" spans="1:7" x14ac:dyDescent="0.25">
      <c r="A585">
        <v>583</v>
      </c>
      <c r="B585" t="s">
        <v>28</v>
      </c>
      <c r="C585" t="s">
        <v>31</v>
      </c>
      <c r="D585" t="s">
        <v>8</v>
      </c>
      <c r="E585" t="s">
        <v>10</v>
      </c>
      <c r="F585">
        <v>94</v>
      </c>
      <c r="G585">
        <v>95</v>
      </c>
    </row>
    <row r="586" spans="1:7" x14ac:dyDescent="0.25">
      <c r="A586">
        <v>584</v>
      </c>
      <c r="B586" t="s">
        <v>28</v>
      </c>
      <c r="C586" t="s">
        <v>31</v>
      </c>
      <c r="D586" t="s">
        <v>8</v>
      </c>
      <c r="E586" t="s">
        <v>10</v>
      </c>
      <c r="F586">
        <v>361</v>
      </c>
      <c r="G586">
        <v>363</v>
      </c>
    </row>
    <row r="587" spans="1:7" x14ac:dyDescent="0.25">
      <c r="A587">
        <v>585</v>
      </c>
      <c r="B587" t="s">
        <v>28</v>
      </c>
      <c r="C587" t="s">
        <v>31</v>
      </c>
      <c r="D587" t="s">
        <v>8</v>
      </c>
      <c r="E587" t="s">
        <v>10</v>
      </c>
      <c r="F587">
        <v>602</v>
      </c>
      <c r="G587">
        <v>603</v>
      </c>
    </row>
    <row r="588" spans="1:7" x14ac:dyDescent="0.25">
      <c r="A588">
        <v>586</v>
      </c>
      <c r="B588" t="s">
        <v>28</v>
      </c>
      <c r="C588" t="s">
        <v>31</v>
      </c>
      <c r="D588" t="s">
        <v>8</v>
      </c>
      <c r="E588" t="s">
        <v>10</v>
      </c>
      <c r="F588">
        <v>863</v>
      </c>
      <c r="G588">
        <v>863</v>
      </c>
    </row>
    <row r="589" spans="1:7" x14ac:dyDescent="0.25">
      <c r="A589">
        <v>587</v>
      </c>
      <c r="B589" t="s">
        <v>28</v>
      </c>
      <c r="C589" t="s">
        <v>31</v>
      </c>
      <c r="D589" t="s">
        <v>8</v>
      </c>
      <c r="E589" t="s">
        <v>10</v>
      </c>
      <c r="F589">
        <v>1119</v>
      </c>
      <c r="G589">
        <v>1122</v>
      </c>
    </row>
    <row r="590" spans="1:7" x14ac:dyDescent="0.25">
      <c r="A590">
        <v>588</v>
      </c>
      <c r="B590" t="s">
        <v>28</v>
      </c>
      <c r="C590" t="s">
        <v>31</v>
      </c>
      <c r="D590" t="s">
        <v>8</v>
      </c>
      <c r="E590" t="s">
        <v>10</v>
      </c>
      <c r="F590">
        <v>1127</v>
      </c>
    </row>
    <row r="591" spans="1:7" x14ac:dyDescent="0.25">
      <c r="A591">
        <v>589</v>
      </c>
      <c r="B591" t="s">
        <v>28</v>
      </c>
      <c r="C591" t="s">
        <v>31</v>
      </c>
      <c r="D591" t="s">
        <v>11</v>
      </c>
      <c r="E591" t="s">
        <v>9</v>
      </c>
      <c r="F591">
        <v>55</v>
      </c>
    </row>
    <row r="592" spans="1:7" x14ac:dyDescent="0.25">
      <c r="A592">
        <v>590</v>
      </c>
      <c r="B592" t="s">
        <v>28</v>
      </c>
      <c r="C592" t="s">
        <v>31</v>
      </c>
      <c r="D592" t="s">
        <v>11</v>
      </c>
      <c r="E592" t="s">
        <v>9</v>
      </c>
      <c r="F592">
        <v>63</v>
      </c>
    </row>
    <row r="593" spans="1:7" x14ac:dyDescent="0.25">
      <c r="A593">
        <v>591</v>
      </c>
      <c r="B593" t="s">
        <v>28</v>
      </c>
      <c r="C593" t="s">
        <v>31</v>
      </c>
      <c r="D593" t="s">
        <v>11</v>
      </c>
      <c r="E593" t="s">
        <v>9</v>
      </c>
      <c r="F593">
        <v>327</v>
      </c>
      <c r="G593">
        <v>324</v>
      </c>
    </row>
    <row r="594" spans="1:7" x14ac:dyDescent="0.25">
      <c r="A594">
        <v>592</v>
      </c>
      <c r="B594" t="s">
        <v>28</v>
      </c>
      <c r="C594" t="s">
        <v>31</v>
      </c>
      <c r="D594" t="s">
        <v>11</v>
      </c>
      <c r="E594" t="s">
        <v>9</v>
      </c>
      <c r="F594">
        <v>564</v>
      </c>
      <c r="G594">
        <v>564</v>
      </c>
    </row>
    <row r="595" spans="1:7" x14ac:dyDescent="0.25">
      <c r="A595">
        <v>593</v>
      </c>
      <c r="B595" t="s">
        <v>28</v>
      </c>
      <c r="C595" t="s">
        <v>31</v>
      </c>
      <c r="D595" t="s">
        <v>11</v>
      </c>
      <c r="E595" t="s">
        <v>9</v>
      </c>
      <c r="F595">
        <v>824</v>
      </c>
      <c r="G595">
        <v>821</v>
      </c>
    </row>
    <row r="596" spans="1:7" x14ac:dyDescent="0.25">
      <c r="A596">
        <v>594</v>
      </c>
      <c r="B596" t="s">
        <v>28</v>
      </c>
      <c r="C596" t="s">
        <v>31</v>
      </c>
      <c r="D596" t="s">
        <v>11</v>
      </c>
      <c r="E596" t="s">
        <v>9</v>
      </c>
      <c r="F596">
        <v>1086</v>
      </c>
      <c r="G596">
        <v>1079</v>
      </c>
    </row>
    <row r="597" spans="1:7" x14ac:dyDescent="0.25">
      <c r="A597">
        <v>595</v>
      </c>
      <c r="B597" t="s">
        <v>28</v>
      </c>
      <c r="C597" t="s">
        <v>31</v>
      </c>
      <c r="D597" t="s">
        <v>11</v>
      </c>
      <c r="E597" t="s">
        <v>10</v>
      </c>
      <c r="F597">
        <v>228</v>
      </c>
      <c r="G597">
        <v>230</v>
      </c>
    </row>
    <row r="598" spans="1:7" x14ac:dyDescent="0.25">
      <c r="A598">
        <v>596</v>
      </c>
      <c r="B598" t="s">
        <v>28</v>
      </c>
      <c r="C598" t="s">
        <v>31</v>
      </c>
      <c r="D598" t="s">
        <v>11</v>
      </c>
      <c r="E598" t="s">
        <v>10</v>
      </c>
      <c r="F598">
        <v>473</v>
      </c>
      <c r="G598">
        <v>474</v>
      </c>
    </row>
    <row r="599" spans="1:7" x14ac:dyDescent="0.25">
      <c r="A599">
        <v>597</v>
      </c>
      <c r="B599" t="s">
        <v>28</v>
      </c>
      <c r="C599" t="s">
        <v>31</v>
      </c>
      <c r="D599" t="s">
        <v>11</v>
      </c>
      <c r="E599" t="s">
        <v>10</v>
      </c>
      <c r="F599">
        <v>730</v>
      </c>
      <c r="G599">
        <v>734</v>
      </c>
    </row>
    <row r="600" spans="1:7" x14ac:dyDescent="0.25">
      <c r="A600">
        <v>598</v>
      </c>
      <c r="B600" t="s">
        <v>28</v>
      </c>
      <c r="C600" t="s">
        <v>31</v>
      </c>
      <c r="D600" t="s">
        <v>11</v>
      </c>
      <c r="E600" t="s">
        <v>10</v>
      </c>
      <c r="F600">
        <v>988</v>
      </c>
      <c r="G600">
        <v>992</v>
      </c>
    </row>
    <row r="601" spans="1:7" x14ac:dyDescent="0.25">
      <c r="A601">
        <v>599</v>
      </c>
      <c r="B601" t="s">
        <v>28</v>
      </c>
      <c r="C601" t="s">
        <v>31</v>
      </c>
      <c r="D601" t="s">
        <v>11</v>
      </c>
      <c r="E601" t="s">
        <v>10</v>
      </c>
      <c r="F601">
        <v>1247</v>
      </c>
      <c r="G601">
        <v>1251</v>
      </c>
    </row>
    <row r="602" spans="1:7" x14ac:dyDescent="0.25">
      <c r="A602">
        <v>600</v>
      </c>
      <c r="B602" t="s">
        <v>28</v>
      </c>
      <c r="C602" t="s">
        <v>31</v>
      </c>
      <c r="D602" t="s">
        <v>12</v>
      </c>
      <c r="E602" t="s">
        <v>9</v>
      </c>
      <c r="F602">
        <v>198</v>
      </c>
      <c r="G602">
        <v>195</v>
      </c>
    </row>
    <row r="603" spans="1:7" x14ac:dyDescent="0.25">
      <c r="A603">
        <v>601</v>
      </c>
      <c r="B603" t="s">
        <v>28</v>
      </c>
      <c r="C603" t="s">
        <v>31</v>
      </c>
      <c r="D603" t="s">
        <v>12</v>
      </c>
      <c r="E603" t="s">
        <v>9</v>
      </c>
      <c r="F603">
        <v>443</v>
      </c>
      <c r="G603">
        <v>442</v>
      </c>
    </row>
    <row r="604" spans="1:7" x14ac:dyDescent="0.25">
      <c r="A604">
        <v>602</v>
      </c>
      <c r="B604" t="s">
        <v>28</v>
      </c>
      <c r="C604" t="s">
        <v>31</v>
      </c>
      <c r="D604" t="s">
        <v>12</v>
      </c>
      <c r="E604" t="s">
        <v>9</v>
      </c>
      <c r="F604">
        <v>696</v>
      </c>
      <c r="G604">
        <v>695</v>
      </c>
    </row>
    <row r="605" spans="1:7" x14ac:dyDescent="0.25">
      <c r="A605">
        <v>603</v>
      </c>
      <c r="B605" t="s">
        <v>28</v>
      </c>
      <c r="C605" t="s">
        <v>31</v>
      </c>
      <c r="D605" t="s">
        <v>12</v>
      </c>
      <c r="E605" t="s">
        <v>9</v>
      </c>
      <c r="F605">
        <v>952</v>
      </c>
      <c r="G605">
        <v>952</v>
      </c>
    </row>
    <row r="606" spans="1:7" x14ac:dyDescent="0.25">
      <c r="A606">
        <v>604</v>
      </c>
      <c r="B606" t="s">
        <v>28</v>
      </c>
      <c r="C606" t="s">
        <v>31</v>
      </c>
      <c r="D606" t="s">
        <v>12</v>
      </c>
      <c r="E606" t="s">
        <v>9</v>
      </c>
      <c r="F606">
        <v>1217</v>
      </c>
      <c r="G606">
        <v>1215</v>
      </c>
    </row>
    <row r="607" spans="1:7" x14ac:dyDescent="0.25">
      <c r="A607">
        <v>605</v>
      </c>
      <c r="B607" t="s">
        <v>28</v>
      </c>
      <c r="C607" t="s">
        <v>31</v>
      </c>
      <c r="D607" t="s">
        <v>12</v>
      </c>
      <c r="E607" t="s">
        <v>10</v>
      </c>
      <c r="F607">
        <v>94</v>
      </c>
      <c r="G607">
        <v>94</v>
      </c>
    </row>
    <row r="608" spans="1:7" x14ac:dyDescent="0.25">
      <c r="A608">
        <v>606</v>
      </c>
      <c r="B608" t="s">
        <v>28</v>
      </c>
      <c r="C608" t="s">
        <v>31</v>
      </c>
      <c r="D608" t="s">
        <v>12</v>
      </c>
      <c r="E608" t="s">
        <v>10</v>
      </c>
      <c r="F608">
        <v>361</v>
      </c>
      <c r="G608">
        <v>362</v>
      </c>
    </row>
    <row r="609" spans="1:7" x14ac:dyDescent="0.25">
      <c r="A609">
        <v>607</v>
      </c>
      <c r="B609" t="s">
        <v>28</v>
      </c>
      <c r="C609" t="s">
        <v>31</v>
      </c>
      <c r="D609" t="s">
        <v>12</v>
      </c>
      <c r="E609" t="s">
        <v>10</v>
      </c>
      <c r="F609">
        <v>602</v>
      </c>
      <c r="G609">
        <v>604</v>
      </c>
    </row>
    <row r="610" spans="1:7" x14ac:dyDescent="0.25">
      <c r="A610">
        <v>608</v>
      </c>
      <c r="B610" t="s">
        <v>28</v>
      </c>
      <c r="C610" t="s">
        <v>31</v>
      </c>
      <c r="D610" t="s">
        <v>12</v>
      </c>
      <c r="E610" t="s">
        <v>10</v>
      </c>
      <c r="F610">
        <v>863</v>
      </c>
      <c r="G610">
        <v>865</v>
      </c>
    </row>
    <row r="611" spans="1:7" x14ac:dyDescent="0.25">
      <c r="A611">
        <v>609</v>
      </c>
      <c r="B611" t="s">
        <v>28</v>
      </c>
      <c r="C611" t="s">
        <v>31</v>
      </c>
      <c r="D611" t="s">
        <v>12</v>
      </c>
      <c r="E611" t="s">
        <v>10</v>
      </c>
      <c r="F611">
        <v>1119</v>
      </c>
    </row>
    <row r="612" spans="1:7" x14ac:dyDescent="0.25">
      <c r="A612">
        <v>610</v>
      </c>
      <c r="B612" t="s">
        <v>28</v>
      </c>
      <c r="C612" t="s">
        <v>31</v>
      </c>
      <c r="D612" t="s">
        <v>12</v>
      </c>
      <c r="E612" t="s">
        <v>10</v>
      </c>
      <c r="F612">
        <v>1127</v>
      </c>
      <c r="G612">
        <v>1125</v>
      </c>
    </row>
    <row r="613" spans="1:7" x14ac:dyDescent="0.25">
      <c r="A613">
        <v>611</v>
      </c>
      <c r="B613" t="s">
        <v>28</v>
      </c>
      <c r="C613" t="s">
        <v>31</v>
      </c>
      <c r="D613" t="s">
        <v>13</v>
      </c>
      <c r="E613" t="s">
        <v>9</v>
      </c>
      <c r="F613">
        <v>55</v>
      </c>
    </row>
    <row r="614" spans="1:7" x14ac:dyDescent="0.25">
      <c r="A614">
        <v>612</v>
      </c>
      <c r="B614" t="s">
        <v>28</v>
      </c>
      <c r="C614" t="s">
        <v>31</v>
      </c>
      <c r="D614" t="s">
        <v>13</v>
      </c>
      <c r="E614" t="s">
        <v>9</v>
      </c>
      <c r="F614">
        <v>63</v>
      </c>
    </row>
    <row r="615" spans="1:7" x14ac:dyDescent="0.25">
      <c r="A615">
        <v>613</v>
      </c>
      <c r="B615" t="s">
        <v>28</v>
      </c>
      <c r="C615" t="s">
        <v>31</v>
      </c>
      <c r="D615" t="s">
        <v>13</v>
      </c>
      <c r="E615" t="s">
        <v>9</v>
      </c>
      <c r="F615">
        <v>327</v>
      </c>
    </row>
    <row r="616" spans="1:7" x14ac:dyDescent="0.25">
      <c r="A616">
        <v>614</v>
      </c>
      <c r="B616" t="s">
        <v>28</v>
      </c>
      <c r="C616" t="s">
        <v>31</v>
      </c>
      <c r="D616" t="s">
        <v>13</v>
      </c>
      <c r="E616" t="s">
        <v>9</v>
      </c>
      <c r="F616">
        <v>564</v>
      </c>
      <c r="G616">
        <v>564</v>
      </c>
    </row>
    <row r="617" spans="1:7" x14ac:dyDescent="0.25">
      <c r="A617">
        <v>615</v>
      </c>
      <c r="B617" t="s">
        <v>28</v>
      </c>
      <c r="C617" t="s">
        <v>31</v>
      </c>
      <c r="D617" t="s">
        <v>13</v>
      </c>
      <c r="E617" t="s">
        <v>9</v>
      </c>
      <c r="F617">
        <v>824</v>
      </c>
      <c r="G617">
        <v>823</v>
      </c>
    </row>
    <row r="618" spans="1:7" x14ac:dyDescent="0.25">
      <c r="A618">
        <v>616</v>
      </c>
      <c r="B618" t="s">
        <v>28</v>
      </c>
      <c r="C618" t="s">
        <v>31</v>
      </c>
      <c r="D618" t="s">
        <v>13</v>
      </c>
      <c r="E618" t="s">
        <v>9</v>
      </c>
      <c r="F618">
        <v>1086</v>
      </c>
      <c r="G618">
        <v>1079</v>
      </c>
    </row>
    <row r="619" spans="1:7" x14ac:dyDescent="0.25">
      <c r="A619">
        <v>617</v>
      </c>
      <c r="B619" t="s">
        <v>28</v>
      </c>
      <c r="C619" t="s">
        <v>31</v>
      </c>
      <c r="D619" t="s">
        <v>13</v>
      </c>
      <c r="E619" t="s">
        <v>10</v>
      </c>
      <c r="F619">
        <v>228</v>
      </c>
      <c r="G619">
        <v>231</v>
      </c>
    </row>
    <row r="620" spans="1:7" x14ac:dyDescent="0.25">
      <c r="A620">
        <v>618</v>
      </c>
      <c r="B620" t="s">
        <v>28</v>
      </c>
      <c r="C620" t="s">
        <v>31</v>
      </c>
      <c r="D620" t="s">
        <v>13</v>
      </c>
      <c r="E620" t="s">
        <v>10</v>
      </c>
      <c r="F620">
        <v>473</v>
      </c>
      <c r="G620">
        <v>476</v>
      </c>
    </row>
    <row r="621" spans="1:7" x14ac:dyDescent="0.25">
      <c r="A621">
        <v>619</v>
      </c>
      <c r="B621" t="s">
        <v>28</v>
      </c>
      <c r="C621" t="s">
        <v>31</v>
      </c>
      <c r="D621" t="s">
        <v>13</v>
      </c>
      <c r="E621" t="s">
        <v>10</v>
      </c>
      <c r="F621">
        <v>730</v>
      </c>
      <c r="G621">
        <v>735</v>
      </c>
    </row>
    <row r="622" spans="1:7" x14ac:dyDescent="0.25">
      <c r="A622">
        <v>620</v>
      </c>
      <c r="B622" t="s">
        <v>28</v>
      </c>
      <c r="C622" t="s">
        <v>31</v>
      </c>
      <c r="D622" t="s">
        <v>13</v>
      </c>
      <c r="E622" t="s">
        <v>10</v>
      </c>
      <c r="F622">
        <v>988</v>
      </c>
      <c r="G622">
        <v>992</v>
      </c>
    </row>
    <row r="623" spans="1:7" x14ac:dyDescent="0.25">
      <c r="A623">
        <v>621</v>
      </c>
      <c r="B623" t="s">
        <v>28</v>
      </c>
      <c r="C623" t="s">
        <v>31</v>
      </c>
      <c r="D623" t="s">
        <v>13</v>
      </c>
      <c r="E623" t="s">
        <v>10</v>
      </c>
      <c r="F623">
        <v>1247</v>
      </c>
      <c r="G623">
        <v>1251</v>
      </c>
    </row>
    <row r="624" spans="1:7" x14ac:dyDescent="0.25">
      <c r="A624">
        <v>622</v>
      </c>
      <c r="B624" t="s">
        <v>32</v>
      </c>
      <c r="C624" t="s">
        <v>33</v>
      </c>
      <c r="D624" t="s">
        <v>8</v>
      </c>
      <c r="E624" t="s">
        <v>9</v>
      </c>
      <c r="F624">
        <v>107</v>
      </c>
      <c r="G624">
        <v>108</v>
      </c>
    </row>
    <row r="625" spans="1:7" x14ac:dyDescent="0.25">
      <c r="A625">
        <v>623</v>
      </c>
      <c r="B625" t="s">
        <v>32</v>
      </c>
      <c r="C625" t="s">
        <v>33</v>
      </c>
      <c r="D625" t="s">
        <v>8</v>
      </c>
      <c r="E625" t="s">
        <v>9</v>
      </c>
      <c r="F625">
        <v>274</v>
      </c>
      <c r="G625">
        <v>276</v>
      </c>
    </row>
    <row r="626" spans="1:7" x14ac:dyDescent="0.25">
      <c r="A626">
        <v>624</v>
      </c>
      <c r="B626" t="s">
        <v>32</v>
      </c>
      <c r="C626" t="s">
        <v>33</v>
      </c>
      <c r="D626" t="s">
        <v>8</v>
      </c>
      <c r="E626" t="s">
        <v>9</v>
      </c>
      <c r="F626">
        <v>448</v>
      </c>
      <c r="G626">
        <v>449</v>
      </c>
    </row>
    <row r="627" spans="1:7" x14ac:dyDescent="0.25">
      <c r="A627">
        <v>625</v>
      </c>
      <c r="B627" t="s">
        <v>32</v>
      </c>
      <c r="C627" t="s">
        <v>33</v>
      </c>
      <c r="D627" t="s">
        <v>8</v>
      </c>
      <c r="E627" t="s">
        <v>9</v>
      </c>
      <c r="F627">
        <v>606</v>
      </c>
      <c r="G627">
        <v>609</v>
      </c>
    </row>
    <row r="628" spans="1:7" x14ac:dyDescent="0.25">
      <c r="A628">
        <v>626</v>
      </c>
      <c r="B628" t="s">
        <v>32</v>
      </c>
      <c r="C628" t="s">
        <v>33</v>
      </c>
      <c r="D628" t="s">
        <v>8</v>
      </c>
      <c r="E628" t="s">
        <v>10</v>
      </c>
      <c r="F628">
        <v>42</v>
      </c>
      <c r="G628">
        <v>41</v>
      </c>
    </row>
    <row r="629" spans="1:7" x14ac:dyDescent="0.25">
      <c r="A629">
        <v>627</v>
      </c>
      <c r="B629" t="s">
        <v>32</v>
      </c>
      <c r="C629" t="s">
        <v>33</v>
      </c>
      <c r="D629" t="s">
        <v>8</v>
      </c>
      <c r="E629" t="s">
        <v>10</v>
      </c>
      <c r="F629">
        <v>208</v>
      </c>
      <c r="G629">
        <v>207</v>
      </c>
    </row>
    <row r="630" spans="1:7" x14ac:dyDescent="0.25">
      <c r="A630">
        <v>628</v>
      </c>
      <c r="B630" t="s">
        <v>32</v>
      </c>
      <c r="C630" t="s">
        <v>33</v>
      </c>
      <c r="D630" t="s">
        <v>8</v>
      </c>
      <c r="E630" t="s">
        <v>10</v>
      </c>
      <c r="F630">
        <v>382</v>
      </c>
      <c r="G630">
        <v>382</v>
      </c>
    </row>
    <row r="631" spans="1:7" x14ac:dyDescent="0.25">
      <c r="A631">
        <v>629</v>
      </c>
      <c r="B631" t="s">
        <v>32</v>
      </c>
      <c r="C631" t="s">
        <v>33</v>
      </c>
      <c r="D631" t="s">
        <v>8</v>
      </c>
      <c r="E631" t="s">
        <v>10</v>
      </c>
      <c r="F631">
        <v>544</v>
      </c>
      <c r="G631">
        <v>543</v>
      </c>
    </row>
    <row r="632" spans="1:7" x14ac:dyDescent="0.25">
      <c r="A632">
        <v>630</v>
      </c>
      <c r="B632" t="s">
        <v>32</v>
      </c>
      <c r="C632" t="s">
        <v>33</v>
      </c>
      <c r="D632" t="s">
        <v>8</v>
      </c>
      <c r="E632" t="s">
        <v>10</v>
      </c>
      <c r="F632">
        <v>718</v>
      </c>
      <c r="G632">
        <v>716</v>
      </c>
    </row>
    <row r="633" spans="1:7" x14ac:dyDescent="0.25">
      <c r="A633">
        <v>631</v>
      </c>
      <c r="B633" t="s">
        <v>32</v>
      </c>
      <c r="C633" t="s">
        <v>33</v>
      </c>
      <c r="D633" t="s">
        <v>11</v>
      </c>
      <c r="E633" t="s">
        <v>9</v>
      </c>
      <c r="F633">
        <v>23</v>
      </c>
      <c r="G633">
        <v>22</v>
      </c>
    </row>
    <row r="634" spans="1:7" x14ac:dyDescent="0.25">
      <c r="A634">
        <v>632</v>
      </c>
      <c r="B634" t="s">
        <v>32</v>
      </c>
      <c r="C634" t="s">
        <v>33</v>
      </c>
      <c r="D634" t="s">
        <v>11</v>
      </c>
      <c r="E634" t="s">
        <v>9</v>
      </c>
      <c r="F634">
        <v>187</v>
      </c>
      <c r="G634">
        <v>188</v>
      </c>
    </row>
    <row r="635" spans="1:7" x14ac:dyDescent="0.25">
      <c r="A635">
        <v>633</v>
      </c>
      <c r="B635" t="s">
        <v>32</v>
      </c>
      <c r="C635" t="s">
        <v>33</v>
      </c>
      <c r="D635" t="s">
        <v>11</v>
      </c>
      <c r="E635" t="s">
        <v>9</v>
      </c>
      <c r="F635">
        <v>362</v>
      </c>
      <c r="G635">
        <v>361</v>
      </c>
    </row>
    <row r="636" spans="1:7" x14ac:dyDescent="0.25">
      <c r="A636">
        <v>634</v>
      </c>
      <c r="B636" t="s">
        <v>32</v>
      </c>
      <c r="C636" t="s">
        <v>33</v>
      </c>
      <c r="D636" t="s">
        <v>11</v>
      </c>
      <c r="E636" t="s">
        <v>9</v>
      </c>
      <c r="F636">
        <v>523</v>
      </c>
      <c r="G636">
        <v>525</v>
      </c>
    </row>
    <row r="637" spans="1:7" x14ac:dyDescent="0.25">
      <c r="A637">
        <v>635</v>
      </c>
      <c r="B637" t="s">
        <v>32</v>
      </c>
      <c r="C637" t="s">
        <v>33</v>
      </c>
      <c r="D637" t="s">
        <v>11</v>
      </c>
      <c r="E637" t="s">
        <v>9</v>
      </c>
      <c r="F637">
        <v>694</v>
      </c>
      <c r="G637">
        <v>694</v>
      </c>
    </row>
    <row r="638" spans="1:7" x14ac:dyDescent="0.25">
      <c r="A638">
        <v>636</v>
      </c>
      <c r="B638" t="s">
        <v>32</v>
      </c>
      <c r="C638" t="s">
        <v>33</v>
      </c>
      <c r="D638" t="s">
        <v>11</v>
      </c>
      <c r="E638" t="s">
        <v>10</v>
      </c>
      <c r="F638">
        <v>128</v>
      </c>
      <c r="G638">
        <v>129</v>
      </c>
    </row>
    <row r="639" spans="1:7" x14ac:dyDescent="0.25">
      <c r="A639">
        <v>637</v>
      </c>
      <c r="B639" t="s">
        <v>32</v>
      </c>
      <c r="C639" t="s">
        <v>33</v>
      </c>
      <c r="D639" t="s">
        <v>11</v>
      </c>
      <c r="E639" t="s">
        <v>10</v>
      </c>
      <c r="F639">
        <v>294</v>
      </c>
      <c r="G639">
        <v>293</v>
      </c>
    </row>
    <row r="640" spans="1:7" x14ac:dyDescent="0.25">
      <c r="A640">
        <v>638</v>
      </c>
      <c r="B640" t="s">
        <v>32</v>
      </c>
      <c r="C640" t="s">
        <v>33</v>
      </c>
      <c r="D640" t="s">
        <v>11</v>
      </c>
      <c r="E640" t="s">
        <v>10</v>
      </c>
      <c r="F640">
        <v>467</v>
      </c>
      <c r="G640">
        <v>466</v>
      </c>
    </row>
    <row r="641" spans="1:7" x14ac:dyDescent="0.25">
      <c r="A641">
        <v>639</v>
      </c>
      <c r="B641" t="s">
        <v>32</v>
      </c>
      <c r="C641" t="s">
        <v>33</v>
      </c>
      <c r="D641" t="s">
        <v>11</v>
      </c>
      <c r="E641" t="s">
        <v>10</v>
      </c>
      <c r="F641">
        <v>626</v>
      </c>
      <c r="G641">
        <v>625</v>
      </c>
    </row>
    <row r="642" spans="1:7" x14ac:dyDescent="0.25">
      <c r="A642">
        <v>640</v>
      </c>
      <c r="B642" t="s">
        <v>32</v>
      </c>
      <c r="C642" t="s">
        <v>33</v>
      </c>
      <c r="D642" t="s">
        <v>12</v>
      </c>
      <c r="E642" t="s">
        <v>9</v>
      </c>
      <c r="F642">
        <v>107</v>
      </c>
      <c r="G642">
        <v>110</v>
      </c>
    </row>
    <row r="643" spans="1:7" x14ac:dyDescent="0.25">
      <c r="A643">
        <v>641</v>
      </c>
      <c r="B643" t="s">
        <v>32</v>
      </c>
      <c r="C643" t="s">
        <v>33</v>
      </c>
      <c r="D643" t="s">
        <v>12</v>
      </c>
      <c r="E643" t="s">
        <v>9</v>
      </c>
      <c r="F643">
        <v>274</v>
      </c>
      <c r="G643">
        <v>273</v>
      </c>
    </row>
    <row r="644" spans="1:7" x14ac:dyDescent="0.25">
      <c r="A644">
        <v>642</v>
      </c>
      <c r="B644" t="s">
        <v>32</v>
      </c>
      <c r="C644" t="s">
        <v>33</v>
      </c>
      <c r="D644" t="s">
        <v>12</v>
      </c>
      <c r="E644" t="s">
        <v>9</v>
      </c>
      <c r="F644">
        <v>448</v>
      </c>
      <c r="G644">
        <v>450</v>
      </c>
    </row>
    <row r="645" spans="1:7" x14ac:dyDescent="0.25">
      <c r="A645">
        <v>643</v>
      </c>
      <c r="B645" t="s">
        <v>32</v>
      </c>
      <c r="C645" t="s">
        <v>33</v>
      </c>
      <c r="D645" t="s">
        <v>12</v>
      </c>
      <c r="E645" t="s">
        <v>9</v>
      </c>
      <c r="F645">
        <v>606</v>
      </c>
      <c r="G645">
        <v>609</v>
      </c>
    </row>
    <row r="646" spans="1:7" x14ac:dyDescent="0.25">
      <c r="A646">
        <v>644</v>
      </c>
      <c r="B646" t="s">
        <v>32</v>
      </c>
      <c r="C646" t="s">
        <v>33</v>
      </c>
      <c r="D646" t="s">
        <v>12</v>
      </c>
      <c r="E646" t="s">
        <v>10</v>
      </c>
      <c r="F646">
        <v>42</v>
      </c>
      <c r="G646">
        <v>41</v>
      </c>
    </row>
    <row r="647" spans="1:7" x14ac:dyDescent="0.25">
      <c r="A647">
        <v>645</v>
      </c>
      <c r="B647" t="s">
        <v>32</v>
      </c>
      <c r="C647" t="s">
        <v>33</v>
      </c>
      <c r="D647" t="s">
        <v>12</v>
      </c>
      <c r="E647" t="s">
        <v>10</v>
      </c>
      <c r="F647">
        <v>208</v>
      </c>
      <c r="G647">
        <v>208</v>
      </c>
    </row>
    <row r="648" spans="1:7" x14ac:dyDescent="0.25">
      <c r="A648">
        <v>646</v>
      </c>
      <c r="B648" t="s">
        <v>32</v>
      </c>
      <c r="C648" t="s">
        <v>33</v>
      </c>
      <c r="D648" t="s">
        <v>12</v>
      </c>
      <c r="E648" t="s">
        <v>10</v>
      </c>
      <c r="F648">
        <v>382</v>
      </c>
      <c r="G648">
        <v>382</v>
      </c>
    </row>
    <row r="649" spans="1:7" x14ac:dyDescent="0.25">
      <c r="A649">
        <v>647</v>
      </c>
      <c r="B649" t="s">
        <v>32</v>
      </c>
      <c r="C649" t="s">
        <v>33</v>
      </c>
      <c r="D649" t="s">
        <v>12</v>
      </c>
      <c r="E649" t="s">
        <v>10</v>
      </c>
      <c r="F649">
        <v>544</v>
      </c>
      <c r="G649">
        <v>544</v>
      </c>
    </row>
    <row r="650" spans="1:7" x14ac:dyDescent="0.25">
      <c r="A650">
        <v>648</v>
      </c>
      <c r="B650" t="s">
        <v>32</v>
      </c>
      <c r="C650" t="s">
        <v>33</v>
      </c>
      <c r="D650" t="s">
        <v>12</v>
      </c>
      <c r="E650" t="s">
        <v>10</v>
      </c>
      <c r="F650">
        <v>718</v>
      </c>
      <c r="G650">
        <v>717</v>
      </c>
    </row>
    <row r="651" spans="1:7" x14ac:dyDescent="0.25">
      <c r="A651">
        <v>649</v>
      </c>
      <c r="B651" t="s">
        <v>32</v>
      </c>
      <c r="C651" t="s">
        <v>33</v>
      </c>
      <c r="D651" t="s">
        <v>13</v>
      </c>
      <c r="E651" t="s">
        <v>9</v>
      </c>
      <c r="F651">
        <v>23</v>
      </c>
      <c r="G651">
        <v>22</v>
      </c>
    </row>
    <row r="652" spans="1:7" x14ac:dyDescent="0.25">
      <c r="A652">
        <v>650</v>
      </c>
      <c r="B652" t="s">
        <v>32</v>
      </c>
      <c r="C652" t="s">
        <v>33</v>
      </c>
      <c r="D652" t="s">
        <v>13</v>
      </c>
      <c r="E652" t="s">
        <v>9</v>
      </c>
      <c r="F652">
        <v>187</v>
      </c>
      <c r="G652">
        <v>189</v>
      </c>
    </row>
    <row r="653" spans="1:7" x14ac:dyDescent="0.25">
      <c r="A653">
        <v>651</v>
      </c>
      <c r="B653" t="s">
        <v>32</v>
      </c>
      <c r="C653" t="s">
        <v>33</v>
      </c>
      <c r="D653" t="s">
        <v>13</v>
      </c>
      <c r="E653" t="s">
        <v>9</v>
      </c>
      <c r="F653">
        <v>362</v>
      </c>
      <c r="G653">
        <v>361</v>
      </c>
    </row>
    <row r="654" spans="1:7" x14ac:dyDescent="0.25">
      <c r="A654">
        <v>652</v>
      </c>
      <c r="B654" t="s">
        <v>32</v>
      </c>
      <c r="C654" t="s">
        <v>33</v>
      </c>
      <c r="D654" t="s">
        <v>13</v>
      </c>
      <c r="E654" t="s">
        <v>9</v>
      </c>
      <c r="F654">
        <v>523</v>
      </c>
      <c r="G654">
        <v>526</v>
      </c>
    </row>
    <row r="655" spans="1:7" x14ac:dyDescent="0.25">
      <c r="A655">
        <v>653</v>
      </c>
      <c r="B655" t="s">
        <v>32</v>
      </c>
      <c r="C655" t="s">
        <v>33</v>
      </c>
      <c r="D655" t="s">
        <v>13</v>
      </c>
      <c r="E655" t="s">
        <v>9</v>
      </c>
      <c r="F655">
        <v>694</v>
      </c>
      <c r="G655">
        <v>693</v>
      </c>
    </row>
    <row r="656" spans="1:7" x14ac:dyDescent="0.25">
      <c r="A656">
        <v>654</v>
      </c>
      <c r="B656" t="s">
        <v>32</v>
      </c>
      <c r="C656" t="s">
        <v>33</v>
      </c>
      <c r="D656" t="s">
        <v>13</v>
      </c>
      <c r="E656" t="s">
        <v>10</v>
      </c>
      <c r="F656">
        <v>128</v>
      </c>
      <c r="G656">
        <v>129</v>
      </c>
    </row>
    <row r="657" spans="1:7" x14ac:dyDescent="0.25">
      <c r="A657">
        <v>655</v>
      </c>
      <c r="B657" t="s">
        <v>32</v>
      </c>
      <c r="C657" t="s">
        <v>33</v>
      </c>
      <c r="D657" t="s">
        <v>13</v>
      </c>
      <c r="E657" t="s">
        <v>10</v>
      </c>
      <c r="F657">
        <v>294</v>
      </c>
      <c r="G657">
        <v>293</v>
      </c>
    </row>
    <row r="658" spans="1:7" x14ac:dyDescent="0.25">
      <c r="A658">
        <v>656</v>
      </c>
      <c r="B658" t="s">
        <v>32</v>
      </c>
      <c r="C658" t="s">
        <v>33</v>
      </c>
      <c r="D658" t="s">
        <v>13</v>
      </c>
      <c r="E658" t="s">
        <v>10</v>
      </c>
      <c r="F658">
        <v>467</v>
      </c>
      <c r="G658">
        <v>467</v>
      </c>
    </row>
    <row r="659" spans="1:7" x14ac:dyDescent="0.25">
      <c r="A659">
        <v>657</v>
      </c>
      <c r="B659" t="s">
        <v>32</v>
      </c>
      <c r="C659" t="s">
        <v>33</v>
      </c>
      <c r="D659" t="s">
        <v>13</v>
      </c>
      <c r="E659" t="s">
        <v>10</v>
      </c>
      <c r="F659">
        <v>626</v>
      </c>
      <c r="G659">
        <v>626</v>
      </c>
    </row>
    <row r="660" spans="1:7" x14ac:dyDescent="0.25">
      <c r="A660">
        <v>658</v>
      </c>
      <c r="B660" t="s">
        <v>32</v>
      </c>
      <c r="C660" t="s">
        <v>34</v>
      </c>
      <c r="D660" t="s">
        <v>8</v>
      </c>
      <c r="E660" t="s">
        <v>9</v>
      </c>
      <c r="F660">
        <v>35</v>
      </c>
      <c r="G660">
        <v>34</v>
      </c>
    </row>
    <row r="661" spans="1:7" x14ac:dyDescent="0.25">
      <c r="A661">
        <v>659</v>
      </c>
      <c r="B661" t="s">
        <v>32</v>
      </c>
      <c r="C661" t="s">
        <v>34</v>
      </c>
      <c r="D661" t="s">
        <v>8</v>
      </c>
      <c r="E661" t="s">
        <v>9</v>
      </c>
      <c r="F661">
        <v>232</v>
      </c>
      <c r="G661">
        <v>237</v>
      </c>
    </row>
    <row r="662" spans="1:7" x14ac:dyDescent="0.25">
      <c r="A662">
        <v>660</v>
      </c>
      <c r="B662" t="s">
        <v>32</v>
      </c>
      <c r="C662" t="s">
        <v>34</v>
      </c>
      <c r="D662" t="s">
        <v>8</v>
      </c>
      <c r="E662" t="s">
        <v>9</v>
      </c>
      <c r="F662">
        <v>422</v>
      </c>
      <c r="G662">
        <v>423</v>
      </c>
    </row>
    <row r="663" spans="1:7" x14ac:dyDescent="0.25">
      <c r="A663">
        <v>661</v>
      </c>
      <c r="B663" t="s">
        <v>32</v>
      </c>
      <c r="C663" t="s">
        <v>34</v>
      </c>
      <c r="D663" t="s">
        <v>8</v>
      </c>
      <c r="E663" t="s">
        <v>9</v>
      </c>
      <c r="F663">
        <v>610</v>
      </c>
      <c r="G663">
        <v>612</v>
      </c>
    </row>
    <row r="664" spans="1:7" x14ac:dyDescent="0.25">
      <c r="A664">
        <v>662</v>
      </c>
      <c r="B664" t="s">
        <v>32</v>
      </c>
      <c r="C664" t="s">
        <v>34</v>
      </c>
      <c r="D664" t="s">
        <v>8</v>
      </c>
      <c r="E664" t="s">
        <v>9</v>
      </c>
      <c r="F664">
        <v>810</v>
      </c>
      <c r="G664">
        <v>815</v>
      </c>
    </row>
    <row r="665" spans="1:7" x14ac:dyDescent="0.25">
      <c r="A665">
        <v>663</v>
      </c>
      <c r="B665" t="s">
        <v>32</v>
      </c>
      <c r="C665" t="s">
        <v>34</v>
      </c>
      <c r="D665" t="s">
        <v>8</v>
      </c>
      <c r="E665" t="s">
        <v>10</v>
      </c>
      <c r="F665">
        <v>162</v>
      </c>
      <c r="G665">
        <v>161</v>
      </c>
    </row>
    <row r="666" spans="1:7" x14ac:dyDescent="0.25">
      <c r="A666">
        <v>664</v>
      </c>
      <c r="B666" t="s">
        <v>32</v>
      </c>
      <c r="C666" t="s">
        <v>34</v>
      </c>
      <c r="D666" t="s">
        <v>8</v>
      </c>
      <c r="E666" t="s">
        <v>10</v>
      </c>
      <c r="F666">
        <v>352</v>
      </c>
      <c r="G666">
        <v>351</v>
      </c>
    </row>
    <row r="667" spans="1:7" x14ac:dyDescent="0.25">
      <c r="A667">
        <v>665</v>
      </c>
      <c r="B667" t="s">
        <v>32</v>
      </c>
      <c r="C667" t="s">
        <v>34</v>
      </c>
      <c r="D667" t="s">
        <v>8</v>
      </c>
      <c r="E667" t="s">
        <v>10</v>
      </c>
      <c r="F667">
        <v>543</v>
      </c>
      <c r="G667">
        <v>541</v>
      </c>
    </row>
    <row r="668" spans="1:7" x14ac:dyDescent="0.25">
      <c r="A668">
        <v>666</v>
      </c>
      <c r="B668" t="s">
        <v>32</v>
      </c>
      <c r="C668" t="s">
        <v>34</v>
      </c>
      <c r="D668" t="s">
        <v>8</v>
      </c>
      <c r="E668" t="s">
        <v>10</v>
      </c>
      <c r="F668">
        <v>733</v>
      </c>
      <c r="G668">
        <v>732</v>
      </c>
    </row>
    <row r="669" spans="1:7" x14ac:dyDescent="0.25">
      <c r="A669">
        <v>667</v>
      </c>
      <c r="B669" t="s">
        <v>32</v>
      </c>
      <c r="C669" t="s">
        <v>34</v>
      </c>
      <c r="D669" t="s">
        <v>8</v>
      </c>
      <c r="E669" t="s">
        <v>10</v>
      </c>
      <c r="G669">
        <v>816</v>
      </c>
    </row>
    <row r="670" spans="1:7" x14ac:dyDescent="0.25">
      <c r="A670">
        <v>668</v>
      </c>
      <c r="B670" t="s">
        <v>32</v>
      </c>
      <c r="C670" t="s">
        <v>34</v>
      </c>
      <c r="D670" t="s">
        <v>11</v>
      </c>
      <c r="E670" t="s">
        <v>9</v>
      </c>
      <c r="F670">
        <v>135</v>
      </c>
      <c r="G670">
        <v>134</v>
      </c>
    </row>
    <row r="671" spans="1:7" x14ac:dyDescent="0.25">
      <c r="A671">
        <v>669</v>
      </c>
      <c r="B671" t="s">
        <v>32</v>
      </c>
      <c r="C671" t="s">
        <v>34</v>
      </c>
      <c r="D671" t="s">
        <v>11</v>
      </c>
      <c r="E671" t="s">
        <v>9</v>
      </c>
      <c r="F671">
        <v>327</v>
      </c>
      <c r="G671">
        <v>326</v>
      </c>
    </row>
    <row r="672" spans="1:7" x14ac:dyDescent="0.25">
      <c r="A672">
        <v>670</v>
      </c>
      <c r="B672" t="s">
        <v>32</v>
      </c>
      <c r="C672" t="s">
        <v>34</v>
      </c>
      <c r="D672" t="s">
        <v>11</v>
      </c>
      <c r="E672" t="s">
        <v>9</v>
      </c>
      <c r="F672">
        <v>517</v>
      </c>
      <c r="G672">
        <v>517</v>
      </c>
    </row>
    <row r="673" spans="1:7" x14ac:dyDescent="0.25">
      <c r="A673">
        <v>671</v>
      </c>
      <c r="B673" t="s">
        <v>32</v>
      </c>
      <c r="C673" t="s">
        <v>34</v>
      </c>
      <c r="D673" t="s">
        <v>11</v>
      </c>
      <c r="E673" t="s">
        <v>9</v>
      </c>
      <c r="F673">
        <v>707</v>
      </c>
      <c r="G673">
        <v>707</v>
      </c>
    </row>
    <row r="674" spans="1:7" x14ac:dyDescent="0.25">
      <c r="A674">
        <v>672</v>
      </c>
      <c r="B674" t="s">
        <v>32</v>
      </c>
      <c r="C674" t="s">
        <v>34</v>
      </c>
      <c r="D674" t="s">
        <v>11</v>
      </c>
      <c r="E674" t="s">
        <v>10</v>
      </c>
      <c r="F674">
        <v>63</v>
      </c>
      <c r="G674">
        <v>64</v>
      </c>
    </row>
    <row r="675" spans="1:7" x14ac:dyDescent="0.25">
      <c r="A675">
        <v>673</v>
      </c>
      <c r="B675" t="s">
        <v>32</v>
      </c>
      <c r="C675" t="s">
        <v>34</v>
      </c>
      <c r="D675" t="s">
        <v>11</v>
      </c>
      <c r="E675" t="s">
        <v>10</v>
      </c>
      <c r="F675">
        <v>258</v>
      </c>
      <c r="G675">
        <v>258</v>
      </c>
    </row>
    <row r="676" spans="1:7" x14ac:dyDescent="0.25">
      <c r="A676">
        <v>674</v>
      </c>
      <c r="B676" t="s">
        <v>32</v>
      </c>
      <c r="C676" t="s">
        <v>34</v>
      </c>
      <c r="D676" t="s">
        <v>11</v>
      </c>
      <c r="E676" t="s">
        <v>10</v>
      </c>
      <c r="F676">
        <v>448</v>
      </c>
      <c r="G676">
        <v>449</v>
      </c>
    </row>
    <row r="677" spans="1:7" x14ac:dyDescent="0.25">
      <c r="A677">
        <v>675</v>
      </c>
      <c r="B677" t="s">
        <v>32</v>
      </c>
      <c r="C677" t="s">
        <v>34</v>
      </c>
      <c r="D677" t="s">
        <v>11</v>
      </c>
      <c r="E677" t="s">
        <v>10</v>
      </c>
      <c r="F677">
        <v>638</v>
      </c>
      <c r="G677">
        <v>638</v>
      </c>
    </row>
    <row r="678" spans="1:7" x14ac:dyDescent="0.25">
      <c r="A678">
        <v>676</v>
      </c>
      <c r="B678" t="s">
        <v>32</v>
      </c>
      <c r="C678" t="s">
        <v>34</v>
      </c>
      <c r="D678" t="s">
        <v>11</v>
      </c>
      <c r="E678" t="s">
        <v>10</v>
      </c>
      <c r="F678">
        <v>842</v>
      </c>
      <c r="G678">
        <v>839</v>
      </c>
    </row>
    <row r="679" spans="1:7" x14ac:dyDescent="0.25">
      <c r="A679">
        <v>677</v>
      </c>
      <c r="B679" t="s">
        <v>32</v>
      </c>
      <c r="C679" t="s">
        <v>34</v>
      </c>
      <c r="D679" t="s">
        <v>12</v>
      </c>
      <c r="E679" t="s">
        <v>9</v>
      </c>
      <c r="F679">
        <v>35</v>
      </c>
      <c r="G679">
        <v>36</v>
      </c>
    </row>
    <row r="680" spans="1:7" x14ac:dyDescent="0.25">
      <c r="A680">
        <v>678</v>
      </c>
      <c r="B680" t="s">
        <v>32</v>
      </c>
      <c r="C680" t="s">
        <v>34</v>
      </c>
      <c r="D680" t="s">
        <v>12</v>
      </c>
      <c r="E680" t="s">
        <v>9</v>
      </c>
      <c r="F680">
        <v>232</v>
      </c>
      <c r="G680">
        <v>234</v>
      </c>
    </row>
    <row r="681" spans="1:7" x14ac:dyDescent="0.25">
      <c r="A681">
        <v>679</v>
      </c>
      <c r="B681" t="s">
        <v>32</v>
      </c>
      <c r="C681" t="s">
        <v>34</v>
      </c>
      <c r="D681" t="s">
        <v>12</v>
      </c>
      <c r="E681" t="s">
        <v>9</v>
      </c>
      <c r="F681">
        <v>422</v>
      </c>
      <c r="G681">
        <v>425</v>
      </c>
    </row>
    <row r="682" spans="1:7" x14ac:dyDescent="0.25">
      <c r="A682">
        <v>680</v>
      </c>
      <c r="B682" t="s">
        <v>32</v>
      </c>
      <c r="C682" t="s">
        <v>34</v>
      </c>
      <c r="D682" t="s">
        <v>12</v>
      </c>
      <c r="E682" t="s">
        <v>9</v>
      </c>
      <c r="F682">
        <v>610</v>
      </c>
      <c r="G682">
        <v>610</v>
      </c>
    </row>
    <row r="683" spans="1:7" x14ac:dyDescent="0.25">
      <c r="A683">
        <v>681</v>
      </c>
      <c r="B683" t="s">
        <v>32</v>
      </c>
      <c r="C683" t="s">
        <v>34</v>
      </c>
      <c r="D683" t="s">
        <v>12</v>
      </c>
      <c r="E683" t="s">
        <v>9</v>
      </c>
      <c r="F683">
        <v>810</v>
      </c>
      <c r="G683">
        <v>811</v>
      </c>
    </row>
    <row r="684" spans="1:7" x14ac:dyDescent="0.25">
      <c r="A684">
        <v>682</v>
      </c>
      <c r="B684" t="s">
        <v>32</v>
      </c>
      <c r="C684" t="s">
        <v>34</v>
      </c>
      <c r="D684" t="s">
        <v>12</v>
      </c>
      <c r="E684" t="s">
        <v>10</v>
      </c>
      <c r="F684">
        <v>162</v>
      </c>
      <c r="G684">
        <v>162</v>
      </c>
    </row>
    <row r="685" spans="1:7" x14ac:dyDescent="0.25">
      <c r="A685">
        <v>683</v>
      </c>
      <c r="B685" t="s">
        <v>32</v>
      </c>
      <c r="C685" t="s">
        <v>34</v>
      </c>
      <c r="D685" t="s">
        <v>12</v>
      </c>
      <c r="E685" t="s">
        <v>10</v>
      </c>
      <c r="F685">
        <v>352</v>
      </c>
      <c r="G685">
        <v>353</v>
      </c>
    </row>
    <row r="686" spans="1:7" x14ac:dyDescent="0.25">
      <c r="A686">
        <v>684</v>
      </c>
      <c r="B686" t="s">
        <v>32</v>
      </c>
      <c r="C686" t="s">
        <v>34</v>
      </c>
      <c r="D686" t="s">
        <v>12</v>
      </c>
      <c r="E686" t="s">
        <v>10</v>
      </c>
      <c r="F686">
        <v>543</v>
      </c>
      <c r="G686">
        <v>543</v>
      </c>
    </row>
    <row r="687" spans="1:7" x14ac:dyDescent="0.25">
      <c r="A687">
        <v>685</v>
      </c>
      <c r="B687" t="s">
        <v>32</v>
      </c>
      <c r="C687" t="s">
        <v>34</v>
      </c>
      <c r="D687" t="s">
        <v>12</v>
      </c>
      <c r="E687" t="s">
        <v>10</v>
      </c>
      <c r="F687">
        <v>733</v>
      </c>
      <c r="G687">
        <v>734</v>
      </c>
    </row>
    <row r="688" spans="1:7" x14ac:dyDescent="0.25">
      <c r="A688">
        <v>686</v>
      </c>
      <c r="B688" t="s">
        <v>32</v>
      </c>
      <c r="C688" t="s">
        <v>34</v>
      </c>
      <c r="D688" t="s">
        <v>13</v>
      </c>
      <c r="E688" t="s">
        <v>9</v>
      </c>
      <c r="F688">
        <v>135</v>
      </c>
      <c r="G688">
        <v>134</v>
      </c>
    </row>
    <row r="689" spans="1:7" x14ac:dyDescent="0.25">
      <c r="A689">
        <v>687</v>
      </c>
      <c r="B689" t="s">
        <v>32</v>
      </c>
      <c r="C689" t="s">
        <v>34</v>
      </c>
      <c r="D689" t="s">
        <v>13</v>
      </c>
      <c r="E689" t="s">
        <v>9</v>
      </c>
      <c r="F689">
        <v>327</v>
      </c>
      <c r="G689">
        <v>326</v>
      </c>
    </row>
    <row r="690" spans="1:7" x14ac:dyDescent="0.25">
      <c r="A690">
        <v>688</v>
      </c>
      <c r="B690" t="s">
        <v>32</v>
      </c>
      <c r="C690" t="s">
        <v>34</v>
      </c>
      <c r="D690" t="s">
        <v>13</v>
      </c>
      <c r="E690" t="s">
        <v>9</v>
      </c>
      <c r="F690">
        <v>517</v>
      </c>
      <c r="G690">
        <v>517</v>
      </c>
    </row>
    <row r="691" spans="1:7" x14ac:dyDescent="0.25">
      <c r="A691">
        <v>689</v>
      </c>
      <c r="B691" t="s">
        <v>32</v>
      </c>
      <c r="C691" t="s">
        <v>34</v>
      </c>
      <c r="D691" t="s">
        <v>13</v>
      </c>
      <c r="E691" t="s">
        <v>9</v>
      </c>
      <c r="F691">
        <v>707</v>
      </c>
      <c r="G691">
        <v>707</v>
      </c>
    </row>
    <row r="692" spans="1:7" x14ac:dyDescent="0.25">
      <c r="A692">
        <v>690</v>
      </c>
      <c r="B692" t="s">
        <v>32</v>
      </c>
      <c r="C692" t="s">
        <v>34</v>
      </c>
      <c r="D692" t="s">
        <v>13</v>
      </c>
      <c r="E692" t="s">
        <v>10</v>
      </c>
      <c r="F692">
        <v>63</v>
      </c>
      <c r="G692">
        <v>63</v>
      </c>
    </row>
    <row r="693" spans="1:7" x14ac:dyDescent="0.25">
      <c r="A693">
        <v>691</v>
      </c>
      <c r="B693" t="s">
        <v>32</v>
      </c>
      <c r="C693" t="s">
        <v>34</v>
      </c>
      <c r="D693" t="s">
        <v>13</v>
      </c>
      <c r="E693" t="s">
        <v>10</v>
      </c>
      <c r="F693">
        <v>258</v>
      </c>
      <c r="G693">
        <v>262</v>
      </c>
    </row>
    <row r="694" spans="1:7" x14ac:dyDescent="0.25">
      <c r="A694">
        <v>692</v>
      </c>
      <c r="B694" t="s">
        <v>32</v>
      </c>
      <c r="C694" t="s">
        <v>34</v>
      </c>
      <c r="D694" t="s">
        <v>13</v>
      </c>
      <c r="E694" t="s">
        <v>10</v>
      </c>
      <c r="F694">
        <v>448</v>
      </c>
      <c r="G694">
        <v>447</v>
      </c>
    </row>
    <row r="695" spans="1:7" x14ac:dyDescent="0.25">
      <c r="A695">
        <v>693</v>
      </c>
      <c r="B695" t="s">
        <v>32</v>
      </c>
      <c r="C695" t="s">
        <v>34</v>
      </c>
      <c r="D695" t="s">
        <v>13</v>
      </c>
      <c r="E695" t="s">
        <v>10</v>
      </c>
      <c r="F695">
        <v>638</v>
      </c>
      <c r="G695">
        <v>638</v>
      </c>
    </row>
    <row r="696" spans="1:7" x14ac:dyDescent="0.25">
      <c r="A696">
        <v>694</v>
      </c>
      <c r="B696" t="s">
        <v>32</v>
      </c>
      <c r="C696" t="s">
        <v>34</v>
      </c>
      <c r="D696" t="s">
        <v>13</v>
      </c>
      <c r="E696" t="s">
        <v>10</v>
      </c>
      <c r="F696">
        <v>842</v>
      </c>
      <c r="G696">
        <v>838</v>
      </c>
    </row>
    <row r="697" spans="1:7" x14ac:dyDescent="0.25">
      <c r="A697">
        <v>695</v>
      </c>
      <c r="B697" t="s">
        <v>32</v>
      </c>
      <c r="C697" t="s">
        <v>35</v>
      </c>
      <c r="D697" t="s">
        <v>8</v>
      </c>
      <c r="E697" t="s">
        <v>9</v>
      </c>
      <c r="F697">
        <v>19</v>
      </c>
      <c r="G697">
        <v>23</v>
      </c>
    </row>
    <row r="698" spans="1:7" x14ac:dyDescent="0.25">
      <c r="A698">
        <v>696</v>
      </c>
      <c r="B698" t="s">
        <v>32</v>
      </c>
      <c r="C698" t="s">
        <v>35</v>
      </c>
      <c r="D698" t="s">
        <v>8</v>
      </c>
      <c r="E698" t="s">
        <v>9</v>
      </c>
      <c r="F698">
        <v>324</v>
      </c>
      <c r="G698">
        <v>329</v>
      </c>
    </row>
    <row r="699" spans="1:7" x14ac:dyDescent="0.25">
      <c r="A699">
        <v>697</v>
      </c>
      <c r="B699" t="s">
        <v>32</v>
      </c>
      <c r="C699" t="s">
        <v>35</v>
      </c>
      <c r="D699" t="s">
        <v>8</v>
      </c>
      <c r="E699" t="s">
        <v>9</v>
      </c>
      <c r="F699">
        <v>629</v>
      </c>
      <c r="G699">
        <v>628</v>
      </c>
    </row>
    <row r="700" spans="1:7" x14ac:dyDescent="0.25">
      <c r="A700">
        <v>698</v>
      </c>
      <c r="B700" t="s">
        <v>32</v>
      </c>
      <c r="C700" t="s">
        <v>35</v>
      </c>
      <c r="D700" t="s">
        <v>8</v>
      </c>
      <c r="E700" t="s">
        <v>9</v>
      </c>
      <c r="F700">
        <v>920</v>
      </c>
      <c r="G700">
        <v>920</v>
      </c>
    </row>
    <row r="701" spans="1:7" x14ac:dyDescent="0.25">
      <c r="A701">
        <v>699</v>
      </c>
      <c r="B701" t="s">
        <v>32</v>
      </c>
      <c r="C701" t="s">
        <v>35</v>
      </c>
      <c r="D701" t="s">
        <v>8</v>
      </c>
      <c r="E701" t="s">
        <v>9</v>
      </c>
      <c r="F701">
        <v>1213</v>
      </c>
      <c r="G701">
        <v>1218</v>
      </c>
    </row>
    <row r="702" spans="1:7" x14ac:dyDescent="0.25">
      <c r="A702">
        <v>700</v>
      </c>
      <c r="B702" t="s">
        <v>32</v>
      </c>
      <c r="C702" t="s">
        <v>35</v>
      </c>
      <c r="D702" t="s">
        <v>8</v>
      </c>
      <c r="E702" t="s">
        <v>9</v>
      </c>
      <c r="F702">
        <v>1510</v>
      </c>
      <c r="G702">
        <v>1509</v>
      </c>
    </row>
    <row r="703" spans="1:7" x14ac:dyDescent="0.25">
      <c r="A703">
        <v>701</v>
      </c>
      <c r="B703" t="s">
        <v>32</v>
      </c>
      <c r="C703" t="s">
        <v>35</v>
      </c>
      <c r="D703" t="s">
        <v>8</v>
      </c>
      <c r="E703" t="s">
        <v>10</v>
      </c>
      <c r="F703">
        <v>234</v>
      </c>
    </row>
    <row r="704" spans="1:7" x14ac:dyDescent="0.25">
      <c r="A704">
        <v>702</v>
      </c>
      <c r="B704" t="s">
        <v>32</v>
      </c>
      <c r="C704" t="s">
        <v>35</v>
      </c>
      <c r="D704" t="s">
        <v>8</v>
      </c>
      <c r="E704" t="s">
        <v>10</v>
      </c>
      <c r="F704">
        <v>531</v>
      </c>
      <c r="G704">
        <v>530</v>
      </c>
    </row>
    <row r="705" spans="1:7" x14ac:dyDescent="0.25">
      <c r="A705">
        <v>703</v>
      </c>
      <c r="B705" t="s">
        <v>32</v>
      </c>
      <c r="C705" t="s">
        <v>35</v>
      </c>
      <c r="D705" t="s">
        <v>8</v>
      </c>
      <c r="E705" t="s">
        <v>10</v>
      </c>
      <c r="F705">
        <v>819</v>
      </c>
      <c r="G705">
        <v>821</v>
      </c>
    </row>
    <row r="706" spans="1:7" x14ac:dyDescent="0.25">
      <c r="A706">
        <v>704</v>
      </c>
      <c r="B706" t="s">
        <v>32</v>
      </c>
      <c r="C706" t="s">
        <v>35</v>
      </c>
      <c r="D706" t="s">
        <v>8</v>
      </c>
      <c r="E706" t="s">
        <v>10</v>
      </c>
      <c r="F706">
        <v>1119</v>
      </c>
      <c r="G706">
        <v>1121</v>
      </c>
    </row>
    <row r="707" spans="1:7" x14ac:dyDescent="0.25">
      <c r="A707">
        <v>705</v>
      </c>
      <c r="B707" t="s">
        <v>32</v>
      </c>
      <c r="C707" t="s">
        <v>35</v>
      </c>
      <c r="D707" t="s">
        <v>8</v>
      </c>
      <c r="E707" t="s">
        <v>10</v>
      </c>
      <c r="F707">
        <v>1412</v>
      </c>
    </row>
    <row r="708" spans="1:7" x14ac:dyDescent="0.25">
      <c r="A708">
        <v>706</v>
      </c>
      <c r="B708" t="s">
        <v>32</v>
      </c>
      <c r="C708" t="s">
        <v>35</v>
      </c>
      <c r="D708" t="s">
        <v>11</v>
      </c>
      <c r="E708" t="s">
        <v>9</v>
      </c>
      <c r="F708">
        <v>181</v>
      </c>
      <c r="G708">
        <v>180</v>
      </c>
    </row>
    <row r="709" spans="1:7" x14ac:dyDescent="0.25">
      <c r="A709">
        <v>707</v>
      </c>
      <c r="B709" t="s">
        <v>32</v>
      </c>
      <c r="C709" t="s">
        <v>35</v>
      </c>
      <c r="D709" t="s">
        <v>11</v>
      </c>
      <c r="E709" t="s">
        <v>9</v>
      </c>
      <c r="F709">
        <v>479</v>
      </c>
      <c r="G709">
        <v>479</v>
      </c>
    </row>
    <row r="710" spans="1:7" x14ac:dyDescent="0.25">
      <c r="A710">
        <v>708</v>
      </c>
      <c r="B710" t="s">
        <v>32</v>
      </c>
      <c r="C710" t="s">
        <v>35</v>
      </c>
      <c r="D710" t="s">
        <v>11</v>
      </c>
      <c r="E710" t="s">
        <v>9</v>
      </c>
      <c r="F710">
        <v>773</v>
      </c>
      <c r="G710">
        <v>772</v>
      </c>
    </row>
    <row r="711" spans="1:7" x14ac:dyDescent="0.25">
      <c r="A711">
        <v>709</v>
      </c>
      <c r="B711" t="s">
        <v>32</v>
      </c>
      <c r="C711" t="s">
        <v>35</v>
      </c>
      <c r="D711" t="s">
        <v>11</v>
      </c>
      <c r="E711" t="s">
        <v>9</v>
      </c>
      <c r="F711">
        <v>1066</v>
      </c>
      <c r="G711">
        <v>1066</v>
      </c>
    </row>
    <row r="712" spans="1:7" x14ac:dyDescent="0.25">
      <c r="A712">
        <v>710</v>
      </c>
      <c r="B712" t="s">
        <v>32</v>
      </c>
      <c r="C712" t="s">
        <v>35</v>
      </c>
      <c r="D712" t="s">
        <v>11</v>
      </c>
      <c r="E712" t="s">
        <v>9</v>
      </c>
      <c r="F712">
        <v>1358</v>
      </c>
      <c r="G712">
        <v>1358</v>
      </c>
    </row>
    <row r="713" spans="1:7" x14ac:dyDescent="0.25">
      <c r="A713">
        <v>711</v>
      </c>
      <c r="B713" t="s">
        <v>32</v>
      </c>
      <c r="C713" t="s">
        <v>35</v>
      </c>
      <c r="D713" t="s">
        <v>11</v>
      </c>
      <c r="E713" t="s">
        <v>10</v>
      </c>
      <c r="F713">
        <v>95</v>
      </c>
      <c r="G713">
        <v>95</v>
      </c>
    </row>
    <row r="714" spans="1:7" x14ac:dyDescent="0.25">
      <c r="A714">
        <v>712</v>
      </c>
      <c r="B714" t="s">
        <v>32</v>
      </c>
      <c r="C714" t="s">
        <v>35</v>
      </c>
      <c r="D714" t="s">
        <v>11</v>
      </c>
      <c r="E714" t="s">
        <v>10</v>
      </c>
      <c r="F714">
        <v>386</v>
      </c>
      <c r="G714">
        <v>385</v>
      </c>
    </row>
    <row r="715" spans="1:7" x14ac:dyDescent="0.25">
      <c r="A715">
        <v>713</v>
      </c>
      <c r="B715" t="s">
        <v>32</v>
      </c>
      <c r="C715" t="s">
        <v>35</v>
      </c>
      <c r="D715" t="s">
        <v>11</v>
      </c>
      <c r="E715" t="s">
        <v>10</v>
      </c>
      <c r="F715">
        <v>686</v>
      </c>
      <c r="G715">
        <v>688</v>
      </c>
    </row>
    <row r="716" spans="1:7" x14ac:dyDescent="0.25">
      <c r="A716">
        <v>714</v>
      </c>
      <c r="B716" t="s">
        <v>32</v>
      </c>
      <c r="C716" t="s">
        <v>35</v>
      </c>
      <c r="D716" t="s">
        <v>11</v>
      </c>
      <c r="E716" t="s">
        <v>10</v>
      </c>
      <c r="F716">
        <v>980</v>
      </c>
      <c r="G716">
        <v>980</v>
      </c>
    </row>
    <row r="717" spans="1:7" x14ac:dyDescent="0.25">
      <c r="A717">
        <v>715</v>
      </c>
      <c r="B717" t="s">
        <v>32</v>
      </c>
      <c r="C717" t="s">
        <v>35</v>
      </c>
      <c r="D717" t="s">
        <v>11</v>
      </c>
      <c r="E717" t="s">
        <v>10</v>
      </c>
      <c r="F717">
        <v>1267</v>
      </c>
      <c r="G717">
        <v>1266</v>
      </c>
    </row>
    <row r="718" spans="1:7" x14ac:dyDescent="0.25">
      <c r="A718">
        <v>716</v>
      </c>
      <c r="B718" t="s">
        <v>32</v>
      </c>
      <c r="C718" t="s">
        <v>35</v>
      </c>
      <c r="D718" t="s">
        <v>11</v>
      </c>
      <c r="E718" t="s">
        <v>10</v>
      </c>
      <c r="F718">
        <v>1570</v>
      </c>
      <c r="G718">
        <v>1575</v>
      </c>
    </row>
    <row r="719" spans="1:7" x14ac:dyDescent="0.25">
      <c r="A719">
        <v>717</v>
      </c>
      <c r="B719" t="s">
        <v>32</v>
      </c>
      <c r="C719" t="s">
        <v>35</v>
      </c>
      <c r="D719" t="s">
        <v>11</v>
      </c>
      <c r="E719" t="s">
        <v>10</v>
      </c>
      <c r="G719">
        <v>176</v>
      </c>
    </row>
    <row r="720" spans="1:7" x14ac:dyDescent="0.25">
      <c r="A720">
        <v>718</v>
      </c>
      <c r="B720" t="s">
        <v>32</v>
      </c>
      <c r="C720" t="s">
        <v>35</v>
      </c>
      <c r="D720" t="s">
        <v>12</v>
      </c>
      <c r="E720" t="s">
        <v>9</v>
      </c>
      <c r="F720">
        <v>19</v>
      </c>
      <c r="G720">
        <v>18</v>
      </c>
    </row>
    <row r="721" spans="1:7" x14ac:dyDescent="0.25">
      <c r="A721">
        <v>719</v>
      </c>
      <c r="B721" t="s">
        <v>32</v>
      </c>
      <c r="C721" t="s">
        <v>35</v>
      </c>
      <c r="D721" t="s">
        <v>12</v>
      </c>
      <c r="E721" t="s">
        <v>9</v>
      </c>
      <c r="F721">
        <v>324</v>
      </c>
      <c r="G721">
        <v>323</v>
      </c>
    </row>
    <row r="722" spans="1:7" x14ac:dyDescent="0.25">
      <c r="A722">
        <v>720</v>
      </c>
      <c r="B722" t="s">
        <v>32</v>
      </c>
      <c r="C722" t="s">
        <v>35</v>
      </c>
      <c r="D722" t="s">
        <v>12</v>
      </c>
      <c r="E722" t="s">
        <v>9</v>
      </c>
      <c r="F722">
        <v>629</v>
      </c>
      <c r="G722">
        <v>628</v>
      </c>
    </row>
    <row r="723" spans="1:7" x14ac:dyDescent="0.25">
      <c r="A723">
        <v>721</v>
      </c>
      <c r="B723" t="s">
        <v>32</v>
      </c>
      <c r="C723" t="s">
        <v>35</v>
      </c>
      <c r="D723" t="s">
        <v>12</v>
      </c>
      <c r="E723" t="s">
        <v>9</v>
      </c>
      <c r="F723">
        <v>920</v>
      </c>
      <c r="G723">
        <v>923</v>
      </c>
    </row>
    <row r="724" spans="1:7" x14ac:dyDescent="0.25">
      <c r="A724">
        <v>722</v>
      </c>
      <c r="B724" t="s">
        <v>32</v>
      </c>
      <c r="C724" t="s">
        <v>35</v>
      </c>
      <c r="D724" t="s">
        <v>12</v>
      </c>
      <c r="E724" t="s">
        <v>9</v>
      </c>
      <c r="F724">
        <v>1213</v>
      </c>
      <c r="G724">
        <v>1212</v>
      </c>
    </row>
    <row r="725" spans="1:7" x14ac:dyDescent="0.25">
      <c r="A725">
        <v>723</v>
      </c>
      <c r="B725" t="s">
        <v>32</v>
      </c>
      <c r="C725" t="s">
        <v>35</v>
      </c>
      <c r="D725" t="s">
        <v>12</v>
      </c>
      <c r="E725" t="s">
        <v>9</v>
      </c>
      <c r="F725">
        <v>1510</v>
      </c>
      <c r="G725">
        <v>1512</v>
      </c>
    </row>
    <row r="726" spans="1:7" x14ac:dyDescent="0.25">
      <c r="A726">
        <v>724</v>
      </c>
      <c r="B726" t="s">
        <v>32</v>
      </c>
      <c r="C726" t="s">
        <v>35</v>
      </c>
      <c r="D726" t="s">
        <v>12</v>
      </c>
      <c r="E726" t="s">
        <v>10</v>
      </c>
      <c r="F726">
        <v>234</v>
      </c>
      <c r="G726">
        <v>241</v>
      </c>
    </row>
    <row r="727" spans="1:7" x14ac:dyDescent="0.25">
      <c r="A727">
        <v>725</v>
      </c>
      <c r="B727" t="s">
        <v>32</v>
      </c>
      <c r="C727" t="s">
        <v>35</v>
      </c>
      <c r="D727" t="s">
        <v>12</v>
      </c>
      <c r="E727" t="s">
        <v>10</v>
      </c>
      <c r="F727">
        <v>531</v>
      </c>
      <c r="G727">
        <v>532</v>
      </c>
    </row>
    <row r="728" spans="1:7" x14ac:dyDescent="0.25">
      <c r="A728">
        <v>726</v>
      </c>
      <c r="B728" t="s">
        <v>32</v>
      </c>
      <c r="C728" t="s">
        <v>35</v>
      </c>
      <c r="D728" t="s">
        <v>12</v>
      </c>
      <c r="E728" t="s">
        <v>10</v>
      </c>
      <c r="F728">
        <v>819</v>
      </c>
      <c r="G728">
        <v>822</v>
      </c>
    </row>
    <row r="729" spans="1:7" x14ac:dyDescent="0.25">
      <c r="A729">
        <v>727</v>
      </c>
      <c r="B729" t="s">
        <v>32</v>
      </c>
      <c r="C729" t="s">
        <v>35</v>
      </c>
      <c r="D729" t="s">
        <v>12</v>
      </c>
      <c r="E729" t="s">
        <v>10</v>
      </c>
      <c r="F729">
        <v>1119</v>
      </c>
      <c r="G729">
        <v>1122</v>
      </c>
    </row>
    <row r="730" spans="1:7" x14ac:dyDescent="0.25">
      <c r="A730">
        <v>728</v>
      </c>
      <c r="B730" t="s">
        <v>32</v>
      </c>
      <c r="C730" t="s">
        <v>35</v>
      </c>
      <c r="D730" t="s">
        <v>12</v>
      </c>
      <c r="E730" t="s">
        <v>10</v>
      </c>
      <c r="F730">
        <v>1412</v>
      </c>
      <c r="G730">
        <v>1414</v>
      </c>
    </row>
    <row r="731" spans="1:7" x14ac:dyDescent="0.25">
      <c r="A731">
        <v>729</v>
      </c>
      <c r="B731" t="s">
        <v>32</v>
      </c>
      <c r="C731" t="s">
        <v>35</v>
      </c>
      <c r="D731" t="s">
        <v>13</v>
      </c>
      <c r="E731" t="s">
        <v>9</v>
      </c>
      <c r="F731">
        <v>181</v>
      </c>
      <c r="G731">
        <v>181</v>
      </c>
    </row>
    <row r="732" spans="1:7" x14ac:dyDescent="0.25">
      <c r="A732">
        <v>730</v>
      </c>
      <c r="B732" t="s">
        <v>32</v>
      </c>
      <c r="C732" t="s">
        <v>35</v>
      </c>
      <c r="D732" t="s">
        <v>13</v>
      </c>
      <c r="E732" t="s">
        <v>9</v>
      </c>
      <c r="F732">
        <v>479</v>
      </c>
      <c r="G732">
        <v>479</v>
      </c>
    </row>
    <row r="733" spans="1:7" x14ac:dyDescent="0.25">
      <c r="A733">
        <v>731</v>
      </c>
      <c r="B733" t="s">
        <v>32</v>
      </c>
      <c r="C733" t="s">
        <v>35</v>
      </c>
      <c r="D733" t="s">
        <v>13</v>
      </c>
      <c r="E733" t="s">
        <v>9</v>
      </c>
      <c r="F733">
        <v>773</v>
      </c>
      <c r="G733">
        <v>772</v>
      </c>
    </row>
    <row r="734" spans="1:7" x14ac:dyDescent="0.25">
      <c r="A734">
        <v>732</v>
      </c>
      <c r="B734" t="s">
        <v>32</v>
      </c>
      <c r="C734" t="s">
        <v>35</v>
      </c>
      <c r="D734" t="s">
        <v>13</v>
      </c>
      <c r="E734" t="s">
        <v>9</v>
      </c>
      <c r="F734">
        <v>1066</v>
      </c>
      <c r="G734">
        <v>1066</v>
      </c>
    </row>
    <row r="735" spans="1:7" x14ac:dyDescent="0.25">
      <c r="A735">
        <v>733</v>
      </c>
      <c r="B735" t="s">
        <v>32</v>
      </c>
      <c r="C735" t="s">
        <v>35</v>
      </c>
      <c r="D735" t="s">
        <v>13</v>
      </c>
      <c r="E735" t="s">
        <v>9</v>
      </c>
      <c r="F735">
        <v>1358</v>
      </c>
      <c r="G735">
        <v>1357</v>
      </c>
    </row>
    <row r="736" spans="1:7" x14ac:dyDescent="0.25">
      <c r="A736">
        <v>734</v>
      </c>
      <c r="B736" t="s">
        <v>32</v>
      </c>
      <c r="C736" t="s">
        <v>35</v>
      </c>
      <c r="D736" t="s">
        <v>13</v>
      </c>
      <c r="E736" t="s">
        <v>10</v>
      </c>
      <c r="F736">
        <v>95</v>
      </c>
      <c r="G736">
        <v>97</v>
      </c>
    </row>
    <row r="737" spans="1:7" x14ac:dyDescent="0.25">
      <c r="A737">
        <v>735</v>
      </c>
      <c r="B737" t="s">
        <v>32</v>
      </c>
      <c r="C737" t="s">
        <v>35</v>
      </c>
      <c r="D737" t="s">
        <v>13</v>
      </c>
      <c r="E737" t="s">
        <v>10</v>
      </c>
      <c r="F737">
        <v>386</v>
      </c>
      <c r="G737">
        <v>387</v>
      </c>
    </row>
    <row r="738" spans="1:7" x14ac:dyDescent="0.25">
      <c r="A738">
        <v>736</v>
      </c>
      <c r="B738" t="s">
        <v>32</v>
      </c>
      <c r="C738" t="s">
        <v>35</v>
      </c>
      <c r="D738" t="s">
        <v>13</v>
      </c>
      <c r="E738" t="s">
        <v>10</v>
      </c>
      <c r="F738">
        <v>686</v>
      </c>
      <c r="G738">
        <v>688</v>
      </c>
    </row>
    <row r="739" spans="1:7" x14ac:dyDescent="0.25">
      <c r="A739">
        <v>737</v>
      </c>
      <c r="B739" t="s">
        <v>32</v>
      </c>
      <c r="C739" t="s">
        <v>35</v>
      </c>
      <c r="D739" t="s">
        <v>13</v>
      </c>
      <c r="E739" t="s">
        <v>10</v>
      </c>
      <c r="F739">
        <v>980</v>
      </c>
      <c r="G739">
        <v>980</v>
      </c>
    </row>
    <row r="740" spans="1:7" x14ac:dyDescent="0.25">
      <c r="A740">
        <v>738</v>
      </c>
      <c r="B740" t="s">
        <v>32</v>
      </c>
      <c r="C740" t="s">
        <v>35</v>
      </c>
      <c r="D740" t="s">
        <v>13</v>
      </c>
      <c r="E740" t="s">
        <v>10</v>
      </c>
      <c r="F740">
        <v>1267</v>
      </c>
      <c r="G740">
        <v>1267</v>
      </c>
    </row>
    <row r="741" spans="1:7" x14ac:dyDescent="0.25">
      <c r="A741">
        <v>739</v>
      </c>
      <c r="B741" t="s">
        <v>32</v>
      </c>
      <c r="C741" t="s">
        <v>35</v>
      </c>
      <c r="D741" t="s">
        <v>13</v>
      </c>
      <c r="E741" t="s">
        <v>10</v>
      </c>
      <c r="F741">
        <v>1570</v>
      </c>
      <c r="G741">
        <v>1575</v>
      </c>
    </row>
    <row r="742" spans="1:7" x14ac:dyDescent="0.25">
      <c r="A742">
        <v>740</v>
      </c>
      <c r="B742" t="s">
        <v>36</v>
      </c>
      <c r="C742" t="s">
        <v>37</v>
      </c>
      <c r="D742" t="s">
        <v>8</v>
      </c>
      <c r="E742" t="s">
        <v>9</v>
      </c>
      <c r="F742">
        <v>94</v>
      </c>
      <c r="G742">
        <v>89</v>
      </c>
    </row>
    <row r="743" spans="1:7" x14ac:dyDescent="0.25">
      <c r="A743">
        <v>741</v>
      </c>
      <c r="B743" t="s">
        <v>36</v>
      </c>
      <c r="C743" t="s">
        <v>37</v>
      </c>
      <c r="D743" t="s">
        <v>8</v>
      </c>
      <c r="E743" t="s">
        <v>9</v>
      </c>
      <c r="F743">
        <v>234</v>
      </c>
      <c r="G743">
        <v>232</v>
      </c>
    </row>
    <row r="744" spans="1:7" x14ac:dyDescent="0.25">
      <c r="A744">
        <v>742</v>
      </c>
      <c r="B744" t="s">
        <v>36</v>
      </c>
      <c r="C744" t="s">
        <v>37</v>
      </c>
      <c r="D744" t="s">
        <v>8</v>
      </c>
      <c r="E744" t="s">
        <v>9</v>
      </c>
      <c r="F744">
        <v>381</v>
      </c>
      <c r="G744">
        <v>378</v>
      </c>
    </row>
    <row r="745" spans="1:7" x14ac:dyDescent="0.25">
      <c r="A745">
        <v>743</v>
      </c>
      <c r="B745" t="s">
        <v>36</v>
      </c>
      <c r="C745" t="s">
        <v>37</v>
      </c>
      <c r="D745" t="s">
        <v>8</v>
      </c>
      <c r="E745" t="s">
        <v>9</v>
      </c>
      <c r="F745">
        <v>517</v>
      </c>
      <c r="G745">
        <v>530</v>
      </c>
    </row>
    <row r="746" spans="1:7" x14ac:dyDescent="0.25">
      <c r="A746">
        <v>744</v>
      </c>
      <c r="B746" t="s">
        <v>36</v>
      </c>
      <c r="C746" t="s">
        <v>37</v>
      </c>
      <c r="D746" t="s">
        <v>8</v>
      </c>
      <c r="E746" t="s">
        <v>10</v>
      </c>
      <c r="F746">
        <v>31</v>
      </c>
      <c r="G746">
        <v>33</v>
      </c>
    </row>
    <row r="747" spans="1:7" x14ac:dyDescent="0.25">
      <c r="A747">
        <v>745</v>
      </c>
      <c r="B747" t="s">
        <v>36</v>
      </c>
      <c r="C747" t="s">
        <v>37</v>
      </c>
      <c r="D747" t="s">
        <v>8</v>
      </c>
      <c r="E747" t="s">
        <v>10</v>
      </c>
      <c r="F747">
        <v>172</v>
      </c>
      <c r="G747">
        <v>173</v>
      </c>
    </row>
    <row r="748" spans="1:7" x14ac:dyDescent="0.25">
      <c r="A748">
        <v>746</v>
      </c>
      <c r="B748" t="s">
        <v>36</v>
      </c>
      <c r="C748" t="s">
        <v>37</v>
      </c>
      <c r="D748" t="s">
        <v>8</v>
      </c>
      <c r="E748" t="s">
        <v>10</v>
      </c>
      <c r="F748">
        <v>321</v>
      </c>
      <c r="G748">
        <v>321</v>
      </c>
    </row>
    <row r="749" spans="1:7" x14ac:dyDescent="0.25">
      <c r="A749">
        <v>747</v>
      </c>
      <c r="B749" t="s">
        <v>36</v>
      </c>
      <c r="C749" t="s">
        <v>37</v>
      </c>
      <c r="D749" t="s">
        <v>8</v>
      </c>
      <c r="E749" t="s">
        <v>10</v>
      </c>
      <c r="F749">
        <v>468</v>
      </c>
      <c r="G749">
        <v>467</v>
      </c>
    </row>
    <row r="750" spans="1:7" x14ac:dyDescent="0.25">
      <c r="A750">
        <v>748</v>
      </c>
      <c r="B750" t="s">
        <v>36</v>
      </c>
      <c r="C750" t="s">
        <v>37</v>
      </c>
      <c r="D750" t="s">
        <v>11</v>
      </c>
      <c r="E750" t="s">
        <v>9</v>
      </c>
      <c r="F750">
        <v>25</v>
      </c>
      <c r="G750">
        <v>16</v>
      </c>
    </row>
    <row r="751" spans="1:7" x14ac:dyDescent="0.25">
      <c r="A751">
        <v>749</v>
      </c>
      <c r="B751" t="s">
        <v>36</v>
      </c>
      <c r="C751" t="s">
        <v>37</v>
      </c>
      <c r="D751" t="s">
        <v>11</v>
      </c>
      <c r="E751" t="s">
        <v>9</v>
      </c>
      <c r="F751">
        <v>163</v>
      </c>
      <c r="G751">
        <v>161</v>
      </c>
    </row>
    <row r="752" spans="1:7" x14ac:dyDescent="0.25">
      <c r="A752">
        <v>750</v>
      </c>
      <c r="B752" t="s">
        <v>36</v>
      </c>
      <c r="C752" t="s">
        <v>37</v>
      </c>
      <c r="D752" t="s">
        <v>11</v>
      </c>
      <c r="E752" t="s">
        <v>9</v>
      </c>
      <c r="F752">
        <v>311</v>
      </c>
      <c r="G752">
        <v>310</v>
      </c>
    </row>
    <row r="753" spans="1:7" x14ac:dyDescent="0.25">
      <c r="A753">
        <v>751</v>
      </c>
      <c r="B753" t="s">
        <v>36</v>
      </c>
      <c r="C753" t="s">
        <v>37</v>
      </c>
      <c r="D753" t="s">
        <v>11</v>
      </c>
      <c r="E753" t="s">
        <v>9</v>
      </c>
      <c r="F753">
        <v>454</v>
      </c>
      <c r="G753">
        <v>452</v>
      </c>
    </row>
    <row r="754" spans="1:7" x14ac:dyDescent="0.25">
      <c r="A754">
        <v>752</v>
      </c>
      <c r="B754" t="s">
        <v>36</v>
      </c>
      <c r="C754" t="s">
        <v>37</v>
      </c>
      <c r="D754" t="s">
        <v>11</v>
      </c>
      <c r="E754" t="s">
        <v>10</v>
      </c>
      <c r="F754">
        <v>99</v>
      </c>
      <c r="G754">
        <v>100</v>
      </c>
    </row>
    <row r="755" spans="1:7" x14ac:dyDescent="0.25">
      <c r="A755">
        <v>753</v>
      </c>
      <c r="B755" t="s">
        <v>36</v>
      </c>
      <c r="C755" t="s">
        <v>37</v>
      </c>
      <c r="D755" t="s">
        <v>11</v>
      </c>
      <c r="E755" t="s">
        <v>10</v>
      </c>
      <c r="F755">
        <v>240</v>
      </c>
      <c r="G755">
        <v>250</v>
      </c>
    </row>
    <row r="756" spans="1:7" x14ac:dyDescent="0.25">
      <c r="A756">
        <v>754</v>
      </c>
      <c r="B756" t="s">
        <v>36</v>
      </c>
      <c r="C756" t="s">
        <v>37</v>
      </c>
      <c r="D756" t="s">
        <v>11</v>
      </c>
      <c r="E756" t="s">
        <v>10</v>
      </c>
      <c r="F756">
        <v>383</v>
      </c>
      <c r="G756">
        <v>393</v>
      </c>
    </row>
    <row r="757" spans="1:7" x14ac:dyDescent="0.25">
      <c r="A757">
        <v>755</v>
      </c>
      <c r="B757" t="s">
        <v>36</v>
      </c>
      <c r="C757" t="s">
        <v>37</v>
      </c>
      <c r="D757" t="s">
        <v>11</v>
      </c>
      <c r="E757" t="s">
        <v>10</v>
      </c>
      <c r="F757">
        <v>544</v>
      </c>
      <c r="G757">
        <v>553</v>
      </c>
    </row>
    <row r="758" spans="1:7" x14ac:dyDescent="0.25">
      <c r="A758">
        <v>756</v>
      </c>
      <c r="B758" t="s">
        <v>36</v>
      </c>
      <c r="C758" t="s">
        <v>37</v>
      </c>
      <c r="D758" t="s">
        <v>12</v>
      </c>
      <c r="E758" t="s">
        <v>9</v>
      </c>
      <c r="F758">
        <v>94</v>
      </c>
      <c r="G758">
        <v>91</v>
      </c>
    </row>
    <row r="759" spans="1:7" x14ac:dyDescent="0.25">
      <c r="A759">
        <v>757</v>
      </c>
      <c r="B759" t="s">
        <v>36</v>
      </c>
      <c r="C759" t="s">
        <v>37</v>
      </c>
      <c r="D759" t="s">
        <v>12</v>
      </c>
      <c r="E759" t="s">
        <v>9</v>
      </c>
      <c r="F759">
        <v>234</v>
      </c>
      <c r="G759">
        <v>231</v>
      </c>
    </row>
    <row r="760" spans="1:7" x14ac:dyDescent="0.25">
      <c r="A760">
        <v>758</v>
      </c>
      <c r="B760" t="s">
        <v>36</v>
      </c>
      <c r="C760" t="s">
        <v>37</v>
      </c>
      <c r="D760" t="s">
        <v>12</v>
      </c>
      <c r="E760" t="s">
        <v>9</v>
      </c>
      <c r="F760">
        <v>381</v>
      </c>
      <c r="G760">
        <v>377</v>
      </c>
    </row>
    <row r="761" spans="1:7" x14ac:dyDescent="0.25">
      <c r="A761">
        <v>759</v>
      </c>
      <c r="B761" t="s">
        <v>36</v>
      </c>
      <c r="C761" t="s">
        <v>37</v>
      </c>
      <c r="D761" t="s">
        <v>12</v>
      </c>
      <c r="E761" t="s">
        <v>9</v>
      </c>
      <c r="F761">
        <v>517</v>
      </c>
      <c r="G761">
        <v>533</v>
      </c>
    </row>
    <row r="762" spans="1:7" x14ac:dyDescent="0.25">
      <c r="A762">
        <v>760</v>
      </c>
      <c r="B762" t="s">
        <v>36</v>
      </c>
      <c r="C762" t="s">
        <v>37</v>
      </c>
      <c r="D762" t="s">
        <v>12</v>
      </c>
      <c r="E762" t="s">
        <v>10</v>
      </c>
      <c r="F762">
        <v>31</v>
      </c>
    </row>
    <row r="763" spans="1:7" x14ac:dyDescent="0.25">
      <c r="A763">
        <v>761</v>
      </c>
      <c r="B763" t="s">
        <v>36</v>
      </c>
      <c r="C763" t="s">
        <v>37</v>
      </c>
      <c r="D763" t="s">
        <v>12</v>
      </c>
      <c r="E763" t="s">
        <v>10</v>
      </c>
      <c r="F763">
        <v>172</v>
      </c>
      <c r="G763">
        <v>178</v>
      </c>
    </row>
    <row r="764" spans="1:7" x14ac:dyDescent="0.25">
      <c r="A764">
        <v>762</v>
      </c>
      <c r="B764" t="s">
        <v>36</v>
      </c>
      <c r="C764" t="s">
        <v>37</v>
      </c>
      <c r="D764" t="s">
        <v>12</v>
      </c>
      <c r="E764" t="s">
        <v>10</v>
      </c>
      <c r="F764">
        <v>321</v>
      </c>
      <c r="G764">
        <v>324</v>
      </c>
    </row>
    <row r="765" spans="1:7" x14ac:dyDescent="0.25">
      <c r="A765">
        <v>763</v>
      </c>
      <c r="B765" s="1" t="s">
        <v>36</v>
      </c>
      <c r="C765" s="1" t="s">
        <v>37</v>
      </c>
      <c r="D765" s="1" t="s">
        <v>12</v>
      </c>
      <c r="E765" s="1" t="s">
        <v>10</v>
      </c>
      <c r="G765">
        <v>396</v>
      </c>
    </row>
    <row r="766" spans="1:7" x14ac:dyDescent="0.25">
      <c r="A766">
        <v>764</v>
      </c>
      <c r="B766" t="s">
        <v>36</v>
      </c>
      <c r="C766" t="s">
        <v>37</v>
      </c>
      <c r="D766" t="s">
        <v>12</v>
      </c>
      <c r="E766" t="s">
        <v>10</v>
      </c>
      <c r="F766">
        <v>468</v>
      </c>
    </row>
    <row r="767" spans="1:7" x14ac:dyDescent="0.25">
      <c r="A767">
        <v>765</v>
      </c>
      <c r="B767" t="s">
        <v>36</v>
      </c>
      <c r="C767" t="s">
        <v>37</v>
      </c>
      <c r="D767" t="s">
        <v>12</v>
      </c>
      <c r="E767" t="s">
        <v>10</v>
      </c>
      <c r="G767">
        <v>107</v>
      </c>
    </row>
    <row r="768" spans="1:7" x14ac:dyDescent="0.25">
      <c r="A768">
        <v>766</v>
      </c>
      <c r="B768" t="s">
        <v>36</v>
      </c>
      <c r="C768" t="s">
        <v>37</v>
      </c>
      <c r="D768" t="s">
        <v>12</v>
      </c>
      <c r="E768" t="s">
        <v>10</v>
      </c>
      <c r="G768">
        <v>250</v>
      </c>
    </row>
    <row r="769" spans="1:7" x14ac:dyDescent="0.25">
      <c r="A769">
        <v>767</v>
      </c>
      <c r="B769" t="s">
        <v>36</v>
      </c>
      <c r="C769" t="s">
        <v>37</v>
      </c>
      <c r="D769" t="s">
        <v>12</v>
      </c>
      <c r="E769" t="s">
        <v>10</v>
      </c>
      <c r="G769">
        <v>551</v>
      </c>
    </row>
    <row r="770" spans="1:7" x14ac:dyDescent="0.25">
      <c r="A770">
        <v>768</v>
      </c>
      <c r="B770" t="s">
        <v>36</v>
      </c>
      <c r="C770" t="s">
        <v>37</v>
      </c>
      <c r="D770" t="s">
        <v>13</v>
      </c>
      <c r="E770" t="s">
        <v>9</v>
      </c>
      <c r="F770">
        <v>25</v>
      </c>
      <c r="G770">
        <v>18</v>
      </c>
    </row>
    <row r="771" spans="1:7" x14ac:dyDescent="0.25">
      <c r="A771">
        <v>769</v>
      </c>
      <c r="B771" t="s">
        <v>36</v>
      </c>
      <c r="C771" t="s">
        <v>37</v>
      </c>
      <c r="D771" t="s">
        <v>13</v>
      </c>
      <c r="E771" t="s">
        <v>9</v>
      </c>
      <c r="F771">
        <v>163</v>
      </c>
      <c r="G771">
        <v>162</v>
      </c>
    </row>
    <row r="772" spans="1:7" x14ac:dyDescent="0.25">
      <c r="A772">
        <v>770</v>
      </c>
      <c r="B772" t="s">
        <v>36</v>
      </c>
      <c r="C772" t="s">
        <v>37</v>
      </c>
      <c r="D772" t="s">
        <v>13</v>
      </c>
      <c r="E772" t="s">
        <v>9</v>
      </c>
      <c r="F772">
        <v>311</v>
      </c>
      <c r="G772">
        <v>313</v>
      </c>
    </row>
    <row r="773" spans="1:7" x14ac:dyDescent="0.25">
      <c r="A773">
        <v>771</v>
      </c>
      <c r="B773" t="s">
        <v>36</v>
      </c>
      <c r="C773" t="s">
        <v>37</v>
      </c>
      <c r="D773" t="s">
        <v>13</v>
      </c>
      <c r="E773" t="s">
        <v>9</v>
      </c>
      <c r="F773">
        <v>454</v>
      </c>
      <c r="G773">
        <v>451</v>
      </c>
    </row>
    <row r="774" spans="1:7" x14ac:dyDescent="0.25">
      <c r="A774">
        <v>772</v>
      </c>
      <c r="B774" t="s">
        <v>36</v>
      </c>
      <c r="C774" t="s">
        <v>37</v>
      </c>
      <c r="D774" t="s">
        <v>13</v>
      </c>
      <c r="E774" t="s">
        <v>9</v>
      </c>
      <c r="G774">
        <v>72</v>
      </c>
    </row>
    <row r="775" spans="1:7" x14ac:dyDescent="0.25">
      <c r="A775">
        <v>773</v>
      </c>
      <c r="B775" t="s">
        <v>36</v>
      </c>
      <c r="C775" t="s">
        <v>37</v>
      </c>
      <c r="D775" t="s">
        <v>13</v>
      </c>
      <c r="E775" t="s">
        <v>9</v>
      </c>
      <c r="G775">
        <v>365</v>
      </c>
    </row>
    <row r="776" spans="1:7" x14ac:dyDescent="0.25">
      <c r="A776">
        <v>774</v>
      </c>
      <c r="B776" t="s">
        <v>36</v>
      </c>
      <c r="C776" t="s">
        <v>37</v>
      </c>
      <c r="D776" t="s">
        <v>13</v>
      </c>
      <c r="E776" t="s">
        <v>10</v>
      </c>
      <c r="F776">
        <v>99</v>
      </c>
      <c r="G776">
        <v>103</v>
      </c>
    </row>
    <row r="777" spans="1:7" x14ac:dyDescent="0.25">
      <c r="A777">
        <v>775</v>
      </c>
      <c r="B777" t="s">
        <v>36</v>
      </c>
      <c r="C777" t="s">
        <v>37</v>
      </c>
      <c r="D777" t="s">
        <v>13</v>
      </c>
      <c r="E777" t="s">
        <v>10</v>
      </c>
      <c r="F777">
        <v>240</v>
      </c>
      <c r="G777">
        <v>252</v>
      </c>
    </row>
    <row r="778" spans="1:7" x14ac:dyDescent="0.25">
      <c r="A778">
        <v>776</v>
      </c>
      <c r="B778" t="s">
        <v>36</v>
      </c>
      <c r="C778" t="s">
        <v>37</v>
      </c>
      <c r="D778" t="s">
        <v>13</v>
      </c>
      <c r="E778" t="s">
        <v>10</v>
      </c>
      <c r="F778">
        <v>383</v>
      </c>
      <c r="G778">
        <v>394</v>
      </c>
    </row>
    <row r="779" spans="1:7" x14ac:dyDescent="0.25">
      <c r="A779">
        <v>777</v>
      </c>
      <c r="B779" t="s">
        <v>36</v>
      </c>
      <c r="C779" t="s">
        <v>37</v>
      </c>
      <c r="D779" t="s">
        <v>13</v>
      </c>
      <c r="E779" t="s">
        <v>10</v>
      </c>
      <c r="F779">
        <v>544</v>
      </c>
      <c r="G779">
        <v>555</v>
      </c>
    </row>
    <row r="780" spans="1:7" x14ac:dyDescent="0.25">
      <c r="A780">
        <v>778</v>
      </c>
      <c r="B780" t="s">
        <v>36</v>
      </c>
      <c r="C780" t="s">
        <v>38</v>
      </c>
      <c r="D780" t="s">
        <v>8</v>
      </c>
      <c r="E780" t="s">
        <v>9</v>
      </c>
      <c r="F780">
        <v>209</v>
      </c>
      <c r="G780">
        <v>207</v>
      </c>
    </row>
    <row r="781" spans="1:7" x14ac:dyDescent="0.25">
      <c r="A781">
        <v>779</v>
      </c>
      <c r="B781" t="s">
        <v>36</v>
      </c>
      <c r="C781" t="s">
        <v>38</v>
      </c>
      <c r="D781" t="s">
        <v>8</v>
      </c>
      <c r="E781" t="s">
        <v>9</v>
      </c>
      <c r="F781">
        <v>546</v>
      </c>
      <c r="G781">
        <v>549</v>
      </c>
    </row>
    <row r="782" spans="1:7" x14ac:dyDescent="0.25">
      <c r="A782">
        <v>780</v>
      </c>
      <c r="B782" t="s">
        <v>36</v>
      </c>
      <c r="C782" t="s">
        <v>38</v>
      </c>
      <c r="D782" t="s">
        <v>8</v>
      </c>
      <c r="E782" t="s">
        <v>9</v>
      </c>
      <c r="F782">
        <v>888</v>
      </c>
      <c r="G782">
        <v>890</v>
      </c>
    </row>
    <row r="783" spans="1:7" x14ac:dyDescent="0.25">
      <c r="A783">
        <v>781</v>
      </c>
      <c r="B783" t="s">
        <v>36</v>
      </c>
      <c r="C783" t="s">
        <v>38</v>
      </c>
      <c r="D783" t="s">
        <v>8</v>
      </c>
      <c r="E783" t="s">
        <v>9</v>
      </c>
      <c r="F783">
        <v>1230</v>
      </c>
      <c r="G783">
        <v>1235</v>
      </c>
    </row>
    <row r="784" spans="1:7" x14ac:dyDescent="0.25">
      <c r="A784">
        <v>782</v>
      </c>
      <c r="B784" t="s">
        <v>36</v>
      </c>
      <c r="C784" t="s">
        <v>38</v>
      </c>
      <c r="D784" t="s">
        <v>8</v>
      </c>
      <c r="E784" t="s">
        <v>9</v>
      </c>
      <c r="F784">
        <v>1579</v>
      </c>
      <c r="G784">
        <v>1580</v>
      </c>
    </row>
    <row r="785" spans="1:7" x14ac:dyDescent="0.25">
      <c r="A785">
        <v>783</v>
      </c>
      <c r="B785" t="s">
        <v>36</v>
      </c>
      <c r="C785" t="s">
        <v>38</v>
      </c>
      <c r="D785" t="s">
        <v>8</v>
      </c>
      <c r="E785" t="s">
        <v>9</v>
      </c>
      <c r="F785">
        <v>1945</v>
      </c>
      <c r="G785">
        <v>1941</v>
      </c>
    </row>
    <row r="786" spans="1:7" x14ac:dyDescent="0.25">
      <c r="A786">
        <v>784</v>
      </c>
      <c r="B786" t="s">
        <v>36</v>
      </c>
      <c r="C786" t="s">
        <v>38</v>
      </c>
      <c r="D786" t="s">
        <v>8</v>
      </c>
      <c r="E786" t="s">
        <v>10</v>
      </c>
      <c r="F786">
        <v>119</v>
      </c>
      <c r="G786">
        <v>121</v>
      </c>
    </row>
    <row r="787" spans="1:7" x14ac:dyDescent="0.25">
      <c r="A787">
        <v>785</v>
      </c>
      <c r="B787" t="s">
        <v>36</v>
      </c>
      <c r="C787" t="s">
        <v>38</v>
      </c>
      <c r="D787" t="s">
        <v>8</v>
      </c>
      <c r="E787" t="s">
        <v>10</v>
      </c>
      <c r="F787">
        <v>452</v>
      </c>
      <c r="G787">
        <v>455</v>
      </c>
    </row>
    <row r="788" spans="1:7" x14ac:dyDescent="0.25">
      <c r="A788">
        <v>786</v>
      </c>
      <c r="B788" t="s">
        <v>36</v>
      </c>
      <c r="C788" t="s">
        <v>38</v>
      </c>
      <c r="D788" t="s">
        <v>8</v>
      </c>
      <c r="E788" t="s">
        <v>10</v>
      </c>
      <c r="F788">
        <v>797</v>
      </c>
      <c r="G788">
        <v>798</v>
      </c>
    </row>
    <row r="789" spans="1:7" x14ac:dyDescent="0.25">
      <c r="A789">
        <v>787</v>
      </c>
      <c r="B789" t="s">
        <v>36</v>
      </c>
      <c r="C789" t="s">
        <v>38</v>
      </c>
      <c r="D789" t="s">
        <v>8</v>
      </c>
      <c r="E789" t="s">
        <v>10</v>
      </c>
      <c r="F789">
        <v>1144</v>
      </c>
      <c r="G789">
        <v>1145</v>
      </c>
    </row>
    <row r="790" spans="1:7" x14ac:dyDescent="0.25">
      <c r="A790">
        <v>788</v>
      </c>
      <c r="B790" t="s">
        <v>36</v>
      </c>
      <c r="C790" t="s">
        <v>38</v>
      </c>
      <c r="D790" t="s">
        <v>8</v>
      </c>
      <c r="E790" t="s">
        <v>10</v>
      </c>
      <c r="F790">
        <v>1486</v>
      </c>
      <c r="G790">
        <v>1487</v>
      </c>
    </row>
    <row r="791" spans="1:7" x14ac:dyDescent="0.25">
      <c r="A791">
        <v>789</v>
      </c>
      <c r="B791" t="s">
        <v>36</v>
      </c>
      <c r="C791" t="s">
        <v>38</v>
      </c>
      <c r="D791" t="s">
        <v>8</v>
      </c>
      <c r="E791" t="s">
        <v>10</v>
      </c>
      <c r="F791">
        <v>1844</v>
      </c>
      <c r="G791">
        <v>1846</v>
      </c>
    </row>
    <row r="792" spans="1:7" x14ac:dyDescent="0.25">
      <c r="A792">
        <v>790</v>
      </c>
      <c r="B792" t="s">
        <v>36</v>
      </c>
      <c r="C792" t="s">
        <v>38</v>
      </c>
      <c r="D792" t="s">
        <v>11</v>
      </c>
      <c r="E792" t="s">
        <v>9</v>
      </c>
      <c r="F792">
        <v>33</v>
      </c>
      <c r="G792">
        <v>34</v>
      </c>
    </row>
    <row r="793" spans="1:7" x14ac:dyDescent="0.25">
      <c r="A793">
        <v>791</v>
      </c>
      <c r="B793" t="s">
        <v>36</v>
      </c>
      <c r="C793" t="s">
        <v>38</v>
      </c>
      <c r="D793" t="s">
        <v>11</v>
      </c>
      <c r="E793" t="s">
        <v>9</v>
      </c>
      <c r="F793">
        <v>368</v>
      </c>
      <c r="G793">
        <v>366</v>
      </c>
    </row>
    <row r="794" spans="1:7" x14ac:dyDescent="0.25">
      <c r="A794">
        <v>792</v>
      </c>
      <c r="B794" t="s">
        <v>36</v>
      </c>
      <c r="C794" t="s">
        <v>38</v>
      </c>
      <c r="D794" t="s">
        <v>11</v>
      </c>
      <c r="E794" t="s">
        <v>9</v>
      </c>
      <c r="F794">
        <v>718</v>
      </c>
      <c r="G794">
        <v>715</v>
      </c>
    </row>
    <row r="795" spans="1:7" x14ac:dyDescent="0.25">
      <c r="A795">
        <v>793</v>
      </c>
      <c r="B795" t="s">
        <v>36</v>
      </c>
      <c r="C795" t="s">
        <v>38</v>
      </c>
      <c r="D795" t="s">
        <v>11</v>
      </c>
      <c r="E795" t="s">
        <v>9</v>
      </c>
      <c r="F795">
        <v>1060</v>
      </c>
      <c r="G795">
        <v>1061</v>
      </c>
    </row>
    <row r="796" spans="1:7" x14ac:dyDescent="0.25">
      <c r="A796">
        <v>794</v>
      </c>
      <c r="B796" t="s">
        <v>36</v>
      </c>
      <c r="C796" t="s">
        <v>38</v>
      </c>
      <c r="D796" t="s">
        <v>11</v>
      </c>
      <c r="E796" t="s">
        <v>9</v>
      </c>
      <c r="F796">
        <v>1400</v>
      </c>
      <c r="G796">
        <v>1398</v>
      </c>
    </row>
    <row r="797" spans="1:7" x14ac:dyDescent="0.25">
      <c r="A797">
        <v>795</v>
      </c>
      <c r="B797" t="s">
        <v>36</v>
      </c>
      <c r="C797" t="s">
        <v>38</v>
      </c>
      <c r="D797" t="s">
        <v>11</v>
      </c>
      <c r="E797" t="s">
        <v>9</v>
      </c>
      <c r="F797">
        <v>1751</v>
      </c>
      <c r="G797">
        <v>1747</v>
      </c>
    </row>
    <row r="798" spans="1:7" x14ac:dyDescent="0.25">
      <c r="A798">
        <v>796</v>
      </c>
      <c r="B798" t="s">
        <v>36</v>
      </c>
      <c r="C798" t="s">
        <v>38</v>
      </c>
      <c r="D798" t="s">
        <v>11</v>
      </c>
      <c r="E798" t="s">
        <v>10</v>
      </c>
      <c r="F798">
        <v>282</v>
      </c>
      <c r="G798">
        <v>284</v>
      </c>
    </row>
    <row r="799" spans="1:7" x14ac:dyDescent="0.25">
      <c r="A799">
        <v>797</v>
      </c>
      <c r="B799" t="s">
        <v>36</v>
      </c>
      <c r="C799" t="s">
        <v>38</v>
      </c>
      <c r="D799" t="s">
        <v>11</v>
      </c>
      <c r="E799" t="s">
        <v>10</v>
      </c>
      <c r="F799">
        <v>619</v>
      </c>
      <c r="G799">
        <v>621</v>
      </c>
    </row>
    <row r="800" spans="1:7" x14ac:dyDescent="0.25">
      <c r="A800">
        <v>798</v>
      </c>
      <c r="B800" t="s">
        <v>36</v>
      </c>
      <c r="C800" t="s">
        <v>38</v>
      </c>
      <c r="D800" t="s">
        <v>11</v>
      </c>
      <c r="E800" t="s">
        <v>10</v>
      </c>
      <c r="F800">
        <v>963</v>
      </c>
      <c r="G800">
        <v>964</v>
      </c>
    </row>
    <row r="801" spans="1:7" x14ac:dyDescent="0.25">
      <c r="A801">
        <v>799</v>
      </c>
      <c r="B801" t="s">
        <v>36</v>
      </c>
      <c r="C801" t="s">
        <v>38</v>
      </c>
      <c r="D801" t="s">
        <v>11</v>
      </c>
      <c r="E801" t="s">
        <v>10</v>
      </c>
      <c r="F801">
        <v>1303</v>
      </c>
      <c r="G801">
        <v>1305</v>
      </c>
    </row>
    <row r="802" spans="1:7" x14ac:dyDescent="0.25">
      <c r="A802">
        <v>800</v>
      </c>
      <c r="B802" t="s">
        <v>36</v>
      </c>
      <c r="C802" t="s">
        <v>38</v>
      </c>
      <c r="D802" t="s">
        <v>11</v>
      </c>
      <c r="E802" t="s">
        <v>10</v>
      </c>
      <c r="F802">
        <v>1655</v>
      </c>
      <c r="G802">
        <v>1656</v>
      </c>
    </row>
    <row r="803" spans="1:7" x14ac:dyDescent="0.25">
      <c r="A803">
        <v>801</v>
      </c>
      <c r="B803" t="s">
        <v>36</v>
      </c>
      <c r="C803" t="s">
        <v>38</v>
      </c>
      <c r="D803" t="s">
        <v>11</v>
      </c>
      <c r="E803" t="s">
        <v>10</v>
      </c>
      <c r="F803">
        <v>2023</v>
      </c>
      <c r="G803">
        <v>2041</v>
      </c>
    </row>
    <row r="804" spans="1:7" x14ac:dyDescent="0.25">
      <c r="A804">
        <v>802</v>
      </c>
      <c r="B804" t="s">
        <v>36</v>
      </c>
      <c r="C804" t="s">
        <v>38</v>
      </c>
      <c r="D804" t="s">
        <v>12</v>
      </c>
      <c r="E804" t="s">
        <v>9</v>
      </c>
      <c r="F804">
        <v>209</v>
      </c>
      <c r="G804">
        <v>213</v>
      </c>
    </row>
    <row r="805" spans="1:7" x14ac:dyDescent="0.25">
      <c r="A805">
        <v>803</v>
      </c>
      <c r="B805" t="s">
        <v>36</v>
      </c>
      <c r="C805" t="s">
        <v>38</v>
      </c>
      <c r="D805" t="s">
        <v>12</v>
      </c>
      <c r="E805" t="s">
        <v>9</v>
      </c>
      <c r="F805">
        <v>546</v>
      </c>
      <c r="G805">
        <v>549</v>
      </c>
    </row>
    <row r="806" spans="1:7" x14ac:dyDescent="0.25">
      <c r="A806">
        <v>804</v>
      </c>
      <c r="B806" t="s">
        <v>36</v>
      </c>
      <c r="C806" t="s">
        <v>38</v>
      </c>
      <c r="D806" t="s">
        <v>12</v>
      </c>
      <c r="E806" t="s">
        <v>9</v>
      </c>
      <c r="F806">
        <v>888</v>
      </c>
      <c r="G806">
        <v>892</v>
      </c>
    </row>
    <row r="807" spans="1:7" x14ac:dyDescent="0.25">
      <c r="A807">
        <v>805</v>
      </c>
      <c r="B807" t="s">
        <v>36</v>
      </c>
      <c r="C807" t="s">
        <v>38</v>
      </c>
      <c r="D807" t="s">
        <v>12</v>
      </c>
      <c r="E807" t="s">
        <v>9</v>
      </c>
      <c r="F807">
        <v>1230</v>
      </c>
      <c r="G807">
        <v>1232</v>
      </c>
    </row>
    <row r="808" spans="1:7" x14ac:dyDescent="0.25">
      <c r="A808">
        <v>806</v>
      </c>
      <c r="B808" t="s">
        <v>36</v>
      </c>
      <c r="C808" t="s">
        <v>38</v>
      </c>
      <c r="D808" t="s">
        <v>12</v>
      </c>
      <c r="E808" t="s">
        <v>9</v>
      </c>
      <c r="F808">
        <v>1579</v>
      </c>
      <c r="G808">
        <v>1580</v>
      </c>
    </row>
    <row r="809" spans="1:7" x14ac:dyDescent="0.25">
      <c r="A809">
        <v>807</v>
      </c>
      <c r="B809" t="s">
        <v>36</v>
      </c>
      <c r="C809" t="s">
        <v>38</v>
      </c>
      <c r="D809" t="s">
        <v>12</v>
      </c>
      <c r="E809" t="s">
        <v>9</v>
      </c>
      <c r="F809">
        <v>1945</v>
      </c>
      <c r="G809">
        <v>1943</v>
      </c>
    </row>
    <row r="810" spans="1:7" x14ac:dyDescent="0.25">
      <c r="A810">
        <v>808</v>
      </c>
      <c r="B810" t="s">
        <v>36</v>
      </c>
      <c r="C810" t="s">
        <v>38</v>
      </c>
      <c r="D810" t="s">
        <v>12</v>
      </c>
      <c r="E810" t="s">
        <v>9</v>
      </c>
      <c r="G810">
        <v>2008</v>
      </c>
    </row>
    <row r="811" spans="1:7" x14ac:dyDescent="0.25">
      <c r="A811">
        <v>809</v>
      </c>
      <c r="B811" t="s">
        <v>36</v>
      </c>
      <c r="C811" t="s">
        <v>38</v>
      </c>
      <c r="D811" t="s">
        <v>12</v>
      </c>
      <c r="E811" t="s">
        <v>10</v>
      </c>
      <c r="F811">
        <v>119</v>
      </c>
      <c r="G811">
        <v>124</v>
      </c>
    </row>
    <row r="812" spans="1:7" x14ac:dyDescent="0.25">
      <c r="A812">
        <v>810</v>
      </c>
      <c r="B812" t="s">
        <v>36</v>
      </c>
      <c r="C812" t="s">
        <v>38</v>
      </c>
      <c r="D812" t="s">
        <v>12</v>
      </c>
      <c r="E812" t="s">
        <v>10</v>
      </c>
      <c r="F812">
        <v>452</v>
      </c>
      <c r="G812">
        <v>452</v>
      </c>
    </row>
    <row r="813" spans="1:7" x14ac:dyDescent="0.25">
      <c r="A813">
        <v>811</v>
      </c>
      <c r="B813" t="s">
        <v>36</v>
      </c>
      <c r="C813" t="s">
        <v>38</v>
      </c>
      <c r="D813" t="s">
        <v>12</v>
      </c>
      <c r="E813" t="s">
        <v>10</v>
      </c>
      <c r="F813">
        <v>797</v>
      </c>
      <c r="G813">
        <v>793</v>
      </c>
    </row>
    <row r="814" spans="1:7" x14ac:dyDescent="0.25">
      <c r="A814">
        <v>812</v>
      </c>
      <c r="B814" t="s">
        <v>36</v>
      </c>
      <c r="C814" t="s">
        <v>38</v>
      </c>
      <c r="D814" t="s">
        <v>12</v>
      </c>
      <c r="E814" t="s">
        <v>10</v>
      </c>
      <c r="F814">
        <v>1144</v>
      </c>
    </row>
    <row r="815" spans="1:7" x14ac:dyDescent="0.25">
      <c r="A815">
        <v>813</v>
      </c>
      <c r="B815" t="s">
        <v>36</v>
      </c>
      <c r="C815" t="s">
        <v>38</v>
      </c>
      <c r="D815" t="s">
        <v>12</v>
      </c>
      <c r="E815" t="s">
        <v>10</v>
      </c>
      <c r="F815">
        <v>1486</v>
      </c>
    </row>
    <row r="816" spans="1:7" x14ac:dyDescent="0.25">
      <c r="A816">
        <v>814</v>
      </c>
      <c r="B816" t="s">
        <v>36</v>
      </c>
      <c r="C816" t="s">
        <v>38</v>
      </c>
      <c r="D816" t="s">
        <v>12</v>
      </c>
      <c r="E816" t="s">
        <v>10</v>
      </c>
      <c r="F816">
        <v>1844</v>
      </c>
      <c r="G816">
        <v>1848</v>
      </c>
    </row>
    <row r="817" spans="1:7" x14ac:dyDescent="0.25">
      <c r="A817">
        <v>815</v>
      </c>
      <c r="B817" t="s">
        <v>36</v>
      </c>
      <c r="C817" t="s">
        <v>38</v>
      </c>
      <c r="D817" t="s">
        <v>13</v>
      </c>
      <c r="E817" t="s">
        <v>9</v>
      </c>
      <c r="F817">
        <v>33</v>
      </c>
      <c r="G817">
        <v>39</v>
      </c>
    </row>
    <row r="818" spans="1:7" x14ac:dyDescent="0.25">
      <c r="A818">
        <v>816</v>
      </c>
      <c r="B818" t="s">
        <v>36</v>
      </c>
      <c r="C818" t="s">
        <v>38</v>
      </c>
      <c r="D818" t="s">
        <v>13</v>
      </c>
      <c r="E818" t="s">
        <v>9</v>
      </c>
      <c r="F818">
        <v>368</v>
      </c>
    </row>
    <row r="819" spans="1:7" x14ac:dyDescent="0.25">
      <c r="A819">
        <v>817</v>
      </c>
      <c r="B819" t="s">
        <v>36</v>
      </c>
      <c r="C819" t="s">
        <v>38</v>
      </c>
      <c r="D819" t="s">
        <v>13</v>
      </c>
      <c r="E819" t="s">
        <v>9</v>
      </c>
      <c r="F819">
        <v>718</v>
      </c>
      <c r="G819">
        <v>724</v>
      </c>
    </row>
    <row r="820" spans="1:7" x14ac:dyDescent="0.25">
      <c r="A820">
        <v>818</v>
      </c>
      <c r="B820" t="s">
        <v>36</v>
      </c>
      <c r="C820" t="s">
        <v>38</v>
      </c>
      <c r="D820" t="s">
        <v>13</v>
      </c>
      <c r="E820" t="s">
        <v>9</v>
      </c>
      <c r="F820">
        <v>1060</v>
      </c>
      <c r="G820">
        <v>1066</v>
      </c>
    </row>
    <row r="821" spans="1:7" x14ac:dyDescent="0.25">
      <c r="A821">
        <v>819</v>
      </c>
      <c r="B821" t="s">
        <v>36</v>
      </c>
      <c r="C821" t="s">
        <v>38</v>
      </c>
      <c r="D821" t="s">
        <v>13</v>
      </c>
      <c r="E821" t="s">
        <v>9</v>
      </c>
      <c r="F821">
        <v>1400</v>
      </c>
      <c r="G821">
        <v>1407</v>
      </c>
    </row>
    <row r="822" spans="1:7" x14ac:dyDescent="0.25">
      <c r="A822">
        <v>820</v>
      </c>
      <c r="B822" t="s">
        <v>36</v>
      </c>
      <c r="C822" t="s">
        <v>38</v>
      </c>
      <c r="D822" t="s">
        <v>13</v>
      </c>
      <c r="E822" t="s">
        <v>9</v>
      </c>
      <c r="F822">
        <v>1751</v>
      </c>
      <c r="G822">
        <v>1760</v>
      </c>
    </row>
    <row r="823" spans="1:7" x14ac:dyDescent="0.25">
      <c r="A823">
        <v>821</v>
      </c>
      <c r="B823" t="s">
        <v>36</v>
      </c>
      <c r="C823" t="s">
        <v>38</v>
      </c>
      <c r="D823" t="s">
        <v>13</v>
      </c>
      <c r="E823" t="s">
        <v>10</v>
      </c>
      <c r="F823">
        <v>282</v>
      </c>
      <c r="G823">
        <v>273</v>
      </c>
    </row>
    <row r="824" spans="1:7" x14ac:dyDescent="0.25">
      <c r="A824">
        <v>822</v>
      </c>
      <c r="B824" t="s">
        <v>36</v>
      </c>
      <c r="C824" t="s">
        <v>38</v>
      </c>
      <c r="D824" t="s">
        <v>13</v>
      </c>
      <c r="E824" t="s">
        <v>10</v>
      </c>
      <c r="F824">
        <v>619</v>
      </c>
      <c r="G824">
        <v>623</v>
      </c>
    </row>
    <row r="825" spans="1:7" x14ac:dyDescent="0.25">
      <c r="A825">
        <v>823</v>
      </c>
      <c r="B825" t="s">
        <v>36</v>
      </c>
      <c r="C825" t="s">
        <v>38</v>
      </c>
      <c r="D825" t="s">
        <v>13</v>
      </c>
      <c r="E825" t="s">
        <v>10</v>
      </c>
      <c r="F825">
        <v>963</v>
      </c>
      <c r="G825">
        <v>964</v>
      </c>
    </row>
    <row r="826" spans="1:7" x14ac:dyDescent="0.25">
      <c r="A826">
        <v>824</v>
      </c>
      <c r="B826" t="s">
        <v>36</v>
      </c>
      <c r="C826" t="s">
        <v>38</v>
      </c>
      <c r="D826" t="s">
        <v>13</v>
      </c>
      <c r="E826" t="s">
        <v>10</v>
      </c>
      <c r="F826">
        <v>1303</v>
      </c>
      <c r="G826">
        <v>1301</v>
      </c>
    </row>
    <row r="827" spans="1:7" x14ac:dyDescent="0.25">
      <c r="A827">
        <v>825</v>
      </c>
      <c r="B827" t="s">
        <v>36</v>
      </c>
      <c r="C827" t="s">
        <v>38</v>
      </c>
      <c r="D827" t="s">
        <v>13</v>
      </c>
      <c r="E827" t="s">
        <v>10</v>
      </c>
      <c r="F827">
        <v>1655</v>
      </c>
      <c r="G827">
        <v>1656</v>
      </c>
    </row>
    <row r="828" spans="1:7" x14ac:dyDescent="0.25">
      <c r="A828">
        <v>826</v>
      </c>
      <c r="B828" t="s">
        <v>36</v>
      </c>
      <c r="C828" t="s">
        <v>38</v>
      </c>
      <c r="D828" t="s">
        <v>13</v>
      </c>
      <c r="E828" t="s">
        <v>10</v>
      </c>
      <c r="F828">
        <v>2023</v>
      </c>
      <c r="G828">
        <v>2034</v>
      </c>
    </row>
    <row r="829" spans="1:7" x14ac:dyDescent="0.25">
      <c r="A829">
        <v>827</v>
      </c>
      <c r="B829" t="s">
        <v>39</v>
      </c>
      <c r="C829" t="s">
        <v>40</v>
      </c>
      <c r="D829" t="s">
        <v>8</v>
      </c>
      <c r="E829" t="s">
        <v>9</v>
      </c>
      <c r="F829">
        <v>41</v>
      </c>
      <c r="G829">
        <v>42</v>
      </c>
    </row>
    <row r="830" spans="1:7" x14ac:dyDescent="0.25">
      <c r="A830">
        <v>828</v>
      </c>
      <c r="B830" t="s">
        <v>39</v>
      </c>
      <c r="C830" t="s">
        <v>40</v>
      </c>
      <c r="D830" t="s">
        <v>8</v>
      </c>
      <c r="E830" t="s">
        <v>9</v>
      </c>
      <c r="F830">
        <v>211</v>
      </c>
      <c r="G830">
        <v>215</v>
      </c>
    </row>
    <row r="831" spans="1:7" x14ac:dyDescent="0.25">
      <c r="A831">
        <v>829</v>
      </c>
      <c r="B831" t="s">
        <v>39</v>
      </c>
      <c r="C831" t="s">
        <v>40</v>
      </c>
      <c r="D831" t="s">
        <v>8</v>
      </c>
      <c r="E831" t="s">
        <v>9</v>
      </c>
      <c r="F831">
        <v>374</v>
      </c>
      <c r="G831">
        <v>376</v>
      </c>
    </row>
    <row r="832" spans="1:7" x14ac:dyDescent="0.25">
      <c r="A832">
        <v>830</v>
      </c>
      <c r="B832" t="s">
        <v>39</v>
      </c>
      <c r="C832" t="s">
        <v>40</v>
      </c>
      <c r="D832" t="s">
        <v>8</v>
      </c>
      <c r="E832" t="s">
        <v>9</v>
      </c>
      <c r="F832">
        <v>545</v>
      </c>
      <c r="G832">
        <v>547</v>
      </c>
    </row>
    <row r="833" spans="1:7" x14ac:dyDescent="0.25">
      <c r="A833">
        <v>831</v>
      </c>
      <c r="B833" t="s">
        <v>39</v>
      </c>
      <c r="C833" t="s">
        <v>40</v>
      </c>
      <c r="D833" t="s">
        <v>8</v>
      </c>
      <c r="E833" t="s">
        <v>10</v>
      </c>
      <c r="F833">
        <v>146</v>
      </c>
      <c r="G833">
        <v>150</v>
      </c>
    </row>
    <row r="834" spans="1:7" x14ac:dyDescent="0.25">
      <c r="A834">
        <v>832</v>
      </c>
      <c r="B834" t="s">
        <v>39</v>
      </c>
      <c r="C834" t="s">
        <v>40</v>
      </c>
      <c r="D834" t="s">
        <v>8</v>
      </c>
      <c r="E834" t="s">
        <v>10</v>
      </c>
      <c r="F834">
        <v>308</v>
      </c>
      <c r="G834">
        <v>310</v>
      </c>
    </row>
    <row r="835" spans="1:7" x14ac:dyDescent="0.25">
      <c r="A835">
        <v>833</v>
      </c>
      <c r="B835" t="s">
        <v>39</v>
      </c>
      <c r="C835" t="s">
        <v>40</v>
      </c>
      <c r="D835" t="s">
        <v>8</v>
      </c>
      <c r="E835" t="s">
        <v>10</v>
      </c>
      <c r="F835">
        <v>477</v>
      </c>
      <c r="G835">
        <v>481</v>
      </c>
    </row>
    <row r="836" spans="1:7" x14ac:dyDescent="0.25">
      <c r="A836">
        <v>834</v>
      </c>
      <c r="B836" t="s">
        <v>39</v>
      </c>
      <c r="C836" t="s">
        <v>40</v>
      </c>
      <c r="D836" t="s">
        <v>11</v>
      </c>
      <c r="E836" t="s">
        <v>9</v>
      </c>
      <c r="F836">
        <v>123</v>
      </c>
      <c r="G836">
        <v>127</v>
      </c>
    </row>
    <row r="837" spans="1:7" x14ac:dyDescent="0.25">
      <c r="A837">
        <v>835</v>
      </c>
      <c r="B837" t="s">
        <v>39</v>
      </c>
      <c r="C837" t="s">
        <v>40</v>
      </c>
      <c r="D837" t="s">
        <v>11</v>
      </c>
      <c r="E837" t="s">
        <v>9</v>
      </c>
      <c r="F837">
        <v>290</v>
      </c>
      <c r="G837">
        <v>290</v>
      </c>
    </row>
    <row r="838" spans="1:7" x14ac:dyDescent="0.25">
      <c r="A838">
        <v>836</v>
      </c>
      <c r="B838" t="s">
        <v>39</v>
      </c>
      <c r="C838" t="s">
        <v>40</v>
      </c>
      <c r="D838" t="s">
        <v>11</v>
      </c>
      <c r="E838" t="s">
        <v>9</v>
      </c>
      <c r="F838">
        <v>454</v>
      </c>
      <c r="G838">
        <v>459</v>
      </c>
    </row>
    <row r="839" spans="1:7" x14ac:dyDescent="0.25">
      <c r="A839">
        <v>837</v>
      </c>
      <c r="B839" t="s">
        <v>39</v>
      </c>
      <c r="C839" t="s">
        <v>40</v>
      </c>
      <c r="D839" t="s">
        <v>11</v>
      </c>
      <c r="E839" t="s">
        <v>9</v>
      </c>
      <c r="F839">
        <v>644</v>
      </c>
      <c r="G839">
        <v>645</v>
      </c>
    </row>
    <row r="840" spans="1:7" x14ac:dyDescent="0.25">
      <c r="A840">
        <v>838</v>
      </c>
      <c r="B840" t="s">
        <v>39</v>
      </c>
      <c r="C840" t="s">
        <v>40</v>
      </c>
      <c r="D840" t="s">
        <v>11</v>
      </c>
      <c r="E840" t="s">
        <v>10</v>
      </c>
      <c r="F840">
        <v>58</v>
      </c>
      <c r="G840">
        <v>59</v>
      </c>
    </row>
    <row r="841" spans="1:7" x14ac:dyDescent="0.25">
      <c r="A841">
        <v>839</v>
      </c>
      <c r="B841" t="s">
        <v>39</v>
      </c>
      <c r="C841" t="s">
        <v>40</v>
      </c>
      <c r="D841" t="s">
        <v>11</v>
      </c>
      <c r="E841" t="s">
        <v>10</v>
      </c>
      <c r="F841">
        <v>225</v>
      </c>
      <c r="G841">
        <v>229</v>
      </c>
    </row>
    <row r="842" spans="1:7" x14ac:dyDescent="0.25">
      <c r="A842">
        <v>840</v>
      </c>
      <c r="B842" t="s">
        <v>39</v>
      </c>
      <c r="C842" t="s">
        <v>40</v>
      </c>
      <c r="D842" t="s">
        <v>11</v>
      </c>
      <c r="E842" t="s">
        <v>10</v>
      </c>
      <c r="F842">
        <v>389</v>
      </c>
      <c r="G842">
        <v>390</v>
      </c>
    </row>
    <row r="843" spans="1:7" x14ac:dyDescent="0.25">
      <c r="A843">
        <v>841</v>
      </c>
      <c r="B843" t="s">
        <v>39</v>
      </c>
      <c r="C843" t="s">
        <v>40</v>
      </c>
      <c r="D843" t="s">
        <v>11</v>
      </c>
      <c r="E843" t="s">
        <v>10</v>
      </c>
      <c r="F843">
        <v>566</v>
      </c>
      <c r="G843">
        <v>568</v>
      </c>
    </row>
    <row r="844" spans="1:7" x14ac:dyDescent="0.25">
      <c r="A844">
        <v>842</v>
      </c>
      <c r="B844" t="s">
        <v>39</v>
      </c>
      <c r="C844" t="s">
        <v>40</v>
      </c>
      <c r="D844" t="s">
        <v>12</v>
      </c>
      <c r="E844" t="s">
        <v>9</v>
      </c>
      <c r="F844">
        <v>41</v>
      </c>
      <c r="G844">
        <v>44</v>
      </c>
    </row>
    <row r="845" spans="1:7" x14ac:dyDescent="0.25">
      <c r="A845">
        <v>843</v>
      </c>
      <c r="B845" t="s">
        <v>39</v>
      </c>
      <c r="C845" t="s">
        <v>40</v>
      </c>
      <c r="D845" t="s">
        <v>12</v>
      </c>
      <c r="E845" t="s">
        <v>9</v>
      </c>
      <c r="F845">
        <v>211</v>
      </c>
      <c r="G845">
        <v>208</v>
      </c>
    </row>
    <row r="846" spans="1:7" x14ac:dyDescent="0.25">
      <c r="A846">
        <v>844</v>
      </c>
      <c r="B846" t="s">
        <v>39</v>
      </c>
      <c r="C846" t="s">
        <v>40</v>
      </c>
      <c r="D846" t="s">
        <v>12</v>
      </c>
      <c r="E846" t="s">
        <v>9</v>
      </c>
      <c r="F846">
        <v>374</v>
      </c>
      <c r="G846">
        <v>372</v>
      </c>
    </row>
    <row r="847" spans="1:7" x14ac:dyDescent="0.25">
      <c r="A847">
        <v>845</v>
      </c>
      <c r="B847" t="s">
        <v>39</v>
      </c>
      <c r="C847" t="s">
        <v>40</v>
      </c>
      <c r="D847" t="s">
        <v>12</v>
      </c>
      <c r="E847" t="s">
        <v>9</v>
      </c>
      <c r="F847">
        <v>545</v>
      </c>
      <c r="G847">
        <v>545</v>
      </c>
    </row>
    <row r="848" spans="1:7" x14ac:dyDescent="0.25">
      <c r="A848">
        <v>846</v>
      </c>
      <c r="B848" t="s">
        <v>39</v>
      </c>
      <c r="C848" t="s">
        <v>40</v>
      </c>
      <c r="D848" t="s">
        <v>12</v>
      </c>
      <c r="E848" t="s">
        <v>10</v>
      </c>
      <c r="F848">
        <v>146</v>
      </c>
      <c r="G848">
        <v>148</v>
      </c>
    </row>
    <row r="849" spans="1:7" x14ac:dyDescent="0.25">
      <c r="A849">
        <v>847</v>
      </c>
      <c r="B849" t="s">
        <v>39</v>
      </c>
      <c r="C849" t="s">
        <v>40</v>
      </c>
      <c r="D849" t="s">
        <v>12</v>
      </c>
      <c r="E849" t="s">
        <v>10</v>
      </c>
      <c r="F849">
        <v>308</v>
      </c>
      <c r="G849">
        <v>309</v>
      </c>
    </row>
    <row r="850" spans="1:7" x14ac:dyDescent="0.25">
      <c r="A850">
        <v>848</v>
      </c>
      <c r="B850" t="s">
        <v>39</v>
      </c>
      <c r="C850" t="s">
        <v>40</v>
      </c>
      <c r="D850" t="s">
        <v>12</v>
      </c>
      <c r="E850" t="s">
        <v>10</v>
      </c>
      <c r="F850">
        <v>477</v>
      </c>
      <c r="G850">
        <v>478</v>
      </c>
    </row>
    <row r="851" spans="1:7" x14ac:dyDescent="0.25">
      <c r="A851">
        <v>849</v>
      </c>
      <c r="B851" t="s">
        <v>39</v>
      </c>
      <c r="C851" t="s">
        <v>40</v>
      </c>
      <c r="D851" t="s">
        <v>13</v>
      </c>
      <c r="E851" t="s">
        <v>9</v>
      </c>
      <c r="F851">
        <v>123</v>
      </c>
      <c r="G851">
        <v>128</v>
      </c>
    </row>
    <row r="852" spans="1:7" x14ac:dyDescent="0.25">
      <c r="A852">
        <v>850</v>
      </c>
      <c r="B852" t="s">
        <v>39</v>
      </c>
      <c r="C852" t="s">
        <v>40</v>
      </c>
      <c r="D852" t="s">
        <v>13</v>
      </c>
      <c r="E852" t="s">
        <v>9</v>
      </c>
      <c r="F852">
        <v>290</v>
      </c>
      <c r="G852">
        <v>291</v>
      </c>
    </row>
    <row r="853" spans="1:7" x14ac:dyDescent="0.25">
      <c r="A853">
        <v>851</v>
      </c>
      <c r="B853" t="s">
        <v>39</v>
      </c>
      <c r="C853" t="s">
        <v>40</v>
      </c>
      <c r="D853" t="s">
        <v>13</v>
      </c>
      <c r="E853" t="s">
        <v>9</v>
      </c>
      <c r="F853">
        <v>454</v>
      </c>
      <c r="G853">
        <v>454</v>
      </c>
    </row>
    <row r="854" spans="1:7" x14ac:dyDescent="0.25">
      <c r="A854">
        <v>852</v>
      </c>
      <c r="B854" t="s">
        <v>39</v>
      </c>
      <c r="C854" t="s">
        <v>40</v>
      </c>
      <c r="D854" t="s">
        <v>13</v>
      </c>
      <c r="E854" t="s">
        <v>9</v>
      </c>
      <c r="F854">
        <v>644</v>
      </c>
      <c r="G854">
        <v>645</v>
      </c>
    </row>
    <row r="855" spans="1:7" x14ac:dyDescent="0.25">
      <c r="A855">
        <v>853</v>
      </c>
      <c r="B855" t="s">
        <v>39</v>
      </c>
      <c r="C855" t="s">
        <v>40</v>
      </c>
      <c r="D855" t="s">
        <v>13</v>
      </c>
      <c r="E855" t="s">
        <v>10</v>
      </c>
      <c r="F855">
        <v>58</v>
      </c>
      <c r="G855">
        <v>59</v>
      </c>
    </row>
    <row r="856" spans="1:7" x14ac:dyDescent="0.25">
      <c r="A856">
        <v>854</v>
      </c>
      <c r="B856" t="s">
        <v>39</v>
      </c>
      <c r="C856" t="s">
        <v>40</v>
      </c>
      <c r="D856" t="s">
        <v>13</v>
      </c>
      <c r="E856" t="s">
        <v>10</v>
      </c>
      <c r="F856">
        <v>225</v>
      </c>
      <c r="G856">
        <v>224</v>
      </c>
    </row>
    <row r="857" spans="1:7" x14ac:dyDescent="0.25">
      <c r="A857">
        <v>855</v>
      </c>
      <c r="B857" t="s">
        <v>39</v>
      </c>
      <c r="C857" t="s">
        <v>40</v>
      </c>
      <c r="D857" t="s">
        <v>13</v>
      </c>
      <c r="E857" t="s">
        <v>10</v>
      </c>
      <c r="F857">
        <v>389</v>
      </c>
      <c r="G857">
        <v>392</v>
      </c>
    </row>
    <row r="858" spans="1:7" x14ac:dyDescent="0.25">
      <c r="A858">
        <v>856</v>
      </c>
      <c r="B858" t="s">
        <v>39</v>
      </c>
      <c r="C858" t="s">
        <v>40</v>
      </c>
      <c r="D858" t="s">
        <v>13</v>
      </c>
      <c r="E858" t="s">
        <v>10</v>
      </c>
      <c r="F858">
        <v>566</v>
      </c>
      <c r="G858">
        <v>567</v>
      </c>
    </row>
    <row r="859" spans="1:7" x14ac:dyDescent="0.25">
      <c r="A859">
        <v>857</v>
      </c>
      <c r="B859" t="s">
        <v>39</v>
      </c>
      <c r="C859" t="s">
        <v>41</v>
      </c>
      <c r="D859" t="s">
        <v>8</v>
      </c>
      <c r="E859" t="s">
        <v>9</v>
      </c>
      <c r="F859">
        <v>130</v>
      </c>
      <c r="G859">
        <v>135</v>
      </c>
    </row>
    <row r="860" spans="1:7" x14ac:dyDescent="0.25">
      <c r="A860">
        <v>858</v>
      </c>
      <c r="B860" t="s">
        <v>39</v>
      </c>
      <c r="C860" t="s">
        <v>41</v>
      </c>
      <c r="D860" t="s">
        <v>8</v>
      </c>
      <c r="E860" t="s">
        <v>9</v>
      </c>
      <c r="F860">
        <v>343</v>
      </c>
      <c r="G860">
        <v>347</v>
      </c>
    </row>
    <row r="861" spans="1:7" x14ac:dyDescent="0.25">
      <c r="A861">
        <v>859</v>
      </c>
      <c r="B861" t="s">
        <v>39</v>
      </c>
      <c r="C861" t="s">
        <v>41</v>
      </c>
      <c r="D861" t="s">
        <v>8</v>
      </c>
      <c r="E861" t="s">
        <v>9</v>
      </c>
      <c r="F861">
        <v>557</v>
      </c>
      <c r="G861">
        <v>562</v>
      </c>
    </row>
    <row r="862" spans="1:7" x14ac:dyDescent="0.25">
      <c r="A862">
        <v>860</v>
      </c>
      <c r="B862" t="s">
        <v>39</v>
      </c>
      <c r="C862" t="s">
        <v>41</v>
      </c>
      <c r="D862" t="s">
        <v>8</v>
      </c>
      <c r="E862" t="s">
        <v>9</v>
      </c>
      <c r="F862">
        <v>778</v>
      </c>
      <c r="G862">
        <v>781</v>
      </c>
    </row>
    <row r="863" spans="1:7" x14ac:dyDescent="0.25">
      <c r="A863">
        <v>861</v>
      </c>
      <c r="B863" t="s">
        <v>39</v>
      </c>
      <c r="C863" t="s">
        <v>41</v>
      </c>
      <c r="D863" t="s">
        <v>8</v>
      </c>
      <c r="E863" t="s">
        <v>9</v>
      </c>
      <c r="F863">
        <v>1010</v>
      </c>
      <c r="G863">
        <v>1008</v>
      </c>
    </row>
    <row r="864" spans="1:7" x14ac:dyDescent="0.25">
      <c r="A864">
        <v>862</v>
      </c>
      <c r="B864" t="s">
        <v>39</v>
      </c>
      <c r="C864" t="s">
        <v>41</v>
      </c>
      <c r="D864" t="s">
        <v>8</v>
      </c>
      <c r="E864" t="s">
        <v>10</v>
      </c>
      <c r="F864">
        <v>50</v>
      </c>
      <c r="G864">
        <v>47</v>
      </c>
    </row>
    <row r="865" spans="1:7" x14ac:dyDescent="0.25">
      <c r="A865">
        <v>863</v>
      </c>
      <c r="B865" t="s">
        <v>39</v>
      </c>
      <c r="C865" t="s">
        <v>41</v>
      </c>
      <c r="D865" t="s">
        <v>8</v>
      </c>
      <c r="E865" t="s">
        <v>10</v>
      </c>
      <c r="F865">
        <v>263</v>
      </c>
      <c r="G865">
        <v>266</v>
      </c>
    </row>
    <row r="866" spans="1:7" x14ac:dyDescent="0.25">
      <c r="A866">
        <v>864</v>
      </c>
      <c r="B866" t="s">
        <v>39</v>
      </c>
      <c r="C866" t="s">
        <v>41</v>
      </c>
      <c r="D866" t="s">
        <v>8</v>
      </c>
      <c r="E866" t="s">
        <v>10</v>
      </c>
      <c r="F866">
        <v>483</v>
      </c>
      <c r="G866">
        <v>485</v>
      </c>
    </row>
    <row r="867" spans="1:7" x14ac:dyDescent="0.25">
      <c r="A867">
        <v>865</v>
      </c>
      <c r="B867" t="s">
        <v>39</v>
      </c>
      <c r="C867" t="s">
        <v>41</v>
      </c>
      <c r="D867" t="s">
        <v>8</v>
      </c>
      <c r="E867" t="s">
        <v>10</v>
      </c>
      <c r="F867">
        <v>699</v>
      </c>
      <c r="G867">
        <v>700</v>
      </c>
    </row>
    <row r="868" spans="1:7" x14ac:dyDescent="0.25">
      <c r="A868">
        <v>866</v>
      </c>
      <c r="B868" t="s">
        <v>39</v>
      </c>
      <c r="C868" t="s">
        <v>41</v>
      </c>
      <c r="D868" t="s">
        <v>8</v>
      </c>
      <c r="E868" t="s">
        <v>10</v>
      </c>
      <c r="F868">
        <v>927</v>
      </c>
      <c r="G868">
        <v>924</v>
      </c>
    </row>
    <row r="869" spans="1:7" x14ac:dyDescent="0.25">
      <c r="A869">
        <v>867</v>
      </c>
      <c r="B869" t="s">
        <v>39</v>
      </c>
      <c r="C869" t="s">
        <v>41</v>
      </c>
      <c r="D869" t="s">
        <v>11</v>
      </c>
      <c r="E869" t="s">
        <v>9</v>
      </c>
      <c r="F869">
        <v>19</v>
      </c>
      <c r="G869">
        <v>20</v>
      </c>
    </row>
    <row r="870" spans="1:7" x14ac:dyDescent="0.25">
      <c r="A870">
        <v>868</v>
      </c>
      <c r="B870" t="s">
        <v>39</v>
      </c>
      <c r="C870" t="s">
        <v>41</v>
      </c>
      <c r="D870" t="s">
        <v>11</v>
      </c>
      <c r="E870" t="s">
        <v>9</v>
      </c>
      <c r="F870">
        <v>237</v>
      </c>
      <c r="G870">
        <v>238</v>
      </c>
    </row>
    <row r="871" spans="1:7" x14ac:dyDescent="0.25">
      <c r="A871">
        <v>869</v>
      </c>
      <c r="B871" t="s">
        <v>39</v>
      </c>
      <c r="C871" t="s">
        <v>41</v>
      </c>
      <c r="D871" t="s">
        <v>11</v>
      </c>
      <c r="E871" t="s">
        <v>9</v>
      </c>
      <c r="F871">
        <v>452</v>
      </c>
      <c r="G871">
        <v>456</v>
      </c>
    </row>
    <row r="872" spans="1:7" x14ac:dyDescent="0.25">
      <c r="A872">
        <v>870</v>
      </c>
      <c r="B872" t="s">
        <v>39</v>
      </c>
      <c r="C872" t="s">
        <v>41</v>
      </c>
      <c r="D872" t="s">
        <v>11</v>
      </c>
      <c r="E872" t="s">
        <v>9</v>
      </c>
      <c r="F872">
        <v>669</v>
      </c>
      <c r="G872">
        <v>671</v>
      </c>
    </row>
    <row r="873" spans="1:7" x14ac:dyDescent="0.25">
      <c r="A873">
        <v>871</v>
      </c>
      <c r="B873" t="s">
        <v>39</v>
      </c>
      <c r="C873" t="s">
        <v>41</v>
      </c>
      <c r="D873" t="s">
        <v>11</v>
      </c>
      <c r="E873" t="s">
        <v>9</v>
      </c>
      <c r="F873">
        <v>893</v>
      </c>
      <c r="G873">
        <v>894</v>
      </c>
    </row>
    <row r="874" spans="1:7" x14ac:dyDescent="0.25">
      <c r="A874">
        <v>872</v>
      </c>
      <c r="B874" t="s">
        <v>39</v>
      </c>
      <c r="C874" t="s">
        <v>41</v>
      </c>
      <c r="D874" t="s">
        <v>11</v>
      </c>
      <c r="E874" t="s">
        <v>10</v>
      </c>
      <c r="F874">
        <v>161</v>
      </c>
      <c r="G874">
        <v>158</v>
      </c>
    </row>
    <row r="875" spans="1:7" x14ac:dyDescent="0.25">
      <c r="A875">
        <v>873</v>
      </c>
      <c r="B875" t="s">
        <v>39</v>
      </c>
      <c r="C875" t="s">
        <v>41</v>
      </c>
      <c r="D875" t="s">
        <v>11</v>
      </c>
      <c r="E875" t="s">
        <v>10</v>
      </c>
      <c r="F875">
        <v>370</v>
      </c>
      <c r="G875">
        <v>372</v>
      </c>
    </row>
    <row r="876" spans="1:7" x14ac:dyDescent="0.25">
      <c r="A876">
        <v>874</v>
      </c>
      <c r="B876" t="s">
        <v>39</v>
      </c>
      <c r="C876" t="s">
        <v>41</v>
      </c>
      <c r="D876" t="s">
        <v>11</v>
      </c>
      <c r="E876" t="s">
        <v>10</v>
      </c>
      <c r="F876">
        <v>590</v>
      </c>
      <c r="G876">
        <v>592</v>
      </c>
    </row>
    <row r="877" spans="1:7" x14ac:dyDescent="0.25">
      <c r="A877">
        <v>875</v>
      </c>
      <c r="B877" t="s">
        <v>39</v>
      </c>
      <c r="C877" t="s">
        <v>41</v>
      </c>
      <c r="D877" t="s">
        <v>11</v>
      </c>
      <c r="E877" t="s">
        <v>10</v>
      </c>
      <c r="F877">
        <v>810</v>
      </c>
      <c r="G877">
        <v>812</v>
      </c>
    </row>
    <row r="878" spans="1:7" x14ac:dyDescent="0.25">
      <c r="A878">
        <v>876</v>
      </c>
      <c r="B878" t="s">
        <v>39</v>
      </c>
      <c r="C878" t="s">
        <v>41</v>
      </c>
      <c r="D878" t="s">
        <v>12</v>
      </c>
      <c r="E878" t="s">
        <v>9</v>
      </c>
      <c r="F878">
        <v>130</v>
      </c>
      <c r="G878">
        <v>133</v>
      </c>
    </row>
    <row r="879" spans="1:7" x14ac:dyDescent="0.25">
      <c r="A879">
        <v>877</v>
      </c>
      <c r="B879" t="s">
        <v>39</v>
      </c>
      <c r="C879" t="s">
        <v>41</v>
      </c>
      <c r="D879" t="s">
        <v>12</v>
      </c>
      <c r="E879" t="s">
        <v>9</v>
      </c>
      <c r="F879">
        <v>343</v>
      </c>
      <c r="G879">
        <v>345</v>
      </c>
    </row>
    <row r="880" spans="1:7" x14ac:dyDescent="0.25">
      <c r="A880">
        <v>878</v>
      </c>
      <c r="B880" t="s">
        <v>39</v>
      </c>
      <c r="C880" t="s">
        <v>41</v>
      </c>
      <c r="D880" t="s">
        <v>12</v>
      </c>
      <c r="E880" t="s">
        <v>9</v>
      </c>
      <c r="F880">
        <v>557</v>
      </c>
      <c r="G880">
        <v>555</v>
      </c>
    </row>
    <row r="881" spans="1:7" x14ac:dyDescent="0.25">
      <c r="A881">
        <v>879</v>
      </c>
      <c r="B881" t="s">
        <v>39</v>
      </c>
      <c r="C881" t="s">
        <v>41</v>
      </c>
      <c r="D881" t="s">
        <v>12</v>
      </c>
      <c r="E881" t="s">
        <v>9</v>
      </c>
      <c r="F881">
        <v>778</v>
      </c>
      <c r="G881">
        <v>783</v>
      </c>
    </row>
    <row r="882" spans="1:7" x14ac:dyDescent="0.25">
      <c r="A882">
        <v>880</v>
      </c>
      <c r="B882" t="s">
        <v>39</v>
      </c>
      <c r="C882" t="s">
        <v>41</v>
      </c>
      <c r="D882" t="s">
        <v>12</v>
      </c>
      <c r="E882" t="s">
        <v>9</v>
      </c>
      <c r="F882">
        <v>1010</v>
      </c>
      <c r="G882">
        <v>1003</v>
      </c>
    </row>
    <row r="883" spans="1:7" x14ac:dyDescent="0.25">
      <c r="A883">
        <v>881</v>
      </c>
      <c r="B883" t="s">
        <v>39</v>
      </c>
      <c r="C883" t="s">
        <v>41</v>
      </c>
      <c r="D883" t="s">
        <v>12</v>
      </c>
      <c r="E883" t="s">
        <v>10</v>
      </c>
      <c r="F883">
        <v>50</v>
      </c>
      <c r="G883">
        <v>50</v>
      </c>
    </row>
    <row r="884" spans="1:7" x14ac:dyDescent="0.25">
      <c r="A884">
        <v>882</v>
      </c>
      <c r="B884" t="s">
        <v>39</v>
      </c>
      <c r="C884" t="s">
        <v>41</v>
      </c>
      <c r="D884" t="s">
        <v>12</v>
      </c>
      <c r="E884" t="s">
        <v>10</v>
      </c>
      <c r="F884">
        <v>263</v>
      </c>
      <c r="G884">
        <v>266</v>
      </c>
    </row>
    <row r="885" spans="1:7" x14ac:dyDescent="0.25">
      <c r="A885">
        <v>883</v>
      </c>
      <c r="B885" t="s">
        <v>39</v>
      </c>
      <c r="C885" t="s">
        <v>41</v>
      </c>
      <c r="D885" t="s">
        <v>12</v>
      </c>
      <c r="E885" t="s">
        <v>10</v>
      </c>
      <c r="F885">
        <v>483</v>
      </c>
      <c r="G885">
        <v>485</v>
      </c>
    </row>
    <row r="886" spans="1:7" x14ac:dyDescent="0.25">
      <c r="A886">
        <v>884</v>
      </c>
      <c r="B886" t="s">
        <v>39</v>
      </c>
      <c r="C886" t="s">
        <v>41</v>
      </c>
      <c r="D886" t="s">
        <v>12</v>
      </c>
      <c r="E886" t="s">
        <v>10</v>
      </c>
      <c r="F886">
        <v>699</v>
      </c>
      <c r="G886">
        <v>699</v>
      </c>
    </row>
    <row r="887" spans="1:7" x14ac:dyDescent="0.25">
      <c r="A887">
        <v>885</v>
      </c>
      <c r="B887" t="s">
        <v>39</v>
      </c>
      <c r="C887" t="s">
        <v>41</v>
      </c>
      <c r="D887" t="s">
        <v>12</v>
      </c>
      <c r="E887" t="s">
        <v>10</v>
      </c>
      <c r="F887">
        <v>927</v>
      </c>
      <c r="G887">
        <v>927</v>
      </c>
    </row>
    <row r="888" spans="1:7" x14ac:dyDescent="0.25">
      <c r="A888">
        <v>886</v>
      </c>
      <c r="B888" t="s">
        <v>39</v>
      </c>
      <c r="C888" t="s">
        <v>41</v>
      </c>
      <c r="D888" t="s">
        <v>13</v>
      </c>
      <c r="E888" t="s">
        <v>9</v>
      </c>
      <c r="F888">
        <v>19</v>
      </c>
      <c r="G888">
        <v>22</v>
      </c>
    </row>
    <row r="889" spans="1:7" x14ac:dyDescent="0.25">
      <c r="A889">
        <v>887</v>
      </c>
      <c r="B889" t="s">
        <v>39</v>
      </c>
      <c r="C889" t="s">
        <v>41</v>
      </c>
      <c r="D889" t="s">
        <v>13</v>
      </c>
      <c r="E889" t="s">
        <v>9</v>
      </c>
      <c r="F889">
        <v>237</v>
      </c>
      <c r="G889">
        <v>241</v>
      </c>
    </row>
    <row r="890" spans="1:7" x14ac:dyDescent="0.25">
      <c r="A890">
        <v>888</v>
      </c>
      <c r="B890" t="s">
        <v>39</v>
      </c>
      <c r="C890" t="s">
        <v>41</v>
      </c>
      <c r="D890" t="s">
        <v>13</v>
      </c>
      <c r="E890" t="s">
        <v>9</v>
      </c>
      <c r="F890">
        <v>452</v>
      </c>
      <c r="G890">
        <v>459</v>
      </c>
    </row>
    <row r="891" spans="1:7" x14ac:dyDescent="0.25">
      <c r="A891">
        <v>889</v>
      </c>
      <c r="B891" t="s">
        <v>39</v>
      </c>
      <c r="C891" t="s">
        <v>41</v>
      </c>
      <c r="D891" t="s">
        <v>13</v>
      </c>
      <c r="E891" t="s">
        <v>9</v>
      </c>
      <c r="F891">
        <v>669</v>
      </c>
      <c r="G891">
        <v>674</v>
      </c>
    </row>
    <row r="892" spans="1:7" x14ac:dyDescent="0.25">
      <c r="A892">
        <v>890</v>
      </c>
      <c r="B892" t="s">
        <v>39</v>
      </c>
      <c r="C892" t="s">
        <v>41</v>
      </c>
      <c r="D892" t="s">
        <v>13</v>
      </c>
      <c r="E892" t="s">
        <v>9</v>
      </c>
      <c r="F892">
        <v>893</v>
      </c>
      <c r="G892">
        <v>898</v>
      </c>
    </row>
    <row r="893" spans="1:7" x14ac:dyDescent="0.25">
      <c r="A893">
        <v>891</v>
      </c>
      <c r="B893" t="s">
        <v>39</v>
      </c>
      <c r="C893" t="s">
        <v>41</v>
      </c>
      <c r="D893" t="s">
        <v>13</v>
      </c>
      <c r="E893" t="s">
        <v>10</v>
      </c>
      <c r="F893">
        <v>161</v>
      </c>
      <c r="G893">
        <v>163</v>
      </c>
    </row>
    <row r="894" spans="1:7" x14ac:dyDescent="0.25">
      <c r="A894">
        <v>892</v>
      </c>
      <c r="B894" t="s">
        <v>39</v>
      </c>
      <c r="C894" t="s">
        <v>41</v>
      </c>
      <c r="D894" t="s">
        <v>13</v>
      </c>
      <c r="E894" t="s">
        <v>10</v>
      </c>
      <c r="F894">
        <v>370</v>
      </c>
      <c r="G894">
        <v>372</v>
      </c>
    </row>
    <row r="895" spans="1:7" x14ac:dyDescent="0.25">
      <c r="A895">
        <v>893</v>
      </c>
      <c r="B895" t="s">
        <v>39</v>
      </c>
      <c r="C895" t="s">
        <v>41</v>
      </c>
      <c r="D895" t="s">
        <v>13</v>
      </c>
      <c r="E895" t="s">
        <v>10</v>
      </c>
      <c r="F895">
        <v>590</v>
      </c>
      <c r="G895">
        <v>592</v>
      </c>
    </row>
    <row r="896" spans="1:7" x14ac:dyDescent="0.25">
      <c r="A896">
        <v>894</v>
      </c>
      <c r="B896" t="s">
        <v>39</v>
      </c>
      <c r="C896" t="s">
        <v>41</v>
      </c>
      <c r="D896" t="s">
        <v>13</v>
      </c>
      <c r="E896" t="s">
        <v>10</v>
      </c>
      <c r="F896">
        <v>810</v>
      </c>
      <c r="G896">
        <v>813</v>
      </c>
    </row>
    <row r="897" spans="1:7" x14ac:dyDescent="0.25">
      <c r="A897">
        <v>895</v>
      </c>
      <c r="B897" t="s">
        <v>39</v>
      </c>
      <c r="C897" t="s">
        <v>42</v>
      </c>
      <c r="D897" t="s">
        <v>8</v>
      </c>
      <c r="E897" t="s">
        <v>9</v>
      </c>
      <c r="F897">
        <v>40</v>
      </c>
      <c r="G897">
        <v>44</v>
      </c>
    </row>
    <row r="898" spans="1:7" x14ac:dyDescent="0.25">
      <c r="A898">
        <v>896</v>
      </c>
      <c r="B898" t="s">
        <v>39</v>
      </c>
      <c r="C898" t="s">
        <v>42</v>
      </c>
      <c r="D898" t="s">
        <v>8</v>
      </c>
      <c r="E898" t="s">
        <v>9</v>
      </c>
      <c r="F898">
        <v>300</v>
      </c>
      <c r="G898">
        <v>302</v>
      </c>
    </row>
    <row r="899" spans="1:7" x14ac:dyDescent="0.25">
      <c r="A899">
        <v>897</v>
      </c>
      <c r="B899" t="s">
        <v>39</v>
      </c>
      <c r="C899" t="s">
        <v>42</v>
      </c>
      <c r="D899" t="s">
        <v>8</v>
      </c>
      <c r="E899" t="s">
        <v>9</v>
      </c>
      <c r="F899">
        <v>564</v>
      </c>
      <c r="G899">
        <v>571</v>
      </c>
    </row>
    <row r="900" spans="1:7" x14ac:dyDescent="0.25">
      <c r="A900">
        <v>898</v>
      </c>
      <c r="B900" t="s">
        <v>39</v>
      </c>
      <c r="C900" t="s">
        <v>42</v>
      </c>
      <c r="D900" t="s">
        <v>8</v>
      </c>
      <c r="E900" t="s">
        <v>9</v>
      </c>
      <c r="F900">
        <v>817</v>
      </c>
      <c r="G900">
        <v>819</v>
      </c>
    </row>
    <row r="901" spans="1:7" x14ac:dyDescent="0.25">
      <c r="A901">
        <v>899</v>
      </c>
      <c r="B901" t="s">
        <v>39</v>
      </c>
      <c r="C901" t="s">
        <v>42</v>
      </c>
      <c r="D901" t="s">
        <v>8</v>
      </c>
      <c r="E901" t="s">
        <v>9</v>
      </c>
      <c r="F901">
        <v>1098</v>
      </c>
      <c r="G901">
        <v>1099</v>
      </c>
    </row>
    <row r="902" spans="1:7" x14ac:dyDescent="0.25">
      <c r="A902">
        <v>900</v>
      </c>
      <c r="B902" t="s">
        <v>39</v>
      </c>
      <c r="C902" t="s">
        <v>42</v>
      </c>
      <c r="D902" t="s">
        <v>8</v>
      </c>
      <c r="E902" t="s">
        <v>9</v>
      </c>
      <c r="F902">
        <v>1390</v>
      </c>
      <c r="G902">
        <v>1393</v>
      </c>
    </row>
    <row r="903" spans="1:7" x14ac:dyDescent="0.25">
      <c r="A903">
        <v>901</v>
      </c>
      <c r="B903" t="s">
        <v>39</v>
      </c>
      <c r="C903" t="s">
        <v>42</v>
      </c>
      <c r="D903" t="s">
        <v>8</v>
      </c>
      <c r="E903" t="s">
        <v>10</v>
      </c>
      <c r="F903">
        <v>214</v>
      </c>
      <c r="G903">
        <v>210</v>
      </c>
    </row>
    <row r="904" spans="1:7" x14ac:dyDescent="0.25">
      <c r="A904">
        <v>902</v>
      </c>
      <c r="B904" t="s">
        <v>39</v>
      </c>
      <c r="C904" t="s">
        <v>42</v>
      </c>
      <c r="D904" t="s">
        <v>8</v>
      </c>
      <c r="E904" t="s">
        <v>10</v>
      </c>
      <c r="F904">
        <v>475</v>
      </c>
      <c r="G904">
        <v>473</v>
      </c>
    </row>
    <row r="905" spans="1:7" x14ac:dyDescent="0.25">
      <c r="A905">
        <v>903</v>
      </c>
      <c r="B905" t="s">
        <v>39</v>
      </c>
      <c r="C905" t="s">
        <v>42</v>
      </c>
      <c r="D905" t="s">
        <v>8</v>
      </c>
      <c r="E905" t="s">
        <v>10</v>
      </c>
      <c r="F905">
        <v>736</v>
      </c>
      <c r="G905">
        <v>735</v>
      </c>
    </row>
    <row r="906" spans="1:7" x14ac:dyDescent="0.25">
      <c r="A906">
        <v>904</v>
      </c>
      <c r="B906" t="s">
        <v>39</v>
      </c>
      <c r="C906" t="s">
        <v>42</v>
      </c>
      <c r="D906" t="s">
        <v>8</v>
      </c>
      <c r="E906" t="s">
        <v>10</v>
      </c>
      <c r="F906">
        <v>997</v>
      </c>
      <c r="G906">
        <v>995</v>
      </c>
    </row>
    <row r="907" spans="1:7" x14ac:dyDescent="0.25">
      <c r="A907">
        <v>905</v>
      </c>
      <c r="B907" t="s">
        <v>39</v>
      </c>
      <c r="C907" t="s">
        <v>42</v>
      </c>
      <c r="D907" t="s">
        <v>8</v>
      </c>
      <c r="E907" t="s">
        <v>10</v>
      </c>
      <c r="F907">
        <v>1297</v>
      </c>
      <c r="G907">
        <v>1293</v>
      </c>
    </row>
    <row r="908" spans="1:7" x14ac:dyDescent="0.25">
      <c r="A908">
        <v>906</v>
      </c>
      <c r="B908" t="s">
        <v>39</v>
      </c>
      <c r="C908" t="s">
        <v>42</v>
      </c>
      <c r="D908" t="s">
        <v>11</v>
      </c>
      <c r="E908" t="s">
        <v>9</v>
      </c>
      <c r="F908">
        <v>176</v>
      </c>
      <c r="G908">
        <v>179</v>
      </c>
    </row>
    <row r="909" spans="1:7" x14ac:dyDescent="0.25">
      <c r="A909">
        <v>907</v>
      </c>
      <c r="B909" t="s">
        <v>39</v>
      </c>
      <c r="C909" t="s">
        <v>42</v>
      </c>
      <c r="D909" t="s">
        <v>11</v>
      </c>
      <c r="E909" t="s">
        <v>9</v>
      </c>
      <c r="F909">
        <v>435</v>
      </c>
      <c r="G909">
        <v>433</v>
      </c>
    </row>
    <row r="910" spans="1:7" x14ac:dyDescent="0.25">
      <c r="A910">
        <v>908</v>
      </c>
      <c r="B910" t="s">
        <v>39</v>
      </c>
      <c r="C910" t="s">
        <v>42</v>
      </c>
      <c r="D910" t="s">
        <v>11</v>
      </c>
      <c r="E910" t="s">
        <v>9</v>
      </c>
      <c r="F910">
        <v>691</v>
      </c>
      <c r="G910">
        <v>694</v>
      </c>
    </row>
    <row r="911" spans="1:7" x14ac:dyDescent="0.25">
      <c r="A911">
        <v>909</v>
      </c>
      <c r="B911" t="s">
        <v>39</v>
      </c>
      <c r="C911" t="s">
        <v>42</v>
      </c>
      <c r="D911" t="s">
        <v>11</v>
      </c>
      <c r="E911" t="s">
        <v>9</v>
      </c>
      <c r="F911">
        <v>953</v>
      </c>
      <c r="G911">
        <v>954</v>
      </c>
    </row>
    <row r="912" spans="1:7" x14ac:dyDescent="0.25">
      <c r="A912">
        <v>910</v>
      </c>
      <c r="B912" t="s">
        <v>39</v>
      </c>
      <c r="C912" t="s">
        <v>42</v>
      </c>
      <c r="D912" t="s">
        <v>11</v>
      </c>
      <c r="E912" t="s">
        <v>9</v>
      </c>
      <c r="F912">
        <v>1248</v>
      </c>
      <c r="G912">
        <v>1250</v>
      </c>
    </row>
    <row r="913" spans="1:7" x14ac:dyDescent="0.25">
      <c r="A913">
        <v>911</v>
      </c>
      <c r="B913" t="s">
        <v>39</v>
      </c>
      <c r="C913" t="s">
        <v>42</v>
      </c>
      <c r="D913" t="s">
        <v>11</v>
      </c>
      <c r="E913" t="s">
        <v>10</v>
      </c>
      <c r="F913">
        <v>77</v>
      </c>
      <c r="G913">
        <v>74</v>
      </c>
    </row>
    <row r="914" spans="1:7" x14ac:dyDescent="0.25">
      <c r="A914">
        <v>912</v>
      </c>
      <c r="B914" t="s">
        <v>39</v>
      </c>
      <c r="C914" t="s">
        <v>42</v>
      </c>
      <c r="D914" t="s">
        <v>11</v>
      </c>
      <c r="E914" t="s">
        <v>10</v>
      </c>
      <c r="F914">
        <v>339</v>
      </c>
      <c r="G914">
        <v>335</v>
      </c>
    </row>
    <row r="915" spans="1:7" x14ac:dyDescent="0.25">
      <c r="A915">
        <v>913</v>
      </c>
      <c r="B915" t="s">
        <v>39</v>
      </c>
      <c r="C915" t="s">
        <v>42</v>
      </c>
      <c r="D915" t="s">
        <v>11</v>
      </c>
      <c r="E915" t="s">
        <v>10</v>
      </c>
      <c r="F915">
        <v>609</v>
      </c>
      <c r="G915">
        <v>611</v>
      </c>
    </row>
    <row r="916" spans="1:7" x14ac:dyDescent="0.25">
      <c r="A916">
        <v>914</v>
      </c>
      <c r="B916" t="s">
        <v>39</v>
      </c>
      <c r="C916" t="s">
        <v>42</v>
      </c>
      <c r="D916" t="s">
        <v>11</v>
      </c>
      <c r="E916" t="s">
        <v>10</v>
      </c>
      <c r="F916">
        <v>862</v>
      </c>
      <c r="G916">
        <v>861</v>
      </c>
    </row>
    <row r="917" spans="1:7" x14ac:dyDescent="0.25">
      <c r="A917">
        <v>915</v>
      </c>
      <c r="B917" t="s">
        <v>39</v>
      </c>
      <c r="C917" t="s">
        <v>42</v>
      </c>
      <c r="D917" t="s">
        <v>11</v>
      </c>
      <c r="E917" t="s">
        <v>10</v>
      </c>
      <c r="F917">
        <v>1146</v>
      </c>
      <c r="G917">
        <v>1144</v>
      </c>
    </row>
    <row r="918" spans="1:7" x14ac:dyDescent="0.25">
      <c r="A918">
        <v>916</v>
      </c>
      <c r="B918" t="s">
        <v>39</v>
      </c>
      <c r="C918" t="s">
        <v>42</v>
      </c>
      <c r="D918" t="s">
        <v>11</v>
      </c>
      <c r="E918" t="s">
        <v>10</v>
      </c>
      <c r="G918">
        <v>1440</v>
      </c>
    </row>
    <row r="919" spans="1:7" x14ac:dyDescent="0.25">
      <c r="A919">
        <v>917</v>
      </c>
      <c r="B919" t="s">
        <v>39</v>
      </c>
      <c r="C919" t="s">
        <v>42</v>
      </c>
      <c r="D919" t="s">
        <v>12</v>
      </c>
      <c r="E919" t="s">
        <v>9</v>
      </c>
      <c r="F919">
        <v>40</v>
      </c>
      <c r="G919">
        <v>50</v>
      </c>
    </row>
    <row r="920" spans="1:7" x14ac:dyDescent="0.25">
      <c r="A920">
        <v>918</v>
      </c>
      <c r="B920" t="s">
        <v>39</v>
      </c>
      <c r="C920" t="s">
        <v>42</v>
      </c>
      <c r="D920" t="s">
        <v>12</v>
      </c>
      <c r="E920" t="s">
        <v>9</v>
      </c>
      <c r="F920">
        <v>300</v>
      </c>
      <c r="G920">
        <v>308</v>
      </c>
    </row>
    <row r="921" spans="1:7" x14ac:dyDescent="0.25">
      <c r="A921">
        <v>919</v>
      </c>
      <c r="B921" t="s">
        <v>39</v>
      </c>
      <c r="C921" t="s">
        <v>42</v>
      </c>
      <c r="D921" t="s">
        <v>12</v>
      </c>
      <c r="E921" t="s">
        <v>9</v>
      </c>
      <c r="F921">
        <v>564</v>
      </c>
      <c r="G921">
        <v>571</v>
      </c>
    </row>
    <row r="922" spans="1:7" x14ac:dyDescent="0.25">
      <c r="A922">
        <v>920</v>
      </c>
      <c r="B922" t="s">
        <v>39</v>
      </c>
      <c r="C922" t="s">
        <v>42</v>
      </c>
      <c r="D922" t="s">
        <v>12</v>
      </c>
      <c r="E922" t="s">
        <v>9</v>
      </c>
      <c r="F922">
        <v>817</v>
      </c>
      <c r="G922">
        <v>824</v>
      </c>
    </row>
    <row r="923" spans="1:7" x14ac:dyDescent="0.25">
      <c r="A923">
        <v>921</v>
      </c>
      <c r="B923" t="s">
        <v>39</v>
      </c>
      <c r="C923" t="s">
        <v>42</v>
      </c>
      <c r="D923" t="s">
        <v>12</v>
      </c>
      <c r="E923" t="s">
        <v>9</v>
      </c>
      <c r="F923">
        <v>1098</v>
      </c>
      <c r="G923">
        <v>1098</v>
      </c>
    </row>
    <row r="924" spans="1:7" x14ac:dyDescent="0.25">
      <c r="A924">
        <v>922</v>
      </c>
      <c r="B924" t="s">
        <v>39</v>
      </c>
      <c r="C924" t="s">
        <v>42</v>
      </c>
      <c r="D924" t="s">
        <v>12</v>
      </c>
      <c r="E924" t="s">
        <v>9</v>
      </c>
      <c r="F924">
        <v>1390</v>
      </c>
      <c r="G924">
        <v>1394</v>
      </c>
    </row>
    <row r="925" spans="1:7" x14ac:dyDescent="0.25">
      <c r="A925">
        <v>923</v>
      </c>
      <c r="B925" t="s">
        <v>39</v>
      </c>
      <c r="C925" t="s">
        <v>42</v>
      </c>
      <c r="D925" t="s">
        <v>12</v>
      </c>
      <c r="E925" t="s">
        <v>10</v>
      </c>
      <c r="F925">
        <v>214</v>
      </c>
      <c r="G925">
        <v>215</v>
      </c>
    </row>
    <row r="926" spans="1:7" x14ac:dyDescent="0.25">
      <c r="A926">
        <v>924</v>
      </c>
      <c r="B926" t="s">
        <v>39</v>
      </c>
      <c r="C926" t="s">
        <v>42</v>
      </c>
      <c r="D926" t="s">
        <v>12</v>
      </c>
      <c r="E926" t="s">
        <v>10</v>
      </c>
      <c r="F926">
        <v>475</v>
      </c>
      <c r="G926">
        <v>475</v>
      </c>
    </row>
    <row r="927" spans="1:7" x14ac:dyDescent="0.25">
      <c r="A927">
        <v>925</v>
      </c>
      <c r="B927" t="s">
        <v>39</v>
      </c>
      <c r="C927" t="s">
        <v>42</v>
      </c>
      <c r="D927" t="s">
        <v>12</v>
      </c>
      <c r="E927" t="s">
        <v>10</v>
      </c>
      <c r="F927">
        <v>736</v>
      </c>
      <c r="G927">
        <v>736</v>
      </c>
    </row>
    <row r="928" spans="1:7" x14ac:dyDescent="0.25">
      <c r="A928">
        <v>926</v>
      </c>
      <c r="B928" t="s">
        <v>39</v>
      </c>
      <c r="C928" t="s">
        <v>42</v>
      </c>
      <c r="D928" t="s">
        <v>12</v>
      </c>
      <c r="E928" t="s">
        <v>10</v>
      </c>
      <c r="F928">
        <v>997</v>
      </c>
      <c r="G928">
        <v>998</v>
      </c>
    </row>
    <row r="929" spans="1:7" x14ac:dyDescent="0.25">
      <c r="A929">
        <v>927</v>
      </c>
      <c r="B929" t="s">
        <v>39</v>
      </c>
      <c r="C929" t="s">
        <v>42</v>
      </c>
      <c r="D929" t="s">
        <v>12</v>
      </c>
      <c r="E929" t="s">
        <v>10</v>
      </c>
      <c r="F929">
        <v>1297</v>
      </c>
      <c r="G929">
        <v>1300</v>
      </c>
    </row>
    <row r="930" spans="1:7" x14ac:dyDescent="0.25">
      <c r="A930">
        <v>928</v>
      </c>
      <c r="B930" t="s">
        <v>39</v>
      </c>
      <c r="C930" t="s">
        <v>42</v>
      </c>
      <c r="D930" t="s">
        <v>13</v>
      </c>
      <c r="E930" t="s">
        <v>9</v>
      </c>
      <c r="F930">
        <v>176</v>
      </c>
      <c r="G930">
        <v>183</v>
      </c>
    </row>
    <row r="931" spans="1:7" x14ac:dyDescent="0.25">
      <c r="A931">
        <v>929</v>
      </c>
      <c r="B931" t="s">
        <v>39</v>
      </c>
      <c r="C931" t="s">
        <v>42</v>
      </c>
      <c r="D931" t="s">
        <v>13</v>
      </c>
      <c r="E931" t="s">
        <v>9</v>
      </c>
      <c r="F931">
        <v>435</v>
      </c>
      <c r="G931">
        <v>435</v>
      </c>
    </row>
    <row r="932" spans="1:7" x14ac:dyDescent="0.25">
      <c r="A932">
        <v>930</v>
      </c>
      <c r="B932" t="s">
        <v>39</v>
      </c>
      <c r="C932" t="s">
        <v>42</v>
      </c>
      <c r="D932" t="s">
        <v>13</v>
      </c>
      <c r="E932" t="s">
        <v>9</v>
      </c>
      <c r="F932">
        <v>691</v>
      </c>
      <c r="G932">
        <v>696</v>
      </c>
    </row>
    <row r="933" spans="1:7" x14ac:dyDescent="0.25">
      <c r="A933">
        <v>931</v>
      </c>
      <c r="B933" t="s">
        <v>39</v>
      </c>
      <c r="C933" t="s">
        <v>42</v>
      </c>
      <c r="D933" t="s">
        <v>13</v>
      </c>
      <c r="E933" t="s">
        <v>9</v>
      </c>
      <c r="F933">
        <v>953</v>
      </c>
      <c r="G933">
        <v>956</v>
      </c>
    </row>
    <row r="934" spans="1:7" x14ac:dyDescent="0.25">
      <c r="A934">
        <v>932</v>
      </c>
      <c r="B934" t="s">
        <v>39</v>
      </c>
      <c r="C934" t="s">
        <v>42</v>
      </c>
      <c r="D934" t="s">
        <v>13</v>
      </c>
      <c r="E934" t="s">
        <v>9</v>
      </c>
      <c r="F934">
        <v>1248</v>
      </c>
      <c r="G934">
        <v>1249</v>
      </c>
    </row>
    <row r="935" spans="1:7" x14ac:dyDescent="0.25">
      <c r="A935">
        <v>933</v>
      </c>
      <c r="B935" t="s">
        <v>39</v>
      </c>
      <c r="C935" t="s">
        <v>42</v>
      </c>
      <c r="D935" t="s">
        <v>13</v>
      </c>
      <c r="E935" t="s">
        <v>9</v>
      </c>
      <c r="G935">
        <v>1333</v>
      </c>
    </row>
    <row r="936" spans="1:7" x14ac:dyDescent="0.25">
      <c r="A936">
        <v>934</v>
      </c>
      <c r="B936" t="s">
        <v>39</v>
      </c>
      <c r="C936" t="s">
        <v>42</v>
      </c>
      <c r="D936" t="s">
        <v>13</v>
      </c>
      <c r="E936" t="s">
        <v>10</v>
      </c>
      <c r="F936">
        <v>77</v>
      </c>
      <c r="G936">
        <v>80</v>
      </c>
    </row>
    <row r="937" spans="1:7" x14ac:dyDescent="0.25">
      <c r="A937">
        <v>935</v>
      </c>
      <c r="B937" t="s">
        <v>39</v>
      </c>
      <c r="C937" t="s">
        <v>42</v>
      </c>
      <c r="D937" t="s">
        <v>13</v>
      </c>
      <c r="E937" t="s">
        <v>10</v>
      </c>
      <c r="F937">
        <v>339</v>
      </c>
      <c r="G937">
        <v>340</v>
      </c>
    </row>
    <row r="938" spans="1:7" x14ac:dyDescent="0.25">
      <c r="A938">
        <v>936</v>
      </c>
      <c r="B938" t="s">
        <v>39</v>
      </c>
      <c r="C938" t="s">
        <v>42</v>
      </c>
      <c r="D938" t="s">
        <v>13</v>
      </c>
      <c r="E938" t="s">
        <v>10</v>
      </c>
      <c r="F938">
        <v>609</v>
      </c>
      <c r="G938">
        <v>611</v>
      </c>
    </row>
    <row r="939" spans="1:7" x14ac:dyDescent="0.25">
      <c r="A939">
        <v>937</v>
      </c>
      <c r="B939" t="s">
        <v>39</v>
      </c>
      <c r="C939" t="s">
        <v>42</v>
      </c>
      <c r="D939" t="s">
        <v>13</v>
      </c>
      <c r="E939" t="s">
        <v>10</v>
      </c>
      <c r="F939">
        <v>862</v>
      </c>
      <c r="G939">
        <v>864</v>
      </c>
    </row>
    <row r="940" spans="1:7" x14ac:dyDescent="0.25">
      <c r="A940">
        <v>938</v>
      </c>
      <c r="B940" t="s">
        <v>39</v>
      </c>
      <c r="C940" t="s">
        <v>42</v>
      </c>
      <c r="D940" t="s">
        <v>13</v>
      </c>
      <c r="E940" t="s">
        <v>10</v>
      </c>
      <c r="F940">
        <v>1146</v>
      </c>
      <c r="G940">
        <v>1147</v>
      </c>
    </row>
    <row r="941" spans="1:7" x14ac:dyDescent="0.25">
      <c r="A941">
        <v>939</v>
      </c>
      <c r="B941" t="s">
        <v>39</v>
      </c>
      <c r="C941" t="s">
        <v>42</v>
      </c>
      <c r="D941" t="s">
        <v>13</v>
      </c>
      <c r="E941" t="s">
        <v>10</v>
      </c>
      <c r="G941">
        <v>1438</v>
      </c>
    </row>
    <row r="942" spans="1:7" x14ac:dyDescent="0.25">
      <c r="A942">
        <v>940</v>
      </c>
      <c r="B942" t="s">
        <v>43</v>
      </c>
      <c r="C942" t="s">
        <v>44</v>
      </c>
      <c r="D942" t="s">
        <v>8</v>
      </c>
      <c r="E942" t="s">
        <v>9</v>
      </c>
      <c r="F942">
        <v>118</v>
      </c>
      <c r="G942">
        <v>122</v>
      </c>
    </row>
    <row r="943" spans="1:7" x14ac:dyDescent="0.25">
      <c r="A943">
        <v>941</v>
      </c>
      <c r="B943" t="s">
        <v>43</v>
      </c>
      <c r="C943" t="s">
        <v>44</v>
      </c>
      <c r="D943" t="s">
        <v>8</v>
      </c>
      <c r="E943" t="s">
        <v>9</v>
      </c>
      <c r="F943">
        <v>349</v>
      </c>
      <c r="G943">
        <v>346</v>
      </c>
    </row>
    <row r="944" spans="1:7" x14ac:dyDescent="0.25">
      <c r="A944">
        <v>942</v>
      </c>
      <c r="B944" t="s">
        <v>43</v>
      </c>
      <c r="C944" t="s">
        <v>44</v>
      </c>
      <c r="D944" t="s">
        <v>8</v>
      </c>
      <c r="E944" t="s">
        <v>9</v>
      </c>
      <c r="F944">
        <v>576</v>
      </c>
      <c r="G944">
        <v>574</v>
      </c>
    </row>
    <row r="945" spans="1:7" x14ac:dyDescent="0.25">
      <c r="A945">
        <v>943</v>
      </c>
      <c r="B945" t="s">
        <v>43</v>
      </c>
      <c r="C945" t="s">
        <v>44</v>
      </c>
      <c r="D945" t="s">
        <v>8</v>
      </c>
      <c r="E945" t="s">
        <v>9</v>
      </c>
      <c r="F945">
        <v>801</v>
      </c>
      <c r="G945">
        <v>798</v>
      </c>
    </row>
    <row r="946" spans="1:7" x14ac:dyDescent="0.25">
      <c r="A946">
        <v>944</v>
      </c>
      <c r="B946" t="s">
        <v>43</v>
      </c>
      <c r="C946" t="s">
        <v>44</v>
      </c>
      <c r="D946" t="s">
        <v>8</v>
      </c>
      <c r="E946" t="s">
        <v>9</v>
      </c>
      <c r="F946">
        <v>1037</v>
      </c>
      <c r="G946">
        <v>1032</v>
      </c>
    </row>
    <row r="947" spans="1:7" x14ac:dyDescent="0.25">
      <c r="A947">
        <v>945</v>
      </c>
      <c r="B947" t="s">
        <v>43</v>
      </c>
      <c r="C947" t="s">
        <v>44</v>
      </c>
      <c r="D947" t="s">
        <v>8</v>
      </c>
      <c r="E947" t="s">
        <v>9</v>
      </c>
      <c r="F947">
        <v>1257</v>
      </c>
      <c r="G947">
        <v>1256</v>
      </c>
    </row>
    <row r="948" spans="1:7" x14ac:dyDescent="0.25">
      <c r="A948">
        <v>946</v>
      </c>
      <c r="B948" t="s">
        <v>43</v>
      </c>
      <c r="C948" t="s">
        <v>44</v>
      </c>
      <c r="D948" t="s">
        <v>8</v>
      </c>
      <c r="E948" t="s">
        <v>9</v>
      </c>
      <c r="F948">
        <v>1495</v>
      </c>
      <c r="G948">
        <v>1490</v>
      </c>
    </row>
    <row r="949" spans="1:7" x14ac:dyDescent="0.25">
      <c r="A949">
        <v>947</v>
      </c>
      <c r="B949" t="s">
        <v>43</v>
      </c>
      <c r="C949" t="s">
        <v>44</v>
      </c>
      <c r="D949" t="s">
        <v>8</v>
      </c>
      <c r="E949" t="s">
        <v>9</v>
      </c>
      <c r="F949">
        <v>1734</v>
      </c>
      <c r="G949">
        <v>1720</v>
      </c>
    </row>
    <row r="950" spans="1:7" x14ac:dyDescent="0.25">
      <c r="A950">
        <v>948</v>
      </c>
      <c r="B950" t="s">
        <v>43</v>
      </c>
      <c r="C950" t="s">
        <v>44</v>
      </c>
      <c r="D950" t="s">
        <v>8</v>
      </c>
      <c r="E950" t="s">
        <v>10</v>
      </c>
      <c r="F950">
        <v>50</v>
      </c>
      <c r="G950">
        <v>56</v>
      </c>
    </row>
    <row r="951" spans="1:7" x14ac:dyDescent="0.25">
      <c r="A951">
        <v>949</v>
      </c>
      <c r="B951" t="s">
        <v>43</v>
      </c>
      <c r="C951" t="s">
        <v>44</v>
      </c>
      <c r="D951" t="s">
        <v>8</v>
      </c>
      <c r="E951" t="s">
        <v>10</v>
      </c>
      <c r="F951">
        <v>273</v>
      </c>
      <c r="G951">
        <v>281</v>
      </c>
    </row>
    <row r="952" spans="1:7" x14ac:dyDescent="0.25">
      <c r="A952">
        <v>950</v>
      </c>
      <c r="B952" t="s">
        <v>43</v>
      </c>
      <c r="C952" t="s">
        <v>44</v>
      </c>
      <c r="D952" t="s">
        <v>8</v>
      </c>
      <c r="E952" t="s">
        <v>10</v>
      </c>
      <c r="F952">
        <v>502</v>
      </c>
      <c r="G952">
        <v>509</v>
      </c>
    </row>
    <row r="953" spans="1:7" x14ac:dyDescent="0.25">
      <c r="A953">
        <v>951</v>
      </c>
      <c r="B953" t="s">
        <v>43</v>
      </c>
      <c r="C953" t="s">
        <v>44</v>
      </c>
      <c r="D953" t="s">
        <v>8</v>
      </c>
      <c r="E953" t="s">
        <v>10</v>
      </c>
      <c r="F953">
        <v>728</v>
      </c>
      <c r="G953">
        <v>737</v>
      </c>
    </row>
    <row r="954" spans="1:7" x14ac:dyDescent="0.25">
      <c r="A954">
        <v>952</v>
      </c>
      <c r="B954" t="s">
        <v>43</v>
      </c>
      <c r="C954" t="s">
        <v>44</v>
      </c>
      <c r="D954" t="s">
        <v>8</v>
      </c>
      <c r="E954" t="s">
        <v>10</v>
      </c>
      <c r="F954">
        <v>956</v>
      </c>
      <c r="G954">
        <v>959</v>
      </c>
    </row>
    <row r="955" spans="1:7" x14ac:dyDescent="0.25">
      <c r="A955">
        <v>953</v>
      </c>
      <c r="B955" t="s">
        <v>43</v>
      </c>
      <c r="C955" t="s">
        <v>44</v>
      </c>
      <c r="D955" t="s">
        <v>8</v>
      </c>
      <c r="E955" t="s">
        <v>10</v>
      </c>
      <c r="F955">
        <v>1187</v>
      </c>
      <c r="G955">
        <v>1190</v>
      </c>
    </row>
    <row r="956" spans="1:7" x14ac:dyDescent="0.25">
      <c r="A956">
        <v>954</v>
      </c>
      <c r="B956" t="s">
        <v>43</v>
      </c>
      <c r="C956" t="s">
        <v>44</v>
      </c>
      <c r="D956" t="s">
        <v>8</v>
      </c>
      <c r="E956" t="s">
        <v>10</v>
      </c>
      <c r="F956">
        <v>1419</v>
      </c>
      <c r="G956">
        <v>1427</v>
      </c>
    </row>
    <row r="957" spans="1:7" x14ac:dyDescent="0.25">
      <c r="A957">
        <v>955</v>
      </c>
      <c r="B957" t="s">
        <v>43</v>
      </c>
      <c r="C957" t="s">
        <v>44</v>
      </c>
      <c r="D957" t="s">
        <v>8</v>
      </c>
      <c r="E957" t="s">
        <v>10</v>
      </c>
      <c r="F957">
        <v>1656</v>
      </c>
      <c r="G957">
        <v>1658</v>
      </c>
    </row>
    <row r="958" spans="1:7" x14ac:dyDescent="0.25">
      <c r="A958">
        <v>956</v>
      </c>
      <c r="B958" t="s">
        <v>43</v>
      </c>
      <c r="C958" t="s">
        <v>44</v>
      </c>
      <c r="D958" t="s">
        <v>8</v>
      </c>
      <c r="E958" t="s">
        <v>10</v>
      </c>
      <c r="F958">
        <v>1886</v>
      </c>
      <c r="G958">
        <v>1888</v>
      </c>
    </row>
    <row r="959" spans="1:7" x14ac:dyDescent="0.25">
      <c r="A959">
        <v>957</v>
      </c>
      <c r="B959" t="s">
        <v>43</v>
      </c>
      <c r="C959" t="s">
        <v>44</v>
      </c>
      <c r="D959" t="s">
        <v>11</v>
      </c>
      <c r="E959" t="s">
        <v>9</v>
      </c>
      <c r="F959">
        <v>10</v>
      </c>
      <c r="G959">
        <v>5</v>
      </c>
    </row>
    <row r="960" spans="1:7" x14ac:dyDescent="0.25">
      <c r="A960">
        <v>958</v>
      </c>
      <c r="B960" t="s">
        <v>43</v>
      </c>
      <c r="C960" t="s">
        <v>44</v>
      </c>
      <c r="D960" t="s">
        <v>11</v>
      </c>
      <c r="E960" t="s">
        <v>9</v>
      </c>
      <c r="F960">
        <v>239</v>
      </c>
      <c r="G960">
        <v>233</v>
      </c>
    </row>
    <row r="961" spans="1:7" x14ac:dyDescent="0.25">
      <c r="A961">
        <v>959</v>
      </c>
      <c r="B961" t="s">
        <v>43</v>
      </c>
      <c r="C961" t="s">
        <v>44</v>
      </c>
      <c r="D961" t="s">
        <v>11</v>
      </c>
      <c r="E961" t="s">
        <v>9</v>
      </c>
      <c r="F961">
        <v>470</v>
      </c>
      <c r="G961">
        <v>462</v>
      </c>
    </row>
    <row r="962" spans="1:7" x14ac:dyDescent="0.25">
      <c r="A962">
        <v>960</v>
      </c>
      <c r="B962" t="s">
        <v>43</v>
      </c>
      <c r="C962" t="s">
        <v>44</v>
      </c>
      <c r="D962" t="s">
        <v>11</v>
      </c>
      <c r="E962" t="s">
        <v>9</v>
      </c>
      <c r="F962">
        <v>681</v>
      </c>
      <c r="G962">
        <v>691</v>
      </c>
    </row>
    <row r="963" spans="1:7" x14ac:dyDescent="0.25">
      <c r="A963">
        <v>961</v>
      </c>
      <c r="B963" t="s">
        <v>43</v>
      </c>
      <c r="C963" t="s">
        <v>44</v>
      </c>
      <c r="D963" t="s">
        <v>11</v>
      </c>
      <c r="E963" t="s">
        <v>9</v>
      </c>
      <c r="F963">
        <v>915</v>
      </c>
      <c r="G963">
        <v>919</v>
      </c>
    </row>
    <row r="964" spans="1:7" x14ac:dyDescent="0.25">
      <c r="A964">
        <v>962</v>
      </c>
      <c r="B964" t="s">
        <v>43</v>
      </c>
      <c r="C964" t="s">
        <v>44</v>
      </c>
      <c r="D964" t="s">
        <v>11</v>
      </c>
      <c r="E964" t="s">
        <v>9</v>
      </c>
      <c r="F964">
        <v>1136</v>
      </c>
    </row>
    <row r="965" spans="1:7" x14ac:dyDescent="0.25">
      <c r="A965">
        <v>963</v>
      </c>
      <c r="B965" t="s">
        <v>43</v>
      </c>
      <c r="C965" t="s">
        <v>44</v>
      </c>
      <c r="D965" t="s">
        <v>11</v>
      </c>
      <c r="E965" t="s">
        <v>9</v>
      </c>
      <c r="F965">
        <v>1365</v>
      </c>
    </row>
    <row r="966" spans="1:7" x14ac:dyDescent="0.25">
      <c r="A966">
        <v>964</v>
      </c>
      <c r="B966" t="s">
        <v>43</v>
      </c>
      <c r="C966" t="s">
        <v>44</v>
      </c>
      <c r="D966" t="s">
        <v>11</v>
      </c>
      <c r="E966" t="s">
        <v>9</v>
      </c>
      <c r="F966">
        <v>1608</v>
      </c>
      <c r="G966">
        <v>1614</v>
      </c>
    </row>
    <row r="967" spans="1:7" x14ac:dyDescent="0.25">
      <c r="A967">
        <v>965</v>
      </c>
      <c r="B967" t="s">
        <v>43</v>
      </c>
      <c r="C967" t="s">
        <v>44</v>
      </c>
      <c r="D967" t="s">
        <v>11</v>
      </c>
      <c r="E967" t="s">
        <v>9</v>
      </c>
      <c r="F967">
        <v>1845</v>
      </c>
      <c r="G967">
        <v>1838</v>
      </c>
    </row>
    <row r="968" spans="1:7" x14ac:dyDescent="0.25">
      <c r="A968">
        <v>966</v>
      </c>
      <c r="B968" t="s">
        <v>43</v>
      </c>
      <c r="C968" t="s">
        <v>44</v>
      </c>
      <c r="D968" t="s">
        <v>11</v>
      </c>
      <c r="E968" t="s">
        <v>10</v>
      </c>
      <c r="F968">
        <v>167</v>
      </c>
      <c r="G968">
        <v>167</v>
      </c>
    </row>
    <row r="969" spans="1:7" x14ac:dyDescent="0.25">
      <c r="A969">
        <v>967</v>
      </c>
      <c r="B969" t="s">
        <v>43</v>
      </c>
      <c r="C969" t="s">
        <v>44</v>
      </c>
      <c r="D969" t="s">
        <v>11</v>
      </c>
      <c r="E969" t="s">
        <v>10</v>
      </c>
      <c r="F969">
        <v>393</v>
      </c>
      <c r="G969">
        <v>394</v>
      </c>
    </row>
    <row r="970" spans="1:7" x14ac:dyDescent="0.25">
      <c r="A970">
        <v>968</v>
      </c>
      <c r="B970" t="s">
        <v>43</v>
      </c>
      <c r="C970" t="s">
        <v>44</v>
      </c>
      <c r="D970" t="s">
        <v>11</v>
      </c>
      <c r="E970" t="s">
        <v>10</v>
      </c>
      <c r="F970">
        <v>612</v>
      </c>
      <c r="G970">
        <v>619</v>
      </c>
    </row>
    <row r="971" spans="1:7" x14ac:dyDescent="0.25">
      <c r="A971">
        <v>969</v>
      </c>
      <c r="B971" t="s">
        <v>43</v>
      </c>
      <c r="C971" t="s">
        <v>44</v>
      </c>
      <c r="D971" t="s">
        <v>11</v>
      </c>
      <c r="E971" t="s">
        <v>10</v>
      </c>
      <c r="F971">
        <v>840</v>
      </c>
      <c r="G971">
        <v>844</v>
      </c>
    </row>
    <row r="972" spans="1:7" x14ac:dyDescent="0.25">
      <c r="A972">
        <v>970</v>
      </c>
      <c r="B972" t="s">
        <v>43</v>
      </c>
      <c r="C972" t="s">
        <v>44</v>
      </c>
      <c r="D972" t="s">
        <v>11</v>
      </c>
      <c r="E972" t="s">
        <v>10</v>
      </c>
      <c r="F972">
        <v>1077</v>
      </c>
      <c r="G972">
        <v>1083</v>
      </c>
    </row>
    <row r="973" spans="1:7" x14ac:dyDescent="0.25">
      <c r="A973">
        <v>971</v>
      </c>
      <c r="B973" t="s">
        <v>43</v>
      </c>
      <c r="C973" t="s">
        <v>44</v>
      </c>
      <c r="D973" t="s">
        <v>11</v>
      </c>
      <c r="E973" t="s">
        <v>10</v>
      </c>
      <c r="F973">
        <v>1304</v>
      </c>
      <c r="G973">
        <v>1304</v>
      </c>
    </row>
    <row r="974" spans="1:7" x14ac:dyDescent="0.25">
      <c r="A974">
        <v>972</v>
      </c>
      <c r="B974" t="s">
        <v>43</v>
      </c>
      <c r="C974" t="s">
        <v>44</v>
      </c>
      <c r="D974" t="s">
        <v>11</v>
      </c>
      <c r="E974" t="s">
        <v>10</v>
      </c>
      <c r="F974">
        <v>1549</v>
      </c>
      <c r="G974">
        <v>1550</v>
      </c>
    </row>
    <row r="975" spans="1:7" x14ac:dyDescent="0.25">
      <c r="A975">
        <v>973</v>
      </c>
      <c r="B975" t="s">
        <v>43</v>
      </c>
      <c r="C975" t="s">
        <v>44</v>
      </c>
      <c r="D975" t="s">
        <v>11</v>
      </c>
      <c r="E975" t="s">
        <v>10</v>
      </c>
      <c r="F975">
        <v>1776</v>
      </c>
      <c r="G975">
        <v>1775</v>
      </c>
    </row>
    <row r="976" spans="1:7" x14ac:dyDescent="0.25">
      <c r="A976">
        <v>974</v>
      </c>
      <c r="B976" t="s">
        <v>43</v>
      </c>
      <c r="C976" t="s">
        <v>44</v>
      </c>
      <c r="D976" t="s">
        <v>12</v>
      </c>
      <c r="E976" t="s">
        <v>9</v>
      </c>
      <c r="F976">
        <v>118</v>
      </c>
    </row>
    <row r="977" spans="1:7" x14ac:dyDescent="0.25">
      <c r="A977">
        <v>975</v>
      </c>
      <c r="B977" t="s">
        <v>43</v>
      </c>
      <c r="C977" t="s">
        <v>44</v>
      </c>
      <c r="D977" t="s">
        <v>12</v>
      </c>
      <c r="E977" t="s">
        <v>9</v>
      </c>
      <c r="F977">
        <v>349</v>
      </c>
      <c r="G977">
        <v>344</v>
      </c>
    </row>
    <row r="978" spans="1:7" x14ac:dyDescent="0.25">
      <c r="A978">
        <v>976</v>
      </c>
      <c r="B978" t="s">
        <v>43</v>
      </c>
      <c r="C978" t="s">
        <v>44</v>
      </c>
      <c r="D978" t="s">
        <v>12</v>
      </c>
      <c r="E978" t="s">
        <v>9</v>
      </c>
      <c r="F978">
        <v>576</v>
      </c>
      <c r="G978">
        <v>573</v>
      </c>
    </row>
    <row r="979" spans="1:7" x14ac:dyDescent="0.25">
      <c r="A979">
        <v>977</v>
      </c>
      <c r="B979" t="s">
        <v>43</v>
      </c>
      <c r="C979" t="s">
        <v>44</v>
      </c>
      <c r="D979" t="s">
        <v>12</v>
      </c>
      <c r="E979" t="s">
        <v>9</v>
      </c>
      <c r="F979">
        <v>801</v>
      </c>
    </row>
    <row r="980" spans="1:7" x14ac:dyDescent="0.25">
      <c r="A980">
        <v>978</v>
      </c>
      <c r="B980" t="s">
        <v>43</v>
      </c>
      <c r="C980" t="s">
        <v>44</v>
      </c>
      <c r="D980" t="s">
        <v>12</v>
      </c>
      <c r="E980" t="s">
        <v>9</v>
      </c>
      <c r="F980">
        <v>1037</v>
      </c>
    </row>
    <row r="981" spans="1:7" x14ac:dyDescent="0.25">
      <c r="A981">
        <v>979</v>
      </c>
      <c r="B981" t="s">
        <v>43</v>
      </c>
      <c r="C981" t="s">
        <v>44</v>
      </c>
      <c r="D981" t="s">
        <v>12</v>
      </c>
      <c r="E981" t="s">
        <v>9</v>
      </c>
      <c r="F981">
        <v>1257</v>
      </c>
      <c r="G981">
        <v>1257</v>
      </c>
    </row>
    <row r="982" spans="1:7" x14ac:dyDescent="0.25">
      <c r="A982">
        <v>980</v>
      </c>
      <c r="B982" t="s">
        <v>43</v>
      </c>
      <c r="C982" t="s">
        <v>44</v>
      </c>
      <c r="D982" t="s">
        <v>12</v>
      </c>
      <c r="E982" t="s">
        <v>9</v>
      </c>
      <c r="F982">
        <v>1495</v>
      </c>
      <c r="G982">
        <v>1499</v>
      </c>
    </row>
    <row r="983" spans="1:7" x14ac:dyDescent="0.25">
      <c r="A983">
        <v>981</v>
      </c>
      <c r="B983" t="s">
        <v>43</v>
      </c>
      <c r="C983" t="s">
        <v>44</v>
      </c>
      <c r="D983" t="s">
        <v>12</v>
      </c>
      <c r="E983" t="s">
        <v>9</v>
      </c>
      <c r="F983">
        <v>1734</v>
      </c>
    </row>
    <row r="984" spans="1:7" x14ac:dyDescent="0.25">
      <c r="A984">
        <v>982</v>
      </c>
      <c r="B984" t="s">
        <v>43</v>
      </c>
      <c r="C984" t="s">
        <v>44</v>
      </c>
      <c r="D984" t="s">
        <v>12</v>
      </c>
      <c r="E984" t="s">
        <v>10</v>
      </c>
      <c r="F984">
        <v>50</v>
      </c>
      <c r="G984">
        <v>53</v>
      </c>
    </row>
    <row r="985" spans="1:7" x14ac:dyDescent="0.25">
      <c r="A985">
        <v>983</v>
      </c>
      <c r="B985" t="s">
        <v>43</v>
      </c>
      <c r="C985" t="s">
        <v>44</v>
      </c>
      <c r="D985" t="s">
        <v>12</v>
      </c>
      <c r="E985" t="s">
        <v>10</v>
      </c>
      <c r="F985">
        <v>273</v>
      </c>
      <c r="G985">
        <v>274</v>
      </c>
    </row>
    <row r="986" spans="1:7" x14ac:dyDescent="0.25">
      <c r="A986">
        <v>984</v>
      </c>
      <c r="B986" t="s">
        <v>43</v>
      </c>
      <c r="C986" t="s">
        <v>44</v>
      </c>
      <c r="D986" t="s">
        <v>12</v>
      </c>
      <c r="E986" t="s">
        <v>10</v>
      </c>
      <c r="F986">
        <v>502</v>
      </c>
      <c r="G986">
        <v>501</v>
      </c>
    </row>
    <row r="987" spans="1:7" x14ac:dyDescent="0.25">
      <c r="A987">
        <v>985</v>
      </c>
      <c r="B987" t="s">
        <v>43</v>
      </c>
      <c r="C987" t="s">
        <v>44</v>
      </c>
      <c r="D987" t="s">
        <v>12</v>
      </c>
      <c r="E987" t="s">
        <v>10</v>
      </c>
      <c r="F987">
        <v>728</v>
      </c>
      <c r="G987">
        <v>728</v>
      </c>
    </row>
    <row r="988" spans="1:7" x14ac:dyDescent="0.25">
      <c r="A988">
        <v>986</v>
      </c>
      <c r="B988" t="s">
        <v>43</v>
      </c>
      <c r="C988" t="s">
        <v>44</v>
      </c>
      <c r="D988" t="s">
        <v>12</v>
      </c>
      <c r="E988" t="s">
        <v>10</v>
      </c>
      <c r="F988">
        <v>956</v>
      </c>
      <c r="G988">
        <v>955</v>
      </c>
    </row>
    <row r="989" spans="1:7" x14ac:dyDescent="0.25">
      <c r="A989">
        <v>987</v>
      </c>
      <c r="B989" t="s">
        <v>43</v>
      </c>
      <c r="C989" t="s">
        <v>44</v>
      </c>
      <c r="D989" t="s">
        <v>12</v>
      </c>
      <c r="E989" t="s">
        <v>10</v>
      </c>
      <c r="F989">
        <v>1187</v>
      </c>
      <c r="G989">
        <v>1193</v>
      </c>
    </row>
    <row r="990" spans="1:7" x14ac:dyDescent="0.25">
      <c r="A990">
        <v>988</v>
      </c>
      <c r="B990" t="s">
        <v>43</v>
      </c>
      <c r="C990" t="s">
        <v>44</v>
      </c>
      <c r="D990" t="s">
        <v>12</v>
      </c>
      <c r="E990" t="s">
        <v>10</v>
      </c>
      <c r="F990">
        <v>1419</v>
      </c>
      <c r="G990">
        <v>1420</v>
      </c>
    </row>
    <row r="991" spans="1:7" x14ac:dyDescent="0.25">
      <c r="A991">
        <v>989</v>
      </c>
      <c r="B991" t="s">
        <v>43</v>
      </c>
      <c r="C991" t="s">
        <v>44</v>
      </c>
      <c r="D991" t="s">
        <v>12</v>
      </c>
      <c r="E991" t="s">
        <v>10</v>
      </c>
      <c r="F991">
        <v>1656</v>
      </c>
      <c r="G991">
        <v>1660</v>
      </c>
    </row>
    <row r="992" spans="1:7" x14ac:dyDescent="0.25">
      <c r="A992">
        <v>990</v>
      </c>
      <c r="B992" t="s">
        <v>43</v>
      </c>
      <c r="C992" t="s">
        <v>44</v>
      </c>
      <c r="D992" t="s">
        <v>12</v>
      </c>
      <c r="E992" t="s">
        <v>10</v>
      </c>
      <c r="F992">
        <v>1886</v>
      </c>
      <c r="G992">
        <v>1890</v>
      </c>
    </row>
    <row r="993" spans="1:7" x14ac:dyDescent="0.25">
      <c r="A993">
        <v>991</v>
      </c>
      <c r="B993" t="s">
        <v>43</v>
      </c>
      <c r="C993" t="s">
        <v>44</v>
      </c>
      <c r="D993" t="s">
        <v>13</v>
      </c>
      <c r="E993" t="s">
        <v>9</v>
      </c>
      <c r="F993">
        <v>10</v>
      </c>
    </row>
    <row r="994" spans="1:7" x14ac:dyDescent="0.25">
      <c r="A994">
        <v>992</v>
      </c>
      <c r="B994" t="s">
        <v>43</v>
      </c>
      <c r="C994" t="s">
        <v>44</v>
      </c>
      <c r="D994" t="s">
        <v>13</v>
      </c>
      <c r="E994" t="s">
        <v>9</v>
      </c>
      <c r="F994">
        <v>239</v>
      </c>
      <c r="G994">
        <v>237</v>
      </c>
    </row>
    <row r="995" spans="1:7" x14ac:dyDescent="0.25">
      <c r="A995">
        <v>993</v>
      </c>
      <c r="B995" t="s">
        <v>43</v>
      </c>
      <c r="C995" t="s">
        <v>44</v>
      </c>
      <c r="D995" t="s">
        <v>13</v>
      </c>
      <c r="E995" t="s">
        <v>9</v>
      </c>
      <c r="F995">
        <v>470</v>
      </c>
      <c r="G995">
        <v>465</v>
      </c>
    </row>
    <row r="996" spans="1:7" x14ac:dyDescent="0.25">
      <c r="A996">
        <v>994</v>
      </c>
      <c r="B996" t="s">
        <v>43</v>
      </c>
      <c r="C996" t="s">
        <v>44</v>
      </c>
      <c r="D996" t="s">
        <v>13</v>
      </c>
      <c r="E996" t="s">
        <v>9</v>
      </c>
      <c r="F996">
        <v>681</v>
      </c>
      <c r="G996">
        <v>692</v>
      </c>
    </row>
    <row r="997" spans="1:7" x14ac:dyDescent="0.25">
      <c r="A997">
        <v>995</v>
      </c>
      <c r="B997" t="s">
        <v>43</v>
      </c>
      <c r="C997" t="s">
        <v>44</v>
      </c>
      <c r="D997" t="s">
        <v>13</v>
      </c>
      <c r="E997" t="s">
        <v>9</v>
      </c>
      <c r="F997">
        <v>915</v>
      </c>
      <c r="G997">
        <v>918</v>
      </c>
    </row>
    <row r="998" spans="1:7" x14ac:dyDescent="0.25">
      <c r="A998">
        <v>996</v>
      </c>
      <c r="B998" t="s">
        <v>43</v>
      </c>
      <c r="C998" t="s">
        <v>44</v>
      </c>
      <c r="D998" t="s">
        <v>13</v>
      </c>
      <c r="E998" t="s">
        <v>9</v>
      </c>
      <c r="F998">
        <v>1136</v>
      </c>
      <c r="G998">
        <v>1145</v>
      </c>
    </row>
    <row r="999" spans="1:7" x14ac:dyDescent="0.25">
      <c r="A999">
        <v>997</v>
      </c>
      <c r="B999" t="s">
        <v>43</v>
      </c>
      <c r="C999" t="s">
        <v>44</v>
      </c>
      <c r="D999" t="s">
        <v>13</v>
      </c>
      <c r="E999" t="s">
        <v>9</v>
      </c>
      <c r="F999">
        <v>1365</v>
      </c>
      <c r="G999">
        <v>1378</v>
      </c>
    </row>
    <row r="1000" spans="1:7" x14ac:dyDescent="0.25">
      <c r="A1000">
        <v>998</v>
      </c>
      <c r="B1000" t="s">
        <v>43</v>
      </c>
      <c r="C1000" t="s">
        <v>44</v>
      </c>
      <c r="D1000" t="s">
        <v>13</v>
      </c>
      <c r="E1000" t="s">
        <v>9</v>
      </c>
      <c r="F1000">
        <v>1608</v>
      </c>
    </row>
    <row r="1001" spans="1:7" x14ac:dyDescent="0.25">
      <c r="A1001">
        <v>999</v>
      </c>
      <c r="B1001" t="s">
        <v>43</v>
      </c>
      <c r="C1001" t="s">
        <v>44</v>
      </c>
      <c r="D1001" t="s">
        <v>13</v>
      </c>
      <c r="E1001" t="s">
        <v>9</v>
      </c>
      <c r="F1001">
        <v>1845</v>
      </c>
      <c r="G1001">
        <v>1835</v>
      </c>
    </row>
    <row r="1002" spans="1:7" x14ac:dyDescent="0.25">
      <c r="A1002">
        <v>1000</v>
      </c>
      <c r="B1002" t="s">
        <v>43</v>
      </c>
      <c r="C1002" t="s">
        <v>44</v>
      </c>
      <c r="D1002" t="s">
        <v>13</v>
      </c>
      <c r="E1002" t="s">
        <v>10</v>
      </c>
      <c r="F1002">
        <v>167</v>
      </c>
      <c r="G1002">
        <v>168</v>
      </c>
    </row>
    <row r="1003" spans="1:7" x14ac:dyDescent="0.25">
      <c r="A1003">
        <v>1001</v>
      </c>
      <c r="B1003" t="s">
        <v>43</v>
      </c>
      <c r="C1003" t="s">
        <v>44</v>
      </c>
      <c r="D1003" t="s">
        <v>13</v>
      </c>
      <c r="E1003" t="s">
        <v>10</v>
      </c>
      <c r="F1003">
        <v>393</v>
      </c>
      <c r="G1003">
        <v>395</v>
      </c>
    </row>
    <row r="1004" spans="1:7" x14ac:dyDescent="0.25">
      <c r="A1004">
        <v>1002</v>
      </c>
      <c r="B1004" t="s">
        <v>43</v>
      </c>
      <c r="C1004" t="s">
        <v>44</v>
      </c>
      <c r="D1004" t="s">
        <v>13</v>
      </c>
      <c r="E1004" t="s">
        <v>10</v>
      </c>
      <c r="F1004">
        <v>612</v>
      </c>
      <c r="G1004">
        <v>620</v>
      </c>
    </row>
    <row r="1005" spans="1:7" x14ac:dyDescent="0.25">
      <c r="A1005">
        <v>1003</v>
      </c>
      <c r="B1005" t="s">
        <v>43</v>
      </c>
      <c r="C1005" t="s">
        <v>44</v>
      </c>
      <c r="D1005" t="s">
        <v>13</v>
      </c>
      <c r="E1005" t="s">
        <v>10</v>
      </c>
      <c r="F1005">
        <v>840</v>
      </c>
      <c r="G1005">
        <v>845</v>
      </c>
    </row>
    <row r="1006" spans="1:7" x14ac:dyDescent="0.25">
      <c r="A1006">
        <v>1004</v>
      </c>
      <c r="B1006" t="s">
        <v>43</v>
      </c>
      <c r="C1006" t="s">
        <v>44</v>
      </c>
      <c r="D1006" t="s">
        <v>13</v>
      </c>
      <c r="E1006" t="s">
        <v>10</v>
      </c>
      <c r="F1006">
        <v>1077</v>
      </c>
      <c r="G1006">
        <v>1084</v>
      </c>
    </row>
    <row r="1007" spans="1:7" x14ac:dyDescent="0.25">
      <c r="A1007">
        <v>1005</v>
      </c>
      <c r="B1007" t="s">
        <v>43</v>
      </c>
      <c r="C1007" t="s">
        <v>44</v>
      </c>
      <c r="D1007" t="s">
        <v>13</v>
      </c>
      <c r="E1007" t="s">
        <v>10</v>
      </c>
      <c r="F1007">
        <v>1304</v>
      </c>
      <c r="G1007">
        <v>1303</v>
      </c>
    </row>
    <row r="1008" spans="1:7" x14ac:dyDescent="0.25">
      <c r="A1008">
        <v>1006</v>
      </c>
      <c r="B1008" t="s">
        <v>43</v>
      </c>
      <c r="C1008" t="s">
        <v>44</v>
      </c>
      <c r="D1008" t="s">
        <v>13</v>
      </c>
      <c r="E1008" t="s">
        <v>10</v>
      </c>
      <c r="F1008">
        <v>1549</v>
      </c>
      <c r="G1008">
        <v>1553</v>
      </c>
    </row>
    <row r="1009" spans="1:7" x14ac:dyDescent="0.25">
      <c r="A1009">
        <v>1007</v>
      </c>
      <c r="B1009" t="s">
        <v>43</v>
      </c>
      <c r="C1009" t="s">
        <v>44</v>
      </c>
      <c r="D1009" t="s">
        <v>13</v>
      </c>
      <c r="E1009" t="s">
        <v>10</v>
      </c>
      <c r="F1009">
        <v>1776</v>
      </c>
      <c r="G1009">
        <v>1778</v>
      </c>
    </row>
    <row r="1010" spans="1:7" x14ac:dyDescent="0.25">
      <c r="A1010">
        <v>1008</v>
      </c>
      <c r="B1010" t="s">
        <v>43</v>
      </c>
      <c r="C1010" t="s">
        <v>45</v>
      </c>
      <c r="D1010" t="s">
        <v>8</v>
      </c>
      <c r="E1010" t="s">
        <v>9</v>
      </c>
      <c r="F1010">
        <v>27</v>
      </c>
      <c r="G1010">
        <v>28</v>
      </c>
    </row>
    <row r="1011" spans="1:7" x14ac:dyDescent="0.25">
      <c r="A1011">
        <v>1009</v>
      </c>
      <c r="B1011" t="s">
        <v>43</v>
      </c>
      <c r="C1011" t="s">
        <v>45</v>
      </c>
      <c r="D1011" t="s">
        <v>8</v>
      </c>
      <c r="E1011" t="s">
        <v>9</v>
      </c>
      <c r="F1011">
        <v>247</v>
      </c>
      <c r="G1011">
        <v>241</v>
      </c>
    </row>
    <row r="1012" spans="1:7" x14ac:dyDescent="0.25">
      <c r="A1012">
        <v>1010</v>
      </c>
      <c r="B1012" t="s">
        <v>43</v>
      </c>
      <c r="C1012" t="s">
        <v>45</v>
      </c>
      <c r="D1012" t="s">
        <v>8</v>
      </c>
      <c r="E1012" t="s">
        <v>9</v>
      </c>
      <c r="F1012">
        <v>477</v>
      </c>
      <c r="G1012">
        <v>476</v>
      </c>
    </row>
    <row r="1013" spans="1:7" x14ac:dyDescent="0.25">
      <c r="A1013">
        <v>1011</v>
      </c>
      <c r="B1013" t="s">
        <v>43</v>
      </c>
      <c r="C1013" t="s">
        <v>45</v>
      </c>
      <c r="D1013" t="s">
        <v>8</v>
      </c>
      <c r="E1013" t="s">
        <v>9</v>
      </c>
      <c r="F1013">
        <v>710</v>
      </c>
      <c r="G1013">
        <v>710</v>
      </c>
    </row>
    <row r="1014" spans="1:7" x14ac:dyDescent="0.25">
      <c r="A1014">
        <v>1012</v>
      </c>
      <c r="B1014" t="s">
        <v>43</v>
      </c>
      <c r="C1014" t="s">
        <v>45</v>
      </c>
      <c r="D1014" t="s">
        <v>8</v>
      </c>
      <c r="E1014" t="s">
        <v>9</v>
      </c>
      <c r="F1014">
        <v>933</v>
      </c>
      <c r="G1014">
        <v>933</v>
      </c>
    </row>
    <row r="1015" spans="1:7" x14ac:dyDescent="0.25">
      <c r="A1015">
        <v>1013</v>
      </c>
      <c r="B1015" t="s">
        <v>43</v>
      </c>
      <c r="C1015" t="s">
        <v>45</v>
      </c>
      <c r="D1015" t="s">
        <v>8</v>
      </c>
      <c r="E1015" t="s">
        <v>9</v>
      </c>
      <c r="F1015">
        <v>1148</v>
      </c>
      <c r="G1015">
        <v>1148</v>
      </c>
    </row>
    <row r="1016" spans="1:7" x14ac:dyDescent="0.25">
      <c r="A1016">
        <v>1014</v>
      </c>
      <c r="B1016" t="s">
        <v>43</v>
      </c>
      <c r="C1016" t="s">
        <v>45</v>
      </c>
      <c r="D1016" t="s">
        <v>8</v>
      </c>
      <c r="E1016" t="s">
        <v>9</v>
      </c>
      <c r="F1016">
        <v>1382</v>
      </c>
      <c r="G1016">
        <v>1377</v>
      </c>
    </row>
    <row r="1017" spans="1:7" x14ac:dyDescent="0.25">
      <c r="A1017">
        <v>1015</v>
      </c>
      <c r="B1017" t="s">
        <v>43</v>
      </c>
      <c r="C1017" t="s">
        <v>45</v>
      </c>
      <c r="D1017" t="s">
        <v>8</v>
      </c>
      <c r="E1017" t="s">
        <v>9</v>
      </c>
      <c r="F1017">
        <v>1613</v>
      </c>
      <c r="G1017">
        <v>1609</v>
      </c>
    </row>
    <row r="1018" spans="1:7" x14ac:dyDescent="0.25">
      <c r="A1018">
        <v>1016</v>
      </c>
      <c r="B1018" t="s">
        <v>43</v>
      </c>
      <c r="C1018" t="s">
        <v>45</v>
      </c>
      <c r="D1018" t="s">
        <v>8</v>
      </c>
      <c r="E1018" t="s">
        <v>10</v>
      </c>
      <c r="F1018">
        <v>175</v>
      </c>
      <c r="G1018">
        <v>179</v>
      </c>
    </row>
    <row r="1019" spans="1:7" x14ac:dyDescent="0.25">
      <c r="A1019">
        <v>1017</v>
      </c>
      <c r="B1019" t="s">
        <v>43</v>
      </c>
      <c r="C1019" t="s">
        <v>45</v>
      </c>
      <c r="D1019" t="s">
        <v>8</v>
      </c>
      <c r="E1019" t="s">
        <v>10</v>
      </c>
      <c r="F1019">
        <v>398</v>
      </c>
      <c r="G1019">
        <v>402</v>
      </c>
    </row>
    <row r="1020" spans="1:7" x14ac:dyDescent="0.25">
      <c r="A1020">
        <v>1018</v>
      </c>
      <c r="B1020" t="s">
        <v>43</v>
      </c>
      <c r="C1020" t="s">
        <v>45</v>
      </c>
      <c r="D1020" t="s">
        <v>8</v>
      </c>
      <c r="E1020" t="s">
        <v>10</v>
      </c>
      <c r="F1020">
        <v>635</v>
      </c>
      <c r="G1020">
        <v>643</v>
      </c>
    </row>
    <row r="1021" spans="1:7" x14ac:dyDescent="0.25">
      <c r="A1021">
        <v>1019</v>
      </c>
      <c r="B1021" t="s">
        <v>43</v>
      </c>
      <c r="C1021" t="s">
        <v>45</v>
      </c>
      <c r="D1021" t="s">
        <v>8</v>
      </c>
      <c r="E1021" t="s">
        <v>10</v>
      </c>
      <c r="F1021">
        <v>862</v>
      </c>
      <c r="G1021">
        <v>867</v>
      </c>
    </row>
    <row r="1022" spans="1:7" x14ac:dyDescent="0.25">
      <c r="A1022">
        <v>1020</v>
      </c>
      <c r="B1022" t="s">
        <v>43</v>
      </c>
      <c r="C1022" t="s">
        <v>45</v>
      </c>
      <c r="D1022" t="s">
        <v>8</v>
      </c>
      <c r="E1022" t="s">
        <v>10</v>
      </c>
      <c r="F1022">
        <v>1090</v>
      </c>
      <c r="G1022">
        <v>1093</v>
      </c>
    </row>
    <row r="1023" spans="1:7" x14ac:dyDescent="0.25">
      <c r="A1023">
        <v>1021</v>
      </c>
      <c r="B1023" t="s">
        <v>43</v>
      </c>
      <c r="C1023" t="s">
        <v>45</v>
      </c>
      <c r="D1023" t="s">
        <v>8</v>
      </c>
      <c r="E1023" t="s">
        <v>10</v>
      </c>
      <c r="F1023">
        <v>1305</v>
      </c>
      <c r="G1023">
        <v>1308</v>
      </c>
    </row>
    <row r="1024" spans="1:7" x14ac:dyDescent="0.25">
      <c r="A1024">
        <v>1022</v>
      </c>
      <c r="B1024" t="s">
        <v>43</v>
      </c>
      <c r="C1024" t="s">
        <v>45</v>
      </c>
      <c r="D1024" t="s">
        <v>8</v>
      </c>
      <c r="E1024" t="s">
        <v>10</v>
      </c>
      <c r="F1024">
        <v>1541</v>
      </c>
      <c r="G1024">
        <v>1543</v>
      </c>
    </row>
    <row r="1025" spans="1:7" x14ac:dyDescent="0.25">
      <c r="A1025">
        <v>1023</v>
      </c>
      <c r="B1025" t="s">
        <v>43</v>
      </c>
      <c r="C1025" t="s">
        <v>45</v>
      </c>
      <c r="D1025" t="s">
        <v>8</v>
      </c>
      <c r="E1025" t="s">
        <v>10</v>
      </c>
      <c r="F1025">
        <v>1784</v>
      </c>
    </row>
    <row r="1026" spans="1:7" x14ac:dyDescent="0.25">
      <c r="A1026">
        <v>1024</v>
      </c>
      <c r="B1026" t="s">
        <v>43</v>
      </c>
      <c r="C1026" t="s">
        <v>45</v>
      </c>
      <c r="D1026" t="s">
        <v>11</v>
      </c>
      <c r="E1026" t="s">
        <v>9</v>
      </c>
      <c r="F1026">
        <v>146</v>
      </c>
      <c r="G1026">
        <v>144</v>
      </c>
    </row>
    <row r="1027" spans="1:7" x14ac:dyDescent="0.25">
      <c r="A1027">
        <v>1025</v>
      </c>
      <c r="B1027" t="s">
        <v>43</v>
      </c>
      <c r="C1027" t="s">
        <v>45</v>
      </c>
      <c r="D1027" t="s">
        <v>11</v>
      </c>
      <c r="E1027" t="s">
        <v>9</v>
      </c>
      <c r="F1027">
        <v>349</v>
      </c>
    </row>
    <row r="1028" spans="1:7" x14ac:dyDescent="0.25">
      <c r="A1028">
        <v>1026</v>
      </c>
      <c r="B1028" t="s">
        <v>43</v>
      </c>
      <c r="C1028" t="s">
        <v>45</v>
      </c>
      <c r="D1028" t="s">
        <v>11</v>
      </c>
      <c r="E1028" t="s">
        <v>9</v>
      </c>
      <c r="F1028">
        <v>591</v>
      </c>
      <c r="G1028">
        <v>599</v>
      </c>
    </row>
    <row r="1029" spans="1:7" x14ac:dyDescent="0.25">
      <c r="A1029">
        <v>1027</v>
      </c>
      <c r="B1029" t="s">
        <v>43</v>
      </c>
      <c r="C1029" t="s">
        <v>45</v>
      </c>
      <c r="D1029" t="s">
        <v>11</v>
      </c>
      <c r="E1029" t="s">
        <v>9</v>
      </c>
      <c r="F1029">
        <v>817</v>
      </c>
      <c r="G1029">
        <v>826</v>
      </c>
    </row>
    <row r="1030" spans="1:7" x14ac:dyDescent="0.25">
      <c r="A1030">
        <v>1028</v>
      </c>
      <c r="B1030" t="s">
        <v>43</v>
      </c>
      <c r="C1030" t="s">
        <v>45</v>
      </c>
      <c r="D1030" t="s">
        <v>11</v>
      </c>
      <c r="E1030" t="s">
        <v>9</v>
      </c>
      <c r="F1030">
        <v>1037</v>
      </c>
    </row>
    <row r="1031" spans="1:7" x14ac:dyDescent="0.25">
      <c r="A1031">
        <v>1029</v>
      </c>
      <c r="B1031" t="s">
        <v>43</v>
      </c>
      <c r="C1031" t="s">
        <v>45</v>
      </c>
      <c r="D1031" t="s">
        <v>11</v>
      </c>
      <c r="E1031" t="s">
        <v>9</v>
      </c>
      <c r="F1031">
        <v>1258</v>
      </c>
      <c r="G1031">
        <v>1266</v>
      </c>
    </row>
    <row r="1032" spans="1:7" x14ac:dyDescent="0.25">
      <c r="A1032">
        <v>1030</v>
      </c>
      <c r="B1032" t="s">
        <v>43</v>
      </c>
      <c r="C1032" t="s">
        <v>45</v>
      </c>
      <c r="D1032" t="s">
        <v>11</v>
      </c>
      <c r="E1032" t="s">
        <v>9</v>
      </c>
      <c r="F1032">
        <v>1490</v>
      </c>
      <c r="G1032">
        <v>1498</v>
      </c>
    </row>
    <row r="1033" spans="1:7" x14ac:dyDescent="0.25">
      <c r="A1033">
        <v>1031</v>
      </c>
      <c r="B1033" t="s">
        <v>43</v>
      </c>
      <c r="C1033" t="s">
        <v>45</v>
      </c>
      <c r="D1033" t="s">
        <v>11</v>
      </c>
      <c r="E1033" t="s">
        <v>9</v>
      </c>
      <c r="F1033">
        <v>1735</v>
      </c>
      <c r="G1033">
        <v>1736</v>
      </c>
    </row>
    <row r="1034" spans="1:7" x14ac:dyDescent="0.25">
      <c r="A1034">
        <v>1032</v>
      </c>
      <c r="B1034" t="s">
        <v>43</v>
      </c>
      <c r="C1034" t="s">
        <v>45</v>
      </c>
      <c r="D1034" t="s">
        <v>11</v>
      </c>
      <c r="E1034" t="s">
        <v>10</v>
      </c>
      <c r="F1034">
        <v>73</v>
      </c>
      <c r="G1034">
        <v>74</v>
      </c>
    </row>
    <row r="1035" spans="1:7" x14ac:dyDescent="0.25">
      <c r="A1035">
        <v>1033</v>
      </c>
      <c r="B1035" t="s">
        <v>43</v>
      </c>
      <c r="C1035" t="s">
        <v>45</v>
      </c>
      <c r="D1035" t="s">
        <v>11</v>
      </c>
      <c r="E1035" t="s">
        <v>10</v>
      </c>
      <c r="F1035">
        <v>291</v>
      </c>
      <c r="G1035">
        <v>292</v>
      </c>
    </row>
    <row r="1036" spans="1:7" x14ac:dyDescent="0.25">
      <c r="A1036">
        <v>1034</v>
      </c>
      <c r="B1036" t="s">
        <v>43</v>
      </c>
      <c r="C1036" t="s">
        <v>45</v>
      </c>
      <c r="D1036" t="s">
        <v>11</v>
      </c>
      <c r="E1036" t="s">
        <v>10</v>
      </c>
      <c r="F1036">
        <v>524</v>
      </c>
      <c r="G1036">
        <v>525</v>
      </c>
    </row>
    <row r="1037" spans="1:7" x14ac:dyDescent="0.25">
      <c r="A1037">
        <v>1035</v>
      </c>
      <c r="B1037" t="s">
        <v>43</v>
      </c>
      <c r="C1037" t="s">
        <v>45</v>
      </c>
      <c r="D1037" t="s">
        <v>11</v>
      </c>
      <c r="E1037" t="s">
        <v>10</v>
      </c>
      <c r="F1037">
        <v>755</v>
      </c>
      <c r="G1037">
        <v>757</v>
      </c>
    </row>
    <row r="1038" spans="1:7" x14ac:dyDescent="0.25">
      <c r="A1038">
        <v>1036</v>
      </c>
      <c r="B1038" t="s">
        <v>43</v>
      </c>
      <c r="C1038" t="s">
        <v>45</v>
      </c>
      <c r="D1038" t="s">
        <v>11</v>
      </c>
      <c r="E1038" t="s">
        <v>10</v>
      </c>
      <c r="F1038">
        <v>983</v>
      </c>
      <c r="G1038">
        <v>984</v>
      </c>
    </row>
    <row r="1039" spans="1:7" x14ac:dyDescent="0.25">
      <c r="A1039">
        <v>1037</v>
      </c>
      <c r="B1039" t="s">
        <v>43</v>
      </c>
      <c r="C1039" t="s">
        <v>45</v>
      </c>
      <c r="D1039" t="s">
        <v>11</v>
      </c>
      <c r="E1039" t="s">
        <v>10</v>
      </c>
      <c r="F1039">
        <v>1192</v>
      </c>
      <c r="G1039">
        <v>1195</v>
      </c>
    </row>
    <row r="1040" spans="1:7" x14ac:dyDescent="0.25">
      <c r="A1040">
        <v>1038</v>
      </c>
      <c r="B1040" t="s">
        <v>43</v>
      </c>
      <c r="C1040" t="s">
        <v>45</v>
      </c>
      <c r="D1040" t="s">
        <v>11</v>
      </c>
      <c r="E1040" t="s">
        <v>10</v>
      </c>
      <c r="F1040">
        <v>1421</v>
      </c>
      <c r="G1040">
        <v>1429</v>
      </c>
    </row>
    <row r="1041" spans="1:7" x14ac:dyDescent="0.25">
      <c r="A1041">
        <v>1039</v>
      </c>
      <c r="B1041" t="s">
        <v>43</v>
      </c>
      <c r="C1041" t="s">
        <v>45</v>
      </c>
      <c r="D1041" t="s">
        <v>11</v>
      </c>
      <c r="E1041" t="s">
        <v>10</v>
      </c>
      <c r="F1041">
        <v>1656</v>
      </c>
      <c r="G1041">
        <v>1662</v>
      </c>
    </row>
    <row r="1042" spans="1:7" x14ac:dyDescent="0.25">
      <c r="A1042">
        <v>1040</v>
      </c>
      <c r="B1042" t="s">
        <v>43</v>
      </c>
      <c r="C1042" t="s">
        <v>45</v>
      </c>
      <c r="D1042" t="s">
        <v>12</v>
      </c>
      <c r="E1042" t="s">
        <v>9</v>
      </c>
      <c r="F1042">
        <v>27</v>
      </c>
      <c r="G1042">
        <v>26</v>
      </c>
    </row>
    <row r="1043" spans="1:7" x14ac:dyDescent="0.25">
      <c r="A1043">
        <v>1041</v>
      </c>
      <c r="B1043" t="s">
        <v>43</v>
      </c>
      <c r="C1043" t="s">
        <v>45</v>
      </c>
      <c r="D1043" t="s">
        <v>12</v>
      </c>
      <c r="E1043" t="s">
        <v>9</v>
      </c>
      <c r="F1043">
        <v>247</v>
      </c>
    </row>
    <row r="1044" spans="1:7" x14ac:dyDescent="0.25">
      <c r="A1044">
        <v>1042</v>
      </c>
      <c r="B1044" t="s">
        <v>43</v>
      </c>
      <c r="C1044" t="s">
        <v>45</v>
      </c>
      <c r="D1044" t="s">
        <v>12</v>
      </c>
      <c r="E1044" t="s">
        <v>9</v>
      </c>
      <c r="F1044">
        <v>477</v>
      </c>
    </row>
    <row r="1045" spans="1:7" x14ac:dyDescent="0.25">
      <c r="A1045">
        <v>1043</v>
      </c>
      <c r="B1045" t="s">
        <v>43</v>
      </c>
      <c r="C1045" t="s">
        <v>45</v>
      </c>
      <c r="D1045" t="s">
        <v>12</v>
      </c>
      <c r="E1045" t="s">
        <v>9</v>
      </c>
      <c r="F1045">
        <v>710</v>
      </c>
    </row>
    <row r="1046" spans="1:7" x14ac:dyDescent="0.25">
      <c r="A1046">
        <v>1044</v>
      </c>
      <c r="B1046" t="s">
        <v>43</v>
      </c>
      <c r="C1046" t="s">
        <v>45</v>
      </c>
      <c r="D1046" t="s">
        <v>12</v>
      </c>
      <c r="E1046" t="s">
        <v>9</v>
      </c>
      <c r="F1046">
        <v>933</v>
      </c>
    </row>
    <row r="1047" spans="1:7" x14ac:dyDescent="0.25">
      <c r="A1047">
        <v>1045</v>
      </c>
      <c r="B1047" t="s">
        <v>43</v>
      </c>
      <c r="C1047" t="s">
        <v>45</v>
      </c>
      <c r="D1047" t="s">
        <v>12</v>
      </c>
      <c r="E1047" t="s">
        <v>9</v>
      </c>
      <c r="F1047">
        <v>1148</v>
      </c>
    </row>
    <row r="1048" spans="1:7" x14ac:dyDescent="0.25">
      <c r="A1048">
        <v>1046</v>
      </c>
      <c r="B1048" t="s">
        <v>43</v>
      </c>
      <c r="C1048" t="s">
        <v>45</v>
      </c>
      <c r="D1048" t="s">
        <v>12</v>
      </c>
      <c r="E1048" t="s">
        <v>9</v>
      </c>
      <c r="F1048">
        <v>1382</v>
      </c>
    </row>
    <row r="1049" spans="1:7" x14ac:dyDescent="0.25">
      <c r="A1049">
        <v>1047</v>
      </c>
      <c r="B1049" t="s">
        <v>43</v>
      </c>
      <c r="C1049" t="s">
        <v>45</v>
      </c>
      <c r="D1049" t="s">
        <v>12</v>
      </c>
      <c r="E1049" t="s">
        <v>9</v>
      </c>
      <c r="F1049">
        <v>1613</v>
      </c>
    </row>
    <row r="1050" spans="1:7" x14ac:dyDescent="0.25">
      <c r="A1050">
        <v>1048</v>
      </c>
      <c r="B1050" t="s">
        <v>43</v>
      </c>
      <c r="C1050" t="s">
        <v>45</v>
      </c>
      <c r="D1050" t="s">
        <v>12</v>
      </c>
      <c r="E1050" t="s">
        <v>10</v>
      </c>
      <c r="F1050">
        <v>175</v>
      </c>
      <c r="G1050">
        <v>175</v>
      </c>
    </row>
    <row r="1051" spans="1:7" x14ac:dyDescent="0.25">
      <c r="A1051">
        <v>1049</v>
      </c>
      <c r="B1051" t="s">
        <v>43</v>
      </c>
      <c r="C1051" t="s">
        <v>45</v>
      </c>
      <c r="D1051" t="s">
        <v>12</v>
      </c>
      <c r="E1051" t="s">
        <v>10</v>
      </c>
      <c r="F1051">
        <v>398</v>
      </c>
      <c r="G1051">
        <v>403</v>
      </c>
    </row>
    <row r="1052" spans="1:7" x14ac:dyDescent="0.25">
      <c r="A1052">
        <v>1050</v>
      </c>
      <c r="B1052" t="s">
        <v>43</v>
      </c>
      <c r="C1052" t="s">
        <v>45</v>
      </c>
      <c r="D1052" t="s">
        <v>12</v>
      </c>
      <c r="E1052" t="s">
        <v>10</v>
      </c>
      <c r="F1052">
        <v>635</v>
      </c>
      <c r="G1052">
        <v>635</v>
      </c>
    </row>
    <row r="1053" spans="1:7" x14ac:dyDescent="0.25">
      <c r="A1053">
        <v>1051</v>
      </c>
      <c r="B1053" t="s">
        <v>43</v>
      </c>
      <c r="C1053" t="s">
        <v>45</v>
      </c>
      <c r="D1053" t="s">
        <v>12</v>
      </c>
      <c r="E1053" t="s">
        <v>10</v>
      </c>
      <c r="F1053">
        <v>862</v>
      </c>
      <c r="G1053">
        <v>868</v>
      </c>
    </row>
    <row r="1054" spans="1:7" x14ac:dyDescent="0.25">
      <c r="A1054">
        <v>1052</v>
      </c>
      <c r="B1054" t="s">
        <v>43</v>
      </c>
      <c r="C1054" t="s">
        <v>45</v>
      </c>
      <c r="D1054" t="s">
        <v>12</v>
      </c>
      <c r="E1054" t="s">
        <v>10</v>
      </c>
      <c r="F1054">
        <v>1090</v>
      </c>
      <c r="G1054">
        <v>1090</v>
      </c>
    </row>
    <row r="1055" spans="1:7" x14ac:dyDescent="0.25">
      <c r="A1055">
        <v>1053</v>
      </c>
      <c r="B1055" t="s">
        <v>43</v>
      </c>
      <c r="C1055" t="s">
        <v>45</v>
      </c>
      <c r="D1055" t="s">
        <v>12</v>
      </c>
      <c r="E1055" t="s">
        <v>10</v>
      </c>
      <c r="F1055">
        <v>1305</v>
      </c>
      <c r="G1055">
        <v>1304</v>
      </c>
    </row>
    <row r="1056" spans="1:7" x14ac:dyDescent="0.25">
      <c r="A1056">
        <v>1054</v>
      </c>
      <c r="B1056" t="s">
        <v>43</v>
      </c>
      <c r="C1056" t="s">
        <v>45</v>
      </c>
      <c r="D1056" t="s">
        <v>12</v>
      </c>
      <c r="E1056" t="s">
        <v>10</v>
      </c>
      <c r="F1056">
        <v>1541</v>
      </c>
      <c r="G1056">
        <v>1541</v>
      </c>
    </row>
    <row r="1057" spans="1:7" x14ac:dyDescent="0.25">
      <c r="A1057">
        <v>1055</v>
      </c>
      <c r="B1057" t="s">
        <v>43</v>
      </c>
      <c r="C1057" t="s">
        <v>45</v>
      </c>
      <c r="D1057" t="s">
        <v>12</v>
      </c>
      <c r="E1057" t="s">
        <v>10</v>
      </c>
      <c r="F1057">
        <v>1784</v>
      </c>
      <c r="G1057">
        <v>1780</v>
      </c>
    </row>
    <row r="1058" spans="1:7" x14ac:dyDescent="0.25">
      <c r="A1058">
        <v>1056</v>
      </c>
      <c r="B1058" t="s">
        <v>43</v>
      </c>
      <c r="C1058" t="s">
        <v>45</v>
      </c>
      <c r="D1058" t="s">
        <v>13</v>
      </c>
      <c r="E1058" t="s">
        <v>9</v>
      </c>
      <c r="F1058">
        <v>146</v>
      </c>
      <c r="G1058">
        <v>144</v>
      </c>
    </row>
    <row r="1059" spans="1:7" x14ac:dyDescent="0.25">
      <c r="A1059">
        <v>1057</v>
      </c>
      <c r="B1059" t="s">
        <v>43</v>
      </c>
      <c r="C1059" t="s">
        <v>45</v>
      </c>
      <c r="D1059" t="s">
        <v>13</v>
      </c>
      <c r="E1059" t="s">
        <v>9</v>
      </c>
      <c r="F1059">
        <v>349</v>
      </c>
      <c r="G1059">
        <v>363</v>
      </c>
    </row>
    <row r="1060" spans="1:7" x14ac:dyDescent="0.25">
      <c r="A1060">
        <v>1058</v>
      </c>
      <c r="B1060" t="s">
        <v>43</v>
      </c>
      <c r="C1060" t="s">
        <v>45</v>
      </c>
      <c r="D1060" t="s">
        <v>13</v>
      </c>
      <c r="E1060" t="s">
        <v>9</v>
      </c>
      <c r="F1060">
        <v>591</v>
      </c>
      <c r="G1060">
        <v>599</v>
      </c>
    </row>
    <row r="1061" spans="1:7" x14ac:dyDescent="0.25">
      <c r="A1061">
        <v>1059</v>
      </c>
      <c r="B1061" t="s">
        <v>43</v>
      </c>
      <c r="C1061" t="s">
        <v>45</v>
      </c>
      <c r="D1061" t="s">
        <v>13</v>
      </c>
      <c r="E1061" t="s">
        <v>9</v>
      </c>
      <c r="F1061">
        <v>817</v>
      </c>
      <c r="G1061">
        <v>827</v>
      </c>
    </row>
    <row r="1062" spans="1:7" x14ac:dyDescent="0.25">
      <c r="A1062">
        <v>1060</v>
      </c>
      <c r="B1062" t="s">
        <v>43</v>
      </c>
      <c r="C1062" t="s">
        <v>45</v>
      </c>
      <c r="D1062" t="s">
        <v>13</v>
      </c>
      <c r="E1062" t="s">
        <v>9</v>
      </c>
      <c r="F1062">
        <v>1037</v>
      </c>
      <c r="G1062">
        <v>1046</v>
      </c>
    </row>
    <row r="1063" spans="1:7" x14ac:dyDescent="0.25">
      <c r="A1063">
        <v>1061</v>
      </c>
      <c r="B1063" t="s">
        <v>43</v>
      </c>
      <c r="C1063" t="s">
        <v>45</v>
      </c>
      <c r="D1063" t="s">
        <v>13</v>
      </c>
      <c r="E1063" t="s">
        <v>9</v>
      </c>
      <c r="F1063">
        <v>1258</v>
      </c>
      <c r="G1063">
        <v>1266</v>
      </c>
    </row>
    <row r="1064" spans="1:7" x14ac:dyDescent="0.25">
      <c r="A1064">
        <v>1062</v>
      </c>
      <c r="B1064" t="s">
        <v>43</v>
      </c>
      <c r="C1064" t="s">
        <v>45</v>
      </c>
      <c r="D1064" t="s">
        <v>13</v>
      </c>
      <c r="E1064" t="s">
        <v>9</v>
      </c>
      <c r="F1064">
        <v>1490</v>
      </c>
      <c r="G1064">
        <v>1500</v>
      </c>
    </row>
    <row r="1065" spans="1:7" x14ac:dyDescent="0.25">
      <c r="A1065">
        <v>1063</v>
      </c>
      <c r="B1065" t="s">
        <v>43</v>
      </c>
      <c r="C1065" t="s">
        <v>45</v>
      </c>
      <c r="D1065" t="s">
        <v>13</v>
      </c>
      <c r="E1065" t="s">
        <v>9</v>
      </c>
      <c r="F1065">
        <v>1735</v>
      </c>
      <c r="G1065">
        <v>1739</v>
      </c>
    </row>
    <row r="1066" spans="1:7" x14ac:dyDescent="0.25">
      <c r="A1066">
        <v>1064</v>
      </c>
      <c r="B1066" t="s">
        <v>43</v>
      </c>
      <c r="C1066" t="s">
        <v>45</v>
      </c>
      <c r="D1066" t="s">
        <v>13</v>
      </c>
      <c r="E1066" t="s">
        <v>10</v>
      </c>
      <c r="F1066">
        <v>73</v>
      </c>
      <c r="G1066">
        <v>75</v>
      </c>
    </row>
    <row r="1067" spans="1:7" x14ac:dyDescent="0.25">
      <c r="A1067">
        <v>1065</v>
      </c>
      <c r="B1067" t="s">
        <v>43</v>
      </c>
      <c r="C1067" t="s">
        <v>45</v>
      </c>
      <c r="D1067" t="s">
        <v>13</v>
      </c>
      <c r="E1067" t="s">
        <v>10</v>
      </c>
      <c r="F1067">
        <v>291</v>
      </c>
      <c r="G1067">
        <v>295</v>
      </c>
    </row>
    <row r="1068" spans="1:7" x14ac:dyDescent="0.25">
      <c r="A1068">
        <v>1066</v>
      </c>
      <c r="B1068" t="s">
        <v>43</v>
      </c>
      <c r="C1068" t="s">
        <v>45</v>
      </c>
      <c r="D1068" t="s">
        <v>13</v>
      </c>
      <c r="E1068" t="s">
        <v>10</v>
      </c>
      <c r="F1068">
        <v>524</v>
      </c>
      <c r="G1068">
        <v>526</v>
      </c>
    </row>
    <row r="1069" spans="1:7" x14ac:dyDescent="0.25">
      <c r="A1069">
        <v>1067</v>
      </c>
      <c r="B1069" t="s">
        <v>43</v>
      </c>
      <c r="C1069" t="s">
        <v>45</v>
      </c>
      <c r="D1069" t="s">
        <v>13</v>
      </c>
      <c r="E1069" t="s">
        <v>10</v>
      </c>
      <c r="F1069">
        <v>755</v>
      </c>
      <c r="G1069">
        <v>758</v>
      </c>
    </row>
    <row r="1070" spans="1:7" x14ac:dyDescent="0.25">
      <c r="A1070">
        <v>1068</v>
      </c>
      <c r="B1070" t="s">
        <v>43</v>
      </c>
      <c r="C1070" t="s">
        <v>45</v>
      </c>
      <c r="D1070" t="s">
        <v>13</v>
      </c>
      <c r="E1070" t="s">
        <v>10</v>
      </c>
      <c r="F1070">
        <v>983</v>
      </c>
      <c r="G1070">
        <v>986</v>
      </c>
    </row>
    <row r="1071" spans="1:7" x14ac:dyDescent="0.25">
      <c r="A1071">
        <v>1069</v>
      </c>
      <c r="B1071" t="s">
        <v>43</v>
      </c>
      <c r="C1071" t="s">
        <v>45</v>
      </c>
      <c r="D1071" t="s">
        <v>13</v>
      </c>
      <c r="E1071" t="s">
        <v>10</v>
      </c>
      <c r="F1071">
        <v>1192</v>
      </c>
      <c r="G1071">
        <v>1194</v>
      </c>
    </row>
    <row r="1072" spans="1:7" x14ac:dyDescent="0.25">
      <c r="A1072">
        <v>1070</v>
      </c>
      <c r="B1072" t="s">
        <v>43</v>
      </c>
      <c r="C1072" t="s">
        <v>45</v>
      </c>
      <c r="D1072" t="s">
        <v>13</v>
      </c>
      <c r="E1072" t="s">
        <v>10</v>
      </c>
      <c r="F1072">
        <v>1421</v>
      </c>
      <c r="G1072">
        <v>1430</v>
      </c>
    </row>
    <row r="1073" spans="1:7" x14ac:dyDescent="0.25">
      <c r="A1073">
        <v>1071</v>
      </c>
      <c r="B1073" t="s">
        <v>43</v>
      </c>
      <c r="C1073" t="s">
        <v>45</v>
      </c>
      <c r="D1073" t="s">
        <v>13</v>
      </c>
      <c r="E1073" t="s">
        <v>10</v>
      </c>
      <c r="F1073">
        <v>1656</v>
      </c>
      <c r="G1073">
        <v>1663</v>
      </c>
    </row>
    <row r="1074" spans="1:7" x14ac:dyDescent="0.25">
      <c r="A1074">
        <v>1072</v>
      </c>
      <c r="B1074" t="s">
        <v>43</v>
      </c>
      <c r="C1074" t="s">
        <v>46</v>
      </c>
      <c r="D1074" t="s">
        <v>8</v>
      </c>
      <c r="E1074" t="s">
        <v>9</v>
      </c>
      <c r="F1074">
        <v>142</v>
      </c>
      <c r="G1074">
        <v>142</v>
      </c>
    </row>
    <row r="1075" spans="1:7" x14ac:dyDescent="0.25">
      <c r="A1075">
        <v>1073</v>
      </c>
      <c r="B1075" t="s">
        <v>43</v>
      </c>
      <c r="C1075" t="s">
        <v>46</v>
      </c>
      <c r="D1075" t="s">
        <v>8</v>
      </c>
      <c r="E1075" t="s">
        <v>9</v>
      </c>
      <c r="F1075">
        <v>357</v>
      </c>
      <c r="G1075">
        <v>359</v>
      </c>
    </row>
    <row r="1076" spans="1:7" x14ac:dyDescent="0.25">
      <c r="A1076">
        <v>1074</v>
      </c>
      <c r="B1076" t="s">
        <v>43</v>
      </c>
      <c r="C1076" t="s">
        <v>46</v>
      </c>
      <c r="D1076" t="s">
        <v>8</v>
      </c>
      <c r="E1076" t="s">
        <v>9</v>
      </c>
      <c r="F1076">
        <v>567</v>
      </c>
      <c r="G1076">
        <v>568</v>
      </c>
    </row>
    <row r="1077" spans="1:7" x14ac:dyDescent="0.25">
      <c r="A1077">
        <v>1075</v>
      </c>
      <c r="B1077" t="s">
        <v>43</v>
      </c>
      <c r="C1077" t="s">
        <v>46</v>
      </c>
      <c r="D1077" t="s">
        <v>8</v>
      </c>
      <c r="E1077" t="s">
        <v>9</v>
      </c>
      <c r="F1077">
        <v>792</v>
      </c>
      <c r="G1077">
        <v>792</v>
      </c>
    </row>
    <row r="1078" spans="1:7" x14ac:dyDescent="0.25">
      <c r="A1078">
        <v>1076</v>
      </c>
      <c r="B1078" t="s">
        <v>43</v>
      </c>
      <c r="C1078" t="s">
        <v>46</v>
      </c>
      <c r="D1078" t="s">
        <v>8</v>
      </c>
      <c r="E1078" t="s">
        <v>9</v>
      </c>
      <c r="F1078">
        <v>1012</v>
      </c>
      <c r="G1078">
        <v>1014</v>
      </c>
    </row>
    <row r="1079" spans="1:7" x14ac:dyDescent="0.25">
      <c r="A1079">
        <v>1077</v>
      </c>
      <c r="B1079" t="s">
        <v>43</v>
      </c>
      <c r="C1079" t="s">
        <v>46</v>
      </c>
      <c r="D1079" t="s">
        <v>8</v>
      </c>
      <c r="E1079" t="s">
        <v>9</v>
      </c>
      <c r="F1079">
        <v>1244</v>
      </c>
      <c r="G1079">
        <v>1242</v>
      </c>
    </row>
    <row r="1080" spans="1:7" x14ac:dyDescent="0.25">
      <c r="A1080">
        <v>1078</v>
      </c>
      <c r="B1080" t="s">
        <v>43</v>
      </c>
      <c r="C1080" t="s">
        <v>46</v>
      </c>
      <c r="D1080" t="s">
        <v>8</v>
      </c>
      <c r="E1080" t="s">
        <v>9</v>
      </c>
      <c r="F1080">
        <v>1474</v>
      </c>
      <c r="G1080">
        <v>1478</v>
      </c>
    </row>
    <row r="1081" spans="1:7" x14ac:dyDescent="0.25">
      <c r="A1081">
        <v>1079</v>
      </c>
      <c r="B1081" t="s">
        <v>43</v>
      </c>
      <c r="C1081" t="s">
        <v>46</v>
      </c>
      <c r="D1081" t="s">
        <v>8</v>
      </c>
      <c r="E1081" t="s">
        <v>10</v>
      </c>
      <c r="F1081">
        <v>67</v>
      </c>
      <c r="G1081">
        <v>69</v>
      </c>
    </row>
    <row r="1082" spans="1:7" x14ac:dyDescent="0.25">
      <c r="A1082">
        <v>1080</v>
      </c>
      <c r="B1082" t="s">
        <v>43</v>
      </c>
      <c r="C1082" t="s">
        <v>46</v>
      </c>
      <c r="D1082" t="s">
        <v>8</v>
      </c>
      <c r="E1082" t="s">
        <v>10</v>
      </c>
      <c r="F1082">
        <v>293</v>
      </c>
      <c r="G1082">
        <v>295</v>
      </c>
    </row>
    <row r="1083" spans="1:7" x14ac:dyDescent="0.25">
      <c r="A1083">
        <v>1081</v>
      </c>
      <c r="B1083" t="s">
        <v>43</v>
      </c>
      <c r="C1083" t="s">
        <v>46</v>
      </c>
      <c r="D1083" t="s">
        <v>8</v>
      </c>
      <c r="E1083" t="s">
        <v>10</v>
      </c>
      <c r="F1083">
        <v>502</v>
      </c>
      <c r="G1083">
        <v>501</v>
      </c>
    </row>
    <row r="1084" spans="1:7" x14ac:dyDescent="0.25">
      <c r="A1084">
        <v>1082</v>
      </c>
      <c r="B1084" t="s">
        <v>43</v>
      </c>
      <c r="C1084" t="s">
        <v>46</v>
      </c>
      <c r="D1084" t="s">
        <v>8</v>
      </c>
      <c r="E1084" t="s">
        <v>10</v>
      </c>
      <c r="F1084">
        <v>717</v>
      </c>
      <c r="G1084">
        <v>719</v>
      </c>
    </row>
    <row r="1085" spans="1:7" x14ac:dyDescent="0.25">
      <c r="A1085">
        <v>1083</v>
      </c>
      <c r="B1085" t="s">
        <v>43</v>
      </c>
      <c r="C1085" t="s">
        <v>46</v>
      </c>
      <c r="D1085" t="s">
        <v>8</v>
      </c>
      <c r="E1085" t="s">
        <v>10</v>
      </c>
      <c r="F1085">
        <v>938</v>
      </c>
      <c r="G1085">
        <v>940</v>
      </c>
    </row>
    <row r="1086" spans="1:7" x14ac:dyDescent="0.25">
      <c r="A1086">
        <v>1084</v>
      </c>
      <c r="B1086" t="s">
        <v>43</v>
      </c>
      <c r="C1086" t="s">
        <v>46</v>
      </c>
      <c r="D1086" t="s">
        <v>8</v>
      </c>
      <c r="E1086" t="s">
        <v>10</v>
      </c>
      <c r="F1086">
        <v>1169</v>
      </c>
      <c r="G1086">
        <v>1172</v>
      </c>
    </row>
    <row r="1087" spans="1:7" x14ac:dyDescent="0.25">
      <c r="A1087">
        <v>1085</v>
      </c>
      <c r="B1087" t="s">
        <v>43</v>
      </c>
      <c r="C1087" t="s">
        <v>46</v>
      </c>
      <c r="D1087" t="s">
        <v>8</v>
      </c>
      <c r="E1087" t="s">
        <v>10</v>
      </c>
      <c r="F1087">
        <v>1408</v>
      </c>
      <c r="G1087">
        <v>1411</v>
      </c>
    </row>
    <row r="1088" spans="1:7" x14ac:dyDescent="0.25">
      <c r="A1088">
        <v>1086</v>
      </c>
      <c r="B1088" t="s">
        <v>43</v>
      </c>
      <c r="C1088" t="s">
        <v>46</v>
      </c>
      <c r="D1088" t="s">
        <v>8</v>
      </c>
      <c r="E1088" t="s">
        <v>10</v>
      </c>
      <c r="F1088">
        <v>1645</v>
      </c>
      <c r="G1088">
        <v>1646</v>
      </c>
    </row>
    <row r="1089" spans="1:7" x14ac:dyDescent="0.25">
      <c r="A1089">
        <v>1087</v>
      </c>
      <c r="B1089" t="s">
        <v>43</v>
      </c>
      <c r="C1089" t="s">
        <v>46</v>
      </c>
      <c r="D1089" t="s">
        <v>11</v>
      </c>
      <c r="E1089" t="s">
        <v>9</v>
      </c>
      <c r="F1089">
        <v>25</v>
      </c>
      <c r="G1089">
        <v>31</v>
      </c>
    </row>
    <row r="1090" spans="1:7" x14ac:dyDescent="0.25">
      <c r="A1090">
        <v>1088</v>
      </c>
      <c r="B1090" t="s">
        <v>43</v>
      </c>
      <c r="C1090" t="s">
        <v>46</v>
      </c>
      <c r="D1090" t="s">
        <v>11</v>
      </c>
      <c r="E1090" t="s">
        <v>9</v>
      </c>
      <c r="F1090">
        <v>252</v>
      </c>
      <c r="G1090">
        <v>256</v>
      </c>
    </row>
    <row r="1091" spans="1:7" x14ac:dyDescent="0.25">
      <c r="A1091">
        <v>1089</v>
      </c>
      <c r="B1091" t="s">
        <v>43</v>
      </c>
      <c r="C1091" t="s">
        <v>46</v>
      </c>
      <c r="D1091" t="s">
        <v>11</v>
      </c>
      <c r="E1091" t="s">
        <v>9</v>
      </c>
      <c r="F1091">
        <v>462</v>
      </c>
      <c r="G1091">
        <v>469</v>
      </c>
    </row>
    <row r="1092" spans="1:7" x14ac:dyDescent="0.25">
      <c r="A1092">
        <v>1090</v>
      </c>
      <c r="B1092" t="s">
        <v>43</v>
      </c>
      <c r="C1092" t="s">
        <v>46</v>
      </c>
      <c r="D1092" t="s">
        <v>11</v>
      </c>
      <c r="E1092" t="s">
        <v>9</v>
      </c>
      <c r="F1092">
        <v>677</v>
      </c>
      <c r="G1092">
        <v>681</v>
      </c>
    </row>
    <row r="1093" spans="1:7" x14ac:dyDescent="0.25">
      <c r="A1093">
        <v>1091</v>
      </c>
      <c r="B1093" t="s">
        <v>43</v>
      </c>
      <c r="C1093" t="s">
        <v>46</v>
      </c>
      <c r="D1093" t="s">
        <v>11</v>
      </c>
      <c r="E1093" t="s">
        <v>9</v>
      </c>
      <c r="F1093">
        <v>896</v>
      </c>
      <c r="G1093">
        <v>903</v>
      </c>
    </row>
    <row r="1094" spans="1:7" x14ac:dyDescent="0.25">
      <c r="A1094">
        <v>1092</v>
      </c>
      <c r="B1094" t="s">
        <v>43</v>
      </c>
      <c r="C1094" t="s">
        <v>46</v>
      </c>
      <c r="D1094" t="s">
        <v>11</v>
      </c>
      <c r="E1094" t="s">
        <v>9</v>
      </c>
      <c r="F1094">
        <v>1118</v>
      </c>
      <c r="G1094">
        <v>1129</v>
      </c>
    </row>
    <row r="1095" spans="1:7" x14ac:dyDescent="0.25">
      <c r="A1095">
        <v>1093</v>
      </c>
      <c r="B1095" t="s">
        <v>43</v>
      </c>
      <c r="C1095" t="s">
        <v>46</v>
      </c>
      <c r="D1095" t="s">
        <v>11</v>
      </c>
      <c r="E1095" t="s">
        <v>9</v>
      </c>
      <c r="F1095">
        <v>1352</v>
      </c>
    </row>
    <row r="1096" spans="1:7" x14ac:dyDescent="0.25">
      <c r="A1096">
        <v>1094</v>
      </c>
      <c r="B1096" t="s">
        <v>43</v>
      </c>
      <c r="C1096" t="s">
        <v>46</v>
      </c>
      <c r="D1096" t="s">
        <v>11</v>
      </c>
      <c r="E1096" t="s">
        <v>9</v>
      </c>
      <c r="F1096">
        <v>1587</v>
      </c>
    </row>
    <row r="1097" spans="1:7" x14ac:dyDescent="0.25">
      <c r="A1097">
        <v>1095</v>
      </c>
      <c r="B1097" t="s">
        <v>43</v>
      </c>
      <c r="C1097" t="s">
        <v>46</v>
      </c>
      <c r="D1097" t="s">
        <v>11</v>
      </c>
      <c r="E1097" t="s">
        <v>10</v>
      </c>
      <c r="F1097">
        <v>183</v>
      </c>
      <c r="G1097">
        <v>182</v>
      </c>
    </row>
    <row r="1098" spans="1:7" x14ac:dyDescent="0.25">
      <c r="A1098">
        <v>1096</v>
      </c>
      <c r="B1098" t="s">
        <v>43</v>
      </c>
      <c r="C1098" t="s">
        <v>46</v>
      </c>
      <c r="D1098" t="s">
        <v>11</v>
      </c>
      <c r="E1098" t="s">
        <v>10</v>
      </c>
      <c r="F1098">
        <v>399</v>
      </c>
      <c r="G1098">
        <v>400</v>
      </c>
    </row>
    <row r="1099" spans="1:7" x14ac:dyDescent="0.25">
      <c r="A1099">
        <v>1097</v>
      </c>
      <c r="B1099" t="s">
        <v>43</v>
      </c>
      <c r="C1099" t="s">
        <v>46</v>
      </c>
      <c r="D1099" t="s">
        <v>11</v>
      </c>
      <c r="E1099" t="s">
        <v>10</v>
      </c>
      <c r="F1099">
        <v>611</v>
      </c>
      <c r="G1099">
        <v>612</v>
      </c>
    </row>
    <row r="1100" spans="1:7" x14ac:dyDescent="0.25">
      <c r="A1100">
        <v>1098</v>
      </c>
      <c r="B1100" t="s">
        <v>43</v>
      </c>
      <c r="C1100" t="s">
        <v>46</v>
      </c>
      <c r="D1100" t="s">
        <v>11</v>
      </c>
      <c r="E1100" t="s">
        <v>10</v>
      </c>
      <c r="F1100">
        <v>826</v>
      </c>
      <c r="G1100">
        <v>832</v>
      </c>
    </row>
    <row r="1101" spans="1:7" x14ac:dyDescent="0.25">
      <c r="A1101">
        <v>1099</v>
      </c>
      <c r="B1101" t="s">
        <v>43</v>
      </c>
      <c r="C1101" t="s">
        <v>46</v>
      </c>
      <c r="D1101" t="s">
        <v>11</v>
      </c>
      <c r="E1101" t="s">
        <v>10</v>
      </c>
      <c r="F1101">
        <v>1049</v>
      </c>
      <c r="G1101">
        <v>1057</v>
      </c>
    </row>
    <row r="1102" spans="1:7" x14ac:dyDescent="0.25">
      <c r="A1102">
        <v>1100</v>
      </c>
      <c r="B1102" t="s">
        <v>43</v>
      </c>
      <c r="C1102" t="s">
        <v>46</v>
      </c>
      <c r="D1102" t="s">
        <v>11</v>
      </c>
      <c r="E1102" t="s">
        <v>10</v>
      </c>
      <c r="F1102">
        <v>1287</v>
      </c>
      <c r="G1102">
        <v>1290</v>
      </c>
    </row>
    <row r="1103" spans="1:7" x14ac:dyDescent="0.25">
      <c r="A1103">
        <v>1101</v>
      </c>
      <c r="B1103" t="s">
        <v>43</v>
      </c>
      <c r="C1103" t="s">
        <v>46</v>
      </c>
      <c r="D1103" t="s">
        <v>11</v>
      </c>
      <c r="E1103" t="s">
        <v>10</v>
      </c>
      <c r="F1103">
        <v>1522</v>
      </c>
      <c r="G1103">
        <v>1529</v>
      </c>
    </row>
    <row r="1104" spans="1:7" x14ac:dyDescent="0.25">
      <c r="A1104">
        <v>1102</v>
      </c>
      <c r="B1104" t="s">
        <v>43</v>
      </c>
      <c r="C1104" t="s">
        <v>46</v>
      </c>
      <c r="D1104" t="s">
        <v>12</v>
      </c>
      <c r="E1104" t="s">
        <v>9</v>
      </c>
      <c r="F1104">
        <v>142</v>
      </c>
      <c r="G1104">
        <v>147</v>
      </c>
    </row>
    <row r="1105" spans="1:7" x14ac:dyDescent="0.25">
      <c r="A1105">
        <v>1103</v>
      </c>
      <c r="B1105" t="s">
        <v>43</v>
      </c>
      <c r="C1105" t="s">
        <v>46</v>
      </c>
      <c r="D1105" t="s">
        <v>12</v>
      </c>
      <c r="E1105" t="s">
        <v>9</v>
      </c>
      <c r="F1105">
        <v>357</v>
      </c>
    </row>
    <row r="1106" spans="1:7" x14ac:dyDescent="0.25">
      <c r="A1106">
        <v>1104</v>
      </c>
      <c r="B1106" t="s">
        <v>43</v>
      </c>
      <c r="C1106" t="s">
        <v>46</v>
      </c>
      <c r="D1106" t="s">
        <v>12</v>
      </c>
      <c r="E1106" t="s">
        <v>9</v>
      </c>
      <c r="F1106">
        <v>567</v>
      </c>
    </row>
    <row r="1107" spans="1:7" x14ac:dyDescent="0.25">
      <c r="A1107">
        <v>1105</v>
      </c>
      <c r="B1107" t="s">
        <v>43</v>
      </c>
      <c r="C1107" t="s">
        <v>46</v>
      </c>
      <c r="D1107" t="s">
        <v>12</v>
      </c>
      <c r="E1107" t="s">
        <v>9</v>
      </c>
      <c r="F1107">
        <v>792</v>
      </c>
    </row>
    <row r="1108" spans="1:7" x14ac:dyDescent="0.25">
      <c r="A1108">
        <v>1106</v>
      </c>
      <c r="B1108" t="s">
        <v>43</v>
      </c>
      <c r="C1108" t="s">
        <v>46</v>
      </c>
      <c r="D1108" t="s">
        <v>12</v>
      </c>
      <c r="E1108" t="s">
        <v>9</v>
      </c>
      <c r="F1108">
        <v>1012</v>
      </c>
    </row>
    <row r="1109" spans="1:7" x14ac:dyDescent="0.25">
      <c r="A1109">
        <v>1107</v>
      </c>
      <c r="B1109" t="s">
        <v>43</v>
      </c>
      <c r="C1109" t="s">
        <v>46</v>
      </c>
      <c r="D1109" t="s">
        <v>12</v>
      </c>
      <c r="E1109" t="s">
        <v>9</v>
      </c>
      <c r="F1109">
        <v>1244</v>
      </c>
    </row>
    <row r="1110" spans="1:7" x14ac:dyDescent="0.25">
      <c r="A1110">
        <v>1108</v>
      </c>
      <c r="B1110" t="s">
        <v>43</v>
      </c>
      <c r="C1110" t="s">
        <v>46</v>
      </c>
      <c r="D1110" t="s">
        <v>12</v>
      </c>
      <c r="E1110" t="s">
        <v>9</v>
      </c>
      <c r="F1110">
        <v>1474</v>
      </c>
    </row>
    <row r="1111" spans="1:7" x14ac:dyDescent="0.25">
      <c r="A1111">
        <v>1109</v>
      </c>
      <c r="B1111" t="s">
        <v>43</v>
      </c>
      <c r="C1111" t="s">
        <v>46</v>
      </c>
      <c r="D1111" t="s">
        <v>12</v>
      </c>
      <c r="E1111" t="s">
        <v>10</v>
      </c>
      <c r="F1111">
        <v>67</v>
      </c>
      <c r="G1111">
        <v>67</v>
      </c>
    </row>
    <row r="1112" spans="1:7" x14ac:dyDescent="0.25">
      <c r="A1112">
        <v>1110</v>
      </c>
      <c r="B1112" t="s">
        <v>43</v>
      </c>
      <c r="C1112" t="s">
        <v>46</v>
      </c>
      <c r="D1112" t="s">
        <v>12</v>
      </c>
      <c r="E1112" t="s">
        <v>10</v>
      </c>
      <c r="F1112">
        <v>293</v>
      </c>
      <c r="G1112">
        <v>290</v>
      </c>
    </row>
    <row r="1113" spans="1:7" x14ac:dyDescent="0.25">
      <c r="A1113">
        <v>1111</v>
      </c>
      <c r="B1113" t="s">
        <v>43</v>
      </c>
      <c r="C1113" t="s">
        <v>46</v>
      </c>
      <c r="D1113" t="s">
        <v>12</v>
      </c>
      <c r="E1113" t="s">
        <v>10</v>
      </c>
      <c r="F1113">
        <v>502</v>
      </c>
      <c r="G1113">
        <v>501</v>
      </c>
    </row>
    <row r="1114" spans="1:7" x14ac:dyDescent="0.25">
      <c r="A1114">
        <v>1112</v>
      </c>
      <c r="B1114" t="s">
        <v>43</v>
      </c>
      <c r="C1114" t="s">
        <v>46</v>
      </c>
      <c r="D1114" t="s">
        <v>12</v>
      </c>
      <c r="E1114" t="s">
        <v>10</v>
      </c>
      <c r="F1114">
        <v>717</v>
      </c>
      <c r="G1114">
        <v>717</v>
      </c>
    </row>
    <row r="1115" spans="1:7" x14ac:dyDescent="0.25">
      <c r="A1115">
        <v>1113</v>
      </c>
      <c r="B1115" t="s">
        <v>43</v>
      </c>
      <c r="C1115" t="s">
        <v>46</v>
      </c>
      <c r="D1115" t="s">
        <v>12</v>
      </c>
      <c r="E1115" t="s">
        <v>10</v>
      </c>
      <c r="F1115">
        <v>938</v>
      </c>
      <c r="G1115">
        <v>939</v>
      </c>
    </row>
    <row r="1116" spans="1:7" x14ac:dyDescent="0.25">
      <c r="A1116">
        <v>1114</v>
      </c>
      <c r="B1116" t="s">
        <v>43</v>
      </c>
      <c r="C1116" t="s">
        <v>46</v>
      </c>
      <c r="D1116" t="s">
        <v>12</v>
      </c>
      <c r="E1116" t="s">
        <v>10</v>
      </c>
      <c r="F1116">
        <v>1169</v>
      </c>
      <c r="G1116">
        <v>1169</v>
      </c>
    </row>
    <row r="1117" spans="1:7" x14ac:dyDescent="0.25">
      <c r="A1117">
        <v>1115</v>
      </c>
      <c r="B1117" t="s">
        <v>43</v>
      </c>
      <c r="C1117" t="s">
        <v>46</v>
      </c>
      <c r="D1117" t="s">
        <v>12</v>
      </c>
      <c r="E1117" t="s">
        <v>10</v>
      </c>
      <c r="F1117">
        <v>1408</v>
      </c>
      <c r="G1117">
        <v>1413</v>
      </c>
    </row>
    <row r="1118" spans="1:7" x14ac:dyDescent="0.25">
      <c r="A1118">
        <v>1116</v>
      </c>
      <c r="B1118" t="s">
        <v>43</v>
      </c>
      <c r="C1118" t="s">
        <v>46</v>
      </c>
      <c r="D1118" t="s">
        <v>12</v>
      </c>
      <c r="E1118" t="s">
        <v>10</v>
      </c>
      <c r="F1118">
        <v>1645</v>
      </c>
      <c r="G1118">
        <v>1647</v>
      </c>
    </row>
    <row r="1119" spans="1:7" x14ac:dyDescent="0.25">
      <c r="A1119">
        <v>1117</v>
      </c>
      <c r="B1119" t="s">
        <v>43</v>
      </c>
      <c r="C1119" t="s">
        <v>46</v>
      </c>
      <c r="D1119" t="s">
        <v>13</v>
      </c>
      <c r="E1119" t="s">
        <v>9</v>
      </c>
      <c r="F1119">
        <v>25</v>
      </c>
      <c r="G1119">
        <v>32</v>
      </c>
    </row>
    <row r="1120" spans="1:7" x14ac:dyDescent="0.25">
      <c r="A1120">
        <v>1118</v>
      </c>
      <c r="B1120" t="s">
        <v>43</v>
      </c>
      <c r="C1120" t="s">
        <v>46</v>
      </c>
      <c r="D1120" t="s">
        <v>13</v>
      </c>
      <c r="E1120" t="s">
        <v>9</v>
      </c>
      <c r="F1120">
        <v>252</v>
      </c>
      <c r="G1120">
        <v>254</v>
      </c>
    </row>
    <row r="1121" spans="1:7" x14ac:dyDescent="0.25">
      <c r="A1121">
        <v>1119</v>
      </c>
      <c r="B1121" t="s">
        <v>43</v>
      </c>
      <c r="C1121" t="s">
        <v>46</v>
      </c>
      <c r="D1121" t="s">
        <v>13</v>
      </c>
      <c r="E1121" t="s">
        <v>9</v>
      </c>
      <c r="F1121">
        <v>462</v>
      </c>
      <c r="G1121">
        <v>470</v>
      </c>
    </row>
    <row r="1122" spans="1:7" x14ac:dyDescent="0.25">
      <c r="A1122">
        <v>1120</v>
      </c>
      <c r="B1122" t="s">
        <v>43</v>
      </c>
      <c r="C1122" t="s">
        <v>46</v>
      </c>
      <c r="D1122" t="s">
        <v>13</v>
      </c>
      <c r="E1122" t="s">
        <v>9</v>
      </c>
      <c r="F1122">
        <v>677</v>
      </c>
      <c r="G1122">
        <v>682</v>
      </c>
    </row>
    <row r="1123" spans="1:7" x14ac:dyDescent="0.25">
      <c r="A1123">
        <v>1121</v>
      </c>
      <c r="B1123" t="s">
        <v>43</v>
      </c>
      <c r="C1123" t="s">
        <v>46</v>
      </c>
      <c r="D1123" t="s">
        <v>13</v>
      </c>
      <c r="E1123" t="s">
        <v>9</v>
      </c>
      <c r="F1123">
        <v>896</v>
      </c>
      <c r="G1123">
        <v>903</v>
      </c>
    </row>
    <row r="1124" spans="1:7" x14ac:dyDescent="0.25">
      <c r="A1124">
        <v>1122</v>
      </c>
      <c r="B1124" t="s">
        <v>43</v>
      </c>
      <c r="C1124" t="s">
        <v>46</v>
      </c>
      <c r="D1124" t="s">
        <v>13</v>
      </c>
      <c r="E1124" t="s">
        <v>9</v>
      </c>
      <c r="F1124">
        <v>1118</v>
      </c>
      <c r="G1124">
        <v>1131</v>
      </c>
    </row>
    <row r="1125" spans="1:7" x14ac:dyDescent="0.25">
      <c r="A1125">
        <v>1123</v>
      </c>
      <c r="B1125" t="s">
        <v>43</v>
      </c>
      <c r="C1125" t="s">
        <v>46</v>
      </c>
      <c r="D1125" t="s">
        <v>13</v>
      </c>
      <c r="E1125" t="s">
        <v>9</v>
      </c>
      <c r="F1125">
        <v>1352</v>
      </c>
      <c r="G1125">
        <v>1366</v>
      </c>
    </row>
    <row r="1126" spans="1:7" x14ac:dyDescent="0.25">
      <c r="A1126">
        <v>1124</v>
      </c>
      <c r="B1126" t="s">
        <v>43</v>
      </c>
      <c r="C1126" t="s">
        <v>46</v>
      </c>
      <c r="D1126" t="s">
        <v>13</v>
      </c>
      <c r="E1126" t="s">
        <v>9</v>
      </c>
      <c r="F1126">
        <v>1587</v>
      </c>
      <c r="G1126">
        <v>1601</v>
      </c>
    </row>
    <row r="1127" spans="1:7" x14ac:dyDescent="0.25">
      <c r="A1127">
        <v>1125</v>
      </c>
      <c r="B1127" t="s">
        <v>43</v>
      </c>
      <c r="C1127" t="s">
        <v>46</v>
      </c>
      <c r="D1127" t="s">
        <v>13</v>
      </c>
      <c r="E1127" t="s">
        <v>10</v>
      </c>
      <c r="F1127">
        <v>183</v>
      </c>
      <c r="G1127">
        <v>181</v>
      </c>
    </row>
    <row r="1128" spans="1:7" x14ac:dyDescent="0.25">
      <c r="A1128">
        <v>1126</v>
      </c>
      <c r="B1128" t="s">
        <v>43</v>
      </c>
      <c r="C1128" t="s">
        <v>46</v>
      </c>
      <c r="D1128" t="s">
        <v>13</v>
      </c>
      <c r="E1128" t="s">
        <v>10</v>
      </c>
      <c r="F1128">
        <v>399</v>
      </c>
      <c r="G1128">
        <v>399</v>
      </c>
    </row>
    <row r="1129" spans="1:7" x14ac:dyDescent="0.25">
      <c r="A1129">
        <v>1127</v>
      </c>
      <c r="B1129" t="s">
        <v>43</v>
      </c>
      <c r="C1129" t="s">
        <v>46</v>
      </c>
      <c r="D1129" t="s">
        <v>13</v>
      </c>
      <c r="E1129" t="s">
        <v>10</v>
      </c>
      <c r="F1129">
        <v>611</v>
      </c>
      <c r="G1129">
        <v>612</v>
      </c>
    </row>
    <row r="1130" spans="1:7" x14ac:dyDescent="0.25">
      <c r="A1130">
        <v>1128</v>
      </c>
      <c r="B1130" t="s">
        <v>43</v>
      </c>
      <c r="C1130" t="s">
        <v>46</v>
      </c>
      <c r="D1130" t="s">
        <v>13</v>
      </c>
      <c r="E1130" t="s">
        <v>10</v>
      </c>
      <c r="F1130">
        <v>826</v>
      </c>
      <c r="G1130">
        <v>833</v>
      </c>
    </row>
    <row r="1131" spans="1:7" x14ac:dyDescent="0.25">
      <c r="A1131">
        <v>1129</v>
      </c>
      <c r="B1131" t="s">
        <v>43</v>
      </c>
      <c r="C1131" t="s">
        <v>46</v>
      </c>
      <c r="D1131" t="s">
        <v>13</v>
      </c>
      <c r="E1131" t="s">
        <v>10</v>
      </c>
      <c r="F1131">
        <v>1049</v>
      </c>
      <c r="G1131">
        <v>1058</v>
      </c>
    </row>
    <row r="1132" spans="1:7" x14ac:dyDescent="0.25">
      <c r="A1132">
        <v>1130</v>
      </c>
      <c r="B1132" t="s">
        <v>43</v>
      </c>
      <c r="C1132" t="s">
        <v>46</v>
      </c>
      <c r="D1132" t="s">
        <v>13</v>
      </c>
      <c r="E1132" t="s">
        <v>10</v>
      </c>
      <c r="F1132">
        <v>1287</v>
      </c>
      <c r="G1132">
        <v>1291</v>
      </c>
    </row>
    <row r="1133" spans="1:7" x14ac:dyDescent="0.25">
      <c r="A1133">
        <v>1131</v>
      </c>
      <c r="B1133" t="s">
        <v>43</v>
      </c>
      <c r="C1133" t="s">
        <v>46</v>
      </c>
      <c r="D1133" t="s">
        <v>13</v>
      </c>
      <c r="E1133" t="s">
        <v>10</v>
      </c>
      <c r="F1133">
        <v>1522</v>
      </c>
      <c r="G1133">
        <v>1532</v>
      </c>
    </row>
    <row r="1134" spans="1:7" x14ac:dyDescent="0.25">
      <c r="A1134">
        <v>1132</v>
      </c>
      <c r="B1134" t="s">
        <v>47</v>
      </c>
      <c r="C1134" t="s">
        <v>48</v>
      </c>
      <c r="D1134" t="s">
        <v>8</v>
      </c>
      <c r="E1134" t="s">
        <v>9</v>
      </c>
      <c r="F1134">
        <v>14</v>
      </c>
      <c r="G1134">
        <v>16</v>
      </c>
    </row>
    <row r="1135" spans="1:7" x14ac:dyDescent="0.25">
      <c r="A1135">
        <v>1133</v>
      </c>
      <c r="B1135" t="s">
        <v>47</v>
      </c>
      <c r="C1135" t="s">
        <v>48</v>
      </c>
      <c r="D1135" t="s">
        <v>8</v>
      </c>
      <c r="E1135" t="s">
        <v>9</v>
      </c>
      <c r="F1135">
        <v>251</v>
      </c>
      <c r="G1135">
        <v>256</v>
      </c>
    </row>
    <row r="1136" spans="1:7" x14ac:dyDescent="0.25">
      <c r="A1136">
        <v>1134</v>
      </c>
      <c r="B1136" t="s">
        <v>47</v>
      </c>
      <c r="C1136" t="s">
        <v>48</v>
      </c>
      <c r="D1136" t="s">
        <v>8</v>
      </c>
      <c r="E1136" t="s">
        <v>9</v>
      </c>
      <c r="F1136">
        <v>466</v>
      </c>
      <c r="G1136">
        <v>470</v>
      </c>
    </row>
    <row r="1137" spans="1:7" x14ac:dyDescent="0.25">
      <c r="A1137">
        <v>1135</v>
      </c>
      <c r="B1137" t="s">
        <v>47</v>
      </c>
      <c r="C1137" t="s">
        <v>48</v>
      </c>
      <c r="D1137" t="s">
        <v>8</v>
      </c>
      <c r="E1137" t="s">
        <v>9</v>
      </c>
      <c r="F1137">
        <v>682</v>
      </c>
      <c r="G1137">
        <v>684</v>
      </c>
    </row>
    <row r="1138" spans="1:7" x14ac:dyDescent="0.25">
      <c r="A1138">
        <v>1136</v>
      </c>
      <c r="B1138" t="s">
        <v>47</v>
      </c>
      <c r="C1138" t="s">
        <v>48</v>
      </c>
      <c r="D1138" t="s">
        <v>8</v>
      </c>
      <c r="E1138" t="s">
        <v>9</v>
      </c>
      <c r="F1138">
        <v>906</v>
      </c>
      <c r="G1138">
        <v>911</v>
      </c>
    </row>
    <row r="1139" spans="1:7" x14ac:dyDescent="0.25">
      <c r="A1139">
        <v>1137</v>
      </c>
      <c r="B1139" t="s">
        <v>47</v>
      </c>
      <c r="C1139" t="s">
        <v>48</v>
      </c>
      <c r="D1139" t="s">
        <v>8</v>
      </c>
      <c r="E1139" t="s">
        <v>10</v>
      </c>
      <c r="F1139">
        <v>176</v>
      </c>
      <c r="G1139">
        <v>167</v>
      </c>
    </row>
    <row r="1140" spans="1:7" x14ac:dyDescent="0.25">
      <c r="A1140">
        <v>1138</v>
      </c>
      <c r="B1140" t="s">
        <v>47</v>
      </c>
      <c r="C1140" t="s">
        <v>48</v>
      </c>
      <c r="D1140" t="s">
        <v>8</v>
      </c>
      <c r="E1140" t="s">
        <v>10</v>
      </c>
      <c r="F1140">
        <v>399</v>
      </c>
      <c r="G1140">
        <v>398</v>
      </c>
    </row>
    <row r="1141" spans="1:7" x14ac:dyDescent="0.25">
      <c r="A1141">
        <v>1139</v>
      </c>
      <c r="B1141" t="s">
        <v>47</v>
      </c>
      <c r="C1141" t="s">
        <v>48</v>
      </c>
      <c r="D1141" t="s">
        <v>8</v>
      </c>
      <c r="E1141" t="s">
        <v>10</v>
      </c>
      <c r="F1141">
        <v>608</v>
      </c>
      <c r="G1141">
        <v>608</v>
      </c>
    </row>
    <row r="1142" spans="1:7" x14ac:dyDescent="0.25">
      <c r="A1142">
        <v>1140</v>
      </c>
      <c r="B1142" t="s">
        <v>47</v>
      </c>
      <c r="C1142" t="s">
        <v>48</v>
      </c>
      <c r="D1142" t="s">
        <v>8</v>
      </c>
      <c r="E1142" t="s">
        <v>10</v>
      </c>
      <c r="F1142">
        <v>827</v>
      </c>
      <c r="G1142">
        <v>824</v>
      </c>
    </row>
    <row r="1143" spans="1:7" x14ac:dyDescent="0.25">
      <c r="A1143">
        <v>1141</v>
      </c>
      <c r="B1143" t="s">
        <v>47</v>
      </c>
      <c r="C1143" t="s">
        <v>48</v>
      </c>
      <c r="D1143" t="s">
        <v>8</v>
      </c>
      <c r="E1143" t="s">
        <v>10</v>
      </c>
      <c r="F1143">
        <v>1068</v>
      </c>
      <c r="G1143">
        <v>1054</v>
      </c>
    </row>
    <row r="1144" spans="1:7" x14ac:dyDescent="0.25">
      <c r="A1144">
        <v>1142</v>
      </c>
      <c r="B1144" t="s">
        <v>47</v>
      </c>
      <c r="C1144" t="s">
        <v>48</v>
      </c>
      <c r="D1144" t="s">
        <v>11</v>
      </c>
      <c r="E1144" t="s">
        <v>9</v>
      </c>
      <c r="F1144">
        <v>139</v>
      </c>
      <c r="G1144">
        <v>141</v>
      </c>
    </row>
    <row r="1145" spans="1:7" x14ac:dyDescent="0.25">
      <c r="A1145">
        <v>1143</v>
      </c>
      <c r="B1145" t="s">
        <v>47</v>
      </c>
      <c r="C1145" t="s">
        <v>48</v>
      </c>
      <c r="D1145" t="s">
        <v>11</v>
      </c>
      <c r="E1145" t="s">
        <v>9</v>
      </c>
      <c r="F1145">
        <v>364</v>
      </c>
      <c r="G1145">
        <v>369</v>
      </c>
    </row>
    <row r="1146" spans="1:7" x14ac:dyDescent="0.25">
      <c r="A1146">
        <v>1144</v>
      </c>
      <c r="B1146" t="s">
        <v>47</v>
      </c>
      <c r="C1146" t="s">
        <v>48</v>
      </c>
      <c r="D1146" t="s">
        <v>11</v>
      </c>
      <c r="E1146" t="s">
        <v>9</v>
      </c>
      <c r="F1146">
        <v>576</v>
      </c>
      <c r="G1146">
        <v>579</v>
      </c>
    </row>
    <row r="1147" spans="1:7" x14ac:dyDescent="0.25">
      <c r="A1147">
        <v>1145</v>
      </c>
      <c r="B1147" t="s">
        <v>47</v>
      </c>
      <c r="C1147" t="s">
        <v>48</v>
      </c>
      <c r="D1147" t="s">
        <v>11</v>
      </c>
      <c r="E1147" t="s">
        <v>9</v>
      </c>
      <c r="F1147">
        <v>793</v>
      </c>
      <c r="G1147">
        <v>797</v>
      </c>
    </row>
    <row r="1148" spans="1:7" x14ac:dyDescent="0.25">
      <c r="A1148">
        <v>1146</v>
      </c>
      <c r="B1148" t="s">
        <v>47</v>
      </c>
      <c r="C1148" t="s">
        <v>48</v>
      </c>
      <c r="D1148" t="s">
        <v>11</v>
      </c>
      <c r="E1148" t="s">
        <v>9</v>
      </c>
      <c r="F1148">
        <v>1027</v>
      </c>
      <c r="G1148">
        <v>1027</v>
      </c>
    </row>
    <row r="1149" spans="1:7" x14ac:dyDescent="0.25">
      <c r="A1149">
        <v>1147</v>
      </c>
      <c r="B1149" t="s">
        <v>47</v>
      </c>
      <c r="C1149" t="s">
        <v>48</v>
      </c>
      <c r="D1149" t="s">
        <v>11</v>
      </c>
      <c r="E1149" t="s">
        <v>10</v>
      </c>
      <c r="F1149">
        <v>58</v>
      </c>
      <c r="G1149">
        <v>56</v>
      </c>
    </row>
    <row r="1150" spans="1:7" x14ac:dyDescent="0.25">
      <c r="A1150">
        <v>1148</v>
      </c>
      <c r="B1150" t="s">
        <v>47</v>
      </c>
      <c r="C1150" t="s">
        <v>48</v>
      </c>
      <c r="D1150" t="s">
        <v>11</v>
      </c>
      <c r="E1150" t="s">
        <v>10</v>
      </c>
      <c r="F1150">
        <v>290</v>
      </c>
      <c r="G1150">
        <v>288</v>
      </c>
    </row>
    <row r="1151" spans="1:7" x14ac:dyDescent="0.25">
      <c r="A1151">
        <v>1149</v>
      </c>
      <c r="B1151" t="s">
        <v>47</v>
      </c>
      <c r="C1151" t="s">
        <v>48</v>
      </c>
      <c r="D1151" t="s">
        <v>11</v>
      </c>
      <c r="E1151" t="s">
        <v>10</v>
      </c>
      <c r="F1151">
        <v>503</v>
      </c>
      <c r="G1151">
        <v>501</v>
      </c>
    </row>
    <row r="1152" spans="1:7" x14ac:dyDescent="0.25">
      <c r="A1152">
        <v>1150</v>
      </c>
      <c r="B1152" t="s">
        <v>47</v>
      </c>
      <c r="C1152" t="s">
        <v>48</v>
      </c>
      <c r="D1152" t="s">
        <v>11</v>
      </c>
      <c r="E1152" t="s">
        <v>10</v>
      </c>
      <c r="F1152">
        <v>716</v>
      </c>
      <c r="G1152">
        <v>714</v>
      </c>
    </row>
    <row r="1153" spans="1:7" x14ac:dyDescent="0.25">
      <c r="A1153">
        <v>1151</v>
      </c>
      <c r="B1153" t="s">
        <v>47</v>
      </c>
      <c r="C1153" t="s">
        <v>48</v>
      </c>
      <c r="D1153" t="s">
        <v>11</v>
      </c>
      <c r="E1153" t="s">
        <v>10</v>
      </c>
      <c r="F1153">
        <v>947</v>
      </c>
      <c r="G1153">
        <v>943</v>
      </c>
    </row>
    <row r="1154" spans="1:7" x14ac:dyDescent="0.25">
      <c r="A1154">
        <v>1152</v>
      </c>
      <c r="B1154" t="s">
        <v>47</v>
      </c>
      <c r="C1154" t="s">
        <v>48</v>
      </c>
      <c r="D1154" t="s">
        <v>12</v>
      </c>
      <c r="E1154" t="s">
        <v>9</v>
      </c>
      <c r="F1154">
        <v>14</v>
      </c>
      <c r="G1154">
        <v>12</v>
      </c>
    </row>
    <row r="1155" spans="1:7" x14ac:dyDescent="0.25">
      <c r="A1155">
        <v>1153</v>
      </c>
      <c r="B1155" t="s">
        <v>47</v>
      </c>
      <c r="C1155" t="s">
        <v>48</v>
      </c>
      <c r="D1155" t="s">
        <v>12</v>
      </c>
      <c r="E1155" t="s">
        <v>9</v>
      </c>
      <c r="F1155">
        <v>251</v>
      </c>
      <c r="G1155">
        <v>252</v>
      </c>
    </row>
    <row r="1156" spans="1:7" x14ac:dyDescent="0.25">
      <c r="A1156">
        <v>1154</v>
      </c>
      <c r="B1156" t="s">
        <v>47</v>
      </c>
      <c r="C1156" t="s">
        <v>48</v>
      </c>
      <c r="D1156" t="s">
        <v>12</v>
      </c>
      <c r="E1156" t="s">
        <v>9</v>
      </c>
      <c r="F1156">
        <v>466</v>
      </c>
      <c r="G1156">
        <v>467</v>
      </c>
    </row>
    <row r="1157" spans="1:7" x14ac:dyDescent="0.25">
      <c r="A1157">
        <v>1155</v>
      </c>
      <c r="B1157" t="s">
        <v>47</v>
      </c>
      <c r="C1157" t="s">
        <v>48</v>
      </c>
      <c r="D1157" t="s">
        <v>12</v>
      </c>
      <c r="E1157" t="s">
        <v>9</v>
      </c>
      <c r="F1157">
        <v>682</v>
      </c>
      <c r="G1157">
        <v>680</v>
      </c>
    </row>
    <row r="1158" spans="1:7" x14ac:dyDescent="0.25">
      <c r="A1158">
        <v>1156</v>
      </c>
      <c r="B1158" t="s">
        <v>47</v>
      </c>
      <c r="C1158" t="s">
        <v>48</v>
      </c>
      <c r="D1158" t="s">
        <v>12</v>
      </c>
      <c r="E1158" t="s">
        <v>9</v>
      </c>
      <c r="F1158">
        <v>906</v>
      </c>
      <c r="G1158">
        <v>908</v>
      </c>
    </row>
    <row r="1159" spans="1:7" x14ac:dyDescent="0.25">
      <c r="A1159">
        <v>1157</v>
      </c>
      <c r="B1159" t="s">
        <v>47</v>
      </c>
      <c r="C1159" t="s">
        <v>48</v>
      </c>
      <c r="D1159" t="s">
        <v>12</v>
      </c>
      <c r="E1159" t="s">
        <v>10</v>
      </c>
      <c r="F1159">
        <v>176</v>
      </c>
      <c r="G1159">
        <v>172</v>
      </c>
    </row>
    <row r="1160" spans="1:7" x14ac:dyDescent="0.25">
      <c r="A1160">
        <v>1158</v>
      </c>
      <c r="B1160" t="s">
        <v>47</v>
      </c>
      <c r="C1160" t="s">
        <v>48</v>
      </c>
      <c r="D1160" t="s">
        <v>12</v>
      </c>
      <c r="E1160" t="s">
        <v>10</v>
      </c>
      <c r="F1160">
        <v>399</v>
      </c>
      <c r="G1160">
        <v>396</v>
      </c>
    </row>
    <row r="1161" spans="1:7" x14ac:dyDescent="0.25">
      <c r="A1161">
        <v>1159</v>
      </c>
      <c r="B1161" t="s">
        <v>47</v>
      </c>
      <c r="C1161" t="s">
        <v>48</v>
      </c>
      <c r="D1161" t="s">
        <v>12</v>
      </c>
      <c r="E1161" t="s">
        <v>10</v>
      </c>
      <c r="F1161">
        <v>608</v>
      </c>
      <c r="G1161">
        <v>608</v>
      </c>
    </row>
    <row r="1162" spans="1:7" x14ac:dyDescent="0.25">
      <c r="A1162">
        <v>1160</v>
      </c>
      <c r="B1162" t="s">
        <v>47</v>
      </c>
      <c r="C1162" t="s">
        <v>48</v>
      </c>
      <c r="D1162" t="s">
        <v>12</v>
      </c>
      <c r="E1162" t="s">
        <v>10</v>
      </c>
      <c r="F1162">
        <v>827</v>
      </c>
      <c r="G1162">
        <v>824</v>
      </c>
    </row>
    <row r="1163" spans="1:7" x14ac:dyDescent="0.25">
      <c r="A1163">
        <v>1161</v>
      </c>
      <c r="B1163" t="s">
        <v>47</v>
      </c>
      <c r="C1163" t="s">
        <v>48</v>
      </c>
      <c r="D1163" t="s">
        <v>12</v>
      </c>
      <c r="E1163" t="s">
        <v>10</v>
      </c>
      <c r="F1163">
        <v>1068</v>
      </c>
      <c r="G1163">
        <v>1063</v>
      </c>
    </row>
    <row r="1164" spans="1:7" x14ac:dyDescent="0.25">
      <c r="A1164">
        <v>1162</v>
      </c>
      <c r="B1164" t="s">
        <v>47</v>
      </c>
      <c r="C1164" t="s">
        <v>48</v>
      </c>
      <c r="D1164" t="s">
        <v>13</v>
      </c>
      <c r="E1164" t="s">
        <v>9</v>
      </c>
      <c r="F1164">
        <v>139</v>
      </c>
      <c r="G1164">
        <v>141</v>
      </c>
    </row>
    <row r="1165" spans="1:7" x14ac:dyDescent="0.25">
      <c r="A1165">
        <v>1163</v>
      </c>
      <c r="B1165" t="s">
        <v>47</v>
      </c>
      <c r="C1165" t="s">
        <v>48</v>
      </c>
      <c r="D1165" t="s">
        <v>13</v>
      </c>
      <c r="E1165" t="s">
        <v>9</v>
      </c>
      <c r="F1165">
        <v>364</v>
      </c>
      <c r="G1165">
        <v>368</v>
      </c>
    </row>
    <row r="1166" spans="1:7" x14ac:dyDescent="0.25">
      <c r="A1166">
        <v>1164</v>
      </c>
      <c r="B1166" t="s">
        <v>47</v>
      </c>
      <c r="C1166" t="s">
        <v>48</v>
      </c>
      <c r="D1166" t="s">
        <v>13</v>
      </c>
      <c r="E1166" t="s">
        <v>9</v>
      </c>
      <c r="F1166">
        <v>576</v>
      </c>
      <c r="G1166">
        <v>578</v>
      </c>
    </row>
    <row r="1167" spans="1:7" x14ac:dyDescent="0.25">
      <c r="A1167">
        <v>1165</v>
      </c>
      <c r="B1167" t="s">
        <v>47</v>
      </c>
      <c r="C1167" t="s">
        <v>48</v>
      </c>
      <c r="D1167" t="s">
        <v>13</v>
      </c>
      <c r="E1167" t="s">
        <v>9</v>
      </c>
      <c r="F1167">
        <v>793</v>
      </c>
      <c r="G1167">
        <v>796</v>
      </c>
    </row>
    <row r="1168" spans="1:7" x14ac:dyDescent="0.25">
      <c r="A1168">
        <v>1166</v>
      </c>
      <c r="B1168" t="s">
        <v>47</v>
      </c>
      <c r="C1168" t="s">
        <v>48</v>
      </c>
      <c r="D1168" t="s">
        <v>13</v>
      </c>
      <c r="E1168" t="s">
        <v>9</v>
      </c>
      <c r="F1168">
        <v>1027</v>
      </c>
      <c r="G1168">
        <v>1028</v>
      </c>
    </row>
    <row r="1169" spans="1:7" x14ac:dyDescent="0.25">
      <c r="A1169">
        <v>1167</v>
      </c>
      <c r="B1169" t="s">
        <v>47</v>
      </c>
      <c r="C1169" t="s">
        <v>48</v>
      </c>
      <c r="D1169" t="s">
        <v>13</v>
      </c>
      <c r="E1169" t="s">
        <v>10</v>
      </c>
      <c r="F1169">
        <v>58</v>
      </c>
      <c r="G1169">
        <v>56</v>
      </c>
    </row>
    <row r="1170" spans="1:7" x14ac:dyDescent="0.25">
      <c r="A1170">
        <v>1168</v>
      </c>
      <c r="B1170" t="s">
        <v>47</v>
      </c>
      <c r="C1170" t="s">
        <v>48</v>
      </c>
      <c r="D1170" t="s">
        <v>13</v>
      </c>
      <c r="E1170" t="s">
        <v>10</v>
      </c>
      <c r="F1170">
        <v>290</v>
      </c>
      <c r="G1170">
        <v>289</v>
      </c>
    </row>
    <row r="1171" spans="1:7" x14ac:dyDescent="0.25">
      <c r="A1171">
        <v>1169</v>
      </c>
      <c r="B1171" t="s">
        <v>47</v>
      </c>
      <c r="C1171" t="s">
        <v>48</v>
      </c>
      <c r="D1171" t="s">
        <v>13</v>
      </c>
      <c r="E1171" t="s">
        <v>10</v>
      </c>
      <c r="F1171">
        <v>503</v>
      </c>
      <c r="G1171">
        <v>502</v>
      </c>
    </row>
    <row r="1172" spans="1:7" x14ac:dyDescent="0.25">
      <c r="A1172">
        <v>1170</v>
      </c>
      <c r="B1172" t="s">
        <v>47</v>
      </c>
      <c r="C1172" t="s">
        <v>48</v>
      </c>
      <c r="D1172" t="s">
        <v>13</v>
      </c>
      <c r="E1172" t="s">
        <v>10</v>
      </c>
      <c r="F1172">
        <v>716</v>
      </c>
      <c r="G1172">
        <v>715</v>
      </c>
    </row>
    <row r="1173" spans="1:7" x14ac:dyDescent="0.25">
      <c r="A1173">
        <v>1171</v>
      </c>
      <c r="B1173" t="s">
        <v>47</v>
      </c>
      <c r="C1173" t="s">
        <v>48</v>
      </c>
      <c r="D1173" t="s">
        <v>13</v>
      </c>
      <c r="E1173" t="s">
        <v>10</v>
      </c>
      <c r="F1173">
        <v>947</v>
      </c>
      <c r="G1173">
        <v>944</v>
      </c>
    </row>
    <row r="1174" spans="1:7" x14ac:dyDescent="0.25">
      <c r="A1174">
        <v>1172</v>
      </c>
      <c r="B1174" t="s">
        <v>47</v>
      </c>
      <c r="C1174" t="s">
        <v>49</v>
      </c>
      <c r="D1174" t="s">
        <v>8</v>
      </c>
      <c r="E1174" t="s">
        <v>9</v>
      </c>
      <c r="F1174">
        <v>139</v>
      </c>
      <c r="G1174">
        <v>145</v>
      </c>
    </row>
    <row r="1175" spans="1:7" x14ac:dyDescent="0.25">
      <c r="A1175">
        <v>1173</v>
      </c>
      <c r="B1175" t="s">
        <v>47</v>
      </c>
      <c r="C1175" t="s">
        <v>49</v>
      </c>
      <c r="D1175" t="s">
        <v>8</v>
      </c>
      <c r="E1175" t="s">
        <v>9</v>
      </c>
      <c r="F1175">
        <v>375</v>
      </c>
      <c r="G1175">
        <v>381</v>
      </c>
    </row>
    <row r="1176" spans="1:7" x14ac:dyDescent="0.25">
      <c r="A1176">
        <v>1174</v>
      </c>
      <c r="B1176" t="s">
        <v>47</v>
      </c>
      <c r="C1176" t="s">
        <v>49</v>
      </c>
      <c r="D1176" t="s">
        <v>8</v>
      </c>
      <c r="E1176" t="s">
        <v>9</v>
      </c>
      <c r="F1176">
        <v>610</v>
      </c>
      <c r="G1176">
        <v>613</v>
      </c>
    </row>
    <row r="1177" spans="1:7" x14ac:dyDescent="0.25">
      <c r="A1177">
        <v>1175</v>
      </c>
      <c r="B1177" t="s">
        <v>47</v>
      </c>
      <c r="C1177" t="s">
        <v>49</v>
      </c>
      <c r="D1177" t="s">
        <v>8</v>
      </c>
      <c r="E1177" t="s">
        <v>9</v>
      </c>
      <c r="F1177">
        <v>848</v>
      </c>
      <c r="G1177">
        <v>853</v>
      </c>
    </row>
    <row r="1178" spans="1:7" x14ac:dyDescent="0.25">
      <c r="A1178">
        <v>1176</v>
      </c>
      <c r="B1178" t="s">
        <v>47</v>
      </c>
      <c r="C1178" t="s">
        <v>49</v>
      </c>
      <c r="D1178" t="s">
        <v>8</v>
      </c>
      <c r="E1178" t="s">
        <v>9</v>
      </c>
      <c r="F1178">
        <v>1085</v>
      </c>
      <c r="G1178">
        <v>1090</v>
      </c>
    </row>
    <row r="1179" spans="1:7" x14ac:dyDescent="0.25">
      <c r="A1179">
        <v>1177</v>
      </c>
      <c r="B1179" t="s">
        <v>47</v>
      </c>
      <c r="C1179" t="s">
        <v>49</v>
      </c>
      <c r="D1179" t="s">
        <v>8</v>
      </c>
      <c r="E1179" t="s">
        <v>10</v>
      </c>
      <c r="F1179">
        <v>65</v>
      </c>
      <c r="G1179">
        <v>66</v>
      </c>
    </row>
    <row r="1180" spans="1:7" x14ac:dyDescent="0.25">
      <c r="A1180">
        <v>1178</v>
      </c>
      <c r="B1180" t="s">
        <v>47</v>
      </c>
      <c r="C1180" t="s">
        <v>49</v>
      </c>
      <c r="D1180" t="s">
        <v>8</v>
      </c>
      <c r="E1180" t="s">
        <v>10</v>
      </c>
      <c r="F1180">
        <v>302</v>
      </c>
      <c r="G1180">
        <v>302</v>
      </c>
    </row>
    <row r="1181" spans="1:7" x14ac:dyDescent="0.25">
      <c r="A1181">
        <v>1179</v>
      </c>
      <c r="B1181" t="s">
        <v>47</v>
      </c>
      <c r="C1181" t="s">
        <v>49</v>
      </c>
      <c r="D1181" t="s">
        <v>8</v>
      </c>
      <c r="E1181" t="s">
        <v>10</v>
      </c>
      <c r="F1181">
        <v>537</v>
      </c>
      <c r="G1181">
        <v>538</v>
      </c>
    </row>
    <row r="1182" spans="1:7" x14ac:dyDescent="0.25">
      <c r="A1182">
        <v>1180</v>
      </c>
      <c r="B1182" t="s">
        <v>47</v>
      </c>
      <c r="C1182" t="s">
        <v>49</v>
      </c>
      <c r="D1182" t="s">
        <v>8</v>
      </c>
      <c r="E1182" t="s">
        <v>10</v>
      </c>
      <c r="F1182">
        <v>776</v>
      </c>
      <c r="G1182">
        <v>778</v>
      </c>
    </row>
    <row r="1183" spans="1:7" x14ac:dyDescent="0.25">
      <c r="A1183">
        <v>1181</v>
      </c>
      <c r="B1183" t="s">
        <v>47</v>
      </c>
      <c r="C1183" t="s">
        <v>49</v>
      </c>
      <c r="D1183" t="s">
        <v>8</v>
      </c>
      <c r="E1183" t="s">
        <v>10</v>
      </c>
      <c r="F1183">
        <v>1010</v>
      </c>
      <c r="G1183">
        <v>1010</v>
      </c>
    </row>
    <row r="1184" spans="1:7" x14ac:dyDescent="0.25">
      <c r="A1184">
        <v>1182</v>
      </c>
      <c r="B1184" t="s">
        <v>47</v>
      </c>
      <c r="C1184" t="s">
        <v>49</v>
      </c>
      <c r="D1184" t="s">
        <v>8</v>
      </c>
      <c r="E1184" t="s">
        <v>10</v>
      </c>
      <c r="G1184">
        <v>1248</v>
      </c>
    </row>
    <row r="1185" spans="1:7" x14ac:dyDescent="0.25">
      <c r="A1185">
        <v>1183</v>
      </c>
      <c r="B1185" t="s">
        <v>47</v>
      </c>
      <c r="C1185" t="s">
        <v>49</v>
      </c>
      <c r="D1185" t="s">
        <v>11</v>
      </c>
      <c r="E1185" t="s">
        <v>9</v>
      </c>
      <c r="F1185">
        <v>15</v>
      </c>
      <c r="G1185">
        <v>24</v>
      </c>
    </row>
    <row r="1186" spans="1:7" x14ac:dyDescent="0.25">
      <c r="A1186">
        <v>1184</v>
      </c>
      <c r="B1186" t="s">
        <v>47</v>
      </c>
      <c r="C1186" t="s">
        <v>49</v>
      </c>
      <c r="D1186" t="s">
        <v>11</v>
      </c>
      <c r="E1186" t="s">
        <v>9</v>
      </c>
      <c r="F1186">
        <v>258</v>
      </c>
      <c r="G1186">
        <v>266</v>
      </c>
    </row>
    <row r="1187" spans="1:7" x14ac:dyDescent="0.25">
      <c r="A1187">
        <v>1185</v>
      </c>
      <c r="B1187" t="s">
        <v>47</v>
      </c>
      <c r="C1187" t="s">
        <v>49</v>
      </c>
      <c r="D1187" t="s">
        <v>11</v>
      </c>
      <c r="E1187" t="s">
        <v>9</v>
      </c>
      <c r="F1187">
        <v>496</v>
      </c>
      <c r="G1187">
        <v>502</v>
      </c>
    </row>
    <row r="1188" spans="1:7" x14ac:dyDescent="0.25">
      <c r="A1188">
        <v>1186</v>
      </c>
      <c r="B1188" t="s">
        <v>47</v>
      </c>
      <c r="C1188" t="s">
        <v>49</v>
      </c>
      <c r="D1188" t="s">
        <v>11</v>
      </c>
      <c r="E1188" t="s">
        <v>9</v>
      </c>
      <c r="F1188">
        <v>736</v>
      </c>
      <c r="G1188">
        <v>741</v>
      </c>
    </row>
    <row r="1189" spans="1:7" x14ac:dyDescent="0.25">
      <c r="A1189">
        <v>1187</v>
      </c>
      <c r="B1189" t="s">
        <v>47</v>
      </c>
      <c r="C1189" t="s">
        <v>49</v>
      </c>
      <c r="D1189" t="s">
        <v>11</v>
      </c>
      <c r="E1189" t="s">
        <v>9</v>
      </c>
      <c r="F1189">
        <v>965</v>
      </c>
      <c r="G1189">
        <v>972</v>
      </c>
    </row>
    <row r="1190" spans="1:7" x14ac:dyDescent="0.25">
      <c r="A1190">
        <v>1188</v>
      </c>
      <c r="B1190" t="s">
        <v>47</v>
      </c>
      <c r="C1190" t="s">
        <v>49</v>
      </c>
      <c r="D1190" t="s">
        <v>11</v>
      </c>
      <c r="E1190" t="s">
        <v>9</v>
      </c>
      <c r="F1190">
        <v>1212</v>
      </c>
      <c r="G1190">
        <v>1213</v>
      </c>
    </row>
    <row r="1191" spans="1:7" x14ac:dyDescent="0.25">
      <c r="A1191">
        <v>1189</v>
      </c>
      <c r="B1191" t="s">
        <v>47</v>
      </c>
      <c r="C1191" t="s">
        <v>49</v>
      </c>
      <c r="D1191" t="s">
        <v>11</v>
      </c>
      <c r="E1191" t="s">
        <v>10</v>
      </c>
      <c r="F1191">
        <v>185</v>
      </c>
      <c r="G1191">
        <v>183</v>
      </c>
    </row>
    <row r="1192" spans="1:7" x14ac:dyDescent="0.25">
      <c r="A1192">
        <v>1190</v>
      </c>
      <c r="B1192" t="s">
        <v>47</v>
      </c>
      <c r="C1192" t="s">
        <v>49</v>
      </c>
      <c r="D1192" t="s">
        <v>11</v>
      </c>
      <c r="E1192" t="s">
        <v>10</v>
      </c>
      <c r="F1192">
        <v>419</v>
      </c>
      <c r="G1192">
        <v>418</v>
      </c>
    </row>
    <row r="1193" spans="1:7" x14ac:dyDescent="0.25">
      <c r="A1193">
        <v>1191</v>
      </c>
      <c r="B1193" t="s">
        <v>47</v>
      </c>
      <c r="C1193" t="s">
        <v>49</v>
      </c>
      <c r="D1193" t="s">
        <v>11</v>
      </c>
      <c r="E1193" t="s">
        <v>10</v>
      </c>
      <c r="F1193">
        <v>651</v>
      </c>
      <c r="G1193">
        <v>646</v>
      </c>
    </row>
    <row r="1194" spans="1:7" x14ac:dyDescent="0.25">
      <c r="A1194">
        <v>1192</v>
      </c>
      <c r="B1194" t="s">
        <v>47</v>
      </c>
      <c r="C1194" t="s">
        <v>49</v>
      </c>
      <c r="D1194" t="s">
        <v>11</v>
      </c>
      <c r="E1194" t="s">
        <v>10</v>
      </c>
      <c r="F1194">
        <v>894</v>
      </c>
      <c r="G1194">
        <v>894</v>
      </c>
    </row>
    <row r="1195" spans="1:7" x14ac:dyDescent="0.25">
      <c r="A1195">
        <v>1193</v>
      </c>
      <c r="B1195" t="s">
        <v>47</v>
      </c>
      <c r="C1195" t="s">
        <v>49</v>
      </c>
      <c r="D1195" t="s">
        <v>11</v>
      </c>
      <c r="E1195" t="s">
        <v>10</v>
      </c>
      <c r="F1195">
        <v>1134</v>
      </c>
      <c r="G1195">
        <v>1130</v>
      </c>
    </row>
    <row r="1196" spans="1:7" x14ac:dyDescent="0.25">
      <c r="A1196">
        <v>1194</v>
      </c>
      <c r="B1196" t="s">
        <v>47</v>
      </c>
      <c r="C1196" t="s">
        <v>49</v>
      </c>
      <c r="D1196" t="s">
        <v>12</v>
      </c>
      <c r="E1196" t="s">
        <v>9</v>
      </c>
      <c r="F1196">
        <v>139</v>
      </c>
      <c r="G1196">
        <v>142</v>
      </c>
    </row>
    <row r="1197" spans="1:7" x14ac:dyDescent="0.25">
      <c r="A1197">
        <v>1195</v>
      </c>
      <c r="B1197" t="s">
        <v>47</v>
      </c>
      <c r="C1197" t="s">
        <v>49</v>
      </c>
      <c r="D1197" t="s">
        <v>12</v>
      </c>
      <c r="E1197" t="s">
        <v>9</v>
      </c>
      <c r="F1197">
        <v>375</v>
      </c>
      <c r="G1197">
        <v>378</v>
      </c>
    </row>
    <row r="1198" spans="1:7" x14ac:dyDescent="0.25">
      <c r="A1198">
        <v>1196</v>
      </c>
      <c r="B1198" t="s">
        <v>47</v>
      </c>
      <c r="C1198" t="s">
        <v>49</v>
      </c>
      <c r="D1198" t="s">
        <v>12</v>
      </c>
      <c r="E1198" t="s">
        <v>9</v>
      </c>
      <c r="F1198">
        <v>610</v>
      </c>
      <c r="G1198">
        <v>610</v>
      </c>
    </row>
    <row r="1199" spans="1:7" x14ac:dyDescent="0.25">
      <c r="A1199">
        <v>1197</v>
      </c>
      <c r="B1199" t="s">
        <v>47</v>
      </c>
      <c r="C1199" t="s">
        <v>49</v>
      </c>
      <c r="D1199" t="s">
        <v>12</v>
      </c>
      <c r="E1199" t="s">
        <v>9</v>
      </c>
      <c r="F1199">
        <v>848</v>
      </c>
      <c r="G1199">
        <v>849</v>
      </c>
    </row>
    <row r="1200" spans="1:7" x14ac:dyDescent="0.25">
      <c r="A1200">
        <v>1198</v>
      </c>
      <c r="B1200" t="s">
        <v>47</v>
      </c>
      <c r="C1200" t="s">
        <v>49</v>
      </c>
      <c r="D1200" t="s">
        <v>12</v>
      </c>
      <c r="E1200" t="s">
        <v>9</v>
      </c>
      <c r="F1200">
        <v>1085</v>
      </c>
      <c r="G1200">
        <v>1087</v>
      </c>
    </row>
    <row r="1201" spans="1:7" x14ac:dyDescent="0.25">
      <c r="A1201">
        <v>1199</v>
      </c>
      <c r="B1201" t="s">
        <v>47</v>
      </c>
      <c r="C1201" t="s">
        <v>49</v>
      </c>
      <c r="D1201" t="s">
        <v>12</v>
      </c>
      <c r="E1201" t="s">
        <v>10</v>
      </c>
      <c r="F1201">
        <v>65</v>
      </c>
      <c r="G1201">
        <v>64</v>
      </c>
    </row>
    <row r="1202" spans="1:7" x14ac:dyDescent="0.25">
      <c r="A1202">
        <v>1200</v>
      </c>
      <c r="B1202" t="s">
        <v>47</v>
      </c>
      <c r="C1202" t="s">
        <v>49</v>
      </c>
      <c r="D1202" t="s">
        <v>12</v>
      </c>
      <c r="E1202" t="s">
        <v>10</v>
      </c>
      <c r="F1202">
        <v>302</v>
      </c>
      <c r="G1202">
        <v>301</v>
      </c>
    </row>
    <row r="1203" spans="1:7" x14ac:dyDescent="0.25">
      <c r="A1203">
        <v>1201</v>
      </c>
      <c r="B1203" t="s">
        <v>47</v>
      </c>
      <c r="C1203" t="s">
        <v>49</v>
      </c>
      <c r="D1203" t="s">
        <v>12</v>
      </c>
      <c r="E1203" t="s">
        <v>10</v>
      </c>
      <c r="F1203">
        <v>537</v>
      </c>
      <c r="G1203">
        <v>536</v>
      </c>
    </row>
    <row r="1204" spans="1:7" x14ac:dyDescent="0.25">
      <c r="A1204">
        <v>1202</v>
      </c>
      <c r="B1204" t="s">
        <v>47</v>
      </c>
      <c r="C1204" t="s">
        <v>49</v>
      </c>
      <c r="D1204" t="s">
        <v>12</v>
      </c>
      <c r="E1204" t="s">
        <v>10</v>
      </c>
      <c r="F1204">
        <v>776</v>
      </c>
      <c r="G1204">
        <v>775</v>
      </c>
    </row>
    <row r="1205" spans="1:7" x14ac:dyDescent="0.25">
      <c r="A1205">
        <v>1203</v>
      </c>
      <c r="B1205" t="s">
        <v>47</v>
      </c>
      <c r="C1205" t="s">
        <v>49</v>
      </c>
      <c r="D1205" t="s">
        <v>12</v>
      </c>
      <c r="E1205" t="s">
        <v>10</v>
      </c>
      <c r="F1205">
        <v>1010</v>
      </c>
      <c r="G1205">
        <v>1006</v>
      </c>
    </row>
    <row r="1206" spans="1:7" x14ac:dyDescent="0.25">
      <c r="A1206">
        <v>1204</v>
      </c>
      <c r="B1206" t="s">
        <v>47</v>
      </c>
      <c r="C1206" t="s">
        <v>49</v>
      </c>
      <c r="D1206" t="s">
        <v>12</v>
      </c>
      <c r="E1206" t="s">
        <v>10</v>
      </c>
      <c r="G1206">
        <v>1249</v>
      </c>
    </row>
    <row r="1207" spans="1:7" x14ac:dyDescent="0.25">
      <c r="A1207">
        <v>1205</v>
      </c>
      <c r="B1207" t="s">
        <v>47</v>
      </c>
      <c r="C1207" t="s">
        <v>49</v>
      </c>
      <c r="D1207" t="s">
        <v>13</v>
      </c>
      <c r="E1207" t="s">
        <v>9</v>
      </c>
      <c r="F1207">
        <v>15</v>
      </c>
      <c r="G1207">
        <v>19</v>
      </c>
    </row>
    <row r="1208" spans="1:7" x14ac:dyDescent="0.25">
      <c r="A1208">
        <v>1206</v>
      </c>
      <c r="B1208" t="s">
        <v>47</v>
      </c>
      <c r="C1208" t="s">
        <v>49</v>
      </c>
      <c r="D1208" t="s">
        <v>13</v>
      </c>
      <c r="E1208" t="s">
        <v>9</v>
      </c>
      <c r="F1208">
        <v>258</v>
      </c>
      <c r="G1208">
        <v>264</v>
      </c>
    </row>
    <row r="1209" spans="1:7" x14ac:dyDescent="0.25">
      <c r="A1209">
        <v>1207</v>
      </c>
      <c r="B1209" t="s">
        <v>47</v>
      </c>
      <c r="C1209" t="s">
        <v>49</v>
      </c>
      <c r="D1209" t="s">
        <v>13</v>
      </c>
      <c r="E1209" t="s">
        <v>9</v>
      </c>
      <c r="F1209">
        <v>496</v>
      </c>
      <c r="G1209">
        <v>500</v>
      </c>
    </row>
    <row r="1210" spans="1:7" x14ac:dyDescent="0.25">
      <c r="A1210">
        <v>1208</v>
      </c>
      <c r="B1210" t="s">
        <v>47</v>
      </c>
      <c r="C1210" t="s">
        <v>49</v>
      </c>
      <c r="D1210" t="s">
        <v>13</v>
      </c>
      <c r="E1210" t="s">
        <v>9</v>
      </c>
      <c r="F1210">
        <v>736</v>
      </c>
      <c r="G1210">
        <v>739</v>
      </c>
    </row>
    <row r="1211" spans="1:7" x14ac:dyDescent="0.25">
      <c r="A1211">
        <v>1209</v>
      </c>
      <c r="B1211" t="s">
        <v>47</v>
      </c>
      <c r="C1211" t="s">
        <v>49</v>
      </c>
      <c r="D1211" t="s">
        <v>13</v>
      </c>
      <c r="E1211" t="s">
        <v>9</v>
      </c>
      <c r="F1211">
        <v>965</v>
      </c>
      <c r="G1211">
        <v>970</v>
      </c>
    </row>
    <row r="1212" spans="1:7" x14ac:dyDescent="0.25">
      <c r="A1212">
        <v>1210</v>
      </c>
      <c r="B1212" t="s">
        <v>47</v>
      </c>
      <c r="C1212" t="s">
        <v>49</v>
      </c>
      <c r="D1212" t="s">
        <v>13</v>
      </c>
      <c r="E1212" t="s">
        <v>9</v>
      </c>
      <c r="F1212">
        <v>1212</v>
      </c>
      <c r="G1212">
        <v>1212</v>
      </c>
    </row>
    <row r="1213" spans="1:7" x14ac:dyDescent="0.25">
      <c r="A1213">
        <v>1211</v>
      </c>
      <c r="B1213" t="s">
        <v>47</v>
      </c>
      <c r="C1213" t="s">
        <v>49</v>
      </c>
      <c r="D1213" t="s">
        <v>13</v>
      </c>
      <c r="E1213" t="s">
        <v>10</v>
      </c>
      <c r="F1213">
        <v>185</v>
      </c>
      <c r="G1213">
        <v>183</v>
      </c>
    </row>
    <row r="1214" spans="1:7" x14ac:dyDescent="0.25">
      <c r="A1214">
        <v>1212</v>
      </c>
      <c r="B1214" t="s">
        <v>47</v>
      </c>
      <c r="C1214" t="s">
        <v>49</v>
      </c>
      <c r="D1214" t="s">
        <v>13</v>
      </c>
      <c r="E1214" t="s">
        <v>10</v>
      </c>
      <c r="F1214">
        <v>419</v>
      </c>
      <c r="G1214">
        <v>418</v>
      </c>
    </row>
    <row r="1215" spans="1:7" x14ac:dyDescent="0.25">
      <c r="A1215">
        <v>1213</v>
      </c>
      <c r="B1215" t="s">
        <v>47</v>
      </c>
      <c r="C1215" t="s">
        <v>49</v>
      </c>
      <c r="D1215" t="s">
        <v>13</v>
      </c>
      <c r="E1215" t="s">
        <v>10</v>
      </c>
      <c r="F1215">
        <v>651</v>
      </c>
      <c r="G1215">
        <v>649</v>
      </c>
    </row>
    <row r="1216" spans="1:7" x14ac:dyDescent="0.25">
      <c r="A1216">
        <v>1214</v>
      </c>
      <c r="B1216" t="s">
        <v>47</v>
      </c>
      <c r="C1216" t="s">
        <v>49</v>
      </c>
      <c r="D1216" t="s">
        <v>13</v>
      </c>
      <c r="E1216" t="s">
        <v>10</v>
      </c>
      <c r="F1216">
        <v>894</v>
      </c>
      <c r="G1216">
        <v>894</v>
      </c>
    </row>
    <row r="1217" spans="1:7" x14ac:dyDescent="0.25">
      <c r="A1217">
        <v>1215</v>
      </c>
      <c r="B1217" t="s">
        <v>47</v>
      </c>
      <c r="C1217" t="s">
        <v>49</v>
      </c>
      <c r="D1217" t="s">
        <v>13</v>
      </c>
      <c r="E1217" t="s">
        <v>10</v>
      </c>
      <c r="F1217">
        <v>1134</v>
      </c>
      <c r="G1217">
        <v>1131</v>
      </c>
    </row>
    <row r="1218" spans="1:7" x14ac:dyDescent="0.25">
      <c r="A1218">
        <v>1216</v>
      </c>
      <c r="B1218" t="s">
        <v>47</v>
      </c>
      <c r="C1218" t="s">
        <v>50</v>
      </c>
      <c r="D1218" t="s">
        <v>8</v>
      </c>
      <c r="E1218" t="s">
        <v>9</v>
      </c>
      <c r="F1218">
        <v>170</v>
      </c>
      <c r="G1218">
        <v>176</v>
      </c>
    </row>
    <row r="1219" spans="1:7" x14ac:dyDescent="0.25">
      <c r="A1219">
        <v>1217</v>
      </c>
      <c r="B1219" t="s">
        <v>47</v>
      </c>
      <c r="C1219" t="s">
        <v>50</v>
      </c>
      <c r="D1219" t="s">
        <v>8</v>
      </c>
      <c r="E1219" t="s">
        <v>9</v>
      </c>
      <c r="F1219">
        <v>416</v>
      </c>
      <c r="G1219">
        <v>422</v>
      </c>
    </row>
    <row r="1220" spans="1:7" x14ac:dyDescent="0.25">
      <c r="A1220">
        <v>1218</v>
      </c>
      <c r="B1220" t="s">
        <v>47</v>
      </c>
      <c r="C1220" t="s">
        <v>50</v>
      </c>
      <c r="D1220" t="s">
        <v>8</v>
      </c>
      <c r="E1220" t="s">
        <v>9</v>
      </c>
      <c r="F1220">
        <v>666</v>
      </c>
      <c r="G1220">
        <v>674</v>
      </c>
    </row>
    <row r="1221" spans="1:7" x14ac:dyDescent="0.25">
      <c r="A1221">
        <v>1219</v>
      </c>
      <c r="B1221" t="s">
        <v>47</v>
      </c>
      <c r="C1221" t="s">
        <v>50</v>
      </c>
      <c r="D1221" t="s">
        <v>8</v>
      </c>
      <c r="E1221" t="s">
        <v>9</v>
      </c>
      <c r="F1221">
        <v>916</v>
      </c>
      <c r="G1221">
        <v>920</v>
      </c>
    </row>
    <row r="1222" spans="1:7" x14ac:dyDescent="0.25">
      <c r="A1222">
        <v>1220</v>
      </c>
      <c r="B1222" t="s">
        <v>47</v>
      </c>
      <c r="C1222" t="s">
        <v>50</v>
      </c>
      <c r="D1222" t="s">
        <v>8</v>
      </c>
      <c r="E1222" t="s">
        <v>9</v>
      </c>
      <c r="F1222">
        <v>1157</v>
      </c>
      <c r="G1222">
        <v>1161</v>
      </c>
    </row>
    <row r="1223" spans="1:7" x14ac:dyDescent="0.25">
      <c r="A1223">
        <v>1221</v>
      </c>
      <c r="B1223" t="s">
        <v>47</v>
      </c>
      <c r="C1223" t="s">
        <v>50</v>
      </c>
      <c r="D1223" t="s">
        <v>8</v>
      </c>
      <c r="E1223" t="s">
        <v>9</v>
      </c>
      <c r="F1223">
        <v>1412</v>
      </c>
      <c r="G1223">
        <v>1403</v>
      </c>
    </row>
    <row r="1224" spans="1:7" x14ac:dyDescent="0.25">
      <c r="A1224">
        <v>1222</v>
      </c>
      <c r="B1224" t="s">
        <v>47</v>
      </c>
      <c r="C1224" t="s">
        <v>50</v>
      </c>
      <c r="D1224" t="s">
        <v>8</v>
      </c>
      <c r="E1224" t="s">
        <v>10</v>
      </c>
      <c r="F1224">
        <v>92</v>
      </c>
      <c r="G1224">
        <v>93</v>
      </c>
    </row>
    <row r="1225" spans="1:7" x14ac:dyDescent="0.25">
      <c r="A1225">
        <v>1223</v>
      </c>
      <c r="B1225" t="s">
        <v>47</v>
      </c>
      <c r="C1225" t="s">
        <v>50</v>
      </c>
      <c r="D1225" t="s">
        <v>8</v>
      </c>
      <c r="E1225" t="s">
        <v>10</v>
      </c>
      <c r="F1225">
        <v>340</v>
      </c>
      <c r="G1225">
        <v>339</v>
      </c>
    </row>
    <row r="1226" spans="1:7" x14ac:dyDescent="0.25">
      <c r="A1226">
        <v>1224</v>
      </c>
      <c r="B1226" t="s">
        <v>47</v>
      </c>
      <c r="C1226" t="s">
        <v>50</v>
      </c>
      <c r="D1226" t="s">
        <v>8</v>
      </c>
      <c r="E1226" t="s">
        <v>10</v>
      </c>
      <c r="F1226">
        <v>590</v>
      </c>
      <c r="G1226">
        <v>590</v>
      </c>
    </row>
    <row r="1227" spans="1:7" x14ac:dyDescent="0.25">
      <c r="A1227">
        <v>1225</v>
      </c>
      <c r="B1227" t="s">
        <v>47</v>
      </c>
      <c r="C1227" t="s">
        <v>50</v>
      </c>
      <c r="D1227" t="s">
        <v>8</v>
      </c>
      <c r="E1227" t="s">
        <v>10</v>
      </c>
      <c r="F1227">
        <v>844</v>
      </c>
      <c r="G1227">
        <v>844</v>
      </c>
    </row>
    <row r="1228" spans="1:7" x14ac:dyDescent="0.25">
      <c r="A1228">
        <v>1226</v>
      </c>
      <c r="B1228" t="s">
        <v>47</v>
      </c>
      <c r="C1228" t="s">
        <v>50</v>
      </c>
      <c r="D1228" t="s">
        <v>8</v>
      </c>
      <c r="E1228" t="s">
        <v>10</v>
      </c>
      <c r="F1228">
        <v>1087</v>
      </c>
      <c r="G1228">
        <v>1086</v>
      </c>
    </row>
    <row r="1229" spans="1:7" x14ac:dyDescent="0.25">
      <c r="A1229">
        <v>1227</v>
      </c>
      <c r="B1229" t="s">
        <v>47</v>
      </c>
      <c r="C1229" t="s">
        <v>50</v>
      </c>
      <c r="D1229" t="s">
        <v>8</v>
      </c>
      <c r="E1229" t="s">
        <v>10</v>
      </c>
      <c r="F1229">
        <v>1333</v>
      </c>
      <c r="G1229">
        <v>1331</v>
      </c>
    </row>
    <row r="1230" spans="1:7" x14ac:dyDescent="0.25">
      <c r="A1230">
        <v>1228</v>
      </c>
      <c r="B1230" t="s">
        <v>47</v>
      </c>
      <c r="C1230" t="s">
        <v>50</v>
      </c>
      <c r="D1230" t="s">
        <v>11</v>
      </c>
      <c r="E1230" t="s">
        <v>9</v>
      </c>
      <c r="F1230">
        <v>41</v>
      </c>
      <c r="G1230">
        <v>44</v>
      </c>
    </row>
    <row r="1231" spans="1:7" x14ac:dyDescent="0.25">
      <c r="A1231">
        <v>1229</v>
      </c>
      <c r="B1231" t="s">
        <v>47</v>
      </c>
      <c r="C1231" t="s">
        <v>50</v>
      </c>
      <c r="D1231" t="s">
        <v>11</v>
      </c>
      <c r="E1231" t="s">
        <v>9</v>
      </c>
      <c r="F1231">
        <v>297</v>
      </c>
      <c r="G1231">
        <v>301</v>
      </c>
    </row>
    <row r="1232" spans="1:7" x14ac:dyDescent="0.25">
      <c r="A1232">
        <v>1230</v>
      </c>
      <c r="B1232" t="s">
        <v>47</v>
      </c>
      <c r="C1232" t="s">
        <v>50</v>
      </c>
      <c r="D1232" t="s">
        <v>11</v>
      </c>
      <c r="E1232" t="s">
        <v>9</v>
      </c>
      <c r="F1232">
        <v>542</v>
      </c>
      <c r="G1232">
        <v>547</v>
      </c>
    </row>
    <row r="1233" spans="1:7" x14ac:dyDescent="0.25">
      <c r="A1233">
        <v>1231</v>
      </c>
      <c r="B1233" t="s">
        <v>47</v>
      </c>
      <c r="C1233" t="s">
        <v>50</v>
      </c>
      <c r="D1233" t="s">
        <v>11</v>
      </c>
      <c r="E1233" t="s">
        <v>9</v>
      </c>
      <c r="F1233">
        <v>796</v>
      </c>
      <c r="G1233">
        <v>804</v>
      </c>
    </row>
    <row r="1234" spans="1:7" x14ac:dyDescent="0.25">
      <c r="A1234">
        <v>1232</v>
      </c>
      <c r="B1234" t="s">
        <v>47</v>
      </c>
      <c r="C1234" t="s">
        <v>50</v>
      </c>
      <c r="D1234" t="s">
        <v>11</v>
      </c>
      <c r="E1234" t="s">
        <v>9</v>
      </c>
      <c r="F1234">
        <v>1033</v>
      </c>
      <c r="G1234">
        <v>1039</v>
      </c>
    </row>
    <row r="1235" spans="1:7" x14ac:dyDescent="0.25">
      <c r="A1235">
        <v>1233</v>
      </c>
      <c r="B1235" t="s">
        <v>47</v>
      </c>
      <c r="C1235" t="s">
        <v>50</v>
      </c>
      <c r="D1235" t="s">
        <v>11</v>
      </c>
      <c r="E1235" t="s">
        <v>9</v>
      </c>
      <c r="F1235">
        <v>1288</v>
      </c>
      <c r="G1235">
        <v>1279</v>
      </c>
    </row>
    <row r="1236" spans="1:7" x14ac:dyDescent="0.25">
      <c r="A1236">
        <v>1234</v>
      </c>
      <c r="B1236" t="s">
        <v>47</v>
      </c>
      <c r="C1236" t="s">
        <v>50</v>
      </c>
      <c r="D1236" t="s">
        <v>11</v>
      </c>
      <c r="E1236" t="s">
        <v>10</v>
      </c>
      <c r="F1236">
        <v>218</v>
      </c>
      <c r="G1236">
        <v>216</v>
      </c>
    </row>
    <row r="1237" spans="1:7" x14ac:dyDescent="0.25">
      <c r="A1237">
        <v>1235</v>
      </c>
      <c r="B1237" t="s">
        <v>47</v>
      </c>
      <c r="C1237" t="s">
        <v>50</v>
      </c>
      <c r="D1237" t="s">
        <v>11</v>
      </c>
      <c r="E1237" t="s">
        <v>10</v>
      </c>
      <c r="F1237">
        <v>464</v>
      </c>
      <c r="G1237">
        <v>462</v>
      </c>
    </row>
    <row r="1238" spans="1:7" x14ac:dyDescent="0.25">
      <c r="A1238">
        <v>1236</v>
      </c>
      <c r="B1238" t="s">
        <v>47</v>
      </c>
      <c r="C1238" t="s">
        <v>50</v>
      </c>
      <c r="D1238" t="s">
        <v>11</v>
      </c>
      <c r="E1238" t="s">
        <v>10</v>
      </c>
      <c r="F1238">
        <v>719</v>
      </c>
      <c r="G1238">
        <v>718</v>
      </c>
    </row>
    <row r="1239" spans="1:7" x14ac:dyDescent="0.25">
      <c r="A1239">
        <v>1237</v>
      </c>
      <c r="B1239" t="s">
        <v>47</v>
      </c>
      <c r="C1239" t="s">
        <v>50</v>
      </c>
      <c r="D1239" t="s">
        <v>11</v>
      </c>
      <c r="E1239" t="s">
        <v>10</v>
      </c>
      <c r="F1239">
        <v>963</v>
      </c>
      <c r="G1239">
        <v>961</v>
      </c>
    </row>
    <row r="1240" spans="1:7" x14ac:dyDescent="0.25">
      <c r="A1240">
        <v>1238</v>
      </c>
      <c r="B1240" t="s">
        <v>47</v>
      </c>
      <c r="C1240" t="s">
        <v>50</v>
      </c>
      <c r="D1240" t="s">
        <v>11</v>
      </c>
      <c r="E1240" t="s">
        <v>10</v>
      </c>
      <c r="F1240">
        <v>1208</v>
      </c>
      <c r="G1240">
        <v>1203</v>
      </c>
    </row>
    <row r="1241" spans="1:7" x14ac:dyDescent="0.25">
      <c r="A1241">
        <v>1239</v>
      </c>
      <c r="B1241" t="s">
        <v>47</v>
      </c>
      <c r="C1241" t="s">
        <v>50</v>
      </c>
      <c r="D1241" t="s">
        <v>11</v>
      </c>
      <c r="E1241" t="s">
        <v>10</v>
      </c>
      <c r="F1241">
        <v>1426</v>
      </c>
    </row>
    <row r="1242" spans="1:7" x14ac:dyDescent="0.25">
      <c r="A1242">
        <v>1240</v>
      </c>
      <c r="B1242" t="s">
        <v>47</v>
      </c>
      <c r="C1242" t="s">
        <v>50</v>
      </c>
      <c r="D1242" t="s">
        <v>12</v>
      </c>
      <c r="E1242" t="s">
        <v>9</v>
      </c>
      <c r="F1242">
        <v>170</v>
      </c>
      <c r="G1242">
        <v>175</v>
      </c>
    </row>
    <row r="1243" spans="1:7" x14ac:dyDescent="0.25">
      <c r="A1243">
        <v>1241</v>
      </c>
      <c r="B1243" t="s">
        <v>47</v>
      </c>
      <c r="C1243" t="s">
        <v>50</v>
      </c>
      <c r="D1243" t="s">
        <v>12</v>
      </c>
      <c r="E1243" t="s">
        <v>9</v>
      </c>
      <c r="F1243">
        <v>416</v>
      </c>
      <c r="G1243">
        <v>421</v>
      </c>
    </row>
    <row r="1244" spans="1:7" x14ac:dyDescent="0.25">
      <c r="A1244">
        <v>1242</v>
      </c>
      <c r="B1244" t="s">
        <v>47</v>
      </c>
      <c r="C1244" t="s">
        <v>50</v>
      </c>
      <c r="D1244" t="s">
        <v>12</v>
      </c>
      <c r="E1244" t="s">
        <v>9</v>
      </c>
      <c r="F1244">
        <v>666</v>
      </c>
      <c r="G1244">
        <v>674</v>
      </c>
    </row>
    <row r="1245" spans="1:7" x14ac:dyDescent="0.25">
      <c r="A1245">
        <v>1243</v>
      </c>
      <c r="B1245" t="s">
        <v>47</v>
      </c>
      <c r="C1245" t="s">
        <v>50</v>
      </c>
      <c r="D1245" t="s">
        <v>12</v>
      </c>
      <c r="E1245" t="s">
        <v>9</v>
      </c>
      <c r="F1245">
        <v>916</v>
      </c>
      <c r="G1245">
        <v>917</v>
      </c>
    </row>
    <row r="1246" spans="1:7" x14ac:dyDescent="0.25">
      <c r="A1246">
        <v>1244</v>
      </c>
      <c r="B1246" t="s">
        <v>47</v>
      </c>
      <c r="C1246" t="s">
        <v>50</v>
      </c>
      <c r="D1246" t="s">
        <v>12</v>
      </c>
      <c r="E1246" t="s">
        <v>9</v>
      </c>
      <c r="F1246">
        <v>1157</v>
      </c>
      <c r="G1246">
        <v>1158</v>
      </c>
    </row>
    <row r="1247" spans="1:7" x14ac:dyDescent="0.25">
      <c r="A1247">
        <v>1245</v>
      </c>
      <c r="B1247" t="s">
        <v>47</v>
      </c>
      <c r="C1247" t="s">
        <v>50</v>
      </c>
      <c r="D1247" t="s">
        <v>12</v>
      </c>
      <c r="E1247" t="s">
        <v>9</v>
      </c>
      <c r="F1247">
        <v>1412</v>
      </c>
    </row>
    <row r="1248" spans="1:7" x14ac:dyDescent="0.25">
      <c r="A1248">
        <v>1246</v>
      </c>
      <c r="B1248" t="s">
        <v>47</v>
      </c>
      <c r="C1248" t="s">
        <v>50</v>
      </c>
      <c r="D1248" t="s">
        <v>12</v>
      </c>
      <c r="E1248" t="s">
        <v>10</v>
      </c>
      <c r="F1248">
        <v>92</v>
      </c>
      <c r="G1248">
        <v>91</v>
      </c>
    </row>
    <row r="1249" spans="1:7" x14ac:dyDescent="0.25">
      <c r="A1249">
        <v>1247</v>
      </c>
      <c r="B1249" t="s">
        <v>47</v>
      </c>
      <c r="C1249" t="s">
        <v>50</v>
      </c>
      <c r="D1249" t="s">
        <v>12</v>
      </c>
      <c r="E1249" t="s">
        <v>10</v>
      </c>
      <c r="F1249">
        <v>340</v>
      </c>
      <c r="G1249">
        <v>337</v>
      </c>
    </row>
    <row r="1250" spans="1:7" x14ac:dyDescent="0.25">
      <c r="A1250">
        <v>1248</v>
      </c>
      <c r="B1250" t="s">
        <v>47</v>
      </c>
      <c r="C1250" t="s">
        <v>50</v>
      </c>
      <c r="D1250" t="s">
        <v>12</v>
      </c>
      <c r="E1250" t="s">
        <v>10</v>
      </c>
      <c r="F1250">
        <v>590</v>
      </c>
      <c r="G1250">
        <v>587</v>
      </c>
    </row>
    <row r="1251" spans="1:7" x14ac:dyDescent="0.25">
      <c r="A1251">
        <v>1249</v>
      </c>
      <c r="B1251" t="s">
        <v>47</v>
      </c>
      <c r="C1251" t="s">
        <v>50</v>
      </c>
      <c r="D1251" t="s">
        <v>12</v>
      </c>
      <c r="E1251" t="s">
        <v>10</v>
      </c>
      <c r="F1251">
        <v>844</v>
      </c>
      <c r="G1251">
        <v>841</v>
      </c>
    </row>
    <row r="1252" spans="1:7" x14ac:dyDescent="0.25">
      <c r="A1252">
        <v>1250</v>
      </c>
      <c r="B1252" t="s">
        <v>47</v>
      </c>
      <c r="C1252" t="s">
        <v>50</v>
      </c>
      <c r="D1252" t="s">
        <v>12</v>
      </c>
      <c r="E1252" t="s">
        <v>10</v>
      </c>
      <c r="F1252">
        <v>1087</v>
      </c>
      <c r="G1252">
        <v>1083</v>
      </c>
    </row>
    <row r="1253" spans="1:7" x14ac:dyDescent="0.25">
      <c r="A1253">
        <v>1251</v>
      </c>
      <c r="B1253" t="s">
        <v>47</v>
      </c>
      <c r="C1253" t="s">
        <v>50</v>
      </c>
      <c r="D1253" t="s">
        <v>12</v>
      </c>
      <c r="E1253" t="s">
        <v>10</v>
      </c>
      <c r="F1253">
        <v>1333</v>
      </c>
      <c r="G1253">
        <v>1330</v>
      </c>
    </row>
    <row r="1254" spans="1:7" x14ac:dyDescent="0.25">
      <c r="A1254">
        <v>1252</v>
      </c>
      <c r="B1254" t="s">
        <v>47</v>
      </c>
      <c r="C1254" t="s">
        <v>50</v>
      </c>
      <c r="D1254" t="s">
        <v>13</v>
      </c>
      <c r="E1254" t="s">
        <v>9</v>
      </c>
      <c r="F1254">
        <v>41</v>
      </c>
      <c r="G1254">
        <v>44</v>
      </c>
    </row>
    <row r="1255" spans="1:7" x14ac:dyDescent="0.25">
      <c r="A1255">
        <v>1253</v>
      </c>
      <c r="B1255" t="s">
        <v>47</v>
      </c>
      <c r="C1255" t="s">
        <v>50</v>
      </c>
      <c r="D1255" t="s">
        <v>13</v>
      </c>
      <c r="E1255" t="s">
        <v>9</v>
      </c>
      <c r="F1255">
        <v>297</v>
      </c>
      <c r="G1255">
        <v>299</v>
      </c>
    </row>
    <row r="1256" spans="1:7" x14ac:dyDescent="0.25">
      <c r="A1256">
        <v>1254</v>
      </c>
      <c r="B1256" t="s">
        <v>47</v>
      </c>
      <c r="C1256" t="s">
        <v>50</v>
      </c>
      <c r="D1256" t="s">
        <v>13</v>
      </c>
      <c r="E1256" t="s">
        <v>9</v>
      </c>
      <c r="F1256">
        <v>542</v>
      </c>
      <c r="G1256">
        <v>546</v>
      </c>
    </row>
    <row r="1257" spans="1:7" x14ac:dyDescent="0.25">
      <c r="A1257">
        <v>1255</v>
      </c>
      <c r="B1257" t="s">
        <v>47</v>
      </c>
      <c r="C1257" t="s">
        <v>50</v>
      </c>
      <c r="D1257" t="s">
        <v>13</v>
      </c>
      <c r="E1257" t="s">
        <v>9</v>
      </c>
      <c r="F1257">
        <v>796</v>
      </c>
      <c r="G1257">
        <v>802</v>
      </c>
    </row>
    <row r="1258" spans="1:7" x14ac:dyDescent="0.25">
      <c r="A1258">
        <v>1256</v>
      </c>
      <c r="B1258" t="s">
        <v>47</v>
      </c>
      <c r="C1258" t="s">
        <v>50</v>
      </c>
      <c r="D1258" t="s">
        <v>13</v>
      </c>
      <c r="E1258" t="s">
        <v>9</v>
      </c>
      <c r="F1258">
        <v>1033</v>
      </c>
      <c r="G1258">
        <v>1038</v>
      </c>
    </row>
    <row r="1259" spans="1:7" x14ac:dyDescent="0.25">
      <c r="A1259">
        <v>1257</v>
      </c>
      <c r="B1259" t="s">
        <v>47</v>
      </c>
      <c r="C1259" t="s">
        <v>50</v>
      </c>
      <c r="D1259" t="s">
        <v>13</v>
      </c>
      <c r="E1259" t="s">
        <v>9</v>
      </c>
      <c r="F1259">
        <v>1288</v>
      </c>
      <c r="G1259">
        <v>1281</v>
      </c>
    </row>
    <row r="1260" spans="1:7" x14ac:dyDescent="0.25">
      <c r="A1260">
        <v>1258</v>
      </c>
      <c r="B1260" t="s">
        <v>47</v>
      </c>
      <c r="C1260" t="s">
        <v>50</v>
      </c>
      <c r="D1260" t="s">
        <v>13</v>
      </c>
      <c r="E1260" t="s">
        <v>10</v>
      </c>
      <c r="F1260">
        <v>218</v>
      </c>
      <c r="G1260">
        <v>216</v>
      </c>
    </row>
    <row r="1261" spans="1:7" x14ac:dyDescent="0.25">
      <c r="A1261">
        <v>1259</v>
      </c>
      <c r="B1261" t="s">
        <v>47</v>
      </c>
      <c r="C1261" t="s">
        <v>50</v>
      </c>
      <c r="D1261" t="s">
        <v>13</v>
      </c>
      <c r="E1261" t="s">
        <v>10</v>
      </c>
      <c r="F1261">
        <v>464</v>
      </c>
      <c r="G1261">
        <v>463</v>
      </c>
    </row>
    <row r="1262" spans="1:7" x14ac:dyDescent="0.25">
      <c r="A1262">
        <v>1260</v>
      </c>
      <c r="B1262" t="s">
        <v>47</v>
      </c>
      <c r="C1262" t="s">
        <v>50</v>
      </c>
      <c r="D1262" t="s">
        <v>13</v>
      </c>
      <c r="E1262" t="s">
        <v>10</v>
      </c>
      <c r="F1262">
        <v>719</v>
      </c>
      <c r="G1262">
        <v>718</v>
      </c>
    </row>
    <row r="1263" spans="1:7" x14ac:dyDescent="0.25">
      <c r="A1263">
        <v>1261</v>
      </c>
      <c r="B1263" t="s">
        <v>47</v>
      </c>
      <c r="C1263" t="s">
        <v>50</v>
      </c>
      <c r="D1263" t="s">
        <v>13</v>
      </c>
      <c r="E1263" t="s">
        <v>10</v>
      </c>
      <c r="F1263">
        <v>963</v>
      </c>
      <c r="G1263">
        <v>961</v>
      </c>
    </row>
    <row r="1264" spans="1:7" x14ac:dyDescent="0.25">
      <c r="A1264">
        <v>1262</v>
      </c>
      <c r="B1264" t="s">
        <v>47</v>
      </c>
      <c r="C1264" t="s">
        <v>50</v>
      </c>
      <c r="D1264" t="s">
        <v>13</v>
      </c>
      <c r="E1264" t="s">
        <v>10</v>
      </c>
      <c r="F1264">
        <v>1208</v>
      </c>
      <c r="G1264">
        <v>1205</v>
      </c>
    </row>
    <row r="1265" spans="1:7" x14ac:dyDescent="0.25">
      <c r="A1265">
        <v>1263</v>
      </c>
      <c r="B1265" t="s">
        <v>47</v>
      </c>
      <c r="C1265" t="s">
        <v>50</v>
      </c>
      <c r="D1265" t="s">
        <v>13</v>
      </c>
      <c r="E1265" t="s">
        <v>10</v>
      </c>
      <c r="F1265">
        <v>1426</v>
      </c>
    </row>
    <row r="1266" spans="1:7" x14ac:dyDescent="0.25">
      <c r="A1266">
        <v>1264</v>
      </c>
      <c r="B1266" t="s">
        <v>51</v>
      </c>
      <c r="C1266" t="s">
        <v>52</v>
      </c>
      <c r="D1266" t="s">
        <v>8</v>
      </c>
      <c r="E1266" t="s">
        <v>9</v>
      </c>
      <c r="F1266">
        <v>36</v>
      </c>
      <c r="G1266">
        <v>38</v>
      </c>
    </row>
    <row r="1267" spans="1:7" x14ac:dyDescent="0.25">
      <c r="A1267">
        <v>1265</v>
      </c>
      <c r="B1267" t="s">
        <v>51</v>
      </c>
      <c r="C1267" t="s">
        <v>52</v>
      </c>
      <c r="D1267" t="s">
        <v>8</v>
      </c>
      <c r="E1267" t="s">
        <v>9</v>
      </c>
      <c r="F1267">
        <v>214</v>
      </c>
      <c r="G1267">
        <v>217</v>
      </c>
    </row>
    <row r="1268" spans="1:7" x14ac:dyDescent="0.25">
      <c r="A1268">
        <v>1266</v>
      </c>
      <c r="B1268" t="s">
        <v>51</v>
      </c>
      <c r="C1268" t="s">
        <v>52</v>
      </c>
      <c r="D1268" t="s">
        <v>8</v>
      </c>
      <c r="E1268" t="s">
        <v>9</v>
      </c>
      <c r="F1268">
        <v>393</v>
      </c>
      <c r="G1268">
        <v>393</v>
      </c>
    </row>
    <row r="1269" spans="1:7" x14ac:dyDescent="0.25">
      <c r="A1269">
        <v>1267</v>
      </c>
      <c r="B1269" t="s">
        <v>51</v>
      </c>
      <c r="C1269" t="s">
        <v>52</v>
      </c>
      <c r="D1269" t="s">
        <v>8</v>
      </c>
      <c r="E1269" t="s">
        <v>9</v>
      </c>
      <c r="F1269">
        <v>580</v>
      </c>
      <c r="G1269">
        <v>584</v>
      </c>
    </row>
    <row r="1270" spans="1:7" x14ac:dyDescent="0.25">
      <c r="A1270">
        <v>1268</v>
      </c>
      <c r="B1270" t="s">
        <v>51</v>
      </c>
      <c r="C1270" t="s">
        <v>52</v>
      </c>
      <c r="D1270" t="s">
        <v>8</v>
      </c>
      <c r="E1270" t="s">
        <v>10</v>
      </c>
      <c r="F1270">
        <v>147</v>
      </c>
      <c r="G1270">
        <v>146</v>
      </c>
    </row>
    <row r="1271" spans="1:7" x14ac:dyDescent="0.25">
      <c r="A1271">
        <v>1269</v>
      </c>
      <c r="B1271" t="s">
        <v>51</v>
      </c>
      <c r="C1271" t="s">
        <v>52</v>
      </c>
      <c r="D1271" t="s">
        <v>8</v>
      </c>
      <c r="E1271" t="s">
        <v>10</v>
      </c>
      <c r="F1271">
        <v>324</v>
      </c>
      <c r="G1271">
        <v>323</v>
      </c>
    </row>
    <row r="1272" spans="1:7" x14ac:dyDescent="0.25">
      <c r="A1272">
        <v>1270</v>
      </c>
      <c r="B1272" t="s">
        <v>51</v>
      </c>
      <c r="C1272" t="s">
        <v>52</v>
      </c>
      <c r="D1272" t="s">
        <v>8</v>
      </c>
      <c r="E1272" t="s">
        <v>10</v>
      </c>
      <c r="F1272">
        <v>506</v>
      </c>
      <c r="G1272">
        <v>503</v>
      </c>
    </row>
    <row r="1273" spans="1:7" x14ac:dyDescent="0.25">
      <c r="A1273">
        <v>1271</v>
      </c>
      <c r="B1273" t="s">
        <v>51</v>
      </c>
      <c r="C1273" t="s">
        <v>52</v>
      </c>
      <c r="D1273" t="s">
        <v>11</v>
      </c>
      <c r="E1273" t="s">
        <v>9</v>
      </c>
      <c r="F1273">
        <v>128</v>
      </c>
      <c r="G1273">
        <v>124</v>
      </c>
    </row>
    <row r="1274" spans="1:7" x14ac:dyDescent="0.25">
      <c r="A1274">
        <v>1272</v>
      </c>
      <c r="B1274" t="s">
        <v>51</v>
      </c>
      <c r="C1274" t="s">
        <v>52</v>
      </c>
      <c r="D1274" t="s">
        <v>11</v>
      </c>
      <c r="E1274" t="s">
        <v>9</v>
      </c>
      <c r="F1274">
        <v>304</v>
      </c>
      <c r="G1274">
        <v>303</v>
      </c>
    </row>
    <row r="1275" spans="1:7" x14ac:dyDescent="0.25">
      <c r="A1275">
        <v>1273</v>
      </c>
      <c r="B1275" t="s">
        <v>51</v>
      </c>
      <c r="C1275" t="s">
        <v>52</v>
      </c>
      <c r="D1275" t="s">
        <v>11</v>
      </c>
      <c r="E1275" t="s">
        <v>9</v>
      </c>
      <c r="F1275">
        <v>481</v>
      </c>
      <c r="G1275">
        <v>480</v>
      </c>
    </row>
    <row r="1276" spans="1:7" x14ac:dyDescent="0.25">
      <c r="A1276">
        <v>1274</v>
      </c>
      <c r="B1276" t="s">
        <v>51</v>
      </c>
      <c r="C1276" t="s">
        <v>52</v>
      </c>
      <c r="D1276" t="s">
        <v>11</v>
      </c>
      <c r="E1276" t="s">
        <v>10</v>
      </c>
      <c r="F1276">
        <v>53</v>
      </c>
      <c r="G1276">
        <v>56</v>
      </c>
    </row>
    <row r="1277" spans="1:7" x14ac:dyDescent="0.25">
      <c r="A1277">
        <v>1275</v>
      </c>
      <c r="B1277" t="s">
        <v>51</v>
      </c>
      <c r="C1277" t="s">
        <v>52</v>
      </c>
      <c r="D1277" t="s">
        <v>11</v>
      </c>
      <c r="E1277" t="s">
        <v>10</v>
      </c>
      <c r="F1277">
        <v>237</v>
      </c>
      <c r="G1277">
        <v>238</v>
      </c>
    </row>
    <row r="1278" spans="1:7" x14ac:dyDescent="0.25">
      <c r="A1278">
        <v>1276</v>
      </c>
      <c r="B1278" t="s">
        <v>51</v>
      </c>
      <c r="C1278" t="s">
        <v>52</v>
      </c>
      <c r="D1278" t="s">
        <v>11</v>
      </c>
      <c r="E1278" t="s">
        <v>10</v>
      </c>
      <c r="F1278">
        <v>415</v>
      </c>
      <c r="G1278">
        <v>414</v>
      </c>
    </row>
    <row r="1279" spans="1:7" x14ac:dyDescent="0.25">
      <c r="A1279">
        <v>1277</v>
      </c>
      <c r="B1279" t="s">
        <v>51</v>
      </c>
      <c r="C1279" t="s">
        <v>52</v>
      </c>
      <c r="D1279" t="s">
        <v>11</v>
      </c>
      <c r="E1279" t="s">
        <v>10</v>
      </c>
      <c r="F1279">
        <v>606</v>
      </c>
      <c r="G1279">
        <v>605</v>
      </c>
    </row>
    <row r="1280" spans="1:7" x14ac:dyDescent="0.25">
      <c r="A1280">
        <v>1278</v>
      </c>
      <c r="B1280" t="s">
        <v>51</v>
      </c>
      <c r="C1280" t="s">
        <v>52</v>
      </c>
      <c r="D1280" t="s">
        <v>12</v>
      </c>
      <c r="E1280" t="s">
        <v>9</v>
      </c>
      <c r="F1280">
        <v>36</v>
      </c>
      <c r="G1280">
        <v>37</v>
      </c>
    </row>
    <row r="1281" spans="1:7" x14ac:dyDescent="0.25">
      <c r="A1281">
        <v>1279</v>
      </c>
      <c r="B1281" t="s">
        <v>51</v>
      </c>
      <c r="C1281" t="s">
        <v>52</v>
      </c>
      <c r="D1281" t="s">
        <v>12</v>
      </c>
      <c r="E1281" t="s">
        <v>9</v>
      </c>
      <c r="F1281">
        <v>214</v>
      </c>
      <c r="G1281">
        <v>218</v>
      </c>
    </row>
    <row r="1282" spans="1:7" x14ac:dyDescent="0.25">
      <c r="A1282">
        <v>1280</v>
      </c>
      <c r="B1282" t="s">
        <v>51</v>
      </c>
      <c r="C1282" t="s">
        <v>52</v>
      </c>
      <c r="D1282" t="s">
        <v>12</v>
      </c>
      <c r="E1282" t="s">
        <v>9</v>
      </c>
      <c r="F1282">
        <v>393</v>
      </c>
      <c r="G1282">
        <v>396</v>
      </c>
    </row>
    <row r="1283" spans="1:7" x14ac:dyDescent="0.25">
      <c r="A1283">
        <v>1281</v>
      </c>
      <c r="B1283" t="s">
        <v>51</v>
      </c>
      <c r="C1283" t="s">
        <v>52</v>
      </c>
      <c r="D1283" t="s">
        <v>12</v>
      </c>
      <c r="E1283" t="s">
        <v>9</v>
      </c>
      <c r="F1283">
        <v>580</v>
      </c>
      <c r="G1283">
        <v>585</v>
      </c>
    </row>
    <row r="1284" spans="1:7" x14ac:dyDescent="0.25">
      <c r="A1284">
        <v>1282</v>
      </c>
      <c r="B1284" t="s">
        <v>51</v>
      </c>
      <c r="C1284" t="s">
        <v>52</v>
      </c>
      <c r="D1284" t="s">
        <v>12</v>
      </c>
      <c r="E1284" t="s">
        <v>10</v>
      </c>
      <c r="F1284">
        <v>147</v>
      </c>
      <c r="G1284">
        <v>147</v>
      </c>
    </row>
    <row r="1285" spans="1:7" x14ac:dyDescent="0.25">
      <c r="A1285">
        <v>1283</v>
      </c>
      <c r="B1285" t="s">
        <v>51</v>
      </c>
      <c r="C1285" t="s">
        <v>52</v>
      </c>
      <c r="D1285" t="s">
        <v>12</v>
      </c>
      <c r="E1285" t="s">
        <v>10</v>
      </c>
      <c r="F1285">
        <v>324</v>
      </c>
      <c r="G1285">
        <v>325</v>
      </c>
    </row>
    <row r="1286" spans="1:7" x14ac:dyDescent="0.25">
      <c r="A1286">
        <v>1284</v>
      </c>
      <c r="B1286" t="s">
        <v>51</v>
      </c>
      <c r="C1286" t="s">
        <v>52</v>
      </c>
      <c r="D1286" t="s">
        <v>12</v>
      </c>
      <c r="E1286" t="s">
        <v>10</v>
      </c>
      <c r="F1286">
        <v>506</v>
      </c>
      <c r="G1286">
        <v>506</v>
      </c>
    </row>
    <row r="1287" spans="1:7" x14ac:dyDescent="0.25">
      <c r="A1287">
        <v>1285</v>
      </c>
      <c r="B1287" t="s">
        <v>51</v>
      </c>
      <c r="C1287" t="s">
        <v>52</v>
      </c>
      <c r="D1287" t="s">
        <v>13</v>
      </c>
      <c r="E1287" t="s">
        <v>9</v>
      </c>
      <c r="F1287">
        <v>128</v>
      </c>
      <c r="G1287">
        <v>130</v>
      </c>
    </row>
    <row r="1288" spans="1:7" x14ac:dyDescent="0.25">
      <c r="A1288">
        <v>1286</v>
      </c>
      <c r="B1288" t="s">
        <v>51</v>
      </c>
      <c r="C1288" t="s">
        <v>52</v>
      </c>
      <c r="D1288" t="s">
        <v>13</v>
      </c>
      <c r="E1288" t="s">
        <v>9</v>
      </c>
      <c r="F1288">
        <v>304</v>
      </c>
      <c r="G1288">
        <v>308</v>
      </c>
    </row>
    <row r="1289" spans="1:7" x14ac:dyDescent="0.25">
      <c r="A1289">
        <v>1287</v>
      </c>
      <c r="B1289" t="s">
        <v>51</v>
      </c>
      <c r="C1289" t="s">
        <v>52</v>
      </c>
      <c r="D1289" t="s">
        <v>13</v>
      </c>
      <c r="E1289" t="s">
        <v>9</v>
      </c>
      <c r="F1289">
        <v>481</v>
      </c>
      <c r="G1289">
        <v>480</v>
      </c>
    </row>
    <row r="1290" spans="1:7" x14ac:dyDescent="0.25">
      <c r="A1290">
        <v>1288</v>
      </c>
      <c r="B1290" t="s">
        <v>51</v>
      </c>
      <c r="C1290" t="s">
        <v>52</v>
      </c>
      <c r="D1290" t="s">
        <v>13</v>
      </c>
      <c r="E1290" t="s">
        <v>10</v>
      </c>
      <c r="F1290">
        <v>53</v>
      </c>
      <c r="G1290">
        <v>57</v>
      </c>
    </row>
    <row r="1291" spans="1:7" x14ac:dyDescent="0.25">
      <c r="A1291">
        <v>1289</v>
      </c>
      <c r="B1291" t="s">
        <v>51</v>
      </c>
      <c r="C1291" t="s">
        <v>52</v>
      </c>
      <c r="D1291" t="s">
        <v>13</v>
      </c>
      <c r="E1291" t="s">
        <v>10</v>
      </c>
      <c r="F1291">
        <v>237</v>
      </c>
      <c r="G1291">
        <v>240</v>
      </c>
    </row>
    <row r="1292" spans="1:7" x14ac:dyDescent="0.25">
      <c r="A1292">
        <v>1290</v>
      </c>
      <c r="B1292" t="s">
        <v>51</v>
      </c>
      <c r="C1292" t="s">
        <v>52</v>
      </c>
      <c r="D1292" t="s">
        <v>13</v>
      </c>
      <c r="E1292" t="s">
        <v>10</v>
      </c>
      <c r="F1292">
        <v>415</v>
      </c>
      <c r="G1292">
        <v>415</v>
      </c>
    </row>
    <row r="1293" spans="1:7" x14ac:dyDescent="0.25">
      <c r="A1293">
        <v>1291</v>
      </c>
      <c r="B1293" t="s">
        <v>51</v>
      </c>
      <c r="C1293" t="s">
        <v>52</v>
      </c>
      <c r="D1293" t="s">
        <v>13</v>
      </c>
      <c r="E1293" t="s">
        <v>10</v>
      </c>
      <c r="F1293">
        <v>606</v>
      </c>
      <c r="G1293">
        <v>607</v>
      </c>
    </row>
    <row r="1294" spans="1:7" x14ac:dyDescent="0.25">
      <c r="A1294">
        <v>1292</v>
      </c>
      <c r="B1294" t="s">
        <v>51</v>
      </c>
      <c r="C1294" t="s">
        <v>53</v>
      </c>
      <c r="D1294" t="s">
        <v>8</v>
      </c>
      <c r="E1294" t="s">
        <v>9</v>
      </c>
      <c r="F1294">
        <v>124</v>
      </c>
      <c r="G1294">
        <v>125</v>
      </c>
    </row>
    <row r="1295" spans="1:7" x14ac:dyDescent="0.25">
      <c r="A1295">
        <v>1293</v>
      </c>
      <c r="B1295" t="s">
        <v>51</v>
      </c>
      <c r="C1295" t="s">
        <v>53</v>
      </c>
      <c r="D1295" t="s">
        <v>8</v>
      </c>
      <c r="E1295" t="s">
        <v>9</v>
      </c>
      <c r="F1295">
        <v>315</v>
      </c>
      <c r="G1295">
        <v>315</v>
      </c>
    </row>
    <row r="1296" spans="1:7" x14ac:dyDescent="0.25">
      <c r="A1296">
        <v>1294</v>
      </c>
      <c r="B1296" t="s">
        <v>51</v>
      </c>
      <c r="C1296" t="s">
        <v>53</v>
      </c>
      <c r="D1296" t="s">
        <v>8</v>
      </c>
      <c r="E1296" t="s">
        <v>9</v>
      </c>
      <c r="F1296">
        <v>503</v>
      </c>
      <c r="G1296">
        <v>503</v>
      </c>
    </row>
    <row r="1297" spans="1:7" x14ac:dyDescent="0.25">
      <c r="A1297">
        <v>1295</v>
      </c>
      <c r="B1297" t="s">
        <v>51</v>
      </c>
      <c r="C1297" t="s">
        <v>53</v>
      </c>
      <c r="D1297" t="s">
        <v>8</v>
      </c>
      <c r="E1297" t="s">
        <v>10</v>
      </c>
      <c r="F1297">
        <v>50</v>
      </c>
      <c r="G1297">
        <v>52</v>
      </c>
    </row>
    <row r="1298" spans="1:7" x14ac:dyDescent="0.25">
      <c r="A1298">
        <v>1296</v>
      </c>
      <c r="B1298" t="s">
        <v>51</v>
      </c>
      <c r="C1298" t="s">
        <v>53</v>
      </c>
      <c r="D1298" t="s">
        <v>8</v>
      </c>
      <c r="E1298" t="s">
        <v>10</v>
      </c>
      <c r="F1298">
        <v>237</v>
      </c>
      <c r="G1298">
        <v>236</v>
      </c>
    </row>
    <row r="1299" spans="1:7" x14ac:dyDescent="0.25">
      <c r="A1299">
        <v>1297</v>
      </c>
      <c r="B1299" t="s">
        <v>51</v>
      </c>
      <c r="C1299" t="s">
        <v>53</v>
      </c>
      <c r="D1299" t="s">
        <v>8</v>
      </c>
      <c r="E1299" t="s">
        <v>10</v>
      </c>
      <c r="F1299">
        <v>426</v>
      </c>
      <c r="G1299">
        <v>425</v>
      </c>
    </row>
    <row r="1300" spans="1:7" x14ac:dyDescent="0.25">
      <c r="A1300">
        <v>1298</v>
      </c>
      <c r="B1300" t="s">
        <v>51</v>
      </c>
      <c r="C1300" t="s">
        <v>53</v>
      </c>
      <c r="D1300" t="s">
        <v>8</v>
      </c>
      <c r="E1300" t="s">
        <v>10</v>
      </c>
      <c r="F1300">
        <v>623</v>
      </c>
      <c r="G1300">
        <v>623</v>
      </c>
    </row>
    <row r="1301" spans="1:7" x14ac:dyDescent="0.25">
      <c r="A1301">
        <v>1299</v>
      </c>
      <c r="B1301" t="s">
        <v>51</v>
      </c>
      <c r="C1301" t="s">
        <v>53</v>
      </c>
      <c r="D1301" t="s">
        <v>11</v>
      </c>
      <c r="E1301" t="s">
        <v>9</v>
      </c>
      <c r="F1301">
        <v>29</v>
      </c>
      <c r="G1301">
        <v>27</v>
      </c>
    </row>
    <row r="1302" spans="1:7" x14ac:dyDescent="0.25">
      <c r="A1302">
        <v>1300</v>
      </c>
      <c r="B1302" t="s">
        <v>51</v>
      </c>
      <c r="C1302" t="s">
        <v>53</v>
      </c>
      <c r="D1302" t="s">
        <v>11</v>
      </c>
      <c r="E1302" t="s">
        <v>9</v>
      </c>
      <c r="F1302">
        <v>220</v>
      </c>
      <c r="G1302">
        <v>224</v>
      </c>
    </row>
    <row r="1303" spans="1:7" x14ac:dyDescent="0.25">
      <c r="A1303">
        <v>1301</v>
      </c>
      <c r="B1303" t="s">
        <v>51</v>
      </c>
      <c r="C1303" t="s">
        <v>53</v>
      </c>
      <c r="D1303" t="s">
        <v>11</v>
      </c>
      <c r="E1303" t="s">
        <v>9</v>
      </c>
      <c r="F1303">
        <v>408</v>
      </c>
      <c r="G1303">
        <v>409</v>
      </c>
    </row>
    <row r="1304" spans="1:7" x14ac:dyDescent="0.25">
      <c r="A1304">
        <v>1302</v>
      </c>
      <c r="B1304" t="s">
        <v>51</v>
      </c>
      <c r="C1304" t="s">
        <v>53</v>
      </c>
      <c r="D1304" t="s">
        <v>11</v>
      </c>
      <c r="E1304" t="s">
        <v>9</v>
      </c>
      <c r="F1304">
        <v>601</v>
      </c>
      <c r="G1304">
        <v>603</v>
      </c>
    </row>
    <row r="1305" spans="1:7" x14ac:dyDescent="0.25">
      <c r="A1305">
        <v>1303</v>
      </c>
      <c r="B1305" t="s">
        <v>51</v>
      </c>
      <c r="C1305" t="s">
        <v>53</v>
      </c>
      <c r="D1305" t="s">
        <v>11</v>
      </c>
      <c r="E1305" t="s">
        <v>10</v>
      </c>
      <c r="F1305">
        <v>142</v>
      </c>
      <c r="G1305">
        <v>143</v>
      </c>
    </row>
    <row r="1306" spans="1:7" x14ac:dyDescent="0.25">
      <c r="A1306">
        <v>1304</v>
      </c>
      <c r="B1306" t="s">
        <v>51</v>
      </c>
      <c r="C1306" t="s">
        <v>53</v>
      </c>
      <c r="D1306" t="s">
        <v>11</v>
      </c>
      <c r="E1306" t="s">
        <v>10</v>
      </c>
      <c r="F1306">
        <v>332</v>
      </c>
      <c r="G1306">
        <v>334</v>
      </c>
    </row>
    <row r="1307" spans="1:7" x14ac:dyDescent="0.25">
      <c r="A1307">
        <v>1305</v>
      </c>
      <c r="B1307" t="s">
        <v>51</v>
      </c>
      <c r="C1307" t="s">
        <v>53</v>
      </c>
      <c r="D1307" t="s">
        <v>11</v>
      </c>
      <c r="E1307" t="s">
        <v>10</v>
      </c>
      <c r="F1307">
        <v>523</v>
      </c>
      <c r="G1307">
        <v>523</v>
      </c>
    </row>
    <row r="1308" spans="1:7" x14ac:dyDescent="0.25">
      <c r="A1308">
        <v>1306</v>
      </c>
      <c r="B1308" t="s">
        <v>51</v>
      </c>
      <c r="C1308" t="s">
        <v>53</v>
      </c>
      <c r="D1308" t="s">
        <v>11</v>
      </c>
      <c r="E1308" t="s">
        <v>10</v>
      </c>
      <c r="G1308">
        <v>425</v>
      </c>
    </row>
    <row r="1309" spans="1:7" x14ac:dyDescent="0.25">
      <c r="A1309">
        <v>1307</v>
      </c>
      <c r="B1309" t="s">
        <v>51</v>
      </c>
      <c r="C1309" t="s">
        <v>53</v>
      </c>
      <c r="D1309" t="s">
        <v>12</v>
      </c>
      <c r="E1309" t="s">
        <v>9</v>
      </c>
      <c r="F1309">
        <v>124</v>
      </c>
      <c r="G1309">
        <v>120</v>
      </c>
    </row>
    <row r="1310" spans="1:7" x14ac:dyDescent="0.25">
      <c r="A1310">
        <v>1308</v>
      </c>
      <c r="B1310" t="s">
        <v>51</v>
      </c>
      <c r="C1310" t="s">
        <v>53</v>
      </c>
      <c r="D1310" t="s">
        <v>12</v>
      </c>
      <c r="E1310" t="s">
        <v>9</v>
      </c>
      <c r="F1310">
        <v>315</v>
      </c>
      <c r="G1310">
        <v>316</v>
      </c>
    </row>
    <row r="1311" spans="1:7" x14ac:dyDescent="0.25">
      <c r="A1311">
        <v>1309</v>
      </c>
      <c r="B1311" t="s">
        <v>51</v>
      </c>
      <c r="C1311" t="s">
        <v>53</v>
      </c>
      <c r="D1311" t="s">
        <v>12</v>
      </c>
      <c r="E1311" t="s">
        <v>9</v>
      </c>
      <c r="F1311">
        <v>503</v>
      </c>
      <c r="G1311">
        <v>503</v>
      </c>
    </row>
    <row r="1312" spans="1:7" x14ac:dyDescent="0.25">
      <c r="A1312">
        <v>1310</v>
      </c>
      <c r="B1312" t="s">
        <v>51</v>
      </c>
      <c r="C1312" t="s">
        <v>53</v>
      </c>
      <c r="D1312" t="s">
        <v>12</v>
      </c>
      <c r="E1312" t="s">
        <v>10</v>
      </c>
      <c r="F1312">
        <v>50</v>
      </c>
      <c r="G1312">
        <v>49</v>
      </c>
    </row>
    <row r="1313" spans="1:7" x14ac:dyDescent="0.25">
      <c r="A1313">
        <v>1311</v>
      </c>
      <c r="B1313" t="s">
        <v>51</v>
      </c>
      <c r="C1313" t="s">
        <v>53</v>
      </c>
      <c r="D1313" t="s">
        <v>12</v>
      </c>
      <c r="E1313" t="s">
        <v>10</v>
      </c>
      <c r="F1313">
        <v>237</v>
      </c>
      <c r="G1313">
        <v>239</v>
      </c>
    </row>
    <row r="1314" spans="1:7" x14ac:dyDescent="0.25">
      <c r="A1314">
        <v>1312</v>
      </c>
      <c r="B1314" t="s">
        <v>51</v>
      </c>
      <c r="C1314" t="s">
        <v>53</v>
      </c>
      <c r="D1314" t="s">
        <v>12</v>
      </c>
      <c r="E1314" t="s">
        <v>10</v>
      </c>
      <c r="F1314">
        <v>426</v>
      </c>
      <c r="G1314">
        <v>427</v>
      </c>
    </row>
    <row r="1315" spans="1:7" x14ac:dyDescent="0.25">
      <c r="A1315">
        <v>1313</v>
      </c>
      <c r="B1315" t="s">
        <v>51</v>
      </c>
      <c r="C1315" t="s">
        <v>53</v>
      </c>
      <c r="D1315" t="s">
        <v>12</v>
      </c>
      <c r="E1315" t="s">
        <v>10</v>
      </c>
      <c r="F1315">
        <v>623</v>
      </c>
      <c r="G1315">
        <v>622</v>
      </c>
    </row>
    <row r="1316" spans="1:7" x14ac:dyDescent="0.25">
      <c r="A1316">
        <v>1314</v>
      </c>
      <c r="B1316" t="s">
        <v>51</v>
      </c>
      <c r="C1316" t="s">
        <v>53</v>
      </c>
      <c r="D1316" t="s">
        <v>13</v>
      </c>
      <c r="E1316" t="s">
        <v>9</v>
      </c>
      <c r="F1316">
        <v>29</v>
      </c>
      <c r="G1316">
        <v>29</v>
      </c>
    </row>
    <row r="1317" spans="1:7" x14ac:dyDescent="0.25">
      <c r="A1317">
        <v>1315</v>
      </c>
      <c r="B1317" t="s">
        <v>51</v>
      </c>
      <c r="C1317" t="s">
        <v>53</v>
      </c>
      <c r="D1317" t="s">
        <v>13</v>
      </c>
      <c r="E1317" t="s">
        <v>9</v>
      </c>
      <c r="F1317">
        <v>220</v>
      </c>
      <c r="G1317">
        <v>221</v>
      </c>
    </row>
    <row r="1318" spans="1:7" x14ac:dyDescent="0.25">
      <c r="A1318">
        <v>1316</v>
      </c>
      <c r="B1318" t="s">
        <v>51</v>
      </c>
      <c r="C1318" t="s">
        <v>53</v>
      </c>
      <c r="D1318" t="s">
        <v>13</v>
      </c>
      <c r="E1318" t="s">
        <v>9</v>
      </c>
      <c r="F1318">
        <v>408</v>
      </c>
      <c r="G1318">
        <v>409</v>
      </c>
    </row>
    <row r="1319" spans="1:7" x14ac:dyDescent="0.25">
      <c r="A1319">
        <v>1317</v>
      </c>
      <c r="B1319" t="s">
        <v>51</v>
      </c>
      <c r="C1319" t="s">
        <v>53</v>
      </c>
      <c r="D1319" t="s">
        <v>13</v>
      </c>
      <c r="E1319" t="s">
        <v>9</v>
      </c>
      <c r="F1319">
        <v>601</v>
      </c>
      <c r="G1319">
        <v>601</v>
      </c>
    </row>
    <row r="1320" spans="1:7" x14ac:dyDescent="0.25">
      <c r="A1320">
        <v>1318</v>
      </c>
      <c r="B1320" t="s">
        <v>51</v>
      </c>
      <c r="C1320" t="s">
        <v>53</v>
      </c>
      <c r="D1320" t="s">
        <v>13</v>
      </c>
      <c r="E1320" t="s">
        <v>10</v>
      </c>
      <c r="F1320">
        <v>142</v>
      </c>
      <c r="G1320">
        <v>145</v>
      </c>
    </row>
    <row r="1321" spans="1:7" x14ac:dyDescent="0.25">
      <c r="A1321">
        <v>1319</v>
      </c>
      <c r="B1321" t="s">
        <v>51</v>
      </c>
      <c r="C1321" t="s">
        <v>53</v>
      </c>
      <c r="D1321" t="s">
        <v>13</v>
      </c>
      <c r="E1321" t="s">
        <v>10</v>
      </c>
      <c r="F1321">
        <v>332</v>
      </c>
      <c r="G1321">
        <v>334</v>
      </c>
    </row>
    <row r="1322" spans="1:7" x14ac:dyDescent="0.25">
      <c r="A1322">
        <v>1320</v>
      </c>
      <c r="B1322" t="s">
        <v>51</v>
      </c>
      <c r="C1322" t="s">
        <v>53</v>
      </c>
      <c r="D1322" t="s">
        <v>13</v>
      </c>
      <c r="E1322" t="s">
        <v>10</v>
      </c>
      <c r="F1322">
        <v>523</v>
      </c>
      <c r="G1322">
        <v>524</v>
      </c>
    </row>
    <row r="1323" spans="1:7" x14ac:dyDescent="0.25">
      <c r="A1323">
        <v>1321</v>
      </c>
      <c r="B1323" t="s">
        <v>51</v>
      </c>
      <c r="C1323" t="s">
        <v>54</v>
      </c>
      <c r="D1323" t="s">
        <v>8</v>
      </c>
      <c r="E1323" t="s">
        <v>9</v>
      </c>
      <c r="F1323">
        <v>130</v>
      </c>
      <c r="G1323">
        <v>134</v>
      </c>
    </row>
    <row r="1324" spans="1:7" x14ac:dyDescent="0.25">
      <c r="A1324">
        <v>1322</v>
      </c>
      <c r="B1324" t="s">
        <v>51</v>
      </c>
      <c r="C1324" t="s">
        <v>54</v>
      </c>
      <c r="D1324" t="s">
        <v>8</v>
      </c>
      <c r="E1324" t="s">
        <v>9</v>
      </c>
      <c r="F1324">
        <v>338</v>
      </c>
      <c r="G1324">
        <v>344</v>
      </c>
    </row>
    <row r="1325" spans="1:7" x14ac:dyDescent="0.25">
      <c r="A1325">
        <v>1323</v>
      </c>
      <c r="B1325" t="s">
        <v>51</v>
      </c>
      <c r="C1325" t="s">
        <v>54</v>
      </c>
      <c r="D1325" t="s">
        <v>8</v>
      </c>
      <c r="E1325" t="s">
        <v>9</v>
      </c>
      <c r="F1325">
        <v>544</v>
      </c>
      <c r="G1325">
        <v>550</v>
      </c>
    </row>
    <row r="1326" spans="1:7" x14ac:dyDescent="0.25">
      <c r="A1326">
        <v>1324</v>
      </c>
      <c r="B1326" t="s">
        <v>51</v>
      </c>
      <c r="C1326" t="s">
        <v>54</v>
      </c>
      <c r="D1326" t="s">
        <v>8</v>
      </c>
      <c r="E1326" t="s">
        <v>9</v>
      </c>
      <c r="F1326">
        <v>752</v>
      </c>
    </row>
    <row r="1327" spans="1:7" x14ac:dyDescent="0.25">
      <c r="A1327">
        <v>1325</v>
      </c>
      <c r="B1327" t="s">
        <v>51</v>
      </c>
      <c r="C1327" t="s">
        <v>54</v>
      </c>
      <c r="D1327" t="s">
        <v>8</v>
      </c>
      <c r="E1327" t="s">
        <v>10</v>
      </c>
      <c r="F1327">
        <v>53</v>
      </c>
      <c r="G1327">
        <v>50</v>
      </c>
    </row>
    <row r="1328" spans="1:7" x14ac:dyDescent="0.25">
      <c r="A1328">
        <v>1326</v>
      </c>
      <c r="B1328" t="s">
        <v>51</v>
      </c>
      <c r="C1328" t="s">
        <v>54</v>
      </c>
      <c r="D1328" t="s">
        <v>8</v>
      </c>
      <c r="E1328" t="s">
        <v>10</v>
      </c>
      <c r="F1328">
        <v>265</v>
      </c>
      <c r="G1328">
        <v>265</v>
      </c>
    </row>
    <row r="1329" spans="1:7" x14ac:dyDescent="0.25">
      <c r="A1329">
        <v>1327</v>
      </c>
      <c r="B1329" t="s">
        <v>51</v>
      </c>
      <c r="C1329" t="s">
        <v>54</v>
      </c>
      <c r="D1329" t="s">
        <v>8</v>
      </c>
      <c r="E1329" t="s">
        <v>10</v>
      </c>
      <c r="F1329">
        <v>467</v>
      </c>
      <c r="G1329">
        <v>465</v>
      </c>
    </row>
    <row r="1330" spans="1:7" x14ac:dyDescent="0.25">
      <c r="A1330">
        <v>1328</v>
      </c>
      <c r="B1330" t="s">
        <v>51</v>
      </c>
      <c r="C1330" t="s">
        <v>54</v>
      </c>
      <c r="D1330" t="s">
        <v>8</v>
      </c>
      <c r="E1330" t="s">
        <v>10</v>
      </c>
      <c r="F1330">
        <v>677</v>
      </c>
      <c r="G1330">
        <v>677</v>
      </c>
    </row>
    <row r="1331" spans="1:7" x14ac:dyDescent="0.25">
      <c r="A1331">
        <v>1329</v>
      </c>
      <c r="B1331" t="s">
        <v>51</v>
      </c>
      <c r="C1331" t="s">
        <v>54</v>
      </c>
      <c r="D1331" t="s">
        <v>11</v>
      </c>
      <c r="E1331" t="s">
        <v>9</v>
      </c>
      <c r="F1331">
        <v>8</v>
      </c>
      <c r="G1331">
        <v>8</v>
      </c>
    </row>
    <row r="1332" spans="1:7" x14ac:dyDescent="0.25">
      <c r="A1332">
        <v>1330</v>
      </c>
      <c r="B1332" t="s">
        <v>51</v>
      </c>
      <c r="C1332" t="s">
        <v>54</v>
      </c>
      <c r="D1332" t="s">
        <v>11</v>
      </c>
      <c r="E1332" t="s">
        <v>9</v>
      </c>
      <c r="F1332">
        <v>237</v>
      </c>
      <c r="G1332">
        <v>237</v>
      </c>
    </row>
    <row r="1333" spans="1:7" x14ac:dyDescent="0.25">
      <c r="A1333">
        <v>1331</v>
      </c>
      <c r="B1333" t="s">
        <v>51</v>
      </c>
      <c r="C1333" t="s">
        <v>54</v>
      </c>
      <c r="D1333" t="s">
        <v>11</v>
      </c>
      <c r="E1333" t="s">
        <v>9</v>
      </c>
      <c r="F1333">
        <v>440</v>
      </c>
      <c r="G1333">
        <v>440</v>
      </c>
    </row>
    <row r="1334" spans="1:7" x14ac:dyDescent="0.25">
      <c r="A1334">
        <v>1332</v>
      </c>
      <c r="B1334" t="s">
        <v>51</v>
      </c>
      <c r="C1334" t="s">
        <v>54</v>
      </c>
      <c r="D1334" t="s">
        <v>11</v>
      </c>
      <c r="E1334" t="s">
        <v>9</v>
      </c>
      <c r="F1334">
        <v>646</v>
      </c>
      <c r="G1334">
        <v>648</v>
      </c>
    </row>
    <row r="1335" spans="1:7" x14ac:dyDescent="0.25">
      <c r="A1335">
        <v>1333</v>
      </c>
      <c r="B1335" t="s">
        <v>51</v>
      </c>
      <c r="C1335" t="s">
        <v>54</v>
      </c>
      <c r="D1335" t="s">
        <v>11</v>
      </c>
      <c r="E1335" t="s">
        <v>10</v>
      </c>
      <c r="F1335">
        <v>164</v>
      </c>
      <c r="G1335">
        <v>162</v>
      </c>
    </row>
    <row r="1336" spans="1:7" x14ac:dyDescent="0.25">
      <c r="A1336">
        <v>1334</v>
      </c>
      <c r="B1336" t="s">
        <v>51</v>
      </c>
      <c r="C1336" t="s">
        <v>54</v>
      </c>
      <c r="D1336" t="s">
        <v>11</v>
      </c>
      <c r="E1336" t="s">
        <v>10</v>
      </c>
      <c r="F1336">
        <v>367</v>
      </c>
      <c r="G1336">
        <v>368</v>
      </c>
    </row>
    <row r="1337" spans="1:7" x14ac:dyDescent="0.25">
      <c r="A1337">
        <v>1335</v>
      </c>
      <c r="B1337" t="s">
        <v>51</v>
      </c>
      <c r="C1337" t="s">
        <v>54</v>
      </c>
      <c r="D1337" t="s">
        <v>11</v>
      </c>
      <c r="E1337" t="s">
        <v>10</v>
      </c>
      <c r="F1337">
        <v>573</v>
      </c>
      <c r="G1337">
        <v>573</v>
      </c>
    </row>
    <row r="1338" spans="1:7" x14ac:dyDescent="0.25">
      <c r="A1338">
        <v>1336</v>
      </c>
      <c r="B1338" t="s">
        <v>51</v>
      </c>
      <c r="C1338" t="s">
        <v>54</v>
      </c>
      <c r="D1338" t="s">
        <v>11</v>
      </c>
      <c r="E1338" t="s">
        <v>10</v>
      </c>
      <c r="F1338">
        <v>789</v>
      </c>
      <c r="G1338">
        <v>789</v>
      </c>
    </row>
    <row r="1339" spans="1:7" x14ac:dyDescent="0.25">
      <c r="A1339">
        <v>1337</v>
      </c>
      <c r="B1339" t="s">
        <v>51</v>
      </c>
      <c r="C1339" t="s">
        <v>54</v>
      </c>
      <c r="D1339" t="s">
        <v>12</v>
      </c>
      <c r="E1339" t="s">
        <v>9</v>
      </c>
      <c r="F1339">
        <v>130</v>
      </c>
      <c r="G1339">
        <v>136</v>
      </c>
    </row>
    <row r="1340" spans="1:7" x14ac:dyDescent="0.25">
      <c r="A1340">
        <v>1338</v>
      </c>
      <c r="B1340" t="s">
        <v>51</v>
      </c>
      <c r="C1340" t="s">
        <v>54</v>
      </c>
      <c r="D1340" t="s">
        <v>12</v>
      </c>
      <c r="E1340" t="s">
        <v>9</v>
      </c>
      <c r="F1340">
        <v>338</v>
      </c>
      <c r="G1340">
        <v>343</v>
      </c>
    </row>
    <row r="1341" spans="1:7" x14ac:dyDescent="0.25">
      <c r="A1341">
        <v>1339</v>
      </c>
      <c r="B1341" t="s">
        <v>51</v>
      </c>
      <c r="C1341" t="s">
        <v>54</v>
      </c>
      <c r="D1341" t="s">
        <v>12</v>
      </c>
      <c r="E1341" t="s">
        <v>9</v>
      </c>
      <c r="F1341">
        <v>544</v>
      </c>
      <c r="G1341">
        <v>551</v>
      </c>
    </row>
    <row r="1342" spans="1:7" x14ac:dyDescent="0.25">
      <c r="A1342">
        <v>1340</v>
      </c>
      <c r="B1342" t="s">
        <v>51</v>
      </c>
      <c r="C1342" t="s">
        <v>54</v>
      </c>
      <c r="D1342" t="s">
        <v>12</v>
      </c>
      <c r="E1342" t="s">
        <v>9</v>
      </c>
      <c r="F1342">
        <v>752</v>
      </c>
      <c r="G1342">
        <v>763</v>
      </c>
    </row>
    <row r="1343" spans="1:7" x14ac:dyDescent="0.25">
      <c r="A1343">
        <v>1341</v>
      </c>
      <c r="B1343" t="s">
        <v>51</v>
      </c>
      <c r="C1343" t="s">
        <v>54</v>
      </c>
      <c r="D1343" t="s">
        <v>12</v>
      </c>
      <c r="E1343" t="s">
        <v>10</v>
      </c>
      <c r="F1343">
        <v>53</v>
      </c>
      <c r="G1343">
        <v>51</v>
      </c>
    </row>
    <row r="1344" spans="1:7" x14ac:dyDescent="0.25">
      <c r="A1344">
        <v>1342</v>
      </c>
      <c r="B1344" t="s">
        <v>51</v>
      </c>
      <c r="C1344" t="s">
        <v>54</v>
      </c>
      <c r="D1344" t="s">
        <v>12</v>
      </c>
      <c r="E1344" t="s">
        <v>10</v>
      </c>
      <c r="F1344">
        <v>265</v>
      </c>
      <c r="G1344">
        <v>266</v>
      </c>
    </row>
    <row r="1345" spans="1:7" x14ac:dyDescent="0.25">
      <c r="A1345">
        <v>1343</v>
      </c>
      <c r="B1345" t="s">
        <v>51</v>
      </c>
      <c r="C1345" t="s">
        <v>54</v>
      </c>
      <c r="D1345" t="s">
        <v>12</v>
      </c>
      <c r="E1345" t="s">
        <v>10</v>
      </c>
      <c r="F1345">
        <v>467</v>
      </c>
      <c r="G1345">
        <v>467</v>
      </c>
    </row>
    <row r="1346" spans="1:7" x14ac:dyDescent="0.25">
      <c r="A1346">
        <v>1344</v>
      </c>
      <c r="B1346" t="s">
        <v>51</v>
      </c>
      <c r="C1346" t="s">
        <v>54</v>
      </c>
      <c r="D1346" t="s">
        <v>12</v>
      </c>
      <c r="E1346" t="s">
        <v>10</v>
      </c>
      <c r="F1346">
        <v>677</v>
      </c>
      <c r="G1346">
        <v>675</v>
      </c>
    </row>
    <row r="1347" spans="1:7" x14ac:dyDescent="0.25">
      <c r="A1347">
        <v>1345</v>
      </c>
      <c r="B1347" t="s">
        <v>51</v>
      </c>
      <c r="C1347" t="s">
        <v>54</v>
      </c>
      <c r="D1347" t="s">
        <v>13</v>
      </c>
      <c r="E1347" t="s">
        <v>9</v>
      </c>
      <c r="F1347">
        <v>8</v>
      </c>
    </row>
    <row r="1348" spans="1:7" x14ac:dyDescent="0.25">
      <c r="A1348">
        <v>1346</v>
      </c>
      <c r="B1348" t="s">
        <v>51</v>
      </c>
      <c r="C1348" t="s">
        <v>54</v>
      </c>
      <c r="D1348" t="s">
        <v>13</v>
      </c>
      <c r="E1348" t="s">
        <v>9</v>
      </c>
      <c r="F1348">
        <v>237</v>
      </c>
      <c r="G1348">
        <v>236</v>
      </c>
    </row>
    <row r="1349" spans="1:7" x14ac:dyDescent="0.25">
      <c r="A1349">
        <v>1347</v>
      </c>
      <c r="B1349" t="s">
        <v>51</v>
      </c>
      <c r="C1349" t="s">
        <v>54</v>
      </c>
      <c r="D1349" t="s">
        <v>13</v>
      </c>
      <c r="E1349" t="s">
        <v>9</v>
      </c>
      <c r="F1349">
        <v>440</v>
      </c>
      <c r="G1349">
        <v>445</v>
      </c>
    </row>
    <row r="1350" spans="1:7" x14ac:dyDescent="0.25">
      <c r="A1350">
        <v>1348</v>
      </c>
      <c r="B1350" t="s">
        <v>51</v>
      </c>
      <c r="C1350" t="s">
        <v>54</v>
      </c>
      <c r="D1350" t="s">
        <v>13</v>
      </c>
      <c r="E1350" t="s">
        <v>9</v>
      </c>
      <c r="F1350">
        <v>646</v>
      </c>
      <c r="G1350">
        <v>650</v>
      </c>
    </row>
    <row r="1351" spans="1:7" x14ac:dyDescent="0.25">
      <c r="A1351">
        <v>1349</v>
      </c>
      <c r="B1351" t="s">
        <v>51</v>
      </c>
      <c r="C1351" t="s">
        <v>54</v>
      </c>
      <c r="D1351" t="s">
        <v>13</v>
      </c>
      <c r="E1351" t="s">
        <v>10</v>
      </c>
      <c r="F1351">
        <v>164</v>
      </c>
      <c r="G1351">
        <v>165</v>
      </c>
    </row>
    <row r="1352" spans="1:7" x14ac:dyDescent="0.25">
      <c r="A1352">
        <v>1350</v>
      </c>
      <c r="B1352" t="s">
        <v>51</v>
      </c>
      <c r="C1352" t="s">
        <v>54</v>
      </c>
      <c r="D1352" t="s">
        <v>13</v>
      </c>
      <c r="E1352" t="s">
        <v>10</v>
      </c>
      <c r="F1352">
        <v>367</v>
      </c>
      <c r="G1352">
        <v>368</v>
      </c>
    </row>
    <row r="1353" spans="1:7" x14ac:dyDescent="0.25">
      <c r="A1353">
        <v>1351</v>
      </c>
      <c r="B1353" t="s">
        <v>51</v>
      </c>
      <c r="C1353" t="s">
        <v>54</v>
      </c>
      <c r="D1353" t="s">
        <v>13</v>
      </c>
      <c r="E1353" t="s">
        <v>10</v>
      </c>
      <c r="F1353">
        <v>573</v>
      </c>
      <c r="G1353">
        <v>573</v>
      </c>
    </row>
    <row r="1354" spans="1:7" x14ac:dyDescent="0.25">
      <c r="A1354">
        <v>1352</v>
      </c>
      <c r="B1354" t="s">
        <v>51</v>
      </c>
      <c r="C1354" t="s">
        <v>54</v>
      </c>
      <c r="D1354" t="s">
        <v>13</v>
      </c>
      <c r="E1354" t="s">
        <v>10</v>
      </c>
      <c r="F1354">
        <v>789</v>
      </c>
      <c r="G1354">
        <v>789</v>
      </c>
    </row>
    <row r="1355" spans="1:7" x14ac:dyDescent="0.25">
      <c r="A1355">
        <v>1353</v>
      </c>
      <c r="B1355" t="s">
        <v>51</v>
      </c>
      <c r="C1355" t="s">
        <v>55</v>
      </c>
      <c r="D1355" t="s">
        <v>8</v>
      </c>
      <c r="E1355" t="s">
        <v>9</v>
      </c>
      <c r="F1355">
        <v>140</v>
      </c>
      <c r="G1355">
        <v>142</v>
      </c>
    </row>
    <row r="1356" spans="1:7" x14ac:dyDescent="0.25">
      <c r="A1356">
        <v>1354</v>
      </c>
      <c r="B1356" t="s">
        <v>51</v>
      </c>
      <c r="C1356" t="s">
        <v>55</v>
      </c>
      <c r="D1356" t="s">
        <v>8</v>
      </c>
      <c r="E1356" t="s">
        <v>9</v>
      </c>
      <c r="F1356">
        <v>355</v>
      </c>
      <c r="G1356">
        <v>357</v>
      </c>
    </row>
    <row r="1357" spans="1:7" x14ac:dyDescent="0.25">
      <c r="A1357">
        <v>1355</v>
      </c>
      <c r="B1357" t="s">
        <v>51</v>
      </c>
      <c r="C1357" t="s">
        <v>55</v>
      </c>
      <c r="D1357" t="s">
        <v>8</v>
      </c>
      <c r="E1357" t="s">
        <v>9</v>
      </c>
      <c r="F1357">
        <v>566</v>
      </c>
      <c r="G1357">
        <v>564</v>
      </c>
    </row>
    <row r="1358" spans="1:7" x14ac:dyDescent="0.25">
      <c r="A1358">
        <v>1356</v>
      </c>
      <c r="B1358" t="s">
        <v>51</v>
      </c>
      <c r="C1358" t="s">
        <v>55</v>
      </c>
      <c r="D1358" t="s">
        <v>8</v>
      </c>
      <c r="E1358" t="s">
        <v>9</v>
      </c>
      <c r="F1358">
        <v>792</v>
      </c>
    </row>
    <row r="1359" spans="1:7" x14ac:dyDescent="0.25">
      <c r="A1359">
        <v>1357</v>
      </c>
      <c r="B1359" t="s">
        <v>51</v>
      </c>
      <c r="C1359" t="s">
        <v>55</v>
      </c>
      <c r="D1359" t="s">
        <v>8</v>
      </c>
      <c r="E1359" t="s">
        <v>10</v>
      </c>
      <c r="F1359">
        <v>62</v>
      </c>
      <c r="G1359">
        <v>62</v>
      </c>
    </row>
    <row r="1360" spans="1:7" x14ac:dyDescent="0.25">
      <c r="A1360">
        <v>1358</v>
      </c>
      <c r="B1360" t="s">
        <v>51</v>
      </c>
      <c r="C1360" t="s">
        <v>55</v>
      </c>
      <c r="D1360" t="s">
        <v>8</v>
      </c>
      <c r="E1360" t="s">
        <v>10</v>
      </c>
      <c r="F1360">
        <v>272</v>
      </c>
      <c r="G1360">
        <v>272</v>
      </c>
    </row>
    <row r="1361" spans="1:7" x14ac:dyDescent="0.25">
      <c r="A1361">
        <v>1359</v>
      </c>
      <c r="B1361" t="s">
        <v>51</v>
      </c>
      <c r="C1361" t="s">
        <v>55</v>
      </c>
      <c r="D1361" t="s">
        <v>8</v>
      </c>
      <c r="E1361" t="s">
        <v>10</v>
      </c>
      <c r="F1361">
        <v>482</v>
      </c>
      <c r="G1361">
        <v>482</v>
      </c>
    </row>
    <row r="1362" spans="1:7" x14ac:dyDescent="0.25">
      <c r="A1362">
        <v>1360</v>
      </c>
      <c r="B1362" t="s">
        <v>51</v>
      </c>
      <c r="C1362" t="s">
        <v>55</v>
      </c>
      <c r="D1362" t="s">
        <v>8</v>
      </c>
      <c r="E1362" t="s">
        <v>10</v>
      </c>
      <c r="F1362">
        <v>700</v>
      </c>
      <c r="G1362">
        <v>699</v>
      </c>
    </row>
    <row r="1363" spans="1:7" x14ac:dyDescent="0.25">
      <c r="A1363">
        <v>1361</v>
      </c>
      <c r="B1363" t="s">
        <v>51</v>
      </c>
      <c r="C1363" t="s">
        <v>55</v>
      </c>
      <c r="D1363" t="s">
        <v>11</v>
      </c>
      <c r="E1363" t="s">
        <v>9</v>
      </c>
      <c r="F1363">
        <v>32</v>
      </c>
      <c r="G1363">
        <v>31</v>
      </c>
    </row>
    <row r="1364" spans="1:7" x14ac:dyDescent="0.25">
      <c r="A1364">
        <v>1362</v>
      </c>
      <c r="B1364" t="s">
        <v>51</v>
      </c>
      <c r="C1364" t="s">
        <v>55</v>
      </c>
      <c r="D1364" t="s">
        <v>11</v>
      </c>
      <c r="E1364" t="s">
        <v>9</v>
      </c>
      <c r="F1364">
        <v>249</v>
      </c>
      <c r="G1364">
        <v>252</v>
      </c>
    </row>
    <row r="1365" spans="1:7" x14ac:dyDescent="0.25">
      <c r="A1365">
        <v>1363</v>
      </c>
      <c r="B1365" t="s">
        <v>51</v>
      </c>
      <c r="C1365" t="s">
        <v>55</v>
      </c>
      <c r="D1365" t="s">
        <v>11</v>
      </c>
      <c r="E1365" t="s">
        <v>9</v>
      </c>
      <c r="F1365">
        <v>457</v>
      </c>
      <c r="G1365">
        <v>458</v>
      </c>
    </row>
    <row r="1366" spans="1:7" x14ac:dyDescent="0.25">
      <c r="A1366">
        <v>1364</v>
      </c>
      <c r="B1366" t="s">
        <v>51</v>
      </c>
      <c r="C1366" t="s">
        <v>55</v>
      </c>
      <c r="D1366" t="s">
        <v>11</v>
      </c>
      <c r="E1366" t="s">
        <v>9</v>
      </c>
      <c r="F1366">
        <v>674</v>
      </c>
      <c r="G1366">
        <v>676</v>
      </c>
    </row>
    <row r="1367" spans="1:7" x14ac:dyDescent="0.25">
      <c r="A1367">
        <v>1365</v>
      </c>
      <c r="B1367" t="s">
        <v>51</v>
      </c>
      <c r="C1367" t="s">
        <v>55</v>
      </c>
      <c r="D1367" t="s">
        <v>11</v>
      </c>
      <c r="E1367" t="s">
        <v>10</v>
      </c>
      <c r="F1367">
        <v>168</v>
      </c>
      <c r="G1367">
        <v>168</v>
      </c>
    </row>
    <row r="1368" spans="1:7" x14ac:dyDescent="0.25">
      <c r="A1368">
        <v>1366</v>
      </c>
      <c r="B1368" t="s">
        <v>51</v>
      </c>
      <c r="C1368" t="s">
        <v>55</v>
      </c>
      <c r="D1368" t="s">
        <v>11</v>
      </c>
      <c r="E1368" t="s">
        <v>10</v>
      </c>
      <c r="F1368">
        <v>378</v>
      </c>
      <c r="G1368">
        <v>375</v>
      </c>
    </row>
    <row r="1369" spans="1:7" x14ac:dyDescent="0.25">
      <c r="A1369">
        <v>1367</v>
      </c>
      <c r="B1369" t="s">
        <v>51</v>
      </c>
      <c r="C1369" t="s">
        <v>55</v>
      </c>
      <c r="D1369" t="s">
        <v>11</v>
      </c>
      <c r="E1369" t="s">
        <v>10</v>
      </c>
      <c r="F1369">
        <v>590</v>
      </c>
      <c r="G1369">
        <v>587</v>
      </c>
    </row>
    <row r="1370" spans="1:7" x14ac:dyDescent="0.25">
      <c r="A1370">
        <v>1368</v>
      </c>
      <c r="B1370" t="s">
        <v>51</v>
      </c>
      <c r="C1370" t="s">
        <v>55</v>
      </c>
      <c r="D1370" t="s">
        <v>12</v>
      </c>
      <c r="E1370" t="s">
        <v>9</v>
      </c>
      <c r="F1370">
        <v>140</v>
      </c>
      <c r="G1370">
        <v>145</v>
      </c>
    </row>
    <row r="1371" spans="1:7" x14ac:dyDescent="0.25">
      <c r="A1371">
        <v>1369</v>
      </c>
      <c r="B1371" t="s">
        <v>51</v>
      </c>
      <c r="C1371" t="s">
        <v>55</v>
      </c>
      <c r="D1371" t="s">
        <v>12</v>
      </c>
      <c r="E1371" t="s">
        <v>9</v>
      </c>
      <c r="F1371">
        <v>355</v>
      </c>
      <c r="G1371">
        <v>360</v>
      </c>
    </row>
    <row r="1372" spans="1:7" x14ac:dyDescent="0.25">
      <c r="A1372">
        <v>1370</v>
      </c>
      <c r="B1372" t="s">
        <v>51</v>
      </c>
      <c r="C1372" t="s">
        <v>55</v>
      </c>
      <c r="D1372" t="s">
        <v>12</v>
      </c>
      <c r="E1372" t="s">
        <v>9</v>
      </c>
      <c r="F1372">
        <v>566</v>
      </c>
      <c r="G1372">
        <v>564</v>
      </c>
    </row>
    <row r="1373" spans="1:7" x14ac:dyDescent="0.25">
      <c r="A1373">
        <v>1371</v>
      </c>
      <c r="B1373" t="s">
        <v>51</v>
      </c>
      <c r="C1373" t="s">
        <v>55</v>
      </c>
      <c r="D1373" t="s">
        <v>12</v>
      </c>
      <c r="E1373" t="s">
        <v>9</v>
      </c>
      <c r="F1373">
        <v>792</v>
      </c>
      <c r="G1373">
        <v>792</v>
      </c>
    </row>
    <row r="1374" spans="1:7" x14ac:dyDescent="0.25">
      <c r="A1374">
        <v>1372</v>
      </c>
      <c r="B1374" t="s">
        <v>51</v>
      </c>
      <c r="C1374" t="s">
        <v>55</v>
      </c>
      <c r="D1374" t="s">
        <v>12</v>
      </c>
      <c r="E1374" t="s">
        <v>10</v>
      </c>
      <c r="F1374">
        <v>62</v>
      </c>
      <c r="G1374">
        <v>64</v>
      </c>
    </row>
    <row r="1375" spans="1:7" x14ac:dyDescent="0.25">
      <c r="A1375">
        <v>1373</v>
      </c>
      <c r="B1375" t="s">
        <v>51</v>
      </c>
      <c r="C1375" t="s">
        <v>55</v>
      </c>
      <c r="D1375" t="s">
        <v>12</v>
      </c>
      <c r="E1375" t="s">
        <v>10</v>
      </c>
      <c r="F1375">
        <v>272</v>
      </c>
      <c r="G1375">
        <v>282</v>
      </c>
    </row>
    <row r="1376" spans="1:7" x14ac:dyDescent="0.25">
      <c r="A1376">
        <v>1374</v>
      </c>
      <c r="B1376" t="s">
        <v>51</v>
      </c>
      <c r="C1376" t="s">
        <v>55</v>
      </c>
      <c r="D1376" t="s">
        <v>12</v>
      </c>
      <c r="E1376" t="s">
        <v>10</v>
      </c>
      <c r="F1376">
        <v>482</v>
      </c>
      <c r="G1376">
        <v>481</v>
      </c>
    </row>
    <row r="1377" spans="1:7" x14ac:dyDescent="0.25">
      <c r="A1377">
        <v>1375</v>
      </c>
      <c r="B1377" t="s">
        <v>51</v>
      </c>
      <c r="C1377" t="s">
        <v>55</v>
      </c>
      <c r="D1377" t="s">
        <v>12</v>
      </c>
      <c r="E1377" t="s">
        <v>10</v>
      </c>
      <c r="F1377">
        <v>700</v>
      </c>
      <c r="G1377">
        <v>698</v>
      </c>
    </row>
    <row r="1378" spans="1:7" x14ac:dyDescent="0.25">
      <c r="A1378">
        <v>1376</v>
      </c>
      <c r="B1378" t="s">
        <v>51</v>
      </c>
      <c r="C1378" t="s">
        <v>55</v>
      </c>
      <c r="D1378" t="s">
        <v>13</v>
      </c>
      <c r="E1378" t="s">
        <v>9</v>
      </c>
      <c r="F1378">
        <v>32</v>
      </c>
      <c r="G1378">
        <v>37</v>
      </c>
    </row>
    <row r="1379" spans="1:7" x14ac:dyDescent="0.25">
      <c r="A1379">
        <v>1377</v>
      </c>
      <c r="B1379" t="s">
        <v>51</v>
      </c>
      <c r="C1379" t="s">
        <v>55</v>
      </c>
      <c r="D1379" t="s">
        <v>13</v>
      </c>
      <c r="E1379" t="s">
        <v>9</v>
      </c>
      <c r="F1379">
        <v>249</v>
      </c>
      <c r="G1379">
        <v>251</v>
      </c>
    </row>
    <row r="1380" spans="1:7" x14ac:dyDescent="0.25">
      <c r="A1380">
        <v>1378</v>
      </c>
      <c r="B1380" t="s">
        <v>51</v>
      </c>
      <c r="C1380" t="s">
        <v>55</v>
      </c>
      <c r="D1380" t="s">
        <v>13</v>
      </c>
      <c r="E1380" t="s">
        <v>9</v>
      </c>
      <c r="F1380">
        <v>457</v>
      </c>
      <c r="G1380">
        <v>459</v>
      </c>
    </row>
    <row r="1381" spans="1:7" x14ac:dyDescent="0.25">
      <c r="A1381">
        <v>1379</v>
      </c>
      <c r="B1381" t="s">
        <v>51</v>
      </c>
      <c r="C1381" t="s">
        <v>55</v>
      </c>
      <c r="D1381" t="s">
        <v>13</v>
      </c>
      <c r="E1381" t="s">
        <v>9</v>
      </c>
      <c r="F1381">
        <v>674</v>
      </c>
      <c r="G1381">
        <v>673</v>
      </c>
    </row>
    <row r="1382" spans="1:7" x14ac:dyDescent="0.25">
      <c r="A1382">
        <v>1380</v>
      </c>
      <c r="B1382" t="s">
        <v>51</v>
      </c>
      <c r="C1382" t="s">
        <v>55</v>
      </c>
      <c r="D1382" t="s">
        <v>13</v>
      </c>
      <c r="E1382" t="s">
        <v>10</v>
      </c>
      <c r="F1382">
        <v>168</v>
      </c>
      <c r="G1382">
        <v>170</v>
      </c>
    </row>
    <row r="1383" spans="1:7" x14ac:dyDescent="0.25">
      <c r="A1383">
        <v>1381</v>
      </c>
      <c r="B1383" t="s">
        <v>51</v>
      </c>
      <c r="C1383" t="s">
        <v>55</v>
      </c>
      <c r="D1383" t="s">
        <v>13</v>
      </c>
      <c r="E1383" t="s">
        <v>10</v>
      </c>
      <c r="F1383">
        <v>378</v>
      </c>
      <c r="G1383">
        <v>378</v>
      </c>
    </row>
    <row r="1384" spans="1:7" x14ac:dyDescent="0.25">
      <c r="A1384">
        <v>1382</v>
      </c>
      <c r="B1384" t="s">
        <v>51</v>
      </c>
      <c r="C1384" t="s">
        <v>55</v>
      </c>
      <c r="D1384" t="s">
        <v>13</v>
      </c>
      <c r="E1384" t="s">
        <v>10</v>
      </c>
      <c r="F1384">
        <v>590</v>
      </c>
      <c r="G1384">
        <v>590</v>
      </c>
    </row>
    <row r="1385" spans="1:7" x14ac:dyDescent="0.25">
      <c r="A1385">
        <v>1383</v>
      </c>
      <c r="B1385" t="s">
        <v>51</v>
      </c>
      <c r="C1385" t="s">
        <v>56</v>
      </c>
      <c r="D1385" t="s">
        <v>8</v>
      </c>
      <c r="E1385" t="s">
        <v>9</v>
      </c>
      <c r="F1385">
        <v>149</v>
      </c>
      <c r="G1385">
        <v>150</v>
      </c>
    </row>
    <row r="1386" spans="1:7" x14ac:dyDescent="0.25">
      <c r="A1386">
        <v>1384</v>
      </c>
      <c r="B1386" t="s">
        <v>51</v>
      </c>
      <c r="C1386" t="s">
        <v>56</v>
      </c>
      <c r="D1386" t="s">
        <v>8</v>
      </c>
      <c r="E1386" t="s">
        <v>9</v>
      </c>
      <c r="F1386">
        <v>391</v>
      </c>
      <c r="G1386">
        <v>400</v>
      </c>
    </row>
    <row r="1387" spans="1:7" x14ac:dyDescent="0.25">
      <c r="A1387">
        <v>1385</v>
      </c>
      <c r="B1387" t="s">
        <v>51</v>
      </c>
      <c r="C1387" t="s">
        <v>56</v>
      </c>
      <c r="D1387" t="s">
        <v>8</v>
      </c>
      <c r="E1387" t="s">
        <v>9</v>
      </c>
      <c r="F1387">
        <v>645</v>
      </c>
      <c r="G1387">
        <v>651</v>
      </c>
    </row>
    <row r="1388" spans="1:7" x14ac:dyDescent="0.25">
      <c r="A1388">
        <v>1386</v>
      </c>
      <c r="B1388" t="s">
        <v>51</v>
      </c>
      <c r="C1388" t="s">
        <v>56</v>
      </c>
      <c r="D1388" t="s">
        <v>8</v>
      </c>
      <c r="E1388" t="s">
        <v>9</v>
      </c>
      <c r="F1388">
        <v>898</v>
      </c>
      <c r="G1388">
        <v>902</v>
      </c>
    </row>
    <row r="1389" spans="1:7" x14ac:dyDescent="0.25">
      <c r="A1389">
        <v>1387</v>
      </c>
      <c r="B1389" t="s">
        <v>51</v>
      </c>
      <c r="C1389" t="s">
        <v>56</v>
      </c>
      <c r="D1389" t="s">
        <v>8</v>
      </c>
      <c r="E1389" t="s">
        <v>10</v>
      </c>
      <c r="F1389">
        <v>71</v>
      </c>
      <c r="G1389">
        <v>68</v>
      </c>
    </row>
    <row r="1390" spans="1:7" x14ac:dyDescent="0.25">
      <c r="A1390">
        <v>1388</v>
      </c>
      <c r="B1390" t="s">
        <v>51</v>
      </c>
      <c r="C1390" t="s">
        <v>56</v>
      </c>
      <c r="D1390" t="s">
        <v>8</v>
      </c>
      <c r="E1390" t="s">
        <v>10</v>
      </c>
      <c r="F1390">
        <v>311</v>
      </c>
      <c r="G1390">
        <v>310</v>
      </c>
    </row>
    <row r="1391" spans="1:7" x14ac:dyDescent="0.25">
      <c r="A1391">
        <v>1389</v>
      </c>
      <c r="B1391" t="s">
        <v>51</v>
      </c>
      <c r="C1391" t="s">
        <v>56</v>
      </c>
      <c r="D1391" t="s">
        <v>8</v>
      </c>
      <c r="E1391" t="s">
        <v>10</v>
      </c>
      <c r="F1391">
        <v>551</v>
      </c>
      <c r="G1391">
        <v>551</v>
      </c>
    </row>
    <row r="1392" spans="1:7" x14ac:dyDescent="0.25">
      <c r="A1392">
        <v>1390</v>
      </c>
      <c r="B1392" t="s">
        <v>51</v>
      </c>
      <c r="C1392" t="s">
        <v>56</v>
      </c>
      <c r="D1392" t="s">
        <v>8</v>
      </c>
      <c r="E1392" t="s">
        <v>10</v>
      </c>
      <c r="F1392">
        <v>819</v>
      </c>
      <c r="G1392">
        <v>819</v>
      </c>
    </row>
    <row r="1393" spans="1:7" x14ac:dyDescent="0.25">
      <c r="A1393">
        <v>1391</v>
      </c>
      <c r="B1393" t="s">
        <v>51</v>
      </c>
      <c r="C1393" t="s">
        <v>56</v>
      </c>
      <c r="D1393" t="s">
        <v>8</v>
      </c>
      <c r="E1393" t="s">
        <v>10</v>
      </c>
      <c r="F1393">
        <v>1088</v>
      </c>
      <c r="G1393">
        <v>1086</v>
      </c>
    </row>
    <row r="1394" spans="1:7" x14ac:dyDescent="0.25">
      <c r="A1394">
        <v>1392</v>
      </c>
      <c r="B1394" t="s">
        <v>51</v>
      </c>
      <c r="C1394" t="s">
        <v>56</v>
      </c>
      <c r="D1394" t="s">
        <v>11</v>
      </c>
      <c r="E1394" t="s">
        <v>9</v>
      </c>
      <c r="F1394">
        <v>27</v>
      </c>
      <c r="G1394">
        <v>24</v>
      </c>
    </row>
    <row r="1395" spans="1:7" x14ac:dyDescent="0.25">
      <c r="A1395">
        <v>1393</v>
      </c>
      <c r="B1395" t="s">
        <v>51</v>
      </c>
      <c r="C1395" t="s">
        <v>56</v>
      </c>
      <c r="D1395" t="s">
        <v>11</v>
      </c>
      <c r="E1395" t="s">
        <v>9</v>
      </c>
      <c r="F1395">
        <v>275</v>
      </c>
      <c r="G1395">
        <v>276</v>
      </c>
    </row>
    <row r="1396" spans="1:7" x14ac:dyDescent="0.25">
      <c r="A1396">
        <v>1394</v>
      </c>
      <c r="B1396" t="s">
        <v>51</v>
      </c>
      <c r="C1396" t="s">
        <v>56</v>
      </c>
      <c r="D1396" t="s">
        <v>11</v>
      </c>
      <c r="E1396" t="s">
        <v>9</v>
      </c>
      <c r="F1396">
        <v>519</v>
      </c>
      <c r="G1396">
        <v>521</v>
      </c>
    </row>
    <row r="1397" spans="1:7" x14ac:dyDescent="0.25">
      <c r="A1397">
        <v>1395</v>
      </c>
      <c r="B1397" t="s">
        <v>51</v>
      </c>
      <c r="C1397" t="s">
        <v>56</v>
      </c>
      <c r="D1397" t="s">
        <v>11</v>
      </c>
      <c r="E1397" t="s">
        <v>9</v>
      </c>
      <c r="F1397">
        <v>773</v>
      </c>
      <c r="G1397">
        <v>777</v>
      </c>
    </row>
    <row r="1398" spans="1:7" x14ac:dyDescent="0.25">
      <c r="A1398">
        <v>1396</v>
      </c>
      <c r="B1398" t="s">
        <v>51</v>
      </c>
      <c r="C1398" t="s">
        <v>56</v>
      </c>
      <c r="D1398" t="s">
        <v>11</v>
      </c>
      <c r="E1398" t="s">
        <v>9</v>
      </c>
      <c r="F1398">
        <v>1047</v>
      </c>
      <c r="G1398">
        <v>1046</v>
      </c>
    </row>
    <row r="1399" spans="1:7" x14ac:dyDescent="0.25">
      <c r="A1399">
        <v>1397</v>
      </c>
      <c r="B1399" t="s">
        <v>51</v>
      </c>
      <c r="C1399" t="s">
        <v>56</v>
      </c>
      <c r="D1399" t="s">
        <v>11</v>
      </c>
      <c r="E1399" t="s">
        <v>10</v>
      </c>
      <c r="F1399">
        <v>187</v>
      </c>
      <c r="G1399">
        <v>187</v>
      </c>
    </row>
    <row r="1400" spans="1:7" x14ac:dyDescent="0.25">
      <c r="A1400">
        <v>1398</v>
      </c>
      <c r="B1400" t="s">
        <v>51</v>
      </c>
      <c r="C1400" t="s">
        <v>56</v>
      </c>
      <c r="D1400" t="s">
        <v>11</v>
      </c>
      <c r="E1400" t="s">
        <v>10</v>
      </c>
      <c r="F1400">
        <v>435</v>
      </c>
      <c r="G1400">
        <v>435</v>
      </c>
    </row>
    <row r="1401" spans="1:7" x14ac:dyDescent="0.25">
      <c r="A1401">
        <v>1399</v>
      </c>
      <c r="B1401" t="s">
        <v>51</v>
      </c>
      <c r="C1401" t="s">
        <v>56</v>
      </c>
      <c r="D1401" t="s">
        <v>11</v>
      </c>
      <c r="E1401" t="s">
        <v>10</v>
      </c>
      <c r="F1401">
        <v>690</v>
      </c>
      <c r="G1401">
        <v>690</v>
      </c>
    </row>
    <row r="1402" spans="1:7" x14ac:dyDescent="0.25">
      <c r="A1402">
        <v>1400</v>
      </c>
      <c r="B1402" t="s">
        <v>51</v>
      </c>
      <c r="C1402" t="s">
        <v>56</v>
      </c>
      <c r="D1402" t="s">
        <v>11</v>
      </c>
      <c r="E1402" t="s">
        <v>10</v>
      </c>
      <c r="F1402">
        <v>955</v>
      </c>
      <c r="G1402">
        <v>955</v>
      </c>
    </row>
    <row r="1403" spans="1:7" x14ac:dyDescent="0.25">
      <c r="A1403">
        <v>1401</v>
      </c>
      <c r="B1403" t="s">
        <v>51</v>
      </c>
      <c r="C1403" t="s">
        <v>56</v>
      </c>
      <c r="D1403" t="s">
        <v>12</v>
      </c>
      <c r="E1403" t="s">
        <v>9</v>
      </c>
      <c r="F1403">
        <v>149</v>
      </c>
      <c r="G1403">
        <v>154</v>
      </c>
    </row>
    <row r="1404" spans="1:7" x14ac:dyDescent="0.25">
      <c r="A1404">
        <v>1402</v>
      </c>
      <c r="B1404" t="s">
        <v>51</v>
      </c>
      <c r="C1404" t="s">
        <v>56</v>
      </c>
      <c r="D1404" t="s">
        <v>12</v>
      </c>
      <c r="E1404" t="s">
        <v>9</v>
      </c>
      <c r="F1404">
        <v>391</v>
      </c>
      <c r="G1404">
        <v>399</v>
      </c>
    </row>
    <row r="1405" spans="1:7" x14ac:dyDescent="0.25">
      <c r="A1405">
        <v>1403</v>
      </c>
      <c r="B1405" t="s">
        <v>51</v>
      </c>
      <c r="C1405" t="s">
        <v>56</v>
      </c>
      <c r="D1405" t="s">
        <v>12</v>
      </c>
      <c r="E1405" t="s">
        <v>9</v>
      </c>
      <c r="F1405">
        <v>645</v>
      </c>
      <c r="G1405">
        <v>650</v>
      </c>
    </row>
    <row r="1406" spans="1:7" x14ac:dyDescent="0.25">
      <c r="A1406">
        <v>1404</v>
      </c>
      <c r="B1406" t="s">
        <v>51</v>
      </c>
      <c r="C1406" t="s">
        <v>56</v>
      </c>
      <c r="D1406" t="s">
        <v>12</v>
      </c>
      <c r="E1406" t="s">
        <v>9</v>
      </c>
      <c r="F1406">
        <v>898</v>
      </c>
      <c r="G1406">
        <v>907</v>
      </c>
    </row>
    <row r="1407" spans="1:7" x14ac:dyDescent="0.25">
      <c r="A1407">
        <v>1405</v>
      </c>
      <c r="B1407" t="s">
        <v>51</v>
      </c>
      <c r="C1407" t="s">
        <v>56</v>
      </c>
      <c r="D1407" t="s">
        <v>12</v>
      </c>
      <c r="E1407" t="s">
        <v>10</v>
      </c>
      <c r="F1407">
        <v>71</v>
      </c>
      <c r="G1407">
        <v>67</v>
      </c>
    </row>
    <row r="1408" spans="1:7" x14ac:dyDescent="0.25">
      <c r="A1408">
        <v>1406</v>
      </c>
      <c r="B1408" t="s">
        <v>51</v>
      </c>
      <c r="C1408" t="s">
        <v>56</v>
      </c>
      <c r="D1408" t="s">
        <v>12</v>
      </c>
      <c r="E1408" t="s">
        <v>10</v>
      </c>
      <c r="F1408">
        <v>311</v>
      </c>
      <c r="G1408">
        <v>308</v>
      </c>
    </row>
    <row r="1409" spans="1:7" x14ac:dyDescent="0.25">
      <c r="A1409">
        <v>1407</v>
      </c>
      <c r="B1409" t="s">
        <v>51</v>
      </c>
      <c r="C1409" t="s">
        <v>56</v>
      </c>
      <c r="D1409" t="s">
        <v>12</v>
      </c>
      <c r="E1409" t="s">
        <v>10</v>
      </c>
      <c r="F1409">
        <v>551</v>
      </c>
      <c r="G1409">
        <v>551</v>
      </c>
    </row>
    <row r="1410" spans="1:7" x14ac:dyDescent="0.25">
      <c r="A1410">
        <v>1408</v>
      </c>
      <c r="B1410" t="s">
        <v>51</v>
      </c>
      <c r="C1410" t="s">
        <v>56</v>
      </c>
      <c r="D1410" t="s">
        <v>12</v>
      </c>
      <c r="E1410" t="s">
        <v>10</v>
      </c>
      <c r="F1410">
        <v>819</v>
      </c>
      <c r="G1410">
        <v>816</v>
      </c>
    </row>
    <row r="1411" spans="1:7" x14ac:dyDescent="0.25">
      <c r="A1411">
        <v>1409</v>
      </c>
      <c r="B1411" t="s">
        <v>51</v>
      </c>
      <c r="C1411" t="s">
        <v>56</v>
      </c>
      <c r="D1411" t="s">
        <v>12</v>
      </c>
      <c r="E1411" t="s">
        <v>10</v>
      </c>
      <c r="F1411">
        <v>1088</v>
      </c>
      <c r="G1411">
        <v>1085</v>
      </c>
    </row>
    <row r="1412" spans="1:7" x14ac:dyDescent="0.25">
      <c r="A1412">
        <v>1410</v>
      </c>
      <c r="B1412" t="s">
        <v>51</v>
      </c>
      <c r="C1412" t="s">
        <v>56</v>
      </c>
      <c r="D1412" t="s">
        <v>13</v>
      </c>
      <c r="E1412" t="s">
        <v>9</v>
      </c>
      <c r="F1412">
        <v>27</v>
      </c>
    </row>
    <row r="1413" spans="1:7" x14ac:dyDescent="0.25">
      <c r="A1413">
        <v>1411</v>
      </c>
      <c r="B1413" t="s">
        <v>51</v>
      </c>
      <c r="C1413" t="s">
        <v>56</v>
      </c>
      <c r="D1413" t="s">
        <v>13</v>
      </c>
      <c r="E1413" t="s">
        <v>9</v>
      </c>
      <c r="F1413">
        <v>275</v>
      </c>
      <c r="G1413">
        <v>278</v>
      </c>
    </row>
    <row r="1414" spans="1:7" x14ac:dyDescent="0.25">
      <c r="A1414">
        <v>1412</v>
      </c>
      <c r="B1414" t="s">
        <v>51</v>
      </c>
      <c r="C1414" t="s">
        <v>56</v>
      </c>
      <c r="D1414" t="s">
        <v>13</v>
      </c>
      <c r="E1414" t="s">
        <v>9</v>
      </c>
      <c r="F1414">
        <v>519</v>
      </c>
      <c r="G1414">
        <v>523</v>
      </c>
    </row>
    <row r="1415" spans="1:7" x14ac:dyDescent="0.25">
      <c r="A1415">
        <v>1413</v>
      </c>
      <c r="B1415" t="s">
        <v>51</v>
      </c>
      <c r="C1415" t="s">
        <v>56</v>
      </c>
      <c r="D1415" t="s">
        <v>13</v>
      </c>
      <c r="E1415" t="s">
        <v>9</v>
      </c>
      <c r="F1415">
        <v>773</v>
      </c>
      <c r="G1415">
        <v>779</v>
      </c>
    </row>
    <row r="1416" spans="1:7" x14ac:dyDescent="0.25">
      <c r="A1416">
        <v>1414</v>
      </c>
      <c r="B1416" t="s">
        <v>51</v>
      </c>
      <c r="C1416" t="s">
        <v>56</v>
      </c>
      <c r="D1416" t="s">
        <v>13</v>
      </c>
      <c r="E1416" t="s">
        <v>9</v>
      </c>
      <c r="F1416">
        <v>1047</v>
      </c>
      <c r="G1416">
        <v>1049</v>
      </c>
    </row>
    <row r="1417" spans="1:7" x14ac:dyDescent="0.25">
      <c r="A1417">
        <v>1415</v>
      </c>
      <c r="B1417" t="s">
        <v>51</v>
      </c>
      <c r="C1417" t="s">
        <v>56</v>
      </c>
      <c r="D1417" t="s">
        <v>13</v>
      </c>
      <c r="E1417" t="s">
        <v>10</v>
      </c>
      <c r="F1417">
        <v>187</v>
      </c>
      <c r="G1417">
        <v>187</v>
      </c>
    </row>
    <row r="1418" spans="1:7" x14ac:dyDescent="0.25">
      <c r="A1418">
        <v>1416</v>
      </c>
      <c r="B1418" t="s">
        <v>51</v>
      </c>
      <c r="C1418" t="s">
        <v>56</v>
      </c>
      <c r="D1418" t="s">
        <v>13</v>
      </c>
      <c r="E1418" t="s">
        <v>10</v>
      </c>
      <c r="F1418">
        <v>435</v>
      </c>
      <c r="G1418">
        <v>436</v>
      </c>
    </row>
    <row r="1419" spans="1:7" x14ac:dyDescent="0.25">
      <c r="A1419">
        <v>1417</v>
      </c>
      <c r="B1419" t="s">
        <v>51</v>
      </c>
      <c r="C1419" t="s">
        <v>56</v>
      </c>
      <c r="D1419" t="s">
        <v>13</v>
      </c>
      <c r="E1419" t="s">
        <v>10</v>
      </c>
      <c r="F1419">
        <v>690</v>
      </c>
      <c r="G1419">
        <v>690</v>
      </c>
    </row>
    <row r="1420" spans="1:7" x14ac:dyDescent="0.25">
      <c r="A1420">
        <v>1418</v>
      </c>
      <c r="B1420" t="s">
        <v>51</v>
      </c>
      <c r="C1420" t="s">
        <v>56</v>
      </c>
      <c r="D1420" t="s">
        <v>13</v>
      </c>
      <c r="E1420" t="s">
        <v>10</v>
      </c>
      <c r="F1420">
        <v>955</v>
      </c>
      <c r="G1420">
        <v>954</v>
      </c>
    </row>
    <row r="1421" spans="1:7" x14ac:dyDescent="0.25">
      <c r="A1421">
        <v>1419</v>
      </c>
      <c r="B1421" t="s">
        <v>51</v>
      </c>
      <c r="C1421" t="s">
        <v>57</v>
      </c>
      <c r="D1421" t="s">
        <v>8</v>
      </c>
      <c r="E1421" t="s">
        <v>9</v>
      </c>
      <c r="F1421">
        <v>182</v>
      </c>
      <c r="G1421">
        <v>194</v>
      </c>
    </row>
    <row r="1422" spans="1:7" x14ac:dyDescent="0.25">
      <c r="A1422">
        <v>1420</v>
      </c>
      <c r="B1422" t="s">
        <v>51</v>
      </c>
      <c r="C1422" t="s">
        <v>57</v>
      </c>
      <c r="D1422" t="s">
        <v>8</v>
      </c>
      <c r="E1422" t="s">
        <v>9</v>
      </c>
      <c r="F1422">
        <v>558</v>
      </c>
      <c r="G1422">
        <v>562</v>
      </c>
    </row>
    <row r="1423" spans="1:7" x14ac:dyDescent="0.25">
      <c r="A1423">
        <v>1421</v>
      </c>
      <c r="B1423" t="s">
        <v>51</v>
      </c>
      <c r="C1423" t="s">
        <v>57</v>
      </c>
      <c r="D1423" t="s">
        <v>8</v>
      </c>
      <c r="E1423" t="s">
        <v>9</v>
      </c>
      <c r="F1423">
        <v>819</v>
      </c>
      <c r="G1423">
        <v>820</v>
      </c>
    </row>
    <row r="1424" spans="1:7" x14ac:dyDescent="0.25">
      <c r="A1424">
        <v>1422</v>
      </c>
      <c r="B1424" t="s">
        <v>51</v>
      </c>
      <c r="C1424" t="s">
        <v>57</v>
      </c>
      <c r="D1424" t="s">
        <v>8</v>
      </c>
      <c r="E1424" t="s">
        <v>9</v>
      </c>
      <c r="F1424">
        <v>1086</v>
      </c>
      <c r="G1424">
        <v>1084</v>
      </c>
    </row>
    <row r="1425" spans="1:7" x14ac:dyDescent="0.25">
      <c r="A1425">
        <v>1423</v>
      </c>
      <c r="B1425" t="s">
        <v>51</v>
      </c>
      <c r="C1425" t="s">
        <v>57</v>
      </c>
      <c r="D1425" t="s">
        <v>8</v>
      </c>
      <c r="E1425" t="s">
        <v>10</v>
      </c>
      <c r="F1425">
        <v>90</v>
      </c>
      <c r="G1425">
        <v>90</v>
      </c>
    </row>
    <row r="1426" spans="1:7" x14ac:dyDescent="0.25">
      <c r="A1426">
        <v>1424</v>
      </c>
      <c r="B1426" t="s">
        <v>51</v>
      </c>
      <c r="C1426" t="s">
        <v>57</v>
      </c>
      <c r="D1426" t="s">
        <v>8</v>
      </c>
      <c r="E1426" t="s">
        <v>10</v>
      </c>
      <c r="F1426">
        <v>467</v>
      </c>
      <c r="G1426">
        <v>467</v>
      </c>
    </row>
    <row r="1427" spans="1:7" x14ac:dyDescent="0.25">
      <c r="A1427">
        <v>1425</v>
      </c>
      <c r="B1427" t="s">
        <v>51</v>
      </c>
      <c r="C1427" t="s">
        <v>57</v>
      </c>
      <c r="D1427" t="s">
        <v>8</v>
      </c>
      <c r="E1427" t="s">
        <v>10</v>
      </c>
      <c r="F1427">
        <v>723</v>
      </c>
      <c r="G1427">
        <v>723</v>
      </c>
    </row>
    <row r="1428" spans="1:7" x14ac:dyDescent="0.25">
      <c r="A1428">
        <v>1426</v>
      </c>
      <c r="B1428" t="s">
        <v>51</v>
      </c>
      <c r="C1428" t="s">
        <v>57</v>
      </c>
      <c r="D1428" t="s">
        <v>8</v>
      </c>
      <c r="E1428" t="s">
        <v>10</v>
      </c>
      <c r="F1428">
        <v>980</v>
      </c>
      <c r="G1428">
        <v>980</v>
      </c>
    </row>
    <row r="1429" spans="1:7" x14ac:dyDescent="0.25">
      <c r="A1429">
        <v>1427</v>
      </c>
      <c r="B1429" t="s">
        <v>51</v>
      </c>
      <c r="C1429" t="s">
        <v>57</v>
      </c>
      <c r="D1429" t="s">
        <v>8</v>
      </c>
      <c r="E1429" t="s">
        <v>10</v>
      </c>
      <c r="F1429">
        <v>1283</v>
      </c>
      <c r="G1429">
        <v>1283</v>
      </c>
    </row>
    <row r="1430" spans="1:7" x14ac:dyDescent="0.25">
      <c r="A1430">
        <v>1428</v>
      </c>
      <c r="B1430" t="s">
        <v>51</v>
      </c>
      <c r="C1430" t="s">
        <v>57</v>
      </c>
      <c r="D1430" t="s">
        <v>11</v>
      </c>
      <c r="E1430" t="s">
        <v>9</v>
      </c>
      <c r="F1430">
        <v>53</v>
      </c>
      <c r="G1430">
        <v>53</v>
      </c>
    </row>
    <row r="1431" spans="1:7" x14ac:dyDescent="0.25">
      <c r="A1431">
        <v>1429</v>
      </c>
      <c r="B1431" t="s">
        <v>51</v>
      </c>
      <c r="C1431" t="s">
        <v>57</v>
      </c>
      <c r="D1431" t="s">
        <v>11</v>
      </c>
      <c r="E1431" t="s">
        <v>9</v>
      </c>
      <c r="F1431">
        <v>437</v>
      </c>
      <c r="G1431">
        <v>436</v>
      </c>
    </row>
    <row r="1432" spans="1:7" x14ac:dyDescent="0.25">
      <c r="A1432">
        <v>1430</v>
      </c>
      <c r="B1432" t="s">
        <v>51</v>
      </c>
      <c r="C1432" t="s">
        <v>57</v>
      </c>
      <c r="D1432" t="s">
        <v>11</v>
      </c>
      <c r="E1432" t="s">
        <v>9</v>
      </c>
      <c r="F1432">
        <v>693</v>
      </c>
      <c r="G1432">
        <v>692</v>
      </c>
    </row>
    <row r="1433" spans="1:7" x14ac:dyDescent="0.25">
      <c r="A1433">
        <v>1431</v>
      </c>
      <c r="B1433" t="s">
        <v>51</v>
      </c>
      <c r="C1433" t="s">
        <v>57</v>
      </c>
      <c r="D1433" t="s">
        <v>11</v>
      </c>
      <c r="E1433" t="s">
        <v>9</v>
      </c>
      <c r="F1433">
        <v>942</v>
      </c>
      <c r="G1433">
        <v>946</v>
      </c>
    </row>
    <row r="1434" spans="1:7" x14ac:dyDescent="0.25">
      <c r="A1434">
        <v>1432</v>
      </c>
      <c r="B1434" t="s">
        <v>51</v>
      </c>
      <c r="C1434" t="s">
        <v>57</v>
      </c>
      <c r="D1434" t="s">
        <v>11</v>
      </c>
      <c r="E1434" t="s">
        <v>9</v>
      </c>
      <c r="F1434">
        <v>1241</v>
      </c>
      <c r="G1434">
        <v>1240</v>
      </c>
    </row>
    <row r="1435" spans="1:7" x14ac:dyDescent="0.25">
      <c r="A1435">
        <v>1433</v>
      </c>
      <c r="B1435" t="s">
        <v>51</v>
      </c>
      <c r="C1435" t="s">
        <v>57</v>
      </c>
      <c r="D1435" t="s">
        <v>11</v>
      </c>
      <c r="E1435" t="s">
        <v>10</v>
      </c>
      <c r="F1435">
        <v>330</v>
      </c>
      <c r="G1435">
        <v>329</v>
      </c>
    </row>
    <row r="1436" spans="1:7" x14ac:dyDescent="0.25">
      <c r="A1436">
        <v>1434</v>
      </c>
      <c r="B1436" t="s">
        <v>51</v>
      </c>
      <c r="C1436" t="s">
        <v>57</v>
      </c>
      <c r="D1436" t="s">
        <v>11</v>
      </c>
      <c r="E1436" t="s">
        <v>10</v>
      </c>
      <c r="F1436">
        <v>600</v>
      </c>
      <c r="G1436">
        <v>599</v>
      </c>
    </row>
    <row r="1437" spans="1:7" x14ac:dyDescent="0.25">
      <c r="A1437">
        <v>1435</v>
      </c>
      <c r="B1437" t="s">
        <v>51</v>
      </c>
      <c r="C1437" t="s">
        <v>57</v>
      </c>
      <c r="D1437" t="s">
        <v>11</v>
      </c>
      <c r="E1437" t="s">
        <v>10</v>
      </c>
      <c r="F1437">
        <v>852</v>
      </c>
      <c r="G1437">
        <v>851</v>
      </c>
    </row>
    <row r="1438" spans="1:7" x14ac:dyDescent="0.25">
      <c r="A1438">
        <v>1436</v>
      </c>
      <c r="B1438" t="s">
        <v>51</v>
      </c>
      <c r="C1438" t="s">
        <v>57</v>
      </c>
      <c r="D1438" t="s">
        <v>11</v>
      </c>
      <c r="E1438" t="s">
        <v>10</v>
      </c>
      <c r="F1438">
        <v>1134</v>
      </c>
      <c r="G1438">
        <v>1133</v>
      </c>
    </row>
    <row r="1439" spans="1:7" x14ac:dyDescent="0.25">
      <c r="A1439">
        <v>1437</v>
      </c>
      <c r="B1439" t="s">
        <v>51</v>
      </c>
      <c r="C1439" t="s">
        <v>57</v>
      </c>
      <c r="D1439" t="s">
        <v>11</v>
      </c>
      <c r="E1439" t="s">
        <v>10</v>
      </c>
      <c r="G1439">
        <v>222</v>
      </c>
    </row>
    <row r="1440" spans="1:7" x14ac:dyDescent="0.25">
      <c r="A1440">
        <v>1438</v>
      </c>
      <c r="B1440" t="s">
        <v>51</v>
      </c>
      <c r="C1440" t="s">
        <v>57</v>
      </c>
      <c r="D1440" t="s">
        <v>12</v>
      </c>
      <c r="E1440" t="s">
        <v>9</v>
      </c>
      <c r="F1440">
        <v>182</v>
      </c>
      <c r="G1440">
        <v>189</v>
      </c>
    </row>
    <row r="1441" spans="1:7" x14ac:dyDescent="0.25">
      <c r="A1441">
        <v>1439</v>
      </c>
      <c r="B1441" t="s">
        <v>51</v>
      </c>
      <c r="C1441" t="s">
        <v>57</v>
      </c>
      <c r="D1441" t="s">
        <v>12</v>
      </c>
      <c r="E1441" t="s">
        <v>9</v>
      </c>
      <c r="F1441">
        <v>558</v>
      </c>
      <c r="G1441">
        <v>564</v>
      </c>
    </row>
    <row r="1442" spans="1:7" x14ac:dyDescent="0.25">
      <c r="A1442">
        <v>1440</v>
      </c>
      <c r="B1442" t="s">
        <v>51</v>
      </c>
      <c r="C1442" t="s">
        <v>57</v>
      </c>
      <c r="D1442" t="s">
        <v>12</v>
      </c>
      <c r="E1442" t="s">
        <v>9</v>
      </c>
      <c r="F1442">
        <v>819</v>
      </c>
      <c r="G1442">
        <v>820</v>
      </c>
    </row>
    <row r="1443" spans="1:7" x14ac:dyDescent="0.25">
      <c r="A1443">
        <v>1441</v>
      </c>
      <c r="B1443" t="s">
        <v>51</v>
      </c>
      <c r="C1443" t="s">
        <v>57</v>
      </c>
      <c r="D1443" t="s">
        <v>12</v>
      </c>
      <c r="E1443" t="s">
        <v>9</v>
      </c>
      <c r="F1443">
        <v>1086</v>
      </c>
      <c r="G1443">
        <v>1083</v>
      </c>
    </row>
    <row r="1444" spans="1:7" x14ac:dyDescent="0.25">
      <c r="A1444">
        <v>1442</v>
      </c>
      <c r="B1444" t="s">
        <v>51</v>
      </c>
      <c r="C1444" t="s">
        <v>57</v>
      </c>
      <c r="D1444" t="s">
        <v>12</v>
      </c>
      <c r="E1444" t="s">
        <v>10</v>
      </c>
      <c r="F1444">
        <v>90</v>
      </c>
    </row>
    <row r="1445" spans="1:7" x14ac:dyDescent="0.25">
      <c r="A1445">
        <v>1443</v>
      </c>
      <c r="B1445" t="s">
        <v>51</v>
      </c>
      <c r="C1445" t="s">
        <v>57</v>
      </c>
      <c r="D1445" t="s">
        <v>12</v>
      </c>
      <c r="E1445" t="s">
        <v>10</v>
      </c>
      <c r="F1445">
        <v>467</v>
      </c>
      <c r="G1445">
        <v>470</v>
      </c>
    </row>
    <row r="1446" spans="1:7" x14ac:dyDescent="0.25">
      <c r="A1446">
        <v>1444</v>
      </c>
      <c r="B1446" t="s">
        <v>51</v>
      </c>
      <c r="C1446" t="s">
        <v>57</v>
      </c>
      <c r="D1446" t="s">
        <v>12</v>
      </c>
      <c r="E1446" t="s">
        <v>10</v>
      </c>
      <c r="F1446">
        <v>723</v>
      </c>
      <c r="G1446">
        <v>722</v>
      </c>
    </row>
    <row r="1447" spans="1:7" x14ac:dyDescent="0.25">
      <c r="A1447">
        <v>1445</v>
      </c>
      <c r="B1447" t="s">
        <v>51</v>
      </c>
      <c r="C1447" t="s">
        <v>57</v>
      </c>
      <c r="D1447" t="s">
        <v>12</v>
      </c>
      <c r="E1447" t="s">
        <v>10</v>
      </c>
      <c r="F1447">
        <v>980</v>
      </c>
      <c r="G1447">
        <v>978</v>
      </c>
    </row>
    <row r="1448" spans="1:7" x14ac:dyDescent="0.25">
      <c r="A1448">
        <v>1446</v>
      </c>
      <c r="B1448" t="s">
        <v>51</v>
      </c>
      <c r="C1448" t="s">
        <v>57</v>
      </c>
      <c r="D1448" t="s">
        <v>12</v>
      </c>
      <c r="E1448" t="s">
        <v>10</v>
      </c>
      <c r="F1448">
        <v>1283</v>
      </c>
      <c r="G1448">
        <v>1286</v>
      </c>
    </row>
    <row r="1449" spans="1:7" x14ac:dyDescent="0.25">
      <c r="A1449">
        <v>1447</v>
      </c>
      <c r="B1449" t="s">
        <v>51</v>
      </c>
      <c r="C1449" t="s">
        <v>57</v>
      </c>
      <c r="D1449" t="s">
        <v>13</v>
      </c>
      <c r="E1449" t="s">
        <v>9</v>
      </c>
      <c r="F1449">
        <v>53</v>
      </c>
      <c r="G1449">
        <v>50</v>
      </c>
    </row>
    <row r="1450" spans="1:7" x14ac:dyDescent="0.25">
      <c r="A1450">
        <v>1448</v>
      </c>
      <c r="B1450" t="s">
        <v>51</v>
      </c>
      <c r="C1450" t="s">
        <v>57</v>
      </c>
      <c r="D1450" t="s">
        <v>13</v>
      </c>
      <c r="E1450" t="s">
        <v>9</v>
      </c>
      <c r="F1450">
        <v>437</v>
      </c>
      <c r="G1450">
        <v>436</v>
      </c>
    </row>
    <row r="1451" spans="1:7" x14ac:dyDescent="0.25">
      <c r="A1451">
        <v>1449</v>
      </c>
      <c r="B1451" t="s">
        <v>51</v>
      </c>
      <c r="C1451" t="s">
        <v>57</v>
      </c>
      <c r="D1451" t="s">
        <v>13</v>
      </c>
      <c r="E1451" t="s">
        <v>9</v>
      </c>
      <c r="F1451">
        <v>693</v>
      </c>
      <c r="G1451">
        <v>693</v>
      </c>
    </row>
    <row r="1452" spans="1:7" x14ac:dyDescent="0.25">
      <c r="A1452">
        <v>1450</v>
      </c>
      <c r="B1452" t="s">
        <v>51</v>
      </c>
      <c r="C1452" t="s">
        <v>57</v>
      </c>
      <c r="D1452" t="s">
        <v>13</v>
      </c>
      <c r="E1452" t="s">
        <v>9</v>
      </c>
      <c r="F1452">
        <v>942</v>
      </c>
      <c r="G1452">
        <v>945</v>
      </c>
    </row>
    <row r="1453" spans="1:7" x14ac:dyDescent="0.25">
      <c r="A1453">
        <v>1451</v>
      </c>
      <c r="B1453" t="s">
        <v>51</v>
      </c>
      <c r="C1453" t="s">
        <v>57</v>
      </c>
      <c r="D1453" t="s">
        <v>13</v>
      </c>
      <c r="E1453" t="s">
        <v>9</v>
      </c>
      <c r="F1453">
        <v>1241</v>
      </c>
      <c r="G1453">
        <v>1240</v>
      </c>
    </row>
    <row r="1454" spans="1:7" x14ac:dyDescent="0.25">
      <c r="A1454">
        <v>1452</v>
      </c>
      <c r="B1454" s="1" t="s">
        <v>51</v>
      </c>
      <c r="C1454" s="1" t="s">
        <v>57</v>
      </c>
      <c r="D1454" s="1" t="s">
        <v>13</v>
      </c>
      <c r="E1454" s="1" t="s">
        <v>10</v>
      </c>
      <c r="G1454">
        <v>220</v>
      </c>
    </row>
    <row r="1455" spans="1:7" x14ac:dyDescent="0.25">
      <c r="A1455">
        <v>1453</v>
      </c>
      <c r="B1455" t="s">
        <v>51</v>
      </c>
      <c r="C1455" t="s">
        <v>57</v>
      </c>
      <c r="D1455" t="s">
        <v>13</v>
      </c>
      <c r="E1455" t="s">
        <v>10</v>
      </c>
      <c r="F1455">
        <v>330</v>
      </c>
    </row>
    <row r="1456" spans="1:7" x14ac:dyDescent="0.25">
      <c r="A1456">
        <v>1454</v>
      </c>
      <c r="B1456" t="s">
        <v>51</v>
      </c>
      <c r="C1456" t="s">
        <v>57</v>
      </c>
      <c r="D1456" t="s">
        <v>13</v>
      </c>
      <c r="E1456" t="s">
        <v>10</v>
      </c>
      <c r="F1456">
        <v>600</v>
      </c>
      <c r="G1456">
        <v>600</v>
      </c>
    </row>
    <row r="1457" spans="1:7" x14ac:dyDescent="0.25">
      <c r="A1457">
        <v>1455</v>
      </c>
      <c r="B1457" t="s">
        <v>51</v>
      </c>
      <c r="C1457" t="s">
        <v>57</v>
      </c>
      <c r="D1457" t="s">
        <v>13</v>
      </c>
      <c r="E1457" t="s">
        <v>10</v>
      </c>
      <c r="F1457">
        <v>852</v>
      </c>
      <c r="G1457">
        <v>853</v>
      </c>
    </row>
    <row r="1458" spans="1:7" x14ac:dyDescent="0.25">
      <c r="A1458">
        <v>1456</v>
      </c>
      <c r="B1458" t="s">
        <v>51</v>
      </c>
      <c r="C1458" t="s">
        <v>57</v>
      </c>
      <c r="D1458" t="s">
        <v>13</v>
      </c>
      <c r="E1458" t="s">
        <v>10</v>
      </c>
      <c r="F1458">
        <v>1134</v>
      </c>
      <c r="G1458">
        <v>1132</v>
      </c>
    </row>
    <row r="1459" spans="1:7" x14ac:dyDescent="0.25">
      <c r="A1459">
        <v>1457</v>
      </c>
      <c r="B1459" t="s">
        <v>58</v>
      </c>
      <c r="C1459" t="s">
        <v>59</v>
      </c>
      <c r="D1459" t="s">
        <v>8</v>
      </c>
      <c r="E1459" t="s">
        <v>9</v>
      </c>
      <c r="F1459">
        <v>125</v>
      </c>
      <c r="G1459">
        <v>124</v>
      </c>
    </row>
    <row r="1460" spans="1:7" x14ac:dyDescent="0.25">
      <c r="A1460">
        <v>1458</v>
      </c>
      <c r="B1460" t="s">
        <v>58</v>
      </c>
      <c r="C1460" t="s">
        <v>59</v>
      </c>
      <c r="D1460" t="s">
        <v>8</v>
      </c>
      <c r="E1460" t="s">
        <v>9</v>
      </c>
      <c r="F1460">
        <v>296</v>
      </c>
      <c r="G1460">
        <v>297</v>
      </c>
    </row>
    <row r="1461" spans="1:7" x14ac:dyDescent="0.25">
      <c r="A1461">
        <v>1459</v>
      </c>
      <c r="B1461" t="s">
        <v>58</v>
      </c>
      <c r="C1461" t="s">
        <v>59</v>
      </c>
      <c r="D1461" t="s">
        <v>8</v>
      </c>
      <c r="E1461" t="s">
        <v>9</v>
      </c>
      <c r="F1461">
        <v>475</v>
      </c>
      <c r="G1461">
        <v>480</v>
      </c>
    </row>
    <row r="1462" spans="1:7" x14ac:dyDescent="0.25">
      <c r="A1462">
        <v>1460</v>
      </c>
      <c r="B1462" t="s">
        <v>58</v>
      </c>
      <c r="C1462" t="s">
        <v>59</v>
      </c>
      <c r="D1462" t="s">
        <v>8</v>
      </c>
      <c r="E1462" t="s">
        <v>10</v>
      </c>
      <c r="F1462">
        <v>49</v>
      </c>
      <c r="G1462">
        <v>48</v>
      </c>
    </row>
    <row r="1463" spans="1:7" x14ac:dyDescent="0.25">
      <c r="A1463">
        <v>1461</v>
      </c>
      <c r="B1463" t="s">
        <v>58</v>
      </c>
      <c r="C1463" t="s">
        <v>59</v>
      </c>
      <c r="D1463" t="s">
        <v>8</v>
      </c>
      <c r="E1463" t="s">
        <v>10</v>
      </c>
      <c r="F1463">
        <v>226</v>
      </c>
      <c r="G1463">
        <v>227</v>
      </c>
    </row>
    <row r="1464" spans="1:7" x14ac:dyDescent="0.25">
      <c r="A1464">
        <v>1462</v>
      </c>
      <c r="B1464" t="s">
        <v>58</v>
      </c>
      <c r="C1464" t="s">
        <v>59</v>
      </c>
      <c r="D1464" t="s">
        <v>8</v>
      </c>
      <c r="E1464" t="s">
        <v>10</v>
      </c>
      <c r="F1464">
        <v>403</v>
      </c>
      <c r="G1464">
        <v>403</v>
      </c>
    </row>
    <row r="1465" spans="1:7" x14ac:dyDescent="0.25">
      <c r="A1465">
        <v>1463</v>
      </c>
      <c r="B1465" t="s">
        <v>58</v>
      </c>
      <c r="C1465" t="s">
        <v>59</v>
      </c>
      <c r="D1465" t="s">
        <v>8</v>
      </c>
      <c r="E1465" t="s">
        <v>10</v>
      </c>
      <c r="F1465">
        <v>594</v>
      </c>
    </row>
    <row r="1466" spans="1:7" x14ac:dyDescent="0.25">
      <c r="A1466">
        <v>1464</v>
      </c>
      <c r="B1466" t="s">
        <v>58</v>
      </c>
      <c r="C1466" t="s">
        <v>59</v>
      </c>
      <c r="D1466" t="s">
        <v>11</v>
      </c>
      <c r="E1466" t="s">
        <v>9</v>
      </c>
      <c r="F1466">
        <v>22</v>
      </c>
      <c r="G1466">
        <v>17</v>
      </c>
    </row>
    <row r="1467" spans="1:7" x14ac:dyDescent="0.25">
      <c r="A1467">
        <v>1465</v>
      </c>
      <c r="B1467" t="s">
        <v>58</v>
      </c>
      <c r="C1467" t="s">
        <v>59</v>
      </c>
      <c r="D1467" t="s">
        <v>11</v>
      </c>
      <c r="E1467" t="s">
        <v>9</v>
      </c>
      <c r="F1467">
        <v>214</v>
      </c>
      <c r="G1467">
        <v>215</v>
      </c>
    </row>
    <row r="1468" spans="1:7" x14ac:dyDescent="0.25">
      <c r="A1468">
        <v>1466</v>
      </c>
      <c r="B1468" t="s">
        <v>58</v>
      </c>
      <c r="C1468" t="s">
        <v>59</v>
      </c>
      <c r="D1468" t="s">
        <v>11</v>
      </c>
      <c r="E1468" t="s">
        <v>9</v>
      </c>
      <c r="F1468">
        <v>388</v>
      </c>
      <c r="G1468">
        <v>391</v>
      </c>
    </row>
    <row r="1469" spans="1:7" x14ac:dyDescent="0.25">
      <c r="A1469">
        <v>1467</v>
      </c>
      <c r="B1469" t="s">
        <v>58</v>
      </c>
      <c r="C1469" t="s">
        <v>59</v>
      </c>
      <c r="D1469" t="s">
        <v>11</v>
      </c>
      <c r="E1469" t="s">
        <v>9</v>
      </c>
      <c r="F1469">
        <v>574</v>
      </c>
      <c r="G1469">
        <v>576</v>
      </c>
    </row>
    <row r="1470" spans="1:7" x14ac:dyDescent="0.25">
      <c r="A1470">
        <v>1468</v>
      </c>
      <c r="B1470" t="s">
        <v>58</v>
      </c>
      <c r="C1470" t="s">
        <v>59</v>
      </c>
      <c r="D1470" t="s">
        <v>11</v>
      </c>
      <c r="E1470" t="s">
        <v>10</v>
      </c>
      <c r="F1470">
        <v>136</v>
      </c>
      <c r="G1470">
        <v>143</v>
      </c>
    </row>
    <row r="1471" spans="1:7" x14ac:dyDescent="0.25">
      <c r="A1471">
        <v>1469</v>
      </c>
      <c r="B1471" t="s">
        <v>58</v>
      </c>
      <c r="C1471" t="s">
        <v>59</v>
      </c>
      <c r="D1471" t="s">
        <v>11</v>
      </c>
      <c r="E1471" t="s">
        <v>10</v>
      </c>
      <c r="F1471">
        <v>311</v>
      </c>
      <c r="G1471">
        <v>315</v>
      </c>
    </row>
    <row r="1472" spans="1:7" x14ac:dyDescent="0.25">
      <c r="A1472">
        <v>1470</v>
      </c>
      <c r="B1472" t="s">
        <v>58</v>
      </c>
      <c r="C1472" t="s">
        <v>59</v>
      </c>
      <c r="D1472" t="s">
        <v>11</v>
      </c>
      <c r="E1472" t="s">
        <v>10</v>
      </c>
      <c r="F1472">
        <v>496</v>
      </c>
      <c r="G1472">
        <v>497</v>
      </c>
    </row>
    <row r="1473" spans="1:7" x14ac:dyDescent="0.25">
      <c r="A1473">
        <v>1471</v>
      </c>
      <c r="B1473" t="s">
        <v>58</v>
      </c>
      <c r="C1473" t="s">
        <v>59</v>
      </c>
      <c r="D1473" t="s">
        <v>12</v>
      </c>
      <c r="E1473" t="s">
        <v>9</v>
      </c>
      <c r="F1473">
        <v>125</v>
      </c>
      <c r="G1473">
        <v>128</v>
      </c>
    </row>
    <row r="1474" spans="1:7" x14ac:dyDescent="0.25">
      <c r="A1474">
        <v>1472</v>
      </c>
      <c r="B1474" t="s">
        <v>58</v>
      </c>
      <c r="C1474" t="s">
        <v>59</v>
      </c>
      <c r="D1474" t="s">
        <v>12</v>
      </c>
      <c r="E1474" t="s">
        <v>9</v>
      </c>
      <c r="F1474">
        <v>296</v>
      </c>
      <c r="G1474">
        <v>297</v>
      </c>
    </row>
    <row r="1475" spans="1:7" x14ac:dyDescent="0.25">
      <c r="A1475">
        <v>1473</v>
      </c>
      <c r="B1475" t="s">
        <v>58</v>
      </c>
      <c r="C1475" t="s">
        <v>59</v>
      </c>
      <c r="D1475" t="s">
        <v>12</v>
      </c>
      <c r="E1475" t="s">
        <v>9</v>
      </c>
      <c r="F1475">
        <v>475</v>
      </c>
      <c r="G1475">
        <v>477</v>
      </c>
    </row>
    <row r="1476" spans="1:7" x14ac:dyDescent="0.25">
      <c r="A1476">
        <v>1474</v>
      </c>
      <c r="B1476" t="s">
        <v>58</v>
      </c>
      <c r="C1476" t="s">
        <v>59</v>
      </c>
      <c r="D1476" t="s">
        <v>12</v>
      </c>
      <c r="E1476" t="s">
        <v>10</v>
      </c>
      <c r="F1476">
        <v>49</v>
      </c>
      <c r="G1476">
        <v>49</v>
      </c>
    </row>
    <row r="1477" spans="1:7" x14ac:dyDescent="0.25">
      <c r="A1477">
        <v>1475</v>
      </c>
      <c r="B1477" t="s">
        <v>58</v>
      </c>
      <c r="C1477" t="s">
        <v>59</v>
      </c>
      <c r="D1477" t="s">
        <v>12</v>
      </c>
      <c r="E1477" t="s">
        <v>10</v>
      </c>
      <c r="F1477">
        <v>226</v>
      </c>
      <c r="G1477">
        <v>228</v>
      </c>
    </row>
    <row r="1478" spans="1:7" x14ac:dyDescent="0.25">
      <c r="A1478">
        <v>1476</v>
      </c>
      <c r="B1478" t="s">
        <v>58</v>
      </c>
      <c r="C1478" t="s">
        <v>59</v>
      </c>
      <c r="D1478" t="s">
        <v>12</v>
      </c>
      <c r="E1478" t="s">
        <v>10</v>
      </c>
      <c r="F1478">
        <v>403</v>
      </c>
      <c r="G1478">
        <v>407</v>
      </c>
    </row>
    <row r="1479" spans="1:7" x14ac:dyDescent="0.25">
      <c r="A1479">
        <v>1477</v>
      </c>
      <c r="B1479" t="s">
        <v>58</v>
      </c>
      <c r="C1479" t="s">
        <v>59</v>
      </c>
      <c r="D1479" t="s">
        <v>12</v>
      </c>
      <c r="E1479" t="s">
        <v>10</v>
      </c>
      <c r="F1479">
        <v>594</v>
      </c>
      <c r="G1479">
        <v>593</v>
      </c>
    </row>
    <row r="1480" spans="1:7" x14ac:dyDescent="0.25">
      <c r="A1480">
        <v>1478</v>
      </c>
      <c r="B1480" t="s">
        <v>58</v>
      </c>
      <c r="C1480" t="s">
        <v>59</v>
      </c>
      <c r="D1480" t="s">
        <v>13</v>
      </c>
      <c r="E1480" t="s">
        <v>9</v>
      </c>
      <c r="F1480">
        <v>22</v>
      </c>
      <c r="G1480">
        <v>21</v>
      </c>
    </row>
    <row r="1481" spans="1:7" x14ac:dyDescent="0.25">
      <c r="A1481">
        <v>1479</v>
      </c>
      <c r="B1481" t="s">
        <v>58</v>
      </c>
      <c r="C1481" t="s">
        <v>59</v>
      </c>
      <c r="D1481" t="s">
        <v>13</v>
      </c>
      <c r="E1481" t="s">
        <v>9</v>
      </c>
      <c r="F1481">
        <v>214</v>
      </c>
      <c r="G1481">
        <v>214</v>
      </c>
    </row>
    <row r="1482" spans="1:7" x14ac:dyDescent="0.25">
      <c r="A1482">
        <v>1480</v>
      </c>
      <c r="B1482" t="s">
        <v>58</v>
      </c>
      <c r="C1482" t="s">
        <v>59</v>
      </c>
      <c r="D1482" t="s">
        <v>13</v>
      </c>
      <c r="E1482" t="s">
        <v>9</v>
      </c>
      <c r="F1482">
        <v>388</v>
      </c>
      <c r="G1482">
        <v>386</v>
      </c>
    </row>
    <row r="1483" spans="1:7" x14ac:dyDescent="0.25">
      <c r="A1483">
        <v>1481</v>
      </c>
      <c r="B1483" t="s">
        <v>58</v>
      </c>
      <c r="C1483" t="s">
        <v>59</v>
      </c>
      <c r="D1483" t="s">
        <v>13</v>
      </c>
      <c r="E1483" t="s">
        <v>9</v>
      </c>
      <c r="F1483">
        <v>574</v>
      </c>
      <c r="G1483">
        <v>574</v>
      </c>
    </row>
    <row r="1484" spans="1:7" x14ac:dyDescent="0.25">
      <c r="A1484">
        <v>1482</v>
      </c>
      <c r="B1484" t="s">
        <v>58</v>
      </c>
      <c r="C1484" t="s">
        <v>59</v>
      </c>
      <c r="D1484" t="s">
        <v>13</v>
      </c>
      <c r="E1484" t="s">
        <v>10</v>
      </c>
      <c r="F1484">
        <v>136</v>
      </c>
      <c r="G1484">
        <v>139</v>
      </c>
    </row>
    <row r="1485" spans="1:7" x14ac:dyDescent="0.25">
      <c r="A1485">
        <v>1483</v>
      </c>
      <c r="B1485" t="s">
        <v>58</v>
      </c>
      <c r="C1485" t="s">
        <v>59</v>
      </c>
      <c r="D1485" t="s">
        <v>13</v>
      </c>
      <c r="E1485" t="s">
        <v>10</v>
      </c>
      <c r="F1485">
        <v>311</v>
      </c>
      <c r="G1485">
        <v>312</v>
      </c>
    </row>
    <row r="1486" spans="1:7" x14ac:dyDescent="0.25">
      <c r="A1486">
        <v>1484</v>
      </c>
      <c r="B1486" t="s">
        <v>58</v>
      </c>
      <c r="C1486" t="s">
        <v>59</v>
      </c>
      <c r="D1486" t="s">
        <v>13</v>
      </c>
      <c r="E1486" t="s">
        <v>10</v>
      </c>
      <c r="F1486">
        <v>496</v>
      </c>
      <c r="G1486">
        <v>495</v>
      </c>
    </row>
    <row r="1487" spans="1:7" x14ac:dyDescent="0.25">
      <c r="A1487">
        <v>1485</v>
      </c>
      <c r="B1487" t="s">
        <v>58</v>
      </c>
      <c r="C1487" t="s">
        <v>60</v>
      </c>
      <c r="D1487" t="s">
        <v>8</v>
      </c>
      <c r="E1487" t="s">
        <v>9</v>
      </c>
      <c r="F1487">
        <v>126</v>
      </c>
      <c r="G1487">
        <v>128</v>
      </c>
    </row>
    <row r="1488" spans="1:7" x14ac:dyDescent="0.25">
      <c r="A1488">
        <v>1486</v>
      </c>
      <c r="B1488" t="s">
        <v>58</v>
      </c>
      <c r="C1488" t="s">
        <v>60</v>
      </c>
      <c r="D1488" t="s">
        <v>8</v>
      </c>
      <c r="E1488" t="s">
        <v>9</v>
      </c>
      <c r="F1488">
        <v>343</v>
      </c>
      <c r="G1488">
        <v>344</v>
      </c>
    </row>
    <row r="1489" spans="1:7" x14ac:dyDescent="0.25">
      <c r="A1489">
        <v>1487</v>
      </c>
      <c r="B1489" t="s">
        <v>58</v>
      </c>
      <c r="C1489" t="s">
        <v>60</v>
      </c>
      <c r="D1489" t="s">
        <v>8</v>
      </c>
      <c r="E1489" t="s">
        <v>9</v>
      </c>
      <c r="F1489">
        <v>549</v>
      </c>
      <c r="G1489">
        <v>552</v>
      </c>
    </row>
    <row r="1490" spans="1:7" x14ac:dyDescent="0.25">
      <c r="A1490">
        <v>1488</v>
      </c>
      <c r="B1490" t="s">
        <v>58</v>
      </c>
      <c r="C1490" t="s">
        <v>60</v>
      </c>
      <c r="D1490" t="s">
        <v>8</v>
      </c>
      <c r="E1490" t="s">
        <v>9</v>
      </c>
      <c r="F1490">
        <v>762</v>
      </c>
      <c r="G1490">
        <v>764</v>
      </c>
    </row>
    <row r="1491" spans="1:7" x14ac:dyDescent="0.25">
      <c r="A1491">
        <v>1489</v>
      </c>
      <c r="B1491" t="s">
        <v>58</v>
      </c>
      <c r="C1491" t="s">
        <v>60</v>
      </c>
      <c r="D1491" t="s">
        <v>8</v>
      </c>
      <c r="E1491" t="s">
        <v>10</v>
      </c>
      <c r="F1491">
        <v>39</v>
      </c>
    </row>
    <row r="1492" spans="1:7" x14ac:dyDescent="0.25">
      <c r="A1492">
        <v>1490</v>
      </c>
      <c r="B1492" t="s">
        <v>58</v>
      </c>
      <c r="C1492" t="s">
        <v>60</v>
      </c>
      <c r="D1492" t="s">
        <v>8</v>
      </c>
      <c r="E1492" t="s">
        <v>10</v>
      </c>
      <c r="F1492">
        <v>263</v>
      </c>
      <c r="G1492">
        <v>263</v>
      </c>
    </row>
    <row r="1493" spans="1:7" x14ac:dyDescent="0.25">
      <c r="A1493">
        <v>1491</v>
      </c>
      <c r="B1493" t="s">
        <v>58</v>
      </c>
      <c r="C1493" t="s">
        <v>60</v>
      </c>
      <c r="D1493" t="s">
        <v>8</v>
      </c>
      <c r="E1493" t="s">
        <v>10</v>
      </c>
      <c r="F1493">
        <v>471</v>
      </c>
      <c r="G1493">
        <v>473</v>
      </c>
    </row>
    <row r="1494" spans="1:7" x14ac:dyDescent="0.25">
      <c r="A1494">
        <v>1492</v>
      </c>
      <c r="B1494" t="s">
        <v>58</v>
      </c>
      <c r="C1494" t="s">
        <v>60</v>
      </c>
      <c r="D1494" t="s">
        <v>8</v>
      </c>
      <c r="E1494" t="s">
        <v>10</v>
      </c>
      <c r="F1494">
        <v>682</v>
      </c>
      <c r="G1494">
        <v>682</v>
      </c>
    </row>
    <row r="1495" spans="1:7" x14ac:dyDescent="0.25">
      <c r="A1495">
        <v>1493</v>
      </c>
      <c r="B1495" t="s">
        <v>58</v>
      </c>
      <c r="C1495" t="s">
        <v>60</v>
      </c>
      <c r="D1495" t="s">
        <v>11</v>
      </c>
      <c r="E1495" t="s">
        <v>9</v>
      </c>
      <c r="F1495">
        <v>237</v>
      </c>
      <c r="G1495">
        <v>241</v>
      </c>
    </row>
    <row r="1496" spans="1:7" x14ac:dyDescent="0.25">
      <c r="A1496">
        <v>1494</v>
      </c>
      <c r="B1496" t="s">
        <v>58</v>
      </c>
      <c r="C1496" t="s">
        <v>60</v>
      </c>
      <c r="D1496" t="s">
        <v>11</v>
      </c>
      <c r="E1496" t="s">
        <v>9</v>
      </c>
      <c r="F1496">
        <v>448</v>
      </c>
      <c r="G1496">
        <v>449</v>
      </c>
    </row>
    <row r="1497" spans="1:7" x14ac:dyDescent="0.25">
      <c r="A1497">
        <v>1495</v>
      </c>
      <c r="B1497" t="s">
        <v>58</v>
      </c>
      <c r="C1497" t="s">
        <v>60</v>
      </c>
      <c r="D1497" t="s">
        <v>11</v>
      </c>
      <c r="E1497" t="s">
        <v>9</v>
      </c>
      <c r="F1497">
        <v>655</v>
      </c>
      <c r="G1497">
        <v>656</v>
      </c>
    </row>
    <row r="1498" spans="1:7" x14ac:dyDescent="0.25">
      <c r="A1498">
        <v>1496</v>
      </c>
      <c r="B1498" t="s">
        <v>58</v>
      </c>
      <c r="C1498" t="s">
        <v>60</v>
      </c>
      <c r="D1498" t="s">
        <v>11</v>
      </c>
      <c r="E1498" t="s">
        <v>10</v>
      </c>
      <c r="F1498">
        <v>154</v>
      </c>
      <c r="G1498">
        <v>155</v>
      </c>
    </row>
    <row r="1499" spans="1:7" x14ac:dyDescent="0.25">
      <c r="A1499">
        <v>1497</v>
      </c>
      <c r="B1499" t="s">
        <v>58</v>
      </c>
      <c r="C1499" t="s">
        <v>60</v>
      </c>
      <c r="D1499" t="s">
        <v>11</v>
      </c>
      <c r="E1499" t="s">
        <v>10</v>
      </c>
      <c r="F1499">
        <v>367</v>
      </c>
      <c r="G1499">
        <v>368</v>
      </c>
    </row>
    <row r="1500" spans="1:7" x14ac:dyDescent="0.25">
      <c r="A1500">
        <v>1498</v>
      </c>
      <c r="B1500" t="s">
        <v>58</v>
      </c>
      <c r="C1500" t="s">
        <v>60</v>
      </c>
      <c r="D1500" t="s">
        <v>11</v>
      </c>
      <c r="E1500" t="s">
        <v>10</v>
      </c>
      <c r="F1500">
        <v>575</v>
      </c>
      <c r="G1500">
        <v>576</v>
      </c>
    </row>
    <row r="1501" spans="1:7" x14ac:dyDescent="0.25">
      <c r="A1501">
        <v>1499</v>
      </c>
      <c r="B1501" t="s">
        <v>58</v>
      </c>
      <c r="C1501" t="s">
        <v>60</v>
      </c>
      <c r="D1501" t="s">
        <v>11</v>
      </c>
      <c r="E1501" t="s">
        <v>10</v>
      </c>
      <c r="F1501">
        <v>792</v>
      </c>
      <c r="G1501">
        <v>796</v>
      </c>
    </row>
    <row r="1502" spans="1:7" x14ac:dyDescent="0.25">
      <c r="A1502">
        <v>1500</v>
      </c>
      <c r="B1502" t="s">
        <v>58</v>
      </c>
      <c r="C1502" t="s">
        <v>60</v>
      </c>
      <c r="D1502" t="s">
        <v>12</v>
      </c>
      <c r="E1502" t="s">
        <v>9</v>
      </c>
      <c r="F1502">
        <v>126</v>
      </c>
      <c r="G1502">
        <v>123</v>
      </c>
    </row>
    <row r="1503" spans="1:7" x14ac:dyDescent="0.25">
      <c r="A1503">
        <v>1501</v>
      </c>
      <c r="B1503" t="s">
        <v>58</v>
      </c>
      <c r="C1503" t="s">
        <v>60</v>
      </c>
      <c r="D1503" t="s">
        <v>12</v>
      </c>
      <c r="E1503" t="s">
        <v>9</v>
      </c>
      <c r="F1503">
        <v>343</v>
      </c>
      <c r="G1503">
        <v>345</v>
      </c>
    </row>
    <row r="1504" spans="1:7" x14ac:dyDescent="0.25">
      <c r="A1504">
        <v>1502</v>
      </c>
      <c r="B1504" t="s">
        <v>58</v>
      </c>
      <c r="C1504" t="s">
        <v>60</v>
      </c>
      <c r="D1504" t="s">
        <v>12</v>
      </c>
      <c r="E1504" t="s">
        <v>9</v>
      </c>
      <c r="F1504">
        <v>549</v>
      </c>
      <c r="G1504">
        <v>554</v>
      </c>
    </row>
    <row r="1505" spans="1:7" x14ac:dyDescent="0.25">
      <c r="A1505">
        <v>1503</v>
      </c>
      <c r="B1505" t="s">
        <v>58</v>
      </c>
      <c r="C1505" t="s">
        <v>60</v>
      </c>
      <c r="D1505" t="s">
        <v>12</v>
      </c>
      <c r="E1505" t="s">
        <v>9</v>
      </c>
      <c r="F1505">
        <v>762</v>
      </c>
      <c r="G1505">
        <v>765</v>
      </c>
    </row>
    <row r="1506" spans="1:7" x14ac:dyDescent="0.25">
      <c r="A1506">
        <v>1504</v>
      </c>
      <c r="B1506" t="s">
        <v>58</v>
      </c>
      <c r="C1506" t="s">
        <v>60</v>
      </c>
      <c r="D1506" t="s">
        <v>12</v>
      </c>
      <c r="E1506" t="s">
        <v>10</v>
      </c>
      <c r="F1506">
        <v>39</v>
      </c>
      <c r="G1506">
        <v>38</v>
      </c>
    </row>
    <row r="1507" spans="1:7" x14ac:dyDescent="0.25">
      <c r="A1507">
        <v>1505</v>
      </c>
      <c r="B1507" t="s">
        <v>58</v>
      </c>
      <c r="C1507" t="s">
        <v>60</v>
      </c>
      <c r="D1507" t="s">
        <v>12</v>
      </c>
      <c r="E1507" t="s">
        <v>10</v>
      </c>
      <c r="F1507">
        <v>263</v>
      </c>
      <c r="G1507">
        <v>264</v>
      </c>
    </row>
    <row r="1508" spans="1:7" x14ac:dyDescent="0.25">
      <c r="A1508">
        <v>1506</v>
      </c>
      <c r="B1508" t="s">
        <v>58</v>
      </c>
      <c r="C1508" t="s">
        <v>60</v>
      </c>
      <c r="D1508" t="s">
        <v>12</v>
      </c>
      <c r="E1508" t="s">
        <v>10</v>
      </c>
      <c r="F1508">
        <v>471</v>
      </c>
      <c r="G1508">
        <v>473</v>
      </c>
    </row>
    <row r="1509" spans="1:7" x14ac:dyDescent="0.25">
      <c r="A1509">
        <v>1507</v>
      </c>
      <c r="B1509" t="s">
        <v>58</v>
      </c>
      <c r="C1509" t="s">
        <v>60</v>
      </c>
      <c r="D1509" t="s">
        <v>12</v>
      </c>
      <c r="E1509" t="s">
        <v>10</v>
      </c>
      <c r="F1509">
        <v>682</v>
      </c>
      <c r="G1509">
        <v>683</v>
      </c>
    </row>
    <row r="1510" spans="1:7" x14ac:dyDescent="0.25">
      <c r="A1510">
        <v>1508</v>
      </c>
      <c r="B1510" t="s">
        <v>58</v>
      </c>
      <c r="C1510" t="s">
        <v>60</v>
      </c>
      <c r="D1510" t="s">
        <v>13</v>
      </c>
      <c r="E1510" t="s">
        <v>9</v>
      </c>
      <c r="F1510">
        <v>237</v>
      </c>
      <c r="G1510">
        <v>241</v>
      </c>
    </row>
    <row r="1511" spans="1:7" x14ac:dyDescent="0.25">
      <c r="A1511">
        <v>1509</v>
      </c>
      <c r="B1511" t="s">
        <v>58</v>
      </c>
      <c r="C1511" t="s">
        <v>60</v>
      </c>
      <c r="D1511" t="s">
        <v>13</v>
      </c>
      <c r="E1511" t="s">
        <v>9</v>
      </c>
      <c r="F1511">
        <v>448</v>
      </c>
      <c r="G1511">
        <v>451</v>
      </c>
    </row>
    <row r="1512" spans="1:7" x14ac:dyDescent="0.25">
      <c r="A1512">
        <v>1510</v>
      </c>
      <c r="B1512" t="s">
        <v>58</v>
      </c>
      <c r="C1512" t="s">
        <v>60</v>
      </c>
      <c r="D1512" t="s">
        <v>13</v>
      </c>
      <c r="E1512" t="s">
        <v>9</v>
      </c>
      <c r="F1512">
        <v>655</v>
      </c>
      <c r="G1512">
        <v>658</v>
      </c>
    </row>
    <row r="1513" spans="1:7" x14ac:dyDescent="0.25">
      <c r="A1513">
        <v>1511</v>
      </c>
      <c r="B1513" t="s">
        <v>58</v>
      </c>
      <c r="C1513" t="s">
        <v>60</v>
      </c>
      <c r="D1513" t="s">
        <v>13</v>
      </c>
      <c r="E1513" t="s">
        <v>10</v>
      </c>
      <c r="F1513">
        <v>154</v>
      </c>
      <c r="G1513">
        <v>155</v>
      </c>
    </row>
    <row r="1514" spans="1:7" x14ac:dyDescent="0.25">
      <c r="A1514">
        <v>1512</v>
      </c>
      <c r="B1514" t="s">
        <v>58</v>
      </c>
      <c r="C1514" t="s">
        <v>60</v>
      </c>
      <c r="D1514" t="s">
        <v>13</v>
      </c>
      <c r="E1514" t="s">
        <v>10</v>
      </c>
      <c r="F1514">
        <v>367</v>
      </c>
      <c r="G1514">
        <v>367</v>
      </c>
    </row>
    <row r="1515" spans="1:7" x14ac:dyDescent="0.25">
      <c r="A1515">
        <v>1513</v>
      </c>
      <c r="B1515" t="s">
        <v>58</v>
      </c>
      <c r="C1515" t="s">
        <v>60</v>
      </c>
      <c r="D1515" t="s">
        <v>13</v>
      </c>
      <c r="E1515" t="s">
        <v>10</v>
      </c>
      <c r="F1515">
        <v>575</v>
      </c>
      <c r="G1515">
        <v>575</v>
      </c>
    </row>
    <row r="1516" spans="1:7" x14ac:dyDescent="0.25">
      <c r="A1516">
        <v>1514</v>
      </c>
      <c r="B1516" t="s">
        <v>58</v>
      </c>
      <c r="C1516" t="s">
        <v>60</v>
      </c>
      <c r="D1516" t="s">
        <v>13</v>
      </c>
      <c r="E1516" t="s">
        <v>10</v>
      </c>
      <c r="F1516">
        <v>792</v>
      </c>
    </row>
    <row r="1517" spans="1:7" x14ac:dyDescent="0.25">
      <c r="A1517">
        <v>1515</v>
      </c>
      <c r="B1517" t="s">
        <v>58</v>
      </c>
      <c r="C1517" t="s">
        <v>61</v>
      </c>
      <c r="D1517" t="s">
        <v>8</v>
      </c>
      <c r="E1517" t="s">
        <v>9</v>
      </c>
      <c r="F1517">
        <v>239</v>
      </c>
      <c r="G1517">
        <v>238</v>
      </c>
    </row>
    <row r="1518" spans="1:7" x14ac:dyDescent="0.25">
      <c r="A1518">
        <v>1516</v>
      </c>
      <c r="B1518" t="s">
        <v>58</v>
      </c>
      <c r="C1518" t="s">
        <v>61</v>
      </c>
      <c r="D1518" t="s">
        <v>8</v>
      </c>
      <c r="E1518" t="s">
        <v>9</v>
      </c>
      <c r="F1518">
        <v>740</v>
      </c>
      <c r="G1518">
        <v>739</v>
      </c>
    </row>
    <row r="1519" spans="1:7" x14ac:dyDescent="0.25">
      <c r="A1519">
        <v>1517</v>
      </c>
      <c r="B1519" t="s">
        <v>58</v>
      </c>
      <c r="C1519" t="s">
        <v>61</v>
      </c>
      <c r="D1519" t="s">
        <v>8</v>
      </c>
      <c r="E1519" t="s">
        <v>9</v>
      </c>
      <c r="F1519">
        <v>1182</v>
      </c>
      <c r="G1519">
        <v>1181</v>
      </c>
    </row>
    <row r="1520" spans="1:7" x14ac:dyDescent="0.25">
      <c r="A1520">
        <v>1518</v>
      </c>
      <c r="B1520" t="s">
        <v>58</v>
      </c>
      <c r="C1520" t="s">
        <v>61</v>
      </c>
      <c r="D1520" t="s">
        <v>8</v>
      </c>
      <c r="E1520" t="s">
        <v>9</v>
      </c>
      <c r="F1520">
        <v>1632</v>
      </c>
      <c r="G1520">
        <v>1627</v>
      </c>
    </row>
    <row r="1521" spans="1:7" x14ac:dyDescent="0.25">
      <c r="A1521">
        <v>1519</v>
      </c>
      <c r="B1521" t="s">
        <v>58</v>
      </c>
      <c r="C1521" t="s">
        <v>61</v>
      </c>
      <c r="D1521" t="s">
        <v>8</v>
      </c>
      <c r="E1521" t="s">
        <v>10</v>
      </c>
      <c r="F1521">
        <v>77</v>
      </c>
    </row>
    <row r="1522" spans="1:7" x14ac:dyDescent="0.25">
      <c r="A1522">
        <v>1520</v>
      </c>
      <c r="B1522" t="s">
        <v>58</v>
      </c>
      <c r="C1522" t="s">
        <v>61</v>
      </c>
      <c r="D1522" t="s">
        <v>8</v>
      </c>
      <c r="E1522" t="s">
        <v>10</v>
      </c>
      <c r="F1522">
        <v>565</v>
      </c>
    </row>
    <row r="1523" spans="1:7" x14ac:dyDescent="0.25">
      <c r="A1523">
        <v>1521</v>
      </c>
      <c r="B1523" t="s">
        <v>58</v>
      </c>
      <c r="C1523" t="s">
        <v>61</v>
      </c>
      <c r="D1523" t="s">
        <v>8</v>
      </c>
      <c r="E1523" t="s">
        <v>10</v>
      </c>
      <c r="F1523">
        <v>1009</v>
      </c>
    </row>
    <row r="1524" spans="1:7" x14ac:dyDescent="0.25">
      <c r="A1524">
        <v>1522</v>
      </c>
      <c r="B1524" t="s">
        <v>58</v>
      </c>
      <c r="C1524" t="s">
        <v>61</v>
      </c>
      <c r="D1524" t="s">
        <v>8</v>
      </c>
      <c r="E1524" t="s">
        <v>10</v>
      </c>
      <c r="F1524">
        <v>1449</v>
      </c>
    </row>
    <row r="1525" spans="1:7" x14ac:dyDescent="0.25">
      <c r="A1525">
        <v>1523</v>
      </c>
      <c r="B1525" s="1" t="s">
        <v>58</v>
      </c>
      <c r="C1525" s="1" t="s">
        <v>61</v>
      </c>
      <c r="D1525" s="1" t="s">
        <v>8</v>
      </c>
      <c r="E1525" s="1" t="s">
        <v>10</v>
      </c>
      <c r="G1525">
        <v>1872</v>
      </c>
    </row>
    <row r="1526" spans="1:7" x14ac:dyDescent="0.25">
      <c r="A1526">
        <v>1524</v>
      </c>
      <c r="B1526" t="s">
        <v>58</v>
      </c>
      <c r="C1526" t="s">
        <v>61</v>
      </c>
      <c r="D1526" t="s">
        <v>8</v>
      </c>
      <c r="E1526" t="s">
        <v>10</v>
      </c>
      <c r="F1526">
        <v>1909</v>
      </c>
    </row>
    <row r="1527" spans="1:7" x14ac:dyDescent="0.25">
      <c r="A1527">
        <v>1525</v>
      </c>
      <c r="B1527" t="s">
        <v>58</v>
      </c>
      <c r="C1527" t="s">
        <v>61</v>
      </c>
      <c r="D1527" t="s">
        <v>11</v>
      </c>
      <c r="E1527" t="s">
        <v>9</v>
      </c>
      <c r="F1527">
        <v>499</v>
      </c>
      <c r="G1527">
        <v>496</v>
      </c>
    </row>
    <row r="1528" spans="1:7" x14ac:dyDescent="0.25">
      <c r="A1528">
        <v>1526</v>
      </c>
      <c r="B1528" t="s">
        <v>58</v>
      </c>
      <c r="C1528" t="s">
        <v>61</v>
      </c>
      <c r="D1528" t="s">
        <v>11</v>
      </c>
      <c r="E1528" t="s">
        <v>9</v>
      </c>
      <c r="F1528">
        <v>960</v>
      </c>
      <c r="G1528">
        <v>958</v>
      </c>
    </row>
    <row r="1529" spans="1:7" x14ac:dyDescent="0.25">
      <c r="A1529">
        <v>1527</v>
      </c>
      <c r="B1529" t="s">
        <v>58</v>
      </c>
      <c r="C1529" t="s">
        <v>61</v>
      </c>
      <c r="D1529" t="s">
        <v>11</v>
      </c>
      <c r="E1529" t="s">
        <v>9</v>
      </c>
      <c r="F1529">
        <v>1404</v>
      </c>
      <c r="G1529">
        <v>1402</v>
      </c>
    </row>
    <row r="1530" spans="1:7" x14ac:dyDescent="0.25">
      <c r="A1530">
        <v>1528</v>
      </c>
      <c r="B1530" t="s">
        <v>58</v>
      </c>
      <c r="C1530" t="s">
        <v>61</v>
      </c>
      <c r="D1530" t="s">
        <v>11</v>
      </c>
      <c r="E1530" t="s">
        <v>9</v>
      </c>
      <c r="F1530">
        <v>1841</v>
      </c>
      <c r="G1530">
        <v>1838</v>
      </c>
    </row>
    <row r="1531" spans="1:7" x14ac:dyDescent="0.25">
      <c r="A1531">
        <v>1529</v>
      </c>
      <c r="B1531" t="s">
        <v>58</v>
      </c>
      <c r="C1531" t="s">
        <v>61</v>
      </c>
      <c r="D1531" t="s">
        <v>11</v>
      </c>
      <c r="E1531" t="s">
        <v>10</v>
      </c>
      <c r="F1531">
        <v>314</v>
      </c>
    </row>
    <row r="1532" spans="1:7" x14ac:dyDescent="0.25">
      <c r="A1532">
        <v>1530</v>
      </c>
      <c r="B1532" t="s">
        <v>58</v>
      </c>
      <c r="C1532" t="s">
        <v>61</v>
      </c>
      <c r="D1532" t="s">
        <v>11</v>
      </c>
      <c r="E1532" t="s">
        <v>10</v>
      </c>
      <c r="F1532">
        <v>793</v>
      </c>
      <c r="G1532">
        <v>808</v>
      </c>
    </row>
    <row r="1533" spans="1:7" x14ac:dyDescent="0.25">
      <c r="A1533">
        <v>1531</v>
      </c>
      <c r="B1533" t="s">
        <v>58</v>
      </c>
      <c r="C1533" t="s">
        <v>61</v>
      </c>
      <c r="D1533" t="s">
        <v>11</v>
      </c>
      <c r="E1533" t="s">
        <v>10</v>
      </c>
      <c r="F1533">
        <v>1234</v>
      </c>
      <c r="G1533">
        <v>1247</v>
      </c>
    </row>
    <row r="1534" spans="1:7" x14ac:dyDescent="0.25">
      <c r="A1534">
        <v>1532</v>
      </c>
      <c r="B1534" t="s">
        <v>58</v>
      </c>
      <c r="C1534" t="s">
        <v>61</v>
      </c>
      <c r="D1534" t="s">
        <v>11</v>
      </c>
      <c r="E1534" t="s">
        <v>10</v>
      </c>
      <c r="F1534">
        <v>1690</v>
      </c>
      <c r="G1534">
        <v>1699</v>
      </c>
    </row>
    <row r="1535" spans="1:7" x14ac:dyDescent="0.25">
      <c r="A1535">
        <v>1533</v>
      </c>
      <c r="B1535" t="s">
        <v>58</v>
      </c>
      <c r="C1535" t="s">
        <v>61</v>
      </c>
      <c r="D1535" t="s">
        <v>12</v>
      </c>
      <c r="E1535" t="s">
        <v>9</v>
      </c>
      <c r="F1535">
        <v>239</v>
      </c>
      <c r="G1535">
        <v>239</v>
      </c>
    </row>
    <row r="1536" spans="1:7" x14ac:dyDescent="0.25">
      <c r="A1536">
        <v>1534</v>
      </c>
      <c r="B1536" t="s">
        <v>58</v>
      </c>
      <c r="C1536" t="s">
        <v>61</v>
      </c>
      <c r="D1536" t="s">
        <v>12</v>
      </c>
      <c r="E1536" t="s">
        <v>9</v>
      </c>
      <c r="F1536">
        <v>740</v>
      </c>
      <c r="G1536">
        <v>740</v>
      </c>
    </row>
    <row r="1537" spans="1:7" x14ac:dyDescent="0.25">
      <c r="A1537">
        <v>1535</v>
      </c>
      <c r="B1537" t="s">
        <v>58</v>
      </c>
      <c r="C1537" t="s">
        <v>61</v>
      </c>
      <c r="D1537" t="s">
        <v>12</v>
      </c>
      <c r="E1537" t="s">
        <v>9</v>
      </c>
      <c r="F1537">
        <v>1182</v>
      </c>
      <c r="G1537">
        <v>1183</v>
      </c>
    </row>
    <row r="1538" spans="1:7" x14ac:dyDescent="0.25">
      <c r="A1538">
        <v>1536</v>
      </c>
      <c r="B1538" t="s">
        <v>58</v>
      </c>
      <c r="C1538" t="s">
        <v>61</v>
      </c>
      <c r="D1538" t="s">
        <v>12</v>
      </c>
      <c r="E1538" t="s">
        <v>9</v>
      </c>
      <c r="F1538">
        <v>1632</v>
      </c>
      <c r="G1538">
        <v>1629</v>
      </c>
    </row>
    <row r="1539" spans="1:7" x14ac:dyDescent="0.25">
      <c r="A1539">
        <v>1537</v>
      </c>
      <c r="B1539" t="s">
        <v>58</v>
      </c>
      <c r="C1539" t="s">
        <v>61</v>
      </c>
      <c r="D1539" t="s">
        <v>12</v>
      </c>
      <c r="E1539" t="s">
        <v>10</v>
      </c>
      <c r="F1539">
        <v>77</v>
      </c>
      <c r="G1539">
        <v>85</v>
      </c>
    </row>
    <row r="1540" spans="1:7" x14ac:dyDescent="0.25">
      <c r="A1540">
        <v>1538</v>
      </c>
      <c r="B1540" t="s">
        <v>58</v>
      </c>
      <c r="C1540" t="s">
        <v>61</v>
      </c>
      <c r="D1540" t="s">
        <v>12</v>
      </c>
      <c r="E1540" t="s">
        <v>10</v>
      </c>
      <c r="F1540">
        <v>565</v>
      </c>
      <c r="G1540">
        <v>576</v>
      </c>
    </row>
    <row r="1541" spans="1:7" x14ac:dyDescent="0.25">
      <c r="A1541">
        <v>1539</v>
      </c>
      <c r="B1541" t="s">
        <v>58</v>
      </c>
      <c r="C1541" t="s">
        <v>61</v>
      </c>
      <c r="D1541" t="s">
        <v>12</v>
      </c>
      <c r="E1541" t="s">
        <v>10</v>
      </c>
      <c r="F1541">
        <v>1009</v>
      </c>
      <c r="G1541">
        <v>1019</v>
      </c>
    </row>
    <row r="1542" spans="1:7" x14ac:dyDescent="0.25">
      <c r="A1542">
        <v>1540</v>
      </c>
      <c r="B1542" t="s">
        <v>58</v>
      </c>
      <c r="C1542" t="s">
        <v>61</v>
      </c>
      <c r="D1542" t="s">
        <v>12</v>
      </c>
      <c r="E1542" t="s">
        <v>10</v>
      </c>
      <c r="F1542">
        <v>1449</v>
      </c>
      <c r="G1542">
        <v>1460</v>
      </c>
    </row>
    <row r="1543" spans="1:7" x14ac:dyDescent="0.25">
      <c r="A1543">
        <v>1541</v>
      </c>
      <c r="B1543" t="s">
        <v>58</v>
      </c>
      <c r="C1543" t="s">
        <v>61</v>
      </c>
      <c r="D1543" t="s">
        <v>12</v>
      </c>
      <c r="E1543" t="s">
        <v>10</v>
      </c>
      <c r="F1543">
        <v>1909</v>
      </c>
    </row>
    <row r="1544" spans="1:7" x14ac:dyDescent="0.25">
      <c r="A1544">
        <v>1542</v>
      </c>
      <c r="B1544" t="s">
        <v>58</v>
      </c>
      <c r="C1544" t="s">
        <v>61</v>
      </c>
      <c r="D1544" t="s">
        <v>13</v>
      </c>
      <c r="E1544" t="s">
        <v>9</v>
      </c>
      <c r="F1544">
        <v>499</v>
      </c>
      <c r="G1544">
        <v>497</v>
      </c>
    </row>
    <row r="1545" spans="1:7" x14ac:dyDescent="0.25">
      <c r="A1545">
        <v>1543</v>
      </c>
      <c r="B1545" t="s">
        <v>58</v>
      </c>
      <c r="C1545" t="s">
        <v>61</v>
      </c>
      <c r="D1545" t="s">
        <v>13</v>
      </c>
      <c r="E1545" t="s">
        <v>9</v>
      </c>
      <c r="F1545">
        <v>960</v>
      </c>
      <c r="G1545">
        <v>958</v>
      </c>
    </row>
    <row r="1546" spans="1:7" x14ac:dyDescent="0.25">
      <c r="A1546">
        <v>1544</v>
      </c>
      <c r="B1546" t="s">
        <v>58</v>
      </c>
      <c r="C1546" t="s">
        <v>61</v>
      </c>
      <c r="D1546" t="s">
        <v>13</v>
      </c>
      <c r="E1546" t="s">
        <v>9</v>
      </c>
      <c r="F1546">
        <v>1404</v>
      </c>
      <c r="G1546">
        <v>1403</v>
      </c>
    </row>
    <row r="1547" spans="1:7" x14ac:dyDescent="0.25">
      <c r="A1547">
        <v>1545</v>
      </c>
      <c r="B1547" t="s">
        <v>58</v>
      </c>
      <c r="C1547" t="s">
        <v>61</v>
      </c>
      <c r="D1547" t="s">
        <v>13</v>
      </c>
      <c r="E1547" t="s">
        <v>9</v>
      </c>
      <c r="F1547">
        <v>1841</v>
      </c>
      <c r="G1547">
        <v>1839</v>
      </c>
    </row>
    <row r="1548" spans="1:7" x14ac:dyDescent="0.25">
      <c r="A1548">
        <v>1546</v>
      </c>
      <c r="B1548" t="s">
        <v>58</v>
      </c>
      <c r="C1548" t="s">
        <v>61</v>
      </c>
      <c r="D1548" t="s">
        <v>13</v>
      </c>
      <c r="E1548" t="s">
        <v>10</v>
      </c>
      <c r="F1548">
        <v>314</v>
      </c>
    </row>
    <row r="1549" spans="1:7" x14ac:dyDescent="0.25">
      <c r="A1549">
        <v>1547</v>
      </c>
      <c r="B1549" t="s">
        <v>58</v>
      </c>
      <c r="C1549" t="s">
        <v>61</v>
      </c>
      <c r="D1549" t="s">
        <v>13</v>
      </c>
      <c r="E1549" t="s">
        <v>10</v>
      </c>
      <c r="F1549">
        <v>793</v>
      </c>
      <c r="G1549">
        <v>805</v>
      </c>
    </row>
    <row r="1550" spans="1:7" x14ac:dyDescent="0.25">
      <c r="A1550">
        <v>1548</v>
      </c>
      <c r="B1550" t="s">
        <v>58</v>
      </c>
      <c r="C1550" t="s">
        <v>61</v>
      </c>
      <c r="D1550" t="s">
        <v>13</v>
      </c>
      <c r="E1550" t="s">
        <v>10</v>
      </c>
      <c r="F1550">
        <v>1234</v>
      </c>
    </row>
    <row r="1551" spans="1:7" x14ac:dyDescent="0.25">
      <c r="A1551">
        <v>1549</v>
      </c>
      <c r="B1551" t="s">
        <v>58</v>
      </c>
      <c r="C1551" t="s">
        <v>61</v>
      </c>
      <c r="D1551" t="s">
        <v>13</v>
      </c>
      <c r="E1551" t="s">
        <v>10</v>
      </c>
      <c r="F1551">
        <v>1690</v>
      </c>
      <c r="G1551">
        <v>1701</v>
      </c>
    </row>
    <row r="1552" spans="1:7" x14ac:dyDescent="0.25">
      <c r="A1552">
        <v>1550</v>
      </c>
      <c r="B1552" t="s">
        <v>62</v>
      </c>
      <c r="C1552" t="s">
        <v>63</v>
      </c>
      <c r="D1552" t="s">
        <v>8</v>
      </c>
      <c r="E1552" t="s">
        <v>9</v>
      </c>
      <c r="F1552">
        <v>126</v>
      </c>
      <c r="G1552">
        <v>124</v>
      </c>
    </row>
    <row r="1553" spans="1:7" x14ac:dyDescent="0.25">
      <c r="A1553">
        <v>1551</v>
      </c>
      <c r="B1553" t="s">
        <v>62</v>
      </c>
      <c r="C1553" t="s">
        <v>63</v>
      </c>
      <c r="D1553" t="s">
        <v>8</v>
      </c>
      <c r="E1553" t="s">
        <v>9</v>
      </c>
      <c r="F1553">
        <v>295</v>
      </c>
      <c r="G1553">
        <v>295</v>
      </c>
    </row>
    <row r="1554" spans="1:7" x14ac:dyDescent="0.25">
      <c r="A1554">
        <v>1552</v>
      </c>
      <c r="B1554" t="s">
        <v>62</v>
      </c>
      <c r="C1554" t="s">
        <v>63</v>
      </c>
      <c r="D1554" t="s">
        <v>8</v>
      </c>
      <c r="E1554" t="s">
        <v>9</v>
      </c>
      <c r="F1554">
        <v>466</v>
      </c>
      <c r="G1554">
        <v>468</v>
      </c>
    </row>
    <row r="1555" spans="1:7" x14ac:dyDescent="0.25">
      <c r="A1555">
        <v>1553</v>
      </c>
      <c r="B1555" t="s">
        <v>62</v>
      </c>
      <c r="C1555" t="s">
        <v>63</v>
      </c>
      <c r="D1555" t="s">
        <v>8</v>
      </c>
      <c r="E1555" t="s">
        <v>10</v>
      </c>
      <c r="F1555">
        <v>48</v>
      </c>
      <c r="G1555">
        <v>50</v>
      </c>
    </row>
    <row r="1556" spans="1:7" x14ac:dyDescent="0.25">
      <c r="A1556">
        <v>1554</v>
      </c>
      <c r="B1556" t="s">
        <v>62</v>
      </c>
      <c r="C1556" t="s">
        <v>63</v>
      </c>
      <c r="D1556" t="s">
        <v>8</v>
      </c>
      <c r="E1556" t="s">
        <v>10</v>
      </c>
      <c r="F1556">
        <v>225</v>
      </c>
      <c r="G1556">
        <v>226</v>
      </c>
    </row>
    <row r="1557" spans="1:7" x14ac:dyDescent="0.25">
      <c r="A1557">
        <v>1555</v>
      </c>
      <c r="B1557" t="s">
        <v>62</v>
      </c>
      <c r="C1557" t="s">
        <v>63</v>
      </c>
      <c r="D1557" t="s">
        <v>8</v>
      </c>
      <c r="E1557" t="s">
        <v>10</v>
      </c>
      <c r="F1557">
        <v>391</v>
      </c>
      <c r="G1557">
        <v>393</v>
      </c>
    </row>
    <row r="1558" spans="1:7" x14ac:dyDescent="0.25">
      <c r="A1558">
        <v>1556</v>
      </c>
      <c r="B1558" t="s">
        <v>62</v>
      </c>
      <c r="C1558" t="s">
        <v>63</v>
      </c>
      <c r="D1558" t="s">
        <v>11</v>
      </c>
      <c r="E1558" t="s">
        <v>9</v>
      </c>
      <c r="F1558">
        <v>23</v>
      </c>
      <c r="G1558">
        <v>23</v>
      </c>
    </row>
    <row r="1559" spans="1:7" x14ac:dyDescent="0.25">
      <c r="A1559">
        <v>1557</v>
      </c>
      <c r="B1559" t="s">
        <v>62</v>
      </c>
      <c r="C1559" t="s">
        <v>63</v>
      </c>
      <c r="D1559" t="s">
        <v>11</v>
      </c>
      <c r="E1559" t="s">
        <v>9</v>
      </c>
      <c r="F1559">
        <v>215</v>
      </c>
      <c r="G1559">
        <v>215</v>
      </c>
    </row>
    <row r="1560" spans="1:7" x14ac:dyDescent="0.25">
      <c r="A1560">
        <v>1558</v>
      </c>
      <c r="B1560" t="s">
        <v>62</v>
      </c>
      <c r="C1560" t="s">
        <v>63</v>
      </c>
      <c r="D1560" t="s">
        <v>11</v>
      </c>
      <c r="E1560" t="s">
        <v>9</v>
      </c>
      <c r="F1560">
        <v>381</v>
      </c>
      <c r="G1560">
        <v>378</v>
      </c>
    </row>
    <row r="1561" spans="1:7" x14ac:dyDescent="0.25">
      <c r="A1561">
        <v>1559</v>
      </c>
      <c r="B1561" t="s">
        <v>62</v>
      </c>
      <c r="C1561" t="s">
        <v>63</v>
      </c>
      <c r="D1561" t="s">
        <v>11</v>
      </c>
      <c r="E1561" t="s">
        <v>10</v>
      </c>
      <c r="F1561">
        <v>141</v>
      </c>
      <c r="G1561">
        <v>144</v>
      </c>
    </row>
    <row r="1562" spans="1:7" x14ac:dyDescent="0.25">
      <c r="A1562">
        <v>1560</v>
      </c>
      <c r="B1562" t="s">
        <v>62</v>
      </c>
      <c r="C1562" t="s">
        <v>63</v>
      </c>
      <c r="D1562" t="s">
        <v>11</v>
      </c>
      <c r="E1562" t="s">
        <v>10</v>
      </c>
      <c r="F1562">
        <v>309</v>
      </c>
      <c r="G1562">
        <v>316</v>
      </c>
    </row>
    <row r="1563" spans="1:7" x14ac:dyDescent="0.25">
      <c r="A1563">
        <v>1561</v>
      </c>
      <c r="B1563" t="s">
        <v>62</v>
      </c>
      <c r="C1563" t="s">
        <v>63</v>
      </c>
      <c r="D1563" t="s">
        <v>11</v>
      </c>
      <c r="E1563" t="s">
        <v>10</v>
      </c>
      <c r="F1563">
        <v>477</v>
      </c>
      <c r="G1563">
        <v>484</v>
      </c>
    </row>
    <row r="1564" spans="1:7" x14ac:dyDescent="0.25">
      <c r="A1564">
        <v>1562</v>
      </c>
      <c r="B1564" t="s">
        <v>62</v>
      </c>
      <c r="C1564" t="s">
        <v>63</v>
      </c>
      <c r="D1564" t="s">
        <v>12</v>
      </c>
      <c r="E1564" t="s">
        <v>9</v>
      </c>
      <c r="F1564">
        <v>126</v>
      </c>
      <c r="G1564">
        <v>131</v>
      </c>
    </row>
    <row r="1565" spans="1:7" x14ac:dyDescent="0.25">
      <c r="A1565">
        <v>1563</v>
      </c>
      <c r="B1565" t="s">
        <v>62</v>
      </c>
      <c r="C1565" t="s">
        <v>63</v>
      </c>
      <c r="D1565" t="s">
        <v>12</v>
      </c>
      <c r="E1565" t="s">
        <v>9</v>
      </c>
      <c r="F1565">
        <v>295</v>
      </c>
      <c r="G1565">
        <v>296</v>
      </c>
    </row>
    <row r="1566" spans="1:7" x14ac:dyDescent="0.25">
      <c r="A1566">
        <v>1564</v>
      </c>
      <c r="B1566" t="s">
        <v>62</v>
      </c>
      <c r="C1566" t="s">
        <v>63</v>
      </c>
      <c r="D1566" t="s">
        <v>12</v>
      </c>
      <c r="E1566" t="s">
        <v>9</v>
      </c>
      <c r="F1566">
        <v>466</v>
      </c>
      <c r="G1566">
        <v>464</v>
      </c>
    </row>
    <row r="1567" spans="1:7" x14ac:dyDescent="0.25">
      <c r="A1567">
        <v>1565</v>
      </c>
      <c r="B1567" t="s">
        <v>62</v>
      </c>
      <c r="C1567" t="s">
        <v>63</v>
      </c>
      <c r="D1567" t="s">
        <v>12</v>
      </c>
      <c r="E1567" t="s">
        <v>10</v>
      </c>
      <c r="F1567">
        <v>48</v>
      </c>
      <c r="G1567">
        <v>51</v>
      </c>
    </row>
    <row r="1568" spans="1:7" x14ac:dyDescent="0.25">
      <c r="A1568">
        <v>1566</v>
      </c>
      <c r="B1568" t="s">
        <v>62</v>
      </c>
      <c r="C1568" t="s">
        <v>63</v>
      </c>
      <c r="D1568" t="s">
        <v>12</v>
      </c>
      <c r="E1568" t="s">
        <v>10</v>
      </c>
      <c r="F1568">
        <v>225</v>
      </c>
      <c r="G1568">
        <v>227</v>
      </c>
    </row>
    <row r="1569" spans="1:7" x14ac:dyDescent="0.25">
      <c r="A1569">
        <v>1567</v>
      </c>
      <c r="B1569" t="s">
        <v>62</v>
      </c>
      <c r="C1569" t="s">
        <v>63</v>
      </c>
      <c r="D1569" t="s">
        <v>12</v>
      </c>
      <c r="E1569" t="s">
        <v>10</v>
      </c>
      <c r="F1569">
        <v>391</v>
      </c>
      <c r="G1569">
        <v>394</v>
      </c>
    </row>
    <row r="1570" spans="1:7" x14ac:dyDescent="0.25">
      <c r="A1570">
        <v>1568</v>
      </c>
      <c r="B1570" t="s">
        <v>62</v>
      </c>
      <c r="C1570" t="s">
        <v>63</v>
      </c>
      <c r="D1570" t="s">
        <v>13</v>
      </c>
      <c r="E1570" t="s">
        <v>9</v>
      </c>
      <c r="F1570">
        <v>23</v>
      </c>
    </row>
    <row r="1571" spans="1:7" x14ac:dyDescent="0.25">
      <c r="A1571">
        <v>1569</v>
      </c>
      <c r="B1571" t="s">
        <v>62</v>
      </c>
      <c r="C1571" t="s">
        <v>63</v>
      </c>
      <c r="D1571" t="s">
        <v>13</v>
      </c>
      <c r="E1571" t="s">
        <v>9</v>
      </c>
      <c r="F1571">
        <v>215</v>
      </c>
      <c r="G1571">
        <v>215</v>
      </c>
    </row>
    <row r="1572" spans="1:7" x14ac:dyDescent="0.25">
      <c r="A1572">
        <v>1570</v>
      </c>
      <c r="B1572" t="s">
        <v>62</v>
      </c>
      <c r="C1572" t="s">
        <v>63</v>
      </c>
      <c r="D1572" t="s">
        <v>13</v>
      </c>
      <c r="E1572" t="s">
        <v>9</v>
      </c>
      <c r="F1572">
        <v>381</v>
      </c>
      <c r="G1572">
        <v>376</v>
      </c>
    </row>
    <row r="1573" spans="1:7" x14ac:dyDescent="0.25">
      <c r="A1573">
        <v>1571</v>
      </c>
      <c r="B1573" t="s">
        <v>62</v>
      </c>
      <c r="C1573" t="s">
        <v>63</v>
      </c>
      <c r="D1573" t="s">
        <v>13</v>
      </c>
      <c r="E1573" t="s">
        <v>10</v>
      </c>
      <c r="F1573">
        <v>141</v>
      </c>
      <c r="G1573">
        <v>145</v>
      </c>
    </row>
    <row r="1574" spans="1:7" x14ac:dyDescent="0.25">
      <c r="A1574">
        <v>1572</v>
      </c>
      <c r="B1574" t="s">
        <v>62</v>
      </c>
      <c r="C1574" t="s">
        <v>63</v>
      </c>
      <c r="D1574" t="s">
        <v>13</v>
      </c>
      <c r="E1574" t="s">
        <v>10</v>
      </c>
      <c r="F1574">
        <v>309</v>
      </c>
      <c r="G1574">
        <v>314</v>
      </c>
    </row>
    <row r="1575" spans="1:7" x14ac:dyDescent="0.25">
      <c r="A1575">
        <v>1573</v>
      </c>
      <c r="B1575" t="s">
        <v>62</v>
      </c>
      <c r="C1575" t="s">
        <v>63</v>
      </c>
      <c r="D1575" t="s">
        <v>13</v>
      </c>
      <c r="E1575" t="s">
        <v>10</v>
      </c>
      <c r="F1575">
        <v>477</v>
      </c>
      <c r="G1575">
        <v>483</v>
      </c>
    </row>
    <row r="1576" spans="1:7" x14ac:dyDescent="0.25">
      <c r="A1576">
        <v>1574</v>
      </c>
      <c r="B1576" t="s">
        <v>62</v>
      </c>
      <c r="C1576" t="s">
        <v>64</v>
      </c>
      <c r="D1576" t="s">
        <v>8</v>
      </c>
      <c r="E1576" t="s">
        <v>9</v>
      </c>
      <c r="F1576">
        <v>155</v>
      </c>
      <c r="G1576">
        <v>155</v>
      </c>
    </row>
    <row r="1577" spans="1:7" x14ac:dyDescent="0.25">
      <c r="A1577">
        <v>1575</v>
      </c>
      <c r="B1577" t="s">
        <v>62</v>
      </c>
      <c r="C1577" t="s">
        <v>64</v>
      </c>
      <c r="D1577" t="s">
        <v>8</v>
      </c>
      <c r="E1577" t="s">
        <v>9</v>
      </c>
      <c r="F1577">
        <v>358</v>
      </c>
      <c r="G1577">
        <v>360</v>
      </c>
    </row>
    <row r="1578" spans="1:7" x14ac:dyDescent="0.25">
      <c r="A1578">
        <v>1576</v>
      </c>
      <c r="B1578" t="s">
        <v>62</v>
      </c>
      <c r="C1578" t="s">
        <v>64</v>
      </c>
      <c r="D1578" t="s">
        <v>8</v>
      </c>
      <c r="E1578" t="s">
        <v>9</v>
      </c>
      <c r="F1578">
        <v>560</v>
      </c>
      <c r="G1578">
        <v>562</v>
      </c>
    </row>
    <row r="1579" spans="1:7" x14ac:dyDescent="0.25">
      <c r="A1579">
        <v>1577</v>
      </c>
      <c r="B1579" t="s">
        <v>62</v>
      </c>
      <c r="C1579" t="s">
        <v>64</v>
      </c>
      <c r="D1579" t="s">
        <v>8</v>
      </c>
      <c r="E1579" t="s">
        <v>10</v>
      </c>
      <c r="F1579">
        <v>72</v>
      </c>
      <c r="G1579">
        <v>72</v>
      </c>
    </row>
    <row r="1580" spans="1:7" x14ac:dyDescent="0.25">
      <c r="A1580">
        <v>1578</v>
      </c>
      <c r="B1580" t="s">
        <v>62</v>
      </c>
      <c r="C1580" t="s">
        <v>64</v>
      </c>
      <c r="D1580" t="s">
        <v>8</v>
      </c>
      <c r="E1580" t="s">
        <v>10</v>
      </c>
      <c r="F1580">
        <v>281</v>
      </c>
      <c r="G1580">
        <v>281</v>
      </c>
    </row>
    <row r="1581" spans="1:7" x14ac:dyDescent="0.25">
      <c r="A1581">
        <v>1579</v>
      </c>
      <c r="B1581" t="s">
        <v>62</v>
      </c>
      <c r="C1581" t="s">
        <v>64</v>
      </c>
      <c r="D1581" t="s">
        <v>8</v>
      </c>
      <c r="E1581" t="s">
        <v>10</v>
      </c>
      <c r="F1581">
        <v>484</v>
      </c>
      <c r="G1581">
        <v>485</v>
      </c>
    </row>
    <row r="1582" spans="1:7" x14ac:dyDescent="0.25">
      <c r="A1582">
        <v>1580</v>
      </c>
      <c r="B1582" t="s">
        <v>62</v>
      </c>
      <c r="C1582" t="s">
        <v>64</v>
      </c>
      <c r="D1582" t="s">
        <v>8</v>
      </c>
      <c r="E1582" t="s">
        <v>10</v>
      </c>
      <c r="F1582">
        <v>694</v>
      </c>
      <c r="G1582">
        <v>695</v>
      </c>
    </row>
    <row r="1583" spans="1:7" x14ac:dyDescent="0.25">
      <c r="A1583">
        <v>1581</v>
      </c>
      <c r="B1583" t="s">
        <v>62</v>
      </c>
      <c r="C1583" t="s">
        <v>64</v>
      </c>
      <c r="D1583" t="s">
        <v>11</v>
      </c>
      <c r="E1583" t="s">
        <v>9</v>
      </c>
      <c r="F1583">
        <v>38</v>
      </c>
      <c r="G1583">
        <v>39</v>
      </c>
    </row>
    <row r="1584" spans="1:7" x14ac:dyDescent="0.25">
      <c r="A1584">
        <v>1582</v>
      </c>
      <c r="B1584" t="s">
        <v>62</v>
      </c>
      <c r="C1584" t="s">
        <v>64</v>
      </c>
      <c r="D1584" t="s">
        <v>11</v>
      </c>
      <c r="E1584" t="s">
        <v>9</v>
      </c>
      <c r="F1584">
        <v>260</v>
      </c>
      <c r="G1584">
        <v>261</v>
      </c>
    </row>
    <row r="1585" spans="1:7" x14ac:dyDescent="0.25">
      <c r="A1585">
        <v>1583</v>
      </c>
      <c r="B1585" t="s">
        <v>62</v>
      </c>
      <c r="C1585" t="s">
        <v>64</v>
      </c>
      <c r="D1585" t="s">
        <v>11</v>
      </c>
      <c r="E1585" t="s">
        <v>9</v>
      </c>
      <c r="F1585">
        <v>461</v>
      </c>
      <c r="G1585">
        <v>464</v>
      </c>
    </row>
    <row r="1586" spans="1:7" x14ac:dyDescent="0.25">
      <c r="A1586">
        <v>1584</v>
      </c>
      <c r="B1586" t="s">
        <v>62</v>
      </c>
      <c r="C1586" t="s">
        <v>64</v>
      </c>
      <c r="D1586" t="s">
        <v>11</v>
      </c>
      <c r="E1586" t="s">
        <v>9</v>
      </c>
      <c r="F1586">
        <v>665</v>
      </c>
      <c r="G1586">
        <v>668</v>
      </c>
    </row>
    <row r="1587" spans="1:7" x14ac:dyDescent="0.25">
      <c r="A1587">
        <v>1585</v>
      </c>
      <c r="B1587" t="s">
        <v>62</v>
      </c>
      <c r="C1587" t="s">
        <v>64</v>
      </c>
      <c r="D1587" t="s">
        <v>11</v>
      </c>
      <c r="E1587" t="s">
        <v>10</v>
      </c>
      <c r="F1587">
        <v>178</v>
      </c>
      <c r="G1587">
        <v>180</v>
      </c>
    </row>
    <row r="1588" spans="1:7" x14ac:dyDescent="0.25">
      <c r="A1588">
        <v>1586</v>
      </c>
      <c r="B1588" t="s">
        <v>62</v>
      </c>
      <c r="C1588" t="s">
        <v>64</v>
      </c>
      <c r="D1588" t="s">
        <v>11</v>
      </c>
      <c r="E1588" t="s">
        <v>10</v>
      </c>
      <c r="F1588">
        <v>382</v>
      </c>
      <c r="G1588">
        <v>383</v>
      </c>
    </row>
    <row r="1589" spans="1:7" x14ac:dyDescent="0.25">
      <c r="A1589">
        <v>1587</v>
      </c>
      <c r="B1589" t="s">
        <v>62</v>
      </c>
      <c r="C1589" t="s">
        <v>64</v>
      </c>
      <c r="D1589" t="s">
        <v>11</v>
      </c>
      <c r="E1589" t="s">
        <v>10</v>
      </c>
      <c r="F1589">
        <v>583</v>
      </c>
    </row>
    <row r="1590" spans="1:7" x14ac:dyDescent="0.25">
      <c r="A1590">
        <v>1588</v>
      </c>
      <c r="B1590" t="s">
        <v>62</v>
      </c>
      <c r="C1590" t="s">
        <v>64</v>
      </c>
      <c r="D1590" t="s">
        <v>11</v>
      </c>
      <c r="E1590" t="s">
        <v>10</v>
      </c>
      <c r="F1590">
        <v>591</v>
      </c>
      <c r="G1590">
        <v>589</v>
      </c>
    </row>
    <row r="1591" spans="1:7" x14ac:dyDescent="0.25">
      <c r="A1591">
        <v>1589</v>
      </c>
      <c r="B1591" t="s">
        <v>62</v>
      </c>
      <c r="C1591" t="s">
        <v>64</v>
      </c>
      <c r="D1591" t="s">
        <v>12</v>
      </c>
      <c r="E1591" t="s">
        <v>9</v>
      </c>
      <c r="F1591">
        <v>155</v>
      </c>
      <c r="G1591">
        <v>159</v>
      </c>
    </row>
    <row r="1592" spans="1:7" x14ac:dyDescent="0.25">
      <c r="A1592">
        <v>1590</v>
      </c>
      <c r="B1592" t="s">
        <v>62</v>
      </c>
      <c r="C1592" t="s">
        <v>64</v>
      </c>
      <c r="D1592" t="s">
        <v>12</v>
      </c>
      <c r="E1592" t="s">
        <v>9</v>
      </c>
      <c r="F1592">
        <v>358</v>
      </c>
      <c r="G1592">
        <v>362</v>
      </c>
    </row>
    <row r="1593" spans="1:7" x14ac:dyDescent="0.25">
      <c r="A1593">
        <v>1591</v>
      </c>
      <c r="B1593" t="s">
        <v>62</v>
      </c>
      <c r="C1593" t="s">
        <v>64</v>
      </c>
      <c r="D1593" t="s">
        <v>12</v>
      </c>
      <c r="E1593" t="s">
        <v>9</v>
      </c>
      <c r="F1593">
        <v>560</v>
      </c>
      <c r="G1593">
        <v>565</v>
      </c>
    </row>
    <row r="1594" spans="1:7" x14ac:dyDescent="0.25">
      <c r="A1594">
        <v>1592</v>
      </c>
      <c r="B1594" t="s">
        <v>62</v>
      </c>
      <c r="C1594" t="s">
        <v>64</v>
      </c>
      <c r="D1594" t="s">
        <v>12</v>
      </c>
      <c r="E1594" t="s">
        <v>10</v>
      </c>
      <c r="F1594">
        <v>72</v>
      </c>
      <c r="G1594">
        <v>72</v>
      </c>
    </row>
    <row r="1595" spans="1:7" x14ac:dyDescent="0.25">
      <c r="A1595">
        <v>1593</v>
      </c>
      <c r="B1595" t="s">
        <v>62</v>
      </c>
      <c r="C1595" t="s">
        <v>64</v>
      </c>
      <c r="D1595" t="s">
        <v>12</v>
      </c>
      <c r="E1595" t="s">
        <v>10</v>
      </c>
      <c r="F1595">
        <v>281</v>
      </c>
      <c r="G1595">
        <v>281</v>
      </c>
    </row>
    <row r="1596" spans="1:7" x14ac:dyDescent="0.25">
      <c r="A1596">
        <v>1594</v>
      </c>
      <c r="B1596" t="s">
        <v>62</v>
      </c>
      <c r="C1596" t="s">
        <v>64</v>
      </c>
      <c r="D1596" t="s">
        <v>12</v>
      </c>
      <c r="E1596" t="s">
        <v>10</v>
      </c>
      <c r="F1596">
        <v>484</v>
      </c>
      <c r="G1596">
        <v>484</v>
      </c>
    </row>
    <row r="1597" spans="1:7" x14ac:dyDescent="0.25">
      <c r="A1597">
        <v>1595</v>
      </c>
      <c r="B1597" t="s">
        <v>62</v>
      </c>
      <c r="C1597" t="s">
        <v>64</v>
      </c>
      <c r="D1597" t="s">
        <v>12</v>
      </c>
      <c r="E1597" t="s">
        <v>10</v>
      </c>
      <c r="F1597">
        <v>694</v>
      </c>
      <c r="G1597">
        <v>693</v>
      </c>
    </row>
    <row r="1598" spans="1:7" x14ac:dyDescent="0.25">
      <c r="A1598">
        <v>1596</v>
      </c>
      <c r="B1598" t="s">
        <v>62</v>
      </c>
      <c r="C1598" t="s">
        <v>64</v>
      </c>
      <c r="D1598" t="s">
        <v>13</v>
      </c>
      <c r="E1598" t="s">
        <v>9</v>
      </c>
      <c r="F1598">
        <v>38</v>
      </c>
      <c r="G1598">
        <v>41</v>
      </c>
    </row>
    <row r="1599" spans="1:7" x14ac:dyDescent="0.25">
      <c r="A1599">
        <v>1597</v>
      </c>
      <c r="B1599" t="s">
        <v>62</v>
      </c>
      <c r="C1599" t="s">
        <v>64</v>
      </c>
      <c r="D1599" t="s">
        <v>13</v>
      </c>
      <c r="E1599" t="s">
        <v>9</v>
      </c>
      <c r="F1599">
        <v>260</v>
      </c>
      <c r="G1599">
        <v>263</v>
      </c>
    </row>
    <row r="1600" spans="1:7" x14ac:dyDescent="0.25">
      <c r="A1600">
        <v>1598</v>
      </c>
      <c r="B1600" t="s">
        <v>62</v>
      </c>
      <c r="C1600" t="s">
        <v>64</v>
      </c>
      <c r="D1600" t="s">
        <v>13</v>
      </c>
      <c r="E1600" t="s">
        <v>9</v>
      </c>
      <c r="F1600">
        <v>461</v>
      </c>
      <c r="G1600">
        <v>464</v>
      </c>
    </row>
    <row r="1601" spans="1:7" x14ac:dyDescent="0.25">
      <c r="A1601">
        <v>1599</v>
      </c>
      <c r="B1601" t="s">
        <v>62</v>
      </c>
      <c r="C1601" t="s">
        <v>64</v>
      </c>
      <c r="D1601" t="s">
        <v>13</v>
      </c>
      <c r="E1601" t="s">
        <v>9</v>
      </c>
      <c r="F1601">
        <v>665</v>
      </c>
      <c r="G1601">
        <v>667</v>
      </c>
    </row>
    <row r="1602" spans="1:7" x14ac:dyDescent="0.25">
      <c r="A1602">
        <v>1600</v>
      </c>
      <c r="B1602" t="s">
        <v>62</v>
      </c>
      <c r="C1602" t="s">
        <v>64</v>
      </c>
      <c r="D1602" t="s">
        <v>13</v>
      </c>
      <c r="E1602" t="s">
        <v>10</v>
      </c>
      <c r="F1602">
        <v>178</v>
      </c>
      <c r="G1602">
        <v>178</v>
      </c>
    </row>
    <row r="1603" spans="1:7" x14ac:dyDescent="0.25">
      <c r="A1603">
        <v>1601</v>
      </c>
      <c r="B1603" t="s">
        <v>62</v>
      </c>
      <c r="C1603" t="s">
        <v>64</v>
      </c>
      <c r="D1603" t="s">
        <v>13</v>
      </c>
      <c r="E1603" t="s">
        <v>10</v>
      </c>
      <c r="F1603">
        <v>382</v>
      </c>
      <c r="G1603">
        <v>382</v>
      </c>
    </row>
    <row r="1604" spans="1:7" x14ac:dyDescent="0.25">
      <c r="A1604">
        <v>1602</v>
      </c>
      <c r="B1604" t="s">
        <v>62</v>
      </c>
      <c r="C1604" t="s">
        <v>64</v>
      </c>
      <c r="D1604" t="s">
        <v>13</v>
      </c>
      <c r="E1604" t="s">
        <v>10</v>
      </c>
      <c r="F1604">
        <v>583</v>
      </c>
      <c r="G1604">
        <v>587</v>
      </c>
    </row>
    <row r="1605" spans="1:7" x14ac:dyDescent="0.25">
      <c r="A1605">
        <v>1603</v>
      </c>
      <c r="B1605" t="s">
        <v>62</v>
      </c>
      <c r="C1605" t="s">
        <v>64</v>
      </c>
      <c r="D1605" t="s">
        <v>13</v>
      </c>
      <c r="E1605" t="s">
        <v>10</v>
      </c>
      <c r="F1605">
        <v>591</v>
      </c>
    </row>
    <row r="1606" spans="1:7" x14ac:dyDescent="0.25">
      <c r="A1606">
        <v>1604</v>
      </c>
      <c r="B1606" t="s">
        <v>62</v>
      </c>
      <c r="C1606" t="s">
        <v>65</v>
      </c>
      <c r="D1606" t="s">
        <v>8</v>
      </c>
      <c r="E1606" t="s">
        <v>9</v>
      </c>
      <c r="F1606">
        <v>32</v>
      </c>
      <c r="G1606">
        <v>31</v>
      </c>
    </row>
    <row r="1607" spans="1:7" x14ac:dyDescent="0.25">
      <c r="A1607">
        <v>1605</v>
      </c>
      <c r="B1607" t="s">
        <v>62</v>
      </c>
      <c r="C1607" t="s">
        <v>65</v>
      </c>
      <c r="D1607" t="s">
        <v>8</v>
      </c>
      <c r="E1607" t="s">
        <v>9</v>
      </c>
      <c r="F1607">
        <v>337</v>
      </c>
      <c r="G1607">
        <v>336</v>
      </c>
    </row>
    <row r="1608" spans="1:7" x14ac:dyDescent="0.25">
      <c r="A1608">
        <v>1606</v>
      </c>
      <c r="B1608" t="s">
        <v>62</v>
      </c>
      <c r="C1608" t="s">
        <v>65</v>
      </c>
      <c r="D1608" t="s">
        <v>8</v>
      </c>
      <c r="E1608" t="s">
        <v>9</v>
      </c>
      <c r="F1608">
        <v>625</v>
      </c>
      <c r="G1608">
        <v>626</v>
      </c>
    </row>
    <row r="1609" spans="1:7" x14ac:dyDescent="0.25">
      <c r="A1609">
        <v>1607</v>
      </c>
      <c r="B1609" t="s">
        <v>62</v>
      </c>
      <c r="C1609" t="s">
        <v>65</v>
      </c>
      <c r="D1609" t="s">
        <v>8</v>
      </c>
      <c r="E1609" t="s">
        <v>9</v>
      </c>
      <c r="F1609">
        <v>907</v>
      </c>
      <c r="G1609">
        <v>907</v>
      </c>
    </row>
    <row r="1610" spans="1:7" x14ac:dyDescent="0.25">
      <c r="A1610">
        <v>1608</v>
      </c>
      <c r="B1610" t="s">
        <v>62</v>
      </c>
      <c r="C1610" t="s">
        <v>65</v>
      </c>
      <c r="D1610" t="s">
        <v>8</v>
      </c>
      <c r="E1610" t="s">
        <v>9</v>
      </c>
      <c r="F1610">
        <v>1181</v>
      </c>
      <c r="G1610">
        <v>1181</v>
      </c>
    </row>
    <row r="1611" spans="1:7" x14ac:dyDescent="0.25">
      <c r="A1611">
        <v>1609</v>
      </c>
      <c r="B1611" t="s">
        <v>62</v>
      </c>
      <c r="C1611" t="s">
        <v>65</v>
      </c>
      <c r="D1611" t="s">
        <v>8</v>
      </c>
      <c r="E1611" t="s">
        <v>10</v>
      </c>
      <c r="F1611">
        <v>236</v>
      </c>
      <c r="G1611">
        <v>237</v>
      </c>
    </row>
    <row r="1612" spans="1:7" x14ac:dyDescent="0.25">
      <c r="A1612">
        <v>1610</v>
      </c>
      <c r="B1612" t="s">
        <v>62</v>
      </c>
      <c r="C1612" t="s">
        <v>65</v>
      </c>
      <c r="D1612" t="s">
        <v>8</v>
      </c>
      <c r="E1612" t="s">
        <v>10</v>
      </c>
      <c r="F1612">
        <v>529</v>
      </c>
      <c r="G1612">
        <v>529</v>
      </c>
    </row>
    <row r="1613" spans="1:7" x14ac:dyDescent="0.25">
      <c r="A1613">
        <v>1611</v>
      </c>
      <c r="B1613" t="s">
        <v>62</v>
      </c>
      <c r="C1613" t="s">
        <v>65</v>
      </c>
      <c r="D1613" t="s">
        <v>8</v>
      </c>
      <c r="E1613" t="s">
        <v>10</v>
      </c>
      <c r="F1613">
        <v>812</v>
      </c>
      <c r="G1613">
        <v>811</v>
      </c>
    </row>
    <row r="1614" spans="1:7" x14ac:dyDescent="0.25">
      <c r="A1614">
        <v>1612</v>
      </c>
      <c r="B1614" t="s">
        <v>62</v>
      </c>
      <c r="C1614" t="s">
        <v>65</v>
      </c>
      <c r="D1614" t="s">
        <v>8</v>
      </c>
      <c r="E1614" t="s">
        <v>10</v>
      </c>
      <c r="F1614">
        <v>1089</v>
      </c>
      <c r="G1614">
        <v>1089</v>
      </c>
    </row>
    <row r="1615" spans="1:7" x14ac:dyDescent="0.25">
      <c r="A1615">
        <v>1613</v>
      </c>
      <c r="B1615" t="s">
        <v>62</v>
      </c>
      <c r="C1615" t="s">
        <v>65</v>
      </c>
      <c r="D1615" t="s">
        <v>8</v>
      </c>
      <c r="E1615" t="s">
        <v>10</v>
      </c>
      <c r="F1615">
        <v>1369</v>
      </c>
      <c r="G1615">
        <v>1369</v>
      </c>
    </row>
    <row r="1616" spans="1:7" x14ac:dyDescent="0.25">
      <c r="A1616">
        <v>1614</v>
      </c>
      <c r="B1616" t="s">
        <v>62</v>
      </c>
      <c r="C1616" t="s">
        <v>65</v>
      </c>
      <c r="D1616" t="s">
        <v>11</v>
      </c>
      <c r="E1616" t="s">
        <v>9</v>
      </c>
      <c r="F1616">
        <v>188</v>
      </c>
      <c r="G1616">
        <v>189</v>
      </c>
    </row>
    <row r="1617" spans="1:7" x14ac:dyDescent="0.25">
      <c r="A1617">
        <v>1615</v>
      </c>
      <c r="B1617" t="s">
        <v>62</v>
      </c>
      <c r="C1617" t="s">
        <v>65</v>
      </c>
      <c r="D1617" t="s">
        <v>11</v>
      </c>
      <c r="E1617" t="s">
        <v>9</v>
      </c>
      <c r="F1617">
        <v>480</v>
      </c>
      <c r="G1617">
        <v>481</v>
      </c>
    </row>
    <row r="1618" spans="1:7" x14ac:dyDescent="0.25">
      <c r="A1618">
        <v>1616</v>
      </c>
      <c r="B1618" t="s">
        <v>62</v>
      </c>
      <c r="C1618" t="s">
        <v>65</v>
      </c>
      <c r="D1618" t="s">
        <v>11</v>
      </c>
      <c r="E1618" t="s">
        <v>9</v>
      </c>
      <c r="F1618">
        <v>770</v>
      </c>
      <c r="G1618">
        <v>771</v>
      </c>
    </row>
    <row r="1619" spans="1:7" x14ac:dyDescent="0.25">
      <c r="A1619">
        <v>1617</v>
      </c>
      <c r="B1619" t="s">
        <v>62</v>
      </c>
      <c r="C1619" t="s">
        <v>65</v>
      </c>
      <c r="D1619" t="s">
        <v>11</v>
      </c>
      <c r="E1619" t="s">
        <v>9</v>
      </c>
      <c r="F1619">
        <v>1045</v>
      </c>
      <c r="G1619">
        <v>1048</v>
      </c>
    </row>
    <row r="1620" spans="1:7" x14ac:dyDescent="0.25">
      <c r="A1620">
        <v>1618</v>
      </c>
      <c r="B1620" t="s">
        <v>62</v>
      </c>
      <c r="C1620" t="s">
        <v>65</v>
      </c>
      <c r="D1620" t="s">
        <v>11</v>
      </c>
      <c r="E1620" t="s">
        <v>9</v>
      </c>
      <c r="F1620">
        <v>1323</v>
      </c>
      <c r="G1620">
        <v>1324</v>
      </c>
    </row>
    <row r="1621" spans="1:7" x14ac:dyDescent="0.25">
      <c r="A1621">
        <v>1619</v>
      </c>
      <c r="B1621" t="s">
        <v>62</v>
      </c>
      <c r="C1621" t="s">
        <v>65</v>
      </c>
      <c r="D1621" t="s">
        <v>11</v>
      </c>
      <c r="E1621" t="s">
        <v>10</v>
      </c>
      <c r="F1621">
        <v>92</v>
      </c>
      <c r="G1621">
        <v>93</v>
      </c>
    </row>
    <row r="1622" spans="1:7" x14ac:dyDescent="0.25">
      <c r="A1622">
        <v>1620</v>
      </c>
      <c r="B1622" t="s">
        <v>62</v>
      </c>
      <c r="C1622" t="s">
        <v>65</v>
      </c>
      <c r="D1622" t="s">
        <v>11</v>
      </c>
      <c r="E1622" t="s">
        <v>10</v>
      </c>
      <c r="F1622">
        <v>388</v>
      </c>
      <c r="G1622">
        <v>391</v>
      </c>
    </row>
    <row r="1623" spans="1:7" x14ac:dyDescent="0.25">
      <c r="A1623">
        <v>1621</v>
      </c>
      <c r="B1623" t="s">
        <v>62</v>
      </c>
      <c r="C1623" t="s">
        <v>65</v>
      </c>
      <c r="D1623" t="s">
        <v>11</v>
      </c>
      <c r="E1623" t="s">
        <v>10</v>
      </c>
      <c r="F1623">
        <v>669</v>
      </c>
      <c r="G1623">
        <v>673</v>
      </c>
    </row>
    <row r="1624" spans="1:7" x14ac:dyDescent="0.25">
      <c r="A1624">
        <v>1622</v>
      </c>
      <c r="B1624" t="s">
        <v>62</v>
      </c>
      <c r="C1624" t="s">
        <v>65</v>
      </c>
      <c r="D1624" t="s">
        <v>11</v>
      </c>
      <c r="E1624" t="s">
        <v>10</v>
      </c>
      <c r="F1624">
        <v>949</v>
      </c>
      <c r="G1624">
        <v>950</v>
      </c>
    </row>
    <row r="1625" spans="1:7" x14ac:dyDescent="0.25">
      <c r="A1625">
        <v>1623</v>
      </c>
      <c r="B1625" t="s">
        <v>62</v>
      </c>
      <c r="C1625" t="s">
        <v>65</v>
      </c>
      <c r="D1625" t="s">
        <v>11</v>
      </c>
      <c r="E1625" t="s">
        <v>10</v>
      </c>
      <c r="F1625">
        <v>1223</v>
      </c>
      <c r="G1625">
        <v>1226</v>
      </c>
    </row>
    <row r="1626" spans="1:7" x14ac:dyDescent="0.25">
      <c r="A1626">
        <v>1624</v>
      </c>
      <c r="B1626" t="s">
        <v>62</v>
      </c>
      <c r="C1626" t="s">
        <v>65</v>
      </c>
      <c r="D1626" t="s">
        <v>12</v>
      </c>
      <c r="E1626" t="s">
        <v>9</v>
      </c>
      <c r="F1626">
        <v>32</v>
      </c>
    </row>
    <row r="1627" spans="1:7" x14ac:dyDescent="0.25">
      <c r="A1627">
        <v>1625</v>
      </c>
      <c r="B1627" t="s">
        <v>62</v>
      </c>
      <c r="C1627" t="s">
        <v>65</v>
      </c>
      <c r="D1627" t="s">
        <v>12</v>
      </c>
      <c r="E1627" t="s">
        <v>9</v>
      </c>
      <c r="F1627">
        <v>337</v>
      </c>
      <c r="G1627">
        <v>337</v>
      </c>
    </row>
    <row r="1628" spans="1:7" x14ac:dyDescent="0.25">
      <c r="A1628">
        <v>1626</v>
      </c>
      <c r="B1628" t="s">
        <v>62</v>
      </c>
      <c r="C1628" t="s">
        <v>65</v>
      </c>
      <c r="D1628" t="s">
        <v>12</v>
      </c>
      <c r="E1628" t="s">
        <v>9</v>
      </c>
      <c r="F1628">
        <v>625</v>
      </c>
      <c r="G1628">
        <v>627</v>
      </c>
    </row>
    <row r="1629" spans="1:7" x14ac:dyDescent="0.25">
      <c r="A1629">
        <v>1627</v>
      </c>
      <c r="B1629" t="s">
        <v>62</v>
      </c>
      <c r="C1629" t="s">
        <v>65</v>
      </c>
      <c r="D1629" t="s">
        <v>12</v>
      </c>
      <c r="E1629" t="s">
        <v>9</v>
      </c>
      <c r="F1629">
        <v>907</v>
      </c>
      <c r="G1629">
        <v>909</v>
      </c>
    </row>
    <row r="1630" spans="1:7" x14ac:dyDescent="0.25">
      <c r="A1630">
        <v>1628</v>
      </c>
      <c r="B1630" t="s">
        <v>62</v>
      </c>
      <c r="C1630" t="s">
        <v>65</v>
      </c>
      <c r="D1630" t="s">
        <v>12</v>
      </c>
      <c r="E1630" t="s">
        <v>9</v>
      </c>
      <c r="F1630">
        <v>1181</v>
      </c>
      <c r="G1630">
        <v>1184</v>
      </c>
    </row>
    <row r="1631" spans="1:7" x14ac:dyDescent="0.25">
      <c r="A1631">
        <v>1629</v>
      </c>
      <c r="B1631" t="s">
        <v>62</v>
      </c>
      <c r="C1631" t="s">
        <v>65</v>
      </c>
      <c r="D1631" t="s">
        <v>12</v>
      </c>
      <c r="E1631" t="s">
        <v>10</v>
      </c>
      <c r="F1631">
        <v>236</v>
      </c>
      <c r="G1631">
        <v>237</v>
      </c>
    </row>
    <row r="1632" spans="1:7" x14ac:dyDescent="0.25">
      <c r="A1632">
        <v>1630</v>
      </c>
      <c r="B1632" t="s">
        <v>62</v>
      </c>
      <c r="C1632" t="s">
        <v>65</v>
      </c>
      <c r="D1632" t="s">
        <v>12</v>
      </c>
      <c r="E1632" t="s">
        <v>10</v>
      </c>
      <c r="F1632">
        <v>529</v>
      </c>
      <c r="G1632">
        <v>529</v>
      </c>
    </row>
    <row r="1633" spans="1:7" x14ac:dyDescent="0.25">
      <c r="A1633">
        <v>1631</v>
      </c>
      <c r="B1633" t="s">
        <v>62</v>
      </c>
      <c r="C1633" t="s">
        <v>65</v>
      </c>
      <c r="D1633" t="s">
        <v>12</v>
      </c>
      <c r="E1633" t="s">
        <v>10</v>
      </c>
      <c r="F1633">
        <v>812</v>
      </c>
      <c r="G1633">
        <v>813</v>
      </c>
    </row>
    <row r="1634" spans="1:7" x14ac:dyDescent="0.25">
      <c r="A1634">
        <v>1632</v>
      </c>
      <c r="B1634" t="s">
        <v>62</v>
      </c>
      <c r="C1634" t="s">
        <v>65</v>
      </c>
      <c r="D1634" t="s">
        <v>12</v>
      </c>
      <c r="E1634" t="s">
        <v>10</v>
      </c>
      <c r="F1634">
        <v>1089</v>
      </c>
      <c r="G1634">
        <v>1090</v>
      </c>
    </row>
    <row r="1635" spans="1:7" x14ac:dyDescent="0.25">
      <c r="A1635">
        <v>1633</v>
      </c>
      <c r="B1635" t="s">
        <v>62</v>
      </c>
      <c r="C1635" t="s">
        <v>65</v>
      </c>
      <c r="D1635" t="s">
        <v>12</v>
      </c>
      <c r="E1635" t="s">
        <v>10</v>
      </c>
      <c r="F1635">
        <v>1369</v>
      </c>
      <c r="G1635">
        <v>1369</v>
      </c>
    </row>
    <row r="1636" spans="1:7" x14ac:dyDescent="0.25">
      <c r="A1636">
        <v>1634</v>
      </c>
      <c r="B1636" t="s">
        <v>62</v>
      </c>
      <c r="C1636" t="s">
        <v>65</v>
      </c>
      <c r="D1636" t="s">
        <v>13</v>
      </c>
      <c r="E1636" t="s">
        <v>9</v>
      </c>
      <c r="F1636">
        <v>188</v>
      </c>
      <c r="G1636">
        <v>192</v>
      </c>
    </row>
    <row r="1637" spans="1:7" x14ac:dyDescent="0.25">
      <c r="A1637">
        <v>1635</v>
      </c>
      <c r="B1637" t="s">
        <v>62</v>
      </c>
      <c r="C1637" t="s">
        <v>65</v>
      </c>
      <c r="D1637" t="s">
        <v>13</v>
      </c>
      <c r="E1637" t="s">
        <v>9</v>
      </c>
      <c r="F1637">
        <v>480</v>
      </c>
      <c r="G1637">
        <v>480</v>
      </c>
    </row>
    <row r="1638" spans="1:7" x14ac:dyDescent="0.25">
      <c r="A1638">
        <v>1636</v>
      </c>
      <c r="B1638" t="s">
        <v>62</v>
      </c>
      <c r="C1638" t="s">
        <v>65</v>
      </c>
      <c r="D1638" t="s">
        <v>13</v>
      </c>
      <c r="E1638" t="s">
        <v>9</v>
      </c>
      <c r="F1638">
        <v>770</v>
      </c>
      <c r="G1638">
        <v>770</v>
      </c>
    </row>
    <row r="1639" spans="1:7" x14ac:dyDescent="0.25">
      <c r="A1639">
        <v>1637</v>
      </c>
      <c r="B1639" t="s">
        <v>62</v>
      </c>
      <c r="C1639" t="s">
        <v>65</v>
      </c>
      <c r="D1639" t="s">
        <v>13</v>
      </c>
      <c r="E1639" t="s">
        <v>9</v>
      </c>
      <c r="F1639">
        <v>1045</v>
      </c>
      <c r="G1639">
        <v>1048</v>
      </c>
    </row>
    <row r="1640" spans="1:7" x14ac:dyDescent="0.25">
      <c r="A1640">
        <v>1638</v>
      </c>
      <c r="B1640" t="s">
        <v>62</v>
      </c>
      <c r="C1640" t="s">
        <v>65</v>
      </c>
      <c r="D1640" t="s">
        <v>13</v>
      </c>
      <c r="E1640" t="s">
        <v>9</v>
      </c>
      <c r="F1640">
        <v>1323</v>
      </c>
      <c r="G1640">
        <v>1323</v>
      </c>
    </row>
    <row r="1641" spans="1:7" x14ac:dyDescent="0.25">
      <c r="A1641">
        <v>1639</v>
      </c>
      <c r="B1641" t="s">
        <v>62</v>
      </c>
      <c r="C1641" t="s">
        <v>65</v>
      </c>
      <c r="D1641" t="s">
        <v>13</v>
      </c>
      <c r="E1641" t="s">
        <v>10</v>
      </c>
      <c r="F1641">
        <v>92</v>
      </c>
      <c r="G1641">
        <v>94</v>
      </c>
    </row>
    <row r="1642" spans="1:7" x14ac:dyDescent="0.25">
      <c r="A1642">
        <v>1640</v>
      </c>
      <c r="B1642" t="s">
        <v>62</v>
      </c>
      <c r="C1642" t="s">
        <v>65</v>
      </c>
      <c r="D1642" t="s">
        <v>13</v>
      </c>
      <c r="E1642" t="s">
        <v>10</v>
      </c>
      <c r="F1642">
        <v>388</v>
      </c>
      <c r="G1642">
        <v>389</v>
      </c>
    </row>
    <row r="1643" spans="1:7" x14ac:dyDescent="0.25">
      <c r="A1643">
        <v>1641</v>
      </c>
      <c r="B1643" t="s">
        <v>62</v>
      </c>
      <c r="C1643" t="s">
        <v>65</v>
      </c>
      <c r="D1643" t="s">
        <v>13</v>
      </c>
      <c r="E1643" t="s">
        <v>10</v>
      </c>
      <c r="F1643">
        <v>669</v>
      </c>
      <c r="G1643">
        <v>672</v>
      </c>
    </row>
    <row r="1644" spans="1:7" x14ac:dyDescent="0.25">
      <c r="A1644">
        <v>1642</v>
      </c>
      <c r="B1644" t="s">
        <v>62</v>
      </c>
      <c r="C1644" t="s">
        <v>65</v>
      </c>
      <c r="D1644" t="s">
        <v>13</v>
      </c>
      <c r="E1644" t="s">
        <v>10</v>
      </c>
      <c r="F1644">
        <v>949</v>
      </c>
      <c r="G1644">
        <v>952</v>
      </c>
    </row>
    <row r="1645" spans="1:7" x14ac:dyDescent="0.25">
      <c r="A1645">
        <v>1643</v>
      </c>
      <c r="B1645" t="s">
        <v>62</v>
      </c>
      <c r="C1645" t="s">
        <v>65</v>
      </c>
      <c r="D1645" t="s">
        <v>13</v>
      </c>
      <c r="E1645" t="s">
        <v>10</v>
      </c>
      <c r="F1645">
        <v>1223</v>
      </c>
      <c r="G1645">
        <v>1225</v>
      </c>
    </row>
    <row r="1646" spans="1:7" x14ac:dyDescent="0.25">
      <c r="A1646">
        <v>1644</v>
      </c>
      <c r="B1646" t="s">
        <v>66</v>
      </c>
      <c r="C1646" t="s">
        <v>67</v>
      </c>
      <c r="D1646" t="s">
        <v>8</v>
      </c>
      <c r="E1646" t="s">
        <v>9</v>
      </c>
      <c r="F1646">
        <v>29</v>
      </c>
      <c r="G1646">
        <v>26</v>
      </c>
    </row>
    <row r="1647" spans="1:7" x14ac:dyDescent="0.25">
      <c r="A1647">
        <v>1645</v>
      </c>
      <c r="B1647" t="s">
        <v>66</v>
      </c>
      <c r="C1647" t="s">
        <v>67</v>
      </c>
      <c r="D1647" t="s">
        <v>8</v>
      </c>
      <c r="E1647" t="s">
        <v>9</v>
      </c>
      <c r="F1647">
        <v>209</v>
      </c>
      <c r="G1647">
        <v>206</v>
      </c>
    </row>
    <row r="1648" spans="1:7" x14ac:dyDescent="0.25">
      <c r="A1648">
        <v>1646</v>
      </c>
      <c r="B1648" t="s">
        <v>66</v>
      </c>
      <c r="C1648" t="s">
        <v>67</v>
      </c>
      <c r="D1648" t="s">
        <v>8</v>
      </c>
      <c r="E1648" t="s">
        <v>9</v>
      </c>
      <c r="F1648">
        <v>385</v>
      </c>
      <c r="G1648">
        <v>382</v>
      </c>
    </row>
    <row r="1649" spans="1:7" x14ac:dyDescent="0.25">
      <c r="A1649">
        <v>1647</v>
      </c>
      <c r="B1649" t="s">
        <v>66</v>
      </c>
      <c r="C1649" t="s">
        <v>67</v>
      </c>
      <c r="D1649" t="s">
        <v>8</v>
      </c>
      <c r="E1649" t="s">
        <v>9</v>
      </c>
      <c r="F1649">
        <v>568</v>
      </c>
      <c r="G1649">
        <v>560</v>
      </c>
    </row>
    <row r="1650" spans="1:7" x14ac:dyDescent="0.25">
      <c r="A1650">
        <v>1648</v>
      </c>
      <c r="B1650" t="s">
        <v>66</v>
      </c>
      <c r="C1650" t="s">
        <v>67</v>
      </c>
      <c r="D1650" t="s">
        <v>8</v>
      </c>
      <c r="E1650" t="s">
        <v>10</v>
      </c>
      <c r="F1650">
        <v>138</v>
      </c>
      <c r="G1650">
        <v>139</v>
      </c>
    </row>
    <row r="1651" spans="1:7" x14ac:dyDescent="0.25">
      <c r="A1651">
        <v>1649</v>
      </c>
      <c r="B1651" t="s">
        <v>66</v>
      </c>
      <c r="C1651" t="s">
        <v>67</v>
      </c>
      <c r="D1651" t="s">
        <v>8</v>
      </c>
      <c r="E1651" t="s">
        <v>10</v>
      </c>
      <c r="F1651">
        <v>317</v>
      </c>
      <c r="G1651">
        <v>315</v>
      </c>
    </row>
    <row r="1652" spans="1:7" x14ac:dyDescent="0.25">
      <c r="A1652">
        <v>1650</v>
      </c>
      <c r="B1652" t="s">
        <v>66</v>
      </c>
      <c r="C1652" t="s">
        <v>67</v>
      </c>
      <c r="D1652" t="s">
        <v>8</v>
      </c>
      <c r="E1652" t="s">
        <v>10</v>
      </c>
      <c r="F1652">
        <v>492</v>
      </c>
      <c r="G1652">
        <v>492</v>
      </c>
    </row>
    <row r="1653" spans="1:7" x14ac:dyDescent="0.25">
      <c r="A1653">
        <v>1651</v>
      </c>
      <c r="B1653" t="s">
        <v>66</v>
      </c>
      <c r="C1653" t="s">
        <v>67</v>
      </c>
      <c r="D1653" t="s">
        <v>11</v>
      </c>
      <c r="E1653" t="s">
        <v>9</v>
      </c>
      <c r="F1653">
        <v>121</v>
      </c>
      <c r="G1653">
        <v>121</v>
      </c>
    </row>
    <row r="1654" spans="1:7" x14ac:dyDescent="0.25">
      <c r="A1654">
        <v>1652</v>
      </c>
      <c r="B1654" t="s">
        <v>66</v>
      </c>
      <c r="C1654" t="s">
        <v>67</v>
      </c>
      <c r="D1654" t="s">
        <v>11</v>
      </c>
      <c r="E1654" t="s">
        <v>9</v>
      </c>
      <c r="F1654">
        <v>298</v>
      </c>
      <c r="G1654">
        <v>294</v>
      </c>
    </row>
    <row r="1655" spans="1:7" x14ac:dyDescent="0.25">
      <c r="A1655">
        <v>1653</v>
      </c>
      <c r="B1655" t="s">
        <v>66</v>
      </c>
      <c r="C1655" t="s">
        <v>67</v>
      </c>
      <c r="D1655" t="s">
        <v>11</v>
      </c>
      <c r="E1655" t="s">
        <v>9</v>
      </c>
      <c r="F1655">
        <v>473</v>
      </c>
      <c r="G1655">
        <v>472</v>
      </c>
    </row>
    <row r="1656" spans="1:7" x14ac:dyDescent="0.25">
      <c r="A1656">
        <v>1654</v>
      </c>
      <c r="B1656" t="s">
        <v>66</v>
      </c>
      <c r="C1656" t="s">
        <v>67</v>
      </c>
      <c r="D1656" t="s">
        <v>11</v>
      </c>
      <c r="E1656" t="s">
        <v>10</v>
      </c>
      <c r="F1656">
        <v>46</v>
      </c>
      <c r="G1656">
        <v>47</v>
      </c>
    </row>
    <row r="1657" spans="1:7" x14ac:dyDescent="0.25">
      <c r="A1657">
        <v>1655</v>
      </c>
      <c r="B1657" t="s">
        <v>66</v>
      </c>
      <c r="C1657" t="s">
        <v>67</v>
      </c>
      <c r="D1657" t="s">
        <v>11</v>
      </c>
      <c r="E1657" t="s">
        <v>10</v>
      </c>
      <c r="F1657">
        <v>226</v>
      </c>
      <c r="G1657">
        <v>228</v>
      </c>
    </row>
    <row r="1658" spans="1:7" x14ac:dyDescent="0.25">
      <c r="A1658">
        <v>1656</v>
      </c>
      <c r="B1658" t="s">
        <v>66</v>
      </c>
      <c r="C1658" t="s">
        <v>67</v>
      </c>
      <c r="D1658" t="s">
        <v>11</v>
      </c>
      <c r="E1658" t="s">
        <v>10</v>
      </c>
      <c r="F1658">
        <v>403</v>
      </c>
      <c r="G1658">
        <v>405</v>
      </c>
    </row>
    <row r="1659" spans="1:7" x14ac:dyDescent="0.25">
      <c r="A1659">
        <v>1657</v>
      </c>
      <c r="B1659" t="s">
        <v>66</v>
      </c>
      <c r="C1659" t="s">
        <v>67</v>
      </c>
      <c r="D1659" t="s">
        <v>11</v>
      </c>
      <c r="E1659" t="s">
        <v>10</v>
      </c>
      <c r="F1659">
        <v>587</v>
      </c>
      <c r="G1659">
        <v>588</v>
      </c>
    </row>
    <row r="1660" spans="1:7" x14ac:dyDescent="0.25">
      <c r="A1660">
        <v>1658</v>
      </c>
      <c r="B1660" t="s">
        <v>66</v>
      </c>
      <c r="C1660" t="s">
        <v>67</v>
      </c>
      <c r="D1660" t="s">
        <v>12</v>
      </c>
      <c r="E1660" t="s">
        <v>9</v>
      </c>
      <c r="F1660">
        <v>29</v>
      </c>
      <c r="G1660">
        <v>28</v>
      </c>
    </row>
    <row r="1661" spans="1:7" x14ac:dyDescent="0.25">
      <c r="A1661">
        <v>1659</v>
      </c>
      <c r="B1661" t="s">
        <v>66</v>
      </c>
      <c r="C1661" t="s">
        <v>67</v>
      </c>
      <c r="D1661" t="s">
        <v>12</v>
      </c>
      <c r="E1661" t="s">
        <v>9</v>
      </c>
      <c r="F1661">
        <v>209</v>
      </c>
      <c r="G1661">
        <v>209</v>
      </c>
    </row>
    <row r="1662" spans="1:7" x14ac:dyDescent="0.25">
      <c r="A1662">
        <v>1660</v>
      </c>
      <c r="B1662" t="s">
        <v>66</v>
      </c>
      <c r="C1662" t="s">
        <v>67</v>
      </c>
      <c r="D1662" t="s">
        <v>12</v>
      </c>
      <c r="E1662" t="s">
        <v>9</v>
      </c>
      <c r="F1662">
        <v>385</v>
      </c>
      <c r="G1662">
        <v>383</v>
      </c>
    </row>
    <row r="1663" spans="1:7" x14ac:dyDescent="0.25">
      <c r="A1663">
        <v>1661</v>
      </c>
      <c r="B1663" t="s">
        <v>66</v>
      </c>
      <c r="C1663" t="s">
        <v>67</v>
      </c>
      <c r="D1663" t="s">
        <v>12</v>
      </c>
      <c r="E1663" t="s">
        <v>9</v>
      </c>
      <c r="F1663">
        <v>568</v>
      </c>
      <c r="G1663">
        <v>560</v>
      </c>
    </row>
    <row r="1664" spans="1:7" x14ac:dyDescent="0.25">
      <c r="A1664">
        <v>1662</v>
      </c>
      <c r="B1664" t="s">
        <v>66</v>
      </c>
      <c r="C1664" t="s">
        <v>67</v>
      </c>
      <c r="D1664" t="s">
        <v>12</v>
      </c>
      <c r="E1664" t="s">
        <v>10</v>
      </c>
      <c r="F1664">
        <v>138</v>
      </c>
      <c r="G1664">
        <v>139</v>
      </c>
    </row>
    <row r="1665" spans="1:7" x14ac:dyDescent="0.25">
      <c r="A1665">
        <v>1663</v>
      </c>
      <c r="B1665" t="s">
        <v>66</v>
      </c>
      <c r="C1665" t="s">
        <v>67</v>
      </c>
      <c r="D1665" t="s">
        <v>12</v>
      </c>
      <c r="E1665" t="s">
        <v>10</v>
      </c>
      <c r="F1665">
        <v>317</v>
      </c>
      <c r="G1665">
        <v>314</v>
      </c>
    </row>
    <row r="1666" spans="1:7" x14ac:dyDescent="0.25">
      <c r="A1666">
        <v>1664</v>
      </c>
      <c r="B1666" t="s">
        <v>66</v>
      </c>
      <c r="C1666" t="s">
        <v>67</v>
      </c>
      <c r="D1666" t="s">
        <v>12</v>
      </c>
      <c r="E1666" t="s">
        <v>10</v>
      </c>
      <c r="F1666">
        <v>492</v>
      </c>
      <c r="G1666">
        <v>492</v>
      </c>
    </row>
    <row r="1667" spans="1:7" x14ac:dyDescent="0.25">
      <c r="A1667">
        <v>1665</v>
      </c>
      <c r="B1667" t="s">
        <v>66</v>
      </c>
      <c r="C1667" t="s">
        <v>67</v>
      </c>
      <c r="D1667" t="s">
        <v>13</v>
      </c>
      <c r="E1667" t="s">
        <v>9</v>
      </c>
      <c r="F1667">
        <v>121</v>
      </c>
      <c r="G1667">
        <v>120</v>
      </c>
    </row>
    <row r="1668" spans="1:7" x14ac:dyDescent="0.25">
      <c r="A1668">
        <v>1666</v>
      </c>
      <c r="B1668" t="s">
        <v>66</v>
      </c>
      <c r="C1668" t="s">
        <v>67</v>
      </c>
      <c r="D1668" t="s">
        <v>13</v>
      </c>
      <c r="E1668" t="s">
        <v>9</v>
      </c>
      <c r="F1668">
        <v>298</v>
      </c>
      <c r="G1668">
        <v>297</v>
      </c>
    </row>
    <row r="1669" spans="1:7" x14ac:dyDescent="0.25">
      <c r="A1669">
        <v>1667</v>
      </c>
      <c r="B1669" t="s">
        <v>66</v>
      </c>
      <c r="C1669" t="s">
        <v>67</v>
      </c>
      <c r="D1669" t="s">
        <v>13</v>
      </c>
      <c r="E1669" t="s">
        <v>9</v>
      </c>
      <c r="F1669">
        <v>473</v>
      </c>
      <c r="G1669">
        <v>472</v>
      </c>
    </row>
    <row r="1670" spans="1:7" x14ac:dyDescent="0.25">
      <c r="A1670">
        <v>1668</v>
      </c>
      <c r="B1670" t="s">
        <v>66</v>
      </c>
      <c r="C1670" t="s">
        <v>67</v>
      </c>
      <c r="D1670" t="s">
        <v>13</v>
      </c>
      <c r="E1670" t="s">
        <v>10</v>
      </c>
      <c r="F1670">
        <v>46</v>
      </c>
      <c r="G1670">
        <v>50</v>
      </c>
    </row>
    <row r="1671" spans="1:7" x14ac:dyDescent="0.25">
      <c r="A1671">
        <v>1669</v>
      </c>
      <c r="B1671" t="s">
        <v>66</v>
      </c>
      <c r="C1671" t="s">
        <v>67</v>
      </c>
      <c r="D1671" t="s">
        <v>13</v>
      </c>
      <c r="E1671" t="s">
        <v>10</v>
      </c>
      <c r="F1671">
        <v>226</v>
      </c>
      <c r="G1671">
        <v>228</v>
      </c>
    </row>
    <row r="1672" spans="1:7" x14ac:dyDescent="0.25">
      <c r="A1672">
        <v>1670</v>
      </c>
      <c r="B1672" t="s">
        <v>66</v>
      </c>
      <c r="C1672" t="s">
        <v>67</v>
      </c>
      <c r="D1672" t="s">
        <v>13</v>
      </c>
      <c r="E1672" t="s">
        <v>10</v>
      </c>
      <c r="F1672">
        <v>403</v>
      </c>
      <c r="G1672">
        <v>405</v>
      </c>
    </row>
    <row r="1673" spans="1:7" x14ac:dyDescent="0.25">
      <c r="A1673">
        <v>1671</v>
      </c>
      <c r="B1673" t="s">
        <v>66</v>
      </c>
      <c r="C1673" t="s">
        <v>67</v>
      </c>
      <c r="D1673" t="s">
        <v>13</v>
      </c>
      <c r="E1673" t="s">
        <v>10</v>
      </c>
      <c r="F1673">
        <v>587</v>
      </c>
      <c r="G1673">
        <v>587</v>
      </c>
    </row>
    <row r="1674" spans="1:7" x14ac:dyDescent="0.25">
      <c r="A1674">
        <v>1672</v>
      </c>
      <c r="B1674" t="s">
        <v>66</v>
      </c>
      <c r="C1674" t="s">
        <v>68</v>
      </c>
      <c r="D1674" t="s">
        <v>8</v>
      </c>
      <c r="E1674" t="s">
        <v>9</v>
      </c>
      <c r="F1674">
        <v>126</v>
      </c>
      <c r="G1674">
        <v>122</v>
      </c>
    </row>
    <row r="1675" spans="1:7" x14ac:dyDescent="0.25">
      <c r="A1675">
        <v>1673</v>
      </c>
      <c r="B1675" t="s">
        <v>66</v>
      </c>
      <c r="C1675" t="s">
        <v>68</v>
      </c>
      <c r="D1675" t="s">
        <v>8</v>
      </c>
      <c r="E1675" t="s">
        <v>9</v>
      </c>
      <c r="F1675">
        <v>328</v>
      </c>
      <c r="G1675">
        <v>323</v>
      </c>
    </row>
    <row r="1676" spans="1:7" x14ac:dyDescent="0.25">
      <c r="A1676">
        <v>1674</v>
      </c>
      <c r="B1676" t="s">
        <v>66</v>
      </c>
      <c r="C1676" t="s">
        <v>68</v>
      </c>
      <c r="D1676" t="s">
        <v>8</v>
      </c>
      <c r="E1676" t="s">
        <v>9</v>
      </c>
      <c r="F1676">
        <v>523</v>
      </c>
      <c r="G1676">
        <v>517</v>
      </c>
    </row>
    <row r="1677" spans="1:7" x14ac:dyDescent="0.25">
      <c r="A1677">
        <v>1675</v>
      </c>
      <c r="B1677" t="s">
        <v>66</v>
      </c>
      <c r="C1677" t="s">
        <v>68</v>
      </c>
      <c r="D1677" t="s">
        <v>8</v>
      </c>
      <c r="E1677" t="s">
        <v>9</v>
      </c>
      <c r="F1677">
        <v>720</v>
      </c>
      <c r="G1677">
        <v>712</v>
      </c>
    </row>
    <row r="1678" spans="1:7" x14ac:dyDescent="0.25">
      <c r="A1678">
        <v>1676</v>
      </c>
      <c r="B1678" t="s">
        <v>66</v>
      </c>
      <c r="C1678" t="s">
        <v>68</v>
      </c>
      <c r="D1678" t="s">
        <v>8</v>
      </c>
      <c r="E1678" t="s">
        <v>10</v>
      </c>
      <c r="F1678">
        <v>48</v>
      </c>
      <c r="G1678">
        <v>48</v>
      </c>
    </row>
    <row r="1679" spans="1:7" x14ac:dyDescent="0.25">
      <c r="A1679">
        <v>1677</v>
      </c>
      <c r="B1679" t="s">
        <v>66</v>
      </c>
      <c r="C1679" t="s">
        <v>68</v>
      </c>
      <c r="D1679" t="s">
        <v>8</v>
      </c>
      <c r="E1679" t="s">
        <v>10</v>
      </c>
      <c r="F1679">
        <v>251</v>
      </c>
      <c r="G1679">
        <v>252</v>
      </c>
    </row>
    <row r="1680" spans="1:7" x14ac:dyDescent="0.25">
      <c r="A1680">
        <v>1678</v>
      </c>
      <c r="B1680" t="s">
        <v>66</v>
      </c>
      <c r="C1680" t="s">
        <v>68</v>
      </c>
      <c r="D1680" t="s">
        <v>8</v>
      </c>
      <c r="E1680" t="s">
        <v>10</v>
      </c>
      <c r="F1680">
        <v>450</v>
      </c>
      <c r="G1680">
        <v>450</v>
      </c>
    </row>
    <row r="1681" spans="1:7" x14ac:dyDescent="0.25">
      <c r="A1681">
        <v>1679</v>
      </c>
      <c r="B1681" t="s">
        <v>66</v>
      </c>
      <c r="C1681" t="s">
        <v>68</v>
      </c>
      <c r="D1681" t="s">
        <v>8</v>
      </c>
      <c r="E1681" t="s">
        <v>10</v>
      </c>
      <c r="F1681">
        <v>642</v>
      </c>
      <c r="G1681">
        <v>642</v>
      </c>
    </row>
    <row r="1682" spans="1:7" x14ac:dyDescent="0.25">
      <c r="A1682">
        <v>1680</v>
      </c>
      <c r="B1682" t="s">
        <v>66</v>
      </c>
      <c r="C1682" t="s">
        <v>68</v>
      </c>
      <c r="D1682" t="s">
        <v>11</v>
      </c>
      <c r="E1682" t="s">
        <v>9</v>
      </c>
      <c r="F1682">
        <v>16</v>
      </c>
    </row>
    <row r="1683" spans="1:7" x14ac:dyDescent="0.25">
      <c r="A1683">
        <v>1681</v>
      </c>
      <c r="B1683" t="s">
        <v>66</v>
      </c>
      <c r="C1683" t="s">
        <v>68</v>
      </c>
      <c r="D1683" t="s">
        <v>11</v>
      </c>
      <c r="E1683" t="s">
        <v>9</v>
      </c>
      <c r="F1683">
        <v>228</v>
      </c>
      <c r="G1683">
        <v>228</v>
      </c>
    </row>
    <row r="1684" spans="1:7" x14ac:dyDescent="0.25">
      <c r="A1684">
        <v>1682</v>
      </c>
      <c r="B1684" t="s">
        <v>66</v>
      </c>
      <c r="C1684" t="s">
        <v>68</v>
      </c>
      <c r="D1684" t="s">
        <v>11</v>
      </c>
      <c r="E1684" t="s">
        <v>9</v>
      </c>
      <c r="F1684">
        <v>428</v>
      </c>
      <c r="G1684">
        <v>422</v>
      </c>
    </row>
    <row r="1685" spans="1:7" x14ac:dyDescent="0.25">
      <c r="A1685">
        <v>1683</v>
      </c>
      <c r="B1685" t="s">
        <v>66</v>
      </c>
      <c r="C1685" t="s">
        <v>68</v>
      </c>
      <c r="D1685" t="s">
        <v>11</v>
      </c>
      <c r="E1685" t="s">
        <v>9</v>
      </c>
      <c r="F1685">
        <v>617</v>
      </c>
      <c r="G1685">
        <v>614</v>
      </c>
    </row>
    <row r="1686" spans="1:7" x14ac:dyDescent="0.25">
      <c r="A1686">
        <v>1684</v>
      </c>
      <c r="B1686" t="s">
        <v>66</v>
      </c>
      <c r="C1686" t="s">
        <v>68</v>
      </c>
      <c r="D1686" t="s">
        <v>11</v>
      </c>
      <c r="E1686" t="s">
        <v>10</v>
      </c>
      <c r="F1686">
        <v>150</v>
      </c>
      <c r="G1686">
        <v>151</v>
      </c>
    </row>
    <row r="1687" spans="1:7" x14ac:dyDescent="0.25">
      <c r="A1687">
        <v>1685</v>
      </c>
      <c r="B1687" t="s">
        <v>66</v>
      </c>
      <c r="C1687" t="s">
        <v>68</v>
      </c>
      <c r="D1687" t="s">
        <v>11</v>
      </c>
      <c r="E1687" t="s">
        <v>10</v>
      </c>
      <c r="F1687">
        <v>351</v>
      </c>
      <c r="G1687">
        <v>352</v>
      </c>
    </row>
    <row r="1688" spans="1:7" x14ac:dyDescent="0.25">
      <c r="A1688">
        <v>1686</v>
      </c>
      <c r="B1688" t="s">
        <v>66</v>
      </c>
      <c r="C1688" t="s">
        <v>68</v>
      </c>
      <c r="D1688" t="s">
        <v>11</v>
      </c>
      <c r="E1688" t="s">
        <v>10</v>
      </c>
      <c r="F1688">
        <v>546</v>
      </c>
      <c r="G1688">
        <v>547</v>
      </c>
    </row>
    <row r="1689" spans="1:7" x14ac:dyDescent="0.25">
      <c r="A1689">
        <v>1687</v>
      </c>
      <c r="B1689" t="s">
        <v>66</v>
      </c>
      <c r="C1689" t="s">
        <v>68</v>
      </c>
      <c r="D1689" t="s">
        <v>11</v>
      </c>
      <c r="E1689" t="s">
        <v>10</v>
      </c>
      <c r="F1689">
        <v>741</v>
      </c>
      <c r="G1689">
        <v>741</v>
      </c>
    </row>
    <row r="1690" spans="1:7" x14ac:dyDescent="0.25">
      <c r="A1690">
        <v>1688</v>
      </c>
      <c r="B1690" t="s">
        <v>66</v>
      </c>
      <c r="C1690" t="s">
        <v>68</v>
      </c>
      <c r="D1690" t="s">
        <v>12</v>
      </c>
      <c r="E1690" t="s">
        <v>9</v>
      </c>
      <c r="F1690">
        <v>126</v>
      </c>
      <c r="G1690">
        <v>123</v>
      </c>
    </row>
    <row r="1691" spans="1:7" x14ac:dyDescent="0.25">
      <c r="A1691">
        <v>1689</v>
      </c>
      <c r="B1691" t="s">
        <v>66</v>
      </c>
      <c r="C1691" t="s">
        <v>68</v>
      </c>
      <c r="D1691" t="s">
        <v>12</v>
      </c>
      <c r="E1691" t="s">
        <v>9</v>
      </c>
      <c r="F1691">
        <v>328</v>
      </c>
      <c r="G1691">
        <v>326</v>
      </c>
    </row>
    <row r="1692" spans="1:7" x14ac:dyDescent="0.25">
      <c r="A1692">
        <v>1690</v>
      </c>
      <c r="B1692" t="s">
        <v>66</v>
      </c>
      <c r="C1692" t="s">
        <v>68</v>
      </c>
      <c r="D1692" t="s">
        <v>12</v>
      </c>
      <c r="E1692" t="s">
        <v>9</v>
      </c>
      <c r="F1692">
        <v>523</v>
      </c>
      <c r="G1692">
        <v>519</v>
      </c>
    </row>
    <row r="1693" spans="1:7" x14ac:dyDescent="0.25">
      <c r="A1693">
        <v>1691</v>
      </c>
      <c r="B1693" t="s">
        <v>66</v>
      </c>
      <c r="C1693" t="s">
        <v>68</v>
      </c>
      <c r="D1693" t="s">
        <v>12</v>
      </c>
      <c r="E1693" t="s">
        <v>9</v>
      </c>
      <c r="F1693">
        <v>720</v>
      </c>
      <c r="G1693">
        <v>710</v>
      </c>
    </row>
    <row r="1694" spans="1:7" x14ac:dyDescent="0.25">
      <c r="A1694">
        <v>1692</v>
      </c>
      <c r="B1694" t="s">
        <v>66</v>
      </c>
      <c r="C1694" t="s">
        <v>68</v>
      </c>
      <c r="D1694" t="s">
        <v>12</v>
      </c>
      <c r="E1694" t="s">
        <v>10</v>
      </c>
      <c r="F1694">
        <v>48</v>
      </c>
      <c r="G1694">
        <v>47</v>
      </c>
    </row>
    <row r="1695" spans="1:7" x14ac:dyDescent="0.25">
      <c r="A1695">
        <v>1693</v>
      </c>
      <c r="B1695" t="s">
        <v>66</v>
      </c>
      <c r="C1695" t="s">
        <v>68</v>
      </c>
      <c r="D1695" t="s">
        <v>12</v>
      </c>
      <c r="E1695" t="s">
        <v>10</v>
      </c>
      <c r="F1695">
        <v>251</v>
      </c>
      <c r="G1695">
        <v>250</v>
      </c>
    </row>
    <row r="1696" spans="1:7" x14ac:dyDescent="0.25">
      <c r="A1696">
        <v>1694</v>
      </c>
      <c r="B1696" t="s">
        <v>66</v>
      </c>
      <c r="C1696" t="s">
        <v>68</v>
      </c>
      <c r="D1696" t="s">
        <v>12</v>
      </c>
      <c r="E1696" t="s">
        <v>10</v>
      </c>
      <c r="F1696">
        <v>450</v>
      </c>
      <c r="G1696">
        <v>448</v>
      </c>
    </row>
    <row r="1697" spans="1:7" x14ac:dyDescent="0.25">
      <c r="A1697">
        <v>1695</v>
      </c>
      <c r="B1697" t="s">
        <v>66</v>
      </c>
      <c r="C1697" t="s">
        <v>68</v>
      </c>
      <c r="D1697" t="s">
        <v>12</v>
      </c>
      <c r="E1697" t="s">
        <v>10</v>
      </c>
      <c r="F1697">
        <v>642</v>
      </c>
      <c r="G1697">
        <v>641</v>
      </c>
    </row>
    <row r="1698" spans="1:7" x14ac:dyDescent="0.25">
      <c r="A1698">
        <v>1696</v>
      </c>
      <c r="B1698" t="s">
        <v>66</v>
      </c>
      <c r="C1698" t="s">
        <v>68</v>
      </c>
      <c r="D1698" t="s">
        <v>13</v>
      </c>
      <c r="E1698" t="s">
        <v>9</v>
      </c>
      <c r="F1698">
        <v>16</v>
      </c>
      <c r="G1698">
        <v>16</v>
      </c>
    </row>
    <row r="1699" spans="1:7" x14ac:dyDescent="0.25">
      <c r="A1699">
        <v>1697</v>
      </c>
      <c r="B1699" t="s">
        <v>66</v>
      </c>
      <c r="C1699" t="s">
        <v>68</v>
      </c>
      <c r="D1699" t="s">
        <v>13</v>
      </c>
      <c r="E1699" t="s">
        <v>9</v>
      </c>
      <c r="F1699">
        <v>228</v>
      </c>
      <c r="G1699">
        <v>228</v>
      </c>
    </row>
    <row r="1700" spans="1:7" x14ac:dyDescent="0.25">
      <c r="A1700">
        <v>1698</v>
      </c>
      <c r="B1700" t="s">
        <v>66</v>
      </c>
      <c r="C1700" t="s">
        <v>68</v>
      </c>
      <c r="D1700" t="s">
        <v>13</v>
      </c>
      <c r="E1700" t="s">
        <v>9</v>
      </c>
      <c r="F1700">
        <v>428</v>
      </c>
      <c r="G1700">
        <v>428</v>
      </c>
    </row>
    <row r="1701" spans="1:7" x14ac:dyDescent="0.25">
      <c r="A1701">
        <v>1699</v>
      </c>
      <c r="B1701" t="s">
        <v>66</v>
      </c>
      <c r="C1701" t="s">
        <v>68</v>
      </c>
      <c r="D1701" t="s">
        <v>13</v>
      </c>
      <c r="E1701" t="s">
        <v>9</v>
      </c>
      <c r="F1701">
        <v>617</v>
      </c>
      <c r="G1701">
        <v>617</v>
      </c>
    </row>
    <row r="1702" spans="1:7" x14ac:dyDescent="0.25">
      <c r="A1702">
        <v>1700</v>
      </c>
      <c r="B1702" t="s">
        <v>66</v>
      </c>
      <c r="C1702" t="s">
        <v>68</v>
      </c>
      <c r="D1702" t="s">
        <v>13</v>
      </c>
      <c r="E1702" t="s">
        <v>10</v>
      </c>
      <c r="F1702">
        <v>150</v>
      </c>
      <c r="G1702">
        <v>150</v>
      </c>
    </row>
    <row r="1703" spans="1:7" x14ac:dyDescent="0.25">
      <c r="A1703">
        <v>1701</v>
      </c>
      <c r="B1703" t="s">
        <v>66</v>
      </c>
      <c r="C1703" t="s">
        <v>68</v>
      </c>
      <c r="D1703" t="s">
        <v>13</v>
      </c>
      <c r="E1703" t="s">
        <v>10</v>
      </c>
      <c r="F1703">
        <v>351</v>
      </c>
      <c r="G1703">
        <v>350</v>
      </c>
    </row>
    <row r="1704" spans="1:7" x14ac:dyDescent="0.25">
      <c r="A1704">
        <v>1702</v>
      </c>
      <c r="B1704" t="s">
        <v>66</v>
      </c>
      <c r="C1704" t="s">
        <v>68</v>
      </c>
      <c r="D1704" t="s">
        <v>13</v>
      </c>
      <c r="E1704" t="s">
        <v>10</v>
      </c>
      <c r="F1704">
        <v>546</v>
      </c>
      <c r="G1704">
        <v>544</v>
      </c>
    </row>
    <row r="1705" spans="1:7" x14ac:dyDescent="0.25">
      <c r="A1705">
        <v>1703</v>
      </c>
      <c r="B1705" t="s">
        <v>66</v>
      </c>
      <c r="C1705" t="s">
        <v>68</v>
      </c>
      <c r="D1705" t="s">
        <v>13</v>
      </c>
      <c r="E1705" t="s">
        <v>10</v>
      </c>
      <c r="F1705">
        <v>741</v>
      </c>
      <c r="G1705">
        <v>740</v>
      </c>
    </row>
    <row r="1706" spans="1:7" x14ac:dyDescent="0.25">
      <c r="A1706">
        <v>1704</v>
      </c>
      <c r="B1706" t="s">
        <v>66</v>
      </c>
      <c r="C1706" t="s">
        <v>69</v>
      </c>
      <c r="D1706" t="s">
        <v>8</v>
      </c>
      <c r="E1706" t="s">
        <v>9</v>
      </c>
      <c r="F1706">
        <v>53</v>
      </c>
      <c r="G1706">
        <v>39</v>
      </c>
    </row>
    <row r="1707" spans="1:7" x14ac:dyDescent="0.25">
      <c r="A1707">
        <v>1705</v>
      </c>
      <c r="B1707" t="s">
        <v>66</v>
      </c>
      <c r="C1707" t="s">
        <v>69</v>
      </c>
      <c r="D1707" t="s">
        <v>8</v>
      </c>
      <c r="E1707" t="s">
        <v>9</v>
      </c>
      <c r="F1707">
        <v>326</v>
      </c>
      <c r="G1707">
        <v>329</v>
      </c>
    </row>
    <row r="1708" spans="1:7" x14ac:dyDescent="0.25">
      <c r="A1708">
        <v>1706</v>
      </c>
      <c r="B1708" t="s">
        <v>66</v>
      </c>
      <c r="C1708" t="s">
        <v>69</v>
      </c>
      <c r="D1708" t="s">
        <v>8</v>
      </c>
      <c r="E1708" t="s">
        <v>9</v>
      </c>
      <c r="F1708">
        <v>595</v>
      </c>
      <c r="G1708">
        <v>593</v>
      </c>
    </row>
    <row r="1709" spans="1:7" x14ac:dyDescent="0.25">
      <c r="A1709">
        <v>1707</v>
      </c>
      <c r="B1709" t="s">
        <v>66</v>
      </c>
      <c r="C1709" t="s">
        <v>69</v>
      </c>
      <c r="D1709" t="s">
        <v>8</v>
      </c>
      <c r="E1709" t="s">
        <v>9</v>
      </c>
      <c r="F1709">
        <v>869</v>
      </c>
      <c r="G1709">
        <v>865</v>
      </c>
    </row>
    <row r="1710" spans="1:7" x14ac:dyDescent="0.25">
      <c r="A1710">
        <v>1708</v>
      </c>
      <c r="B1710" t="s">
        <v>66</v>
      </c>
      <c r="C1710" t="s">
        <v>69</v>
      </c>
      <c r="D1710" t="s">
        <v>8</v>
      </c>
      <c r="E1710" t="s">
        <v>9</v>
      </c>
      <c r="F1710">
        <v>1153</v>
      </c>
    </row>
    <row r="1711" spans="1:7" x14ac:dyDescent="0.25">
      <c r="A1711">
        <v>1709</v>
      </c>
      <c r="B1711" t="s">
        <v>66</v>
      </c>
      <c r="C1711" t="s">
        <v>69</v>
      </c>
      <c r="D1711" t="s">
        <v>8</v>
      </c>
      <c r="E1711" t="s">
        <v>9</v>
      </c>
      <c r="F1711">
        <v>1454</v>
      </c>
      <c r="G1711">
        <v>1447</v>
      </c>
    </row>
    <row r="1712" spans="1:7" x14ac:dyDescent="0.25">
      <c r="A1712">
        <v>1710</v>
      </c>
      <c r="B1712" t="s">
        <v>66</v>
      </c>
      <c r="C1712" t="s">
        <v>69</v>
      </c>
      <c r="D1712" t="s">
        <v>8</v>
      </c>
      <c r="E1712" t="s">
        <v>10</v>
      </c>
      <c r="F1712">
        <v>229</v>
      </c>
      <c r="G1712">
        <v>230</v>
      </c>
    </row>
    <row r="1713" spans="1:7" x14ac:dyDescent="0.25">
      <c r="A1713">
        <v>1711</v>
      </c>
      <c r="B1713" t="s">
        <v>66</v>
      </c>
      <c r="C1713" t="s">
        <v>69</v>
      </c>
      <c r="D1713" t="s">
        <v>8</v>
      </c>
      <c r="E1713" t="s">
        <v>10</v>
      </c>
      <c r="F1713">
        <v>498</v>
      </c>
      <c r="G1713">
        <v>499</v>
      </c>
    </row>
    <row r="1714" spans="1:7" x14ac:dyDescent="0.25">
      <c r="A1714">
        <v>1712</v>
      </c>
      <c r="B1714" t="s">
        <v>66</v>
      </c>
      <c r="C1714" t="s">
        <v>69</v>
      </c>
      <c r="D1714" t="s">
        <v>8</v>
      </c>
      <c r="E1714" t="s">
        <v>10</v>
      </c>
      <c r="F1714">
        <v>768</v>
      </c>
      <c r="G1714">
        <v>768</v>
      </c>
    </row>
    <row r="1715" spans="1:7" x14ac:dyDescent="0.25">
      <c r="A1715">
        <v>1713</v>
      </c>
      <c r="B1715" t="s">
        <v>66</v>
      </c>
      <c r="C1715" t="s">
        <v>69</v>
      </c>
      <c r="D1715" t="s">
        <v>8</v>
      </c>
      <c r="E1715" t="s">
        <v>10</v>
      </c>
      <c r="F1715">
        <v>1054</v>
      </c>
      <c r="G1715">
        <v>1054</v>
      </c>
    </row>
    <row r="1716" spans="1:7" x14ac:dyDescent="0.25">
      <c r="A1716">
        <v>1714</v>
      </c>
      <c r="B1716" t="s">
        <v>66</v>
      </c>
      <c r="C1716" t="s">
        <v>69</v>
      </c>
      <c r="D1716" t="s">
        <v>8</v>
      </c>
      <c r="E1716" t="s">
        <v>10</v>
      </c>
      <c r="F1716">
        <v>1352</v>
      </c>
      <c r="G1716">
        <v>1352</v>
      </c>
    </row>
    <row r="1717" spans="1:7" x14ac:dyDescent="0.25">
      <c r="A1717">
        <v>1715</v>
      </c>
      <c r="B1717" t="s">
        <v>66</v>
      </c>
      <c r="C1717" t="s">
        <v>69</v>
      </c>
      <c r="D1717" t="s">
        <v>8</v>
      </c>
      <c r="E1717" t="s">
        <v>10</v>
      </c>
      <c r="G1717">
        <v>1463</v>
      </c>
    </row>
    <row r="1718" spans="1:7" x14ac:dyDescent="0.25">
      <c r="A1718">
        <v>1716</v>
      </c>
      <c r="B1718" t="s">
        <v>66</v>
      </c>
      <c r="C1718" t="s">
        <v>69</v>
      </c>
      <c r="D1718" t="s">
        <v>11</v>
      </c>
      <c r="E1718" t="s">
        <v>9</v>
      </c>
      <c r="F1718">
        <v>187</v>
      </c>
      <c r="G1718">
        <v>190</v>
      </c>
    </row>
    <row r="1719" spans="1:7" x14ac:dyDescent="0.25">
      <c r="A1719">
        <v>1717</v>
      </c>
      <c r="B1719" t="s">
        <v>66</v>
      </c>
      <c r="C1719" t="s">
        <v>69</v>
      </c>
      <c r="D1719" t="s">
        <v>11</v>
      </c>
      <c r="E1719" t="s">
        <v>9</v>
      </c>
      <c r="F1719">
        <v>462</v>
      </c>
    </row>
    <row r="1720" spans="1:7" x14ac:dyDescent="0.25">
      <c r="A1720">
        <v>1718</v>
      </c>
      <c r="B1720" t="s">
        <v>66</v>
      </c>
      <c r="C1720" t="s">
        <v>69</v>
      </c>
      <c r="D1720" t="s">
        <v>11</v>
      </c>
      <c r="E1720" t="s">
        <v>9</v>
      </c>
      <c r="F1720">
        <v>732</v>
      </c>
    </row>
    <row r="1721" spans="1:7" x14ac:dyDescent="0.25">
      <c r="A1721">
        <v>1719</v>
      </c>
      <c r="B1721" t="s">
        <v>66</v>
      </c>
      <c r="C1721" t="s">
        <v>69</v>
      </c>
      <c r="D1721" t="s">
        <v>11</v>
      </c>
      <c r="E1721" t="s">
        <v>9</v>
      </c>
      <c r="F1721">
        <v>1011</v>
      </c>
      <c r="G1721">
        <v>1009</v>
      </c>
    </row>
    <row r="1722" spans="1:7" x14ac:dyDescent="0.25">
      <c r="A1722">
        <v>1720</v>
      </c>
      <c r="B1722" t="s">
        <v>66</v>
      </c>
      <c r="C1722" t="s">
        <v>69</v>
      </c>
      <c r="D1722" t="s">
        <v>11</v>
      </c>
      <c r="E1722" t="s">
        <v>9</v>
      </c>
      <c r="F1722">
        <v>1304</v>
      </c>
      <c r="G1722">
        <v>1309</v>
      </c>
    </row>
    <row r="1723" spans="1:7" x14ac:dyDescent="0.25">
      <c r="A1723">
        <v>1721</v>
      </c>
      <c r="B1723" t="s">
        <v>66</v>
      </c>
      <c r="C1723" t="s">
        <v>69</v>
      </c>
      <c r="D1723" t="s">
        <v>11</v>
      </c>
      <c r="E1723" t="s">
        <v>10</v>
      </c>
      <c r="F1723">
        <v>81</v>
      </c>
      <c r="G1723">
        <v>84</v>
      </c>
    </row>
    <row r="1724" spans="1:7" x14ac:dyDescent="0.25">
      <c r="A1724">
        <v>1722</v>
      </c>
      <c r="B1724" t="s">
        <v>66</v>
      </c>
      <c r="C1724" t="s">
        <v>69</v>
      </c>
      <c r="D1724" t="s">
        <v>11</v>
      </c>
      <c r="E1724" t="s">
        <v>10</v>
      </c>
      <c r="F1724">
        <v>368</v>
      </c>
      <c r="G1724">
        <v>369</v>
      </c>
    </row>
    <row r="1725" spans="1:7" x14ac:dyDescent="0.25">
      <c r="A1725">
        <v>1723</v>
      </c>
      <c r="B1725" t="s">
        <v>66</v>
      </c>
      <c r="C1725" t="s">
        <v>69</v>
      </c>
      <c r="D1725" t="s">
        <v>11</v>
      </c>
      <c r="E1725" t="s">
        <v>10</v>
      </c>
      <c r="F1725">
        <v>637</v>
      </c>
      <c r="G1725">
        <v>638</v>
      </c>
    </row>
    <row r="1726" spans="1:7" x14ac:dyDescent="0.25">
      <c r="A1726">
        <v>1724</v>
      </c>
      <c r="B1726" t="s">
        <v>66</v>
      </c>
      <c r="C1726" t="s">
        <v>69</v>
      </c>
      <c r="D1726" t="s">
        <v>11</v>
      </c>
      <c r="E1726" t="s">
        <v>10</v>
      </c>
      <c r="F1726">
        <v>913</v>
      </c>
      <c r="G1726">
        <v>915</v>
      </c>
    </row>
    <row r="1727" spans="1:7" x14ac:dyDescent="0.25">
      <c r="A1727">
        <v>1725</v>
      </c>
      <c r="B1727" t="s">
        <v>66</v>
      </c>
      <c r="C1727" t="s">
        <v>69</v>
      </c>
      <c r="D1727" t="s">
        <v>11</v>
      </c>
      <c r="E1727" t="s">
        <v>10</v>
      </c>
      <c r="F1727">
        <v>1201</v>
      </c>
      <c r="G1727">
        <v>1203</v>
      </c>
    </row>
    <row r="1728" spans="1:7" x14ac:dyDescent="0.25">
      <c r="A1728">
        <v>1726</v>
      </c>
      <c r="B1728" t="s">
        <v>66</v>
      </c>
      <c r="C1728" t="s">
        <v>69</v>
      </c>
      <c r="D1728" t="s">
        <v>12</v>
      </c>
      <c r="E1728" t="s">
        <v>9</v>
      </c>
      <c r="F1728">
        <v>53</v>
      </c>
      <c r="G1728">
        <v>39</v>
      </c>
    </row>
    <row r="1729" spans="1:7" x14ac:dyDescent="0.25">
      <c r="A1729">
        <v>1727</v>
      </c>
      <c r="B1729" t="s">
        <v>66</v>
      </c>
      <c r="C1729" t="s">
        <v>69</v>
      </c>
      <c r="D1729" t="s">
        <v>12</v>
      </c>
      <c r="E1729" t="s">
        <v>9</v>
      </c>
      <c r="F1729">
        <v>326</v>
      </c>
      <c r="G1729">
        <v>328</v>
      </c>
    </row>
    <row r="1730" spans="1:7" x14ac:dyDescent="0.25">
      <c r="A1730">
        <v>1728</v>
      </c>
      <c r="B1730" t="s">
        <v>66</v>
      </c>
      <c r="C1730" t="s">
        <v>69</v>
      </c>
      <c r="D1730" t="s">
        <v>12</v>
      </c>
      <c r="E1730" t="s">
        <v>9</v>
      </c>
      <c r="F1730">
        <v>595</v>
      </c>
      <c r="G1730">
        <v>595</v>
      </c>
    </row>
    <row r="1731" spans="1:7" x14ac:dyDescent="0.25">
      <c r="A1731">
        <v>1729</v>
      </c>
      <c r="B1731" t="s">
        <v>66</v>
      </c>
      <c r="C1731" t="s">
        <v>69</v>
      </c>
      <c r="D1731" t="s">
        <v>12</v>
      </c>
      <c r="E1731" t="s">
        <v>9</v>
      </c>
      <c r="F1731">
        <v>869</v>
      </c>
      <c r="G1731">
        <v>867</v>
      </c>
    </row>
    <row r="1732" spans="1:7" x14ac:dyDescent="0.25">
      <c r="A1732">
        <v>1730</v>
      </c>
      <c r="B1732" t="s">
        <v>66</v>
      </c>
      <c r="C1732" t="s">
        <v>69</v>
      </c>
      <c r="D1732" t="s">
        <v>12</v>
      </c>
      <c r="E1732" t="s">
        <v>9</v>
      </c>
      <c r="F1732">
        <v>1153</v>
      </c>
      <c r="G1732">
        <v>1153</v>
      </c>
    </row>
    <row r="1733" spans="1:7" x14ac:dyDescent="0.25">
      <c r="A1733">
        <v>1731</v>
      </c>
      <c r="B1733" t="s">
        <v>66</v>
      </c>
      <c r="C1733" t="s">
        <v>69</v>
      </c>
      <c r="D1733" t="s">
        <v>12</v>
      </c>
      <c r="E1733" t="s">
        <v>9</v>
      </c>
      <c r="F1733">
        <v>1454</v>
      </c>
      <c r="G1733">
        <v>1445</v>
      </c>
    </row>
    <row r="1734" spans="1:7" x14ac:dyDescent="0.25">
      <c r="A1734">
        <v>1732</v>
      </c>
      <c r="B1734" t="s">
        <v>66</v>
      </c>
      <c r="C1734" t="s">
        <v>69</v>
      </c>
      <c r="D1734" t="s">
        <v>12</v>
      </c>
      <c r="E1734" t="s">
        <v>10</v>
      </c>
      <c r="F1734">
        <v>229</v>
      </c>
      <c r="G1734">
        <v>232</v>
      </c>
    </row>
    <row r="1735" spans="1:7" x14ac:dyDescent="0.25">
      <c r="A1735">
        <v>1733</v>
      </c>
      <c r="B1735" t="s">
        <v>66</v>
      </c>
      <c r="C1735" t="s">
        <v>69</v>
      </c>
      <c r="D1735" t="s">
        <v>12</v>
      </c>
      <c r="E1735" t="s">
        <v>10</v>
      </c>
      <c r="F1735">
        <v>498</v>
      </c>
      <c r="G1735">
        <v>509</v>
      </c>
    </row>
    <row r="1736" spans="1:7" x14ac:dyDescent="0.25">
      <c r="A1736">
        <v>1734</v>
      </c>
      <c r="B1736" t="s">
        <v>66</v>
      </c>
      <c r="C1736" t="s">
        <v>69</v>
      </c>
      <c r="D1736" t="s">
        <v>12</v>
      </c>
      <c r="E1736" t="s">
        <v>10</v>
      </c>
      <c r="F1736">
        <v>768</v>
      </c>
      <c r="G1736">
        <v>768</v>
      </c>
    </row>
    <row r="1737" spans="1:7" x14ac:dyDescent="0.25">
      <c r="A1737">
        <v>1735</v>
      </c>
      <c r="B1737" t="s">
        <v>66</v>
      </c>
      <c r="C1737" t="s">
        <v>69</v>
      </c>
      <c r="D1737" t="s">
        <v>12</v>
      </c>
      <c r="E1737" t="s">
        <v>10</v>
      </c>
      <c r="F1737">
        <v>1054</v>
      </c>
      <c r="G1737">
        <v>1055</v>
      </c>
    </row>
    <row r="1738" spans="1:7" x14ac:dyDescent="0.25">
      <c r="A1738">
        <v>1736</v>
      </c>
      <c r="B1738" t="s">
        <v>66</v>
      </c>
      <c r="C1738" t="s">
        <v>69</v>
      </c>
      <c r="D1738" t="s">
        <v>12</v>
      </c>
      <c r="E1738" t="s">
        <v>10</v>
      </c>
      <c r="F1738">
        <v>1352</v>
      </c>
      <c r="G1738">
        <v>1355</v>
      </c>
    </row>
    <row r="1739" spans="1:7" x14ac:dyDescent="0.25">
      <c r="A1739">
        <v>1737</v>
      </c>
      <c r="B1739" t="s">
        <v>66</v>
      </c>
      <c r="C1739" t="s">
        <v>69</v>
      </c>
      <c r="D1739" t="s">
        <v>13</v>
      </c>
      <c r="E1739" t="s">
        <v>9</v>
      </c>
      <c r="F1739">
        <v>187</v>
      </c>
      <c r="G1739">
        <v>189</v>
      </c>
    </row>
    <row r="1740" spans="1:7" x14ac:dyDescent="0.25">
      <c r="A1740">
        <v>1738</v>
      </c>
      <c r="B1740" t="s">
        <v>66</v>
      </c>
      <c r="C1740" t="s">
        <v>69</v>
      </c>
      <c r="D1740" t="s">
        <v>13</v>
      </c>
      <c r="E1740" t="s">
        <v>9</v>
      </c>
      <c r="F1740">
        <v>462</v>
      </c>
      <c r="G1740">
        <v>463</v>
      </c>
    </row>
    <row r="1741" spans="1:7" x14ac:dyDescent="0.25">
      <c r="A1741">
        <v>1739</v>
      </c>
      <c r="B1741" t="s">
        <v>66</v>
      </c>
      <c r="C1741" t="s">
        <v>69</v>
      </c>
      <c r="D1741" t="s">
        <v>13</v>
      </c>
      <c r="E1741" t="s">
        <v>9</v>
      </c>
      <c r="F1741">
        <v>732</v>
      </c>
      <c r="G1741">
        <v>733</v>
      </c>
    </row>
    <row r="1742" spans="1:7" x14ac:dyDescent="0.25">
      <c r="A1742">
        <v>1740</v>
      </c>
      <c r="B1742" t="s">
        <v>66</v>
      </c>
      <c r="C1742" t="s">
        <v>69</v>
      </c>
      <c r="D1742" t="s">
        <v>13</v>
      </c>
      <c r="E1742" t="s">
        <v>9</v>
      </c>
      <c r="F1742">
        <v>1011</v>
      </c>
      <c r="G1742">
        <v>1011</v>
      </c>
    </row>
    <row r="1743" spans="1:7" x14ac:dyDescent="0.25">
      <c r="A1743">
        <v>1741</v>
      </c>
      <c r="B1743" t="s">
        <v>66</v>
      </c>
      <c r="C1743" t="s">
        <v>69</v>
      </c>
      <c r="D1743" t="s">
        <v>13</v>
      </c>
      <c r="E1743" t="s">
        <v>9</v>
      </c>
      <c r="F1743">
        <v>1304</v>
      </c>
      <c r="G1743">
        <v>1305</v>
      </c>
    </row>
    <row r="1744" spans="1:7" x14ac:dyDescent="0.25">
      <c r="A1744">
        <v>1742</v>
      </c>
      <c r="B1744" t="s">
        <v>66</v>
      </c>
      <c r="C1744" t="s">
        <v>69</v>
      </c>
      <c r="D1744" t="s">
        <v>13</v>
      </c>
      <c r="E1744" t="s">
        <v>10</v>
      </c>
      <c r="F1744">
        <v>81</v>
      </c>
      <c r="G1744">
        <v>86</v>
      </c>
    </row>
    <row r="1745" spans="1:7" x14ac:dyDescent="0.25">
      <c r="A1745">
        <v>1743</v>
      </c>
      <c r="B1745" t="s">
        <v>66</v>
      </c>
      <c r="C1745" t="s">
        <v>69</v>
      </c>
      <c r="D1745" t="s">
        <v>13</v>
      </c>
      <c r="E1745" t="s">
        <v>10</v>
      </c>
      <c r="F1745">
        <v>368</v>
      </c>
      <c r="G1745">
        <v>369</v>
      </c>
    </row>
    <row r="1746" spans="1:7" x14ac:dyDescent="0.25">
      <c r="A1746">
        <v>1744</v>
      </c>
      <c r="B1746" t="s">
        <v>66</v>
      </c>
      <c r="C1746" t="s">
        <v>69</v>
      </c>
      <c r="D1746" t="s">
        <v>13</v>
      </c>
      <c r="E1746" t="s">
        <v>10</v>
      </c>
      <c r="F1746">
        <v>637</v>
      </c>
      <c r="G1746">
        <v>639</v>
      </c>
    </row>
    <row r="1747" spans="1:7" x14ac:dyDescent="0.25">
      <c r="A1747">
        <v>1745</v>
      </c>
      <c r="B1747" t="s">
        <v>66</v>
      </c>
      <c r="C1747" t="s">
        <v>69</v>
      </c>
      <c r="D1747" t="s">
        <v>13</v>
      </c>
      <c r="E1747" t="s">
        <v>10</v>
      </c>
      <c r="F1747">
        <v>913</v>
      </c>
      <c r="G1747">
        <v>917</v>
      </c>
    </row>
    <row r="1748" spans="1:7" x14ac:dyDescent="0.25">
      <c r="A1748">
        <v>1746</v>
      </c>
      <c r="B1748" t="s">
        <v>66</v>
      </c>
      <c r="C1748" t="s">
        <v>69</v>
      </c>
      <c r="D1748" t="s">
        <v>13</v>
      </c>
      <c r="E1748" t="s">
        <v>10</v>
      </c>
      <c r="F1748">
        <v>1201</v>
      </c>
      <c r="G1748">
        <v>1204</v>
      </c>
    </row>
    <row r="1749" spans="1:7" x14ac:dyDescent="0.25">
      <c r="A1749">
        <v>1747</v>
      </c>
      <c r="B1749" t="s">
        <v>70</v>
      </c>
      <c r="C1749" t="s">
        <v>71</v>
      </c>
      <c r="D1749" t="s">
        <v>8</v>
      </c>
      <c r="E1749" t="s">
        <v>9</v>
      </c>
      <c r="F1749">
        <v>28</v>
      </c>
      <c r="G1749">
        <v>27</v>
      </c>
    </row>
    <row r="1750" spans="1:7" x14ac:dyDescent="0.25">
      <c r="A1750">
        <v>1748</v>
      </c>
      <c r="B1750" t="s">
        <v>70</v>
      </c>
      <c r="C1750" t="s">
        <v>71</v>
      </c>
      <c r="D1750" t="s">
        <v>8</v>
      </c>
      <c r="E1750" t="s">
        <v>9</v>
      </c>
      <c r="F1750">
        <v>242</v>
      </c>
      <c r="G1750">
        <v>243</v>
      </c>
    </row>
    <row r="1751" spans="1:7" x14ac:dyDescent="0.25">
      <c r="A1751">
        <v>1749</v>
      </c>
      <c r="B1751" t="s">
        <v>70</v>
      </c>
      <c r="C1751" t="s">
        <v>71</v>
      </c>
      <c r="D1751" t="s">
        <v>8</v>
      </c>
      <c r="E1751" t="s">
        <v>9</v>
      </c>
      <c r="F1751">
        <v>457</v>
      </c>
      <c r="G1751">
        <v>456</v>
      </c>
    </row>
    <row r="1752" spans="1:7" x14ac:dyDescent="0.25">
      <c r="A1752">
        <v>1750</v>
      </c>
      <c r="B1752" t="s">
        <v>70</v>
      </c>
      <c r="C1752" t="s">
        <v>71</v>
      </c>
      <c r="D1752" t="s">
        <v>8</v>
      </c>
      <c r="E1752" t="s">
        <v>9</v>
      </c>
      <c r="F1752">
        <v>673</v>
      </c>
      <c r="G1752">
        <v>674</v>
      </c>
    </row>
    <row r="1753" spans="1:7" x14ac:dyDescent="0.25">
      <c r="A1753">
        <v>1751</v>
      </c>
      <c r="B1753" t="s">
        <v>70</v>
      </c>
      <c r="C1753" t="s">
        <v>71</v>
      </c>
      <c r="D1753" t="s">
        <v>8</v>
      </c>
      <c r="E1753" t="s">
        <v>9</v>
      </c>
      <c r="F1753">
        <v>902</v>
      </c>
      <c r="G1753">
        <v>897</v>
      </c>
    </row>
    <row r="1754" spans="1:7" x14ac:dyDescent="0.25">
      <c r="A1754">
        <v>1752</v>
      </c>
      <c r="B1754" t="s">
        <v>70</v>
      </c>
      <c r="C1754" t="s">
        <v>71</v>
      </c>
      <c r="D1754" t="s">
        <v>8</v>
      </c>
      <c r="E1754" t="s">
        <v>10</v>
      </c>
      <c r="F1754">
        <v>162</v>
      </c>
      <c r="G1754">
        <v>160</v>
      </c>
    </row>
    <row r="1755" spans="1:7" x14ac:dyDescent="0.25">
      <c r="A1755">
        <v>1753</v>
      </c>
      <c r="B1755" t="s">
        <v>70</v>
      </c>
      <c r="C1755" t="s">
        <v>71</v>
      </c>
      <c r="D1755" t="s">
        <v>8</v>
      </c>
      <c r="E1755" t="s">
        <v>10</v>
      </c>
      <c r="F1755">
        <v>376</v>
      </c>
      <c r="G1755">
        <v>378</v>
      </c>
    </row>
    <row r="1756" spans="1:7" x14ac:dyDescent="0.25">
      <c r="A1756">
        <v>1754</v>
      </c>
      <c r="B1756" t="s">
        <v>70</v>
      </c>
      <c r="C1756" t="s">
        <v>71</v>
      </c>
      <c r="D1756" t="s">
        <v>8</v>
      </c>
      <c r="E1756" t="s">
        <v>10</v>
      </c>
      <c r="F1756">
        <v>593</v>
      </c>
      <c r="G1756">
        <v>599</v>
      </c>
    </row>
    <row r="1757" spans="1:7" x14ac:dyDescent="0.25">
      <c r="A1757">
        <v>1755</v>
      </c>
      <c r="B1757" t="s">
        <v>70</v>
      </c>
      <c r="C1757" t="s">
        <v>71</v>
      </c>
      <c r="D1757" t="s">
        <v>8</v>
      </c>
      <c r="E1757" t="s">
        <v>10</v>
      </c>
      <c r="F1757">
        <v>816</v>
      </c>
      <c r="G1757">
        <v>819</v>
      </c>
    </row>
    <row r="1758" spans="1:7" x14ac:dyDescent="0.25">
      <c r="A1758">
        <v>1756</v>
      </c>
      <c r="B1758" t="s">
        <v>70</v>
      </c>
      <c r="C1758" t="s">
        <v>71</v>
      </c>
      <c r="D1758" t="s">
        <v>11</v>
      </c>
      <c r="E1758" t="s">
        <v>9</v>
      </c>
      <c r="F1758">
        <v>132</v>
      </c>
      <c r="G1758">
        <v>132</v>
      </c>
    </row>
    <row r="1759" spans="1:7" x14ac:dyDescent="0.25">
      <c r="A1759">
        <v>1757</v>
      </c>
      <c r="B1759" t="s">
        <v>70</v>
      </c>
      <c r="C1759" t="s">
        <v>71</v>
      </c>
      <c r="D1759" t="s">
        <v>11</v>
      </c>
      <c r="E1759" t="s">
        <v>9</v>
      </c>
      <c r="F1759">
        <v>348</v>
      </c>
      <c r="G1759">
        <v>348</v>
      </c>
    </row>
    <row r="1760" spans="1:7" x14ac:dyDescent="0.25">
      <c r="A1760">
        <v>1758</v>
      </c>
      <c r="B1760" t="s">
        <v>70</v>
      </c>
      <c r="C1760" t="s">
        <v>71</v>
      </c>
      <c r="D1760" t="s">
        <v>11</v>
      </c>
      <c r="E1760" t="s">
        <v>9</v>
      </c>
      <c r="F1760">
        <v>562</v>
      </c>
      <c r="G1760">
        <v>562</v>
      </c>
    </row>
    <row r="1761" spans="1:7" x14ac:dyDescent="0.25">
      <c r="A1761">
        <v>1759</v>
      </c>
      <c r="B1761" t="s">
        <v>70</v>
      </c>
      <c r="C1761" t="s">
        <v>71</v>
      </c>
      <c r="D1761" t="s">
        <v>11</v>
      </c>
      <c r="E1761" t="s">
        <v>9</v>
      </c>
      <c r="F1761">
        <v>781</v>
      </c>
      <c r="G1761">
        <v>780</v>
      </c>
    </row>
    <row r="1762" spans="1:7" x14ac:dyDescent="0.25">
      <c r="A1762">
        <v>1760</v>
      </c>
      <c r="B1762" t="s">
        <v>70</v>
      </c>
      <c r="C1762" t="s">
        <v>71</v>
      </c>
      <c r="D1762" t="s">
        <v>11</v>
      </c>
      <c r="E1762" t="s">
        <v>10</v>
      </c>
      <c r="F1762">
        <v>60</v>
      </c>
      <c r="G1762">
        <v>59</v>
      </c>
    </row>
    <row r="1763" spans="1:7" x14ac:dyDescent="0.25">
      <c r="A1763">
        <v>1761</v>
      </c>
      <c r="B1763" t="s">
        <v>70</v>
      </c>
      <c r="C1763" t="s">
        <v>71</v>
      </c>
      <c r="D1763" t="s">
        <v>11</v>
      </c>
      <c r="E1763" t="s">
        <v>10</v>
      </c>
      <c r="F1763">
        <v>273</v>
      </c>
      <c r="G1763">
        <v>275</v>
      </c>
    </row>
    <row r="1764" spans="1:7" x14ac:dyDescent="0.25">
      <c r="A1764">
        <v>1762</v>
      </c>
      <c r="B1764" t="s">
        <v>70</v>
      </c>
      <c r="C1764" t="s">
        <v>71</v>
      </c>
      <c r="D1764" t="s">
        <v>11</v>
      </c>
      <c r="E1764" t="s">
        <v>10</v>
      </c>
      <c r="F1764">
        <v>487</v>
      </c>
      <c r="G1764">
        <v>491</v>
      </c>
    </row>
    <row r="1765" spans="1:7" x14ac:dyDescent="0.25">
      <c r="A1765">
        <v>1763</v>
      </c>
      <c r="B1765" t="s">
        <v>70</v>
      </c>
      <c r="C1765" t="s">
        <v>71</v>
      </c>
      <c r="D1765" t="s">
        <v>11</v>
      </c>
      <c r="E1765" t="s">
        <v>10</v>
      </c>
      <c r="F1765">
        <v>707</v>
      </c>
      <c r="G1765">
        <v>710</v>
      </c>
    </row>
    <row r="1766" spans="1:7" x14ac:dyDescent="0.25">
      <c r="A1766">
        <v>1764</v>
      </c>
      <c r="B1766" t="s">
        <v>70</v>
      </c>
      <c r="C1766" t="s">
        <v>71</v>
      </c>
      <c r="D1766" t="s">
        <v>11</v>
      </c>
      <c r="E1766" t="s">
        <v>10</v>
      </c>
      <c r="F1766">
        <v>934</v>
      </c>
      <c r="G1766">
        <v>937</v>
      </c>
    </row>
    <row r="1767" spans="1:7" x14ac:dyDescent="0.25">
      <c r="A1767">
        <v>1765</v>
      </c>
      <c r="B1767" t="s">
        <v>70</v>
      </c>
      <c r="C1767" t="s">
        <v>71</v>
      </c>
      <c r="D1767" t="s">
        <v>12</v>
      </c>
      <c r="E1767" t="s">
        <v>9</v>
      </c>
      <c r="F1767">
        <v>28</v>
      </c>
      <c r="G1767">
        <v>24</v>
      </c>
    </row>
    <row r="1768" spans="1:7" x14ac:dyDescent="0.25">
      <c r="A1768">
        <v>1766</v>
      </c>
      <c r="B1768" t="s">
        <v>70</v>
      </c>
      <c r="C1768" t="s">
        <v>71</v>
      </c>
      <c r="D1768" t="s">
        <v>12</v>
      </c>
      <c r="E1768" t="s">
        <v>9</v>
      </c>
      <c r="F1768">
        <v>242</v>
      </c>
      <c r="G1768">
        <v>244</v>
      </c>
    </row>
    <row r="1769" spans="1:7" x14ac:dyDescent="0.25">
      <c r="A1769">
        <v>1767</v>
      </c>
      <c r="B1769" t="s">
        <v>70</v>
      </c>
      <c r="C1769" t="s">
        <v>71</v>
      </c>
      <c r="D1769" t="s">
        <v>12</v>
      </c>
      <c r="E1769" t="s">
        <v>9</v>
      </c>
      <c r="F1769">
        <v>457</v>
      </c>
      <c r="G1769">
        <v>456</v>
      </c>
    </row>
    <row r="1770" spans="1:7" x14ac:dyDescent="0.25">
      <c r="A1770">
        <v>1768</v>
      </c>
      <c r="B1770" t="s">
        <v>70</v>
      </c>
      <c r="C1770" t="s">
        <v>71</v>
      </c>
      <c r="D1770" t="s">
        <v>12</v>
      </c>
      <c r="E1770" t="s">
        <v>9</v>
      </c>
      <c r="F1770">
        <v>673</v>
      </c>
      <c r="G1770">
        <v>672</v>
      </c>
    </row>
    <row r="1771" spans="1:7" x14ac:dyDescent="0.25">
      <c r="A1771">
        <v>1769</v>
      </c>
      <c r="B1771" t="s">
        <v>70</v>
      </c>
      <c r="C1771" t="s">
        <v>71</v>
      </c>
      <c r="D1771" t="s">
        <v>12</v>
      </c>
      <c r="E1771" t="s">
        <v>9</v>
      </c>
      <c r="F1771">
        <v>902</v>
      </c>
      <c r="G1771">
        <v>898</v>
      </c>
    </row>
    <row r="1772" spans="1:7" x14ac:dyDescent="0.25">
      <c r="A1772">
        <v>1770</v>
      </c>
      <c r="B1772" t="s">
        <v>70</v>
      </c>
      <c r="C1772" t="s">
        <v>71</v>
      </c>
      <c r="D1772" t="s">
        <v>12</v>
      </c>
      <c r="E1772" t="s">
        <v>10</v>
      </c>
      <c r="F1772">
        <v>162</v>
      </c>
      <c r="G1772">
        <v>164</v>
      </c>
    </row>
    <row r="1773" spans="1:7" x14ac:dyDescent="0.25">
      <c r="A1773">
        <v>1771</v>
      </c>
      <c r="B1773" t="s">
        <v>70</v>
      </c>
      <c r="C1773" t="s">
        <v>71</v>
      </c>
      <c r="D1773" t="s">
        <v>12</v>
      </c>
      <c r="E1773" t="s">
        <v>10</v>
      </c>
      <c r="F1773">
        <v>376</v>
      </c>
      <c r="G1773">
        <v>378</v>
      </c>
    </row>
    <row r="1774" spans="1:7" x14ac:dyDescent="0.25">
      <c r="A1774">
        <v>1772</v>
      </c>
      <c r="B1774" t="s">
        <v>70</v>
      </c>
      <c r="C1774" t="s">
        <v>71</v>
      </c>
      <c r="D1774" t="s">
        <v>12</v>
      </c>
      <c r="E1774" t="s">
        <v>10</v>
      </c>
      <c r="F1774">
        <v>593</v>
      </c>
      <c r="G1774">
        <v>595</v>
      </c>
    </row>
    <row r="1775" spans="1:7" x14ac:dyDescent="0.25">
      <c r="A1775">
        <v>1773</v>
      </c>
      <c r="B1775" t="s">
        <v>70</v>
      </c>
      <c r="C1775" t="s">
        <v>71</v>
      </c>
      <c r="D1775" t="s">
        <v>12</v>
      </c>
      <c r="E1775" t="s">
        <v>10</v>
      </c>
      <c r="F1775">
        <v>816</v>
      </c>
      <c r="G1775">
        <v>818</v>
      </c>
    </row>
    <row r="1776" spans="1:7" x14ac:dyDescent="0.25">
      <c r="A1776">
        <v>1774</v>
      </c>
      <c r="B1776" t="s">
        <v>70</v>
      </c>
      <c r="C1776" t="s">
        <v>71</v>
      </c>
      <c r="D1776" t="s">
        <v>13</v>
      </c>
      <c r="E1776" t="s">
        <v>9</v>
      </c>
      <c r="F1776">
        <v>132</v>
      </c>
      <c r="G1776">
        <v>133</v>
      </c>
    </row>
    <row r="1777" spans="1:7" x14ac:dyDescent="0.25">
      <c r="A1777">
        <v>1775</v>
      </c>
      <c r="B1777" t="s">
        <v>70</v>
      </c>
      <c r="C1777" t="s">
        <v>71</v>
      </c>
      <c r="D1777" t="s">
        <v>13</v>
      </c>
      <c r="E1777" t="s">
        <v>9</v>
      </c>
      <c r="F1777">
        <v>348</v>
      </c>
      <c r="G1777">
        <v>351</v>
      </c>
    </row>
    <row r="1778" spans="1:7" x14ac:dyDescent="0.25">
      <c r="A1778">
        <v>1776</v>
      </c>
      <c r="B1778" t="s">
        <v>70</v>
      </c>
      <c r="C1778" t="s">
        <v>71</v>
      </c>
      <c r="D1778" t="s">
        <v>13</v>
      </c>
      <c r="E1778" t="s">
        <v>9</v>
      </c>
      <c r="F1778">
        <v>562</v>
      </c>
      <c r="G1778">
        <v>567</v>
      </c>
    </row>
    <row r="1779" spans="1:7" x14ac:dyDescent="0.25">
      <c r="A1779">
        <v>1777</v>
      </c>
      <c r="B1779" t="s">
        <v>70</v>
      </c>
      <c r="C1779" t="s">
        <v>71</v>
      </c>
      <c r="D1779" t="s">
        <v>13</v>
      </c>
      <c r="E1779" t="s">
        <v>9</v>
      </c>
      <c r="F1779">
        <v>781</v>
      </c>
      <c r="G1779">
        <v>782</v>
      </c>
    </row>
    <row r="1780" spans="1:7" x14ac:dyDescent="0.25">
      <c r="A1780">
        <v>1778</v>
      </c>
      <c r="B1780" t="s">
        <v>70</v>
      </c>
      <c r="C1780" t="s">
        <v>71</v>
      </c>
      <c r="D1780" t="s">
        <v>13</v>
      </c>
      <c r="E1780" t="s">
        <v>10</v>
      </c>
      <c r="F1780">
        <v>60</v>
      </c>
      <c r="G1780">
        <v>60</v>
      </c>
    </row>
    <row r="1781" spans="1:7" x14ac:dyDescent="0.25">
      <c r="A1781">
        <v>1779</v>
      </c>
      <c r="B1781" t="s">
        <v>70</v>
      </c>
      <c r="C1781" t="s">
        <v>71</v>
      </c>
      <c r="D1781" t="s">
        <v>13</v>
      </c>
      <c r="E1781" t="s">
        <v>10</v>
      </c>
      <c r="F1781">
        <v>273</v>
      </c>
      <c r="G1781">
        <v>275</v>
      </c>
    </row>
    <row r="1782" spans="1:7" x14ac:dyDescent="0.25">
      <c r="A1782">
        <v>1780</v>
      </c>
      <c r="B1782" t="s">
        <v>70</v>
      </c>
      <c r="C1782" t="s">
        <v>71</v>
      </c>
      <c r="D1782" t="s">
        <v>13</v>
      </c>
      <c r="E1782" t="s">
        <v>10</v>
      </c>
      <c r="F1782">
        <v>487</v>
      </c>
      <c r="G1782">
        <v>488</v>
      </c>
    </row>
    <row r="1783" spans="1:7" x14ac:dyDescent="0.25">
      <c r="A1783">
        <v>1781</v>
      </c>
      <c r="B1783" t="s">
        <v>70</v>
      </c>
      <c r="C1783" t="s">
        <v>71</v>
      </c>
      <c r="D1783" t="s">
        <v>13</v>
      </c>
      <c r="E1783" t="s">
        <v>10</v>
      </c>
      <c r="F1783">
        <v>707</v>
      </c>
      <c r="G1783">
        <v>708</v>
      </c>
    </row>
    <row r="1784" spans="1:7" x14ac:dyDescent="0.25">
      <c r="A1784">
        <v>1782</v>
      </c>
      <c r="B1784" t="s">
        <v>70</v>
      </c>
      <c r="C1784" t="s">
        <v>71</v>
      </c>
      <c r="D1784" t="s">
        <v>13</v>
      </c>
      <c r="E1784" t="s">
        <v>10</v>
      </c>
      <c r="F1784">
        <v>934</v>
      </c>
      <c r="G1784">
        <v>936</v>
      </c>
    </row>
    <row r="1785" spans="1:7" x14ac:dyDescent="0.25">
      <c r="A1785">
        <v>1783</v>
      </c>
      <c r="B1785" t="s">
        <v>70</v>
      </c>
      <c r="C1785" t="s">
        <v>72</v>
      </c>
      <c r="D1785" t="s">
        <v>8</v>
      </c>
      <c r="E1785" t="s">
        <v>9</v>
      </c>
      <c r="F1785">
        <v>34</v>
      </c>
      <c r="G1785">
        <v>31</v>
      </c>
    </row>
    <row r="1786" spans="1:7" x14ac:dyDescent="0.25">
      <c r="A1786">
        <v>1784</v>
      </c>
      <c r="B1786" t="s">
        <v>70</v>
      </c>
      <c r="C1786" t="s">
        <v>72</v>
      </c>
      <c r="D1786" t="s">
        <v>8</v>
      </c>
      <c r="E1786" t="s">
        <v>9</v>
      </c>
      <c r="F1786">
        <v>380</v>
      </c>
      <c r="G1786">
        <v>388</v>
      </c>
    </row>
    <row r="1787" spans="1:7" x14ac:dyDescent="0.25">
      <c r="A1787">
        <v>1785</v>
      </c>
      <c r="B1787" t="s">
        <v>70</v>
      </c>
      <c r="C1787" t="s">
        <v>72</v>
      </c>
      <c r="D1787" t="s">
        <v>8</v>
      </c>
      <c r="E1787" t="s">
        <v>9</v>
      </c>
      <c r="F1787">
        <v>736</v>
      </c>
      <c r="G1787">
        <v>734</v>
      </c>
    </row>
    <row r="1788" spans="1:7" x14ac:dyDescent="0.25">
      <c r="A1788">
        <v>1786</v>
      </c>
      <c r="B1788" t="s">
        <v>70</v>
      </c>
      <c r="C1788" t="s">
        <v>72</v>
      </c>
      <c r="D1788" t="s">
        <v>8</v>
      </c>
      <c r="E1788" t="s">
        <v>9</v>
      </c>
      <c r="F1788">
        <v>1100</v>
      </c>
      <c r="G1788">
        <v>1100</v>
      </c>
    </row>
    <row r="1789" spans="1:7" x14ac:dyDescent="0.25">
      <c r="A1789">
        <v>1787</v>
      </c>
      <c r="B1789" t="s">
        <v>70</v>
      </c>
      <c r="C1789" t="s">
        <v>72</v>
      </c>
      <c r="D1789" t="s">
        <v>8</v>
      </c>
      <c r="E1789" t="s">
        <v>9</v>
      </c>
      <c r="F1789">
        <v>1471</v>
      </c>
      <c r="G1789">
        <v>1468</v>
      </c>
    </row>
    <row r="1790" spans="1:7" x14ac:dyDescent="0.25">
      <c r="A1790">
        <v>1788</v>
      </c>
      <c r="B1790" t="s">
        <v>70</v>
      </c>
      <c r="C1790" t="s">
        <v>72</v>
      </c>
      <c r="D1790" t="s">
        <v>8</v>
      </c>
      <c r="E1790" t="s">
        <v>9</v>
      </c>
      <c r="F1790">
        <v>1875</v>
      </c>
      <c r="G1790">
        <v>1869</v>
      </c>
    </row>
    <row r="1791" spans="1:7" x14ac:dyDescent="0.25">
      <c r="A1791">
        <v>1789</v>
      </c>
      <c r="B1791" t="s">
        <v>70</v>
      </c>
      <c r="C1791" t="s">
        <v>72</v>
      </c>
      <c r="D1791" t="s">
        <v>8</v>
      </c>
      <c r="E1791" t="s">
        <v>10</v>
      </c>
      <c r="F1791">
        <v>257</v>
      </c>
      <c r="G1791">
        <v>257</v>
      </c>
    </row>
    <row r="1792" spans="1:7" x14ac:dyDescent="0.25">
      <c r="A1792">
        <v>1790</v>
      </c>
      <c r="B1792" t="s">
        <v>70</v>
      </c>
      <c r="C1792" t="s">
        <v>72</v>
      </c>
      <c r="D1792" t="s">
        <v>8</v>
      </c>
      <c r="E1792" t="s">
        <v>10</v>
      </c>
      <c r="F1792">
        <v>608</v>
      </c>
      <c r="G1792">
        <v>607</v>
      </c>
    </row>
    <row r="1793" spans="1:7" x14ac:dyDescent="0.25">
      <c r="A1793">
        <v>1791</v>
      </c>
      <c r="B1793" t="s">
        <v>70</v>
      </c>
      <c r="C1793" t="s">
        <v>72</v>
      </c>
      <c r="D1793" t="s">
        <v>8</v>
      </c>
      <c r="E1793" t="s">
        <v>10</v>
      </c>
      <c r="F1793">
        <v>978</v>
      </c>
      <c r="G1793">
        <v>982</v>
      </c>
    </row>
    <row r="1794" spans="1:7" x14ac:dyDescent="0.25">
      <c r="A1794">
        <v>1792</v>
      </c>
      <c r="B1794" t="s">
        <v>70</v>
      </c>
      <c r="C1794" t="s">
        <v>72</v>
      </c>
      <c r="D1794" t="s">
        <v>8</v>
      </c>
      <c r="E1794" t="s">
        <v>10</v>
      </c>
      <c r="F1794">
        <v>1355</v>
      </c>
      <c r="G1794">
        <v>1356</v>
      </c>
    </row>
    <row r="1795" spans="1:7" x14ac:dyDescent="0.25">
      <c r="A1795">
        <v>1793</v>
      </c>
      <c r="B1795" t="s">
        <v>70</v>
      </c>
      <c r="C1795" t="s">
        <v>72</v>
      </c>
      <c r="D1795" t="s">
        <v>8</v>
      </c>
      <c r="E1795" t="s">
        <v>10</v>
      </c>
      <c r="F1795">
        <v>1753</v>
      </c>
      <c r="G1795">
        <v>1753</v>
      </c>
    </row>
    <row r="1796" spans="1:7" x14ac:dyDescent="0.25">
      <c r="A1796">
        <v>1794</v>
      </c>
      <c r="B1796" t="s">
        <v>70</v>
      </c>
      <c r="C1796" t="s">
        <v>72</v>
      </c>
      <c r="D1796" t="s">
        <v>8</v>
      </c>
      <c r="E1796" t="s">
        <v>10</v>
      </c>
      <c r="G1796">
        <v>64</v>
      </c>
    </row>
    <row r="1797" spans="1:7" x14ac:dyDescent="0.25">
      <c r="A1797">
        <v>1795</v>
      </c>
      <c r="B1797" t="s">
        <v>70</v>
      </c>
      <c r="C1797" t="s">
        <v>72</v>
      </c>
      <c r="D1797" t="s">
        <v>11</v>
      </c>
      <c r="E1797" t="s">
        <v>9</v>
      </c>
      <c r="F1797">
        <v>196</v>
      </c>
      <c r="G1797">
        <v>198</v>
      </c>
    </row>
    <row r="1798" spans="1:7" x14ac:dyDescent="0.25">
      <c r="A1798">
        <v>1796</v>
      </c>
      <c r="B1798" t="s">
        <v>70</v>
      </c>
      <c r="C1798" t="s">
        <v>72</v>
      </c>
      <c r="D1798" t="s">
        <v>11</v>
      </c>
      <c r="E1798" t="s">
        <v>9</v>
      </c>
      <c r="F1798">
        <v>545</v>
      </c>
      <c r="G1798">
        <v>545</v>
      </c>
    </row>
    <row r="1799" spans="1:7" x14ac:dyDescent="0.25">
      <c r="A1799">
        <v>1797</v>
      </c>
      <c r="B1799" t="s">
        <v>70</v>
      </c>
      <c r="C1799" t="s">
        <v>72</v>
      </c>
      <c r="D1799" t="s">
        <v>11</v>
      </c>
      <c r="E1799" t="s">
        <v>9</v>
      </c>
      <c r="F1799">
        <v>905</v>
      </c>
      <c r="G1799">
        <v>905</v>
      </c>
    </row>
    <row r="1800" spans="1:7" x14ac:dyDescent="0.25">
      <c r="A1800">
        <v>1798</v>
      </c>
      <c r="B1800" t="s">
        <v>70</v>
      </c>
      <c r="C1800" t="s">
        <v>72</v>
      </c>
      <c r="D1800" t="s">
        <v>11</v>
      </c>
      <c r="E1800" t="s">
        <v>9</v>
      </c>
      <c r="F1800">
        <v>1275</v>
      </c>
      <c r="G1800">
        <v>1273</v>
      </c>
    </row>
    <row r="1801" spans="1:7" x14ac:dyDescent="0.25">
      <c r="A1801">
        <v>1799</v>
      </c>
      <c r="B1801" t="s">
        <v>70</v>
      </c>
      <c r="C1801" t="s">
        <v>72</v>
      </c>
      <c r="D1801" t="s">
        <v>11</v>
      </c>
      <c r="E1801" t="s">
        <v>9</v>
      </c>
      <c r="F1801">
        <v>1659</v>
      </c>
      <c r="G1801">
        <v>1660</v>
      </c>
    </row>
    <row r="1802" spans="1:7" x14ac:dyDescent="0.25">
      <c r="A1802">
        <v>1800</v>
      </c>
      <c r="B1802" t="s">
        <v>70</v>
      </c>
      <c r="C1802" t="s">
        <v>72</v>
      </c>
      <c r="D1802" t="s">
        <v>11</v>
      </c>
      <c r="E1802" t="s">
        <v>10</v>
      </c>
      <c r="F1802">
        <v>90</v>
      </c>
      <c r="G1802">
        <v>90</v>
      </c>
    </row>
    <row r="1803" spans="1:7" x14ac:dyDescent="0.25">
      <c r="A1803">
        <v>1801</v>
      </c>
      <c r="B1803" t="s">
        <v>70</v>
      </c>
      <c r="C1803" t="s">
        <v>72</v>
      </c>
      <c r="D1803" t="s">
        <v>11</v>
      </c>
      <c r="E1803" t="s">
        <v>10</v>
      </c>
      <c r="F1803">
        <v>445</v>
      </c>
      <c r="G1803">
        <v>444</v>
      </c>
    </row>
    <row r="1804" spans="1:7" x14ac:dyDescent="0.25">
      <c r="A1804">
        <v>1802</v>
      </c>
      <c r="B1804" t="s">
        <v>70</v>
      </c>
      <c r="C1804" t="s">
        <v>72</v>
      </c>
      <c r="D1804" t="s">
        <v>11</v>
      </c>
      <c r="E1804" t="s">
        <v>10</v>
      </c>
      <c r="F1804">
        <v>812</v>
      </c>
      <c r="G1804">
        <v>812</v>
      </c>
    </row>
    <row r="1805" spans="1:7" x14ac:dyDescent="0.25">
      <c r="A1805">
        <v>1803</v>
      </c>
      <c r="B1805" t="s">
        <v>70</v>
      </c>
      <c r="C1805" t="s">
        <v>72</v>
      </c>
      <c r="D1805" t="s">
        <v>11</v>
      </c>
      <c r="E1805" t="s">
        <v>10</v>
      </c>
      <c r="F1805">
        <v>1167</v>
      </c>
      <c r="G1805">
        <v>1167</v>
      </c>
    </row>
    <row r="1806" spans="1:7" x14ac:dyDescent="0.25">
      <c r="A1806">
        <v>1804</v>
      </c>
      <c r="B1806" t="s">
        <v>70</v>
      </c>
      <c r="C1806" t="s">
        <v>72</v>
      </c>
      <c r="D1806" t="s">
        <v>11</v>
      </c>
      <c r="E1806" t="s">
        <v>10</v>
      </c>
      <c r="F1806">
        <v>1550</v>
      </c>
      <c r="G1806">
        <v>1551</v>
      </c>
    </row>
    <row r="1807" spans="1:7" x14ac:dyDescent="0.25">
      <c r="A1807">
        <v>1805</v>
      </c>
      <c r="B1807" t="s">
        <v>70</v>
      </c>
      <c r="C1807" t="s">
        <v>72</v>
      </c>
      <c r="D1807" t="s">
        <v>11</v>
      </c>
      <c r="E1807" t="s">
        <v>10</v>
      </c>
      <c r="G1807">
        <v>1952</v>
      </c>
    </row>
    <row r="1808" spans="1:7" x14ac:dyDescent="0.25">
      <c r="A1808">
        <v>1806</v>
      </c>
      <c r="B1808" t="s">
        <v>70</v>
      </c>
      <c r="C1808" t="s">
        <v>72</v>
      </c>
      <c r="D1808" t="s">
        <v>12</v>
      </c>
      <c r="E1808" t="s">
        <v>9</v>
      </c>
      <c r="F1808">
        <v>34</v>
      </c>
      <c r="G1808">
        <v>32</v>
      </c>
    </row>
    <row r="1809" spans="1:7" x14ac:dyDescent="0.25">
      <c r="A1809">
        <v>1807</v>
      </c>
      <c r="B1809" t="s">
        <v>70</v>
      </c>
      <c r="C1809" t="s">
        <v>72</v>
      </c>
      <c r="D1809" t="s">
        <v>12</v>
      </c>
      <c r="E1809" t="s">
        <v>9</v>
      </c>
      <c r="F1809">
        <v>380</v>
      </c>
      <c r="G1809">
        <v>379</v>
      </c>
    </row>
    <row r="1810" spans="1:7" x14ac:dyDescent="0.25">
      <c r="A1810">
        <v>1808</v>
      </c>
      <c r="B1810" t="s">
        <v>70</v>
      </c>
      <c r="C1810" t="s">
        <v>72</v>
      </c>
      <c r="D1810" t="s">
        <v>12</v>
      </c>
      <c r="E1810" t="s">
        <v>9</v>
      </c>
      <c r="F1810">
        <v>736</v>
      </c>
    </row>
    <row r="1811" spans="1:7" x14ac:dyDescent="0.25">
      <c r="A1811">
        <v>1809</v>
      </c>
      <c r="B1811" t="s">
        <v>70</v>
      </c>
      <c r="C1811" t="s">
        <v>72</v>
      </c>
      <c r="D1811" t="s">
        <v>12</v>
      </c>
      <c r="E1811" t="s">
        <v>9</v>
      </c>
      <c r="F1811">
        <v>1100</v>
      </c>
      <c r="G1811">
        <v>1099</v>
      </c>
    </row>
    <row r="1812" spans="1:7" x14ac:dyDescent="0.25">
      <c r="A1812">
        <v>1810</v>
      </c>
      <c r="B1812" t="s">
        <v>70</v>
      </c>
      <c r="C1812" t="s">
        <v>72</v>
      </c>
      <c r="D1812" t="s">
        <v>12</v>
      </c>
      <c r="E1812" t="s">
        <v>9</v>
      </c>
      <c r="F1812">
        <v>1471</v>
      </c>
      <c r="G1812">
        <v>1469</v>
      </c>
    </row>
    <row r="1813" spans="1:7" x14ac:dyDescent="0.25">
      <c r="A1813">
        <v>1811</v>
      </c>
      <c r="B1813" t="s">
        <v>70</v>
      </c>
      <c r="C1813" t="s">
        <v>72</v>
      </c>
      <c r="D1813" t="s">
        <v>12</v>
      </c>
      <c r="E1813" t="s">
        <v>9</v>
      </c>
      <c r="F1813">
        <v>1875</v>
      </c>
      <c r="G1813">
        <v>1875</v>
      </c>
    </row>
    <row r="1814" spans="1:7" x14ac:dyDescent="0.25">
      <c r="A1814">
        <v>1812</v>
      </c>
      <c r="B1814" t="s">
        <v>70</v>
      </c>
      <c r="C1814" t="s">
        <v>72</v>
      </c>
      <c r="D1814" t="s">
        <v>12</v>
      </c>
      <c r="E1814" t="s">
        <v>10</v>
      </c>
      <c r="F1814">
        <v>257</v>
      </c>
      <c r="G1814">
        <v>259</v>
      </c>
    </row>
    <row r="1815" spans="1:7" x14ac:dyDescent="0.25">
      <c r="A1815">
        <v>1813</v>
      </c>
      <c r="B1815" t="s">
        <v>70</v>
      </c>
      <c r="C1815" t="s">
        <v>72</v>
      </c>
      <c r="D1815" t="s">
        <v>12</v>
      </c>
      <c r="E1815" t="s">
        <v>10</v>
      </c>
      <c r="F1815">
        <v>608</v>
      </c>
      <c r="G1815">
        <v>608</v>
      </c>
    </row>
    <row r="1816" spans="1:7" x14ac:dyDescent="0.25">
      <c r="A1816">
        <v>1814</v>
      </c>
      <c r="B1816" t="s">
        <v>70</v>
      </c>
      <c r="C1816" t="s">
        <v>72</v>
      </c>
      <c r="D1816" t="s">
        <v>12</v>
      </c>
      <c r="E1816" t="s">
        <v>10</v>
      </c>
      <c r="F1816">
        <v>978</v>
      </c>
      <c r="G1816">
        <v>982</v>
      </c>
    </row>
    <row r="1817" spans="1:7" x14ac:dyDescent="0.25">
      <c r="A1817">
        <v>1815</v>
      </c>
      <c r="B1817" t="s">
        <v>70</v>
      </c>
      <c r="C1817" t="s">
        <v>72</v>
      </c>
      <c r="D1817" t="s">
        <v>12</v>
      </c>
      <c r="E1817" t="s">
        <v>10</v>
      </c>
      <c r="F1817">
        <v>1355</v>
      </c>
      <c r="G1817">
        <v>1356</v>
      </c>
    </row>
    <row r="1818" spans="1:7" x14ac:dyDescent="0.25">
      <c r="A1818">
        <v>1816</v>
      </c>
      <c r="B1818" t="s">
        <v>70</v>
      </c>
      <c r="C1818" t="s">
        <v>72</v>
      </c>
      <c r="D1818" t="s">
        <v>12</v>
      </c>
      <c r="E1818" t="s">
        <v>10</v>
      </c>
      <c r="F1818">
        <v>1753</v>
      </c>
      <c r="G1818">
        <v>1754</v>
      </c>
    </row>
    <row r="1819" spans="1:7" x14ac:dyDescent="0.25">
      <c r="A1819">
        <v>1817</v>
      </c>
      <c r="B1819" t="s">
        <v>70</v>
      </c>
      <c r="C1819" t="s">
        <v>72</v>
      </c>
      <c r="D1819" t="s">
        <v>13</v>
      </c>
      <c r="E1819" t="s">
        <v>9</v>
      </c>
      <c r="F1819">
        <v>196</v>
      </c>
      <c r="G1819">
        <v>197</v>
      </c>
    </row>
    <row r="1820" spans="1:7" x14ac:dyDescent="0.25">
      <c r="A1820">
        <v>1818</v>
      </c>
      <c r="B1820" t="s">
        <v>70</v>
      </c>
      <c r="C1820" t="s">
        <v>72</v>
      </c>
      <c r="D1820" t="s">
        <v>13</v>
      </c>
      <c r="E1820" t="s">
        <v>9</v>
      </c>
      <c r="F1820">
        <v>545</v>
      </c>
      <c r="G1820">
        <v>546</v>
      </c>
    </row>
    <row r="1821" spans="1:7" x14ac:dyDescent="0.25">
      <c r="A1821">
        <v>1819</v>
      </c>
      <c r="B1821" t="s">
        <v>70</v>
      </c>
      <c r="C1821" t="s">
        <v>72</v>
      </c>
      <c r="D1821" t="s">
        <v>13</v>
      </c>
      <c r="E1821" t="s">
        <v>9</v>
      </c>
      <c r="F1821">
        <v>905</v>
      </c>
      <c r="G1821">
        <v>906</v>
      </c>
    </row>
    <row r="1822" spans="1:7" x14ac:dyDescent="0.25">
      <c r="A1822">
        <v>1820</v>
      </c>
      <c r="B1822" t="s">
        <v>70</v>
      </c>
      <c r="C1822" t="s">
        <v>72</v>
      </c>
      <c r="D1822" t="s">
        <v>13</v>
      </c>
      <c r="E1822" t="s">
        <v>9</v>
      </c>
      <c r="F1822">
        <v>1275</v>
      </c>
      <c r="G1822">
        <v>1276</v>
      </c>
    </row>
    <row r="1823" spans="1:7" x14ac:dyDescent="0.25">
      <c r="A1823">
        <v>1821</v>
      </c>
      <c r="B1823" t="s">
        <v>70</v>
      </c>
      <c r="C1823" t="s">
        <v>72</v>
      </c>
      <c r="D1823" t="s">
        <v>13</v>
      </c>
      <c r="E1823" t="s">
        <v>9</v>
      </c>
      <c r="F1823">
        <v>1659</v>
      </c>
      <c r="G1823">
        <v>1657</v>
      </c>
    </row>
    <row r="1824" spans="1:7" x14ac:dyDescent="0.25">
      <c r="A1824">
        <v>1822</v>
      </c>
      <c r="B1824" t="s">
        <v>70</v>
      </c>
      <c r="C1824" t="s">
        <v>72</v>
      </c>
      <c r="D1824" t="s">
        <v>13</v>
      </c>
      <c r="E1824" t="s">
        <v>10</v>
      </c>
      <c r="F1824">
        <v>90</v>
      </c>
      <c r="G1824">
        <v>93</v>
      </c>
    </row>
    <row r="1825" spans="1:7" x14ac:dyDescent="0.25">
      <c r="A1825">
        <v>1823</v>
      </c>
      <c r="B1825" t="s">
        <v>70</v>
      </c>
      <c r="C1825" t="s">
        <v>72</v>
      </c>
      <c r="D1825" t="s">
        <v>13</v>
      </c>
      <c r="E1825" t="s">
        <v>10</v>
      </c>
      <c r="F1825">
        <v>445</v>
      </c>
      <c r="G1825">
        <v>446</v>
      </c>
    </row>
    <row r="1826" spans="1:7" x14ac:dyDescent="0.25">
      <c r="A1826">
        <v>1824</v>
      </c>
      <c r="B1826" t="s">
        <v>70</v>
      </c>
      <c r="C1826" t="s">
        <v>72</v>
      </c>
      <c r="D1826" t="s">
        <v>13</v>
      </c>
      <c r="E1826" t="s">
        <v>10</v>
      </c>
      <c r="F1826">
        <v>812</v>
      </c>
      <c r="G1826">
        <v>814</v>
      </c>
    </row>
    <row r="1827" spans="1:7" x14ac:dyDescent="0.25">
      <c r="A1827">
        <v>1825</v>
      </c>
      <c r="B1827" t="s">
        <v>70</v>
      </c>
      <c r="C1827" t="s">
        <v>72</v>
      </c>
      <c r="D1827" t="s">
        <v>13</v>
      </c>
      <c r="E1827" t="s">
        <v>10</v>
      </c>
      <c r="F1827">
        <v>1167</v>
      </c>
      <c r="G1827">
        <v>1169</v>
      </c>
    </row>
    <row r="1828" spans="1:7" x14ac:dyDescent="0.25">
      <c r="A1828">
        <v>1826</v>
      </c>
      <c r="B1828" t="s">
        <v>70</v>
      </c>
      <c r="C1828" t="s">
        <v>72</v>
      </c>
      <c r="D1828" t="s">
        <v>13</v>
      </c>
      <c r="E1828" t="s">
        <v>10</v>
      </c>
      <c r="F1828">
        <v>1550</v>
      </c>
      <c r="G1828">
        <v>1552</v>
      </c>
    </row>
    <row r="1829" spans="1:7" x14ac:dyDescent="0.25">
      <c r="A1829">
        <v>1827</v>
      </c>
      <c r="B1829" t="s">
        <v>70</v>
      </c>
      <c r="C1829" t="s">
        <v>72</v>
      </c>
      <c r="D1829" t="s">
        <v>13</v>
      </c>
      <c r="E1829" t="s">
        <v>10</v>
      </c>
      <c r="G1829">
        <v>1952</v>
      </c>
    </row>
    <row r="1830" spans="1:7" x14ac:dyDescent="0.25">
      <c r="A1830">
        <v>1828</v>
      </c>
      <c r="B1830" t="s">
        <v>73</v>
      </c>
      <c r="C1830" t="s">
        <v>74</v>
      </c>
      <c r="D1830" t="s">
        <v>8</v>
      </c>
      <c r="E1830" t="s">
        <v>9</v>
      </c>
      <c r="F1830">
        <v>23</v>
      </c>
      <c r="G1830">
        <v>24</v>
      </c>
    </row>
    <row r="1831" spans="1:7" x14ac:dyDescent="0.25">
      <c r="A1831">
        <v>1829</v>
      </c>
      <c r="B1831" t="s">
        <v>73</v>
      </c>
      <c r="C1831" t="s">
        <v>74</v>
      </c>
      <c r="D1831" t="s">
        <v>8</v>
      </c>
      <c r="E1831" t="s">
        <v>9</v>
      </c>
      <c r="F1831">
        <v>194</v>
      </c>
      <c r="G1831">
        <v>196</v>
      </c>
    </row>
    <row r="1832" spans="1:7" x14ac:dyDescent="0.25">
      <c r="A1832">
        <v>1830</v>
      </c>
      <c r="B1832" t="s">
        <v>73</v>
      </c>
      <c r="C1832" t="s">
        <v>74</v>
      </c>
      <c r="D1832" t="s">
        <v>8</v>
      </c>
      <c r="E1832" t="s">
        <v>9</v>
      </c>
      <c r="F1832">
        <v>361</v>
      </c>
      <c r="G1832">
        <v>362</v>
      </c>
    </row>
    <row r="1833" spans="1:7" x14ac:dyDescent="0.25">
      <c r="A1833">
        <v>1831</v>
      </c>
      <c r="B1833" t="s">
        <v>73</v>
      </c>
      <c r="C1833" t="s">
        <v>74</v>
      </c>
      <c r="D1833" t="s">
        <v>8</v>
      </c>
      <c r="E1833" t="s">
        <v>9</v>
      </c>
      <c r="F1833">
        <v>527</v>
      </c>
      <c r="G1833">
        <v>527</v>
      </c>
    </row>
    <row r="1834" spans="1:7" x14ac:dyDescent="0.25">
      <c r="A1834">
        <v>1832</v>
      </c>
      <c r="B1834" t="s">
        <v>73</v>
      </c>
      <c r="C1834" t="s">
        <v>74</v>
      </c>
      <c r="D1834" t="s">
        <v>8</v>
      </c>
      <c r="E1834" t="s">
        <v>10</v>
      </c>
      <c r="F1834">
        <v>129</v>
      </c>
      <c r="G1834">
        <v>127</v>
      </c>
    </row>
    <row r="1835" spans="1:7" x14ac:dyDescent="0.25">
      <c r="A1835">
        <v>1833</v>
      </c>
      <c r="B1835" t="s">
        <v>73</v>
      </c>
      <c r="C1835" t="s">
        <v>74</v>
      </c>
      <c r="D1835" t="s">
        <v>8</v>
      </c>
      <c r="E1835" t="s">
        <v>10</v>
      </c>
      <c r="F1835">
        <v>296</v>
      </c>
      <c r="G1835">
        <v>295</v>
      </c>
    </row>
    <row r="1836" spans="1:7" x14ac:dyDescent="0.25">
      <c r="A1836">
        <v>1834</v>
      </c>
      <c r="B1836" t="s">
        <v>73</v>
      </c>
      <c r="C1836" t="s">
        <v>74</v>
      </c>
      <c r="D1836" t="s">
        <v>8</v>
      </c>
      <c r="E1836" t="s">
        <v>10</v>
      </c>
      <c r="F1836">
        <v>460</v>
      </c>
      <c r="G1836">
        <v>458</v>
      </c>
    </row>
    <row r="1837" spans="1:7" x14ac:dyDescent="0.25">
      <c r="A1837">
        <v>1835</v>
      </c>
      <c r="B1837" t="s">
        <v>73</v>
      </c>
      <c r="C1837" t="s">
        <v>74</v>
      </c>
      <c r="D1837" t="s">
        <v>11</v>
      </c>
      <c r="E1837" t="s">
        <v>9</v>
      </c>
      <c r="F1837">
        <v>110</v>
      </c>
      <c r="G1837">
        <v>107</v>
      </c>
    </row>
    <row r="1838" spans="1:7" x14ac:dyDescent="0.25">
      <c r="A1838">
        <v>1836</v>
      </c>
      <c r="B1838" t="s">
        <v>73</v>
      </c>
      <c r="C1838" t="s">
        <v>74</v>
      </c>
      <c r="D1838" t="s">
        <v>11</v>
      </c>
      <c r="E1838" t="s">
        <v>9</v>
      </c>
      <c r="F1838">
        <v>279</v>
      </c>
      <c r="G1838">
        <v>278</v>
      </c>
    </row>
    <row r="1839" spans="1:7" x14ac:dyDescent="0.25">
      <c r="A1839">
        <v>1837</v>
      </c>
      <c r="B1839" t="s">
        <v>73</v>
      </c>
      <c r="C1839" t="s">
        <v>74</v>
      </c>
      <c r="D1839" t="s">
        <v>11</v>
      </c>
      <c r="E1839" t="s">
        <v>9</v>
      </c>
      <c r="F1839">
        <v>442</v>
      </c>
      <c r="G1839">
        <v>440</v>
      </c>
    </row>
    <row r="1840" spans="1:7" x14ac:dyDescent="0.25">
      <c r="A1840">
        <v>1838</v>
      </c>
      <c r="B1840" t="s">
        <v>73</v>
      </c>
      <c r="C1840" t="s">
        <v>74</v>
      </c>
      <c r="D1840" t="s">
        <v>11</v>
      </c>
      <c r="E1840" t="s">
        <v>10</v>
      </c>
      <c r="F1840">
        <v>43</v>
      </c>
      <c r="G1840">
        <v>43</v>
      </c>
    </row>
    <row r="1841" spans="1:7" x14ac:dyDescent="0.25">
      <c r="A1841">
        <v>1839</v>
      </c>
      <c r="B1841" t="s">
        <v>73</v>
      </c>
      <c r="C1841" t="s">
        <v>74</v>
      </c>
      <c r="D1841" t="s">
        <v>11</v>
      </c>
      <c r="E1841" t="s">
        <v>10</v>
      </c>
      <c r="F1841">
        <v>215</v>
      </c>
      <c r="G1841">
        <v>215</v>
      </c>
    </row>
    <row r="1842" spans="1:7" x14ac:dyDescent="0.25">
      <c r="A1842">
        <v>1840</v>
      </c>
      <c r="B1842" t="s">
        <v>73</v>
      </c>
      <c r="C1842" t="s">
        <v>74</v>
      </c>
      <c r="D1842" t="s">
        <v>11</v>
      </c>
      <c r="E1842" t="s">
        <v>10</v>
      </c>
      <c r="F1842">
        <v>378</v>
      </c>
      <c r="G1842">
        <v>378</v>
      </c>
    </row>
    <row r="1843" spans="1:7" x14ac:dyDescent="0.25">
      <c r="A1843">
        <v>1841</v>
      </c>
      <c r="B1843" t="s">
        <v>73</v>
      </c>
      <c r="C1843" t="s">
        <v>74</v>
      </c>
      <c r="D1843" t="s">
        <v>11</v>
      </c>
      <c r="E1843" t="s">
        <v>10</v>
      </c>
      <c r="F1843">
        <v>547</v>
      </c>
      <c r="G1843">
        <v>548</v>
      </c>
    </row>
    <row r="1844" spans="1:7" x14ac:dyDescent="0.25">
      <c r="A1844">
        <v>1842</v>
      </c>
      <c r="B1844" t="s">
        <v>73</v>
      </c>
      <c r="C1844" t="s">
        <v>74</v>
      </c>
      <c r="D1844" t="s">
        <v>12</v>
      </c>
      <c r="E1844" t="s">
        <v>9</v>
      </c>
      <c r="F1844">
        <v>23</v>
      </c>
      <c r="G1844">
        <v>23</v>
      </c>
    </row>
    <row r="1845" spans="1:7" x14ac:dyDescent="0.25">
      <c r="A1845">
        <v>1843</v>
      </c>
      <c r="B1845" t="s">
        <v>73</v>
      </c>
      <c r="C1845" t="s">
        <v>74</v>
      </c>
      <c r="D1845" t="s">
        <v>12</v>
      </c>
      <c r="E1845" t="s">
        <v>9</v>
      </c>
      <c r="F1845">
        <v>194</v>
      </c>
      <c r="G1845">
        <v>195</v>
      </c>
    </row>
    <row r="1846" spans="1:7" x14ac:dyDescent="0.25">
      <c r="A1846">
        <v>1844</v>
      </c>
      <c r="B1846" t="s">
        <v>73</v>
      </c>
      <c r="C1846" t="s">
        <v>74</v>
      </c>
      <c r="D1846" t="s">
        <v>12</v>
      </c>
      <c r="E1846" t="s">
        <v>9</v>
      </c>
      <c r="F1846">
        <v>361</v>
      </c>
      <c r="G1846">
        <v>363</v>
      </c>
    </row>
    <row r="1847" spans="1:7" x14ac:dyDescent="0.25">
      <c r="A1847">
        <v>1845</v>
      </c>
      <c r="B1847" t="s">
        <v>73</v>
      </c>
      <c r="C1847" t="s">
        <v>74</v>
      </c>
      <c r="D1847" t="s">
        <v>12</v>
      </c>
      <c r="E1847" t="s">
        <v>9</v>
      </c>
      <c r="F1847">
        <v>527</v>
      </c>
      <c r="G1847">
        <v>526</v>
      </c>
    </row>
    <row r="1848" spans="1:7" x14ac:dyDescent="0.25">
      <c r="A1848">
        <v>1846</v>
      </c>
      <c r="B1848" t="s">
        <v>73</v>
      </c>
      <c r="C1848" t="s">
        <v>74</v>
      </c>
      <c r="D1848" t="s">
        <v>12</v>
      </c>
      <c r="E1848" t="s">
        <v>10</v>
      </c>
      <c r="F1848">
        <v>129</v>
      </c>
      <c r="G1848">
        <v>126</v>
      </c>
    </row>
    <row r="1849" spans="1:7" x14ac:dyDescent="0.25">
      <c r="A1849">
        <v>1847</v>
      </c>
      <c r="B1849" t="s">
        <v>73</v>
      </c>
      <c r="C1849" t="s">
        <v>74</v>
      </c>
      <c r="D1849" t="s">
        <v>12</v>
      </c>
      <c r="E1849" t="s">
        <v>10</v>
      </c>
      <c r="F1849">
        <v>296</v>
      </c>
      <c r="G1849">
        <v>295</v>
      </c>
    </row>
    <row r="1850" spans="1:7" x14ac:dyDescent="0.25">
      <c r="A1850">
        <v>1848</v>
      </c>
      <c r="B1850" t="s">
        <v>73</v>
      </c>
      <c r="C1850" t="s">
        <v>74</v>
      </c>
      <c r="D1850" t="s">
        <v>12</v>
      </c>
      <c r="E1850" t="s">
        <v>10</v>
      </c>
      <c r="F1850">
        <v>460</v>
      </c>
      <c r="G1850">
        <v>457</v>
      </c>
    </row>
    <row r="1851" spans="1:7" x14ac:dyDescent="0.25">
      <c r="A1851">
        <v>1849</v>
      </c>
      <c r="B1851" t="s">
        <v>73</v>
      </c>
      <c r="C1851" t="s">
        <v>74</v>
      </c>
      <c r="D1851" t="s">
        <v>13</v>
      </c>
      <c r="E1851" t="s">
        <v>9</v>
      </c>
      <c r="F1851">
        <v>110</v>
      </c>
      <c r="G1851">
        <v>109</v>
      </c>
    </row>
    <row r="1852" spans="1:7" x14ac:dyDescent="0.25">
      <c r="A1852">
        <v>1850</v>
      </c>
      <c r="B1852" t="s">
        <v>73</v>
      </c>
      <c r="C1852" t="s">
        <v>74</v>
      </c>
      <c r="D1852" t="s">
        <v>13</v>
      </c>
      <c r="E1852" t="s">
        <v>9</v>
      </c>
      <c r="F1852">
        <v>279</v>
      </c>
      <c r="G1852">
        <v>277</v>
      </c>
    </row>
    <row r="1853" spans="1:7" x14ac:dyDescent="0.25">
      <c r="A1853">
        <v>1851</v>
      </c>
      <c r="B1853" t="s">
        <v>73</v>
      </c>
      <c r="C1853" t="s">
        <v>74</v>
      </c>
      <c r="D1853" t="s">
        <v>13</v>
      </c>
      <c r="E1853" t="s">
        <v>9</v>
      </c>
      <c r="F1853">
        <v>442</v>
      </c>
      <c r="G1853">
        <v>440</v>
      </c>
    </row>
    <row r="1854" spans="1:7" x14ac:dyDescent="0.25">
      <c r="A1854">
        <v>1852</v>
      </c>
      <c r="B1854" t="s">
        <v>73</v>
      </c>
      <c r="C1854" t="s">
        <v>74</v>
      </c>
      <c r="D1854" t="s">
        <v>13</v>
      </c>
      <c r="E1854" t="s">
        <v>10</v>
      </c>
      <c r="F1854">
        <v>43</v>
      </c>
    </row>
    <row r="1855" spans="1:7" x14ac:dyDescent="0.25">
      <c r="A1855">
        <v>1853</v>
      </c>
      <c r="B1855" t="s">
        <v>73</v>
      </c>
      <c r="C1855" t="s">
        <v>74</v>
      </c>
      <c r="D1855" t="s">
        <v>13</v>
      </c>
      <c r="E1855" t="s">
        <v>10</v>
      </c>
      <c r="F1855">
        <v>215</v>
      </c>
      <c r="G1855">
        <v>219</v>
      </c>
    </row>
    <row r="1856" spans="1:7" x14ac:dyDescent="0.25">
      <c r="A1856">
        <v>1854</v>
      </c>
      <c r="B1856" t="s">
        <v>73</v>
      </c>
      <c r="C1856" t="s">
        <v>74</v>
      </c>
      <c r="D1856" t="s">
        <v>13</v>
      </c>
      <c r="E1856" t="s">
        <v>10</v>
      </c>
      <c r="F1856">
        <v>378</v>
      </c>
    </row>
    <row r="1857" spans="1:7" x14ac:dyDescent="0.25">
      <c r="A1857">
        <v>1855</v>
      </c>
      <c r="B1857" t="s">
        <v>73</v>
      </c>
      <c r="C1857" t="s">
        <v>74</v>
      </c>
      <c r="D1857" t="s">
        <v>13</v>
      </c>
      <c r="E1857" t="s">
        <v>10</v>
      </c>
      <c r="F1857">
        <v>547</v>
      </c>
    </row>
    <row r="1858" spans="1:7" x14ac:dyDescent="0.25">
      <c r="A1858">
        <v>1856</v>
      </c>
      <c r="B1858" t="s">
        <v>73</v>
      </c>
      <c r="C1858" t="s">
        <v>75</v>
      </c>
      <c r="D1858" t="s">
        <v>8</v>
      </c>
      <c r="E1858" t="s">
        <v>9</v>
      </c>
      <c r="F1858">
        <v>20</v>
      </c>
      <c r="G1858">
        <v>23</v>
      </c>
    </row>
    <row r="1859" spans="1:7" x14ac:dyDescent="0.25">
      <c r="A1859">
        <v>1857</v>
      </c>
      <c r="B1859" t="s">
        <v>73</v>
      </c>
      <c r="C1859" t="s">
        <v>75</v>
      </c>
      <c r="D1859" t="s">
        <v>8</v>
      </c>
      <c r="E1859" t="s">
        <v>9</v>
      </c>
      <c r="F1859">
        <v>244</v>
      </c>
      <c r="G1859">
        <v>246</v>
      </c>
    </row>
    <row r="1860" spans="1:7" x14ac:dyDescent="0.25">
      <c r="A1860">
        <v>1858</v>
      </c>
      <c r="B1860" t="s">
        <v>73</v>
      </c>
      <c r="C1860" t="s">
        <v>75</v>
      </c>
      <c r="D1860" t="s">
        <v>8</v>
      </c>
      <c r="E1860" t="s">
        <v>9</v>
      </c>
      <c r="F1860">
        <v>467</v>
      </c>
      <c r="G1860">
        <v>467</v>
      </c>
    </row>
    <row r="1861" spans="1:7" x14ac:dyDescent="0.25">
      <c r="A1861">
        <v>1859</v>
      </c>
      <c r="B1861" t="s">
        <v>73</v>
      </c>
      <c r="C1861" t="s">
        <v>75</v>
      </c>
      <c r="D1861" t="s">
        <v>8</v>
      </c>
      <c r="E1861" t="s">
        <v>9</v>
      </c>
      <c r="F1861">
        <v>684</v>
      </c>
      <c r="G1861">
        <v>687</v>
      </c>
    </row>
    <row r="1862" spans="1:7" x14ac:dyDescent="0.25">
      <c r="A1862">
        <v>1860</v>
      </c>
      <c r="B1862" t="s">
        <v>73</v>
      </c>
      <c r="C1862" t="s">
        <v>75</v>
      </c>
      <c r="D1862" t="s">
        <v>8</v>
      </c>
      <c r="E1862" t="s">
        <v>9</v>
      </c>
      <c r="F1862">
        <v>909</v>
      </c>
      <c r="G1862">
        <v>909</v>
      </c>
    </row>
    <row r="1863" spans="1:7" x14ac:dyDescent="0.25">
      <c r="A1863">
        <v>1861</v>
      </c>
      <c r="B1863" t="s">
        <v>73</v>
      </c>
      <c r="C1863" t="s">
        <v>75</v>
      </c>
      <c r="D1863" t="s">
        <v>8</v>
      </c>
      <c r="E1863" t="s">
        <v>10</v>
      </c>
      <c r="F1863">
        <v>163</v>
      </c>
      <c r="G1863">
        <v>164</v>
      </c>
    </row>
    <row r="1864" spans="1:7" x14ac:dyDescent="0.25">
      <c r="A1864">
        <v>1862</v>
      </c>
      <c r="B1864" t="s">
        <v>73</v>
      </c>
      <c r="C1864" t="s">
        <v>75</v>
      </c>
      <c r="D1864" t="s">
        <v>8</v>
      </c>
      <c r="E1864" t="s">
        <v>10</v>
      </c>
      <c r="F1864">
        <v>385</v>
      </c>
      <c r="G1864">
        <v>386</v>
      </c>
    </row>
    <row r="1865" spans="1:7" x14ac:dyDescent="0.25">
      <c r="A1865">
        <v>1863</v>
      </c>
      <c r="B1865" t="s">
        <v>73</v>
      </c>
      <c r="C1865" t="s">
        <v>75</v>
      </c>
      <c r="D1865" t="s">
        <v>8</v>
      </c>
      <c r="E1865" t="s">
        <v>10</v>
      </c>
      <c r="F1865">
        <v>607</v>
      </c>
      <c r="G1865">
        <v>606</v>
      </c>
    </row>
    <row r="1866" spans="1:7" x14ac:dyDescent="0.25">
      <c r="A1866">
        <v>1864</v>
      </c>
      <c r="B1866" t="s">
        <v>73</v>
      </c>
      <c r="C1866" t="s">
        <v>75</v>
      </c>
      <c r="D1866" t="s">
        <v>8</v>
      </c>
      <c r="E1866" t="s">
        <v>10</v>
      </c>
      <c r="F1866">
        <v>828</v>
      </c>
      <c r="G1866">
        <v>828</v>
      </c>
    </row>
    <row r="1867" spans="1:7" x14ac:dyDescent="0.25">
      <c r="A1867">
        <v>1865</v>
      </c>
      <c r="B1867" t="s">
        <v>73</v>
      </c>
      <c r="C1867" t="s">
        <v>75</v>
      </c>
      <c r="D1867" t="s">
        <v>11</v>
      </c>
      <c r="E1867" t="s">
        <v>9</v>
      </c>
      <c r="F1867">
        <v>132</v>
      </c>
      <c r="G1867">
        <v>133</v>
      </c>
    </row>
    <row r="1868" spans="1:7" x14ac:dyDescent="0.25">
      <c r="A1868">
        <v>1866</v>
      </c>
      <c r="B1868" t="s">
        <v>73</v>
      </c>
      <c r="C1868" t="s">
        <v>75</v>
      </c>
      <c r="D1868" t="s">
        <v>11</v>
      </c>
      <c r="E1868" t="s">
        <v>9</v>
      </c>
      <c r="F1868">
        <v>356</v>
      </c>
      <c r="G1868">
        <v>355</v>
      </c>
    </row>
    <row r="1869" spans="1:7" x14ac:dyDescent="0.25">
      <c r="A1869">
        <v>1867</v>
      </c>
      <c r="B1869" t="s">
        <v>73</v>
      </c>
      <c r="C1869" t="s">
        <v>75</v>
      </c>
      <c r="D1869" t="s">
        <v>11</v>
      </c>
      <c r="E1869" t="s">
        <v>9</v>
      </c>
      <c r="F1869">
        <v>574</v>
      </c>
      <c r="G1869">
        <v>575</v>
      </c>
    </row>
    <row r="1870" spans="1:7" x14ac:dyDescent="0.25">
      <c r="A1870">
        <v>1868</v>
      </c>
      <c r="B1870" t="s">
        <v>73</v>
      </c>
      <c r="C1870" t="s">
        <v>75</v>
      </c>
      <c r="D1870" t="s">
        <v>11</v>
      </c>
      <c r="E1870" t="s">
        <v>9</v>
      </c>
      <c r="F1870">
        <v>796</v>
      </c>
      <c r="G1870">
        <v>796</v>
      </c>
    </row>
    <row r="1871" spans="1:7" x14ac:dyDescent="0.25">
      <c r="A1871">
        <v>1869</v>
      </c>
      <c r="B1871" t="s">
        <v>73</v>
      </c>
      <c r="C1871" t="s">
        <v>75</v>
      </c>
      <c r="D1871" t="s">
        <v>11</v>
      </c>
      <c r="E1871" t="s">
        <v>10</v>
      </c>
      <c r="F1871">
        <v>56</v>
      </c>
      <c r="G1871">
        <v>57</v>
      </c>
    </row>
    <row r="1872" spans="1:7" x14ac:dyDescent="0.25">
      <c r="A1872">
        <v>1870</v>
      </c>
      <c r="B1872" t="s">
        <v>73</v>
      </c>
      <c r="C1872" t="s">
        <v>75</v>
      </c>
      <c r="D1872" t="s">
        <v>11</v>
      </c>
      <c r="E1872" t="s">
        <v>10</v>
      </c>
      <c r="F1872">
        <v>272</v>
      </c>
      <c r="G1872">
        <v>273</v>
      </c>
    </row>
    <row r="1873" spans="1:7" x14ac:dyDescent="0.25">
      <c r="A1873">
        <v>1871</v>
      </c>
      <c r="B1873" t="s">
        <v>73</v>
      </c>
      <c r="C1873" t="s">
        <v>75</v>
      </c>
      <c r="D1873" t="s">
        <v>11</v>
      </c>
      <c r="E1873" t="s">
        <v>10</v>
      </c>
      <c r="F1873">
        <v>500</v>
      </c>
      <c r="G1873">
        <v>500</v>
      </c>
    </row>
    <row r="1874" spans="1:7" x14ac:dyDescent="0.25">
      <c r="A1874">
        <v>1872</v>
      </c>
      <c r="B1874" t="s">
        <v>73</v>
      </c>
      <c r="C1874" t="s">
        <v>75</v>
      </c>
      <c r="D1874" t="s">
        <v>11</v>
      </c>
      <c r="E1874" t="s">
        <v>10</v>
      </c>
      <c r="F1874">
        <v>717</v>
      </c>
      <c r="G1874">
        <v>716</v>
      </c>
    </row>
    <row r="1875" spans="1:7" x14ac:dyDescent="0.25">
      <c r="A1875">
        <v>1873</v>
      </c>
      <c r="B1875" t="s">
        <v>73</v>
      </c>
      <c r="C1875" t="s">
        <v>75</v>
      </c>
      <c r="D1875" t="s">
        <v>12</v>
      </c>
      <c r="E1875" t="s">
        <v>9</v>
      </c>
      <c r="F1875">
        <v>20</v>
      </c>
      <c r="G1875">
        <v>23</v>
      </c>
    </row>
    <row r="1876" spans="1:7" x14ac:dyDescent="0.25">
      <c r="A1876">
        <v>1874</v>
      </c>
      <c r="B1876" t="s">
        <v>73</v>
      </c>
      <c r="C1876" t="s">
        <v>75</v>
      </c>
      <c r="D1876" t="s">
        <v>12</v>
      </c>
      <c r="E1876" t="s">
        <v>9</v>
      </c>
      <c r="F1876">
        <v>244</v>
      </c>
      <c r="G1876">
        <v>245</v>
      </c>
    </row>
    <row r="1877" spans="1:7" x14ac:dyDescent="0.25">
      <c r="A1877">
        <v>1875</v>
      </c>
      <c r="B1877" t="s">
        <v>73</v>
      </c>
      <c r="C1877" t="s">
        <v>75</v>
      </c>
      <c r="D1877" t="s">
        <v>12</v>
      </c>
      <c r="E1877" t="s">
        <v>9</v>
      </c>
      <c r="F1877">
        <v>467</v>
      </c>
      <c r="G1877">
        <v>469</v>
      </c>
    </row>
    <row r="1878" spans="1:7" x14ac:dyDescent="0.25">
      <c r="A1878">
        <v>1876</v>
      </c>
      <c r="B1878" t="s">
        <v>73</v>
      </c>
      <c r="C1878" t="s">
        <v>75</v>
      </c>
      <c r="D1878" t="s">
        <v>12</v>
      </c>
      <c r="E1878" t="s">
        <v>9</v>
      </c>
      <c r="F1878">
        <v>684</v>
      </c>
      <c r="G1878">
        <v>686</v>
      </c>
    </row>
    <row r="1879" spans="1:7" x14ac:dyDescent="0.25">
      <c r="A1879">
        <v>1877</v>
      </c>
      <c r="B1879" t="s">
        <v>73</v>
      </c>
      <c r="C1879" t="s">
        <v>75</v>
      </c>
      <c r="D1879" t="s">
        <v>12</v>
      </c>
      <c r="E1879" t="s">
        <v>9</v>
      </c>
      <c r="F1879">
        <v>909</v>
      </c>
      <c r="G1879">
        <v>912</v>
      </c>
    </row>
    <row r="1880" spans="1:7" x14ac:dyDescent="0.25">
      <c r="A1880">
        <v>1878</v>
      </c>
      <c r="B1880" t="s">
        <v>73</v>
      </c>
      <c r="C1880" t="s">
        <v>75</v>
      </c>
      <c r="D1880" t="s">
        <v>12</v>
      </c>
      <c r="E1880" t="s">
        <v>10</v>
      </c>
      <c r="F1880">
        <v>163</v>
      </c>
      <c r="G1880">
        <v>160</v>
      </c>
    </row>
    <row r="1881" spans="1:7" x14ac:dyDescent="0.25">
      <c r="A1881">
        <v>1879</v>
      </c>
      <c r="B1881" t="s">
        <v>73</v>
      </c>
      <c r="C1881" t="s">
        <v>75</v>
      </c>
      <c r="D1881" t="s">
        <v>12</v>
      </c>
      <c r="E1881" t="s">
        <v>10</v>
      </c>
      <c r="F1881">
        <v>385</v>
      </c>
      <c r="G1881">
        <v>383</v>
      </c>
    </row>
    <row r="1882" spans="1:7" x14ac:dyDescent="0.25">
      <c r="A1882">
        <v>1880</v>
      </c>
      <c r="B1882" t="s">
        <v>73</v>
      </c>
      <c r="C1882" t="s">
        <v>75</v>
      </c>
      <c r="D1882" t="s">
        <v>12</v>
      </c>
      <c r="E1882" t="s">
        <v>10</v>
      </c>
      <c r="F1882">
        <v>607</v>
      </c>
      <c r="G1882">
        <v>605</v>
      </c>
    </row>
    <row r="1883" spans="1:7" x14ac:dyDescent="0.25">
      <c r="A1883">
        <v>1881</v>
      </c>
      <c r="B1883" t="s">
        <v>73</v>
      </c>
      <c r="C1883" t="s">
        <v>75</v>
      </c>
      <c r="D1883" t="s">
        <v>12</v>
      </c>
      <c r="E1883" t="s">
        <v>10</v>
      </c>
      <c r="F1883">
        <v>828</v>
      </c>
      <c r="G1883">
        <v>824</v>
      </c>
    </row>
    <row r="1884" spans="1:7" x14ac:dyDescent="0.25">
      <c r="A1884">
        <v>1882</v>
      </c>
      <c r="B1884" t="s">
        <v>73</v>
      </c>
      <c r="C1884" t="s">
        <v>75</v>
      </c>
      <c r="D1884" t="s">
        <v>13</v>
      </c>
      <c r="E1884" t="s">
        <v>9</v>
      </c>
      <c r="F1884">
        <v>132</v>
      </c>
      <c r="G1884">
        <v>133</v>
      </c>
    </row>
    <row r="1885" spans="1:7" x14ac:dyDescent="0.25">
      <c r="A1885">
        <v>1883</v>
      </c>
      <c r="B1885" t="s">
        <v>73</v>
      </c>
      <c r="C1885" t="s">
        <v>75</v>
      </c>
      <c r="D1885" t="s">
        <v>13</v>
      </c>
      <c r="E1885" t="s">
        <v>9</v>
      </c>
      <c r="F1885">
        <v>356</v>
      </c>
      <c r="G1885">
        <v>358</v>
      </c>
    </row>
    <row r="1886" spans="1:7" x14ac:dyDescent="0.25">
      <c r="A1886">
        <v>1884</v>
      </c>
      <c r="B1886" t="s">
        <v>73</v>
      </c>
      <c r="C1886" t="s">
        <v>75</v>
      </c>
      <c r="D1886" t="s">
        <v>13</v>
      </c>
      <c r="E1886" t="s">
        <v>9</v>
      </c>
      <c r="F1886">
        <v>574</v>
      </c>
      <c r="G1886">
        <v>575</v>
      </c>
    </row>
    <row r="1887" spans="1:7" x14ac:dyDescent="0.25">
      <c r="A1887">
        <v>1885</v>
      </c>
      <c r="B1887" t="s">
        <v>73</v>
      </c>
      <c r="C1887" t="s">
        <v>75</v>
      </c>
      <c r="D1887" t="s">
        <v>13</v>
      </c>
      <c r="E1887" t="s">
        <v>9</v>
      </c>
      <c r="F1887">
        <v>796</v>
      </c>
      <c r="G1887">
        <v>797</v>
      </c>
    </row>
    <row r="1888" spans="1:7" x14ac:dyDescent="0.25">
      <c r="A1888">
        <v>1886</v>
      </c>
      <c r="B1888" t="s">
        <v>73</v>
      </c>
      <c r="C1888" t="s">
        <v>75</v>
      </c>
      <c r="D1888" t="s">
        <v>13</v>
      </c>
      <c r="E1888" t="s">
        <v>10</v>
      </c>
      <c r="F1888">
        <v>56</v>
      </c>
    </row>
    <row r="1889" spans="1:7" x14ac:dyDescent="0.25">
      <c r="A1889">
        <v>1887</v>
      </c>
      <c r="B1889" t="s">
        <v>73</v>
      </c>
      <c r="C1889" t="s">
        <v>75</v>
      </c>
      <c r="D1889" t="s">
        <v>13</v>
      </c>
      <c r="E1889" t="s">
        <v>10</v>
      </c>
      <c r="F1889">
        <v>272</v>
      </c>
    </row>
    <row r="1890" spans="1:7" x14ac:dyDescent="0.25">
      <c r="A1890">
        <v>1888</v>
      </c>
      <c r="B1890" t="s">
        <v>73</v>
      </c>
      <c r="C1890" t="s">
        <v>75</v>
      </c>
      <c r="D1890" t="s">
        <v>13</v>
      </c>
      <c r="E1890" t="s">
        <v>10</v>
      </c>
      <c r="F1890">
        <v>500</v>
      </c>
    </row>
    <row r="1891" spans="1:7" x14ac:dyDescent="0.25">
      <c r="A1891">
        <v>1889</v>
      </c>
      <c r="B1891" t="s">
        <v>73</v>
      </c>
      <c r="C1891" t="s">
        <v>75</v>
      </c>
      <c r="D1891" t="s">
        <v>13</v>
      </c>
      <c r="E1891" t="s">
        <v>10</v>
      </c>
      <c r="F1891">
        <v>717</v>
      </c>
    </row>
    <row r="1892" spans="1:7" x14ac:dyDescent="0.25">
      <c r="A1892">
        <v>1890</v>
      </c>
      <c r="B1892" t="s">
        <v>73</v>
      </c>
      <c r="C1892" t="s">
        <v>76</v>
      </c>
      <c r="D1892" t="s">
        <v>8</v>
      </c>
      <c r="E1892" t="s">
        <v>9</v>
      </c>
      <c r="F1892">
        <v>108</v>
      </c>
      <c r="G1892">
        <v>111</v>
      </c>
    </row>
    <row r="1893" spans="1:7" x14ac:dyDescent="0.25">
      <c r="A1893">
        <v>1891</v>
      </c>
      <c r="B1893" t="s">
        <v>73</v>
      </c>
      <c r="C1893" t="s">
        <v>76</v>
      </c>
      <c r="D1893" t="s">
        <v>8</v>
      </c>
      <c r="E1893" t="s">
        <v>9</v>
      </c>
      <c r="F1893">
        <v>366</v>
      </c>
      <c r="G1893">
        <v>368</v>
      </c>
    </row>
    <row r="1894" spans="1:7" x14ac:dyDescent="0.25">
      <c r="A1894">
        <v>1892</v>
      </c>
      <c r="B1894" t="s">
        <v>73</v>
      </c>
      <c r="C1894" t="s">
        <v>76</v>
      </c>
      <c r="D1894" t="s">
        <v>8</v>
      </c>
      <c r="E1894" t="s">
        <v>9</v>
      </c>
      <c r="F1894">
        <v>632</v>
      </c>
      <c r="G1894">
        <v>635</v>
      </c>
    </row>
    <row r="1895" spans="1:7" x14ac:dyDescent="0.25">
      <c r="A1895">
        <v>1893</v>
      </c>
      <c r="B1895" t="s">
        <v>73</v>
      </c>
      <c r="C1895" t="s">
        <v>76</v>
      </c>
      <c r="D1895" t="s">
        <v>8</v>
      </c>
      <c r="E1895" t="s">
        <v>9</v>
      </c>
      <c r="F1895">
        <v>894</v>
      </c>
      <c r="G1895">
        <v>899</v>
      </c>
    </row>
    <row r="1896" spans="1:7" x14ac:dyDescent="0.25">
      <c r="A1896">
        <v>1894</v>
      </c>
      <c r="B1896" t="s">
        <v>73</v>
      </c>
      <c r="C1896" t="s">
        <v>76</v>
      </c>
      <c r="D1896" t="s">
        <v>8</v>
      </c>
      <c r="E1896" t="s">
        <v>9</v>
      </c>
      <c r="F1896">
        <v>1150</v>
      </c>
      <c r="G1896">
        <v>1154</v>
      </c>
    </row>
    <row r="1897" spans="1:7" x14ac:dyDescent="0.25">
      <c r="A1897">
        <v>1895</v>
      </c>
      <c r="B1897" t="s">
        <v>73</v>
      </c>
      <c r="C1897" t="s">
        <v>76</v>
      </c>
      <c r="D1897" t="s">
        <v>8</v>
      </c>
      <c r="E1897" t="s">
        <v>9</v>
      </c>
      <c r="F1897">
        <v>1426</v>
      </c>
      <c r="G1897">
        <v>1430</v>
      </c>
    </row>
    <row r="1898" spans="1:7" x14ac:dyDescent="0.25">
      <c r="A1898">
        <v>1896</v>
      </c>
      <c r="B1898" t="s">
        <v>73</v>
      </c>
      <c r="C1898" t="s">
        <v>76</v>
      </c>
      <c r="D1898" t="s">
        <v>8</v>
      </c>
      <c r="E1898" t="s">
        <v>10</v>
      </c>
      <c r="F1898">
        <v>32</v>
      </c>
      <c r="G1898">
        <v>27</v>
      </c>
    </row>
    <row r="1899" spans="1:7" x14ac:dyDescent="0.25">
      <c r="A1899">
        <v>1897</v>
      </c>
      <c r="B1899" t="s">
        <v>73</v>
      </c>
      <c r="C1899" t="s">
        <v>76</v>
      </c>
      <c r="D1899" t="s">
        <v>8</v>
      </c>
      <c r="E1899" t="s">
        <v>10</v>
      </c>
      <c r="F1899">
        <v>296</v>
      </c>
      <c r="G1899">
        <v>283</v>
      </c>
    </row>
    <row r="1900" spans="1:7" x14ac:dyDescent="0.25">
      <c r="A1900">
        <v>1898</v>
      </c>
      <c r="B1900" t="s">
        <v>73</v>
      </c>
      <c r="C1900" t="s">
        <v>76</v>
      </c>
      <c r="D1900" t="s">
        <v>8</v>
      </c>
      <c r="E1900" t="s">
        <v>10</v>
      </c>
      <c r="F1900">
        <v>543</v>
      </c>
      <c r="G1900">
        <v>543</v>
      </c>
    </row>
    <row r="1901" spans="1:7" x14ac:dyDescent="0.25">
      <c r="A1901">
        <v>1899</v>
      </c>
      <c r="B1901" t="s">
        <v>73</v>
      </c>
      <c r="C1901" t="s">
        <v>76</v>
      </c>
      <c r="D1901" t="s">
        <v>8</v>
      </c>
      <c r="E1901" t="s">
        <v>10</v>
      </c>
      <c r="F1901">
        <v>814</v>
      </c>
      <c r="G1901">
        <v>810</v>
      </c>
    </row>
    <row r="1902" spans="1:7" x14ac:dyDescent="0.25">
      <c r="A1902">
        <v>1900</v>
      </c>
      <c r="B1902" t="s">
        <v>73</v>
      </c>
      <c r="C1902" t="s">
        <v>76</v>
      </c>
      <c r="D1902" t="s">
        <v>8</v>
      </c>
      <c r="E1902" t="s">
        <v>10</v>
      </c>
      <c r="F1902">
        <v>1077</v>
      </c>
      <c r="G1902">
        <v>1075</v>
      </c>
    </row>
    <row r="1903" spans="1:7" x14ac:dyDescent="0.25">
      <c r="A1903">
        <v>1901</v>
      </c>
      <c r="B1903" t="s">
        <v>73</v>
      </c>
      <c r="C1903" t="s">
        <v>76</v>
      </c>
      <c r="D1903" t="s">
        <v>8</v>
      </c>
      <c r="E1903" t="s">
        <v>10</v>
      </c>
      <c r="F1903">
        <v>1351</v>
      </c>
      <c r="G1903">
        <v>1351</v>
      </c>
    </row>
    <row r="1904" spans="1:7" x14ac:dyDescent="0.25">
      <c r="A1904">
        <v>1902</v>
      </c>
      <c r="B1904" t="s">
        <v>73</v>
      </c>
      <c r="C1904" t="s">
        <v>76</v>
      </c>
      <c r="D1904" t="s">
        <v>8</v>
      </c>
      <c r="E1904" t="s">
        <v>10</v>
      </c>
      <c r="F1904">
        <v>1636</v>
      </c>
      <c r="G1904">
        <v>1636</v>
      </c>
    </row>
    <row r="1905" spans="1:7" x14ac:dyDescent="0.25">
      <c r="A1905">
        <v>1903</v>
      </c>
      <c r="B1905" t="s">
        <v>73</v>
      </c>
      <c r="C1905" t="s">
        <v>76</v>
      </c>
      <c r="D1905" t="s">
        <v>11</v>
      </c>
      <c r="E1905" t="s">
        <v>9</v>
      </c>
      <c r="F1905">
        <v>237</v>
      </c>
      <c r="G1905">
        <v>239</v>
      </c>
    </row>
    <row r="1906" spans="1:7" x14ac:dyDescent="0.25">
      <c r="A1906">
        <v>1904</v>
      </c>
      <c r="B1906" t="s">
        <v>73</v>
      </c>
      <c r="C1906" t="s">
        <v>76</v>
      </c>
      <c r="D1906" t="s">
        <v>11</v>
      </c>
      <c r="E1906" t="s">
        <v>9</v>
      </c>
      <c r="F1906">
        <v>495</v>
      </c>
      <c r="G1906">
        <v>496</v>
      </c>
    </row>
    <row r="1907" spans="1:7" x14ac:dyDescent="0.25">
      <c r="A1907">
        <v>1905</v>
      </c>
      <c r="B1907" t="s">
        <v>73</v>
      </c>
      <c r="C1907" t="s">
        <v>76</v>
      </c>
      <c r="D1907" t="s">
        <v>11</v>
      </c>
      <c r="E1907" t="s">
        <v>9</v>
      </c>
      <c r="F1907">
        <v>759</v>
      </c>
      <c r="G1907">
        <v>759</v>
      </c>
    </row>
    <row r="1908" spans="1:7" x14ac:dyDescent="0.25">
      <c r="A1908">
        <v>1906</v>
      </c>
      <c r="B1908" t="s">
        <v>73</v>
      </c>
      <c r="C1908" t="s">
        <v>76</v>
      </c>
      <c r="D1908" t="s">
        <v>11</v>
      </c>
      <c r="E1908" t="s">
        <v>9</v>
      </c>
      <c r="F1908">
        <v>1020</v>
      </c>
      <c r="G1908">
        <v>1023</v>
      </c>
    </row>
    <row r="1909" spans="1:7" x14ac:dyDescent="0.25">
      <c r="A1909">
        <v>1907</v>
      </c>
      <c r="B1909" t="s">
        <v>73</v>
      </c>
      <c r="C1909" t="s">
        <v>76</v>
      </c>
      <c r="D1909" t="s">
        <v>11</v>
      </c>
      <c r="E1909" t="s">
        <v>9</v>
      </c>
      <c r="F1909">
        <v>1292</v>
      </c>
      <c r="G1909">
        <v>1294</v>
      </c>
    </row>
    <row r="1910" spans="1:7" x14ac:dyDescent="0.25">
      <c r="A1910">
        <v>1908</v>
      </c>
      <c r="B1910" t="s">
        <v>73</v>
      </c>
      <c r="C1910" t="s">
        <v>76</v>
      </c>
      <c r="D1910" t="s">
        <v>11</v>
      </c>
      <c r="E1910" t="s">
        <v>9</v>
      </c>
      <c r="F1910">
        <v>1574</v>
      </c>
      <c r="G1910">
        <v>1571</v>
      </c>
    </row>
    <row r="1911" spans="1:7" x14ac:dyDescent="0.25">
      <c r="A1911">
        <v>1909</v>
      </c>
      <c r="B1911" t="s">
        <v>73</v>
      </c>
      <c r="C1911" t="s">
        <v>76</v>
      </c>
      <c r="D1911" t="s">
        <v>11</v>
      </c>
      <c r="E1911" t="s">
        <v>10</v>
      </c>
      <c r="F1911">
        <v>163</v>
      </c>
      <c r="G1911">
        <v>164</v>
      </c>
    </row>
    <row r="1912" spans="1:7" x14ac:dyDescent="0.25">
      <c r="A1912">
        <v>1910</v>
      </c>
      <c r="B1912" t="s">
        <v>73</v>
      </c>
      <c r="C1912" t="s">
        <v>76</v>
      </c>
      <c r="D1912" t="s">
        <v>11</v>
      </c>
      <c r="E1912" t="s">
        <v>10</v>
      </c>
      <c r="F1912">
        <v>418</v>
      </c>
      <c r="G1912">
        <v>417</v>
      </c>
    </row>
    <row r="1913" spans="1:7" x14ac:dyDescent="0.25">
      <c r="A1913">
        <v>1911</v>
      </c>
      <c r="B1913" t="s">
        <v>73</v>
      </c>
      <c r="C1913" t="s">
        <v>76</v>
      </c>
      <c r="D1913" t="s">
        <v>11</v>
      </c>
      <c r="E1913" t="s">
        <v>10</v>
      </c>
      <c r="F1913">
        <v>684</v>
      </c>
      <c r="G1913">
        <v>685</v>
      </c>
    </row>
    <row r="1914" spans="1:7" x14ac:dyDescent="0.25">
      <c r="A1914">
        <v>1912</v>
      </c>
      <c r="B1914" t="s">
        <v>73</v>
      </c>
      <c r="C1914" t="s">
        <v>76</v>
      </c>
      <c r="D1914" t="s">
        <v>11</v>
      </c>
      <c r="E1914" t="s">
        <v>10</v>
      </c>
      <c r="F1914">
        <v>946</v>
      </c>
      <c r="G1914">
        <v>947</v>
      </c>
    </row>
    <row r="1915" spans="1:7" x14ac:dyDescent="0.25">
      <c r="A1915">
        <v>1913</v>
      </c>
      <c r="B1915" t="s">
        <v>73</v>
      </c>
      <c r="C1915" t="s">
        <v>76</v>
      </c>
      <c r="D1915" t="s">
        <v>11</v>
      </c>
      <c r="E1915" t="s">
        <v>10</v>
      </c>
      <c r="F1915">
        <v>1213</v>
      </c>
      <c r="G1915">
        <v>1215</v>
      </c>
    </row>
    <row r="1916" spans="1:7" x14ac:dyDescent="0.25">
      <c r="A1916">
        <v>1914</v>
      </c>
      <c r="B1916" t="s">
        <v>73</v>
      </c>
      <c r="C1916" t="s">
        <v>76</v>
      </c>
      <c r="D1916" t="s">
        <v>11</v>
      </c>
      <c r="E1916" t="s">
        <v>10</v>
      </c>
      <c r="F1916">
        <v>1485</v>
      </c>
      <c r="G1916">
        <v>1486</v>
      </c>
    </row>
    <row r="1917" spans="1:7" x14ac:dyDescent="0.25">
      <c r="A1917">
        <v>1915</v>
      </c>
      <c r="B1917" t="s">
        <v>73</v>
      </c>
      <c r="C1917" t="s">
        <v>76</v>
      </c>
      <c r="D1917" t="s">
        <v>12</v>
      </c>
      <c r="E1917" t="s">
        <v>9</v>
      </c>
      <c r="F1917">
        <v>108</v>
      </c>
      <c r="G1917">
        <v>114</v>
      </c>
    </row>
    <row r="1918" spans="1:7" x14ac:dyDescent="0.25">
      <c r="A1918">
        <v>1916</v>
      </c>
      <c r="B1918" t="s">
        <v>73</v>
      </c>
      <c r="C1918" t="s">
        <v>76</v>
      </c>
      <c r="D1918" t="s">
        <v>12</v>
      </c>
      <c r="E1918" t="s">
        <v>9</v>
      </c>
      <c r="F1918">
        <v>366</v>
      </c>
      <c r="G1918">
        <v>371</v>
      </c>
    </row>
    <row r="1919" spans="1:7" x14ac:dyDescent="0.25">
      <c r="A1919">
        <v>1917</v>
      </c>
      <c r="B1919" t="s">
        <v>73</v>
      </c>
      <c r="C1919" t="s">
        <v>76</v>
      </c>
      <c r="D1919" t="s">
        <v>12</v>
      </c>
      <c r="E1919" t="s">
        <v>9</v>
      </c>
      <c r="F1919">
        <v>632</v>
      </c>
      <c r="G1919">
        <v>636</v>
      </c>
    </row>
    <row r="1920" spans="1:7" x14ac:dyDescent="0.25">
      <c r="A1920">
        <v>1918</v>
      </c>
      <c r="B1920" t="s">
        <v>73</v>
      </c>
      <c r="C1920" t="s">
        <v>76</v>
      </c>
      <c r="D1920" t="s">
        <v>12</v>
      </c>
      <c r="E1920" t="s">
        <v>9</v>
      </c>
      <c r="F1920">
        <v>894</v>
      </c>
      <c r="G1920">
        <v>899</v>
      </c>
    </row>
    <row r="1921" spans="1:7" x14ac:dyDescent="0.25">
      <c r="A1921">
        <v>1919</v>
      </c>
      <c r="B1921" t="s">
        <v>73</v>
      </c>
      <c r="C1921" t="s">
        <v>76</v>
      </c>
      <c r="D1921" t="s">
        <v>12</v>
      </c>
      <c r="E1921" t="s">
        <v>9</v>
      </c>
      <c r="F1921">
        <v>1150</v>
      </c>
      <c r="G1921">
        <v>1156</v>
      </c>
    </row>
    <row r="1922" spans="1:7" x14ac:dyDescent="0.25">
      <c r="A1922">
        <v>1920</v>
      </c>
      <c r="B1922" t="s">
        <v>73</v>
      </c>
      <c r="C1922" t="s">
        <v>76</v>
      </c>
      <c r="D1922" t="s">
        <v>12</v>
      </c>
      <c r="E1922" t="s">
        <v>9</v>
      </c>
      <c r="F1922">
        <v>1426</v>
      </c>
      <c r="G1922">
        <v>1433</v>
      </c>
    </row>
    <row r="1923" spans="1:7" x14ac:dyDescent="0.25">
      <c r="A1923">
        <v>1921</v>
      </c>
      <c r="B1923" t="s">
        <v>73</v>
      </c>
      <c r="C1923" t="s">
        <v>76</v>
      </c>
      <c r="D1923" t="s">
        <v>12</v>
      </c>
      <c r="E1923" t="s">
        <v>10</v>
      </c>
      <c r="F1923">
        <v>32</v>
      </c>
      <c r="G1923">
        <v>30</v>
      </c>
    </row>
    <row r="1924" spans="1:7" x14ac:dyDescent="0.25">
      <c r="A1924">
        <v>1922</v>
      </c>
      <c r="B1924" t="s">
        <v>73</v>
      </c>
      <c r="C1924" t="s">
        <v>76</v>
      </c>
      <c r="D1924" t="s">
        <v>12</v>
      </c>
      <c r="E1924" t="s">
        <v>10</v>
      </c>
      <c r="F1924">
        <v>296</v>
      </c>
      <c r="G1924">
        <v>291</v>
      </c>
    </row>
    <row r="1925" spans="1:7" x14ac:dyDescent="0.25">
      <c r="A1925">
        <v>1923</v>
      </c>
      <c r="B1925" t="s">
        <v>73</v>
      </c>
      <c r="C1925" t="s">
        <v>76</v>
      </c>
      <c r="D1925" t="s">
        <v>12</v>
      </c>
      <c r="E1925" t="s">
        <v>10</v>
      </c>
      <c r="F1925">
        <v>543</v>
      </c>
      <c r="G1925">
        <v>546</v>
      </c>
    </row>
    <row r="1926" spans="1:7" x14ac:dyDescent="0.25">
      <c r="A1926">
        <v>1924</v>
      </c>
      <c r="B1926" t="s">
        <v>73</v>
      </c>
      <c r="C1926" t="s">
        <v>76</v>
      </c>
      <c r="D1926" t="s">
        <v>12</v>
      </c>
      <c r="E1926" t="s">
        <v>10</v>
      </c>
      <c r="F1926">
        <v>814</v>
      </c>
      <c r="G1926">
        <v>819</v>
      </c>
    </row>
    <row r="1927" spans="1:7" x14ac:dyDescent="0.25">
      <c r="A1927">
        <v>1925</v>
      </c>
      <c r="B1927" t="s">
        <v>73</v>
      </c>
      <c r="C1927" t="s">
        <v>76</v>
      </c>
      <c r="D1927" t="s">
        <v>12</v>
      </c>
      <c r="E1927" t="s">
        <v>10</v>
      </c>
      <c r="F1927">
        <v>1077</v>
      </c>
      <c r="G1927">
        <v>1083</v>
      </c>
    </row>
    <row r="1928" spans="1:7" x14ac:dyDescent="0.25">
      <c r="A1928">
        <v>1926</v>
      </c>
      <c r="B1928" t="s">
        <v>73</v>
      </c>
      <c r="C1928" t="s">
        <v>76</v>
      </c>
      <c r="D1928" t="s">
        <v>12</v>
      </c>
      <c r="E1928" t="s">
        <v>10</v>
      </c>
      <c r="F1928">
        <v>1351</v>
      </c>
      <c r="G1928">
        <v>1349</v>
      </c>
    </row>
    <row r="1929" spans="1:7" x14ac:dyDescent="0.25">
      <c r="A1929">
        <v>1927</v>
      </c>
      <c r="B1929" t="s">
        <v>73</v>
      </c>
      <c r="C1929" t="s">
        <v>76</v>
      </c>
      <c r="D1929" t="s">
        <v>12</v>
      </c>
      <c r="E1929" t="s">
        <v>10</v>
      </c>
      <c r="F1929">
        <v>1636</v>
      </c>
      <c r="G1929">
        <v>1636</v>
      </c>
    </row>
    <row r="1930" spans="1:7" x14ac:dyDescent="0.25">
      <c r="A1930">
        <v>1928</v>
      </c>
      <c r="B1930" t="s">
        <v>73</v>
      </c>
      <c r="C1930" t="s">
        <v>76</v>
      </c>
      <c r="D1930" t="s">
        <v>13</v>
      </c>
      <c r="E1930" t="s">
        <v>9</v>
      </c>
      <c r="F1930">
        <v>237</v>
      </c>
      <c r="G1930">
        <v>239</v>
      </c>
    </row>
    <row r="1931" spans="1:7" x14ac:dyDescent="0.25">
      <c r="A1931">
        <v>1929</v>
      </c>
      <c r="B1931" t="s">
        <v>73</v>
      </c>
      <c r="C1931" t="s">
        <v>76</v>
      </c>
      <c r="D1931" t="s">
        <v>13</v>
      </c>
      <c r="E1931" t="s">
        <v>9</v>
      </c>
      <c r="F1931">
        <v>495</v>
      </c>
      <c r="G1931">
        <v>496</v>
      </c>
    </row>
    <row r="1932" spans="1:7" x14ac:dyDescent="0.25">
      <c r="A1932">
        <v>1930</v>
      </c>
      <c r="B1932" t="s">
        <v>73</v>
      </c>
      <c r="C1932" t="s">
        <v>76</v>
      </c>
      <c r="D1932" t="s">
        <v>13</v>
      </c>
      <c r="E1932" t="s">
        <v>9</v>
      </c>
      <c r="F1932">
        <v>759</v>
      </c>
      <c r="G1932">
        <v>762</v>
      </c>
    </row>
    <row r="1933" spans="1:7" x14ac:dyDescent="0.25">
      <c r="A1933">
        <v>1931</v>
      </c>
      <c r="B1933" t="s">
        <v>73</v>
      </c>
      <c r="C1933" t="s">
        <v>76</v>
      </c>
      <c r="D1933" t="s">
        <v>13</v>
      </c>
      <c r="E1933" t="s">
        <v>9</v>
      </c>
      <c r="F1933">
        <v>1020</v>
      </c>
      <c r="G1933">
        <v>1022</v>
      </c>
    </row>
    <row r="1934" spans="1:7" x14ac:dyDescent="0.25">
      <c r="A1934">
        <v>1932</v>
      </c>
      <c r="B1934" t="s">
        <v>73</v>
      </c>
      <c r="C1934" t="s">
        <v>76</v>
      </c>
      <c r="D1934" t="s">
        <v>13</v>
      </c>
      <c r="E1934" t="s">
        <v>9</v>
      </c>
      <c r="F1934">
        <v>1292</v>
      </c>
      <c r="G1934">
        <v>1293</v>
      </c>
    </row>
    <row r="1935" spans="1:7" x14ac:dyDescent="0.25">
      <c r="A1935">
        <v>1933</v>
      </c>
      <c r="B1935" t="s">
        <v>73</v>
      </c>
      <c r="C1935" t="s">
        <v>76</v>
      </c>
      <c r="D1935" t="s">
        <v>13</v>
      </c>
      <c r="E1935" t="s">
        <v>9</v>
      </c>
      <c r="F1935">
        <v>1574</v>
      </c>
      <c r="G1935">
        <v>1571</v>
      </c>
    </row>
    <row r="1936" spans="1:7" x14ac:dyDescent="0.25">
      <c r="A1936">
        <v>1934</v>
      </c>
      <c r="B1936" t="s">
        <v>73</v>
      </c>
      <c r="C1936" t="s">
        <v>76</v>
      </c>
      <c r="D1936" t="s">
        <v>13</v>
      </c>
      <c r="E1936" t="s">
        <v>10</v>
      </c>
      <c r="F1936">
        <v>163</v>
      </c>
      <c r="G1936">
        <v>163</v>
      </c>
    </row>
    <row r="1937" spans="1:7" x14ac:dyDescent="0.25">
      <c r="A1937">
        <v>1935</v>
      </c>
      <c r="B1937" t="s">
        <v>73</v>
      </c>
      <c r="C1937" t="s">
        <v>76</v>
      </c>
      <c r="D1937" t="s">
        <v>13</v>
      </c>
      <c r="E1937" t="s">
        <v>10</v>
      </c>
      <c r="F1937">
        <v>418</v>
      </c>
    </row>
    <row r="1938" spans="1:7" x14ac:dyDescent="0.25">
      <c r="A1938">
        <v>1936</v>
      </c>
      <c r="B1938" t="s">
        <v>73</v>
      </c>
      <c r="C1938" t="s">
        <v>76</v>
      </c>
      <c r="D1938" t="s">
        <v>13</v>
      </c>
      <c r="E1938" t="s">
        <v>10</v>
      </c>
      <c r="F1938">
        <v>684</v>
      </c>
    </row>
    <row r="1939" spans="1:7" x14ac:dyDescent="0.25">
      <c r="A1939">
        <v>1937</v>
      </c>
      <c r="B1939" t="s">
        <v>73</v>
      </c>
      <c r="C1939" t="s">
        <v>76</v>
      </c>
      <c r="D1939" t="s">
        <v>13</v>
      </c>
      <c r="E1939" t="s">
        <v>10</v>
      </c>
      <c r="F1939">
        <v>946</v>
      </c>
      <c r="G1939">
        <v>946</v>
      </c>
    </row>
    <row r="1940" spans="1:7" x14ac:dyDescent="0.25">
      <c r="A1940">
        <v>1938</v>
      </c>
      <c r="B1940" t="s">
        <v>73</v>
      </c>
      <c r="C1940" t="s">
        <v>76</v>
      </c>
      <c r="D1940" t="s">
        <v>13</v>
      </c>
      <c r="E1940" t="s">
        <v>10</v>
      </c>
      <c r="F1940">
        <v>1213</v>
      </c>
    </row>
    <row r="1941" spans="1:7" x14ac:dyDescent="0.25">
      <c r="A1941">
        <v>1939</v>
      </c>
      <c r="B1941" t="s">
        <v>73</v>
      </c>
      <c r="C1941" t="s">
        <v>76</v>
      </c>
      <c r="D1941" t="s">
        <v>13</v>
      </c>
      <c r="E1941" t="s">
        <v>10</v>
      </c>
      <c r="F1941">
        <v>1485</v>
      </c>
      <c r="G1941">
        <v>1486</v>
      </c>
    </row>
    <row r="1942" spans="1:7" x14ac:dyDescent="0.25">
      <c r="A1942">
        <v>1940</v>
      </c>
      <c r="B1942" t="s">
        <v>77</v>
      </c>
      <c r="C1942" t="s">
        <v>78</v>
      </c>
      <c r="D1942" t="s">
        <v>8</v>
      </c>
      <c r="E1942" t="s">
        <v>9</v>
      </c>
      <c r="F1942">
        <v>94</v>
      </c>
      <c r="G1942">
        <v>91</v>
      </c>
    </row>
    <row r="1943" spans="1:7" x14ac:dyDescent="0.25">
      <c r="A1943">
        <v>1941</v>
      </c>
      <c r="B1943" t="s">
        <v>77</v>
      </c>
      <c r="C1943" t="s">
        <v>78</v>
      </c>
      <c r="D1943" t="s">
        <v>8</v>
      </c>
      <c r="E1943" t="s">
        <v>9</v>
      </c>
      <c r="F1943">
        <v>239</v>
      </c>
      <c r="G1943">
        <v>236</v>
      </c>
    </row>
    <row r="1944" spans="1:7" x14ac:dyDescent="0.25">
      <c r="A1944">
        <v>1942</v>
      </c>
      <c r="B1944" t="s">
        <v>77</v>
      </c>
      <c r="C1944" t="s">
        <v>78</v>
      </c>
      <c r="D1944" t="s">
        <v>8</v>
      </c>
      <c r="E1944" t="s">
        <v>9</v>
      </c>
      <c r="F1944">
        <v>384</v>
      </c>
      <c r="G1944">
        <v>379</v>
      </c>
    </row>
    <row r="1945" spans="1:7" x14ac:dyDescent="0.25">
      <c r="A1945">
        <v>1943</v>
      </c>
      <c r="B1945" t="s">
        <v>77</v>
      </c>
      <c r="C1945" t="s">
        <v>78</v>
      </c>
      <c r="D1945" t="s">
        <v>8</v>
      </c>
      <c r="E1945" t="s">
        <v>10</v>
      </c>
      <c r="F1945">
        <v>22</v>
      </c>
    </row>
    <row r="1946" spans="1:7" x14ac:dyDescent="0.25">
      <c r="A1946">
        <v>1944</v>
      </c>
      <c r="B1946" t="s">
        <v>77</v>
      </c>
      <c r="C1946" t="s">
        <v>78</v>
      </c>
      <c r="D1946" t="s">
        <v>8</v>
      </c>
      <c r="E1946" t="s">
        <v>10</v>
      </c>
      <c r="F1946">
        <v>175</v>
      </c>
      <c r="G1946">
        <v>176</v>
      </c>
    </row>
    <row r="1947" spans="1:7" x14ac:dyDescent="0.25">
      <c r="A1947">
        <v>1945</v>
      </c>
      <c r="B1947" t="s">
        <v>77</v>
      </c>
      <c r="C1947" t="s">
        <v>78</v>
      </c>
      <c r="D1947" t="s">
        <v>8</v>
      </c>
      <c r="E1947" t="s">
        <v>10</v>
      </c>
      <c r="F1947">
        <v>317</v>
      </c>
      <c r="G1947">
        <v>319</v>
      </c>
    </row>
    <row r="1948" spans="1:7" x14ac:dyDescent="0.25">
      <c r="A1948">
        <v>1946</v>
      </c>
      <c r="B1948" t="s">
        <v>77</v>
      </c>
      <c r="C1948" t="s">
        <v>78</v>
      </c>
      <c r="D1948" t="s">
        <v>8</v>
      </c>
      <c r="E1948" t="s">
        <v>10</v>
      </c>
      <c r="F1948">
        <v>466</v>
      </c>
    </row>
    <row r="1949" spans="1:7" x14ac:dyDescent="0.25">
      <c r="A1949">
        <v>1947</v>
      </c>
      <c r="B1949" t="s">
        <v>77</v>
      </c>
      <c r="C1949" t="s">
        <v>78</v>
      </c>
      <c r="D1949" t="s">
        <v>11</v>
      </c>
      <c r="E1949" t="s">
        <v>9</v>
      </c>
      <c r="F1949">
        <v>169</v>
      </c>
      <c r="G1949">
        <v>167</v>
      </c>
    </row>
    <row r="1950" spans="1:7" x14ac:dyDescent="0.25">
      <c r="A1950">
        <v>1948</v>
      </c>
      <c r="B1950" t="s">
        <v>77</v>
      </c>
      <c r="C1950" t="s">
        <v>78</v>
      </c>
      <c r="D1950" t="s">
        <v>11</v>
      </c>
      <c r="E1950" t="s">
        <v>9</v>
      </c>
      <c r="F1950">
        <v>310</v>
      </c>
      <c r="G1950">
        <v>309</v>
      </c>
    </row>
    <row r="1951" spans="1:7" x14ac:dyDescent="0.25">
      <c r="A1951">
        <v>1949</v>
      </c>
      <c r="B1951" t="s">
        <v>77</v>
      </c>
      <c r="C1951" t="s">
        <v>78</v>
      </c>
      <c r="D1951" t="s">
        <v>11</v>
      </c>
      <c r="E1951" t="s">
        <v>9</v>
      </c>
      <c r="F1951">
        <v>453</v>
      </c>
      <c r="G1951">
        <v>457</v>
      </c>
    </row>
    <row r="1952" spans="1:7" x14ac:dyDescent="0.25">
      <c r="A1952">
        <v>1950</v>
      </c>
      <c r="B1952" t="s">
        <v>77</v>
      </c>
      <c r="C1952" t="s">
        <v>78</v>
      </c>
      <c r="D1952" t="s">
        <v>11</v>
      </c>
      <c r="E1952" t="s">
        <v>10</v>
      </c>
      <c r="F1952">
        <v>104</v>
      </c>
      <c r="G1952">
        <v>106</v>
      </c>
    </row>
    <row r="1953" spans="1:7" x14ac:dyDescent="0.25">
      <c r="A1953">
        <v>1951</v>
      </c>
      <c r="B1953" t="s">
        <v>77</v>
      </c>
      <c r="C1953" t="s">
        <v>78</v>
      </c>
      <c r="D1953" t="s">
        <v>11</v>
      </c>
      <c r="E1953" t="s">
        <v>10</v>
      </c>
      <c r="F1953">
        <v>249</v>
      </c>
      <c r="G1953">
        <v>249</v>
      </c>
    </row>
    <row r="1954" spans="1:7" x14ac:dyDescent="0.25">
      <c r="A1954">
        <v>1952</v>
      </c>
      <c r="B1954" t="s">
        <v>77</v>
      </c>
      <c r="C1954" t="s">
        <v>78</v>
      </c>
      <c r="D1954" t="s">
        <v>11</v>
      </c>
      <c r="E1954" t="s">
        <v>10</v>
      </c>
      <c r="F1954">
        <v>388</v>
      </c>
      <c r="G1954">
        <v>391</v>
      </c>
    </row>
    <row r="1955" spans="1:7" x14ac:dyDescent="0.25">
      <c r="A1955">
        <v>1953</v>
      </c>
      <c r="B1955" t="s">
        <v>77</v>
      </c>
      <c r="C1955" t="s">
        <v>78</v>
      </c>
      <c r="D1955" t="s">
        <v>12</v>
      </c>
      <c r="E1955" t="s">
        <v>9</v>
      </c>
      <c r="F1955">
        <v>94</v>
      </c>
      <c r="G1955">
        <v>98</v>
      </c>
    </row>
    <row r="1956" spans="1:7" x14ac:dyDescent="0.25">
      <c r="A1956">
        <v>1954</v>
      </c>
      <c r="B1956" t="s">
        <v>77</v>
      </c>
      <c r="C1956" t="s">
        <v>78</v>
      </c>
      <c r="D1956" t="s">
        <v>12</v>
      </c>
      <c r="E1956" t="s">
        <v>9</v>
      </c>
      <c r="F1956">
        <v>239</v>
      </c>
      <c r="G1956">
        <v>242</v>
      </c>
    </row>
    <row r="1957" spans="1:7" x14ac:dyDescent="0.25">
      <c r="A1957">
        <v>1955</v>
      </c>
      <c r="B1957" t="s">
        <v>77</v>
      </c>
      <c r="C1957" t="s">
        <v>78</v>
      </c>
      <c r="D1957" t="s">
        <v>12</v>
      </c>
      <c r="E1957" t="s">
        <v>9</v>
      </c>
      <c r="F1957">
        <v>384</v>
      </c>
      <c r="G1957">
        <v>385</v>
      </c>
    </row>
    <row r="1958" spans="1:7" x14ac:dyDescent="0.25">
      <c r="A1958">
        <v>1956</v>
      </c>
      <c r="B1958" t="s">
        <v>77</v>
      </c>
      <c r="C1958" t="s">
        <v>78</v>
      </c>
      <c r="D1958" t="s">
        <v>12</v>
      </c>
      <c r="E1958" t="s">
        <v>10</v>
      </c>
      <c r="F1958">
        <v>22</v>
      </c>
      <c r="G1958">
        <v>26</v>
      </c>
    </row>
    <row r="1959" spans="1:7" x14ac:dyDescent="0.25">
      <c r="A1959">
        <v>1957</v>
      </c>
      <c r="B1959" t="s">
        <v>77</v>
      </c>
      <c r="C1959" t="s">
        <v>78</v>
      </c>
      <c r="D1959" t="s">
        <v>12</v>
      </c>
      <c r="E1959" t="s">
        <v>10</v>
      </c>
      <c r="F1959">
        <v>175</v>
      </c>
      <c r="G1959">
        <v>177</v>
      </c>
    </row>
    <row r="1960" spans="1:7" x14ac:dyDescent="0.25">
      <c r="A1960">
        <v>1958</v>
      </c>
      <c r="B1960" t="s">
        <v>77</v>
      </c>
      <c r="C1960" t="s">
        <v>78</v>
      </c>
      <c r="D1960" t="s">
        <v>12</v>
      </c>
      <c r="E1960" t="s">
        <v>10</v>
      </c>
      <c r="F1960">
        <v>317</v>
      </c>
      <c r="G1960">
        <v>321</v>
      </c>
    </row>
    <row r="1961" spans="1:7" x14ac:dyDescent="0.25">
      <c r="A1961">
        <v>1959</v>
      </c>
      <c r="B1961" t="s">
        <v>77</v>
      </c>
      <c r="C1961" t="s">
        <v>78</v>
      </c>
      <c r="D1961" t="s">
        <v>12</v>
      </c>
      <c r="E1961" t="s">
        <v>10</v>
      </c>
      <c r="F1961">
        <v>466</v>
      </c>
    </row>
    <row r="1962" spans="1:7" x14ac:dyDescent="0.25">
      <c r="A1962">
        <v>1960</v>
      </c>
      <c r="B1962" t="s">
        <v>77</v>
      </c>
      <c r="C1962" t="s">
        <v>78</v>
      </c>
      <c r="D1962" t="s">
        <v>13</v>
      </c>
      <c r="E1962" t="s">
        <v>9</v>
      </c>
      <c r="F1962">
        <v>169</v>
      </c>
      <c r="G1962">
        <v>170</v>
      </c>
    </row>
    <row r="1963" spans="1:7" x14ac:dyDescent="0.25">
      <c r="A1963">
        <v>1961</v>
      </c>
      <c r="B1963" t="s">
        <v>77</v>
      </c>
      <c r="C1963" t="s">
        <v>78</v>
      </c>
      <c r="D1963" t="s">
        <v>13</v>
      </c>
      <c r="E1963" t="s">
        <v>9</v>
      </c>
      <c r="F1963">
        <v>310</v>
      </c>
      <c r="G1963">
        <v>309</v>
      </c>
    </row>
    <row r="1964" spans="1:7" x14ac:dyDescent="0.25">
      <c r="A1964">
        <v>1962</v>
      </c>
      <c r="B1964" t="s">
        <v>77</v>
      </c>
      <c r="C1964" t="s">
        <v>78</v>
      </c>
      <c r="D1964" t="s">
        <v>13</v>
      </c>
      <c r="E1964" t="s">
        <v>9</v>
      </c>
      <c r="F1964">
        <v>453</v>
      </c>
      <c r="G1964">
        <v>451</v>
      </c>
    </row>
    <row r="1965" spans="1:7" x14ac:dyDescent="0.25">
      <c r="A1965">
        <v>1963</v>
      </c>
      <c r="B1965" t="s">
        <v>77</v>
      </c>
      <c r="C1965" t="s">
        <v>78</v>
      </c>
      <c r="D1965" t="s">
        <v>13</v>
      </c>
      <c r="E1965" t="s">
        <v>10</v>
      </c>
      <c r="F1965">
        <v>104</v>
      </c>
      <c r="G1965">
        <v>109</v>
      </c>
    </row>
    <row r="1966" spans="1:7" x14ac:dyDescent="0.25">
      <c r="A1966">
        <v>1964</v>
      </c>
      <c r="B1966" t="s">
        <v>77</v>
      </c>
      <c r="C1966" t="s">
        <v>78</v>
      </c>
      <c r="D1966" t="s">
        <v>13</v>
      </c>
      <c r="E1966" t="s">
        <v>10</v>
      </c>
      <c r="F1966">
        <v>249</v>
      </c>
      <c r="G1966">
        <v>251</v>
      </c>
    </row>
    <row r="1967" spans="1:7" x14ac:dyDescent="0.25">
      <c r="A1967">
        <v>1965</v>
      </c>
      <c r="B1967" t="s">
        <v>77</v>
      </c>
      <c r="C1967" t="s">
        <v>78</v>
      </c>
      <c r="D1967" t="s">
        <v>13</v>
      </c>
      <c r="E1967" t="s">
        <v>10</v>
      </c>
      <c r="F1967">
        <v>388</v>
      </c>
      <c r="G1967">
        <v>394</v>
      </c>
    </row>
    <row r="1968" spans="1:7" x14ac:dyDescent="0.25">
      <c r="A1968">
        <v>1966</v>
      </c>
      <c r="B1968" t="s">
        <v>77</v>
      </c>
      <c r="C1968" t="s">
        <v>78</v>
      </c>
      <c r="D1968" t="s">
        <v>13</v>
      </c>
      <c r="E1968" t="s">
        <v>10</v>
      </c>
      <c r="G1968">
        <v>471</v>
      </c>
    </row>
    <row r="1969" spans="1:7" x14ac:dyDescent="0.25">
      <c r="A1969">
        <v>1967</v>
      </c>
      <c r="B1969" t="s">
        <v>77</v>
      </c>
      <c r="C1969" t="s">
        <v>79</v>
      </c>
      <c r="D1969" t="s">
        <v>8</v>
      </c>
      <c r="E1969" t="s">
        <v>9</v>
      </c>
      <c r="F1969">
        <v>134</v>
      </c>
      <c r="G1969">
        <v>135</v>
      </c>
    </row>
    <row r="1970" spans="1:7" x14ac:dyDescent="0.25">
      <c r="A1970">
        <v>1968</v>
      </c>
      <c r="B1970" t="s">
        <v>77</v>
      </c>
      <c r="C1970" t="s">
        <v>79</v>
      </c>
      <c r="D1970" t="s">
        <v>8</v>
      </c>
      <c r="E1970" t="s">
        <v>9</v>
      </c>
      <c r="F1970">
        <v>348</v>
      </c>
      <c r="G1970">
        <v>350</v>
      </c>
    </row>
    <row r="1971" spans="1:7" x14ac:dyDescent="0.25">
      <c r="A1971">
        <v>1969</v>
      </c>
      <c r="B1971" t="s">
        <v>77</v>
      </c>
      <c r="C1971" t="s">
        <v>79</v>
      </c>
      <c r="D1971" t="s">
        <v>8</v>
      </c>
      <c r="E1971" t="s">
        <v>9</v>
      </c>
      <c r="F1971">
        <v>562</v>
      </c>
      <c r="G1971">
        <v>563</v>
      </c>
    </row>
    <row r="1972" spans="1:7" x14ac:dyDescent="0.25">
      <c r="A1972">
        <v>1970</v>
      </c>
      <c r="B1972" t="s">
        <v>77</v>
      </c>
      <c r="C1972" t="s">
        <v>79</v>
      </c>
      <c r="D1972" t="s">
        <v>8</v>
      </c>
      <c r="E1972" t="s">
        <v>9</v>
      </c>
      <c r="F1972">
        <v>779</v>
      </c>
      <c r="G1972">
        <v>780</v>
      </c>
    </row>
    <row r="1973" spans="1:7" x14ac:dyDescent="0.25">
      <c r="A1973">
        <v>1971</v>
      </c>
      <c r="B1973" t="s">
        <v>77</v>
      </c>
      <c r="C1973" t="s">
        <v>79</v>
      </c>
      <c r="D1973" t="s">
        <v>8</v>
      </c>
      <c r="E1973" t="s">
        <v>10</v>
      </c>
      <c r="F1973">
        <v>51</v>
      </c>
      <c r="G1973">
        <v>53</v>
      </c>
    </row>
    <row r="1974" spans="1:7" x14ac:dyDescent="0.25">
      <c r="A1974">
        <v>1972</v>
      </c>
      <c r="B1974" t="s">
        <v>77</v>
      </c>
      <c r="C1974" t="s">
        <v>79</v>
      </c>
      <c r="D1974" t="s">
        <v>8</v>
      </c>
      <c r="E1974" t="s">
        <v>10</v>
      </c>
      <c r="F1974">
        <v>272</v>
      </c>
      <c r="G1974">
        <v>270</v>
      </c>
    </row>
    <row r="1975" spans="1:7" x14ac:dyDescent="0.25">
      <c r="A1975">
        <v>1973</v>
      </c>
      <c r="B1975" t="s">
        <v>77</v>
      </c>
      <c r="C1975" t="s">
        <v>79</v>
      </c>
      <c r="D1975" t="s">
        <v>8</v>
      </c>
      <c r="E1975" t="s">
        <v>10</v>
      </c>
      <c r="F1975">
        <v>485</v>
      </c>
      <c r="G1975">
        <v>486</v>
      </c>
    </row>
    <row r="1976" spans="1:7" x14ac:dyDescent="0.25">
      <c r="A1976">
        <v>1974</v>
      </c>
      <c r="B1976" t="s">
        <v>77</v>
      </c>
      <c r="C1976" t="s">
        <v>79</v>
      </c>
      <c r="D1976" t="s">
        <v>8</v>
      </c>
      <c r="E1976" t="s">
        <v>10</v>
      </c>
      <c r="F1976">
        <v>701</v>
      </c>
      <c r="G1976">
        <v>701</v>
      </c>
    </row>
    <row r="1977" spans="1:7" x14ac:dyDescent="0.25">
      <c r="A1977">
        <v>1975</v>
      </c>
      <c r="B1977" t="s">
        <v>77</v>
      </c>
      <c r="C1977" t="s">
        <v>79</v>
      </c>
      <c r="D1977" t="s">
        <v>11</v>
      </c>
      <c r="E1977" t="s">
        <v>9</v>
      </c>
      <c r="F1977">
        <v>20</v>
      </c>
      <c r="G1977">
        <v>22</v>
      </c>
    </row>
    <row r="1978" spans="1:7" x14ac:dyDescent="0.25">
      <c r="A1978">
        <v>1976</v>
      </c>
      <c r="B1978" t="s">
        <v>77</v>
      </c>
      <c r="C1978" t="s">
        <v>79</v>
      </c>
      <c r="D1978" t="s">
        <v>11</v>
      </c>
      <c r="E1978" t="s">
        <v>9</v>
      </c>
      <c r="F1978">
        <v>243</v>
      </c>
      <c r="G1978">
        <v>244</v>
      </c>
    </row>
    <row r="1979" spans="1:7" x14ac:dyDescent="0.25">
      <c r="A1979">
        <v>1977</v>
      </c>
      <c r="B1979" t="s">
        <v>77</v>
      </c>
      <c r="C1979" t="s">
        <v>79</v>
      </c>
      <c r="D1979" t="s">
        <v>11</v>
      </c>
      <c r="E1979" t="s">
        <v>9</v>
      </c>
      <c r="F1979">
        <v>457</v>
      </c>
      <c r="G1979">
        <v>457</v>
      </c>
    </row>
    <row r="1980" spans="1:7" x14ac:dyDescent="0.25">
      <c r="A1980">
        <v>1978</v>
      </c>
      <c r="B1980" t="s">
        <v>77</v>
      </c>
      <c r="C1980" t="s">
        <v>79</v>
      </c>
      <c r="D1980" t="s">
        <v>11</v>
      </c>
      <c r="E1980" t="s">
        <v>9</v>
      </c>
      <c r="F1980">
        <v>669</v>
      </c>
      <c r="G1980">
        <v>672</v>
      </c>
    </row>
    <row r="1981" spans="1:7" x14ac:dyDescent="0.25">
      <c r="A1981">
        <v>1979</v>
      </c>
      <c r="B1981" t="s">
        <v>77</v>
      </c>
      <c r="C1981" t="s">
        <v>79</v>
      </c>
      <c r="D1981" t="s">
        <v>11</v>
      </c>
      <c r="E1981" t="s">
        <v>10</v>
      </c>
      <c r="F1981">
        <v>161</v>
      </c>
      <c r="G1981">
        <v>162</v>
      </c>
    </row>
    <row r="1982" spans="1:7" x14ac:dyDescent="0.25">
      <c r="A1982">
        <v>1980</v>
      </c>
      <c r="B1982" t="s">
        <v>77</v>
      </c>
      <c r="C1982" t="s">
        <v>79</v>
      </c>
      <c r="D1982" t="s">
        <v>11</v>
      </c>
      <c r="E1982" t="s">
        <v>10</v>
      </c>
      <c r="F1982">
        <v>378</v>
      </c>
      <c r="G1982">
        <v>378</v>
      </c>
    </row>
    <row r="1983" spans="1:7" x14ac:dyDescent="0.25">
      <c r="A1983">
        <v>1981</v>
      </c>
      <c r="B1983" t="s">
        <v>77</v>
      </c>
      <c r="C1983" t="s">
        <v>79</v>
      </c>
      <c r="D1983" t="s">
        <v>11</v>
      </c>
      <c r="E1983" t="s">
        <v>10</v>
      </c>
      <c r="F1983">
        <v>591</v>
      </c>
      <c r="G1983">
        <v>593</v>
      </c>
    </row>
    <row r="1984" spans="1:7" x14ac:dyDescent="0.25">
      <c r="A1984">
        <v>1982</v>
      </c>
      <c r="B1984" t="s">
        <v>77</v>
      </c>
      <c r="C1984" t="s">
        <v>79</v>
      </c>
      <c r="D1984" t="s">
        <v>11</v>
      </c>
      <c r="E1984" t="s">
        <v>10</v>
      </c>
      <c r="F1984">
        <v>815</v>
      </c>
    </row>
    <row r="1985" spans="1:7" x14ac:dyDescent="0.25">
      <c r="A1985">
        <v>1983</v>
      </c>
      <c r="B1985" t="s">
        <v>77</v>
      </c>
      <c r="C1985" t="s">
        <v>79</v>
      </c>
      <c r="D1985" t="s">
        <v>12</v>
      </c>
      <c r="E1985" t="s">
        <v>9</v>
      </c>
      <c r="F1985">
        <v>134</v>
      </c>
      <c r="G1985">
        <v>137</v>
      </c>
    </row>
    <row r="1986" spans="1:7" x14ac:dyDescent="0.25">
      <c r="A1986">
        <v>1984</v>
      </c>
      <c r="B1986" t="s">
        <v>77</v>
      </c>
      <c r="C1986" t="s">
        <v>79</v>
      </c>
      <c r="D1986" t="s">
        <v>12</v>
      </c>
      <c r="E1986" t="s">
        <v>9</v>
      </c>
      <c r="F1986">
        <v>348</v>
      </c>
      <c r="G1986">
        <v>352</v>
      </c>
    </row>
    <row r="1987" spans="1:7" x14ac:dyDescent="0.25">
      <c r="A1987">
        <v>1985</v>
      </c>
      <c r="B1987" t="s">
        <v>77</v>
      </c>
      <c r="C1987" t="s">
        <v>79</v>
      </c>
      <c r="D1987" t="s">
        <v>12</v>
      </c>
      <c r="E1987" t="s">
        <v>9</v>
      </c>
      <c r="F1987">
        <v>562</v>
      </c>
      <c r="G1987">
        <v>565</v>
      </c>
    </row>
    <row r="1988" spans="1:7" x14ac:dyDescent="0.25">
      <c r="A1988">
        <v>1986</v>
      </c>
      <c r="B1988" t="s">
        <v>77</v>
      </c>
      <c r="C1988" t="s">
        <v>79</v>
      </c>
      <c r="D1988" t="s">
        <v>12</v>
      </c>
      <c r="E1988" t="s">
        <v>9</v>
      </c>
      <c r="F1988">
        <v>779</v>
      </c>
      <c r="G1988">
        <v>783</v>
      </c>
    </row>
    <row r="1989" spans="1:7" x14ac:dyDescent="0.25">
      <c r="A1989">
        <v>1987</v>
      </c>
      <c r="B1989" t="s">
        <v>77</v>
      </c>
      <c r="C1989" t="s">
        <v>79</v>
      </c>
      <c r="D1989" t="s">
        <v>12</v>
      </c>
      <c r="E1989" t="s">
        <v>10</v>
      </c>
      <c r="F1989">
        <v>51</v>
      </c>
      <c r="G1989">
        <v>56</v>
      </c>
    </row>
    <row r="1990" spans="1:7" x14ac:dyDescent="0.25">
      <c r="A1990">
        <v>1988</v>
      </c>
      <c r="B1990" t="s">
        <v>77</v>
      </c>
      <c r="C1990" t="s">
        <v>79</v>
      </c>
      <c r="D1990" t="s">
        <v>12</v>
      </c>
      <c r="E1990" t="s">
        <v>10</v>
      </c>
      <c r="F1990">
        <v>272</v>
      </c>
      <c r="G1990">
        <v>278</v>
      </c>
    </row>
    <row r="1991" spans="1:7" x14ac:dyDescent="0.25">
      <c r="A1991">
        <v>1989</v>
      </c>
      <c r="B1991" t="s">
        <v>77</v>
      </c>
      <c r="C1991" t="s">
        <v>79</v>
      </c>
      <c r="D1991" t="s">
        <v>12</v>
      </c>
      <c r="E1991" t="s">
        <v>10</v>
      </c>
      <c r="F1991">
        <v>485</v>
      </c>
      <c r="G1991">
        <v>490</v>
      </c>
    </row>
    <row r="1992" spans="1:7" x14ac:dyDescent="0.25">
      <c r="A1992">
        <v>1990</v>
      </c>
      <c r="B1992" t="s">
        <v>77</v>
      </c>
      <c r="C1992" t="s">
        <v>79</v>
      </c>
      <c r="D1992" t="s">
        <v>12</v>
      </c>
      <c r="E1992" t="s">
        <v>10</v>
      </c>
      <c r="F1992">
        <v>701</v>
      </c>
      <c r="G1992">
        <v>705</v>
      </c>
    </row>
    <row r="1993" spans="1:7" x14ac:dyDescent="0.25">
      <c r="A1993">
        <v>1991</v>
      </c>
      <c r="B1993" t="s">
        <v>77</v>
      </c>
      <c r="C1993" t="s">
        <v>79</v>
      </c>
      <c r="D1993" t="s">
        <v>13</v>
      </c>
      <c r="E1993" t="s">
        <v>9</v>
      </c>
      <c r="F1993">
        <v>20</v>
      </c>
      <c r="G1993">
        <v>24</v>
      </c>
    </row>
    <row r="1994" spans="1:7" x14ac:dyDescent="0.25">
      <c r="A1994">
        <v>1992</v>
      </c>
      <c r="B1994" t="s">
        <v>77</v>
      </c>
      <c r="C1994" t="s">
        <v>79</v>
      </c>
      <c r="D1994" t="s">
        <v>13</v>
      </c>
      <c r="E1994" t="s">
        <v>9</v>
      </c>
      <c r="F1994">
        <v>243</v>
      </c>
      <c r="G1994">
        <v>244</v>
      </c>
    </row>
    <row r="1995" spans="1:7" x14ac:dyDescent="0.25">
      <c r="A1995">
        <v>1993</v>
      </c>
      <c r="B1995" t="s">
        <v>77</v>
      </c>
      <c r="C1995" t="s">
        <v>79</v>
      </c>
      <c r="D1995" t="s">
        <v>13</v>
      </c>
      <c r="E1995" t="s">
        <v>9</v>
      </c>
      <c r="F1995">
        <v>457</v>
      </c>
      <c r="G1995">
        <v>459</v>
      </c>
    </row>
    <row r="1996" spans="1:7" x14ac:dyDescent="0.25">
      <c r="A1996">
        <v>1994</v>
      </c>
      <c r="B1996" t="s">
        <v>77</v>
      </c>
      <c r="C1996" t="s">
        <v>79</v>
      </c>
      <c r="D1996" t="s">
        <v>13</v>
      </c>
      <c r="E1996" t="s">
        <v>9</v>
      </c>
      <c r="F1996">
        <v>669</v>
      </c>
      <c r="G1996">
        <v>673</v>
      </c>
    </row>
    <row r="1997" spans="1:7" x14ac:dyDescent="0.25">
      <c r="A1997">
        <v>1995</v>
      </c>
      <c r="B1997" t="s">
        <v>77</v>
      </c>
      <c r="C1997" t="s">
        <v>79</v>
      </c>
      <c r="D1997" t="s">
        <v>13</v>
      </c>
      <c r="E1997" t="s">
        <v>10</v>
      </c>
      <c r="F1997">
        <v>161</v>
      </c>
      <c r="G1997">
        <v>160</v>
      </c>
    </row>
    <row r="1998" spans="1:7" x14ac:dyDescent="0.25">
      <c r="A1998">
        <v>1996</v>
      </c>
      <c r="B1998" t="s">
        <v>77</v>
      </c>
      <c r="C1998" t="s">
        <v>79</v>
      </c>
      <c r="D1998" t="s">
        <v>13</v>
      </c>
      <c r="E1998" t="s">
        <v>10</v>
      </c>
      <c r="F1998">
        <v>378</v>
      </c>
      <c r="G1998">
        <v>378</v>
      </c>
    </row>
    <row r="1999" spans="1:7" x14ac:dyDescent="0.25">
      <c r="A1999">
        <v>1997</v>
      </c>
      <c r="B1999" t="s">
        <v>77</v>
      </c>
      <c r="C1999" t="s">
        <v>79</v>
      </c>
      <c r="D1999" t="s">
        <v>13</v>
      </c>
      <c r="E1999" t="s">
        <v>10</v>
      </c>
      <c r="F1999">
        <v>591</v>
      </c>
      <c r="G1999">
        <v>591</v>
      </c>
    </row>
    <row r="2000" spans="1:7" x14ac:dyDescent="0.25">
      <c r="A2000">
        <v>1998</v>
      </c>
      <c r="B2000" t="s">
        <v>77</v>
      </c>
      <c r="C2000" t="s">
        <v>79</v>
      </c>
      <c r="D2000" t="s">
        <v>13</v>
      </c>
      <c r="E2000" t="s">
        <v>10</v>
      </c>
      <c r="F2000">
        <v>815</v>
      </c>
      <c r="G2000">
        <v>817</v>
      </c>
    </row>
    <row r="2001" spans="1:7" x14ac:dyDescent="0.25">
      <c r="A2001">
        <v>1999</v>
      </c>
      <c r="B2001" t="s">
        <v>77</v>
      </c>
      <c r="C2001" t="s">
        <v>80</v>
      </c>
      <c r="D2001" t="s">
        <v>8</v>
      </c>
      <c r="E2001" t="s">
        <v>9</v>
      </c>
      <c r="F2001">
        <v>167</v>
      </c>
      <c r="G2001">
        <v>169</v>
      </c>
    </row>
    <row r="2002" spans="1:7" x14ac:dyDescent="0.25">
      <c r="A2002">
        <v>2000</v>
      </c>
      <c r="B2002" t="s">
        <v>77</v>
      </c>
      <c r="C2002" t="s">
        <v>80</v>
      </c>
      <c r="D2002" t="s">
        <v>8</v>
      </c>
      <c r="E2002" t="s">
        <v>9</v>
      </c>
      <c r="F2002">
        <v>467</v>
      </c>
      <c r="G2002">
        <v>467</v>
      </c>
    </row>
    <row r="2003" spans="1:7" x14ac:dyDescent="0.25">
      <c r="A2003">
        <v>2001</v>
      </c>
      <c r="B2003" t="s">
        <v>77</v>
      </c>
      <c r="C2003" t="s">
        <v>80</v>
      </c>
      <c r="D2003" t="s">
        <v>8</v>
      </c>
      <c r="E2003" t="s">
        <v>9</v>
      </c>
      <c r="F2003">
        <v>766</v>
      </c>
      <c r="G2003">
        <v>764</v>
      </c>
    </row>
    <row r="2004" spans="1:7" x14ac:dyDescent="0.25">
      <c r="A2004">
        <v>2002</v>
      </c>
      <c r="B2004" t="s">
        <v>77</v>
      </c>
      <c r="C2004" t="s">
        <v>80</v>
      </c>
      <c r="D2004" t="s">
        <v>8</v>
      </c>
      <c r="E2004" t="s">
        <v>9</v>
      </c>
      <c r="F2004">
        <v>1059</v>
      </c>
      <c r="G2004">
        <v>1059</v>
      </c>
    </row>
    <row r="2005" spans="1:7" x14ac:dyDescent="0.25">
      <c r="A2005">
        <v>2003</v>
      </c>
      <c r="B2005" t="s">
        <v>77</v>
      </c>
      <c r="C2005" t="s">
        <v>80</v>
      </c>
      <c r="D2005" t="s">
        <v>8</v>
      </c>
      <c r="E2005" t="s">
        <v>9</v>
      </c>
      <c r="F2005">
        <v>1349</v>
      </c>
      <c r="G2005">
        <v>1352</v>
      </c>
    </row>
    <row r="2006" spans="1:7" x14ac:dyDescent="0.25">
      <c r="A2006">
        <v>2004</v>
      </c>
      <c r="B2006" t="s">
        <v>77</v>
      </c>
      <c r="C2006" t="s">
        <v>80</v>
      </c>
      <c r="D2006" t="s">
        <v>8</v>
      </c>
      <c r="E2006" t="s">
        <v>10</v>
      </c>
      <c r="F2006">
        <v>77</v>
      </c>
      <c r="G2006">
        <v>78</v>
      </c>
    </row>
    <row r="2007" spans="1:7" x14ac:dyDescent="0.25">
      <c r="A2007">
        <v>2005</v>
      </c>
      <c r="B2007" t="s">
        <v>77</v>
      </c>
      <c r="C2007" t="s">
        <v>80</v>
      </c>
      <c r="D2007" t="s">
        <v>8</v>
      </c>
      <c r="E2007" t="s">
        <v>10</v>
      </c>
      <c r="F2007">
        <v>376</v>
      </c>
      <c r="G2007">
        <v>377</v>
      </c>
    </row>
    <row r="2008" spans="1:7" x14ac:dyDescent="0.25">
      <c r="A2008">
        <v>2006</v>
      </c>
      <c r="B2008" t="s">
        <v>77</v>
      </c>
      <c r="C2008" t="s">
        <v>80</v>
      </c>
      <c r="D2008" t="s">
        <v>8</v>
      </c>
      <c r="E2008" t="s">
        <v>10</v>
      </c>
      <c r="F2008">
        <v>680</v>
      </c>
      <c r="G2008">
        <v>680</v>
      </c>
    </row>
    <row r="2009" spans="1:7" x14ac:dyDescent="0.25">
      <c r="A2009">
        <v>2007</v>
      </c>
      <c r="B2009" t="s">
        <v>77</v>
      </c>
      <c r="C2009" t="s">
        <v>80</v>
      </c>
      <c r="D2009" t="s">
        <v>8</v>
      </c>
      <c r="E2009" t="s">
        <v>10</v>
      </c>
      <c r="F2009">
        <v>970</v>
      </c>
      <c r="G2009">
        <v>970</v>
      </c>
    </row>
    <row r="2010" spans="1:7" x14ac:dyDescent="0.25">
      <c r="A2010">
        <v>2008</v>
      </c>
      <c r="B2010" t="s">
        <v>77</v>
      </c>
      <c r="C2010" t="s">
        <v>80</v>
      </c>
      <c r="D2010" t="s">
        <v>8</v>
      </c>
      <c r="E2010" t="s">
        <v>10</v>
      </c>
      <c r="F2010">
        <v>1266</v>
      </c>
      <c r="G2010">
        <v>1264</v>
      </c>
    </row>
    <row r="2011" spans="1:7" x14ac:dyDescent="0.25">
      <c r="A2011">
        <v>2009</v>
      </c>
      <c r="B2011" t="s">
        <v>77</v>
      </c>
      <c r="C2011" t="s">
        <v>80</v>
      </c>
      <c r="D2011" t="s">
        <v>11</v>
      </c>
      <c r="E2011" t="s">
        <v>9</v>
      </c>
      <c r="F2011">
        <v>17</v>
      </c>
      <c r="G2011">
        <v>15</v>
      </c>
    </row>
    <row r="2012" spans="1:7" x14ac:dyDescent="0.25">
      <c r="A2012">
        <v>2010</v>
      </c>
      <c r="B2012" t="s">
        <v>77</v>
      </c>
      <c r="C2012" t="s">
        <v>80</v>
      </c>
      <c r="D2012" t="s">
        <v>11</v>
      </c>
      <c r="E2012" t="s">
        <v>9</v>
      </c>
      <c r="F2012">
        <v>315</v>
      </c>
      <c r="G2012">
        <v>319</v>
      </c>
    </row>
    <row r="2013" spans="1:7" x14ac:dyDescent="0.25">
      <c r="A2013">
        <v>2011</v>
      </c>
      <c r="B2013" t="s">
        <v>77</v>
      </c>
      <c r="C2013" t="s">
        <v>80</v>
      </c>
      <c r="D2013" t="s">
        <v>11</v>
      </c>
      <c r="E2013" t="s">
        <v>9</v>
      </c>
      <c r="F2013">
        <v>623</v>
      </c>
      <c r="G2013">
        <v>623</v>
      </c>
    </row>
    <row r="2014" spans="1:7" x14ac:dyDescent="0.25">
      <c r="A2014">
        <v>2012</v>
      </c>
      <c r="B2014" t="s">
        <v>77</v>
      </c>
      <c r="C2014" t="s">
        <v>80</v>
      </c>
      <c r="D2014" t="s">
        <v>11</v>
      </c>
      <c r="E2014" t="s">
        <v>9</v>
      </c>
      <c r="F2014">
        <v>912</v>
      </c>
      <c r="G2014">
        <v>910</v>
      </c>
    </row>
    <row r="2015" spans="1:7" x14ac:dyDescent="0.25">
      <c r="A2015">
        <v>2013</v>
      </c>
      <c r="B2015" t="s">
        <v>77</v>
      </c>
      <c r="C2015" t="s">
        <v>80</v>
      </c>
      <c r="D2015" t="s">
        <v>11</v>
      </c>
      <c r="E2015" t="s">
        <v>9</v>
      </c>
      <c r="F2015">
        <v>1209</v>
      </c>
      <c r="G2015">
        <v>1209</v>
      </c>
    </row>
    <row r="2016" spans="1:7" x14ac:dyDescent="0.25">
      <c r="A2016">
        <v>2014</v>
      </c>
      <c r="B2016" t="s">
        <v>77</v>
      </c>
      <c r="C2016" t="s">
        <v>80</v>
      </c>
      <c r="D2016" t="s">
        <v>11</v>
      </c>
      <c r="E2016" t="s">
        <v>9</v>
      </c>
      <c r="F2016">
        <v>1501</v>
      </c>
      <c r="G2016">
        <v>1503</v>
      </c>
    </row>
    <row r="2017" spans="1:7" x14ac:dyDescent="0.25">
      <c r="A2017">
        <v>2015</v>
      </c>
      <c r="B2017" t="s">
        <v>77</v>
      </c>
      <c r="C2017" t="s">
        <v>80</v>
      </c>
      <c r="D2017" t="s">
        <v>11</v>
      </c>
      <c r="E2017" t="s">
        <v>10</v>
      </c>
      <c r="F2017">
        <v>233</v>
      </c>
      <c r="G2017">
        <v>233</v>
      </c>
    </row>
    <row r="2018" spans="1:7" x14ac:dyDescent="0.25">
      <c r="A2018">
        <v>2016</v>
      </c>
      <c r="B2018" t="s">
        <v>77</v>
      </c>
      <c r="C2018" t="s">
        <v>80</v>
      </c>
      <c r="D2018" t="s">
        <v>11</v>
      </c>
      <c r="E2018" t="s">
        <v>10</v>
      </c>
      <c r="F2018">
        <v>529</v>
      </c>
      <c r="G2018">
        <v>532</v>
      </c>
    </row>
    <row r="2019" spans="1:7" x14ac:dyDescent="0.25">
      <c r="A2019">
        <v>2017</v>
      </c>
      <c r="B2019" t="s">
        <v>77</v>
      </c>
      <c r="C2019" t="s">
        <v>80</v>
      </c>
      <c r="D2019" t="s">
        <v>11</v>
      </c>
      <c r="E2019" t="s">
        <v>10</v>
      </c>
      <c r="F2019">
        <v>827</v>
      </c>
      <c r="G2019">
        <v>830</v>
      </c>
    </row>
    <row r="2020" spans="1:7" x14ac:dyDescent="0.25">
      <c r="A2020">
        <v>2018</v>
      </c>
      <c r="B2020" t="s">
        <v>77</v>
      </c>
      <c r="C2020" t="s">
        <v>80</v>
      </c>
      <c r="D2020" t="s">
        <v>11</v>
      </c>
      <c r="E2020" t="s">
        <v>10</v>
      </c>
      <c r="F2020">
        <v>1115</v>
      </c>
      <c r="G2020">
        <v>1118</v>
      </c>
    </row>
    <row r="2021" spans="1:7" x14ac:dyDescent="0.25">
      <c r="A2021">
        <v>2019</v>
      </c>
      <c r="B2021" t="s">
        <v>77</v>
      </c>
      <c r="C2021" t="s">
        <v>80</v>
      </c>
      <c r="D2021" t="s">
        <v>11</v>
      </c>
      <c r="E2021" t="s">
        <v>10</v>
      </c>
      <c r="F2021">
        <v>1420</v>
      </c>
      <c r="G2021">
        <v>1424</v>
      </c>
    </row>
    <row r="2022" spans="1:7" x14ac:dyDescent="0.25">
      <c r="A2022">
        <v>2020</v>
      </c>
      <c r="B2022" t="s">
        <v>77</v>
      </c>
      <c r="C2022" t="s">
        <v>80</v>
      </c>
      <c r="D2022" t="s">
        <v>12</v>
      </c>
      <c r="E2022" t="s">
        <v>9</v>
      </c>
      <c r="F2022">
        <v>167</v>
      </c>
      <c r="G2022">
        <v>171</v>
      </c>
    </row>
    <row r="2023" spans="1:7" x14ac:dyDescent="0.25">
      <c r="A2023">
        <v>2021</v>
      </c>
      <c r="B2023" t="s">
        <v>77</v>
      </c>
      <c r="C2023" t="s">
        <v>80</v>
      </c>
      <c r="D2023" t="s">
        <v>12</v>
      </c>
      <c r="E2023" t="s">
        <v>9</v>
      </c>
      <c r="F2023">
        <v>467</v>
      </c>
      <c r="G2023">
        <v>469</v>
      </c>
    </row>
    <row r="2024" spans="1:7" x14ac:dyDescent="0.25">
      <c r="A2024">
        <v>2022</v>
      </c>
      <c r="B2024" t="s">
        <v>77</v>
      </c>
      <c r="C2024" t="s">
        <v>80</v>
      </c>
      <c r="D2024" t="s">
        <v>12</v>
      </c>
      <c r="E2024" t="s">
        <v>9</v>
      </c>
      <c r="F2024">
        <v>766</v>
      </c>
      <c r="G2024">
        <v>760</v>
      </c>
    </row>
    <row r="2025" spans="1:7" x14ac:dyDescent="0.25">
      <c r="A2025">
        <v>2023</v>
      </c>
      <c r="B2025" t="s">
        <v>77</v>
      </c>
      <c r="C2025" t="s">
        <v>80</v>
      </c>
      <c r="D2025" t="s">
        <v>12</v>
      </c>
      <c r="E2025" t="s">
        <v>9</v>
      </c>
      <c r="F2025">
        <v>1059</v>
      </c>
      <c r="G2025">
        <v>1061</v>
      </c>
    </row>
    <row r="2026" spans="1:7" x14ac:dyDescent="0.25">
      <c r="A2026">
        <v>2024</v>
      </c>
      <c r="B2026" t="s">
        <v>77</v>
      </c>
      <c r="C2026" t="s">
        <v>80</v>
      </c>
      <c r="D2026" t="s">
        <v>12</v>
      </c>
      <c r="E2026" t="s">
        <v>9</v>
      </c>
      <c r="F2026">
        <v>1349</v>
      </c>
      <c r="G2026">
        <v>1352</v>
      </c>
    </row>
    <row r="2027" spans="1:7" x14ac:dyDescent="0.25">
      <c r="A2027">
        <v>2025</v>
      </c>
      <c r="B2027" t="s">
        <v>77</v>
      </c>
      <c r="C2027" t="s">
        <v>80</v>
      </c>
      <c r="D2027" t="s">
        <v>12</v>
      </c>
      <c r="E2027" t="s">
        <v>10</v>
      </c>
      <c r="F2027">
        <v>77</v>
      </c>
      <c r="G2027">
        <v>76</v>
      </c>
    </row>
    <row r="2028" spans="1:7" x14ac:dyDescent="0.25">
      <c r="A2028">
        <v>2026</v>
      </c>
      <c r="B2028" t="s">
        <v>77</v>
      </c>
      <c r="C2028" t="s">
        <v>80</v>
      </c>
      <c r="D2028" t="s">
        <v>12</v>
      </c>
      <c r="E2028" t="s">
        <v>10</v>
      </c>
      <c r="F2028">
        <v>376</v>
      </c>
      <c r="G2028">
        <v>378</v>
      </c>
    </row>
    <row r="2029" spans="1:7" x14ac:dyDescent="0.25">
      <c r="A2029">
        <v>2027</v>
      </c>
      <c r="B2029" t="s">
        <v>77</v>
      </c>
      <c r="C2029" t="s">
        <v>80</v>
      </c>
      <c r="D2029" t="s">
        <v>12</v>
      </c>
      <c r="E2029" t="s">
        <v>10</v>
      </c>
      <c r="F2029">
        <v>680</v>
      </c>
      <c r="G2029">
        <v>682</v>
      </c>
    </row>
    <row r="2030" spans="1:7" x14ac:dyDescent="0.25">
      <c r="A2030">
        <v>2028</v>
      </c>
      <c r="B2030" t="s">
        <v>77</v>
      </c>
      <c r="C2030" t="s">
        <v>80</v>
      </c>
      <c r="D2030" t="s">
        <v>12</v>
      </c>
      <c r="E2030" t="s">
        <v>10</v>
      </c>
      <c r="F2030">
        <v>970</v>
      </c>
      <c r="G2030">
        <v>971</v>
      </c>
    </row>
    <row r="2031" spans="1:7" x14ac:dyDescent="0.25">
      <c r="A2031">
        <v>2029</v>
      </c>
      <c r="B2031" t="s">
        <v>77</v>
      </c>
      <c r="C2031" t="s">
        <v>80</v>
      </c>
      <c r="D2031" t="s">
        <v>12</v>
      </c>
      <c r="E2031" t="s">
        <v>10</v>
      </c>
      <c r="F2031">
        <v>1266</v>
      </c>
      <c r="G2031">
        <v>1268</v>
      </c>
    </row>
    <row r="2032" spans="1:7" x14ac:dyDescent="0.25">
      <c r="A2032">
        <v>2030</v>
      </c>
      <c r="B2032" t="s">
        <v>77</v>
      </c>
      <c r="C2032" t="s">
        <v>80</v>
      </c>
      <c r="D2032" t="s">
        <v>12</v>
      </c>
      <c r="E2032" t="s">
        <v>10</v>
      </c>
      <c r="G2032">
        <v>1556</v>
      </c>
    </row>
    <row r="2033" spans="1:7" x14ac:dyDescent="0.25">
      <c r="A2033">
        <v>2031</v>
      </c>
      <c r="B2033" t="s">
        <v>77</v>
      </c>
      <c r="C2033" t="s">
        <v>80</v>
      </c>
      <c r="D2033" t="s">
        <v>13</v>
      </c>
      <c r="E2033" t="s">
        <v>9</v>
      </c>
      <c r="F2033">
        <v>17</v>
      </c>
      <c r="G2033">
        <v>22</v>
      </c>
    </row>
    <row r="2034" spans="1:7" x14ac:dyDescent="0.25">
      <c r="A2034">
        <v>2032</v>
      </c>
      <c r="B2034" t="s">
        <v>77</v>
      </c>
      <c r="C2034" t="s">
        <v>80</v>
      </c>
      <c r="D2034" t="s">
        <v>13</v>
      </c>
      <c r="E2034" t="s">
        <v>9</v>
      </c>
      <c r="F2034">
        <v>315</v>
      </c>
      <c r="G2034">
        <v>322</v>
      </c>
    </row>
    <row r="2035" spans="1:7" x14ac:dyDescent="0.25">
      <c r="A2035">
        <v>2033</v>
      </c>
      <c r="B2035" t="s">
        <v>77</v>
      </c>
      <c r="C2035" t="s">
        <v>80</v>
      </c>
      <c r="D2035" t="s">
        <v>13</v>
      </c>
      <c r="E2035" t="s">
        <v>9</v>
      </c>
      <c r="F2035">
        <v>623</v>
      </c>
      <c r="G2035">
        <v>622</v>
      </c>
    </row>
    <row r="2036" spans="1:7" x14ac:dyDescent="0.25">
      <c r="A2036">
        <v>2034</v>
      </c>
      <c r="B2036" t="s">
        <v>77</v>
      </c>
      <c r="C2036" t="s">
        <v>80</v>
      </c>
      <c r="D2036" t="s">
        <v>13</v>
      </c>
      <c r="E2036" t="s">
        <v>9</v>
      </c>
      <c r="F2036">
        <v>912</v>
      </c>
      <c r="G2036">
        <v>918</v>
      </c>
    </row>
    <row r="2037" spans="1:7" x14ac:dyDescent="0.25">
      <c r="A2037">
        <v>2035</v>
      </c>
      <c r="B2037" t="s">
        <v>77</v>
      </c>
      <c r="C2037" t="s">
        <v>80</v>
      </c>
      <c r="D2037" t="s">
        <v>13</v>
      </c>
      <c r="E2037" t="s">
        <v>9</v>
      </c>
      <c r="F2037">
        <v>1209</v>
      </c>
      <c r="G2037">
        <v>1212</v>
      </c>
    </row>
    <row r="2038" spans="1:7" x14ac:dyDescent="0.25">
      <c r="A2038">
        <v>2036</v>
      </c>
      <c r="B2038" t="s">
        <v>77</v>
      </c>
      <c r="C2038" t="s">
        <v>80</v>
      </c>
      <c r="D2038" t="s">
        <v>13</v>
      </c>
      <c r="E2038" t="s">
        <v>9</v>
      </c>
      <c r="F2038">
        <v>1501</v>
      </c>
      <c r="G2038">
        <v>1506</v>
      </c>
    </row>
    <row r="2039" spans="1:7" x14ac:dyDescent="0.25">
      <c r="A2039">
        <v>2037</v>
      </c>
      <c r="B2039" t="s">
        <v>77</v>
      </c>
      <c r="C2039" t="s">
        <v>80</v>
      </c>
      <c r="D2039" t="s">
        <v>13</v>
      </c>
      <c r="E2039" t="s">
        <v>10</v>
      </c>
      <c r="F2039">
        <v>233</v>
      </c>
    </row>
    <row r="2040" spans="1:7" x14ac:dyDescent="0.25">
      <c r="A2040">
        <v>2038</v>
      </c>
      <c r="B2040" t="s">
        <v>77</v>
      </c>
      <c r="C2040" t="s">
        <v>80</v>
      </c>
      <c r="D2040" t="s">
        <v>13</v>
      </c>
      <c r="E2040" t="s">
        <v>10</v>
      </c>
      <c r="F2040">
        <v>529</v>
      </c>
      <c r="G2040">
        <v>529</v>
      </c>
    </row>
    <row r="2041" spans="1:7" x14ac:dyDescent="0.25">
      <c r="A2041">
        <v>2039</v>
      </c>
      <c r="B2041" t="s">
        <v>77</v>
      </c>
      <c r="C2041" t="s">
        <v>80</v>
      </c>
      <c r="D2041" t="s">
        <v>13</v>
      </c>
      <c r="E2041" t="s">
        <v>10</v>
      </c>
      <c r="F2041">
        <v>827</v>
      </c>
    </row>
    <row r="2042" spans="1:7" x14ac:dyDescent="0.25">
      <c r="A2042">
        <v>2040</v>
      </c>
      <c r="B2042" t="s">
        <v>77</v>
      </c>
      <c r="C2042" t="s">
        <v>80</v>
      </c>
      <c r="D2042" t="s">
        <v>13</v>
      </c>
      <c r="E2042" t="s">
        <v>10</v>
      </c>
      <c r="F2042">
        <v>1115</v>
      </c>
      <c r="G2042">
        <v>1117</v>
      </c>
    </row>
    <row r="2043" spans="1:7" x14ac:dyDescent="0.25">
      <c r="A2043">
        <v>2041</v>
      </c>
      <c r="B2043" t="s">
        <v>77</v>
      </c>
      <c r="C2043" t="s">
        <v>80</v>
      </c>
      <c r="D2043" t="s">
        <v>13</v>
      </c>
      <c r="E2043" t="s">
        <v>10</v>
      </c>
      <c r="F2043">
        <v>1420</v>
      </c>
      <c r="G2043">
        <v>1421</v>
      </c>
    </row>
    <row r="2044" spans="1:7" x14ac:dyDescent="0.25">
      <c r="A2044">
        <v>2042</v>
      </c>
      <c r="B2044" t="s">
        <v>81</v>
      </c>
      <c r="C2044" t="s">
        <v>82</v>
      </c>
      <c r="D2044" t="s">
        <v>8</v>
      </c>
      <c r="E2044" t="s">
        <v>9</v>
      </c>
      <c r="F2044">
        <v>111</v>
      </c>
      <c r="G2044">
        <v>114</v>
      </c>
    </row>
    <row r="2045" spans="1:7" x14ac:dyDescent="0.25">
      <c r="A2045">
        <v>2043</v>
      </c>
      <c r="B2045" t="s">
        <v>81</v>
      </c>
      <c r="C2045" t="s">
        <v>82</v>
      </c>
      <c r="D2045" t="s">
        <v>8</v>
      </c>
      <c r="E2045" t="s">
        <v>9</v>
      </c>
      <c r="F2045">
        <v>290</v>
      </c>
      <c r="G2045">
        <v>293</v>
      </c>
    </row>
    <row r="2046" spans="1:7" x14ac:dyDescent="0.25">
      <c r="A2046">
        <v>2044</v>
      </c>
      <c r="B2046" t="s">
        <v>81</v>
      </c>
      <c r="C2046" t="s">
        <v>82</v>
      </c>
      <c r="D2046" t="s">
        <v>8</v>
      </c>
      <c r="E2046" t="s">
        <v>9</v>
      </c>
      <c r="F2046">
        <v>468</v>
      </c>
      <c r="G2046">
        <v>470</v>
      </c>
    </row>
    <row r="2047" spans="1:7" x14ac:dyDescent="0.25">
      <c r="A2047">
        <v>2045</v>
      </c>
      <c r="B2047" t="s">
        <v>81</v>
      </c>
      <c r="C2047" t="s">
        <v>82</v>
      </c>
      <c r="D2047" t="s">
        <v>8</v>
      </c>
      <c r="E2047" t="s">
        <v>10</v>
      </c>
      <c r="F2047">
        <v>42</v>
      </c>
      <c r="G2047">
        <v>42</v>
      </c>
    </row>
    <row r="2048" spans="1:7" x14ac:dyDescent="0.25">
      <c r="A2048">
        <v>2046</v>
      </c>
      <c r="B2048" t="s">
        <v>81</v>
      </c>
      <c r="C2048" t="s">
        <v>82</v>
      </c>
      <c r="D2048" t="s">
        <v>8</v>
      </c>
      <c r="E2048" t="s">
        <v>10</v>
      </c>
      <c r="F2048">
        <v>218</v>
      </c>
      <c r="G2048">
        <v>217</v>
      </c>
    </row>
    <row r="2049" spans="1:7" x14ac:dyDescent="0.25">
      <c r="A2049">
        <v>2047</v>
      </c>
      <c r="B2049" t="s">
        <v>81</v>
      </c>
      <c r="C2049" t="s">
        <v>82</v>
      </c>
      <c r="D2049" t="s">
        <v>8</v>
      </c>
      <c r="E2049" t="s">
        <v>10</v>
      </c>
      <c r="F2049">
        <v>399</v>
      </c>
      <c r="G2049">
        <v>399</v>
      </c>
    </row>
    <row r="2050" spans="1:7" x14ac:dyDescent="0.25">
      <c r="A2050">
        <v>2048</v>
      </c>
      <c r="B2050" t="s">
        <v>81</v>
      </c>
      <c r="C2050" t="s">
        <v>82</v>
      </c>
      <c r="D2050" t="s">
        <v>8</v>
      </c>
      <c r="E2050" t="s">
        <v>10</v>
      </c>
      <c r="F2050">
        <v>581</v>
      </c>
      <c r="G2050">
        <v>581</v>
      </c>
    </row>
    <row r="2051" spans="1:7" x14ac:dyDescent="0.25">
      <c r="A2051">
        <v>2049</v>
      </c>
      <c r="B2051" t="s">
        <v>81</v>
      </c>
      <c r="C2051" t="s">
        <v>82</v>
      </c>
      <c r="D2051" t="s">
        <v>11</v>
      </c>
      <c r="E2051" t="s">
        <v>9</v>
      </c>
      <c r="F2051">
        <v>22</v>
      </c>
      <c r="G2051">
        <v>22</v>
      </c>
    </row>
    <row r="2052" spans="1:7" x14ac:dyDescent="0.25">
      <c r="A2052">
        <v>2050</v>
      </c>
      <c r="B2052" t="s">
        <v>81</v>
      </c>
      <c r="C2052" t="s">
        <v>82</v>
      </c>
      <c r="D2052" t="s">
        <v>11</v>
      </c>
      <c r="E2052" t="s">
        <v>9</v>
      </c>
      <c r="F2052">
        <v>201</v>
      </c>
      <c r="G2052">
        <v>201</v>
      </c>
    </row>
    <row r="2053" spans="1:7" x14ac:dyDescent="0.25">
      <c r="A2053">
        <v>2051</v>
      </c>
      <c r="B2053" t="s">
        <v>81</v>
      </c>
      <c r="C2053" t="s">
        <v>82</v>
      </c>
      <c r="D2053" t="s">
        <v>11</v>
      </c>
      <c r="E2053" t="s">
        <v>9</v>
      </c>
      <c r="F2053">
        <v>380</v>
      </c>
      <c r="G2053">
        <v>381</v>
      </c>
    </row>
    <row r="2054" spans="1:7" x14ac:dyDescent="0.25">
      <c r="A2054">
        <v>2052</v>
      </c>
      <c r="B2054" t="s">
        <v>81</v>
      </c>
      <c r="C2054" t="s">
        <v>82</v>
      </c>
      <c r="D2054" t="s">
        <v>11</v>
      </c>
      <c r="E2054" t="s">
        <v>9</v>
      </c>
      <c r="F2054">
        <v>562</v>
      </c>
      <c r="G2054">
        <v>564</v>
      </c>
    </row>
    <row r="2055" spans="1:7" x14ac:dyDescent="0.25">
      <c r="A2055">
        <v>2053</v>
      </c>
      <c r="B2055" t="s">
        <v>81</v>
      </c>
      <c r="C2055" t="s">
        <v>82</v>
      </c>
      <c r="D2055" t="s">
        <v>11</v>
      </c>
      <c r="E2055" t="s">
        <v>10</v>
      </c>
      <c r="F2055">
        <v>132</v>
      </c>
      <c r="G2055">
        <v>134</v>
      </c>
    </row>
    <row r="2056" spans="1:7" x14ac:dyDescent="0.25">
      <c r="A2056">
        <v>2054</v>
      </c>
      <c r="B2056" t="s">
        <v>81</v>
      </c>
      <c r="C2056" t="s">
        <v>82</v>
      </c>
      <c r="D2056" t="s">
        <v>11</v>
      </c>
      <c r="E2056" t="s">
        <v>10</v>
      </c>
      <c r="F2056">
        <v>311</v>
      </c>
      <c r="G2056">
        <v>312</v>
      </c>
    </row>
    <row r="2057" spans="1:7" x14ac:dyDescent="0.25">
      <c r="A2057">
        <v>2055</v>
      </c>
      <c r="B2057" t="s">
        <v>81</v>
      </c>
      <c r="C2057" t="s">
        <v>82</v>
      </c>
      <c r="D2057" t="s">
        <v>11</v>
      </c>
      <c r="E2057" t="s">
        <v>10</v>
      </c>
      <c r="F2057">
        <v>490</v>
      </c>
      <c r="G2057">
        <v>489</v>
      </c>
    </row>
    <row r="2058" spans="1:7" x14ac:dyDescent="0.25">
      <c r="A2058">
        <v>2056</v>
      </c>
      <c r="B2058" t="s">
        <v>81</v>
      </c>
      <c r="C2058" t="s">
        <v>82</v>
      </c>
      <c r="D2058" t="s">
        <v>12</v>
      </c>
      <c r="E2058" t="s">
        <v>9</v>
      </c>
      <c r="F2058">
        <v>111</v>
      </c>
      <c r="G2058">
        <v>112</v>
      </c>
    </row>
    <row r="2059" spans="1:7" x14ac:dyDescent="0.25">
      <c r="A2059">
        <v>2057</v>
      </c>
      <c r="B2059" t="s">
        <v>81</v>
      </c>
      <c r="C2059" t="s">
        <v>82</v>
      </c>
      <c r="D2059" t="s">
        <v>12</v>
      </c>
      <c r="E2059" t="s">
        <v>9</v>
      </c>
      <c r="F2059">
        <v>290</v>
      </c>
      <c r="G2059">
        <v>293</v>
      </c>
    </row>
    <row r="2060" spans="1:7" x14ac:dyDescent="0.25">
      <c r="A2060">
        <v>2058</v>
      </c>
      <c r="B2060" t="s">
        <v>81</v>
      </c>
      <c r="C2060" t="s">
        <v>82</v>
      </c>
      <c r="D2060" t="s">
        <v>12</v>
      </c>
      <c r="E2060" t="s">
        <v>9</v>
      </c>
      <c r="F2060">
        <v>468</v>
      </c>
      <c r="G2060">
        <v>465</v>
      </c>
    </row>
    <row r="2061" spans="1:7" x14ac:dyDescent="0.25">
      <c r="A2061">
        <v>2059</v>
      </c>
      <c r="B2061" t="s">
        <v>81</v>
      </c>
      <c r="C2061" t="s">
        <v>82</v>
      </c>
      <c r="D2061" t="s">
        <v>12</v>
      </c>
      <c r="E2061" t="s">
        <v>10</v>
      </c>
      <c r="F2061">
        <v>42</v>
      </c>
      <c r="G2061">
        <v>41</v>
      </c>
    </row>
    <row r="2062" spans="1:7" x14ac:dyDescent="0.25">
      <c r="A2062">
        <v>2060</v>
      </c>
      <c r="B2062" t="s">
        <v>81</v>
      </c>
      <c r="C2062" t="s">
        <v>82</v>
      </c>
      <c r="D2062" t="s">
        <v>12</v>
      </c>
      <c r="E2062" t="s">
        <v>10</v>
      </c>
      <c r="F2062">
        <v>218</v>
      </c>
      <c r="G2062">
        <v>218</v>
      </c>
    </row>
    <row r="2063" spans="1:7" x14ac:dyDescent="0.25">
      <c r="A2063">
        <v>2061</v>
      </c>
      <c r="B2063" t="s">
        <v>81</v>
      </c>
      <c r="C2063" t="s">
        <v>82</v>
      </c>
      <c r="D2063" t="s">
        <v>12</v>
      </c>
      <c r="E2063" t="s">
        <v>10</v>
      </c>
      <c r="F2063">
        <v>399</v>
      </c>
      <c r="G2063">
        <v>398</v>
      </c>
    </row>
    <row r="2064" spans="1:7" x14ac:dyDescent="0.25">
      <c r="A2064">
        <v>2062</v>
      </c>
      <c r="B2064" t="s">
        <v>81</v>
      </c>
      <c r="C2064" t="s">
        <v>82</v>
      </c>
      <c r="D2064" t="s">
        <v>12</v>
      </c>
      <c r="E2064" t="s">
        <v>10</v>
      </c>
      <c r="F2064">
        <v>581</v>
      </c>
      <c r="G2064">
        <v>578</v>
      </c>
    </row>
    <row r="2065" spans="1:7" x14ac:dyDescent="0.25">
      <c r="A2065">
        <v>2063</v>
      </c>
      <c r="B2065" t="s">
        <v>81</v>
      </c>
      <c r="C2065" t="s">
        <v>82</v>
      </c>
      <c r="D2065" t="s">
        <v>13</v>
      </c>
      <c r="E2065" t="s">
        <v>9</v>
      </c>
      <c r="F2065">
        <v>22</v>
      </c>
      <c r="G2065">
        <v>25</v>
      </c>
    </row>
    <row r="2066" spans="1:7" x14ac:dyDescent="0.25">
      <c r="A2066">
        <v>2064</v>
      </c>
      <c r="B2066" t="s">
        <v>81</v>
      </c>
      <c r="C2066" t="s">
        <v>82</v>
      </c>
      <c r="D2066" t="s">
        <v>13</v>
      </c>
      <c r="E2066" t="s">
        <v>9</v>
      </c>
      <c r="F2066">
        <v>201</v>
      </c>
      <c r="G2066">
        <v>204</v>
      </c>
    </row>
    <row r="2067" spans="1:7" x14ac:dyDescent="0.25">
      <c r="A2067">
        <v>2065</v>
      </c>
      <c r="B2067" t="s">
        <v>81</v>
      </c>
      <c r="C2067" t="s">
        <v>82</v>
      </c>
      <c r="D2067" t="s">
        <v>13</v>
      </c>
      <c r="E2067" t="s">
        <v>9</v>
      </c>
      <c r="F2067">
        <v>380</v>
      </c>
      <c r="G2067">
        <v>383</v>
      </c>
    </row>
    <row r="2068" spans="1:7" x14ac:dyDescent="0.25">
      <c r="A2068">
        <v>2066</v>
      </c>
      <c r="B2068" t="s">
        <v>81</v>
      </c>
      <c r="C2068" t="s">
        <v>82</v>
      </c>
      <c r="D2068" t="s">
        <v>13</v>
      </c>
      <c r="E2068" t="s">
        <v>9</v>
      </c>
      <c r="F2068">
        <v>562</v>
      </c>
      <c r="G2068">
        <v>561</v>
      </c>
    </row>
    <row r="2069" spans="1:7" x14ac:dyDescent="0.25">
      <c r="A2069">
        <v>2067</v>
      </c>
      <c r="B2069" t="s">
        <v>81</v>
      </c>
      <c r="C2069" t="s">
        <v>82</v>
      </c>
      <c r="D2069" t="s">
        <v>13</v>
      </c>
      <c r="E2069" t="s">
        <v>10</v>
      </c>
      <c r="F2069">
        <v>132</v>
      </c>
      <c r="G2069">
        <v>132</v>
      </c>
    </row>
    <row r="2070" spans="1:7" x14ac:dyDescent="0.25">
      <c r="A2070">
        <v>2068</v>
      </c>
      <c r="B2070" t="s">
        <v>81</v>
      </c>
      <c r="C2070" t="s">
        <v>82</v>
      </c>
      <c r="D2070" t="s">
        <v>13</v>
      </c>
      <c r="E2070" t="s">
        <v>10</v>
      </c>
      <c r="F2070">
        <v>311</v>
      </c>
      <c r="G2070">
        <v>311</v>
      </c>
    </row>
    <row r="2071" spans="1:7" x14ac:dyDescent="0.25">
      <c r="A2071">
        <v>2069</v>
      </c>
      <c r="B2071" t="s">
        <v>81</v>
      </c>
      <c r="C2071" t="s">
        <v>82</v>
      </c>
      <c r="D2071" t="s">
        <v>13</v>
      </c>
      <c r="E2071" t="s">
        <v>10</v>
      </c>
      <c r="F2071">
        <v>490</v>
      </c>
      <c r="G2071">
        <v>492</v>
      </c>
    </row>
    <row r="2072" spans="1:7" x14ac:dyDescent="0.25">
      <c r="A2072">
        <v>2070</v>
      </c>
      <c r="B2072" t="s">
        <v>81</v>
      </c>
      <c r="C2072" t="s">
        <v>83</v>
      </c>
      <c r="D2072" t="s">
        <v>8</v>
      </c>
      <c r="E2072" t="s">
        <v>9</v>
      </c>
      <c r="F2072">
        <v>29</v>
      </c>
      <c r="G2072">
        <v>32</v>
      </c>
    </row>
    <row r="2073" spans="1:7" x14ac:dyDescent="0.25">
      <c r="A2073">
        <v>2071</v>
      </c>
      <c r="B2073" t="s">
        <v>81</v>
      </c>
      <c r="C2073" t="s">
        <v>83</v>
      </c>
      <c r="D2073" t="s">
        <v>8</v>
      </c>
      <c r="E2073" t="s">
        <v>9</v>
      </c>
      <c r="F2073">
        <v>254</v>
      </c>
      <c r="G2073">
        <v>254</v>
      </c>
    </row>
    <row r="2074" spans="1:7" x14ac:dyDescent="0.25">
      <c r="A2074">
        <v>2072</v>
      </c>
      <c r="B2074" t="s">
        <v>81</v>
      </c>
      <c r="C2074" t="s">
        <v>83</v>
      </c>
      <c r="D2074" t="s">
        <v>8</v>
      </c>
      <c r="E2074" t="s">
        <v>9</v>
      </c>
      <c r="F2074">
        <v>475</v>
      </c>
      <c r="G2074">
        <v>476</v>
      </c>
    </row>
    <row r="2075" spans="1:7" x14ac:dyDescent="0.25">
      <c r="A2075">
        <v>2073</v>
      </c>
      <c r="B2075" t="s">
        <v>81</v>
      </c>
      <c r="C2075" t="s">
        <v>83</v>
      </c>
      <c r="D2075" t="s">
        <v>8</v>
      </c>
      <c r="E2075" t="s">
        <v>9</v>
      </c>
      <c r="F2075">
        <v>698</v>
      </c>
      <c r="G2075">
        <v>700</v>
      </c>
    </row>
    <row r="2076" spans="1:7" x14ac:dyDescent="0.25">
      <c r="A2076">
        <v>2074</v>
      </c>
      <c r="B2076" t="s">
        <v>81</v>
      </c>
      <c r="C2076" t="s">
        <v>83</v>
      </c>
      <c r="D2076" t="s">
        <v>8</v>
      </c>
      <c r="E2076" t="s">
        <v>10</v>
      </c>
      <c r="F2076">
        <v>167</v>
      </c>
      <c r="G2076">
        <v>167</v>
      </c>
    </row>
    <row r="2077" spans="1:7" x14ac:dyDescent="0.25">
      <c r="A2077">
        <v>2075</v>
      </c>
      <c r="B2077" t="s">
        <v>81</v>
      </c>
      <c r="C2077" t="s">
        <v>83</v>
      </c>
      <c r="D2077" t="s">
        <v>8</v>
      </c>
      <c r="E2077" t="s">
        <v>10</v>
      </c>
      <c r="F2077">
        <v>392</v>
      </c>
      <c r="G2077">
        <v>392</v>
      </c>
    </row>
    <row r="2078" spans="1:7" x14ac:dyDescent="0.25">
      <c r="A2078">
        <v>2076</v>
      </c>
      <c r="B2078" t="s">
        <v>81</v>
      </c>
      <c r="C2078" t="s">
        <v>83</v>
      </c>
      <c r="D2078" t="s">
        <v>8</v>
      </c>
      <c r="E2078" t="s">
        <v>10</v>
      </c>
      <c r="F2078">
        <v>615</v>
      </c>
      <c r="G2078">
        <v>613</v>
      </c>
    </row>
    <row r="2079" spans="1:7" x14ac:dyDescent="0.25">
      <c r="A2079">
        <v>2077</v>
      </c>
      <c r="B2079" t="s">
        <v>81</v>
      </c>
      <c r="C2079" t="s">
        <v>83</v>
      </c>
      <c r="D2079" t="s">
        <v>8</v>
      </c>
      <c r="E2079" t="s">
        <v>10</v>
      </c>
      <c r="F2079">
        <v>850</v>
      </c>
      <c r="G2079">
        <v>849</v>
      </c>
    </row>
    <row r="2080" spans="1:7" x14ac:dyDescent="0.25">
      <c r="A2080">
        <v>2078</v>
      </c>
      <c r="B2080" t="s">
        <v>81</v>
      </c>
      <c r="C2080" t="s">
        <v>83</v>
      </c>
      <c r="D2080" t="s">
        <v>11</v>
      </c>
      <c r="E2080" t="s">
        <v>9</v>
      </c>
      <c r="F2080">
        <v>140</v>
      </c>
      <c r="G2080">
        <v>144</v>
      </c>
    </row>
    <row r="2081" spans="1:7" x14ac:dyDescent="0.25">
      <c r="A2081">
        <v>2079</v>
      </c>
      <c r="B2081" t="s">
        <v>81</v>
      </c>
      <c r="C2081" t="s">
        <v>83</v>
      </c>
      <c r="D2081" t="s">
        <v>11</v>
      </c>
      <c r="E2081" t="s">
        <v>9</v>
      </c>
      <c r="F2081">
        <v>364</v>
      </c>
      <c r="G2081">
        <v>367</v>
      </c>
    </row>
    <row r="2082" spans="1:7" x14ac:dyDescent="0.25">
      <c r="A2082">
        <v>2080</v>
      </c>
      <c r="B2082" t="s">
        <v>81</v>
      </c>
      <c r="C2082" t="s">
        <v>83</v>
      </c>
      <c r="D2082" t="s">
        <v>11</v>
      </c>
      <c r="E2082" t="s">
        <v>9</v>
      </c>
      <c r="F2082">
        <v>584</v>
      </c>
      <c r="G2082">
        <v>589</v>
      </c>
    </row>
    <row r="2083" spans="1:7" x14ac:dyDescent="0.25">
      <c r="A2083">
        <v>2081</v>
      </c>
      <c r="B2083" t="s">
        <v>81</v>
      </c>
      <c r="C2083" t="s">
        <v>83</v>
      </c>
      <c r="D2083" t="s">
        <v>11</v>
      </c>
      <c r="E2083" t="s">
        <v>9</v>
      </c>
      <c r="F2083">
        <v>818</v>
      </c>
      <c r="G2083">
        <v>818</v>
      </c>
    </row>
    <row r="2084" spans="1:7" x14ac:dyDescent="0.25">
      <c r="A2084">
        <v>2082</v>
      </c>
      <c r="B2084" t="s">
        <v>81</v>
      </c>
      <c r="C2084" t="s">
        <v>83</v>
      </c>
      <c r="D2084" t="s">
        <v>11</v>
      </c>
      <c r="E2084" t="s">
        <v>10</v>
      </c>
      <c r="F2084">
        <v>61</v>
      </c>
      <c r="G2084">
        <v>62</v>
      </c>
    </row>
    <row r="2085" spans="1:7" x14ac:dyDescent="0.25">
      <c r="A2085">
        <v>2083</v>
      </c>
      <c r="B2085" t="s">
        <v>81</v>
      </c>
      <c r="C2085" t="s">
        <v>83</v>
      </c>
      <c r="D2085" t="s">
        <v>11</v>
      </c>
      <c r="E2085" t="s">
        <v>10</v>
      </c>
      <c r="F2085">
        <v>282</v>
      </c>
      <c r="G2085">
        <v>283</v>
      </c>
    </row>
    <row r="2086" spans="1:7" x14ac:dyDescent="0.25">
      <c r="A2086">
        <v>2084</v>
      </c>
      <c r="B2086" t="s">
        <v>81</v>
      </c>
      <c r="C2086" t="s">
        <v>83</v>
      </c>
      <c r="D2086" t="s">
        <v>11</v>
      </c>
      <c r="E2086" t="s">
        <v>10</v>
      </c>
      <c r="F2086">
        <v>506</v>
      </c>
      <c r="G2086">
        <v>507</v>
      </c>
    </row>
    <row r="2087" spans="1:7" x14ac:dyDescent="0.25">
      <c r="A2087">
        <v>2085</v>
      </c>
      <c r="B2087" t="s">
        <v>81</v>
      </c>
      <c r="C2087" t="s">
        <v>83</v>
      </c>
      <c r="D2087" t="s">
        <v>11</v>
      </c>
      <c r="E2087" t="s">
        <v>10</v>
      </c>
      <c r="F2087">
        <v>732</v>
      </c>
      <c r="G2087">
        <v>732</v>
      </c>
    </row>
    <row r="2088" spans="1:7" x14ac:dyDescent="0.25">
      <c r="A2088">
        <v>2086</v>
      </c>
      <c r="B2088" t="s">
        <v>81</v>
      </c>
      <c r="C2088" t="s">
        <v>83</v>
      </c>
      <c r="D2088" t="s">
        <v>12</v>
      </c>
      <c r="E2088" t="s">
        <v>9</v>
      </c>
      <c r="F2088">
        <v>29</v>
      </c>
      <c r="G2088">
        <v>33</v>
      </c>
    </row>
    <row r="2089" spans="1:7" x14ac:dyDescent="0.25">
      <c r="A2089">
        <v>2087</v>
      </c>
      <c r="B2089" t="s">
        <v>81</v>
      </c>
      <c r="C2089" t="s">
        <v>83</v>
      </c>
      <c r="D2089" t="s">
        <v>12</v>
      </c>
      <c r="E2089" t="s">
        <v>9</v>
      </c>
      <c r="F2089">
        <v>254</v>
      </c>
      <c r="G2089">
        <v>254</v>
      </c>
    </row>
    <row r="2090" spans="1:7" x14ac:dyDescent="0.25">
      <c r="A2090">
        <v>2088</v>
      </c>
      <c r="B2090" t="s">
        <v>81</v>
      </c>
      <c r="C2090" t="s">
        <v>83</v>
      </c>
      <c r="D2090" t="s">
        <v>12</v>
      </c>
      <c r="E2090" t="s">
        <v>9</v>
      </c>
      <c r="F2090">
        <v>475</v>
      </c>
      <c r="G2090">
        <v>477</v>
      </c>
    </row>
    <row r="2091" spans="1:7" x14ac:dyDescent="0.25">
      <c r="A2091">
        <v>2089</v>
      </c>
      <c r="B2091" t="s">
        <v>81</v>
      </c>
      <c r="C2091" t="s">
        <v>83</v>
      </c>
      <c r="D2091" t="s">
        <v>12</v>
      </c>
      <c r="E2091" t="s">
        <v>9</v>
      </c>
      <c r="F2091">
        <v>698</v>
      </c>
      <c r="G2091">
        <v>700</v>
      </c>
    </row>
    <row r="2092" spans="1:7" x14ac:dyDescent="0.25">
      <c r="A2092">
        <v>2090</v>
      </c>
      <c r="B2092" t="s">
        <v>81</v>
      </c>
      <c r="C2092" t="s">
        <v>83</v>
      </c>
      <c r="D2092" t="s">
        <v>12</v>
      </c>
      <c r="E2092" t="s">
        <v>10</v>
      </c>
      <c r="F2092">
        <v>167</v>
      </c>
      <c r="G2092">
        <v>168</v>
      </c>
    </row>
    <row r="2093" spans="1:7" x14ac:dyDescent="0.25">
      <c r="A2093">
        <v>2091</v>
      </c>
      <c r="B2093" t="s">
        <v>81</v>
      </c>
      <c r="C2093" t="s">
        <v>83</v>
      </c>
      <c r="D2093" t="s">
        <v>12</v>
      </c>
      <c r="E2093" t="s">
        <v>10</v>
      </c>
      <c r="F2093">
        <v>392</v>
      </c>
      <c r="G2093">
        <v>392</v>
      </c>
    </row>
    <row r="2094" spans="1:7" x14ac:dyDescent="0.25">
      <c r="A2094">
        <v>2092</v>
      </c>
      <c r="B2094" t="s">
        <v>81</v>
      </c>
      <c r="C2094" t="s">
        <v>83</v>
      </c>
      <c r="D2094" t="s">
        <v>12</v>
      </c>
      <c r="E2094" t="s">
        <v>10</v>
      </c>
      <c r="F2094">
        <v>615</v>
      </c>
      <c r="G2094">
        <v>615</v>
      </c>
    </row>
    <row r="2095" spans="1:7" x14ac:dyDescent="0.25">
      <c r="A2095">
        <v>2093</v>
      </c>
      <c r="B2095" t="s">
        <v>81</v>
      </c>
      <c r="C2095" t="s">
        <v>83</v>
      </c>
      <c r="D2095" t="s">
        <v>12</v>
      </c>
      <c r="E2095" t="s">
        <v>10</v>
      </c>
      <c r="F2095">
        <v>850</v>
      </c>
      <c r="G2095">
        <v>849</v>
      </c>
    </row>
    <row r="2096" spans="1:7" x14ac:dyDescent="0.25">
      <c r="A2096">
        <v>2094</v>
      </c>
      <c r="B2096" t="s">
        <v>81</v>
      </c>
      <c r="C2096" t="s">
        <v>83</v>
      </c>
      <c r="D2096" t="s">
        <v>13</v>
      </c>
      <c r="E2096" t="s">
        <v>9</v>
      </c>
      <c r="F2096">
        <v>140</v>
      </c>
      <c r="G2096">
        <v>145</v>
      </c>
    </row>
    <row r="2097" spans="1:7" x14ac:dyDescent="0.25">
      <c r="A2097">
        <v>2095</v>
      </c>
      <c r="B2097" t="s">
        <v>81</v>
      </c>
      <c r="C2097" t="s">
        <v>83</v>
      </c>
      <c r="D2097" t="s">
        <v>13</v>
      </c>
      <c r="E2097" t="s">
        <v>9</v>
      </c>
      <c r="F2097">
        <v>364</v>
      </c>
      <c r="G2097">
        <v>367</v>
      </c>
    </row>
    <row r="2098" spans="1:7" x14ac:dyDescent="0.25">
      <c r="A2098">
        <v>2096</v>
      </c>
      <c r="B2098" t="s">
        <v>81</v>
      </c>
      <c r="C2098" t="s">
        <v>83</v>
      </c>
      <c r="D2098" t="s">
        <v>13</v>
      </c>
      <c r="E2098" t="s">
        <v>9</v>
      </c>
      <c r="F2098">
        <v>584</v>
      </c>
      <c r="G2098">
        <v>589</v>
      </c>
    </row>
    <row r="2099" spans="1:7" x14ac:dyDescent="0.25">
      <c r="A2099">
        <v>2097</v>
      </c>
      <c r="B2099" t="s">
        <v>81</v>
      </c>
      <c r="C2099" t="s">
        <v>83</v>
      </c>
      <c r="D2099" t="s">
        <v>13</v>
      </c>
      <c r="E2099" t="s">
        <v>9</v>
      </c>
      <c r="F2099">
        <v>818</v>
      </c>
      <c r="G2099">
        <v>820</v>
      </c>
    </row>
    <row r="2100" spans="1:7" x14ac:dyDescent="0.25">
      <c r="A2100">
        <v>2098</v>
      </c>
      <c r="B2100" t="s">
        <v>81</v>
      </c>
      <c r="C2100" t="s">
        <v>83</v>
      </c>
      <c r="D2100" t="s">
        <v>13</v>
      </c>
      <c r="E2100" t="s">
        <v>10</v>
      </c>
      <c r="F2100">
        <v>61</v>
      </c>
      <c r="G2100">
        <v>62</v>
      </c>
    </row>
    <row r="2101" spans="1:7" x14ac:dyDescent="0.25">
      <c r="A2101">
        <v>2099</v>
      </c>
      <c r="B2101" t="s">
        <v>81</v>
      </c>
      <c r="C2101" t="s">
        <v>83</v>
      </c>
      <c r="D2101" t="s">
        <v>13</v>
      </c>
      <c r="E2101" t="s">
        <v>10</v>
      </c>
      <c r="F2101">
        <v>282</v>
      </c>
      <c r="G2101">
        <v>282</v>
      </c>
    </row>
    <row r="2102" spans="1:7" x14ac:dyDescent="0.25">
      <c r="A2102">
        <v>2100</v>
      </c>
      <c r="B2102" t="s">
        <v>81</v>
      </c>
      <c r="C2102" t="s">
        <v>83</v>
      </c>
      <c r="D2102" t="s">
        <v>13</v>
      </c>
      <c r="E2102" t="s">
        <v>10</v>
      </c>
      <c r="F2102">
        <v>506</v>
      </c>
      <c r="G2102">
        <v>505</v>
      </c>
    </row>
    <row r="2103" spans="1:7" x14ac:dyDescent="0.25">
      <c r="A2103">
        <v>2101</v>
      </c>
      <c r="B2103" t="s">
        <v>81</v>
      </c>
      <c r="C2103" t="s">
        <v>83</v>
      </c>
      <c r="D2103" t="s">
        <v>13</v>
      </c>
      <c r="E2103" t="s">
        <v>10</v>
      </c>
      <c r="F2103">
        <v>732</v>
      </c>
      <c r="G2103">
        <v>731</v>
      </c>
    </row>
    <row r="2104" spans="1:7" x14ac:dyDescent="0.25">
      <c r="A2104">
        <v>2102</v>
      </c>
      <c r="B2104" t="s">
        <v>81</v>
      </c>
      <c r="C2104" t="s">
        <v>84</v>
      </c>
      <c r="D2104" t="s">
        <v>8</v>
      </c>
      <c r="E2104" t="s">
        <v>9</v>
      </c>
      <c r="F2104">
        <v>64</v>
      </c>
      <c r="G2104">
        <v>64</v>
      </c>
    </row>
    <row r="2105" spans="1:7" x14ac:dyDescent="0.25">
      <c r="A2105">
        <v>2103</v>
      </c>
      <c r="B2105" t="s">
        <v>81</v>
      </c>
      <c r="C2105" t="s">
        <v>84</v>
      </c>
      <c r="D2105" t="s">
        <v>8</v>
      </c>
      <c r="E2105" t="s">
        <v>9</v>
      </c>
      <c r="F2105">
        <v>364</v>
      </c>
      <c r="G2105">
        <v>365</v>
      </c>
    </row>
    <row r="2106" spans="1:7" x14ac:dyDescent="0.25">
      <c r="A2106">
        <v>2104</v>
      </c>
      <c r="B2106" t="s">
        <v>81</v>
      </c>
      <c r="C2106" t="s">
        <v>84</v>
      </c>
      <c r="D2106" t="s">
        <v>8</v>
      </c>
      <c r="E2106" t="s">
        <v>9</v>
      </c>
      <c r="F2106">
        <v>673</v>
      </c>
      <c r="G2106">
        <v>672</v>
      </c>
    </row>
    <row r="2107" spans="1:7" x14ac:dyDescent="0.25">
      <c r="A2107">
        <v>2105</v>
      </c>
      <c r="B2107" t="s">
        <v>81</v>
      </c>
      <c r="C2107" t="s">
        <v>84</v>
      </c>
      <c r="D2107" t="s">
        <v>8</v>
      </c>
      <c r="E2107" t="s">
        <v>9</v>
      </c>
      <c r="F2107">
        <v>978</v>
      </c>
      <c r="G2107">
        <v>982</v>
      </c>
    </row>
    <row r="2108" spans="1:7" x14ac:dyDescent="0.25">
      <c r="A2108">
        <v>2106</v>
      </c>
      <c r="B2108" t="s">
        <v>81</v>
      </c>
      <c r="C2108" t="s">
        <v>84</v>
      </c>
      <c r="D2108" t="s">
        <v>8</v>
      </c>
      <c r="E2108" t="s">
        <v>9</v>
      </c>
      <c r="F2108">
        <v>1313</v>
      </c>
      <c r="G2108">
        <v>1311</v>
      </c>
    </row>
    <row r="2109" spans="1:7" x14ac:dyDescent="0.25">
      <c r="A2109">
        <v>2107</v>
      </c>
      <c r="B2109" t="s">
        <v>81</v>
      </c>
      <c r="C2109" t="s">
        <v>84</v>
      </c>
      <c r="D2109" t="s">
        <v>8</v>
      </c>
      <c r="E2109" t="s">
        <v>10</v>
      </c>
      <c r="F2109">
        <v>260</v>
      </c>
      <c r="G2109">
        <v>259</v>
      </c>
    </row>
    <row r="2110" spans="1:7" x14ac:dyDescent="0.25">
      <c r="A2110">
        <v>2108</v>
      </c>
      <c r="B2110" t="s">
        <v>81</v>
      </c>
      <c r="C2110" t="s">
        <v>84</v>
      </c>
      <c r="D2110" t="s">
        <v>8</v>
      </c>
      <c r="E2110" t="s">
        <v>10</v>
      </c>
      <c r="F2110">
        <v>561</v>
      </c>
      <c r="G2110">
        <v>559</v>
      </c>
    </row>
    <row r="2111" spans="1:7" x14ac:dyDescent="0.25">
      <c r="A2111">
        <v>2109</v>
      </c>
      <c r="B2111" t="s">
        <v>81</v>
      </c>
      <c r="C2111" t="s">
        <v>84</v>
      </c>
      <c r="D2111" t="s">
        <v>8</v>
      </c>
      <c r="E2111" t="s">
        <v>10</v>
      </c>
      <c r="F2111">
        <v>877</v>
      </c>
      <c r="G2111">
        <v>876</v>
      </c>
    </row>
    <row r="2112" spans="1:7" x14ac:dyDescent="0.25">
      <c r="A2112">
        <v>2110</v>
      </c>
      <c r="B2112" t="s">
        <v>81</v>
      </c>
      <c r="C2112" t="s">
        <v>84</v>
      </c>
      <c r="D2112" t="s">
        <v>8</v>
      </c>
      <c r="E2112" t="s">
        <v>10</v>
      </c>
      <c r="G2112">
        <v>1199</v>
      </c>
    </row>
    <row r="2113" spans="1:7" x14ac:dyDescent="0.25">
      <c r="A2113">
        <v>2111</v>
      </c>
      <c r="B2113" t="s">
        <v>81</v>
      </c>
      <c r="C2113" t="s">
        <v>84</v>
      </c>
      <c r="D2113" t="s">
        <v>11</v>
      </c>
      <c r="E2113" t="s">
        <v>9</v>
      </c>
      <c r="F2113">
        <v>212</v>
      </c>
      <c r="G2113">
        <v>215</v>
      </c>
    </row>
    <row r="2114" spans="1:7" x14ac:dyDescent="0.25">
      <c r="A2114">
        <v>2112</v>
      </c>
      <c r="B2114" t="s">
        <v>81</v>
      </c>
      <c r="C2114" t="s">
        <v>84</v>
      </c>
      <c r="D2114" t="s">
        <v>11</v>
      </c>
      <c r="E2114" t="s">
        <v>9</v>
      </c>
      <c r="F2114">
        <v>515</v>
      </c>
      <c r="G2114">
        <v>514</v>
      </c>
    </row>
    <row r="2115" spans="1:7" x14ac:dyDescent="0.25">
      <c r="A2115">
        <v>2113</v>
      </c>
      <c r="B2115" t="s">
        <v>81</v>
      </c>
      <c r="C2115" t="s">
        <v>84</v>
      </c>
      <c r="D2115" t="s">
        <v>11</v>
      </c>
      <c r="E2115" t="s">
        <v>9</v>
      </c>
      <c r="F2115">
        <v>827</v>
      </c>
      <c r="G2115">
        <v>824</v>
      </c>
    </row>
    <row r="2116" spans="1:7" x14ac:dyDescent="0.25">
      <c r="A2116">
        <v>2114</v>
      </c>
      <c r="B2116" t="s">
        <v>81</v>
      </c>
      <c r="C2116" t="s">
        <v>84</v>
      </c>
      <c r="D2116" t="s">
        <v>11</v>
      </c>
      <c r="E2116" t="s">
        <v>9</v>
      </c>
      <c r="F2116">
        <v>1142</v>
      </c>
      <c r="G2116">
        <v>1140</v>
      </c>
    </row>
    <row r="2117" spans="1:7" x14ac:dyDescent="0.25">
      <c r="A2117">
        <v>2115</v>
      </c>
      <c r="B2117" t="s">
        <v>81</v>
      </c>
      <c r="C2117" t="s">
        <v>84</v>
      </c>
      <c r="D2117" t="s">
        <v>11</v>
      </c>
      <c r="E2117" t="s">
        <v>10</v>
      </c>
      <c r="F2117">
        <v>117</v>
      </c>
      <c r="G2117">
        <v>118</v>
      </c>
    </row>
    <row r="2118" spans="1:7" x14ac:dyDescent="0.25">
      <c r="A2118">
        <v>2116</v>
      </c>
      <c r="B2118" t="s">
        <v>81</v>
      </c>
      <c r="C2118" t="s">
        <v>84</v>
      </c>
      <c r="D2118" t="s">
        <v>11</v>
      </c>
      <c r="E2118" t="s">
        <v>10</v>
      </c>
      <c r="F2118">
        <v>413</v>
      </c>
      <c r="G2118">
        <v>417</v>
      </c>
    </row>
    <row r="2119" spans="1:7" x14ac:dyDescent="0.25">
      <c r="A2119">
        <v>2117</v>
      </c>
      <c r="B2119" t="s">
        <v>81</v>
      </c>
      <c r="C2119" t="s">
        <v>84</v>
      </c>
      <c r="D2119" t="s">
        <v>11</v>
      </c>
      <c r="E2119" t="s">
        <v>10</v>
      </c>
      <c r="F2119">
        <v>722</v>
      </c>
      <c r="G2119">
        <v>723</v>
      </c>
    </row>
    <row r="2120" spans="1:7" x14ac:dyDescent="0.25">
      <c r="A2120">
        <v>2118</v>
      </c>
      <c r="B2120" t="s">
        <v>81</v>
      </c>
      <c r="C2120" t="s">
        <v>84</v>
      </c>
      <c r="D2120" t="s">
        <v>11</v>
      </c>
      <c r="E2120" t="s">
        <v>10</v>
      </c>
      <c r="F2120">
        <v>1035</v>
      </c>
      <c r="G2120">
        <v>1034</v>
      </c>
    </row>
    <row r="2121" spans="1:7" x14ac:dyDescent="0.25">
      <c r="A2121">
        <v>2119</v>
      </c>
      <c r="B2121" t="s">
        <v>81</v>
      </c>
      <c r="C2121" t="s">
        <v>84</v>
      </c>
      <c r="D2121" t="s">
        <v>11</v>
      </c>
      <c r="E2121" t="s">
        <v>10</v>
      </c>
      <c r="F2121">
        <v>1372</v>
      </c>
      <c r="G2121">
        <v>1374</v>
      </c>
    </row>
    <row r="2122" spans="1:7" x14ac:dyDescent="0.25">
      <c r="A2122">
        <v>2120</v>
      </c>
      <c r="B2122" t="s">
        <v>81</v>
      </c>
      <c r="C2122" t="s">
        <v>84</v>
      </c>
      <c r="D2122" t="s">
        <v>12</v>
      </c>
      <c r="E2122" t="s">
        <v>9</v>
      </c>
      <c r="F2122">
        <v>64</v>
      </c>
      <c r="G2122">
        <v>64</v>
      </c>
    </row>
    <row r="2123" spans="1:7" x14ac:dyDescent="0.25">
      <c r="A2123">
        <v>2121</v>
      </c>
      <c r="B2123" t="s">
        <v>81</v>
      </c>
      <c r="C2123" t="s">
        <v>84</v>
      </c>
      <c r="D2123" t="s">
        <v>12</v>
      </c>
      <c r="E2123" t="s">
        <v>9</v>
      </c>
      <c r="F2123">
        <v>364</v>
      </c>
      <c r="G2123">
        <v>363</v>
      </c>
    </row>
    <row r="2124" spans="1:7" x14ac:dyDescent="0.25">
      <c r="A2124">
        <v>2122</v>
      </c>
      <c r="B2124" t="s">
        <v>81</v>
      </c>
      <c r="C2124" t="s">
        <v>84</v>
      </c>
      <c r="D2124" t="s">
        <v>12</v>
      </c>
      <c r="E2124" t="s">
        <v>9</v>
      </c>
      <c r="F2124">
        <v>673</v>
      </c>
      <c r="G2124">
        <v>673</v>
      </c>
    </row>
    <row r="2125" spans="1:7" x14ac:dyDescent="0.25">
      <c r="A2125">
        <v>2123</v>
      </c>
      <c r="B2125" t="s">
        <v>81</v>
      </c>
      <c r="C2125" t="s">
        <v>84</v>
      </c>
      <c r="D2125" t="s">
        <v>12</v>
      </c>
      <c r="E2125" t="s">
        <v>9</v>
      </c>
      <c r="F2125">
        <v>978</v>
      </c>
      <c r="G2125">
        <v>976</v>
      </c>
    </row>
    <row r="2126" spans="1:7" x14ac:dyDescent="0.25">
      <c r="A2126">
        <v>2124</v>
      </c>
      <c r="B2126" t="s">
        <v>81</v>
      </c>
      <c r="C2126" t="s">
        <v>84</v>
      </c>
      <c r="D2126" t="s">
        <v>12</v>
      </c>
      <c r="E2126" t="s">
        <v>9</v>
      </c>
      <c r="F2126">
        <v>1313</v>
      </c>
      <c r="G2126">
        <v>1314</v>
      </c>
    </row>
    <row r="2127" spans="1:7" x14ac:dyDescent="0.25">
      <c r="A2127">
        <v>2125</v>
      </c>
      <c r="B2127" t="s">
        <v>81</v>
      </c>
      <c r="C2127" t="s">
        <v>84</v>
      </c>
      <c r="D2127" t="s">
        <v>12</v>
      </c>
      <c r="E2127" t="s">
        <v>10</v>
      </c>
      <c r="F2127">
        <v>260</v>
      </c>
      <c r="G2127">
        <v>260</v>
      </c>
    </row>
    <row r="2128" spans="1:7" x14ac:dyDescent="0.25">
      <c r="A2128">
        <v>2126</v>
      </c>
      <c r="B2128" t="s">
        <v>81</v>
      </c>
      <c r="C2128" t="s">
        <v>84</v>
      </c>
      <c r="D2128" t="s">
        <v>12</v>
      </c>
      <c r="E2128" t="s">
        <v>10</v>
      </c>
      <c r="F2128">
        <v>561</v>
      </c>
      <c r="G2128">
        <v>560</v>
      </c>
    </row>
    <row r="2129" spans="1:7" x14ac:dyDescent="0.25">
      <c r="A2129">
        <v>2127</v>
      </c>
      <c r="B2129" t="s">
        <v>81</v>
      </c>
      <c r="C2129" t="s">
        <v>84</v>
      </c>
      <c r="D2129" t="s">
        <v>12</v>
      </c>
      <c r="E2129" t="s">
        <v>10</v>
      </c>
      <c r="F2129">
        <v>877</v>
      </c>
      <c r="G2129">
        <v>876</v>
      </c>
    </row>
    <row r="2130" spans="1:7" x14ac:dyDescent="0.25">
      <c r="A2130">
        <v>2128</v>
      </c>
      <c r="B2130" t="s">
        <v>81</v>
      </c>
      <c r="C2130" t="s">
        <v>84</v>
      </c>
      <c r="D2130" t="s">
        <v>12</v>
      </c>
      <c r="E2130" t="s">
        <v>10</v>
      </c>
      <c r="G2130">
        <v>1200</v>
      </c>
    </row>
    <row r="2131" spans="1:7" x14ac:dyDescent="0.25">
      <c r="A2131">
        <v>2129</v>
      </c>
      <c r="B2131" t="s">
        <v>81</v>
      </c>
      <c r="C2131" t="s">
        <v>84</v>
      </c>
      <c r="D2131" t="s">
        <v>13</v>
      </c>
      <c r="E2131" t="s">
        <v>9</v>
      </c>
      <c r="F2131">
        <v>212</v>
      </c>
      <c r="G2131">
        <v>213</v>
      </c>
    </row>
    <row r="2132" spans="1:7" x14ac:dyDescent="0.25">
      <c r="A2132">
        <v>2130</v>
      </c>
      <c r="B2132" t="s">
        <v>81</v>
      </c>
      <c r="C2132" t="s">
        <v>84</v>
      </c>
      <c r="D2132" t="s">
        <v>13</v>
      </c>
      <c r="E2132" t="s">
        <v>9</v>
      </c>
      <c r="F2132">
        <v>515</v>
      </c>
      <c r="G2132">
        <v>516</v>
      </c>
    </row>
    <row r="2133" spans="1:7" x14ac:dyDescent="0.25">
      <c r="A2133">
        <v>2131</v>
      </c>
      <c r="B2133" t="s">
        <v>81</v>
      </c>
      <c r="C2133" t="s">
        <v>84</v>
      </c>
      <c r="D2133" t="s">
        <v>13</v>
      </c>
      <c r="E2133" t="s">
        <v>9</v>
      </c>
      <c r="F2133">
        <v>827</v>
      </c>
      <c r="G2133">
        <v>831</v>
      </c>
    </row>
    <row r="2134" spans="1:7" x14ac:dyDescent="0.25">
      <c r="A2134">
        <v>2132</v>
      </c>
      <c r="B2134" t="s">
        <v>81</v>
      </c>
      <c r="C2134" t="s">
        <v>84</v>
      </c>
      <c r="D2134" t="s">
        <v>13</v>
      </c>
      <c r="E2134" t="s">
        <v>9</v>
      </c>
      <c r="F2134">
        <v>1142</v>
      </c>
      <c r="G2134">
        <v>1144</v>
      </c>
    </row>
    <row r="2135" spans="1:7" x14ac:dyDescent="0.25">
      <c r="A2135">
        <v>2133</v>
      </c>
      <c r="B2135" t="s">
        <v>81</v>
      </c>
      <c r="C2135" t="s">
        <v>84</v>
      </c>
      <c r="D2135" t="s">
        <v>13</v>
      </c>
      <c r="E2135" t="s">
        <v>10</v>
      </c>
      <c r="F2135">
        <v>117</v>
      </c>
      <c r="G2135">
        <v>118</v>
      </c>
    </row>
    <row r="2136" spans="1:7" x14ac:dyDescent="0.25">
      <c r="A2136">
        <v>2134</v>
      </c>
      <c r="B2136" t="s">
        <v>81</v>
      </c>
      <c r="C2136" t="s">
        <v>84</v>
      </c>
      <c r="D2136" t="s">
        <v>13</v>
      </c>
      <c r="E2136" t="s">
        <v>10</v>
      </c>
      <c r="F2136">
        <v>413</v>
      </c>
      <c r="G2136">
        <v>413</v>
      </c>
    </row>
    <row r="2137" spans="1:7" x14ac:dyDescent="0.25">
      <c r="A2137">
        <v>2135</v>
      </c>
      <c r="B2137" t="s">
        <v>81</v>
      </c>
      <c r="C2137" t="s">
        <v>84</v>
      </c>
      <c r="D2137" t="s">
        <v>13</v>
      </c>
      <c r="E2137" t="s">
        <v>10</v>
      </c>
      <c r="F2137">
        <v>722</v>
      </c>
      <c r="G2137">
        <v>723</v>
      </c>
    </row>
    <row r="2138" spans="1:7" x14ac:dyDescent="0.25">
      <c r="A2138">
        <v>2136</v>
      </c>
      <c r="B2138" t="s">
        <v>81</v>
      </c>
      <c r="C2138" t="s">
        <v>84</v>
      </c>
      <c r="D2138" t="s">
        <v>13</v>
      </c>
      <c r="E2138" t="s">
        <v>10</v>
      </c>
      <c r="F2138">
        <v>1035</v>
      </c>
      <c r="G2138">
        <v>1036</v>
      </c>
    </row>
    <row r="2139" spans="1:7" x14ac:dyDescent="0.25">
      <c r="A2139">
        <v>2137</v>
      </c>
      <c r="B2139" t="s">
        <v>81</v>
      </c>
      <c r="C2139" t="s">
        <v>84</v>
      </c>
      <c r="D2139" t="s">
        <v>13</v>
      </c>
      <c r="E2139" t="s">
        <v>10</v>
      </c>
      <c r="F2139">
        <v>1372</v>
      </c>
      <c r="G2139">
        <v>1373</v>
      </c>
    </row>
    <row r="2140" spans="1:7" x14ac:dyDescent="0.25">
      <c r="A2140">
        <v>2138</v>
      </c>
      <c r="B2140" t="s">
        <v>85</v>
      </c>
      <c r="C2140" t="s">
        <v>86</v>
      </c>
      <c r="D2140" t="s">
        <v>8</v>
      </c>
      <c r="E2140" t="s">
        <v>9</v>
      </c>
      <c r="F2140">
        <v>11</v>
      </c>
      <c r="G2140">
        <v>14</v>
      </c>
    </row>
    <row r="2141" spans="1:7" x14ac:dyDescent="0.25">
      <c r="A2141">
        <v>2139</v>
      </c>
      <c r="B2141" t="s">
        <v>85</v>
      </c>
      <c r="C2141" t="s">
        <v>86</v>
      </c>
      <c r="D2141" t="s">
        <v>8</v>
      </c>
      <c r="E2141" t="s">
        <v>9</v>
      </c>
      <c r="F2141">
        <v>177</v>
      </c>
      <c r="G2141">
        <v>177</v>
      </c>
    </row>
    <row r="2142" spans="1:7" x14ac:dyDescent="0.25">
      <c r="A2142">
        <v>2140</v>
      </c>
      <c r="B2142" t="s">
        <v>85</v>
      </c>
      <c r="C2142" t="s">
        <v>86</v>
      </c>
      <c r="D2142" t="s">
        <v>8</v>
      </c>
      <c r="E2142" t="s">
        <v>9</v>
      </c>
      <c r="F2142">
        <v>331</v>
      </c>
      <c r="G2142">
        <v>331</v>
      </c>
    </row>
    <row r="2143" spans="1:7" x14ac:dyDescent="0.25">
      <c r="A2143">
        <v>2141</v>
      </c>
      <c r="B2143" t="s">
        <v>85</v>
      </c>
      <c r="C2143" t="s">
        <v>86</v>
      </c>
      <c r="D2143" t="s">
        <v>8</v>
      </c>
      <c r="E2143" t="s">
        <v>9</v>
      </c>
      <c r="F2143">
        <v>483</v>
      </c>
      <c r="G2143">
        <v>486</v>
      </c>
    </row>
    <row r="2144" spans="1:7" x14ac:dyDescent="0.25">
      <c r="A2144">
        <v>2142</v>
      </c>
      <c r="B2144" t="s">
        <v>85</v>
      </c>
      <c r="C2144" t="s">
        <v>86</v>
      </c>
      <c r="D2144" t="s">
        <v>8</v>
      </c>
      <c r="E2144" t="s">
        <v>10</v>
      </c>
      <c r="F2144">
        <v>114</v>
      </c>
      <c r="G2144">
        <v>115</v>
      </c>
    </row>
    <row r="2145" spans="1:7" x14ac:dyDescent="0.25">
      <c r="A2145">
        <v>2143</v>
      </c>
      <c r="B2145" t="s">
        <v>85</v>
      </c>
      <c r="C2145" t="s">
        <v>86</v>
      </c>
      <c r="D2145" t="s">
        <v>8</v>
      </c>
      <c r="E2145" t="s">
        <v>10</v>
      </c>
      <c r="F2145">
        <v>272</v>
      </c>
      <c r="G2145">
        <v>273</v>
      </c>
    </row>
    <row r="2146" spans="1:7" x14ac:dyDescent="0.25">
      <c r="A2146">
        <v>2144</v>
      </c>
      <c r="B2146" t="s">
        <v>85</v>
      </c>
      <c r="C2146" t="s">
        <v>86</v>
      </c>
      <c r="D2146" t="s">
        <v>8</v>
      </c>
      <c r="E2146" t="s">
        <v>10</v>
      </c>
      <c r="F2146">
        <v>428</v>
      </c>
      <c r="G2146">
        <v>430</v>
      </c>
    </row>
    <row r="2147" spans="1:7" x14ac:dyDescent="0.25">
      <c r="A2147">
        <v>2145</v>
      </c>
      <c r="B2147" t="s">
        <v>85</v>
      </c>
      <c r="C2147" t="s">
        <v>86</v>
      </c>
      <c r="D2147" t="s">
        <v>8</v>
      </c>
      <c r="E2147" t="s">
        <v>10</v>
      </c>
      <c r="F2147">
        <v>573</v>
      </c>
      <c r="G2147">
        <v>574</v>
      </c>
    </row>
    <row r="2148" spans="1:7" x14ac:dyDescent="0.25">
      <c r="A2148">
        <v>2146</v>
      </c>
      <c r="B2148" t="s">
        <v>85</v>
      </c>
      <c r="C2148" t="s">
        <v>86</v>
      </c>
      <c r="D2148" t="s">
        <v>11</v>
      </c>
      <c r="E2148" t="s">
        <v>9</v>
      </c>
      <c r="F2148">
        <v>96</v>
      </c>
      <c r="G2148">
        <v>98</v>
      </c>
    </row>
    <row r="2149" spans="1:7" x14ac:dyDescent="0.25">
      <c r="A2149">
        <v>2147</v>
      </c>
      <c r="B2149" t="s">
        <v>85</v>
      </c>
      <c r="C2149" t="s">
        <v>86</v>
      </c>
      <c r="D2149" t="s">
        <v>11</v>
      </c>
      <c r="E2149" t="s">
        <v>9</v>
      </c>
      <c r="F2149">
        <v>254</v>
      </c>
      <c r="G2149">
        <v>256</v>
      </c>
    </row>
    <row r="2150" spans="1:7" x14ac:dyDescent="0.25">
      <c r="A2150">
        <v>2148</v>
      </c>
      <c r="B2150" t="s">
        <v>85</v>
      </c>
      <c r="C2150" t="s">
        <v>86</v>
      </c>
      <c r="D2150" t="s">
        <v>11</v>
      </c>
      <c r="E2150" t="s">
        <v>9</v>
      </c>
      <c r="F2150">
        <v>411</v>
      </c>
      <c r="G2150">
        <v>412</v>
      </c>
    </row>
    <row r="2151" spans="1:7" x14ac:dyDescent="0.25">
      <c r="A2151">
        <v>2149</v>
      </c>
      <c r="B2151" t="s">
        <v>85</v>
      </c>
      <c r="C2151" t="s">
        <v>86</v>
      </c>
      <c r="D2151" t="s">
        <v>11</v>
      </c>
      <c r="E2151" t="s">
        <v>9</v>
      </c>
      <c r="F2151">
        <v>558</v>
      </c>
      <c r="G2151">
        <v>562</v>
      </c>
    </row>
    <row r="2152" spans="1:7" x14ac:dyDescent="0.25">
      <c r="A2152">
        <v>2150</v>
      </c>
      <c r="B2152" t="s">
        <v>85</v>
      </c>
      <c r="C2152" t="s">
        <v>86</v>
      </c>
      <c r="D2152" t="s">
        <v>11</v>
      </c>
      <c r="E2152" t="s">
        <v>10</v>
      </c>
      <c r="F2152">
        <v>31</v>
      </c>
      <c r="G2152">
        <v>33</v>
      </c>
    </row>
    <row r="2153" spans="1:7" x14ac:dyDescent="0.25">
      <c r="A2153">
        <v>2151</v>
      </c>
      <c r="B2153" t="s">
        <v>85</v>
      </c>
      <c r="C2153" t="s">
        <v>86</v>
      </c>
      <c r="D2153" t="s">
        <v>11</v>
      </c>
      <c r="E2153" t="s">
        <v>10</v>
      </c>
      <c r="F2153">
        <v>191</v>
      </c>
      <c r="G2153">
        <v>193</v>
      </c>
    </row>
    <row r="2154" spans="1:7" x14ac:dyDescent="0.25">
      <c r="A2154">
        <v>2152</v>
      </c>
      <c r="B2154" t="s">
        <v>85</v>
      </c>
      <c r="C2154" t="s">
        <v>86</v>
      </c>
      <c r="D2154" t="s">
        <v>11</v>
      </c>
      <c r="E2154" t="s">
        <v>10</v>
      </c>
      <c r="F2154">
        <v>347</v>
      </c>
      <c r="G2154">
        <v>349</v>
      </c>
    </row>
    <row r="2155" spans="1:7" x14ac:dyDescent="0.25">
      <c r="A2155">
        <v>2153</v>
      </c>
      <c r="B2155" t="s">
        <v>85</v>
      </c>
      <c r="C2155" t="s">
        <v>86</v>
      </c>
      <c r="D2155" t="s">
        <v>11</v>
      </c>
      <c r="E2155" t="s">
        <v>10</v>
      </c>
      <c r="F2155">
        <v>501</v>
      </c>
      <c r="G2155">
        <v>503</v>
      </c>
    </row>
    <row r="2156" spans="1:7" x14ac:dyDescent="0.25">
      <c r="A2156">
        <v>2154</v>
      </c>
      <c r="B2156" t="s">
        <v>85</v>
      </c>
      <c r="C2156" t="s">
        <v>86</v>
      </c>
      <c r="D2156" t="s">
        <v>12</v>
      </c>
      <c r="E2156" t="s">
        <v>9</v>
      </c>
      <c r="F2156">
        <v>11</v>
      </c>
    </row>
    <row r="2157" spans="1:7" x14ac:dyDescent="0.25">
      <c r="A2157">
        <v>2155</v>
      </c>
      <c r="B2157" t="s">
        <v>85</v>
      </c>
      <c r="C2157" t="s">
        <v>86</v>
      </c>
      <c r="D2157" t="s">
        <v>12</v>
      </c>
      <c r="E2157" t="s">
        <v>9</v>
      </c>
      <c r="F2157">
        <v>177</v>
      </c>
      <c r="G2157">
        <v>173</v>
      </c>
    </row>
    <row r="2158" spans="1:7" x14ac:dyDescent="0.25">
      <c r="A2158">
        <v>2156</v>
      </c>
      <c r="B2158" t="s">
        <v>85</v>
      </c>
      <c r="C2158" t="s">
        <v>86</v>
      </c>
      <c r="D2158" t="s">
        <v>12</v>
      </c>
      <c r="E2158" t="s">
        <v>9</v>
      </c>
      <c r="F2158">
        <v>331</v>
      </c>
      <c r="G2158">
        <v>332</v>
      </c>
    </row>
    <row r="2159" spans="1:7" x14ac:dyDescent="0.25">
      <c r="A2159">
        <v>2157</v>
      </c>
      <c r="B2159" t="s">
        <v>85</v>
      </c>
      <c r="C2159" t="s">
        <v>86</v>
      </c>
      <c r="D2159" t="s">
        <v>12</v>
      </c>
      <c r="E2159" t="s">
        <v>9</v>
      </c>
      <c r="F2159">
        <v>483</v>
      </c>
      <c r="G2159">
        <v>486</v>
      </c>
    </row>
    <row r="2160" spans="1:7" x14ac:dyDescent="0.25">
      <c r="A2160">
        <v>2158</v>
      </c>
      <c r="B2160" t="s">
        <v>85</v>
      </c>
      <c r="C2160" t="s">
        <v>86</v>
      </c>
      <c r="D2160" t="s">
        <v>12</v>
      </c>
      <c r="E2160" t="s">
        <v>9</v>
      </c>
      <c r="G2160">
        <v>49</v>
      </c>
    </row>
    <row r="2161" spans="1:7" x14ac:dyDescent="0.25">
      <c r="A2161">
        <v>2159</v>
      </c>
      <c r="B2161" t="s">
        <v>85</v>
      </c>
      <c r="C2161" t="s">
        <v>86</v>
      </c>
      <c r="D2161" t="s">
        <v>12</v>
      </c>
      <c r="E2161" t="s">
        <v>10</v>
      </c>
      <c r="F2161">
        <v>114</v>
      </c>
      <c r="G2161">
        <v>116</v>
      </c>
    </row>
    <row r="2162" spans="1:7" x14ac:dyDescent="0.25">
      <c r="A2162">
        <v>2160</v>
      </c>
      <c r="B2162" t="s">
        <v>85</v>
      </c>
      <c r="C2162" t="s">
        <v>86</v>
      </c>
      <c r="D2162" t="s">
        <v>12</v>
      </c>
      <c r="E2162" t="s">
        <v>10</v>
      </c>
      <c r="F2162">
        <v>272</v>
      </c>
      <c r="G2162">
        <v>271</v>
      </c>
    </row>
    <row r="2163" spans="1:7" x14ac:dyDescent="0.25">
      <c r="A2163">
        <v>2161</v>
      </c>
      <c r="B2163" t="s">
        <v>85</v>
      </c>
      <c r="C2163" t="s">
        <v>86</v>
      </c>
      <c r="D2163" t="s">
        <v>12</v>
      </c>
      <c r="E2163" t="s">
        <v>10</v>
      </c>
      <c r="F2163">
        <v>428</v>
      </c>
      <c r="G2163">
        <v>428</v>
      </c>
    </row>
    <row r="2164" spans="1:7" x14ac:dyDescent="0.25">
      <c r="A2164">
        <v>2162</v>
      </c>
      <c r="B2164" t="s">
        <v>85</v>
      </c>
      <c r="C2164" t="s">
        <v>86</v>
      </c>
      <c r="D2164" t="s">
        <v>12</v>
      </c>
      <c r="E2164" t="s">
        <v>10</v>
      </c>
      <c r="F2164">
        <v>573</v>
      </c>
      <c r="G2164">
        <v>574</v>
      </c>
    </row>
    <row r="2165" spans="1:7" x14ac:dyDescent="0.25">
      <c r="A2165">
        <v>2163</v>
      </c>
      <c r="B2165" t="s">
        <v>85</v>
      </c>
      <c r="C2165" t="s">
        <v>86</v>
      </c>
      <c r="D2165" t="s">
        <v>13</v>
      </c>
      <c r="E2165" t="s">
        <v>9</v>
      </c>
      <c r="F2165">
        <v>96</v>
      </c>
      <c r="G2165">
        <v>98</v>
      </c>
    </row>
    <row r="2166" spans="1:7" x14ac:dyDescent="0.25">
      <c r="A2166">
        <v>2164</v>
      </c>
      <c r="B2166" t="s">
        <v>85</v>
      </c>
      <c r="C2166" t="s">
        <v>86</v>
      </c>
      <c r="D2166" t="s">
        <v>13</v>
      </c>
      <c r="E2166" t="s">
        <v>9</v>
      </c>
      <c r="F2166">
        <v>254</v>
      </c>
      <c r="G2166">
        <v>256</v>
      </c>
    </row>
    <row r="2167" spans="1:7" x14ac:dyDescent="0.25">
      <c r="A2167">
        <v>2165</v>
      </c>
      <c r="B2167" t="s">
        <v>85</v>
      </c>
      <c r="C2167" t="s">
        <v>86</v>
      </c>
      <c r="D2167" t="s">
        <v>13</v>
      </c>
      <c r="E2167" t="s">
        <v>9</v>
      </c>
      <c r="F2167">
        <v>411</v>
      </c>
      <c r="G2167">
        <v>412</v>
      </c>
    </row>
    <row r="2168" spans="1:7" x14ac:dyDescent="0.25">
      <c r="A2168">
        <v>2166</v>
      </c>
      <c r="B2168" t="s">
        <v>85</v>
      </c>
      <c r="C2168" t="s">
        <v>86</v>
      </c>
      <c r="D2168" t="s">
        <v>13</v>
      </c>
      <c r="E2168" t="s">
        <v>9</v>
      </c>
      <c r="F2168">
        <v>558</v>
      </c>
      <c r="G2168">
        <v>558</v>
      </c>
    </row>
    <row r="2169" spans="1:7" x14ac:dyDescent="0.25">
      <c r="A2169">
        <v>2167</v>
      </c>
      <c r="B2169" t="s">
        <v>85</v>
      </c>
      <c r="C2169" t="s">
        <v>86</v>
      </c>
      <c r="D2169" t="s">
        <v>13</v>
      </c>
      <c r="E2169" t="s">
        <v>9</v>
      </c>
      <c r="G2169">
        <v>48</v>
      </c>
    </row>
    <row r="2170" spans="1:7" x14ac:dyDescent="0.25">
      <c r="A2170">
        <v>2168</v>
      </c>
      <c r="B2170" t="s">
        <v>85</v>
      </c>
      <c r="C2170" t="s">
        <v>86</v>
      </c>
      <c r="D2170" t="s">
        <v>13</v>
      </c>
      <c r="E2170" t="s">
        <v>10</v>
      </c>
      <c r="F2170">
        <v>31</v>
      </c>
      <c r="G2170">
        <v>35</v>
      </c>
    </row>
    <row r="2171" spans="1:7" x14ac:dyDescent="0.25">
      <c r="A2171">
        <v>2169</v>
      </c>
      <c r="B2171" t="s">
        <v>85</v>
      </c>
      <c r="C2171" t="s">
        <v>86</v>
      </c>
      <c r="D2171" t="s">
        <v>13</v>
      </c>
      <c r="E2171" t="s">
        <v>10</v>
      </c>
      <c r="F2171">
        <v>191</v>
      </c>
      <c r="G2171">
        <v>196</v>
      </c>
    </row>
    <row r="2172" spans="1:7" x14ac:dyDescent="0.25">
      <c r="A2172">
        <v>2170</v>
      </c>
      <c r="B2172" t="s">
        <v>85</v>
      </c>
      <c r="C2172" t="s">
        <v>86</v>
      </c>
      <c r="D2172" t="s">
        <v>13</v>
      </c>
      <c r="E2172" t="s">
        <v>10</v>
      </c>
      <c r="F2172">
        <v>347</v>
      </c>
      <c r="G2172">
        <v>352</v>
      </c>
    </row>
    <row r="2173" spans="1:7" x14ac:dyDescent="0.25">
      <c r="A2173">
        <v>2171</v>
      </c>
      <c r="B2173" t="s">
        <v>85</v>
      </c>
      <c r="C2173" t="s">
        <v>86</v>
      </c>
      <c r="D2173" t="s">
        <v>13</v>
      </c>
      <c r="E2173" t="s">
        <v>10</v>
      </c>
      <c r="F2173">
        <v>501</v>
      </c>
      <c r="G2173">
        <v>506</v>
      </c>
    </row>
    <row r="2174" spans="1:7" x14ac:dyDescent="0.25">
      <c r="A2174">
        <v>2172</v>
      </c>
      <c r="B2174" t="s">
        <v>85</v>
      </c>
      <c r="C2174" t="s">
        <v>87</v>
      </c>
      <c r="D2174" t="s">
        <v>8</v>
      </c>
      <c r="E2174" t="s">
        <v>9</v>
      </c>
      <c r="F2174">
        <v>34</v>
      </c>
      <c r="G2174">
        <v>35</v>
      </c>
    </row>
    <row r="2175" spans="1:7" x14ac:dyDescent="0.25">
      <c r="A2175">
        <v>2173</v>
      </c>
      <c r="B2175" t="s">
        <v>85</v>
      </c>
      <c r="C2175" t="s">
        <v>87</v>
      </c>
      <c r="D2175" t="s">
        <v>8</v>
      </c>
      <c r="E2175" t="s">
        <v>9</v>
      </c>
      <c r="F2175">
        <v>226</v>
      </c>
      <c r="G2175">
        <v>228</v>
      </c>
    </row>
    <row r="2176" spans="1:7" x14ac:dyDescent="0.25">
      <c r="A2176">
        <v>2174</v>
      </c>
      <c r="B2176" t="s">
        <v>85</v>
      </c>
      <c r="C2176" t="s">
        <v>87</v>
      </c>
      <c r="D2176" t="s">
        <v>8</v>
      </c>
      <c r="E2176" t="s">
        <v>9</v>
      </c>
      <c r="F2176">
        <v>422</v>
      </c>
      <c r="G2176">
        <v>423</v>
      </c>
    </row>
    <row r="2177" spans="1:7" x14ac:dyDescent="0.25">
      <c r="A2177">
        <v>2175</v>
      </c>
      <c r="B2177" t="s">
        <v>85</v>
      </c>
      <c r="C2177" t="s">
        <v>87</v>
      </c>
      <c r="D2177" t="s">
        <v>8</v>
      </c>
      <c r="E2177" t="s">
        <v>9</v>
      </c>
      <c r="F2177">
        <v>616</v>
      </c>
      <c r="G2177">
        <v>618</v>
      </c>
    </row>
    <row r="2178" spans="1:7" x14ac:dyDescent="0.25">
      <c r="A2178">
        <v>2176</v>
      </c>
      <c r="B2178" t="s">
        <v>85</v>
      </c>
      <c r="C2178" t="s">
        <v>87</v>
      </c>
      <c r="D2178" t="s">
        <v>8</v>
      </c>
      <c r="E2178" t="s">
        <v>10</v>
      </c>
      <c r="F2178">
        <v>152</v>
      </c>
      <c r="G2178">
        <v>151</v>
      </c>
    </row>
    <row r="2179" spans="1:7" x14ac:dyDescent="0.25">
      <c r="A2179">
        <v>2177</v>
      </c>
      <c r="B2179" t="s">
        <v>85</v>
      </c>
      <c r="C2179" t="s">
        <v>87</v>
      </c>
      <c r="D2179" t="s">
        <v>8</v>
      </c>
      <c r="E2179" t="s">
        <v>10</v>
      </c>
      <c r="F2179">
        <v>351</v>
      </c>
      <c r="G2179">
        <v>349</v>
      </c>
    </row>
    <row r="2180" spans="1:7" x14ac:dyDescent="0.25">
      <c r="A2180">
        <v>2178</v>
      </c>
      <c r="B2180" t="s">
        <v>85</v>
      </c>
      <c r="C2180" t="s">
        <v>87</v>
      </c>
      <c r="D2180" t="s">
        <v>8</v>
      </c>
      <c r="E2180" t="s">
        <v>10</v>
      </c>
      <c r="F2180">
        <v>546</v>
      </c>
      <c r="G2180">
        <v>546</v>
      </c>
    </row>
    <row r="2181" spans="1:7" x14ac:dyDescent="0.25">
      <c r="A2181">
        <v>2179</v>
      </c>
      <c r="B2181" t="s">
        <v>85</v>
      </c>
      <c r="C2181" t="s">
        <v>87</v>
      </c>
      <c r="D2181" t="s">
        <v>8</v>
      </c>
      <c r="E2181" t="s">
        <v>10</v>
      </c>
      <c r="F2181">
        <v>740</v>
      </c>
    </row>
    <row r="2182" spans="1:7" x14ac:dyDescent="0.25">
      <c r="A2182">
        <v>2180</v>
      </c>
      <c r="B2182" t="s">
        <v>85</v>
      </c>
      <c r="C2182" t="s">
        <v>87</v>
      </c>
      <c r="D2182" t="s">
        <v>11</v>
      </c>
      <c r="E2182" t="s">
        <v>9</v>
      </c>
      <c r="F2182">
        <v>126</v>
      </c>
      <c r="G2182">
        <v>128</v>
      </c>
    </row>
    <row r="2183" spans="1:7" x14ac:dyDescent="0.25">
      <c r="A2183">
        <v>2181</v>
      </c>
      <c r="B2183" t="s">
        <v>85</v>
      </c>
      <c r="C2183" t="s">
        <v>87</v>
      </c>
      <c r="D2183" t="s">
        <v>11</v>
      </c>
      <c r="E2183" t="s">
        <v>9</v>
      </c>
      <c r="F2183">
        <v>321</v>
      </c>
      <c r="G2183">
        <v>324</v>
      </c>
    </row>
    <row r="2184" spans="1:7" x14ac:dyDescent="0.25">
      <c r="A2184">
        <v>2182</v>
      </c>
      <c r="B2184" t="s">
        <v>85</v>
      </c>
      <c r="C2184" t="s">
        <v>87</v>
      </c>
      <c r="D2184" t="s">
        <v>11</v>
      </c>
      <c r="E2184" t="s">
        <v>9</v>
      </c>
      <c r="F2184">
        <v>515</v>
      </c>
      <c r="G2184">
        <v>516</v>
      </c>
    </row>
    <row r="2185" spans="1:7" x14ac:dyDescent="0.25">
      <c r="A2185">
        <v>2183</v>
      </c>
      <c r="B2185" t="s">
        <v>85</v>
      </c>
      <c r="C2185" t="s">
        <v>87</v>
      </c>
      <c r="D2185" t="s">
        <v>11</v>
      </c>
      <c r="E2185" t="s">
        <v>9</v>
      </c>
      <c r="F2185">
        <v>715</v>
      </c>
      <c r="G2185">
        <v>715</v>
      </c>
    </row>
    <row r="2186" spans="1:7" x14ac:dyDescent="0.25">
      <c r="A2186">
        <v>2184</v>
      </c>
      <c r="B2186" t="s">
        <v>85</v>
      </c>
      <c r="C2186" t="s">
        <v>87</v>
      </c>
      <c r="D2186" t="s">
        <v>11</v>
      </c>
      <c r="E2186" t="s">
        <v>10</v>
      </c>
      <c r="F2186">
        <v>55</v>
      </c>
      <c r="G2186">
        <v>54</v>
      </c>
    </row>
    <row r="2187" spans="1:7" x14ac:dyDescent="0.25">
      <c r="A2187">
        <v>2185</v>
      </c>
      <c r="B2187" t="s">
        <v>85</v>
      </c>
      <c r="C2187" t="s">
        <v>87</v>
      </c>
      <c r="D2187" t="s">
        <v>11</v>
      </c>
      <c r="E2187" t="s">
        <v>10</v>
      </c>
      <c r="F2187">
        <v>249</v>
      </c>
      <c r="G2187">
        <v>247</v>
      </c>
    </row>
    <row r="2188" spans="1:7" x14ac:dyDescent="0.25">
      <c r="A2188">
        <v>2186</v>
      </c>
      <c r="B2188" t="s">
        <v>85</v>
      </c>
      <c r="C2188" t="s">
        <v>87</v>
      </c>
      <c r="D2188" t="s">
        <v>11</v>
      </c>
      <c r="E2188" t="s">
        <v>10</v>
      </c>
      <c r="F2188">
        <v>447</v>
      </c>
      <c r="G2188">
        <v>446</v>
      </c>
    </row>
    <row r="2189" spans="1:7" x14ac:dyDescent="0.25">
      <c r="A2189">
        <v>2187</v>
      </c>
      <c r="B2189" t="s">
        <v>85</v>
      </c>
      <c r="C2189" t="s">
        <v>87</v>
      </c>
      <c r="D2189" t="s">
        <v>11</v>
      </c>
      <c r="E2189" t="s">
        <v>10</v>
      </c>
      <c r="F2189">
        <v>643</v>
      </c>
      <c r="G2189">
        <v>646</v>
      </c>
    </row>
    <row r="2190" spans="1:7" x14ac:dyDescent="0.25">
      <c r="A2190">
        <v>2188</v>
      </c>
      <c r="B2190" t="s">
        <v>85</v>
      </c>
      <c r="C2190" t="s">
        <v>87</v>
      </c>
      <c r="D2190" t="s">
        <v>12</v>
      </c>
      <c r="E2190" t="s">
        <v>9</v>
      </c>
      <c r="F2190">
        <v>34</v>
      </c>
      <c r="G2190">
        <v>35</v>
      </c>
    </row>
    <row r="2191" spans="1:7" x14ac:dyDescent="0.25">
      <c r="A2191">
        <v>2189</v>
      </c>
      <c r="B2191" t="s">
        <v>85</v>
      </c>
      <c r="C2191" t="s">
        <v>87</v>
      </c>
      <c r="D2191" t="s">
        <v>12</v>
      </c>
      <c r="E2191" t="s">
        <v>9</v>
      </c>
      <c r="F2191">
        <v>226</v>
      </c>
      <c r="G2191">
        <v>226</v>
      </c>
    </row>
    <row r="2192" spans="1:7" x14ac:dyDescent="0.25">
      <c r="A2192">
        <v>2190</v>
      </c>
      <c r="B2192" t="s">
        <v>85</v>
      </c>
      <c r="C2192" t="s">
        <v>87</v>
      </c>
      <c r="D2192" t="s">
        <v>12</v>
      </c>
      <c r="E2192" t="s">
        <v>9</v>
      </c>
      <c r="F2192">
        <v>422</v>
      </c>
      <c r="G2192">
        <v>423</v>
      </c>
    </row>
    <row r="2193" spans="1:7" x14ac:dyDescent="0.25">
      <c r="A2193">
        <v>2191</v>
      </c>
      <c r="B2193" t="s">
        <v>85</v>
      </c>
      <c r="C2193" t="s">
        <v>87</v>
      </c>
      <c r="D2193" t="s">
        <v>12</v>
      </c>
      <c r="E2193" t="s">
        <v>9</v>
      </c>
      <c r="F2193">
        <v>616</v>
      </c>
      <c r="G2193">
        <v>613</v>
      </c>
    </row>
    <row r="2194" spans="1:7" x14ac:dyDescent="0.25">
      <c r="A2194">
        <v>2192</v>
      </c>
      <c r="B2194" t="s">
        <v>85</v>
      </c>
      <c r="C2194" t="s">
        <v>87</v>
      </c>
      <c r="D2194" t="s">
        <v>12</v>
      </c>
      <c r="E2194" t="s">
        <v>10</v>
      </c>
      <c r="F2194">
        <v>152</v>
      </c>
      <c r="G2194">
        <v>155</v>
      </c>
    </row>
    <row r="2195" spans="1:7" x14ac:dyDescent="0.25">
      <c r="A2195">
        <v>2193</v>
      </c>
      <c r="B2195" t="s">
        <v>85</v>
      </c>
      <c r="C2195" t="s">
        <v>87</v>
      </c>
      <c r="D2195" t="s">
        <v>12</v>
      </c>
      <c r="E2195" t="s">
        <v>10</v>
      </c>
      <c r="F2195">
        <v>351</v>
      </c>
      <c r="G2195">
        <v>349</v>
      </c>
    </row>
    <row r="2196" spans="1:7" x14ac:dyDescent="0.25">
      <c r="A2196">
        <v>2194</v>
      </c>
      <c r="B2196" t="s">
        <v>85</v>
      </c>
      <c r="C2196" t="s">
        <v>87</v>
      </c>
      <c r="D2196" t="s">
        <v>12</v>
      </c>
      <c r="E2196" t="s">
        <v>10</v>
      </c>
      <c r="F2196">
        <v>546</v>
      </c>
      <c r="G2196">
        <v>550</v>
      </c>
    </row>
    <row r="2197" spans="1:7" x14ac:dyDescent="0.25">
      <c r="A2197">
        <v>2195</v>
      </c>
      <c r="B2197" t="s">
        <v>85</v>
      </c>
      <c r="C2197" t="s">
        <v>87</v>
      </c>
      <c r="D2197" t="s">
        <v>12</v>
      </c>
      <c r="E2197" t="s">
        <v>10</v>
      </c>
      <c r="F2197">
        <v>740</v>
      </c>
    </row>
    <row r="2198" spans="1:7" x14ac:dyDescent="0.25">
      <c r="A2198">
        <v>2196</v>
      </c>
      <c r="B2198" t="s">
        <v>85</v>
      </c>
      <c r="C2198" t="s">
        <v>87</v>
      </c>
      <c r="D2198" t="s">
        <v>13</v>
      </c>
      <c r="E2198" t="s">
        <v>9</v>
      </c>
      <c r="F2198">
        <v>126</v>
      </c>
      <c r="G2198">
        <v>128</v>
      </c>
    </row>
    <row r="2199" spans="1:7" x14ac:dyDescent="0.25">
      <c r="A2199">
        <v>2197</v>
      </c>
      <c r="B2199" t="s">
        <v>85</v>
      </c>
      <c r="C2199" t="s">
        <v>87</v>
      </c>
      <c r="D2199" t="s">
        <v>13</v>
      </c>
      <c r="E2199" t="s">
        <v>9</v>
      </c>
      <c r="F2199">
        <v>321</v>
      </c>
      <c r="G2199">
        <v>322</v>
      </c>
    </row>
    <row r="2200" spans="1:7" x14ac:dyDescent="0.25">
      <c r="A2200">
        <v>2198</v>
      </c>
      <c r="B2200" t="s">
        <v>85</v>
      </c>
      <c r="C2200" t="s">
        <v>87</v>
      </c>
      <c r="D2200" t="s">
        <v>13</v>
      </c>
      <c r="E2200" t="s">
        <v>9</v>
      </c>
      <c r="F2200">
        <v>515</v>
      </c>
      <c r="G2200">
        <v>515</v>
      </c>
    </row>
    <row r="2201" spans="1:7" x14ac:dyDescent="0.25">
      <c r="A2201">
        <v>2199</v>
      </c>
      <c r="B2201" t="s">
        <v>85</v>
      </c>
      <c r="C2201" t="s">
        <v>87</v>
      </c>
      <c r="D2201" t="s">
        <v>13</v>
      </c>
      <c r="E2201" t="s">
        <v>9</v>
      </c>
      <c r="F2201">
        <v>715</v>
      </c>
      <c r="G2201">
        <v>717</v>
      </c>
    </row>
    <row r="2202" spans="1:7" x14ac:dyDescent="0.25">
      <c r="A2202">
        <v>2200</v>
      </c>
      <c r="B2202" t="s">
        <v>85</v>
      </c>
      <c r="C2202" t="s">
        <v>87</v>
      </c>
      <c r="D2202" t="s">
        <v>13</v>
      </c>
      <c r="E2202" t="s">
        <v>10</v>
      </c>
      <c r="F2202">
        <v>55</v>
      </c>
      <c r="G2202">
        <v>58</v>
      </c>
    </row>
    <row r="2203" spans="1:7" x14ac:dyDescent="0.25">
      <c r="A2203">
        <v>2201</v>
      </c>
      <c r="B2203" t="s">
        <v>85</v>
      </c>
      <c r="C2203" t="s">
        <v>87</v>
      </c>
      <c r="D2203" t="s">
        <v>13</v>
      </c>
      <c r="E2203" t="s">
        <v>10</v>
      </c>
      <c r="F2203">
        <v>249</v>
      </c>
      <c r="G2203">
        <v>254</v>
      </c>
    </row>
    <row r="2204" spans="1:7" x14ac:dyDescent="0.25">
      <c r="A2204">
        <v>2202</v>
      </c>
      <c r="B2204" t="s">
        <v>85</v>
      </c>
      <c r="C2204" t="s">
        <v>87</v>
      </c>
      <c r="D2204" t="s">
        <v>13</v>
      </c>
      <c r="E2204" t="s">
        <v>10</v>
      </c>
      <c r="F2204">
        <v>447</v>
      </c>
      <c r="G2204">
        <v>451</v>
      </c>
    </row>
    <row r="2205" spans="1:7" x14ac:dyDescent="0.25">
      <c r="A2205">
        <v>2203</v>
      </c>
      <c r="B2205" t="s">
        <v>85</v>
      </c>
      <c r="C2205" t="s">
        <v>87</v>
      </c>
      <c r="D2205" t="s">
        <v>13</v>
      </c>
      <c r="E2205" t="s">
        <v>10</v>
      </c>
      <c r="F2205">
        <v>643</v>
      </c>
      <c r="G2205">
        <v>647</v>
      </c>
    </row>
    <row r="2206" spans="1:7" x14ac:dyDescent="0.25">
      <c r="A2206">
        <v>2204</v>
      </c>
      <c r="B2206" t="s">
        <v>85</v>
      </c>
      <c r="C2206" t="s">
        <v>88</v>
      </c>
      <c r="D2206" t="s">
        <v>8</v>
      </c>
      <c r="E2206" t="s">
        <v>9</v>
      </c>
      <c r="F2206">
        <v>27</v>
      </c>
      <c r="G2206">
        <v>29</v>
      </c>
    </row>
    <row r="2207" spans="1:7" x14ac:dyDescent="0.25">
      <c r="A2207">
        <v>2205</v>
      </c>
      <c r="B2207" t="s">
        <v>85</v>
      </c>
      <c r="C2207" t="s">
        <v>88</v>
      </c>
      <c r="D2207" t="s">
        <v>8</v>
      </c>
      <c r="E2207" t="s">
        <v>9</v>
      </c>
      <c r="F2207">
        <v>249</v>
      </c>
      <c r="G2207">
        <v>252</v>
      </c>
    </row>
    <row r="2208" spans="1:7" x14ac:dyDescent="0.25">
      <c r="A2208">
        <v>2206</v>
      </c>
      <c r="B2208" t="s">
        <v>85</v>
      </c>
      <c r="C2208" t="s">
        <v>88</v>
      </c>
      <c r="D2208" t="s">
        <v>8</v>
      </c>
      <c r="E2208" t="s">
        <v>9</v>
      </c>
      <c r="F2208">
        <v>479</v>
      </c>
      <c r="G2208">
        <v>479</v>
      </c>
    </row>
    <row r="2209" spans="1:7" x14ac:dyDescent="0.25">
      <c r="A2209">
        <v>2207</v>
      </c>
      <c r="B2209" t="s">
        <v>85</v>
      </c>
      <c r="C2209" t="s">
        <v>88</v>
      </c>
      <c r="D2209" t="s">
        <v>8</v>
      </c>
      <c r="E2209" t="s">
        <v>9</v>
      </c>
      <c r="F2209">
        <v>696</v>
      </c>
      <c r="G2209">
        <v>703</v>
      </c>
    </row>
    <row r="2210" spans="1:7" x14ac:dyDescent="0.25">
      <c r="A2210">
        <v>2208</v>
      </c>
      <c r="B2210" t="s">
        <v>85</v>
      </c>
      <c r="C2210" t="s">
        <v>88</v>
      </c>
      <c r="D2210" t="s">
        <v>8</v>
      </c>
      <c r="E2210" t="s">
        <v>9</v>
      </c>
      <c r="F2210">
        <v>940</v>
      </c>
      <c r="G2210">
        <v>939</v>
      </c>
    </row>
    <row r="2211" spans="1:7" x14ac:dyDescent="0.25">
      <c r="A2211">
        <v>2209</v>
      </c>
      <c r="B2211" t="s">
        <v>85</v>
      </c>
      <c r="C2211" t="s">
        <v>88</v>
      </c>
      <c r="D2211" t="s">
        <v>8</v>
      </c>
      <c r="E2211" t="s">
        <v>10</v>
      </c>
      <c r="F2211">
        <v>174</v>
      </c>
      <c r="G2211">
        <v>173</v>
      </c>
    </row>
    <row r="2212" spans="1:7" x14ac:dyDescent="0.25">
      <c r="A2212">
        <v>2210</v>
      </c>
      <c r="B2212" t="s">
        <v>85</v>
      </c>
      <c r="C2212" t="s">
        <v>88</v>
      </c>
      <c r="D2212" t="s">
        <v>8</v>
      </c>
      <c r="E2212" t="s">
        <v>10</v>
      </c>
      <c r="F2212">
        <v>403</v>
      </c>
      <c r="G2212">
        <v>401</v>
      </c>
    </row>
    <row r="2213" spans="1:7" x14ac:dyDescent="0.25">
      <c r="A2213">
        <v>2211</v>
      </c>
      <c r="B2213" t="s">
        <v>85</v>
      </c>
      <c r="C2213" t="s">
        <v>88</v>
      </c>
      <c r="D2213" t="s">
        <v>8</v>
      </c>
      <c r="E2213" t="s">
        <v>10</v>
      </c>
      <c r="F2213">
        <v>627</v>
      </c>
      <c r="G2213">
        <v>627</v>
      </c>
    </row>
    <row r="2214" spans="1:7" x14ac:dyDescent="0.25">
      <c r="A2214">
        <v>2212</v>
      </c>
      <c r="B2214" t="s">
        <v>85</v>
      </c>
      <c r="C2214" t="s">
        <v>88</v>
      </c>
      <c r="D2214" t="s">
        <v>8</v>
      </c>
      <c r="E2214" t="s">
        <v>10</v>
      </c>
      <c r="F2214">
        <v>857</v>
      </c>
      <c r="G2214">
        <v>854</v>
      </c>
    </row>
    <row r="2215" spans="1:7" x14ac:dyDescent="0.25">
      <c r="A2215">
        <v>2213</v>
      </c>
      <c r="B2215" t="s">
        <v>85</v>
      </c>
      <c r="C2215" t="s">
        <v>88</v>
      </c>
      <c r="D2215" t="s">
        <v>11</v>
      </c>
      <c r="E2215" t="s">
        <v>9</v>
      </c>
      <c r="F2215">
        <v>136</v>
      </c>
      <c r="G2215">
        <v>140</v>
      </c>
    </row>
    <row r="2216" spans="1:7" x14ac:dyDescent="0.25">
      <c r="A2216">
        <v>2214</v>
      </c>
      <c r="B2216" t="s">
        <v>85</v>
      </c>
      <c r="C2216" t="s">
        <v>88</v>
      </c>
      <c r="D2216" t="s">
        <v>11</v>
      </c>
      <c r="E2216" t="s">
        <v>9</v>
      </c>
      <c r="F2216">
        <v>366</v>
      </c>
      <c r="G2216">
        <v>369</v>
      </c>
    </row>
    <row r="2217" spans="1:7" x14ac:dyDescent="0.25">
      <c r="A2217">
        <v>2215</v>
      </c>
      <c r="B2217" t="s">
        <v>85</v>
      </c>
      <c r="C2217" t="s">
        <v>88</v>
      </c>
      <c r="D2217" t="s">
        <v>11</v>
      </c>
      <c r="E2217" t="s">
        <v>9</v>
      </c>
      <c r="F2217">
        <v>591</v>
      </c>
      <c r="G2217">
        <v>593</v>
      </c>
    </row>
    <row r="2218" spans="1:7" x14ac:dyDescent="0.25">
      <c r="A2218">
        <v>2216</v>
      </c>
      <c r="B2218" t="s">
        <v>85</v>
      </c>
      <c r="C2218" t="s">
        <v>88</v>
      </c>
      <c r="D2218" t="s">
        <v>11</v>
      </c>
      <c r="E2218" t="s">
        <v>9</v>
      </c>
      <c r="F2218">
        <v>814</v>
      </c>
      <c r="G2218">
        <v>817</v>
      </c>
    </row>
    <row r="2219" spans="1:7" x14ac:dyDescent="0.25">
      <c r="A2219">
        <v>2217</v>
      </c>
      <c r="B2219" t="s">
        <v>85</v>
      </c>
      <c r="C2219" t="s">
        <v>88</v>
      </c>
      <c r="D2219" t="s">
        <v>11</v>
      </c>
      <c r="E2219" t="s">
        <v>10</v>
      </c>
      <c r="F2219">
        <v>60</v>
      </c>
      <c r="G2219">
        <v>63</v>
      </c>
    </row>
    <row r="2220" spans="1:7" x14ac:dyDescent="0.25">
      <c r="A2220">
        <v>2218</v>
      </c>
      <c r="B2220" t="s">
        <v>85</v>
      </c>
      <c r="C2220" t="s">
        <v>88</v>
      </c>
      <c r="D2220" t="s">
        <v>11</v>
      </c>
      <c r="E2220" t="s">
        <v>10</v>
      </c>
      <c r="F2220">
        <v>283</v>
      </c>
      <c r="G2220">
        <v>287</v>
      </c>
    </row>
    <row r="2221" spans="1:7" x14ac:dyDescent="0.25">
      <c r="A2221">
        <v>2219</v>
      </c>
      <c r="B2221" t="s">
        <v>85</v>
      </c>
      <c r="C2221" t="s">
        <v>88</v>
      </c>
      <c r="D2221" t="s">
        <v>11</v>
      </c>
      <c r="E2221" t="s">
        <v>10</v>
      </c>
      <c r="F2221">
        <v>513</v>
      </c>
      <c r="G2221">
        <v>516</v>
      </c>
    </row>
    <row r="2222" spans="1:7" x14ac:dyDescent="0.25">
      <c r="A2222">
        <v>2220</v>
      </c>
      <c r="B2222" t="s">
        <v>85</v>
      </c>
      <c r="C2222" t="s">
        <v>88</v>
      </c>
      <c r="D2222" t="s">
        <v>11</v>
      </c>
      <c r="E2222" t="s">
        <v>10</v>
      </c>
      <c r="F2222">
        <v>734</v>
      </c>
      <c r="G2222">
        <v>735</v>
      </c>
    </row>
    <row r="2223" spans="1:7" x14ac:dyDescent="0.25">
      <c r="A2223">
        <v>2221</v>
      </c>
      <c r="B2223" t="s">
        <v>85</v>
      </c>
      <c r="C2223" t="s">
        <v>88</v>
      </c>
      <c r="D2223" t="s">
        <v>11</v>
      </c>
      <c r="E2223" t="s">
        <v>10</v>
      </c>
      <c r="F2223">
        <v>975</v>
      </c>
      <c r="G2223">
        <v>974</v>
      </c>
    </row>
    <row r="2224" spans="1:7" x14ac:dyDescent="0.25">
      <c r="A2224">
        <v>2222</v>
      </c>
      <c r="B2224" t="s">
        <v>85</v>
      </c>
      <c r="C2224" t="s">
        <v>88</v>
      </c>
      <c r="D2224" t="s">
        <v>12</v>
      </c>
      <c r="E2224" t="s">
        <v>9</v>
      </c>
      <c r="F2224">
        <v>27</v>
      </c>
      <c r="G2224">
        <v>30</v>
      </c>
    </row>
    <row r="2225" spans="1:7" x14ac:dyDescent="0.25">
      <c r="A2225">
        <v>2223</v>
      </c>
      <c r="B2225" t="s">
        <v>85</v>
      </c>
      <c r="C2225" t="s">
        <v>88</v>
      </c>
      <c r="D2225" t="s">
        <v>12</v>
      </c>
      <c r="E2225" t="s">
        <v>9</v>
      </c>
      <c r="F2225">
        <v>249</v>
      </c>
      <c r="G2225">
        <v>250</v>
      </c>
    </row>
    <row r="2226" spans="1:7" x14ac:dyDescent="0.25">
      <c r="A2226">
        <v>2224</v>
      </c>
      <c r="B2226" t="s">
        <v>85</v>
      </c>
      <c r="C2226" t="s">
        <v>88</v>
      </c>
      <c r="D2226" t="s">
        <v>12</v>
      </c>
      <c r="E2226" t="s">
        <v>9</v>
      </c>
      <c r="F2226">
        <v>479</v>
      </c>
      <c r="G2226">
        <v>480</v>
      </c>
    </row>
    <row r="2227" spans="1:7" x14ac:dyDescent="0.25">
      <c r="A2227">
        <v>2225</v>
      </c>
      <c r="B2227" t="s">
        <v>85</v>
      </c>
      <c r="C2227" t="s">
        <v>88</v>
      </c>
      <c r="D2227" t="s">
        <v>12</v>
      </c>
      <c r="E2227" t="s">
        <v>9</v>
      </c>
      <c r="F2227">
        <v>696</v>
      </c>
      <c r="G2227">
        <v>698</v>
      </c>
    </row>
    <row r="2228" spans="1:7" x14ac:dyDescent="0.25">
      <c r="A2228">
        <v>2226</v>
      </c>
      <c r="B2228" t="s">
        <v>85</v>
      </c>
      <c r="C2228" t="s">
        <v>88</v>
      </c>
      <c r="D2228" t="s">
        <v>12</v>
      </c>
      <c r="E2228" t="s">
        <v>9</v>
      </c>
      <c r="F2228">
        <v>940</v>
      </c>
      <c r="G2228">
        <v>938</v>
      </c>
    </row>
    <row r="2229" spans="1:7" x14ac:dyDescent="0.25">
      <c r="A2229">
        <v>2227</v>
      </c>
      <c r="B2229" t="s">
        <v>85</v>
      </c>
      <c r="C2229" t="s">
        <v>88</v>
      </c>
      <c r="D2229" t="s">
        <v>12</v>
      </c>
      <c r="E2229" t="s">
        <v>10</v>
      </c>
      <c r="F2229">
        <v>174</v>
      </c>
      <c r="G2229">
        <v>180</v>
      </c>
    </row>
    <row r="2230" spans="1:7" x14ac:dyDescent="0.25">
      <c r="A2230">
        <v>2228</v>
      </c>
      <c r="B2230" t="s">
        <v>85</v>
      </c>
      <c r="C2230" t="s">
        <v>88</v>
      </c>
      <c r="D2230" t="s">
        <v>12</v>
      </c>
      <c r="E2230" t="s">
        <v>10</v>
      </c>
      <c r="F2230">
        <v>403</v>
      </c>
      <c r="G2230">
        <v>404</v>
      </c>
    </row>
    <row r="2231" spans="1:7" x14ac:dyDescent="0.25">
      <c r="A2231">
        <v>2229</v>
      </c>
      <c r="B2231" t="s">
        <v>85</v>
      </c>
      <c r="C2231" t="s">
        <v>88</v>
      </c>
      <c r="D2231" t="s">
        <v>12</v>
      </c>
      <c r="E2231" t="s">
        <v>10</v>
      </c>
      <c r="F2231">
        <v>627</v>
      </c>
      <c r="G2231">
        <v>632</v>
      </c>
    </row>
    <row r="2232" spans="1:7" x14ac:dyDescent="0.25">
      <c r="A2232">
        <v>2230</v>
      </c>
      <c r="B2232" t="s">
        <v>85</v>
      </c>
      <c r="C2232" t="s">
        <v>88</v>
      </c>
      <c r="D2232" t="s">
        <v>12</v>
      </c>
      <c r="E2232" t="s">
        <v>10</v>
      </c>
      <c r="F2232">
        <v>857</v>
      </c>
      <c r="G2232">
        <v>857</v>
      </c>
    </row>
    <row r="2233" spans="1:7" x14ac:dyDescent="0.25">
      <c r="A2233">
        <v>2231</v>
      </c>
      <c r="B2233" t="s">
        <v>85</v>
      </c>
      <c r="C2233" t="s">
        <v>88</v>
      </c>
      <c r="D2233" t="s">
        <v>13</v>
      </c>
      <c r="E2233" t="s">
        <v>9</v>
      </c>
      <c r="F2233">
        <v>136</v>
      </c>
      <c r="G2233">
        <v>139</v>
      </c>
    </row>
    <row r="2234" spans="1:7" x14ac:dyDescent="0.25">
      <c r="A2234">
        <v>2232</v>
      </c>
      <c r="B2234" t="s">
        <v>85</v>
      </c>
      <c r="C2234" t="s">
        <v>88</v>
      </c>
      <c r="D2234" t="s">
        <v>13</v>
      </c>
      <c r="E2234" t="s">
        <v>9</v>
      </c>
      <c r="F2234">
        <v>366</v>
      </c>
      <c r="G2234">
        <v>369</v>
      </c>
    </row>
    <row r="2235" spans="1:7" x14ac:dyDescent="0.25">
      <c r="A2235">
        <v>2233</v>
      </c>
      <c r="B2235" t="s">
        <v>85</v>
      </c>
      <c r="C2235" t="s">
        <v>88</v>
      </c>
      <c r="D2235" t="s">
        <v>13</v>
      </c>
      <c r="E2235" t="s">
        <v>9</v>
      </c>
      <c r="F2235">
        <v>591</v>
      </c>
      <c r="G2235">
        <v>595</v>
      </c>
    </row>
    <row r="2236" spans="1:7" x14ac:dyDescent="0.25">
      <c r="A2236">
        <v>2234</v>
      </c>
      <c r="B2236" t="s">
        <v>85</v>
      </c>
      <c r="C2236" t="s">
        <v>88</v>
      </c>
      <c r="D2236" t="s">
        <v>13</v>
      </c>
      <c r="E2236" t="s">
        <v>9</v>
      </c>
      <c r="F2236">
        <v>814</v>
      </c>
      <c r="G2236">
        <v>817</v>
      </c>
    </row>
    <row r="2237" spans="1:7" x14ac:dyDescent="0.25">
      <c r="A2237">
        <v>2235</v>
      </c>
      <c r="B2237" t="s">
        <v>85</v>
      </c>
      <c r="C2237" t="s">
        <v>88</v>
      </c>
      <c r="D2237" t="s">
        <v>13</v>
      </c>
      <c r="E2237" t="s">
        <v>10</v>
      </c>
      <c r="F2237">
        <v>60</v>
      </c>
      <c r="G2237">
        <v>61</v>
      </c>
    </row>
    <row r="2238" spans="1:7" x14ac:dyDescent="0.25">
      <c r="A2238">
        <v>2236</v>
      </c>
      <c r="B2238" t="s">
        <v>85</v>
      </c>
      <c r="C2238" t="s">
        <v>88</v>
      </c>
      <c r="D2238" t="s">
        <v>13</v>
      </c>
      <c r="E2238" t="s">
        <v>10</v>
      </c>
      <c r="F2238">
        <v>283</v>
      </c>
      <c r="G2238">
        <v>286</v>
      </c>
    </row>
    <row r="2239" spans="1:7" x14ac:dyDescent="0.25">
      <c r="A2239">
        <v>2237</v>
      </c>
      <c r="B2239" t="s">
        <v>85</v>
      </c>
      <c r="C2239" t="s">
        <v>88</v>
      </c>
      <c r="D2239" t="s">
        <v>13</v>
      </c>
      <c r="E2239" t="s">
        <v>10</v>
      </c>
      <c r="F2239">
        <v>513</v>
      </c>
      <c r="G2239">
        <v>517</v>
      </c>
    </row>
    <row r="2240" spans="1:7" x14ac:dyDescent="0.25">
      <c r="A2240">
        <v>2238</v>
      </c>
      <c r="B2240" t="s">
        <v>85</v>
      </c>
      <c r="C2240" t="s">
        <v>88</v>
      </c>
      <c r="D2240" t="s">
        <v>13</v>
      </c>
      <c r="E2240" t="s">
        <v>10</v>
      </c>
      <c r="F2240">
        <v>734</v>
      </c>
      <c r="G2240">
        <v>740</v>
      </c>
    </row>
    <row r="2241" spans="1:7" x14ac:dyDescent="0.25">
      <c r="A2241">
        <v>2239</v>
      </c>
      <c r="B2241" t="s">
        <v>85</v>
      </c>
      <c r="C2241" t="s">
        <v>88</v>
      </c>
      <c r="D2241" t="s">
        <v>13</v>
      </c>
      <c r="E2241" t="s">
        <v>10</v>
      </c>
      <c r="F2241">
        <v>975</v>
      </c>
      <c r="G2241">
        <v>974</v>
      </c>
    </row>
    <row r="2242" spans="1:7" x14ac:dyDescent="0.25">
      <c r="A2242">
        <v>2240</v>
      </c>
      <c r="B2242" t="s">
        <v>89</v>
      </c>
      <c r="C2242" t="s">
        <v>90</v>
      </c>
      <c r="D2242" t="s">
        <v>8</v>
      </c>
      <c r="E2242" t="s">
        <v>9</v>
      </c>
      <c r="F2242">
        <v>134</v>
      </c>
      <c r="G2242">
        <v>133</v>
      </c>
    </row>
    <row r="2243" spans="1:7" x14ac:dyDescent="0.25">
      <c r="A2243">
        <v>2241</v>
      </c>
      <c r="B2243" t="s">
        <v>89</v>
      </c>
      <c r="C2243" t="s">
        <v>90</v>
      </c>
      <c r="D2243" t="s">
        <v>8</v>
      </c>
      <c r="E2243" t="s">
        <v>9</v>
      </c>
      <c r="F2243">
        <v>325</v>
      </c>
      <c r="G2243">
        <v>324</v>
      </c>
    </row>
    <row r="2244" spans="1:7" x14ac:dyDescent="0.25">
      <c r="A2244">
        <v>2242</v>
      </c>
      <c r="B2244" t="s">
        <v>89</v>
      </c>
      <c r="C2244" t="s">
        <v>90</v>
      </c>
      <c r="D2244" t="s">
        <v>8</v>
      </c>
      <c r="E2244" t="s">
        <v>9</v>
      </c>
      <c r="F2244">
        <v>525</v>
      </c>
      <c r="G2244">
        <v>526</v>
      </c>
    </row>
    <row r="2245" spans="1:7" x14ac:dyDescent="0.25">
      <c r="A2245">
        <v>2243</v>
      </c>
      <c r="B2245" t="s">
        <v>89</v>
      </c>
      <c r="C2245" t="s">
        <v>90</v>
      </c>
      <c r="D2245" t="s">
        <v>8</v>
      </c>
      <c r="E2245" t="s">
        <v>9</v>
      </c>
      <c r="F2245">
        <v>724</v>
      </c>
      <c r="G2245">
        <v>725</v>
      </c>
    </row>
    <row r="2246" spans="1:7" x14ac:dyDescent="0.25">
      <c r="A2246">
        <v>2244</v>
      </c>
      <c r="B2246" t="s">
        <v>89</v>
      </c>
      <c r="C2246" t="s">
        <v>90</v>
      </c>
      <c r="D2246" t="s">
        <v>8</v>
      </c>
      <c r="E2246" t="s">
        <v>10</v>
      </c>
      <c r="F2246">
        <v>56</v>
      </c>
      <c r="G2246">
        <v>57</v>
      </c>
    </row>
    <row r="2247" spans="1:7" x14ac:dyDescent="0.25">
      <c r="A2247">
        <v>2245</v>
      </c>
      <c r="B2247" t="s">
        <v>89</v>
      </c>
      <c r="C2247" t="s">
        <v>90</v>
      </c>
      <c r="D2247" t="s">
        <v>8</v>
      </c>
      <c r="E2247" t="s">
        <v>10</v>
      </c>
      <c r="F2247">
        <v>258</v>
      </c>
      <c r="G2247">
        <v>256</v>
      </c>
    </row>
    <row r="2248" spans="1:7" x14ac:dyDescent="0.25">
      <c r="A2248">
        <v>2246</v>
      </c>
      <c r="B2248" t="s">
        <v>89</v>
      </c>
      <c r="C2248" t="s">
        <v>90</v>
      </c>
      <c r="D2248" t="s">
        <v>8</v>
      </c>
      <c r="E2248" t="s">
        <v>10</v>
      </c>
      <c r="F2248">
        <v>452</v>
      </c>
      <c r="G2248">
        <v>452</v>
      </c>
    </row>
    <row r="2249" spans="1:7" x14ac:dyDescent="0.25">
      <c r="A2249">
        <v>2247</v>
      </c>
      <c r="B2249" t="s">
        <v>89</v>
      </c>
      <c r="C2249" t="s">
        <v>90</v>
      </c>
      <c r="D2249" t="s">
        <v>8</v>
      </c>
      <c r="E2249" t="s">
        <v>10</v>
      </c>
      <c r="F2249">
        <v>656</v>
      </c>
      <c r="G2249">
        <v>656</v>
      </c>
    </row>
    <row r="2250" spans="1:7" x14ac:dyDescent="0.25">
      <c r="A2250">
        <v>2248</v>
      </c>
      <c r="B2250" t="s">
        <v>89</v>
      </c>
      <c r="C2250" t="s">
        <v>90</v>
      </c>
      <c r="D2250" t="s">
        <v>8</v>
      </c>
      <c r="E2250" t="s">
        <v>10</v>
      </c>
      <c r="F2250">
        <v>866</v>
      </c>
      <c r="G2250">
        <v>862</v>
      </c>
    </row>
    <row r="2251" spans="1:7" x14ac:dyDescent="0.25">
      <c r="A2251">
        <v>2249</v>
      </c>
      <c r="B2251" t="s">
        <v>89</v>
      </c>
      <c r="C2251" t="s">
        <v>90</v>
      </c>
      <c r="D2251" t="s">
        <v>11</v>
      </c>
      <c r="E2251" t="s">
        <v>9</v>
      </c>
      <c r="F2251">
        <v>21</v>
      </c>
      <c r="G2251">
        <v>21</v>
      </c>
    </row>
    <row r="2252" spans="1:7" x14ac:dyDescent="0.25">
      <c r="A2252">
        <v>2250</v>
      </c>
      <c r="B2252" t="s">
        <v>89</v>
      </c>
      <c r="C2252" t="s">
        <v>90</v>
      </c>
      <c r="D2252" t="s">
        <v>11</v>
      </c>
      <c r="E2252" t="s">
        <v>9</v>
      </c>
      <c r="F2252">
        <v>229</v>
      </c>
      <c r="G2252">
        <v>229</v>
      </c>
    </row>
    <row r="2253" spans="1:7" x14ac:dyDescent="0.25">
      <c r="A2253">
        <v>2251</v>
      </c>
      <c r="B2253" t="s">
        <v>89</v>
      </c>
      <c r="C2253" t="s">
        <v>90</v>
      </c>
      <c r="D2253" t="s">
        <v>11</v>
      </c>
      <c r="E2253" t="s">
        <v>9</v>
      </c>
      <c r="F2253">
        <v>427</v>
      </c>
      <c r="G2253">
        <v>425</v>
      </c>
    </row>
    <row r="2254" spans="1:7" x14ac:dyDescent="0.25">
      <c r="A2254">
        <v>2252</v>
      </c>
      <c r="B2254" t="s">
        <v>89</v>
      </c>
      <c r="C2254" t="s">
        <v>90</v>
      </c>
      <c r="D2254" t="s">
        <v>11</v>
      </c>
      <c r="E2254" t="s">
        <v>9</v>
      </c>
      <c r="F2254">
        <v>624</v>
      </c>
      <c r="G2254">
        <v>627</v>
      </c>
    </row>
    <row r="2255" spans="1:7" x14ac:dyDescent="0.25">
      <c r="A2255">
        <v>2253</v>
      </c>
      <c r="B2255" t="s">
        <v>89</v>
      </c>
      <c r="C2255" t="s">
        <v>90</v>
      </c>
      <c r="D2255" t="s">
        <v>11</v>
      </c>
      <c r="E2255" t="s">
        <v>9</v>
      </c>
      <c r="F2255">
        <v>832</v>
      </c>
      <c r="G2255">
        <v>831</v>
      </c>
    </row>
    <row r="2256" spans="1:7" x14ac:dyDescent="0.25">
      <c r="A2256">
        <v>2254</v>
      </c>
      <c r="B2256" t="s">
        <v>89</v>
      </c>
      <c r="C2256" t="s">
        <v>90</v>
      </c>
      <c r="D2256" t="s">
        <v>11</v>
      </c>
      <c r="E2256" t="s">
        <v>10</v>
      </c>
      <c r="F2256">
        <v>159</v>
      </c>
      <c r="G2256">
        <v>158</v>
      </c>
    </row>
    <row r="2257" spans="1:7" x14ac:dyDescent="0.25">
      <c r="A2257">
        <v>2255</v>
      </c>
      <c r="B2257" t="s">
        <v>89</v>
      </c>
      <c r="C2257" t="s">
        <v>90</v>
      </c>
      <c r="D2257" t="s">
        <v>11</v>
      </c>
      <c r="E2257" t="s">
        <v>10</v>
      </c>
      <c r="F2257">
        <v>359</v>
      </c>
      <c r="G2257">
        <v>358</v>
      </c>
    </row>
    <row r="2258" spans="1:7" x14ac:dyDescent="0.25">
      <c r="A2258">
        <v>2256</v>
      </c>
      <c r="B2258" t="s">
        <v>89</v>
      </c>
      <c r="C2258" t="s">
        <v>90</v>
      </c>
      <c r="D2258" t="s">
        <v>11</v>
      </c>
      <c r="E2258" t="s">
        <v>10</v>
      </c>
      <c r="F2258">
        <v>556</v>
      </c>
      <c r="G2258">
        <v>555</v>
      </c>
    </row>
    <row r="2259" spans="1:7" x14ac:dyDescent="0.25">
      <c r="A2259">
        <v>2257</v>
      </c>
      <c r="B2259" t="s">
        <v>89</v>
      </c>
      <c r="C2259" t="s">
        <v>90</v>
      </c>
      <c r="D2259" t="s">
        <v>11</v>
      </c>
      <c r="E2259" t="s">
        <v>10</v>
      </c>
      <c r="F2259">
        <v>759</v>
      </c>
      <c r="G2259">
        <v>758</v>
      </c>
    </row>
    <row r="2260" spans="1:7" x14ac:dyDescent="0.25">
      <c r="A2260">
        <v>2258</v>
      </c>
      <c r="B2260" t="s">
        <v>89</v>
      </c>
      <c r="C2260" t="s">
        <v>90</v>
      </c>
      <c r="D2260" t="s">
        <v>12</v>
      </c>
      <c r="E2260" t="s">
        <v>9</v>
      </c>
      <c r="F2260">
        <v>134</v>
      </c>
      <c r="G2260">
        <v>136</v>
      </c>
    </row>
    <row r="2261" spans="1:7" x14ac:dyDescent="0.25">
      <c r="A2261">
        <v>2259</v>
      </c>
      <c r="B2261" t="s">
        <v>89</v>
      </c>
      <c r="C2261" t="s">
        <v>90</v>
      </c>
      <c r="D2261" t="s">
        <v>12</v>
      </c>
      <c r="E2261" t="s">
        <v>9</v>
      </c>
      <c r="F2261">
        <v>325</v>
      </c>
      <c r="G2261">
        <v>326</v>
      </c>
    </row>
    <row r="2262" spans="1:7" x14ac:dyDescent="0.25">
      <c r="A2262">
        <v>2260</v>
      </c>
      <c r="B2262" t="s">
        <v>89</v>
      </c>
      <c r="C2262" t="s">
        <v>90</v>
      </c>
      <c r="D2262" t="s">
        <v>12</v>
      </c>
      <c r="E2262" t="s">
        <v>9</v>
      </c>
      <c r="F2262">
        <v>525</v>
      </c>
      <c r="G2262">
        <v>529</v>
      </c>
    </row>
    <row r="2263" spans="1:7" x14ac:dyDescent="0.25">
      <c r="A2263">
        <v>2261</v>
      </c>
      <c r="B2263" t="s">
        <v>89</v>
      </c>
      <c r="C2263" t="s">
        <v>90</v>
      </c>
      <c r="D2263" t="s">
        <v>12</v>
      </c>
      <c r="E2263" t="s">
        <v>9</v>
      </c>
      <c r="F2263">
        <v>724</v>
      </c>
      <c r="G2263">
        <v>722</v>
      </c>
    </row>
    <row r="2264" spans="1:7" x14ac:dyDescent="0.25">
      <c r="A2264">
        <v>2262</v>
      </c>
      <c r="B2264" t="s">
        <v>89</v>
      </c>
      <c r="C2264" t="s">
        <v>90</v>
      </c>
      <c r="D2264" t="s">
        <v>12</v>
      </c>
      <c r="E2264" t="s">
        <v>10</v>
      </c>
      <c r="F2264">
        <v>56</v>
      </c>
      <c r="G2264">
        <v>57</v>
      </c>
    </row>
    <row r="2265" spans="1:7" x14ac:dyDescent="0.25">
      <c r="A2265">
        <v>2263</v>
      </c>
      <c r="B2265" t="s">
        <v>89</v>
      </c>
      <c r="C2265" t="s">
        <v>90</v>
      </c>
      <c r="D2265" t="s">
        <v>12</v>
      </c>
      <c r="E2265" t="s">
        <v>10</v>
      </c>
      <c r="F2265">
        <v>258</v>
      </c>
      <c r="G2265">
        <v>257</v>
      </c>
    </row>
    <row r="2266" spans="1:7" x14ac:dyDescent="0.25">
      <c r="A2266">
        <v>2264</v>
      </c>
      <c r="B2266" t="s">
        <v>89</v>
      </c>
      <c r="C2266" t="s">
        <v>90</v>
      </c>
      <c r="D2266" t="s">
        <v>12</v>
      </c>
      <c r="E2266" t="s">
        <v>10</v>
      </c>
      <c r="F2266">
        <v>452</v>
      </c>
      <c r="G2266">
        <v>449</v>
      </c>
    </row>
    <row r="2267" spans="1:7" x14ac:dyDescent="0.25">
      <c r="A2267">
        <v>2265</v>
      </c>
      <c r="B2267" t="s">
        <v>89</v>
      </c>
      <c r="C2267" t="s">
        <v>90</v>
      </c>
      <c r="D2267" t="s">
        <v>12</v>
      </c>
      <c r="E2267" t="s">
        <v>10</v>
      </c>
      <c r="F2267">
        <v>656</v>
      </c>
      <c r="G2267">
        <v>655</v>
      </c>
    </row>
    <row r="2268" spans="1:7" x14ac:dyDescent="0.25">
      <c r="A2268">
        <v>2266</v>
      </c>
      <c r="B2268" t="s">
        <v>89</v>
      </c>
      <c r="C2268" t="s">
        <v>90</v>
      </c>
      <c r="D2268" t="s">
        <v>12</v>
      </c>
      <c r="E2268" t="s">
        <v>10</v>
      </c>
      <c r="F2268">
        <v>866</v>
      </c>
      <c r="G2268">
        <v>863</v>
      </c>
    </row>
    <row r="2269" spans="1:7" x14ac:dyDescent="0.25">
      <c r="A2269">
        <v>2267</v>
      </c>
      <c r="B2269" t="s">
        <v>89</v>
      </c>
      <c r="C2269" t="s">
        <v>90</v>
      </c>
      <c r="D2269" t="s">
        <v>13</v>
      </c>
      <c r="E2269" t="s">
        <v>9</v>
      </c>
      <c r="F2269">
        <v>21</v>
      </c>
      <c r="G2269">
        <v>20</v>
      </c>
    </row>
    <row r="2270" spans="1:7" x14ac:dyDescent="0.25">
      <c r="A2270">
        <v>2268</v>
      </c>
      <c r="B2270" t="s">
        <v>89</v>
      </c>
      <c r="C2270" t="s">
        <v>90</v>
      </c>
      <c r="D2270" t="s">
        <v>13</v>
      </c>
      <c r="E2270" t="s">
        <v>9</v>
      </c>
      <c r="F2270">
        <v>229</v>
      </c>
      <c r="G2270">
        <v>229</v>
      </c>
    </row>
    <row r="2271" spans="1:7" x14ac:dyDescent="0.25">
      <c r="A2271">
        <v>2269</v>
      </c>
      <c r="B2271" t="s">
        <v>89</v>
      </c>
      <c r="C2271" t="s">
        <v>90</v>
      </c>
      <c r="D2271" t="s">
        <v>13</v>
      </c>
      <c r="E2271" t="s">
        <v>9</v>
      </c>
      <c r="F2271">
        <v>427</v>
      </c>
      <c r="G2271">
        <v>427</v>
      </c>
    </row>
    <row r="2272" spans="1:7" x14ac:dyDescent="0.25">
      <c r="A2272">
        <v>2270</v>
      </c>
      <c r="B2272" t="s">
        <v>89</v>
      </c>
      <c r="C2272" t="s">
        <v>90</v>
      </c>
      <c r="D2272" t="s">
        <v>13</v>
      </c>
      <c r="E2272" t="s">
        <v>9</v>
      </c>
      <c r="F2272">
        <v>624</v>
      </c>
      <c r="G2272">
        <v>626</v>
      </c>
    </row>
    <row r="2273" spans="1:7" x14ac:dyDescent="0.25">
      <c r="A2273">
        <v>2271</v>
      </c>
      <c r="B2273" t="s">
        <v>89</v>
      </c>
      <c r="C2273" t="s">
        <v>90</v>
      </c>
      <c r="D2273" t="s">
        <v>13</v>
      </c>
      <c r="E2273" t="s">
        <v>9</v>
      </c>
      <c r="F2273">
        <v>832</v>
      </c>
      <c r="G2273">
        <v>834</v>
      </c>
    </row>
    <row r="2274" spans="1:7" x14ac:dyDescent="0.25">
      <c r="A2274">
        <v>2272</v>
      </c>
      <c r="B2274" t="s">
        <v>89</v>
      </c>
      <c r="C2274" t="s">
        <v>90</v>
      </c>
      <c r="D2274" t="s">
        <v>13</v>
      </c>
      <c r="E2274" t="s">
        <v>10</v>
      </c>
      <c r="F2274">
        <v>159</v>
      </c>
      <c r="G2274">
        <v>156</v>
      </c>
    </row>
    <row r="2275" spans="1:7" x14ac:dyDescent="0.25">
      <c r="A2275">
        <v>2273</v>
      </c>
      <c r="B2275" t="s">
        <v>89</v>
      </c>
      <c r="C2275" t="s">
        <v>90</v>
      </c>
      <c r="D2275" t="s">
        <v>13</v>
      </c>
      <c r="E2275" t="s">
        <v>10</v>
      </c>
      <c r="F2275">
        <v>359</v>
      </c>
      <c r="G2275">
        <v>361</v>
      </c>
    </row>
    <row r="2276" spans="1:7" x14ac:dyDescent="0.25">
      <c r="A2276">
        <v>2274</v>
      </c>
      <c r="B2276" t="s">
        <v>89</v>
      </c>
      <c r="C2276" t="s">
        <v>90</v>
      </c>
      <c r="D2276" t="s">
        <v>13</v>
      </c>
      <c r="E2276" t="s">
        <v>10</v>
      </c>
      <c r="F2276">
        <v>556</v>
      </c>
      <c r="G2276">
        <v>554</v>
      </c>
    </row>
    <row r="2277" spans="1:7" x14ac:dyDescent="0.25">
      <c r="A2277">
        <v>2275</v>
      </c>
      <c r="B2277" t="s">
        <v>89</v>
      </c>
      <c r="C2277" t="s">
        <v>90</v>
      </c>
      <c r="D2277" t="s">
        <v>13</v>
      </c>
      <c r="E2277" t="s">
        <v>10</v>
      </c>
      <c r="F2277">
        <v>759</v>
      </c>
      <c r="G2277">
        <v>756</v>
      </c>
    </row>
    <row r="2278" spans="1:7" x14ac:dyDescent="0.25">
      <c r="A2278">
        <v>2276</v>
      </c>
      <c r="B2278" t="s">
        <v>89</v>
      </c>
      <c r="C2278" t="s">
        <v>91</v>
      </c>
      <c r="D2278" t="s">
        <v>8</v>
      </c>
      <c r="E2278" t="s">
        <v>9</v>
      </c>
      <c r="F2278">
        <v>132</v>
      </c>
      <c r="G2278">
        <v>137</v>
      </c>
    </row>
    <row r="2279" spans="1:7" x14ac:dyDescent="0.25">
      <c r="A2279">
        <v>2277</v>
      </c>
      <c r="B2279" t="s">
        <v>89</v>
      </c>
      <c r="C2279" t="s">
        <v>91</v>
      </c>
      <c r="D2279" t="s">
        <v>8</v>
      </c>
      <c r="E2279" t="s">
        <v>9</v>
      </c>
      <c r="F2279">
        <v>384</v>
      </c>
      <c r="G2279">
        <v>386</v>
      </c>
    </row>
    <row r="2280" spans="1:7" x14ac:dyDescent="0.25">
      <c r="A2280">
        <v>2278</v>
      </c>
      <c r="B2280" t="s">
        <v>89</v>
      </c>
      <c r="C2280" t="s">
        <v>91</v>
      </c>
      <c r="D2280" t="s">
        <v>8</v>
      </c>
      <c r="E2280" t="s">
        <v>9</v>
      </c>
      <c r="F2280">
        <v>635</v>
      </c>
      <c r="G2280">
        <v>638</v>
      </c>
    </row>
    <row r="2281" spans="1:7" x14ac:dyDescent="0.25">
      <c r="A2281">
        <v>2279</v>
      </c>
      <c r="B2281" t="s">
        <v>89</v>
      </c>
      <c r="C2281" t="s">
        <v>91</v>
      </c>
      <c r="D2281" t="s">
        <v>8</v>
      </c>
      <c r="E2281" t="s">
        <v>9</v>
      </c>
      <c r="F2281">
        <v>914</v>
      </c>
      <c r="G2281">
        <v>913</v>
      </c>
    </row>
    <row r="2282" spans="1:7" x14ac:dyDescent="0.25">
      <c r="A2282">
        <v>2280</v>
      </c>
      <c r="B2282" t="s">
        <v>89</v>
      </c>
      <c r="C2282" t="s">
        <v>91</v>
      </c>
      <c r="D2282" t="s">
        <v>8</v>
      </c>
      <c r="E2282" t="s">
        <v>9</v>
      </c>
      <c r="F2282">
        <v>1171</v>
      </c>
      <c r="G2282">
        <v>1173</v>
      </c>
    </row>
    <row r="2283" spans="1:7" x14ac:dyDescent="0.25">
      <c r="A2283">
        <v>2281</v>
      </c>
      <c r="B2283" t="s">
        <v>89</v>
      </c>
      <c r="C2283" t="s">
        <v>91</v>
      </c>
      <c r="D2283" t="s">
        <v>8</v>
      </c>
      <c r="E2283" t="s">
        <v>10</v>
      </c>
      <c r="F2283">
        <v>62</v>
      </c>
      <c r="G2283">
        <v>62</v>
      </c>
    </row>
    <row r="2284" spans="1:7" x14ac:dyDescent="0.25">
      <c r="A2284">
        <v>2282</v>
      </c>
      <c r="B2284" t="s">
        <v>89</v>
      </c>
      <c r="C2284" t="s">
        <v>91</v>
      </c>
      <c r="D2284" t="s">
        <v>8</v>
      </c>
      <c r="E2284" t="s">
        <v>10</v>
      </c>
      <c r="F2284">
        <v>300</v>
      </c>
      <c r="G2284">
        <v>301</v>
      </c>
    </row>
    <row r="2285" spans="1:7" x14ac:dyDescent="0.25">
      <c r="A2285">
        <v>2283</v>
      </c>
      <c r="B2285" t="s">
        <v>89</v>
      </c>
      <c r="C2285" t="s">
        <v>91</v>
      </c>
      <c r="D2285" t="s">
        <v>8</v>
      </c>
      <c r="E2285" t="s">
        <v>10</v>
      </c>
      <c r="F2285">
        <v>557</v>
      </c>
      <c r="G2285">
        <v>557</v>
      </c>
    </row>
    <row r="2286" spans="1:7" x14ac:dyDescent="0.25">
      <c r="A2286">
        <v>2284</v>
      </c>
      <c r="B2286" t="s">
        <v>89</v>
      </c>
      <c r="C2286" t="s">
        <v>91</v>
      </c>
      <c r="D2286" t="s">
        <v>8</v>
      </c>
      <c r="E2286" t="s">
        <v>10</v>
      </c>
      <c r="F2286">
        <v>814</v>
      </c>
      <c r="G2286">
        <v>814</v>
      </c>
    </row>
    <row r="2287" spans="1:7" x14ac:dyDescent="0.25">
      <c r="A2287">
        <v>2285</v>
      </c>
      <c r="B2287" t="s">
        <v>89</v>
      </c>
      <c r="C2287" t="s">
        <v>91</v>
      </c>
      <c r="D2287" t="s">
        <v>8</v>
      </c>
      <c r="E2287" t="s">
        <v>10</v>
      </c>
      <c r="F2287">
        <v>1087</v>
      </c>
      <c r="G2287">
        <v>1086</v>
      </c>
    </row>
    <row r="2288" spans="1:7" x14ac:dyDescent="0.25">
      <c r="A2288">
        <v>2286</v>
      </c>
      <c r="B2288" t="s">
        <v>89</v>
      </c>
      <c r="C2288" t="s">
        <v>91</v>
      </c>
      <c r="D2288" t="s">
        <v>8</v>
      </c>
      <c r="E2288" t="s">
        <v>10</v>
      </c>
      <c r="F2288">
        <v>1365</v>
      </c>
      <c r="G2288">
        <v>1362</v>
      </c>
    </row>
    <row r="2289" spans="1:7" x14ac:dyDescent="0.25">
      <c r="A2289">
        <v>2287</v>
      </c>
      <c r="B2289" t="s">
        <v>89</v>
      </c>
      <c r="C2289" t="s">
        <v>91</v>
      </c>
      <c r="D2289" t="s">
        <v>8</v>
      </c>
      <c r="E2289" t="s">
        <v>10</v>
      </c>
      <c r="G2289">
        <v>940</v>
      </c>
    </row>
    <row r="2290" spans="1:7" x14ac:dyDescent="0.25">
      <c r="A2290">
        <v>2288</v>
      </c>
      <c r="B2290" t="s">
        <v>89</v>
      </c>
      <c r="C2290" t="s">
        <v>91</v>
      </c>
      <c r="D2290" t="s">
        <v>11</v>
      </c>
      <c r="E2290" t="s">
        <v>9</v>
      </c>
      <c r="F2290">
        <v>7</v>
      </c>
      <c r="G2290">
        <v>10</v>
      </c>
    </row>
    <row r="2291" spans="1:7" x14ac:dyDescent="0.25">
      <c r="A2291">
        <v>2289</v>
      </c>
      <c r="B2291" t="s">
        <v>89</v>
      </c>
      <c r="C2291" t="s">
        <v>91</v>
      </c>
      <c r="D2291" t="s">
        <v>11</v>
      </c>
      <c r="E2291" t="s">
        <v>9</v>
      </c>
      <c r="F2291">
        <v>252</v>
      </c>
      <c r="G2291">
        <v>258</v>
      </c>
    </row>
    <row r="2292" spans="1:7" x14ac:dyDescent="0.25">
      <c r="A2292">
        <v>2290</v>
      </c>
      <c r="B2292" t="s">
        <v>89</v>
      </c>
      <c r="C2292" t="s">
        <v>91</v>
      </c>
      <c r="D2292" t="s">
        <v>11</v>
      </c>
      <c r="E2292" t="s">
        <v>9</v>
      </c>
      <c r="F2292">
        <v>503</v>
      </c>
      <c r="G2292">
        <v>507</v>
      </c>
    </row>
    <row r="2293" spans="1:7" x14ac:dyDescent="0.25">
      <c r="A2293">
        <v>2291</v>
      </c>
      <c r="B2293" t="s">
        <v>89</v>
      </c>
      <c r="C2293" t="s">
        <v>91</v>
      </c>
      <c r="D2293" t="s">
        <v>11</v>
      </c>
      <c r="E2293" t="s">
        <v>9</v>
      </c>
      <c r="F2293">
        <v>767</v>
      </c>
      <c r="G2293">
        <v>768</v>
      </c>
    </row>
    <row r="2294" spans="1:7" x14ac:dyDescent="0.25">
      <c r="A2294">
        <v>2292</v>
      </c>
      <c r="B2294" t="s">
        <v>89</v>
      </c>
      <c r="C2294" t="s">
        <v>91</v>
      </c>
      <c r="D2294" t="s">
        <v>11</v>
      </c>
      <c r="E2294" t="s">
        <v>9</v>
      </c>
      <c r="F2294">
        <v>1035</v>
      </c>
      <c r="G2294">
        <v>1035</v>
      </c>
    </row>
    <row r="2295" spans="1:7" x14ac:dyDescent="0.25">
      <c r="A2295">
        <v>2293</v>
      </c>
      <c r="B2295" t="s">
        <v>89</v>
      </c>
      <c r="C2295" t="s">
        <v>91</v>
      </c>
      <c r="D2295" t="s">
        <v>11</v>
      </c>
      <c r="E2295" t="s">
        <v>9</v>
      </c>
      <c r="F2295">
        <v>1328</v>
      </c>
    </row>
    <row r="2296" spans="1:7" x14ac:dyDescent="0.25">
      <c r="A2296">
        <v>2294</v>
      </c>
      <c r="B2296" t="s">
        <v>89</v>
      </c>
      <c r="C2296" t="s">
        <v>91</v>
      </c>
      <c r="D2296" t="s">
        <v>11</v>
      </c>
      <c r="E2296" t="s">
        <v>10</v>
      </c>
      <c r="F2296">
        <v>181</v>
      </c>
      <c r="G2296">
        <v>180</v>
      </c>
    </row>
    <row r="2297" spans="1:7" x14ac:dyDescent="0.25">
      <c r="A2297">
        <v>2295</v>
      </c>
      <c r="B2297" t="s">
        <v>89</v>
      </c>
      <c r="C2297" t="s">
        <v>91</v>
      </c>
      <c r="D2297" t="s">
        <v>11</v>
      </c>
      <c r="E2297" t="s">
        <v>10</v>
      </c>
      <c r="F2297">
        <v>428</v>
      </c>
      <c r="G2297">
        <v>425</v>
      </c>
    </row>
    <row r="2298" spans="1:7" x14ac:dyDescent="0.25">
      <c r="A2298">
        <v>2296</v>
      </c>
      <c r="B2298" t="s">
        <v>89</v>
      </c>
      <c r="C2298" t="s">
        <v>91</v>
      </c>
      <c r="D2298" t="s">
        <v>11</v>
      </c>
      <c r="E2298" t="s">
        <v>10</v>
      </c>
      <c r="F2298">
        <v>682</v>
      </c>
      <c r="G2298">
        <v>681</v>
      </c>
    </row>
    <row r="2299" spans="1:7" x14ac:dyDescent="0.25">
      <c r="A2299">
        <v>2297</v>
      </c>
      <c r="B2299" t="s">
        <v>89</v>
      </c>
      <c r="C2299" t="s">
        <v>91</v>
      </c>
      <c r="D2299" t="s">
        <v>11</v>
      </c>
      <c r="E2299" t="s">
        <v>10</v>
      </c>
      <c r="F2299">
        <v>957</v>
      </c>
      <c r="G2299">
        <v>956</v>
      </c>
    </row>
    <row r="2300" spans="1:7" x14ac:dyDescent="0.25">
      <c r="A2300">
        <v>2298</v>
      </c>
      <c r="B2300" t="s">
        <v>89</v>
      </c>
      <c r="C2300" t="s">
        <v>91</v>
      </c>
      <c r="D2300" t="s">
        <v>11</v>
      </c>
      <c r="E2300" t="s">
        <v>10</v>
      </c>
      <c r="F2300">
        <v>1225</v>
      </c>
      <c r="G2300">
        <v>1226</v>
      </c>
    </row>
    <row r="2301" spans="1:7" x14ac:dyDescent="0.25">
      <c r="A2301">
        <v>2299</v>
      </c>
      <c r="B2301" t="s">
        <v>89</v>
      </c>
      <c r="C2301" t="s">
        <v>91</v>
      </c>
      <c r="D2301" t="s">
        <v>12</v>
      </c>
      <c r="E2301" t="s">
        <v>9</v>
      </c>
      <c r="F2301">
        <v>132</v>
      </c>
      <c r="G2301">
        <v>130</v>
      </c>
    </row>
    <row r="2302" spans="1:7" x14ac:dyDescent="0.25">
      <c r="A2302">
        <v>2300</v>
      </c>
      <c r="B2302" t="s">
        <v>89</v>
      </c>
      <c r="C2302" t="s">
        <v>91</v>
      </c>
      <c r="D2302" t="s">
        <v>12</v>
      </c>
      <c r="E2302" t="s">
        <v>9</v>
      </c>
      <c r="F2302">
        <v>384</v>
      </c>
      <c r="G2302">
        <v>391</v>
      </c>
    </row>
    <row r="2303" spans="1:7" x14ac:dyDescent="0.25">
      <c r="A2303">
        <v>2301</v>
      </c>
      <c r="B2303" t="s">
        <v>89</v>
      </c>
      <c r="C2303" t="s">
        <v>91</v>
      </c>
      <c r="D2303" t="s">
        <v>12</v>
      </c>
      <c r="E2303" t="s">
        <v>9</v>
      </c>
      <c r="F2303">
        <v>635</v>
      </c>
      <c r="G2303">
        <v>632</v>
      </c>
    </row>
    <row r="2304" spans="1:7" x14ac:dyDescent="0.25">
      <c r="A2304">
        <v>2302</v>
      </c>
      <c r="B2304" t="s">
        <v>89</v>
      </c>
      <c r="C2304" t="s">
        <v>91</v>
      </c>
      <c r="D2304" t="s">
        <v>12</v>
      </c>
      <c r="E2304" t="s">
        <v>9</v>
      </c>
      <c r="F2304">
        <v>914</v>
      </c>
      <c r="G2304">
        <v>919</v>
      </c>
    </row>
    <row r="2305" spans="1:7" x14ac:dyDescent="0.25">
      <c r="A2305">
        <v>2303</v>
      </c>
      <c r="B2305" t="s">
        <v>89</v>
      </c>
      <c r="C2305" t="s">
        <v>91</v>
      </c>
      <c r="D2305" t="s">
        <v>12</v>
      </c>
      <c r="E2305" t="s">
        <v>9</v>
      </c>
      <c r="F2305">
        <v>1171</v>
      </c>
      <c r="G2305">
        <v>1171</v>
      </c>
    </row>
    <row r="2306" spans="1:7" x14ac:dyDescent="0.25">
      <c r="A2306">
        <v>2304</v>
      </c>
      <c r="B2306" t="s">
        <v>89</v>
      </c>
      <c r="C2306" t="s">
        <v>91</v>
      </c>
      <c r="D2306" t="s">
        <v>12</v>
      </c>
      <c r="E2306" t="s">
        <v>10</v>
      </c>
      <c r="F2306">
        <v>62</v>
      </c>
      <c r="G2306">
        <v>62</v>
      </c>
    </row>
    <row r="2307" spans="1:7" x14ac:dyDescent="0.25">
      <c r="A2307">
        <v>2305</v>
      </c>
      <c r="B2307" t="s">
        <v>89</v>
      </c>
      <c r="C2307" t="s">
        <v>91</v>
      </c>
      <c r="D2307" t="s">
        <v>12</v>
      </c>
      <c r="E2307" t="s">
        <v>10</v>
      </c>
      <c r="F2307">
        <v>300</v>
      </c>
      <c r="G2307">
        <v>298</v>
      </c>
    </row>
    <row r="2308" spans="1:7" x14ac:dyDescent="0.25">
      <c r="A2308">
        <v>2306</v>
      </c>
      <c r="B2308" t="s">
        <v>89</v>
      </c>
      <c r="C2308" t="s">
        <v>91</v>
      </c>
      <c r="D2308" t="s">
        <v>12</v>
      </c>
      <c r="E2308" t="s">
        <v>10</v>
      </c>
      <c r="F2308">
        <v>557</v>
      </c>
      <c r="G2308">
        <v>556</v>
      </c>
    </row>
    <row r="2309" spans="1:7" x14ac:dyDescent="0.25">
      <c r="A2309">
        <v>2307</v>
      </c>
      <c r="B2309" t="s">
        <v>89</v>
      </c>
      <c r="C2309" t="s">
        <v>91</v>
      </c>
      <c r="D2309" t="s">
        <v>12</v>
      </c>
      <c r="E2309" t="s">
        <v>10</v>
      </c>
      <c r="F2309">
        <v>814</v>
      </c>
      <c r="G2309">
        <v>805</v>
      </c>
    </row>
    <row r="2310" spans="1:7" x14ac:dyDescent="0.25">
      <c r="A2310">
        <v>2308</v>
      </c>
      <c r="B2310" t="s">
        <v>89</v>
      </c>
      <c r="C2310" t="s">
        <v>91</v>
      </c>
      <c r="D2310" t="s">
        <v>12</v>
      </c>
      <c r="E2310" t="s">
        <v>10</v>
      </c>
      <c r="F2310">
        <v>1087</v>
      </c>
      <c r="G2310">
        <v>1086</v>
      </c>
    </row>
    <row r="2311" spans="1:7" x14ac:dyDescent="0.25">
      <c r="A2311">
        <v>2309</v>
      </c>
      <c r="B2311" t="s">
        <v>89</v>
      </c>
      <c r="C2311" t="s">
        <v>91</v>
      </c>
      <c r="D2311" t="s">
        <v>12</v>
      </c>
      <c r="E2311" t="s">
        <v>10</v>
      </c>
      <c r="F2311">
        <v>1365</v>
      </c>
      <c r="G2311">
        <v>1358</v>
      </c>
    </row>
    <row r="2312" spans="1:7" x14ac:dyDescent="0.25">
      <c r="A2312">
        <v>2310</v>
      </c>
      <c r="B2312" t="s">
        <v>89</v>
      </c>
      <c r="C2312" t="s">
        <v>91</v>
      </c>
      <c r="D2312" t="s">
        <v>13</v>
      </c>
      <c r="E2312" t="s">
        <v>9</v>
      </c>
      <c r="F2312">
        <v>7</v>
      </c>
      <c r="G2312">
        <v>12</v>
      </c>
    </row>
    <row r="2313" spans="1:7" x14ac:dyDescent="0.25">
      <c r="A2313">
        <v>2311</v>
      </c>
      <c r="B2313" t="s">
        <v>89</v>
      </c>
      <c r="C2313" t="s">
        <v>91</v>
      </c>
      <c r="D2313" t="s">
        <v>13</v>
      </c>
      <c r="E2313" t="s">
        <v>9</v>
      </c>
      <c r="F2313">
        <v>252</v>
      </c>
      <c r="G2313">
        <v>254</v>
      </c>
    </row>
    <row r="2314" spans="1:7" x14ac:dyDescent="0.25">
      <c r="A2314">
        <v>2312</v>
      </c>
      <c r="B2314" t="s">
        <v>89</v>
      </c>
      <c r="C2314" t="s">
        <v>91</v>
      </c>
      <c r="D2314" t="s">
        <v>13</v>
      </c>
      <c r="E2314" t="s">
        <v>9</v>
      </c>
      <c r="F2314">
        <v>503</v>
      </c>
      <c r="G2314">
        <v>502</v>
      </c>
    </row>
    <row r="2315" spans="1:7" x14ac:dyDescent="0.25">
      <c r="A2315">
        <v>2313</v>
      </c>
      <c r="B2315" t="s">
        <v>89</v>
      </c>
      <c r="C2315" t="s">
        <v>91</v>
      </c>
      <c r="D2315" t="s">
        <v>13</v>
      </c>
      <c r="E2315" t="s">
        <v>9</v>
      </c>
      <c r="F2315">
        <v>767</v>
      </c>
      <c r="G2315">
        <v>768</v>
      </c>
    </row>
    <row r="2316" spans="1:7" x14ac:dyDescent="0.25">
      <c r="A2316">
        <v>2314</v>
      </c>
      <c r="B2316" t="s">
        <v>89</v>
      </c>
      <c r="C2316" t="s">
        <v>91</v>
      </c>
      <c r="D2316" t="s">
        <v>13</v>
      </c>
      <c r="E2316" t="s">
        <v>9</v>
      </c>
      <c r="F2316">
        <v>1035</v>
      </c>
      <c r="G2316">
        <v>1039</v>
      </c>
    </row>
    <row r="2317" spans="1:7" x14ac:dyDescent="0.25">
      <c r="A2317">
        <v>2315</v>
      </c>
      <c r="B2317" t="s">
        <v>89</v>
      </c>
      <c r="C2317" t="s">
        <v>91</v>
      </c>
      <c r="D2317" t="s">
        <v>13</v>
      </c>
      <c r="E2317" t="s">
        <v>9</v>
      </c>
      <c r="F2317">
        <v>1328</v>
      </c>
      <c r="G2317">
        <v>1333</v>
      </c>
    </row>
    <row r="2318" spans="1:7" x14ac:dyDescent="0.25">
      <c r="A2318">
        <v>2316</v>
      </c>
      <c r="B2318" t="s">
        <v>89</v>
      </c>
      <c r="C2318" t="s">
        <v>91</v>
      </c>
      <c r="D2318" t="s">
        <v>13</v>
      </c>
      <c r="E2318" t="s">
        <v>10</v>
      </c>
      <c r="F2318">
        <v>181</v>
      </c>
      <c r="G2318">
        <v>182</v>
      </c>
    </row>
    <row r="2319" spans="1:7" x14ac:dyDescent="0.25">
      <c r="A2319">
        <v>2317</v>
      </c>
      <c r="B2319" t="s">
        <v>89</v>
      </c>
      <c r="C2319" t="s">
        <v>91</v>
      </c>
      <c r="D2319" t="s">
        <v>13</v>
      </c>
      <c r="E2319" t="s">
        <v>10</v>
      </c>
      <c r="F2319">
        <v>428</v>
      </c>
      <c r="G2319">
        <v>424</v>
      </c>
    </row>
    <row r="2320" spans="1:7" x14ac:dyDescent="0.25">
      <c r="A2320">
        <v>2318</v>
      </c>
      <c r="B2320" t="s">
        <v>89</v>
      </c>
      <c r="C2320" t="s">
        <v>91</v>
      </c>
      <c r="D2320" t="s">
        <v>13</v>
      </c>
      <c r="E2320" t="s">
        <v>10</v>
      </c>
      <c r="F2320">
        <v>682</v>
      </c>
      <c r="G2320">
        <v>681</v>
      </c>
    </row>
    <row r="2321" spans="1:7" x14ac:dyDescent="0.25">
      <c r="A2321">
        <v>2319</v>
      </c>
      <c r="B2321" t="s">
        <v>89</v>
      </c>
      <c r="C2321" t="s">
        <v>91</v>
      </c>
      <c r="D2321" t="s">
        <v>13</v>
      </c>
      <c r="E2321" t="s">
        <v>10</v>
      </c>
      <c r="F2321">
        <v>957</v>
      </c>
      <c r="G2321">
        <v>952</v>
      </c>
    </row>
    <row r="2322" spans="1:7" x14ac:dyDescent="0.25">
      <c r="A2322">
        <v>2320</v>
      </c>
      <c r="B2322" t="s">
        <v>89</v>
      </c>
      <c r="C2322" t="s">
        <v>91</v>
      </c>
      <c r="D2322" t="s">
        <v>13</v>
      </c>
      <c r="E2322" t="s">
        <v>10</v>
      </c>
      <c r="F2322">
        <v>1225</v>
      </c>
      <c r="G2322">
        <v>1225</v>
      </c>
    </row>
    <row r="2323" spans="1:7" x14ac:dyDescent="0.25">
      <c r="A2323">
        <v>2321</v>
      </c>
      <c r="B2323" t="s">
        <v>89</v>
      </c>
      <c r="C2323" t="s">
        <v>92</v>
      </c>
      <c r="D2323" t="s">
        <v>8</v>
      </c>
      <c r="E2323" t="s">
        <v>9</v>
      </c>
      <c r="F2323">
        <v>234</v>
      </c>
      <c r="G2323">
        <v>232</v>
      </c>
    </row>
    <row r="2324" spans="1:7" x14ac:dyDescent="0.25">
      <c r="A2324">
        <v>2322</v>
      </c>
      <c r="B2324" t="s">
        <v>89</v>
      </c>
      <c r="C2324" t="s">
        <v>92</v>
      </c>
      <c r="D2324" t="s">
        <v>8</v>
      </c>
      <c r="E2324" t="s">
        <v>9</v>
      </c>
      <c r="F2324">
        <v>598</v>
      </c>
      <c r="G2324">
        <v>586</v>
      </c>
    </row>
    <row r="2325" spans="1:7" x14ac:dyDescent="0.25">
      <c r="A2325">
        <v>2323</v>
      </c>
      <c r="B2325" t="s">
        <v>89</v>
      </c>
      <c r="C2325" t="s">
        <v>92</v>
      </c>
      <c r="D2325" t="s">
        <v>8</v>
      </c>
      <c r="E2325" t="s">
        <v>9</v>
      </c>
      <c r="F2325">
        <v>962</v>
      </c>
      <c r="G2325">
        <v>956</v>
      </c>
    </row>
    <row r="2326" spans="1:7" x14ac:dyDescent="0.25">
      <c r="A2326">
        <v>2324</v>
      </c>
      <c r="B2326" t="s">
        <v>89</v>
      </c>
      <c r="C2326" t="s">
        <v>92</v>
      </c>
      <c r="D2326" t="s">
        <v>8</v>
      </c>
      <c r="E2326" t="s">
        <v>9</v>
      </c>
      <c r="F2326">
        <v>1429</v>
      </c>
      <c r="G2326">
        <v>1418</v>
      </c>
    </row>
    <row r="2327" spans="1:7" x14ac:dyDescent="0.25">
      <c r="A2327">
        <v>2325</v>
      </c>
      <c r="B2327" t="s">
        <v>89</v>
      </c>
      <c r="C2327" t="s">
        <v>92</v>
      </c>
      <c r="D2327" t="s">
        <v>8</v>
      </c>
      <c r="E2327" t="s">
        <v>9</v>
      </c>
      <c r="F2327">
        <v>1790</v>
      </c>
      <c r="G2327">
        <v>1781</v>
      </c>
    </row>
    <row r="2328" spans="1:7" x14ac:dyDescent="0.25">
      <c r="A2328">
        <v>2326</v>
      </c>
      <c r="B2328" s="1" t="s">
        <v>89</v>
      </c>
      <c r="C2328" s="1" t="s">
        <v>92</v>
      </c>
      <c r="D2328" s="1" t="s">
        <v>8</v>
      </c>
      <c r="E2328" s="1" t="s">
        <v>9</v>
      </c>
      <c r="G2328">
        <v>1965</v>
      </c>
    </row>
    <row r="2329" spans="1:7" x14ac:dyDescent="0.25">
      <c r="A2329">
        <v>2327</v>
      </c>
      <c r="B2329" t="s">
        <v>89</v>
      </c>
      <c r="C2329" t="s">
        <v>92</v>
      </c>
      <c r="D2329" t="s">
        <v>8</v>
      </c>
      <c r="E2329" t="s">
        <v>9</v>
      </c>
      <c r="F2329">
        <v>2053</v>
      </c>
    </row>
    <row r="2330" spans="1:7" x14ac:dyDescent="0.25">
      <c r="A2330">
        <v>2328</v>
      </c>
      <c r="B2330" t="s">
        <v>89</v>
      </c>
      <c r="C2330" t="s">
        <v>92</v>
      </c>
      <c r="D2330" t="s">
        <v>8</v>
      </c>
      <c r="E2330" t="s">
        <v>9</v>
      </c>
      <c r="F2330">
        <v>2379</v>
      </c>
      <c r="G2330">
        <v>2381</v>
      </c>
    </row>
    <row r="2331" spans="1:7" x14ac:dyDescent="0.25">
      <c r="A2331">
        <v>2329</v>
      </c>
      <c r="B2331" t="s">
        <v>89</v>
      </c>
      <c r="C2331" t="s">
        <v>92</v>
      </c>
      <c r="D2331" t="s">
        <v>8</v>
      </c>
      <c r="E2331" t="s">
        <v>9</v>
      </c>
      <c r="G2331">
        <v>449</v>
      </c>
    </row>
    <row r="2332" spans="1:7" x14ac:dyDescent="0.25">
      <c r="A2332">
        <v>2330</v>
      </c>
      <c r="B2332" t="s">
        <v>89</v>
      </c>
      <c r="C2332" t="s">
        <v>92</v>
      </c>
      <c r="D2332" t="s">
        <v>8</v>
      </c>
      <c r="E2332" t="s">
        <v>10</v>
      </c>
      <c r="F2332">
        <v>117</v>
      </c>
      <c r="G2332">
        <v>118</v>
      </c>
    </row>
    <row r="2333" spans="1:7" x14ac:dyDescent="0.25">
      <c r="A2333">
        <v>2331</v>
      </c>
      <c r="B2333" t="s">
        <v>89</v>
      </c>
      <c r="C2333" t="s">
        <v>92</v>
      </c>
      <c r="D2333" t="s">
        <v>8</v>
      </c>
      <c r="E2333" t="s">
        <v>10</v>
      </c>
      <c r="F2333">
        <v>486</v>
      </c>
      <c r="G2333">
        <v>479</v>
      </c>
    </row>
    <row r="2334" spans="1:7" x14ac:dyDescent="0.25">
      <c r="A2334">
        <v>2332</v>
      </c>
      <c r="B2334" t="s">
        <v>89</v>
      </c>
      <c r="C2334" t="s">
        <v>92</v>
      </c>
      <c r="D2334" t="s">
        <v>8</v>
      </c>
      <c r="E2334" t="s">
        <v>10</v>
      </c>
      <c r="F2334">
        <v>834</v>
      </c>
      <c r="G2334">
        <v>835</v>
      </c>
    </row>
    <row r="2335" spans="1:7" x14ac:dyDescent="0.25">
      <c r="A2335">
        <v>2333</v>
      </c>
      <c r="B2335" t="s">
        <v>89</v>
      </c>
      <c r="C2335" t="s">
        <v>92</v>
      </c>
      <c r="D2335" t="s">
        <v>8</v>
      </c>
      <c r="E2335" t="s">
        <v>10</v>
      </c>
      <c r="F2335">
        <v>1298</v>
      </c>
      <c r="G2335">
        <v>1300</v>
      </c>
    </row>
    <row r="2336" spans="1:7" x14ac:dyDescent="0.25">
      <c r="A2336">
        <v>2334</v>
      </c>
      <c r="B2336" t="s">
        <v>89</v>
      </c>
      <c r="C2336" t="s">
        <v>92</v>
      </c>
      <c r="D2336" t="s">
        <v>8</v>
      </c>
      <c r="E2336" t="s">
        <v>10</v>
      </c>
      <c r="F2336">
        <v>1706</v>
      </c>
      <c r="G2336">
        <v>1703</v>
      </c>
    </row>
    <row r="2337" spans="1:7" x14ac:dyDescent="0.25">
      <c r="A2337">
        <v>2335</v>
      </c>
      <c r="B2337" t="s">
        <v>89</v>
      </c>
      <c r="C2337" t="s">
        <v>92</v>
      </c>
      <c r="D2337" t="s">
        <v>8</v>
      </c>
      <c r="E2337" t="s">
        <v>10</v>
      </c>
      <c r="F2337">
        <v>1931</v>
      </c>
    </row>
    <row r="2338" spans="1:7" x14ac:dyDescent="0.25">
      <c r="A2338">
        <v>2336</v>
      </c>
      <c r="B2338" t="s">
        <v>89</v>
      </c>
      <c r="C2338" t="s">
        <v>92</v>
      </c>
      <c r="D2338" t="s">
        <v>8</v>
      </c>
      <c r="E2338" t="s">
        <v>10</v>
      </c>
      <c r="F2338">
        <v>2284</v>
      </c>
      <c r="G2338">
        <v>2282</v>
      </c>
    </row>
    <row r="2339" spans="1:7" x14ac:dyDescent="0.25">
      <c r="A2339">
        <v>2337</v>
      </c>
      <c r="B2339" t="s">
        <v>89</v>
      </c>
      <c r="C2339" t="s">
        <v>92</v>
      </c>
      <c r="D2339" t="s">
        <v>8</v>
      </c>
      <c r="E2339" t="s">
        <v>10</v>
      </c>
      <c r="F2339">
        <v>2672</v>
      </c>
      <c r="G2339">
        <v>2673</v>
      </c>
    </row>
    <row r="2340" spans="1:7" x14ac:dyDescent="0.25">
      <c r="A2340">
        <v>2338</v>
      </c>
      <c r="B2340" t="s">
        <v>89</v>
      </c>
      <c r="C2340" t="s">
        <v>92</v>
      </c>
      <c r="D2340" t="s">
        <v>11</v>
      </c>
      <c r="E2340" t="s">
        <v>9</v>
      </c>
      <c r="F2340">
        <v>19</v>
      </c>
      <c r="G2340">
        <v>21</v>
      </c>
    </row>
    <row r="2341" spans="1:7" x14ac:dyDescent="0.25">
      <c r="A2341">
        <v>2339</v>
      </c>
      <c r="B2341" t="s">
        <v>89</v>
      </c>
      <c r="C2341" t="s">
        <v>92</v>
      </c>
      <c r="D2341" t="s">
        <v>11</v>
      </c>
      <c r="E2341" t="s">
        <v>9</v>
      </c>
      <c r="F2341">
        <v>405</v>
      </c>
    </row>
    <row r="2342" spans="1:7" x14ac:dyDescent="0.25">
      <c r="A2342">
        <v>2340</v>
      </c>
      <c r="B2342" t="s">
        <v>89</v>
      </c>
      <c r="C2342" t="s">
        <v>92</v>
      </c>
      <c r="D2342" t="s">
        <v>11</v>
      </c>
      <c r="E2342" t="s">
        <v>9</v>
      </c>
      <c r="F2342">
        <v>773</v>
      </c>
      <c r="G2342">
        <v>765</v>
      </c>
    </row>
    <row r="2343" spans="1:7" x14ac:dyDescent="0.25">
      <c r="A2343">
        <v>2341</v>
      </c>
      <c r="B2343" t="s">
        <v>89</v>
      </c>
      <c r="C2343" t="s">
        <v>92</v>
      </c>
      <c r="D2343" t="s">
        <v>11</v>
      </c>
      <c r="E2343" t="s">
        <v>9</v>
      </c>
      <c r="F2343">
        <v>1200</v>
      </c>
      <c r="G2343">
        <v>1198</v>
      </c>
    </row>
    <row r="2344" spans="1:7" x14ac:dyDescent="0.25">
      <c r="A2344">
        <v>2342</v>
      </c>
      <c r="B2344" t="s">
        <v>89</v>
      </c>
      <c r="C2344" t="s">
        <v>92</v>
      </c>
      <c r="D2344" t="s">
        <v>11</v>
      </c>
      <c r="E2344" t="s">
        <v>9</v>
      </c>
      <c r="F2344">
        <v>1666</v>
      </c>
    </row>
    <row r="2345" spans="1:7" x14ac:dyDescent="0.25">
      <c r="A2345">
        <v>2343</v>
      </c>
      <c r="B2345" t="s">
        <v>89</v>
      </c>
      <c r="C2345" t="s">
        <v>92</v>
      </c>
      <c r="D2345" t="s">
        <v>11</v>
      </c>
      <c r="E2345" t="s">
        <v>9</v>
      </c>
      <c r="F2345">
        <v>1905</v>
      </c>
      <c r="G2345">
        <v>1879</v>
      </c>
    </row>
    <row r="2346" spans="1:7" x14ac:dyDescent="0.25">
      <c r="A2346">
        <v>2344</v>
      </c>
      <c r="B2346" t="s">
        <v>89</v>
      </c>
      <c r="C2346" t="s">
        <v>92</v>
      </c>
      <c r="D2346" t="s">
        <v>11</v>
      </c>
      <c r="E2346" t="s">
        <v>9</v>
      </c>
      <c r="F2346">
        <v>2210</v>
      </c>
      <c r="G2346">
        <v>2211</v>
      </c>
    </row>
    <row r="2347" spans="1:7" x14ac:dyDescent="0.25">
      <c r="A2347">
        <v>2345</v>
      </c>
      <c r="B2347" t="s">
        <v>89</v>
      </c>
      <c r="C2347" t="s">
        <v>92</v>
      </c>
      <c r="D2347" t="s">
        <v>11</v>
      </c>
      <c r="E2347" t="s">
        <v>9</v>
      </c>
      <c r="F2347">
        <v>2598</v>
      </c>
    </row>
    <row r="2348" spans="1:7" x14ac:dyDescent="0.25">
      <c r="A2348">
        <v>2346</v>
      </c>
      <c r="B2348" t="s">
        <v>89</v>
      </c>
      <c r="C2348" t="s">
        <v>92</v>
      </c>
      <c r="D2348" t="s">
        <v>11</v>
      </c>
      <c r="E2348" t="s">
        <v>9</v>
      </c>
      <c r="G2348">
        <v>450</v>
      </c>
    </row>
    <row r="2349" spans="1:7" x14ac:dyDescent="0.25">
      <c r="A2349">
        <v>2347</v>
      </c>
      <c r="B2349" t="s">
        <v>89</v>
      </c>
      <c r="C2349" t="s">
        <v>92</v>
      </c>
      <c r="D2349" t="s">
        <v>11</v>
      </c>
      <c r="E2349" t="s">
        <v>10</v>
      </c>
      <c r="F2349">
        <v>309</v>
      </c>
    </row>
    <row r="2350" spans="1:7" x14ac:dyDescent="0.25">
      <c r="A2350">
        <v>2348</v>
      </c>
      <c r="B2350" t="s">
        <v>89</v>
      </c>
      <c r="C2350" t="s">
        <v>92</v>
      </c>
      <c r="D2350" t="s">
        <v>11</v>
      </c>
      <c r="E2350" t="s">
        <v>10</v>
      </c>
      <c r="F2350">
        <v>710</v>
      </c>
      <c r="G2350">
        <v>709</v>
      </c>
    </row>
    <row r="2351" spans="1:7" x14ac:dyDescent="0.25">
      <c r="A2351">
        <v>2349</v>
      </c>
      <c r="B2351" t="s">
        <v>89</v>
      </c>
      <c r="C2351" t="s">
        <v>92</v>
      </c>
      <c r="D2351" t="s">
        <v>11</v>
      </c>
      <c r="E2351" t="s">
        <v>10</v>
      </c>
      <c r="F2351">
        <v>1043</v>
      </c>
      <c r="G2351">
        <v>1042</v>
      </c>
    </row>
    <row r="2352" spans="1:7" x14ac:dyDescent="0.25">
      <c r="A2352">
        <v>2350</v>
      </c>
      <c r="B2352" t="s">
        <v>89</v>
      </c>
      <c r="C2352" t="s">
        <v>92</v>
      </c>
      <c r="D2352" t="s">
        <v>11</v>
      </c>
      <c r="E2352" t="s">
        <v>10</v>
      </c>
      <c r="F2352">
        <v>1544</v>
      </c>
      <c r="G2352">
        <v>1544</v>
      </c>
    </row>
    <row r="2353" spans="1:7" x14ac:dyDescent="0.25">
      <c r="A2353">
        <v>2351</v>
      </c>
      <c r="B2353" t="s">
        <v>89</v>
      </c>
      <c r="C2353" t="s">
        <v>92</v>
      </c>
      <c r="D2353" t="s">
        <v>11</v>
      </c>
      <c r="E2353" t="s">
        <v>10</v>
      </c>
      <c r="F2353">
        <v>1812</v>
      </c>
      <c r="G2353">
        <v>1817</v>
      </c>
    </row>
    <row r="2354" spans="1:7" x14ac:dyDescent="0.25">
      <c r="A2354">
        <v>2352</v>
      </c>
      <c r="B2354" t="s">
        <v>89</v>
      </c>
      <c r="C2354" t="s">
        <v>92</v>
      </c>
      <c r="D2354" t="s">
        <v>11</v>
      </c>
      <c r="E2354" t="s">
        <v>10</v>
      </c>
      <c r="F2354">
        <v>2130</v>
      </c>
      <c r="G2354">
        <v>2129</v>
      </c>
    </row>
    <row r="2355" spans="1:7" x14ac:dyDescent="0.25">
      <c r="A2355">
        <v>2353</v>
      </c>
      <c r="B2355" t="s">
        <v>89</v>
      </c>
      <c r="C2355" t="s">
        <v>92</v>
      </c>
      <c r="D2355" t="s">
        <v>11</v>
      </c>
      <c r="E2355" t="s">
        <v>10</v>
      </c>
      <c r="F2355">
        <v>2482</v>
      </c>
      <c r="G2355">
        <v>2478</v>
      </c>
    </row>
    <row r="2356" spans="1:7" x14ac:dyDescent="0.25">
      <c r="A2356">
        <v>2354</v>
      </c>
      <c r="B2356" t="s">
        <v>89</v>
      </c>
      <c r="C2356" t="s">
        <v>92</v>
      </c>
      <c r="D2356" t="s">
        <v>12</v>
      </c>
      <c r="E2356" t="s">
        <v>9</v>
      </c>
      <c r="F2356">
        <v>234</v>
      </c>
      <c r="G2356">
        <v>233</v>
      </c>
    </row>
    <row r="2357" spans="1:7" x14ac:dyDescent="0.25">
      <c r="A2357">
        <v>2355</v>
      </c>
      <c r="B2357" t="s">
        <v>89</v>
      </c>
      <c r="C2357" t="s">
        <v>92</v>
      </c>
      <c r="D2357" t="s">
        <v>12</v>
      </c>
      <c r="E2357" t="s">
        <v>9</v>
      </c>
      <c r="F2357">
        <v>598</v>
      </c>
      <c r="G2357">
        <v>597</v>
      </c>
    </row>
    <row r="2358" spans="1:7" x14ac:dyDescent="0.25">
      <c r="A2358">
        <v>2356</v>
      </c>
      <c r="B2358" t="s">
        <v>89</v>
      </c>
      <c r="C2358" t="s">
        <v>92</v>
      </c>
      <c r="D2358" t="s">
        <v>12</v>
      </c>
      <c r="E2358" t="s">
        <v>9</v>
      </c>
      <c r="F2358">
        <v>962</v>
      </c>
      <c r="G2358">
        <v>961</v>
      </c>
    </row>
    <row r="2359" spans="1:7" x14ac:dyDescent="0.25">
      <c r="A2359">
        <v>2357</v>
      </c>
      <c r="B2359" t="s">
        <v>89</v>
      </c>
      <c r="C2359" t="s">
        <v>92</v>
      </c>
      <c r="D2359" t="s">
        <v>12</v>
      </c>
      <c r="E2359" t="s">
        <v>9</v>
      </c>
      <c r="F2359">
        <v>1429</v>
      </c>
      <c r="G2359">
        <v>1428</v>
      </c>
    </row>
    <row r="2360" spans="1:7" x14ac:dyDescent="0.25">
      <c r="A2360">
        <v>2358</v>
      </c>
      <c r="B2360" t="s">
        <v>89</v>
      </c>
      <c r="C2360" t="s">
        <v>92</v>
      </c>
      <c r="D2360" t="s">
        <v>12</v>
      </c>
      <c r="E2360" t="s">
        <v>9</v>
      </c>
      <c r="F2360">
        <v>1790</v>
      </c>
      <c r="G2360">
        <v>1780</v>
      </c>
    </row>
    <row r="2361" spans="1:7" x14ac:dyDescent="0.25">
      <c r="A2361">
        <v>2359</v>
      </c>
      <c r="B2361" t="s">
        <v>89</v>
      </c>
      <c r="C2361" t="s">
        <v>92</v>
      </c>
      <c r="D2361" t="s">
        <v>12</v>
      </c>
      <c r="E2361" t="s">
        <v>9</v>
      </c>
      <c r="F2361">
        <v>2053</v>
      </c>
      <c r="G2361">
        <v>2046</v>
      </c>
    </row>
    <row r="2362" spans="1:7" x14ac:dyDescent="0.25">
      <c r="A2362">
        <v>2360</v>
      </c>
      <c r="B2362" t="s">
        <v>89</v>
      </c>
      <c r="C2362" t="s">
        <v>92</v>
      </c>
      <c r="D2362" t="s">
        <v>12</v>
      </c>
      <c r="E2362" t="s">
        <v>9</v>
      </c>
      <c r="F2362">
        <v>2379</v>
      </c>
      <c r="G2362">
        <v>2382</v>
      </c>
    </row>
    <row r="2363" spans="1:7" x14ac:dyDescent="0.25">
      <c r="A2363">
        <v>2361</v>
      </c>
      <c r="B2363" t="s">
        <v>89</v>
      </c>
      <c r="C2363" t="s">
        <v>92</v>
      </c>
      <c r="D2363" t="s">
        <v>12</v>
      </c>
      <c r="E2363" t="s">
        <v>10</v>
      </c>
      <c r="F2363">
        <v>117</v>
      </c>
      <c r="G2363">
        <v>118</v>
      </c>
    </row>
    <row r="2364" spans="1:7" x14ac:dyDescent="0.25">
      <c r="A2364">
        <v>2362</v>
      </c>
      <c r="B2364" t="s">
        <v>89</v>
      </c>
      <c r="C2364" t="s">
        <v>92</v>
      </c>
      <c r="D2364" t="s">
        <v>12</v>
      </c>
      <c r="E2364" t="s">
        <v>10</v>
      </c>
      <c r="F2364">
        <v>486</v>
      </c>
      <c r="G2364">
        <v>471</v>
      </c>
    </row>
    <row r="2365" spans="1:7" x14ac:dyDescent="0.25">
      <c r="A2365">
        <v>2363</v>
      </c>
      <c r="B2365" t="s">
        <v>89</v>
      </c>
      <c r="C2365" t="s">
        <v>92</v>
      </c>
      <c r="D2365" t="s">
        <v>12</v>
      </c>
      <c r="E2365" t="s">
        <v>10</v>
      </c>
      <c r="F2365">
        <v>834</v>
      </c>
      <c r="G2365">
        <v>834</v>
      </c>
    </row>
    <row r="2366" spans="1:7" x14ac:dyDescent="0.25">
      <c r="A2366">
        <v>2364</v>
      </c>
      <c r="B2366" t="s">
        <v>89</v>
      </c>
      <c r="C2366" t="s">
        <v>92</v>
      </c>
      <c r="D2366" t="s">
        <v>12</v>
      </c>
      <c r="E2366" t="s">
        <v>10</v>
      </c>
      <c r="F2366">
        <v>1298</v>
      </c>
      <c r="G2366">
        <v>1295</v>
      </c>
    </row>
    <row r="2367" spans="1:7" x14ac:dyDescent="0.25">
      <c r="A2367">
        <v>2365</v>
      </c>
      <c r="B2367" t="s">
        <v>89</v>
      </c>
      <c r="C2367" t="s">
        <v>92</v>
      </c>
      <c r="D2367" t="s">
        <v>12</v>
      </c>
      <c r="E2367" t="s">
        <v>10</v>
      </c>
      <c r="F2367">
        <v>1706</v>
      </c>
      <c r="G2367">
        <v>1710</v>
      </c>
    </row>
    <row r="2368" spans="1:7" x14ac:dyDescent="0.25">
      <c r="A2368">
        <v>2366</v>
      </c>
      <c r="B2368" t="s">
        <v>89</v>
      </c>
      <c r="C2368" t="s">
        <v>92</v>
      </c>
      <c r="D2368" t="s">
        <v>12</v>
      </c>
      <c r="E2368" t="s">
        <v>10</v>
      </c>
      <c r="F2368">
        <v>1931</v>
      </c>
    </row>
    <row r="2369" spans="1:7" x14ac:dyDescent="0.25">
      <c r="A2369">
        <v>2367</v>
      </c>
      <c r="B2369" t="s">
        <v>89</v>
      </c>
      <c r="C2369" t="s">
        <v>92</v>
      </c>
      <c r="D2369" t="s">
        <v>12</v>
      </c>
      <c r="E2369" t="s">
        <v>10</v>
      </c>
      <c r="F2369">
        <v>2284</v>
      </c>
      <c r="G2369">
        <v>2285</v>
      </c>
    </row>
    <row r="2370" spans="1:7" x14ac:dyDescent="0.25">
      <c r="A2370">
        <v>2368</v>
      </c>
      <c r="B2370" t="s">
        <v>89</v>
      </c>
      <c r="C2370" t="s">
        <v>92</v>
      </c>
      <c r="D2370" t="s">
        <v>12</v>
      </c>
      <c r="E2370" t="s">
        <v>10</v>
      </c>
      <c r="F2370">
        <v>2672</v>
      </c>
      <c r="G2370">
        <v>2676</v>
      </c>
    </row>
    <row r="2371" spans="1:7" x14ac:dyDescent="0.25">
      <c r="A2371">
        <v>2369</v>
      </c>
      <c r="B2371" t="s">
        <v>89</v>
      </c>
      <c r="C2371" t="s">
        <v>92</v>
      </c>
      <c r="D2371" t="s">
        <v>12</v>
      </c>
      <c r="E2371" t="s">
        <v>10</v>
      </c>
      <c r="G2371">
        <v>1995</v>
      </c>
    </row>
    <row r="2372" spans="1:7" x14ac:dyDescent="0.25">
      <c r="A2372">
        <v>2370</v>
      </c>
      <c r="B2372" t="s">
        <v>89</v>
      </c>
      <c r="C2372" t="s">
        <v>92</v>
      </c>
      <c r="D2372" t="s">
        <v>13</v>
      </c>
      <c r="E2372" t="s">
        <v>9</v>
      </c>
      <c r="F2372">
        <v>19</v>
      </c>
      <c r="G2372">
        <v>21</v>
      </c>
    </row>
    <row r="2373" spans="1:7" x14ac:dyDescent="0.25">
      <c r="A2373">
        <v>2371</v>
      </c>
      <c r="B2373" t="s">
        <v>89</v>
      </c>
      <c r="C2373" t="s">
        <v>92</v>
      </c>
      <c r="D2373" t="s">
        <v>13</v>
      </c>
      <c r="E2373" t="s">
        <v>9</v>
      </c>
      <c r="F2373">
        <v>405</v>
      </c>
    </row>
    <row r="2374" spans="1:7" x14ac:dyDescent="0.25">
      <c r="A2374">
        <v>2372</v>
      </c>
      <c r="B2374" t="s">
        <v>89</v>
      </c>
      <c r="C2374" t="s">
        <v>92</v>
      </c>
      <c r="D2374" t="s">
        <v>13</v>
      </c>
      <c r="E2374" t="s">
        <v>9</v>
      </c>
      <c r="F2374">
        <v>773</v>
      </c>
      <c r="G2374">
        <v>769</v>
      </c>
    </row>
    <row r="2375" spans="1:7" x14ac:dyDescent="0.25">
      <c r="A2375">
        <v>2373</v>
      </c>
      <c r="B2375" t="s">
        <v>89</v>
      </c>
      <c r="C2375" t="s">
        <v>92</v>
      </c>
      <c r="D2375" t="s">
        <v>13</v>
      </c>
      <c r="E2375" t="s">
        <v>9</v>
      </c>
      <c r="F2375">
        <v>1200</v>
      </c>
      <c r="G2375">
        <v>1198</v>
      </c>
    </row>
    <row r="2376" spans="1:7" x14ac:dyDescent="0.25">
      <c r="A2376">
        <v>2374</v>
      </c>
      <c r="B2376" t="s">
        <v>89</v>
      </c>
      <c r="C2376" t="s">
        <v>92</v>
      </c>
      <c r="D2376" t="s">
        <v>13</v>
      </c>
      <c r="E2376" t="s">
        <v>9</v>
      </c>
      <c r="F2376">
        <v>1666</v>
      </c>
      <c r="G2376">
        <v>1649</v>
      </c>
    </row>
    <row r="2377" spans="1:7" x14ac:dyDescent="0.25">
      <c r="A2377">
        <v>2375</v>
      </c>
      <c r="B2377" t="s">
        <v>89</v>
      </c>
      <c r="C2377" t="s">
        <v>92</v>
      </c>
      <c r="D2377" t="s">
        <v>13</v>
      </c>
      <c r="E2377" t="s">
        <v>9</v>
      </c>
      <c r="F2377">
        <v>1905</v>
      </c>
    </row>
    <row r="2378" spans="1:7" x14ac:dyDescent="0.25">
      <c r="A2378">
        <v>2376</v>
      </c>
      <c r="B2378" t="s">
        <v>89</v>
      </c>
      <c r="C2378" t="s">
        <v>92</v>
      </c>
      <c r="D2378" t="s">
        <v>13</v>
      </c>
      <c r="E2378" t="s">
        <v>9</v>
      </c>
      <c r="F2378">
        <v>2210</v>
      </c>
      <c r="G2378">
        <v>2206</v>
      </c>
    </row>
    <row r="2379" spans="1:7" x14ac:dyDescent="0.25">
      <c r="A2379">
        <v>2377</v>
      </c>
      <c r="B2379" t="s">
        <v>89</v>
      </c>
      <c r="C2379" t="s">
        <v>92</v>
      </c>
      <c r="D2379" t="s">
        <v>13</v>
      </c>
      <c r="E2379" t="s">
        <v>9</v>
      </c>
      <c r="F2379">
        <v>2598</v>
      </c>
      <c r="G2379">
        <v>2592</v>
      </c>
    </row>
    <row r="2380" spans="1:7" x14ac:dyDescent="0.25">
      <c r="A2380">
        <v>2378</v>
      </c>
      <c r="B2380" t="s">
        <v>89</v>
      </c>
      <c r="C2380" t="s">
        <v>92</v>
      </c>
      <c r="D2380" t="s">
        <v>13</v>
      </c>
      <c r="E2380" t="s">
        <v>9</v>
      </c>
      <c r="G2380">
        <v>440</v>
      </c>
    </row>
    <row r="2381" spans="1:7" x14ac:dyDescent="0.25">
      <c r="A2381">
        <v>2379</v>
      </c>
      <c r="B2381" t="s">
        <v>89</v>
      </c>
      <c r="C2381" t="s">
        <v>92</v>
      </c>
      <c r="D2381" t="s">
        <v>13</v>
      </c>
      <c r="E2381" t="s">
        <v>10</v>
      </c>
      <c r="F2381">
        <v>309</v>
      </c>
      <c r="G2381">
        <v>317</v>
      </c>
    </row>
    <row r="2382" spans="1:7" x14ac:dyDescent="0.25">
      <c r="A2382">
        <v>2380</v>
      </c>
      <c r="B2382" t="s">
        <v>89</v>
      </c>
      <c r="C2382" t="s">
        <v>92</v>
      </c>
      <c r="D2382" t="s">
        <v>13</v>
      </c>
      <c r="E2382" t="s">
        <v>10</v>
      </c>
      <c r="F2382">
        <v>710</v>
      </c>
      <c r="G2382">
        <v>707</v>
      </c>
    </row>
    <row r="2383" spans="1:7" x14ac:dyDescent="0.25">
      <c r="A2383">
        <v>2381</v>
      </c>
      <c r="B2383" t="s">
        <v>89</v>
      </c>
      <c r="C2383" t="s">
        <v>92</v>
      </c>
      <c r="D2383" t="s">
        <v>13</v>
      </c>
      <c r="E2383" t="s">
        <v>10</v>
      </c>
      <c r="F2383">
        <v>1043</v>
      </c>
      <c r="G2383">
        <v>1042</v>
      </c>
    </row>
    <row r="2384" spans="1:7" x14ac:dyDescent="0.25">
      <c r="A2384">
        <v>2382</v>
      </c>
      <c r="B2384" t="s">
        <v>89</v>
      </c>
      <c r="C2384" t="s">
        <v>92</v>
      </c>
      <c r="D2384" t="s">
        <v>13</v>
      </c>
      <c r="E2384" t="s">
        <v>10</v>
      </c>
      <c r="F2384">
        <v>1544</v>
      </c>
    </row>
    <row r="2385" spans="1:7" x14ac:dyDescent="0.25">
      <c r="A2385">
        <v>2383</v>
      </c>
      <c r="B2385" t="s">
        <v>89</v>
      </c>
      <c r="C2385" t="s">
        <v>92</v>
      </c>
      <c r="D2385" t="s">
        <v>13</v>
      </c>
      <c r="E2385" t="s">
        <v>10</v>
      </c>
      <c r="F2385">
        <v>1812</v>
      </c>
      <c r="G2385">
        <v>1820</v>
      </c>
    </row>
    <row r="2386" spans="1:7" x14ac:dyDescent="0.25">
      <c r="A2386">
        <v>2384</v>
      </c>
      <c r="B2386" t="s">
        <v>89</v>
      </c>
      <c r="C2386" t="s">
        <v>92</v>
      </c>
      <c r="D2386" t="s">
        <v>13</v>
      </c>
      <c r="E2386" t="s">
        <v>10</v>
      </c>
      <c r="F2386">
        <v>2130</v>
      </c>
      <c r="G2386">
        <v>2114</v>
      </c>
    </row>
    <row r="2387" spans="1:7" x14ac:dyDescent="0.25">
      <c r="A2387">
        <v>2385</v>
      </c>
      <c r="B2387" t="s">
        <v>89</v>
      </c>
      <c r="C2387" t="s">
        <v>92</v>
      </c>
      <c r="D2387" t="s">
        <v>13</v>
      </c>
      <c r="E2387" t="s">
        <v>10</v>
      </c>
      <c r="F2387">
        <v>2482</v>
      </c>
      <c r="G2387">
        <v>2482</v>
      </c>
    </row>
    <row r="2388" spans="1:7" x14ac:dyDescent="0.25">
      <c r="A2388">
        <v>2386</v>
      </c>
      <c r="B2388" t="s">
        <v>93</v>
      </c>
      <c r="C2388" t="s">
        <v>94</v>
      </c>
      <c r="D2388" t="s">
        <v>8</v>
      </c>
      <c r="E2388" t="s">
        <v>9</v>
      </c>
      <c r="F2388">
        <v>133</v>
      </c>
      <c r="G2388">
        <v>134</v>
      </c>
    </row>
    <row r="2389" spans="1:7" x14ac:dyDescent="0.25">
      <c r="A2389">
        <v>2387</v>
      </c>
      <c r="B2389" t="s">
        <v>93</v>
      </c>
      <c r="C2389" t="s">
        <v>94</v>
      </c>
      <c r="D2389" t="s">
        <v>8</v>
      </c>
      <c r="E2389" t="s">
        <v>9</v>
      </c>
      <c r="F2389">
        <v>320</v>
      </c>
      <c r="G2389">
        <v>324</v>
      </c>
    </row>
    <row r="2390" spans="1:7" x14ac:dyDescent="0.25">
      <c r="A2390">
        <v>2388</v>
      </c>
      <c r="B2390" t="s">
        <v>93</v>
      </c>
      <c r="C2390" t="s">
        <v>94</v>
      </c>
      <c r="D2390" t="s">
        <v>8</v>
      </c>
      <c r="E2390" t="s">
        <v>9</v>
      </c>
      <c r="F2390">
        <v>511</v>
      </c>
      <c r="G2390">
        <v>515</v>
      </c>
    </row>
    <row r="2391" spans="1:7" x14ac:dyDescent="0.25">
      <c r="A2391">
        <v>2389</v>
      </c>
      <c r="B2391" t="s">
        <v>93</v>
      </c>
      <c r="C2391" t="s">
        <v>94</v>
      </c>
      <c r="D2391" t="s">
        <v>8</v>
      </c>
      <c r="E2391" t="s">
        <v>9</v>
      </c>
      <c r="F2391">
        <v>708</v>
      </c>
      <c r="G2391">
        <v>711</v>
      </c>
    </row>
    <row r="2392" spans="1:7" x14ac:dyDescent="0.25">
      <c r="A2392">
        <v>2390</v>
      </c>
      <c r="B2392" t="s">
        <v>93</v>
      </c>
      <c r="C2392" t="s">
        <v>94</v>
      </c>
      <c r="D2392" t="s">
        <v>8</v>
      </c>
      <c r="E2392" t="s">
        <v>10</v>
      </c>
      <c r="F2392">
        <v>62</v>
      </c>
      <c r="G2392">
        <v>61</v>
      </c>
    </row>
    <row r="2393" spans="1:7" x14ac:dyDescent="0.25">
      <c r="A2393">
        <v>2391</v>
      </c>
      <c r="B2393" t="s">
        <v>93</v>
      </c>
      <c r="C2393" t="s">
        <v>94</v>
      </c>
      <c r="D2393" t="s">
        <v>8</v>
      </c>
      <c r="E2393" t="s">
        <v>10</v>
      </c>
      <c r="F2393">
        <v>253</v>
      </c>
      <c r="G2393">
        <v>254</v>
      </c>
    </row>
    <row r="2394" spans="1:7" x14ac:dyDescent="0.25">
      <c r="A2394">
        <v>2392</v>
      </c>
      <c r="B2394" t="s">
        <v>93</v>
      </c>
      <c r="C2394" t="s">
        <v>94</v>
      </c>
      <c r="D2394" t="s">
        <v>8</v>
      </c>
      <c r="E2394" t="s">
        <v>10</v>
      </c>
      <c r="F2394">
        <v>441</v>
      </c>
      <c r="G2394">
        <v>444</v>
      </c>
    </row>
    <row r="2395" spans="1:7" x14ac:dyDescent="0.25">
      <c r="A2395">
        <v>2393</v>
      </c>
      <c r="B2395" t="s">
        <v>93</v>
      </c>
      <c r="C2395" t="s">
        <v>94</v>
      </c>
      <c r="D2395" t="s">
        <v>8</v>
      </c>
      <c r="E2395" t="s">
        <v>10</v>
      </c>
      <c r="F2395">
        <v>636</v>
      </c>
      <c r="G2395">
        <v>638</v>
      </c>
    </row>
    <row r="2396" spans="1:7" x14ac:dyDescent="0.25">
      <c r="A2396">
        <v>2394</v>
      </c>
      <c r="B2396" t="s">
        <v>93</v>
      </c>
      <c r="C2396" t="s">
        <v>94</v>
      </c>
      <c r="D2396" t="s">
        <v>8</v>
      </c>
      <c r="E2396" t="s">
        <v>10</v>
      </c>
      <c r="F2396">
        <v>854</v>
      </c>
      <c r="G2396">
        <v>852</v>
      </c>
    </row>
    <row r="2397" spans="1:7" x14ac:dyDescent="0.25">
      <c r="A2397">
        <v>2395</v>
      </c>
      <c r="B2397" t="s">
        <v>93</v>
      </c>
      <c r="C2397" t="s">
        <v>94</v>
      </c>
      <c r="D2397" t="s">
        <v>11</v>
      </c>
      <c r="E2397" t="s">
        <v>9</v>
      </c>
      <c r="F2397">
        <v>19</v>
      </c>
      <c r="G2397">
        <v>22</v>
      </c>
    </row>
    <row r="2398" spans="1:7" x14ac:dyDescent="0.25">
      <c r="A2398">
        <v>2396</v>
      </c>
      <c r="B2398" t="s">
        <v>93</v>
      </c>
      <c r="C2398" t="s">
        <v>94</v>
      </c>
      <c r="D2398" t="s">
        <v>11</v>
      </c>
      <c r="E2398" t="s">
        <v>9</v>
      </c>
      <c r="F2398">
        <v>225</v>
      </c>
      <c r="G2398">
        <v>227</v>
      </c>
    </row>
    <row r="2399" spans="1:7" x14ac:dyDescent="0.25">
      <c r="A2399">
        <v>2397</v>
      </c>
      <c r="B2399" t="s">
        <v>93</v>
      </c>
      <c r="C2399" t="s">
        <v>94</v>
      </c>
      <c r="D2399" t="s">
        <v>11</v>
      </c>
      <c r="E2399" t="s">
        <v>9</v>
      </c>
      <c r="F2399">
        <v>413</v>
      </c>
      <c r="G2399">
        <v>417</v>
      </c>
    </row>
    <row r="2400" spans="1:7" x14ac:dyDescent="0.25">
      <c r="A2400">
        <v>2398</v>
      </c>
      <c r="B2400" t="s">
        <v>93</v>
      </c>
      <c r="C2400" t="s">
        <v>94</v>
      </c>
      <c r="D2400" t="s">
        <v>11</v>
      </c>
      <c r="E2400" t="s">
        <v>9</v>
      </c>
      <c r="F2400">
        <v>603</v>
      </c>
      <c r="G2400">
        <v>608</v>
      </c>
    </row>
    <row r="2401" spans="1:7" x14ac:dyDescent="0.25">
      <c r="A2401">
        <v>2399</v>
      </c>
      <c r="B2401" t="s">
        <v>93</v>
      </c>
      <c r="C2401" t="s">
        <v>94</v>
      </c>
      <c r="D2401" t="s">
        <v>11</v>
      </c>
      <c r="E2401" t="s">
        <v>9</v>
      </c>
      <c r="F2401">
        <v>809</v>
      </c>
      <c r="G2401">
        <v>815</v>
      </c>
    </row>
    <row r="2402" spans="1:7" x14ac:dyDescent="0.25">
      <c r="A2402">
        <v>2400</v>
      </c>
      <c r="B2402" t="s">
        <v>93</v>
      </c>
      <c r="C2402" t="s">
        <v>94</v>
      </c>
      <c r="D2402" t="s">
        <v>11</v>
      </c>
      <c r="E2402" t="s">
        <v>10</v>
      </c>
      <c r="F2402">
        <v>153</v>
      </c>
      <c r="G2402">
        <v>154</v>
      </c>
    </row>
    <row r="2403" spans="1:7" x14ac:dyDescent="0.25">
      <c r="A2403">
        <v>2401</v>
      </c>
      <c r="B2403" t="s">
        <v>93</v>
      </c>
      <c r="C2403" t="s">
        <v>94</v>
      </c>
      <c r="D2403" t="s">
        <v>11</v>
      </c>
      <c r="E2403" t="s">
        <v>10</v>
      </c>
      <c r="F2403">
        <v>342</v>
      </c>
      <c r="G2403">
        <v>345</v>
      </c>
    </row>
    <row r="2404" spans="1:7" x14ac:dyDescent="0.25">
      <c r="A2404">
        <v>2402</v>
      </c>
      <c r="B2404" t="s">
        <v>93</v>
      </c>
      <c r="C2404" t="s">
        <v>94</v>
      </c>
      <c r="D2404" t="s">
        <v>11</v>
      </c>
      <c r="E2404" t="s">
        <v>10</v>
      </c>
      <c r="F2404">
        <v>535</v>
      </c>
      <c r="G2404">
        <v>536</v>
      </c>
    </row>
    <row r="2405" spans="1:7" x14ac:dyDescent="0.25">
      <c r="A2405">
        <v>2403</v>
      </c>
      <c r="B2405" t="s">
        <v>93</v>
      </c>
      <c r="C2405" t="s">
        <v>94</v>
      </c>
      <c r="D2405" t="s">
        <v>11</v>
      </c>
      <c r="E2405" t="s">
        <v>10</v>
      </c>
      <c r="F2405">
        <v>737</v>
      </c>
      <c r="G2405">
        <v>737</v>
      </c>
    </row>
    <row r="2406" spans="1:7" x14ac:dyDescent="0.25">
      <c r="A2406">
        <v>2404</v>
      </c>
      <c r="B2406" t="s">
        <v>93</v>
      </c>
      <c r="C2406" t="s">
        <v>94</v>
      </c>
      <c r="D2406" t="s">
        <v>12</v>
      </c>
      <c r="E2406" t="s">
        <v>9</v>
      </c>
      <c r="F2406">
        <v>133</v>
      </c>
      <c r="G2406">
        <v>135</v>
      </c>
    </row>
    <row r="2407" spans="1:7" x14ac:dyDescent="0.25">
      <c r="A2407">
        <v>2405</v>
      </c>
      <c r="B2407" t="s">
        <v>93</v>
      </c>
      <c r="C2407" t="s">
        <v>94</v>
      </c>
      <c r="D2407" t="s">
        <v>12</v>
      </c>
      <c r="E2407" t="s">
        <v>9</v>
      </c>
      <c r="F2407">
        <v>320</v>
      </c>
      <c r="G2407">
        <v>325</v>
      </c>
    </row>
    <row r="2408" spans="1:7" x14ac:dyDescent="0.25">
      <c r="A2408">
        <v>2406</v>
      </c>
      <c r="B2408" t="s">
        <v>93</v>
      </c>
      <c r="C2408" t="s">
        <v>94</v>
      </c>
      <c r="D2408" t="s">
        <v>12</v>
      </c>
      <c r="E2408" t="s">
        <v>9</v>
      </c>
      <c r="F2408">
        <v>511</v>
      </c>
      <c r="G2408">
        <v>515</v>
      </c>
    </row>
    <row r="2409" spans="1:7" x14ac:dyDescent="0.25">
      <c r="A2409">
        <v>2407</v>
      </c>
      <c r="B2409" t="s">
        <v>93</v>
      </c>
      <c r="C2409" t="s">
        <v>94</v>
      </c>
      <c r="D2409" t="s">
        <v>12</v>
      </c>
      <c r="E2409" t="s">
        <v>9</v>
      </c>
      <c r="F2409">
        <v>708</v>
      </c>
      <c r="G2409">
        <v>711</v>
      </c>
    </row>
    <row r="2410" spans="1:7" x14ac:dyDescent="0.25">
      <c r="A2410">
        <v>2408</v>
      </c>
      <c r="B2410" t="s">
        <v>93</v>
      </c>
      <c r="C2410" t="s">
        <v>94</v>
      </c>
      <c r="D2410" t="s">
        <v>12</v>
      </c>
      <c r="E2410" t="s">
        <v>10</v>
      </c>
      <c r="F2410">
        <v>62</v>
      </c>
      <c r="G2410">
        <v>63</v>
      </c>
    </row>
    <row r="2411" spans="1:7" x14ac:dyDescent="0.25">
      <c r="A2411">
        <v>2409</v>
      </c>
      <c r="B2411" t="s">
        <v>93</v>
      </c>
      <c r="C2411" t="s">
        <v>94</v>
      </c>
      <c r="D2411" t="s">
        <v>12</v>
      </c>
      <c r="E2411" t="s">
        <v>10</v>
      </c>
      <c r="F2411">
        <v>253</v>
      </c>
      <c r="G2411">
        <v>256</v>
      </c>
    </row>
    <row r="2412" spans="1:7" x14ac:dyDescent="0.25">
      <c r="A2412">
        <v>2410</v>
      </c>
      <c r="B2412" t="s">
        <v>93</v>
      </c>
      <c r="C2412" t="s">
        <v>94</v>
      </c>
      <c r="D2412" t="s">
        <v>12</v>
      </c>
      <c r="E2412" t="s">
        <v>10</v>
      </c>
      <c r="F2412">
        <v>441</v>
      </c>
      <c r="G2412">
        <v>445</v>
      </c>
    </row>
    <row r="2413" spans="1:7" x14ac:dyDescent="0.25">
      <c r="A2413">
        <v>2411</v>
      </c>
      <c r="B2413" t="s">
        <v>93</v>
      </c>
      <c r="C2413" t="s">
        <v>94</v>
      </c>
      <c r="D2413" t="s">
        <v>12</v>
      </c>
      <c r="E2413" t="s">
        <v>10</v>
      </c>
      <c r="F2413">
        <v>636</v>
      </c>
      <c r="G2413">
        <v>641</v>
      </c>
    </row>
    <row r="2414" spans="1:7" x14ac:dyDescent="0.25">
      <c r="A2414">
        <v>2412</v>
      </c>
      <c r="B2414" t="s">
        <v>93</v>
      </c>
      <c r="C2414" t="s">
        <v>94</v>
      </c>
      <c r="D2414" t="s">
        <v>12</v>
      </c>
      <c r="E2414" t="s">
        <v>10</v>
      </c>
      <c r="F2414">
        <v>854</v>
      </c>
      <c r="G2414">
        <v>853</v>
      </c>
    </row>
    <row r="2415" spans="1:7" x14ac:dyDescent="0.25">
      <c r="A2415">
        <v>2413</v>
      </c>
      <c r="B2415" t="s">
        <v>93</v>
      </c>
      <c r="C2415" t="s">
        <v>94</v>
      </c>
      <c r="D2415" t="s">
        <v>13</v>
      </c>
      <c r="E2415" t="s">
        <v>9</v>
      </c>
      <c r="F2415">
        <v>19</v>
      </c>
    </row>
    <row r="2416" spans="1:7" x14ac:dyDescent="0.25">
      <c r="A2416">
        <v>2414</v>
      </c>
      <c r="B2416" t="s">
        <v>93</v>
      </c>
      <c r="C2416" t="s">
        <v>94</v>
      </c>
      <c r="D2416" t="s">
        <v>13</v>
      </c>
      <c r="E2416" t="s">
        <v>9</v>
      </c>
      <c r="F2416">
        <v>225</v>
      </c>
      <c r="G2416">
        <v>229</v>
      </c>
    </row>
    <row r="2417" spans="1:7" x14ac:dyDescent="0.25">
      <c r="A2417">
        <v>2415</v>
      </c>
      <c r="B2417" t="s">
        <v>93</v>
      </c>
      <c r="C2417" t="s">
        <v>94</v>
      </c>
      <c r="D2417" t="s">
        <v>13</v>
      </c>
      <c r="E2417" t="s">
        <v>9</v>
      </c>
      <c r="F2417">
        <v>413</v>
      </c>
      <c r="G2417">
        <v>418</v>
      </c>
    </row>
    <row r="2418" spans="1:7" x14ac:dyDescent="0.25">
      <c r="A2418">
        <v>2416</v>
      </c>
      <c r="B2418" t="s">
        <v>93</v>
      </c>
      <c r="C2418" t="s">
        <v>94</v>
      </c>
      <c r="D2418" t="s">
        <v>13</v>
      </c>
      <c r="E2418" t="s">
        <v>9</v>
      </c>
      <c r="F2418">
        <v>603</v>
      </c>
      <c r="G2418">
        <v>609</v>
      </c>
    </row>
    <row r="2419" spans="1:7" x14ac:dyDescent="0.25">
      <c r="A2419">
        <v>2417</v>
      </c>
      <c r="B2419" t="s">
        <v>93</v>
      </c>
      <c r="C2419" t="s">
        <v>94</v>
      </c>
      <c r="D2419" t="s">
        <v>13</v>
      </c>
      <c r="E2419" t="s">
        <v>9</v>
      </c>
      <c r="F2419">
        <v>809</v>
      </c>
      <c r="G2419">
        <v>816</v>
      </c>
    </row>
    <row r="2420" spans="1:7" x14ac:dyDescent="0.25">
      <c r="A2420">
        <v>2418</v>
      </c>
      <c r="B2420" t="s">
        <v>93</v>
      </c>
      <c r="C2420" t="s">
        <v>94</v>
      </c>
      <c r="D2420" t="s">
        <v>13</v>
      </c>
      <c r="E2420" t="s">
        <v>10</v>
      </c>
      <c r="F2420">
        <v>153</v>
      </c>
      <c r="G2420">
        <v>157</v>
      </c>
    </row>
    <row r="2421" spans="1:7" x14ac:dyDescent="0.25">
      <c r="A2421">
        <v>2419</v>
      </c>
      <c r="B2421" t="s">
        <v>93</v>
      </c>
      <c r="C2421" t="s">
        <v>94</v>
      </c>
      <c r="D2421" t="s">
        <v>13</v>
      </c>
      <c r="E2421" t="s">
        <v>10</v>
      </c>
      <c r="F2421">
        <v>342</v>
      </c>
      <c r="G2421">
        <v>347</v>
      </c>
    </row>
    <row r="2422" spans="1:7" x14ac:dyDescent="0.25">
      <c r="A2422">
        <v>2420</v>
      </c>
      <c r="B2422" t="s">
        <v>93</v>
      </c>
      <c r="C2422" t="s">
        <v>94</v>
      </c>
      <c r="D2422" t="s">
        <v>13</v>
      </c>
      <c r="E2422" t="s">
        <v>10</v>
      </c>
      <c r="F2422">
        <v>535</v>
      </c>
      <c r="G2422">
        <v>538</v>
      </c>
    </row>
    <row r="2423" spans="1:7" x14ac:dyDescent="0.25">
      <c r="A2423">
        <v>2421</v>
      </c>
      <c r="B2423" t="s">
        <v>93</v>
      </c>
      <c r="C2423" t="s">
        <v>94</v>
      </c>
      <c r="D2423" t="s">
        <v>13</v>
      </c>
      <c r="E2423" t="s">
        <v>10</v>
      </c>
      <c r="F2423">
        <v>737</v>
      </c>
      <c r="G2423">
        <v>740</v>
      </c>
    </row>
    <row r="2424" spans="1:7" x14ac:dyDescent="0.25">
      <c r="A2424">
        <v>2422</v>
      </c>
      <c r="B2424" t="s">
        <v>93</v>
      </c>
      <c r="C2424" t="s">
        <v>95</v>
      </c>
      <c r="D2424" t="s">
        <v>8</v>
      </c>
      <c r="E2424" t="s">
        <v>9</v>
      </c>
      <c r="F2424">
        <v>127</v>
      </c>
      <c r="G2424">
        <v>129</v>
      </c>
    </row>
    <row r="2425" spans="1:7" x14ac:dyDescent="0.25">
      <c r="A2425">
        <v>2423</v>
      </c>
      <c r="B2425" t="s">
        <v>93</v>
      </c>
      <c r="C2425" t="s">
        <v>95</v>
      </c>
      <c r="D2425" t="s">
        <v>8</v>
      </c>
      <c r="E2425" t="s">
        <v>9</v>
      </c>
      <c r="F2425">
        <v>335</v>
      </c>
      <c r="G2425">
        <v>338</v>
      </c>
    </row>
    <row r="2426" spans="1:7" x14ac:dyDescent="0.25">
      <c r="A2426">
        <v>2424</v>
      </c>
      <c r="B2426" t="s">
        <v>93</v>
      </c>
      <c r="C2426" t="s">
        <v>95</v>
      </c>
      <c r="D2426" t="s">
        <v>8</v>
      </c>
      <c r="E2426" t="s">
        <v>9</v>
      </c>
      <c r="F2426">
        <v>543</v>
      </c>
      <c r="G2426">
        <v>545</v>
      </c>
    </row>
    <row r="2427" spans="1:7" x14ac:dyDescent="0.25">
      <c r="A2427">
        <v>2425</v>
      </c>
      <c r="B2427" t="s">
        <v>93</v>
      </c>
      <c r="C2427" t="s">
        <v>95</v>
      </c>
      <c r="D2427" t="s">
        <v>8</v>
      </c>
      <c r="E2427" t="s">
        <v>9</v>
      </c>
      <c r="F2427">
        <v>759</v>
      </c>
      <c r="G2427">
        <v>761</v>
      </c>
    </row>
    <row r="2428" spans="1:7" x14ac:dyDescent="0.25">
      <c r="A2428">
        <v>2426</v>
      </c>
      <c r="B2428" t="s">
        <v>93</v>
      </c>
      <c r="C2428" t="s">
        <v>95</v>
      </c>
      <c r="D2428" t="s">
        <v>8</v>
      </c>
      <c r="E2428" t="s">
        <v>9</v>
      </c>
      <c r="F2428">
        <v>995</v>
      </c>
      <c r="G2428">
        <v>1002</v>
      </c>
    </row>
    <row r="2429" spans="1:7" x14ac:dyDescent="0.25">
      <c r="A2429">
        <v>2427</v>
      </c>
      <c r="B2429" t="s">
        <v>93</v>
      </c>
      <c r="C2429" t="s">
        <v>95</v>
      </c>
      <c r="D2429" t="s">
        <v>8</v>
      </c>
      <c r="E2429" t="s">
        <v>10</v>
      </c>
      <c r="F2429">
        <v>59</v>
      </c>
      <c r="G2429">
        <v>58</v>
      </c>
    </row>
    <row r="2430" spans="1:7" x14ac:dyDescent="0.25">
      <c r="A2430">
        <v>2428</v>
      </c>
      <c r="B2430" t="s">
        <v>93</v>
      </c>
      <c r="C2430" t="s">
        <v>95</v>
      </c>
      <c r="D2430" t="s">
        <v>8</v>
      </c>
      <c r="E2430" t="s">
        <v>10</v>
      </c>
      <c r="F2430">
        <v>262</v>
      </c>
      <c r="G2430">
        <v>264</v>
      </c>
    </row>
    <row r="2431" spans="1:7" x14ac:dyDescent="0.25">
      <c r="A2431">
        <v>2429</v>
      </c>
      <c r="B2431" t="s">
        <v>93</v>
      </c>
      <c r="C2431" t="s">
        <v>95</v>
      </c>
      <c r="D2431" t="s">
        <v>8</v>
      </c>
      <c r="E2431" t="s">
        <v>10</v>
      </c>
      <c r="F2431">
        <v>468</v>
      </c>
      <c r="G2431">
        <v>469</v>
      </c>
    </row>
    <row r="2432" spans="1:7" x14ac:dyDescent="0.25">
      <c r="A2432">
        <v>2430</v>
      </c>
      <c r="B2432" t="s">
        <v>93</v>
      </c>
      <c r="C2432" t="s">
        <v>95</v>
      </c>
      <c r="D2432" t="s">
        <v>8</v>
      </c>
      <c r="E2432" t="s">
        <v>10</v>
      </c>
      <c r="F2432">
        <v>682</v>
      </c>
      <c r="G2432">
        <v>685</v>
      </c>
    </row>
    <row r="2433" spans="1:7" x14ac:dyDescent="0.25">
      <c r="A2433">
        <v>2431</v>
      </c>
      <c r="B2433" t="s">
        <v>93</v>
      </c>
      <c r="C2433" t="s">
        <v>95</v>
      </c>
      <c r="D2433" t="s">
        <v>8</v>
      </c>
      <c r="E2433" t="s">
        <v>10</v>
      </c>
      <c r="F2433">
        <v>918</v>
      </c>
      <c r="G2433">
        <v>919</v>
      </c>
    </row>
    <row r="2434" spans="1:7" x14ac:dyDescent="0.25">
      <c r="A2434">
        <v>2432</v>
      </c>
      <c r="B2434" t="s">
        <v>93</v>
      </c>
      <c r="C2434" t="s">
        <v>95</v>
      </c>
      <c r="D2434" t="s">
        <v>11</v>
      </c>
      <c r="E2434" t="s">
        <v>9</v>
      </c>
      <c r="F2434">
        <v>11</v>
      </c>
      <c r="G2434">
        <v>13</v>
      </c>
    </row>
    <row r="2435" spans="1:7" x14ac:dyDescent="0.25">
      <c r="A2435">
        <v>2433</v>
      </c>
      <c r="B2435" t="s">
        <v>93</v>
      </c>
      <c r="C2435" t="s">
        <v>95</v>
      </c>
      <c r="D2435" t="s">
        <v>11</v>
      </c>
      <c r="E2435" t="s">
        <v>9</v>
      </c>
      <c r="F2435">
        <v>227</v>
      </c>
      <c r="G2435">
        <v>234</v>
      </c>
    </row>
    <row r="2436" spans="1:7" x14ac:dyDescent="0.25">
      <c r="A2436">
        <v>2434</v>
      </c>
      <c r="B2436" t="s">
        <v>93</v>
      </c>
      <c r="C2436" t="s">
        <v>95</v>
      </c>
      <c r="D2436" t="s">
        <v>11</v>
      </c>
      <c r="E2436" t="s">
        <v>9</v>
      </c>
      <c r="F2436">
        <v>433</v>
      </c>
      <c r="G2436">
        <v>438</v>
      </c>
    </row>
    <row r="2437" spans="1:7" x14ac:dyDescent="0.25">
      <c r="A2437">
        <v>2435</v>
      </c>
      <c r="B2437" t="s">
        <v>93</v>
      </c>
      <c r="C2437" t="s">
        <v>95</v>
      </c>
      <c r="D2437" t="s">
        <v>11</v>
      </c>
      <c r="E2437" t="s">
        <v>9</v>
      </c>
      <c r="F2437">
        <v>648</v>
      </c>
      <c r="G2437">
        <v>651</v>
      </c>
    </row>
    <row r="2438" spans="1:7" x14ac:dyDescent="0.25">
      <c r="A2438">
        <v>2436</v>
      </c>
      <c r="B2438" t="s">
        <v>93</v>
      </c>
      <c r="C2438" t="s">
        <v>95</v>
      </c>
      <c r="D2438" t="s">
        <v>11</v>
      </c>
      <c r="E2438" t="s">
        <v>9</v>
      </c>
      <c r="F2438">
        <v>871</v>
      </c>
      <c r="G2438">
        <v>878</v>
      </c>
    </row>
    <row r="2439" spans="1:7" x14ac:dyDescent="0.25">
      <c r="A2439">
        <v>2437</v>
      </c>
      <c r="B2439" t="s">
        <v>93</v>
      </c>
      <c r="C2439" t="s">
        <v>95</v>
      </c>
      <c r="D2439" t="s">
        <v>11</v>
      </c>
      <c r="E2439" t="s">
        <v>10</v>
      </c>
      <c r="F2439">
        <v>156</v>
      </c>
      <c r="G2439">
        <v>156</v>
      </c>
    </row>
    <row r="2440" spans="1:7" x14ac:dyDescent="0.25">
      <c r="A2440">
        <v>2438</v>
      </c>
      <c r="B2440" t="s">
        <v>93</v>
      </c>
      <c r="C2440" t="s">
        <v>95</v>
      </c>
      <c r="D2440" t="s">
        <v>11</v>
      </c>
      <c r="E2440" t="s">
        <v>10</v>
      </c>
      <c r="F2440">
        <v>362</v>
      </c>
      <c r="G2440">
        <v>362</v>
      </c>
    </row>
    <row r="2441" spans="1:7" x14ac:dyDescent="0.25">
      <c r="A2441">
        <v>2439</v>
      </c>
      <c r="B2441" t="s">
        <v>93</v>
      </c>
      <c r="C2441" t="s">
        <v>95</v>
      </c>
      <c r="D2441" t="s">
        <v>11</v>
      </c>
      <c r="E2441" t="s">
        <v>10</v>
      </c>
      <c r="F2441">
        <v>569</v>
      </c>
      <c r="G2441">
        <v>568</v>
      </c>
    </row>
    <row r="2442" spans="1:7" x14ac:dyDescent="0.25">
      <c r="A2442">
        <v>2440</v>
      </c>
      <c r="B2442" t="s">
        <v>93</v>
      </c>
      <c r="C2442" t="s">
        <v>95</v>
      </c>
      <c r="D2442" t="s">
        <v>11</v>
      </c>
      <c r="E2442" t="s">
        <v>10</v>
      </c>
      <c r="F2442">
        <v>793</v>
      </c>
      <c r="G2442">
        <v>793</v>
      </c>
    </row>
    <row r="2443" spans="1:7" x14ac:dyDescent="0.25">
      <c r="A2443">
        <v>2441</v>
      </c>
      <c r="B2443" t="s">
        <v>93</v>
      </c>
      <c r="C2443" t="s">
        <v>95</v>
      </c>
      <c r="D2443" t="s">
        <v>11</v>
      </c>
      <c r="E2443" t="s">
        <v>10</v>
      </c>
      <c r="F2443">
        <v>1028</v>
      </c>
    </row>
    <row r="2444" spans="1:7" x14ac:dyDescent="0.25">
      <c r="A2444">
        <v>2442</v>
      </c>
      <c r="B2444" t="s">
        <v>93</v>
      </c>
      <c r="C2444" t="s">
        <v>95</v>
      </c>
      <c r="D2444" t="s">
        <v>12</v>
      </c>
      <c r="E2444" t="s">
        <v>9</v>
      </c>
      <c r="F2444">
        <v>127</v>
      </c>
      <c r="G2444">
        <v>130</v>
      </c>
    </row>
    <row r="2445" spans="1:7" x14ac:dyDescent="0.25">
      <c r="A2445">
        <v>2443</v>
      </c>
      <c r="B2445" t="s">
        <v>93</v>
      </c>
      <c r="C2445" t="s">
        <v>95</v>
      </c>
      <c r="D2445" t="s">
        <v>12</v>
      </c>
      <c r="E2445" t="s">
        <v>9</v>
      </c>
      <c r="F2445">
        <v>335</v>
      </c>
      <c r="G2445">
        <v>338</v>
      </c>
    </row>
    <row r="2446" spans="1:7" x14ac:dyDescent="0.25">
      <c r="A2446">
        <v>2444</v>
      </c>
      <c r="B2446" t="s">
        <v>93</v>
      </c>
      <c r="C2446" t="s">
        <v>95</v>
      </c>
      <c r="D2446" t="s">
        <v>12</v>
      </c>
      <c r="E2446" t="s">
        <v>9</v>
      </c>
      <c r="F2446">
        <v>543</v>
      </c>
      <c r="G2446">
        <v>546</v>
      </c>
    </row>
    <row r="2447" spans="1:7" x14ac:dyDescent="0.25">
      <c r="A2447">
        <v>2445</v>
      </c>
      <c r="B2447" t="s">
        <v>93</v>
      </c>
      <c r="C2447" t="s">
        <v>95</v>
      </c>
      <c r="D2447" t="s">
        <v>12</v>
      </c>
      <c r="E2447" t="s">
        <v>9</v>
      </c>
      <c r="F2447">
        <v>759</v>
      </c>
      <c r="G2447">
        <v>763</v>
      </c>
    </row>
    <row r="2448" spans="1:7" x14ac:dyDescent="0.25">
      <c r="A2448">
        <v>2446</v>
      </c>
      <c r="B2448" t="s">
        <v>93</v>
      </c>
      <c r="C2448" t="s">
        <v>95</v>
      </c>
      <c r="D2448" t="s">
        <v>12</v>
      </c>
      <c r="E2448" t="s">
        <v>9</v>
      </c>
      <c r="F2448">
        <v>995</v>
      </c>
      <c r="G2448">
        <v>1008</v>
      </c>
    </row>
    <row r="2449" spans="1:7" x14ac:dyDescent="0.25">
      <c r="A2449">
        <v>2447</v>
      </c>
      <c r="B2449" t="s">
        <v>93</v>
      </c>
      <c r="C2449" t="s">
        <v>95</v>
      </c>
      <c r="D2449" t="s">
        <v>12</v>
      </c>
      <c r="E2449" t="s">
        <v>10</v>
      </c>
      <c r="F2449">
        <v>59</v>
      </c>
      <c r="G2449">
        <v>59</v>
      </c>
    </row>
    <row r="2450" spans="1:7" x14ac:dyDescent="0.25">
      <c r="A2450">
        <v>2448</v>
      </c>
      <c r="B2450" t="s">
        <v>93</v>
      </c>
      <c r="C2450" t="s">
        <v>95</v>
      </c>
      <c r="D2450" t="s">
        <v>12</v>
      </c>
      <c r="E2450" t="s">
        <v>10</v>
      </c>
      <c r="F2450">
        <v>262</v>
      </c>
      <c r="G2450">
        <v>265</v>
      </c>
    </row>
    <row r="2451" spans="1:7" x14ac:dyDescent="0.25">
      <c r="A2451">
        <v>2449</v>
      </c>
      <c r="B2451" t="s">
        <v>93</v>
      </c>
      <c r="C2451" t="s">
        <v>95</v>
      </c>
      <c r="D2451" t="s">
        <v>12</v>
      </c>
      <c r="E2451" t="s">
        <v>10</v>
      </c>
      <c r="F2451">
        <v>468</v>
      </c>
      <c r="G2451">
        <v>471</v>
      </c>
    </row>
    <row r="2452" spans="1:7" x14ac:dyDescent="0.25">
      <c r="A2452">
        <v>2450</v>
      </c>
      <c r="B2452" t="s">
        <v>93</v>
      </c>
      <c r="C2452" t="s">
        <v>95</v>
      </c>
      <c r="D2452" t="s">
        <v>12</v>
      </c>
      <c r="E2452" t="s">
        <v>10</v>
      </c>
      <c r="F2452">
        <v>682</v>
      </c>
      <c r="G2452">
        <v>685</v>
      </c>
    </row>
    <row r="2453" spans="1:7" x14ac:dyDescent="0.25">
      <c r="A2453">
        <v>2451</v>
      </c>
      <c r="B2453" t="s">
        <v>93</v>
      </c>
      <c r="C2453" t="s">
        <v>95</v>
      </c>
      <c r="D2453" t="s">
        <v>12</v>
      </c>
      <c r="E2453" t="s">
        <v>10</v>
      </c>
      <c r="F2453">
        <v>918</v>
      </c>
      <c r="G2453">
        <v>921</v>
      </c>
    </row>
    <row r="2454" spans="1:7" x14ac:dyDescent="0.25">
      <c r="A2454">
        <v>2452</v>
      </c>
      <c r="B2454" t="s">
        <v>93</v>
      </c>
      <c r="C2454" t="s">
        <v>95</v>
      </c>
      <c r="D2454" t="s">
        <v>13</v>
      </c>
      <c r="E2454" t="s">
        <v>9</v>
      </c>
      <c r="F2454">
        <v>11</v>
      </c>
      <c r="G2454">
        <v>14</v>
      </c>
    </row>
    <row r="2455" spans="1:7" x14ac:dyDescent="0.25">
      <c r="A2455">
        <v>2453</v>
      </c>
      <c r="B2455" t="s">
        <v>93</v>
      </c>
      <c r="C2455" t="s">
        <v>95</v>
      </c>
      <c r="D2455" t="s">
        <v>13</v>
      </c>
      <c r="E2455" t="s">
        <v>9</v>
      </c>
      <c r="F2455">
        <v>227</v>
      </c>
      <c r="G2455">
        <v>234</v>
      </c>
    </row>
    <row r="2456" spans="1:7" x14ac:dyDescent="0.25">
      <c r="A2456">
        <v>2454</v>
      </c>
      <c r="B2456" t="s">
        <v>93</v>
      </c>
      <c r="C2456" t="s">
        <v>95</v>
      </c>
      <c r="D2456" t="s">
        <v>13</v>
      </c>
      <c r="E2456" t="s">
        <v>9</v>
      </c>
      <c r="F2456">
        <v>433</v>
      </c>
      <c r="G2456">
        <v>439</v>
      </c>
    </row>
    <row r="2457" spans="1:7" x14ac:dyDescent="0.25">
      <c r="A2457">
        <v>2455</v>
      </c>
      <c r="B2457" t="s">
        <v>93</v>
      </c>
      <c r="C2457" t="s">
        <v>95</v>
      </c>
      <c r="D2457" t="s">
        <v>13</v>
      </c>
      <c r="E2457" t="s">
        <v>9</v>
      </c>
      <c r="F2457">
        <v>648</v>
      </c>
      <c r="G2457">
        <v>652</v>
      </c>
    </row>
    <row r="2458" spans="1:7" x14ac:dyDescent="0.25">
      <c r="A2458">
        <v>2456</v>
      </c>
      <c r="B2458" t="s">
        <v>93</v>
      </c>
      <c r="C2458" t="s">
        <v>95</v>
      </c>
      <c r="D2458" t="s">
        <v>13</v>
      </c>
      <c r="E2458" t="s">
        <v>9</v>
      </c>
      <c r="F2458">
        <v>871</v>
      </c>
      <c r="G2458">
        <v>878</v>
      </c>
    </row>
    <row r="2459" spans="1:7" x14ac:dyDescent="0.25">
      <c r="A2459">
        <v>2457</v>
      </c>
      <c r="B2459" t="s">
        <v>93</v>
      </c>
      <c r="C2459" t="s">
        <v>95</v>
      </c>
      <c r="D2459" t="s">
        <v>13</v>
      </c>
      <c r="E2459" t="s">
        <v>10</v>
      </c>
      <c r="F2459">
        <v>156</v>
      </c>
      <c r="G2459">
        <v>158</v>
      </c>
    </row>
    <row r="2460" spans="1:7" x14ac:dyDescent="0.25">
      <c r="A2460">
        <v>2458</v>
      </c>
      <c r="B2460" t="s">
        <v>93</v>
      </c>
      <c r="C2460" t="s">
        <v>95</v>
      </c>
      <c r="D2460" t="s">
        <v>13</v>
      </c>
      <c r="E2460" t="s">
        <v>10</v>
      </c>
      <c r="F2460">
        <v>362</v>
      </c>
      <c r="G2460">
        <v>364</v>
      </c>
    </row>
    <row r="2461" spans="1:7" x14ac:dyDescent="0.25">
      <c r="A2461">
        <v>2459</v>
      </c>
      <c r="B2461" t="s">
        <v>93</v>
      </c>
      <c r="C2461" t="s">
        <v>95</v>
      </c>
      <c r="D2461" t="s">
        <v>13</v>
      </c>
      <c r="E2461" t="s">
        <v>10</v>
      </c>
      <c r="F2461">
        <v>569</v>
      </c>
      <c r="G2461">
        <v>572</v>
      </c>
    </row>
    <row r="2462" spans="1:7" x14ac:dyDescent="0.25">
      <c r="A2462">
        <v>2460</v>
      </c>
      <c r="B2462" t="s">
        <v>93</v>
      </c>
      <c r="C2462" t="s">
        <v>95</v>
      </c>
      <c r="D2462" t="s">
        <v>13</v>
      </c>
      <c r="E2462" t="s">
        <v>10</v>
      </c>
      <c r="F2462">
        <v>793</v>
      </c>
      <c r="G2462">
        <v>797</v>
      </c>
    </row>
    <row r="2463" spans="1:7" x14ac:dyDescent="0.25">
      <c r="A2463">
        <v>2461</v>
      </c>
      <c r="B2463" t="s">
        <v>93</v>
      </c>
      <c r="C2463" t="s">
        <v>95</v>
      </c>
      <c r="D2463" t="s">
        <v>13</v>
      </c>
      <c r="E2463" t="s">
        <v>10</v>
      </c>
      <c r="F2463">
        <v>1028</v>
      </c>
    </row>
    <row r="2464" spans="1:7" x14ac:dyDescent="0.25">
      <c r="A2464">
        <v>2462</v>
      </c>
      <c r="B2464" t="s">
        <v>93</v>
      </c>
      <c r="C2464" t="s">
        <v>96</v>
      </c>
      <c r="D2464" t="s">
        <v>8</v>
      </c>
      <c r="E2464" t="s">
        <v>9</v>
      </c>
      <c r="F2464">
        <v>200</v>
      </c>
      <c r="G2464">
        <v>198</v>
      </c>
    </row>
    <row r="2465" spans="1:7" x14ac:dyDescent="0.25">
      <c r="A2465">
        <v>2463</v>
      </c>
      <c r="B2465" t="s">
        <v>93</v>
      </c>
      <c r="C2465" t="s">
        <v>96</v>
      </c>
      <c r="D2465" t="s">
        <v>8</v>
      </c>
      <c r="E2465" t="s">
        <v>9</v>
      </c>
      <c r="F2465">
        <v>491</v>
      </c>
      <c r="G2465">
        <v>491</v>
      </c>
    </row>
    <row r="2466" spans="1:7" x14ac:dyDescent="0.25">
      <c r="A2466">
        <v>2464</v>
      </c>
      <c r="B2466" t="s">
        <v>93</v>
      </c>
      <c r="C2466" t="s">
        <v>96</v>
      </c>
      <c r="D2466" t="s">
        <v>8</v>
      </c>
      <c r="E2466" t="s">
        <v>9</v>
      </c>
      <c r="F2466">
        <v>775</v>
      </c>
      <c r="G2466">
        <v>775</v>
      </c>
    </row>
    <row r="2467" spans="1:7" x14ac:dyDescent="0.25">
      <c r="A2467">
        <v>2465</v>
      </c>
      <c r="B2467" t="s">
        <v>93</v>
      </c>
      <c r="C2467" t="s">
        <v>96</v>
      </c>
      <c r="D2467" t="s">
        <v>8</v>
      </c>
      <c r="E2467" t="s">
        <v>9</v>
      </c>
      <c r="F2467">
        <v>1072</v>
      </c>
      <c r="G2467">
        <v>1074</v>
      </c>
    </row>
    <row r="2468" spans="1:7" x14ac:dyDescent="0.25">
      <c r="A2468">
        <v>2466</v>
      </c>
      <c r="B2468" t="s">
        <v>93</v>
      </c>
      <c r="C2468" t="s">
        <v>96</v>
      </c>
      <c r="D2468" t="s">
        <v>8</v>
      </c>
      <c r="E2468" t="s">
        <v>9</v>
      </c>
      <c r="F2468">
        <v>1372</v>
      </c>
      <c r="G2468">
        <v>1372</v>
      </c>
    </row>
    <row r="2469" spans="1:7" x14ac:dyDescent="0.25">
      <c r="A2469">
        <v>2467</v>
      </c>
      <c r="B2469" t="s">
        <v>93</v>
      </c>
      <c r="C2469" t="s">
        <v>96</v>
      </c>
      <c r="D2469" t="s">
        <v>8</v>
      </c>
      <c r="E2469" t="s">
        <v>10</v>
      </c>
      <c r="F2469">
        <v>108</v>
      </c>
      <c r="G2469">
        <v>110</v>
      </c>
    </row>
    <row r="2470" spans="1:7" x14ac:dyDescent="0.25">
      <c r="A2470">
        <v>2468</v>
      </c>
      <c r="B2470" t="s">
        <v>93</v>
      </c>
      <c r="C2470" t="s">
        <v>96</v>
      </c>
      <c r="D2470" t="s">
        <v>8</v>
      </c>
      <c r="E2470" t="s">
        <v>10</v>
      </c>
      <c r="F2470">
        <v>396</v>
      </c>
      <c r="G2470">
        <v>396</v>
      </c>
    </row>
    <row r="2471" spans="1:7" x14ac:dyDescent="0.25">
      <c r="A2471">
        <v>2469</v>
      </c>
      <c r="B2471" t="s">
        <v>93</v>
      </c>
      <c r="C2471" t="s">
        <v>96</v>
      </c>
      <c r="D2471" t="s">
        <v>8</v>
      </c>
      <c r="E2471" t="s">
        <v>10</v>
      </c>
      <c r="F2471">
        <v>684</v>
      </c>
      <c r="G2471">
        <v>683</v>
      </c>
    </row>
    <row r="2472" spans="1:7" x14ac:dyDescent="0.25">
      <c r="A2472">
        <v>2470</v>
      </c>
      <c r="B2472" t="s">
        <v>93</v>
      </c>
      <c r="C2472" t="s">
        <v>96</v>
      </c>
      <c r="D2472" t="s">
        <v>8</v>
      </c>
      <c r="E2472" t="s">
        <v>10</v>
      </c>
      <c r="F2472">
        <v>982</v>
      </c>
      <c r="G2472">
        <v>981</v>
      </c>
    </row>
    <row r="2473" spans="1:7" x14ac:dyDescent="0.25">
      <c r="A2473">
        <v>2471</v>
      </c>
      <c r="B2473" t="s">
        <v>93</v>
      </c>
      <c r="C2473" t="s">
        <v>96</v>
      </c>
      <c r="D2473" t="s">
        <v>8</v>
      </c>
      <c r="E2473" t="s">
        <v>10</v>
      </c>
      <c r="F2473">
        <v>1277</v>
      </c>
      <c r="G2473">
        <v>1276</v>
      </c>
    </row>
    <row r="2474" spans="1:7" x14ac:dyDescent="0.25">
      <c r="A2474">
        <v>2472</v>
      </c>
      <c r="B2474" t="s">
        <v>93</v>
      </c>
      <c r="C2474" t="s">
        <v>96</v>
      </c>
      <c r="D2474" t="s">
        <v>8</v>
      </c>
      <c r="E2474" t="s">
        <v>10</v>
      </c>
      <c r="F2474">
        <v>1587</v>
      </c>
      <c r="G2474">
        <v>1589</v>
      </c>
    </row>
    <row r="2475" spans="1:7" x14ac:dyDescent="0.25">
      <c r="A2475">
        <v>2473</v>
      </c>
      <c r="B2475" t="s">
        <v>93</v>
      </c>
      <c r="C2475" t="s">
        <v>96</v>
      </c>
      <c r="D2475" t="s">
        <v>11</v>
      </c>
      <c r="E2475" t="s">
        <v>9</v>
      </c>
      <c r="F2475">
        <v>31</v>
      </c>
      <c r="G2475">
        <v>33</v>
      </c>
    </row>
    <row r="2476" spans="1:7" x14ac:dyDescent="0.25">
      <c r="A2476">
        <v>2474</v>
      </c>
      <c r="B2476" t="s">
        <v>93</v>
      </c>
      <c r="C2476" t="s">
        <v>96</v>
      </c>
      <c r="D2476" t="s">
        <v>11</v>
      </c>
      <c r="E2476" t="s">
        <v>9</v>
      </c>
      <c r="F2476">
        <v>331</v>
      </c>
      <c r="G2476">
        <v>336</v>
      </c>
    </row>
    <row r="2477" spans="1:7" x14ac:dyDescent="0.25">
      <c r="A2477">
        <v>2475</v>
      </c>
      <c r="B2477" t="s">
        <v>93</v>
      </c>
      <c r="C2477" t="s">
        <v>96</v>
      </c>
      <c r="D2477" t="s">
        <v>11</v>
      </c>
      <c r="E2477" t="s">
        <v>9</v>
      </c>
      <c r="F2477">
        <v>628</v>
      </c>
      <c r="G2477">
        <v>631</v>
      </c>
    </row>
    <row r="2478" spans="1:7" x14ac:dyDescent="0.25">
      <c r="A2478">
        <v>2476</v>
      </c>
      <c r="B2478" t="s">
        <v>93</v>
      </c>
      <c r="C2478" t="s">
        <v>96</v>
      </c>
      <c r="D2478" t="s">
        <v>11</v>
      </c>
      <c r="E2478" t="s">
        <v>9</v>
      </c>
      <c r="F2478">
        <v>914</v>
      </c>
      <c r="G2478">
        <v>925</v>
      </c>
    </row>
    <row r="2479" spans="1:7" x14ac:dyDescent="0.25">
      <c r="A2479">
        <v>2477</v>
      </c>
      <c r="B2479" t="s">
        <v>93</v>
      </c>
      <c r="C2479" t="s">
        <v>96</v>
      </c>
      <c r="D2479" t="s">
        <v>11</v>
      </c>
      <c r="E2479" t="s">
        <v>9</v>
      </c>
      <c r="F2479">
        <v>1208</v>
      </c>
      <c r="G2479">
        <v>1211</v>
      </c>
    </row>
    <row r="2480" spans="1:7" x14ac:dyDescent="0.25">
      <c r="A2480">
        <v>2478</v>
      </c>
      <c r="B2480" t="s">
        <v>93</v>
      </c>
      <c r="C2480" t="s">
        <v>96</v>
      </c>
      <c r="D2480" t="s">
        <v>11</v>
      </c>
      <c r="E2480" t="s">
        <v>9</v>
      </c>
      <c r="F2480">
        <v>1511</v>
      </c>
      <c r="G2480">
        <v>1513</v>
      </c>
    </row>
    <row r="2481" spans="1:7" x14ac:dyDescent="0.25">
      <c r="A2481">
        <v>2479</v>
      </c>
      <c r="B2481" t="s">
        <v>93</v>
      </c>
      <c r="C2481" t="s">
        <v>96</v>
      </c>
      <c r="D2481" t="s">
        <v>11</v>
      </c>
      <c r="E2481" t="s">
        <v>10</v>
      </c>
      <c r="F2481">
        <v>240</v>
      </c>
      <c r="G2481">
        <v>241</v>
      </c>
    </row>
    <row r="2482" spans="1:7" x14ac:dyDescent="0.25">
      <c r="A2482">
        <v>2480</v>
      </c>
      <c r="B2482" t="s">
        <v>93</v>
      </c>
      <c r="C2482" t="s">
        <v>96</v>
      </c>
      <c r="D2482" t="s">
        <v>11</v>
      </c>
      <c r="E2482" t="s">
        <v>10</v>
      </c>
      <c r="F2482">
        <v>531</v>
      </c>
      <c r="G2482">
        <v>532</v>
      </c>
    </row>
    <row r="2483" spans="1:7" x14ac:dyDescent="0.25">
      <c r="A2483">
        <v>2481</v>
      </c>
      <c r="B2483" t="s">
        <v>93</v>
      </c>
      <c r="C2483" t="s">
        <v>96</v>
      </c>
      <c r="D2483" t="s">
        <v>11</v>
      </c>
      <c r="E2483" t="s">
        <v>10</v>
      </c>
      <c r="F2483">
        <v>824</v>
      </c>
      <c r="G2483">
        <v>825</v>
      </c>
    </row>
    <row r="2484" spans="1:7" x14ac:dyDescent="0.25">
      <c r="A2484">
        <v>2482</v>
      </c>
      <c r="B2484" t="s">
        <v>93</v>
      </c>
      <c r="C2484" t="s">
        <v>96</v>
      </c>
      <c r="D2484" t="s">
        <v>11</v>
      </c>
      <c r="E2484" t="s">
        <v>10</v>
      </c>
      <c r="F2484">
        <v>1121</v>
      </c>
      <c r="G2484">
        <v>1122</v>
      </c>
    </row>
    <row r="2485" spans="1:7" x14ac:dyDescent="0.25">
      <c r="A2485">
        <v>2483</v>
      </c>
      <c r="B2485" t="s">
        <v>93</v>
      </c>
      <c r="C2485" t="s">
        <v>96</v>
      </c>
      <c r="D2485" t="s">
        <v>11</v>
      </c>
      <c r="E2485" t="s">
        <v>10</v>
      </c>
      <c r="F2485">
        <v>1424</v>
      </c>
      <c r="G2485">
        <v>1424</v>
      </c>
    </row>
    <row r="2486" spans="1:7" x14ac:dyDescent="0.25">
      <c r="A2486">
        <v>2484</v>
      </c>
      <c r="B2486" t="s">
        <v>93</v>
      </c>
      <c r="C2486" t="s">
        <v>96</v>
      </c>
      <c r="D2486" t="s">
        <v>12</v>
      </c>
      <c r="E2486" t="s">
        <v>9</v>
      </c>
      <c r="F2486">
        <v>200</v>
      </c>
      <c r="G2486">
        <v>200</v>
      </c>
    </row>
    <row r="2487" spans="1:7" x14ac:dyDescent="0.25">
      <c r="A2487">
        <v>2485</v>
      </c>
      <c r="B2487" t="s">
        <v>93</v>
      </c>
      <c r="C2487" t="s">
        <v>96</v>
      </c>
      <c r="D2487" t="s">
        <v>12</v>
      </c>
      <c r="E2487" t="s">
        <v>9</v>
      </c>
      <c r="F2487">
        <v>491</v>
      </c>
      <c r="G2487">
        <v>491</v>
      </c>
    </row>
    <row r="2488" spans="1:7" x14ac:dyDescent="0.25">
      <c r="A2488">
        <v>2486</v>
      </c>
      <c r="B2488" t="s">
        <v>93</v>
      </c>
      <c r="C2488" t="s">
        <v>96</v>
      </c>
      <c r="D2488" t="s">
        <v>12</v>
      </c>
      <c r="E2488" t="s">
        <v>9</v>
      </c>
      <c r="F2488">
        <v>775</v>
      </c>
      <c r="G2488">
        <v>776</v>
      </c>
    </row>
    <row r="2489" spans="1:7" x14ac:dyDescent="0.25">
      <c r="A2489">
        <v>2487</v>
      </c>
      <c r="B2489" t="s">
        <v>93</v>
      </c>
      <c r="C2489" t="s">
        <v>96</v>
      </c>
      <c r="D2489" t="s">
        <v>12</v>
      </c>
      <c r="E2489" t="s">
        <v>9</v>
      </c>
      <c r="F2489">
        <v>1072</v>
      </c>
      <c r="G2489">
        <v>1074</v>
      </c>
    </row>
    <row r="2490" spans="1:7" x14ac:dyDescent="0.25">
      <c r="A2490">
        <v>2488</v>
      </c>
      <c r="B2490" t="s">
        <v>93</v>
      </c>
      <c r="C2490" t="s">
        <v>96</v>
      </c>
      <c r="D2490" t="s">
        <v>12</v>
      </c>
      <c r="E2490" t="s">
        <v>9</v>
      </c>
      <c r="F2490">
        <v>1372</v>
      </c>
      <c r="G2490">
        <v>1372</v>
      </c>
    </row>
    <row r="2491" spans="1:7" x14ac:dyDescent="0.25">
      <c r="A2491">
        <v>2489</v>
      </c>
      <c r="B2491" t="s">
        <v>93</v>
      </c>
      <c r="C2491" t="s">
        <v>96</v>
      </c>
      <c r="D2491" t="s">
        <v>12</v>
      </c>
      <c r="E2491" t="s">
        <v>10</v>
      </c>
      <c r="F2491">
        <v>108</v>
      </c>
      <c r="G2491">
        <v>110</v>
      </c>
    </row>
    <row r="2492" spans="1:7" x14ac:dyDescent="0.25">
      <c r="A2492">
        <v>2490</v>
      </c>
      <c r="B2492" t="s">
        <v>93</v>
      </c>
      <c r="C2492" t="s">
        <v>96</v>
      </c>
      <c r="D2492" t="s">
        <v>12</v>
      </c>
      <c r="E2492" t="s">
        <v>10</v>
      </c>
      <c r="F2492">
        <v>396</v>
      </c>
      <c r="G2492">
        <v>398</v>
      </c>
    </row>
    <row r="2493" spans="1:7" x14ac:dyDescent="0.25">
      <c r="A2493">
        <v>2491</v>
      </c>
      <c r="B2493" t="s">
        <v>93</v>
      </c>
      <c r="C2493" t="s">
        <v>96</v>
      </c>
      <c r="D2493" t="s">
        <v>12</v>
      </c>
      <c r="E2493" t="s">
        <v>10</v>
      </c>
      <c r="F2493">
        <v>684</v>
      </c>
      <c r="G2493">
        <v>684</v>
      </c>
    </row>
    <row r="2494" spans="1:7" x14ac:dyDescent="0.25">
      <c r="A2494">
        <v>2492</v>
      </c>
      <c r="B2494" t="s">
        <v>93</v>
      </c>
      <c r="C2494" t="s">
        <v>96</v>
      </c>
      <c r="D2494" t="s">
        <v>12</v>
      </c>
      <c r="E2494" t="s">
        <v>10</v>
      </c>
      <c r="F2494">
        <v>982</v>
      </c>
      <c r="G2494">
        <v>984</v>
      </c>
    </row>
    <row r="2495" spans="1:7" x14ac:dyDescent="0.25">
      <c r="A2495">
        <v>2493</v>
      </c>
      <c r="B2495" t="s">
        <v>93</v>
      </c>
      <c r="C2495" t="s">
        <v>96</v>
      </c>
      <c r="D2495" t="s">
        <v>12</v>
      </c>
      <c r="E2495" t="s">
        <v>10</v>
      </c>
      <c r="F2495">
        <v>1277</v>
      </c>
      <c r="G2495">
        <v>1278</v>
      </c>
    </row>
    <row r="2496" spans="1:7" x14ac:dyDescent="0.25">
      <c r="A2496">
        <v>2494</v>
      </c>
      <c r="B2496" t="s">
        <v>93</v>
      </c>
      <c r="C2496" t="s">
        <v>96</v>
      </c>
      <c r="D2496" t="s">
        <v>12</v>
      </c>
      <c r="E2496" t="s">
        <v>10</v>
      </c>
      <c r="F2496">
        <v>1587</v>
      </c>
      <c r="G2496">
        <v>1588</v>
      </c>
    </row>
    <row r="2497" spans="1:7" x14ac:dyDescent="0.25">
      <c r="A2497">
        <v>2495</v>
      </c>
      <c r="B2497" t="s">
        <v>93</v>
      </c>
      <c r="C2497" t="s">
        <v>96</v>
      </c>
      <c r="D2497" t="s">
        <v>13</v>
      </c>
      <c r="E2497" t="s">
        <v>9</v>
      </c>
      <c r="F2497">
        <v>31</v>
      </c>
      <c r="G2497">
        <v>29</v>
      </c>
    </row>
    <row r="2498" spans="1:7" x14ac:dyDescent="0.25">
      <c r="A2498">
        <v>2496</v>
      </c>
      <c r="B2498" t="s">
        <v>93</v>
      </c>
      <c r="C2498" t="s">
        <v>96</v>
      </c>
      <c r="D2498" t="s">
        <v>13</v>
      </c>
      <c r="E2498" t="s">
        <v>9</v>
      </c>
      <c r="F2498">
        <v>331</v>
      </c>
      <c r="G2498">
        <v>334</v>
      </c>
    </row>
    <row r="2499" spans="1:7" x14ac:dyDescent="0.25">
      <c r="A2499">
        <v>2497</v>
      </c>
      <c r="B2499" t="s">
        <v>93</v>
      </c>
      <c r="C2499" t="s">
        <v>96</v>
      </c>
      <c r="D2499" t="s">
        <v>13</v>
      </c>
      <c r="E2499" t="s">
        <v>9</v>
      </c>
      <c r="F2499">
        <v>628</v>
      </c>
      <c r="G2499">
        <v>629</v>
      </c>
    </row>
    <row r="2500" spans="1:7" x14ac:dyDescent="0.25">
      <c r="A2500">
        <v>2498</v>
      </c>
      <c r="B2500" t="s">
        <v>93</v>
      </c>
      <c r="C2500" t="s">
        <v>96</v>
      </c>
      <c r="D2500" t="s">
        <v>13</v>
      </c>
      <c r="E2500" t="s">
        <v>9</v>
      </c>
      <c r="F2500">
        <v>914</v>
      </c>
      <c r="G2500">
        <v>919</v>
      </c>
    </row>
    <row r="2501" spans="1:7" x14ac:dyDescent="0.25">
      <c r="A2501">
        <v>2499</v>
      </c>
      <c r="B2501" t="s">
        <v>93</v>
      </c>
      <c r="C2501" t="s">
        <v>96</v>
      </c>
      <c r="D2501" t="s">
        <v>13</v>
      </c>
      <c r="E2501" t="s">
        <v>9</v>
      </c>
      <c r="F2501">
        <v>1208</v>
      </c>
    </row>
    <row r="2502" spans="1:7" x14ac:dyDescent="0.25">
      <c r="A2502">
        <v>2500</v>
      </c>
      <c r="B2502" t="s">
        <v>93</v>
      </c>
      <c r="C2502" t="s">
        <v>96</v>
      </c>
      <c r="D2502" t="s">
        <v>13</v>
      </c>
      <c r="E2502" t="s">
        <v>9</v>
      </c>
      <c r="F2502">
        <v>1511</v>
      </c>
      <c r="G2502">
        <v>1512</v>
      </c>
    </row>
    <row r="2503" spans="1:7" x14ac:dyDescent="0.25">
      <c r="A2503">
        <v>2501</v>
      </c>
      <c r="B2503" t="s">
        <v>93</v>
      </c>
      <c r="C2503" t="s">
        <v>96</v>
      </c>
      <c r="D2503" t="s">
        <v>13</v>
      </c>
      <c r="E2503" t="s">
        <v>10</v>
      </c>
      <c r="F2503">
        <v>240</v>
      </c>
      <c r="G2503">
        <v>243</v>
      </c>
    </row>
    <row r="2504" spans="1:7" x14ac:dyDescent="0.25">
      <c r="A2504">
        <v>2502</v>
      </c>
      <c r="B2504" t="s">
        <v>93</v>
      </c>
      <c r="C2504" t="s">
        <v>96</v>
      </c>
      <c r="D2504" t="s">
        <v>13</v>
      </c>
      <c r="E2504" t="s">
        <v>10</v>
      </c>
      <c r="F2504">
        <v>531</v>
      </c>
      <c r="G2504">
        <v>534</v>
      </c>
    </row>
    <row r="2505" spans="1:7" x14ac:dyDescent="0.25">
      <c r="A2505">
        <v>2503</v>
      </c>
      <c r="B2505" t="s">
        <v>93</v>
      </c>
      <c r="C2505" t="s">
        <v>96</v>
      </c>
      <c r="D2505" t="s">
        <v>13</v>
      </c>
      <c r="E2505" t="s">
        <v>10</v>
      </c>
      <c r="F2505">
        <v>824</v>
      </c>
      <c r="G2505">
        <v>826</v>
      </c>
    </row>
    <row r="2506" spans="1:7" x14ac:dyDescent="0.25">
      <c r="A2506">
        <v>2504</v>
      </c>
      <c r="B2506" t="s">
        <v>93</v>
      </c>
      <c r="C2506" t="s">
        <v>96</v>
      </c>
      <c r="D2506" t="s">
        <v>13</v>
      </c>
      <c r="E2506" t="s">
        <v>10</v>
      </c>
      <c r="F2506">
        <v>1121</v>
      </c>
      <c r="G2506">
        <v>1123</v>
      </c>
    </row>
    <row r="2507" spans="1:7" x14ac:dyDescent="0.25">
      <c r="A2507">
        <v>2505</v>
      </c>
      <c r="B2507" t="s">
        <v>93</v>
      </c>
      <c r="C2507" t="s">
        <v>96</v>
      </c>
      <c r="D2507" t="s">
        <v>13</v>
      </c>
      <c r="E2507" t="s">
        <v>10</v>
      </c>
      <c r="F2507">
        <v>1424</v>
      </c>
      <c r="G2507">
        <v>1426</v>
      </c>
    </row>
    <row r="2508" spans="1:7" x14ac:dyDescent="0.25">
      <c r="A2508">
        <v>2506</v>
      </c>
      <c r="B2508" t="s">
        <v>97</v>
      </c>
      <c r="C2508" t="s">
        <v>98</v>
      </c>
      <c r="D2508" t="s">
        <v>8</v>
      </c>
      <c r="E2508" t="s">
        <v>9</v>
      </c>
      <c r="F2508">
        <v>40</v>
      </c>
      <c r="G2508">
        <v>40</v>
      </c>
    </row>
    <row r="2509" spans="1:7" x14ac:dyDescent="0.25">
      <c r="A2509">
        <v>2507</v>
      </c>
      <c r="B2509" t="s">
        <v>97</v>
      </c>
      <c r="C2509" t="s">
        <v>98</v>
      </c>
      <c r="D2509" t="s">
        <v>8</v>
      </c>
      <c r="E2509" t="s">
        <v>9</v>
      </c>
      <c r="F2509">
        <v>275</v>
      </c>
      <c r="G2509">
        <v>279</v>
      </c>
    </row>
    <row r="2510" spans="1:7" x14ac:dyDescent="0.25">
      <c r="A2510">
        <v>2508</v>
      </c>
      <c r="B2510" t="s">
        <v>97</v>
      </c>
      <c r="C2510" t="s">
        <v>98</v>
      </c>
      <c r="D2510" t="s">
        <v>8</v>
      </c>
      <c r="E2510" t="s">
        <v>9</v>
      </c>
      <c r="F2510">
        <v>503</v>
      </c>
      <c r="G2510">
        <v>508</v>
      </c>
    </row>
    <row r="2511" spans="1:7" x14ac:dyDescent="0.25">
      <c r="A2511">
        <v>2509</v>
      </c>
      <c r="B2511" t="s">
        <v>97</v>
      </c>
      <c r="C2511" t="s">
        <v>98</v>
      </c>
      <c r="D2511" t="s">
        <v>8</v>
      </c>
      <c r="E2511" t="s">
        <v>9</v>
      </c>
      <c r="F2511">
        <v>735</v>
      </c>
      <c r="G2511">
        <v>737</v>
      </c>
    </row>
    <row r="2512" spans="1:7" x14ac:dyDescent="0.25">
      <c r="A2512">
        <v>2510</v>
      </c>
      <c r="B2512" t="s">
        <v>97</v>
      </c>
      <c r="C2512" t="s">
        <v>98</v>
      </c>
      <c r="D2512" t="s">
        <v>8</v>
      </c>
      <c r="E2512" t="s">
        <v>10</v>
      </c>
      <c r="F2512">
        <v>192</v>
      </c>
      <c r="G2512">
        <v>190</v>
      </c>
    </row>
    <row r="2513" spans="1:7" x14ac:dyDescent="0.25">
      <c r="A2513">
        <v>2511</v>
      </c>
      <c r="B2513" t="s">
        <v>97</v>
      </c>
      <c r="C2513" t="s">
        <v>98</v>
      </c>
      <c r="D2513" t="s">
        <v>8</v>
      </c>
      <c r="E2513" t="s">
        <v>10</v>
      </c>
      <c r="F2513">
        <v>419</v>
      </c>
      <c r="G2513">
        <v>417</v>
      </c>
    </row>
    <row r="2514" spans="1:7" x14ac:dyDescent="0.25">
      <c r="A2514">
        <v>2512</v>
      </c>
      <c r="B2514" t="s">
        <v>97</v>
      </c>
      <c r="C2514" t="s">
        <v>98</v>
      </c>
      <c r="D2514" t="s">
        <v>8</v>
      </c>
      <c r="E2514" t="s">
        <v>10</v>
      </c>
      <c r="F2514">
        <v>659</v>
      </c>
      <c r="G2514">
        <v>657</v>
      </c>
    </row>
    <row r="2515" spans="1:7" x14ac:dyDescent="0.25">
      <c r="A2515">
        <v>2513</v>
      </c>
      <c r="B2515" t="s">
        <v>97</v>
      </c>
      <c r="C2515" t="s">
        <v>98</v>
      </c>
      <c r="D2515" t="s">
        <v>8</v>
      </c>
      <c r="E2515" t="s">
        <v>10</v>
      </c>
      <c r="F2515">
        <v>895</v>
      </c>
      <c r="G2515">
        <v>894</v>
      </c>
    </row>
    <row r="2516" spans="1:7" x14ac:dyDescent="0.25">
      <c r="A2516">
        <v>2514</v>
      </c>
      <c r="B2516" t="s">
        <v>97</v>
      </c>
      <c r="C2516" t="s">
        <v>98</v>
      </c>
      <c r="D2516" t="s">
        <v>11</v>
      </c>
      <c r="E2516" t="s">
        <v>9</v>
      </c>
      <c r="F2516">
        <v>161</v>
      </c>
      <c r="G2516">
        <v>160</v>
      </c>
    </row>
    <row r="2517" spans="1:7" x14ac:dyDescent="0.25">
      <c r="A2517">
        <v>2515</v>
      </c>
      <c r="B2517" t="s">
        <v>97</v>
      </c>
      <c r="C2517" t="s">
        <v>98</v>
      </c>
      <c r="D2517" t="s">
        <v>11</v>
      </c>
      <c r="E2517" t="s">
        <v>9</v>
      </c>
      <c r="F2517">
        <v>388</v>
      </c>
      <c r="G2517">
        <v>387</v>
      </c>
    </row>
    <row r="2518" spans="1:7" x14ac:dyDescent="0.25">
      <c r="A2518">
        <v>2516</v>
      </c>
      <c r="B2518" t="s">
        <v>97</v>
      </c>
      <c r="C2518" t="s">
        <v>98</v>
      </c>
      <c r="D2518" t="s">
        <v>11</v>
      </c>
      <c r="E2518" t="s">
        <v>9</v>
      </c>
      <c r="F2518">
        <v>622</v>
      </c>
      <c r="G2518">
        <v>621</v>
      </c>
    </row>
    <row r="2519" spans="1:7" x14ac:dyDescent="0.25">
      <c r="A2519">
        <v>2517</v>
      </c>
      <c r="B2519" t="s">
        <v>97</v>
      </c>
      <c r="C2519" t="s">
        <v>98</v>
      </c>
      <c r="D2519" t="s">
        <v>11</v>
      </c>
      <c r="E2519" t="s">
        <v>9</v>
      </c>
      <c r="F2519">
        <v>851</v>
      </c>
      <c r="G2519">
        <v>852</v>
      </c>
    </row>
    <row r="2520" spans="1:7" x14ac:dyDescent="0.25">
      <c r="A2520">
        <v>2518</v>
      </c>
      <c r="B2520" t="s">
        <v>97</v>
      </c>
      <c r="C2520" t="s">
        <v>98</v>
      </c>
      <c r="D2520" t="s">
        <v>11</v>
      </c>
      <c r="E2520" t="s">
        <v>10</v>
      </c>
      <c r="F2520">
        <v>71</v>
      </c>
      <c r="G2520">
        <v>71</v>
      </c>
    </row>
    <row r="2521" spans="1:7" x14ac:dyDescent="0.25">
      <c r="A2521">
        <v>2519</v>
      </c>
      <c r="B2521" t="s">
        <v>97</v>
      </c>
      <c r="C2521" t="s">
        <v>98</v>
      </c>
      <c r="D2521" t="s">
        <v>11</v>
      </c>
      <c r="E2521" t="s">
        <v>10</v>
      </c>
      <c r="F2521">
        <v>299</v>
      </c>
      <c r="G2521">
        <v>302</v>
      </c>
    </row>
    <row r="2522" spans="1:7" x14ac:dyDescent="0.25">
      <c r="A2522">
        <v>2520</v>
      </c>
      <c r="B2522" t="s">
        <v>97</v>
      </c>
      <c r="C2522" t="s">
        <v>98</v>
      </c>
      <c r="D2522" t="s">
        <v>11</v>
      </c>
      <c r="E2522" t="s">
        <v>10</v>
      </c>
      <c r="F2522">
        <v>529</v>
      </c>
      <c r="G2522">
        <v>531</v>
      </c>
    </row>
    <row r="2523" spans="1:7" x14ac:dyDescent="0.25">
      <c r="A2523">
        <v>2521</v>
      </c>
      <c r="B2523" t="s">
        <v>97</v>
      </c>
      <c r="C2523" t="s">
        <v>98</v>
      </c>
      <c r="D2523" t="s">
        <v>11</v>
      </c>
      <c r="E2523" t="s">
        <v>10</v>
      </c>
      <c r="F2523">
        <v>765</v>
      </c>
      <c r="G2523">
        <v>768</v>
      </c>
    </row>
    <row r="2524" spans="1:7" x14ac:dyDescent="0.25">
      <c r="A2524">
        <v>2522</v>
      </c>
      <c r="B2524" t="s">
        <v>97</v>
      </c>
      <c r="C2524" t="s">
        <v>98</v>
      </c>
      <c r="D2524" t="s">
        <v>12</v>
      </c>
      <c r="E2524" t="s">
        <v>9</v>
      </c>
      <c r="F2524">
        <v>40</v>
      </c>
      <c r="G2524">
        <v>40</v>
      </c>
    </row>
    <row r="2525" spans="1:7" x14ac:dyDescent="0.25">
      <c r="A2525">
        <v>2523</v>
      </c>
      <c r="B2525" t="s">
        <v>97</v>
      </c>
      <c r="C2525" t="s">
        <v>98</v>
      </c>
      <c r="D2525" t="s">
        <v>12</v>
      </c>
      <c r="E2525" t="s">
        <v>9</v>
      </c>
      <c r="F2525">
        <v>275</v>
      </c>
      <c r="G2525">
        <v>276</v>
      </c>
    </row>
    <row r="2526" spans="1:7" x14ac:dyDescent="0.25">
      <c r="A2526">
        <v>2524</v>
      </c>
      <c r="B2526" t="s">
        <v>97</v>
      </c>
      <c r="C2526" t="s">
        <v>98</v>
      </c>
      <c r="D2526" t="s">
        <v>12</v>
      </c>
      <c r="E2526" t="s">
        <v>9</v>
      </c>
      <c r="F2526">
        <v>503</v>
      </c>
      <c r="G2526">
        <v>504</v>
      </c>
    </row>
    <row r="2527" spans="1:7" x14ac:dyDescent="0.25">
      <c r="A2527">
        <v>2525</v>
      </c>
      <c r="B2527" t="s">
        <v>97</v>
      </c>
      <c r="C2527" t="s">
        <v>98</v>
      </c>
      <c r="D2527" t="s">
        <v>12</v>
      </c>
      <c r="E2527" t="s">
        <v>9</v>
      </c>
      <c r="F2527">
        <v>735</v>
      </c>
      <c r="G2527">
        <v>737</v>
      </c>
    </row>
    <row r="2528" spans="1:7" x14ac:dyDescent="0.25">
      <c r="A2528">
        <v>2526</v>
      </c>
      <c r="B2528" t="s">
        <v>97</v>
      </c>
      <c r="C2528" t="s">
        <v>98</v>
      </c>
      <c r="D2528" t="s">
        <v>12</v>
      </c>
      <c r="E2528" t="s">
        <v>10</v>
      </c>
      <c r="F2528">
        <v>192</v>
      </c>
      <c r="G2528">
        <v>194</v>
      </c>
    </row>
    <row r="2529" spans="1:7" x14ac:dyDescent="0.25">
      <c r="A2529">
        <v>2527</v>
      </c>
      <c r="B2529" t="s">
        <v>97</v>
      </c>
      <c r="C2529" t="s">
        <v>98</v>
      </c>
      <c r="D2529" t="s">
        <v>12</v>
      </c>
      <c r="E2529" t="s">
        <v>10</v>
      </c>
      <c r="F2529">
        <v>419</v>
      </c>
      <c r="G2529">
        <v>423</v>
      </c>
    </row>
    <row r="2530" spans="1:7" x14ac:dyDescent="0.25">
      <c r="A2530">
        <v>2528</v>
      </c>
      <c r="B2530" t="s">
        <v>97</v>
      </c>
      <c r="C2530" t="s">
        <v>98</v>
      </c>
      <c r="D2530" t="s">
        <v>12</v>
      </c>
      <c r="E2530" t="s">
        <v>10</v>
      </c>
      <c r="F2530">
        <v>659</v>
      </c>
      <c r="G2530">
        <v>661</v>
      </c>
    </row>
    <row r="2531" spans="1:7" x14ac:dyDescent="0.25">
      <c r="A2531">
        <v>2529</v>
      </c>
      <c r="B2531" t="s">
        <v>97</v>
      </c>
      <c r="C2531" t="s">
        <v>98</v>
      </c>
      <c r="D2531" t="s">
        <v>12</v>
      </c>
      <c r="E2531" t="s">
        <v>10</v>
      </c>
      <c r="F2531">
        <v>895</v>
      </c>
      <c r="G2531">
        <v>902</v>
      </c>
    </row>
    <row r="2532" spans="1:7" x14ac:dyDescent="0.25">
      <c r="A2532">
        <v>2530</v>
      </c>
      <c r="B2532" t="s">
        <v>97</v>
      </c>
      <c r="C2532" t="s">
        <v>98</v>
      </c>
      <c r="D2532" t="s">
        <v>13</v>
      </c>
      <c r="E2532" t="s">
        <v>9</v>
      </c>
      <c r="F2532">
        <v>161</v>
      </c>
      <c r="G2532">
        <v>159</v>
      </c>
    </row>
    <row r="2533" spans="1:7" x14ac:dyDescent="0.25">
      <c r="A2533">
        <v>2531</v>
      </c>
      <c r="B2533" t="s">
        <v>97</v>
      </c>
      <c r="C2533" t="s">
        <v>98</v>
      </c>
      <c r="D2533" t="s">
        <v>13</v>
      </c>
      <c r="E2533" t="s">
        <v>9</v>
      </c>
      <c r="F2533">
        <v>388</v>
      </c>
      <c r="G2533">
        <v>387</v>
      </c>
    </row>
    <row r="2534" spans="1:7" x14ac:dyDescent="0.25">
      <c r="A2534">
        <v>2532</v>
      </c>
      <c r="B2534" t="s">
        <v>97</v>
      </c>
      <c r="C2534" t="s">
        <v>98</v>
      </c>
      <c r="D2534" t="s">
        <v>13</v>
      </c>
      <c r="E2534" t="s">
        <v>9</v>
      </c>
      <c r="F2534">
        <v>622</v>
      </c>
      <c r="G2534">
        <v>622</v>
      </c>
    </row>
    <row r="2535" spans="1:7" x14ac:dyDescent="0.25">
      <c r="A2535">
        <v>2533</v>
      </c>
      <c r="B2535" t="s">
        <v>97</v>
      </c>
      <c r="C2535" t="s">
        <v>98</v>
      </c>
      <c r="D2535" t="s">
        <v>13</v>
      </c>
      <c r="E2535" t="s">
        <v>9</v>
      </c>
      <c r="F2535">
        <v>851</v>
      </c>
      <c r="G2535">
        <v>853</v>
      </c>
    </row>
    <row r="2536" spans="1:7" x14ac:dyDescent="0.25">
      <c r="A2536">
        <v>2534</v>
      </c>
      <c r="B2536" t="s">
        <v>97</v>
      </c>
      <c r="C2536" t="s">
        <v>98</v>
      </c>
      <c r="D2536" t="s">
        <v>13</v>
      </c>
      <c r="E2536" t="s">
        <v>10</v>
      </c>
      <c r="F2536">
        <v>71</v>
      </c>
      <c r="G2536">
        <v>73</v>
      </c>
    </row>
    <row r="2537" spans="1:7" x14ac:dyDescent="0.25">
      <c r="A2537">
        <v>2535</v>
      </c>
      <c r="B2537" t="s">
        <v>97</v>
      </c>
      <c r="C2537" t="s">
        <v>98</v>
      </c>
      <c r="D2537" t="s">
        <v>13</v>
      </c>
      <c r="E2537" t="s">
        <v>10</v>
      </c>
      <c r="F2537">
        <v>299</v>
      </c>
      <c r="G2537">
        <v>299</v>
      </c>
    </row>
    <row r="2538" spans="1:7" x14ac:dyDescent="0.25">
      <c r="A2538">
        <v>2536</v>
      </c>
      <c r="B2538" t="s">
        <v>97</v>
      </c>
      <c r="C2538" t="s">
        <v>98</v>
      </c>
      <c r="D2538" t="s">
        <v>13</v>
      </c>
      <c r="E2538" t="s">
        <v>10</v>
      </c>
      <c r="F2538">
        <v>529</v>
      </c>
      <c r="G2538">
        <v>529</v>
      </c>
    </row>
    <row r="2539" spans="1:7" x14ac:dyDescent="0.25">
      <c r="A2539">
        <v>2537</v>
      </c>
      <c r="B2539" t="s">
        <v>97</v>
      </c>
      <c r="C2539" t="s">
        <v>98</v>
      </c>
      <c r="D2539" t="s">
        <v>13</v>
      </c>
      <c r="E2539" t="s">
        <v>10</v>
      </c>
      <c r="F2539">
        <v>765</v>
      </c>
      <c r="G2539">
        <v>766</v>
      </c>
    </row>
    <row r="2540" spans="1:7" x14ac:dyDescent="0.25">
      <c r="A2540">
        <v>2538</v>
      </c>
      <c r="B2540" t="s">
        <v>97</v>
      </c>
      <c r="C2540" t="s">
        <v>99</v>
      </c>
      <c r="D2540" t="s">
        <v>8</v>
      </c>
      <c r="E2540" t="s">
        <v>9</v>
      </c>
      <c r="F2540">
        <v>18</v>
      </c>
      <c r="G2540">
        <v>20</v>
      </c>
    </row>
    <row r="2541" spans="1:7" x14ac:dyDescent="0.25">
      <c r="A2541">
        <v>2539</v>
      </c>
      <c r="B2541" t="s">
        <v>97</v>
      </c>
      <c r="C2541" t="s">
        <v>99</v>
      </c>
      <c r="D2541" t="s">
        <v>8</v>
      </c>
      <c r="E2541" t="s">
        <v>9</v>
      </c>
      <c r="F2541">
        <v>292</v>
      </c>
      <c r="G2541">
        <v>295</v>
      </c>
    </row>
    <row r="2542" spans="1:7" x14ac:dyDescent="0.25">
      <c r="A2542">
        <v>2540</v>
      </c>
      <c r="B2542" t="s">
        <v>97</v>
      </c>
      <c r="C2542" t="s">
        <v>99</v>
      </c>
      <c r="D2542" t="s">
        <v>8</v>
      </c>
      <c r="E2542" t="s">
        <v>9</v>
      </c>
      <c r="F2542">
        <v>556</v>
      </c>
      <c r="G2542">
        <v>557</v>
      </c>
    </row>
    <row r="2543" spans="1:7" x14ac:dyDescent="0.25">
      <c r="A2543">
        <v>2541</v>
      </c>
      <c r="B2543" t="s">
        <v>97</v>
      </c>
      <c r="C2543" t="s">
        <v>99</v>
      </c>
      <c r="D2543" t="s">
        <v>8</v>
      </c>
      <c r="E2543" t="s">
        <v>9</v>
      </c>
      <c r="F2543">
        <v>833</v>
      </c>
      <c r="G2543">
        <v>834</v>
      </c>
    </row>
    <row r="2544" spans="1:7" x14ac:dyDescent="0.25">
      <c r="A2544">
        <v>2542</v>
      </c>
      <c r="B2544" t="s">
        <v>97</v>
      </c>
      <c r="C2544" t="s">
        <v>99</v>
      </c>
      <c r="D2544" t="s">
        <v>8</v>
      </c>
      <c r="E2544" t="s">
        <v>9</v>
      </c>
      <c r="F2544">
        <v>1112</v>
      </c>
    </row>
    <row r="2545" spans="1:7" x14ac:dyDescent="0.25">
      <c r="A2545">
        <v>2543</v>
      </c>
      <c r="B2545" t="s">
        <v>97</v>
      </c>
      <c r="C2545" t="s">
        <v>99</v>
      </c>
      <c r="D2545" t="s">
        <v>8</v>
      </c>
      <c r="E2545" t="s">
        <v>10</v>
      </c>
      <c r="F2545">
        <v>216</v>
      </c>
      <c r="G2545">
        <v>215</v>
      </c>
    </row>
    <row r="2546" spans="1:7" x14ac:dyDescent="0.25">
      <c r="A2546">
        <v>2544</v>
      </c>
      <c r="B2546" t="s">
        <v>97</v>
      </c>
      <c r="C2546" t="s">
        <v>99</v>
      </c>
      <c r="D2546" t="s">
        <v>8</v>
      </c>
      <c r="E2546" t="s">
        <v>10</v>
      </c>
      <c r="F2546">
        <v>470</v>
      </c>
    </row>
    <row r="2547" spans="1:7" x14ac:dyDescent="0.25">
      <c r="A2547">
        <v>2545</v>
      </c>
      <c r="B2547" t="s">
        <v>97</v>
      </c>
      <c r="C2547" t="s">
        <v>99</v>
      </c>
      <c r="D2547" t="s">
        <v>8</v>
      </c>
      <c r="E2547" t="s">
        <v>10</v>
      </c>
      <c r="F2547">
        <v>742</v>
      </c>
      <c r="G2547">
        <v>741</v>
      </c>
    </row>
    <row r="2548" spans="1:7" x14ac:dyDescent="0.25">
      <c r="A2548">
        <v>2546</v>
      </c>
      <c r="B2548" t="s">
        <v>97</v>
      </c>
      <c r="C2548" t="s">
        <v>99</v>
      </c>
      <c r="D2548" t="s">
        <v>8</v>
      </c>
      <c r="E2548" t="s">
        <v>10</v>
      </c>
      <c r="F2548">
        <v>1026</v>
      </c>
      <c r="G2548">
        <v>1026</v>
      </c>
    </row>
    <row r="2549" spans="1:7" x14ac:dyDescent="0.25">
      <c r="A2549">
        <v>2547</v>
      </c>
      <c r="B2549" t="s">
        <v>97</v>
      </c>
      <c r="C2549" t="s">
        <v>99</v>
      </c>
      <c r="D2549" t="s">
        <v>8</v>
      </c>
      <c r="E2549" t="s">
        <v>10</v>
      </c>
      <c r="F2549">
        <v>1312</v>
      </c>
      <c r="G2549">
        <v>1312</v>
      </c>
    </row>
    <row r="2550" spans="1:7" x14ac:dyDescent="0.25">
      <c r="A2550">
        <v>2548</v>
      </c>
      <c r="B2550" t="s">
        <v>97</v>
      </c>
      <c r="C2550" t="s">
        <v>99</v>
      </c>
      <c r="D2550" t="s">
        <v>11</v>
      </c>
      <c r="E2550" t="s">
        <v>9</v>
      </c>
      <c r="F2550">
        <v>157</v>
      </c>
      <c r="G2550">
        <v>159</v>
      </c>
    </row>
    <row r="2551" spans="1:7" x14ac:dyDescent="0.25">
      <c r="A2551">
        <v>2549</v>
      </c>
      <c r="B2551" t="s">
        <v>97</v>
      </c>
      <c r="C2551" t="s">
        <v>99</v>
      </c>
      <c r="D2551" t="s">
        <v>11</v>
      </c>
      <c r="E2551" t="s">
        <v>9</v>
      </c>
      <c r="F2551">
        <v>423</v>
      </c>
      <c r="G2551">
        <v>422</v>
      </c>
    </row>
    <row r="2552" spans="1:7" x14ac:dyDescent="0.25">
      <c r="A2552">
        <v>2550</v>
      </c>
      <c r="B2552" t="s">
        <v>97</v>
      </c>
      <c r="C2552" t="s">
        <v>99</v>
      </c>
      <c r="D2552" t="s">
        <v>11</v>
      </c>
      <c r="E2552" t="s">
        <v>9</v>
      </c>
      <c r="F2552">
        <v>690</v>
      </c>
      <c r="G2552">
        <v>689</v>
      </c>
    </row>
    <row r="2553" spans="1:7" x14ac:dyDescent="0.25">
      <c r="A2553">
        <v>2551</v>
      </c>
      <c r="B2553" t="s">
        <v>97</v>
      </c>
      <c r="C2553" t="s">
        <v>99</v>
      </c>
      <c r="D2553" t="s">
        <v>11</v>
      </c>
      <c r="E2553" t="s">
        <v>9</v>
      </c>
      <c r="F2553">
        <v>962</v>
      </c>
      <c r="G2553">
        <v>969</v>
      </c>
    </row>
    <row r="2554" spans="1:7" x14ac:dyDescent="0.25">
      <c r="A2554">
        <v>2552</v>
      </c>
      <c r="B2554" t="s">
        <v>97</v>
      </c>
      <c r="C2554" t="s">
        <v>99</v>
      </c>
      <c r="D2554" t="s">
        <v>11</v>
      </c>
      <c r="E2554" t="s">
        <v>9</v>
      </c>
      <c r="F2554">
        <v>1251</v>
      </c>
      <c r="G2554">
        <v>1252</v>
      </c>
    </row>
    <row r="2555" spans="1:7" x14ac:dyDescent="0.25">
      <c r="A2555">
        <v>2553</v>
      </c>
      <c r="B2555" t="s">
        <v>97</v>
      </c>
      <c r="C2555" t="s">
        <v>99</v>
      </c>
      <c r="D2555" t="s">
        <v>11</v>
      </c>
      <c r="E2555" t="s">
        <v>10</v>
      </c>
      <c r="F2555">
        <v>61</v>
      </c>
      <c r="G2555">
        <v>66</v>
      </c>
    </row>
    <row r="2556" spans="1:7" x14ac:dyDescent="0.25">
      <c r="A2556">
        <v>2554</v>
      </c>
      <c r="B2556" t="s">
        <v>97</v>
      </c>
      <c r="C2556" t="s">
        <v>99</v>
      </c>
      <c r="D2556" t="s">
        <v>11</v>
      </c>
      <c r="E2556" t="s">
        <v>10</v>
      </c>
      <c r="F2556">
        <v>325</v>
      </c>
      <c r="G2556">
        <v>328</v>
      </c>
    </row>
    <row r="2557" spans="1:7" x14ac:dyDescent="0.25">
      <c r="A2557">
        <v>2555</v>
      </c>
      <c r="B2557" t="s">
        <v>97</v>
      </c>
      <c r="C2557" t="s">
        <v>99</v>
      </c>
      <c r="D2557" t="s">
        <v>11</v>
      </c>
      <c r="E2557" t="s">
        <v>10</v>
      </c>
      <c r="F2557">
        <v>592</v>
      </c>
      <c r="G2557">
        <v>593</v>
      </c>
    </row>
    <row r="2558" spans="1:7" x14ac:dyDescent="0.25">
      <c r="A2558">
        <v>2556</v>
      </c>
      <c r="B2558" t="s">
        <v>97</v>
      </c>
      <c r="C2558" t="s">
        <v>99</v>
      </c>
      <c r="D2558" t="s">
        <v>11</v>
      </c>
      <c r="E2558" t="s">
        <v>10</v>
      </c>
      <c r="F2558">
        <v>874</v>
      </c>
      <c r="G2558">
        <v>877</v>
      </c>
    </row>
    <row r="2559" spans="1:7" x14ac:dyDescent="0.25">
      <c r="A2559">
        <v>2557</v>
      </c>
      <c r="B2559" t="s">
        <v>97</v>
      </c>
      <c r="C2559" t="s">
        <v>99</v>
      </c>
      <c r="D2559" t="s">
        <v>11</v>
      </c>
      <c r="E2559" t="s">
        <v>10</v>
      </c>
      <c r="F2559">
        <v>1156</v>
      </c>
      <c r="G2559">
        <v>1158</v>
      </c>
    </row>
    <row r="2560" spans="1:7" x14ac:dyDescent="0.25">
      <c r="A2560">
        <v>2558</v>
      </c>
      <c r="B2560" t="s">
        <v>97</v>
      </c>
      <c r="C2560" t="s">
        <v>99</v>
      </c>
      <c r="D2560" t="s">
        <v>12</v>
      </c>
      <c r="E2560" t="s">
        <v>9</v>
      </c>
      <c r="F2560">
        <v>18</v>
      </c>
      <c r="G2560">
        <v>21</v>
      </c>
    </row>
    <row r="2561" spans="1:7" x14ac:dyDescent="0.25">
      <c r="A2561">
        <v>2559</v>
      </c>
      <c r="B2561" t="s">
        <v>97</v>
      </c>
      <c r="C2561" t="s">
        <v>99</v>
      </c>
      <c r="D2561" t="s">
        <v>12</v>
      </c>
      <c r="E2561" t="s">
        <v>9</v>
      </c>
      <c r="F2561">
        <v>292</v>
      </c>
      <c r="G2561">
        <v>291</v>
      </c>
    </row>
    <row r="2562" spans="1:7" x14ac:dyDescent="0.25">
      <c r="A2562">
        <v>2560</v>
      </c>
      <c r="B2562" t="s">
        <v>97</v>
      </c>
      <c r="C2562" t="s">
        <v>99</v>
      </c>
      <c r="D2562" t="s">
        <v>12</v>
      </c>
      <c r="E2562" t="s">
        <v>9</v>
      </c>
      <c r="F2562">
        <v>556</v>
      </c>
      <c r="G2562">
        <v>556</v>
      </c>
    </row>
    <row r="2563" spans="1:7" x14ac:dyDescent="0.25">
      <c r="A2563">
        <v>2561</v>
      </c>
      <c r="B2563" t="s">
        <v>97</v>
      </c>
      <c r="C2563" t="s">
        <v>99</v>
      </c>
      <c r="D2563" t="s">
        <v>12</v>
      </c>
      <c r="E2563" t="s">
        <v>9</v>
      </c>
      <c r="F2563">
        <v>833</v>
      </c>
      <c r="G2563">
        <v>833</v>
      </c>
    </row>
    <row r="2564" spans="1:7" x14ac:dyDescent="0.25">
      <c r="A2564">
        <v>2562</v>
      </c>
      <c r="B2564" t="s">
        <v>97</v>
      </c>
      <c r="C2564" t="s">
        <v>99</v>
      </c>
      <c r="D2564" t="s">
        <v>12</v>
      </c>
      <c r="E2564" t="s">
        <v>9</v>
      </c>
      <c r="F2564">
        <v>1112</v>
      </c>
      <c r="G2564">
        <v>1113</v>
      </c>
    </row>
    <row r="2565" spans="1:7" x14ac:dyDescent="0.25">
      <c r="A2565">
        <v>2563</v>
      </c>
      <c r="B2565" t="s">
        <v>97</v>
      </c>
      <c r="C2565" t="s">
        <v>99</v>
      </c>
      <c r="D2565" t="s">
        <v>12</v>
      </c>
      <c r="E2565" t="s">
        <v>10</v>
      </c>
      <c r="F2565">
        <v>216</v>
      </c>
      <c r="G2565">
        <v>217</v>
      </c>
    </row>
    <row r="2566" spans="1:7" x14ac:dyDescent="0.25">
      <c r="A2566">
        <v>2564</v>
      </c>
      <c r="B2566" t="s">
        <v>97</v>
      </c>
      <c r="C2566" t="s">
        <v>99</v>
      </c>
      <c r="D2566" t="s">
        <v>12</v>
      </c>
      <c r="E2566" t="s">
        <v>10</v>
      </c>
      <c r="F2566">
        <v>470</v>
      </c>
      <c r="G2566">
        <v>462</v>
      </c>
    </row>
    <row r="2567" spans="1:7" x14ac:dyDescent="0.25">
      <c r="A2567">
        <v>2565</v>
      </c>
      <c r="B2567" t="s">
        <v>97</v>
      </c>
      <c r="C2567" t="s">
        <v>99</v>
      </c>
      <c r="D2567" t="s">
        <v>12</v>
      </c>
      <c r="E2567" t="s">
        <v>10</v>
      </c>
      <c r="F2567">
        <v>742</v>
      </c>
      <c r="G2567">
        <v>743</v>
      </c>
    </row>
    <row r="2568" spans="1:7" x14ac:dyDescent="0.25">
      <c r="A2568">
        <v>2566</v>
      </c>
      <c r="B2568" t="s">
        <v>97</v>
      </c>
      <c r="C2568" t="s">
        <v>99</v>
      </c>
      <c r="D2568" t="s">
        <v>12</v>
      </c>
      <c r="E2568" t="s">
        <v>10</v>
      </c>
      <c r="F2568">
        <v>1026</v>
      </c>
      <c r="G2568">
        <v>1026</v>
      </c>
    </row>
    <row r="2569" spans="1:7" x14ac:dyDescent="0.25">
      <c r="A2569">
        <v>2567</v>
      </c>
      <c r="B2569" t="s">
        <v>97</v>
      </c>
      <c r="C2569" t="s">
        <v>99</v>
      </c>
      <c r="D2569" t="s">
        <v>12</v>
      </c>
      <c r="E2569" t="s">
        <v>10</v>
      </c>
      <c r="F2569">
        <v>1312</v>
      </c>
      <c r="G2569">
        <v>1310</v>
      </c>
    </row>
    <row r="2570" spans="1:7" x14ac:dyDescent="0.25">
      <c r="A2570">
        <v>2568</v>
      </c>
      <c r="B2570" t="s">
        <v>97</v>
      </c>
      <c r="C2570" t="s">
        <v>99</v>
      </c>
      <c r="D2570" t="s">
        <v>13</v>
      </c>
      <c r="E2570" t="s">
        <v>9</v>
      </c>
      <c r="F2570">
        <v>157</v>
      </c>
      <c r="G2570">
        <v>158</v>
      </c>
    </row>
    <row r="2571" spans="1:7" x14ac:dyDescent="0.25">
      <c r="A2571">
        <v>2569</v>
      </c>
      <c r="B2571" t="s">
        <v>97</v>
      </c>
      <c r="C2571" t="s">
        <v>99</v>
      </c>
      <c r="D2571" t="s">
        <v>13</v>
      </c>
      <c r="E2571" t="s">
        <v>9</v>
      </c>
      <c r="F2571">
        <v>423</v>
      </c>
      <c r="G2571">
        <v>421</v>
      </c>
    </row>
    <row r="2572" spans="1:7" x14ac:dyDescent="0.25">
      <c r="A2572">
        <v>2570</v>
      </c>
      <c r="B2572" t="s">
        <v>97</v>
      </c>
      <c r="C2572" t="s">
        <v>99</v>
      </c>
      <c r="D2572" t="s">
        <v>13</v>
      </c>
      <c r="E2572" t="s">
        <v>9</v>
      </c>
      <c r="F2572">
        <v>690</v>
      </c>
      <c r="G2572">
        <v>688</v>
      </c>
    </row>
    <row r="2573" spans="1:7" x14ac:dyDescent="0.25">
      <c r="A2573">
        <v>2571</v>
      </c>
      <c r="B2573" t="s">
        <v>97</v>
      </c>
      <c r="C2573" t="s">
        <v>99</v>
      </c>
      <c r="D2573" t="s">
        <v>13</v>
      </c>
      <c r="E2573" t="s">
        <v>9</v>
      </c>
      <c r="F2573">
        <v>962</v>
      </c>
      <c r="G2573">
        <v>964</v>
      </c>
    </row>
    <row r="2574" spans="1:7" x14ac:dyDescent="0.25">
      <c r="A2574">
        <v>2572</v>
      </c>
      <c r="B2574" t="s">
        <v>97</v>
      </c>
      <c r="C2574" t="s">
        <v>99</v>
      </c>
      <c r="D2574" t="s">
        <v>13</v>
      </c>
      <c r="E2574" t="s">
        <v>9</v>
      </c>
      <c r="F2574">
        <v>1251</v>
      </c>
      <c r="G2574">
        <v>1249</v>
      </c>
    </row>
    <row r="2575" spans="1:7" x14ac:dyDescent="0.25">
      <c r="A2575">
        <v>2573</v>
      </c>
      <c r="B2575" t="s">
        <v>97</v>
      </c>
      <c r="C2575" t="s">
        <v>99</v>
      </c>
      <c r="D2575" t="s">
        <v>13</v>
      </c>
      <c r="E2575" t="s">
        <v>10</v>
      </c>
      <c r="F2575">
        <v>61</v>
      </c>
      <c r="G2575">
        <v>61</v>
      </c>
    </row>
    <row r="2576" spans="1:7" x14ac:dyDescent="0.25">
      <c r="A2576">
        <v>2574</v>
      </c>
      <c r="B2576" t="s">
        <v>97</v>
      </c>
      <c r="C2576" t="s">
        <v>99</v>
      </c>
      <c r="D2576" t="s">
        <v>13</v>
      </c>
      <c r="E2576" t="s">
        <v>10</v>
      </c>
      <c r="F2576">
        <v>325</v>
      </c>
      <c r="G2576">
        <v>325</v>
      </c>
    </row>
    <row r="2577" spans="1:7" x14ac:dyDescent="0.25">
      <c r="A2577">
        <v>2575</v>
      </c>
      <c r="B2577" t="s">
        <v>97</v>
      </c>
      <c r="C2577" t="s">
        <v>99</v>
      </c>
      <c r="D2577" t="s">
        <v>13</v>
      </c>
      <c r="E2577" t="s">
        <v>10</v>
      </c>
      <c r="F2577">
        <v>592</v>
      </c>
      <c r="G2577">
        <v>593</v>
      </c>
    </row>
    <row r="2578" spans="1:7" x14ac:dyDescent="0.25">
      <c r="A2578">
        <v>2576</v>
      </c>
      <c r="B2578" t="s">
        <v>97</v>
      </c>
      <c r="C2578" t="s">
        <v>99</v>
      </c>
      <c r="D2578" t="s">
        <v>13</v>
      </c>
      <c r="E2578" t="s">
        <v>10</v>
      </c>
      <c r="F2578">
        <v>874</v>
      </c>
      <c r="G2578">
        <v>877</v>
      </c>
    </row>
    <row r="2579" spans="1:7" x14ac:dyDescent="0.25">
      <c r="A2579">
        <v>2577</v>
      </c>
      <c r="B2579" t="s">
        <v>97</v>
      </c>
      <c r="C2579" t="s">
        <v>99</v>
      </c>
      <c r="D2579" t="s">
        <v>13</v>
      </c>
      <c r="E2579" t="s">
        <v>10</v>
      </c>
      <c r="F2579">
        <v>1156</v>
      </c>
      <c r="G2579">
        <v>1158</v>
      </c>
    </row>
    <row r="2580" spans="1:7" x14ac:dyDescent="0.25">
      <c r="A2580">
        <v>2578</v>
      </c>
      <c r="B2580" t="s">
        <v>97</v>
      </c>
      <c r="C2580" t="s">
        <v>100</v>
      </c>
      <c r="D2580" t="s">
        <v>8</v>
      </c>
      <c r="E2580" t="s">
        <v>9</v>
      </c>
      <c r="F2580">
        <v>246</v>
      </c>
      <c r="G2580">
        <v>245</v>
      </c>
    </row>
    <row r="2581" spans="1:7" x14ac:dyDescent="0.25">
      <c r="A2581">
        <v>2579</v>
      </c>
      <c r="B2581" t="s">
        <v>97</v>
      </c>
      <c r="C2581" t="s">
        <v>100</v>
      </c>
      <c r="D2581" t="s">
        <v>8</v>
      </c>
      <c r="E2581" t="s">
        <v>9</v>
      </c>
      <c r="F2581">
        <v>590</v>
      </c>
      <c r="G2581">
        <v>590</v>
      </c>
    </row>
    <row r="2582" spans="1:7" x14ac:dyDescent="0.25">
      <c r="A2582">
        <v>2580</v>
      </c>
      <c r="B2582" t="s">
        <v>97</v>
      </c>
      <c r="C2582" t="s">
        <v>100</v>
      </c>
      <c r="D2582" t="s">
        <v>8</v>
      </c>
      <c r="E2582" t="s">
        <v>9</v>
      </c>
      <c r="F2582">
        <v>940</v>
      </c>
      <c r="G2582">
        <v>943</v>
      </c>
    </row>
    <row r="2583" spans="1:7" x14ac:dyDescent="0.25">
      <c r="A2583">
        <v>2581</v>
      </c>
      <c r="B2583" t="s">
        <v>97</v>
      </c>
      <c r="C2583" t="s">
        <v>100</v>
      </c>
      <c r="D2583" t="s">
        <v>8</v>
      </c>
      <c r="E2583" t="s">
        <v>9</v>
      </c>
      <c r="F2583">
        <v>1294</v>
      </c>
      <c r="G2583">
        <v>1294</v>
      </c>
    </row>
    <row r="2584" spans="1:7" x14ac:dyDescent="0.25">
      <c r="A2584">
        <v>2582</v>
      </c>
      <c r="B2584" t="s">
        <v>97</v>
      </c>
      <c r="C2584" t="s">
        <v>100</v>
      </c>
      <c r="D2584" t="s">
        <v>8</v>
      </c>
      <c r="E2584" t="s">
        <v>9</v>
      </c>
      <c r="F2584">
        <v>1660</v>
      </c>
      <c r="G2584">
        <v>1659</v>
      </c>
    </row>
    <row r="2585" spans="1:7" x14ac:dyDescent="0.25">
      <c r="A2585">
        <v>2583</v>
      </c>
      <c r="B2585" t="s">
        <v>97</v>
      </c>
      <c r="C2585" t="s">
        <v>100</v>
      </c>
      <c r="D2585" t="s">
        <v>8</v>
      </c>
      <c r="E2585" t="s">
        <v>9</v>
      </c>
      <c r="F2585">
        <v>2029</v>
      </c>
      <c r="G2585">
        <v>2024</v>
      </c>
    </row>
    <row r="2586" spans="1:7" x14ac:dyDescent="0.25">
      <c r="A2586">
        <v>2584</v>
      </c>
      <c r="B2586" t="s">
        <v>97</v>
      </c>
      <c r="C2586" t="s">
        <v>100</v>
      </c>
      <c r="D2586" t="s">
        <v>8</v>
      </c>
      <c r="E2586" t="s">
        <v>9</v>
      </c>
      <c r="F2586">
        <v>2412</v>
      </c>
      <c r="G2586">
        <v>2407</v>
      </c>
    </row>
    <row r="2587" spans="1:7" x14ac:dyDescent="0.25">
      <c r="A2587">
        <v>2585</v>
      </c>
      <c r="B2587" t="s">
        <v>97</v>
      </c>
      <c r="C2587" t="s">
        <v>100</v>
      </c>
      <c r="D2587" t="s">
        <v>8</v>
      </c>
      <c r="E2587" t="s">
        <v>10</v>
      </c>
      <c r="F2587">
        <v>127</v>
      </c>
      <c r="G2587">
        <v>131</v>
      </c>
    </row>
    <row r="2588" spans="1:7" x14ac:dyDescent="0.25">
      <c r="A2588">
        <v>2586</v>
      </c>
      <c r="B2588" t="s">
        <v>97</v>
      </c>
      <c r="C2588" t="s">
        <v>100</v>
      </c>
      <c r="D2588" t="s">
        <v>8</v>
      </c>
      <c r="E2588" t="s">
        <v>10</v>
      </c>
      <c r="F2588">
        <v>498</v>
      </c>
    </row>
    <row r="2589" spans="1:7" x14ac:dyDescent="0.25">
      <c r="A2589">
        <v>2587</v>
      </c>
      <c r="B2589" t="s">
        <v>97</v>
      </c>
      <c r="C2589" t="s">
        <v>100</v>
      </c>
      <c r="D2589" t="s">
        <v>8</v>
      </c>
      <c r="E2589" t="s">
        <v>10</v>
      </c>
      <c r="F2589">
        <v>844</v>
      </c>
      <c r="G2589">
        <v>840</v>
      </c>
    </row>
    <row r="2590" spans="1:7" x14ac:dyDescent="0.25">
      <c r="A2590">
        <v>2588</v>
      </c>
      <c r="B2590" t="s">
        <v>97</v>
      </c>
      <c r="C2590" t="s">
        <v>100</v>
      </c>
      <c r="D2590" t="s">
        <v>8</v>
      </c>
      <c r="E2590" t="s">
        <v>10</v>
      </c>
      <c r="F2590">
        <v>1198</v>
      </c>
      <c r="G2590">
        <v>1203</v>
      </c>
    </row>
    <row r="2591" spans="1:7" x14ac:dyDescent="0.25">
      <c r="A2591">
        <v>2589</v>
      </c>
      <c r="B2591" t="s">
        <v>97</v>
      </c>
      <c r="C2591" t="s">
        <v>100</v>
      </c>
      <c r="D2591" t="s">
        <v>8</v>
      </c>
      <c r="E2591" t="s">
        <v>10</v>
      </c>
      <c r="F2591">
        <v>1561</v>
      </c>
      <c r="G2591">
        <v>1567</v>
      </c>
    </row>
    <row r="2592" spans="1:7" x14ac:dyDescent="0.25">
      <c r="A2592">
        <v>2590</v>
      </c>
      <c r="B2592" t="s">
        <v>97</v>
      </c>
      <c r="C2592" t="s">
        <v>100</v>
      </c>
      <c r="D2592" t="s">
        <v>8</v>
      </c>
      <c r="E2592" t="s">
        <v>10</v>
      </c>
      <c r="F2592">
        <v>1913</v>
      </c>
      <c r="G2592">
        <v>1917</v>
      </c>
    </row>
    <row r="2593" spans="1:7" x14ac:dyDescent="0.25">
      <c r="A2593">
        <v>2591</v>
      </c>
      <c r="B2593" t="s">
        <v>97</v>
      </c>
      <c r="C2593" t="s">
        <v>100</v>
      </c>
      <c r="D2593" t="s">
        <v>8</v>
      </c>
      <c r="E2593" t="s">
        <v>10</v>
      </c>
      <c r="F2593">
        <v>2283</v>
      </c>
      <c r="G2593">
        <v>2286</v>
      </c>
    </row>
    <row r="2594" spans="1:7" x14ac:dyDescent="0.25">
      <c r="A2594">
        <v>2592</v>
      </c>
      <c r="B2594" t="s">
        <v>97</v>
      </c>
      <c r="C2594" t="s">
        <v>100</v>
      </c>
      <c r="D2594" t="s">
        <v>8</v>
      </c>
      <c r="E2594" t="s">
        <v>10</v>
      </c>
      <c r="G2594">
        <v>2050</v>
      </c>
    </row>
    <row r="2595" spans="1:7" x14ac:dyDescent="0.25">
      <c r="A2595">
        <v>2593</v>
      </c>
      <c r="B2595" t="s">
        <v>97</v>
      </c>
      <c r="C2595" t="s">
        <v>100</v>
      </c>
      <c r="D2595" t="s">
        <v>11</v>
      </c>
      <c r="E2595" t="s">
        <v>9</v>
      </c>
      <c r="F2595">
        <v>53</v>
      </c>
      <c r="G2595">
        <v>52</v>
      </c>
    </row>
    <row r="2596" spans="1:7" x14ac:dyDescent="0.25">
      <c r="A2596">
        <v>2594</v>
      </c>
      <c r="B2596" t="s">
        <v>97</v>
      </c>
      <c r="C2596" t="s">
        <v>100</v>
      </c>
      <c r="D2596" t="s">
        <v>11</v>
      </c>
      <c r="E2596" t="s">
        <v>9</v>
      </c>
      <c r="F2596">
        <v>413</v>
      </c>
      <c r="G2596">
        <v>412</v>
      </c>
    </row>
    <row r="2597" spans="1:7" x14ac:dyDescent="0.25">
      <c r="A2597">
        <v>2595</v>
      </c>
      <c r="B2597" t="s">
        <v>97</v>
      </c>
      <c r="C2597" t="s">
        <v>100</v>
      </c>
      <c r="D2597" t="s">
        <v>11</v>
      </c>
      <c r="E2597" t="s">
        <v>9</v>
      </c>
      <c r="F2597">
        <v>761</v>
      </c>
      <c r="G2597">
        <v>766</v>
      </c>
    </row>
    <row r="2598" spans="1:7" x14ac:dyDescent="0.25">
      <c r="A2598">
        <v>2596</v>
      </c>
      <c r="B2598" t="s">
        <v>97</v>
      </c>
      <c r="C2598" t="s">
        <v>100</v>
      </c>
      <c r="D2598" t="s">
        <v>11</v>
      </c>
      <c r="E2598" t="s">
        <v>9</v>
      </c>
      <c r="F2598">
        <v>1110</v>
      </c>
      <c r="G2598">
        <v>1112</v>
      </c>
    </row>
    <row r="2599" spans="1:7" x14ac:dyDescent="0.25">
      <c r="A2599">
        <v>2597</v>
      </c>
      <c r="B2599" t="s">
        <v>97</v>
      </c>
      <c r="C2599" t="s">
        <v>100</v>
      </c>
      <c r="D2599" t="s">
        <v>11</v>
      </c>
      <c r="E2599" t="s">
        <v>9</v>
      </c>
      <c r="F2599">
        <v>1472</v>
      </c>
      <c r="G2599">
        <v>1472</v>
      </c>
    </row>
    <row r="2600" spans="1:7" x14ac:dyDescent="0.25">
      <c r="A2600">
        <v>2598</v>
      </c>
      <c r="B2600" t="s">
        <v>97</v>
      </c>
      <c r="C2600" t="s">
        <v>100</v>
      </c>
      <c r="D2600" t="s">
        <v>11</v>
      </c>
      <c r="E2600" t="s">
        <v>9</v>
      </c>
      <c r="F2600">
        <v>1831</v>
      </c>
      <c r="G2600">
        <v>1832</v>
      </c>
    </row>
    <row r="2601" spans="1:7" x14ac:dyDescent="0.25">
      <c r="A2601">
        <v>2599</v>
      </c>
      <c r="B2601" t="s">
        <v>97</v>
      </c>
      <c r="C2601" t="s">
        <v>100</v>
      </c>
      <c r="D2601" t="s">
        <v>11</v>
      </c>
      <c r="E2601" t="s">
        <v>9</v>
      </c>
      <c r="F2601">
        <v>2195</v>
      </c>
      <c r="G2601">
        <v>2195</v>
      </c>
    </row>
    <row r="2602" spans="1:7" x14ac:dyDescent="0.25">
      <c r="A2602">
        <v>2600</v>
      </c>
      <c r="B2602" t="s">
        <v>97</v>
      </c>
      <c r="C2602" t="s">
        <v>100</v>
      </c>
      <c r="D2602" t="s">
        <v>11</v>
      </c>
      <c r="E2602" t="s">
        <v>10</v>
      </c>
      <c r="F2602">
        <v>299</v>
      </c>
      <c r="G2602">
        <v>302</v>
      </c>
    </row>
    <row r="2603" spans="1:7" x14ac:dyDescent="0.25">
      <c r="A2603">
        <v>2601</v>
      </c>
      <c r="B2603" t="s">
        <v>97</v>
      </c>
      <c r="C2603" t="s">
        <v>100</v>
      </c>
      <c r="D2603" t="s">
        <v>11</v>
      </c>
      <c r="E2603" t="s">
        <v>10</v>
      </c>
      <c r="F2603">
        <v>647</v>
      </c>
      <c r="G2603">
        <v>654</v>
      </c>
    </row>
    <row r="2604" spans="1:7" x14ac:dyDescent="0.25">
      <c r="A2604">
        <v>2602</v>
      </c>
      <c r="B2604" t="s">
        <v>97</v>
      </c>
      <c r="C2604" t="s">
        <v>100</v>
      </c>
      <c r="D2604" t="s">
        <v>11</v>
      </c>
      <c r="E2604" t="s">
        <v>10</v>
      </c>
      <c r="F2604">
        <v>997</v>
      </c>
      <c r="G2604">
        <v>998</v>
      </c>
    </row>
    <row r="2605" spans="1:7" x14ac:dyDescent="0.25">
      <c r="A2605">
        <v>2603</v>
      </c>
      <c r="B2605" t="s">
        <v>97</v>
      </c>
      <c r="C2605" t="s">
        <v>100</v>
      </c>
      <c r="D2605" t="s">
        <v>11</v>
      </c>
      <c r="E2605" t="s">
        <v>10</v>
      </c>
      <c r="F2605">
        <v>1359</v>
      </c>
      <c r="G2605">
        <v>1363</v>
      </c>
    </row>
    <row r="2606" spans="1:7" x14ac:dyDescent="0.25">
      <c r="A2606">
        <v>2604</v>
      </c>
      <c r="B2606" t="s">
        <v>97</v>
      </c>
      <c r="C2606" t="s">
        <v>100</v>
      </c>
      <c r="D2606" t="s">
        <v>11</v>
      </c>
      <c r="E2606" t="s">
        <v>10</v>
      </c>
      <c r="F2606">
        <v>1719</v>
      </c>
      <c r="G2606">
        <v>1720</v>
      </c>
    </row>
    <row r="2607" spans="1:7" x14ac:dyDescent="0.25">
      <c r="A2607">
        <v>2605</v>
      </c>
      <c r="B2607" t="s">
        <v>97</v>
      </c>
      <c r="C2607" t="s">
        <v>100</v>
      </c>
      <c r="D2607" t="s">
        <v>11</v>
      </c>
      <c r="E2607" t="s">
        <v>10</v>
      </c>
      <c r="F2607">
        <v>2086</v>
      </c>
      <c r="G2607">
        <v>2087</v>
      </c>
    </row>
    <row r="2608" spans="1:7" x14ac:dyDescent="0.25">
      <c r="A2608">
        <v>2606</v>
      </c>
      <c r="B2608" t="s">
        <v>97</v>
      </c>
      <c r="C2608" t="s">
        <v>100</v>
      </c>
      <c r="D2608" t="s">
        <v>11</v>
      </c>
      <c r="E2608" t="s">
        <v>10</v>
      </c>
      <c r="F2608">
        <v>2482</v>
      </c>
      <c r="G2608">
        <v>2485</v>
      </c>
    </row>
    <row r="2609" spans="1:7" x14ac:dyDescent="0.25">
      <c r="A2609">
        <v>2607</v>
      </c>
      <c r="B2609" t="s">
        <v>97</v>
      </c>
      <c r="C2609" t="s">
        <v>100</v>
      </c>
      <c r="D2609" t="s">
        <v>12</v>
      </c>
      <c r="E2609" t="s">
        <v>9</v>
      </c>
      <c r="F2609">
        <v>246</v>
      </c>
      <c r="G2609">
        <v>239</v>
      </c>
    </row>
    <row r="2610" spans="1:7" x14ac:dyDescent="0.25">
      <c r="A2610">
        <v>2608</v>
      </c>
      <c r="B2610" t="s">
        <v>97</v>
      </c>
      <c r="C2610" t="s">
        <v>100</v>
      </c>
      <c r="D2610" t="s">
        <v>12</v>
      </c>
      <c r="E2610" t="s">
        <v>9</v>
      </c>
      <c r="F2610">
        <v>590</v>
      </c>
      <c r="G2610">
        <v>592</v>
      </c>
    </row>
    <row r="2611" spans="1:7" x14ac:dyDescent="0.25">
      <c r="A2611">
        <v>2609</v>
      </c>
      <c r="B2611" t="s">
        <v>97</v>
      </c>
      <c r="C2611" t="s">
        <v>100</v>
      </c>
      <c r="D2611" t="s">
        <v>12</v>
      </c>
      <c r="E2611" t="s">
        <v>9</v>
      </c>
      <c r="F2611">
        <v>940</v>
      </c>
      <c r="G2611">
        <v>941</v>
      </c>
    </row>
    <row r="2612" spans="1:7" x14ac:dyDescent="0.25">
      <c r="A2612">
        <v>2610</v>
      </c>
      <c r="B2612" t="s">
        <v>97</v>
      </c>
      <c r="C2612" t="s">
        <v>100</v>
      </c>
      <c r="D2612" t="s">
        <v>12</v>
      </c>
      <c r="E2612" t="s">
        <v>9</v>
      </c>
      <c r="F2612">
        <v>1294</v>
      </c>
      <c r="G2612">
        <v>1296</v>
      </c>
    </row>
    <row r="2613" spans="1:7" x14ac:dyDescent="0.25">
      <c r="A2613">
        <v>2611</v>
      </c>
      <c r="B2613" t="s">
        <v>97</v>
      </c>
      <c r="C2613" t="s">
        <v>100</v>
      </c>
      <c r="D2613" t="s">
        <v>12</v>
      </c>
      <c r="E2613" t="s">
        <v>9</v>
      </c>
      <c r="F2613">
        <v>1660</v>
      </c>
      <c r="G2613">
        <v>1660</v>
      </c>
    </row>
    <row r="2614" spans="1:7" x14ac:dyDescent="0.25">
      <c r="A2614">
        <v>2612</v>
      </c>
      <c r="B2614" t="s">
        <v>97</v>
      </c>
      <c r="C2614" t="s">
        <v>100</v>
      </c>
      <c r="D2614" t="s">
        <v>12</v>
      </c>
      <c r="E2614" t="s">
        <v>9</v>
      </c>
      <c r="F2614">
        <v>2029</v>
      </c>
      <c r="G2614">
        <v>2023</v>
      </c>
    </row>
    <row r="2615" spans="1:7" x14ac:dyDescent="0.25">
      <c r="A2615">
        <v>2613</v>
      </c>
      <c r="B2615" t="s">
        <v>97</v>
      </c>
      <c r="C2615" t="s">
        <v>100</v>
      </c>
      <c r="D2615" t="s">
        <v>12</v>
      </c>
      <c r="E2615" t="s">
        <v>9</v>
      </c>
      <c r="F2615">
        <v>2412</v>
      </c>
      <c r="G2615">
        <v>2407</v>
      </c>
    </row>
    <row r="2616" spans="1:7" x14ac:dyDescent="0.25">
      <c r="A2616">
        <v>2614</v>
      </c>
      <c r="B2616" t="s">
        <v>97</v>
      </c>
      <c r="C2616" t="s">
        <v>100</v>
      </c>
      <c r="D2616" t="s">
        <v>12</v>
      </c>
      <c r="E2616" t="s">
        <v>10</v>
      </c>
      <c r="F2616">
        <v>127</v>
      </c>
      <c r="G2616">
        <v>127</v>
      </c>
    </row>
    <row r="2617" spans="1:7" x14ac:dyDescent="0.25">
      <c r="A2617">
        <v>2615</v>
      </c>
      <c r="B2617" t="s">
        <v>97</v>
      </c>
      <c r="C2617" t="s">
        <v>100</v>
      </c>
      <c r="D2617" t="s">
        <v>12</v>
      </c>
      <c r="E2617" t="s">
        <v>10</v>
      </c>
      <c r="F2617">
        <v>498</v>
      </c>
      <c r="G2617">
        <v>497</v>
      </c>
    </row>
    <row r="2618" spans="1:7" x14ac:dyDescent="0.25">
      <c r="A2618">
        <v>2616</v>
      </c>
      <c r="B2618" t="s">
        <v>97</v>
      </c>
      <c r="C2618" t="s">
        <v>100</v>
      </c>
      <c r="D2618" t="s">
        <v>12</v>
      </c>
      <c r="E2618" t="s">
        <v>10</v>
      </c>
      <c r="F2618">
        <v>844</v>
      </c>
      <c r="G2618">
        <v>843</v>
      </c>
    </row>
    <row r="2619" spans="1:7" x14ac:dyDescent="0.25">
      <c r="A2619">
        <v>2617</v>
      </c>
      <c r="B2619" t="s">
        <v>97</v>
      </c>
      <c r="C2619" t="s">
        <v>100</v>
      </c>
      <c r="D2619" t="s">
        <v>12</v>
      </c>
      <c r="E2619" t="s">
        <v>10</v>
      </c>
      <c r="F2619">
        <v>1198</v>
      </c>
      <c r="G2619">
        <v>1198</v>
      </c>
    </row>
    <row r="2620" spans="1:7" x14ac:dyDescent="0.25">
      <c r="A2620">
        <v>2618</v>
      </c>
      <c r="B2620" t="s">
        <v>97</v>
      </c>
      <c r="C2620" t="s">
        <v>100</v>
      </c>
      <c r="D2620" t="s">
        <v>12</v>
      </c>
      <c r="E2620" t="s">
        <v>10</v>
      </c>
      <c r="F2620">
        <v>1561</v>
      </c>
      <c r="G2620">
        <v>1561</v>
      </c>
    </row>
    <row r="2621" spans="1:7" x14ac:dyDescent="0.25">
      <c r="A2621">
        <v>2619</v>
      </c>
      <c r="B2621" t="s">
        <v>97</v>
      </c>
      <c r="C2621" t="s">
        <v>100</v>
      </c>
      <c r="D2621" t="s">
        <v>12</v>
      </c>
      <c r="E2621" t="s">
        <v>10</v>
      </c>
      <c r="F2621">
        <v>1913</v>
      </c>
      <c r="G2621">
        <v>1913</v>
      </c>
    </row>
    <row r="2622" spans="1:7" x14ac:dyDescent="0.25">
      <c r="A2622">
        <v>2620</v>
      </c>
      <c r="B2622" t="s">
        <v>97</v>
      </c>
      <c r="C2622" t="s">
        <v>100</v>
      </c>
      <c r="D2622" t="s">
        <v>12</v>
      </c>
      <c r="E2622" t="s">
        <v>10</v>
      </c>
      <c r="F2622">
        <v>2283</v>
      </c>
      <c r="G2622">
        <v>2281</v>
      </c>
    </row>
    <row r="2623" spans="1:7" x14ac:dyDescent="0.25">
      <c r="A2623">
        <v>2621</v>
      </c>
      <c r="B2623" t="s">
        <v>97</v>
      </c>
      <c r="C2623" t="s">
        <v>100</v>
      </c>
      <c r="D2623" t="s">
        <v>13</v>
      </c>
      <c r="E2623" t="s">
        <v>9</v>
      </c>
      <c r="F2623">
        <v>53</v>
      </c>
      <c r="G2623">
        <v>53</v>
      </c>
    </row>
    <row r="2624" spans="1:7" x14ac:dyDescent="0.25">
      <c r="A2624">
        <v>2622</v>
      </c>
      <c r="B2624" t="s">
        <v>97</v>
      </c>
      <c r="C2624" t="s">
        <v>100</v>
      </c>
      <c r="D2624" t="s">
        <v>13</v>
      </c>
      <c r="E2624" t="s">
        <v>9</v>
      </c>
      <c r="F2624">
        <v>413</v>
      </c>
      <c r="G2624">
        <v>410</v>
      </c>
    </row>
    <row r="2625" spans="1:7" x14ac:dyDescent="0.25">
      <c r="A2625">
        <v>2623</v>
      </c>
      <c r="B2625" t="s">
        <v>97</v>
      </c>
      <c r="C2625" t="s">
        <v>100</v>
      </c>
      <c r="D2625" t="s">
        <v>13</v>
      </c>
      <c r="E2625" t="s">
        <v>9</v>
      </c>
      <c r="F2625">
        <v>761</v>
      </c>
      <c r="G2625">
        <v>764</v>
      </c>
    </row>
    <row r="2626" spans="1:7" x14ac:dyDescent="0.25">
      <c r="A2626">
        <v>2624</v>
      </c>
      <c r="B2626" t="s">
        <v>97</v>
      </c>
      <c r="C2626" t="s">
        <v>100</v>
      </c>
      <c r="D2626" t="s">
        <v>13</v>
      </c>
      <c r="E2626" t="s">
        <v>9</v>
      </c>
      <c r="F2626">
        <v>1110</v>
      </c>
      <c r="G2626">
        <v>1110</v>
      </c>
    </row>
    <row r="2627" spans="1:7" x14ac:dyDescent="0.25">
      <c r="A2627">
        <v>2625</v>
      </c>
      <c r="B2627" t="s">
        <v>97</v>
      </c>
      <c r="C2627" t="s">
        <v>100</v>
      </c>
      <c r="D2627" t="s">
        <v>13</v>
      </c>
      <c r="E2627" t="s">
        <v>9</v>
      </c>
      <c r="F2627">
        <v>1472</v>
      </c>
      <c r="G2627">
        <v>1473</v>
      </c>
    </row>
    <row r="2628" spans="1:7" x14ac:dyDescent="0.25">
      <c r="A2628">
        <v>2626</v>
      </c>
      <c r="B2628" t="s">
        <v>97</v>
      </c>
      <c r="C2628" t="s">
        <v>100</v>
      </c>
      <c r="D2628" t="s">
        <v>13</v>
      </c>
      <c r="E2628" t="s">
        <v>9</v>
      </c>
      <c r="F2628">
        <v>1831</v>
      </c>
      <c r="G2628">
        <v>1833</v>
      </c>
    </row>
    <row r="2629" spans="1:7" x14ac:dyDescent="0.25">
      <c r="A2629">
        <v>2627</v>
      </c>
      <c r="B2629" t="s">
        <v>97</v>
      </c>
      <c r="C2629" t="s">
        <v>100</v>
      </c>
      <c r="D2629" t="s">
        <v>13</v>
      </c>
      <c r="E2629" t="s">
        <v>9</v>
      </c>
      <c r="F2629">
        <v>2195</v>
      </c>
      <c r="G2629">
        <v>2201</v>
      </c>
    </row>
    <row r="2630" spans="1:7" x14ac:dyDescent="0.25">
      <c r="A2630">
        <v>2628</v>
      </c>
      <c r="B2630" t="s">
        <v>97</v>
      </c>
      <c r="C2630" t="s">
        <v>100</v>
      </c>
      <c r="D2630" t="s">
        <v>13</v>
      </c>
      <c r="E2630" t="s">
        <v>10</v>
      </c>
      <c r="F2630">
        <v>299</v>
      </c>
      <c r="G2630">
        <v>299</v>
      </c>
    </row>
    <row r="2631" spans="1:7" x14ac:dyDescent="0.25">
      <c r="A2631">
        <v>2629</v>
      </c>
      <c r="B2631" t="s">
        <v>97</v>
      </c>
      <c r="C2631" t="s">
        <v>100</v>
      </c>
      <c r="D2631" t="s">
        <v>13</v>
      </c>
      <c r="E2631" t="s">
        <v>10</v>
      </c>
      <c r="F2631">
        <v>647</v>
      </c>
      <c r="G2631">
        <v>649</v>
      </c>
    </row>
    <row r="2632" spans="1:7" x14ac:dyDescent="0.25">
      <c r="A2632">
        <v>2630</v>
      </c>
      <c r="B2632" t="s">
        <v>97</v>
      </c>
      <c r="C2632" t="s">
        <v>100</v>
      </c>
      <c r="D2632" t="s">
        <v>13</v>
      </c>
      <c r="E2632" t="s">
        <v>10</v>
      </c>
      <c r="F2632">
        <v>997</v>
      </c>
      <c r="G2632">
        <v>1000</v>
      </c>
    </row>
    <row r="2633" spans="1:7" x14ac:dyDescent="0.25">
      <c r="A2633">
        <v>2631</v>
      </c>
      <c r="B2633" t="s">
        <v>97</v>
      </c>
      <c r="C2633" t="s">
        <v>100</v>
      </c>
      <c r="D2633" t="s">
        <v>13</v>
      </c>
      <c r="E2633" t="s">
        <v>10</v>
      </c>
      <c r="F2633">
        <v>1359</v>
      </c>
      <c r="G2633">
        <v>1361</v>
      </c>
    </row>
    <row r="2634" spans="1:7" x14ac:dyDescent="0.25">
      <c r="A2634">
        <v>2632</v>
      </c>
      <c r="B2634" t="s">
        <v>97</v>
      </c>
      <c r="C2634" t="s">
        <v>100</v>
      </c>
      <c r="D2634" t="s">
        <v>13</v>
      </c>
      <c r="E2634" t="s">
        <v>10</v>
      </c>
      <c r="F2634">
        <v>1719</v>
      </c>
      <c r="G2634">
        <v>1718</v>
      </c>
    </row>
    <row r="2635" spans="1:7" x14ac:dyDescent="0.25">
      <c r="A2635">
        <v>2633</v>
      </c>
      <c r="B2635" t="s">
        <v>97</v>
      </c>
      <c r="C2635" t="s">
        <v>100</v>
      </c>
      <c r="D2635" t="s">
        <v>13</v>
      </c>
      <c r="E2635" t="s">
        <v>10</v>
      </c>
      <c r="F2635">
        <v>2086</v>
      </c>
      <c r="G2635">
        <v>2085</v>
      </c>
    </row>
    <row r="2636" spans="1:7" x14ac:dyDescent="0.25">
      <c r="A2636">
        <v>2634</v>
      </c>
      <c r="B2636" t="s">
        <v>97</v>
      </c>
      <c r="C2636" t="s">
        <v>100</v>
      </c>
      <c r="D2636" t="s">
        <v>13</v>
      </c>
      <c r="E2636" t="s">
        <v>10</v>
      </c>
      <c r="F2636">
        <v>2482</v>
      </c>
      <c r="G2636">
        <v>2484</v>
      </c>
    </row>
    <row r="2637" spans="1:7" x14ac:dyDescent="0.25">
      <c r="A2637">
        <v>2635</v>
      </c>
      <c r="B2637" t="s">
        <v>101</v>
      </c>
      <c r="C2637" t="s">
        <v>102</v>
      </c>
      <c r="D2637" t="s">
        <v>8</v>
      </c>
      <c r="E2637" t="s">
        <v>9</v>
      </c>
      <c r="F2637">
        <v>34</v>
      </c>
      <c r="G2637">
        <v>34</v>
      </c>
    </row>
    <row r="2638" spans="1:7" x14ac:dyDescent="0.25">
      <c r="A2638">
        <v>2636</v>
      </c>
      <c r="B2638" t="s">
        <v>101</v>
      </c>
      <c r="C2638" t="s">
        <v>102</v>
      </c>
      <c r="D2638" t="s">
        <v>8</v>
      </c>
      <c r="E2638" t="s">
        <v>9</v>
      </c>
      <c r="F2638">
        <v>263</v>
      </c>
      <c r="G2638">
        <v>261</v>
      </c>
    </row>
    <row r="2639" spans="1:7" x14ac:dyDescent="0.25">
      <c r="A2639">
        <v>2637</v>
      </c>
      <c r="B2639" t="s">
        <v>101</v>
      </c>
      <c r="C2639" t="s">
        <v>102</v>
      </c>
      <c r="D2639" t="s">
        <v>8</v>
      </c>
      <c r="E2639" t="s">
        <v>9</v>
      </c>
      <c r="F2639">
        <v>493</v>
      </c>
      <c r="G2639">
        <v>493</v>
      </c>
    </row>
    <row r="2640" spans="1:7" x14ac:dyDescent="0.25">
      <c r="A2640">
        <v>2638</v>
      </c>
      <c r="B2640" t="s">
        <v>101</v>
      </c>
      <c r="C2640" t="s">
        <v>102</v>
      </c>
      <c r="D2640" t="s">
        <v>8</v>
      </c>
      <c r="E2640" t="s">
        <v>10</v>
      </c>
      <c r="F2640">
        <v>179</v>
      </c>
      <c r="G2640">
        <v>175</v>
      </c>
    </row>
    <row r="2641" spans="1:7" x14ac:dyDescent="0.25">
      <c r="A2641">
        <v>2639</v>
      </c>
      <c r="B2641" t="s">
        <v>101</v>
      </c>
      <c r="C2641" t="s">
        <v>102</v>
      </c>
      <c r="D2641" t="s">
        <v>8</v>
      </c>
      <c r="E2641" t="s">
        <v>10</v>
      </c>
      <c r="F2641">
        <v>405</v>
      </c>
      <c r="G2641">
        <v>403</v>
      </c>
    </row>
    <row r="2642" spans="1:7" x14ac:dyDescent="0.25">
      <c r="A2642">
        <v>2640</v>
      </c>
      <c r="B2642" t="s">
        <v>101</v>
      </c>
      <c r="C2642" t="s">
        <v>102</v>
      </c>
      <c r="D2642" t="s">
        <v>8</v>
      </c>
      <c r="E2642" t="s">
        <v>10</v>
      </c>
      <c r="F2642">
        <v>637</v>
      </c>
    </row>
    <row r="2643" spans="1:7" x14ac:dyDescent="0.25">
      <c r="A2643">
        <v>2641</v>
      </c>
      <c r="B2643" t="s">
        <v>101</v>
      </c>
      <c r="C2643" t="s">
        <v>102</v>
      </c>
      <c r="D2643" t="s">
        <v>11</v>
      </c>
      <c r="E2643" t="s">
        <v>9</v>
      </c>
      <c r="F2643">
        <v>147</v>
      </c>
      <c r="G2643">
        <v>142</v>
      </c>
    </row>
    <row r="2644" spans="1:7" x14ac:dyDescent="0.25">
      <c r="A2644">
        <v>2642</v>
      </c>
      <c r="B2644" t="s">
        <v>101</v>
      </c>
      <c r="C2644" t="s">
        <v>102</v>
      </c>
      <c r="D2644" t="s">
        <v>11</v>
      </c>
      <c r="E2644" t="s">
        <v>9</v>
      </c>
      <c r="F2644">
        <v>374</v>
      </c>
      <c r="G2644">
        <v>372</v>
      </c>
    </row>
    <row r="2645" spans="1:7" x14ac:dyDescent="0.25">
      <c r="A2645">
        <v>2643</v>
      </c>
      <c r="B2645" t="s">
        <v>101</v>
      </c>
      <c r="C2645" t="s">
        <v>102</v>
      </c>
      <c r="D2645" t="s">
        <v>11</v>
      </c>
      <c r="E2645" t="s">
        <v>9</v>
      </c>
      <c r="F2645">
        <v>600</v>
      </c>
      <c r="G2645">
        <v>604</v>
      </c>
    </row>
    <row r="2646" spans="1:7" x14ac:dyDescent="0.25">
      <c r="A2646">
        <v>2644</v>
      </c>
      <c r="B2646" t="s">
        <v>101</v>
      </c>
      <c r="C2646" t="s">
        <v>102</v>
      </c>
      <c r="D2646" t="s">
        <v>11</v>
      </c>
      <c r="E2646" t="s">
        <v>9</v>
      </c>
      <c r="G2646">
        <v>530</v>
      </c>
    </row>
    <row r="2647" spans="1:7" x14ac:dyDescent="0.25">
      <c r="A2647">
        <v>2645</v>
      </c>
      <c r="B2647" t="s">
        <v>101</v>
      </c>
      <c r="C2647" t="s">
        <v>102</v>
      </c>
      <c r="D2647" t="s">
        <v>11</v>
      </c>
      <c r="E2647" t="s">
        <v>10</v>
      </c>
      <c r="F2647">
        <v>62</v>
      </c>
      <c r="G2647">
        <v>59</v>
      </c>
    </row>
    <row r="2648" spans="1:7" x14ac:dyDescent="0.25">
      <c r="A2648">
        <v>2646</v>
      </c>
      <c r="B2648" t="s">
        <v>101</v>
      </c>
      <c r="C2648" t="s">
        <v>102</v>
      </c>
      <c r="D2648" t="s">
        <v>11</v>
      </c>
      <c r="E2648" t="s">
        <v>10</v>
      </c>
      <c r="F2648">
        <v>289</v>
      </c>
      <c r="G2648">
        <v>287</v>
      </c>
    </row>
    <row r="2649" spans="1:7" x14ac:dyDescent="0.25">
      <c r="A2649">
        <v>2647</v>
      </c>
      <c r="B2649" t="s">
        <v>101</v>
      </c>
      <c r="C2649" t="s">
        <v>102</v>
      </c>
      <c r="D2649" t="s">
        <v>11</v>
      </c>
      <c r="E2649" t="s">
        <v>10</v>
      </c>
      <c r="F2649">
        <v>532</v>
      </c>
    </row>
    <row r="2650" spans="1:7" x14ac:dyDescent="0.25">
      <c r="A2650">
        <v>2648</v>
      </c>
      <c r="B2650" t="s">
        <v>101</v>
      </c>
      <c r="C2650" t="s">
        <v>102</v>
      </c>
      <c r="D2650" t="s">
        <v>12</v>
      </c>
      <c r="E2650" t="s">
        <v>9</v>
      </c>
      <c r="F2650">
        <v>34</v>
      </c>
      <c r="G2650">
        <v>35</v>
      </c>
    </row>
    <row r="2651" spans="1:7" x14ac:dyDescent="0.25">
      <c r="A2651">
        <v>2649</v>
      </c>
      <c r="B2651" t="s">
        <v>101</v>
      </c>
      <c r="C2651" t="s">
        <v>102</v>
      </c>
      <c r="D2651" t="s">
        <v>12</v>
      </c>
      <c r="E2651" t="s">
        <v>9</v>
      </c>
      <c r="F2651">
        <v>263</v>
      </c>
      <c r="G2651">
        <v>264</v>
      </c>
    </row>
    <row r="2652" spans="1:7" x14ac:dyDescent="0.25">
      <c r="A2652">
        <v>2650</v>
      </c>
      <c r="B2652" t="s">
        <v>101</v>
      </c>
      <c r="C2652" t="s">
        <v>102</v>
      </c>
      <c r="D2652" t="s">
        <v>12</v>
      </c>
      <c r="E2652" t="s">
        <v>9</v>
      </c>
      <c r="F2652">
        <v>493</v>
      </c>
      <c r="G2652">
        <v>494</v>
      </c>
    </row>
    <row r="2653" spans="1:7" x14ac:dyDescent="0.25">
      <c r="A2653">
        <v>2651</v>
      </c>
      <c r="B2653" t="s">
        <v>101</v>
      </c>
      <c r="C2653" t="s">
        <v>102</v>
      </c>
      <c r="D2653" t="s">
        <v>12</v>
      </c>
      <c r="E2653" t="s">
        <v>10</v>
      </c>
      <c r="F2653">
        <v>179</v>
      </c>
      <c r="G2653">
        <v>184</v>
      </c>
    </row>
    <row r="2654" spans="1:7" x14ac:dyDescent="0.25">
      <c r="A2654">
        <v>2652</v>
      </c>
      <c r="B2654" t="s">
        <v>101</v>
      </c>
      <c r="C2654" t="s">
        <v>102</v>
      </c>
      <c r="D2654" t="s">
        <v>12</v>
      </c>
      <c r="E2654" t="s">
        <v>10</v>
      </c>
      <c r="F2654">
        <v>405</v>
      </c>
    </row>
    <row r="2655" spans="1:7" x14ac:dyDescent="0.25">
      <c r="A2655">
        <v>2653</v>
      </c>
      <c r="B2655" t="s">
        <v>101</v>
      </c>
      <c r="C2655" t="s">
        <v>102</v>
      </c>
      <c r="D2655" t="s">
        <v>12</v>
      </c>
      <c r="E2655" t="s">
        <v>10</v>
      </c>
      <c r="F2655">
        <v>637</v>
      </c>
    </row>
    <row r="2656" spans="1:7" x14ac:dyDescent="0.25">
      <c r="A2656">
        <v>2654</v>
      </c>
      <c r="B2656" t="s">
        <v>101</v>
      </c>
      <c r="C2656" t="s">
        <v>102</v>
      </c>
      <c r="D2656" t="s">
        <v>13</v>
      </c>
      <c r="E2656" t="s">
        <v>9</v>
      </c>
      <c r="F2656">
        <v>147</v>
      </c>
      <c r="G2656">
        <v>147</v>
      </c>
    </row>
    <row r="2657" spans="1:7" x14ac:dyDescent="0.25">
      <c r="A2657">
        <v>2655</v>
      </c>
      <c r="B2657" t="s">
        <v>101</v>
      </c>
      <c r="C2657" t="s">
        <v>102</v>
      </c>
      <c r="D2657" t="s">
        <v>13</v>
      </c>
      <c r="E2657" t="s">
        <v>9</v>
      </c>
      <c r="F2657">
        <v>374</v>
      </c>
      <c r="G2657">
        <v>373</v>
      </c>
    </row>
    <row r="2658" spans="1:7" x14ac:dyDescent="0.25">
      <c r="A2658">
        <v>2656</v>
      </c>
      <c r="B2658" t="s">
        <v>101</v>
      </c>
      <c r="C2658" t="s">
        <v>102</v>
      </c>
      <c r="D2658" t="s">
        <v>13</v>
      </c>
      <c r="E2658" t="s">
        <v>9</v>
      </c>
      <c r="F2658">
        <v>600</v>
      </c>
      <c r="G2658">
        <v>609</v>
      </c>
    </row>
    <row r="2659" spans="1:7" x14ac:dyDescent="0.25">
      <c r="A2659">
        <v>2657</v>
      </c>
      <c r="B2659" t="s">
        <v>101</v>
      </c>
      <c r="C2659" t="s">
        <v>102</v>
      </c>
      <c r="D2659" t="s">
        <v>13</v>
      </c>
      <c r="E2659" t="s">
        <v>10</v>
      </c>
      <c r="F2659">
        <v>62</v>
      </c>
    </row>
    <row r="2660" spans="1:7" x14ac:dyDescent="0.25">
      <c r="A2660">
        <v>2658</v>
      </c>
      <c r="B2660" t="s">
        <v>101</v>
      </c>
      <c r="C2660" t="s">
        <v>102</v>
      </c>
      <c r="D2660" t="s">
        <v>13</v>
      </c>
      <c r="E2660" t="s">
        <v>10</v>
      </c>
      <c r="F2660">
        <v>289</v>
      </c>
    </row>
    <row r="2661" spans="1:7" x14ac:dyDescent="0.25">
      <c r="A2661">
        <v>2659</v>
      </c>
      <c r="B2661" t="s">
        <v>101</v>
      </c>
      <c r="C2661" t="s">
        <v>102</v>
      </c>
      <c r="D2661" t="s">
        <v>13</v>
      </c>
      <c r="E2661" t="s">
        <v>10</v>
      </c>
      <c r="F2661">
        <v>532</v>
      </c>
    </row>
    <row r="2662" spans="1:7" x14ac:dyDescent="0.25">
      <c r="A2662">
        <v>2660</v>
      </c>
      <c r="B2662" t="s">
        <v>101</v>
      </c>
      <c r="C2662" t="s">
        <v>103</v>
      </c>
      <c r="D2662" t="s">
        <v>8</v>
      </c>
      <c r="E2662" t="s">
        <v>9</v>
      </c>
      <c r="F2662">
        <v>23</v>
      </c>
      <c r="G2662">
        <v>21</v>
      </c>
    </row>
    <row r="2663" spans="1:7" x14ac:dyDescent="0.25">
      <c r="A2663">
        <v>2661</v>
      </c>
      <c r="B2663" t="s">
        <v>101</v>
      </c>
      <c r="C2663" t="s">
        <v>103</v>
      </c>
      <c r="D2663" t="s">
        <v>8</v>
      </c>
      <c r="E2663" t="s">
        <v>9</v>
      </c>
      <c r="F2663">
        <v>277</v>
      </c>
      <c r="G2663">
        <v>276</v>
      </c>
    </row>
    <row r="2664" spans="1:7" x14ac:dyDescent="0.25">
      <c r="A2664">
        <v>2662</v>
      </c>
      <c r="B2664" t="s">
        <v>101</v>
      </c>
      <c r="C2664" t="s">
        <v>103</v>
      </c>
      <c r="D2664" t="s">
        <v>8</v>
      </c>
      <c r="E2664" t="s">
        <v>9</v>
      </c>
      <c r="F2664">
        <v>519</v>
      </c>
      <c r="G2664">
        <v>518</v>
      </c>
    </row>
    <row r="2665" spans="1:7" x14ac:dyDescent="0.25">
      <c r="A2665">
        <v>2663</v>
      </c>
      <c r="B2665" t="s">
        <v>101</v>
      </c>
      <c r="C2665" t="s">
        <v>103</v>
      </c>
      <c r="D2665" t="s">
        <v>8</v>
      </c>
      <c r="E2665" t="s">
        <v>9</v>
      </c>
      <c r="F2665">
        <v>740</v>
      </c>
      <c r="G2665">
        <v>738</v>
      </c>
    </row>
    <row r="2666" spans="1:7" x14ac:dyDescent="0.25">
      <c r="A2666">
        <v>2664</v>
      </c>
      <c r="B2666" t="s">
        <v>101</v>
      </c>
      <c r="C2666" t="s">
        <v>103</v>
      </c>
      <c r="D2666" t="s">
        <v>8</v>
      </c>
      <c r="E2666" t="s">
        <v>10</v>
      </c>
      <c r="F2666">
        <v>194</v>
      </c>
      <c r="G2666">
        <v>194</v>
      </c>
    </row>
    <row r="2667" spans="1:7" x14ac:dyDescent="0.25">
      <c r="A2667">
        <v>2665</v>
      </c>
      <c r="B2667" t="s">
        <v>101</v>
      </c>
      <c r="C2667" t="s">
        <v>103</v>
      </c>
      <c r="D2667" t="s">
        <v>8</v>
      </c>
      <c r="E2667" t="s">
        <v>10</v>
      </c>
      <c r="F2667">
        <v>435</v>
      </c>
    </row>
    <row r="2668" spans="1:7" x14ac:dyDescent="0.25">
      <c r="A2668">
        <v>2666</v>
      </c>
      <c r="B2668" t="s">
        <v>101</v>
      </c>
      <c r="C2668" t="s">
        <v>103</v>
      </c>
      <c r="D2668" t="s">
        <v>8</v>
      </c>
      <c r="E2668" t="s">
        <v>10</v>
      </c>
      <c r="F2668">
        <v>671</v>
      </c>
    </row>
    <row r="2669" spans="1:7" x14ac:dyDescent="0.25">
      <c r="A2669">
        <v>2667</v>
      </c>
      <c r="B2669" t="s">
        <v>101</v>
      </c>
      <c r="C2669" t="s">
        <v>103</v>
      </c>
      <c r="D2669" t="s">
        <v>8</v>
      </c>
      <c r="E2669" t="s">
        <v>10</v>
      </c>
      <c r="F2669">
        <v>901</v>
      </c>
      <c r="G2669">
        <v>903</v>
      </c>
    </row>
    <row r="2670" spans="1:7" x14ac:dyDescent="0.25">
      <c r="A2670">
        <v>2668</v>
      </c>
      <c r="B2670" t="s">
        <v>101</v>
      </c>
      <c r="C2670" t="s">
        <v>103</v>
      </c>
      <c r="D2670" t="s">
        <v>11</v>
      </c>
      <c r="E2670" t="s">
        <v>9</v>
      </c>
      <c r="F2670">
        <v>146</v>
      </c>
      <c r="G2670">
        <v>145</v>
      </c>
    </row>
    <row r="2671" spans="1:7" x14ac:dyDescent="0.25">
      <c r="A2671">
        <v>2669</v>
      </c>
      <c r="B2671" t="s">
        <v>101</v>
      </c>
      <c r="C2671" t="s">
        <v>103</v>
      </c>
      <c r="D2671" t="s">
        <v>11</v>
      </c>
      <c r="E2671" t="s">
        <v>9</v>
      </c>
      <c r="F2671">
        <v>394</v>
      </c>
      <c r="G2671">
        <v>395</v>
      </c>
    </row>
    <row r="2672" spans="1:7" x14ac:dyDescent="0.25">
      <c r="A2672">
        <v>2670</v>
      </c>
      <c r="B2672" t="s">
        <v>101</v>
      </c>
      <c r="C2672" t="s">
        <v>103</v>
      </c>
      <c r="D2672" t="s">
        <v>11</v>
      </c>
      <c r="E2672" t="s">
        <v>9</v>
      </c>
      <c r="F2672">
        <v>625</v>
      </c>
      <c r="G2672">
        <v>628</v>
      </c>
    </row>
    <row r="2673" spans="1:7" x14ac:dyDescent="0.25">
      <c r="A2673">
        <v>2671</v>
      </c>
      <c r="B2673" t="s">
        <v>101</v>
      </c>
      <c r="C2673" t="s">
        <v>103</v>
      </c>
      <c r="D2673" t="s">
        <v>11</v>
      </c>
      <c r="E2673" t="s">
        <v>9</v>
      </c>
      <c r="F2673">
        <v>863</v>
      </c>
      <c r="G2673">
        <v>861</v>
      </c>
    </row>
    <row r="2674" spans="1:7" x14ac:dyDescent="0.25">
      <c r="A2674">
        <v>2672</v>
      </c>
      <c r="B2674" t="s">
        <v>101</v>
      </c>
      <c r="C2674" t="s">
        <v>103</v>
      </c>
      <c r="D2674" t="s">
        <v>11</v>
      </c>
      <c r="E2674" t="s">
        <v>10</v>
      </c>
      <c r="F2674">
        <v>62</v>
      </c>
      <c r="G2674">
        <v>63</v>
      </c>
    </row>
    <row r="2675" spans="1:7" x14ac:dyDescent="0.25">
      <c r="A2675">
        <v>2673</v>
      </c>
      <c r="B2675" t="s">
        <v>101</v>
      </c>
      <c r="C2675" t="s">
        <v>103</v>
      </c>
      <c r="D2675" t="s">
        <v>11</v>
      </c>
      <c r="E2675" t="s">
        <v>10</v>
      </c>
      <c r="F2675">
        <v>310</v>
      </c>
      <c r="G2675">
        <v>309</v>
      </c>
    </row>
    <row r="2676" spans="1:7" x14ac:dyDescent="0.25">
      <c r="A2676">
        <v>2674</v>
      </c>
      <c r="B2676" t="s">
        <v>101</v>
      </c>
      <c r="C2676" t="s">
        <v>103</v>
      </c>
      <c r="D2676" t="s">
        <v>11</v>
      </c>
      <c r="E2676" t="s">
        <v>10</v>
      </c>
      <c r="F2676">
        <v>550</v>
      </c>
      <c r="G2676">
        <v>550</v>
      </c>
    </row>
    <row r="2677" spans="1:7" x14ac:dyDescent="0.25">
      <c r="A2677">
        <v>2675</v>
      </c>
      <c r="B2677" t="s">
        <v>101</v>
      </c>
      <c r="C2677" t="s">
        <v>103</v>
      </c>
      <c r="D2677" t="s">
        <v>11</v>
      </c>
      <c r="E2677" t="s">
        <v>10</v>
      </c>
      <c r="F2677">
        <v>782</v>
      </c>
      <c r="G2677">
        <v>780</v>
      </c>
    </row>
    <row r="2678" spans="1:7" x14ac:dyDescent="0.25">
      <c r="A2678">
        <v>2676</v>
      </c>
      <c r="B2678" t="s">
        <v>101</v>
      </c>
      <c r="C2678" t="s">
        <v>103</v>
      </c>
      <c r="D2678" t="s">
        <v>12</v>
      </c>
      <c r="E2678" t="s">
        <v>9</v>
      </c>
      <c r="F2678">
        <v>23</v>
      </c>
      <c r="G2678">
        <v>24</v>
      </c>
    </row>
    <row r="2679" spans="1:7" x14ac:dyDescent="0.25">
      <c r="A2679">
        <v>2677</v>
      </c>
      <c r="B2679" t="s">
        <v>101</v>
      </c>
      <c r="C2679" t="s">
        <v>103</v>
      </c>
      <c r="D2679" t="s">
        <v>12</v>
      </c>
      <c r="E2679" t="s">
        <v>9</v>
      </c>
      <c r="F2679">
        <v>277</v>
      </c>
      <c r="G2679">
        <v>276</v>
      </c>
    </row>
    <row r="2680" spans="1:7" x14ac:dyDescent="0.25">
      <c r="A2680">
        <v>2678</v>
      </c>
      <c r="B2680" t="s">
        <v>101</v>
      </c>
      <c r="C2680" t="s">
        <v>103</v>
      </c>
      <c r="D2680" t="s">
        <v>12</v>
      </c>
      <c r="E2680" t="s">
        <v>9</v>
      </c>
      <c r="F2680">
        <v>519</v>
      </c>
      <c r="G2680">
        <v>517</v>
      </c>
    </row>
    <row r="2681" spans="1:7" x14ac:dyDescent="0.25">
      <c r="A2681">
        <v>2679</v>
      </c>
      <c r="B2681" t="s">
        <v>101</v>
      </c>
      <c r="C2681" t="s">
        <v>103</v>
      </c>
      <c r="D2681" t="s">
        <v>12</v>
      </c>
      <c r="E2681" t="s">
        <v>9</v>
      </c>
      <c r="F2681">
        <v>740</v>
      </c>
      <c r="G2681">
        <v>737</v>
      </c>
    </row>
    <row r="2682" spans="1:7" x14ac:dyDescent="0.25">
      <c r="A2682">
        <v>2680</v>
      </c>
      <c r="B2682" t="s">
        <v>101</v>
      </c>
      <c r="C2682" t="s">
        <v>103</v>
      </c>
      <c r="D2682" t="s">
        <v>12</v>
      </c>
      <c r="E2682" t="s">
        <v>10</v>
      </c>
      <c r="F2682">
        <v>194</v>
      </c>
    </row>
    <row r="2683" spans="1:7" x14ac:dyDescent="0.25">
      <c r="A2683">
        <v>2681</v>
      </c>
      <c r="B2683" t="s">
        <v>101</v>
      </c>
      <c r="C2683" t="s">
        <v>103</v>
      </c>
      <c r="D2683" t="s">
        <v>12</v>
      </c>
      <c r="E2683" t="s">
        <v>10</v>
      </c>
      <c r="F2683">
        <v>435</v>
      </c>
      <c r="G2683">
        <v>438</v>
      </c>
    </row>
    <row r="2684" spans="1:7" x14ac:dyDescent="0.25">
      <c r="A2684">
        <v>2682</v>
      </c>
      <c r="B2684" t="s">
        <v>101</v>
      </c>
      <c r="C2684" t="s">
        <v>103</v>
      </c>
      <c r="D2684" t="s">
        <v>12</v>
      </c>
      <c r="E2684" t="s">
        <v>10</v>
      </c>
      <c r="F2684">
        <v>671</v>
      </c>
      <c r="G2684">
        <v>662</v>
      </c>
    </row>
    <row r="2685" spans="1:7" x14ac:dyDescent="0.25">
      <c r="A2685">
        <v>2683</v>
      </c>
      <c r="B2685" t="s">
        <v>101</v>
      </c>
      <c r="C2685" t="s">
        <v>103</v>
      </c>
      <c r="D2685" t="s">
        <v>12</v>
      </c>
      <c r="E2685" t="s">
        <v>10</v>
      </c>
      <c r="F2685">
        <v>901</v>
      </c>
      <c r="G2685">
        <v>901</v>
      </c>
    </row>
    <row r="2686" spans="1:7" x14ac:dyDescent="0.25">
      <c r="A2686">
        <v>2684</v>
      </c>
      <c r="B2686" t="s">
        <v>101</v>
      </c>
      <c r="C2686" t="s">
        <v>103</v>
      </c>
      <c r="D2686" t="s">
        <v>13</v>
      </c>
      <c r="E2686" t="s">
        <v>9</v>
      </c>
      <c r="F2686">
        <v>146</v>
      </c>
    </row>
    <row r="2687" spans="1:7" x14ac:dyDescent="0.25">
      <c r="A2687">
        <v>2685</v>
      </c>
      <c r="B2687" t="s">
        <v>101</v>
      </c>
      <c r="C2687" t="s">
        <v>103</v>
      </c>
      <c r="D2687" t="s">
        <v>13</v>
      </c>
      <c r="E2687" t="s">
        <v>9</v>
      </c>
      <c r="F2687">
        <v>394</v>
      </c>
      <c r="G2687">
        <v>394</v>
      </c>
    </row>
    <row r="2688" spans="1:7" x14ac:dyDescent="0.25">
      <c r="A2688">
        <v>2686</v>
      </c>
      <c r="B2688" t="s">
        <v>101</v>
      </c>
      <c r="C2688" t="s">
        <v>103</v>
      </c>
      <c r="D2688" t="s">
        <v>13</v>
      </c>
      <c r="E2688" t="s">
        <v>9</v>
      </c>
      <c r="F2688">
        <v>625</v>
      </c>
      <c r="G2688">
        <v>631</v>
      </c>
    </row>
    <row r="2689" spans="1:7" x14ac:dyDescent="0.25">
      <c r="A2689">
        <v>2687</v>
      </c>
      <c r="B2689" t="s">
        <v>101</v>
      </c>
      <c r="C2689" t="s">
        <v>103</v>
      </c>
      <c r="D2689" t="s">
        <v>13</v>
      </c>
      <c r="E2689" t="s">
        <v>9</v>
      </c>
      <c r="F2689">
        <v>863</v>
      </c>
      <c r="G2689">
        <v>860</v>
      </c>
    </row>
    <row r="2690" spans="1:7" x14ac:dyDescent="0.25">
      <c r="A2690">
        <v>2688</v>
      </c>
      <c r="B2690" t="s">
        <v>101</v>
      </c>
      <c r="C2690" t="s">
        <v>103</v>
      </c>
      <c r="D2690" t="s">
        <v>13</v>
      </c>
      <c r="E2690" t="s">
        <v>9</v>
      </c>
      <c r="G2690">
        <v>501</v>
      </c>
    </row>
    <row r="2691" spans="1:7" x14ac:dyDescent="0.25">
      <c r="A2691">
        <v>2689</v>
      </c>
      <c r="B2691" t="s">
        <v>101</v>
      </c>
      <c r="C2691" t="s">
        <v>103</v>
      </c>
      <c r="D2691" t="s">
        <v>13</v>
      </c>
      <c r="E2691" t="s">
        <v>10</v>
      </c>
      <c r="F2691">
        <v>62</v>
      </c>
      <c r="G2691">
        <v>61</v>
      </c>
    </row>
    <row r="2692" spans="1:7" x14ac:dyDescent="0.25">
      <c r="A2692">
        <v>2690</v>
      </c>
      <c r="B2692" t="s">
        <v>101</v>
      </c>
      <c r="C2692" t="s">
        <v>103</v>
      </c>
      <c r="D2692" t="s">
        <v>13</v>
      </c>
      <c r="E2692" t="s">
        <v>10</v>
      </c>
      <c r="F2692">
        <v>310</v>
      </c>
      <c r="G2692">
        <v>307</v>
      </c>
    </row>
    <row r="2693" spans="1:7" x14ac:dyDescent="0.25">
      <c r="A2693">
        <v>2691</v>
      </c>
      <c r="B2693" t="s">
        <v>101</v>
      </c>
      <c r="C2693" t="s">
        <v>103</v>
      </c>
      <c r="D2693" t="s">
        <v>13</v>
      </c>
      <c r="E2693" t="s">
        <v>10</v>
      </c>
      <c r="F2693">
        <v>550</v>
      </c>
      <c r="G2693">
        <v>545</v>
      </c>
    </row>
    <row r="2694" spans="1:7" x14ac:dyDescent="0.25">
      <c r="A2694">
        <v>2692</v>
      </c>
      <c r="B2694" t="s">
        <v>101</v>
      </c>
      <c r="C2694" t="s">
        <v>103</v>
      </c>
      <c r="D2694" t="s">
        <v>13</v>
      </c>
      <c r="E2694" t="s">
        <v>10</v>
      </c>
      <c r="F2694">
        <v>782</v>
      </c>
      <c r="G2694">
        <v>779</v>
      </c>
    </row>
    <row r="2695" spans="1:7" x14ac:dyDescent="0.25">
      <c r="A2695">
        <v>2693</v>
      </c>
      <c r="B2695" t="s">
        <v>101</v>
      </c>
      <c r="C2695" t="s">
        <v>103</v>
      </c>
      <c r="D2695" t="s">
        <v>13</v>
      </c>
      <c r="E2695" t="s">
        <v>10</v>
      </c>
      <c r="G2695">
        <v>884</v>
      </c>
    </row>
    <row r="2696" spans="1:7" x14ac:dyDescent="0.25">
      <c r="A2696">
        <v>2694</v>
      </c>
      <c r="B2696" t="s">
        <v>101</v>
      </c>
      <c r="C2696" t="s">
        <v>104</v>
      </c>
      <c r="D2696" t="s">
        <v>8</v>
      </c>
      <c r="E2696" t="s">
        <v>9</v>
      </c>
      <c r="F2696">
        <v>48</v>
      </c>
      <c r="G2696">
        <v>47</v>
      </c>
    </row>
    <row r="2697" spans="1:7" x14ac:dyDescent="0.25">
      <c r="A2697">
        <v>2695</v>
      </c>
      <c r="B2697" t="s">
        <v>101</v>
      </c>
      <c r="C2697" t="s">
        <v>104</v>
      </c>
      <c r="D2697" t="s">
        <v>8</v>
      </c>
      <c r="E2697" t="s">
        <v>9</v>
      </c>
      <c r="F2697">
        <v>325</v>
      </c>
      <c r="G2697">
        <v>326</v>
      </c>
    </row>
    <row r="2698" spans="1:7" x14ac:dyDescent="0.25">
      <c r="A2698">
        <v>2696</v>
      </c>
      <c r="B2698" t="s">
        <v>101</v>
      </c>
      <c r="C2698" t="s">
        <v>104</v>
      </c>
      <c r="D2698" t="s">
        <v>8</v>
      </c>
      <c r="E2698" t="s">
        <v>9</v>
      </c>
      <c r="F2698">
        <v>586</v>
      </c>
      <c r="G2698">
        <v>587</v>
      </c>
    </row>
    <row r="2699" spans="1:7" x14ac:dyDescent="0.25">
      <c r="A2699">
        <v>2697</v>
      </c>
      <c r="B2699" t="s">
        <v>101</v>
      </c>
      <c r="C2699" t="s">
        <v>104</v>
      </c>
      <c r="D2699" t="s">
        <v>8</v>
      </c>
      <c r="E2699" t="s">
        <v>9</v>
      </c>
      <c r="F2699">
        <v>836</v>
      </c>
      <c r="G2699">
        <v>837</v>
      </c>
    </row>
    <row r="2700" spans="1:7" x14ac:dyDescent="0.25">
      <c r="A2700">
        <v>2698</v>
      </c>
      <c r="B2700" t="s">
        <v>101</v>
      </c>
      <c r="C2700" t="s">
        <v>104</v>
      </c>
      <c r="D2700" t="s">
        <v>8</v>
      </c>
      <c r="E2700" t="s">
        <v>10</v>
      </c>
      <c r="F2700">
        <v>230</v>
      </c>
      <c r="G2700">
        <v>229</v>
      </c>
    </row>
    <row r="2701" spans="1:7" x14ac:dyDescent="0.25">
      <c r="A2701">
        <v>2699</v>
      </c>
      <c r="B2701" t="s">
        <v>101</v>
      </c>
      <c r="C2701" t="s">
        <v>104</v>
      </c>
      <c r="D2701" t="s">
        <v>8</v>
      </c>
      <c r="E2701" t="s">
        <v>10</v>
      </c>
      <c r="F2701">
        <v>493</v>
      </c>
      <c r="G2701">
        <v>493</v>
      </c>
    </row>
    <row r="2702" spans="1:7" x14ac:dyDescent="0.25">
      <c r="A2702">
        <v>2700</v>
      </c>
      <c r="B2702" t="s">
        <v>101</v>
      </c>
      <c r="C2702" t="s">
        <v>104</v>
      </c>
      <c r="D2702" t="s">
        <v>8</v>
      </c>
      <c r="E2702" t="s">
        <v>10</v>
      </c>
      <c r="F2702">
        <v>747</v>
      </c>
      <c r="G2702">
        <v>747</v>
      </c>
    </row>
    <row r="2703" spans="1:7" x14ac:dyDescent="0.25">
      <c r="A2703">
        <v>2701</v>
      </c>
      <c r="B2703" t="s">
        <v>101</v>
      </c>
      <c r="C2703" t="s">
        <v>104</v>
      </c>
      <c r="D2703" t="s">
        <v>8</v>
      </c>
      <c r="E2703" t="s">
        <v>10</v>
      </c>
      <c r="G2703">
        <v>1011</v>
      </c>
    </row>
    <row r="2704" spans="1:7" x14ac:dyDescent="0.25">
      <c r="A2704">
        <v>2702</v>
      </c>
      <c r="B2704" t="s">
        <v>101</v>
      </c>
      <c r="C2704" t="s">
        <v>104</v>
      </c>
      <c r="D2704" t="s">
        <v>11</v>
      </c>
      <c r="E2704" t="s">
        <v>9</v>
      </c>
      <c r="F2704">
        <v>196</v>
      </c>
      <c r="G2704">
        <v>193</v>
      </c>
    </row>
    <row r="2705" spans="1:7" x14ac:dyDescent="0.25">
      <c r="A2705">
        <v>2703</v>
      </c>
      <c r="B2705" t="s">
        <v>101</v>
      </c>
      <c r="C2705" t="s">
        <v>104</v>
      </c>
      <c r="D2705" t="s">
        <v>11</v>
      </c>
      <c r="E2705" t="s">
        <v>9</v>
      </c>
      <c r="F2705">
        <v>456</v>
      </c>
      <c r="G2705">
        <v>457</v>
      </c>
    </row>
    <row r="2706" spans="1:7" x14ac:dyDescent="0.25">
      <c r="A2706">
        <v>2704</v>
      </c>
      <c r="B2706" t="s">
        <v>101</v>
      </c>
      <c r="C2706" t="s">
        <v>104</v>
      </c>
      <c r="D2706" t="s">
        <v>11</v>
      </c>
      <c r="E2706" t="s">
        <v>9</v>
      </c>
      <c r="F2706">
        <v>712</v>
      </c>
      <c r="G2706">
        <v>714</v>
      </c>
    </row>
    <row r="2707" spans="1:7" x14ac:dyDescent="0.25">
      <c r="A2707">
        <v>2705</v>
      </c>
      <c r="B2707" t="s">
        <v>101</v>
      </c>
      <c r="C2707" t="s">
        <v>104</v>
      </c>
      <c r="D2707" t="s">
        <v>11</v>
      </c>
      <c r="E2707" t="s">
        <v>9</v>
      </c>
      <c r="F2707">
        <v>985</v>
      </c>
      <c r="G2707">
        <v>977</v>
      </c>
    </row>
    <row r="2708" spans="1:7" x14ac:dyDescent="0.25">
      <c r="A2708">
        <v>2706</v>
      </c>
      <c r="B2708" t="s">
        <v>101</v>
      </c>
      <c r="C2708" t="s">
        <v>104</v>
      </c>
      <c r="D2708" t="s">
        <v>11</v>
      </c>
      <c r="E2708" t="s">
        <v>10</v>
      </c>
      <c r="F2708">
        <v>104</v>
      </c>
      <c r="G2708">
        <v>108</v>
      </c>
    </row>
    <row r="2709" spans="1:7" x14ac:dyDescent="0.25">
      <c r="A2709">
        <v>2707</v>
      </c>
      <c r="B2709" t="s">
        <v>101</v>
      </c>
      <c r="C2709" t="s">
        <v>104</v>
      </c>
      <c r="D2709" t="s">
        <v>11</v>
      </c>
      <c r="E2709" t="s">
        <v>10</v>
      </c>
      <c r="F2709">
        <v>365</v>
      </c>
    </row>
    <row r="2710" spans="1:7" x14ac:dyDescent="0.25">
      <c r="A2710">
        <v>2708</v>
      </c>
      <c r="B2710" t="s">
        <v>101</v>
      </c>
      <c r="C2710" t="s">
        <v>104</v>
      </c>
      <c r="D2710" t="s">
        <v>11</v>
      </c>
      <c r="E2710" t="s">
        <v>10</v>
      </c>
      <c r="F2710">
        <v>626</v>
      </c>
      <c r="G2710">
        <v>627</v>
      </c>
    </row>
    <row r="2711" spans="1:7" x14ac:dyDescent="0.25">
      <c r="A2711">
        <v>2709</v>
      </c>
      <c r="B2711" t="s">
        <v>101</v>
      </c>
      <c r="C2711" t="s">
        <v>104</v>
      </c>
      <c r="D2711" t="s">
        <v>11</v>
      </c>
      <c r="E2711" t="s">
        <v>10</v>
      </c>
      <c r="F2711">
        <v>874</v>
      </c>
    </row>
    <row r="2712" spans="1:7" x14ac:dyDescent="0.25">
      <c r="A2712">
        <v>2710</v>
      </c>
      <c r="B2712" t="s">
        <v>101</v>
      </c>
      <c r="C2712" t="s">
        <v>104</v>
      </c>
      <c r="D2712" t="s">
        <v>12</v>
      </c>
      <c r="E2712" t="s">
        <v>9</v>
      </c>
      <c r="F2712">
        <v>48</v>
      </c>
    </row>
    <row r="2713" spans="1:7" x14ac:dyDescent="0.25">
      <c r="A2713">
        <v>2711</v>
      </c>
      <c r="B2713" t="s">
        <v>101</v>
      </c>
      <c r="C2713" t="s">
        <v>104</v>
      </c>
      <c r="D2713" t="s">
        <v>12</v>
      </c>
      <c r="E2713" t="s">
        <v>9</v>
      </c>
      <c r="F2713">
        <v>325</v>
      </c>
      <c r="G2713">
        <v>324</v>
      </c>
    </row>
    <row r="2714" spans="1:7" x14ac:dyDescent="0.25">
      <c r="A2714">
        <v>2712</v>
      </c>
      <c r="B2714" t="s">
        <v>101</v>
      </c>
      <c r="C2714" t="s">
        <v>104</v>
      </c>
      <c r="D2714" t="s">
        <v>12</v>
      </c>
      <c r="E2714" t="s">
        <v>9</v>
      </c>
      <c r="F2714">
        <v>586</v>
      </c>
      <c r="G2714">
        <v>588</v>
      </c>
    </row>
    <row r="2715" spans="1:7" x14ac:dyDescent="0.25">
      <c r="A2715">
        <v>2713</v>
      </c>
      <c r="B2715" t="s">
        <v>101</v>
      </c>
      <c r="C2715" t="s">
        <v>104</v>
      </c>
      <c r="D2715" t="s">
        <v>12</v>
      </c>
      <c r="E2715" t="s">
        <v>9</v>
      </c>
      <c r="F2715">
        <v>836</v>
      </c>
      <c r="G2715">
        <v>824</v>
      </c>
    </row>
    <row r="2716" spans="1:7" x14ac:dyDescent="0.25">
      <c r="A2716">
        <v>2714</v>
      </c>
      <c r="B2716" t="s">
        <v>101</v>
      </c>
      <c r="C2716" t="s">
        <v>104</v>
      </c>
      <c r="D2716" t="s">
        <v>12</v>
      </c>
      <c r="E2716" t="s">
        <v>10</v>
      </c>
      <c r="F2716">
        <v>230</v>
      </c>
      <c r="G2716">
        <v>235</v>
      </c>
    </row>
    <row r="2717" spans="1:7" x14ac:dyDescent="0.25">
      <c r="A2717">
        <v>2715</v>
      </c>
      <c r="B2717" t="s">
        <v>101</v>
      </c>
      <c r="C2717" t="s">
        <v>104</v>
      </c>
      <c r="D2717" t="s">
        <v>12</v>
      </c>
      <c r="E2717" t="s">
        <v>10</v>
      </c>
      <c r="F2717">
        <v>493</v>
      </c>
      <c r="G2717">
        <v>501</v>
      </c>
    </row>
    <row r="2718" spans="1:7" x14ac:dyDescent="0.25">
      <c r="A2718">
        <v>2716</v>
      </c>
      <c r="B2718" t="s">
        <v>101</v>
      </c>
      <c r="C2718" t="s">
        <v>104</v>
      </c>
      <c r="D2718" t="s">
        <v>12</v>
      </c>
      <c r="E2718" t="s">
        <v>10</v>
      </c>
      <c r="F2718">
        <v>747</v>
      </c>
      <c r="G2718">
        <v>746</v>
      </c>
    </row>
    <row r="2719" spans="1:7" x14ac:dyDescent="0.25">
      <c r="A2719">
        <v>2717</v>
      </c>
      <c r="B2719" t="s">
        <v>101</v>
      </c>
      <c r="C2719" t="s">
        <v>104</v>
      </c>
      <c r="D2719" t="s">
        <v>13</v>
      </c>
      <c r="E2719" t="s">
        <v>9</v>
      </c>
      <c r="F2719">
        <v>196</v>
      </c>
      <c r="G2719">
        <v>200</v>
      </c>
    </row>
    <row r="2720" spans="1:7" x14ac:dyDescent="0.25">
      <c r="A2720">
        <v>2718</v>
      </c>
      <c r="B2720" t="s">
        <v>101</v>
      </c>
      <c r="C2720" t="s">
        <v>104</v>
      </c>
      <c r="D2720" t="s">
        <v>13</v>
      </c>
      <c r="E2720" t="s">
        <v>9</v>
      </c>
      <c r="F2720">
        <v>456</v>
      </c>
      <c r="G2720">
        <v>451</v>
      </c>
    </row>
    <row r="2721" spans="1:7" x14ac:dyDescent="0.25">
      <c r="A2721">
        <v>2719</v>
      </c>
      <c r="B2721" t="s">
        <v>101</v>
      </c>
      <c r="C2721" t="s">
        <v>104</v>
      </c>
      <c r="D2721" t="s">
        <v>13</v>
      </c>
      <c r="E2721" t="s">
        <v>9</v>
      </c>
      <c r="F2721">
        <v>712</v>
      </c>
      <c r="G2721">
        <v>711</v>
      </c>
    </row>
    <row r="2722" spans="1:7" x14ac:dyDescent="0.25">
      <c r="A2722">
        <v>2720</v>
      </c>
      <c r="B2722" t="s">
        <v>101</v>
      </c>
      <c r="C2722" t="s">
        <v>104</v>
      </c>
      <c r="D2722" t="s">
        <v>13</v>
      </c>
      <c r="E2722" t="s">
        <v>9</v>
      </c>
      <c r="F2722">
        <v>985</v>
      </c>
      <c r="G2722">
        <v>974</v>
      </c>
    </row>
    <row r="2723" spans="1:7" x14ac:dyDescent="0.25">
      <c r="A2723">
        <v>2721</v>
      </c>
      <c r="B2723" t="s">
        <v>101</v>
      </c>
      <c r="C2723" t="s">
        <v>104</v>
      </c>
      <c r="D2723" t="s">
        <v>13</v>
      </c>
      <c r="E2723" t="s">
        <v>9</v>
      </c>
      <c r="G2723">
        <v>295</v>
      </c>
    </row>
    <row r="2724" spans="1:7" x14ac:dyDescent="0.25">
      <c r="A2724">
        <v>2722</v>
      </c>
      <c r="B2724" t="s">
        <v>101</v>
      </c>
      <c r="C2724" t="s">
        <v>104</v>
      </c>
      <c r="D2724" t="s">
        <v>13</v>
      </c>
      <c r="E2724" t="s">
        <v>9</v>
      </c>
      <c r="G2724">
        <v>810</v>
      </c>
    </row>
    <row r="2725" spans="1:7" x14ac:dyDescent="0.25">
      <c r="A2725">
        <v>2723</v>
      </c>
      <c r="B2725" t="s">
        <v>101</v>
      </c>
      <c r="C2725" t="s">
        <v>104</v>
      </c>
      <c r="D2725" t="s">
        <v>13</v>
      </c>
      <c r="E2725" t="s">
        <v>10</v>
      </c>
      <c r="F2725">
        <v>104</v>
      </c>
      <c r="G2725">
        <v>106</v>
      </c>
    </row>
    <row r="2726" spans="1:7" x14ac:dyDescent="0.25">
      <c r="A2726">
        <v>2724</v>
      </c>
      <c r="B2726" t="s">
        <v>101</v>
      </c>
      <c r="C2726" t="s">
        <v>104</v>
      </c>
      <c r="D2726" t="s">
        <v>13</v>
      </c>
      <c r="E2726" t="s">
        <v>10</v>
      </c>
      <c r="F2726">
        <v>365</v>
      </c>
      <c r="G2726">
        <v>375</v>
      </c>
    </row>
    <row r="2727" spans="1:7" x14ac:dyDescent="0.25">
      <c r="A2727">
        <v>2725</v>
      </c>
      <c r="B2727" t="s">
        <v>101</v>
      </c>
      <c r="C2727" t="s">
        <v>104</v>
      </c>
      <c r="D2727" t="s">
        <v>13</v>
      </c>
      <c r="E2727" t="s">
        <v>10</v>
      </c>
      <c r="F2727">
        <v>626</v>
      </c>
      <c r="G2727">
        <v>622</v>
      </c>
    </row>
    <row r="2728" spans="1:7" x14ac:dyDescent="0.25">
      <c r="A2728">
        <v>2726</v>
      </c>
      <c r="B2728" t="s">
        <v>101</v>
      </c>
      <c r="C2728" t="s">
        <v>104</v>
      </c>
      <c r="D2728" t="s">
        <v>13</v>
      </c>
      <c r="E2728" t="s">
        <v>10</v>
      </c>
      <c r="F2728">
        <v>874</v>
      </c>
      <c r="G2728">
        <v>886</v>
      </c>
    </row>
    <row r="2729" spans="1:7" x14ac:dyDescent="0.25">
      <c r="A2729">
        <v>2727</v>
      </c>
      <c r="B2729" t="s">
        <v>101</v>
      </c>
      <c r="C2729" t="s">
        <v>105</v>
      </c>
      <c r="D2729" t="s">
        <v>8</v>
      </c>
      <c r="E2729" t="s">
        <v>9</v>
      </c>
      <c r="F2729">
        <v>185</v>
      </c>
    </row>
    <row r="2730" spans="1:7" x14ac:dyDescent="0.25">
      <c r="A2730">
        <v>2728</v>
      </c>
      <c r="B2730" t="s">
        <v>101</v>
      </c>
      <c r="C2730" t="s">
        <v>105</v>
      </c>
      <c r="D2730" t="s">
        <v>8</v>
      </c>
      <c r="E2730" t="s">
        <v>9</v>
      </c>
      <c r="F2730">
        <v>441</v>
      </c>
      <c r="G2730">
        <v>438</v>
      </c>
    </row>
    <row r="2731" spans="1:7" x14ac:dyDescent="0.25">
      <c r="A2731">
        <v>2729</v>
      </c>
      <c r="B2731" t="s">
        <v>101</v>
      </c>
      <c r="C2731" t="s">
        <v>105</v>
      </c>
      <c r="D2731" t="s">
        <v>8</v>
      </c>
      <c r="E2731" t="s">
        <v>9</v>
      </c>
      <c r="F2731">
        <v>702</v>
      </c>
      <c r="G2731">
        <v>703</v>
      </c>
    </row>
    <row r="2732" spans="1:7" x14ac:dyDescent="0.25">
      <c r="A2732">
        <v>2730</v>
      </c>
      <c r="B2732" t="s">
        <v>101</v>
      </c>
      <c r="C2732" t="s">
        <v>105</v>
      </c>
      <c r="D2732" t="s">
        <v>8</v>
      </c>
      <c r="E2732" t="s">
        <v>9</v>
      </c>
      <c r="F2732">
        <v>945</v>
      </c>
      <c r="G2732">
        <v>952</v>
      </c>
    </row>
    <row r="2733" spans="1:7" x14ac:dyDescent="0.25">
      <c r="A2733">
        <v>2731</v>
      </c>
      <c r="B2733" t="s">
        <v>101</v>
      </c>
      <c r="C2733" t="s">
        <v>105</v>
      </c>
      <c r="D2733" t="s">
        <v>8</v>
      </c>
      <c r="E2733" t="s">
        <v>9</v>
      </c>
      <c r="F2733">
        <v>1236</v>
      </c>
      <c r="G2733">
        <v>1239</v>
      </c>
    </row>
    <row r="2734" spans="1:7" x14ac:dyDescent="0.25">
      <c r="A2734">
        <v>2732</v>
      </c>
      <c r="B2734" t="s">
        <v>101</v>
      </c>
      <c r="C2734" t="s">
        <v>105</v>
      </c>
      <c r="D2734" t="s">
        <v>8</v>
      </c>
      <c r="E2734" t="s">
        <v>10</v>
      </c>
      <c r="F2734">
        <v>90</v>
      </c>
      <c r="G2734">
        <v>90</v>
      </c>
    </row>
    <row r="2735" spans="1:7" x14ac:dyDescent="0.25">
      <c r="A2735">
        <v>2733</v>
      </c>
      <c r="B2735" t="s">
        <v>101</v>
      </c>
      <c r="C2735" t="s">
        <v>105</v>
      </c>
      <c r="D2735" t="s">
        <v>8</v>
      </c>
      <c r="E2735" t="s">
        <v>10</v>
      </c>
      <c r="F2735">
        <v>356</v>
      </c>
      <c r="G2735">
        <v>357</v>
      </c>
    </row>
    <row r="2736" spans="1:7" x14ac:dyDescent="0.25">
      <c r="A2736">
        <v>2734</v>
      </c>
      <c r="B2736" t="s">
        <v>101</v>
      </c>
      <c r="C2736" t="s">
        <v>105</v>
      </c>
      <c r="D2736" t="s">
        <v>8</v>
      </c>
      <c r="E2736" t="s">
        <v>10</v>
      </c>
      <c r="F2736">
        <v>617</v>
      </c>
      <c r="G2736">
        <v>616</v>
      </c>
    </row>
    <row r="2737" spans="1:7" x14ac:dyDescent="0.25">
      <c r="A2737">
        <v>2735</v>
      </c>
      <c r="B2737" t="s">
        <v>101</v>
      </c>
      <c r="C2737" t="s">
        <v>105</v>
      </c>
      <c r="D2737" t="s">
        <v>8</v>
      </c>
      <c r="E2737" t="s">
        <v>10</v>
      </c>
      <c r="F2737">
        <v>867</v>
      </c>
      <c r="G2737">
        <v>868</v>
      </c>
    </row>
    <row r="2738" spans="1:7" x14ac:dyDescent="0.25">
      <c r="A2738">
        <v>2736</v>
      </c>
      <c r="B2738" t="s">
        <v>101</v>
      </c>
      <c r="C2738" t="s">
        <v>105</v>
      </c>
      <c r="D2738" t="s">
        <v>8</v>
      </c>
      <c r="E2738" t="s">
        <v>10</v>
      </c>
      <c r="F2738">
        <v>1156</v>
      </c>
      <c r="G2738">
        <v>1153</v>
      </c>
    </row>
    <row r="2739" spans="1:7" x14ac:dyDescent="0.25">
      <c r="A2739">
        <v>2737</v>
      </c>
      <c r="B2739" t="s">
        <v>101</v>
      </c>
      <c r="C2739" t="s">
        <v>105</v>
      </c>
      <c r="D2739" t="s">
        <v>8</v>
      </c>
      <c r="E2739" t="s">
        <v>10</v>
      </c>
      <c r="G2739">
        <v>198</v>
      </c>
    </row>
    <row r="2740" spans="1:7" x14ac:dyDescent="0.25">
      <c r="A2740">
        <v>2738</v>
      </c>
      <c r="B2740" t="s">
        <v>101</v>
      </c>
      <c r="C2740" t="s">
        <v>105</v>
      </c>
      <c r="D2740" t="s">
        <v>11</v>
      </c>
      <c r="E2740" t="s">
        <v>9</v>
      </c>
      <c r="F2740">
        <v>41</v>
      </c>
      <c r="G2740">
        <v>39</v>
      </c>
    </row>
    <row r="2741" spans="1:7" x14ac:dyDescent="0.25">
      <c r="A2741">
        <v>2739</v>
      </c>
      <c r="B2741" t="s">
        <v>101</v>
      </c>
      <c r="C2741" t="s">
        <v>105</v>
      </c>
      <c r="D2741" t="s">
        <v>11</v>
      </c>
      <c r="E2741" t="s">
        <v>9</v>
      </c>
      <c r="F2741">
        <v>313</v>
      </c>
      <c r="G2741">
        <v>315</v>
      </c>
    </row>
    <row r="2742" spans="1:7" x14ac:dyDescent="0.25">
      <c r="A2742">
        <v>2740</v>
      </c>
      <c r="B2742" t="s">
        <v>101</v>
      </c>
      <c r="C2742" t="s">
        <v>105</v>
      </c>
      <c r="D2742" t="s">
        <v>11</v>
      </c>
      <c r="E2742" t="s">
        <v>9</v>
      </c>
      <c r="F2742">
        <v>568</v>
      </c>
      <c r="G2742">
        <v>571</v>
      </c>
    </row>
    <row r="2743" spans="1:7" x14ac:dyDescent="0.25">
      <c r="A2743">
        <v>2741</v>
      </c>
      <c r="B2743" t="s">
        <v>101</v>
      </c>
      <c r="C2743" t="s">
        <v>105</v>
      </c>
      <c r="D2743" t="s">
        <v>11</v>
      </c>
      <c r="E2743" t="s">
        <v>9</v>
      </c>
      <c r="F2743">
        <v>827</v>
      </c>
      <c r="G2743">
        <v>831</v>
      </c>
    </row>
    <row r="2744" spans="1:7" x14ac:dyDescent="0.25">
      <c r="A2744">
        <v>2742</v>
      </c>
      <c r="B2744" t="s">
        <v>101</v>
      </c>
      <c r="C2744" t="s">
        <v>105</v>
      </c>
      <c r="D2744" t="s">
        <v>11</v>
      </c>
      <c r="E2744" t="s">
        <v>9</v>
      </c>
      <c r="F2744">
        <v>1105</v>
      </c>
      <c r="G2744">
        <v>1113</v>
      </c>
    </row>
    <row r="2745" spans="1:7" x14ac:dyDescent="0.25">
      <c r="A2745">
        <v>2743</v>
      </c>
      <c r="B2745" t="s">
        <v>101</v>
      </c>
      <c r="C2745" t="s">
        <v>105</v>
      </c>
      <c r="D2745" t="s">
        <v>11</v>
      </c>
      <c r="E2745" t="s">
        <v>10</v>
      </c>
      <c r="F2745">
        <v>237</v>
      </c>
    </row>
    <row r="2746" spans="1:7" x14ac:dyDescent="0.25">
      <c r="A2746">
        <v>2744</v>
      </c>
      <c r="B2746" t="s">
        <v>101</v>
      </c>
      <c r="C2746" t="s">
        <v>105</v>
      </c>
      <c r="D2746" t="s">
        <v>11</v>
      </c>
      <c r="E2746" t="s">
        <v>10</v>
      </c>
      <c r="F2746">
        <v>484</v>
      </c>
      <c r="G2746">
        <v>484</v>
      </c>
    </row>
    <row r="2747" spans="1:7" x14ac:dyDescent="0.25">
      <c r="A2747">
        <v>2745</v>
      </c>
      <c r="B2747" t="s">
        <v>101</v>
      </c>
      <c r="C2747" t="s">
        <v>105</v>
      </c>
      <c r="D2747" t="s">
        <v>11</v>
      </c>
      <c r="E2747" t="s">
        <v>10</v>
      </c>
      <c r="F2747">
        <v>750</v>
      </c>
      <c r="G2747">
        <v>752</v>
      </c>
    </row>
    <row r="2748" spans="1:7" x14ac:dyDescent="0.25">
      <c r="A2748">
        <v>2746</v>
      </c>
      <c r="B2748" t="s">
        <v>101</v>
      </c>
      <c r="C2748" t="s">
        <v>105</v>
      </c>
      <c r="D2748" t="s">
        <v>11</v>
      </c>
      <c r="E2748" t="s">
        <v>10</v>
      </c>
      <c r="F2748">
        <v>1013</v>
      </c>
      <c r="G2748">
        <v>1012</v>
      </c>
    </row>
    <row r="2749" spans="1:7" x14ac:dyDescent="0.25">
      <c r="A2749">
        <v>2747</v>
      </c>
      <c r="B2749" t="s">
        <v>101</v>
      </c>
      <c r="C2749" t="s">
        <v>105</v>
      </c>
      <c r="D2749" t="s">
        <v>11</v>
      </c>
      <c r="E2749" t="s">
        <v>10</v>
      </c>
      <c r="F2749">
        <v>1290</v>
      </c>
    </row>
    <row r="2750" spans="1:7" x14ac:dyDescent="0.25">
      <c r="A2750">
        <v>2748</v>
      </c>
      <c r="B2750" t="s">
        <v>101</v>
      </c>
      <c r="C2750" t="s">
        <v>105</v>
      </c>
      <c r="D2750" t="s">
        <v>12</v>
      </c>
      <c r="E2750" t="s">
        <v>9</v>
      </c>
      <c r="F2750">
        <v>185</v>
      </c>
      <c r="G2750">
        <v>178</v>
      </c>
    </row>
    <row r="2751" spans="1:7" x14ac:dyDescent="0.25">
      <c r="A2751">
        <v>2749</v>
      </c>
      <c r="B2751" t="s">
        <v>101</v>
      </c>
      <c r="C2751" t="s">
        <v>105</v>
      </c>
      <c r="D2751" t="s">
        <v>12</v>
      </c>
      <c r="E2751" t="s">
        <v>9</v>
      </c>
      <c r="F2751">
        <v>441</v>
      </c>
      <c r="G2751">
        <v>440</v>
      </c>
    </row>
    <row r="2752" spans="1:7" x14ac:dyDescent="0.25">
      <c r="A2752">
        <v>2750</v>
      </c>
      <c r="B2752" t="s">
        <v>101</v>
      </c>
      <c r="C2752" t="s">
        <v>105</v>
      </c>
      <c r="D2752" t="s">
        <v>12</v>
      </c>
      <c r="E2752" t="s">
        <v>9</v>
      </c>
      <c r="F2752">
        <v>702</v>
      </c>
      <c r="G2752">
        <v>698</v>
      </c>
    </row>
    <row r="2753" spans="1:7" x14ac:dyDescent="0.25">
      <c r="A2753">
        <v>2751</v>
      </c>
      <c r="B2753" t="s">
        <v>101</v>
      </c>
      <c r="C2753" t="s">
        <v>105</v>
      </c>
      <c r="D2753" t="s">
        <v>12</v>
      </c>
      <c r="E2753" t="s">
        <v>9</v>
      </c>
      <c r="F2753">
        <v>945</v>
      </c>
      <c r="G2753">
        <v>955</v>
      </c>
    </row>
    <row r="2754" spans="1:7" x14ac:dyDescent="0.25">
      <c r="A2754">
        <v>2752</v>
      </c>
      <c r="B2754" t="s">
        <v>101</v>
      </c>
      <c r="C2754" t="s">
        <v>105</v>
      </c>
      <c r="D2754" t="s">
        <v>12</v>
      </c>
      <c r="E2754" t="s">
        <v>9</v>
      </c>
      <c r="F2754">
        <v>1236</v>
      </c>
      <c r="G2754">
        <v>1234</v>
      </c>
    </row>
    <row r="2755" spans="1:7" x14ac:dyDescent="0.25">
      <c r="A2755">
        <v>2753</v>
      </c>
      <c r="B2755" t="s">
        <v>101</v>
      </c>
      <c r="C2755" t="s">
        <v>105</v>
      </c>
      <c r="D2755" t="s">
        <v>12</v>
      </c>
      <c r="E2755" t="s">
        <v>10</v>
      </c>
      <c r="F2755">
        <v>90</v>
      </c>
      <c r="G2755">
        <v>92</v>
      </c>
    </row>
    <row r="2756" spans="1:7" x14ac:dyDescent="0.25">
      <c r="A2756">
        <v>2754</v>
      </c>
      <c r="B2756" t="s">
        <v>101</v>
      </c>
      <c r="C2756" t="s">
        <v>105</v>
      </c>
      <c r="D2756" t="s">
        <v>12</v>
      </c>
      <c r="E2756" t="s">
        <v>10</v>
      </c>
      <c r="F2756">
        <v>356</v>
      </c>
    </row>
    <row r="2757" spans="1:7" x14ac:dyDescent="0.25">
      <c r="A2757">
        <v>2755</v>
      </c>
      <c r="B2757" t="s">
        <v>101</v>
      </c>
      <c r="C2757" t="s">
        <v>105</v>
      </c>
      <c r="D2757" t="s">
        <v>12</v>
      </c>
      <c r="E2757" t="s">
        <v>10</v>
      </c>
      <c r="F2757">
        <v>617</v>
      </c>
    </row>
    <row r="2758" spans="1:7" x14ac:dyDescent="0.25">
      <c r="A2758">
        <v>2756</v>
      </c>
      <c r="B2758" t="s">
        <v>101</v>
      </c>
      <c r="C2758" t="s">
        <v>105</v>
      </c>
      <c r="D2758" t="s">
        <v>12</v>
      </c>
      <c r="E2758" t="s">
        <v>10</v>
      </c>
      <c r="F2758">
        <v>867</v>
      </c>
      <c r="G2758">
        <v>866</v>
      </c>
    </row>
    <row r="2759" spans="1:7" x14ac:dyDescent="0.25">
      <c r="A2759">
        <v>2757</v>
      </c>
      <c r="B2759" t="s">
        <v>101</v>
      </c>
      <c r="C2759" t="s">
        <v>105</v>
      </c>
      <c r="D2759" t="s">
        <v>12</v>
      </c>
      <c r="E2759" t="s">
        <v>10</v>
      </c>
      <c r="F2759">
        <v>1156</v>
      </c>
      <c r="G2759">
        <v>1158</v>
      </c>
    </row>
    <row r="2760" spans="1:7" x14ac:dyDescent="0.25">
      <c r="A2760">
        <v>2758</v>
      </c>
      <c r="B2760" t="s">
        <v>101</v>
      </c>
      <c r="C2760" t="s">
        <v>105</v>
      </c>
      <c r="D2760" t="s">
        <v>13</v>
      </c>
      <c r="E2760" t="s">
        <v>9</v>
      </c>
      <c r="F2760">
        <v>41</v>
      </c>
      <c r="G2760">
        <v>40</v>
      </c>
    </row>
    <row r="2761" spans="1:7" x14ac:dyDescent="0.25">
      <c r="A2761">
        <v>2759</v>
      </c>
      <c r="B2761" t="s">
        <v>101</v>
      </c>
      <c r="C2761" t="s">
        <v>105</v>
      </c>
      <c r="D2761" t="s">
        <v>13</v>
      </c>
      <c r="E2761" t="s">
        <v>9</v>
      </c>
      <c r="F2761">
        <v>313</v>
      </c>
      <c r="G2761">
        <v>309</v>
      </c>
    </row>
    <row r="2762" spans="1:7" x14ac:dyDescent="0.25">
      <c r="A2762">
        <v>2760</v>
      </c>
      <c r="B2762" t="s">
        <v>101</v>
      </c>
      <c r="C2762" t="s">
        <v>105</v>
      </c>
      <c r="D2762" t="s">
        <v>13</v>
      </c>
      <c r="E2762" t="s">
        <v>9</v>
      </c>
      <c r="F2762">
        <v>568</v>
      </c>
      <c r="G2762">
        <v>563</v>
      </c>
    </row>
    <row r="2763" spans="1:7" x14ac:dyDescent="0.25">
      <c r="A2763">
        <v>2761</v>
      </c>
      <c r="B2763" t="s">
        <v>101</v>
      </c>
      <c r="C2763" t="s">
        <v>105</v>
      </c>
      <c r="D2763" t="s">
        <v>13</v>
      </c>
      <c r="E2763" t="s">
        <v>9</v>
      </c>
      <c r="F2763">
        <v>827</v>
      </c>
      <c r="G2763">
        <v>825</v>
      </c>
    </row>
    <row r="2764" spans="1:7" x14ac:dyDescent="0.25">
      <c r="A2764">
        <v>2762</v>
      </c>
      <c r="B2764" t="s">
        <v>101</v>
      </c>
      <c r="C2764" t="s">
        <v>105</v>
      </c>
      <c r="D2764" t="s">
        <v>13</v>
      </c>
      <c r="E2764" t="s">
        <v>9</v>
      </c>
      <c r="F2764">
        <v>1105</v>
      </c>
      <c r="G2764">
        <v>1102</v>
      </c>
    </row>
    <row r="2765" spans="1:7" x14ac:dyDescent="0.25">
      <c r="A2765">
        <v>2763</v>
      </c>
      <c r="B2765" t="s">
        <v>101</v>
      </c>
      <c r="C2765" t="s">
        <v>105</v>
      </c>
      <c r="D2765" t="s">
        <v>13</v>
      </c>
      <c r="E2765" t="s">
        <v>9</v>
      </c>
      <c r="G2765">
        <v>654</v>
      </c>
    </row>
    <row r="2766" spans="1:7" x14ac:dyDescent="0.25">
      <c r="A2766">
        <v>2764</v>
      </c>
      <c r="B2766" t="s">
        <v>101</v>
      </c>
      <c r="C2766" t="s">
        <v>105</v>
      </c>
      <c r="D2766" t="s">
        <v>13</v>
      </c>
      <c r="E2766" t="s">
        <v>10</v>
      </c>
      <c r="F2766">
        <v>237</v>
      </c>
    </row>
    <row r="2767" spans="1:7" x14ac:dyDescent="0.25">
      <c r="A2767">
        <v>2765</v>
      </c>
      <c r="B2767" t="s">
        <v>101</v>
      </c>
      <c r="C2767" t="s">
        <v>105</v>
      </c>
      <c r="D2767" t="s">
        <v>13</v>
      </c>
      <c r="E2767" t="s">
        <v>10</v>
      </c>
      <c r="F2767">
        <v>484</v>
      </c>
      <c r="G2767">
        <v>483</v>
      </c>
    </row>
    <row r="2768" spans="1:7" x14ac:dyDescent="0.25">
      <c r="A2768">
        <v>2766</v>
      </c>
      <c r="B2768" t="s">
        <v>101</v>
      </c>
      <c r="C2768" t="s">
        <v>105</v>
      </c>
      <c r="D2768" t="s">
        <v>13</v>
      </c>
      <c r="E2768" t="s">
        <v>10</v>
      </c>
      <c r="F2768">
        <v>750</v>
      </c>
      <c r="G2768">
        <v>751</v>
      </c>
    </row>
    <row r="2769" spans="1:7" x14ac:dyDescent="0.25">
      <c r="A2769">
        <v>2767</v>
      </c>
      <c r="B2769" t="s">
        <v>101</v>
      </c>
      <c r="C2769" t="s">
        <v>105</v>
      </c>
      <c r="D2769" t="s">
        <v>13</v>
      </c>
      <c r="E2769" t="s">
        <v>10</v>
      </c>
      <c r="F2769">
        <v>1013</v>
      </c>
      <c r="G2769">
        <v>1015</v>
      </c>
    </row>
    <row r="2770" spans="1:7" x14ac:dyDescent="0.25">
      <c r="A2770">
        <v>2768</v>
      </c>
      <c r="B2770" t="s">
        <v>101</v>
      </c>
      <c r="C2770" t="s">
        <v>105</v>
      </c>
      <c r="D2770" t="s">
        <v>13</v>
      </c>
      <c r="E2770" t="s">
        <v>10</v>
      </c>
      <c r="F2770">
        <v>1290</v>
      </c>
      <c r="G2770">
        <v>1282</v>
      </c>
    </row>
    <row r="2771" spans="1:7" x14ac:dyDescent="0.25">
      <c r="A2771">
        <v>2769</v>
      </c>
      <c r="B2771" t="s">
        <v>101</v>
      </c>
      <c r="C2771" t="s">
        <v>105</v>
      </c>
      <c r="D2771" t="s">
        <v>13</v>
      </c>
      <c r="E2771" t="s">
        <v>10</v>
      </c>
      <c r="G2771">
        <v>330</v>
      </c>
    </row>
    <row r="2772" spans="1:7" x14ac:dyDescent="0.25">
      <c r="A2772">
        <v>2770</v>
      </c>
      <c r="B2772" t="s">
        <v>101</v>
      </c>
      <c r="C2772" t="s">
        <v>106</v>
      </c>
      <c r="D2772" t="s">
        <v>8</v>
      </c>
      <c r="E2772" t="s">
        <v>9</v>
      </c>
      <c r="F2772">
        <v>64</v>
      </c>
      <c r="G2772">
        <v>62</v>
      </c>
    </row>
    <row r="2773" spans="1:7" x14ac:dyDescent="0.25">
      <c r="A2773">
        <v>2771</v>
      </c>
      <c r="B2773" t="s">
        <v>101</v>
      </c>
      <c r="C2773" t="s">
        <v>106</v>
      </c>
      <c r="D2773" t="s">
        <v>8</v>
      </c>
      <c r="E2773" t="s">
        <v>9</v>
      </c>
      <c r="F2773">
        <v>571</v>
      </c>
      <c r="G2773">
        <v>570</v>
      </c>
    </row>
    <row r="2774" spans="1:7" x14ac:dyDescent="0.25">
      <c r="A2774">
        <v>2772</v>
      </c>
      <c r="B2774" t="s">
        <v>101</v>
      </c>
      <c r="C2774" t="s">
        <v>106</v>
      </c>
      <c r="D2774" t="s">
        <v>8</v>
      </c>
      <c r="E2774" t="s">
        <v>9</v>
      </c>
      <c r="F2774">
        <v>1062</v>
      </c>
      <c r="G2774">
        <v>1061</v>
      </c>
    </row>
    <row r="2775" spans="1:7" x14ac:dyDescent="0.25">
      <c r="A2775">
        <v>2773</v>
      </c>
      <c r="B2775" t="s">
        <v>101</v>
      </c>
      <c r="C2775" t="s">
        <v>106</v>
      </c>
      <c r="D2775" t="s">
        <v>8</v>
      </c>
      <c r="E2775" t="s">
        <v>9</v>
      </c>
      <c r="F2775">
        <v>1503</v>
      </c>
      <c r="G2775">
        <v>1502</v>
      </c>
    </row>
    <row r="2776" spans="1:7" x14ac:dyDescent="0.25">
      <c r="A2776">
        <v>2774</v>
      </c>
      <c r="B2776" t="s">
        <v>101</v>
      </c>
      <c r="C2776" t="s">
        <v>106</v>
      </c>
      <c r="D2776" t="s">
        <v>8</v>
      </c>
      <c r="E2776" t="s">
        <v>9</v>
      </c>
      <c r="F2776">
        <v>1999</v>
      </c>
      <c r="G2776">
        <v>1997</v>
      </c>
    </row>
    <row r="2777" spans="1:7" x14ac:dyDescent="0.25">
      <c r="A2777">
        <v>2775</v>
      </c>
      <c r="B2777" t="s">
        <v>101</v>
      </c>
      <c r="C2777" t="s">
        <v>106</v>
      </c>
      <c r="D2777" t="s">
        <v>8</v>
      </c>
      <c r="E2777" t="s">
        <v>9</v>
      </c>
      <c r="F2777">
        <v>2368</v>
      </c>
      <c r="G2777">
        <v>2369</v>
      </c>
    </row>
    <row r="2778" spans="1:7" x14ac:dyDescent="0.25">
      <c r="A2778">
        <v>2776</v>
      </c>
      <c r="B2778" t="s">
        <v>101</v>
      </c>
      <c r="C2778" t="s">
        <v>106</v>
      </c>
      <c r="D2778" t="s">
        <v>8</v>
      </c>
      <c r="E2778" t="s">
        <v>9</v>
      </c>
      <c r="F2778">
        <v>2815</v>
      </c>
      <c r="G2778">
        <v>2815</v>
      </c>
    </row>
    <row r="2779" spans="1:7" x14ac:dyDescent="0.25">
      <c r="A2779">
        <v>2777</v>
      </c>
      <c r="B2779" t="s">
        <v>101</v>
      </c>
      <c r="C2779" t="s">
        <v>106</v>
      </c>
      <c r="D2779" t="s">
        <v>8</v>
      </c>
      <c r="E2779" t="s">
        <v>9</v>
      </c>
      <c r="G2779">
        <v>1885</v>
      </c>
    </row>
    <row r="2780" spans="1:7" x14ac:dyDescent="0.25">
      <c r="A2780">
        <v>2778</v>
      </c>
      <c r="B2780" t="s">
        <v>101</v>
      </c>
      <c r="C2780" t="s">
        <v>106</v>
      </c>
      <c r="D2780" t="s">
        <v>8</v>
      </c>
      <c r="E2780" t="s">
        <v>10</v>
      </c>
      <c r="F2780">
        <v>458</v>
      </c>
      <c r="G2780">
        <v>459</v>
      </c>
    </row>
    <row r="2781" spans="1:7" x14ac:dyDescent="0.25">
      <c r="A2781">
        <v>2779</v>
      </c>
      <c r="B2781" t="s">
        <v>101</v>
      </c>
      <c r="C2781" t="s">
        <v>106</v>
      </c>
      <c r="D2781" t="s">
        <v>8</v>
      </c>
      <c r="E2781" t="s">
        <v>10</v>
      </c>
      <c r="F2781">
        <v>948</v>
      </c>
    </row>
    <row r="2782" spans="1:7" x14ac:dyDescent="0.25">
      <c r="A2782">
        <v>2780</v>
      </c>
      <c r="B2782" t="s">
        <v>101</v>
      </c>
      <c r="C2782" t="s">
        <v>106</v>
      </c>
      <c r="D2782" t="s">
        <v>8</v>
      </c>
      <c r="E2782" t="s">
        <v>10</v>
      </c>
      <c r="F2782">
        <v>1402</v>
      </c>
      <c r="G2782">
        <v>1405</v>
      </c>
    </row>
    <row r="2783" spans="1:7" x14ac:dyDescent="0.25">
      <c r="A2783">
        <v>2781</v>
      </c>
      <c r="B2783" t="s">
        <v>101</v>
      </c>
      <c r="C2783" t="s">
        <v>106</v>
      </c>
      <c r="D2783" t="s">
        <v>8</v>
      </c>
      <c r="E2783" t="s">
        <v>10</v>
      </c>
      <c r="F2783">
        <v>1905</v>
      </c>
      <c r="G2783">
        <v>1924</v>
      </c>
    </row>
    <row r="2784" spans="1:7" x14ac:dyDescent="0.25">
      <c r="A2784">
        <v>2782</v>
      </c>
      <c r="B2784" t="s">
        <v>101</v>
      </c>
      <c r="C2784" t="s">
        <v>106</v>
      </c>
      <c r="D2784" t="s">
        <v>8</v>
      </c>
      <c r="E2784" t="s">
        <v>10</v>
      </c>
      <c r="F2784">
        <v>2286</v>
      </c>
    </row>
    <row r="2785" spans="1:7" x14ac:dyDescent="0.25">
      <c r="A2785">
        <v>2783</v>
      </c>
      <c r="B2785" t="s">
        <v>101</v>
      </c>
      <c r="C2785" t="s">
        <v>106</v>
      </c>
      <c r="D2785" t="s">
        <v>8</v>
      </c>
      <c r="E2785" t="s">
        <v>10</v>
      </c>
      <c r="F2785">
        <v>2688</v>
      </c>
      <c r="G2785">
        <v>2692</v>
      </c>
    </row>
    <row r="2786" spans="1:7" x14ac:dyDescent="0.25">
      <c r="A2786">
        <v>2784</v>
      </c>
      <c r="B2786" t="s">
        <v>101</v>
      </c>
      <c r="C2786" t="s">
        <v>106</v>
      </c>
      <c r="D2786" t="s">
        <v>11</v>
      </c>
      <c r="E2786" t="s">
        <v>9</v>
      </c>
      <c r="F2786">
        <v>323</v>
      </c>
      <c r="G2786">
        <v>321</v>
      </c>
    </row>
    <row r="2787" spans="1:7" x14ac:dyDescent="0.25">
      <c r="A2787">
        <v>2785</v>
      </c>
      <c r="B2787" t="s">
        <v>101</v>
      </c>
      <c r="C2787" t="s">
        <v>106</v>
      </c>
      <c r="D2787" t="s">
        <v>11</v>
      </c>
      <c r="E2787" t="s">
        <v>9</v>
      </c>
      <c r="F2787">
        <v>797</v>
      </c>
      <c r="G2787">
        <v>797</v>
      </c>
    </row>
    <row r="2788" spans="1:7" x14ac:dyDescent="0.25">
      <c r="A2788">
        <v>2786</v>
      </c>
      <c r="B2788" t="s">
        <v>101</v>
      </c>
      <c r="C2788" t="s">
        <v>106</v>
      </c>
      <c r="D2788" t="s">
        <v>11</v>
      </c>
      <c r="E2788" t="s">
        <v>9</v>
      </c>
      <c r="F2788">
        <v>1287</v>
      </c>
      <c r="G2788">
        <v>1289</v>
      </c>
    </row>
    <row r="2789" spans="1:7" x14ac:dyDescent="0.25">
      <c r="A2789">
        <v>2787</v>
      </c>
      <c r="B2789" t="s">
        <v>101</v>
      </c>
      <c r="C2789" t="s">
        <v>106</v>
      </c>
      <c r="D2789" t="s">
        <v>11</v>
      </c>
      <c r="E2789" t="s">
        <v>9</v>
      </c>
      <c r="F2789">
        <v>1749</v>
      </c>
      <c r="G2789">
        <v>1750</v>
      </c>
    </row>
    <row r="2790" spans="1:7" x14ac:dyDescent="0.25">
      <c r="A2790">
        <v>2788</v>
      </c>
      <c r="B2790" t="s">
        <v>101</v>
      </c>
      <c r="C2790" t="s">
        <v>106</v>
      </c>
      <c r="D2790" t="s">
        <v>11</v>
      </c>
      <c r="E2790" t="s">
        <v>9</v>
      </c>
      <c r="F2790">
        <v>2187</v>
      </c>
      <c r="G2790">
        <v>2191</v>
      </c>
    </row>
    <row r="2791" spans="1:7" x14ac:dyDescent="0.25">
      <c r="A2791">
        <v>2789</v>
      </c>
      <c r="B2791" t="s">
        <v>101</v>
      </c>
      <c r="C2791" t="s">
        <v>106</v>
      </c>
      <c r="D2791" t="s">
        <v>11</v>
      </c>
      <c r="E2791" t="s">
        <v>9</v>
      </c>
      <c r="F2791">
        <v>2589</v>
      </c>
      <c r="G2791">
        <v>2587</v>
      </c>
    </row>
    <row r="2792" spans="1:7" x14ac:dyDescent="0.25">
      <c r="A2792">
        <v>2790</v>
      </c>
      <c r="B2792" t="s">
        <v>101</v>
      </c>
      <c r="C2792" t="s">
        <v>106</v>
      </c>
      <c r="D2792" t="s">
        <v>11</v>
      </c>
      <c r="E2792" t="s">
        <v>10</v>
      </c>
      <c r="F2792">
        <v>227</v>
      </c>
      <c r="G2792">
        <v>234</v>
      </c>
    </row>
    <row r="2793" spans="1:7" x14ac:dyDescent="0.25">
      <c r="A2793">
        <v>2791</v>
      </c>
      <c r="B2793" t="s">
        <v>101</v>
      </c>
      <c r="C2793" t="s">
        <v>106</v>
      </c>
      <c r="D2793" t="s">
        <v>11</v>
      </c>
      <c r="E2793" t="s">
        <v>10</v>
      </c>
      <c r="F2793">
        <v>707</v>
      </c>
      <c r="G2793">
        <v>710</v>
      </c>
    </row>
    <row r="2794" spans="1:7" x14ac:dyDescent="0.25">
      <c r="A2794">
        <v>2792</v>
      </c>
      <c r="B2794" t="s">
        <v>101</v>
      </c>
      <c r="C2794" t="s">
        <v>106</v>
      </c>
      <c r="D2794" t="s">
        <v>11</v>
      </c>
      <c r="E2794" t="s">
        <v>10</v>
      </c>
      <c r="F2794">
        <v>1190</v>
      </c>
      <c r="G2794">
        <v>1193</v>
      </c>
    </row>
    <row r="2795" spans="1:7" x14ac:dyDescent="0.25">
      <c r="A2795">
        <v>2793</v>
      </c>
      <c r="B2795" t="s">
        <v>101</v>
      </c>
      <c r="C2795" t="s">
        <v>106</v>
      </c>
      <c r="D2795" t="s">
        <v>11</v>
      </c>
      <c r="E2795" t="s">
        <v>10</v>
      </c>
      <c r="F2795">
        <v>1657</v>
      </c>
      <c r="G2795">
        <v>1660</v>
      </c>
    </row>
    <row r="2796" spans="1:7" x14ac:dyDescent="0.25">
      <c r="A2796">
        <v>2794</v>
      </c>
      <c r="B2796" t="s">
        <v>101</v>
      </c>
      <c r="C2796" t="s">
        <v>106</v>
      </c>
      <c r="D2796" t="s">
        <v>11</v>
      </c>
      <c r="E2796" t="s">
        <v>10</v>
      </c>
      <c r="F2796">
        <v>2117</v>
      </c>
      <c r="G2796">
        <v>2120</v>
      </c>
    </row>
    <row r="2797" spans="1:7" x14ac:dyDescent="0.25">
      <c r="A2797">
        <v>2795</v>
      </c>
      <c r="B2797" t="s">
        <v>101</v>
      </c>
      <c r="C2797" t="s">
        <v>106</v>
      </c>
      <c r="D2797" t="s">
        <v>11</v>
      </c>
      <c r="E2797" t="s">
        <v>10</v>
      </c>
      <c r="F2797">
        <v>2489</v>
      </c>
      <c r="G2797">
        <v>2491</v>
      </c>
    </row>
    <row r="2798" spans="1:7" x14ac:dyDescent="0.25">
      <c r="A2798">
        <v>2796</v>
      </c>
      <c r="B2798" t="s">
        <v>101</v>
      </c>
      <c r="C2798" t="s">
        <v>106</v>
      </c>
      <c r="D2798" t="s">
        <v>11</v>
      </c>
      <c r="E2798" t="s">
        <v>10</v>
      </c>
      <c r="F2798">
        <v>2921</v>
      </c>
      <c r="G2798">
        <v>2925</v>
      </c>
    </row>
    <row r="2799" spans="1:7" x14ac:dyDescent="0.25">
      <c r="A2799">
        <v>2797</v>
      </c>
      <c r="B2799" t="s">
        <v>101</v>
      </c>
      <c r="C2799" t="s">
        <v>106</v>
      </c>
      <c r="D2799" t="s">
        <v>12</v>
      </c>
      <c r="E2799" t="s">
        <v>9</v>
      </c>
      <c r="F2799">
        <v>64</v>
      </c>
      <c r="G2799">
        <v>68</v>
      </c>
    </row>
    <row r="2800" spans="1:7" x14ac:dyDescent="0.25">
      <c r="A2800">
        <v>2798</v>
      </c>
      <c r="B2800" t="s">
        <v>101</v>
      </c>
      <c r="C2800" t="s">
        <v>106</v>
      </c>
      <c r="D2800" t="s">
        <v>12</v>
      </c>
      <c r="E2800" t="s">
        <v>9</v>
      </c>
      <c r="F2800">
        <v>571</v>
      </c>
      <c r="G2800">
        <v>570</v>
      </c>
    </row>
    <row r="2801" spans="1:7" x14ac:dyDescent="0.25">
      <c r="A2801">
        <v>2799</v>
      </c>
      <c r="B2801" t="s">
        <v>101</v>
      </c>
      <c r="C2801" t="s">
        <v>106</v>
      </c>
      <c r="D2801" t="s">
        <v>12</v>
      </c>
      <c r="E2801" t="s">
        <v>9</v>
      </c>
      <c r="F2801">
        <v>1062</v>
      </c>
      <c r="G2801">
        <v>1062</v>
      </c>
    </row>
    <row r="2802" spans="1:7" x14ac:dyDescent="0.25">
      <c r="A2802">
        <v>2800</v>
      </c>
      <c r="B2802" t="s">
        <v>101</v>
      </c>
      <c r="C2802" t="s">
        <v>106</v>
      </c>
      <c r="D2802" t="s">
        <v>12</v>
      </c>
      <c r="E2802" t="s">
        <v>9</v>
      </c>
      <c r="F2802">
        <v>1503</v>
      </c>
      <c r="G2802">
        <v>1504</v>
      </c>
    </row>
    <row r="2803" spans="1:7" x14ac:dyDescent="0.25">
      <c r="A2803">
        <v>2801</v>
      </c>
      <c r="B2803" t="s">
        <v>101</v>
      </c>
      <c r="C2803" t="s">
        <v>106</v>
      </c>
      <c r="D2803" t="s">
        <v>12</v>
      </c>
      <c r="E2803" t="s">
        <v>9</v>
      </c>
      <c r="F2803">
        <v>1999</v>
      </c>
      <c r="G2803">
        <v>2002</v>
      </c>
    </row>
    <row r="2804" spans="1:7" x14ac:dyDescent="0.25">
      <c r="A2804">
        <v>2802</v>
      </c>
      <c r="B2804" t="s">
        <v>101</v>
      </c>
      <c r="C2804" t="s">
        <v>106</v>
      </c>
      <c r="D2804" t="s">
        <v>12</v>
      </c>
      <c r="E2804" t="s">
        <v>9</v>
      </c>
      <c r="F2804">
        <v>2368</v>
      </c>
      <c r="G2804">
        <v>2376</v>
      </c>
    </row>
    <row r="2805" spans="1:7" x14ac:dyDescent="0.25">
      <c r="A2805">
        <v>2803</v>
      </c>
      <c r="B2805" t="s">
        <v>101</v>
      </c>
      <c r="C2805" t="s">
        <v>106</v>
      </c>
      <c r="D2805" t="s">
        <v>12</v>
      </c>
      <c r="E2805" t="s">
        <v>9</v>
      </c>
      <c r="F2805">
        <v>2815</v>
      </c>
      <c r="G2805">
        <v>2814</v>
      </c>
    </row>
    <row r="2806" spans="1:7" x14ac:dyDescent="0.25">
      <c r="A2806">
        <v>2804</v>
      </c>
      <c r="B2806" t="s">
        <v>101</v>
      </c>
      <c r="C2806" t="s">
        <v>106</v>
      </c>
      <c r="D2806" t="s">
        <v>12</v>
      </c>
      <c r="E2806" t="s">
        <v>9</v>
      </c>
      <c r="G2806">
        <v>1880</v>
      </c>
    </row>
    <row r="2807" spans="1:7" x14ac:dyDescent="0.25">
      <c r="A2807">
        <v>2805</v>
      </c>
      <c r="B2807" t="s">
        <v>101</v>
      </c>
      <c r="C2807" t="s">
        <v>106</v>
      </c>
      <c r="D2807" t="s">
        <v>12</v>
      </c>
      <c r="E2807" t="s">
        <v>9</v>
      </c>
      <c r="G2807">
        <v>2216</v>
      </c>
    </row>
    <row r="2808" spans="1:7" x14ac:dyDescent="0.25">
      <c r="A2808">
        <v>2806</v>
      </c>
      <c r="B2808" t="s">
        <v>101</v>
      </c>
      <c r="C2808" t="s">
        <v>106</v>
      </c>
      <c r="D2808" t="s">
        <v>12</v>
      </c>
      <c r="E2808" t="s">
        <v>10</v>
      </c>
      <c r="F2808">
        <v>458</v>
      </c>
    </row>
    <row r="2809" spans="1:7" x14ac:dyDescent="0.25">
      <c r="A2809">
        <v>2807</v>
      </c>
      <c r="B2809" t="s">
        <v>101</v>
      </c>
      <c r="C2809" t="s">
        <v>106</v>
      </c>
      <c r="D2809" t="s">
        <v>12</v>
      </c>
      <c r="E2809" t="s">
        <v>10</v>
      </c>
      <c r="F2809">
        <v>948</v>
      </c>
      <c r="G2809">
        <v>952</v>
      </c>
    </row>
    <row r="2810" spans="1:7" x14ac:dyDescent="0.25">
      <c r="A2810">
        <v>2808</v>
      </c>
      <c r="B2810" t="s">
        <v>101</v>
      </c>
      <c r="C2810" t="s">
        <v>106</v>
      </c>
      <c r="D2810" t="s">
        <v>12</v>
      </c>
      <c r="E2810" t="s">
        <v>10</v>
      </c>
      <c r="F2810">
        <v>1402</v>
      </c>
      <c r="G2810">
        <v>1406</v>
      </c>
    </row>
    <row r="2811" spans="1:7" x14ac:dyDescent="0.25">
      <c r="A2811">
        <v>2809</v>
      </c>
      <c r="B2811" t="s">
        <v>101</v>
      </c>
      <c r="C2811" t="s">
        <v>106</v>
      </c>
      <c r="D2811" t="s">
        <v>12</v>
      </c>
      <c r="E2811" t="s">
        <v>10</v>
      </c>
      <c r="F2811">
        <v>1905</v>
      </c>
      <c r="G2811">
        <v>1909</v>
      </c>
    </row>
    <row r="2812" spans="1:7" x14ac:dyDescent="0.25">
      <c r="A2812">
        <v>2810</v>
      </c>
      <c r="B2812" t="s">
        <v>101</v>
      </c>
      <c r="C2812" t="s">
        <v>106</v>
      </c>
      <c r="D2812" t="s">
        <v>12</v>
      </c>
      <c r="E2812" t="s">
        <v>10</v>
      </c>
      <c r="F2812">
        <v>2286</v>
      </c>
    </row>
    <row r="2813" spans="1:7" x14ac:dyDescent="0.25">
      <c r="A2813">
        <v>2811</v>
      </c>
      <c r="B2813" t="s">
        <v>101</v>
      </c>
      <c r="C2813" t="s">
        <v>106</v>
      </c>
      <c r="D2813" t="s">
        <v>12</v>
      </c>
      <c r="E2813" t="s">
        <v>10</v>
      </c>
      <c r="F2813">
        <v>2688</v>
      </c>
      <c r="G2813">
        <v>2690</v>
      </c>
    </row>
    <row r="2814" spans="1:7" x14ac:dyDescent="0.25">
      <c r="A2814">
        <v>2812</v>
      </c>
      <c r="B2814" t="s">
        <v>101</v>
      </c>
      <c r="C2814" t="s">
        <v>106</v>
      </c>
      <c r="D2814" t="s">
        <v>13</v>
      </c>
      <c r="E2814" t="s">
        <v>9</v>
      </c>
      <c r="F2814">
        <v>323</v>
      </c>
      <c r="G2814">
        <v>319</v>
      </c>
    </row>
    <row r="2815" spans="1:7" x14ac:dyDescent="0.25">
      <c r="A2815">
        <v>2813</v>
      </c>
      <c r="B2815" t="s">
        <v>101</v>
      </c>
      <c r="C2815" t="s">
        <v>106</v>
      </c>
      <c r="D2815" t="s">
        <v>13</v>
      </c>
      <c r="E2815" t="s">
        <v>9</v>
      </c>
      <c r="F2815">
        <v>797</v>
      </c>
      <c r="G2815">
        <v>795</v>
      </c>
    </row>
    <row r="2816" spans="1:7" x14ac:dyDescent="0.25">
      <c r="A2816">
        <v>2814</v>
      </c>
      <c r="B2816" t="s">
        <v>101</v>
      </c>
      <c r="C2816" t="s">
        <v>106</v>
      </c>
      <c r="D2816" t="s">
        <v>13</v>
      </c>
      <c r="E2816" t="s">
        <v>9</v>
      </c>
      <c r="F2816">
        <v>1287</v>
      </c>
      <c r="G2816">
        <v>1279</v>
      </c>
    </row>
    <row r="2817" spans="1:7" x14ac:dyDescent="0.25">
      <c r="A2817">
        <v>2815</v>
      </c>
      <c r="B2817" t="s">
        <v>101</v>
      </c>
      <c r="C2817" t="s">
        <v>106</v>
      </c>
      <c r="D2817" t="s">
        <v>13</v>
      </c>
      <c r="E2817" t="s">
        <v>9</v>
      </c>
      <c r="F2817">
        <v>1749</v>
      </c>
      <c r="G2817">
        <v>1747</v>
      </c>
    </row>
    <row r="2818" spans="1:7" x14ac:dyDescent="0.25">
      <c r="A2818">
        <v>2816</v>
      </c>
      <c r="B2818" t="s">
        <v>101</v>
      </c>
      <c r="C2818" t="s">
        <v>106</v>
      </c>
      <c r="D2818" t="s">
        <v>13</v>
      </c>
      <c r="E2818" t="s">
        <v>9</v>
      </c>
      <c r="F2818">
        <v>2187</v>
      </c>
      <c r="G2818">
        <v>2188</v>
      </c>
    </row>
    <row r="2819" spans="1:7" x14ac:dyDescent="0.25">
      <c r="A2819">
        <v>2817</v>
      </c>
      <c r="B2819" t="s">
        <v>101</v>
      </c>
      <c r="C2819" t="s">
        <v>106</v>
      </c>
      <c r="D2819" t="s">
        <v>13</v>
      </c>
      <c r="E2819" t="s">
        <v>9</v>
      </c>
      <c r="F2819">
        <v>2589</v>
      </c>
      <c r="G2819">
        <v>2588</v>
      </c>
    </row>
    <row r="2820" spans="1:7" x14ac:dyDescent="0.25">
      <c r="A2820">
        <v>2818</v>
      </c>
      <c r="B2820" t="s">
        <v>101</v>
      </c>
      <c r="C2820" t="s">
        <v>106</v>
      </c>
      <c r="D2820" t="s">
        <v>13</v>
      </c>
      <c r="E2820" t="s">
        <v>10</v>
      </c>
      <c r="F2820">
        <v>227</v>
      </c>
      <c r="G2820">
        <v>229</v>
      </c>
    </row>
    <row r="2821" spans="1:7" x14ac:dyDescent="0.25">
      <c r="A2821">
        <v>2819</v>
      </c>
      <c r="B2821" t="s">
        <v>101</v>
      </c>
      <c r="C2821" t="s">
        <v>106</v>
      </c>
      <c r="D2821" t="s">
        <v>13</v>
      </c>
      <c r="E2821" t="s">
        <v>10</v>
      </c>
      <c r="F2821">
        <v>707</v>
      </c>
      <c r="G2821">
        <v>709</v>
      </c>
    </row>
    <row r="2822" spans="1:7" x14ac:dyDescent="0.25">
      <c r="A2822">
        <v>2820</v>
      </c>
      <c r="B2822" t="s">
        <v>101</v>
      </c>
      <c r="C2822" t="s">
        <v>106</v>
      </c>
      <c r="D2822" t="s">
        <v>13</v>
      </c>
      <c r="E2822" t="s">
        <v>10</v>
      </c>
      <c r="F2822">
        <v>1190</v>
      </c>
      <c r="G2822">
        <v>1191</v>
      </c>
    </row>
    <row r="2823" spans="1:7" x14ac:dyDescent="0.25">
      <c r="A2823">
        <v>2821</v>
      </c>
      <c r="B2823" t="s">
        <v>101</v>
      </c>
      <c r="C2823" t="s">
        <v>106</v>
      </c>
      <c r="D2823" t="s">
        <v>13</v>
      </c>
      <c r="E2823" t="s">
        <v>10</v>
      </c>
      <c r="F2823">
        <v>1657</v>
      </c>
      <c r="G2823">
        <v>1661</v>
      </c>
    </row>
    <row r="2824" spans="1:7" x14ac:dyDescent="0.25">
      <c r="A2824">
        <v>2822</v>
      </c>
      <c r="B2824" t="s">
        <v>101</v>
      </c>
      <c r="C2824" t="s">
        <v>106</v>
      </c>
      <c r="D2824" t="s">
        <v>13</v>
      </c>
      <c r="E2824" t="s">
        <v>10</v>
      </c>
      <c r="F2824">
        <v>2117</v>
      </c>
      <c r="G2824">
        <v>2121</v>
      </c>
    </row>
    <row r="2825" spans="1:7" x14ac:dyDescent="0.25">
      <c r="A2825">
        <v>2823</v>
      </c>
      <c r="B2825" t="s">
        <v>101</v>
      </c>
      <c r="C2825" t="s">
        <v>106</v>
      </c>
      <c r="D2825" t="s">
        <v>13</v>
      </c>
      <c r="E2825" t="s">
        <v>10</v>
      </c>
      <c r="F2825">
        <v>2489</v>
      </c>
      <c r="G2825">
        <v>2491</v>
      </c>
    </row>
    <row r="2826" spans="1:7" x14ac:dyDescent="0.25">
      <c r="A2826">
        <v>2824</v>
      </c>
      <c r="B2826" t="s">
        <v>101</v>
      </c>
      <c r="C2826" t="s">
        <v>106</v>
      </c>
      <c r="D2826" t="s">
        <v>13</v>
      </c>
      <c r="E2826" t="s">
        <v>10</v>
      </c>
      <c r="F2826">
        <v>2921</v>
      </c>
      <c r="G2826">
        <v>2923</v>
      </c>
    </row>
    <row r="2827" spans="1:7" x14ac:dyDescent="0.25">
      <c r="A2827">
        <v>2825</v>
      </c>
      <c r="B2827" t="s">
        <v>101</v>
      </c>
      <c r="C2827" t="s">
        <v>107</v>
      </c>
      <c r="D2827" t="s">
        <v>8</v>
      </c>
      <c r="E2827" t="s">
        <v>9</v>
      </c>
      <c r="F2827">
        <v>193</v>
      </c>
      <c r="G2827">
        <v>192</v>
      </c>
    </row>
    <row r="2828" spans="1:7" x14ac:dyDescent="0.25">
      <c r="A2828">
        <v>2826</v>
      </c>
      <c r="B2828" t="s">
        <v>101</v>
      </c>
      <c r="C2828" t="s">
        <v>107</v>
      </c>
      <c r="D2828" t="s">
        <v>8</v>
      </c>
      <c r="E2828" t="s">
        <v>9</v>
      </c>
      <c r="F2828">
        <v>566</v>
      </c>
      <c r="G2828">
        <v>565</v>
      </c>
    </row>
    <row r="2829" spans="1:7" x14ac:dyDescent="0.25">
      <c r="A2829">
        <v>2827</v>
      </c>
      <c r="B2829" t="s">
        <v>101</v>
      </c>
      <c r="C2829" t="s">
        <v>107</v>
      </c>
      <c r="D2829" t="s">
        <v>8</v>
      </c>
      <c r="E2829" t="s">
        <v>9</v>
      </c>
      <c r="F2829">
        <v>889</v>
      </c>
      <c r="G2829">
        <v>900</v>
      </c>
    </row>
    <row r="2830" spans="1:7" x14ac:dyDescent="0.25">
      <c r="A2830">
        <v>2828</v>
      </c>
      <c r="B2830" t="s">
        <v>101</v>
      </c>
      <c r="C2830" t="s">
        <v>107</v>
      </c>
      <c r="D2830" t="s">
        <v>8</v>
      </c>
      <c r="E2830" t="s">
        <v>9</v>
      </c>
      <c r="F2830">
        <v>1244</v>
      </c>
      <c r="G2830">
        <v>1245</v>
      </c>
    </row>
    <row r="2831" spans="1:7" x14ac:dyDescent="0.25">
      <c r="A2831">
        <v>2829</v>
      </c>
      <c r="B2831" t="s">
        <v>101</v>
      </c>
      <c r="C2831" t="s">
        <v>107</v>
      </c>
      <c r="D2831" t="s">
        <v>8</v>
      </c>
      <c r="E2831" t="s">
        <v>9</v>
      </c>
      <c r="F2831">
        <v>1551</v>
      </c>
      <c r="G2831">
        <v>1561</v>
      </c>
    </row>
    <row r="2832" spans="1:7" x14ac:dyDescent="0.25">
      <c r="A2832">
        <v>2830</v>
      </c>
      <c r="B2832" t="s">
        <v>101</v>
      </c>
      <c r="C2832" t="s">
        <v>107</v>
      </c>
      <c r="D2832" t="s">
        <v>8</v>
      </c>
      <c r="E2832" t="s">
        <v>9</v>
      </c>
      <c r="F2832">
        <v>1898</v>
      </c>
      <c r="G2832">
        <v>1896</v>
      </c>
    </row>
    <row r="2833" spans="1:7" x14ac:dyDescent="0.25">
      <c r="A2833">
        <v>2831</v>
      </c>
      <c r="B2833" t="s">
        <v>101</v>
      </c>
      <c r="C2833" t="s">
        <v>107</v>
      </c>
      <c r="D2833" t="s">
        <v>8</v>
      </c>
      <c r="E2833" t="s">
        <v>9</v>
      </c>
      <c r="F2833">
        <v>2185</v>
      </c>
      <c r="G2833">
        <v>2188</v>
      </c>
    </row>
    <row r="2834" spans="1:7" x14ac:dyDescent="0.25">
      <c r="A2834">
        <v>2832</v>
      </c>
      <c r="B2834" t="s">
        <v>101</v>
      </c>
      <c r="C2834" t="s">
        <v>107</v>
      </c>
      <c r="D2834" t="s">
        <v>8</v>
      </c>
      <c r="E2834" t="s">
        <v>9</v>
      </c>
      <c r="F2834">
        <v>2517</v>
      </c>
      <c r="G2834">
        <v>2530</v>
      </c>
    </row>
    <row r="2835" spans="1:7" x14ac:dyDescent="0.25">
      <c r="A2835">
        <v>2833</v>
      </c>
      <c r="B2835" t="s">
        <v>101</v>
      </c>
      <c r="C2835" t="s">
        <v>107</v>
      </c>
      <c r="D2835" t="s">
        <v>8</v>
      </c>
      <c r="E2835" t="s">
        <v>9</v>
      </c>
      <c r="F2835">
        <v>2866</v>
      </c>
      <c r="G2835">
        <v>2868</v>
      </c>
    </row>
    <row r="2836" spans="1:7" x14ac:dyDescent="0.25">
      <c r="A2836">
        <v>2834</v>
      </c>
      <c r="B2836" t="s">
        <v>101</v>
      </c>
      <c r="C2836" t="s">
        <v>107</v>
      </c>
      <c r="D2836" t="s">
        <v>8</v>
      </c>
      <c r="E2836" t="s">
        <v>9</v>
      </c>
      <c r="F2836">
        <v>3190</v>
      </c>
      <c r="G2836">
        <v>3193</v>
      </c>
    </row>
    <row r="2837" spans="1:7" x14ac:dyDescent="0.25">
      <c r="A2837">
        <v>2835</v>
      </c>
      <c r="B2837" t="s">
        <v>101</v>
      </c>
      <c r="C2837" t="s">
        <v>107</v>
      </c>
      <c r="D2837" t="s">
        <v>8</v>
      </c>
      <c r="E2837" t="s">
        <v>10</v>
      </c>
      <c r="F2837">
        <v>127</v>
      </c>
      <c r="G2837">
        <v>128</v>
      </c>
    </row>
    <row r="2838" spans="1:7" x14ac:dyDescent="0.25">
      <c r="A2838">
        <v>2836</v>
      </c>
      <c r="B2838" t="s">
        <v>101</v>
      </c>
      <c r="C2838" t="s">
        <v>107</v>
      </c>
      <c r="D2838" t="s">
        <v>8</v>
      </c>
      <c r="E2838" t="s">
        <v>10</v>
      </c>
      <c r="F2838">
        <v>487</v>
      </c>
      <c r="G2838">
        <v>486</v>
      </c>
    </row>
    <row r="2839" spans="1:7" x14ac:dyDescent="0.25">
      <c r="A2839">
        <v>2837</v>
      </c>
      <c r="B2839" t="s">
        <v>101</v>
      </c>
      <c r="C2839" t="s">
        <v>107</v>
      </c>
      <c r="D2839" t="s">
        <v>8</v>
      </c>
      <c r="E2839" t="s">
        <v>10</v>
      </c>
      <c r="F2839">
        <v>824</v>
      </c>
      <c r="G2839">
        <v>825</v>
      </c>
    </row>
    <row r="2840" spans="1:7" x14ac:dyDescent="0.25">
      <c r="A2840">
        <v>2838</v>
      </c>
      <c r="B2840" t="s">
        <v>101</v>
      </c>
      <c r="C2840" t="s">
        <v>107</v>
      </c>
      <c r="D2840" t="s">
        <v>8</v>
      </c>
      <c r="E2840" t="s">
        <v>10</v>
      </c>
      <c r="F2840">
        <v>1170</v>
      </c>
      <c r="G2840">
        <v>1168</v>
      </c>
    </row>
    <row r="2841" spans="1:7" x14ac:dyDescent="0.25">
      <c r="A2841">
        <v>2839</v>
      </c>
      <c r="B2841" t="s">
        <v>101</v>
      </c>
      <c r="C2841" t="s">
        <v>107</v>
      </c>
      <c r="D2841" t="s">
        <v>8</v>
      </c>
      <c r="E2841" t="s">
        <v>10</v>
      </c>
      <c r="F2841">
        <v>1477</v>
      </c>
      <c r="G2841">
        <v>1478</v>
      </c>
    </row>
    <row r="2842" spans="1:7" x14ac:dyDescent="0.25">
      <c r="A2842">
        <v>2840</v>
      </c>
      <c r="B2842" t="s">
        <v>101</v>
      </c>
      <c r="C2842" t="s">
        <v>107</v>
      </c>
      <c r="D2842" t="s">
        <v>8</v>
      </c>
      <c r="E2842" t="s">
        <v>10</v>
      </c>
      <c r="F2842">
        <v>1814</v>
      </c>
      <c r="G2842">
        <v>1813</v>
      </c>
    </row>
    <row r="2843" spans="1:7" x14ac:dyDescent="0.25">
      <c r="A2843">
        <v>2841</v>
      </c>
      <c r="B2843" t="s">
        <v>101</v>
      </c>
      <c r="C2843" t="s">
        <v>107</v>
      </c>
      <c r="D2843" t="s">
        <v>8</v>
      </c>
      <c r="E2843" t="s">
        <v>10</v>
      </c>
      <c r="F2843">
        <v>2121</v>
      </c>
      <c r="G2843">
        <v>2121</v>
      </c>
    </row>
    <row r="2844" spans="1:7" x14ac:dyDescent="0.25">
      <c r="A2844">
        <v>2842</v>
      </c>
      <c r="B2844" t="s">
        <v>101</v>
      </c>
      <c r="C2844" t="s">
        <v>107</v>
      </c>
      <c r="D2844" t="s">
        <v>8</v>
      </c>
      <c r="E2844" t="s">
        <v>10</v>
      </c>
      <c r="F2844">
        <v>2438</v>
      </c>
    </row>
    <row r="2845" spans="1:7" x14ac:dyDescent="0.25">
      <c r="A2845">
        <v>2843</v>
      </c>
      <c r="B2845" t="s">
        <v>101</v>
      </c>
      <c r="C2845" t="s">
        <v>107</v>
      </c>
      <c r="D2845" t="s">
        <v>8</v>
      </c>
      <c r="E2845" t="s">
        <v>10</v>
      </c>
      <c r="F2845">
        <v>2790</v>
      </c>
      <c r="G2845">
        <v>2787</v>
      </c>
    </row>
    <row r="2846" spans="1:7" x14ac:dyDescent="0.25">
      <c r="A2846">
        <v>2844</v>
      </c>
      <c r="B2846" t="s">
        <v>101</v>
      </c>
      <c r="C2846" t="s">
        <v>107</v>
      </c>
      <c r="D2846" t="s">
        <v>8</v>
      </c>
      <c r="E2846" t="s">
        <v>10</v>
      </c>
      <c r="F2846">
        <v>3118</v>
      </c>
      <c r="G2846">
        <v>3114</v>
      </c>
    </row>
    <row r="2847" spans="1:7" x14ac:dyDescent="0.25">
      <c r="A2847">
        <v>2845</v>
      </c>
      <c r="B2847" t="s">
        <v>101</v>
      </c>
      <c r="C2847" t="s">
        <v>107</v>
      </c>
      <c r="D2847" t="s">
        <v>8</v>
      </c>
      <c r="E2847" t="s">
        <v>10</v>
      </c>
      <c r="F2847">
        <v>3436</v>
      </c>
      <c r="G2847">
        <v>3432</v>
      </c>
    </row>
    <row r="2848" spans="1:7" x14ac:dyDescent="0.25">
      <c r="A2848">
        <v>2846</v>
      </c>
      <c r="B2848" t="s">
        <v>101</v>
      </c>
      <c r="C2848" t="s">
        <v>107</v>
      </c>
      <c r="D2848" t="s">
        <v>11</v>
      </c>
      <c r="E2848" t="s">
        <v>9</v>
      </c>
      <c r="F2848">
        <v>5</v>
      </c>
      <c r="G2848">
        <v>6</v>
      </c>
    </row>
    <row r="2849" spans="1:7" x14ac:dyDescent="0.25">
      <c r="A2849">
        <v>2847</v>
      </c>
      <c r="B2849" t="s">
        <v>101</v>
      </c>
      <c r="C2849" t="s">
        <v>107</v>
      </c>
      <c r="D2849" t="s">
        <v>11</v>
      </c>
      <c r="E2849" t="s">
        <v>9</v>
      </c>
      <c r="F2849">
        <v>417</v>
      </c>
      <c r="G2849">
        <v>401</v>
      </c>
    </row>
    <row r="2850" spans="1:7" x14ac:dyDescent="0.25">
      <c r="A2850">
        <v>2848</v>
      </c>
      <c r="B2850" t="s">
        <v>101</v>
      </c>
      <c r="C2850" t="s">
        <v>107</v>
      </c>
      <c r="D2850" t="s">
        <v>11</v>
      </c>
      <c r="E2850" t="s">
        <v>9</v>
      </c>
      <c r="F2850">
        <v>746</v>
      </c>
      <c r="G2850">
        <v>738</v>
      </c>
    </row>
    <row r="2851" spans="1:7" x14ac:dyDescent="0.25">
      <c r="A2851">
        <v>2849</v>
      </c>
      <c r="B2851" t="s">
        <v>101</v>
      </c>
      <c r="C2851" t="s">
        <v>107</v>
      </c>
      <c r="D2851" t="s">
        <v>11</v>
      </c>
      <c r="E2851" t="s">
        <v>9</v>
      </c>
      <c r="F2851">
        <v>1071</v>
      </c>
      <c r="G2851">
        <v>1081</v>
      </c>
    </row>
    <row r="2852" spans="1:7" x14ac:dyDescent="0.25">
      <c r="A2852">
        <v>2850</v>
      </c>
      <c r="B2852" t="s">
        <v>101</v>
      </c>
      <c r="C2852" t="s">
        <v>107</v>
      </c>
      <c r="D2852" t="s">
        <v>11</v>
      </c>
      <c r="E2852" t="s">
        <v>9</v>
      </c>
      <c r="F2852">
        <v>1405</v>
      </c>
      <c r="G2852">
        <v>1403</v>
      </c>
    </row>
    <row r="2853" spans="1:7" x14ac:dyDescent="0.25">
      <c r="A2853">
        <v>2851</v>
      </c>
      <c r="B2853" t="s">
        <v>101</v>
      </c>
      <c r="C2853" t="s">
        <v>107</v>
      </c>
      <c r="D2853" t="s">
        <v>11</v>
      </c>
      <c r="E2853" t="s">
        <v>9</v>
      </c>
      <c r="F2853">
        <v>1742</v>
      </c>
      <c r="G2853">
        <v>1737</v>
      </c>
    </row>
    <row r="2854" spans="1:7" x14ac:dyDescent="0.25">
      <c r="A2854">
        <v>2852</v>
      </c>
      <c r="B2854" t="s">
        <v>101</v>
      </c>
      <c r="C2854" t="s">
        <v>107</v>
      </c>
      <c r="D2854" t="s">
        <v>11</v>
      </c>
      <c r="E2854" t="s">
        <v>9</v>
      </c>
      <c r="F2854">
        <v>2040</v>
      </c>
      <c r="G2854">
        <v>2038</v>
      </c>
    </row>
    <row r="2855" spans="1:7" x14ac:dyDescent="0.25">
      <c r="A2855">
        <v>2853</v>
      </c>
      <c r="B2855" t="s">
        <v>101</v>
      </c>
      <c r="C2855" t="s">
        <v>107</v>
      </c>
      <c r="D2855" t="s">
        <v>11</v>
      </c>
      <c r="E2855" t="s">
        <v>9</v>
      </c>
      <c r="F2855">
        <v>2366</v>
      </c>
      <c r="G2855">
        <v>2362</v>
      </c>
    </row>
    <row r="2856" spans="1:7" x14ac:dyDescent="0.25">
      <c r="A2856">
        <v>2854</v>
      </c>
      <c r="B2856" t="s">
        <v>101</v>
      </c>
      <c r="C2856" t="s">
        <v>107</v>
      </c>
      <c r="D2856" t="s">
        <v>11</v>
      </c>
      <c r="E2856" t="s">
        <v>9</v>
      </c>
      <c r="F2856">
        <v>2696</v>
      </c>
      <c r="G2856">
        <v>2696</v>
      </c>
    </row>
    <row r="2857" spans="1:7" x14ac:dyDescent="0.25">
      <c r="A2857">
        <v>2855</v>
      </c>
      <c r="B2857" t="s">
        <v>101</v>
      </c>
      <c r="C2857" t="s">
        <v>107</v>
      </c>
      <c r="D2857" t="s">
        <v>11</v>
      </c>
      <c r="E2857" t="s">
        <v>9</v>
      </c>
      <c r="F2857">
        <v>3043</v>
      </c>
      <c r="G2857">
        <v>3043</v>
      </c>
    </row>
    <row r="2858" spans="1:7" x14ac:dyDescent="0.25">
      <c r="A2858">
        <v>2856</v>
      </c>
      <c r="B2858" t="s">
        <v>101</v>
      </c>
      <c r="C2858" t="s">
        <v>107</v>
      </c>
      <c r="D2858" t="s">
        <v>11</v>
      </c>
      <c r="E2858" t="s">
        <v>9</v>
      </c>
      <c r="F2858">
        <v>3377</v>
      </c>
      <c r="G2858">
        <v>3373</v>
      </c>
    </row>
    <row r="2859" spans="1:7" x14ac:dyDescent="0.25">
      <c r="A2859">
        <v>2857</v>
      </c>
      <c r="B2859" t="s">
        <v>101</v>
      </c>
      <c r="C2859" t="s">
        <v>107</v>
      </c>
      <c r="D2859" t="s">
        <v>11</v>
      </c>
      <c r="E2859" t="s">
        <v>10</v>
      </c>
      <c r="F2859">
        <v>291</v>
      </c>
      <c r="G2859">
        <v>293</v>
      </c>
    </row>
    <row r="2860" spans="1:7" x14ac:dyDescent="0.25">
      <c r="A2860">
        <v>2858</v>
      </c>
      <c r="B2860" t="s">
        <v>101</v>
      </c>
      <c r="C2860" t="s">
        <v>107</v>
      </c>
      <c r="D2860" t="s">
        <v>11</v>
      </c>
      <c r="E2860" t="s">
        <v>10</v>
      </c>
      <c r="F2860">
        <v>684</v>
      </c>
      <c r="G2860">
        <v>684</v>
      </c>
    </row>
    <row r="2861" spans="1:7" x14ac:dyDescent="0.25">
      <c r="A2861">
        <v>2859</v>
      </c>
      <c r="B2861" t="s">
        <v>101</v>
      </c>
      <c r="C2861" t="s">
        <v>107</v>
      </c>
      <c r="D2861" t="s">
        <v>11</v>
      </c>
      <c r="E2861" t="s">
        <v>10</v>
      </c>
      <c r="F2861">
        <v>994</v>
      </c>
      <c r="G2861">
        <v>994</v>
      </c>
    </row>
    <row r="2862" spans="1:7" x14ac:dyDescent="0.25">
      <c r="A2862">
        <v>2860</v>
      </c>
      <c r="B2862" t="s">
        <v>101</v>
      </c>
      <c r="C2862" t="s">
        <v>107</v>
      </c>
      <c r="D2862" t="s">
        <v>11</v>
      </c>
      <c r="E2862" t="s">
        <v>10</v>
      </c>
      <c r="F2862">
        <v>1340</v>
      </c>
      <c r="G2862">
        <v>1339</v>
      </c>
    </row>
    <row r="2863" spans="1:7" x14ac:dyDescent="0.25">
      <c r="A2863">
        <v>2861</v>
      </c>
      <c r="B2863" t="s">
        <v>101</v>
      </c>
      <c r="C2863" t="s">
        <v>107</v>
      </c>
      <c r="D2863" t="s">
        <v>11</v>
      </c>
      <c r="E2863" t="s">
        <v>10</v>
      </c>
      <c r="F2863">
        <v>1647</v>
      </c>
      <c r="G2863">
        <v>1647</v>
      </c>
    </row>
    <row r="2864" spans="1:7" x14ac:dyDescent="0.25">
      <c r="A2864">
        <v>2862</v>
      </c>
      <c r="B2864" t="s">
        <v>101</v>
      </c>
      <c r="C2864" t="s">
        <v>107</v>
      </c>
      <c r="D2864" t="s">
        <v>11</v>
      </c>
      <c r="E2864" t="s">
        <v>10</v>
      </c>
      <c r="F2864">
        <v>1961</v>
      </c>
      <c r="G2864">
        <v>1965</v>
      </c>
    </row>
    <row r="2865" spans="1:7" x14ac:dyDescent="0.25">
      <c r="A2865">
        <v>2863</v>
      </c>
      <c r="B2865" t="s">
        <v>101</v>
      </c>
      <c r="C2865" t="s">
        <v>107</v>
      </c>
      <c r="D2865" t="s">
        <v>11</v>
      </c>
      <c r="E2865" t="s">
        <v>10</v>
      </c>
      <c r="F2865">
        <v>2276</v>
      </c>
      <c r="G2865">
        <v>2278</v>
      </c>
    </row>
    <row r="2866" spans="1:7" x14ac:dyDescent="0.25">
      <c r="A2866">
        <v>2864</v>
      </c>
      <c r="B2866" t="s">
        <v>101</v>
      </c>
      <c r="C2866" t="s">
        <v>107</v>
      </c>
      <c r="D2866" t="s">
        <v>11</v>
      </c>
      <c r="E2866" t="s">
        <v>10</v>
      </c>
      <c r="F2866">
        <v>2620</v>
      </c>
      <c r="G2866">
        <v>2619</v>
      </c>
    </row>
    <row r="2867" spans="1:7" x14ac:dyDescent="0.25">
      <c r="A2867">
        <v>2865</v>
      </c>
      <c r="B2867" t="s">
        <v>101</v>
      </c>
      <c r="C2867" t="s">
        <v>107</v>
      </c>
      <c r="D2867" t="s">
        <v>11</v>
      </c>
      <c r="E2867" t="s">
        <v>10</v>
      </c>
      <c r="F2867">
        <v>2979</v>
      </c>
      <c r="G2867">
        <v>2980</v>
      </c>
    </row>
    <row r="2868" spans="1:7" x14ac:dyDescent="0.25">
      <c r="A2868">
        <v>2866</v>
      </c>
      <c r="B2868" t="s">
        <v>101</v>
      </c>
      <c r="C2868" t="s">
        <v>107</v>
      </c>
      <c r="D2868" t="s">
        <v>11</v>
      </c>
      <c r="E2868" t="s">
        <v>10</v>
      </c>
      <c r="F2868">
        <v>3283</v>
      </c>
      <c r="G2868">
        <v>3284</v>
      </c>
    </row>
    <row r="2869" spans="1:7" x14ac:dyDescent="0.25">
      <c r="A2869">
        <v>2867</v>
      </c>
      <c r="B2869" t="s">
        <v>101</v>
      </c>
      <c r="C2869" t="s">
        <v>107</v>
      </c>
      <c r="D2869" t="s">
        <v>12</v>
      </c>
      <c r="E2869" t="s">
        <v>9</v>
      </c>
      <c r="F2869">
        <v>193</v>
      </c>
      <c r="G2869">
        <v>196</v>
      </c>
    </row>
    <row r="2870" spans="1:7" x14ac:dyDescent="0.25">
      <c r="A2870">
        <v>2868</v>
      </c>
      <c r="B2870" t="s">
        <v>101</v>
      </c>
      <c r="C2870" t="s">
        <v>107</v>
      </c>
      <c r="D2870" t="s">
        <v>12</v>
      </c>
      <c r="E2870" t="s">
        <v>9</v>
      </c>
      <c r="F2870">
        <v>566</v>
      </c>
      <c r="G2870">
        <v>589</v>
      </c>
    </row>
    <row r="2871" spans="1:7" x14ac:dyDescent="0.25">
      <c r="A2871">
        <v>2869</v>
      </c>
      <c r="B2871" t="s">
        <v>101</v>
      </c>
      <c r="C2871" t="s">
        <v>107</v>
      </c>
      <c r="D2871" t="s">
        <v>12</v>
      </c>
      <c r="E2871" t="s">
        <v>9</v>
      </c>
      <c r="F2871">
        <v>889</v>
      </c>
      <c r="G2871">
        <v>901</v>
      </c>
    </row>
    <row r="2872" spans="1:7" x14ac:dyDescent="0.25">
      <c r="A2872">
        <v>2870</v>
      </c>
      <c r="B2872" t="s">
        <v>101</v>
      </c>
      <c r="C2872" t="s">
        <v>107</v>
      </c>
      <c r="D2872" t="s">
        <v>12</v>
      </c>
      <c r="E2872" t="s">
        <v>9</v>
      </c>
      <c r="F2872">
        <v>1244</v>
      </c>
      <c r="G2872">
        <v>1245</v>
      </c>
    </row>
    <row r="2873" spans="1:7" x14ac:dyDescent="0.25">
      <c r="A2873">
        <v>2871</v>
      </c>
      <c r="B2873" t="s">
        <v>101</v>
      </c>
      <c r="C2873" t="s">
        <v>107</v>
      </c>
      <c r="D2873" t="s">
        <v>12</v>
      </c>
      <c r="E2873" t="s">
        <v>9</v>
      </c>
      <c r="F2873">
        <v>1551</v>
      </c>
      <c r="G2873">
        <v>1559</v>
      </c>
    </row>
    <row r="2874" spans="1:7" x14ac:dyDescent="0.25">
      <c r="A2874">
        <v>2872</v>
      </c>
      <c r="B2874" t="s">
        <v>101</v>
      </c>
      <c r="C2874" t="s">
        <v>107</v>
      </c>
      <c r="D2874" t="s">
        <v>12</v>
      </c>
      <c r="E2874" t="s">
        <v>9</v>
      </c>
      <c r="F2874">
        <v>1898</v>
      </c>
      <c r="G2874">
        <v>1895</v>
      </c>
    </row>
    <row r="2875" spans="1:7" x14ac:dyDescent="0.25">
      <c r="A2875">
        <v>2873</v>
      </c>
      <c r="B2875" t="s">
        <v>101</v>
      </c>
      <c r="C2875" t="s">
        <v>107</v>
      </c>
      <c r="D2875" t="s">
        <v>12</v>
      </c>
      <c r="E2875" t="s">
        <v>9</v>
      </c>
      <c r="F2875">
        <v>2185</v>
      </c>
      <c r="G2875">
        <v>2189</v>
      </c>
    </row>
    <row r="2876" spans="1:7" x14ac:dyDescent="0.25">
      <c r="A2876">
        <v>2874</v>
      </c>
      <c r="B2876" t="s">
        <v>101</v>
      </c>
      <c r="C2876" t="s">
        <v>107</v>
      </c>
      <c r="D2876" t="s">
        <v>12</v>
      </c>
      <c r="E2876" t="s">
        <v>9</v>
      </c>
      <c r="F2876">
        <v>2517</v>
      </c>
      <c r="G2876">
        <v>2532</v>
      </c>
    </row>
    <row r="2877" spans="1:7" x14ac:dyDescent="0.25">
      <c r="A2877">
        <v>2875</v>
      </c>
      <c r="B2877" t="s">
        <v>101</v>
      </c>
      <c r="C2877" t="s">
        <v>107</v>
      </c>
      <c r="D2877" t="s">
        <v>12</v>
      </c>
      <c r="E2877" t="s">
        <v>9</v>
      </c>
      <c r="F2877">
        <v>2866</v>
      </c>
      <c r="G2877">
        <v>2866</v>
      </c>
    </row>
    <row r="2878" spans="1:7" x14ac:dyDescent="0.25">
      <c r="A2878">
        <v>2876</v>
      </c>
      <c r="B2878" t="s">
        <v>101</v>
      </c>
      <c r="C2878" t="s">
        <v>107</v>
      </c>
      <c r="D2878" t="s">
        <v>12</v>
      </c>
      <c r="E2878" t="s">
        <v>9</v>
      </c>
      <c r="F2878">
        <v>3190</v>
      </c>
      <c r="G2878">
        <v>3192</v>
      </c>
    </row>
    <row r="2879" spans="1:7" x14ac:dyDescent="0.25">
      <c r="A2879">
        <v>2877</v>
      </c>
      <c r="B2879" t="s">
        <v>101</v>
      </c>
      <c r="C2879" t="s">
        <v>107</v>
      </c>
      <c r="D2879" t="s">
        <v>12</v>
      </c>
      <c r="E2879" t="s">
        <v>10</v>
      </c>
      <c r="F2879">
        <v>127</v>
      </c>
      <c r="G2879">
        <v>131</v>
      </c>
    </row>
    <row r="2880" spans="1:7" x14ac:dyDescent="0.25">
      <c r="A2880">
        <v>2878</v>
      </c>
      <c r="B2880" t="s">
        <v>101</v>
      </c>
      <c r="C2880" t="s">
        <v>107</v>
      </c>
      <c r="D2880" t="s">
        <v>12</v>
      </c>
      <c r="E2880" t="s">
        <v>10</v>
      </c>
      <c r="F2880">
        <v>487</v>
      </c>
      <c r="G2880">
        <v>486</v>
      </c>
    </row>
    <row r="2881" spans="1:7" x14ac:dyDescent="0.25">
      <c r="A2881">
        <v>2879</v>
      </c>
      <c r="B2881" t="s">
        <v>101</v>
      </c>
      <c r="C2881" t="s">
        <v>107</v>
      </c>
      <c r="D2881" t="s">
        <v>12</v>
      </c>
      <c r="E2881" t="s">
        <v>10</v>
      </c>
      <c r="F2881">
        <v>824</v>
      </c>
      <c r="G2881">
        <v>824</v>
      </c>
    </row>
    <row r="2882" spans="1:7" x14ac:dyDescent="0.25">
      <c r="A2882">
        <v>2880</v>
      </c>
      <c r="B2882" t="s">
        <v>101</v>
      </c>
      <c r="C2882" t="s">
        <v>107</v>
      </c>
      <c r="D2882" t="s">
        <v>12</v>
      </c>
      <c r="E2882" t="s">
        <v>10</v>
      </c>
      <c r="F2882">
        <v>1170</v>
      </c>
      <c r="G2882">
        <v>1169</v>
      </c>
    </row>
    <row r="2883" spans="1:7" x14ac:dyDescent="0.25">
      <c r="A2883">
        <v>2881</v>
      </c>
      <c r="B2883" t="s">
        <v>101</v>
      </c>
      <c r="C2883" t="s">
        <v>107</v>
      </c>
      <c r="D2883" t="s">
        <v>12</v>
      </c>
      <c r="E2883" t="s">
        <v>10</v>
      </c>
      <c r="F2883">
        <v>1477</v>
      </c>
    </row>
    <row r="2884" spans="1:7" x14ac:dyDescent="0.25">
      <c r="A2884">
        <v>2882</v>
      </c>
      <c r="B2884" t="s">
        <v>101</v>
      </c>
      <c r="C2884" t="s">
        <v>107</v>
      </c>
      <c r="D2884" t="s">
        <v>12</v>
      </c>
      <c r="E2884" t="s">
        <v>10</v>
      </c>
      <c r="F2884">
        <v>1814</v>
      </c>
      <c r="G2884">
        <v>1814</v>
      </c>
    </row>
    <row r="2885" spans="1:7" x14ac:dyDescent="0.25">
      <c r="A2885">
        <v>2883</v>
      </c>
      <c r="B2885" t="s">
        <v>101</v>
      </c>
      <c r="C2885" t="s">
        <v>107</v>
      </c>
      <c r="D2885" t="s">
        <v>12</v>
      </c>
      <c r="E2885" t="s">
        <v>10</v>
      </c>
      <c r="F2885">
        <v>2121</v>
      </c>
      <c r="G2885">
        <v>2120</v>
      </c>
    </row>
    <row r="2886" spans="1:7" x14ac:dyDescent="0.25">
      <c r="A2886">
        <v>2884</v>
      </c>
      <c r="B2886" t="s">
        <v>101</v>
      </c>
      <c r="C2886" t="s">
        <v>107</v>
      </c>
      <c r="D2886" t="s">
        <v>12</v>
      </c>
      <c r="E2886" t="s">
        <v>10</v>
      </c>
      <c r="F2886">
        <v>2438</v>
      </c>
      <c r="G2886">
        <v>2429</v>
      </c>
    </row>
    <row r="2887" spans="1:7" x14ac:dyDescent="0.25">
      <c r="A2887">
        <v>2885</v>
      </c>
      <c r="B2887" t="s">
        <v>101</v>
      </c>
      <c r="C2887" t="s">
        <v>107</v>
      </c>
      <c r="D2887" t="s">
        <v>12</v>
      </c>
      <c r="E2887" t="s">
        <v>10</v>
      </c>
      <c r="F2887">
        <v>2790</v>
      </c>
      <c r="G2887">
        <v>2784</v>
      </c>
    </row>
    <row r="2888" spans="1:7" x14ac:dyDescent="0.25">
      <c r="A2888">
        <v>2886</v>
      </c>
      <c r="B2888" t="s">
        <v>101</v>
      </c>
      <c r="C2888" t="s">
        <v>107</v>
      </c>
      <c r="D2888" t="s">
        <v>12</v>
      </c>
      <c r="E2888" t="s">
        <v>10</v>
      </c>
      <c r="F2888">
        <v>3118</v>
      </c>
      <c r="G2888">
        <v>3111</v>
      </c>
    </row>
    <row r="2889" spans="1:7" x14ac:dyDescent="0.25">
      <c r="A2889">
        <v>2887</v>
      </c>
      <c r="B2889" t="s">
        <v>101</v>
      </c>
      <c r="C2889" t="s">
        <v>107</v>
      </c>
      <c r="D2889" t="s">
        <v>12</v>
      </c>
      <c r="E2889" t="s">
        <v>10</v>
      </c>
      <c r="F2889">
        <v>3436</v>
      </c>
    </row>
    <row r="2890" spans="1:7" x14ac:dyDescent="0.25">
      <c r="A2890">
        <v>2888</v>
      </c>
      <c r="B2890" t="s">
        <v>101</v>
      </c>
      <c r="C2890" t="s">
        <v>107</v>
      </c>
      <c r="D2890" t="s">
        <v>13</v>
      </c>
      <c r="E2890" t="s">
        <v>9</v>
      </c>
      <c r="F2890">
        <v>5</v>
      </c>
      <c r="G2890">
        <v>6</v>
      </c>
    </row>
    <row r="2891" spans="1:7" x14ac:dyDescent="0.25">
      <c r="A2891">
        <v>2889</v>
      </c>
      <c r="B2891" t="s">
        <v>101</v>
      </c>
      <c r="C2891" t="s">
        <v>107</v>
      </c>
      <c r="D2891" t="s">
        <v>13</v>
      </c>
      <c r="E2891" t="s">
        <v>9</v>
      </c>
      <c r="F2891">
        <v>417</v>
      </c>
      <c r="G2891">
        <v>414</v>
      </c>
    </row>
    <row r="2892" spans="1:7" x14ac:dyDescent="0.25">
      <c r="A2892">
        <v>2890</v>
      </c>
      <c r="B2892" t="s">
        <v>101</v>
      </c>
      <c r="C2892" t="s">
        <v>107</v>
      </c>
      <c r="D2892" t="s">
        <v>13</v>
      </c>
      <c r="E2892" t="s">
        <v>9</v>
      </c>
      <c r="F2892">
        <v>746</v>
      </c>
      <c r="G2892">
        <v>739</v>
      </c>
    </row>
    <row r="2893" spans="1:7" x14ac:dyDescent="0.25">
      <c r="A2893">
        <v>2891</v>
      </c>
      <c r="B2893" t="s">
        <v>101</v>
      </c>
      <c r="C2893" t="s">
        <v>107</v>
      </c>
      <c r="D2893" t="s">
        <v>13</v>
      </c>
      <c r="E2893" t="s">
        <v>9</v>
      </c>
      <c r="F2893">
        <v>1071</v>
      </c>
      <c r="G2893">
        <v>1078</v>
      </c>
    </row>
    <row r="2894" spans="1:7" x14ac:dyDescent="0.25">
      <c r="A2894">
        <v>2892</v>
      </c>
      <c r="B2894" t="s">
        <v>101</v>
      </c>
      <c r="C2894" t="s">
        <v>107</v>
      </c>
      <c r="D2894" t="s">
        <v>13</v>
      </c>
      <c r="E2894" t="s">
        <v>9</v>
      </c>
      <c r="F2894">
        <v>1405</v>
      </c>
      <c r="G2894">
        <v>1404</v>
      </c>
    </row>
    <row r="2895" spans="1:7" x14ac:dyDescent="0.25">
      <c r="A2895">
        <v>2893</v>
      </c>
      <c r="B2895" t="s">
        <v>101</v>
      </c>
      <c r="C2895" t="s">
        <v>107</v>
      </c>
      <c r="D2895" t="s">
        <v>13</v>
      </c>
      <c r="E2895" t="s">
        <v>9</v>
      </c>
      <c r="F2895">
        <v>1742</v>
      </c>
      <c r="G2895">
        <v>1730</v>
      </c>
    </row>
    <row r="2896" spans="1:7" x14ac:dyDescent="0.25">
      <c r="A2896">
        <v>2894</v>
      </c>
      <c r="B2896" t="s">
        <v>101</v>
      </c>
      <c r="C2896" t="s">
        <v>107</v>
      </c>
      <c r="D2896" t="s">
        <v>13</v>
      </c>
      <c r="E2896" t="s">
        <v>9</v>
      </c>
      <c r="F2896">
        <v>2040</v>
      </c>
      <c r="G2896">
        <v>2026</v>
      </c>
    </row>
    <row r="2897" spans="1:7" x14ac:dyDescent="0.25">
      <c r="A2897">
        <v>2895</v>
      </c>
      <c r="B2897" t="s">
        <v>101</v>
      </c>
      <c r="C2897" t="s">
        <v>107</v>
      </c>
      <c r="D2897" t="s">
        <v>13</v>
      </c>
      <c r="E2897" t="s">
        <v>9</v>
      </c>
      <c r="F2897">
        <v>2366</v>
      </c>
      <c r="G2897">
        <v>2358</v>
      </c>
    </row>
    <row r="2898" spans="1:7" x14ac:dyDescent="0.25">
      <c r="A2898">
        <v>2896</v>
      </c>
      <c r="B2898" t="s">
        <v>101</v>
      </c>
      <c r="C2898" t="s">
        <v>107</v>
      </c>
      <c r="D2898" t="s">
        <v>13</v>
      </c>
      <c r="E2898" t="s">
        <v>9</v>
      </c>
      <c r="F2898">
        <v>2696</v>
      </c>
      <c r="G2898">
        <v>2693</v>
      </c>
    </row>
    <row r="2899" spans="1:7" x14ac:dyDescent="0.25">
      <c r="A2899">
        <v>2897</v>
      </c>
      <c r="B2899" t="s">
        <v>101</v>
      </c>
      <c r="C2899" t="s">
        <v>107</v>
      </c>
      <c r="D2899" t="s">
        <v>13</v>
      </c>
      <c r="E2899" t="s">
        <v>9</v>
      </c>
      <c r="F2899">
        <v>3043</v>
      </c>
    </row>
    <row r="2900" spans="1:7" x14ac:dyDescent="0.25">
      <c r="A2900">
        <v>2898</v>
      </c>
      <c r="B2900" t="s">
        <v>101</v>
      </c>
      <c r="C2900" t="s">
        <v>107</v>
      </c>
      <c r="D2900" t="s">
        <v>13</v>
      </c>
      <c r="E2900" t="s">
        <v>9</v>
      </c>
      <c r="F2900">
        <v>3377</v>
      </c>
      <c r="G2900">
        <v>3367</v>
      </c>
    </row>
    <row r="2901" spans="1:7" x14ac:dyDescent="0.25">
      <c r="A2901">
        <v>2899</v>
      </c>
      <c r="B2901" t="s">
        <v>101</v>
      </c>
      <c r="C2901" t="s">
        <v>107</v>
      </c>
      <c r="D2901" t="s">
        <v>13</v>
      </c>
      <c r="E2901" t="s">
        <v>10</v>
      </c>
      <c r="F2901">
        <v>291</v>
      </c>
      <c r="G2901">
        <v>295</v>
      </c>
    </row>
    <row r="2902" spans="1:7" x14ac:dyDescent="0.25">
      <c r="A2902">
        <v>2900</v>
      </c>
      <c r="B2902" t="s">
        <v>101</v>
      </c>
      <c r="C2902" t="s">
        <v>107</v>
      </c>
      <c r="D2902" t="s">
        <v>13</v>
      </c>
      <c r="E2902" t="s">
        <v>10</v>
      </c>
      <c r="F2902">
        <v>684</v>
      </c>
      <c r="G2902">
        <v>684</v>
      </c>
    </row>
    <row r="2903" spans="1:7" x14ac:dyDescent="0.25">
      <c r="A2903">
        <v>2901</v>
      </c>
      <c r="B2903" t="s">
        <v>101</v>
      </c>
      <c r="C2903" t="s">
        <v>107</v>
      </c>
      <c r="D2903" t="s">
        <v>13</v>
      </c>
      <c r="E2903" t="s">
        <v>10</v>
      </c>
      <c r="F2903">
        <v>994</v>
      </c>
      <c r="G2903">
        <v>995</v>
      </c>
    </row>
    <row r="2904" spans="1:7" x14ac:dyDescent="0.25">
      <c r="A2904">
        <v>2902</v>
      </c>
      <c r="B2904" t="s">
        <v>101</v>
      </c>
      <c r="C2904" t="s">
        <v>107</v>
      </c>
      <c r="D2904" t="s">
        <v>13</v>
      </c>
      <c r="E2904" t="s">
        <v>10</v>
      </c>
      <c r="F2904">
        <v>1340</v>
      </c>
      <c r="G2904">
        <v>1339</v>
      </c>
    </row>
    <row r="2905" spans="1:7" x14ac:dyDescent="0.25">
      <c r="A2905">
        <v>2903</v>
      </c>
      <c r="B2905" t="s">
        <v>101</v>
      </c>
      <c r="C2905" t="s">
        <v>107</v>
      </c>
      <c r="D2905" t="s">
        <v>13</v>
      </c>
      <c r="E2905" t="s">
        <v>10</v>
      </c>
      <c r="F2905">
        <v>1647</v>
      </c>
      <c r="G2905">
        <v>1647</v>
      </c>
    </row>
    <row r="2906" spans="1:7" x14ac:dyDescent="0.25">
      <c r="A2906">
        <v>2904</v>
      </c>
      <c r="B2906" t="s">
        <v>101</v>
      </c>
      <c r="C2906" t="s">
        <v>107</v>
      </c>
      <c r="D2906" t="s">
        <v>13</v>
      </c>
      <c r="E2906" t="s">
        <v>10</v>
      </c>
      <c r="F2906">
        <v>1961</v>
      </c>
      <c r="G2906">
        <v>1962</v>
      </c>
    </row>
    <row r="2907" spans="1:7" x14ac:dyDescent="0.25">
      <c r="A2907">
        <v>2905</v>
      </c>
      <c r="B2907" t="s">
        <v>101</v>
      </c>
      <c r="C2907" t="s">
        <v>107</v>
      </c>
      <c r="D2907" t="s">
        <v>13</v>
      </c>
      <c r="E2907" t="s">
        <v>10</v>
      </c>
      <c r="F2907">
        <v>2276</v>
      </c>
      <c r="G2907">
        <v>2279</v>
      </c>
    </row>
    <row r="2908" spans="1:7" x14ac:dyDescent="0.25">
      <c r="A2908">
        <v>2906</v>
      </c>
      <c r="B2908" t="s">
        <v>101</v>
      </c>
      <c r="C2908" t="s">
        <v>107</v>
      </c>
      <c r="D2908" t="s">
        <v>13</v>
      </c>
      <c r="E2908" t="s">
        <v>10</v>
      </c>
      <c r="F2908">
        <v>2620</v>
      </c>
      <c r="G2908">
        <v>2618</v>
      </c>
    </row>
    <row r="2909" spans="1:7" x14ac:dyDescent="0.25">
      <c r="A2909">
        <v>2907</v>
      </c>
      <c r="B2909" t="s">
        <v>101</v>
      </c>
      <c r="C2909" t="s">
        <v>107</v>
      </c>
      <c r="D2909" t="s">
        <v>13</v>
      </c>
      <c r="E2909" t="s">
        <v>10</v>
      </c>
      <c r="F2909">
        <v>2979</v>
      </c>
      <c r="G2909">
        <v>2978</v>
      </c>
    </row>
    <row r="2910" spans="1:7" x14ac:dyDescent="0.25">
      <c r="A2910">
        <v>2908</v>
      </c>
      <c r="B2910" t="s">
        <v>101</v>
      </c>
      <c r="C2910" t="s">
        <v>107</v>
      </c>
      <c r="D2910" t="s">
        <v>13</v>
      </c>
      <c r="E2910" t="s">
        <v>10</v>
      </c>
      <c r="F2910">
        <v>3283</v>
      </c>
      <c r="G2910">
        <v>3282</v>
      </c>
    </row>
    <row r="2911" spans="1:7" x14ac:dyDescent="0.25">
      <c r="A2911">
        <v>2909</v>
      </c>
      <c r="B2911" t="s">
        <v>108</v>
      </c>
      <c r="C2911" t="s">
        <v>109</v>
      </c>
      <c r="D2911" t="s">
        <v>8</v>
      </c>
      <c r="E2911" t="s">
        <v>9</v>
      </c>
      <c r="F2911">
        <v>147</v>
      </c>
      <c r="G2911">
        <v>144</v>
      </c>
    </row>
    <row r="2912" spans="1:7" x14ac:dyDescent="0.25">
      <c r="A2912">
        <v>2910</v>
      </c>
      <c r="B2912" t="s">
        <v>108</v>
      </c>
      <c r="C2912" t="s">
        <v>109</v>
      </c>
      <c r="D2912" t="s">
        <v>8</v>
      </c>
      <c r="E2912" t="s">
        <v>9</v>
      </c>
      <c r="F2912">
        <v>354</v>
      </c>
      <c r="G2912">
        <v>351</v>
      </c>
    </row>
    <row r="2913" spans="1:7" x14ac:dyDescent="0.25">
      <c r="A2913">
        <v>2911</v>
      </c>
      <c r="B2913" t="s">
        <v>108</v>
      </c>
      <c r="C2913" t="s">
        <v>109</v>
      </c>
      <c r="D2913" t="s">
        <v>8</v>
      </c>
      <c r="E2913" t="s">
        <v>9</v>
      </c>
      <c r="F2913">
        <v>556</v>
      </c>
      <c r="G2913">
        <v>555</v>
      </c>
    </row>
    <row r="2914" spans="1:7" x14ac:dyDescent="0.25">
      <c r="A2914">
        <v>2912</v>
      </c>
      <c r="B2914" t="s">
        <v>108</v>
      </c>
      <c r="C2914" t="s">
        <v>109</v>
      </c>
      <c r="D2914" t="s">
        <v>8</v>
      </c>
      <c r="E2914" t="s">
        <v>10</v>
      </c>
      <c r="F2914">
        <v>61</v>
      </c>
      <c r="G2914">
        <v>61</v>
      </c>
    </row>
    <row r="2915" spans="1:7" x14ac:dyDescent="0.25">
      <c r="A2915">
        <v>2913</v>
      </c>
      <c r="B2915" t="s">
        <v>108</v>
      </c>
      <c r="C2915" t="s">
        <v>109</v>
      </c>
      <c r="D2915" t="s">
        <v>8</v>
      </c>
      <c r="E2915" t="s">
        <v>10</v>
      </c>
      <c r="F2915">
        <v>273</v>
      </c>
      <c r="G2915">
        <v>275</v>
      </c>
    </row>
    <row r="2916" spans="1:7" x14ac:dyDescent="0.25">
      <c r="A2916">
        <v>2914</v>
      </c>
      <c r="B2916" t="s">
        <v>108</v>
      </c>
      <c r="C2916" t="s">
        <v>109</v>
      </c>
      <c r="D2916" t="s">
        <v>8</v>
      </c>
      <c r="E2916" t="s">
        <v>10</v>
      </c>
      <c r="F2916">
        <v>477</v>
      </c>
      <c r="G2916">
        <v>477</v>
      </c>
    </row>
    <row r="2917" spans="1:7" x14ac:dyDescent="0.25">
      <c r="A2917">
        <v>2915</v>
      </c>
      <c r="B2917" t="s">
        <v>108</v>
      </c>
      <c r="C2917" t="s">
        <v>109</v>
      </c>
      <c r="D2917" t="s">
        <v>8</v>
      </c>
      <c r="E2917" t="s">
        <v>10</v>
      </c>
      <c r="F2917">
        <v>687</v>
      </c>
      <c r="G2917">
        <v>686</v>
      </c>
    </row>
    <row r="2918" spans="1:7" x14ac:dyDescent="0.25">
      <c r="A2918">
        <v>2916</v>
      </c>
      <c r="B2918" t="s">
        <v>108</v>
      </c>
      <c r="C2918" t="s">
        <v>109</v>
      </c>
      <c r="D2918" t="s">
        <v>11</v>
      </c>
      <c r="E2918" t="s">
        <v>9</v>
      </c>
      <c r="F2918">
        <v>41</v>
      </c>
      <c r="G2918">
        <v>37</v>
      </c>
    </row>
    <row r="2919" spans="1:7" x14ac:dyDescent="0.25">
      <c r="A2919">
        <v>2917</v>
      </c>
      <c r="B2919" t="s">
        <v>108</v>
      </c>
      <c r="C2919" t="s">
        <v>109</v>
      </c>
      <c r="D2919" t="s">
        <v>11</v>
      </c>
      <c r="E2919" t="s">
        <v>9</v>
      </c>
      <c r="F2919">
        <v>256</v>
      </c>
      <c r="G2919">
        <v>253</v>
      </c>
    </row>
    <row r="2920" spans="1:7" x14ac:dyDescent="0.25">
      <c r="A2920">
        <v>2918</v>
      </c>
      <c r="B2920" t="s">
        <v>108</v>
      </c>
      <c r="C2920" t="s">
        <v>109</v>
      </c>
      <c r="D2920" t="s">
        <v>11</v>
      </c>
      <c r="E2920" t="s">
        <v>9</v>
      </c>
      <c r="F2920">
        <v>457</v>
      </c>
      <c r="G2920">
        <v>454</v>
      </c>
    </row>
    <row r="2921" spans="1:7" x14ac:dyDescent="0.25">
      <c r="A2921">
        <v>2919</v>
      </c>
      <c r="B2921" t="s">
        <v>108</v>
      </c>
      <c r="C2921" t="s">
        <v>109</v>
      </c>
      <c r="D2921" t="s">
        <v>11</v>
      </c>
      <c r="E2921" t="s">
        <v>9</v>
      </c>
      <c r="F2921">
        <v>665</v>
      </c>
      <c r="G2921">
        <v>662</v>
      </c>
    </row>
    <row r="2922" spans="1:7" x14ac:dyDescent="0.25">
      <c r="A2922">
        <v>2920</v>
      </c>
      <c r="B2922" t="s">
        <v>108</v>
      </c>
      <c r="C2922" t="s">
        <v>109</v>
      </c>
      <c r="D2922" t="s">
        <v>11</v>
      </c>
      <c r="E2922" t="s">
        <v>10</v>
      </c>
      <c r="F2922">
        <v>167</v>
      </c>
      <c r="G2922">
        <v>171</v>
      </c>
    </row>
    <row r="2923" spans="1:7" x14ac:dyDescent="0.25">
      <c r="A2923">
        <v>2921</v>
      </c>
      <c r="B2923" t="s">
        <v>108</v>
      </c>
      <c r="C2923" t="s">
        <v>109</v>
      </c>
      <c r="D2923" t="s">
        <v>11</v>
      </c>
      <c r="E2923" t="s">
        <v>10</v>
      </c>
      <c r="F2923">
        <v>377</v>
      </c>
      <c r="G2923">
        <v>379</v>
      </c>
    </row>
    <row r="2924" spans="1:7" x14ac:dyDescent="0.25">
      <c r="A2924">
        <v>2922</v>
      </c>
      <c r="B2924" t="s">
        <v>108</v>
      </c>
      <c r="C2924" t="s">
        <v>109</v>
      </c>
      <c r="D2924" t="s">
        <v>11</v>
      </c>
      <c r="E2924" t="s">
        <v>10</v>
      </c>
      <c r="F2924">
        <v>580</v>
      </c>
      <c r="G2924">
        <v>583</v>
      </c>
    </row>
    <row r="2925" spans="1:7" x14ac:dyDescent="0.25">
      <c r="A2925">
        <v>2923</v>
      </c>
      <c r="B2925" t="s">
        <v>108</v>
      </c>
      <c r="C2925" t="s">
        <v>109</v>
      </c>
      <c r="D2925" t="s">
        <v>12</v>
      </c>
      <c r="E2925" t="s">
        <v>9</v>
      </c>
      <c r="F2925">
        <v>147</v>
      </c>
    </row>
    <row r="2926" spans="1:7" x14ac:dyDescent="0.25">
      <c r="A2926">
        <v>2924</v>
      </c>
      <c r="B2926" t="s">
        <v>108</v>
      </c>
      <c r="C2926" t="s">
        <v>109</v>
      </c>
      <c r="D2926" t="s">
        <v>12</v>
      </c>
      <c r="E2926" t="s">
        <v>9</v>
      </c>
      <c r="F2926">
        <v>354</v>
      </c>
      <c r="G2926">
        <v>353</v>
      </c>
    </row>
    <row r="2927" spans="1:7" x14ac:dyDescent="0.25">
      <c r="A2927">
        <v>2925</v>
      </c>
      <c r="B2927" t="s">
        <v>108</v>
      </c>
      <c r="C2927" t="s">
        <v>109</v>
      </c>
      <c r="D2927" t="s">
        <v>12</v>
      </c>
      <c r="E2927" t="s">
        <v>9</v>
      </c>
      <c r="F2927">
        <v>556</v>
      </c>
      <c r="G2927">
        <v>557</v>
      </c>
    </row>
    <row r="2928" spans="1:7" x14ac:dyDescent="0.25">
      <c r="A2928">
        <v>2926</v>
      </c>
      <c r="B2928" t="s">
        <v>108</v>
      </c>
      <c r="C2928" t="s">
        <v>109</v>
      </c>
      <c r="D2928" t="s">
        <v>12</v>
      </c>
      <c r="E2928" t="s">
        <v>10</v>
      </c>
      <c r="F2928">
        <v>61</v>
      </c>
      <c r="G2928">
        <v>63</v>
      </c>
    </row>
    <row r="2929" spans="1:7" x14ac:dyDescent="0.25">
      <c r="A2929">
        <v>2927</v>
      </c>
      <c r="B2929" t="s">
        <v>108</v>
      </c>
      <c r="C2929" t="s">
        <v>109</v>
      </c>
      <c r="D2929" t="s">
        <v>12</v>
      </c>
      <c r="E2929" t="s">
        <v>10</v>
      </c>
      <c r="F2929">
        <v>273</v>
      </c>
      <c r="G2929">
        <v>275</v>
      </c>
    </row>
    <row r="2930" spans="1:7" x14ac:dyDescent="0.25">
      <c r="A2930">
        <v>2928</v>
      </c>
      <c r="B2930" t="s">
        <v>108</v>
      </c>
      <c r="C2930" t="s">
        <v>109</v>
      </c>
      <c r="D2930" t="s">
        <v>12</v>
      </c>
      <c r="E2930" t="s">
        <v>10</v>
      </c>
      <c r="F2930">
        <v>477</v>
      </c>
      <c r="G2930">
        <v>478</v>
      </c>
    </row>
    <row r="2931" spans="1:7" x14ac:dyDescent="0.25">
      <c r="A2931">
        <v>2929</v>
      </c>
      <c r="B2931" t="s">
        <v>108</v>
      </c>
      <c r="C2931" t="s">
        <v>109</v>
      </c>
      <c r="D2931" t="s">
        <v>12</v>
      </c>
      <c r="E2931" t="s">
        <v>10</v>
      </c>
      <c r="F2931">
        <v>687</v>
      </c>
      <c r="G2931">
        <v>691</v>
      </c>
    </row>
    <row r="2932" spans="1:7" x14ac:dyDescent="0.25">
      <c r="A2932">
        <v>2930</v>
      </c>
      <c r="B2932" t="s">
        <v>108</v>
      </c>
      <c r="C2932" t="s">
        <v>109</v>
      </c>
      <c r="D2932" t="s">
        <v>13</v>
      </c>
      <c r="E2932" t="s">
        <v>9</v>
      </c>
      <c r="F2932">
        <v>41</v>
      </c>
      <c r="G2932">
        <v>39</v>
      </c>
    </row>
    <row r="2933" spans="1:7" x14ac:dyDescent="0.25">
      <c r="A2933">
        <v>2931</v>
      </c>
      <c r="B2933" t="s">
        <v>108</v>
      </c>
      <c r="C2933" t="s">
        <v>109</v>
      </c>
      <c r="D2933" t="s">
        <v>13</v>
      </c>
      <c r="E2933" t="s">
        <v>9</v>
      </c>
      <c r="F2933">
        <v>256</v>
      </c>
      <c r="G2933">
        <v>253</v>
      </c>
    </row>
    <row r="2934" spans="1:7" x14ac:dyDescent="0.25">
      <c r="A2934">
        <v>2932</v>
      </c>
      <c r="B2934" t="s">
        <v>108</v>
      </c>
      <c r="C2934" t="s">
        <v>109</v>
      </c>
      <c r="D2934" t="s">
        <v>13</v>
      </c>
      <c r="E2934" t="s">
        <v>9</v>
      </c>
      <c r="F2934">
        <v>457</v>
      </c>
      <c r="G2934">
        <v>455</v>
      </c>
    </row>
    <row r="2935" spans="1:7" x14ac:dyDescent="0.25">
      <c r="A2935">
        <v>2933</v>
      </c>
      <c r="B2935" t="s">
        <v>108</v>
      </c>
      <c r="C2935" t="s">
        <v>109</v>
      </c>
      <c r="D2935" t="s">
        <v>13</v>
      </c>
      <c r="E2935" t="s">
        <v>9</v>
      </c>
      <c r="F2935">
        <v>665</v>
      </c>
      <c r="G2935">
        <v>663</v>
      </c>
    </row>
    <row r="2936" spans="1:7" x14ac:dyDescent="0.25">
      <c r="A2936">
        <v>2934</v>
      </c>
      <c r="B2936" t="s">
        <v>108</v>
      </c>
      <c r="C2936" t="s">
        <v>109</v>
      </c>
      <c r="D2936" t="s">
        <v>13</v>
      </c>
      <c r="E2936" t="s">
        <v>10</v>
      </c>
      <c r="F2936">
        <v>167</v>
      </c>
      <c r="G2936">
        <v>171</v>
      </c>
    </row>
    <row r="2937" spans="1:7" x14ac:dyDescent="0.25">
      <c r="A2937">
        <v>2935</v>
      </c>
      <c r="B2937" t="s">
        <v>108</v>
      </c>
      <c r="C2937" t="s">
        <v>109</v>
      </c>
      <c r="D2937" t="s">
        <v>13</v>
      </c>
      <c r="E2937" t="s">
        <v>10</v>
      </c>
      <c r="F2937">
        <v>377</v>
      </c>
      <c r="G2937">
        <v>378</v>
      </c>
    </row>
    <row r="2938" spans="1:7" x14ac:dyDescent="0.25">
      <c r="A2938">
        <v>2936</v>
      </c>
      <c r="B2938" t="s">
        <v>108</v>
      </c>
      <c r="C2938" t="s">
        <v>109</v>
      </c>
      <c r="D2938" t="s">
        <v>13</v>
      </c>
      <c r="E2938" t="s">
        <v>10</v>
      </c>
      <c r="F2938">
        <v>580</v>
      </c>
      <c r="G2938">
        <v>583</v>
      </c>
    </row>
    <row r="2939" spans="1:7" x14ac:dyDescent="0.25">
      <c r="A2939">
        <v>2937</v>
      </c>
      <c r="B2939" t="s">
        <v>108</v>
      </c>
      <c r="C2939" t="s">
        <v>110</v>
      </c>
      <c r="D2939" t="s">
        <v>8</v>
      </c>
      <c r="E2939" t="s">
        <v>9</v>
      </c>
      <c r="F2939">
        <v>299</v>
      </c>
      <c r="G2939">
        <v>297</v>
      </c>
    </row>
    <row r="2940" spans="1:7" x14ac:dyDescent="0.25">
      <c r="A2940">
        <v>2938</v>
      </c>
      <c r="B2940" t="s">
        <v>108</v>
      </c>
      <c r="C2940" t="s">
        <v>110</v>
      </c>
      <c r="D2940" t="s">
        <v>8</v>
      </c>
      <c r="E2940" t="s">
        <v>9</v>
      </c>
      <c r="F2940">
        <v>590</v>
      </c>
      <c r="G2940">
        <v>589</v>
      </c>
    </row>
    <row r="2941" spans="1:7" x14ac:dyDescent="0.25">
      <c r="A2941">
        <v>2939</v>
      </c>
      <c r="B2941" t="s">
        <v>108</v>
      </c>
      <c r="C2941" t="s">
        <v>110</v>
      </c>
      <c r="D2941" t="s">
        <v>8</v>
      </c>
      <c r="E2941" t="s">
        <v>9</v>
      </c>
      <c r="F2941">
        <v>883</v>
      </c>
      <c r="G2941">
        <v>877</v>
      </c>
    </row>
    <row r="2942" spans="1:7" x14ac:dyDescent="0.25">
      <c r="A2942">
        <v>2940</v>
      </c>
      <c r="B2942" t="s">
        <v>108</v>
      </c>
      <c r="C2942" t="s">
        <v>110</v>
      </c>
      <c r="D2942" t="s">
        <v>8</v>
      </c>
      <c r="E2942" t="s">
        <v>9</v>
      </c>
      <c r="F2942">
        <v>1186</v>
      </c>
      <c r="G2942">
        <v>1184</v>
      </c>
    </row>
    <row r="2943" spans="1:7" x14ac:dyDescent="0.25">
      <c r="A2943">
        <v>2941</v>
      </c>
      <c r="B2943" t="s">
        <v>108</v>
      </c>
      <c r="C2943" t="s">
        <v>110</v>
      </c>
      <c r="D2943" t="s">
        <v>8</v>
      </c>
      <c r="E2943" t="s">
        <v>9</v>
      </c>
      <c r="F2943">
        <v>1476</v>
      </c>
      <c r="G2943">
        <v>1473</v>
      </c>
    </row>
    <row r="2944" spans="1:7" x14ac:dyDescent="0.25">
      <c r="A2944">
        <v>2942</v>
      </c>
      <c r="B2944" t="s">
        <v>108</v>
      </c>
      <c r="C2944" t="s">
        <v>110</v>
      </c>
      <c r="D2944" t="s">
        <v>8</v>
      </c>
      <c r="E2944" t="s">
        <v>9</v>
      </c>
      <c r="F2944">
        <v>1786</v>
      </c>
      <c r="G2944">
        <v>1783</v>
      </c>
    </row>
    <row r="2945" spans="1:7" x14ac:dyDescent="0.25">
      <c r="A2945">
        <v>2943</v>
      </c>
      <c r="B2945" t="s">
        <v>108</v>
      </c>
      <c r="C2945" t="s">
        <v>110</v>
      </c>
      <c r="D2945" t="s">
        <v>8</v>
      </c>
      <c r="E2945" t="s">
        <v>10</v>
      </c>
      <c r="F2945">
        <v>203</v>
      </c>
      <c r="G2945">
        <v>203</v>
      </c>
    </row>
    <row r="2946" spans="1:7" x14ac:dyDescent="0.25">
      <c r="A2946">
        <v>2944</v>
      </c>
      <c r="B2946" t="s">
        <v>108</v>
      </c>
      <c r="C2946" t="s">
        <v>110</v>
      </c>
      <c r="D2946" t="s">
        <v>8</v>
      </c>
      <c r="E2946" t="s">
        <v>10</v>
      </c>
      <c r="F2946">
        <v>491</v>
      </c>
      <c r="G2946">
        <v>491</v>
      </c>
    </row>
    <row r="2947" spans="1:7" x14ac:dyDescent="0.25">
      <c r="A2947">
        <v>2945</v>
      </c>
      <c r="B2947" t="s">
        <v>108</v>
      </c>
      <c r="C2947" t="s">
        <v>110</v>
      </c>
      <c r="D2947" t="s">
        <v>8</v>
      </c>
      <c r="E2947" t="s">
        <v>10</v>
      </c>
      <c r="F2947">
        <v>784</v>
      </c>
      <c r="G2947">
        <v>785</v>
      </c>
    </row>
    <row r="2948" spans="1:7" x14ac:dyDescent="0.25">
      <c r="A2948">
        <v>2946</v>
      </c>
      <c r="B2948" t="s">
        <v>108</v>
      </c>
      <c r="C2948" t="s">
        <v>110</v>
      </c>
      <c r="D2948" t="s">
        <v>8</v>
      </c>
      <c r="E2948" t="s">
        <v>10</v>
      </c>
      <c r="F2948">
        <v>1091</v>
      </c>
      <c r="G2948">
        <v>1092</v>
      </c>
    </row>
    <row r="2949" spans="1:7" x14ac:dyDescent="0.25">
      <c r="A2949">
        <v>2947</v>
      </c>
      <c r="B2949" t="s">
        <v>108</v>
      </c>
      <c r="C2949" t="s">
        <v>110</v>
      </c>
      <c r="D2949" t="s">
        <v>8</v>
      </c>
      <c r="E2949" t="s">
        <v>10</v>
      </c>
      <c r="F2949">
        <v>1385</v>
      </c>
      <c r="G2949">
        <v>1386</v>
      </c>
    </row>
    <row r="2950" spans="1:7" x14ac:dyDescent="0.25">
      <c r="A2950">
        <v>2948</v>
      </c>
      <c r="B2950" t="s">
        <v>108</v>
      </c>
      <c r="C2950" t="s">
        <v>110</v>
      </c>
      <c r="D2950" t="s">
        <v>8</v>
      </c>
      <c r="E2950" t="s">
        <v>10</v>
      </c>
      <c r="F2950">
        <v>1690</v>
      </c>
      <c r="G2950">
        <v>1691</v>
      </c>
    </row>
    <row r="2951" spans="1:7" x14ac:dyDescent="0.25">
      <c r="A2951">
        <v>2949</v>
      </c>
      <c r="B2951" t="s">
        <v>108</v>
      </c>
      <c r="C2951" t="s">
        <v>110</v>
      </c>
      <c r="D2951" t="s">
        <v>11</v>
      </c>
      <c r="E2951" t="s">
        <v>9</v>
      </c>
      <c r="F2951">
        <v>156</v>
      </c>
      <c r="G2951">
        <v>153</v>
      </c>
    </row>
    <row r="2952" spans="1:7" x14ac:dyDescent="0.25">
      <c r="A2952">
        <v>2950</v>
      </c>
      <c r="B2952" t="s">
        <v>108</v>
      </c>
      <c r="C2952" t="s">
        <v>110</v>
      </c>
      <c r="D2952" t="s">
        <v>11</v>
      </c>
      <c r="E2952" t="s">
        <v>9</v>
      </c>
      <c r="F2952">
        <v>443</v>
      </c>
      <c r="G2952">
        <v>439</v>
      </c>
    </row>
    <row r="2953" spans="1:7" x14ac:dyDescent="0.25">
      <c r="A2953">
        <v>2951</v>
      </c>
      <c r="B2953" t="s">
        <v>108</v>
      </c>
      <c r="C2953" t="s">
        <v>110</v>
      </c>
      <c r="D2953" t="s">
        <v>11</v>
      </c>
      <c r="E2953" t="s">
        <v>9</v>
      </c>
      <c r="F2953">
        <v>731</v>
      </c>
      <c r="G2953">
        <v>728</v>
      </c>
    </row>
    <row r="2954" spans="1:7" x14ac:dyDescent="0.25">
      <c r="A2954">
        <v>2952</v>
      </c>
      <c r="B2954" t="s">
        <v>108</v>
      </c>
      <c r="C2954" t="s">
        <v>110</v>
      </c>
      <c r="D2954" t="s">
        <v>11</v>
      </c>
      <c r="E2954" t="s">
        <v>9</v>
      </c>
      <c r="F2954">
        <v>1043</v>
      </c>
      <c r="G2954">
        <v>1040</v>
      </c>
    </row>
    <row r="2955" spans="1:7" x14ac:dyDescent="0.25">
      <c r="A2955">
        <v>2953</v>
      </c>
      <c r="B2955" t="s">
        <v>108</v>
      </c>
      <c r="C2955" t="s">
        <v>110</v>
      </c>
      <c r="D2955" t="s">
        <v>11</v>
      </c>
      <c r="E2955" t="s">
        <v>9</v>
      </c>
      <c r="F2955">
        <v>1331</v>
      </c>
      <c r="G2955">
        <v>1332</v>
      </c>
    </row>
    <row r="2956" spans="1:7" x14ac:dyDescent="0.25">
      <c r="A2956">
        <v>2954</v>
      </c>
      <c r="B2956" t="s">
        <v>108</v>
      </c>
      <c r="C2956" t="s">
        <v>110</v>
      </c>
      <c r="D2956" t="s">
        <v>11</v>
      </c>
      <c r="E2956" t="s">
        <v>9</v>
      </c>
      <c r="F2956">
        <v>1630</v>
      </c>
      <c r="G2956">
        <v>1627</v>
      </c>
    </row>
    <row r="2957" spans="1:7" x14ac:dyDescent="0.25">
      <c r="A2957">
        <v>2955</v>
      </c>
      <c r="B2957" t="s">
        <v>108</v>
      </c>
      <c r="C2957" t="s">
        <v>110</v>
      </c>
      <c r="D2957" t="s">
        <v>11</v>
      </c>
      <c r="E2957" t="s">
        <v>10</v>
      </c>
      <c r="F2957">
        <v>55</v>
      </c>
      <c r="G2957">
        <v>58</v>
      </c>
    </row>
    <row r="2958" spans="1:7" x14ac:dyDescent="0.25">
      <c r="A2958">
        <v>2956</v>
      </c>
      <c r="B2958" t="s">
        <v>108</v>
      </c>
      <c r="C2958" t="s">
        <v>110</v>
      </c>
      <c r="D2958" t="s">
        <v>11</v>
      </c>
      <c r="E2958" t="s">
        <v>10</v>
      </c>
      <c r="F2958">
        <v>347</v>
      </c>
      <c r="G2958">
        <v>349</v>
      </c>
    </row>
    <row r="2959" spans="1:7" x14ac:dyDescent="0.25">
      <c r="A2959">
        <v>2957</v>
      </c>
      <c r="B2959" t="s">
        <v>108</v>
      </c>
      <c r="C2959" t="s">
        <v>110</v>
      </c>
      <c r="D2959" t="s">
        <v>11</v>
      </c>
      <c r="E2959" t="s">
        <v>10</v>
      </c>
      <c r="F2959">
        <v>629</v>
      </c>
      <c r="G2959">
        <v>632</v>
      </c>
    </row>
    <row r="2960" spans="1:7" x14ac:dyDescent="0.25">
      <c r="A2960">
        <v>2958</v>
      </c>
      <c r="B2960" t="s">
        <v>108</v>
      </c>
      <c r="C2960" t="s">
        <v>110</v>
      </c>
      <c r="D2960" t="s">
        <v>11</v>
      </c>
      <c r="E2960" t="s">
        <v>10</v>
      </c>
      <c r="F2960">
        <v>937</v>
      </c>
      <c r="G2960">
        <v>936</v>
      </c>
    </row>
    <row r="2961" spans="1:7" x14ac:dyDescent="0.25">
      <c r="A2961">
        <v>2959</v>
      </c>
      <c r="B2961" t="s">
        <v>108</v>
      </c>
      <c r="C2961" t="s">
        <v>110</v>
      </c>
      <c r="D2961" t="s">
        <v>11</v>
      </c>
      <c r="E2961" t="s">
        <v>10</v>
      </c>
      <c r="F2961">
        <v>1241</v>
      </c>
      <c r="G2961">
        <v>1244</v>
      </c>
    </row>
    <row r="2962" spans="1:7" x14ac:dyDescent="0.25">
      <c r="A2962">
        <v>2960</v>
      </c>
      <c r="B2962" t="s">
        <v>108</v>
      </c>
      <c r="C2962" t="s">
        <v>110</v>
      </c>
      <c r="D2962" t="s">
        <v>11</v>
      </c>
      <c r="E2962" t="s">
        <v>10</v>
      </c>
      <c r="F2962">
        <v>1530</v>
      </c>
      <c r="G2962">
        <v>1533</v>
      </c>
    </row>
    <row r="2963" spans="1:7" x14ac:dyDescent="0.25">
      <c r="A2963">
        <v>2961</v>
      </c>
      <c r="B2963" t="s">
        <v>108</v>
      </c>
      <c r="C2963" t="s">
        <v>110</v>
      </c>
      <c r="D2963" t="s">
        <v>11</v>
      </c>
      <c r="E2963" t="s">
        <v>10</v>
      </c>
      <c r="F2963">
        <v>1841</v>
      </c>
      <c r="G2963">
        <v>1842</v>
      </c>
    </row>
    <row r="2964" spans="1:7" x14ac:dyDescent="0.25">
      <c r="A2964">
        <v>2962</v>
      </c>
      <c r="B2964" t="s">
        <v>108</v>
      </c>
      <c r="C2964" t="s">
        <v>110</v>
      </c>
      <c r="D2964" t="s">
        <v>12</v>
      </c>
      <c r="E2964" t="s">
        <v>9</v>
      </c>
      <c r="F2964">
        <v>299</v>
      </c>
      <c r="G2964">
        <v>295</v>
      </c>
    </row>
    <row r="2965" spans="1:7" x14ac:dyDescent="0.25">
      <c r="A2965">
        <v>2963</v>
      </c>
      <c r="B2965" t="s">
        <v>108</v>
      </c>
      <c r="C2965" t="s">
        <v>110</v>
      </c>
      <c r="D2965" t="s">
        <v>12</v>
      </c>
      <c r="E2965" t="s">
        <v>9</v>
      </c>
      <c r="F2965">
        <v>590</v>
      </c>
      <c r="G2965">
        <v>588</v>
      </c>
    </row>
    <row r="2966" spans="1:7" x14ac:dyDescent="0.25">
      <c r="A2966">
        <v>2964</v>
      </c>
      <c r="B2966" t="s">
        <v>108</v>
      </c>
      <c r="C2966" t="s">
        <v>110</v>
      </c>
      <c r="D2966" t="s">
        <v>12</v>
      </c>
      <c r="E2966" t="s">
        <v>9</v>
      </c>
      <c r="F2966">
        <v>883</v>
      </c>
      <c r="G2966">
        <v>880</v>
      </c>
    </row>
    <row r="2967" spans="1:7" x14ac:dyDescent="0.25">
      <c r="A2967">
        <v>2965</v>
      </c>
      <c r="B2967" t="s">
        <v>108</v>
      </c>
      <c r="C2967" t="s">
        <v>110</v>
      </c>
      <c r="D2967" t="s">
        <v>12</v>
      </c>
      <c r="E2967" t="s">
        <v>9</v>
      </c>
      <c r="F2967">
        <v>1186</v>
      </c>
      <c r="G2967">
        <v>1184</v>
      </c>
    </row>
    <row r="2968" spans="1:7" x14ac:dyDescent="0.25">
      <c r="A2968">
        <v>2966</v>
      </c>
      <c r="B2968" t="s">
        <v>108</v>
      </c>
      <c r="C2968" t="s">
        <v>110</v>
      </c>
      <c r="D2968" t="s">
        <v>12</v>
      </c>
      <c r="E2968" t="s">
        <v>9</v>
      </c>
      <c r="F2968">
        <v>1476</v>
      </c>
      <c r="G2968">
        <v>1476</v>
      </c>
    </row>
    <row r="2969" spans="1:7" x14ac:dyDescent="0.25">
      <c r="A2969">
        <v>2967</v>
      </c>
      <c r="B2969" t="s">
        <v>108</v>
      </c>
      <c r="C2969" t="s">
        <v>110</v>
      </c>
      <c r="D2969" t="s">
        <v>12</v>
      </c>
      <c r="E2969" t="s">
        <v>9</v>
      </c>
      <c r="F2969">
        <v>1786</v>
      </c>
      <c r="G2969">
        <v>1782</v>
      </c>
    </row>
    <row r="2970" spans="1:7" x14ac:dyDescent="0.25">
      <c r="A2970">
        <v>2968</v>
      </c>
      <c r="B2970" t="s">
        <v>108</v>
      </c>
      <c r="C2970" t="s">
        <v>110</v>
      </c>
      <c r="D2970" t="s">
        <v>12</v>
      </c>
      <c r="E2970" t="s">
        <v>10</v>
      </c>
      <c r="F2970">
        <v>203</v>
      </c>
    </row>
    <row r="2971" spans="1:7" x14ac:dyDescent="0.25">
      <c r="A2971">
        <v>2969</v>
      </c>
      <c r="B2971" t="s">
        <v>108</v>
      </c>
      <c r="C2971" t="s">
        <v>110</v>
      </c>
      <c r="D2971" t="s">
        <v>12</v>
      </c>
      <c r="E2971" t="s">
        <v>10</v>
      </c>
      <c r="F2971">
        <v>491</v>
      </c>
      <c r="G2971">
        <v>493</v>
      </c>
    </row>
    <row r="2972" spans="1:7" x14ac:dyDescent="0.25">
      <c r="A2972">
        <v>2970</v>
      </c>
      <c r="B2972" t="s">
        <v>108</v>
      </c>
      <c r="C2972" t="s">
        <v>110</v>
      </c>
      <c r="D2972" t="s">
        <v>12</v>
      </c>
      <c r="E2972" t="s">
        <v>10</v>
      </c>
      <c r="F2972">
        <v>784</v>
      </c>
      <c r="G2972">
        <v>787</v>
      </c>
    </row>
    <row r="2973" spans="1:7" x14ac:dyDescent="0.25">
      <c r="A2973">
        <v>2971</v>
      </c>
      <c r="B2973" t="s">
        <v>108</v>
      </c>
      <c r="C2973" t="s">
        <v>110</v>
      </c>
      <c r="D2973" t="s">
        <v>12</v>
      </c>
      <c r="E2973" t="s">
        <v>10</v>
      </c>
      <c r="F2973">
        <v>1091</v>
      </c>
      <c r="G2973">
        <v>1098</v>
      </c>
    </row>
    <row r="2974" spans="1:7" x14ac:dyDescent="0.25">
      <c r="A2974">
        <v>2972</v>
      </c>
      <c r="B2974" t="s">
        <v>108</v>
      </c>
      <c r="C2974" t="s">
        <v>110</v>
      </c>
      <c r="D2974" t="s">
        <v>12</v>
      </c>
      <c r="E2974" t="s">
        <v>10</v>
      </c>
      <c r="F2974">
        <v>1385</v>
      </c>
      <c r="G2974">
        <v>1394</v>
      </c>
    </row>
    <row r="2975" spans="1:7" x14ac:dyDescent="0.25">
      <c r="A2975">
        <v>2973</v>
      </c>
      <c r="B2975" t="s">
        <v>108</v>
      </c>
      <c r="C2975" t="s">
        <v>110</v>
      </c>
      <c r="D2975" t="s">
        <v>12</v>
      </c>
      <c r="E2975" t="s">
        <v>10</v>
      </c>
      <c r="F2975">
        <v>1690</v>
      </c>
      <c r="G2975">
        <v>1696</v>
      </c>
    </row>
    <row r="2976" spans="1:7" x14ac:dyDescent="0.25">
      <c r="A2976">
        <v>2974</v>
      </c>
      <c r="B2976" t="s">
        <v>108</v>
      </c>
      <c r="C2976" t="s">
        <v>110</v>
      </c>
      <c r="D2976" t="s">
        <v>13</v>
      </c>
      <c r="E2976" t="s">
        <v>9</v>
      </c>
      <c r="F2976">
        <v>156</v>
      </c>
      <c r="G2976">
        <v>153</v>
      </c>
    </row>
    <row r="2977" spans="1:7" x14ac:dyDescent="0.25">
      <c r="A2977">
        <v>2975</v>
      </c>
      <c r="B2977" t="s">
        <v>108</v>
      </c>
      <c r="C2977" t="s">
        <v>110</v>
      </c>
      <c r="D2977" t="s">
        <v>13</v>
      </c>
      <c r="E2977" t="s">
        <v>9</v>
      </c>
      <c r="F2977">
        <v>443</v>
      </c>
      <c r="G2977">
        <v>438</v>
      </c>
    </row>
    <row r="2978" spans="1:7" x14ac:dyDescent="0.25">
      <c r="A2978">
        <v>2976</v>
      </c>
      <c r="B2978" t="s">
        <v>108</v>
      </c>
      <c r="C2978" t="s">
        <v>110</v>
      </c>
      <c r="D2978" t="s">
        <v>13</v>
      </c>
      <c r="E2978" t="s">
        <v>9</v>
      </c>
      <c r="F2978">
        <v>731</v>
      </c>
      <c r="G2978">
        <v>726</v>
      </c>
    </row>
    <row r="2979" spans="1:7" x14ac:dyDescent="0.25">
      <c r="A2979">
        <v>2977</v>
      </c>
      <c r="B2979" t="s">
        <v>108</v>
      </c>
      <c r="C2979" t="s">
        <v>110</v>
      </c>
      <c r="D2979" t="s">
        <v>13</v>
      </c>
      <c r="E2979" t="s">
        <v>9</v>
      </c>
      <c r="F2979">
        <v>1043</v>
      </c>
      <c r="G2979">
        <v>1037</v>
      </c>
    </row>
    <row r="2980" spans="1:7" x14ac:dyDescent="0.25">
      <c r="A2980">
        <v>2978</v>
      </c>
      <c r="B2980" t="s">
        <v>108</v>
      </c>
      <c r="C2980" t="s">
        <v>110</v>
      </c>
      <c r="D2980" t="s">
        <v>13</v>
      </c>
      <c r="E2980" t="s">
        <v>9</v>
      </c>
      <c r="F2980">
        <v>1331</v>
      </c>
      <c r="G2980">
        <v>1323</v>
      </c>
    </row>
    <row r="2981" spans="1:7" x14ac:dyDescent="0.25">
      <c r="A2981">
        <v>2979</v>
      </c>
      <c r="B2981" t="s">
        <v>108</v>
      </c>
      <c r="C2981" t="s">
        <v>110</v>
      </c>
      <c r="D2981" t="s">
        <v>13</v>
      </c>
      <c r="E2981" t="s">
        <v>9</v>
      </c>
      <c r="F2981">
        <v>1630</v>
      </c>
      <c r="G2981">
        <v>1625</v>
      </c>
    </row>
    <row r="2982" spans="1:7" x14ac:dyDescent="0.25">
      <c r="A2982">
        <v>2980</v>
      </c>
      <c r="B2982" t="s">
        <v>108</v>
      </c>
      <c r="C2982" t="s">
        <v>110</v>
      </c>
      <c r="D2982" t="s">
        <v>13</v>
      </c>
      <c r="E2982" t="s">
        <v>10</v>
      </c>
      <c r="F2982">
        <v>55</v>
      </c>
      <c r="G2982">
        <v>58</v>
      </c>
    </row>
    <row r="2983" spans="1:7" x14ac:dyDescent="0.25">
      <c r="A2983">
        <v>2981</v>
      </c>
      <c r="B2983" t="s">
        <v>108</v>
      </c>
      <c r="C2983" t="s">
        <v>110</v>
      </c>
      <c r="D2983" t="s">
        <v>13</v>
      </c>
      <c r="E2983" t="s">
        <v>10</v>
      </c>
      <c r="F2983">
        <v>347</v>
      </c>
      <c r="G2983">
        <v>350</v>
      </c>
    </row>
    <row r="2984" spans="1:7" x14ac:dyDescent="0.25">
      <c r="A2984">
        <v>2982</v>
      </c>
      <c r="B2984" t="s">
        <v>108</v>
      </c>
      <c r="C2984" t="s">
        <v>110</v>
      </c>
      <c r="D2984" t="s">
        <v>13</v>
      </c>
      <c r="E2984" t="s">
        <v>10</v>
      </c>
      <c r="F2984">
        <v>629</v>
      </c>
      <c r="G2984">
        <v>631</v>
      </c>
    </row>
    <row r="2985" spans="1:7" x14ac:dyDescent="0.25">
      <c r="A2985">
        <v>2983</v>
      </c>
      <c r="B2985" t="s">
        <v>108</v>
      </c>
      <c r="C2985" t="s">
        <v>110</v>
      </c>
      <c r="D2985" t="s">
        <v>13</v>
      </c>
      <c r="E2985" t="s">
        <v>10</v>
      </c>
      <c r="F2985">
        <v>937</v>
      </c>
      <c r="G2985">
        <v>939</v>
      </c>
    </row>
    <row r="2986" spans="1:7" x14ac:dyDescent="0.25">
      <c r="A2986">
        <v>2984</v>
      </c>
      <c r="B2986" t="s">
        <v>108</v>
      </c>
      <c r="C2986" t="s">
        <v>110</v>
      </c>
      <c r="D2986" t="s">
        <v>13</v>
      </c>
      <c r="E2986" t="s">
        <v>10</v>
      </c>
      <c r="F2986">
        <v>1241</v>
      </c>
      <c r="G2986">
        <v>1242</v>
      </c>
    </row>
    <row r="2987" spans="1:7" x14ac:dyDescent="0.25">
      <c r="A2987">
        <v>2985</v>
      </c>
      <c r="B2987" t="s">
        <v>108</v>
      </c>
      <c r="C2987" t="s">
        <v>110</v>
      </c>
      <c r="D2987" t="s">
        <v>13</v>
      </c>
      <c r="E2987" t="s">
        <v>10</v>
      </c>
      <c r="F2987">
        <v>1530</v>
      </c>
      <c r="G2987">
        <v>1533</v>
      </c>
    </row>
    <row r="2988" spans="1:7" x14ac:dyDescent="0.25">
      <c r="A2988">
        <v>2986</v>
      </c>
      <c r="B2988" t="s">
        <v>108</v>
      </c>
      <c r="C2988" t="s">
        <v>110</v>
      </c>
      <c r="D2988" t="s">
        <v>13</v>
      </c>
      <c r="E2988" t="s">
        <v>10</v>
      </c>
      <c r="F2988">
        <v>1841</v>
      </c>
      <c r="G2988">
        <v>1844</v>
      </c>
    </row>
    <row r="2989" spans="1:7" x14ac:dyDescent="0.25">
      <c r="A2989">
        <v>2987</v>
      </c>
      <c r="B2989" t="s">
        <v>108</v>
      </c>
      <c r="C2989" t="s">
        <v>111</v>
      </c>
      <c r="D2989" t="s">
        <v>8</v>
      </c>
      <c r="E2989" t="s">
        <v>9</v>
      </c>
      <c r="F2989">
        <v>307</v>
      </c>
      <c r="G2989">
        <v>302</v>
      </c>
    </row>
    <row r="2990" spans="1:7" x14ac:dyDescent="0.25">
      <c r="A2990">
        <v>2988</v>
      </c>
      <c r="B2990" t="s">
        <v>108</v>
      </c>
      <c r="C2990" t="s">
        <v>111</v>
      </c>
      <c r="D2990" t="s">
        <v>8</v>
      </c>
      <c r="E2990" t="s">
        <v>9</v>
      </c>
      <c r="F2990">
        <v>760</v>
      </c>
      <c r="G2990">
        <v>756</v>
      </c>
    </row>
    <row r="2991" spans="1:7" x14ac:dyDescent="0.25">
      <c r="A2991">
        <v>2989</v>
      </c>
      <c r="B2991" t="s">
        <v>108</v>
      </c>
      <c r="C2991" t="s">
        <v>111</v>
      </c>
      <c r="D2991" t="s">
        <v>8</v>
      </c>
      <c r="E2991" t="s">
        <v>9</v>
      </c>
      <c r="F2991">
        <v>1209</v>
      </c>
      <c r="G2991">
        <v>1205</v>
      </c>
    </row>
    <row r="2992" spans="1:7" x14ac:dyDescent="0.25">
      <c r="A2992">
        <v>2990</v>
      </c>
      <c r="B2992" t="s">
        <v>108</v>
      </c>
      <c r="C2992" t="s">
        <v>111</v>
      </c>
      <c r="D2992" t="s">
        <v>8</v>
      </c>
      <c r="E2992" t="s">
        <v>9</v>
      </c>
      <c r="F2992">
        <v>1672</v>
      </c>
      <c r="G2992">
        <v>1669</v>
      </c>
    </row>
    <row r="2993" spans="1:7" x14ac:dyDescent="0.25">
      <c r="A2993">
        <v>2991</v>
      </c>
      <c r="B2993" t="s">
        <v>108</v>
      </c>
      <c r="C2993" t="s">
        <v>111</v>
      </c>
      <c r="D2993" t="s">
        <v>8</v>
      </c>
      <c r="E2993" t="s">
        <v>9</v>
      </c>
      <c r="F2993">
        <v>2155</v>
      </c>
      <c r="G2993">
        <v>2151</v>
      </c>
    </row>
    <row r="2994" spans="1:7" x14ac:dyDescent="0.25">
      <c r="A2994">
        <v>2992</v>
      </c>
      <c r="B2994" t="s">
        <v>108</v>
      </c>
      <c r="C2994" t="s">
        <v>111</v>
      </c>
      <c r="D2994" t="s">
        <v>8</v>
      </c>
      <c r="E2994" t="s">
        <v>9</v>
      </c>
      <c r="F2994">
        <v>2648</v>
      </c>
      <c r="G2994">
        <v>2642</v>
      </c>
    </row>
    <row r="2995" spans="1:7" x14ac:dyDescent="0.25">
      <c r="A2995">
        <v>2993</v>
      </c>
      <c r="B2995" t="s">
        <v>108</v>
      </c>
      <c r="C2995" t="s">
        <v>111</v>
      </c>
      <c r="D2995" t="s">
        <v>8</v>
      </c>
      <c r="E2995" t="s">
        <v>9</v>
      </c>
      <c r="F2995">
        <v>3121</v>
      </c>
      <c r="G2995">
        <v>3117</v>
      </c>
    </row>
    <row r="2996" spans="1:7" x14ac:dyDescent="0.25">
      <c r="A2996">
        <v>2994</v>
      </c>
      <c r="B2996" t="s">
        <v>108</v>
      </c>
      <c r="C2996" t="s">
        <v>111</v>
      </c>
      <c r="D2996" t="s">
        <v>8</v>
      </c>
      <c r="E2996" t="s">
        <v>9</v>
      </c>
      <c r="F2996">
        <v>3590</v>
      </c>
    </row>
    <row r="2997" spans="1:7" x14ac:dyDescent="0.25">
      <c r="A2997">
        <v>2995</v>
      </c>
      <c r="B2997" t="s">
        <v>108</v>
      </c>
      <c r="C2997" t="s">
        <v>111</v>
      </c>
      <c r="D2997" t="s">
        <v>8</v>
      </c>
      <c r="E2997" t="s">
        <v>10</v>
      </c>
      <c r="F2997">
        <v>192</v>
      </c>
      <c r="G2997">
        <v>195</v>
      </c>
    </row>
    <row r="2998" spans="1:7" x14ac:dyDescent="0.25">
      <c r="A2998">
        <v>2996</v>
      </c>
      <c r="B2998" t="s">
        <v>108</v>
      </c>
      <c r="C2998" t="s">
        <v>111</v>
      </c>
      <c r="D2998" t="s">
        <v>8</v>
      </c>
      <c r="E2998" t="s">
        <v>10</v>
      </c>
      <c r="F2998">
        <v>651</v>
      </c>
      <c r="G2998">
        <v>652</v>
      </c>
    </row>
    <row r="2999" spans="1:7" x14ac:dyDescent="0.25">
      <c r="A2999">
        <v>2997</v>
      </c>
      <c r="B2999" t="s">
        <v>108</v>
      </c>
      <c r="C2999" t="s">
        <v>111</v>
      </c>
      <c r="D2999" t="s">
        <v>8</v>
      </c>
      <c r="E2999" t="s">
        <v>10</v>
      </c>
      <c r="F2999">
        <v>1099</v>
      </c>
      <c r="G2999">
        <v>1100</v>
      </c>
    </row>
    <row r="3000" spans="1:7" x14ac:dyDescent="0.25">
      <c r="A3000">
        <v>2998</v>
      </c>
      <c r="B3000" t="s">
        <v>108</v>
      </c>
      <c r="C3000" t="s">
        <v>111</v>
      </c>
      <c r="D3000" t="s">
        <v>8</v>
      </c>
      <c r="E3000" t="s">
        <v>10</v>
      </c>
      <c r="F3000">
        <v>1565</v>
      </c>
      <c r="G3000">
        <v>1566</v>
      </c>
    </row>
    <row r="3001" spans="1:7" x14ac:dyDescent="0.25">
      <c r="A3001">
        <v>2999</v>
      </c>
      <c r="B3001" t="s">
        <v>108</v>
      </c>
      <c r="C3001" t="s">
        <v>111</v>
      </c>
      <c r="D3001" t="s">
        <v>8</v>
      </c>
      <c r="E3001" t="s">
        <v>10</v>
      </c>
      <c r="F3001">
        <v>2039</v>
      </c>
      <c r="G3001">
        <v>2040</v>
      </c>
    </row>
    <row r="3002" spans="1:7" x14ac:dyDescent="0.25">
      <c r="A3002">
        <v>3000</v>
      </c>
      <c r="B3002" t="s">
        <v>108</v>
      </c>
      <c r="C3002" t="s">
        <v>111</v>
      </c>
      <c r="D3002" t="s">
        <v>8</v>
      </c>
      <c r="E3002" t="s">
        <v>10</v>
      </c>
      <c r="F3002">
        <v>2529</v>
      </c>
      <c r="G3002">
        <v>2530</v>
      </c>
    </row>
    <row r="3003" spans="1:7" x14ac:dyDescent="0.25">
      <c r="A3003">
        <v>3001</v>
      </c>
      <c r="B3003" t="s">
        <v>108</v>
      </c>
      <c r="C3003" t="s">
        <v>111</v>
      </c>
      <c r="D3003" t="s">
        <v>8</v>
      </c>
      <c r="E3003" t="s">
        <v>10</v>
      </c>
      <c r="F3003">
        <v>3010</v>
      </c>
      <c r="G3003">
        <v>3012</v>
      </c>
    </row>
    <row r="3004" spans="1:7" x14ac:dyDescent="0.25">
      <c r="A3004">
        <v>3002</v>
      </c>
      <c r="B3004" t="s">
        <v>108</v>
      </c>
      <c r="C3004" t="s">
        <v>111</v>
      </c>
      <c r="D3004" t="s">
        <v>8</v>
      </c>
      <c r="E3004" t="s">
        <v>10</v>
      </c>
      <c r="F3004">
        <v>3472</v>
      </c>
      <c r="G3004">
        <v>3471</v>
      </c>
    </row>
    <row r="3005" spans="1:7" x14ac:dyDescent="0.25">
      <c r="A3005">
        <v>3003</v>
      </c>
      <c r="B3005" t="s">
        <v>108</v>
      </c>
      <c r="C3005" t="s">
        <v>111</v>
      </c>
      <c r="D3005" t="s">
        <v>11</v>
      </c>
      <c r="E3005" t="s">
        <v>9</v>
      </c>
      <c r="F3005">
        <v>74</v>
      </c>
      <c r="G3005">
        <v>71</v>
      </c>
    </row>
    <row r="3006" spans="1:7" x14ac:dyDescent="0.25">
      <c r="A3006">
        <v>3004</v>
      </c>
      <c r="B3006" t="s">
        <v>108</v>
      </c>
      <c r="C3006" t="s">
        <v>111</v>
      </c>
      <c r="D3006" t="s">
        <v>11</v>
      </c>
      <c r="E3006" t="s">
        <v>9</v>
      </c>
      <c r="F3006">
        <v>532</v>
      </c>
      <c r="G3006">
        <v>529</v>
      </c>
    </row>
    <row r="3007" spans="1:7" x14ac:dyDescent="0.25">
      <c r="A3007">
        <v>3005</v>
      </c>
      <c r="B3007" t="s">
        <v>108</v>
      </c>
      <c r="C3007" t="s">
        <v>111</v>
      </c>
      <c r="D3007" t="s">
        <v>11</v>
      </c>
      <c r="E3007" t="s">
        <v>9</v>
      </c>
      <c r="F3007">
        <v>982</v>
      </c>
      <c r="G3007">
        <v>976</v>
      </c>
    </row>
    <row r="3008" spans="1:7" x14ac:dyDescent="0.25">
      <c r="A3008">
        <v>3006</v>
      </c>
      <c r="B3008" t="s">
        <v>108</v>
      </c>
      <c r="C3008" t="s">
        <v>111</v>
      </c>
      <c r="D3008" t="s">
        <v>11</v>
      </c>
      <c r="E3008" t="s">
        <v>9</v>
      </c>
      <c r="F3008">
        <v>1455</v>
      </c>
      <c r="G3008">
        <v>1450</v>
      </c>
    </row>
    <row r="3009" spans="1:7" x14ac:dyDescent="0.25">
      <c r="A3009">
        <v>3007</v>
      </c>
      <c r="B3009" t="s">
        <v>108</v>
      </c>
      <c r="C3009" t="s">
        <v>111</v>
      </c>
      <c r="D3009" t="s">
        <v>11</v>
      </c>
      <c r="E3009" t="s">
        <v>9</v>
      </c>
      <c r="F3009">
        <v>1932</v>
      </c>
      <c r="G3009">
        <v>1927</v>
      </c>
    </row>
    <row r="3010" spans="1:7" x14ac:dyDescent="0.25">
      <c r="A3010">
        <v>3008</v>
      </c>
      <c r="B3010" t="s">
        <v>108</v>
      </c>
      <c r="C3010" t="s">
        <v>111</v>
      </c>
      <c r="D3010" t="s">
        <v>11</v>
      </c>
      <c r="E3010" t="s">
        <v>9</v>
      </c>
      <c r="F3010">
        <v>2409</v>
      </c>
      <c r="G3010">
        <v>2403</v>
      </c>
    </row>
    <row r="3011" spans="1:7" x14ac:dyDescent="0.25">
      <c r="A3011">
        <v>3009</v>
      </c>
      <c r="B3011" t="s">
        <v>108</v>
      </c>
      <c r="C3011" t="s">
        <v>111</v>
      </c>
      <c r="D3011" t="s">
        <v>11</v>
      </c>
      <c r="E3011" t="s">
        <v>9</v>
      </c>
      <c r="F3011">
        <v>2883</v>
      </c>
      <c r="G3011">
        <v>2883</v>
      </c>
    </row>
    <row r="3012" spans="1:7" x14ac:dyDescent="0.25">
      <c r="A3012">
        <v>3010</v>
      </c>
      <c r="B3012" t="s">
        <v>108</v>
      </c>
      <c r="C3012" t="s">
        <v>111</v>
      </c>
      <c r="D3012" t="s">
        <v>11</v>
      </c>
      <c r="E3012" t="s">
        <v>9</v>
      </c>
      <c r="F3012">
        <v>3350</v>
      </c>
    </row>
    <row r="3013" spans="1:7" x14ac:dyDescent="0.25">
      <c r="A3013">
        <v>3011</v>
      </c>
      <c r="B3013" t="s">
        <v>108</v>
      </c>
      <c r="C3013" t="s">
        <v>111</v>
      </c>
      <c r="D3013" t="s">
        <v>11</v>
      </c>
      <c r="E3013" t="s">
        <v>9</v>
      </c>
      <c r="F3013">
        <v>3840</v>
      </c>
      <c r="G3013">
        <v>3835</v>
      </c>
    </row>
    <row r="3014" spans="1:7" x14ac:dyDescent="0.25">
      <c r="A3014">
        <v>3012</v>
      </c>
      <c r="B3014" t="s">
        <v>108</v>
      </c>
      <c r="C3014" t="s">
        <v>111</v>
      </c>
      <c r="D3014" t="s">
        <v>11</v>
      </c>
      <c r="E3014" t="s">
        <v>10</v>
      </c>
      <c r="F3014">
        <v>409</v>
      </c>
      <c r="G3014">
        <v>410</v>
      </c>
    </row>
    <row r="3015" spans="1:7" x14ac:dyDescent="0.25">
      <c r="A3015">
        <v>3013</v>
      </c>
      <c r="B3015" t="s">
        <v>108</v>
      </c>
      <c r="C3015" t="s">
        <v>111</v>
      </c>
      <c r="D3015" t="s">
        <v>11</v>
      </c>
      <c r="E3015" t="s">
        <v>10</v>
      </c>
      <c r="F3015">
        <v>846</v>
      </c>
      <c r="G3015">
        <v>850</v>
      </c>
    </row>
    <row r="3016" spans="1:7" x14ac:dyDescent="0.25">
      <c r="A3016">
        <v>3014</v>
      </c>
      <c r="B3016" t="s">
        <v>108</v>
      </c>
      <c r="C3016" t="s">
        <v>111</v>
      </c>
      <c r="D3016" t="s">
        <v>11</v>
      </c>
      <c r="E3016" t="s">
        <v>10</v>
      </c>
      <c r="F3016">
        <v>1330</v>
      </c>
      <c r="G3016">
        <v>1333</v>
      </c>
    </row>
    <row r="3017" spans="1:7" x14ac:dyDescent="0.25">
      <c r="A3017">
        <v>3015</v>
      </c>
      <c r="B3017" t="s">
        <v>108</v>
      </c>
      <c r="C3017" t="s">
        <v>111</v>
      </c>
      <c r="D3017" t="s">
        <v>11</v>
      </c>
      <c r="E3017" t="s">
        <v>10</v>
      </c>
      <c r="F3017">
        <v>1804</v>
      </c>
      <c r="G3017">
        <v>1809</v>
      </c>
    </row>
    <row r="3018" spans="1:7" x14ac:dyDescent="0.25">
      <c r="A3018">
        <v>3016</v>
      </c>
      <c r="B3018" t="s">
        <v>108</v>
      </c>
      <c r="C3018" t="s">
        <v>111</v>
      </c>
      <c r="D3018" t="s">
        <v>11</v>
      </c>
      <c r="E3018" t="s">
        <v>10</v>
      </c>
      <c r="F3018">
        <v>2286</v>
      </c>
      <c r="G3018">
        <v>2292</v>
      </c>
    </row>
    <row r="3019" spans="1:7" x14ac:dyDescent="0.25">
      <c r="A3019">
        <v>3017</v>
      </c>
      <c r="B3019" t="s">
        <v>108</v>
      </c>
      <c r="C3019" t="s">
        <v>111</v>
      </c>
      <c r="D3019" t="s">
        <v>11</v>
      </c>
      <c r="E3019" t="s">
        <v>10</v>
      </c>
      <c r="F3019">
        <v>2766</v>
      </c>
      <c r="G3019">
        <v>2769</v>
      </c>
    </row>
    <row r="3020" spans="1:7" x14ac:dyDescent="0.25">
      <c r="A3020">
        <v>3018</v>
      </c>
      <c r="B3020" t="s">
        <v>108</v>
      </c>
      <c r="C3020" t="s">
        <v>111</v>
      </c>
      <c r="D3020" t="s">
        <v>11</v>
      </c>
      <c r="E3020" t="s">
        <v>10</v>
      </c>
      <c r="F3020">
        <v>3241</v>
      </c>
      <c r="G3020">
        <v>3241</v>
      </c>
    </row>
    <row r="3021" spans="1:7" x14ac:dyDescent="0.25">
      <c r="A3021">
        <v>3019</v>
      </c>
      <c r="B3021" t="s">
        <v>108</v>
      </c>
      <c r="C3021" t="s">
        <v>111</v>
      </c>
      <c r="D3021" t="s">
        <v>11</v>
      </c>
      <c r="E3021" t="s">
        <v>10</v>
      </c>
      <c r="F3021">
        <v>3738</v>
      </c>
      <c r="G3021">
        <v>3740</v>
      </c>
    </row>
    <row r="3022" spans="1:7" x14ac:dyDescent="0.25">
      <c r="A3022">
        <v>3020</v>
      </c>
      <c r="B3022" t="s">
        <v>108</v>
      </c>
      <c r="C3022" t="s">
        <v>111</v>
      </c>
      <c r="D3022" t="s">
        <v>12</v>
      </c>
      <c r="E3022" t="s">
        <v>9</v>
      </c>
      <c r="F3022">
        <v>307</v>
      </c>
      <c r="G3022">
        <v>302</v>
      </c>
    </row>
    <row r="3023" spans="1:7" x14ac:dyDescent="0.25">
      <c r="A3023">
        <v>3021</v>
      </c>
      <c r="B3023" t="s">
        <v>108</v>
      </c>
      <c r="C3023" t="s">
        <v>111</v>
      </c>
      <c r="D3023" t="s">
        <v>12</v>
      </c>
      <c r="E3023" t="s">
        <v>9</v>
      </c>
      <c r="F3023">
        <v>760</v>
      </c>
      <c r="G3023">
        <v>756</v>
      </c>
    </row>
    <row r="3024" spans="1:7" x14ac:dyDescent="0.25">
      <c r="A3024">
        <v>3022</v>
      </c>
      <c r="B3024" t="s">
        <v>108</v>
      </c>
      <c r="C3024" t="s">
        <v>111</v>
      </c>
      <c r="D3024" t="s">
        <v>12</v>
      </c>
      <c r="E3024" t="s">
        <v>9</v>
      </c>
      <c r="F3024">
        <v>1209</v>
      </c>
    </row>
    <row r="3025" spans="1:7" x14ac:dyDescent="0.25">
      <c r="A3025">
        <v>3023</v>
      </c>
      <c r="B3025" t="s">
        <v>108</v>
      </c>
      <c r="C3025" t="s">
        <v>111</v>
      </c>
      <c r="D3025" t="s">
        <v>12</v>
      </c>
      <c r="E3025" t="s">
        <v>9</v>
      </c>
      <c r="F3025">
        <v>1672</v>
      </c>
      <c r="G3025">
        <v>1671</v>
      </c>
    </row>
    <row r="3026" spans="1:7" x14ac:dyDescent="0.25">
      <c r="A3026">
        <v>3024</v>
      </c>
      <c r="B3026" t="s">
        <v>108</v>
      </c>
      <c r="C3026" t="s">
        <v>111</v>
      </c>
      <c r="D3026" t="s">
        <v>12</v>
      </c>
      <c r="E3026" t="s">
        <v>9</v>
      </c>
      <c r="F3026">
        <v>2155</v>
      </c>
      <c r="G3026">
        <v>2148</v>
      </c>
    </row>
    <row r="3027" spans="1:7" x14ac:dyDescent="0.25">
      <c r="A3027">
        <v>3025</v>
      </c>
      <c r="B3027" t="s">
        <v>108</v>
      </c>
      <c r="C3027" t="s">
        <v>111</v>
      </c>
      <c r="D3027" t="s">
        <v>12</v>
      </c>
      <c r="E3027" t="s">
        <v>9</v>
      </c>
      <c r="F3027">
        <v>2648</v>
      </c>
      <c r="G3027">
        <v>2642</v>
      </c>
    </row>
    <row r="3028" spans="1:7" x14ac:dyDescent="0.25">
      <c r="A3028">
        <v>3026</v>
      </c>
      <c r="B3028" t="s">
        <v>108</v>
      </c>
      <c r="C3028" t="s">
        <v>111</v>
      </c>
      <c r="D3028" t="s">
        <v>12</v>
      </c>
      <c r="E3028" t="s">
        <v>9</v>
      </c>
      <c r="F3028">
        <v>3121</v>
      </c>
      <c r="G3028">
        <v>3115</v>
      </c>
    </row>
    <row r="3029" spans="1:7" x14ac:dyDescent="0.25">
      <c r="A3029">
        <v>3027</v>
      </c>
      <c r="B3029" t="s">
        <v>108</v>
      </c>
      <c r="C3029" t="s">
        <v>111</v>
      </c>
      <c r="D3029" t="s">
        <v>12</v>
      </c>
      <c r="E3029" t="s">
        <v>9</v>
      </c>
      <c r="F3029">
        <v>3590</v>
      </c>
      <c r="G3029">
        <v>3585</v>
      </c>
    </row>
    <row r="3030" spans="1:7" x14ac:dyDescent="0.25">
      <c r="A3030">
        <v>3028</v>
      </c>
      <c r="B3030" t="s">
        <v>108</v>
      </c>
      <c r="C3030" t="s">
        <v>111</v>
      </c>
      <c r="D3030" t="s">
        <v>12</v>
      </c>
      <c r="E3030" t="s">
        <v>10</v>
      </c>
      <c r="F3030">
        <v>192</v>
      </c>
      <c r="G3030">
        <v>197</v>
      </c>
    </row>
    <row r="3031" spans="1:7" x14ac:dyDescent="0.25">
      <c r="A3031">
        <v>3029</v>
      </c>
      <c r="B3031" t="s">
        <v>108</v>
      </c>
      <c r="C3031" t="s">
        <v>111</v>
      </c>
      <c r="D3031" t="s">
        <v>12</v>
      </c>
      <c r="E3031" t="s">
        <v>10</v>
      </c>
      <c r="F3031">
        <v>651</v>
      </c>
      <c r="G3031">
        <v>658</v>
      </c>
    </row>
    <row r="3032" spans="1:7" x14ac:dyDescent="0.25">
      <c r="A3032">
        <v>3030</v>
      </c>
      <c r="B3032" t="s">
        <v>108</v>
      </c>
      <c r="C3032" t="s">
        <v>111</v>
      </c>
      <c r="D3032" t="s">
        <v>12</v>
      </c>
      <c r="E3032" t="s">
        <v>10</v>
      </c>
      <c r="F3032">
        <v>1099</v>
      </c>
      <c r="G3032">
        <v>1105</v>
      </c>
    </row>
    <row r="3033" spans="1:7" x14ac:dyDescent="0.25">
      <c r="A3033">
        <v>3031</v>
      </c>
      <c r="B3033" t="s">
        <v>108</v>
      </c>
      <c r="C3033" t="s">
        <v>111</v>
      </c>
      <c r="D3033" t="s">
        <v>12</v>
      </c>
      <c r="E3033" t="s">
        <v>10</v>
      </c>
      <c r="F3033">
        <v>1565</v>
      </c>
      <c r="G3033">
        <v>1568</v>
      </c>
    </row>
    <row r="3034" spans="1:7" x14ac:dyDescent="0.25">
      <c r="A3034">
        <v>3032</v>
      </c>
      <c r="B3034" t="s">
        <v>108</v>
      </c>
      <c r="C3034" t="s">
        <v>111</v>
      </c>
      <c r="D3034" t="s">
        <v>12</v>
      </c>
      <c r="E3034" t="s">
        <v>10</v>
      </c>
      <c r="F3034">
        <v>2039</v>
      </c>
      <c r="G3034">
        <v>2043</v>
      </c>
    </row>
    <row r="3035" spans="1:7" x14ac:dyDescent="0.25">
      <c r="A3035">
        <v>3033</v>
      </c>
      <c r="B3035" t="s">
        <v>108</v>
      </c>
      <c r="C3035" t="s">
        <v>111</v>
      </c>
      <c r="D3035" t="s">
        <v>12</v>
      </c>
      <c r="E3035" t="s">
        <v>10</v>
      </c>
      <c r="F3035">
        <v>2529</v>
      </c>
      <c r="G3035">
        <v>2536</v>
      </c>
    </row>
    <row r="3036" spans="1:7" x14ac:dyDescent="0.25">
      <c r="A3036">
        <v>3034</v>
      </c>
      <c r="B3036" t="s">
        <v>108</v>
      </c>
      <c r="C3036" t="s">
        <v>111</v>
      </c>
      <c r="D3036" t="s">
        <v>12</v>
      </c>
      <c r="E3036" t="s">
        <v>10</v>
      </c>
      <c r="F3036">
        <v>3010</v>
      </c>
      <c r="G3036">
        <v>3015</v>
      </c>
    </row>
    <row r="3037" spans="1:7" x14ac:dyDescent="0.25">
      <c r="A3037">
        <v>3035</v>
      </c>
      <c r="B3037" t="s">
        <v>108</v>
      </c>
      <c r="C3037" t="s">
        <v>111</v>
      </c>
      <c r="D3037" t="s">
        <v>12</v>
      </c>
      <c r="E3037" t="s">
        <v>10</v>
      </c>
      <c r="F3037">
        <v>3472</v>
      </c>
      <c r="G3037">
        <v>3476</v>
      </c>
    </row>
    <row r="3038" spans="1:7" x14ac:dyDescent="0.25">
      <c r="A3038">
        <v>3036</v>
      </c>
      <c r="B3038" t="s">
        <v>108</v>
      </c>
      <c r="C3038" t="s">
        <v>111</v>
      </c>
      <c r="D3038" t="s">
        <v>13</v>
      </c>
      <c r="E3038" t="s">
        <v>9</v>
      </c>
      <c r="F3038">
        <v>74</v>
      </c>
      <c r="G3038">
        <v>67</v>
      </c>
    </row>
    <row r="3039" spans="1:7" x14ac:dyDescent="0.25">
      <c r="A3039">
        <v>3037</v>
      </c>
      <c r="B3039" t="s">
        <v>108</v>
      </c>
      <c r="C3039" t="s">
        <v>111</v>
      </c>
      <c r="D3039" t="s">
        <v>13</v>
      </c>
      <c r="E3039" t="s">
        <v>9</v>
      </c>
      <c r="F3039">
        <v>532</v>
      </c>
      <c r="G3039">
        <v>527</v>
      </c>
    </row>
    <row r="3040" spans="1:7" x14ac:dyDescent="0.25">
      <c r="A3040">
        <v>3038</v>
      </c>
      <c r="B3040" t="s">
        <v>108</v>
      </c>
      <c r="C3040" t="s">
        <v>111</v>
      </c>
      <c r="D3040" t="s">
        <v>13</v>
      </c>
      <c r="E3040" t="s">
        <v>9</v>
      </c>
      <c r="F3040">
        <v>982</v>
      </c>
      <c r="G3040">
        <v>975</v>
      </c>
    </row>
    <row r="3041" spans="1:7" x14ac:dyDescent="0.25">
      <c r="A3041">
        <v>3039</v>
      </c>
      <c r="B3041" t="s">
        <v>108</v>
      </c>
      <c r="C3041" t="s">
        <v>111</v>
      </c>
      <c r="D3041" t="s">
        <v>13</v>
      </c>
      <c r="E3041" t="s">
        <v>9</v>
      </c>
      <c r="F3041">
        <v>1455</v>
      </c>
      <c r="G3041">
        <v>1447</v>
      </c>
    </row>
    <row r="3042" spans="1:7" x14ac:dyDescent="0.25">
      <c r="A3042">
        <v>3040</v>
      </c>
      <c r="B3042" t="s">
        <v>108</v>
      </c>
      <c r="C3042" t="s">
        <v>111</v>
      </c>
      <c r="D3042" t="s">
        <v>13</v>
      </c>
      <c r="E3042" t="s">
        <v>9</v>
      </c>
      <c r="F3042">
        <v>1932</v>
      </c>
      <c r="G3042">
        <v>1928</v>
      </c>
    </row>
    <row r="3043" spans="1:7" x14ac:dyDescent="0.25">
      <c r="A3043">
        <v>3041</v>
      </c>
      <c r="B3043" t="s">
        <v>108</v>
      </c>
      <c r="C3043" t="s">
        <v>111</v>
      </c>
      <c r="D3043" t="s">
        <v>13</v>
      </c>
      <c r="E3043" t="s">
        <v>9</v>
      </c>
      <c r="F3043">
        <v>2409</v>
      </c>
      <c r="G3043">
        <v>2404</v>
      </c>
    </row>
    <row r="3044" spans="1:7" x14ac:dyDescent="0.25">
      <c r="A3044">
        <v>3042</v>
      </c>
      <c r="B3044" t="s">
        <v>108</v>
      </c>
      <c r="C3044" t="s">
        <v>111</v>
      </c>
      <c r="D3044" t="s">
        <v>13</v>
      </c>
      <c r="E3044" t="s">
        <v>9</v>
      </c>
      <c r="F3044">
        <v>2883</v>
      </c>
      <c r="G3044">
        <v>2878</v>
      </c>
    </row>
    <row r="3045" spans="1:7" x14ac:dyDescent="0.25">
      <c r="A3045">
        <v>3043</v>
      </c>
      <c r="B3045" t="s">
        <v>108</v>
      </c>
      <c r="C3045" t="s">
        <v>111</v>
      </c>
      <c r="D3045" t="s">
        <v>13</v>
      </c>
      <c r="E3045" t="s">
        <v>9</v>
      </c>
      <c r="F3045">
        <v>3350</v>
      </c>
      <c r="G3045">
        <v>3342</v>
      </c>
    </row>
    <row r="3046" spans="1:7" x14ac:dyDescent="0.25">
      <c r="A3046">
        <v>3044</v>
      </c>
      <c r="B3046" t="s">
        <v>108</v>
      </c>
      <c r="C3046" t="s">
        <v>111</v>
      </c>
      <c r="D3046" t="s">
        <v>13</v>
      </c>
      <c r="E3046" t="s">
        <v>9</v>
      </c>
      <c r="F3046">
        <v>3840</v>
      </c>
      <c r="G3046">
        <v>3838</v>
      </c>
    </row>
    <row r="3047" spans="1:7" x14ac:dyDescent="0.25">
      <c r="A3047">
        <v>3045</v>
      </c>
      <c r="B3047" t="s">
        <v>108</v>
      </c>
      <c r="C3047" t="s">
        <v>111</v>
      </c>
      <c r="D3047" t="s">
        <v>13</v>
      </c>
      <c r="E3047" t="s">
        <v>10</v>
      </c>
      <c r="F3047">
        <v>409</v>
      </c>
      <c r="G3047">
        <v>414</v>
      </c>
    </row>
    <row r="3048" spans="1:7" x14ac:dyDescent="0.25">
      <c r="A3048">
        <v>3046</v>
      </c>
      <c r="B3048" t="s">
        <v>108</v>
      </c>
      <c r="C3048" t="s">
        <v>111</v>
      </c>
      <c r="D3048" t="s">
        <v>13</v>
      </c>
      <c r="E3048" t="s">
        <v>10</v>
      </c>
      <c r="F3048">
        <v>846</v>
      </c>
      <c r="G3048">
        <v>850</v>
      </c>
    </row>
    <row r="3049" spans="1:7" x14ac:dyDescent="0.25">
      <c r="A3049">
        <v>3047</v>
      </c>
      <c r="B3049" t="s">
        <v>108</v>
      </c>
      <c r="C3049" t="s">
        <v>111</v>
      </c>
      <c r="D3049" t="s">
        <v>13</v>
      </c>
      <c r="E3049" t="s">
        <v>10</v>
      </c>
      <c r="F3049">
        <v>1330</v>
      </c>
      <c r="G3049">
        <v>1332</v>
      </c>
    </row>
    <row r="3050" spans="1:7" x14ac:dyDescent="0.25">
      <c r="A3050">
        <v>3048</v>
      </c>
      <c r="B3050" t="s">
        <v>108</v>
      </c>
      <c r="C3050" t="s">
        <v>111</v>
      </c>
      <c r="D3050" t="s">
        <v>13</v>
      </c>
      <c r="E3050" t="s">
        <v>10</v>
      </c>
      <c r="F3050">
        <v>1804</v>
      </c>
      <c r="G3050">
        <v>1812</v>
      </c>
    </row>
    <row r="3051" spans="1:7" x14ac:dyDescent="0.25">
      <c r="A3051">
        <v>3049</v>
      </c>
      <c r="B3051" t="s">
        <v>108</v>
      </c>
      <c r="C3051" t="s">
        <v>111</v>
      </c>
      <c r="D3051" t="s">
        <v>13</v>
      </c>
      <c r="E3051" t="s">
        <v>10</v>
      </c>
      <c r="F3051">
        <v>2286</v>
      </c>
      <c r="G3051">
        <v>2289</v>
      </c>
    </row>
    <row r="3052" spans="1:7" x14ac:dyDescent="0.25">
      <c r="A3052">
        <v>3050</v>
      </c>
      <c r="B3052" t="s">
        <v>108</v>
      </c>
      <c r="C3052" t="s">
        <v>111</v>
      </c>
      <c r="D3052" t="s">
        <v>13</v>
      </c>
      <c r="E3052" t="s">
        <v>10</v>
      </c>
      <c r="F3052">
        <v>2766</v>
      </c>
      <c r="G3052">
        <v>2771</v>
      </c>
    </row>
    <row r="3053" spans="1:7" x14ac:dyDescent="0.25">
      <c r="A3053">
        <v>3051</v>
      </c>
      <c r="B3053" t="s">
        <v>108</v>
      </c>
      <c r="C3053" t="s">
        <v>111</v>
      </c>
      <c r="D3053" t="s">
        <v>13</v>
      </c>
      <c r="E3053" t="s">
        <v>10</v>
      </c>
      <c r="F3053">
        <v>3241</v>
      </c>
      <c r="G3053">
        <v>3243</v>
      </c>
    </row>
    <row r="3054" spans="1:7" x14ac:dyDescent="0.25">
      <c r="A3054">
        <v>3052</v>
      </c>
      <c r="B3054" t="s">
        <v>108</v>
      </c>
      <c r="C3054" t="s">
        <v>111</v>
      </c>
      <c r="D3054" t="s">
        <v>13</v>
      </c>
      <c r="E3054" t="s">
        <v>10</v>
      </c>
      <c r="F3054">
        <v>3738</v>
      </c>
      <c r="G3054">
        <v>3741</v>
      </c>
    </row>
    <row r="3055" spans="1:7" x14ac:dyDescent="0.25">
      <c r="A3055">
        <v>3053</v>
      </c>
      <c r="B3055" t="s">
        <v>112</v>
      </c>
      <c r="C3055" t="s">
        <v>113</v>
      </c>
      <c r="D3055" t="s">
        <v>8</v>
      </c>
      <c r="E3055" t="s">
        <v>9</v>
      </c>
      <c r="F3055">
        <v>21</v>
      </c>
      <c r="G3055">
        <v>21</v>
      </c>
    </row>
    <row r="3056" spans="1:7" x14ac:dyDescent="0.25">
      <c r="A3056">
        <v>3054</v>
      </c>
      <c r="B3056" t="s">
        <v>112</v>
      </c>
      <c r="C3056" t="s">
        <v>113</v>
      </c>
      <c r="D3056" t="s">
        <v>8</v>
      </c>
      <c r="E3056" t="s">
        <v>9</v>
      </c>
      <c r="F3056">
        <v>223</v>
      </c>
      <c r="G3056">
        <v>223</v>
      </c>
    </row>
    <row r="3057" spans="1:7" x14ac:dyDescent="0.25">
      <c r="A3057">
        <v>3055</v>
      </c>
      <c r="B3057" t="s">
        <v>112</v>
      </c>
      <c r="C3057" t="s">
        <v>113</v>
      </c>
      <c r="D3057" t="s">
        <v>8</v>
      </c>
      <c r="E3057" t="s">
        <v>9</v>
      </c>
      <c r="F3057">
        <v>418</v>
      </c>
      <c r="G3057">
        <v>416</v>
      </c>
    </row>
    <row r="3058" spans="1:7" x14ac:dyDescent="0.25">
      <c r="A3058">
        <v>3056</v>
      </c>
      <c r="B3058" t="s">
        <v>112</v>
      </c>
      <c r="C3058" t="s">
        <v>113</v>
      </c>
      <c r="D3058" t="s">
        <v>8</v>
      </c>
      <c r="E3058" t="s">
        <v>9</v>
      </c>
      <c r="F3058">
        <v>632</v>
      </c>
      <c r="G3058">
        <v>631</v>
      </c>
    </row>
    <row r="3059" spans="1:7" x14ac:dyDescent="0.25">
      <c r="A3059">
        <v>3057</v>
      </c>
      <c r="B3059" t="s">
        <v>112</v>
      </c>
      <c r="C3059" t="s">
        <v>113</v>
      </c>
      <c r="D3059" t="s">
        <v>8</v>
      </c>
      <c r="E3059" t="s">
        <v>10</v>
      </c>
      <c r="F3059">
        <v>138</v>
      </c>
      <c r="G3059">
        <v>142</v>
      </c>
    </row>
    <row r="3060" spans="1:7" x14ac:dyDescent="0.25">
      <c r="A3060">
        <v>3058</v>
      </c>
      <c r="B3060" t="s">
        <v>112</v>
      </c>
      <c r="C3060" t="s">
        <v>113</v>
      </c>
      <c r="D3060" t="s">
        <v>8</v>
      </c>
      <c r="E3060" t="s">
        <v>10</v>
      </c>
      <c r="F3060">
        <v>335</v>
      </c>
      <c r="G3060">
        <v>339</v>
      </c>
    </row>
    <row r="3061" spans="1:7" x14ac:dyDescent="0.25">
      <c r="A3061">
        <v>3059</v>
      </c>
      <c r="B3061" t="s">
        <v>112</v>
      </c>
      <c r="C3061" t="s">
        <v>113</v>
      </c>
      <c r="D3061" t="s">
        <v>8</v>
      </c>
      <c r="E3061" t="s">
        <v>10</v>
      </c>
      <c r="F3061">
        <v>535</v>
      </c>
      <c r="G3061">
        <v>539</v>
      </c>
    </row>
    <row r="3062" spans="1:7" x14ac:dyDescent="0.25">
      <c r="A3062">
        <v>3060</v>
      </c>
      <c r="B3062" t="s">
        <v>112</v>
      </c>
      <c r="C3062" t="s">
        <v>113</v>
      </c>
      <c r="D3062" t="s">
        <v>11</v>
      </c>
      <c r="E3062" t="s">
        <v>9</v>
      </c>
      <c r="F3062">
        <v>124</v>
      </c>
      <c r="G3062">
        <v>123</v>
      </c>
    </row>
    <row r="3063" spans="1:7" x14ac:dyDescent="0.25">
      <c r="A3063">
        <v>3061</v>
      </c>
      <c r="B3063" t="s">
        <v>112</v>
      </c>
      <c r="C3063" t="s">
        <v>113</v>
      </c>
      <c r="D3063" t="s">
        <v>11</v>
      </c>
      <c r="E3063" t="s">
        <v>9</v>
      </c>
      <c r="F3063">
        <v>320</v>
      </c>
      <c r="G3063">
        <v>317</v>
      </c>
    </row>
    <row r="3064" spans="1:7" x14ac:dyDescent="0.25">
      <c r="A3064">
        <v>3062</v>
      </c>
      <c r="B3064" t="s">
        <v>112</v>
      </c>
      <c r="C3064" t="s">
        <v>113</v>
      </c>
      <c r="D3064" t="s">
        <v>11</v>
      </c>
      <c r="E3064" t="s">
        <v>9</v>
      </c>
      <c r="F3064">
        <v>517</v>
      </c>
      <c r="G3064">
        <v>518</v>
      </c>
    </row>
    <row r="3065" spans="1:7" x14ac:dyDescent="0.25">
      <c r="A3065">
        <v>3063</v>
      </c>
      <c r="B3065" t="s">
        <v>112</v>
      </c>
      <c r="C3065" t="s">
        <v>113</v>
      </c>
      <c r="D3065" t="s">
        <v>11</v>
      </c>
      <c r="E3065" t="s">
        <v>10</v>
      </c>
      <c r="F3065">
        <v>40</v>
      </c>
      <c r="G3065">
        <v>46</v>
      </c>
    </row>
    <row r="3066" spans="1:7" x14ac:dyDescent="0.25">
      <c r="A3066">
        <v>3064</v>
      </c>
      <c r="B3066" t="s">
        <v>112</v>
      </c>
      <c r="C3066" t="s">
        <v>113</v>
      </c>
      <c r="D3066" t="s">
        <v>11</v>
      </c>
      <c r="E3066" t="s">
        <v>10</v>
      </c>
      <c r="F3066">
        <v>240</v>
      </c>
      <c r="G3066">
        <v>241</v>
      </c>
    </row>
    <row r="3067" spans="1:7" x14ac:dyDescent="0.25">
      <c r="A3067">
        <v>3065</v>
      </c>
      <c r="B3067" t="s">
        <v>112</v>
      </c>
      <c r="C3067" t="s">
        <v>113</v>
      </c>
      <c r="D3067" t="s">
        <v>11</v>
      </c>
      <c r="E3067" t="s">
        <v>10</v>
      </c>
      <c r="F3067">
        <v>438</v>
      </c>
      <c r="G3067">
        <v>437</v>
      </c>
    </row>
    <row r="3068" spans="1:7" x14ac:dyDescent="0.25">
      <c r="A3068">
        <v>3066</v>
      </c>
      <c r="B3068" t="s">
        <v>112</v>
      </c>
      <c r="C3068" t="s">
        <v>113</v>
      </c>
      <c r="D3068" t="s">
        <v>11</v>
      </c>
      <c r="E3068" t="s">
        <v>10</v>
      </c>
      <c r="F3068">
        <v>657</v>
      </c>
      <c r="G3068">
        <v>657</v>
      </c>
    </row>
    <row r="3069" spans="1:7" x14ac:dyDescent="0.25">
      <c r="A3069">
        <v>3067</v>
      </c>
      <c r="B3069" t="s">
        <v>112</v>
      </c>
      <c r="C3069" t="s">
        <v>113</v>
      </c>
      <c r="D3069" t="s">
        <v>12</v>
      </c>
      <c r="E3069" t="s">
        <v>9</v>
      </c>
      <c r="F3069">
        <v>21</v>
      </c>
      <c r="G3069">
        <v>25</v>
      </c>
    </row>
    <row r="3070" spans="1:7" x14ac:dyDescent="0.25">
      <c r="A3070">
        <v>3068</v>
      </c>
      <c r="B3070" t="s">
        <v>112</v>
      </c>
      <c r="C3070" t="s">
        <v>113</v>
      </c>
      <c r="D3070" t="s">
        <v>12</v>
      </c>
      <c r="E3070" t="s">
        <v>9</v>
      </c>
      <c r="F3070">
        <v>223</v>
      </c>
      <c r="G3070">
        <v>225</v>
      </c>
    </row>
    <row r="3071" spans="1:7" x14ac:dyDescent="0.25">
      <c r="A3071">
        <v>3069</v>
      </c>
      <c r="B3071" t="s">
        <v>112</v>
      </c>
      <c r="C3071" t="s">
        <v>113</v>
      </c>
      <c r="D3071" t="s">
        <v>12</v>
      </c>
      <c r="E3071" t="s">
        <v>9</v>
      </c>
      <c r="F3071">
        <v>418</v>
      </c>
      <c r="G3071">
        <v>420</v>
      </c>
    </row>
    <row r="3072" spans="1:7" x14ac:dyDescent="0.25">
      <c r="A3072">
        <v>3070</v>
      </c>
      <c r="B3072" t="s">
        <v>112</v>
      </c>
      <c r="C3072" t="s">
        <v>113</v>
      </c>
      <c r="D3072" t="s">
        <v>12</v>
      </c>
      <c r="E3072" t="s">
        <v>9</v>
      </c>
      <c r="F3072">
        <v>632</v>
      </c>
      <c r="G3072">
        <v>632</v>
      </c>
    </row>
    <row r="3073" spans="1:7" x14ac:dyDescent="0.25">
      <c r="A3073">
        <v>3071</v>
      </c>
      <c r="B3073" t="s">
        <v>112</v>
      </c>
      <c r="C3073" t="s">
        <v>113</v>
      </c>
      <c r="D3073" t="s">
        <v>12</v>
      </c>
      <c r="E3073" t="s">
        <v>10</v>
      </c>
      <c r="F3073">
        <v>138</v>
      </c>
      <c r="G3073">
        <v>142</v>
      </c>
    </row>
    <row r="3074" spans="1:7" x14ac:dyDescent="0.25">
      <c r="A3074">
        <v>3072</v>
      </c>
      <c r="B3074" t="s">
        <v>112</v>
      </c>
      <c r="C3074" t="s">
        <v>113</v>
      </c>
      <c r="D3074" t="s">
        <v>12</v>
      </c>
      <c r="E3074" t="s">
        <v>10</v>
      </c>
      <c r="F3074">
        <v>335</v>
      </c>
      <c r="G3074">
        <v>339</v>
      </c>
    </row>
    <row r="3075" spans="1:7" x14ac:dyDescent="0.25">
      <c r="A3075">
        <v>3073</v>
      </c>
      <c r="B3075" t="s">
        <v>112</v>
      </c>
      <c r="C3075" t="s">
        <v>113</v>
      </c>
      <c r="D3075" t="s">
        <v>12</v>
      </c>
      <c r="E3075" t="s">
        <v>10</v>
      </c>
      <c r="F3075">
        <v>535</v>
      </c>
      <c r="G3075">
        <v>539</v>
      </c>
    </row>
    <row r="3076" spans="1:7" x14ac:dyDescent="0.25">
      <c r="A3076">
        <v>3074</v>
      </c>
      <c r="B3076" t="s">
        <v>112</v>
      </c>
      <c r="C3076" t="s">
        <v>113</v>
      </c>
      <c r="D3076" t="s">
        <v>13</v>
      </c>
      <c r="E3076" t="s">
        <v>9</v>
      </c>
      <c r="F3076">
        <v>124</v>
      </c>
      <c r="G3076">
        <v>125</v>
      </c>
    </row>
    <row r="3077" spans="1:7" x14ac:dyDescent="0.25">
      <c r="A3077">
        <v>3075</v>
      </c>
      <c r="B3077" t="s">
        <v>112</v>
      </c>
      <c r="C3077" t="s">
        <v>113</v>
      </c>
      <c r="D3077" t="s">
        <v>13</v>
      </c>
      <c r="E3077" t="s">
        <v>9</v>
      </c>
      <c r="F3077">
        <v>320</v>
      </c>
      <c r="G3077">
        <v>322</v>
      </c>
    </row>
    <row r="3078" spans="1:7" x14ac:dyDescent="0.25">
      <c r="A3078">
        <v>3076</v>
      </c>
      <c r="B3078" t="s">
        <v>112</v>
      </c>
      <c r="C3078" t="s">
        <v>113</v>
      </c>
      <c r="D3078" t="s">
        <v>13</v>
      </c>
      <c r="E3078" t="s">
        <v>9</v>
      </c>
      <c r="F3078">
        <v>517</v>
      </c>
      <c r="G3078">
        <v>516</v>
      </c>
    </row>
    <row r="3079" spans="1:7" x14ac:dyDescent="0.25">
      <c r="A3079">
        <v>3077</v>
      </c>
      <c r="B3079" t="s">
        <v>112</v>
      </c>
      <c r="C3079" t="s">
        <v>113</v>
      </c>
      <c r="D3079" t="s">
        <v>13</v>
      </c>
      <c r="E3079" t="s">
        <v>10</v>
      </c>
      <c r="F3079">
        <v>40</v>
      </c>
      <c r="G3079">
        <v>48</v>
      </c>
    </row>
    <row r="3080" spans="1:7" x14ac:dyDescent="0.25">
      <c r="A3080">
        <v>3078</v>
      </c>
      <c r="B3080" t="s">
        <v>112</v>
      </c>
      <c r="C3080" t="s">
        <v>113</v>
      </c>
      <c r="D3080" t="s">
        <v>13</v>
      </c>
      <c r="E3080" t="s">
        <v>10</v>
      </c>
      <c r="F3080">
        <v>240</v>
      </c>
      <c r="G3080">
        <v>242</v>
      </c>
    </row>
    <row r="3081" spans="1:7" x14ac:dyDescent="0.25">
      <c r="A3081">
        <v>3079</v>
      </c>
      <c r="B3081" t="s">
        <v>112</v>
      </c>
      <c r="C3081" t="s">
        <v>113</v>
      </c>
      <c r="D3081" t="s">
        <v>13</v>
      </c>
      <c r="E3081" t="s">
        <v>10</v>
      </c>
      <c r="F3081">
        <v>438</v>
      </c>
      <c r="G3081">
        <v>441</v>
      </c>
    </row>
    <row r="3082" spans="1:7" x14ac:dyDescent="0.25">
      <c r="A3082">
        <v>3080</v>
      </c>
      <c r="B3082" t="s">
        <v>112</v>
      </c>
      <c r="C3082" t="s">
        <v>113</v>
      </c>
      <c r="D3082" t="s">
        <v>13</v>
      </c>
      <c r="E3082" t="s">
        <v>10</v>
      </c>
      <c r="F3082">
        <v>657</v>
      </c>
      <c r="G3082">
        <v>656</v>
      </c>
    </row>
    <row r="3083" spans="1:7" x14ac:dyDescent="0.25">
      <c r="A3083">
        <v>3081</v>
      </c>
      <c r="B3083" t="s">
        <v>112</v>
      </c>
      <c r="C3083" t="s">
        <v>114</v>
      </c>
      <c r="D3083" t="s">
        <v>8</v>
      </c>
      <c r="E3083" t="s">
        <v>9</v>
      </c>
      <c r="F3083">
        <v>43</v>
      </c>
      <c r="G3083">
        <v>43</v>
      </c>
    </row>
    <row r="3084" spans="1:7" x14ac:dyDescent="0.25">
      <c r="A3084">
        <v>3082</v>
      </c>
      <c r="B3084" t="s">
        <v>112</v>
      </c>
      <c r="C3084" t="s">
        <v>114</v>
      </c>
      <c r="D3084" t="s">
        <v>8</v>
      </c>
      <c r="E3084" t="s">
        <v>9</v>
      </c>
      <c r="F3084">
        <v>270</v>
      </c>
      <c r="G3084">
        <v>270</v>
      </c>
    </row>
    <row r="3085" spans="1:7" x14ac:dyDescent="0.25">
      <c r="A3085">
        <v>3083</v>
      </c>
      <c r="B3085" t="s">
        <v>112</v>
      </c>
      <c r="C3085" t="s">
        <v>114</v>
      </c>
      <c r="D3085" t="s">
        <v>8</v>
      </c>
      <c r="E3085" t="s">
        <v>9</v>
      </c>
      <c r="F3085">
        <v>494</v>
      </c>
      <c r="G3085">
        <v>493</v>
      </c>
    </row>
    <row r="3086" spans="1:7" x14ac:dyDescent="0.25">
      <c r="A3086">
        <v>3084</v>
      </c>
      <c r="B3086" t="s">
        <v>112</v>
      </c>
      <c r="C3086" t="s">
        <v>114</v>
      </c>
      <c r="D3086" t="s">
        <v>8</v>
      </c>
      <c r="E3086" t="s">
        <v>9</v>
      </c>
      <c r="F3086">
        <v>732</v>
      </c>
      <c r="G3086">
        <v>728</v>
      </c>
    </row>
    <row r="3087" spans="1:7" x14ac:dyDescent="0.25">
      <c r="A3087">
        <v>3085</v>
      </c>
      <c r="B3087" t="s">
        <v>112</v>
      </c>
      <c r="C3087" t="s">
        <v>114</v>
      </c>
      <c r="D3087" t="s">
        <v>8</v>
      </c>
      <c r="E3087" t="s">
        <v>10</v>
      </c>
      <c r="F3087">
        <v>179</v>
      </c>
      <c r="G3087">
        <v>183</v>
      </c>
    </row>
    <row r="3088" spans="1:7" x14ac:dyDescent="0.25">
      <c r="A3088">
        <v>3086</v>
      </c>
      <c r="B3088" t="s">
        <v>112</v>
      </c>
      <c r="C3088" t="s">
        <v>114</v>
      </c>
      <c r="D3088" t="s">
        <v>8</v>
      </c>
      <c r="E3088" t="s">
        <v>10</v>
      </c>
      <c r="F3088">
        <v>404</v>
      </c>
      <c r="G3088">
        <v>408</v>
      </c>
    </row>
    <row r="3089" spans="1:7" x14ac:dyDescent="0.25">
      <c r="A3089">
        <v>3087</v>
      </c>
      <c r="B3089" t="s">
        <v>112</v>
      </c>
      <c r="C3089" t="s">
        <v>114</v>
      </c>
      <c r="D3089" t="s">
        <v>8</v>
      </c>
      <c r="E3089" t="s">
        <v>10</v>
      </c>
      <c r="F3089">
        <v>635</v>
      </c>
      <c r="G3089">
        <v>637</v>
      </c>
    </row>
    <row r="3090" spans="1:7" x14ac:dyDescent="0.25">
      <c r="A3090">
        <v>3088</v>
      </c>
      <c r="B3090" t="s">
        <v>112</v>
      </c>
      <c r="C3090" t="s">
        <v>114</v>
      </c>
      <c r="D3090" t="s">
        <v>11</v>
      </c>
      <c r="E3090" t="s">
        <v>9</v>
      </c>
      <c r="F3090">
        <v>151</v>
      </c>
      <c r="G3090">
        <v>157</v>
      </c>
    </row>
    <row r="3091" spans="1:7" x14ac:dyDescent="0.25">
      <c r="A3091">
        <v>3089</v>
      </c>
      <c r="B3091" t="s">
        <v>112</v>
      </c>
      <c r="C3091" t="s">
        <v>114</v>
      </c>
      <c r="D3091" t="s">
        <v>11</v>
      </c>
      <c r="E3091" t="s">
        <v>9</v>
      </c>
      <c r="F3091">
        <v>377</v>
      </c>
      <c r="G3091">
        <v>382</v>
      </c>
    </row>
    <row r="3092" spans="1:7" x14ac:dyDescent="0.25">
      <c r="A3092">
        <v>3090</v>
      </c>
      <c r="B3092" t="s">
        <v>112</v>
      </c>
      <c r="C3092" t="s">
        <v>114</v>
      </c>
      <c r="D3092" t="s">
        <v>11</v>
      </c>
      <c r="E3092" t="s">
        <v>9</v>
      </c>
      <c r="F3092">
        <v>603</v>
      </c>
      <c r="G3092">
        <v>609</v>
      </c>
    </row>
    <row r="3093" spans="1:7" x14ac:dyDescent="0.25">
      <c r="A3093">
        <v>3091</v>
      </c>
      <c r="B3093" t="s">
        <v>112</v>
      </c>
      <c r="C3093" t="s">
        <v>114</v>
      </c>
      <c r="D3093" t="s">
        <v>11</v>
      </c>
      <c r="E3093" t="s">
        <v>10</v>
      </c>
      <c r="F3093">
        <v>73</v>
      </c>
      <c r="G3093">
        <v>72</v>
      </c>
    </row>
    <row r="3094" spans="1:7" x14ac:dyDescent="0.25">
      <c r="A3094">
        <v>3092</v>
      </c>
      <c r="B3094" t="s">
        <v>112</v>
      </c>
      <c r="C3094" t="s">
        <v>114</v>
      </c>
      <c r="D3094" t="s">
        <v>11</v>
      </c>
      <c r="E3094" t="s">
        <v>10</v>
      </c>
      <c r="F3094">
        <v>295</v>
      </c>
      <c r="G3094">
        <v>293</v>
      </c>
    </row>
    <row r="3095" spans="1:7" x14ac:dyDescent="0.25">
      <c r="A3095">
        <v>3093</v>
      </c>
      <c r="B3095" t="s">
        <v>112</v>
      </c>
      <c r="C3095" t="s">
        <v>114</v>
      </c>
      <c r="D3095" t="s">
        <v>11</v>
      </c>
      <c r="E3095" t="s">
        <v>10</v>
      </c>
      <c r="F3095">
        <v>521</v>
      </c>
      <c r="G3095">
        <v>522</v>
      </c>
    </row>
    <row r="3096" spans="1:7" x14ac:dyDescent="0.25">
      <c r="A3096">
        <v>3094</v>
      </c>
      <c r="B3096" t="s">
        <v>112</v>
      </c>
      <c r="C3096" t="s">
        <v>114</v>
      </c>
      <c r="D3096" t="s">
        <v>11</v>
      </c>
      <c r="E3096" t="s">
        <v>10</v>
      </c>
      <c r="F3096">
        <v>765</v>
      </c>
      <c r="G3096">
        <v>766</v>
      </c>
    </row>
    <row r="3097" spans="1:7" x14ac:dyDescent="0.25">
      <c r="A3097">
        <v>3095</v>
      </c>
      <c r="B3097" t="s">
        <v>112</v>
      </c>
      <c r="C3097" t="s">
        <v>114</v>
      </c>
      <c r="D3097" t="s">
        <v>12</v>
      </c>
      <c r="E3097" t="s">
        <v>9</v>
      </c>
      <c r="F3097">
        <v>43</v>
      </c>
      <c r="G3097">
        <v>45</v>
      </c>
    </row>
    <row r="3098" spans="1:7" x14ac:dyDescent="0.25">
      <c r="A3098">
        <v>3096</v>
      </c>
      <c r="B3098" t="s">
        <v>112</v>
      </c>
      <c r="C3098" t="s">
        <v>114</v>
      </c>
      <c r="D3098" t="s">
        <v>12</v>
      </c>
      <c r="E3098" t="s">
        <v>9</v>
      </c>
      <c r="F3098">
        <v>270</v>
      </c>
      <c r="G3098">
        <v>271</v>
      </c>
    </row>
    <row r="3099" spans="1:7" x14ac:dyDescent="0.25">
      <c r="A3099">
        <v>3097</v>
      </c>
      <c r="B3099" t="s">
        <v>112</v>
      </c>
      <c r="C3099" t="s">
        <v>114</v>
      </c>
      <c r="D3099" t="s">
        <v>12</v>
      </c>
      <c r="E3099" t="s">
        <v>9</v>
      </c>
      <c r="F3099">
        <v>494</v>
      </c>
      <c r="G3099">
        <v>495</v>
      </c>
    </row>
    <row r="3100" spans="1:7" x14ac:dyDescent="0.25">
      <c r="A3100">
        <v>3098</v>
      </c>
      <c r="B3100" t="s">
        <v>112</v>
      </c>
      <c r="C3100" t="s">
        <v>114</v>
      </c>
      <c r="D3100" t="s">
        <v>12</v>
      </c>
      <c r="E3100" t="s">
        <v>9</v>
      </c>
      <c r="F3100">
        <v>732</v>
      </c>
    </row>
    <row r="3101" spans="1:7" x14ac:dyDescent="0.25">
      <c r="A3101">
        <v>3099</v>
      </c>
      <c r="B3101" t="s">
        <v>112</v>
      </c>
      <c r="C3101" t="s">
        <v>114</v>
      </c>
      <c r="D3101" t="s">
        <v>12</v>
      </c>
      <c r="E3101" t="s">
        <v>10</v>
      </c>
      <c r="F3101">
        <v>179</v>
      </c>
      <c r="G3101">
        <v>184</v>
      </c>
    </row>
    <row r="3102" spans="1:7" x14ac:dyDescent="0.25">
      <c r="A3102">
        <v>3100</v>
      </c>
      <c r="B3102" t="s">
        <v>112</v>
      </c>
      <c r="C3102" t="s">
        <v>114</v>
      </c>
      <c r="D3102" t="s">
        <v>12</v>
      </c>
      <c r="E3102" t="s">
        <v>10</v>
      </c>
      <c r="F3102">
        <v>404</v>
      </c>
      <c r="G3102">
        <v>408</v>
      </c>
    </row>
    <row r="3103" spans="1:7" x14ac:dyDescent="0.25">
      <c r="A3103">
        <v>3101</v>
      </c>
      <c r="B3103" t="s">
        <v>112</v>
      </c>
      <c r="C3103" t="s">
        <v>114</v>
      </c>
      <c r="D3103" t="s">
        <v>12</v>
      </c>
      <c r="E3103" t="s">
        <v>10</v>
      </c>
      <c r="F3103">
        <v>635</v>
      </c>
      <c r="G3103">
        <v>637</v>
      </c>
    </row>
    <row r="3104" spans="1:7" x14ac:dyDescent="0.25">
      <c r="A3104">
        <v>3102</v>
      </c>
      <c r="B3104" t="s">
        <v>112</v>
      </c>
      <c r="C3104" t="s">
        <v>114</v>
      </c>
      <c r="D3104" t="s">
        <v>13</v>
      </c>
      <c r="E3104" t="s">
        <v>9</v>
      </c>
      <c r="F3104">
        <v>151</v>
      </c>
      <c r="G3104">
        <v>157</v>
      </c>
    </row>
    <row r="3105" spans="1:7" x14ac:dyDescent="0.25">
      <c r="A3105">
        <v>3103</v>
      </c>
      <c r="B3105" t="s">
        <v>112</v>
      </c>
      <c r="C3105" t="s">
        <v>114</v>
      </c>
      <c r="D3105" t="s">
        <v>13</v>
      </c>
      <c r="E3105" t="s">
        <v>9</v>
      </c>
      <c r="F3105">
        <v>377</v>
      </c>
      <c r="G3105">
        <v>381</v>
      </c>
    </row>
    <row r="3106" spans="1:7" x14ac:dyDescent="0.25">
      <c r="A3106">
        <v>3104</v>
      </c>
      <c r="B3106" t="s">
        <v>112</v>
      </c>
      <c r="C3106" t="s">
        <v>114</v>
      </c>
      <c r="D3106" t="s">
        <v>13</v>
      </c>
      <c r="E3106" t="s">
        <v>9</v>
      </c>
      <c r="F3106">
        <v>603</v>
      </c>
      <c r="G3106">
        <v>609</v>
      </c>
    </row>
    <row r="3107" spans="1:7" x14ac:dyDescent="0.25">
      <c r="A3107">
        <v>3105</v>
      </c>
      <c r="B3107" t="s">
        <v>112</v>
      </c>
      <c r="C3107" t="s">
        <v>114</v>
      </c>
      <c r="D3107" t="s">
        <v>13</v>
      </c>
      <c r="E3107" t="s">
        <v>10</v>
      </c>
      <c r="F3107">
        <v>73</v>
      </c>
      <c r="G3107">
        <v>74</v>
      </c>
    </row>
    <row r="3108" spans="1:7" x14ac:dyDescent="0.25">
      <c r="A3108">
        <v>3106</v>
      </c>
      <c r="B3108" t="s">
        <v>112</v>
      </c>
      <c r="C3108" t="s">
        <v>114</v>
      </c>
      <c r="D3108" t="s">
        <v>13</v>
      </c>
      <c r="E3108" t="s">
        <v>10</v>
      </c>
      <c r="F3108">
        <v>295</v>
      </c>
      <c r="G3108">
        <v>296</v>
      </c>
    </row>
    <row r="3109" spans="1:7" x14ac:dyDescent="0.25">
      <c r="A3109">
        <v>3107</v>
      </c>
      <c r="B3109" t="s">
        <v>112</v>
      </c>
      <c r="C3109" t="s">
        <v>114</v>
      </c>
      <c r="D3109" t="s">
        <v>13</v>
      </c>
      <c r="E3109" t="s">
        <v>10</v>
      </c>
      <c r="F3109">
        <v>521</v>
      </c>
      <c r="G3109">
        <v>522</v>
      </c>
    </row>
    <row r="3110" spans="1:7" x14ac:dyDescent="0.25">
      <c r="A3110">
        <v>3108</v>
      </c>
      <c r="B3110" t="s">
        <v>112</v>
      </c>
      <c r="C3110" t="s">
        <v>114</v>
      </c>
      <c r="D3110" t="s">
        <v>13</v>
      </c>
      <c r="E3110" t="s">
        <v>10</v>
      </c>
      <c r="F3110">
        <v>765</v>
      </c>
      <c r="G3110">
        <v>766</v>
      </c>
    </row>
    <row r="3111" spans="1:7" x14ac:dyDescent="0.25">
      <c r="A3111">
        <v>3109</v>
      </c>
      <c r="B3111" t="s">
        <v>112</v>
      </c>
      <c r="C3111" t="s">
        <v>115</v>
      </c>
      <c r="D3111" t="s">
        <v>8</v>
      </c>
      <c r="E3111" t="s">
        <v>9</v>
      </c>
      <c r="F3111">
        <v>40</v>
      </c>
      <c r="G3111">
        <v>50</v>
      </c>
    </row>
    <row r="3112" spans="1:7" x14ac:dyDescent="0.25">
      <c r="A3112">
        <v>3110</v>
      </c>
      <c r="B3112" t="s">
        <v>112</v>
      </c>
      <c r="C3112" t="s">
        <v>115</v>
      </c>
      <c r="D3112" t="s">
        <v>8</v>
      </c>
      <c r="E3112" t="s">
        <v>9</v>
      </c>
      <c r="F3112">
        <v>299</v>
      </c>
      <c r="G3112">
        <v>306</v>
      </c>
    </row>
    <row r="3113" spans="1:7" x14ac:dyDescent="0.25">
      <c r="A3113">
        <v>3111</v>
      </c>
      <c r="B3113" t="s">
        <v>112</v>
      </c>
      <c r="C3113" t="s">
        <v>115</v>
      </c>
      <c r="D3113" t="s">
        <v>8</v>
      </c>
      <c r="E3113" t="s">
        <v>9</v>
      </c>
      <c r="F3113">
        <v>559</v>
      </c>
      <c r="G3113">
        <v>567</v>
      </c>
    </row>
    <row r="3114" spans="1:7" x14ac:dyDescent="0.25">
      <c r="A3114">
        <v>3112</v>
      </c>
      <c r="B3114" t="s">
        <v>112</v>
      </c>
      <c r="C3114" t="s">
        <v>115</v>
      </c>
      <c r="D3114" t="s">
        <v>8</v>
      </c>
      <c r="E3114" t="s">
        <v>9</v>
      </c>
      <c r="F3114">
        <v>804</v>
      </c>
      <c r="G3114">
        <v>824</v>
      </c>
    </row>
    <row r="3115" spans="1:7" x14ac:dyDescent="0.25">
      <c r="A3115">
        <v>3113</v>
      </c>
      <c r="B3115" t="s">
        <v>112</v>
      </c>
      <c r="C3115" t="s">
        <v>115</v>
      </c>
      <c r="D3115" t="s">
        <v>8</v>
      </c>
      <c r="E3115" t="s">
        <v>9</v>
      </c>
      <c r="F3115">
        <v>1102</v>
      </c>
      <c r="G3115">
        <v>1104</v>
      </c>
    </row>
    <row r="3116" spans="1:7" x14ac:dyDescent="0.25">
      <c r="A3116">
        <v>3114</v>
      </c>
      <c r="B3116" t="s">
        <v>112</v>
      </c>
      <c r="C3116" t="s">
        <v>115</v>
      </c>
      <c r="D3116" t="s">
        <v>8</v>
      </c>
      <c r="E3116" t="s">
        <v>10</v>
      </c>
      <c r="F3116">
        <v>199</v>
      </c>
      <c r="G3116">
        <v>212</v>
      </c>
    </row>
    <row r="3117" spans="1:7" x14ac:dyDescent="0.25">
      <c r="A3117">
        <v>3115</v>
      </c>
      <c r="B3117" t="s">
        <v>112</v>
      </c>
      <c r="C3117" t="s">
        <v>115</v>
      </c>
      <c r="D3117" t="s">
        <v>8</v>
      </c>
      <c r="E3117" t="s">
        <v>10</v>
      </c>
      <c r="F3117">
        <v>454</v>
      </c>
      <c r="G3117">
        <v>467</v>
      </c>
    </row>
    <row r="3118" spans="1:7" x14ac:dyDescent="0.25">
      <c r="A3118">
        <v>3116</v>
      </c>
      <c r="B3118" t="s">
        <v>112</v>
      </c>
      <c r="C3118" t="s">
        <v>115</v>
      </c>
      <c r="D3118" t="s">
        <v>8</v>
      </c>
      <c r="E3118" t="s">
        <v>10</v>
      </c>
      <c r="F3118">
        <v>717</v>
      </c>
      <c r="G3118">
        <v>730</v>
      </c>
    </row>
    <row r="3119" spans="1:7" x14ac:dyDescent="0.25">
      <c r="A3119">
        <v>3117</v>
      </c>
      <c r="B3119" t="s">
        <v>112</v>
      </c>
      <c r="C3119" t="s">
        <v>115</v>
      </c>
      <c r="D3119" t="s">
        <v>8</v>
      </c>
      <c r="E3119" t="s">
        <v>10</v>
      </c>
      <c r="F3119">
        <v>989</v>
      </c>
      <c r="G3119">
        <v>999</v>
      </c>
    </row>
    <row r="3120" spans="1:7" x14ac:dyDescent="0.25">
      <c r="A3120">
        <v>3118</v>
      </c>
      <c r="B3120" t="s">
        <v>112</v>
      </c>
      <c r="C3120" t="s">
        <v>115</v>
      </c>
      <c r="D3120" t="s">
        <v>11</v>
      </c>
      <c r="E3120" t="s">
        <v>9</v>
      </c>
      <c r="F3120">
        <v>172</v>
      </c>
      <c r="G3120">
        <v>180</v>
      </c>
    </row>
    <row r="3121" spans="1:7" x14ac:dyDescent="0.25">
      <c r="A3121">
        <v>3119</v>
      </c>
      <c r="B3121" t="s">
        <v>112</v>
      </c>
      <c r="C3121" t="s">
        <v>115</v>
      </c>
      <c r="D3121" t="s">
        <v>11</v>
      </c>
      <c r="E3121" t="s">
        <v>9</v>
      </c>
      <c r="F3121">
        <v>419</v>
      </c>
      <c r="G3121">
        <v>435</v>
      </c>
    </row>
    <row r="3122" spans="1:7" x14ac:dyDescent="0.25">
      <c r="A3122">
        <v>3120</v>
      </c>
      <c r="B3122" t="s">
        <v>112</v>
      </c>
      <c r="C3122" t="s">
        <v>115</v>
      </c>
      <c r="D3122" t="s">
        <v>11</v>
      </c>
      <c r="E3122" t="s">
        <v>9</v>
      </c>
      <c r="F3122">
        <v>678</v>
      </c>
      <c r="G3122">
        <v>693</v>
      </c>
    </row>
    <row r="3123" spans="1:7" x14ac:dyDescent="0.25">
      <c r="A3123">
        <v>3121</v>
      </c>
      <c r="B3123" t="s">
        <v>112</v>
      </c>
      <c r="C3123" t="s">
        <v>115</v>
      </c>
      <c r="D3123" t="s">
        <v>11</v>
      </c>
      <c r="E3123" t="s">
        <v>9</v>
      </c>
      <c r="F3123">
        <v>943</v>
      </c>
      <c r="G3123">
        <v>962</v>
      </c>
    </row>
    <row r="3124" spans="1:7" x14ac:dyDescent="0.25">
      <c r="A3124">
        <v>3122</v>
      </c>
      <c r="B3124" t="s">
        <v>112</v>
      </c>
      <c r="C3124" t="s">
        <v>115</v>
      </c>
      <c r="D3124" t="s">
        <v>11</v>
      </c>
      <c r="E3124" t="s">
        <v>10</v>
      </c>
      <c r="F3124">
        <v>74</v>
      </c>
      <c r="G3124">
        <v>84</v>
      </c>
    </row>
    <row r="3125" spans="1:7" x14ac:dyDescent="0.25">
      <c r="A3125">
        <v>3123</v>
      </c>
      <c r="B3125" t="s">
        <v>112</v>
      </c>
      <c r="C3125" t="s">
        <v>115</v>
      </c>
      <c r="D3125" t="s">
        <v>11</v>
      </c>
      <c r="E3125" t="s">
        <v>10</v>
      </c>
      <c r="F3125">
        <v>328</v>
      </c>
      <c r="G3125">
        <v>337</v>
      </c>
    </row>
    <row r="3126" spans="1:7" x14ac:dyDescent="0.25">
      <c r="A3126">
        <v>3124</v>
      </c>
      <c r="B3126" t="s">
        <v>112</v>
      </c>
      <c r="C3126" t="s">
        <v>115</v>
      </c>
      <c r="D3126" t="s">
        <v>11</v>
      </c>
      <c r="E3126" t="s">
        <v>10</v>
      </c>
      <c r="F3126">
        <v>591</v>
      </c>
      <c r="G3126">
        <v>599</v>
      </c>
    </row>
    <row r="3127" spans="1:7" x14ac:dyDescent="0.25">
      <c r="A3127">
        <v>3125</v>
      </c>
      <c r="B3127" t="s">
        <v>112</v>
      </c>
      <c r="C3127" t="s">
        <v>115</v>
      </c>
      <c r="D3127" t="s">
        <v>11</v>
      </c>
      <c r="E3127" t="s">
        <v>10</v>
      </c>
      <c r="F3127">
        <v>854</v>
      </c>
      <c r="G3127">
        <v>863</v>
      </c>
    </row>
    <row r="3128" spans="1:7" x14ac:dyDescent="0.25">
      <c r="A3128">
        <v>3126</v>
      </c>
      <c r="B3128" t="s">
        <v>112</v>
      </c>
      <c r="C3128" t="s">
        <v>115</v>
      </c>
      <c r="D3128" t="s">
        <v>11</v>
      </c>
      <c r="E3128" t="s">
        <v>10</v>
      </c>
      <c r="F3128">
        <v>1144</v>
      </c>
      <c r="G3128">
        <v>1153</v>
      </c>
    </row>
    <row r="3129" spans="1:7" x14ac:dyDescent="0.25">
      <c r="A3129">
        <v>3127</v>
      </c>
      <c r="B3129" t="s">
        <v>112</v>
      </c>
      <c r="C3129" t="s">
        <v>115</v>
      </c>
      <c r="D3129" t="s">
        <v>12</v>
      </c>
      <c r="E3129" t="s">
        <v>9</v>
      </c>
      <c r="F3129">
        <v>40</v>
      </c>
      <c r="G3129">
        <v>46</v>
      </c>
    </row>
    <row r="3130" spans="1:7" x14ac:dyDescent="0.25">
      <c r="A3130">
        <v>3128</v>
      </c>
      <c r="B3130" t="s">
        <v>112</v>
      </c>
      <c r="C3130" t="s">
        <v>115</v>
      </c>
      <c r="D3130" t="s">
        <v>12</v>
      </c>
      <c r="E3130" t="s">
        <v>9</v>
      </c>
      <c r="F3130">
        <v>299</v>
      </c>
      <c r="G3130">
        <v>308</v>
      </c>
    </row>
    <row r="3131" spans="1:7" x14ac:dyDescent="0.25">
      <c r="A3131">
        <v>3129</v>
      </c>
      <c r="B3131" t="s">
        <v>112</v>
      </c>
      <c r="C3131" t="s">
        <v>115</v>
      </c>
      <c r="D3131" t="s">
        <v>12</v>
      </c>
      <c r="E3131" t="s">
        <v>9</v>
      </c>
      <c r="F3131">
        <v>559</v>
      </c>
      <c r="G3131">
        <v>566</v>
      </c>
    </row>
    <row r="3132" spans="1:7" x14ac:dyDescent="0.25">
      <c r="A3132">
        <v>3130</v>
      </c>
      <c r="B3132" t="s">
        <v>112</v>
      </c>
      <c r="C3132" t="s">
        <v>115</v>
      </c>
      <c r="D3132" t="s">
        <v>12</v>
      </c>
      <c r="E3132" t="s">
        <v>9</v>
      </c>
      <c r="F3132">
        <v>804</v>
      </c>
      <c r="G3132">
        <v>826</v>
      </c>
    </row>
    <row r="3133" spans="1:7" x14ac:dyDescent="0.25">
      <c r="A3133">
        <v>3131</v>
      </c>
      <c r="B3133" t="s">
        <v>112</v>
      </c>
      <c r="C3133" t="s">
        <v>115</v>
      </c>
      <c r="D3133" t="s">
        <v>12</v>
      </c>
      <c r="E3133" t="s">
        <v>9</v>
      </c>
      <c r="F3133">
        <v>1102</v>
      </c>
      <c r="G3133">
        <v>1106</v>
      </c>
    </row>
    <row r="3134" spans="1:7" x14ac:dyDescent="0.25">
      <c r="A3134">
        <v>3132</v>
      </c>
      <c r="B3134" t="s">
        <v>112</v>
      </c>
      <c r="C3134" t="s">
        <v>115</v>
      </c>
      <c r="D3134" t="s">
        <v>12</v>
      </c>
      <c r="E3134" t="s">
        <v>10</v>
      </c>
      <c r="F3134">
        <v>199</v>
      </c>
      <c r="G3134">
        <v>211</v>
      </c>
    </row>
    <row r="3135" spans="1:7" x14ac:dyDescent="0.25">
      <c r="A3135">
        <v>3133</v>
      </c>
      <c r="B3135" t="s">
        <v>112</v>
      </c>
      <c r="C3135" t="s">
        <v>115</v>
      </c>
      <c r="D3135" t="s">
        <v>12</v>
      </c>
      <c r="E3135" t="s">
        <v>10</v>
      </c>
      <c r="F3135">
        <v>454</v>
      </c>
      <c r="G3135">
        <v>466</v>
      </c>
    </row>
    <row r="3136" spans="1:7" x14ac:dyDescent="0.25">
      <c r="A3136">
        <v>3134</v>
      </c>
      <c r="B3136" t="s">
        <v>112</v>
      </c>
      <c r="C3136" t="s">
        <v>115</v>
      </c>
      <c r="D3136" t="s">
        <v>12</v>
      </c>
      <c r="E3136" t="s">
        <v>10</v>
      </c>
      <c r="F3136">
        <v>717</v>
      </c>
      <c r="G3136">
        <v>729</v>
      </c>
    </row>
    <row r="3137" spans="1:7" x14ac:dyDescent="0.25">
      <c r="A3137">
        <v>3135</v>
      </c>
      <c r="B3137" t="s">
        <v>112</v>
      </c>
      <c r="C3137" t="s">
        <v>115</v>
      </c>
      <c r="D3137" t="s">
        <v>12</v>
      </c>
      <c r="E3137" t="s">
        <v>10</v>
      </c>
      <c r="F3137">
        <v>989</v>
      </c>
      <c r="G3137">
        <v>1000</v>
      </c>
    </row>
    <row r="3138" spans="1:7" x14ac:dyDescent="0.25">
      <c r="A3138">
        <v>3136</v>
      </c>
      <c r="B3138" t="s">
        <v>112</v>
      </c>
      <c r="C3138" t="s">
        <v>115</v>
      </c>
      <c r="D3138" t="s">
        <v>13</v>
      </c>
      <c r="E3138" t="s">
        <v>9</v>
      </c>
      <c r="F3138">
        <v>172</v>
      </c>
      <c r="G3138">
        <v>180</v>
      </c>
    </row>
    <row r="3139" spans="1:7" x14ac:dyDescent="0.25">
      <c r="A3139">
        <v>3137</v>
      </c>
      <c r="B3139" t="s">
        <v>112</v>
      </c>
      <c r="C3139" t="s">
        <v>115</v>
      </c>
      <c r="D3139" t="s">
        <v>13</v>
      </c>
      <c r="E3139" t="s">
        <v>9</v>
      </c>
      <c r="F3139">
        <v>419</v>
      </c>
      <c r="G3139">
        <v>435</v>
      </c>
    </row>
    <row r="3140" spans="1:7" x14ac:dyDescent="0.25">
      <c r="A3140">
        <v>3138</v>
      </c>
      <c r="B3140" t="s">
        <v>112</v>
      </c>
      <c r="C3140" t="s">
        <v>115</v>
      </c>
      <c r="D3140" t="s">
        <v>13</v>
      </c>
      <c r="E3140" t="s">
        <v>9</v>
      </c>
      <c r="F3140">
        <v>678</v>
      </c>
      <c r="G3140">
        <v>695</v>
      </c>
    </row>
    <row r="3141" spans="1:7" x14ac:dyDescent="0.25">
      <c r="A3141">
        <v>3139</v>
      </c>
      <c r="B3141" t="s">
        <v>112</v>
      </c>
      <c r="C3141" t="s">
        <v>115</v>
      </c>
      <c r="D3141" t="s">
        <v>13</v>
      </c>
      <c r="E3141" t="s">
        <v>9</v>
      </c>
      <c r="F3141">
        <v>943</v>
      </c>
      <c r="G3141">
        <v>960</v>
      </c>
    </row>
    <row r="3142" spans="1:7" x14ac:dyDescent="0.25">
      <c r="A3142">
        <v>3140</v>
      </c>
      <c r="B3142" t="s">
        <v>112</v>
      </c>
      <c r="C3142" t="s">
        <v>115</v>
      </c>
      <c r="D3142" t="s">
        <v>13</v>
      </c>
      <c r="E3142" t="s">
        <v>10</v>
      </c>
      <c r="F3142">
        <v>74</v>
      </c>
      <c r="G3142">
        <v>82</v>
      </c>
    </row>
    <row r="3143" spans="1:7" x14ac:dyDescent="0.25">
      <c r="A3143">
        <v>3141</v>
      </c>
      <c r="B3143" t="s">
        <v>112</v>
      </c>
      <c r="C3143" t="s">
        <v>115</v>
      </c>
      <c r="D3143" t="s">
        <v>13</v>
      </c>
      <c r="E3143" t="s">
        <v>10</v>
      </c>
      <c r="F3143">
        <v>328</v>
      </c>
      <c r="G3143">
        <v>338</v>
      </c>
    </row>
    <row r="3144" spans="1:7" x14ac:dyDescent="0.25">
      <c r="A3144">
        <v>3142</v>
      </c>
      <c r="B3144" t="s">
        <v>112</v>
      </c>
      <c r="C3144" t="s">
        <v>115</v>
      </c>
      <c r="D3144" t="s">
        <v>13</v>
      </c>
      <c r="E3144" t="s">
        <v>10</v>
      </c>
      <c r="F3144">
        <v>591</v>
      </c>
      <c r="G3144">
        <v>599</v>
      </c>
    </row>
    <row r="3145" spans="1:7" x14ac:dyDescent="0.25">
      <c r="A3145">
        <v>3143</v>
      </c>
      <c r="B3145" t="s">
        <v>112</v>
      </c>
      <c r="C3145" t="s">
        <v>115</v>
      </c>
      <c r="D3145" t="s">
        <v>13</v>
      </c>
      <c r="E3145" t="s">
        <v>10</v>
      </c>
      <c r="F3145">
        <v>854</v>
      </c>
      <c r="G3145">
        <v>864</v>
      </c>
    </row>
    <row r="3146" spans="1:7" x14ac:dyDescent="0.25">
      <c r="A3146">
        <v>3144</v>
      </c>
      <c r="B3146" t="s">
        <v>112</v>
      </c>
      <c r="C3146" t="s">
        <v>115</v>
      </c>
      <c r="D3146" t="s">
        <v>13</v>
      </c>
      <c r="E3146" t="s">
        <v>10</v>
      </c>
      <c r="F3146">
        <v>1144</v>
      </c>
      <c r="G3146">
        <v>1153</v>
      </c>
    </row>
    <row r="3147" spans="1:7" x14ac:dyDescent="0.25">
      <c r="A3147">
        <v>3145</v>
      </c>
      <c r="B3147" t="s">
        <v>116</v>
      </c>
      <c r="C3147" t="s">
        <v>117</v>
      </c>
      <c r="D3147" t="s">
        <v>8</v>
      </c>
      <c r="E3147" t="s">
        <v>9</v>
      </c>
      <c r="F3147">
        <v>97</v>
      </c>
      <c r="G3147">
        <v>99</v>
      </c>
    </row>
    <row r="3148" spans="1:7" x14ac:dyDescent="0.25">
      <c r="A3148">
        <v>3146</v>
      </c>
      <c r="B3148" t="s">
        <v>116</v>
      </c>
      <c r="C3148" t="s">
        <v>117</v>
      </c>
      <c r="D3148" t="s">
        <v>8</v>
      </c>
      <c r="E3148" t="s">
        <v>9</v>
      </c>
      <c r="F3148">
        <v>105</v>
      </c>
    </row>
    <row r="3149" spans="1:7" x14ac:dyDescent="0.25">
      <c r="A3149">
        <v>3147</v>
      </c>
      <c r="B3149" t="s">
        <v>116</v>
      </c>
      <c r="C3149" t="s">
        <v>117</v>
      </c>
      <c r="D3149" t="s">
        <v>8</v>
      </c>
      <c r="E3149" t="s">
        <v>9</v>
      </c>
      <c r="F3149">
        <v>267</v>
      </c>
      <c r="G3149">
        <v>265</v>
      </c>
    </row>
    <row r="3150" spans="1:7" x14ac:dyDescent="0.25">
      <c r="A3150">
        <v>3148</v>
      </c>
      <c r="B3150" t="s">
        <v>116</v>
      </c>
      <c r="C3150" t="s">
        <v>117</v>
      </c>
      <c r="D3150" t="s">
        <v>8</v>
      </c>
      <c r="E3150" t="s">
        <v>9</v>
      </c>
      <c r="F3150">
        <v>430</v>
      </c>
      <c r="G3150">
        <v>429</v>
      </c>
    </row>
    <row r="3151" spans="1:7" x14ac:dyDescent="0.25">
      <c r="A3151">
        <v>3149</v>
      </c>
      <c r="B3151" t="s">
        <v>116</v>
      </c>
      <c r="C3151" t="s">
        <v>117</v>
      </c>
      <c r="D3151" t="s">
        <v>8</v>
      </c>
      <c r="E3151" t="s">
        <v>9</v>
      </c>
      <c r="F3151">
        <v>615</v>
      </c>
      <c r="G3151">
        <v>610</v>
      </c>
    </row>
    <row r="3152" spans="1:7" x14ac:dyDescent="0.25">
      <c r="A3152">
        <v>3150</v>
      </c>
      <c r="B3152" t="s">
        <v>116</v>
      </c>
      <c r="C3152" t="s">
        <v>117</v>
      </c>
      <c r="D3152" t="s">
        <v>8</v>
      </c>
      <c r="E3152" t="s">
        <v>10</v>
      </c>
      <c r="F3152">
        <v>33</v>
      </c>
      <c r="G3152">
        <v>34</v>
      </c>
    </row>
    <row r="3153" spans="1:7" x14ac:dyDescent="0.25">
      <c r="A3153">
        <v>3151</v>
      </c>
      <c r="B3153" t="s">
        <v>116</v>
      </c>
      <c r="C3153" t="s">
        <v>117</v>
      </c>
      <c r="D3153" t="s">
        <v>8</v>
      </c>
      <c r="E3153" t="s">
        <v>10</v>
      </c>
      <c r="F3153">
        <v>200</v>
      </c>
      <c r="G3153">
        <v>202</v>
      </c>
    </row>
    <row r="3154" spans="1:7" x14ac:dyDescent="0.25">
      <c r="A3154">
        <v>3152</v>
      </c>
      <c r="B3154" t="s">
        <v>116</v>
      </c>
      <c r="C3154" t="s">
        <v>117</v>
      </c>
      <c r="D3154" t="s">
        <v>8</v>
      </c>
      <c r="E3154" t="s">
        <v>10</v>
      </c>
      <c r="F3154">
        <v>363</v>
      </c>
      <c r="G3154">
        <v>365</v>
      </c>
    </row>
    <row r="3155" spans="1:7" x14ac:dyDescent="0.25">
      <c r="A3155">
        <v>3153</v>
      </c>
      <c r="B3155" t="s">
        <v>116</v>
      </c>
      <c r="C3155" t="s">
        <v>117</v>
      </c>
      <c r="D3155" t="s">
        <v>8</v>
      </c>
      <c r="E3155" t="s">
        <v>10</v>
      </c>
      <c r="F3155">
        <v>529</v>
      </c>
      <c r="G3155">
        <v>533</v>
      </c>
    </row>
    <row r="3156" spans="1:7" x14ac:dyDescent="0.25">
      <c r="A3156">
        <v>3154</v>
      </c>
      <c r="B3156" t="s">
        <v>116</v>
      </c>
      <c r="C3156" t="s">
        <v>117</v>
      </c>
      <c r="D3156" t="s">
        <v>8</v>
      </c>
      <c r="E3156" t="s">
        <v>10</v>
      </c>
      <c r="F3156">
        <v>537</v>
      </c>
    </row>
    <row r="3157" spans="1:7" x14ac:dyDescent="0.25">
      <c r="A3157">
        <v>3155</v>
      </c>
      <c r="B3157" t="s">
        <v>116</v>
      </c>
      <c r="C3157" t="s">
        <v>117</v>
      </c>
      <c r="D3157" t="s">
        <v>11</v>
      </c>
      <c r="E3157" t="s">
        <v>9</v>
      </c>
      <c r="F3157">
        <v>184</v>
      </c>
      <c r="G3157">
        <v>184</v>
      </c>
    </row>
    <row r="3158" spans="1:7" x14ac:dyDescent="0.25">
      <c r="A3158">
        <v>3156</v>
      </c>
      <c r="B3158" t="s">
        <v>116</v>
      </c>
      <c r="C3158" t="s">
        <v>117</v>
      </c>
      <c r="D3158" t="s">
        <v>11</v>
      </c>
      <c r="E3158" t="s">
        <v>9</v>
      </c>
      <c r="F3158">
        <v>349</v>
      </c>
      <c r="G3158">
        <v>348</v>
      </c>
    </row>
    <row r="3159" spans="1:7" x14ac:dyDescent="0.25">
      <c r="A3159">
        <v>3157</v>
      </c>
      <c r="B3159" t="s">
        <v>116</v>
      </c>
      <c r="C3159" t="s">
        <v>117</v>
      </c>
      <c r="D3159" t="s">
        <v>11</v>
      </c>
      <c r="E3159" t="s">
        <v>9</v>
      </c>
      <c r="F3159">
        <v>516</v>
      </c>
      <c r="G3159">
        <v>515</v>
      </c>
    </row>
    <row r="3160" spans="1:7" x14ac:dyDescent="0.25">
      <c r="A3160">
        <v>3158</v>
      </c>
      <c r="B3160" t="s">
        <v>116</v>
      </c>
      <c r="C3160" t="s">
        <v>117</v>
      </c>
      <c r="D3160" t="s">
        <v>11</v>
      </c>
      <c r="E3160" t="s">
        <v>9</v>
      </c>
      <c r="G3160">
        <v>15</v>
      </c>
    </row>
    <row r="3161" spans="1:7" x14ac:dyDescent="0.25">
      <c r="A3161">
        <v>3159</v>
      </c>
      <c r="B3161" t="s">
        <v>116</v>
      </c>
      <c r="C3161" t="s">
        <v>117</v>
      </c>
      <c r="D3161" t="s">
        <v>11</v>
      </c>
      <c r="E3161" t="s">
        <v>10</v>
      </c>
      <c r="F3161">
        <v>119</v>
      </c>
      <c r="G3161">
        <v>118</v>
      </c>
    </row>
    <row r="3162" spans="1:7" x14ac:dyDescent="0.25">
      <c r="A3162">
        <v>3160</v>
      </c>
      <c r="B3162" t="s">
        <v>116</v>
      </c>
      <c r="C3162" t="s">
        <v>117</v>
      </c>
      <c r="D3162" t="s">
        <v>11</v>
      </c>
      <c r="E3162" t="s">
        <v>10</v>
      </c>
      <c r="F3162">
        <v>283</v>
      </c>
      <c r="G3162">
        <v>281</v>
      </c>
    </row>
    <row r="3163" spans="1:7" x14ac:dyDescent="0.25">
      <c r="A3163">
        <v>3161</v>
      </c>
      <c r="B3163" t="s">
        <v>116</v>
      </c>
      <c r="C3163" t="s">
        <v>117</v>
      </c>
      <c r="D3163" t="s">
        <v>11</v>
      </c>
      <c r="E3163" t="s">
        <v>10</v>
      </c>
      <c r="F3163">
        <v>448</v>
      </c>
      <c r="G3163">
        <v>446</v>
      </c>
    </row>
    <row r="3164" spans="1:7" x14ac:dyDescent="0.25">
      <c r="A3164">
        <v>3162</v>
      </c>
      <c r="B3164" t="s">
        <v>116</v>
      </c>
      <c r="C3164" t="s">
        <v>117</v>
      </c>
      <c r="D3164" t="s">
        <v>11</v>
      </c>
      <c r="E3164" t="s">
        <v>10</v>
      </c>
      <c r="F3164">
        <v>632</v>
      </c>
      <c r="G3164">
        <v>629</v>
      </c>
    </row>
    <row r="3165" spans="1:7" x14ac:dyDescent="0.25">
      <c r="A3165">
        <v>3163</v>
      </c>
      <c r="B3165" t="s">
        <v>116</v>
      </c>
      <c r="C3165" t="s">
        <v>117</v>
      </c>
      <c r="D3165" t="s">
        <v>12</v>
      </c>
      <c r="E3165" t="s">
        <v>9</v>
      </c>
      <c r="F3165">
        <v>97</v>
      </c>
      <c r="G3165">
        <v>99</v>
      </c>
    </row>
    <row r="3166" spans="1:7" x14ac:dyDescent="0.25">
      <c r="A3166">
        <v>3164</v>
      </c>
      <c r="B3166" t="s">
        <v>116</v>
      </c>
      <c r="C3166" t="s">
        <v>117</v>
      </c>
      <c r="D3166" t="s">
        <v>12</v>
      </c>
      <c r="E3166" t="s">
        <v>9</v>
      </c>
      <c r="F3166">
        <v>105</v>
      </c>
    </row>
    <row r="3167" spans="1:7" x14ac:dyDescent="0.25">
      <c r="A3167">
        <v>3165</v>
      </c>
      <c r="B3167" t="s">
        <v>116</v>
      </c>
      <c r="C3167" t="s">
        <v>117</v>
      </c>
      <c r="D3167" t="s">
        <v>12</v>
      </c>
      <c r="E3167" t="s">
        <v>9</v>
      </c>
      <c r="F3167">
        <v>267</v>
      </c>
      <c r="G3167">
        <v>265</v>
      </c>
    </row>
    <row r="3168" spans="1:7" x14ac:dyDescent="0.25">
      <c r="A3168">
        <v>3166</v>
      </c>
      <c r="B3168" t="s">
        <v>116</v>
      </c>
      <c r="C3168" t="s">
        <v>117</v>
      </c>
      <c r="D3168" t="s">
        <v>12</v>
      </c>
      <c r="E3168" t="s">
        <v>9</v>
      </c>
      <c r="F3168">
        <v>430</v>
      </c>
      <c r="G3168">
        <v>429</v>
      </c>
    </row>
    <row r="3169" spans="1:7" x14ac:dyDescent="0.25">
      <c r="A3169">
        <v>3167</v>
      </c>
      <c r="B3169" t="s">
        <v>116</v>
      </c>
      <c r="C3169" t="s">
        <v>117</v>
      </c>
      <c r="D3169" t="s">
        <v>12</v>
      </c>
      <c r="E3169" t="s">
        <v>9</v>
      </c>
      <c r="F3169">
        <v>615</v>
      </c>
      <c r="G3169">
        <v>610</v>
      </c>
    </row>
    <row r="3170" spans="1:7" x14ac:dyDescent="0.25">
      <c r="A3170">
        <v>3168</v>
      </c>
      <c r="B3170" t="s">
        <v>116</v>
      </c>
      <c r="C3170" t="s">
        <v>117</v>
      </c>
      <c r="D3170" t="s">
        <v>12</v>
      </c>
      <c r="E3170" t="s">
        <v>10</v>
      </c>
      <c r="F3170">
        <v>33</v>
      </c>
      <c r="G3170">
        <v>34</v>
      </c>
    </row>
    <row r="3171" spans="1:7" x14ac:dyDescent="0.25">
      <c r="A3171">
        <v>3169</v>
      </c>
      <c r="B3171" t="s">
        <v>116</v>
      </c>
      <c r="C3171" t="s">
        <v>117</v>
      </c>
      <c r="D3171" t="s">
        <v>12</v>
      </c>
      <c r="E3171" t="s">
        <v>10</v>
      </c>
      <c r="F3171">
        <v>200</v>
      </c>
      <c r="G3171">
        <v>200</v>
      </c>
    </row>
    <row r="3172" spans="1:7" x14ac:dyDescent="0.25">
      <c r="A3172">
        <v>3170</v>
      </c>
      <c r="B3172" t="s">
        <v>116</v>
      </c>
      <c r="C3172" t="s">
        <v>117</v>
      </c>
      <c r="D3172" t="s">
        <v>12</v>
      </c>
      <c r="E3172" t="s">
        <v>10</v>
      </c>
      <c r="F3172">
        <v>363</v>
      </c>
      <c r="G3172">
        <v>364</v>
      </c>
    </row>
    <row r="3173" spans="1:7" x14ac:dyDescent="0.25">
      <c r="A3173">
        <v>3171</v>
      </c>
      <c r="B3173" t="s">
        <v>116</v>
      </c>
      <c r="C3173" t="s">
        <v>117</v>
      </c>
      <c r="D3173" t="s">
        <v>12</v>
      </c>
      <c r="E3173" t="s">
        <v>10</v>
      </c>
      <c r="F3173">
        <v>529</v>
      </c>
      <c r="G3173">
        <v>532</v>
      </c>
    </row>
    <row r="3174" spans="1:7" x14ac:dyDescent="0.25">
      <c r="A3174">
        <v>3172</v>
      </c>
      <c r="B3174" t="s">
        <v>116</v>
      </c>
      <c r="C3174" t="s">
        <v>117</v>
      </c>
      <c r="D3174" t="s">
        <v>12</v>
      </c>
      <c r="E3174" t="s">
        <v>10</v>
      </c>
      <c r="F3174">
        <v>537</v>
      </c>
    </row>
    <row r="3175" spans="1:7" x14ac:dyDescent="0.25">
      <c r="A3175">
        <v>3173</v>
      </c>
      <c r="B3175" t="s">
        <v>116</v>
      </c>
      <c r="C3175" t="s">
        <v>117</v>
      </c>
      <c r="D3175" t="s">
        <v>13</v>
      </c>
      <c r="E3175" t="s">
        <v>9</v>
      </c>
      <c r="F3175">
        <v>184</v>
      </c>
      <c r="G3175">
        <v>182</v>
      </c>
    </row>
    <row r="3176" spans="1:7" x14ac:dyDescent="0.25">
      <c r="A3176">
        <v>3174</v>
      </c>
      <c r="B3176" t="s">
        <v>116</v>
      </c>
      <c r="C3176" t="s">
        <v>117</v>
      </c>
      <c r="D3176" t="s">
        <v>13</v>
      </c>
      <c r="E3176" t="s">
        <v>9</v>
      </c>
      <c r="F3176">
        <v>349</v>
      </c>
      <c r="G3176">
        <v>347</v>
      </c>
    </row>
    <row r="3177" spans="1:7" x14ac:dyDescent="0.25">
      <c r="A3177">
        <v>3175</v>
      </c>
      <c r="B3177" t="s">
        <v>116</v>
      </c>
      <c r="C3177" t="s">
        <v>117</v>
      </c>
      <c r="D3177" t="s">
        <v>13</v>
      </c>
      <c r="E3177" t="s">
        <v>9</v>
      </c>
      <c r="F3177">
        <v>516</v>
      </c>
      <c r="G3177">
        <v>515</v>
      </c>
    </row>
    <row r="3178" spans="1:7" x14ac:dyDescent="0.25">
      <c r="A3178">
        <v>3176</v>
      </c>
      <c r="B3178" t="s">
        <v>116</v>
      </c>
      <c r="C3178" t="s">
        <v>117</v>
      </c>
      <c r="D3178" t="s">
        <v>13</v>
      </c>
      <c r="E3178" t="s">
        <v>9</v>
      </c>
      <c r="G3178">
        <v>12</v>
      </c>
    </row>
    <row r="3179" spans="1:7" x14ac:dyDescent="0.25">
      <c r="A3179">
        <v>3177</v>
      </c>
      <c r="B3179" t="s">
        <v>116</v>
      </c>
      <c r="C3179" t="s">
        <v>117</v>
      </c>
      <c r="D3179" t="s">
        <v>13</v>
      </c>
      <c r="E3179" t="s">
        <v>10</v>
      </c>
      <c r="F3179">
        <v>119</v>
      </c>
      <c r="G3179">
        <v>114</v>
      </c>
    </row>
    <row r="3180" spans="1:7" x14ac:dyDescent="0.25">
      <c r="A3180">
        <v>3178</v>
      </c>
      <c r="B3180" t="s">
        <v>116</v>
      </c>
      <c r="C3180" t="s">
        <v>117</v>
      </c>
      <c r="D3180" t="s">
        <v>13</v>
      </c>
      <c r="E3180" t="s">
        <v>10</v>
      </c>
      <c r="F3180">
        <v>283</v>
      </c>
      <c r="G3180">
        <v>278</v>
      </c>
    </row>
    <row r="3181" spans="1:7" x14ac:dyDescent="0.25">
      <c r="A3181">
        <v>3179</v>
      </c>
      <c r="B3181" t="s">
        <v>116</v>
      </c>
      <c r="C3181" t="s">
        <v>117</v>
      </c>
      <c r="D3181" t="s">
        <v>13</v>
      </c>
      <c r="E3181" t="s">
        <v>10</v>
      </c>
      <c r="F3181">
        <v>448</v>
      </c>
      <c r="G3181">
        <v>442</v>
      </c>
    </row>
    <row r="3182" spans="1:7" x14ac:dyDescent="0.25">
      <c r="A3182">
        <v>3180</v>
      </c>
      <c r="B3182" t="s">
        <v>116</v>
      </c>
      <c r="C3182" t="s">
        <v>117</v>
      </c>
      <c r="D3182" t="s">
        <v>13</v>
      </c>
      <c r="E3182" t="s">
        <v>10</v>
      </c>
      <c r="F3182">
        <v>632</v>
      </c>
      <c r="G3182">
        <v>631</v>
      </c>
    </row>
    <row r="3183" spans="1:7" x14ac:dyDescent="0.25">
      <c r="A3183">
        <v>3181</v>
      </c>
      <c r="B3183" t="s">
        <v>116</v>
      </c>
      <c r="C3183" t="s">
        <v>118</v>
      </c>
      <c r="D3183" t="s">
        <v>8</v>
      </c>
      <c r="E3183" t="s">
        <v>9</v>
      </c>
      <c r="F3183">
        <v>142</v>
      </c>
      <c r="G3183">
        <v>143</v>
      </c>
    </row>
    <row r="3184" spans="1:7" x14ac:dyDescent="0.25">
      <c r="A3184">
        <v>3182</v>
      </c>
      <c r="B3184" t="s">
        <v>116</v>
      </c>
      <c r="C3184" t="s">
        <v>118</v>
      </c>
      <c r="D3184" t="s">
        <v>8</v>
      </c>
      <c r="E3184" t="s">
        <v>9</v>
      </c>
      <c r="F3184">
        <v>357</v>
      </c>
      <c r="G3184">
        <v>357</v>
      </c>
    </row>
    <row r="3185" spans="1:7" x14ac:dyDescent="0.25">
      <c r="A3185">
        <v>3183</v>
      </c>
      <c r="B3185" t="s">
        <v>116</v>
      </c>
      <c r="C3185" t="s">
        <v>118</v>
      </c>
      <c r="D3185" t="s">
        <v>8</v>
      </c>
      <c r="E3185" t="s">
        <v>9</v>
      </c>
      <c r="F3185">
        <v>570</v>
      </c>
      <c r="G3185">
        <v>570</v>
      </c>
    </row>
    <row r="3186" spans="1:7" x14ac:dyDescent="0.25">
      <c r="A3186">
        <v>3184</v>
      </c>
      <c r="B3186" t="s">
        <v>116</v>
      </c>
      <c r="C3186" t="s">
        <v>118</v>
      </c>
      <c r="D3186" t="s">
        <v>8</v>
      </c>
      <c r="E3186" t="s">
        <v>9</v>
      </c>
      <c r="F3186">
        <v>803</v>
      </c>
      <c r="G3186">
        <v>804</v>
      </c>
    </row>
    <row r="3187" spans="1:7" x14ac:dyDescent="0.25">
      <c r="A3187">
        <v>3185</v>
      </c>
      <c r="B3187" t="s">
        <v>116</v>
      </c>
      <c r="C3187" t="s">
        <v>118</v>
      </c>
      <c r="D3187" t="s">
        <v>8</v>
      </c>
      <c r="E3187" t="s">
        <v>10</v>
      </c>
      <c r="F3187">
        <v>55</v>
      </c>
      <c r="G3187">
        <v>58</v>
      </c>
    </row>
    <row r="3188" spans="1:7" x14ac:dyDescent="0.25">
      <c r="A3188">
        <v>3186</v>
      </c>
      <c r="B3188" t="s">
        <v>116</v>
      </c>
      <c r="C3188" t="s">
        <v>118</v>
      </c>
      <c r="D3188" t="s">
        <v>8</v>
      </c>
      <c r="E3188" t="s">
        <v>10</v>
      </c>
      <c r="F3188">
        <v>276</v>
      </c>
      <c r="G3188">
        <v>279</v>
      </c>
    </row>
    <row r="3189" spans="1:7" x14ac:dyDescent="0.25">
      <c r="A3189">
        <v>3187</v>
      </c>
      <c r="B3189" t="s">
        <v>116</v>
      </c>
      <c r="C3189" t="s">
        <v>118</v>
      </c>
      <c r="D3189" t="s">
        <v>8</v>
      </c>
      <c r="E3189" t="s">
        <v>10</v>
      </c>
      <c r="F3189">
        <v>490</v>
      </c>
      <c r="G3189">
        <v>494</v>
      </c>
    </row>
    <row r="3190" spans="1:7" x14ac:dyDescent="0.25">
      <c r="A3190">
        <v>3188</v>
      </c>
      <c r="B3190" t="s">
        <v>116</v>
      </c>
      <c r="C3190" t="s">
        <v>118</v>
      </c>
      <c r="D3190" t="s">
        <v>8</v>
      </c>
      <c r="E3190" t="s">
        <v>10</v>
      </c>
      <c r="F3190">
        <v>710</v>
      </c>
      <c r="G3190">
        <v>710</v>
      </c>
    </row>
    <row r="3191" spans="1:7" x14ac:dyDescent="0.25">
      <c r="A3191">
        <v>3189</v>
      </c>
      <c r="B3191" t="s">
        <v>116</v>
      </c>
      <c r="C3191" t="s">
        <v>118</v>
      </c>
      <c r="D3191" t="s">
        <v>11</v>
      </c>
      <c r="E3191" t="s">
        <v>9</v>
      </c>
      <c r="F3191">
        <v>31</v>
      </c>
      <c r="G3191">
        <v>31</v>
      </c>
    </row>
    <row r="3192" spans="1:7" x14ac:dyDescent="0.25">
      <c r="A3192">
        <v>3190</v>
      </c>
      <c r="B3192" t="s">
        <v>116</v>
      </c>
      <c r="C3192" t="s">
        <v>118</v>
      </c>
      <c r="D3192" t="s">
        <v>11</v>
      </c>
      <c r="E3192" t="s">
        <v>9</v>
      </c>
      <c r="F3192">
        <v>249</v>
      </c>
      <c r="G3192">
        <v>250</v>
      </c>
    </row>
    <row r="3193" spans="1:7" x14ac:dyDescent="0.25">
      <c r="A3193">
        <v>3191</v>
      </c>
      <c r="B3193" t="s">
        <v>116</v>
      </c>
      <c r="C3193" t="s">
        <v>118</v>
      </c>
      <c r="D3193" t="s">
        <v>11</v>
      </c>
      <c r="E3193" t="s">
        <v>9</v>
      </c>
      <c r="F3193">
        <v>463</v>
      </c>
      <c r="G3193">
        <v>464</v>
      </c>
    </row>
    <row r="3194" spans="1:7" x14ac:dyDescent="0.25">
      <c r="A3194">
        <v>3192</v>
      </c>
      <c r="B3194" t="s">
        <v>116</v>
      </c>
      <c r="C3194" t="s">
        <v>118</v>
      </c>
      <c r="D3194" t="s">
        <v>11</v>
      </c>
      <c r="E3194" t="s">
        <v>9</v>
      </c>
      <c r="F3194">
        <v>680</v>
      </c>
      <c r="G3194">
        <v>679</v>
      </c>
    </row>
    <row r="3195" spans="1:7" x14ac:dyDescent="0.25">
      <c r="A3195">
        <v>3193</v>
      </c>
      <c r="B3195" t="s">
        <v>116</v>
      </c>
      <c r="C3195" t="s">
        <v>118</v>
      </c>
      <c r="D3195" t="s">
        <v>11</v>
      </c>
      <c r="E3195" t="s">
        <v>10</v>
      </c>
      <c r="F3195">
        <v>171</v>
      </c>
      <c r="G3195">
        <v>173</v>
      </c>
    </row>
    <row r="3196" spans="1:7" x14ac:dyDescent="0.25">
      <c r="A3196">
        <v>3194</v>
      </c>
      <c r="B3196" t="s">
        <v>116</v>
      </c>
      <c r="C3196" t="s">
        <v>118</v>
      </c>
      <c r="D3196" t="s">
        <v>11</v>
      </c>
      <c r="E3196" t="s">
        <v>10</v>
      </c>
      <c r="F3196">
        <v>385</v>
      </c>
      <c r="G3196">
        <v>386</v>
      </c>
    </row>
    <row r="3197" spans="1:7" x14ac:dyDescent="0.25">
      <c r="A3197">
        <v>3195</v>
      </c>
      <c r="B3197" t="s">
        <v>116</v>
      </c>
      <c r="C3197" t="s">
        <v>118</v>
      </c>
      <c r="D3197" t="s">
        <v>11</v>
      </c>
      <c r="E3197" t="s">
        <v>10</v>
      </c>
      <c r="F3197">
        <v>598</v>
      </c>
      <c r="G3197">
        <v>598</v>
      </c>
    </row>
    <row r="3198" spans="1:7" x14ac:dyDescent="0.25">
      <c r="A3198">
        <v>3196</v>
      </c>
      <c r="B3198" t="s">
        <v>116</v>
      </c>
      <c r="C3198" t="s">
        <v>118</v>
      </c>
      <c r="D3198" t="s">
        <v>11</v>
      </c>
      <c r="E3198" t="s">
        <v>10</v>
      </c>
      <c r="F3198">
        <v>834</v>
      </c>
      <c r="G3198">
        <v>834</v>
      </c>
    </row>
    <row r="3199" spans="1:7" x14ac:dyDescent="0.25">
      <c r="A3199">
        <v>3197</v>
      </c>
      <c r="B3199" t="s">
        <v>116</v>
      </c>
      <c r="C3199" t="s">
        <v>118</v>
      </c>
      <c r="D3199" t="s">
        <v>12</v>
      </c>
      <c r="E3199" t="s">
        <v>9</v>
      </c>
      <c r="F3199">
        <v>142</v>
      </c>
      <c r="G3199">
        <v>143</v>
      </c>
    </row>
    <row r="3200" spans="1:7" x14ac:dyDescent="0.25">
      <c r="A3200">
        <v>3198</v>
      </c>
      <c r="B3200" t="s">
        <v>116</v>
      </c>
      <c r="C3200" t="s">
        <v>118</v>
      </c>
      <c r="D3200" t="s">
        <v>12</v>
      </c>
      <c r="E3200" t="s">
        <v>9</v>
      </c>
      <c r="F3200">
        <v>357</v>
      </c>
      <c r="G3200">
        <v>358</v>
      </c>
    </row>
    <row r="3201" spans="1:7" x14ac:dyDescent="0.25">
      <c r="A3201">
        <v>3199</v>
      </c>
      <c r="B3201" t="s">
        <v>116</v>
      </c>
      <c r="C3201" t="s">
        <v>118</v>
      </c>
      <c r="D3201" t="s">
        <v>12</v>
      </c>
      <c r="E3201" t="s">
        <v>9</v>
      </c>
      <c r="F3201">
        <v>570</v>
      </c>
      <c r="G3201">
        <v>572</v>
      </c>
    </row>
    <row r="3202" spans="1:7" x14ac:dyDescent="0.25">
      <c r="A3202">
        <v>3200</v>
      </c>
      <c r="B3202" t="s">
        <v>116</v>
      </c>
      <c r="C3202" t="s">
        <v>118</v>
      </c>
      <c r="D3202" t="s">
        <v>12</v>
      </c>
      <c r="E3202" t="s">
        <v>9</v>
      </c>
      <c r="F3202">
        <v>803</v>
      </c>
      <c r="G3202">
        <v>801</v>
      </c>
    </row>
    <row r="3203" spans="1:7" x14ac:dyDescent="0.25">
      <c r="A3203">
        <v>3201</v>
      </c>
      <c r="B3203" t="s">
        <v>116</v>
      </c>
      <c r="C3203" t="s">
        <v>118</v>
      </c>
      <c r="D3203" t="s">
        <v>12</v>
      </c>
      <c r="E3203" t="s">
        <v>10</v>
      </c>
      <c r="F3203">
        <v>55</v>
      </c>
      <c r="G3203">
        <v>57</v>
      </c>
    </row>
    <row r="3204" spans="1:7" x14ac:dyDescent="0.25">
      <c r="A3204">
        <v>3202</v>
      </c>
      <c r="B3204" t="s">
        <v>116</v>
      </c>
      <c r="C3204" t="s">
        <v>118</v>
      </c>
      <c r="D3204" t="s">
        <v>12</v>
      </c>
      <c r="E3204" t="s">
        <v>10</v>
      </c>
      <c r="F3204">
        <v>276</v>
      </c>
      <c r="G3204">
        <v>279</v>
      </c>
    </row>
    <row r="3205" spans="1:7" x14ac:dyDescent="0.25">
      <c r="A3205">
        <v>3203</v>
      </c>
      <c r="B3205" t="s">
        <v>116</v>
      </c>
      <c r="C3205" t="s">
        <v>118</v>
      </c>
      <c r="D3205" t="s">
        <v>12</v>
      </c>
      <c r="E3205" t="s">
        <v>10</v>
      </c>
      <c r="F3205">
        <v>490</v>
      </c>
      <c r="G3205">
        <v>493</v>
      </c>
    </row>
    <row r="3206" spans="1:7" x14ac:dyDescent="0.25">
      <c r="A3206">
        <v>3204</v>
      </c>
      <c r="B3206" t="s">
        <v>116</v>
      </c>
      <c r="C3206" t="s">
        <v>118</v>
      </c>
      <c r="D3206" t="s">
        <v>12</v>
      </c>
      <c r="E3206" t="s">
        <v>10</v>
      </c>
      <c r="F3206">
        <v>710</v>
      </c>
      <c r="G3206">
        <v>713</v>
      </c>
    </row>
    <row r="3207" spans="1:7" x14ac:dyDescent="0.25">
      <c r="A3207">
        <v>3205</v>
      </c>
      <c r="B3207" t="s">
        <v>116</v>
      </c>
      <c r="C3207" t="s">
        <v>118</v>
      </c>
      <c r="D3207" t="s">
        <v>13</v>
      </c>
      <c r="E3207" t="s">
        <v>9</v>
      </c>
      <c r="F3207">
        <v>31</v>
      </c>
      <c r="G3207">
        <v>30</v>
      </c>
    </row>
    <row r="3208" spans="1:7" x14ac:dyDescent="0.25">
      <c r="A3208">
        <v>3206</v>
      </c>
      <c r="B3208" t="s">
        <v>116</v>
      </c>
      <c r="C3208" t="s">
        <v>118</v>
      </c>
      <c r="D3208" t="s">
        <v>13</v>
      </c>
      <c r="E3208" t="s">
        <v>9</v>
      </c>
      <c r="F3208">
        <v>249</v>
      </c>
      <c r="G3208">
        <v>249</v>
      </c>
    </row>
    <row r="3209" spans="1:7" x14ac:dyDescent="0.25">
      <c r="A3209">
        <v>3207</v>
      </c>
      <c r="B3209" t="s">
        <v>116</v>
      </c>
      <c r="C3209" t="s">
        <v>118</v>
      </c>
      <c r="D3209" t="s">
        <v>13</v>
      </c>
      <c r="E3209" t="s">
        <v>9</v>
      </c>
      <c r="F3209">
        <v>463</v>
      </c>
      <c r="G3209">
        <v>464</v>
      </c>
    </row>
    <row r="3210" spans="1:7" x14ac:dyDescent="0.25">
      <c r="A3210">
        <v>3208</v>
      </c>
      <c r="B3210" t="s">
        <v>116</v>
      </c>
      <c r="C3210" t="s">
        <v>118</v>
      </c>
      <c r="D3210" t="s">
        <v>13</v>
      </c>
      <c r="E3210" t="s">
        <v>9</v>
      </c>
      <c r="F3210">
        <v>680</v>
      </c>
      <c r="G3210">
        <v>681</v>
      </c>
    </row>
    <row r="3211" spans="1:7" x14ac:dyDescent="0.25">
      <c r="A3211">
        <v>3209</v>
      </c>
      <c r="B3211" t="s">
        <v>116</v>
      </c>
      <c r="C3211" t="s">
        <v>118</v>
      </c>
      <c r="D3211" t="s">
        <v>13</v>
      </c>
      <c r="E3211" t="s">
        <v>10</v>
      </c>
      <c r="F3211">
        <v>171</v>
      </c>
      <c r="G3211">
        <v>173</v>
      </c>
    </row>
    <row r="3212" spans="1:7" x14ac:dyDescent="0.25">
      <c r="A3212">
        <v>3210</v>
      </c>
      <c r="B3212" t="s">
        <v>116</v>
      </c>
      <c r="C3212" t="s">
        <v>118</v>
      </c>
      <c r="D3212" t="s">
        <v>13</v>
      </c>
      <c r="E3212" t="s">
        <v>10</v>
      </c>
      <c r="F3212">
        <v>385</v>
      </c>
      <c r="G3212">
        <v>384</v>
      </c>
    </row>
    <row r="3213" spans="1:7" x14ac:dyDescent="0.25">
      <c r="A3213">
        <v>3211</v>
      </c>
      <c r="B3213" t="s">
        <v>116</v>
      </c>
      <c r="C3213" t="s">
        <v>118</v>
      </c>
      <c r="D3213" t="s">
        <v>13</v>
      </c>
      <c r="E3213" t="s">
        <v>10</v>
      </c>
      <c r="F3213">
        <v>598</v>
      </c>
      <c r="G3213">
        <v>596</v>
      </c>
    </row>
    <row r="3214" spans="1:7" x14ac:dyDescent="0.25">
      <c r="A3214">
        <v>3212</v>
      </c>
      <c r="B3214" t="s">
        <v>116</v>
      </c>
      <c r="C3214" t="s">
        <v>118</v>
      </c>
      <c r="D3214" t="s">
        <v>13</v>
      </c>
      <c r="E3214" t="s">
        <v>10</v>
      </c>
      <c r="F3214">
        <v>834</v>
      </c>
      <c r="G3214">
        <v>836</v>
      </c>
    </row>
    <row r="3215" spans="1:7" x14ac:dyDescent="0.25">
      <c r="A3215">
        <v>3213</v>
      </c>
      <c r="B3215" t="s">
        <v>116</v>
      </c>
      <c r="C3215" t="s">
        <v>119</v>
      </c>
      <c r="D3215" t="s">
        <v>8</v>
      </c>
      <c r="E3215" t="s">
        <v>9</v>
      </c>
      <c r="F3215">
        <v>56</v>
      </c>
      <c r="G3215">
        <v>56</v>
      </c>
    </row>
    <row r="3216" spans="1:7" x14ac:dyDescent="0.25">
      <c r="A3216">
        <v>3214</v>
      </c>
      <c r="B3216" t="s">
        <v>116</v>
      </c>
      <c r="C3216" t="s">
        <v>119</v>
      </c>
      <c r="D3216" t="s">
        <v>8</v>
      </c>
      <c r="E3216" t="s">
        <v>9</v>
      </c>
      <c r="F3216">
        <v>328</v>
      </c>
      <c r="G3216">
        <v>327</v>
      </c>
    </row>
    <row r="3217" spans="1:7" x14ac:dyDescent="0.25">
      <c r="A3217">
        <v>3215</v>
      </c>
      <c r="B3217" t="s">
        <v>116</v>
      </c>
      <c r="C3217" t="s">
        <v>119</v>
      </c>
      <c r="D3217" t="s">
        <v>8</v>
      </c>
      <c r="E3217" t="s">
        <v>9</v>
      </c>
      <c r="F3217">
        <v>600</v>
      </c>
      <c r="G3217">
        <v>600</v>
      </c>
    </row>
    <row r="3218" spans="1:7" x14ac:dyDescent="0.25">
      <c r="A3218">
        <v>3216</v>
      </c>
      <c r="B3218" t="s">
        <v>116</v>
      </c>
      <c r="C3218" t="s">
        <v>119</v>
      </c>
      <c r="D3218" t="s">
        <v>8</v>
      </c>
      <c r="E3218" t="s">
        <v>9</v>
      </c>
      <c r="F3218">
        <v>863</v>
      </c>
      <c r="G3218">
        <v>865</v>
      </c>
    </row>
    <row r="3219" spans="1:7" x14ac:dyDescent="0.25">
      <c r="A3219">
        <v>3217</v>
      </c>
      <c r="B3219" t="s">
        <v>116</v>
      </c>
      <c r="C3219" t="s">
        <v>119</v>
      </c>
      <c r="D3219" t="s">
        <v>8</v>
      </c>
      <c r="E3219" t="s">
        <v>9</v>
      </c>
      <c r="F3219">
        <v>1159</v>
      </c>
      <c r="G3219">
        <v>1165</v>
      </c>
    </row>
    <row r="3220" spans="1:7" x14ac:dyDescent="0.25">
      <c r="A3220">
        <v>3218</v>
      </c>
      <c r="B3220" t="s">
        <v>116</v>
      </c>
      <c r="C3220" t="s">
        <v>119</v>
      </c>
      <c r="D3220" t="s">
        <v>8</v>
      </c>
      <c r="E3220" t="s">
        <v>10</v>
      </c>
      <c r="F3220">
        <v>230</v>
      </c>
      <c r="G3220">
        <v>231</v>
      </c>
    </row>
    <row r="3221" spans="1:7" x14ac:dyDescent="0.25">
      <c r="A3221">
        <v>3219</v>
      </c>
      <c r="B3221" t="s">
        <v>116</v>
      </c>
      <c r="C3221" t="s">
        <v>119</v>
      </c>
      <c r="D3221" t="s">
        <v>8</v>
      </c>
      <c r="E3221" t="s">
        <v>10</v>
      </c>
      <c r="F3221">
        <v>497</v>
      </c>
      <c r="G3221">
        <v>495</v>
      </c>
    </row>
    <row r="3222" spans="1:7" x14ac:dyDescent="0.25">
      <c r="A3222">
        <v>3220</v>
      </c>
      <c r="B3222" t="s">
        <v>116</v>
      </c>
      <c r="C3222" t="s">
        <v>119</v>
      </c>
      <c r="D3222" t="s">
        <v>8</v>
      </c>
      <c r="E3222" t="s">
        <v>10</v>
      </c>
      <c r="F3222">
        <v>767</v>
      </c>
      <c r="G3222">
        <v>765</v>
      </c>
    </row>
    <row r="3223" spans="1:7" x14ac:dyDescent="0.25">
      <c r="A3223">
        <v>3221</v>
      </c>
      <c r="B3223" t="s">
        <v>116</v>
      </c>
      <c r="C3223" t="s">
        <v>119</v>
      </c>
      <c r="D3223" t="s">
        <v>8</v>
      </c>
      <c r="E3223" t="s">
        <v>10</v>
      </c>
      <c r="F3223">
        <v>1050</v>
      </c>
      <c r="G3223">
        <v>1049</v>
      </c>
    </row>
    <row r="3224" spans="1:7" x14ac:dyDescent="0.25">
      <c r="A3224">
        <v>3222</v>
      </c>
      <c r="B3224" t="s">
        <v>116</v>
      </c>
      <c r="C3224" t="s">
        <v>119</v>
      </c>
      <c r="D3224" t="s">
        <v>11</v>
      </c>
      <c r="E3224" t="s">
        <v>9</v>
      </c>
      <c r="F3224">
        <v>190</v>
      </c>
      <c r="G3224">
        <v>190</v>
      </c>
    </row>
    <row r="3225" spans="1:7" x14ac:dyDescent="0.25">
      <c r="A3225">
        <v>3223</v>
      </c>
      <c r="B3225" t="s">
        <v>116</v>
      </c>
      <c r="C3225" t="s">
        <v>119</v>
      </c>
      <c r="D3225" t="s">
        <v>11</v>
      </c>
      <c r="E3225" t="s">
        <v>9</v>
      </c>
      <c r="F3225">
        <v>461</v>
      </c>
      <c r="G3225">
        <v>460</v>
      </c>
    </row>
    <row r="3226" spans="1:7" x14ac:dyDescent="0.25">
      <c r="A3226">
        <v>3224</v>
      </c>
      <c r="B3226" t="s">
        <v>116</v>
      </c>
      <c r="C3226" t="s">
        <v>119</v>
      </c>
      <c r="D3226" t="s">
        <v>11</v>
      </c>
      <c r="E3226" t="s">
        <v>9</v>
      </c>
      <c r="F3226">
        <v>726</v>
      </c>
      <c r="G3226">
        <v>727</v>
      </c>
    </row>
    <row r="3227" spans="1:7" x14ac:dyDescent="0.25">
      <c r="A3227">
        <v>3225</v>
      </c>
      <c r="B3227" t="s">
        <v>116</v>
      </c>
      <c r="C3227" t="s">
        <v>119</v>
      </c>
      <c r="D3227" t="s">
        <v>11</v>
      </c>
      <c r="E3227" t="s">
        <v>9</v>
      </c>
      <c r="F3227">
        <v>1008</v>
      </c>
      <c r="G3227">
        <v>1007</v>
      </c>
    </row>
    <row r="3228" spans="1:7" x14ac:dyDescent="0.25">
      <c r="A3228">
        <v>3226</v>
      </c>
      <c r="B3228" t="s">
        <v>116</v>
      </c>
      <c r="C3228" t="s">
        <v>119</v>
      </c>
      <c r="D3228" t="s">
        <v>11</v>
      </c>
      <c r="E3228" t="s">
        <v>10</v>
      </c>
      <c r="F3228">
        <v>96</v>
      </c>
      <c r="G3228">
        <v>100</v>
      </c>
    </row>
    <row r="3229" spans="1:7" x14ac:dyDescent="0.25">
      <c r="A3229">
        <v>3227</v>
      </c>
      <c r="B3229" t="s">
        <v>116</v>
      </c>
      <c r="C3229" t="s">
        <v>119</v>
      </c>
      <c r="D3229" t="s">
        <v>11</v>
      </c>
      <c r="E3229" t="s">
        <v>10</v>
      </c>
      <c r="F3229">
        <v>363</v>
      </c>
      <c r="G3229">
        <v>368</v>
      </c>
    </row>
    <row r="3230" spans="1:7" x14ac:dyDescent="0.25">
      <c r="A3230">
        <v>3228</v>
      </c>
      <c r="B3230" t="s">
        <v>116</v>
      </c>
      <c r="C3230" t="s">
        <v>119</v>
      </c>
      <c r="D3230" t="s">
        <v>11</v>
      </c>
      <c r="E3230" t="s">
        <v>10</v>
      </c>
      <c r="F3230">
        <v>637</v>
      </c>
      <c r="G3230">
        <v>641</v>
      </c>
    </row>
    <row r="3231" spans="1:7" x14ac:dyDescent="0.25">
      <c r="A3231">
        <v>3229</v>
      </c>
      <c r="B3231" t="s">
        <v>116</v>
      </c>
      <c r="C3231" t="s">
        <v>119</v>
      </c>
      <c r="D3231" t="s">
        <v>11</v>
      </c>
      <c r="E3231" t="s">
        <v>10</v>
      </c>
      <c r="F3231">
        <v>907</v>
      </c>
      <c r="G3231">
        <v>911</v>
      </c>
    </row>
    <row r="3232" spans="1:7" x14ac:dyDescent="0.25">
      <c r="A3232">
        <v>3230</v>
      </c>
      <c r="B3232" t="s">
        <v>116</v>
      </c>
      <c r="C3232" t="s">
        <v>119</v>
      </c>
      <c r="D3232" t="s">
        <v>11</v>
      </c>
      <c r="E3232" t="s">
        <v>10</v>
      </c>
      <c r="F3232">
        <v>1212</v>
      </c>
      <c r="G3232">
        <v>1212</v>
      </c>
    </row>
    <row r="3233" spans="1:7" x14ac:dyDescent="0.25">
      <c r="A3233">
        <v>3231</v>
      </c>
      <c r="B3233" t="s">
        <v>116</v>
      </c>
      <c r="C3233" t="s">
        <v>119</v>
      </c>
      <c r="D3233" t="s">
        <v>12</v>
      </c>
      <c r="E3233" t="s">
        <v>9</v>
      </c>
      <c r="F3233">
        <v>56</v>
      </c>
      <c r="G3233">
        <v>55</v>
      </c>
    </row>
    <row r="3234" spans="1:7" x14ac:dyDescent="0.25">
      <c r="A3234">
        <v>3232</v>
      </c>
      <c r="B3234" t="s">
        <v>116</v>
      </c>
      <c r="C3234" t="s">
        <v>119</v>
      </c>
      <c r="D3234" t="s">
        <v>12</v>
      </c>
      <c r="E3234" t="s">
        <v>9</v>
      </c>
      <c r="F3234">
        <v>328</v>
      </c>
      <c r="G3234">
        <v>327</v>
      </c>
    </row>
    <row r="3235" spans="1:7" x14ac:dyDescent="0.25">
      <c r="A3235">
        <v>3233</v>
      </c>
      <c r="B3235" t="s">
        <v>116</v>
      </c>
      <c r="C3235" t="s">
        <v>119</v>
      </c>
      <c r="D3235" t="s">
        <v>12</v>
      </c>
      <c r="E3235" t="s">
        <v>9</v>
      </c>
      <c r="F3235">
        <v>600</v>
      </c>
      <c r="G3235">
        <v>600</v>
      </c>
    </row>
    <row r="3236" spans="1:7" x14ac:dyDescent="0.25">
      <c r="A3236">
        <v>3234</v>
      </c>
      <c r="B3236" t="s">
        <v>116</v>
      </c>
      <c r="C3236" t="s">
        <v>119</v>
      </c>
      <c r="D3236" t="s">
        <v>12</v>
      </c>
      <c r="E3236" t="s">
        <v>9</v>
      </c>
      <c r="F3236">
        <v>863</v>
      </c>
      <c r="G3236">
        <v>861</v>
      </c>
    </row>
    <row r="3237" spans="1:7" x14ac:dyDescent="0.25">
      <c r="A3237">
        <v>3235</v>
      </c>
      <c r="B3237" t="s">
        <v>116</v>
      </c>
      <c r="C3237" t="s">
        <v>119</v>
      </c>
      <c r="D3237" t="s">
        <v>12</v>
      </c>
      <c r="E3237" t="s">
        <v>9</v>
      </c>
      <c r="F3237">
        <v>1159</v>
      </c>
      <c r="G3237">
        <v>1166</v>
      </c>
    </row>
    <row r="3238" spans="1:7" x14ac:dyDescent="0.25">
      <c r="A3238">
        <v>3236</v>
      </c>
      <c r="B3238" t="s">
        <v>116</v>
      </c>
      <c r="C3238" t="s">
        <v>119</v>
      </c>
      <c r="D3238" t="s">
        <v>12</v>
      </c>
      <c r="E3238" t="s">
        <v>10</v>
      </c>
      <c r="F3238">
        <v>230</v>
      </c>
      <c r="G3238">
        <v>233</v>
      </c>
    </row>
    <row r="3239" spans="1:7" x14ac:dyDescent="0.25">
      <c r="A3239">
        <v>3237</v>
      </c>
      <c r="B3239" t="s">
        <v>116</v>
      </c>
      <c r="C3239" t="s">
        <v>119</v>
      </c>
      <c r="D3239" t="s">
        <v>12</v>
      </c>
      <c r="E3239" t="s">
        <v>10</v>
      </c>
      <c r="F3239">
        <v>497</v>
      </c>
      <c r="G3239">
        <v>500</v>
      </c>
    </row>
    <row r="3240" spans="1:7" x14ac:dyDescent="0.25">
      <c r="A3240">
        <v>3238</v>
      </c>
      <c r="B3240" t="s">
        <v>116</v>
      </c>
      <c r="C3240" t="s">
        <v>119</v>
      </c>
      <c r="D3240" t="s">
        <v>12</v>
      </c>
      <c r="E3240" t="s">
        <v>10</v>
      </c>
      <c r="F3240">
        <v>767</v>
      </c>
      <c r="G3240">
        <v>769</v>
      </c>
    </row>
    <row r="3241" spans="1:7" x14ac:dyDescent="0.25">
      <c r="A3241">
        <v>3239</v>
      </c>
      <c r="B3241" t="s">
        <v>116</v>
      </c>
      <c r="C3241" t="s">
        <v>119</v>
      </c>
      <c r="D3241" t="s">
        <v>12</v>
      </c>
      <c r="E3241" t="s">
        <v>10</v>
      </c>
      <c r="F3241">
        <v>1050</v>
      </c>
      <c r="G3241">
        <v>1053</v>
      </c>
    </row>
    <row r="3242" spans="1:7" x14ac:dyDescent="0.25">
      <c r="A3242">
        <v>3240</v>
      </c>
      <c r="B3242" t="s">
        <v>116</v>
      </c>
      <c r="C3242" t="s">
        <v>119</v>
      </c>
      <c r="D3242" t="s">
        <v>13</v>
      </c>
      <c r="E3242" t="s">
        <v>9</v>
      </c>
      <c r="F3242">
        <v>190</v>
      </c>
      <c r="G3242">
        <v>191</v>
      </c>
    </row>
    <row r="3243" spans="1:7" x14ac:dyDescent="0.25">
      <c r="A3243">
        <v>3241</v>
      </c>
      <c r="B3243" t="s">
        <v>116</v>
      </c>
      <c r="C3243" t="s">
        <v>119</v>
      </c>
      <c r="D3243" t="s">
        <v>13</v>
      </c>
      <c r="E3243" t="s">
        <v>9</v>
      </c>
      <c r="F3243">
        <v>461</v>
      </c>
      <c r="G3243">
        <v>459</v>
      </c>
    </row>
    <row r="3244" spans="1:7" x14ac:dyDescent="0.25">
      <c r="A3244">
        <v>3242</v>
      </c>
      <c r="B3244" t="s">
        <v>116</v>
      </c>
      <c r="C3244" t="s">
        <v>119</v>
      </c>
      <c r="D3244" t="s">
        <v>13</v>
      </c>
      <c r="E3244" t="s">
        <v>9</v>
      </c>
      <c r="F3244">
        <v>726</v>
      </c>
      <c r="G3244">
        <v>725</v>
      </c>
    </row>
    <row r="3245" spans="1:7" x14ac:dyDescent="0.25">
      <c r="A3245">
        <v>3243</v>
      </c>
      <c r="B3245" t="s">
        <v>116</v>
      </c>
      <c r="C3245" t="s">
        <v>119</v>
      </c>
      <c r="D3245" t="s">
        <v>13</v>
      </c>
      <c r="E3245" t="s">
        <v>9</v>
      </c>
      <c r="F3245">
        <v>1008</v>
      </c>
      <c r="G3245">
        <v>1008</v>
      </c>
    </row>
    <row r="3246" spans="1:7" x14ac:dyDescent="0.25">
      <c r="A3246">
        <v>3244</v>
      </c>
      <c r="B3246" t="s">
        <v>116</v>
      </c>
      <c r="C3246" t="s">
        <v>119</v>
      </c>
      <c r="D3246" t="s">
        <v>13</v>
      </c>
      <c r="E3246" t="s">
        <v>10</v>
      </c>
      <c r="F3246">
        <v>96</v>
      </c>
      <c r="G3246">
        <v>95</v>
      </c>
    </row>
    <row r="3247" spans="1:7" x14ac:dyDescent="0.25">
      <c r="A3247">
        <v>3245</v>
      </c>
      <c r="B3247" t="s">
        <v>116</v>
      </c>
      <c r="C3247" t="s">
        <v>119</v>
      </c>
      <c r="D3247" t="s">
        <v>13</v>
      </c>
      <c r="E3247" t="s">
        <v>10</v>
      </c>
      <c r="F3247">
        <v>363</v>
      </c>
      <c r="G3247">
        <v>363</v>
      </c>
    </row>
    <row r="3248" spans="1:7" x14ac:dyDescent="0.25">
      <c r="A3248">
        <v>3246</v>
      </c>
      <c r="B3248" t="s">
        <v>116</v>
      </c>
      <c r="C3248" t="s">
        <v>119</v>
      </c>
      <c r="D3248" t="s">
        <v>13</v>
      </c>
      <c r="E3248" t="s">
        <v>10</v>
      </c>
      <c r="F3248">
        <v>637</v>
      </c>
      <c r="G3248">
        <v>635</v>
      </c>
    </row>
    <row r="3249" spans="1:7" x14ac:dyDescent="0.25">
      <c r="A3249">
        <v>3247</v>
      </c>
      <c r="B3249" t="s">
        <v>116</v>
      </c>
      <c r="C3249" t="s">
        <v>119</v>
      </c>
      <c r="D3249" t="s">
        <v>13</v>
      </c>
      <c r="E3249" t="s">
        <v>10</v>
      </c>
      <c r="F3249">
        <v>907</v>
      </c>
      <c r="G3249">
        <v>906</v>
      </c>
    </row>
    <row r="3250" spans="1:7" x14ac:dyDescent="0.25">
      <c r="A3250">
        <v>3248</v>
      </c>
      <c r="B3250" t="s">
        <v>116</v>
      </c>
      <c r="C3250" t="s">
        <v>119</v>
      </c>
      <c r="D3250" t="s">
        <v>13</v>
      </c>
      <c r="E3250" t="s">
        <v>10</v>
      </c>
      <c r="F3250">
        <v>1212</v>
      </c>
      <c r="G3250">
        <v>1210</v>
      </c>
    </row>
    <row r="3251" spans="1:7" x14ac:dyDescent="0.25">
      <c r="A3251">
        <v>3249</v>
      </c>
      <c r="B3251" t="s">
        <v>120</v>
      </c>
      <c r="C3251" t="s">
        <v>121</v>
      </c>
      <c r="D3251" t="s">
        <v>8</v>
      </c>
      <c r="E3251" t="s">
        <v>9</v>
      </c>
      <c r="F3251">
        <v>40</v>
      </c>
      <c r="G3251">
        <v>39</v>
      </c>
    </row>
    <row r="3252" spans="1:7" x14ac:dyDescent="0.25">
      <c r="A3252">
        <v>3250</v>
      </c>
      <c r="B3252" t="s">
        <v>120</v>
      </c>
      <c r="C3252" t="s">
        <v>121</v>
      </c>
      <c r="D3252" t="s">
        <v>8</v>
      </c>
      <c r="E3252" t="s">
        <v>9</v>
      </c>
      <c r="F3252">
        <v>234</v>
      </c>
      <c r="G3252">
        <v>232</v>
      </c>
    </row>
    <row r="3253" spans="1:7" x14ac:dyDescent="0.25">
      <c r="A3253">
        <v>3251</v>
      </c>
      <c r="B3253" t="s">
        <v>120</v>
      </c>
      <c r="C3253" t="s">
        <v>121</v>
      </c>
      <c r="D3253" t="s">
        <v>8</v>
      </c>
      <c r="E3253" t="s">
        <v>9</v>
      </c>
      <c r="F3253">
        <v>424</v>
      </c>
      <c r="G3253">
        <v>423</v>
      </c>
    </row>
    <row r="3254" spans="1:7" x14ac:dyDescent="0.25">
      <c r="A3254">
        <v>3252</v>
      </c>
      <c r="B3254" t="s">
        <v>120</v>
      </c>
      <c r="C3254" t="s">
        <v>121</v>
      </c>
      <c r="D3254" t="s">
        <v>8</v>
      </c>
      <c r="E3254" t="s">
        <v>10</v>
      </c>
      <c r="F3254">
        <v>151</v>
      </c>
      <c r="G3254">
        <v>154</v>
      </c>
    </row>
    <row r="3255" spans="1:7" x14ac:dyDescent="0.25">
      <c r="A3255">
        <v>3253</v>
      </c>
      <c r="B3255" t="s">
        <v>120</v>
      </c>
      <c r="C3255" t="s">
        <v>121</v>
      </c>
      <c r="D3255" t="s">
        <v>8</v>
      </c>
      <c r="E3255" t="s">
        <v>10</v>
      </c>
      <c r="F3255">
        <v>345</v>
      </c>
      <c r="G3255">
        <v>348</v>
      </c>
    </row>
    <row r="3256" spans="1:7" x14ac:dyDescent="0.25">
      <c r="A3256">
        <v>3254</v>
      </c>
      <c r="B3256" t="s">
        <v>120</v>
      </c>
      <c r="C3256" t="s">
        <v>121</v>
      </c>
      <c r="D3256" t="s">
        <v>8</v>
      </c>
      <c r="E3256" t="s">
        <v>10</v>
      </c>
      <c r="F3256">
        <v>542</v>
      </c>
      <c r="G3256">
        <v>545</v>
      </c>
    </row>
    <row r="3257" spans="1:7" x14ac:dyDescent="0.25">
      <c r="A3257">
        <v>3255</v>
      </c>
      <c r="B3257" t="s">
        <v>120</v>
      </c>
      <c r="C3257" t="s">
        <v>121</v>
      </c>
      <c r="D3257" t="s">
        <v>11</v>
      </c>
      <c r="E3257" t="s">
        <v>9</v>
      </c>
      <c r="F3257">
        <v>136</v>
      </c>
      <c r="G3257">
        <v>135</v>
      </c>
    </row>
    <row r="3258" spans="1:7" x14ac:dyDescent="0.25">
      <c r="A3258">
        <v>3256</v>
      </c>
      <c r="B3258" t="s">
        <v>120</v>
      </c>
      <c r="C3258" t="s">
        <v>121</v>
      </c>
      <c r="D3258" t="s">
        <v>11</v>
      </c>
      <c r="E3258" t="s">
        <v>9</v>
      </c>
      <c r="F3258">
        <v>328</v>
      </c>
      <c r="G3258">
        <v>327</v>
      </c>
    </row>
    <row r="3259" spans="1:7" x14ac:dyDescent="0.25">
      <c r="A3259">
        <v>3257</v>
      </c>
      <c r="B3259" t="s">
        <v>120</v>
      </c>
      <c r="C3259" t="s">
        <v>121</v>
      </c>
      <c r="D3259" t="s">
        <v>11</v>
      </c>
      <c r="E3259" t="s">
        <v>9</v>
      </c>
      <c r="F3259">
        <v>524</v>
      </c>
      <c r="G3259">
        <v>523</v>
      </c>
    </row>
    <row r="3260" spans="1:7" x14ac:dyDescent="0.25">
      <c r="A3260">
        <v>3258</v>
      </c>
      <c r="B3260" t="s">
        <v>120</v>
      </c>
      <c r="C3260" t="s">
        <v>121</v>
      </c>
      <c r="D3260" t="s">
        <v>11</v>
      </c>
      <c r="E3260" t="s">
        <v>10</v>
      </c>
      <c r="F3260">
        <v>47</v>
      </c>
      <c r="G3260">
        <v>56</v>
      </c>
    </row>
    <row r="3261" spans="1:7" x14ac:dyDescent="0.25">
      <c r="A3261">
        <v>3259</v>
      </c>
      <c r="B3261" t="s">
        <v>120</v>
      </c>
      <c r="C3261" t="s">
        <v>121</v>
      </c>
      <c r="D3261" t="s">
        <v>11</v>
      </c>
      <c r="E3261" t="s">
        <v>10</v>
      </c>
      <c r="F3261">
        <v>243</v>
      </c>
      <c r="G3261">
        <v>254</v>
      </c>
    </row>
    <row r="3262" spans="1:7" x14ac:dyDescent="0.25">
      <c r="A3262">
        <v>3260</v>
      </c>
      <c r="B3262" t="s">
        <v>120</v>
      </c>
      <c r="C3262" t="s">
        <v>121</v>
      </c>
      <c r="D3262" t="s">
        <v>11</v>
      </c>
      <c r="E3262" t="s">
        <v>10</v>
      </c>
      <c r="F3262">
        <v>437</v>
      </c>
      <c r="G3262">
        <v>447</v>
      </c>
    </row>
    <row r="3263" spans="1:7" x14ac:dyDescent="0.25">
      <c r="A3263">
        <v>3261</v>
      </c>
      <c r="B3263" t="s">
        <v>120</v>
      </c>
      <c r="C3263" t="s">
        <v>121</v>
      </c>
      <c r="D3263" t="s">
        <v>12</v>
      </c>
      <c r="E3263" t="s">
        <v>9</v>
      </c>
      <c r="F3263">
        <v>40</v>
      </c>
      <c r="G3263">
        <v>43</v>
      </c>
    </row>
    <row r="3264" spans="1:7" x14ac:dyDescent="0.25">
      <c r="A3264">
        <v>3262</v>
      </c>
      <c r="B3264" t="s">
        <v>120</v>
      </c>
      <c r="C3264" t="s">
        <v>121</v>
      </c>
      <c r="D3264" t="s">
        <v>12</v>
      </c>
      <c r="E3264" t="s">
        <v>9</v>
      </c>
      <c r="F3264">
        <v>234</v>
      </c>
      <c r="G3264">
        <v>237</v>
      </c>
    </row>
    <row r="3265" spans="1:7" x14ac:dyDescent="0.25">
      <c r="A3265">
        <v>3263</v>
      </c>
      <c r="B3265" t="s">
        <v>120</v>
      </c>
      <c r="C3265" t="s">
        <v>121</v>
      </c>
      <c r="D3265" t="s">
        <v>12</v>
      </c>
      <c r="E3265" t="s">
        <v>9</v>
      </c>
      <c r="F3265">
        <v>424</v>
      </c>
      <c r="G3265">
        <v>428</v>
      </c>
    </row>
    <row r="3266" spans="1:7" x14ac:dyDescent="0.25">
      <c r="A3266">
        <v>3264</v>
      </c>
      <c r="B3266" t="s">
        <v>120</v>
      </c>
      <c r="C3266" t="s">
        <v>121</v>
      </c>
      <c r="D3266" t="s">
        <v>12</v>
      </c>
      <c r="E3266" t="s">
        <v>10</v>
      </c>
      <c r="F3266">
        <v>151</v>
      </c>
      <c r="G3266">
        <v>152</v>
      </c>
    </row>
    <row r="3267" spans="1:7" x14ac:dyDescent="0.25">
      <c r="A3267">
        <v>3265</v>
      </c>
      <c r="B3267" t="s">
        <v>120</v>
      </c>
      <c r="C3267" t="s">
        <v>121</v>
      </c>
      <c r="D3267" t="s">
        <v>12</v>
      </c>
      <c r="E3267" t="s">
        <v>10</v>
      </c>
      <c r="F3267">
        <v>345</v>
      </c>
      <c r="G3267">
        <v>346</v>
      </c>
    </row>
    <row r="3268" spans="1:7" x14ac:dyDescent="0.25">
      <c r="A3268">
        <v>3266</v>
      </c>
      <c r="B3268" t="s">
        <v>120</v>
      </c>
      <c r="C3268" t="s">
        <v>121</v>
      </c>
      <c r="D3268" t="s">
        <v>12</v>
      </c>
      <c r="E3268" t="s">
        <v>10</v>
      </c>
      <c r="F3268">
        <v>542</v>
      </c>
      <c r="G3268">
        <v>546</v>
      </c>
    </row>
    <row r="3269" spans="1:7" x14ac:dyDescent="0.25">
      <c r="A3269">
        <v>3267</v>
      </c>
      <c r="B3269" t="s">
        <v>120</v>
      </c>
      <c r="C3269" t="s">
        <v>121</v>
      </c>
      <c r="D3269" t="s">
        <v>13</v>
      </c>
      <c r="E3269" t="s">
        <v>9</v>
      </c>
      <c r="F3269">
        <v>136</v>
      </c>
      <c r="G3269">
        <v>138</v>
      </c>
    </row>
    <row r="3270" spans="1:7" x14ac:dyDescent="0.25">
      <c r="A3270">
        <v>3268</v>
      </c>
      <c r="B3270" t="s">
        <v>120</v>
      </c>
      <c r="C3270" t="s">
        <v>121</v>
      </c>
      <c r="D3270" t="s">
        <v>13</v>
      </c>
      <c r="E3270" t="s">
        <v>9</v>
      </c>
      <c r="F3270">
        <v>328</v>
      </c>
      <c r="G3270">
        <v>333</v>
      </c>
    </row>
    <row r="3271" spans="1:7" x14ac:dyDescent="0.25">
      <c r="A3271">
        <v>3269</v>
      </c>
      <c r="B3271" t="s">
        <v>120</v>
      </c>
      <c r="C3271" t="s">
        <v>121</v>
      </c>
      <c r="D3271" t="s">
        <v>13</v>
      </c>
      <c r="E3271" t="s">
        <v>9</v>
      </c>
      <c r="F3271">
        <v>524</v>
      </c>
      <c r="G3271">
        <v>525</v>
      </c>
    </row>
    <row r="3272" spans="1:7" x14ac:dyDescent="0.25">
      <c r="A3272">
        <v>3270</v>
      </c>
      <c r="B3272" t="s">
        <v>120</v>
      </c>
      <c r="C3272" t="s">
        <v>121</v>
      </c>
      <c r="D3272" t="s">
        <v>13</v>
      </c>
      <c r="E3272" t="s">
        <v>10</v>
      </c>
      <c r="F3272">
        <v>47</v>
      </c>
      <c r="G3272">
        <v>58</v>
      </c>
    </row>
    <row r="3273" spans="1:7" x14ac:dyDescent="0.25">
      <c r="A3273">
        <v>3271</v>
      </c>
      <c r="B3273" t="s">
        <v>120</v>
      </c>
      <c r="C3273" t="s">
        <v>121</v>
      </c>
      <c r="D3273" t="s">
        <v>13</v>
      </c>
      <c r="E3273" t="s">
        <v>10</v>
      </c>
      <c r="F3273">
        <v>243</v>
      </c>
      <c r="G3273">
        <v>250</v>
      </c>
    </row>
    <row r="3274" spans="1:7" x14ac:dyDescent="0.25">
      <c r="A3274">
        <v>3272</v>
      </c>
      <c r="B3274" t="s">
        <v>120</v>
      </c>
      <c r="C3274" t="s">
        <v>121</v>
      </c>
      <c r="D3274" t="s">
        <v>13</v>
      </c>
      <c r="E3274" t="s">
        <v>10</v>
      </c>
      <c r="F3274">
        <v>437</v>
      </c>
      <c r="G3274">
        <v>445</v>
      </c>
    </row>
    <row r="3275" spans="1:7" x14ac:dyDescent="0.25">
      <c r="A3275">
        <v>3273</v>
      </c>
      <c r="B3275" t="s">
        <v>120</v>
      </c>
      <c r="C3275" t="s">
        <v>122</v>
      </c>
      <c r="D3275" t="s">
        <v>8</v>
      </c>
      <c r="E3275" t="s">
        <v>9</v>
      </c>
      <c r="F3275">
        <v>157</v>
      </c>
      <c r="G3275">
        <v>155</v>
      </c>
    </row>
    <row r="3276" spans="1:7" x14ac:dyDescent="0.25">
      <c r="A3276">
        <v>3274</v>
      </c>
      <c r="B3276" t="s">
        <v>120</v>
      </c>
      <c r="C3276" t="s">
        <v>122</v>
      </c>
      <c r="D3276" t="s">
        <v>8</v>
      </c>
      <c r="E3276" t="s">
        <v>9</v>
      </c>
      <c r="F3276">
        <v>359</v>
      </c>
      <c r="G3276">
        <v>356</v>
      </c>
    </row>
    <row r="3277" spans="1:7" x14ac:dyDescent="0.25">
      <c r="A3277">
        <v>3275</v>
      </c>
      <c r="B3277" t="s">
        <v>120</v>
      </c>
      <c r="C3277" t="s">
        <v>122</v>
      </c>
      <c r="D3277" t="s">
        <v>8</v>
      </c>
      <c r="E3277" t="s">
        <v>9</v>
      </c>
      <c r="F3277">
        <v>557</v>
      </c>
      <c r="G3277">
        <v>555</v>
      </c>
    </row>
    <row r="3278" spans="1:7" x14ac:dyDescent="0.25">
      <c r="A3278">
        <v>3276</v>
      </c>
      <c r="B3278" t="s">
        <v>120</v>
      </c>
      <c r="C3278" t="s">
        <v>122</v>
      </c>
      <c r="D3278" t="s">
        <v>8</v>
      </c>
      <c r="E3278" t="s">
        <v>9</v>
      </c>
      <c r="F3278">
        <v>758</v>
      </c>
      <c r="G3278">
        <v>757</v>
      </c>
    </row>
    <row r="3279" spans="1:7" x14ac:dyDescent="0.25">
      <c r="A3279">
        <v>3277</v>
      </c>
      <c r="B3279" t="s">
        <v>120</v>
      </c>
      <c r="C3279" t="s">
        <v>122</v>
      </c>
      <c r="D3279" t="s">
        <v>8</v>
      </c>
      <c r="E3279" t="s">
        <v>10</v>
      </c>
      <c r="F3279">
        <v>70</v>
      </c>
      <c r="G3279">
        <v>74</v>
      </c>
    </row>
    <row r="3280" spans="1:7" x14ac:dyDescent="0.25">
      <c r="A3280">
        <v>3278</v>
      </c>
      <c r="B3280" t="s">
        <v>120</v>
      </c>
      <c r="C3280" t="s">
        <v>122</v>
      </c>
      <c r="D3280" t="s">
        <v>8</v>
      </c>
      <c r="E3280" t="s">
        <v>10</v>
      </c>
      <c r="F3280">
        <v>280</v>
      </c>
      <c r="G3280">
        <v>280</v>
      </c>
    </row>
    <row r="3281" spans="1:7" x14ac:dyDescent="0.25">
      <c r="A3281">
        <v>3279</v>
      </c>
      <c r="B3281" t="s">
        <v>120</v>
      </c>
      <c r="C3281" t="s">
        <v>122</v>
      </c>
      <c r="D3281" t="s">
        <v>8</v>
      </c>
      <c r="E3281" t="s">
        <v>10</v>
      </c>
      <c r="F3281">
        <v>480</v>
      </c>
      <c r="G3281">
        <v>481</v>
      </c>
    </row>
    <row r="3282" spans="1:7" x14ac:dyDescent="0.25">
      <c r="A3282">
        <v>3280</v>
      </c>
      <c r="B3282" t="s">
        <v>120</v>
      </c>
      <c r="C3282" t="s">
        <v>122</v>
      </c>
      <c r="D3282" t="s">
        <v>8</v>
      </c>
      <c r="E3282" t="s">
        <v>10</v>
      </c>
      <c r="F3282">
        <v>682</v>
      </c>
      <c r="G3282">
        <v>682</v>
      </c>
    </row>
    <row r="3283" spans="1:7" x14ac:dyDescent="0.25">
      <c r="A3283">
        <v>3281</v>
      </c>
      <c r="B3283" t="s">
        <v>120</v>
      </c>
      <c r="C3283" t="s">
        <v>122</v>
      </c>
      <c r="D3283" t="s">
        <v>11</v>
      </c>
      <c r="E3283" t="s">
        <v>9</v>
      </c>
      <c r="F3283">
        <v>28</v>
      </c>
    </row>
    <row r="3284" spans="1:7" x14ac:dyDescent="0.25">
      <c r="A3284">
        <v>3282</v>
      </c>
      <c r="B3284" t="s">
        <v>120</v>
      </c>
      <c r="C3284" t="s">
        <v>122</v>
      </c>
      <c r="D3284" t="s">
        <v>11</v>
      </c>
      <c r="E3284" t="s">
        <v>9</v>
      </c>
      <c r="F3284">
        <v>257</v>
      </c>
      <c r="G3284">
        <v>257</v>
      </c>
    </row>
    <row r="3285" spans="1:7" x14ac:dyDescent="0.25">
      <c r="A3285">
        <v>3283</v>
      </c>
      <c r="B3285" t="s">
        <v>120</v>
      </c>
      <c r="C3285" t="s">
        <v>122</v>
      </c>
      <c r="D3285" t="s">
        <v>11</v>
      </c>
      <c r="E3285" t="s">
        <v>9</v>
      </c>
      <c r="F3285">
        <v>453</v>
      </c>
      <c r="G3285">
        <v>456</v>
      </c>
    </row>
    <row r="3286" spans="1:7" x14ac:dyDescent="0.25">
      <c r="A3286">
        <v>3284</v>
      </c>
      <c r="B3286" t="s">
        <v>120</v>
      </c>
      <c r="C3286" t="s">
        <v>122</v>
      </c>
      <c r="D3286" t="s">
        <v>11</v>
      </c>
      <c r="E3286" t="s">
        <v>9</v>
      </c>
      <c r="F3286">
        <v>655</v>
      </c>
      <c r="G3286">
        <v>657</v>
      </c>
    </row>
    <row r="3287" spans="1:7" x14ac:dyDescent="0.25">
      <c r="A3287">
        <v>3285</v>
      </c>
      <c r="B3287" t="s">
        <v>120</v>
      </c>
      <c r="C3287" t="s">
        <v>122</v>
      </c>
      <c r="D3287" t="s">
        <v>11</v>
      </c>
      <c r="E3287" t="s">
        <v>10</v>
      </c>
      <c r="F3287">
        <v>169</v>
      </c>
      <c r="G3287">
        <v>177</v>
      </c>
    </row>
    <row r="3288" spans="1:7" x14ac:dyDescent="0.25">
      <c r="A3288">
        <v>3286</v>
      </c>
      <c r="B3288" t="s">
        <v>120</v>
      </c>
      <c r="C3288" t="s">
        <v>122</v>
      </c>
      <c r="D3288" t="s">
        <v>11</v>
      </c>
      <c r="E3288" t="s">
        <v>10</v>
      </c>
      <c r="F3288">
        <v>373</v>
      </c>
      <c r="G3288">
        <v>383</v>
      </c>
    </row>
    <row r="3289" spans="1:7" x14ac:dyDescent="0.25">
      <c r="A3289">
        <v>3287</v>
      </c>
      <c r="B3289" t="s">
        <v>120</v>
      </c>
      <c r="C3289" t="s">
        <v>122</v>
      </c>
      <c r="D3289" t="s">
        <v>11</v>
      </c>
      <c r="E3289" t="s">
        <v>10</v>
      </c>
      <c r="F3289">
        <v>580</v>
      </c>
      <c r="G3289">
        <v>583</v>
      </c>
    </row>
    <row r="3290" spans="1:7" x14ac:dyDescent="0.25">
      <c r="A3290">
        <v>3288</v>
      </c>
      <c r="B3290" t="s">
        <v>120</v>
      </c>
      <c r="C3290" t="s">
        <v>122</v>
      </c>
      <c r="D3290" t="s">
        <v>11</v>
      </c>
      <c r="E3290" t="s">
        <v>10</v>
      </c>
      <c r="F3290">
        <v>775</v>
      </c>
      <c r="G3290">
        <v>787</v>
      </c>
    </row>
    <row r="3291" spans="1:7" x14ac:dyDescent="0.25">
      <c r="A3291">
        <v>3289</v>
      </c>
      <c r="B3291" t="s">
        <v>120</v>
      </c>
      <c r="C3291" t="s">
        <v>122</v>
      </c>
      <c r="D3291" t="s">
        <v>12</v>
      </c>
      <c r="E3291" t="s">
        <v>9</v>
      </c>
      <c r="F3291">
        <v>157</v>
      </c>
      <c r="G3291">
        <v>163</v>
      </c>
    </row>
    <row r="3292" spans="1:7" x14ac:dyDescent="0.25">
      <c r="A3292">
        <v>3290</v>
      </c>
      <c r="B3292" t="s">
        <v>120</v>
      </c>
      <c r="C3292" t="s">
        <v>122</v>
      </c>
      <c r="D3292" t="s">
        <v>12</v>
      </c>
      <c r="E3292" t="s">
        <v>9</v>
      </c>
      <c r="F3292">
        <v>359</v>
      </c>
      <c r="G3292">
        <v>361</v>
      </c>
    </row>
    <row r="3293" spans="1:7" x14ac:dyDescent="0.25">
      <c r="A3293">
        <v>3291</v>
      </c>
      <c r="B3293" t="s">
        <v>120</v>
      </c>
      <c r="C3293" t="s">
        <v>122</v>
      </c>
      <c r="D3293" t="s">
        <v>12</v>
      </c>
      <c r="E3293" t="s">
        <v>9</v>
      </c>
      <c r="F3293">
        <v>557</v>
      </c>
      <c r="G3293">
        <v>562</v>
      </c>
    </row>
    <row r="3294" spans="1:7" x14ac:dyDescent="0.25">
      <c r="A3294">
        <v>3292</v>
      </c>
      <c r="B3294" t="s">
        <v>120</v>
      </c>
      <c r="C3294" t="s">
        <v>122</v>
      </c>
      <c r="D3294" t="s">
        <v>12</v>
      </c>
      <c r="E3294" t="s">
        <v>9</v>
      </c>
      <c r="F3294">
        <v>758</v>
      </c>
      <c r="G3294">
        <v>765</v>
      </c>
    </row>
    <row r="3295" spans="1:7" x14ac:dyDescent="0.25">
      <c r="A3295">
        <v>3293</v>
      </c>
      <c r="B3295" t="s">
        <v>120</v>
      </c>
      <c r="C3295" t="s">
        <v>122</v>
      </c>
      <c r="D3295" t="s">
        <v>12</v>
      </c>
      <c r="E3295" t="s">
        <v>10</v>
      </c>
      <c r="F3295">
        <v>70</v>
      </c>
      <c r="G3295">
        <v>74</v>
      </c>
    </row>
    <row r="3296" spans="1:7" x14ac:dyDescent="0.25">
      <c r="A3296">
        <v>3294</v>
      </c>
      <c r="B3296" t="s">
        <v>120</v>
      </c>
      <c r="C3296" t="s">
        <v>122</v>
      </c>
      <c r="D3296" t="s">
        <v>12</v>
      </c>
      <c r="E3296" t="s">
        <v>10</v>
      </c>
      <c r="F3296">
        <v>280</v>
      </c>
      <c r="G3296">
        <v>280</v>
      </c>
    </row>
    <row r="3297" spans="1:7" x14ac:dyDescent="0.25">
      <c r="A3297">
        <v>3295</v>
      </c>
      <c r="B3297" t="s">
        <v>120</v>
      </c>
      <c r="C3297" t="s">
        <v>122</v>
      </c>
      <c r="D3297" t="s">
        <v>12</v>
      </c>
      <c r="E3297" t="s">
        <v>10</v>
      </c>
      <c r="F3297">
        <v>480</v>
      </c>
      <c r="G3297">
        <v>480</v>
      </c>
    </row>
    <row r="3298" spans="1:7" x14ac:dyDescent="0.25">
      <c r="A3298">
        <v>3296</v>
      </c>
      <c r="B3298" t="s">
        <v>120</v>
      </c>
      <c r="C3298" t="s">
        <v>122</v>
      </c>
      <c r="D3298" t="s">
        <v>12</v>
      </c>
      <c r="E3298" t="s">
        <v>10</v>
      </c>
      <c r="F3298">
        <v>682</v>
      </c>
      <c r="G3298">
        <v>684</v>
      </c>
    </row>
    <row r="3299" spans="1:7" x14ac:dyDescent="0.25">
      <c r="A3299">
        <v>3297</v>
      </c>
      <c r="B3299" t="s">
        <v>120</v>
      </c>
      <c r="C3299" t="s">
        <v>122</v>
      </c>
      <c r="D3299" t="s">
        <v>13</v>
      </c>
      <c r="E3299" t="s">
        <v>9</v>
      </c>
      <c r="F3299">
        <v>28</v>
      </c>
    </row>
    <row r="3300" spans="1:7" x14ac:dyDescent="0.25">
      <c r="A3300">
        <v>3298</v>
      </c>
      <c r="B3300" t="s">
        <v>120</v>
      </c>
      <c r="C3300" t="s">
        <v>122</v>
      </c>
      <c r="D3300" t="s">
        <v>13</v>
      </c>
      <c r="E3300" t="s">
        <v>9</v>
      </c>
      <c r="F3300">
        <v>257</v>
      </c>
      <c r="G3300">
        <v>262</v>
      </c>
    </row>
    <row r="3301" spans="1:7" x14ac:dyDescent="0.25">
      <c r="A3301">
        <v>3299</v>
      </c>
      <c r="B3301" t="s">
        <v>120</v>
      </c>
      <c r="C3301" t="s">
        <v>122</v>
      </c>
      <c r="D3301" t="s">
        <v>13</v>
      </c>
      <c r="E3301" t="s">
        <v>9</v>
      </c>
      <c r="F3301">
        <v>453</v>
      </c>
      <c r="G3301">
        <v>459</v>
      </c>
    </row>
    <row r="3302" spans="1:7" x14ac:dyDescent="0.25">
      <c r="A3302">
        <v>3300</v>
      </c>
      <c r="B3302" t="s">
        <v>120</v>
      </c>
      <c r="C3302" t="s">
        <v>122</v>
      </c>
      <c r="D3302" t="s">
        <v>13</v>
      </c>
      <c r="E3302" t="s">
        <v>9</v>
      </c>
      <c r="F3302">
        <v>655</v>
      </c>
      <c r="G3302">
        <v>661</v>
      </c>
    </row>
    <row r="3303" spans="1:7" x14ac:dyDescent="0.25">
      <c r="A3303">
        <v>3301</v>
      </c>
      <c r="B3303" t="s">
        <v>120</v>
      </c>
      <c r="C3303" t="s">
        <v>122</v>
      </c>
      <c r="D3303" t="s">
        <v>13</v>
      </c>
      <c r="E3303" t="s">
        <v>10</v>
      </c>
      <c r="F3303">
        <v>169</v>
      </c>
      <c r="G3303">
        <v>177</v>
      </c>
    </row>
    <row r="3304" spans="1:7" x14ac:dyDescent="0.25">
      <c r="A3304">
        <v>3302</v>
      </c>
      <c r="B3304" t="s">
        <v>120</v>
      </c>
      <c r="C3304" t="s">
        <v>122</v>
      </c>
      <c r="D3304" t="s">
        <v>13</v>
      </c>
      <c r="E3304" t="s">
        <v>10</v>
      </c>
      <c r="F3304">
        <v>373</v>
      </c>
      <c r="G3304">
        <v>379</v>
      </c>
    </row>
    <row r="3305" spans="1:7" x14ac:dyDescent="0.25">
      <c r="A3305">
        <v>3303</v>
      </c>
      <c r="B3305" t="s">
        <v>120</v>
      </c>
      <c r="C3305" t="s">
        <v>122</v>
      </c>
      <c r="D3305" t="s">
        <v>13</v>
      </c>
      <c r="E3305" t="s">
        <v>10</v>
      </c>
      <c r="F3305">
        <v>580</v>
      </c>
      <c r="G3305">
        <v>580</v>
      </c>
    </row>
    <row r="3306" spans="1:7" x14ac:dyDescent="0.25">
      <c r="A3306">
        <v>3304</v>
      </c>
      <c r="B3306" t="s">
        <v>120</v>
      </c>
      <c r="C3306" t="s">
        <v>122</v>
      </c>
      <c r="D3306" t="s">
        <v>13</v>
      </c>
      <c r="E3306" t="s">
        <v>10</v>
      </c>
      <c r="F3306">
        <v>775</v>
      </c>
      <c r="G3306">
        <v>782</v>
      </c>
    </row>
    <row r="3307" spans="1:7" x14ac:dyDescent="0.25">
      <c r="A3307">
        <v>3305</v>
      </c>
      <c r="B3307" t="s">
        <v>120</v>
      </c>
      <c r="C3307" t="s">
        <v>123</v>
      </c>
      <c r="D3307" t="s">
        <v>8</v>
      </c>
      <c r="E3307" t="s">
        <v>9</v>
      </c>
      <c r="F3307">
        <v>42</v>
      </c>
      <c r="G3307">
        <v>40</v>
      </c>
    </row>
    <row r="3308" spans="1:7" x14ac:dyDescent="0.25">
      <c r="A3308">
        <v>3306</v>
      </c>
      <c r="B3308" t="s">
        <v>120</v>
      </c>
      <c r="C3308" t="s">
        <v>123</v>
      </c>
      <c r="D3308" t="s">
        <v>8</v>
      </c>
      <c r="E3308" t="s">
        <v>9</v>
      </c>
      <c r="F3308">
        <v>268</v>
      </c>
      <c r="G3308">
        <v>267</v>
      </c>
    </row>
    <row r="3309" spans="1:7" x14ac:dyDescent="0.25">
      <c r="A3309">
        <v>3307</v>
      </c>
      <c r="B3309" t="s">
        <v>120</v>
      </c>
      <c r="C3309" t="s">
        <v>123</v>
      </c>
      <c r="D3309" t="s">
        <v>8</v>
      </c>
      <c r="E3309" t="s">
        <v>9</v>
      </c>
      <c r="F3309">
        <v>494</v>
      </c>
      <c r="G3309">
        <v>488</v>
      </c>
    </row>
    <row r="3310" spans="1:7" x14ac:dyDescent="0.25">
      <c r="A3310">
        <v>3308</v>
      </c>
      <c r="B3310" t="s">
        <v>120</v>
      </c>
      <c r="C3310" t="s">
        <v>123</v>
      </c>
      <c r="D3310" t="s">
        <v>8</v>
      </c>
      <c r="E3310" t="s">
        <v>9</v>
      </c>
      <c r="F3310">
        <v>712</v>
      </c>
      <c r="G3310">
        <v>711</v>
      </c>
    </row>
    <row r="3311" spans="1:7" x14ac:dyDescent="0.25">
      <c r="A3311">
        <v>3309</v>
      </c>
      <c r="B3311" t="s">
        <v>120</v>
      </c>
      <c r="C3311" t="s">
        <v>123</v>
      </c>
      <c r="D3311" t="s">
        <v>8</v>
      </c>
      <c r="E3311" t="s">
        <v>10</v>
      </c>
      <c r="F3311">
        <v>184</v>
      </c>
      <c r="G3311">
        <v>185</v>
      </c>
    </row>
    <row r="3312" spans="1:7" x14ac:dyDescent="0.25">
      <c r="A3312">
        <v>3310</v>
      </c>
      <c r="B3312" t="s">
        <v>120</v>
      </c>
      <c r="C3312" t="s">
        <v>123</v>
      </c>
      <c r="D3312" t="s">
        <v>8</v>
      </c>
      <c r="E3312" t="s">
        <v>10</v>
      </c>
      <c r="F3312">
        <v>407</v>
      </c>
      <c r="G3312">
        <v>410</v>
      </c>
    </row>
    <row r="3313" spans="1:7" x14ac:dyDescent="0.25">
      <c r="A3313">
        <v>3311</v>
      </c>
      <c r="B3313" t="s">
        <v>120</v>
      </c>
      <c r="C3313" t="s">
        <v>123</v>
      </c>
      <c r="D3313" t="s">
        <v>8</v>
      </c>
      <c r="E3313" t="s">
        <v>10</v>
      </c>
      <c r="F3313">
        <v>631</v>
      </c>
      <c r="G3313">
        <v>632</v>
      </c>
    </row>
    <row r="3314" spans="1:7" x14ac:dyDescent="0.25">
      <c r="A3314">
        <v>3312</v>
      </c>
      <c r="B3314" t="s">
        <v>120</v>
      </c>
      <c r="C3314" t="s">
        <v>123</v>
      </c>
      <c r="D3314" t="s">
        <v>8</v>
      </c>
      <c r="E3314" t="s">
        <v>10</v>
      </c>
      <c r="F3314">
        <v>862</v>
      </c>
      <c r="G3314">
        <v>861</v>
      </c>
    </row>
    <row r="3315" spans="1:7" x14ac:dyDescent="0.25">
      <c r="A3315">
        <v>3313</v>
      </c>
      <c r="B3315" t="s">
        <v>120</v>
      </c>
      <c r="C3315" t="s">
        <v>123</v>
      </c>
      <c r="D3315" t="s">
        <v>11</v>
      </c>
      <c r="E3315" t="s">
        <v>9</v>
      </c>
      <c r="F3315">
        <v>148</v>
      </c>
      <c r="G3315">
        <v>153</v>
      </c>
    </row>
    <row r="3316" spans="1:7" x14ac:dyDescent="0.25">
      <c r="A3316">
        <v>3314</v>
      </c>
      <c r="B3316" t="s">
        <v>120</v>
      </c>
      <c r="C3316" t="s">
        <v>123</v>
      </c>
      <c r="D3316" t="s">
        <v>11</v>
      </c>
      <c r="E3316" t="s">
        <v>9</v>
      </c>
      <c r="F3316">
        <v>375</v>
      </c>
      <c r="G3316">
        <v>379</v>
      </c>
    </row>
    <row r="3317" spans="1:7" x14ac:dyDescent="0.25">
      <c r="A3317">
        <v>3315</v>
      </c>
      <c r="B3317" t="s">
        <v>120</v>
      </c>
      <c r="C3317" t="s">
        <v>123</v>
      </c>
      <c r="D3317" t="s">
        <v>11</v>
      </c>
      <c r="E3317" t="s">
        <v>9</v>
      </c>
      <c r="F3317">
        <v>593</v>
      </c>
      <c r="G3317">
        <v>599</v>
      </c>
    </row>
    <row r="3318" spans="1:7" x14ac:dyDescent="0.25">
      <c r="A3318">
        <v>3316</v>
      </c>
      <c r="B3318" t="s">
        <v>120</v>
      </c>
      <c r="C3318" t="s">
        <v>123</v>
      </c>
      <c r="D3318" t="s">
        <v>11</v>
      </c>
      <c r="E3318" t="s">
        <v>9</v>
      </c>
      <c r="F3318">
        <v>829</v>
      </c>
      <c r="G3318">
        <v>828</v>
      </c>
    </row>
    <row r="3319" spans="1:7" x14ac:dyDescent="0.25">
      <c r="A3319">
        <v>3317</v>
      </c>
      <c r="B3319" t="s">
        <v>120</v>
      </c>
      <c r="C3319" t="s">
        <v>123</v>
      </c>
      <c r="D3319" t="s">
        <v>11</v>
      </c>
      <c r="E3319" t="s">
        <v>10</v>
      </c>
      <c r="F3319">
        <v>63</v>
      </c>
      <c r="G3319">
        <v>73</v>
      </c>
    </row>
    <row r="3320" spans="1:7" x14ac:dyDescent="0.25">
      <c r="A3320">
        <v>3318</v>
      </c>
      <c r="B3320" t="s">
        <v>120</v>
      </c>
      <c r="C3320" t="s">
        <v>123</v>
      </c>
      <c r="D3320" t="s">
        <v>11</v>
      </c>
      <c r="E3320" t="s">
        <v>10</v>
      </c>
      <c r="F3320">
        <v>285</v>
      </c>
      <c r="G3320">
        <v>297</v>
      </c>
    </row>
    <row r="3321" spans="1:7" x14ac:dyDescent="0.25">
      <c r="A3321">
        <v>3319</v>
      </c>
      <c r="B3321" t="s">
        <v>120</v>
      </c>
      <c r="C3321" t="s">
        <v>123</v>
      </c>
      <c r="D3321" t="s">
        <v>11</v>
      </c>
      <c r="E3321" t="s">
        <v>10</v>
      </c>
      <c r="F3321">
        <v>518</v>
      </c>
      <c r="G3321">
        <v>521</v>
      </c>
    </row>
    <row r="3322" spans="1:7" x14ac:dyDescent="0.25">
      <c r="A3322">
        <v>3320</v>
      </c>
      <c r="B3322" t="s">
        <v>120</v>
      </c>
      <c r="C3322" t="s">
        <v>123</v>
      </c>
      <c r="D3322" t="s">
        <v>11</v>
      </c>
      <c r="E3322" t="s">
        <v>10</v>
      </c>
      <c r="F3322">
        <v>732</v>
      </c>
      <c r="G3322">
        <v>745</v>
      </c>
    </row>
    <row r="3323" spans="1:7" x14ac:dyDescent="0.25">
      <c r="A3323">
        <v>3321</v>
      </c>
      <c r="B3323" t="s">
        <v>120</v>
      </c>
      <c r="C3323" t="s">
        <v>123</v>
      </c>
      <c r="D3323" t="s">
        <v>12</v>
      </c>
      <c r="E3323" t="s">
        <v>9</v>
      </c>
      <c r="F3323">
        <v>42</v>
      </c>
      <c r="G3323">
        <v>43</v>
      </c>
    </row>
    <row r="3324" spans="1:7" x14ac:dyDescent="0.25">
      <c r="A3324">
        <v>3322</v>
      </c>
      <c r="B3324" t="s">
        <v>120</v>
      </c>
      <c r="C3324" t="s">
        <v>123</v>
      </c>
      <c r="D3324" t="s">
        <v>12</v>
      </c>
      <c r="E3324" t="s">
        <v>9</v>
      </c>
      <c r="F3324">
        <v>268</v>
      </c>
      <c r="G3324">
        <v>271</v>
      </c>
    </row>
    <row r="3325" spans="1:7" x14ac:dyDescent="0.25">
      <c r="A3325">
        <v>3323</v>
      </c>
      <c r="B3325" t="s">
        <v>120</v>
      </c>
      <c r="C3325" t="s">
        <v>123</v>
      </c>
      <c r="D3325" t="s">
        <v>12</v>
      </c>
      <c r="E3325" t="s">
        <v>9</v>
      </c>
      <c r="F3325">
        <v>494</v>
      </c>
      <c r="G3325">
        <v>493</v>
      </c>
    </row>
    <row r="3326" spans="1:7" x14ac:dyDescent="0.25">
      <c r="A3326">
        <v>3324</v>
      </c>
      <c r="B3326" t="s">
        <v>120</v>
      </c>
      <c r="C3326" t="s">
        <v>123</v>
      </c>
      <c r="D3326" t="s">
        <v>12</v>
      </c>
      <c r="E3326" t="s">
        <v>9</v>
      </c>
      <c r="F3326">
        <v>712</v>
      </c>
      <c r="G3326">
        <v>718</v>
      </c>
    </row>
    <row r="3327" spans="1:7" x14ac:dyDescent="0.25">
      <c r="A3327">
        <v>3325</v>
      </c>
      <c r="B3327" t="s">
        <v>120</v>
      </c>
      <c r="C3327" t="s">
        <v>123</v>
      </c>
      <c r="D3327" t="s">
        <v>12</v>
      </c>
      <c r="E3327" t="s">
        <v>10</v>
      </c>
      <c r="F3327">
        <v>184</v>
      </c>
      <c r="G3327">
        <v>184</v>
      </c>
    </row>
    <row r="3328" spans="1:7" x14ac:dyDescent="0.25">
      <c r="A3328">
        <v>3326</v>
      </c>
      <c r="B3328" t="s">
        <v>120</v>
      </c>
      <c r="C3328" t="s">
        <v>123</v>
      </c>
      <c r="D3328" t="s">
        <v>12</v>
      </c>
      <c r="E3328" t="s">
        <v>10</v>
      </c>
      <c r="F3328">
        <v>407</v>
      </c>
      <c r="G3328">
        <v>405</v>
      </c>
    </row>
    <row r="3329" spans="1:7" x14ac:dyDescent="0.25">
      <c r="A3329">
        <v>3327</v>
      </c>
      <c r="B3329" t="s">
        <v>120</v>
      </c>
      <c r="C3329" t="s">
        <v>123</v>
      </c>
      <c r="D3329" t="s">
        <v>12</v>
      </c>
      <c r="E3329" t="s">
        <v>10</v>
      </c>
      <c r="F3329">
        <v>631</v>
      </c>
      <c r="G3329">
        <v>630</v>
      </c>
    </row>
    <row r="3330" spans="1:7" x14ac:dyDescent="0.25">
      <c r="A3330">
        <v>3328</v>
      </c>
      <c r="B3330" t="s">
        <v>120</v>
      </c>
      <c r="C3330" t="s">
        <v>123</v>
      </c>
      <c r="D3330" t="s">
        <v>12</v>
      </c>
      <c r="E3330" t="s">
        <v>10</v>
      </c>
      <c r="F3330">
        <v>862</v>
      </c>
      <c r="G3330">
        <v>859</v>
      </c>
    </row>
    <row r="3331" spans="1:7" x14ac:dyDescent="0.25">
      <c r="A3331">
        <v>3329</v>
      </c>
      <c r="B3331" t="s">
        <v>120</v>
      </c>
      <c r="C3331" t="s">
        <v>123</v>
      </c>
      <c r="D3331" t="s">
        <v>13</v>
      </c>
      <c r="E3331" t="s">
        <v>9</v>
      </c>
      <c r="F3331">
        <v>148</v>
      </c>
      <c r="G3331">
        <v>156</v>
      </c>
    </row>
    <row r="3332" spans="1:7" x14ac:dyDescent="0.25">
      <c r="A3332">
        <v>3330</v>
      </c>
      <c r="B3332" t="s">
        <v>120</v>
      </c>
      <c r="C3332" t="s">
        <v>123</v>
      </c>
      <c r="D3332" t="s">
        <v>13</v>
      </c>
      <c r="E3332" t="s">
        <v>9</v>
      </c>
      <c r="F3332">
        <v>375</v>
      </c>
      <c r="G3332">
        <v>376</v>
      </c>
    </row>
    <row r="3333" spans="1:7" x14ac:dyDescent="0.25">
      <c r="A3333">
        <v>3331</v>
      </c>
      <c r="B3333" t="s">
        <v>120</v>
      </c>
      <c r="C3333" t="s">
        <v>123</v>
      </c>
      <c r="D3333" t="s">
        <v>13</v>
      </c>
      <c r="E3333" t="s">
        <v>9</v>
      </c>
      <c r="F3333">
        <v>593</v>
      </c>
      <c r="G3333">
        <v>602</v>
      </c>
    </row>
    <row r="3334" spans="1:7" x14ac:dyDescent="0.25">
      <c r="A3334">
        <v>3332</v>
      </c>
      <c r="B3334" t="s">
        <v>120</v>
      </c>
      <c r="C3334" t="s">
        <v>123</v>
      </c>
      <c r="D3334" t="s">
        <v>13</v>
      </c>
      <c r="E3334" t="s">
        <v>9</v>
      </c>
      <c r="F3334">
        <v>829</v>
      </c>
      <c r="G3334">
        <v>827</v>
      </c>
    </row>
    <row r="3335" spans="1:7" x14ac:dyDescent="0.25">
      <c r="A3335">
        <v>3333</v>
      </c>
      <c r="B3335" t="s">
        <v>120</v>
      </c>
      <c r="C3335" t="s">
        <v>123</v>
      </c>
      <c r="D3335" t="s">
        <v>13</v>
      </c>
      <c r="E3335" t="s">
        <v>10</v>
      </c>
      <c r="F3335">
        <v>63</v>
      </c>
      <c r="G3335">
        <v>71</v>
      </c>
    </row>
    <row r="3336" spans="1:7" x14ac:dyDescent="0.25">
      <c r="A3336">
        <v>3334</v>
      </c>
      <c r="B3336" t="s">
        <v>120</v>
      </c>
      <c r="C3336" t="s">
        <v>123</v>
      </c>
      <c r="D3336" t="s">
        <v>13</v>
      </c>
      <c r="E3336" t="s">
        <v>10</v>
      </c>
      <c r="F3336">
        <v>285</v>
      </c>
      <c r="G3336">
        <v>293</v>
      </c>
    </row>
    <row r="3337" spans="1:7" x14ac:dyDescent="0.25">
      <c r="A3337">
        <v>3335</v>
      </c>
      <c r="B3337" t="s">
        <v>120</v>
      </c>
      <c r="C3337" t="s">
        <v>123</v>
      </c>
      <c r="D3337" t="s">
        <v>13</v>
      </c>
      <c r="E3337" t="s">
        <v>10</v>
      </c>
      <c r="F3337">
        <v>518</v>
      </c>
      <c r="G3337">
        <v>516</v>
      </c>
    </row>
    <row r="3338" spans="1:7" x14ac:dyDescent="0.25">
      <c r="A3338">
        <v>3336</v>
      </c>
      <c r="B3338" t="s">
        <v>120</v>
      </c>
      <c r="C3338" t="s">
        <v>123</v>
      </c>
      <c r="D3338" t="s">
        <v>13</v>
      </c>
      <c r="E3338" t="s">
        <v>10</v>
      </c>
      <c r="F3338">
        <v>732</v>
      </c>
      <c r="G3338">
        <v>740</v>
      </c>
    </row>
    <row r="3339" spans="1:7" x14ac:dyDescent="0.25">
      <c r="A3339">
        <v>3337</v>
      </c>
      <c r="B3339" t="s">
        <v>124</v>
      </c>
      <c r="C3339" t="s">
        <v>125</v>
      </c>
      <c r="D3339" t="s">
        <v>8</v>
      </c>
      <c r="E3339" t="s">
        <v>9</v>
      </c>
      <c r="F3339">
        <v>41</v>
      </c>
      <c r="G3339">
        <v>43</v>
      </c>
    </row>
    <row r="3340" spans="1:7" x14ac:dyDescent="0.25">
      <c r="A3340">
        <v>3338</v>
      </c>
      <c r="B3340" t="s">
        <v>124</v>
      </c>
      <c r="C3340" t="s">
        <v>125</v>
      </c>
      <c r="D3340" t="s">
        <v>8</v>
      </c>
      <c r="E3340" t="s">
        <v>9</v>
      </c>
      <c r="F3340">
        <v>245</v>
      </c>
      <c r="G3340">
        <v>251</v>
      </c>
    </row>
    <row r="3341" spans="1:7" x14ac:dyDescent="0.25">
      <c r="A3341">
        <v>3339</v>
      </c>
      <c r="B3341" t="s">
        <v>124</v>
      </c>
      <c r="C3341" t="s">
        <v>125</v>
      </c>
      <c r="D3341" t="s">
        <v>8</v>
      </c>
      <c r="E3341" t="s">
        <v>9</v>
      </c>
      <c r="F3341">
        <v>451</v>
      </c>
      <c r="G3341">
        <v>455</v>
      </c>
    </row>
    <row r="3342" spans="1:7" x14ac:dyDescent="0.25">
      <c r="A3342">
        <v>3340</v>
      </c>
      <c r="B3342" t="s">
        <v>124</v>
      </c>
      <c r="C3342" t="s">
        <v>125</v>
      </c>
      <c r="D3342" t="s">
        <v>8</v>
      </c>
      <c r="E3342" t="s">
        <v>9</v>
      </c>
      <c r="F3342">
        <v>661</v>
      </c>
      <c r="G3342">
        <v>661</v>
      </c>
    </row>
    <row r="3343" spans="1:7" x14ac:dyDescent="0.25">
      <c r="A3343">
        <v>3341</v>
      </c>
      <c r="B3343" t="s">
        <v>124</v>
      </c>
      <c r="C3343" t="s">
        <v>125</v>
      </c>
      <c r="D3343" t="s">
        <v>8</v>
      </c>
      <c r="E3343" t="s">
        <v>10</v>
      </c>
      <c r="F3343">
        <v>176</v>
      </c>
      <c r="G3343">
        <v>177</v>
      </c>
    </row>
    <row r="3344" spans="1:7" x14ac:dyDescent="0.25">
      <c r="A3344">
        <v>3342</v>
      </c>
      <c r="B3344" t="s">
        <v>124</v>
      </c>
      <c r="C3344" t="s">
        <v>125</v>
      </c>
      <c r="D3344" t="s">
        <v>8</v>
      </c>
      <c r="E3344" t="s">
        <v>10</v>
      </c>
      <c r="F3344">
        <v>382</v>
      </c>
      <c r="G3344">
        <v>384</v>
      </c>
    </row>
    <row r="3345" spans="1:7" x14ac:dyDescent="0.25">
      <c r="A3345">
        <v>3343</v>
      </c>
      <c r="B3345" t="s">
        <v>124</v>
      </c>
      <c r="C3345" t="s">
        <v>125</v>
      </c>
      <c r="D3345" t="s">
        <v>8</v>
      </c>
      <c r="E3345" t="s">
        <v>10</v>
      </c>
      <c r="F3345">
        <v>584</v>
      </c>
      <c r="G3345">
        <v>584</v>
      </c>
    </row>
    <row r="3346" spans="1:7" x14ac:dyDescent="0.25">
      <c r="A3346">
        <v>3344</v>
      </c>
      <c r="B3346" t="s">
        <v>124</v>
      </c>
      <c r="C3346" t="s">
        <v>125</v>
      </c>
      <c r="D3346" t="s">
        <v>8</v>
      </c>
      <c r="E3346" t="s">
        <v>10</v>
      </c>
      <c r="F3346">
        <v>809</v>
      </c>
      <c r="G3346">
        <v>821</v>
      </c>
    </row>
    <row r="3347" spans="1:7" x14ac:dyDescent="0.25">
      <c r="A3347">
        <v>3345</v>
      </c>
      <c r="B3347" t="s">
        <v>124</v>
      </c>
      <c r="C3347" t="s">
        <v>125</v>
      </c>
      <c r="D3347" t="s">
        <v>11</v>
      </c>
      <c r="E3347" t="s">
        <v>9</v>
      </c>
      <c r="F3347">
        <v>146</v>
      </c>
      <c r="G3347">
        <v>147</v>
      </c>
    </row>
    <row r="3348" spans="1:7" x14ac:dyDescent="0.25">
      <c r="A3348">
        <v>3346</v>
      </c>
      <c r="B3348" t="s">
        <v>124</v>
      </c>
      <c r="C3348" t="s">
        <v>125</v>
      </c>
      <c r="D3348" t="s">
        <v>11</v>
      </c>
      <c r="E3348" t="s">
        <v>9</v>
      </c>
      <c r="F3348">
        <v>353</v>
      </c>
      <c r="G3348">
        <v>351</v>
      </c>
    </row>
    <row r="3349" spans="1:7" x14ac:dyDescent="0.25">
      <c r="A3349">
        <v>3347</v>
      </c>
      <c r="B3349" t="s">
        <v>124</v>
      </c>
      <c r="C3349" t="s">
        <v>125</v>
      </c>
      <c r="D3349" t="s">
        <v>11</v>
      </c>
      <c r="E3349" t="s">
        <v>9</v>
      </c>
      <c r="F3349">
        <v>553</v>
      </c>
      <c r="G3349">
        <v>554</v>
      </c>
    </row>
    <row r="3350" spans="1:7" x14ac:dyDescent="0.25">
      <c r="A3350">
        <v>3348</v>
      </c>
      <c r="B3350" t="s">
        <v>124</v>
      </c>
      <c r="C3350" t="s">
        <v>125</v>
      </c>
      <c r="D3350" t="s">
        <v>11</v>
      </c>
      <c r="E3350" t="s">
        <v>9</v>
      </c>
      <c r="F3350">
        <v>773</v>
      </c>
      <c r="G3350">
        <v>781</v>
      </c>
    </row>
    <row r="3351" spans="1:7" x14ac:dyDescent="0.25">
      <c r="A3351">
        <v>3349</v>
      </c>
      <c r="B3351" t="s">
        <v>124</v>
      </c>
      <c r="C3351" t="s">
        <v>125</v>
      </c>
      <c r="D3351" t="s">
        <v>11</v>
      </c>
      <c r="E3351" t="s">
        <v>10</v>
      </c>
      <c r="F3351">
        <v>50</v>
      </c>
      <c r="G3351">
        <v>68</v>
      </c>
    </row>
    <row r="3352" spans="1:7" x14ac:dyDescent="0.25">
      <c r="A3352">
        <v>3350</v>
      </c>
      <c r="B3352" t="s">
        <v>124</v>
      </c>
      <c r="C3352" t="s">
        <v>125</v>
      </c>
      <c r="D3352" t="s">
        <v>11</v>
      </c>
      <c r="E3352" t="s">
        <v>10</v>
      </c>
      <c r="F3352">
        <v>265</v>
      </c>
      <c r="G3352">
        <v>276</v>
      </c>
    </row>
    <row r="3353" spans="1:7" x14ac:dyDescent="0.25">
      <c r="A3353">
        <v>3351</v>
      </c>
      <c r="B3353" t="s">
        <v>124</v>
      </c>
      <c r="C3353" t="s">
        <v>125</v>
      </c>
      <c r="D3353" t="s">
        <v>11</v>
      </c>
      <c r="E3353" t="s">
        <v>10</v>
      </c>
      <c r="F3353">
        <v>468</v>
      </c>
      <c r="G3353">
        <v>480</v>
      </c>
    </row>
    <row r="3354" spans="1:7" x14ac:dyDescent="0.25">
      <c r="A3354">
        <v>3352</v>
      </c>
      <c r="B3354" t="s">
        <v>124</v>
      </c>
      <c r="C3354" t="s">
        <v>125</v>
      </c>
      <c r="D3354" t="s">
        <v>11</v>
      </c>
      <c r="E3354" t="s">
        <v>10</v>
      </c>
      <c r="F3354">
        <v>696</v>
      </c>
      <c r="G3354">
        <v>699</v>
      </c>
    </row>
    <row r="3355" spans="1:7" x14ac:dyDescent="0.25">
      <c r="A3355">
        <v>3353</v>
      </c>
      <c r="B3355" t="s">
        <v>124</v>
      </c>
      <c r="C3355" t="s">
        <v>125</v>
      </c>
      <c r="D3355" t="s">
        <v>12</v>
      </c>
      <c r="E3355" t="s">
        <v>9</v>
      </c>
      <c r="F3355">
        <v>41</v>
      </c>
      <c r="G3355">
        <v>43</v>
      </c>
    </row>
    <row r="3356" spans="1:7" x14ac:dyDescent="0.25">
      <c r="A3356">
        <v>3354</v>
      </c>
      <c r="B3356" t="s">
        <v>124</v>
      </c>
      <c r="C3356" t="s">
        <v>125</v>
      </c>
      <c r="D3356" t="s">
        <v>12</v>
      </c>
      <c r="E3356" t="s">
        <v>9</v>
      </c>
      <c r="F3356">
        <v>245</v>
      </c>
      <c r="G3356">
        <v>250</v>
      </c>
    </row>
    <row r="3357" spans="1:7" x14ac:dyDescent="0.25">
      <c r="A3357">
        <v>3355</v>
      </c>
      <c r="B3357" t="s">
        <v>124</v>
      </c>
      <c r="C3357" t="s">
        <v>125</v>
      </c>
      <c r="D3357" t="s">
        <v>12</v>
      </c>
      <c r="E3357" t="s">
        <v>9</v>
      </c>
      <c r="F3357">
        <v>451</v>
      </c>
      <c r="G3357">
        <v>455</v>
      </c>
    </row>
    <row r="3358" spans="1:7" x14ac:dyDescent="0.25">
      <c r="A3358">
        <v>3356</v>
      </c>
      <c r="B3358" t="s">
        <v>124</v>
      </c>
      <c r="C3358" t="s">
        <v>125</v>
      </c>
      <c r="D3358" t="s">
        <v>12</v>
      </c>
      <c r="E3358" t="s">
        <v>9</v>
      </c>
      <c r="F3358">
        <v>661</v>
      </c>
      <c r="G3358">
        <v>662</v>
      </c>
    </row>
    <row r="3359" spans="1:7" x14ac:dyDescent="0.25">
      <c r="A3359">
        <v>3357</v>
      </c>
      <c r="B3359" t="s">
        <v>124</v>
      </c>
      <c r="C3359" t="s">
        <v>125</v>
      </c>
      <c r="D3359" t="s">
        <v>12</v>
      </c>
      <c r="E3359" t="s">
        <v>10</v>
      </c>
      <c r="F3359">
        <v>176</v>
      </c>
      <c r="G3359">
        <v>178</v>
      </c>
    </row>
    <row r="3360" spans="1:7" x14ac:dyDescent="0.25">
      <c r="A3360">
        <v>3358</v>
      </c>
      <c r="B3360" t="s">
        <v>124</v>
      </c>
      <c r="C3360" t="s">
        <v>125</v>
      </c>
      <c r="D3360" t="s">
        <v>12</v>
      </c>
      <c r="E3360" t="s">
        <v>10</v>
      </c>
      <c r="F3360">
        <v>382</v>
      </c>
      <c r="G3360">
        <v>383</v>
      </c>
    </row>
    <row r="3361" spans="1:7" x14ac:dyDescent="0.25">
      <c r="A3361">
        <v>3359</v>
      </c>
      <c r="B3361" t="s">
        <v>124</v>
      </c>
      <c r="C3361" t="s">
        <v>125</v>
      </c>
      <c r="D3361" t="s">
        <v>12</v>
      </c>
      <c r="E3361" t="s">
        <v>10</v>
      </c>
      <c r="F3361">
        <v>584</v>
      </c>
      <c r="G3361">
        <v>584</v>
      </c>
    </row>
    <row r="3362" spans="1:7" x14ac:dyDescent="0.25">
      <c r="A3362">
        <v>3360</v>
      </c>
      <c r="B3362" t="s">
        <v>124</v>
      </c>
      <c r="C3362" t="s">
        <v>125</v>
      </c>
      <c r="D3362" t="s">
        <v>12</v>
      </c>
      <c r="E3362" t="s">
        <v>10</v>
      </c>
      <c r="F3362">
        <v>809</v>
      </c>
      <c r="G3362">
        <v>822</v>
      </c>
    </row>
    <row r="3363" spans="1:7" x14ac:dyDescent="0.25">
      <c r="A3363">
        <v>3361</v>
      </c>
      <c r="B3363" t="s">
        <v>124</v>
      </c>
      <c r="C3363" t="s">
        <v>125</v>
      </c>
      <c r="D3363" t="s">
        <v>13</v>
      </c>
      <c r="E3363" t="s">
        <v>9</v>
      </c>
      <c r="F3363">
        <v>146</v>
      </c>
      <c r="G3363">
        <v>150</v>
      </c>
    </row>
    <row r="3364" spans="1:7" x14ac:dyDescent="0.25">
      <c r="A3364">
        <v>3362</v>
      </c>
      <c r="B3364" t="s">
        <v>124</v>
      </c>
      <c r="C3364" t="s">
        <v>125</v>
      </c>
      <c r="D3364" t="s">
        <v>13</v>
      </c>
      <c r="E3364" t="s">
        <v>9</v>
      </c>
      <c r="F3364">
        <v>353</v>
      </c>
      <c r="G3364">
        <v>351</v>
      </c>
    </row>
    <row r="3365" spans="1:7" x14ac:dyDescent="0.25">
      <c r="A3365">
        <v>3363</v>
      </c>
      <c r="B3365" t="s">
        <v>124</v>
      </c>
      <c r="C3365" t="s">
        <v>125</v>
      </c>
      <c r="D3365" t="s">
        <v>13</v>
      </c>
      <c r="E3365" t="s">
        <v>9</v>
      </c>
      <c r="F3365">
        <v>553</v>
      </c>
      <c r="G3365">
        <v>556</v>
      </c>
    </row>
    <row r="3366" spans="1:7" x14ac:dyDescent="0.25">
      <c r="A3366">
        <v>3364</v>
      </c>
      <c r="B3366" t="s">
        <v>124</v>
      </c>
      <c r="C3366" t="s">
        <v>125</v>
      </c>
      <c r="D3366" t="s">
        <v>13</v>
      </c>
      <c r="E3366" t="s">
        <v>9</v>
      </c>
      <c r="F3366">
        <v>773</v>
      </c>
      <c r="G3366">
        <v>783</v>
      </c>
    </row>
    <row r="3367" spans="1:7" x14ac:dyDescent="0.25">
      <c r="A3367">
        <v>3365</v>
      </c>
      <c r="B3367" t="s">
        <v>124</v>
      </c>
      <c r="C3367" t="s">
        <v>125</v>
      </c>
      <c r="D3367" t="s">
        <v>13</v>
      </c>
      <c r="E3367" t="s">
        <v>10</v>
      </c>
      <c r="F3367">
        <v>50</v>
      </c>
      <c r="G3367">
        <v>68</v>
      </c>
    </row>
    <row r="3368" spans="1:7" x14ac:dyDescent="0.25">
      <c r="A3368">
        <v>3366</v>
      </c>
      <c r="B3368" t="s">
        <v>124</v>
      </c>
      <c r="C3368" t="s">
        <v>125</v>
      </c>
      <c r="D3368" t="s">
        <v>13</v>
      </c>
      <c r="E3368" t="s">
        <v>10</v>
      </c>
      <c r="F3368">
        <v>265</v>
      </c>
      <c r="G3368">
        <v>275</v>
      </c>
    </row>
    <row r="3369" spans="1:7" x14ac:dyDescent="0.25">
      <c r="A3369">
        <v>3367</v>
      </c>
      <c r="B3369" t="s">
        <v>124</v>
      </c>
      <c r="C3369" t="s">
        <v>125</v>
      </c>
      <c r="D3369" t="s">
        <v>13</v>
      </c>
      <c r="E3369" t="s">
        <v>10</v>
      </c>
      <c r="F3369">
        <v>468</v>
      </c>
      <c r="G3369">
        <v>480</v>
      </c>
    </row>
    <row r="3370" spans="1:7" x14ac:dyDescent="0.25">
      <c r="A3370">
        <v>3368</v>
      </c>
      <c r="B3370" t="s">
        <v>124</v>
      </c>
      <c r="C3370" t="s">
        <v>125</v>
      </c>
      <c r="D3370" t="s">
        <v>13</v>
      </c>
      <c r="E3370" t="s">
        <v>10</v>
      </c>
      <c r="F3370">
        <v>696</v>
      </c>
      <c r="G3370">
        <v>694</v>
      </c>
    </row>
    <row r="3371" spans="1:7" x14ac:dyDescent="0.25">
      <c r="A3371">
        <v>3369</v>
      </c>
      <c r="B3371" t="s">
        <v>124</v>
      </c>
      <c r="C3371" t="s">
        <v>126</v>
      </c>
      <c r="D3371" t="s">
        <v>8</v>
      </c>
      <c r="E3371" t="s">
        <v>9</v>
      </c>
      <c r="F3371">
        <v>387</v>
      </c>
    </row>
    <row r="3372" spans="1:7" x14ac:dyDescent="0.25">
      <c r="A3372">
        <v>3370</v>
      </c>
      <c r="B3372" t="s">
        <v>124</v>
      </c>
      <c r="C3372" t="s">
        <v>126</v>
      </c>
      <c r="D3372" t="s">
        <v>8</v>
      </c>
      <c r="E3372" t="s">
        <v>9</v>
      </c>
      <c r="F3372">
        <v>635</v>
      </c>
      <c r="G3372">
        <v>639</v>
      </c>
    </row>
    <row r="3373" spans="1:7" x14ac:dyDescent="0.25">
      <c r="A3373">
        <v>3371</v>
      </c>
      <c r="B3373" t="s">
        <v>124</v>
      </c>
      <c r="C3373" t="s">
        <v>126</v>
      </c>
      <c r="D3373" t="s">
        <v>8</v>
      </c>
      <c r="E3373" t="s">
        <v>9</v>
      </c>
      <c r="F3373">
        <v>861</v>
      </c>
      <c r="G3373">
        <v>867</v>
      </c>
    </row>
    <row r="3374" spans="1:7" x14ac:dyDescent="0.25">
      <c r="A3374">
        <v>3372</v>
      </c>
      <c r="B3374" t="s">
        <v>124</v>
      </c>
      <c r="C3374" t="s">
        <v>126</v>
      </c>
      <c r="D3374" t="s">
        <v>8</v>
      </c>
      <c r="E3374" t="s">
        <v>9</v>
      </c>
      <c r="F3374">
        <v>1087</v>
      </c>
      <c r="G3374">
        <v>1092</v>
      </c>
    </row>
    <row r="3375" spans="1:7" x14ac:dyDescent="0.25">
      <c r="A3375">
        <v>3373</v>
      </c>
      <c r="B3375" t="s">
        <v>124</v>
      </c>
      <c r="C3375" t="s">
        <v>126</v>
      </c>
      <c r="D3375" t="s">
        <v>8</v>
      </c>
      <c r="E3375" t="s">
        <v>9</v>
      </c>
      <c r="F3375">
        <v>1327</v>
      </c>
      <c r="G3375">
        <v>1326</v>
      </c>
    </row>
    <row r="3376" spans="1:7" x14ac:dyDescent="0.25">
      <c r="A3376">
        <v>3374</v>
      </c>
      <c r="B3376" t="s">
        <v>124</v>
      </c>
      <c r="C3376" t="s">
        <v>126</v>
      </c>
      <c r="D3376" t="s">
        <v>8</v>
      </c>
      <c r="E3376" t="s">
        <v>10</v>
      </c>
      <c r="F3376">
        <v>300</v>
      </c>
    </row>
    <row r="3377" spans="1:7" x14ac:dyDescent="0.25">
      <c r="A3377">
        <v>3375</v>
      </c>
      <c r="B3377" t="s">
        <v>124</v>
      </c>
      <c r="C3377" t="s">
        <v>126</v>
      </c>
      <c r="D3377" t="s">
        <v>8</v>
      </c>
      <c r="E3377" t="s">
        <v>10</v>
      </c>
      <c r="F3377">
        <v>555</v>
      </c>
      <c r="G3377">
        <v>551</v>
      </c>
    </row>
    <row r="3378" spans="1:7" x14ac:dyDescent="0.25">
      <c r="A3378">
        <v>3376</v>
      </c>
      <c r="B3378" t="s">
        <v>124</v>
      </c>
      <c r="C3378" t="s">
        <v>126</v>
      </c>
      <c r="D3378" t="s">
        <v>8</v>
      </c>
      <c r="E3378" t="s">
        <v>10</v>
      </c>
      <c r="F3378">
        <v>786</v>
      </c>
      <c r="G3378">
        <v>788</v>
      </c>
    </row>
    <row r="3379" spans="1:7" x14ac:dyDescent="0.25">
      <c r="A3379">
        <v>3377</v>
      </c>
      <c r="B3379" t="s">
        <v>124</v>
      </c>
      <c r="C3379" t="s">
        <v>126</v>
      </c>
      <c r="D3379" t="s">
        <v>8</v>
      </c>
      <c r="E3379" t="s">
        <v>10</v>
      </c>
      <c r="F3379">
        <v>1011</v>
      </c>
      <c r="G3379">
        <v>1010</v>
      </c>
    </row>
    <row r="3380" spans="1:7" x14ac:dyDescent="0.25">
      <c r="A3380">
        <v>3378</v>
      </c>
      <c r="B3380" t="s">
        <v>124</v>
      </c>
      <c r="C3380" t="s">
        <v>126</v>
      </c>
      <c r="D3380" t="s">
        <v>8</v>
      </c>
      <c r="E3380" t="s">
        <v>10</v>
      </c>
      <c r="F3380">
        <v>1251</v>
      </c>
      <c r="G3380">
        <v>1248</v>
      </c>
    </row>
    <row r="3381" spans="1:7" x14ac:dyDescent="0.25">
      <c r="A3381">
        <v>3379</v>
      </c>
      <c r="B3381" t="s">
        <v>124</v>
      </c>
      <c r="C3381" t="s">
        <v>126</v>
      </c>
      <c r="D3381" t="s">
        <v>11</v>
      </c>
      <c r="E3381" t="s">
        <v>9</v>
      </c>
      <c r="F3381">
        <v>518</v>
      </c>
      <c r="G3381">
        <v>521</v>
      </c>
    </row>
    <row r="3382" spans="1:7" x14ac:dyDescent="0.25">
      <c r="A3382">
        <v>3380</v>
      </c>
      <c r="B3382" t="s">
        <v>124</v>
      </c>
      <c r="C3382" t="s">
        <v>126</v>
      </c>
      <c r="D3382" t="s">
        <v>11</v>
      </c>
      <c r="E3382" t="s">
        <v>9</v>
      </c>
      <c r="F3382">
        <v>754</v>
      </c>
      <c r="G3382">
        <v>752</v>
      </c>
    </row>
    <row r="3383" spans="1:7" x14ac:dyDescent="0.25">
      <c r="A3383">
        <v>3381</v>
      </c>
      <c r="B3383" t="s">
        <v>124</v>
      </c>
      <c r="C3383" t="s">
        <v>126</v>
      </c>
      <c r="D3383" t="s">
        <v>11</v>
      </c>
      <c r="E3383" t="s">
        <v>9</v>
      </c>
      <c r="F3383">
        <v>978</v>
      </c>
      <c r="G3383">
        <v>978</v>
      </c>
    </row>
    <row r="3384" spans="1:7" x14ac:dyDescent="0.25">
      <c r="A3384">
        <v>3382</v>
      </c>
      <c r="B3384" t="s">
        <v>124</v>
      </c>
      <c r="C3384" t="s">
        <v>126</v>
      </c>
      <c r="D3384" t="s">
        <v>11</v>
      </c>
      <c r="E3384" t="s">
        <v>9</v>
      </c>
      <c r="F3384">
        <v>1207</v>
      </c>
      <c r="G3384">
        <v>1211</v>
      </c>
    </row>
    <row r="3385" spans="1:7" x14ac:dyDescent="0.25">
      <c r="A3385">
        <v>3383</v>
      </c>
      <c r="B3385" t="s">
        <v>124</v>
      </c>
      <c r="C3385" t="s">
        <v>126</v>
      </c>
      <c r="D3385" t="s">
        <v>11</v>
      </c>
      <c r="E3385" t="s">
        <v>9</v>
      </c>
      <c r="G3385">
        <v>34</v>
      </c>
    </row>
    <row r="3386" spans="1:7" x14ac:dyDescent="0.25">
      <c r="A3386">
        <v>3384</v>
      </c>
      <c r="B3386" t="s">
        <v>124</v>
      </c>
      <c r="C3386" t="s">
        <v>126</v>
      </c>
      <c r="D3386" t="s">
        <v>11</v>
      </c>
      <c r="E3386" t="s">
        <v>10</v>
      </c>
      <c r="F3386">
        <v>436</v>
      </c>
      <c r="G3386">
        <v>434</v>
      </c>
    </row>
    <row r="3387" spans="1:7" x14ac:dyDescent="0.25">
      <c r="A3387">
        <v>3385</v>
      </c>
      <c r="B3387" t="s">
        <v>124</v>
      </c>
      <c r="C3387" t="s">
        <v>126</v>
      </c>
      <c r="D3387" t="s">
        <v>11</v>
      </c>
      <c r="E3387" t="s">
        <v>10</v>
      </c>
      <c r="F3387">
        <v>672</v>
      </c>
      <c r="G3387">
        <v>672</v>
      </c>
    </row>
    <row r="3388" spans="1:7" x14ac:dyDescent="0.25">
      <c r="A3388">
        <v>3386</v>
      </c>
      <c r="B3388" t="s">
        <v>124</v>
      </c>
      <c r="C3388" t="s">
        <v>126</v>
      </c>
      <c r="D3388" t="s">
        <v>11</v>
      </c>
      <c r="E3388" t="s">
        <v>10</v>
      </c>
      <c r="F3388">
        <v>898</v>
      </c>
      <c r="G3388">
        <v>898</v>
      </c>
    </row>
    <row r="3389" spans="1:7" x14ac:dyDescent="0.25">
      <c r="A3389">
        <v>3387</v>
      </c>
      <c r="B3389" t="s">
        <v>124</v>
      </c>
      <c r="C3389" t="s">
        <v>126</v>
      </c>
      <c r="D3389" t="s">
        <v>11</v>
      </c>
      <c r="E3389" t="s">
        <v>10</v>
      </c>
      <c r="F3389">
        <v>1129</v>
      </c>
      <c r="G3389">
        <v>1130</v>
      </c>
    </row>
    <row r="3390" spans="1:7" x14ac:dyDescent="0.25">
      <c r="A3390">
        <v>3388</v>
      </c>
      <c r="B3390" t="s">
        <v>124</v>
      </c>
      <c r="C3390" t="s">
        <v>126</v>
      </c>
      <c r="D3390" t="s">
        <v>11</v>
      </c>
      <c r="E3390" t="s">
        <v>10</v>
      </c>
      <c r="F3390">
        <v>1364</v>
      </c>
    </row>
    <row r="3391" spans="1:7" x14ac:dyDescent="0.25">
      <c r="A3391">
        <v>3389</v>
      </c>
      <c r="B3391" t="s">
        <v>124</v>
      </c>
      <c r="C3391" t="s">
        <v>126</v>
      </c>
      <c r="D3391" t="s">
        <v>12</v>
      </c>
      <c r="E3391" t="s">
        <v>9</v>
      </c>
      <c r="F3391">
        <v>387</v>
      </c>
      <c r="G3391">
        <v>386</v>
      </c>
    </row>
    <row r="3392" spans="1:7" x14ac:dyDescent="0.25">
      <c r="A3392">
        <v>3390</v>
      </c>
      <c r="B3392" t="s">
        <v>124</v>
      </c>
      <c r="C3392" t="s">
        <v>126</v>
      </c>
      <c r="D3392" t="s">
        <v>12</v>
      </c>
      <c r="E3392" t="s">
        <v>9</v>
      </c>
      <c r="F3392">
        <v>635</v>
      </c>
      <c r="G3392">
        <v>641</v>
      </c>
    </row>
    <row r="3393" spans="1:7" x14ac:dyDescent="0.25">
      <c r="A3393">
        <v>3391</v>
      </c>
      <c r="B3393" t="s">
        <v>124</v>
      </c>
      <c r="C3393" t="s">
        <v>126</v>
      </c>
      <c r="D3393" t="s">
        <v>12</v>
      </c>
      <c r="E3393" t="s">
        <v>9</v>
      </c>
      <c r="F3393">
        <v>861</v>
      </c>
      <c r="G3393">
        <v>870</v>
      </c>
    </row>
    <row r="3394" spans="1:7" x14ac:dyDescent="0.25">
      <c r="A3394">
        <v>3392</v>
      </c>
      <c r="B3394" t="s">
        <v>124</v>
      </c>
      <c r="C3394" t="s">
        <v>126</v>
      </c>
      <c r="D3394" t="s">
        <v>12</v>
      </c>
      <c r="E3394" t="s">
        <v>9</v>
      </c>
      <c r="F3394">
        <v>1087</v>
      </c>
      <c r="G3394">
        <v>1088</v>
      </c>
    </row>
    <row r="3395" spans="1:7" x14ac:dyDescent="0.25">
      <c r="A3395">
        <v>3393</v>
      </c>
      <c r="B3395" t="s">
        <v>124</v>
      </c>
      <c r="C3395" t="s">
        <v>126</v>
      </c>
      <c r="D3395" t="s">
        <v>12</v>
      </c>
      <c r="E3395" t="s">
        <v>9</v>
      </c>
      <c r="F3395">
        <v>1327</v>
      </c>
      <c r="G3395">
        <v>1328</v>
      </c>
    </row>
    <row r="3396" spans="1:7" x14ac:dyDescent="0.25">
      <c r="A3396">
        <v>3394</v>
      </c>
      <c r="B3396" t="s">
        <v>124</v>
      </c>
      <c r="C3396" t="s">
        <v>126</v>
      </c>
      <c r="D3396" t="s">
        <v>12</v>
      </c>
      <c r="E3396" t="s">
        <v>10</v>
      </c>
      <c r="F3396">
        <v>300</v>
      </c>
    </row>
    <row r="3397" spans="1:7" x14ac:dyDescent="0.25">
      <c r="A3397">
        <v>3395</v>
      </c>
      <c r="B3397" t="s">
        <v>124</v>
      </c>
      <c r="C3397" t="s">
        <v>126</v>
      </c>
      <c r="D3397" t="s">
        <v>12</v>
      </c>
      <c r="E3397" t="s">
        <v>10</v>
      </c>
      <c r="F3397">
        <v>555</v>
      </c>
      <c r="G3397">
        <v>556</v>
      </c>
    </row>
    <row r="3398" spans="1:7" x14ac:dyDescent="0.25">
      <c r="A3398">
        <v>3396</v>
      </c>
      <c r="B3398" t="s">
        <v>124</v>
      </c>
      <c r="C3398" t="s">
        <v>126</v>
      </c>
      <c r="D3398" t="s">
        <v>12</v>
      </c>
      <c r="E3398" t="s">
        <v>10</v>
      </c>
      <c r="F3398">
        <v>786</v>
      </c>
      <c r="G3398">
        <v>785</v>
      </c>
    </row>
    <row r="3399" spans="1:7" x14ac:dyDescent="0.25">
      <c r="A3399">
        <v>3397</v>
      </c>
      <c r="B3399" t="s">
        <v>124</v>
      </c>
      <c r="C3399" t="s">
        <v>126</v>
      </c>
      <c r="D3399" t="s">
        <v>12</v>
      </c>
      <c r="E3399" t="s">
        <v>10</v>
      </c>
      <c r="F3399">
        <v>1011</v>
      </c>
      <c r="G3399">
        <v>1010</v>
      </c>
    </row>
    <row r="3400" spans="1:7" x14ac:dyDescent="0.25">
      <c r="A3400">
        <v>3398</v>
      </c>
      <c r="B3400" t="s">
        <v>124</v>
      </c>
      <c r="C3400" t="s">
        <v>126</v>
      </c>
      <c r="D3400" t="s">
        <v>12</v>
      </c>
      <c r="E3400" t="s">
        <v>10</v>
      </c>
      <c r="F3400">
        <v>1251</v>
      </c>
      <c r="G3400">
        <v>1250</v>
      </c>
    </row>
    <row r="3401" spans="1:7" x14ac:dyDescent="0.25">
      <c r="A3401">
        <v>3399</v>
      </c>
      <c r="B3401" t="s">
        <v>124</v>
      </c>
      <c r="C3401" t="s">
        <v>126</v>
      </c>
      <c r="D3401" t="s">
        <v>13</v>
      </c>
      <c r="E3401" t="s">
        <v>9</v>
      </c>
      <c r="F3401">
        <v>518</v>
      </c>
      <c r="G3401">
        <v>518</v>
      </c>
    </row>
    <row r="3402" spans="1:7" x14ac:dyDescent="0.25">
      <c r="A3402">
        <v>3400</v>
      </c>
      <c r="B3402" t="s">
        <v>124</v>
      </c>
      <c r="C3402" t="s">
        <v>126</v>
      </c>
      <c r="D3402" t="s">
        <v>13</v>
      </c>
      <c r="E3402" t="s">
        <v>9</v>
      </c>
      <c r="F3402">
        <v>754</v>
      </c>
      <c r="G3402">
        <v>753</v>
      </c>
    </row>
    <row r="3403" spans="1:7" x14ac:dyDescent="0.25">
      <c r="A3403">
        <v>3401</v>
      </c>
      <c r="B3403" t="s">
        <v>124</v>
      </c>
      <c r="C3403" t="s">
        <v>126</v>
      </c>
      <c r="D3403" t="s">
        <v>13</v>
      </c>
      <c r="E3403" t="s">
        <v>9</v>
      </c>
      <c r="F3403">
        <v>978</v>
      </c>
      <c r="G3403">
        <v>981</v>
      </c>
    </row>
    <row r="3404" spans="1:7" x14ac:dyDescent="0.25">
      <c r="A3404">
        <v>3402</v>
      </c>
      <c r="B3404" t="s">
        <v>124</v>
      </c>
      <c r="C3404" t="s">
        <v>126</v>
      </c>
      <c r="D3404" t="s">
        <v>13</v>
      </c>
      <c r="E3404" t="s">
        <v>9</v>
      </c>
      <c r="F3404">
        <v>1207</v>
      </c>
      <c r="G3404">
        <v>1212</v>
      </c>
    </row>
    <row r="3405" spans="1:7" x14ac:dyDescent="0.25">
      <c r="A3405">
        <v>3403</v>
      </c>
      <c r="B3405" t="s">
        <v>124</v>
      </c>
      <c r="C3405" t="s">
        <v>126</v>
      </c>
      <c r="D3405" t="s">
        <v>13</v>
      </c>
      <c r="E3405" t="s">
        <v>9</v>
      </c>
      <c r="G3405">
        <v>26</v>
      </c>
    </row>
    <row r="3406" spans="1:7" x14ac:dyDescent="0.25">
      <c r="A3406">
        <v>3404</v>
      </c>
      <c r="B3406" t="s">
        <v>124</v>
      </c>
      <c r="C3406" t="s">
        <v>126</v>
      </c>
      <c r="D3406" t="s">
        <v>13</v>
      </c>
      <c r="E3406" t="s">
        <v>10</v>
      </c>
      <c r="F3406">
        <v>436</v>
      </c>
      <c r="G3406">
        <v>435</v>
      </c>
    </row>
    <row r="3407" spans="1:7" x14ac:dyDescent="0.25">
      <c r="A3407">
        <v>3405</v>
      </c>
      <c r="B3407" t="s">
        <v>124</v>
      </c>
      <c r="C3407" t="s">
        <v>126</v>
      </c>
      <c r="D3407" t="s">
        <v>13</v>
      </c>
      <c r="E3407" t="s">
        <v>10</v>
      </c>
      <c r="F3407">
        <v>672</v>
      </c>
      <c r="G3407">
        <v>671</v>
      </c>
    </row>
    <row r="3408" spans="1:7" x14ac:dyDescent="0.25">
      <c r="A3408">
        <v>3406</v>
      </c>
      <c r="B3408" t="s">
        <v>124</v>
      </c>
      <c r="C3408" t="s">
        <v>126</v>
      </c>
      <c r="D3408" t="s">
        <v>13</v>
      </c>
      <c r="E3408" t="s">
        <v>10</v>
      </c>
      <c r="F3408">
        <v>898</v>
      </c>
      <c r="G3408">
        <v>897</v>
      </c>
    </row>
    <row r="3409" spans="1:7" x14ac:dyDescent="0.25">
      <c r="A3409">
        <v>3407</v>
      </c>
      <c r="B3409" t="s">
        <v>124</v>
      </c>
      <c r="C3409" t="s">
        <v>126</v>
      </c>
      <c r="D3409" t="s">
        <v>13</v>
      </c>
      <c r="E3409" t="s">
        <v>10</v>
      </c>
      <c r="F3409">
        <v>1129</v>
      </c>
      <c r="G3409">
        <v>1130</v>
      </c>
    </row>
    <row r="3410" spans="1:7" x14ac:dyDescent="0.25">
      <c r="A3410">
        <v>3408</v>
      </c>
      <c r="B3410" t="s">
        <v>124</v>
      </c>
      <c r="C3410" t="s">
        <v>126</v>
      </c>
      <c r="D3410" t="s">
        <v>13</v>
      </c>
      <c r="E3410" t="s">
        <v>10</v>
      </c>
      <c r="F3410">
        <v>1364</v>
      </c>
      <c r="G3410">
        <v>1361</v>
      </c>
    </row>
    <row r="3411" spans="1:7" x14ac:dyDescent="0.25">
      <c r="A3411">
        <v>3409</v>
      </c>
      <c r="B3411" t="s">
        <v>124</v>
      </c>
      <c r="C3411" t="s">
        <v>127</v>
      </c>
      <c r="D3411" t="s">
        <v>8</v>
      </c>
      <c r="E3411" t="s">
        <v>9</v>
      </c>
      <c r="F3411">
        <v>186</v>
      </c>
      <c r="G3411">
        <v>188</v>
      </c>
    </row>
    <row r="3412" spans="1:7" x14ac:dyDescent="0.25">
      <c r="A3412">
        <v>3410</v>
      </c>
      <c r="B3412" t="s">
        <v>124</v>
      </c>
      <c r="C3412" t="s">
        <v>127</v>
      </c>
      <c r="D3412" t="s">
        <v>8</v>
      </c>
      <c r="E3412" t="s">
        <v>9</v>
      </c>
      <c r="F3412">
        <v>500</v>
      </c>
      <c r="G3412">
        <v>502</v>
      </c>
    </row>
    <row r="3413" spans="1:7" x14ac:dyDescent="0.25">
      <c r="A3413">
        <v>3411</v>
      </c>
      <c r="B3413" t="s">
        <v>124</v>
      </c>
      <c r="C3413" t="s">
        <v>127</v>
      </c>
      <c r="D3413" t="s">
        <v>8</v>
      </c>
      <c r="E3413" t="s">
        <v>9</v>
      </c>
      <c r="F3413">
        <v>806</v>
      </c>
      <c r="G3413">
        <v>810</v>
      </c>
    </row>
    <row r="3414" spans="1:7" x14ac:dyDescent="0.25">
      <c r="A3414">
        <v>3412</v>
      </c>
      <c r="B3414" t="s">
        <v>124</v>
      </c>
      <c r="C3414" t="s">
        <v>127</v>
      </c>
      <c r="D3414" t="s">
        <v>8</v>
      </c>
      <c r="E3414" t="s">
        <v>9</v>
      </c>
      <c r="F3414">
        <v>1104</v>
      </c>
      <c r="G3414">
        <v>1108</v>
      </c>
    </row>
    <row r="3415" spans="1:7" x14ac:dyDescent="0.25">
      <c r="A3415">
        <v>3413</v>
      </c>
      <c r="B3415" t="s">
        <v>124</v>
      </c>
      <c r="C3415" t="s">
        <v>127</v>
      </c>
      <c r="D3415" t="s">
        <v>8</v>
      </c>
      <c r="E3415" t="s">
        <v>9</v>
      </c>
      <c r="F3415">
        <v>1405</v>
      </c>
      <c r="G3415">
        <v>1408</v>
      </c>
    </row>
    <row r="3416" spans="1:7" x14ac:dyDescent="0.25">
      <c r="A3416">
        <v>3414</v>
      </c>
      <c r="B3416" t="s">
        <v>124</v>
      </c>
      <c r="C3416" t="s">
        <v>127</v>
      </c>
      <c r="D3416" t="s">
        <v>8</v>
      </c>
      <c r="E3416" t="s">
        <v>9</v>
      </c>
      <c r="F3416">
        <v>1713</v>
      </c>
      <c r="G3416">
        <v>1716</v>
      </c>
    </row>
    <row r="3417" spans="1:7" x14ac:dyDescent="0.25">
      <c r="A3417">
        <v>3415</v>
      </c>
      <c r="B3417" t="s">
        <v>124</v>
      </c>
      <c r="C3417" t="s">
        <v>127</v>
      </c>
      <c r="D3417" t="s">
        <v>8</v>
      </c>
      <c r="E3417" t="s">
        <v>10</v>
      </c>
      <c r="F3417">
        <v>70</v>
      </c>
      <c r="G3417">
        <v>93</v>
      </c>
    </row>
    <row r="3418" spans="1:7" x14ac:dyDescent="0.25">
      <c r="A3418">
        <v>3416</v>
      </c>
      <c r="B3418" t="s">
        <v>124</v>
      </c>
      <c r="C3418" t="s">
        <v>127</v>
      </c>
      <c r="D3418" t="s">
        <v>8</v>
      </c>
      <c r="E3418" t="s">
        <v>10</v>
      </c>
      <c r="F3418">
        <v>414</v>
      </c>
      <c r="G3418">
        <v>415</v>
      </c>
    </row>
    <row r="3419" spans="1:7" x14ac:dyDescent="0.25">
      <c r="A3419">
        <v>3417</v>
      </c>
      <c r="B3419" t="s">
        <v>124</v>
      </c>
      <c r="C3419" t="s">
        <v>127</v>
      </c>
      <c r="D3419" t="s">
        <v>8</v>
      </c>
      <c r="E3419" t="s">
        <v>10</v>
      </c>
      <c r="F3419">
        <v>723</v>
      </c>
      <c r="G3419">
        <v>723</v>
      </c>
    </row>
    <row r="3420" spans="1:7" x14ac:dyDescent="0.25">
      <c r="A3420">
        <v>3418</v>
      </c>
      <c r="B3420" t="s">
        <v>124</v>
      </c>
      <c r="C3420" t="s">
        <v>127</v>
      </c>
      <c r="D3420" t="s">
        <v>8</v>
      </c>
      <c r="E3420" t="s">
        <v>10</v>
      </c>
      <c r="F3420">
        <v>1024</v>
      </c>
      <c r="G3420">
        <v>1024</v>
      </c>
    </row>
    <row r="3421" spans="1:7" x14ac:dyDescent="0.25">
      <c r="A3421">
        <v>3419</v>
      </c>
      <c r="B3421" t="s">
        <v>124</v>
      </c>
      <c r="C3421" t="s">
        <v>127</v>
      </c>
      <c r="D3421" t="s">
        <v>8</v>
      </c>
      <c r="E3421" t="s">
        <v>10</v>
      </c>
      <c r="F3421">
        <v>1294</v>
      </c>
      <c r="G3421">
        <v>1314</v>
      </c>
    </row>
    <row r="3422" spans="1:7" x14ac:dyDescent="0.25">
      <c r="A3422">
        <v>3420</v>
      </c>
      <c r="B3422" t="s">
        <v>124</v>
      </c>
      <c r="C3422" t="s">
        <v>127</v>
      </c>
      <c r="D3422" t="s">
        <v>8</v>
      </c>
      <c r="E3422" t="s">
        <v>10</v>
      </c>
      <c r="F3422">
        <v>1605</v>
      </c>
      <c r="G3422">
        <v>1623</v>
      </c>
    </row>
    <row r="3423" spans="1:7" x14ac:dyDescent="0.25">
      <c r="A3423">
        <v>3421</v>
      </c>
      <c r="B3423" t="s">
        <v>124</v>
      </c>
      <c r="C3423" t="s">
        <v>127</v>
      </c>
      <c r="D3423" t="s">
        <v>8</v>
      </c>
      <c r="E3423" t="s">
        <v>10</v>
      </c>
      <c r="F3423">
        <v>1951</v>
      </c>
    </row>
    <row r="3424" spans="1:7" x14ac:dyDescent="0.25">
      <c r="A3424">
        <v>3422</v>
      </c>
      <c r="B3424" t="s">
        <v>124</v>
      </c>
      <c r="C3424" t="s">
        <v>127</v>
      </c>
      <c r="D3424" t="s">
        <v>11</v>
      </c>
      <c r="E3424" t="s">
        <v>9</v>
      </c>
      <c r="F3424">
        <v>7</v>
      </c>
      <c r="G3424">
        <v>14</v>
      </c>
    </row>
    <row r="3425" spans="1:7" x14ac:dyDescent="0.25">
      <c r="A3425">
        <v>3423</v>
      </c>
      <c r="B3425" t="s">
        <v>124</v>
      </c>
      <c r="C3425" t="s">
        <v>127</v>
      </c>
      <c r="D3425" t="s">
        <v>11</v>
      </c>
      <c r="E3425" t="s">
        <v>9</v>
      </c>
      <c r="F3425">
        <v>350</v>
      </c>
      <c r="G3425">
        <v>356</v>
      </c>
    </row>
    <row r="3426" spans="1:7" x14ac:dyDescent="0.25">
      <c r="A3426">
        <v>3424</v>
      </c>
      <c r="B3426" t="s">
        <v>124</v>
      </c>
      <c r="C3426" t="s">
        <v>127</v>
      </c>
      <c r="D3426" t="s">
        <v>11</v>
      </c>
      <c r="E3426" t="s">
        <v>9</v>
      </c>
      <c r="F3426">
        <v>662</v>
      </c>
      <c r="G3426">
        <v>667</v>
      </c>
    </row>
    <row r="3427" spans="1:7" x14ac:dyDescent="0.25">
      <c r="A3427">
        <v>3425</v>
      </c>
      <c r="B3427" t="s">
        <v>124</v>
      </c>
      <c r="C3427" t="s">
        <v>127</v>
      </c>
      <c r="D3427" t="s">
        <v>11</v>
      </c>
      <c r="E3427" t="s">
        <v>9</v>
      </c>
      <c r="F3427">
        <v>960</v>
      </c>
      <c r="G3427">
        <v>966</v>
      </c>
    </row>
    <row r="3428" spans="1:7" x14ac:dyDescent="0.25">
      <c r="A3428">
        <v>3426</v>
      </c>
      <c r="B3428" t="s">
        <v>124</v>
      </c>
      <c r="C3428" t="s">
        <v>127</v>
      </c>
      <c r="D3428" t="s">
        <v>11</v>
      </c>
      <c r="E3428" t="s">
        <v>9</v>
      </c>
      <c r="F3428">
        <v>1252</v>
      </c>
      <c r="G3428">
        <v>1260</v>
      </c>
    </row>
    <row r="3429" spans="1:7" x14ac:dyDescent="0.25">
      <c r="A3429">
        <v>3427</v>
      </c>
      <c r="B3429" t="s">
        <v>124</v>
      </c>
      <c r="C3429" t="s">
        <v>127</v>
      </c>
      <c r="D3429" t="s">
        <v>11</v>
      </c>
      <c r="E3429" t="s">
        <v>9</v>
      </c>
      <c r="F3429">
        <v>1556</v>
      </c>
      <c r="G3429">
        <v>1565</v>
      </c>
    </row>
    <row r="3430" spans="1:7" x14ac:dyDescent="0.25">
      <c r="A3430">
        <v>3428</v>
      </c>
      <c r="B3430" t="s">
        <v>124</v>
      </c>
      <c r="C3430" t="s">
        <v>127</v>
      </c>
      <c r="D3430" t="s">
        <v>11</v>
      </c>
      <c r="E3430" t="s">
        <v>9</v>
      </c>
      <c r="F3430">
        <v>1879</v>
      </c>
      <c r="G3430">
        <v>1887</v>
      </c>
    </row>
    <row r="3431" spans="1:7" x14ac:dyDescent="0.25">
      <c r="A3431">
        <v>3429</v>
      </c>
      <c r="B3431" t="s">
        <v>124</v>
      </c>
      <c r="C3431" t="s">
        <v>127</v>
      </c>
      <c r="D3431" t="s">
        <v>11</v>
      </c>
      <c r="E3431" t="s">
        <v>10</v>
      </c>
      <c r="F3431">
        <v>264</v>
      </c>
      <c r="G3431">
        <v>267</v>
      </c>
    </row>
    <row r="3432" spans="1:7" x14ac:dyDescent="0.25">
      <c r="A3432">
        <v>3430</v>
      </c>
      <c r="B3432" t="s">
        <v>124</v>
      </c>
      <c r="C3432" t="s">
        <v>127</v>
      </c>
      <c r="D3432" t="s">
        <v>11</v>
      </c>
      <c r="E3432" t="s">
        <v>10</v>
      </c>
      <c r="F3432">
        <v>568</v>
      </c>
      <c r="G3432">
        <v>565</v>
      </c>
    </row>
    <row r="3433" spans="1:7" x14ac:dyDescent="0.25">
      <c r="A3433">
        <v>3431</v>
      </c>
      <c r="B3433" t="s">
        <v>124</v>
      </c>
      <c r="C3433" t="s">
        <v>127</v>
      </c>
      <c r="D3433" t="s">
        <v>11</v>
      </c>
      <c r="E3433" t="s">
        <v>10</v>
      </c>
      <c r="F3433">
        <v>877</v>
      </c>
      <c r="G3433">
        <v>877</v>
      </c>
    </row>
    <row r="3434" spans="1:7" x14ac:dyDescent="0.25">
      <c r="A3434">
        <v>3432</v>
      </c>
      <c r="B3434" t="s">
        <v>124</v>
      </c>
      <c r="C3434" t="s">
        <v>127</v>
      </c>
      <c r="D3434" t="s">
        <v>11</v>
      </c>
      <c r="E3434" t="s">
        <v>10</v>
      </c>
      <c r="F3434">
        <v>1166</v>
      </c>
      <c r="G3434">
        <v>1164</v>
      </c>
    </row>
    <row r="3435" spans="1:7" x14ac:dyDescent="0.25">
      <c r="A3435">
        <v>3433</v>
      </c>
      <c r="B3435" t="s">
        <v>124</v>
      </c>
      <c r="C3435" t="s">
        <v>127</v>
      </c>
      <c r="D3435" t="s">
        <v>11</v>
      </c>
      <c r="E3435" t="s">
        <v>10</v>
      </c>
      <c r="F3435">
        <v>1481</v>
      </c>
      <c r="G3435">
        <v>1482</v>
      </c>
    </row>
    <row r="3436" spans="1:7" x14ac:dyDescent="0.25">
      <c r="A3436">
        <v>3434</v>
      </c>
      <c r="B3436" t="s">
        <v>124</v>
      </c>
      <c r="C3436" t="s">
        <v>127</v>
      </c>
      <c r="D3436" t="s">
        <v>11</v>
      </c>
      <c r="E3436" t="s">
        <v>10</v>
      </c>
      <c r="F3436">
        <v>1791</v>
      </c>
      <c r="G3436">
        <v>1794</v>
      </c>
    </row>
    <row r="3437" spans="1:7" x14ac:dyDescent="0.25">
      <c r="A3437">
        <v>3435</v>
      </c>
      <c r="B3437" t="s">
        <v>124</v>
      </c>
      <c r="C3437" t="s">
        <v>127</v>
      </c>
      <c r="D3437" t="s">
        <v>12</v>
      </c>
      <c r="E3437" t="s">
        <v>9</v>
      </c>
      <c r="F3437">
        <v>186</v>
      </c>
      <c r="G3437">
        <v>185</v>
      </c>
    </row>
    <row r="3438" spans="1:7" x14ac:dyDescent="0.25">
      <c r="A3438">
        <v>3436</v>
      </c>
      <c r="B3438" t="s">
        <v>124</v>
      </c>
      <c r="C3438" t="s">
        <v>127</v>
      </c>
      <c r="D3438" t="s">
        <v>12</v>
      </c>
      <c r="E3438" t="s">
        <v>9</v>
      </c>
      <c r="F3438">
        <v>500</v>
      </c>
      <c r="G3438">
        <v>507</v>
      </c>
    </row>
    <row r="3439" spans="1:7" x14ac:dyDescent="0.25">
      <c r="A3439">
        <v>3437</v>
      </c>
      <c r="B3439" t="s">
        <v>124</v>
      </c>
      <c r="C3439" t="s">
        <v>127</v>
      </c>
      <c r="D3439" t="s">
        <v>12</v>
      </c>
      <c r="E3439" t="s">
        <v>9</v>
      </c>
      <c r="F3439">
        <v>806</v>
      </c>
      <c r="G3439">
        <v>811</v>
      </c>
    </row>
    <row r="3440" spans="1:7" x14ac:dyDescent="0.25">
      <c r="A3440">
        <v>3438</v>
      </c>
      <c r="B3440" t="s">
        <v>124</v>
      </c>
      <c r="C3440" t="s">
        <v>127</v>
      </c>
      <c r="D3440" t="s">
        <v>12</v>
      </c>
      <c r="E3440" t="s">
        <v>9</v>
      </c>
      <c r="F3440">
        <v>1104</v>
      </c>
      <c r="G3440">
        <v>1108</v>
      </c>
    </row>
    <row r="3441" spans="1:7" x14ac:dyDescent="0.25">
      <c r="A3441">
        <v>3439</v>
      </c>
      <c r="B3441" t="s">
        <v>124</v>
      </c>
      <c r="C3441" t="s">
        <v>127</v>
      </c>
      <c r="D3441" t="s">
        <v>12</v>
      </c>
      <c r="E3441" t="s">
        <v>9</v>
      </c>
      <c r="F3441">
        <v>1405</v>
      </c>
      <c r="G3441">
        <v>1413</v>
      </c>
    </row>
    <row r="3442" spans="1:7" x14ac:dyDescent="0.25">
      <c r="A3442">
        <v>3440</v>
      </c>
      <c r="B3442" t="s">
        <v>124</v>
      </c>
      <c r="C3442" t="s">
        <v>127</v>
      </c>
      <c r="D3442" t="s">
        <v>12</v>
      </c>
      <c r="E3442" t="s">
        <v>9</v>
      </c>
      <c r="F3442">
        <v>1713</v>
      </c>
      <c r="G3442">
        <v>1715</v>
      </c>
    </row>
    <row r="3443" spans="1:7" x14ac:dyDescent="0.25">
      <c r="A3443">
        <v>3441</v>
      </c>
      <c r="B3443" t="s">
        <v>124</v>
      </c>
      <c r="C3443" t="s">
        <v>127</v>
      </c>
      <c r="D3443" t="s">
        <v>12</v>
      </c>
      <c r="E3443" t="s">
        <v>10</v>
      </c>
      <c r="F3443">
        <v>70</v>
      </c>
      <c r="G3443">
        <v>93</v>
      </c>
    </row>
    <row r="3444" spans="1:7" x14ac:dyDescent="0.25">
      <c r="A3444">
        <v>3442</v>
      </c>
      <c r="B3444" t="s">
        <v>124</v>
      </c>
      <c r="C3444" t="s">
        <v>127</v>
      </c>
      <c r="D3444" t="s">
        <v>12</v>
      </c>
      <c r="E3444" t="s">
        <v>10</v>
      </c>
      <c r="F3444">
        <v>414</v>
      </c>
      <c r="G3444">
        <v>415</v>
      </c>
    </row>
    <row r="3445" spans="1:7" x14ac:dyDescent="0.25">
      <c r="A3445">
        <v>3443</v>
      </c>
      <c r="B3445" t="s">
        <v>124</v>
      </c>
      <c r="C3445" t="s">
        <v>127</v>
      </c>
      <c r="D3445" t="s">
        <v>12</v>
      </c>
      <c r="E3445" t="s">
        <v>10</v>
      </c>
      <c r="F3445">
        <v>723</v>
      </c>
      <c r="G3445">
        <v>723</v>
      </c>
    </row>
    <row r="3446" spans="1:7" x14ac:dyDescent="0.25">
      <c r="A3446">
        <v>3444</v>
      </c>
      <c r="B3446" t="s">
        <v>124</v>
      </c>
      <c r="C3446" t="s">
        <v>127</v>
      </c>
      <c r="D3446" t="s">
        <v>12</v>
      </c>
      <c r="E3446" t="s">
        <v>10</v>
      </c>
      <c r="F3446">
        <v>1024</v>
      </c>
      <c r="G3446">
        <v>1024</v>
      </c>
    </row>
    <row r="3447" spans="1:7" x14ac:dyDescent="0.25">
      <c r="A3447">
        <v>3445</v>
      </c>
      <c r="B3447" t="s">
        <v>124</v>
      </c>
      <c r="C3447" t="s">
        <v>127</v>
      </c>
      <c r="D3447" t="s">
        <v>12</v>
      </c>
      <c r="E3447" t="s">
        <v>10</v>
      </c>
      <c r="F3447">
        <v>1294</v>
      </c>
      <c r="G3447">
        <v>1313</v>
      </c>
    </row>
    <row r="3448" spans="1:7" x14ac:dyDescent="0.25">
      <c r="A3448">
        <v>3446</v>
      </c>
      <c r="B3448" t="s">
        <v>124</v>
      </c>
      <c r="C3448" t="s">
        <v>127</v>
      </c>
      <c r="D3448" t="s">
        <v>12</v>
      </c>
      <c r="E3448" t="s">
        <v>10</v>
      </c>
      <c r="F3448">
        <v>1605</v>
      </c>
      <c r="G3448">
        <v>1619</v>
      </c>
    </row>
    <row r="3449" spans="1:7" x14ac:dyDescent="0.25">
      <c r="A3449">
        <v>3447</v>
      </c>
      <c r="B3449" t="s">
        <v>124</v>
      </c>
      <c r="C3449" t="s">
        <v>127</v>
      </c>
      <c r="D3449" t="s">
        <v>12</v>
      </c>
      <c r="E3449" t="s">
        <v>10</v>
      </c>
      <c r="F3449">
        <v>1951</v>
      </c>
    </row>
    <row r="3450" spans="1:7" x14ac:dyDescent="0.25">
      <c r="A3450">
        <v>3448</v>
      </c>
      <c r="B3450" t="s">
        <v>124</v>
      </c>
      <c r="C3450" t="s">
        <v>127</v>
      </c>
      <c r="D3450" t="s">
        <v>13</v>
      </c>
      <c r="E3450" t="s">
        <v>9</v>
      </c>
      <c r="F3450">
        <v>7</v>
      </c>
      <c r="G3450">
        <v>15</v>
      </c>
    </row>
    <row r="3451" spans="1:7" x14ac:dyDescent="0.25">
      <c r="A3451">
        <v>3449</v>
      </c>
      <c r="B3451" t="s">
        <v>124</v>
      </c>
      <c r="C3451" t="s">
        <v>127</v>
      </c>
      <c r="D3451" t="s">
        <v>13</v>
      </c>
      <c r="E3451" t="s">
        <v>9</v>
      </c>
      <c r="F3451">
        <v>350</v>
      </c>
      <c r="G3451">
        <v>351</v>
      </c>
    </row>
    <row r="3452" spans="1:7" x14ac:dyDescent="0.25">
      <c r="A3452">
        <v>3450</v>
      </c>
      <c r="B3452" t="s">
        <v>124</v>
      </c>
      <c r="C3452" t="s">
        <v>127</v>
      </c>
      <c r="D3452" t="s">
        <v>13</v>
      </c>
      <c r="E3452" t="s">
        <v>9</v>
      </c>
      <c r="F3452">
        <v>662</v>
      </c>
      <c r="G3452">
        <v>666</v>
      </c>
    </row>
    <row r="3453" spans="1:7" x14ac:dyDescent="0.25">
      <c r="A3453">
        <v>3451</v>
      </c>
      <c r="B3453" t="s">
        <v>124</v>
      </c>
      <c r="C3453" t="s">
        <v>127</v>
      </c>
      <c r="D3453" t="s">
        <v>13</v>
      </c>
      <c r="E3453" t="s">
        <v>9</v>
      </c>
      <c r="F3453">
        <v>960</v>
      </c>
      <c r="G3453">
        <v>965</v>
      </c>
    </row>
    <row r="3454" spans="1:7" x14ac:dyDescent="0.25">
      <c r="A3454">
        <v>3452</v>
      </c>
      <c r="B3454" t="s">
        <v>124</v>
      </c>
      <c r="C3454" t="s">
        <v>127</v>
      </c>
      <c r="D3454" t="s">
        <v>13</v>
      </c>
      <c r="E3454" t="s">
        <v>9</v>
      </c>
      <c r="F3454">
        <v>1252</v>
      </c>
      <c r="G3454">
        <v>1260</v>
      </c>
    </row>
    <row r="3455" spans="1:7" x14ac:dyDescent="0.25">
      <c r="A3455">
        <v>3453</v>
      </c>
      <c r="B3455" t="s">
        <v>124</v>
      </c>
      <c r="C3455" t="s">
        <v>127</v>
      </c>
      <c r="D3455" t="s">
        <v>13</v>
      </c>
      <c r="E3455" t="s">
        <v>9</v>
      </c>
      <c r="F3455">
        <v>1556</v>
      </c>
      <c r="G3455">
        <v>1564</v>
      </c>
    </row>
    <row r="3456" spans="1:7" x14ac:dyDescent="0.25">
      <c r="A3456">
        <v>3454</v>
      </c>
      <c r="B3456" t="s">
        <v>124</v>
      </c>
      <c r="C3456" t="s">
        <v>127</v>
      </c>
      <c r="D3456" t="s">
        <v>13</v>
      </c>
      <c r="E3456" t="s">
        <v>9</v>
      </c>
      <c r="F3456">
        <v>1879</v>
      </c>
      <c r="G3456">
        <v>1889</v>
      </c>
    </row>
    <row r="3457" spans="1:7" x14ac:dyDescent="0.25">
      <c r="A3457">
        <v>3455</v>
      </c>
      <c r="B3457" t="s">
        <v>124</v>
      </c>
      <c r="C3457" t="s">
        <v>127</v>
      </c>
      <c r="D3457" t="s">
        <v>13</v>
      </c>
      <c r="E3457" t="s">
        <v>10</v>
      </c>
      <c r="F3457">
        <v>264</v>
      </c>
      <c r="G3457">
        <v>264</v>
      </c>
    </row>
    <row r="3458" spans="1:7" x14ac:dyDescent="0.25">
      <c r="A3458">
        <v>3456</v>
      </c>
      <c r="B3458" t="s">
        <v>124</v>
      </c>
      <c r="C3458" t="s">
        <v>127</v>
      </c>
      <c r="D3458" t="s">
        <v>13</v>
      </c>
      <c r="E3458" t="s">
        <v>10</v>
      </c>
      <c r="F3458">
        <v>568</v>
      </c>
      <c r="G3458">
        <v>567</v>
      </c>
    </row>
    <row r="3459" spans="1:7" x14ac:dyDescent="0.25">
      <c r="A3459">
        <v>3457</v>
      </c>
      <c r="B3459" t="s">
        <v>124</v>
      </c>
      <c r="C3459" t="s">
        <v>127</v>
      </c>
      <c r="D3459" t="s">
        <v>13</v>
      </c>
      <c r="E3459" t="s">
        <v>10</v>
      </c>
      <c r="F3459">
        <v>877</v>
      </c>
      <c r="G3459">
        <v>877</v>
      </c>
    </row>
    <row r="3460" spans="1:7" x14ac:dyDescent="0.25">
      <c r="A3460">
        <v>3458</v>
      </c>
      <c r="B3460" t="s">
        <v>124</v>
      </c>
      <c r="C3460" t="s">
        <v>127</v>
      </c>
      <c r="D3460" t="s">
        <v>13</v>
      </c>
      <c r="E3460" t="s">
        <v>10</v>
      </c>
      <c r="F3460">
        <v>1166</v>
      </c>
      <c r="G3460">
        <v>1164</v>
      </c>
    </row>
    <row r="3461" spans="1:7" x14ac:dyDescent="0.25">
      <c r="A3461">
        <v>3459</v>
      </c>
      <c r="B3461" t="s">
        <v>124</v>
      </c>
      <c r="C3461" t="s">
        <v>127</v>
      </c>
      <c r="D3461" t="s">
        <v>13</v>
      </c>
      <c r="E3461" t="s">
        <v>10</v>
      </c>
      <c r="F3461">
        <v>1481</v>
      </c>
      <c r="G3461">
        <v>1481</v>
      </c>
    </row>
    <row r="3462" spans="1:7" x14ac:dyDescent="0.25">
      <c r="A3462">
        <v>3460</v>
      </c>
      <c r="B3462" t="s">
        <v>124</v>
      </c>
      <c r="C3462" t="s">
        <v>127</v>
      </c>
      <c r="D3462" t="s">
        <v>13</v>
      </c>
      <c r="E3462" t="s">
        <v>10</v>
      </c>
      <c r="F3462">
        <v>1791</v>
      </c>
      <c r="G3462">
        <v>1790</v>
      </c>
    </row>
    <row r="3463" spans="1:7" x14ac:dyDescent="0.25">
      <c r="A3463">
        <v>3461</v>
      </c>
      <c r="B3463" t="s">
        <v>128</v>
      </c>
      <c r="C3463" t="s">
        <v>129</v>
      </c>
      <c r="D3463" t="s">
        <v>8</v>
      </c>
      <c r="E3463" t="s">
        <v>9</v>
      </c>
      <c r="F3463">
        <v>142</v>
      </c>
      <c r="G3463">
        <v>141</v>
      </c>
    </row>
    <row r="3464" spans="1:7" x14ac:dyDescent="0.25">
      <c r="A3464">
        <v>3462</v>
      </c>
      <c r="B3464" t="s">
        <v>128</v>
      </c>
      <c r="C3464" t="s">
        <v>129</v>
      </c>
      <c r="D3464" t="s">
        <v>8</v>
      </c>
      <c r="E3464" t="s">
        <v>9</v>
      </c>
      <c r="F3464">
        <v>338</v>
      </c>
      <c r="G3464">
        <v>337</v>
      </c>
    </row>
    <row r="3465" spans="1:7" x14ac:dyDescent="0.25">
      <c r="A3465">
        <v>3463</v>
      </c>
      <c r="B3465" t="s">
        <v>128</v>
      </c>
      <c r="C3465" t="s">
        <v>129</v>
      </c>
      <c r="D3465" t="s">
        <v>8</v>
      </c>
      <c r="E3465" t="s">
        <v>9</v>
      </c>
      <c r="F3465">
        <v>537</v>
      </c>
      <c r="G3465">
        <v>536</v>
      </c>
    </row>
    <row r="3466" spans="1:7" x14ac:dyDescent="0.25">
      <c r="A3466">
        <v>3464</v>
      </c>
      <c r="B3466" t="s">
        <v>128</v>
      </c>
      <c r="C3466" t="s">
        <v>129</v>
      </c>
      <c r="D3466" t="s">
        <v>8</v>
      </c>
      <c r="E3466" t="s">
        <v>10</v>
      </c>
      <c r="F3466">
        <v>60</v>
      </c>
      <c r="G3466">
        <v>62</v>
      </c>
    </row>
    <row r="3467" spans="1:7" x14ac:dyDescent="0.25">
      <c r="A3467">
        <v>3465</v>
      </c>
      <c r="B3467" t="s">
        <v>128</v>
      </c>
      <c r="C3467" t="s">
        <v>129</v>
      </c>
      <c r="D3467" t="s">
        <v>8</v>
      </c>
      <c r="E3467" t="s">
        <v>10</v>
      </c>
      <c r="F3467">
        <v>258</v>
      </c>
      <c r="G3467">
        <v>260</v>
      </c>
    </row>
    <row r="3468" spans="1:7" x14ac:dyDescent="0.25">
      <c r="A3468">
        <v>3466</v>
      </c>
      <c r="B3468" t="s">
        <v>128</v>
      </c>
      <c r="C3468" t="s">
        <v>129</v>
      </c>
      <c r="D3468" t="s">
        <v>8</v>
      </c>
      <c r="E3468" t="s">
        <v>10</v>
      </c>
      <c r="F3468">
        <v>459</v>
      </c>
      <c r="G3468">
        <v>456</v>
      </c>
    </row>
    <row r="3469" spans="1:7" x14ac:dyDescent="0.25">
      <c r="A3469">
        <v>3467</v>
      </c>
      <c r="B3469" t="s">
        <v>128</v>
      </c>
      <c r="C3469" t="s">
        <v>129</v>
      </c>
      <c r="D3469" t="s">
        <v>11</v>
      </c>
      <c r="E3469" t="s">
        <v>9</v>
      </c>
      <c r="F3469">
        <v>43</v>
      </c>
      <c r="G3469">
        <v>40</v>
      </c>
    </row>
    <row r="3470" spans="1:7" x14ac:dyDescent="0.25">
      <c r="A3470">
        <v>3468</v>
      </c>
      <c r="B3470" t="s">
        <v>128</v>
      </c>
      <c r="C3470" t="s">
        <v>129</v>
      </c>
      <c r="D3470" t="s">
        <v>11</v>
      </c>
      <c r="E3470" t="s">
        <v>9</v>
      </c>
      <c r="F3470">
        <v>242</v>
      </c>
      <c r="G3470">
        <v>239</v>
      </c>
    </row>
    <row r="3471" spans="1:7" x14ac:dyDescent="0.25">
      <c r="A3471">
        <v>3469</v>
      </c>
      <c r="B3471" t="s">
        <v>128</v>
      </c>
      <c r="C3471" t="s">
        <v>129</v>
      </c>
      <c r="D3471" t="s">
        <v>11</v>
      </c>
      <c r="E3471" t="s">
        <v>9</v>
      </c>
      <c r="F3471">
        <v>438</v>
      </c>
      <c r="G3471">
        <v>435</v>
      </c>
    </row>
    <row r="3472" spans="1:7" x14ac:dyDescent="0.25">
      <c r="A3472">
        <v>3470</v>
      </c>
      <c r="B3472" t="s">
        <v>128</v>
      </c>
      <c r="C3472" t="s">
        <v>129</v>
      </c>
      <c r="D3472" t="s">
        <v>11</v>
      </c>
      <c r="E3472" t="s">
        <v>9</v>
      </c>
      <c r="F3472">
        <v>642</v>
      </c>
    </row>
    <row r="3473" spans="1:7" x14ac:dyDescent="0.25">
      <c r="A3473">
        <v>3471</v>
      </c>
      <c r="B3473" t="s">
        <v>128</v>
      </c>
      <c r="C3473" t="s">
        <v>129</v>
      </c>
      <c r="D3473" t="s">
        <v>11</v>
      </c>
      <c r="E3473" t="s">
        <v>10</v>
      </c>
      <c r="F3473">
        <v>160</v>
      </c>
      <c r="G3473">
        <v>161</v>
      </c>
    </row>
    <row r="3474" spans="1:7" x14ac:dyDescent="0.25">
      <c r="A3474">
        <v>3472</v>
      </c>
      <c r="B3474" t="s">
        <v>128</v>
      </c>
      <c r="C3474" t="s">
        <v>129</v>
      </c>
      <c r="D3474" t="s">
        <v>11</v>
      </c>
      <c r="E3474" t="s">
        <v>10</v>
      </c>
      <c r="F3474">
        <v>359</v>
      </c>
      <c r="G3474">
        <v>363</v>
      </c>
    </row>
    <row r="3475" spans="1:7" x14ac:dyDescent="0.25">
      <c r="A3475">
        <v>3473</v>
      </c>
      <c r="B3475" t="s">
        <v>128</v>
      </c>
      <c r="C3475" t="s">
        <v>129</v>
      </c>
      <c r="D3475" t="s">
        <v>11</v>
      </c>
      <c r="E3475" t="s">
        <v>10</v>
      </c>
      <c r="F3475">
        <v>560</v>
      </c>
      <c r="G3475">
        <v>563</v>
      </c>
    </row>
    <row r="3476" spans="1:7" x14ac:dyDescent="0.25">
      <c r="A3476">
        <v>3474</v>
      </c>
      <c r="B3476" t="s">
        <v>128</v>
      </c>
      <c r="C3476" t="s">
        <v>129</v>
      </c>
      <c r="D3476" t="s">
        <v>12</v>
      </c>
      <c r="E3476" t="s">
        <v>9</v>
      </c>
      <c r="F3476">
        <v>142</v>
      </c>
      <c r="G3476">
        <v>141</v>
      </c>
    </row>
    <row r="3477" spans="1:7" x14ac:dyDescent="0.25">
      <c r="A3477">
        <v>3475</v>
      </c>
      <c r="B3477" t="s">
        <v>128</v>
      </c>
      <c r="C3477" t="s">
        <v>129</v>
      </c>
      <c r="D3477" t="s">
        <v>12</v>
      </c>
      <c r="E3477" t="s">
        <v>9</v>
      </c>
      <c r="F3477">
        <v>338</v>
      </c>
      <c r="G3477">
        <v>339</v>
      </c>
    </row>
    <row r="3478" spans="1:7" x14ac:dyDescent="0.25">
      <c r="A3478">
        <v>3476</v>
      </c>
      <c r="B3478" t="s">
        <v>128</v>
      </c>
      <c r="C3478" t="s">
        <v>129</v>
      </c>
      <c r="D3478" t="s">
        <v>12</v>
      </c>
      <c r="E3478" t="s">
        <v>9</v>
      </c>
      <c r="F3478">
        <v>537</v>
      </c>
      <c r="G3478">
        <v>538</v>
      </c>
    </row>
    <row r="3479" spans="1:7" x14ac:dyDescent="0.25">
      <c r="A3479">
        <v>3477</v>
      </c>
      <c r="B3479" t="s">
        <v>128</v>
      </c>
      <c r="C3479" t="s">
        <v>129</v>
      </c>
      <c r="D3479" t="s">
        <v>12</v>
      </c>
      <c r="E3479" t="s">
        <v>10</v>
      </c>
      <c r="F3479">
        <v>60</v>
      </c>
      <c r="G3479">
        <v>61</v>
      </c>
    </row>
    <row r="3480" spans="1:7" x14ac:dyDescent="0.25">
      <c r="A3480">
        <v>3478</v>
      </c>
      <c r="B3480" t="s">
        <v>128</v>
      </c>
      <c r="C3480" t="s">
        <v>129</v>
      </c>
      <c r="D3480" t="s">
        <v>12</v>
      </c>
      <c r="E3480" t="s">
        <v>10</v>
      </c>
      <c r="F3480">
        <v>258</v>
      </c>
      <c r="G3480">
        <v>260</v>
      </c>
    </row>
    <row r="3481" spans="1:7" x14ac:dyDescent="0.25">
      <c r="A3481">
        <v>3479</v>
      </c>
      <c r="B3481" t="s">
        <v>128</v>
      </c>
      <c r="C3481" t="s">
        <v>129</v>
      </c>
      <c r="D3481" t="s">
        <v>12</v>
      </c>
      <c r="E3481" t="s">
        <v>10</v>
      </c>
      <c r="F3481">
        <v>459</v>
      </c>
      <c r="G3481">
        <v>460</v>
      </c>
    </row>
    <row r="3482" spans="1:7" x14ac:dyDescent="0.25">
      <c r="A3482">
        <v>3480</v>
      </c>
      <c r="B3482" t="s">
        <v>128</v>
      </c>
      <c r="C3482" t="s">
        <v>129</v>
      </c>
      <c r="D3482" t="s">
        <v>13</v>
      </c>
      <c r="E3482" t="s">
        <v>9</v>
      </c>
      <c r="F3482">
        <v>43</v>
      </c>
      <c r="G3482">
        <v>39</v>
      </c>
    </row>
    <row r="3483" spans="1:7" x14ac:dyDescent="0.25">
      <c r="A3483">
        <v>3481</v>
      </c>
      <c r="B3483" t="s">
        <v>128</v>
      </c>
      <c r="C3483" t="s">
        <v>129</v>
      </c>
      <c r="D3483" t="s">
        <v>13</v>
      </c>
      <c r="E3483" t="s">
        <v>9</v>
      </c>
      <c r="F3483">
        <v>242</v>
      </c>
      <c r="G3483">
        <v>242</v>
      </c>
    </row>
    <row r="3484" spans="1:7" x14ac:dyDescent="0.25">
      <c r="A3484">
        <v>3482</v>
      </c>
      <c r="B3484" t="s">
        <v>128</v>
      </c>
      <c r="C3484" t="s">
        <v>129</v>
      </c>
      <c r="D3484" t="s">
        <v>13</v>
      </c>
      <c r="E3484" t="s">
        <v>9</v>
      </c>
      <c r="F3484">
        <v>438</v>
      </c>
      <c r="G3484">
        <v>438</v>
      </c>
    </row>
    <row r="3485" spans="1:7" x14ac:dyDescent="0.25">
      <c r="A3485">
        <v>3483</v>
      </c>
      <c r="B3485" t="s">
        <v>128</v>
      </c>
      <c r="C3485" t="s">
        <v>129</v>
      </c>
      <c r="D3485" t="s">
        <v>13</v>
      </c>
      <c r="E3485" t="s">
        <v>9</v>
      </c>
      <c r="F3485">
        <v>642</v>
      </c>
    </row>
    <row r="3486" spans="1:7" x14ac:dyDescent="0.25">
      <c r="A3486">
        <v>3484</v>
      </c>
      <c r="B3486" t="s">
        <v>128</v>
      </c>
      <c r="C3486" t="s">
        <v>129</v>
      </c>
      <c r="D3486" t="s">
        <v>13</v>
      </c>
      <c r="E3486" t="s">
        <v>10</v>
      </c>
      <c r="F3486">
        <v>160</v>
      </c>
      <c r="G3486">
        <v>162</v>
      </c>
    </row>
    <row r="3487" spans="1:7" x14ac:dyDescent="0.25">
      <c r="A3487">
        <v>3485</v>
      </c>
      <c r="B3487" t="s">
        <v>128</v>
      </c>
      <c r="C3487" t="s">
        <v>129</v>
      </c>
      <c r="D3487" t="s">
        <v>13</v>
      </c>
      <c r="E3487" t="s">
        <v>10</v>
      </c>
      <c r="F3487">
        <v>359</v>
      </c>
      <c r="G3487">
        <v>362</v>
      </c>
    </row>
    <row r="3488" spans="1:7" x14ac:dyDescent="0.25">
      <c r="A3488">
        <v>3486</v>
      </c>
      <c r="B3488" t="s">
        <v>128</v>
      </c>
      <c r="C3488" t="s">
        <v>129</v>
      </c>
      <c r="D3488" t="s">
        <v>13</v>
      </c>
      <c r="E3488" t="s">
        <v>10</v>
      </c>
      <c r="F3488">
        <v>560</v>
      </c>
      <c r="G3488">
        <v>562</v>
      </c>
    </row>
    <row r="3489" spans="1:7" x14ac:dyDescent="0.25">
      <c r="A3489">
        <v>3487</v>
      </c>
      <c r="B3489" t="s">
        <v>128</v>
      </c>
      <c r="C3489" t="s">
        <v>130</v>
      </c>
      <c r="D3489" t="s">
        <v>8</v>
      </c>
      <c r="E3489" t="s">
        <v>9</v>
      </c>
      <c r="F3489">
        <v>35</v>
      </c>
      <c r="G3489">
        <v>36</v>
      </c>
    </row>
    <row r="3490" spans="1:7" x14ac:dyDescent="0.25">
      <c r="A3490">
        <v>3488</v>
      </c>
      <c r="B3490" t="s">
        <v>128</v>
      </c>
      <c r="C3490" t="s">
        <v>130</v>
      </c>
      <c r="D3490" t="s">
        <v>8</v>
      </c>
      <c r="E3490" t="s">
        <v>9</v>
      </c>
      <c r="F3490">
        <v>259</v>
      </c>
      <c r="G3490">
        <v>261</v>
      </c>
    </row>
    <row r="3491" spans="1:7" x14ac:dyDescent="0.25">
      <c r="A3491">
        <v>3489</v>
      </c>
      <c r="B3491" t="s">
        <v>128</v>
      </c>
      <c r="C3491" t="s">
        <v>130</v>
      </c>
      <c r="D3491" t="s">
        <v>8</v>
      </c>
      <c r="E3491" t="s">
        <v>9</v>
      </c>
      <c r="F3491">
        <v>471</v>
      </c>
      <c r="G3491">
        <v>470</v>
      </c>
    </row>
    <row r="3492" spans="1:7" x14ac:dyDescent="0.25">
      <c r="A3492">
        <v>3490</v>
      </c>
      <c r="B3492" t="s">
        <v>128</v>
      </c>
      <c r="C3492" t="s">
        <v>130</v>
      </c>
      <c r="D3492" t="s">
        <v>8</v>
      </c>
      <c r="E3492" t="s">
        <v>9</v>
      </c>
      <c r="F3492">
        <v>685</v>
      </c>
      <c r="G3492">
        <v>688</v>
      </c>
    </row>
    <row r="3493" spans="1:7" x14ac:dyDescent="0.25">
      <c r="A3493">
        <v>3491</v>
      </c>
      <c r="B3493" t="s">
        <v>128</v>
      </c>
      <c r="C3493" t="s">
        <v>130</v>
      </c>
      <c r="D3493" t="s">
        <v>8</v>
      </c>
      <c r="E3493" t="s">
        <v>10</v>
      </c>
      <c r="F3493">
        <v>176</v>
      </c>
      <c r="G3493">
        <v>175</v>
      </c>
    </row>
    <row r="3494" spans="1:7" x14ac:dyDescent="0.25">
      <c r="A3494">
        <v>3492</v>
      </c>
      <c r="B3494" t="s">
        <v>128</v>
      </c>
      <c r="C3494" t="s">
        <v>130</v>
      </c>
      <c r="D3494" t="s">
        <v>8</v>
      </c>
      <c r="E3494" t="s">
        <v>10</v>
      </c>
      <c r="F3494">
        <v>389</v>
      </c>
      <c r="G3494">
        <v>387</v>
      </c>
    </row>
    <row r="3495" spans="1:7" x14ac:dyDescent="0.25">
      <c r="A3495">
        <v>3493</v>
      </c>
      <c r="B3495" t="s">
        <v>128</v>
      </c>
      <c r="C3495" t="s">
        <v>130</v>
      </c>
      <c r="D3495" t="s">
        <v>8</v>
      </c>
      <c r="E3495" t="s">
        <v>10</v>
      </c>
      <c r="F3495">
        <v>603</v>
      </c>
      <c r="G3495">
        <v>602</v>
      </c>
    </row>
    <row r="3496" spans="1:7" x14ac:dyDescent="0.25">
      <c r="A3496">
        <v>3494</v>
      </c>
      <c r="B3496" t="s">
        <v>128</v>
      </c>
      <c r="C3496" t="s">
        <v>130</v>
      </c>
      <c r="D3496" t="s">
        <v>8</v>
      </c>
      <c r="E3496" t="s">
        <v>10</v>
      </c>
      <c r="F3496">
        <v>837</v>
      </c>
      <c r="G3496">
        <v>835</v>
      </c>
    </row>
    <row r="3497" spans="1:7" x14ac:dyDescent="0.25">
      <c r="A3497">
        <v>3495</v>
      </c>
      <c r="B3497" t="s">
        <v>128</v>
      </c>
      <c r="C3497" t="s">
        <v>130</v>
      </c>
      <c r="D3497" t="s">
        <v>11</v>
      </c>
      <c r="E3497" t="s">
        <v>9</v>
      </c>
      <c r="F3497">
        <v>151</v>
      </c>
      <c r="G3497">
        <v>148</v>
      </c>
    </row>
    <row r="3498" spans="1:7" x14ac:dyDescent="0.25">
      <c r="A3498">
        <v>3496</v>
      </c>
      <c r="B3498" t="s">
        <v>128</v>
      </c>
      <c r="C3498" t="s">
        <v>130</v>
      </c>
      <c r="D3498" t="s">
        <v>11</v>
      </c>
      <c r="E3498" t="s">
        <v>9</v>
      </c>
      <c r="F3498">
        <v>366</v>
      </c>
      <c r="G3498">
        <v>363</v>
      </c>
    </row>
    <row r="3499" spans="1:7" x14ac:dyDescent="0.25">
      <c r="A3499">
        <v>3497</v>
      </c>
      <c r="B3499" t="s">
        <v>128</v>
      </c>
      <c r="C3499" t="s">
        <v>130</v>
      </c>
      <c r="D3499" t="s">
        <v>11</v>
      </c>
      <c r="E3499" t="s">
        <v>9</v>
      </c>
      <c r="F3499">
        <v>578</v>
      </c>
      <c r="G3499">
        <v>580</v>
      </c>
    </row>
    <row r="3500" spans="1:7" x14ac:dyDescent="0.25">
      <c r="A3500">
        <v>3498</v>
      </c>
      <c r="B3500" t="s">
        <v>128</v>
      </c>
      <c r="C3500" t="s">
        <v>130</v>
      </c>
      <c r="D3500" t="s">
        <v>11</v>
      </c>
      <c r="E3500" t="s">
        <v>9</v>
      </c>
      <c r="F3500">
        <v>808</v>
      </c>
      <c r="G3500">
        <v>807</v>
      </c>
    </row>
    <row r="3501" spans="1:7" x14ac:dyDescent="0.25">
      <c r="A3501">
        <v>3499</v>
      </c>
      <c r="B3501" t="s">
        <v>128</v>
      </c>
      <c r="C3501" t="s">
        <v>130</v>
      </c>
      <c r="D3501" t="s">
        <v>11</v>
      </c>
      <c r="E3501" t="s">
        <v>10</v>
      </c>
      <c r="F3501">
        <v>62</v>
      </c>
      <c r="G3501">
        <v>62</v>
      </c>
    </row>
    <row r="3502" spans="1:7" x14ac:dyDescent="0.25">
      <c r="A3502">
        <v>3500</v>
      </c>
      <c r="B3502" t="s">
        <v>128</v>
      </c>
      <c r="C3502" t="s">
        <v>130</v>
      </c>
      <c r="D3502" t="s">
        <v>11</v>
      </c>
      <c r="E3502" t="s">
        <v>10</v>
      </c>
      <c r="F3502">
        <v>286</v>
      </c>
      <c r="G3502">
        <v>288</v>
      </c>
    </row>
    <row r="3503" spans="1:7" x14ac:dyDescent="0.25">
      <c r="A3503">
        <v>3501</v>
      </c>
      <c r="B3503" t="s">
        <v>128</v>
      </c>
      <c r="C3503" t="s">
        <v>130</v>
      </c>
      <c r="D3503" t="s">
        <v>11</v>
      </c>
      <c r="E3503" t="s">
        <v>10</v>
      </c>
      <c r="F3503">
        <v>499</v>
      </c>
      <c r="G3503">
        <v>501</v>
      </c>
    </row>
    <row r="3504" spans="1:7" x14ac:dyDescent="0.25">
      <c r="A3504">
        <v>3502</v>
      </c>
      <c r="B3504" t="s">
        <v>128</v>
      </c>
      <c r="C3504" t="s">
        <v>130</v>
      </c>
      <c r="D3504" t="s">
        <v>11</v>
      </c>
      <c r="E3504" t="s">
        <v>10</v>
      </c>
      <c r="F3504">
        <v>718</v>
      </c>
      <c r="G3504">
        <v>717</v>
      </c>
    </row>
    <row r="3505" spans="1:7" x14ac:dyDescent="0.25">
      <c r="A3505">
        <v>3503</v>
      </c>
      <c r="B3505" t="s">
        <v>128</v>
      </c>
      <c r="C3505" t="s">
        <v>130</v>
      </c>
      <c r="D3505" t="s">
        <v>12</v>
      </c>
      <c r="E3505" t="s">
        <v>9</v>
      </c>
      <c r="F3505">
        <v>35</v>
      </c>
      <c r="G3505">
        <v>36</v>
      </c>
    </row>
    <row r="3506" spans="1:7" x14ac:dyDescent="0.25">
      <c r="A3506">
        <v>3504</v>
      </c>
      <c r="B3506" t="s">
        <v>128</v>
      </c>
      <c r="C3506" t="s">
        <v>130</v>
      </c>
      <c r="D3506" t="s">
        <v>12</v>
      </c>
      <c r="E3506" t="s">
        <v>9</v>
      </c>
      <c r="F3506">
        <v>259</v>
      </c>
      <c r="G3506">
        <v>263</v>
      </c>
    </row>
    <row r="3507" spans="1:7" x14ac:dyDescent="0.25">
      <c r="A3507">
        <v>3505</v>
      </c>
      <c r="B3507" t="s">
        <v>128</v>
      </c>
      <c r="C3507" t="s">
        <v>130</v>
      </c>
      <c r="D3507" t="s">
        <v>12</v>
      </c>
      <c r="E3507" t="s">
        <v>9</v>
      </c>
      <c r="F3507">
        <v>471</v>
      </c>
      <c r="G3507">
        <v>473</v>
      </c>
    </row>
    <row r="3508" spans="1:7" x14ac:dyDescent="0.25">
      <c r="A3508">
        <v>3506</v>
      </c>
      <c r="B3508" t="s">
        <v>128</v>
      </c>
      <c r="C3508" t="s">
        <v>130</v>
      </c>
      <c r="D3508" t="s">
        <v>12</v>
      </c>
      <c r="E3508" t="s">
        <v>9</v>
      </c>
      <c r="F3508">
        <v>685</v>
      </c>
      <c r="G3508">
        <v>688</v>
      </c>
    </row>
    <row r="3509" spans="1:7" x14ac:dyDescent="0.25">
      <c r="A3509">
        <v>3507</v>
      </c>
      <c r="B3509" t="s">
        <v>128</v>
      </c>
      <c r="C3509" t="s">
        <v>130</v>
      </c>
      <c r="D3509" t="s">
        <v>12</v>
      </c>
      <c r="E3509" t="s">
        <v>10</v>
      </c>
      <c r="F3509">
        <v>176</v>
      </c>
      <c r="G3509">
        <v>178</v>
      </c>
    </row>
    <row r="3510" spans="1:7" x14ac:dyDescent="0.25">
      <c r="A3510">
        <v>3508</v>
      </c>
      <c r="B3510" t="s">
        <v>128</v>
      </c>
      <c r="C3510" t="s">
        <v>130</v>
      </c>
      <c r="D3510" t="s">
        <v>12</v>
      </c>
      <c r="E3510" t="s">
        <v>10</v>
      </c>
      <c r="F3510">
        <v>389</v>
      </c>
      <c r="G3510">
        <v>390</v>
      </c>
    </row>
    <row r="3511" spans="1:7" x14ac:dyDescent="0.25">
      <c r="A3511">
        <v>3509</v>
      </c>
      <c r="B3511" t="s">
        <v>128</v>
      </c>
      <c r="C3511" t="s">
        <v>130</v>
      </c>
      <c r="D3511" t="s">
        <v>12</v>
      </c>
      <c r="E3511" t="s">
        <v>10</v>
      </c>
      <c r="F3511">
        <v>603</v>
      </c>
      <c r="G3511">
        <v>605</v>
      </c>
    </row>
    <row r="3512" spans="1:7" x14ac:dyDescent="0.25">
      <c r="A3512">
        <v>3510</v>
      </c>
      <c r="B3512" t="s">
        <v>128</v>
      </c>
      <c r="C3512" t="s">
        <v>130</v>
      </c>
      <c r="D3512" t="s">
        <v>12</v>
      </c>
      <c r="E3512" t="s">
        <v>10</v>
      </c>
      <c r="F3512">
        <v>837</v>
      </c>
      <c r="G3512">
        <v>836</v>
      </c>
    </row>
    <row r="3513" spans="1:7" x14ac:dyDescent="0.25">
      <c r="A3513">
        <v>3511</v>
      </c>
      <c r="B3513" t="s">
        <v>128</v>
      </c>
      <c r="C3513" t="s">
        <v>130</v>
      </c>
      <c r="D3513" t="s">
        <v>13</v>
      </c>
      <c r="E3513" t="s">
        <v>9</v>
      </c>
      <c r="F3513">
        <v>151</v>
      </c>
      <c r="G3513">
        <v>154</v>
      </c>
    </row>
    <row r="3514" spans="1:7" x14ac:dyDescent="0.25">
      <c r="A3514">
        <v>3512</v>
      </c>
      <c r="B3514" t="s">
        <v>128</v>
      </c>
      <c r="C3514" t="s">
        <v>130</v>
      </c>
      <c r="D3514" t="s">
        <v>13</v>
      </c>
      <c r="E3514" t="s">
        <v>9</v>
      </c>
      <c r="F3514">
        <v>366</v>
      </c>
      <c r="G3514">
        <v>367</v>
      </c>
    </row>
    <row r="3515" spans="1:7" x14ac:dyDescent="0.25">
      <c r="A3515">
        <v>3513</v>
      </c>
      <c r="B3515" t="s">
        <v>128</v>
      </c>
      <c r="C3515" t="s">
        <v>130</v>
      </c>
      <c r="D3515" t="s">
        <v>13</v>
      </c>
      <c r="E3515" t="s">
        <v>9</v>
      </c>
      <c r="F3515">
        <v>578</v>
      </c>
      <c r="G3515">
        <v>580</v>
      </c>
    </row>
    <row r="3516" spans="1:7" x14ac:dyDescent="0.25">
      <c r="A3516">
        <v>3514</v>
      </c>
      <c r="B3516" t="s">
        <v>128</v>
      </c>
      <c r="C3516" t="s">
        <v>130</v>
      </c>
      <c r="D3516" t="s">
        <v>13</v>
      </c>
      <c r="E3516" t="s">
        <v>9</v>
      </c>
      <c r="F3516">
        <v>808</v>
      </c>
      <c r="G3516">
        <v>810</v>
      </c>
    </row>
    <row r="3517" spans="1:7" x14ac:dyDescent="0.25">
      <c r="A3517">
        <v>3515</v>
      </c>
      <c r="B3517" t="s">
        <v>128</v>
      </c>
      <c r="C3517" t="s">
        <v>130</v>
      </c>
      <c r="D3517" t="s">
        <v>13</v>
      </c>
      <c r="E3517" t="s">
        <v>10</v>
      </c>
      <c r="F3517">
        <v>62</v>
      </c>
      <c r="G3517">
        <v>65</v>
      </c>
    </row>
    <row r="3518" spans="1:7" x14ac:dyDescent="0.25">
      <c r="A3518">
        <v>3516</v>
      </c>
      <c r="B3518" t="s">
        <v>128</v>
      </c>
      <c r="C3518" t="s">
        <v>130</v>
      </c>
      <c r="D3518" t="s">
        <v>13</v>
      </c>
      <c r="E3518" t="s">
        <v>10</v>
      </c>
      <c r="F3518">
        <v>286</v>
      </c>
      <c r="G3518">
        <v>287</v>
      </c>
    </row>
    <row r="3519" spans="1:7" x14ac:dyDescent="0.25">
      <c r="A3519">
        <v>3517</v>
      </c>
      <c r="B3519" t="s">
        <v>128</v>
      </c>
      <c r="C3519" t="s">
        <v>130</v>
      </c>
      <c r="D3519" t="s">
        <v>13</v>
      </c>
      <c r="E3519" t="s">
        <v>10</v>
      </c>
      <c r="F3519">
        <v>499</v>
      </c>
      <c r="G3519">
        <v>499</v>
      </c>
    </row>
    <row r="3520" spans="1:7" x14ac:dyDescent="0.25">
      <c r="A3520">
        <v>3518</v>
      </c>
      <c r="B3520" t="s">
        <v>128</v>
      </c>
      <c r="C3520" t="s">
        <v>130</v>
      </c>
      <c r="D3520" t="s">
        <v>13</v>
      </c>
      <c r="E3520" t="s">
        <v>10</v>
      </c>
      <c r="F3520">
        <v>718</v>
      </c>
      <c r="G3520">
        <v>720</v>
      </c>
    </row>
    <row r="3521" spans="1:7" x14ac:dyDescent="0.25">
      <c r="A3521">
        <v>3519</v>
      </c>
      <c r="B3521" t="s">
        <v>128</v>
      </c>
      <c r="C3521" t="s">
        <v>131</v>
      </c>
      <c r="D3521" t="s">
        <v>8</v>
      </c>
      <c r="E3521" t="s">
        <v>9</v>
      </c>
      <c r="F3521">
        <v>26</v>
      </c>
      <c r="G3521">
        <v>28</v>
      </c>
    </row>
    <row r="3522" spans="1:7" x14ac:dyDescent="0.25">
      <c r="A3522">
        <v>3520</v>
      </c>
      <c r="B3522" t="s">
        <v>128</v>
      </c>
      <c r="C3522" t="s">
        <v>131</v>
      </c>
      <c r="D3522" t="s">
        <v>8</v>
      </c>
      <c r="E3522" t="s">
        <v>9</v>
      </c>
      <c r="F3522">
        <v>318</v>
      </c>
      <c r="G3522">
        <v>321</v>
      </c>
    </row>
    <row r="3523" spans="1:7" x14ac:dyDescent="0.25">
      <c r="A3523">
        <v>3521</v>
      </c>
      <c r="B3523" t="s">
        <v>128</v>
      </c>
      <c r="C3523" t="s">
        <v>131</v>
      </c>
      <c r="D3523" t="s">
        <v>8</v>
      </c>
      <c r="E3523" t="s">
        <v>9</v>
      </c>
      <c r="F3523">
        <v>604</v>
      </c>
      <c r="G3523">
        <v>608</v>
      </c>
    </row>
    <row r="3524" spans="1:7" x14ac:dyDescent="0.25">
      <c r="A3524">
        <v>3522</v>
      </c>
      <c r="B3524" t="s">
        <v>128</v>
      </c>
      <c r="C3524" t="s">
        <v>131</v>
      </c>
      <c r="D3524" t="s">
        <v>8</v>
      </c>
      <c r="E3524" t="s">
        <v>9</v>
      </c>
      <c r="F3524">
        <v>889</v>
      </c>
    </row>
    <row r="3525" spans="1:7" x14ac:dyDescent="0.25">
      <c r="A3525">
        <v>3523</v>
      </c>
      <c r="B3525" t="s">
        <v>128</v>
      </c>
      <c r="C3525" t="s">
        <v>131</v>
      </c>
      <c r="D3525" t="s">
        <v>8</v>
      </c>
      <c r="E3525" t="s">
        <v>9</v>
      </c>
      <c r="F3525">
        <v>897</v>
      </c>
      <c r="G3525">
        <v>894</v>
      </c>
    </row>
    <row r="3526" spans="1:7" x14ac:dyDescent="0.25">
      <c r="A3526">
        <v>3524</v>
      </c>
      <c r="B3526" t="s">
        <v>128</v>
      </c>
      <c r="C3526" t="s">
        <v>131</v>
      </c>
      <c r="D3526" t="s">
        <v>8</v>
      </c>
      <c r="E3526" t="s">
        <v>9</v>
      </c>
      <c r="F3526">
        <v>1167</v>
      </c>
      <c r="G3526">
        <v>1173</v>
      </c>
    </row>
    <row r="3527" spans="1:7" x14ac:dyDescent="0.25">
      <c r="A3527">
        <v>3525</v>
      </c>
      <c r="B3527" t="s">
        <v>128</v>
      </c>
      <c r="C3527" t="s">
        <v>131</v>
      </c>
      <c r="D3527" t="s">
        <v>8</v>
      </c>
      <c r="E3527" t="s">
        <v>10</v>
      </c>
      <c r="F3527">
        <v>219</v>
      </c>
      <c r="G3527">
        <v>218</v>
      </c>
    </row>
    <row r="3528" spans="1:7" x14ac:dyDescent="0.25">
      <c r="A3528">
        <v>3526</v>
      </c>
      <c r="B3528" t="s">
        <v>128</v>
      </c>
      <c r="C3528" t="s">
        <v>131</v>
      </c>
      <c r="D3528" t="s">
        <v>8</v>
      </c>
      <c r="E3528" t="s">
        <v>10</v>
      </c>
      <c r="F3528">
        <v>510</v>
      </c>
      <c r="G3528">
        <v>509</v>
      </c>
    </row>
    <row r="3529" spans="1:7" x14ac:dyDescent="0.25">
      <c r="A3529">
        <v>3527</v>
      </c>
      <c r="B3529" t="s">
        <v>128</v>
      </c>
      <c r="C3529" t="s">
        <v>131</v>
      </c>
      <c r="D3529" t="s">
        <v>8</v>
      </c>
      <c r="E3529" t="s">
        <v>10</v>
      </c>
      <c r="F3529">
        <v>795</v>
      </c>
      <c r="G3529">
        <v>796</v>
      </c>
    </row>
    <row r="3530" spans="1:7" x14ac:dyDescent="0.25">
      <c r="A3530">
        <v>3528</v>
      </c>
      <c r="B3530" t="s">
        <v>128</v>
      </c>
      <c r="C3530" t="s">
        <v>131</v>
      </c>
      <c r="D3530" t="s">
        <v>8</v>
      </c>
      <c r="E3530" t="s">
        <v>10</v>
      </c>
      <c r="F3530">
        <v>1081</v>
      </c>
      <c r="G3530">
        <v>1083</v>
      </c>
    </row>
    <row r="3531" spans="1:7" x14ac:dyDescent="0.25">
      <c r="A3531">
        <v>3529</v>
      </c>
      <c r="B3531" t="s">
        <v>128</v>
      </c>
      <c r="C3531" t="s">
        <v>131</v>
      </c>
      <c r="D3531" t="s">
        <v>8</v>
      </c>
      <c r="E3531" t="s">
        <v>10</v>
      </c>
      <c r="F3531">
        <v>1356</v>
      </c>
      <c r="G3531">
        <v>1355</v>
      </c>
    </row>
    <row r="3532" spans="1:7" x14ac:dyDescent="0.25">
      <c r="A3532">
        <v>3530</v>
      </c>
      <c r="B3532" t="s">
        <v>128</v>
      </c>
      <c r="C3532" t="s">
        <v>131</v>
      </c>
      <c r="D3532" t="s">
        <v>11</v>
      </c>
      <c r="E3532" t="s">
        <v>9</v>
      </c>
      <c r="F3532">
        <v>178</v>
      </c>
      <c r="G3532">
        <v>180</v>
      </c>
    </row>
    <row r="3533" spans="1:7" x14ac:dyDescent="0.25">
      <c r="A3533">
        <v>3531</v>
      </c>
      <c r="B3533" t="s">
        <v>128</v>
      </c>
      <c r="C3533" t="s">
        <v>131</v>
      </c>
      <c r="D3533" t="s">
        <v>11</v>
      </c>
      <c r="E3533" t="s">
        <v>9</v>
      </c>
      <c r="F3533">
        <v>471</v>
      </c>
      <c r="G3533">
        <v>469</v>
      </c>
    </row>
    <row r="3534" spans="1:7" x14ac:dyDescent="0.25">
      <c r="A3534">
        <v>3532</v>
      </c>
      <c r="B3534" t="s">
        <v>128</v>
      </c>
      <c r="C3534" t="s">
        <v>131</v>
      </c>
      <c r="D3534" t="s">
        <v>11</v>
      </c>
      <c r="E3534" t="s">
        <v>9</v>
      </c>
      <c r="F3534">
        <v>728</v>
      </c>
      <c r="G3534">
        <v>753</v>
      </c>
    </row>
    <row r="3535" spans="1:7" x14ac:dyDescent="0.25">
      <c r="A3535">
        <v>3533</v>
      </c>
      <c r="B3535" t="s">
        <v>128</v>
      </c>
      <c r="C3535" t="s">
        <v>131</v>
      </c>
      <c r="D3535" t="s">
        <v>11</v>
      </c>
      <c r="E3535" t="s">
        <v>9</v>
      </c>
      <c r="F3535">
        <v>1030</v>
      </c>
      <c r="G3535">
        <v>1033</v>
      </c>
    </row>
    <row r="3536" spans="1:7" x14ac:dyDescent="0.25">
      <c r="A3536">
        <v>3534</v>
      </c>
      <c r="B3536" t="s">
        <v>128</v>
      </c>
      <c r="C3536" t="s">
        <v>131</v>
      </c>
      <c r="D3536" t="s">
        <v>11</v>
      </c>
      <c r="E3536" t="s">
        <v>9</v>
      </c>
      <c r="F3536">
        <v>1316</v>
      </c>
      <c r="G3536">
        <v>1314</v>
      </c>
    </row>
    <row r="3537" spans="1:7" x14ac:dyDescent="0.25">
      <c r="A3537">
        <v>3535</v>
      </c>
      <c r="B3537" t="s">
        <v>128</v>
      </c>
      <c r="C3537" t="s">
        <v>131</v>
      </c>
      <c r="D3537" t="s">
        <v>11</v>
      </c>
      <c r="E3537" t="s">
        <v>10</v>
      </c>
      <c r="F3537">
        <v>68</v>
      </c>
      <c r="G3537">
        <v>70</v>
      </c>
    </row>
    <row r="3538" spans="1:7" x14ac:dyDescent="0.25">
      <c r="A3538">
        <v>3536</v>
      </c>
      <c r="B3538" t="s">
        <v>128</v>
      </c>
      <c r="C3538" t="s">
        <v>131</v>
      </c>
      <c r="D3538" t="s">
        <v>11</v>
      </c>
      <c r="E3538" t="s">
        <v>10</v>
      </c>
      <c r="F3538">
        <v>360</v>
      </c>
      <c r="G3538">
        <v>358</v>
      </c>
    </row>
    <row r="3539" spans="1:7" x14ac:dyDescent="0.25">
      <c r="A3539">
        <v>3537</v>
      </c>
      <c r="B3539" t="s">
        <v>128</v>
      </c>
      <c r="C3539" t="s">
        <v>131</v>
      </c>
      <c r="D3539" t="s">
        <v>11</v>
      </c>
      <c r="E3539" t="s">
        <v>10</v>
      </c>
      <c r="F3539">
        <v>650</v>
      </c>
      <c r="G3539">
        <v>647</v>
      </c>
    </row>
    <row r="3540" spans="1:7" x14ac:dyDescent="0.25">
      <c r="A3540">
        <v>3538</v>
      </c>
      <c r="B3540" t="s">
        <v>128</v>
      </c>
      <c r="C3540" t="s">
        <v>131</v>
      </c>
      <c r="D3540" t="s">
        <v>11</v>
      </c>
      <c r="E3540" t="s">
        <v>10</v>
      </c>
      <c r="F3540">
        <v>930</v>
      </c>
      <c r="G3540">
        <v>930</v>
      </c>
    </row>
    <row r="3541" spans="1:7" x14ac:dyDescent="0.25">
      <c r="A3541">
        <v>3539</v>
      </c>
      <c r="B3541" t="s">
        <v>128</v>
      </c>
      <c r="C3541" t="s">
        <v>131</v>
      </c>
      <c r="D3541" t="s">
        <v>11</v>
      </c>
      <c r="E3541" t="s">
        <v>10</v>
      </c>
      <c r="F3541">
        <v>1206</v>
      </c>
      <c r="G3541">
        <v>1208</v>
      </c>
    </row>
    <row r="3542" spans="1:7" x14ac:dyDescent="0.25">
      <c r="A3542">
        <v>3540</v>
      </c>
      <c r="B3542" t="s">
        <v>128</v>
      </c>
      <c r="C3542" t="s">
        <v>131</v>
      </c>
      <c r="D3542" t="s">
        <v>11</v>
      </c>
      <c r="E3542" t="s">
        <v>10</v>
      </c>
      <c r="F3542">
        <v>1214</v>
      </c>
    </row>
    <row r="3543" spans="1:7" x14ac:dyDescent="0.25">
      <c r="A3543">
        <v>3541</v>
      </c>
      <c r="B3543" t="s">
        <v>128</v>
      </c>
      <c r="C3543" t="s">
        <v>131</v>
      </c>
      <c r="D3543" t="s">
        <v>12</v>
      </c>
      <c r="E3543" t="s">
        <v>9</v>
      </c>
      <c r="F3543">
        <v>26</v>
      </c>
      <c r="G3543">
        <v>30</v>
      </c>
    </row>
    <row r="3544" spans="1:7" x14ac:dyDescent="0.25">
      <c r="A3544">
        <v>3542</v>
      </c>
      <c r="B3544" t="s">
        <v>128</v>
      </c>
      <c r="C3544" t="s">
        <v>131</v>
      </c>
      <c r="D3544" t="s">
        <v>12</v>
      </c>
      <c r="E3544" t="s">
        <v>9</v>
      </c>
      <c r="F3544">
        <v>318</v>
      </c>
      <c r="G3544">
        <v>318</v>
      </c>
    </row>
    <row r="3545" spans="1:7" x14ac:dyDescent="0.25">
      <c r="A3545">
        <v>3543</v>
      </c>
      <c r="B3545" t="s">
        <v>128</v>
      </c>
      <c r="C3545" t="s">
        <v>131</v>
      </c>
      <c r="D3545" t="s">
        <v>12</v>
      </c>
      <c r="E3545" t="s">
        <v>9</v>
      </c>
      <c r="F3545">
        <v>604</v>
      </c>
      <c r="G3545">
        <v>610</v>
      </c>
    </row>
    <row r="3546" spans="1:7" x14ac:dyDescent="0.25">
      <c r="A3546">
        <v>3544</v>
      </c>
      <c r="B3546" t="s">
        <v>128</v>
      </c>
      <c r="C3546" t="s">
        <v>131</v>
      </c>
      <c r="D3546" t="s">
        <v>12</v>
      </c>
      <c r="E3546" t="s">
        <v>9</v>
      </c>
      <c r="F3546">
        <v>889</v>
      </c>
    </row>
    <row r="3547" spans="1:7" x14ac:dyDescent="0.25">
      <c r="A3547">
        <v>3545</v>
      </c>
      <c r="B3547" t="s">
        <v>128</v>
      </c>
      <c r="C3547" t="s">
        <v>131</v>
      </c>
      <c r="D3547" t="s">
        <v>12</v>
      </c>
      <c r="E3547" t="s">
        <v>9</v>
      </c>
      <c r="F3547">
        <v>897</v>
      </c>
      <c r="G3547">
        <v>896</v>
      </c>
    </row>
    <row r="3548" spans="1:7" x14ac:dyDescent="0.25">
      <c r="A3548">
        <v>3546</v>
      </c>
      <c r="B3548" t="s">
        <v>128</v>
      </c>
      <c r="C3548" t="s">
        <v>131</v>
      </c>
      <c r="D3548" t="s">
        <v>12</v>
      </c>
      <c r="E3548" t="s">
        <v>9</v>
      </c>
      <c r="F3548">
        <v>1167</v>
      </c>
      <c r="G3548">
        <v>1167</v>
      </c>
    </row>
    <row r="3549" spans="1:7" x14ac:dyDescent="0.25">
      <c r="A3549">
        <v>3547</v>
      </c>
      <c r="B3549" t="s">
        <v>128</v>
      </c>
      <c r="C3549" t="s">
        <v>131</v>
      </c>
      <c r="D3549" t="s">
        <v>12</v>
      </c>
      <c r="E3549" t="s">
        <v>10</v>
      </c>
      <c r="F3549">
        <v>219</v>
      </c>
      <c r="G3549">
        <v>221</v>
      </c>
    </row>
    <row r="3550" spans="1:7" x14ac:dyDescent="0.25">
      <c r="A3550">
        <v>3548</v>
      </c>
      <c r="B3550" t="s">
        <v>128</v>
      </c>
      <c r="C3550" t="s">
        <v>131</v>
      </c>
      <c r="D3550" t="s">
        <v>12</v>
      </c>
      <c r="E3550" t="s">
        <v>10</v>
      </c>
      <c r="F3550">
        <v>510</v>
      </c>
      <c r="G3550">
        <v>512</v>
      </c>
    </row>
    <row r="3551" spans="1:7" x14ac:dyDescent="0.25">
      <c r="A3551">
        <v>3549</v>
      </c>
      <c r="B3551" t="s">
        <v>128</v>
      </c>
      <c r="C3551" t="s">
        <v>131</v>
      </c>
      <c r="D3551" t="s">
        <v>12</v>
      </c>
      <c r="E3551" t="s">
        <v>10</v>
      </c>
      <c r="F3551">
        <v>795</v>
      </c>
      <c r="G3551">
        <v>798</v>
      </c>
    </row>
    <row r="3552" spans="1:7" x14ac:dyDescent="0.25">
      <c r="A3552">
        <v>3550</v>
      </c>
      <c r="B3552" t="s">
        <v>128</v>
      </c>
      <c r="C3552" t="s">
        <v>131</v>
      </c>
      <c r="D3552" t="s">
        <v>12</v>
      </c>
      <c r="E3552" t="s">
        <v>10</v>
      </c>
      <c r="F3552">
        <v>1081</v>
      </c>
      <c r="G3552">
        <v>1084</v>
      </c>
    </row>
    <row r="3553" spans="1:7" x14ac:dyDescent="0.25">
      <c r="A3553">
        <v>3551</v>
      </c>
      <c r="B3553" t="s">
        <v>128</v>
      </c>
      <c r="C3553" t="s">
        <v>131</v>
      </c>
      <c r="D3553" t="s">
        <v>12</v>
      </c>
      <c r="E3553" t="s">
        <v>10</v>
      </c>
      <c r="F3553">
        <v>1356</v>
      </c>
      <c r="G3553">
        <v>1359</v>
      </c>
    </row>
    <row r="3554" spans="1:7" x14ac:dyDescent="0.25">
      <c r="A3554">
        <v>3552</v>
      </c>
      <c r="B3554" t="s">
        <v>128</v>
      </c>
      <c r="C3554" t="s">
        <v>131</v>
      </c>
      <c r="D3554" t="s">
        <v>13</v>
      </c>
      <c r="E3554" t="s">
        <v>9</v>
      </c>
      <c r="F3554">
        <v>178</v>
      </c>
      <c r="G3554">
        <v>183</v>
      </c>
    </row>
    <row r="3555" spans="1:7" x14ac:dyDescent="0.25">
      <c r="A3555">
        <v>3553</v>
      </c>
      <c r="B3555" t="s">
        <v>128</v>
      </c>
      <c r="C3555" t="s">
        <v>131</v>
      </c>
      <c r="D3555" t="s">
        <v>13</v>
      </c>
      <c r="E3555" t="s">
        <v>9</v>
      </c>
      <c r="F3555">
        <v>471</v>
      </c>
      <c r="G3555">
        <v>468</v>
      </c>
    </row>
    <row r="3556" spans="1:7" x14ac:dyDescent="0.25">
      <c r="A3556">
        <v>3554</v>
      </c>
      <c r="B3556" t="s">
        <v>128</v>
      </c>
      <c r="C3556" t="s">
        <v>131</v>
      </c>
      <c r="D3556" t="s">
        <v>13</v>
      </c>
      <c r="E3556" t="s">
        <v>9</v>
      </c>
      <c r="F3556">
        <v>728</v>
      </c>
      <c r="G3556">
        <v>753</v>
      </c>
    </row>
    <row r="3557" spans="1:7" x14ac:dyDescent="0.25">
      <c r="A3557">
        <v>3555</v>
      </c>
      <c r="B3557" t="s">
        <v>128</v>
      </c>
      <c r="C3557" t="s">
        <v>131</v>
      </c>
      <c r="D3557" t="s">
        <v>13</v>
      </c>
      <c r="E3557" t="s">
        <v>9</v>
      </c>
      <c r="F3557">
        <v>1030</v>
      </c>
      <c r="G3557">
        <v>1037</v>
      </c>
    </row>
    <row r="3558" spans="1:7" x14ac:dyDescent="0.25">
      <c r="A3558">
        <v>3556</v>
      </c>
      <c r="B3558" t="s">
        <v>128</v>
      </c>
      <c r="C3558" t="s">
        <v>131</v>
      </c>
      <c r="D3558" t="s">
        <v>13</v>
      </c>
      <c r="E3558" t="s">
        <v>9</v>
      </c>
      <c r="F3558">
        <v>1316</v>
      </c>
      <c r="G3558">
        <v>1319</v>
      </c>
    </row>
    <row r="3559" spans="1:7" x14ac:dyDescent="0.25">
      <c r="A3559">
        <v>3557</v>
      </c>
      <c r="B3559" t="s">
        <v>128</v>
      </c>
      <c r="C3559" t="s">
        <v>131</v>
      </c>
      <c r="D3559" t="s">
        <v>13</v>
      </c>
      <c r="E3559" t="s">
        <v>10</v>
      </c>
      <c r="F3559">
        <v>68</v>
      </c>
      <c r="G3559">
        <v>72</v>
      </c>
    </row>
    <row r="3560" spans="1:7" x14ac:dyDescent="0.25">
      <c r="A3560">
        <v>3558</v>
      </c>
      <c r="B3560" t="s">
        <v>128</v>
      </c>
      <c r="C3560" t="s">
        <v>131</v>
      </c>
      <c r="D3560" t="s">
        <v>13</v>
      </c>
      <c r="E3560" t="s">
        <v>10</v>
      </c>
      <c r="F3560">
        <v>360</v>
      </c>
    </row>
    <row r="3561" spans="1:7" x14ac:dyDescent="0.25">
      <c r="A3561">
        <v>3559</v>
      </c>
      <c r="B3561" t="s">
        <v>128</v>
      </c>
      <c r="C3561" t="s">
        <v>131</v>
      </c>
      <c r="D3561" t="s">
        <v>13</v>
      </c>
      <c r="E3561" t="s">
        <v>10</v>
      </c>
      <c r="F3561">
        <v>650</v>
      </c>
      <c r="G3561">
        <v>656</v>
      </c>
    </row>
    <row r="3562" spans="1:7" x14ac:dyDescent="0.25">
      <c r="A3562">
        <v>3560</v>
      </c>
      <c r="B3562" t="s">
        <v>128</v>
      </c>
      <c r="C3562" t="s">
        <v>131</v>
      </c>
      <c r="D3562" t="s">
        <v>13</v>
      </c>
      <c r="E3562" t="s">
        <v>10</v>
      </c>
      <c r="F3562">
        <v>930</v>
      </c>
      <c r="G3562">
        <v>932</v>
      </c>
    </row>
    <row r="3563" spans="1:7" x14ac:dyDescent="0.25">
      <c r="A3563">
        <v>3561</v>
      </c>
      <c r="B3563" t="s">
        <v>128</v>
      </c>
      <c r="C3563" t="s">
        <v>131</v>
      </c>
      <c r="D3563" t="s">
        <v>13</v>
      </c>
      <c r="E3563" t="s">
        <v>10</v>
      </c>
      <c r="F3563">
        <v>1206</v>
      </c>
      <c r="G3563">
        <v>1209</v>
      </c>
    </row>
    <row r="3564" spans="1:7" x14ac:dyDescent="0.25">
      <c r="A3564">
        <v>3562</v>
      </c>
      <c r="B3564" t="s">
        <v>128</v>
      </c>
      <c r="C3564" t="s">
        <v>131</v>
      </c>
      <c r="D3564" t="s">
        <v>13</v>
      </c>
      <c r="E3564" t="s">
        <v>10</v>
      </c>
      <c r="F3564">
        <v>1214</v>
      </c>
    </row>
    <row r="3565" spans="1:7" x14ac:dyDescent="0.25">
      <c r="A3565">
        <v>3563</v>
      </c>
      <c r="B3565" t="s">
        <v>132</v>
      </c>
      <c r="C3565" t="s">
        <v>133</v>
      </c>
      <c r="D3565" t="s">
        <v>8</v>
      </c>
      <c r="E3565" t="s">
        <v>9</v>
      </c>
      <c r="F3565">
        <v>43</v>
      </c>
      <c r="G3565">
        <v>40</v>
      </c>
    </row>
    <row r="3566" spans="1:7" x14ac:dyDescent="0.25">
      <c r="A3566">
        <v>3564</v>
      </c>
      <c r="B3566" t="s">
        <v>132</v>
      </c>
      <c r="C3566" t="s">
        <v>133</v>
      </c>
      <c r="D3566" t="s">
        <v>8</v>
      </c>
      <c r="E3566" t="s">
        <v>9</v>
      </c>
      <c r="F3566">
        <v>253</v>
      </c>
      <c r="G3566">
        <v>251</v>
      </c>
    </row>
    <row r="3567" spans="1:7" x14ac:dyDescent="0.25">
      <c r="A3567">
        <v>3565</v>
      </c>
      <c r="B3567" t="s">
        <v>132</v>
      </c>
      <c r="C3567" t="s">
        <v>133</v>
      </c>
      <c r="D3567" t="s">
        <v>8</v>
      </c>
      <c r="E3567" t="s">
        <v>9</v>
      </c>
      <c r="F3567">
        <v>454</v>
      </c>
      <c r="G3567">
        <v>454</v>
      </c>
    </row>
    <row r="3568" spans="1:7" x14ac:dyDescent="0.25">
      <c r="A3568">
        <v>3566</v>
      </c>
      <c r="B3568" t="s">
        <v>132</v>
      </c>
      <c r="C3568" t="s">
        <v>133</v>
      </c>
      <c r="D3568" t="s">
        <v>8</v>
      </c>
      <c r="E3568" t="s">
        <v>9</v>
      </c>
      <c r="F3568">
        <v>666</v>
      </c>
      <c r="G3568">
        <v>664</v>
      </c>
    </row>
    <row r="3569" spans="1:7" x14ac:dyDescent="0.25">
      <c r="A3569">
        <v>3567</v>
      </c>
      <c r="B3569" t="s">
        <v>132</v>
      </c>
      <c r="C3569" t="s">
        <v>133</v>
      </c>
      <c r="D3569" t="s">
        <v>8</v>
      </c>
      <c r="E3569" t="s">
        <v>10</v>
      </c>
      <c r="F3569">
        <v>172</v>
      </c>
      <c r="G3569">
        <v>171</v>
      </c>
    </row>
    <row r="3570" spans="1:7" x14ac:dyDescent="0.25">
      <c r="A3570">
        <v>3568</v>
      </c>
      <c r="B3570" t="s">
        <v>132</v>
      </c>
      <c r="C3570" t="s">
        <v>133</v>
      </c>
      <c r="D3570" t="s">
        <v>8</v>
      </c>
      <c r="E3570" t="s">
        <v>10</v>
      </c>
      <c r="F3570">
        <v>373</v>
      </c>
      <c r="G3570">
        <v>376</v>
      </c>
    </row>
    <row r="3571" spans="1:7" x14ac:dyDescent="0.25">
      <c r="A3571">
        <v>3569</v>
      </c>
      <c r="B3571" t="s">
        <v>132</v>
      </c>
      <c r="C3571" t="s">
        <v>133</v>
      </c>
      <c r="D3571" t="s">
        <v>8</v>
      </c>
      <c r="E3571" t="s">
        <v>10</v>
      </c>
      <c r="F3571">
        <v>585</v>
      </c>
      <c r="G3571">
        <v>587</v>
      </c>
    </row>
    <row r="3572" spans="1:7" x14ac:dyDescent="0.25">
      <c r="A3572">
        <v>3570</v>
      </c>
      <c r="B3572" t="s">
        <v>132</v>
      </c>
      <c r="C3572" t="s">
        <v>133</v>
      </c>
      <c r="D3572" t="s">
        <v>11</v>
      </c>
      <c r="E3572" t="s">
        <v>9</v>
      </c>
      <c r="F3572">
        <v>147</v>
      </c>
      <c r="G3572">
        <v>146</v>
      </c>
    </row>
    <row r="3573" spans="1:7" x14ac:dyDescent="0.25">
      <c r="A3573">
        <v>3571</v>
      </c>
      <c r="B3573" t="s">
        <v>132</v>
      </c>
      <c r="C3573" t="s">
        <v>133</v>
      </c>
      <c r="D3573" t="s">
        <v>11</v>
      </c>
      <c r="E3573" t="s">
        <v>9</v>
      </c>
      <c r="F3573">
        <v>352</v>
      </c>
      <c r="G3573">
        <v>353</v>
      </c>
    </row>
    <row r="3574" spans="1:7" x14ac:dyDescent="0.25">
      <c r="A3574">
        <v>3572</v>
      </c>
      <c r="B3574" t="s">
        <v>132</v>
      </c>
      <c r="C3574" t="s">
        <v>133</v>
      </c>
      <c r="D3574" t="s">
        <v>11</v>
      </c>
      <c r="E3574" t="s">
        <v>9</v>
      </c>
      <c r="F3574">
        <v>560</v>
      </c>
      <c r="G3574">
        <v>559</v>
      </c>
    </row>
    <row r="3575" spans="1:7" x14ac:dyDescent="0.25">
      <c r="A3575">
        <v>3573</v>
      </c>
      <c r="B3575" t="s">
        <v>132</v>
      </c>
      <c r="C3575" t="s">
        <v>133</v>
      </c>
      <c r="D3575" t="s">
        <v>11</v>
      </c>
      <c r="E3575" t="s">
        <v>10</v>
      </c>
      <c r="F3575">
        <v>65</v>
      </c>
      <c r="G3575">
        <v>67</v>
      </c>
    </row>
    <row r="3576" spans="1:7" x14ac:dyDescent="0.25">
      <c r="A3576">
        <v>3574</v>
      </c>
      <c r="B3576" t="s">
        <v>132</v>
      </c>
      <c r="C3576" t="s">
        <v>133</v>
      </c>
      <c r="D3576" t="s">
        <v>11</v>
      </c>
      <c r="E3576" t="s">
        <v>10</v>
      </c>
      <c r="F3576">
        <v>273</v>
      </c>
      <c r="G3576">
        <v>274</v>
      </c>
    </row>
    <row r="3577" spans="1:7" x14ac:dyDescent="0.25">
      <c r="A3577">
        <v>3575</v>
      </c>
      <c r="B3577" t="s">
        <v>132</v>
      </c>
      <c r="C3577" t="s">
        <v>133</v>
      </c>
      <c r="D3577" t="s">
        <v>11</v>
      </c>
      <c r="E3577" t="s">
        <v>10</v>
      </c>
      <c r="F3577">
        <v>479</v>
      </c>
      <c r="G3577">
        <v>479</v>
      </c>
    </row>
    <row r="3578" spans="1:7" x14ac:dyDescent="0.25">
      <c r="A3578">
        <v>3576</v>
      </c>
      <c r="B3578" t="s">
        <v>132</v>
      </c>
      <c r="C3578" t="s">
        <v>133</v>
      </c>
      <c r="D3578" t="s">
        <v>11</v>
      </c>
      <c r="E3578" t="s">
        <v>10</v>
      </c>
      <c r="G3578">
        <v>689</v>
      </c>
    </row>
    <row r="3579" spans="1:7" x14ac:dyDescent="0.25">
      <c r="A3579">
        <v>3577</v>
      </c>
      <c r="B3579" t="s">
        <v>132</v>
      </c>
      <c r="C3579" t="s">
        <v>133</v>
      </c>
      <c r="D3579" t="s">
        <v>12</v>
      </c>
      <c r="E3579" t="s">
        <v>9</v>
      </c>
      <c r="F3579">
        <v>43</v>
      </c>
      <c r="G3579">
        <v>43</v>
      </c>
    </row>
    <row r="3580" spans="1:7" x14ac:dyDescent="0.25">
      <c r="A3580">
        <v>3578</v>
      </c>
      <c r="B3580" t="s">
        <v>132</v>
      </c>
      <c r="C3580" t="s">
        <v>133</v>
      </c>
      <c r="D3580" t="s">
        <v>12</v>
      </c>
      <c r="E3580" t="s">
        <v>9</v>
      </c>
      <c r="F3580">
        <v>253</v>
      </c>
      <c r="G3580">
        <v>252</v>
      </c>
    </row>
    <row r="3581" spans="1:7" x14ac:dyDescent="0.25">
      <c r="A3581">
        <v>3579</v>
      </c>
      <c r="B3581" t="s">
        <v>132</v>
      </c>
      <c r="C3581" t="s">
        <v>133</v>
      </c>
      <c r="D3581" t="s">
        <v>12</v>
      </c>
      <c r="E3581" t="s">
        <v>9</v>
      </c>
      <c r="F3581">
        <v>454</v>
      </c>
      <c r="G3581">
        <v>454</v>
      </c>
    </row>
    <row r="3582" spans="1:7" x14ac:dyDescent="0.25">
      <c r="A3582">
        <v>3580</v>
      </c>
      <c r="B3582" t="s">
        <v>132</v>
      </c>
      <c r="C3582" t="s">
        <v>133</v>
      </c>
      <c r="D3582" t="s">
        <v>12</v>
      </c>
      <c r="E3582" t="s">
        <v>9</v>
      </c>
      <c r="F3582">
        <v>666</v>
      </c>
    </row>
    <row r="3583" spans="1:7" x14ac:dyDescent="0.25">
      <c r="A3583">
        <v>3581</v>
      </c>
      <c r="B3583" t="s">
        <v>132</v>
      </c>
      <c r="C3583" t="s">
        <v>133</v>
      </c>
      <c r="D3583" t="s">
        <v>12</v>
      </c>
      <c r="E3583" t="s">
        <v>10</v>
      </c>
      <c r="F3583">
        <v>172</v>
      </c>
      <c r="G3583">
        <v>172</v>
      </c>
    </row>
    <row r="3584" spans="1:7" x14ac:dyDescent="0.25">
      <c r="A3584">
        <v>3582</v>
      </c>
      <c r="B3584" t="s">
        <v>132</v>
      </c>
      <c r="C3584" t="s">
        <v>133</v>
      </c>
      <c r="D3584" t="s">
        <v>12</v>
      </c>
      <c r="E3584" t="s">
        <v>10</v>
      </c>
      <c r="F3584">
        <v>373</v>
      </c>
      <c r="G3584">
        <v>376</v>
      </c>
    </row>
    <row r="3585" spans="1:7" x14ac:dyDescent="0.25">
      <c r="A3585">
        <v>3583</v>
      </c>
      <c r="B3585" t="s">
        <v>132</v>
      </c>
      <c r="C3585" t="s">
        <v>133</v>
      </c>
      <c r="D3585" t="s">
        <v>12</v>
      </c>
      <c r="E3585" t="s">
        <v>10</v>
      </c>
      <c r="F3585">
        <v>585</v>
      </c>
      <c r="G3585">
        <v>586</v>
      </c>
    </row>
    <row r="3586" spans="1:7" x14ac:dyDescent="0.25">
      <c r="A3586">
        <v>3584</v>
      </c>
      <c r="B3586" t="s">
        <v>132</v>
      </c>
      <c r="C3586" t="s">
        <v>133</v>
      </c>
      <c r="D3586" t="s">
        <v>13</v>
      </c>
      <c r="E3586" t="s">
        <v>9</v>
      </c>
      <c r="F3586">
        <v>147</v>
      </c>
      <c r="G3586">
        <v>148</v>
      </c>
    </row>
    <row r="3587" spans="1:7" x14ac:dyDescent="0.25">
      <c r="A3587">
        <v>3585</v>
      </c>
      <c r="B3587" t="s">
        <v>132</v>
      </c>
      <c r="C3587" t="s">
        <v>133</v>
      </c>
      <c r="D3587" t="s">
        <v>13</v>
      </c>
      <c r="E3587" t="s">
        <v>9</v>
      </c>
      <c r="F3587">
        <v>352</v>
      </c>
      <c r="G3587">
        <v>353</v>
      </c>
    </row>
    <row r="3588" spans="1:7" x14ac:dyDescent="0.25">
      <c r="A3588">
        <v>3586</v>
      </c>
      <c r="B3588" t="s">
        <v>132</v>
      </c>
      <c r="C3588" t="s">
        <v>133</v>
      </c>
      <c r="D3588" t="s">
        <v>13</v>
      </c>
      <c r="E3588" t="s">
        <v>9</v>
      </c>
      <c r="F3588">
        <v>560</v>
      </c>
      <c r="G3588">
        <v>563</v>
      </c>
    </row>
    <row r="3589" spans="1:7" x14ac:dyDescent="0.25">
      <c r="A3589">
        <v>3587</v>
      </c>
      <c r="B3589" t="s">
        <v>132</v>
      </c>
      <c r="C3589" t="s">
        <v>133</v>
      </c>
      <c r="D3589" t="s">
        <v>13</v>
      </c>
      <c r="E3589" t="s">
        <v>10</v>
      </c>
      <c r="F3589">
        <v>65</v>
      </c>
      <c r="G3589">
        <v>60</v>
      </c>
    </row>
    <row r="3590" spans="1:7" x14ac:dyDescent="0.25">
      <c r="A3590">
        <v>3588</v>
      </c>
      <c r="B3590" t="s">
        <v>132</v>
      </c>
      <c r="C3590" t="s">
        <v>133</v>
      </c>
      <c r="D3590" t="s">
        <v>13</v>
      </c>
      <c r="E3590" t="s">
        <v>10</v>
      </c>
      <c r="F3590">
        <v>273</v>
      </c>
      <c r="G3590">
        <v>268</v>
      </c>
    </row>
    <row r="3591" spans="1:7" x14ac:dyDescent="0.25">
      <c r="A3591">
        <v>3589</v>
      </c>
      <c r="B3591" t="s">
        <v>132</v>
      </c>
      <c r="C3591" t="s">
        <v>133</v>
      </c>
      <c r="D3591" t="s">
        <v>13</v>
      </c>
      <c r="E3591" t="s">
        <v>10</v>
      </c>
      <c r="F3591">
        <v>479</v>
      </c>
      <c r="G3591">
        <v>482</v>
      </c>
    </row>
    <row r="3592" spans="1:7" x14ac:dyDescent="0.25">
      <c r="A3592">
        <v>3590</v>
      </c>
      <c r="B3592" t="s">
        <v>132</v>
      </c>
      <c r="C3592" t="s">
        <v>134</v>
      </c>
      <c r="D3592" t="s">
        <v>8</v>
      </c>
      <c r="E3592" t="s">
        <v>9</v>
      </c>
      <c r="F3592">
        <v>139</v>
      </c>
      <c r="G3592">
        <v>134</v>
      </c>
    </row>
    <row r="3593" spans="1:7" x14ac:dyDescent="0.25">
      <c r="A3593">
        <v>3591</v>
      </c>
      <c r="B3593" t="s">
        <v>132</v>
      </c>
      <c r="C3593" t="s">
        <v>134</v>
      </c>
      <c r="D3593" t="s">
        <v>8</v>
      </c>
      <c r="E3593" t="s">
        <v>9</v>
      </c>
      <c r="F3593">
        <v>345</v>
      </c>
      <c r="G3593">
        <v>343</v>
      </c>
    </row>
    <row r="3594" spans="1:7" x14ac:dyDescent="0.25">
      <c r="A3594">
        <v>3592</v>
      </c>
      <c r="B3594" t="s">
        <v>132</v>
      </c>
      <c r="C3594" t="s">
        <v>134</v>
      </c>
      <c r="D3594" t="s">
        <v>8</v>
      </c>
      <c r="E3594" t="s">
        <v>9</v>
      </c>
      <c r="F3594">
        <v>557</v>
      </c>
      <c r="G3594">
        <v>553</v>
      </c>
    </row>
    <row r="3595" spans="1:7" x14ac:dyDescent="0.25">
      <c r="A3595">
        <v>3593</v>
      </c>
      <c r="B3595" t="s">
        <v>132</v>
      </c>
      <c r="C3595" t="s">
        <v>134</v>
      </c>
      <c r="D3595" t="s">
        <v>8</v>
      </c>
      <c r="E3595" t="s">
        <v>10</v>
      </c>
      <c r="F3595">
        <v>54</v>
      </c>
      <c r="G3595">
        <v>55</v>
      </c>
    </row>
    <row r="3596" spans="1:7" x14ac:dyDescent="0.25">
      <c r="A3596">
        <v>3594</v>
      </c>
      <c r="B3596" t="s">
        <v>132</v>
      </c>
      <c r="C3596" t="s">
        <v>134</v>
      </c>
      <c r="D3596" t="s">
        <v>8</v>
      </c>
      <c r="E3596" t="s">
        <v>10</v>
      </c>
      <c r="F3596">
        <v>260</v>
      </c>
      <c r="G3596">
        <v>263</v>
      </c>
    </row>
    <row r="3597" spans="1:7" x14ac:dyDescent="0.25">
      <c r="A3597">
        <v>3595</v>
      </c>
      <c r="B3597" t="s">
        <v>132</v>
      </c>
      <c r="C3597" t="s">
        <v>134</v>
      </c>
      <c r="D3597" t="s">
        <v>8</v>
      </c>
      <c r="E3597" t="s">
        <v>10</v>
      </c>
      <c r="F3597">
        <v>472</v>
      </c>
      <c r="G3597">
        <v>473</v>
      </c>
    </row>
    <row r="3598" spans="1:7" x14ac:dyDescent="0.25">
      <c r="A3598">
        <v>3596</v>
      </c>
      <c r="B3598" t="s">
        <v>132</v>
      </c>
      <c r="C3598" t="s">
        <v>134</v>
      </c>
      <c r="D3598" t="s">
        <v>8</v>
      </c>
      <c r="E3598" t="s">
        <v>10</v>
      </c>
      <c r="F3598">
        <v>709</v>
      </c>
      <c r="G3598">
        <v>709</v>
      </c>
    </row>
    <row r="3599" spans="1:7" x14ac:dyDescent="0.25">
      <c r="A3599">
        <v>3597</v>
      </c>
      <c r="B3599" t="s">
        <v>132</v>
      </c>
      <c r="C3599" t="s">
        <v>134</v>
      </c>
      <c r="D3599" t="s">
        <v>11</v>
      </c>
      <c r="E3599" t="s">
        <v>9</v>
      </c>
      <c r="F3599">
        <v>30</v>
      </c>
      <c r="G3599">
        <v>28</v>
      </c>
    </row>
    <row r="3600" spans="1:7" x14ac:dyDescent="0.25">
      <c r="A3600">
        <v>3598</v>
      </c>
      <c r="B3600" t="s">
        <v>132</v>
      </c>
      <c r="C3600" t="s">
        <v>134</v>
      </c>
      <c r="D3600" t="s">
        <v>11</v>
      </c>
      <c r="E3600" t="s">
        <v>9</v>
      </c>
      <c r="F3600">
        <v>242</v>
      </c>
      <c r="G3600">
        <v>238</v>
      </c>
    </row>
    <row r="3601" spans="1:7" x14ac:dyDescent="0.25">
      <c r="A3601">
        <v>3599</v>
      </c>
      <c r="B3601" t="s">
        <v>132</v>
      </c>
      <c r="C3601" t="s">
        <v>134</v>
      </c>
      <c r="D3601" t="s">
        <v>11</v>
      </c>
      <c r="E3601" t="s">
        <v>9</v>
      </c>
      <c r="F3601">
        <v>448</v>
      </c>
      <c r="G3601">
        <v>446</v>
      </c>
    </row>
    <row r="3602" spans="1:7" x14ac:dyDescent="0.25">
      <c r="A3602">
        <v>3600</v>
      </c>
      <c r="B3602" t="s">
        <v>132</v>
      </c>
      <c r="C3602" t="s">
        <v>134</v>
      </c>
      <c r="D3602" t="s">
        <v>11</v>
      </c>
      <c r="E3602" t="s">
        <v>9</v>
      </c>
      <c r="F3602">
        <v>671</v>
      </c>
      <c r="G3602">
        <v>669</v>
      </c>
    </row>
    <row r="3603" spans="1:7" x14ac:dyDescent="0.25">
      <c r="A3603">
        <v>3601</v>
      </c>
      <c r="B3603" t="s">
        <v>132</v>
      </c>
      <c r="C3603" t="s">
        <v>134</v>
      </c>
      <c r="D3603" t="s">
        <v>11</v>
      </c>
      <c r="E3603" t="s">
        <v>10</v>
      </c>
      <c r="F3603">
        <v>157</v>
      </c>
      <c r="G3603">
        <v>161</v>
      </c>
    </row>
    <row r="3604" spans="1:7" x14ac:dyDescent="0.25">
      <c r="A3604">
        <v>3602</v>
      </c>
      <c r="B3604" t="s">
        <v>132</v>
      </c>
      <c r="C3604" t="s">
        <v>134</v>
      </c>
      <c r="D3604" t="s">
        <v>11</v>
      </c>
      <c r="E3604" t="s">
        <v>10</v>
      </c>
      <c r="F3604">
        <v>363</v>
      </c>
      <c r="G3604">
        <v>361</v>
      </c>
    </row>
    <row r="3605" spans="1:7" x14ac:dyDescent="0.25">
      <c r="A3605">
        <v>3603</v>
      </c>
      <c r="B3605" t="s">
        <v>132</v>
      </c>
      <c r="C3605" t="s">
        <v>134</v>
      </c>
      <c r="D3605" t="s">
        <v>11</v>
      </c>
      <c r="E3605" t="s">
        <v>10</v>
      </c>
      <c r="F3605">
        <v>578</v>
      </c>
      <c r="G3605">
        <v>576</v>
      </c>
    </row>
    <row r="3606" spans="1:7" x14ac:dyDescent="0.25">
      <c r="A3606">
        <v>3604</v>
      </c>
      <c r="B3606" t="s">
        <v>132</v>
      </c>
      <c r="C3606" t="s">
        <v>134</v>
      </c>
      <c r="D3606" t="s">
        <v>12</v>
      </c>
      <c r="E3606" t="s">
        <v>9</v>
      </c>
      <c r="F3606">
        <v>139</v>
      </c>
      <c r="G3606">
        <v>137</v>
      </c>
    </row>
    <row r="3607" spans="1:7" x14ac:dyDescent="0.25">
      <c r="A3607">
        <v>3605</v>
      </c>
      <c r="B3607" t="s">
        <v>132</v>
      </c>
      <c r="C3607" t="s">
        <v>134</v>
      </c>
      <c r="D3607" t="s">
        <v>12</v>
      </c>
      <c r="E3607" t="s">
        <v>9</v>
      </c>
      <c r="F3607">
        <v>345</v>
      </c>
      <c r="G3607">
        <v>344</v>
      </c>
    </row>
    <row r="3608" spans="1:7" x14ac:dyDescent="0.25">
      <c r="A3608">
        <v>3606</v>
      </c>
      <c r="B3608" t="s">
        <v>132</v>
      </c>
      <c r="C3608" t="s">
        <v>134</v>
      </c>
      <c r="D3608" t="s">
        <v>12</v>
      </c>
      <c r="E3608" t="s">
        <v>9</v>
      </c>
      <c r="F3608">
        <v>557</v>
      </c>
      <c r="G3608">
        <v>555</v>
      </c>
    </row>
    <row r="3609" spans="1:7" x14ac:dyDescent="0.25">
      <c r="A3609">
        <v>3607</v>
      </c>
      <c r="B3609" t="s">
        <v>132</v>
      </c>
      <c r="C3609" t="s">
        <v>134</v>
      </c>
      <c r="D3609" t="s">
        <v>12</v>
      </c>
      <c r="E3609" t="s">
        <v>10</v>
      </c>
      <c r="F3609">
        <v>54</v>
      </c>
      <c r="G3609">
        <v>56</v>
      </c>
    </row>
    <row r="3610" spans="1:7" x14ac:dyDescent="0.25">
      <c r="A3610">
        <v>3608</v>
      </c>
      <c r="B3610" t="s">
        <v>132</v>
      </c>
      <c r="C3610" t="s">
        <v>134</v>
      </c>
      <c r="D3610" t="s">
        <v>12</v>
      </c>
      <c r="E3610" t="s">
        <v>10</v>
      </c>
      <c r="F3610">
        <v>260</v>
      </c>
      <c r="G3610">
        <v>263</v>
      </c>
    </row>
    <row r="3611" spans="1:7" x14ac:dyDescent="0.25">
      <c r="A3611">
        <v>3609</v>
      </c>
      <c r="B3611" t="s">
        <v>132</v>
      </c>
      <c r="C3611" t="s">
        <v>134</v>
      </c>
      <c r="D3611" t="s">
        <v>12</v>
      </c>
      <c r="E3611" t="s">
        <v>10</v>
      </c>
      <c r="F3611">
        <v>472</v>
      </c>
      <c r="G3611">
        <v>473</v>
      </c>
    </row>
    <row r="3612" spans="1:7" x14ac:dyDescent="0.25">
      <c r="A3612">
        <v>3610</v>
      </c>
      <c r="B3612" t="s">
        <v>132</v>
      </c>
      <c r="C3612" t="s">
        <v>134</v>
      </c>
      <c r="D3612" t="s">
        <v>12</v>
      </c>
      <c r="E3612" t="s">
        <v>10</v>
      </c>
      <c r="F3612">
        <v>709</v>
      </c>
      <c r="G3612">
        <v>708</v>
      </c>
    </row>
    <row r="3613" spans="1:7" x14ac:dyDescent="0.25">
      <c r="A3613">
        <v>3611</v>
      </c>
      <c r="B3613" t="s">
        <v>132</v>
      </c>
      <c r="C3613" t="s">
        <v>134</v>
      </c>
      <c r="D3613" t="s">
        <v>13</v>
      </c>
      <c r="E3613" t="s">
        <v>9</v>
      </c>
      <c r="F3613">
        <v>30</v>
      </c>
      <c r="G3613">
        <v>27</v>
      </c>
    </row>
    <row r="3614" spans="1:7" x14ac:dyDescent="0.25">
      <c r="A3614">
        <v>3612</v>
      </c>
      <c r="B3614" t="s">
        <v>132</v>
      </c>
      <c r="C3614" t="s">
        <v>134</v>
      </c>
      <c r="D3614" t="s">
        <v>13</v>
      </c>
      <c r="E3614" t="s">
        <v>9</v>
      </c>
      <c r="F3614">
        <v>242</v>
      </c>
      <c r="G3614">
        <v>241</v>
      </c>
    </row>
    <row r="3615" spans="1:7" x14ac:dyDescent="0.25">
      <c r="A3615">
        <v>3613</v>
      </c>
      <c r="B3615" t="s">
        <v>132</v>
      </c>
      <c r="C3615" t="s">
        <v>134</v>
      </c>
      <c r="D3615" t="s">
        <v>13</v>
      </c>
      <c r="E3615" t="s">
        <v>9</v>
      </c>
      <c r="F3615">
        <v>448</v>
      </c>
      <c r="G3615">
        <v>448</v>
      </c>
    </row>
    <row r="3616" spans="1:7" x14ac:dyDescent="0.25">
      <c r="A3616">
        <v>3614</v>
      </c>
      <c r="B3616" t="s">
        <v>132</v>
      </c>
      <c r="C3616" t="s">
        <v>134</v>
      </c>
      <c r="D3616" t="s">
        <v>13</v>
      </c>
      <c r="E3616" t="s">
        <v>9</v>
      </c>
      <c r="F3616">
        <v>671</v>
      </c>
      <c r="G3616">
        <v>669</v>
      </c>
    </row>
    <row r="3617" spans="1:7" x14ac:dyDescent="0.25">
      <c r="A3617">
        <v>3615</v>
      </c>
      <c r="B3617" t="s">
        <v>132</v>
      </c>
      <c r="C3617" t="s">
        <v>134</v>
      </c>
      <c r="D3617" t="s">
        <v>13</v>
      </c>
      <c r="E3617" t="s">
        <v>10</v>
      </c>
      <c r="F3617">
        <v>157</v>
      </c>
      <c r="G3617">
        <v>159</v>
      </c>
    </row>
    <row r="3618" spans="1:7" x14ac:dyDescent="0.25">
      <c r="A3618">
        <v>3616</v>
      </c>
      <c r="B3618" t="s">
        <v>132</v>
      </c>
      <c r="C3618" t="s">
        <v>134</v>
      </c>
      <c r="D3618" t="s">
        <v>13</v>
      </c>
      <c r="E3618" t="s">
        <v>10</v>
      </c>
      <c r="F3618">
        <v>363</v>
      </c>
      <c r="G3618">
        <v>363</v>
      </c>
    </row>
    <row r="3619" spans="1:7" x14ac:dyDescent="0.25">
      <c r="A3619">
        <v>3617</v>
      </c>
      <c r="B3619" t="s">
        <v>132</v>
      </c>
      <c r="C3619" t="s">
        <v>134</v>
      </c>
      <c r="D3619" t="s">
        <v>13</v>
      </c>
      <c r="E3619" t="s">
        <v>10</v>
      </c>
      <c r="F3619">
        <v>578</v>
      </c>
      <c r="G3619">
        <v>581</v>
      </c>
    </row>
    <row r="3620" spans="1:7" x14ac:dyDescent="0.25">
      <c r="A3620">
        <v>3618</v>
      </c>
      <c r="B3620" t="s">
        <v>132</v>
      </c>
      <c r="C3620" t="s">
        <v>135</v>
      </c>
      <c r="D3620" t="s">
        <v>8</v>
      </c>
      <c r="E3620" t="s">
        <v>9</v>
      </c>
      <c r="F3620">
        <v>48</v>
      </c>
      <c r="G3620">
        <v>46</v>
      </c>
    </row>
    <row r="3621" spans="1:7" x14ac:dyDescent="0.25">
      <c r="A3621">
        <v>3619</v>
      </c>
      <c r="B3621" t="s">
        <v>132</v>
      </c>
      <c r="C3621" t="s">
        <v>135</v>
      </c>
      <c r="D3621" t="s">
        <v>8</v>
      </c>
      <c r="E3621" t="s">
        <v>9</v>
      </c>
      <c r="F3621">
        <v>289</v>
      </c>
      <c r="G3621">
        <v>289</v>
      </c>
    </row>
    <row r="3622" spans="1:7" x14ac:dyDescent="0.25">
      <c r="A3622">
        <v>3620</v>
      </c>
      <c r="B3622" t="s">
        <v>132</v>
      </c>
      <c r="C3622" t="s">
        <v>135</v>
      </c>
      <c r="D3622" t="s">
        <v>8</v>
      </c>
      <c r="E3622" t="s">
        <v>9</v>
      </c>
      <c r="F3622">
        <v>515</v>
      </c>
      <c r="G3622">
        <v>515</v>
      </c>
    </row>
    <row r="3623" spans="1:7" x14ac:dyDescent="0.25">
      <c r="A3623">
        <v>3621</v>
      </c>
      <c r="B3623" t="s">
        <v>132</v>
      </c>
      <c r="C3623" t="s">
        <v>135</v>
      </c>
      <c r="D3623" t="s">
        <v>8</v>
      </c>
      <c r="E3623" t="s">
        <v>9</v>
      </c>
      <c r="F3623">
        <v>748</v>
      </c>
      <c r="G3623">
        <v>746</v>
      </c>
    </row>
    <row r="3624" spans="1:7" x14ac:dyDescent="0.25">
      <c r="A3624">
        <v>3622</v>
      </c>
      <c r="B3624" t="s">
        <v>132</v>
      </c>
      <c r="C3624" t="s">
        <v>135</v>
      </c>
      <c r="D3624" t="s">
        <v>8</v>
      </c>
      <c r="E3624" t="s">
        <v>10</v>
      </c>
      <c r="F3624">
        <v>201</v>
      </c>
      <c r="G3624">
        <v>203</v>
      </c>
    </row>
    <row r="3625" spans="1:7" x14ac:dyDescent="0.25">
      <c r="A3625">
        <v>3623</v>
      </c>
      <c r="B3625" t="s">
        <v>132</v>
      </c>
      <c r="C3625" t="s">
        <v>135</v>
      </c>
      <c r="D3625" t="s">
        <v>8</v>
      </c>
      <c r="E3625" t="s">
        <v>10</v>
      </c>
      <c r="F3625">
        <v>428</v>
      </c>
      <c r="G3625">
        <v>431</v>
      </c>
    </row>
    <row r="3626" spans="1:7" x14ac:dyDescent="0.25">
      <c r="A3626">
        <v>3624</v>
      </c>
      <c r="B3626" t="s">
        <v>132</v>
      </c>
      <c r="C3626" t="s">
        <v>135</v>
      </c>
      <c r="D3626" t="s">
        <v>8</v>
      </c>
      <c r="E3626" t="s">
        <v>10</v>
      </c>
      <c r="F3626">
        <v>661</v>
      </c>
      <c r="G3626">
        <v>663</v>
      </c>
    </row>
    <row r="3627" spans="1:7" x14ac:dyDescent="0.25">
      <c r="A3627">
        <v>3625</v>
      </c>
      <c r="B3627" t="s">
        <v>132</v>
      </c>
      <c r="C3627" t="s">
        <v>135</v>
      </c>
      <c r="D3627" t="s">
        <v>11</v>
      </c>
      <c r="E3627" t="s">
        <v>9</v>
      </c>
      <c r="F3627">
        <v>166</v>
      </c>
      <c r="G3627">
        <v>168</v>
      </c>
    </row>
    <row r="3628" spans="1:7" x14ac:dyDescent="0.25">
      <c r="A3628">
        <v>3626</v>
      </c>
      <c r="B3628" t="s">
        <v>132</v>
      </c>
      <c r="C3628" t="s">
        <v>135</v>
      </c>
      <c r="D3628" t="s">
        <v>11</v>
      </c>
      <c r="E3628" t="s">
        <v>9</v>
      </c>
      <c r="F3628">
        <v>399</v>
      </c>
      <c r="G3628">
        <v>400</v>
      </c>
    </row>
    <row r="3629" spans="1:7" x14ac:dyDescent="0.25">
      <c r="A3629">
        <v>3627</v>
      </c>
      <c r="B3629" t="s">
        <v>132</v>
      </c>
      <c r="C3629" t="s">
        <v>135</v>
      </c>
      <c r="D3629" t="s">
        <v>11</v>
      </c>
      <c r="E3629" t="s">
        <v>9</v>
      </c>
      <c r="F3629">
        <v>627</v>
      </c>
      <c r="G3629">
        <v>631</v>
      </c>
    </row>
    <row r="3630" spans="1:7" x14ac:dyDescent="0.25">
      <c r="A3630">
        <v>3628</v>
      </c>
      <c r="B3630" t="s">
        <v>132</v>
      </c>
      <c r="C3630" t="s">
        <v>135</v>
      </c>
      <c r="D3630" t="s">
        <v>11</v>
      </c>
      <c r="E3630" t="s">
        <v>10</v>
      </c>
      <c r="F3630">
        <v>79</v>
      </c>
      <c r="G3630">
        <v>83</v>
      </c>
    </row>
    <row r="3631" spans="1:7" x14ac:dyDescent="0.25">
      <c r="A3631">
        <v>3629</v>
      </c>
      <c r="B3631" t="s">
        <v>132</v>
      </c>
      <c r="C3631" t="s">
        <v>135</v>
      </c>
      <c r="D3631" t="s">
        <v>11</v>
      </c>
      <c r="E3631" t="s">
        <v>10</v>
      </c>
      <c r="F3631">
        <v>314</v>
      </c>
      <c r="G3631">
        <v>316</v>
      </c>
    </row>
    <row r="3632" spans="1:7" x14ac:dyDescent="0.25">
      <c r="A3632">
        <v>3630</v>
      </c>
      <c r="B3632" t="s">
        <v>132</v>
      </c>
      <c r="C3632" t="s">
        <v>135</v>
      </c>
      <c r="D3632" t="s">
        <v>11</v>
      </c>
      <c r="E3632" t="s">
        <v>10</v>
      </c>
      <c r="F3632">
        <v>546</v>
      </c>
      <c r="G3632">
        <v>548</v>
      </c>
    </row>
    <row r="3633" spans="1:7" x14ac:dyDescent="0.25">
      <c r="A3633">
        <v>3631</v>
      </c>
      <c r="B3633" t="s">
        <v>132</v>
      </c>
      <c r="C3633" t="s">
        <v>135</v>
      </c>
      <c r="D3633" t="s">
        <v>11</v>
      </c>
      <c r="E3633" t="s">
        <v>10</v>
      </c>
      <c r="F3633">
        <v>774</v>
      </c>
      <c r="G3633">
        <v>776</v>
      </c>
    </row>
    <row r="3634" spans="1:7" x14ac:dyDescent="0.25">
      <c r="A3634">
        <v>3632</v>
      </c>
      <c r="B3634" t="s">
        <v>132</v>
      </c>
      <c r="C3634" t="s">
        <v>135</v>
      </c>
      <c r="D3634" t="s">
        <v>12</v>
      </c>
      <c r="E3634" t="s">
        <v>9</v>
      </c>
      <c r="F3634">
        <v>48</v>
      </c>
      <c r="G3634">
        <v>47</v>
      </c>
    </row>
    <row r="3635" spans="1:7" x14ac:dyDescent="0.25">
      <c r="A3635">
        <v>3633</v>
      </c>
      <c r="B3635" t="s">
        <v>132</v>
      </c>
      <c r="C3635" t="s">
        <v>135</v>
      </c>
      <c r="D3635" t="s">
        <v>12</v>
      </c>
      <c r="E3635" t="s">
        <v>9</v>
      </c>
      <c r="F3635">
        <v>289</v>
      </c>
      <c r="G3635">
        <v>290</v>
      </c>
    </row>
    <row r="3636" spans="1:7" x14ac:dyDescent="0.25">
      <c r="A3636">
        <v>3634</v>
      </c>
      <c r="B3636" t="s">
        <v>132</v>
      </c>
      <c r="C3636" t="s">
        <v>135</v>
      </c>
      <c r="D3636" t="s">
        <v>12</v>
      </c>
      <c r="E3636" t="s">
        <v>9</v>
      </c>
      <c r="F3636">
        <v>515</v>
      </c>
      <c r="G3636">
        <v>519</v>
      </c>
    </row>
    <row r="3637" spans="1:7" x14ac:dyDescent="0.25">
      <c r="A3637">
        <v>3635</v>
      </c>
      <c r="B3637" t="s">
        <v>132</v>
      </c>
      <c r="C3637" t="s">
        <v>135</v>
      </c>
      <c r="D3637" t="s">
        <v>12</v>
      </c>
      <c r="E3637" t="s">
        <v>9</v>
      </c>
      <c r="F3637">
        <v>748</v>
      </c>
      <c r="G3637">
        <v>747</v>
      </c>
    </row>
    <row r="3638" spans="1:7" x14ac:dyDescent="0.25">
      <c r="A3638">
        <v>3636</v>
      </c>
      <c r="B3638" t="s">
        <v>132</v>
      </c>
      <c r="C3638" t="s">
        <v>135</v>
      </c>
      <c r="D3638" t="s">
        <v>12</v>
      </c>
      <c r="E3638" t="s">
        <v>10</v>
      </c>
      <c r="F3638">
        <v>201</v>
      </c>
      <c r="G3638">
        <v>204</v>
      </c>
    </row>
    <row r="3639" spans="1:7" x14ac:dyDescent="0.25">
      <c r="A3639">
        <v>3637</v>
      </c>
      <c r="B3639" t="s">
        <v>132</v>
      </c>
      <c r="C3639" t="s">
        <v>135</v>
      </c>
      <c r="D3639" t="s">
        <v>12</v>
      </c>
      <c r="E3639" t="s">
        <v>10</v>
      </c>
      <c r="F3639">
        <v>428</v>
      </c>
      <c r="G3639">
        <v>431</v>
      </c>
    </row>
    <row r="3640" spans="1:7" x14ac:dyDescent="0.25">
      <c r="A3640">
        <v>3638</v>
      </c>
      <c r="B3640" t="s">
        <v>132</v>
      </c>
      <c r="C3640" t="s">
        <v>135</v>
      </c>
      <c r="D3640" t="s">
        <v>12</v>
      </c>
      <c r="E3640" t="s">
        <v>10</v>
      </c>
      <c r="F3640">
        <v>661</v>
      </c>
      <c r="G3640">
        <v>657</v>
      </c>
    </row>
    <row r="3641" spans="1:7" x14ac:dyDescent="0.25">
      <c r="A3641">
        <v>3639</v>
      </c>
      <c r="B3641" t="s">
        <v>132</v>
      </c>
      <c r="C3641" t="s">
        <v>135</v>
      </c>
      <c r="D3641" t="s">
        <v>13</v>
      </c>
      <c r="E3641" t="s">
        <v>9</v>
      </c>
      <c r="F3641">
        <v>166</v>
      </c>
      <c r="G3641">
        <v>165</v>
      </c>
    </row>
    <row r="3642" spans="1:7" x14ac:dyDescent="0.25">
      <c r="A3642">
        <v>3640</v>
      </c>
      <c r="B3642" t="s">
        <v>132</v>
      </c>
      <c r="C3642" t="s">
        <v>135</v>
      </c>
      <c r="D3642" t="s">
        <v>13</v>
      </c>
      <c r="E3642" t="s">
        <v>9</v>
      </c>
      <c r="F3642">
        <v>399</v>
      </c>
      <c r="G3642">
        <v>405</v>
      </c>
    </row>
    <row r="3643" spans="1:7" x14ac:dyDescent="0.25">
      <c r="A3643">
        <v>3641</v>
      </c>
      <c r="B3643" t="s">
        <v>132</v>
      </c>
      <c r="C3643" t="s">
        <v>135</v>
      </c>
      <c r="D3643" t="s">
        <v>13</v>
      </c>
      <c r="E3643" t="s">
        <v>9</v>
      </c>
      <c r="F3643">
        <v>627</v>
      </c>
      <c r="G3643">
        <v>633</v>
      </c>
    </row>
    <row r="3644" spans="1:7" x14ac:dyDescent="0.25">
      <c r="A3644">
        <v>3642</v>
      </c>
      <c r="B3644" t="s">
        <v>132</v>
      </c>
      <c r="C3644" t="s">
        <v>135</v>
      </c>
      <c r="D3644" t="s">
        <v>13</v>
      </c>
      <c r="E3644" t="s">
        <v>10</v>
      </c>
      <c r="F3644">
        <v>79</v>
      </c>
      <c r="G3644">
        <v>72</v>
      </c>
    </row>
    <row r="3645" spans="1:7" x14ac:dyDescent="0.25">
      <c r="A3645">
        <v>3643</v>
      </c>
      <c r="B3645" t="s">
        <v>132</v>
      </c>
      <c r="C3645" t="s">
        <v>135</v>
      </c>
      <c r="D3645" t="s">
        <v>13</v>
      </c>
      <c r="E3645" t="s">
        <v>10</v>
      </c>
      <c r="F3645">
        <v>314</v>
      </c>
      <c r="G3645">
        <v>308</v>
      </c>
    </row>
    <row r="3646" spans="1:7" x14ac:dyDescent="0.25">
      <c r="A3646">
        <v>3644</v>
      </c>
      <c r="B3646" t="s">
        <v>132</v>
      </c>
      <c r="C3646" t="s">
        <v>135</v>
      </c>
      <c r="D3646" t="s">
        <v>13</v>
      </c>
      <c r="E3646" t="s">
        <v>10</v>
      </c>
      <c r="F3646">
        <v>546</v>
      </c>
      <c r="G3646">
        <v>540</v>
      </c>
    </row>
    <row r="3647" spans="1:7" x14ac:dyDescent="0.25">
      <c r="A3647">
        <v>3645</v>
      </c>
      <c r="B3647" t="s">
        <v>132</v>
      </c>
      <c r="C3647" t="s">
        <v>135</v>
      </c>
      <c r="D3647" t="s">
        <v>13</v>
      </c>
      <c r="E3647" t="s">
        <v>10</v>
      </c>
      <c r="F3647">
        <v>774</v>
      </c>
      <c r="G3647">
        <v>775</v>
      </c>
    </row>
    <row r="3648" spans="1:7" x14ac:dyDescent="0.25">
      <c r="A3648">
        <v>3646</v>
      </c>
      <c r="B3648" t="s">
        <v>132</v>
      </c>
      <c r="C3648" t="s">
        <v>136</v>
      </c>
      <c r="D3648" t="s">
        <v>8</v>
      </c>
      <c r="E3648" t="s">
        <v>9</v>
      </c>
      <c r="F3648">
        <v>178</v>
      </c>
      <c r="G3648">
        <v>174</v>
      </c>
    </row>
    <row r="3649" spans="1:7" x14ac:dyDescent="0.25">
      <c r="A3649">
        <v>3647</v>
      </c>
      <c r="B3649" t="s">
        <v>132</v>
      </c>
      <c r="C3649" t="s">
        <v>136</v>
      </c>
      <c r="D3649" t="s">
        <v>8</v>
      </c>
      <c r="E3649" t="s">
        <v>9</v>
      </c>
      <c r="F3649">
        <v>415</v>
      </c>
      <c r="G3649">
        <v>411</v>
      </c>
    </row>
    <row r="3650" spans="1:7" x14ac:dyDescent="0.25">
      <c r="A3650">
        <v>3648</v>
      </c>
      <c r="B3650" t="s">
        <v>132</v>
      </c>
      <c r="C3650" t="s">
        <v>136</v>
      </c>
      <c r="D3650" t="s">
        <v>8</v>
      </c>
      <c r="E3650" t="s">
        <v>9</v>
      </c>
      <c r="F3650">
        <v>646</v>
      </c>
      <c r="G3650">
        <v>643</v>
      </c>
    </row>
    <row r="3651" spans="1:7" x14ac:dyDescent="0.25">
      <c r="A3651">
        <v>3649</v>
      </c>
      <c r="B3651" t="s">
        <v>132</v>
      </c>
      <c r="C3651" t="s">
        <v>136</v>
      </c>
      <c r="D3651" t="s">
        <v>8</v>
      </c>
      <c r="E3651" t="s">
        <v>9</v>
      </c>
      <c r="F3651">
        <v>892</v>
      </c>
    </row>
    <row r="3652" spans="1:7" x14ac:dyDescent="0.25">
      <c r="A3652">
        <v>3650</v>
      </c>
      <c r="B3652" t="s">
        <v>132</v>
      </c>
      <c r="C3652" t="s">
        <v>136</v>
      </c>
      <c r="D3652" t="s">
        <v>8</v>
      </c>
      <c r="E3652" t="s">
        <v>10</v>
      </c>
      <c r="F3652">
        <v>83</v>
      </c>
    </row>
    <row r="3653" spans="1:7" x14ac:dyDescent="0.25">
      <c r="A3653">
        <v>3651</v>
      </c>
      <c r="B3653" t="s">
        <v>132</v>
      </c>
      <c r="C3653" t="s">
        <v>136</v>
      </c>
      <c r="D3653" t="s">
        <v>8</v>
      </c>
      <c r="E3653" t="s">
        <v>10</v>
      </c>
      <c r="F3653">
        <v>325</v>
      </c>
      <c r="G3653">
        <v>324</v>
      </c>
    </row>
    <row r="3654" spans="1:7" x14ac:dyDescent="0.25">
      <c r="A3654">
        <v>3652</v>
      </c>
      <c r="B3654" t="s">
        <v>132</v>
      </c>
      <c r="C3654" t="s">
        <v>136</v>
      </c>
      <c r="D3654" t="s">
        <v>8</v>
      </c>
      <c r="E3654" t="s">
        <v>10</v>
      </c>
      <c r="F3654">
        <v>560</v>
      </c>
      <c r="G3654">
        <v>560</v>
      </c>
    </row>
    <row r="3655" spans="1:7" x14ac:dyDescent="0.25">
      <c r="A3655">
        <v>3653</v>
      </c>
      <c r="B3655" t="s">
        <v>132</v>
      </c>
      <c r="C3655" t="s">
        <v>136</v>
      </c>
      <c r="D3655" t="s">
        <v>8</v>
      </c>
      <c r="E3655" t="s">
        <v>10</v>
      </c>
      <c r="F3655">
        <v>803</v>
      </c>
      <c r="G3655">
        <v>809</v>
      </c>
    </row>
    <row r="3656" spans="1:7" x14ac:dyDescent="0.25">
      <c r="A3656">
        <v>3654</v>
      </c>
      <c r="B3656" t="s">
        <v>132</v>
      </c>
      <c r="C3656" t="s">
        <v>136</v>
      </c>
      <c r="D3656" t="s">
        <v>11</v>
      </c>
      <c r="E3656" t="s">
        <v>9</v>
      </c>
      <c r="F3656">
        <v>37</v>
      </c>
      <c r="G3656">
        <v>34</v>
      </c>
    </row>
    <row r="3657" spans="1:7" x14ac:dyDescent="0.25">
      <c r="A3657">
        <v>3655</v>
      </c>
      <c r="B3657" t="s">
        <v>132</v>
      </c>
      <c r="C3657" t="s">
        <v>136</v>
      </c>
      <c r="D3657" t="s">
        <v>11</v>
      </c>
      <c r="E3657" t="s">
        <v>9</v>
      </c>
      <c r="F3657">
        <v>298</v>
      </c>
      <c r="G3657">
        <v>296</v>
      </c>
    </row>
    <row r="3658" spans="1:7" x14ac:dyDescent="0.25">
      <c r="A3658">
        <v>3656</v>
      </c>
      <c r="B3658" t="s">
        <v>132</v>
      </c>
      <c r="C3658" t="s">
        <v>136</v>
      </c>
      <c r="D3658" t="s">
        <v>11</v>
      </c>
      <c r="E3658" t="s">
        <v>9</v>
      </c>
      <c r="F3658">
        <v>530</v>
      </c>
      <c r="G3658">
        <v>529</v>
      </c>
    </row>
    <row r="3659" spans="1:7" x14ac:dyDescent="0.25">
      <c r="A3659">
        <v>3657</v>
      </c>
      <c r="B3659" t="s">
        <v>132</v>
      </c>
      <c r="C3659" t="s">
        <v>136</v>
      </c>
      <c r="D3659" t="s">
        <v>11</v>
      </c>
      <c r="E3659" t="s">
        <v>9</v>
      </c>
      <c r="F3659">
        <v>767</v>
      </c>
      <c r="G3659">
        <v>765</v>
      </c>
    </row>
    <row r="3660" spans="1:7" x14ac:dyDescent="0.25">
      <c r="A3660">
        <v>3658</v>
      </c>
      <c r="B3660" t="s">
        <v>132</v>
      </c>
      <c r="C3660" t="s">
        <v>136</v>
      </c>
      <c r="D3660" t="s">
        <v>11</v>
      </c>
      <c r="E3660" t="s">
        <v>10</v>
      </c>
      <c r="F3660">
        <v>209</v>
      </c>
      <c r="G3660">
        <v>212</v>
      </c>
    </row>
    <row r="3661" spans="1:7" x14ac:dyDescent="0.25">
      <c r="A3661">
        <v>3659</v>
      </c>
      <c r="B3661" t="s">
        <v>132</v>
      </c>
      <c r="C3661" t="s">
        <v>136</v>
      </c>
      <c r="D3661" t="s">
        <v>11</v>
      </c>
      <c r="E3661" t="s">
        <v>10</v>
      </c>
      <c r="F3661">
        <v>440</v>
      </c>
      <c r="G3661">
        <v>441</v>
      </c>
    </row>
    <row r="3662" spans="1:7" x14ac:dyDescent="0.25">
      <c r="A3662">
        <v>3660</v>
      </c>
      <c r="B3662" t="s">
        <v>132</v>
      </c>
      <c r="C3662" t="s">
        <v>136</v>
      </c>
      <c r="D3662" t="s">
        <v>11</v>
      </c>
      <c r="E3662" t="s">
        <v>10</v>
      </c>
      <c r="F3662">
        <v>677</v>
      </c>
      <c r="G3662">
        <v>678</v>
      </c>
    </row>
    <row r="3663" spans="1:7" x14ac:dyDescent="0.25">
      <c r="A3663">
        <v>3661</v>
      </c>
      <c r="B3663" t="s">
        <v>132</v>
      </c>
      <c r="C3663" t="s">
        <v>136</v>
      </c>
      <c r="D3663" t="s">
        <v>11</v>
      </c>
      <c r="E3663" t="s">
        <v>10</v>
      </c>
      <c r="F3663">
        <v>920</v>
      </c>
    </row>
    <row r="3664" spans="1:7" x14ac:dyDescent="0.25">
      <c r="A3664">
        <v>3662</v>
      </c>
      <c r="B3664" t="s">
        <v>132</v>
      </c>
      <c r="C3664" t="s">
        <v>136</v>
      </c>
      <c r="D3664" t="s">
        <v>12</v>
      </c>
      <c r="E3664" t="s">
        <v>9</v>
      </c>
      <c r="F3664">
        <v>178</v>
      </c>
      <c r="G3664">
        <v>176</v>
      </c>
    </row>
    <row r="3665" spans="1:7" x14ac:dyDescent="0.25">
      <c r="A3665">
        <v>3663</v>
      </c>
      <c r="B3665" t="s">
        <v>132</v>
      </c>
      <c r="C3665" t="s">
        <v>136</v>
      </c>
      <c r="D3665" t="s">
        <v>12</v>
      </c>
      <c r="E3665" t="s">
        <v>9</v>
      </c>
      <c r="F3665">
        <v>415</v>
      </c>
      <c r="G3665">
        <v>412</v>
      </c>
    </row>
    <row r="3666" spans="1:7" x14ac:dyDescent="0.25">
      <c r="A3666">
        <v>3664</v>
      </c>
      <c r="B3666" t="s">
        <v>132</v>
      </c>
      <c r="C3666" t="s">
        <v>136</v>
      </c>
      <c r="D3666" t="s">
        <v>12</v>
      </c>
      <c r="E3666" t="s">
        <v>9</v>
      </c>
      <c r="F3666">
        <v>646</v>
      </c>
      <c r="G3666">
        <v>645</v>
      </c>
    </row>
    <row r="3667" spans="1:7" x14ac:dyDescent="0.25">
      <c r="A3667">
        <v>3665</v>
      </c>
      <c r="B3667" t="s">
        <v>132</v>
      </c>
      <c r="C3667" t="s">
        <v>136</v>
      </c>
      <c r="D3667" t="s">
        <v>12</v>
      </c>
      <c r="E3667" t="s">
        <v>9</v>
      </c>
      <c r="F3667">
        <v>892</v>
      </c>
      <c r="G3667">
        <v>886</v>
      </c>
    </row>
    <row r="3668" spans="1:7" x14ac:dyDescent="0.25">
      <c r="A3668">
        <v>3666</v>
      </c>
      <c r="B3668" t="s">
        <v>132</v>
      </c>
      <c r="C3668" t="s">
        <v>136</v>
      </c>
      <c r="D3668" t="s">
        <v>12</v>
      </c>
      <c r="E3668" t="s">
        <v>10</v>
      </c>
      <c r="F3668">
        <v>83</v>
      </c>
      <c r="G3668">
        <v>82</v>
      </c>
    </row>
    <row r="3669" spans="1:7" x14ac:dyDescent="0.25">
      <c r="A3669">
        <v>3667</v>
      </c>
      <c r="B3669" t="s">
        <v>132</v>
      </c>
      <c r="C3669" t="s">
        <v>136</v>
      </c>
      <c r="D3669" t="s">
        <v>12</v>
      </c>
      <c r="E3669" t="s">
        <v>10</v>
      </c>
      <c r="F3669">
        <v>325</v>
      </c>
      <c r="G3669">
        <v>327</v>
      </c>
    </row>
    <row r="3670" spans="1:7" x14ac:dyDescent="0.25">
      <c r="A3670">
        <v>3668</v>
      </c>
      <c r="B3670" t="s">
        <v>132</v>
      </c>
      <c r="C3670" t="s">
        <v>136</v>
      </c>
      <c r="D3670" t="s">
        <v>12</v>
      </c>
      <c r="E3670" t="s">
        <v>10</v>
      </c>
      <c r="F3670">
        <v>560</v>
      </c>
      <c r="G3670">
        <v>562</v>
      </c>
    </row>
    <row r="3671" spans="1:7" x14ac:dyDescent="0.25">
      <c r="A3671">
        <v>3669</v>
      </c>
      <c r="B3671" t="s">
        <v>132</v>
      </c>
      <c r="C3671" t="s">
        <v>136</v>
      </c>
      <c r="D3671" t="s">
        <v>12</v>
      </c>
      <c r="E3671" t="s">
        <v>10</v>
      </c>
      <c r="F3671">
        <v>803</v>
      </c>
      <c r="G3671">
        <v>803</v>
      </c>
    </row>
    <row r="3672" spans="1:7" x14ac:dyDescent="0.25">
      <c r="A3672">
        <v>3670</v>
      </c>
      <c r="B3672" t="s">
        <v>132</v>
      </c>
      <c r="C3672" t="s">
        <v>136</v>
      </c>
      <c r="D3672" t="s">
        <v>12</v>
      </c>
      <c r="E3672" t="s">
        <v>10</v>
      </c>
      <c r="G3672">
        <v>673</v>
      </c>
    </row>
    <row r="3673" spans="1:7" x14ac:dyDescent="0.25">
      <c r="A3673">
        <v>3671</v>
      </c>
      <c r="B3673" t="s">
        <v>132</v>
      </c>
      <c r="C3673" t="s">
        <v>136</v>
      </c>
      <c r="D3673" t="s">
        <v>13</v>
      </c>
      <c r="E3673" t="s">
        <v>9</v>
      </c>
      <c r="F3673">
        <v>37</v>
      </c>
      <c r="G3673">
        <v>33</v>
      </c>
    </row>
    <row r="3674" spans="1:7" x14ac:dyDescent="0.25">
      <c r="A3674">
        <v>3672</v>
      </c>
      <c r="B3674" t="s">
        <v>132</v>
      </c>
      <c r="C3674" t="s">
        <v>136</v>
      </c>
      <c r="D3674" t="s">
        <v>13</v>
      </c>
      <c r="E3674" t="s">
        <v>9</v>
      </c>
      <c r="F3674">
        <v>298</v>
      </c>
      <c r="G3674">
        <v>297</v>
      </c>
    </row>
    <row r="3675" spans="1:7" x14ac:dyDescent="0.25">
      <c r="A3675">
        <v>3673</v>
      </c>
      <c r="B3675" t="s">
        <v>132</v>
      </c>
      <c r="C3675" t="s">
        <v>136</v>
      </c>
      <c r="D3675" t="s">
        <v>13</v>
      </c>
      <c r="E3675" t="s">
        <v>9</v>
      </c>
      <c r="F3675">
        <v>530</v>
      </c>
      <c r="G3675">
        <v>531</v>
      </c>
    </row>
    <row r="3676" spans="1:7" x14ac:dyDescent="0.25">
      <c r="A3676">
        <v>3674</v>
      </c>
      <c r="B3676" t="s">
        <v>132</v>
      </c>
      <c r="C3676" t="s">
        <v>136</v>
      </c>
      <c r="D3676" t="s">
        <v>13</v>
      </c>
      <c r="E3676" t="s">
        <v>9</v>
      </c>
      <c r="F3676">
        <v>767</v>
      </c>
      <c r="G3676">
        <v>767</v>
      </c>
    </row>
    <row r="3677" spans="1:7" x14ac:dyDescent="0.25">
      <c r="A3677">
        <v>3675</v>
      </c>
      <c r="B3677" t="s">
        <v>132</v>
      </c>
      <c r="C3677" t="s">
        <v>136</v>
      </c>
      <c r="D3677" t="s">
        <v>13</v>
      </c>
      <c r="E3677" t="s">
        <v>10</v>
      </c>
      <c r="F3677">
        <v>209</v>
      </c>
      <c r="G3677">
        <v>210</v>
      </c>
    </row>
    <row r="3678" spans="1:7" x14ac:dyDescent="0.25">
      <c r="A3678">
        <v>3676</v>
      </c>
      <c r="B3678" t="s">
        <v>132</v>
      </c>
      <c r="C3678" t="s">
        <v>136</v>
      </c>
      <c r="D3678" t="s">
        <v>13</v>
      </c>
      <c r="E3678" t="s">
        <v>10</v>
      </c>
      <c r="F3678">
        <v>440</v>
      </c>
      <c r="G3678">
        <v>442</v>
      </c>
    </row>
    <row r="3679" spans="1:7" x14ac:dyDescent="0.25">
      <c r="A3679">
        <v>3677</v>
      </c>
      <c r="B3679" t="s">
        <v>132</v>
      </c>
      <c r="C3679" t="s">
        <v>136</v>
      </c>
      <c r="D3679" t="s">
        <v>13</v>
      </c>
      <c r="E3679" t="s">
        <v>10</v>
      </c>
      <c r="F3679">
        <v>677</v>
      </c>
      <c r="G3679">
        <v>678</v>
      </c>
    </row>
    <row r="3680" spans="1:7" x14ac:dyDescent="0.25">
      <c r="A3680">
        <v>3678</v>
      </c>
      <c r="B3680" t="s">
        <v>132</v>
      </c>
      <c r="C3680" t="s">
        <v>136</v>
      </c>
      <c r="D3680" t="s">
        <v>13</v>
      </c>
      <c r="E3680" t="s">
        <v>10</v>
      </c>
      <c r="F3680">
        <v>920</v>
      </c>
      <c r="G3680">
        <v>916</v>
      </c>
    </row>
    <row r="3681" spans="1:7" x14ac:dyDescent="0.25">
      <c r="A3681">
        <v>3679</v>
      </c>
      <c r="B3681" t="s">
        <v>132</v>
      </c>
      <c r="C3681" t="s">
        <v>137</v>
      </c>
      <c r="D3681" t="s">
        <v>8</v>
      </c>
      <c r="E3681" t="s">
        <v>9</v>
      </c>
      <c r="F3681">
        <v>199</v>
      </c>
      <c r="G3681">
        <v>193</v>
      </c>
    </row>
    <row r="3682" spans="1:7" x14ac:dyDescent="0.25">
      <c r="A3682">
        <v>3680</v>
      </c>
      <c r="B3682" t="s">
        <v>132</v>
      </c>
      <c r="C3682" t="s">
        <v>137</v>
      </c>
      <c r="D3682" t="s">
        <v>8</v>
      </c>
      <c r="E3682" t="s">
        <v>9</v>
      </c>
      <c r="F3682">
        <v>463</v>
      </c>
      <c r="G3682">
        <v>458</v>
      </c>
    </row>
    <row r="3683" spans="1:7" x14ac:dyDescent="0.25">
      <c r="A3683">
        <v>3681</v>
      </c>
      <c r="B3683" t="s">
        <v>132</v>
      </c>
      <c r="C3683" t="s">
        <v>137</v>
      </c>
      <c r="D3683" t="s">
        <v>8</v>
      </c>
      <c r="E3683" t="s">
        <v>9</v>
      </c>
      <c r="F3683">
        <v>724</v>
      </c>
      <c r="G3683">
        <v>721</v>
      </c>
    </row>
    <row r="3684" spans="1:7" x14ac:dyDescent="0.25">
      <c r="A3684">
        <v>3682</v>
      </c>
      <c r="B3684" t="s">
        <v>132</v>
      </c>
      <c r="C3684" t="s">
        <v>137</v>
      </c>
      <c r="D3684" t="s">
        <v>8</v>
      </c>
      <c r="E3684" t="s">
        <v>9</v>
      </c>
      <c r="F3684">
        <v>985</v>
      </c>
      <c r="G3684">
        <v>982</v>
      </c>
    </row>
    <row r="3685" spans="1:7" x14ac:dyDescent="0.25">
      <c r="A3685">
        <v>3683</v>
      </c>
      <c r="B3685" t="s">
        <v>132</v>
      </c>
      <c r="C3685" t="s">
        <v>137</v>
      </c>
      <c r="D3685" t="s">
        <v>8</v>
      </c>
      <c r="E3685" t="s">
        <v>10</v>
      </c>
      <c r="F3685">
        <v>99</v>
      </c>
      <c r="G3685">
        <v>97</v>
      </c>
    </row>
    <row r="3686" spans="1:7" x14ac:dyDescent="0.25">
      <c r="A3686">
        <v>3684</v>
      </c>
      <c r="B3686" t="s">
        <v>132</v>
      </c>
      <c r="C3686" t="s">
        <v>137</v>
      </c>
      <c r="D3686" t="s">
        <v>8</v>
      </c>
      <c r="E3686" t="s">
        <v>10</v>
      </c>
      <c r="F3686">
        <v>372</v>
      </c>
      <c r="G3686">
        <v>371</v>
      </c>
    </row>
    <row r="3687" spans="1:7" x14ac:dyDescent="0.25">
      <c r="A3687">
        <v>3685</v>
      </c>
      <c r="B3687" t="s">
        <v>132</v>
      </c>
      <c r="C3687" t="s">
        <v>137</v>
      </c>
      <c r="D3687" t="s">
        <v>8</v>
      </c>
      <c r="E3687" t="s">
        <v>10</v>
      </c>
      <c r="F3687">
        <v>636</v>
      </c>
      <c r="G3687">
        <v>636</v>
      </c>
    </row>
    <row r="3688" spans="1:7" x14ac:dyDescent="0.25">
      <c r="A3688">
        <v>3686</v>
      </c>
      <c r="B3688" t="s">
        <v>132</v>
      </c>
      <c r="C3688" t="s">
        <v>137</v>
      </c>
      <c r="D3688" t="s">
        <v>8</v>
      </c>
      <c r="E3688" t="s">
        <v>10</v>
      </c>
      <c r="F3688">
        <v>896</v>
      </c>
      <c r="G3688">
        <v>896</v>
      </c>
    </row>
    <row r="3689" spans="1:7" x14ac:dyDescent="0.25">
      <c r="A3689">
        <v>3687</v>
      </c>
      <c r="B3689" t="s">
        <v>132</v>
      </c>
      <c r="C3689" t="s">
        <v>137</v>
      </c>
      <c r="D3689" t="s">
        <v>8</v>
      </c>
      <c r="E3689" t="s">
        <v>10</v>
      </c>
      <c r="F3689">
        <v>1203</v>
      </c>
    </row>
    <row r="3690" spans="1:7" x14ac:dyDescent="0.25">
      <c r="A3690">
        <v>3688</v>
      </c>
      <c r="B3690" t="s">
        <v>132</v>
      </c>
      <c r="C3690" t="s">
        <v>137</v>
      </c>
      <c r="D3690" t="s">
        <v>11</v>
      </c>
      <c r="E3690" t="s">
        <v>9</v>
      </c>
      <c r="F3690">
        <v>54</v>
      </c>
      <c r="G3690">
        <v>53</v>
      </c>
    </row>
    <row r="3691" spans="1:7" x14ac:dyDescent="0.25">
      <c r="A3691">
        <v>3689</v>
      </c>
      <c r="B3691" t="s">
        <v>132</v>
      </c>
      <c r="C3691" t="s">
        <v>137</v>
      </c>
      <c r="D3691" t="s">
        <v>11</v>
      </c>
      <c r="E3691" t="s">
        <v>9</v>
      </c>
      <c r="F3691">
        <v>332</v>
      </c>
      <c r="G3691">
        <v>332</v>
      </c>
    </row>
    <row r="3692" spans="1:7" x14ac:dyDescent="0.25">
      <c r="A3692">
        <v>3690</v>
      </c>
      <c r="B3692" t="s">
        <v>132</v>
      </c>
      <c r="C3692" t="s">
        <v>137</v>
      </c>
      <c r="D3692" t="s">
        <v>11</v>
      </c>
      <c r="E3692" t="s">
        <v>9</v>
      </c>
      <c r="F3692">
        <v>597</v>
      </c>
      <c r="G3692">
        <v>596</v>
      </c>
    </row>
    <row r="3693" spans="1:7" x14ac:dyDescent="0.25">
      <c r="A3693">
        <v>3691</v>
      </c>
      <c r="B3693" t="s">
        <v>132</v>
      </c>
      <c r="C3693" t="s">
        <v>137</v>
      </c>
      <c r="D3693" t="s">
        <v>11</v>
      </c>
      <c r="E3693" t="s">
        <v>9</v>
      </c>
      <c r="F3693">
        <v>858</v>
      </c>
      <c r="G3693">
        <v>856</v>
      </c>
    </row>
    <row r="3694" spans="1:7" x14ac:dyDescent="0.25">
      <c r="A3694">
        <v>3692</v>
      </c>
      <c r="B3694" t="s">
        <v>132</v>
      </c>
      <c r="C3694" t="s">
        <v>137</v>
      </c>
      <c r="D3694" t="s">
        <v>11</v>
      </c>
      <c r="E3694" t="s">
        <v>9</v>
      </c>
      <c r="F3694">
        <v>1146</v>
      </c>
      <c r="G3694">
        <v>1141</v>
      </c>
    </row>
    <row r="3695" spans="1:7" x14ac:dyDescent="0.25">
      <c r="A3695">
        <v>3693</v>
      </c>
      <c r="B3695" t="s">
        <v>132</v>
      </c>
      <c r="C3695" t="s">
        <v>137</v>
      </c>
      <c r="D3695" t="s">
        <v>11</v>
      </c>
      <c r="E3695" t="s">
        <v>10</v>
      </c>
      <c r="F3695">
        <v>239</v>
      </c>
      <c r="G3695">
        <v>239</v>
      </c>
    </row>
    <row r="3696" spans="1:7" x14ac:dyDescent="0.25">
      <c r="A3696">
        <v>3694</v>
      </c>
      <c r="B3696" t="s">
        <v>132</v>
      </c>
      <c r="C3696" t="s">
        <v>137</v>
      </c>
      <c r="D3696" t="s">
        <v>11</v>
      </c>
      <c r="E3696" t="s">
        <v>10</v>
      </c>
      <c r="F3696">
        <v>499</v>
      </c>
      <c r="G3696">
        <v>501</v>
      </c>
    </row>
    <row r="3697" spans="1:7" x14ac:dyDescent="0.25">
      <c r="A3697">
        <v>3695</v>
      </c>
      <c r="B3697" t="s">
        <v>132</v>
      </c>
      <c r="C3697" t="s">
        <v>137</v>
      </c>
      <c r="D3697" t="s">
        <v>11</v>
      </c>
      <c r="E3697" t="s">
        <v>10</v>
      </c>
      <c r="F3697">
        <v>760</v>
      </c>
      <c r="G3697">
        <v>762</v>
      </c>
    </row>
    <row r="3698" spans="1:7" x14ac:dyDescent="0.25">
      <c r="A3698">
        <v>3696</v>
      </c>
      <c r="B3698" t="s">
        <v>132</v>
      </c>
      <c r="C3698" t="s">
        <v>137</v>
      </c>
      <c r="D3698" t="s">
        <v>11</v>
      </c>
      <c r="E3698" t="s">
        <v>10</v>
      </c>
      <c r="F3698">
        <v>1029</v>
      </c>
      <c r="G3698">
        <v>1030</v>
      </c>
    </row>
    <row r="3699" spans="1:7" x14ac:dyDescent="0.25">
      <c r="A3699">
        <v>3697</v>
      </c>
      <c r="B3699" t="s">
        <v>132</v>
      </c>
      <c r="C3699" t="s">
        <v>137</v>
      </c>
      <c r="D3699" t="s">
        <v>12</v>
      </c>
      <c r="E3699" t="s">
        <v>9</v>
      </c>
      <c r="F3699">
        <v>199</v>
      </c>
      <c r="G3699">
        <v>193</v>
      </c>
    </row>
    <row r="3700" spans="1:7" x14ac:dyDescent="0.25">
      <c r="A3700">
        <v>3698</v>
      </c>
      <c r="B3700" t="s">
        <v>132</v>
      </c>
      <c r="C3700" t="s">
        <v>137</v>
      </c>
      <c r="D3700" t="s">
        <v>12</v>
      </c>
      <c r="E3700" t="s">
        <v>9</v>
      </c>
      <c r="F3700">
        <v>463</v>
      </c>
      <c r="G3700">
        <v>462</v>
      </c>
    </row>
    <row r="3701" spans="1:7" x14ac:dyDescent="0.25">
      <c r="A3701">
        <v>3699</v>
      </c>
      <c r="B3701" t="s">
        <v>132</v>
      </c>
      <c r="C3701" t="s">
        <v>137</v>
      </c>
      <c r="D3701" t="s">
        <v>12</v>
      </c>
      <c r="E3701" t="s">
        <v>9</v>
      </c>
      <c r="F3701">
        <v>724</v>
      </c>
      <c r="G3701">
        <v>722</v>
      </c>
    </row>
    <row r="3702" spans="1:7" x14ac:dyDescent="0.25">
      <c r="A3702">
        <v>3700</v>
      </c>
      <c r="B3702" t="s">
        <v>132</v>
      </c>
      <c r="C3702" t="s">
        <v>137</v>
      </c>
      <c r="D3702" t="s">
        <v>12</v>
      </c>
      <c r="E3702" t="s">
        <v>9</v>
      </c>
      <c r="F3702">
        <v>985</v>
      </c>
      <c r="G3702">
        <v>980</v>
      </c>
    </row>
    <row r="3703" spans="1:7" x14ac:dyDescent="0.25">
      <c r="A3703">
        <v>3701</v>
      </c>
      <c r="B3703" t="s">
        <v>132</v>
      </c>
      <c r="C3703" t="s">
        <v>137</v>
      </c>
      <c r="D3703" t="s">
        <v>12</v>
      </c>
      <c r="E3703" t="s">
        <v>10</v>
      </c>
      <c r="F3703">
        <v>99</v>
      </c>
      <c r="G3703">
        <v>99</v>
      </c>
    </row>
    <row r="3704" spans="1:7" x14ac:dyDescent="0.25">
      <c r="A3704">
        <v>3702</v>
      </c>
      <c r="B3704" t="s">
        <v>132</v>
      </c>
      <c r="C3704" t="s">
        <v>137</v>
      </c>
      <c r="D3704" t="s">
        <v>12</v>
      </c>
      <c r="E3704" t="s">
        <v>10</v>
      </c>
      <c r="F3704">
        <v>372</v>
      </c>
      <c r="G3704">
        <v>373</v>
      </c>
    </row>
    <row r="3705" spans="1:7" x14ac:dyDescent="0.25">
      <c r="A3705">
        <v>3703</v>
      </c>
      <c r="B3705" t="s">
        <v>132</v>
      </c>
      <c r="C3705" t="s">
        <v>137</v>
      </c>
      <c r="D3705" t="s">
        <v>12</v>
      </c>
      <c r="E3705" t="s">
        <v>10</v>
      </c>
      <c r="F3705">
        <v>636</v>
      </c>
      <c r="G3705">
        <v>636</v>
      </c>
    </row>
    <row r="3706" spans="1:7" x14ac:dyDescent="0.25">
      <c r="A3706">
        <v>3704</v>
      </c>
      <c r="B3706" t="s">
        <v>132</v>
      </c>
      <c r="C3706" t="s">
        <v>137</v>
      </c>
      <c r="D3706" t="s">
        <v>12</v>
      </c>
      <c r="E3706" t="s">
        <v>10</v>
      </c>
      <c r="F3706">
        <v>896</v>
      </c>
      <c r="G3706">
        <v>894</v>
      </c>
    </row>
    <row r="3707" spans="1:7" x14ac:dyDescent="0.25">
      <c r="A3707">
        <v>3705</v>
      </c>
      <c r="B3707" t="s">
        <v>132</v>
      </c>
      <c r="C3707" t="s">
        <v>137</v>
      </c>
      <c r="D3707" t="s">
        <v>12</v>
      </c>
      <c r="E3707" t="s">
        <v>10</v>
      </c>
      <c r="F3707">
        <v>1203</v>
      </c>
    </row>
    <row r="3708" spans="1:7" x14ac:dyDescent="0.25">
      <c r="A3708">
        <v>3706</v>
      </c>
      <c r="B3708" t="s">
        <v>132</v>
      </c>
      <c r="C3708" t="s">
        <v>137</v>
      </c>
      <c r="D3708" t="s">
        <v>12</v>
      </c>
      <c r="E3708" t="s">
        <v>10</v>
      </c>
      <c r="G3708">
        <v>489</v>
      </c>
    </row>
    <row r="3709" spans="1:7" x14ac:dyDescent="0.25">
      <c r="A3709">
        <v>3707</v>
      </c>
      <c r="B3709" t="s">
        <v>132</v>
      </c>
      <c r="C3709" t="s">
        <v>137</v>
      </c>
      <c r="D3709" t="s">
        <v>13</v>
      </c>
      <c r="E3709" t="s">
        <v>9</v>
      </c>
      <c r="F3709">
        <v>54</v>
      </c>
      <c r="G3709">
        <v>52</v>
      </c>
    </row>
    <row r="3710" spans="1:7" x14ac:dyDescent="0.25">
      <c r="A3710">
        <v>3708</v>
      </c>
      <c r="B3710" t="s">
        <v>132</v>
      </c>
      <c r="C3710" t="s">
        <v>137</v>
      </c>
      <c r="D3710" t="s">
        <v>13</v>
      </c>
      <c r="E3710" t="s">
        <v>9</v>
      </c>
      <c r="F3710">
        <v>332</v>
      </c>
      <c r="G3710">
        <v>333</v>
      </c>
    </row>
    <row r="3711" spans="1:7" x14ac:dyDescent="0.25">
      <c r="A3711">
        <v>3709</v>
      </c>
      <c r="B3711" t="s">
        <v>132</v>
      </c>
      <c r="C3711" t="s">
        <v>137</v>
      </c>
      <c r="D3711" t="s">
        <v>13</v>
      </c>
      <c r="E3711" t="s">
        <v>9</v>
      </c>
      <c r="F3711">
        <v>597</v>
      </c>
      <c r="G3711">
        <v>597</v>
      </c>
    </row>
    <row r="3712" spans="1:7" x14ac:dyDescent="0.25">
      <c r="A3712">
        <v>3710</v>
      </c>
      <c r="B3712" t="s">
        <v>132</v>
      </c>
      <c r="C3712" t="s">
        <v>137</v>
      </c>
      <c r="D3712" t="s">
        <v>13</v>
      </c>
      <c r="E3712" t="s">
        <v>9</v>
      </c>
      <c r="F3712">
        <v>858</v>
      </c>
      <c r="G3712">
        <v>856</v>
      </c>
    </row>
    <row r="3713" spans="1:7" x14ac:dyDescent="0.25">
      <c r="A3713">
        <v>3711</v>
      </c>
      <c r="B3713" t="s">
        <v>132</v>
      </c>
      <c r="C3713" t="s">
        <v>137</v>
      </c>
      <c r="D3713" t="s">
        <v>13</v>
      </c>
      <c r="E3713" t="s">
        <v>9</v>
      </c>
      <c r="F3713">
        <v>1146</v>
      </c>
      <c r="G3713">
        <v>1145</v>
      </c>
    </row>
    <row r="3714" spans="1:7" x14ac:dyDescent="0.25">
      <c r="A3714">
        <v>3712</v>
      </c>
      <c r="B3714" t="s">
        <v>132</v>
      </c>
      <c r="C3714" t="s">
        <v>137</v>
      </c>
      <c r="D3714" t="s">
        <v>13</v>
      </c>
      <c r="E3714" t="s">
        <v>10</v>
      </c>
      <c r="F3714">
        <v>239</v>
      </c>
      <c r="G3714">
        <v>236</v>
      </c>
    </row>
    <row r="3715" spans="1:7" x14ac:dyDescent="0.25">
      <c r="A3715">
        <v>3713</v>
      </c>
      <c r="B3715" t="s">
        <v>132</v>
      </c>
      <c r="C3715" t="s">
        <v>137</v>
      </c>
      <c r="D3715" t="s">
        <v>13</v>
      </c>
      <c r="E3715" t="s">
        <v>10</v>
      </c>
      <c r="F3715">
        <v>499</v>
      </c>
      <c r="G3715">
        <v>500</v>
      </c>
    </row>
    <row r="3716" spans="1:7" x14ac:dyDescent="0.25">
      <c r="A3716">
        <v>3714</v>
      </c>
      <c r="B3716" t="s">
        <v>132</v>
      </c>
      <c r="C3716" t="s">
        <v>137</v>
      </c>
      <c r="D3716" t="s">
        <v>13</v>
      </c>
      <c r="E3716" t="s">
        <v>10</v>
      </c>
      <c r="F3716">
        <v>760</v>
      </c>
      <c r="G3716">
        <v>759</v>
      </c>
    </row>
    <row r="3717" spans="1:7" x14ac:dyDescent="0.25">
      <c r="A3717">
        <v>3715</v>
      </c>
      <c r="B3717" t="s">
        <v>132</v>
      </c>
      <c r="C3717" t="s">
        <v>137</v>
      </c>
      <c r="D3717" t="s">
        <v>13</v>
      </c>
      <c r="E3717" t="s">
        <v>10</v>
      </c>
      <c r="F3717">
        <v>1029</v>
      </c>
      <c r="G3717">
        <v>1029</v>
      </c>
    </row>
    <row r="3718" spans="1:7" x14ac:dyDescent="0.25">
      <c r="A3718">
        <v>3716</v>
      </c>
      <c r="B3718" t="s">
        <v>138</v>
      </c>
      <c r="C3718" t="s">
        <v>139</v>
      </c>
      <c r="D3718" t="s">
        <v>8</v>
      </c>
      <c r="E3718" t="s">
        <v>9</v>
      </c>
      <c r="F3718">
        <v>111</v>
      </c>
      <c r="G3718">
        <v>111</v>
      </c>
    </row>
    <row r="3719" spans="1:7" x14ac:dyDescent="0.25">
      <c r="A3719">
        <v>3717</v>
      </c>
      <c r="B3719" t="s">
        <v>138</v>
      </c>
      <c r="C3719" t="s">
        <v>139</v>
      </c>
      <c r="D3719" t="s">
        <v>8</v>
      </c>
      <c r="E3719" t="s">
        <v>9</v>
      </c>
      <c r="F3719">
        <v>278</v>
      </c>
      <c r="G3719">
        <v>275</v>
      </c>
    </row>
    <row r="3720" spans="1:7" x14ac:dyDescent="0.25">
      <c r="A3720">
        <v>3718</v>
      </c>
      <c r="B3720" t="s">
        <v>138</v>
      </c>
      <c r="C3720" t="s">
        <v>139</v>
      </c>
      <c r="D3720" t="s">
        <v>8</v>
      </c>
      <c r="E3720" t="s">
        <v>9</v>
      </c>
      <c r="F3720">
        <v>442</v>
      </c>
      <c r="G3720">
        <v>440</v>
      </c>
    </row>
    <row r="3721" spans="1:7" x14ac:dyDescent="0.25">
      <c r="A3721">
        <v>3719</v>
      </c>
      <c r="B3721" t="s">
        <v>138</v>
      </c>
      <c r="C3721" t="s">
        <v>139</v>
      </c>
      <c r="D3721" t="s">
        <v>8</v>
      </c>
      <c r="E3721" t="s">
        <v>9</v>
      </c>
      <c r="F3721">
        <v>608</v>
      </c>
      <c r="G3721">
        <v>603</v>
      </c>
    </row>
    <row r="3722" spans="1:7" x14ac:dyDescent="0.25">
      <c r="A3722">
        <v>3720</v>
      </c>
      <c r="B3722" t="s">
        <v>138</v>
      </c>
      <c r="C3722" t="s">
        <v>139</v>
      </c>
      <c r="D3722" t="s">
        <v>8</v>
      </c>
      <c r="E3722" t="s">
        <v>10</v>
      </c>
      <c r="F3722">
        <v>47</v>
      </c>
      <c r="G3722">
        <v>47</v>
      </c>
    </row>
    <row r="3723" spans="1:7" x14ac:dyDescent="0.25">
      <c r="A3723">
        <v>3721</v>
      </c>
      <c r="B3723" t="s">
        <v>138</v>
      </c>
      <c r="C3723" t="s">
        <v>139</v>
      </c>
      <c r="D3723" t="s">
        <v>8</v>
      </c>
      <c r="E3723" t="s">
        <v>10</v>
      </c>
      <c r="F3723">
        <v>214</v>
      </c>
      <c r="G3723">
        <v>214</v>
      </c>
    </row>
    <row r="3724" spans="1:7" x14ac:dyDescent="0.25">
      <c r="A3724">
        <v>3722</v>
      </c>
      <c r="B3724" t="s">
        <v>138</v>
      </c>
      <c r="C3724" t="s">
        <v>139</v>
      </c>
      <c r="D3724" t="s">
        <v>8</v>
      </c>
      <c r="E3724" t="s">
        <v>10</v>
      </c>
      <c r="F3724">
        <v>380</v>
      </c>
      <c r="G3724">
        <v>380</v>
      </c>
    </row>
    <row r="3725" spans="1:7" x14ac:dyDescent="0.25">
      <c r="A3725">
        <v>3723</v>
      </c>
      <c r="B3725" t="s">
        <v>138</v>
      </c>
      <c r="C3725" t="s">
        <v>139</v>
      </c>
      <c r="D3725" t="s">
        <v>8</v>
      </c>
      <c r="E3725" t="s">
        <v>10</v>
      </c>
      <c r="F3725">
        <v>544</v>
      </c>
      <c r="G3725">
        <v>545</v>
      </c>
    </row>
    <row r="3726" spans="1:7" x14ac:dyDescent="0.25">
      <c r="A3726">
        <v>3724</v>
      </c>
      <c r="B3726" t="s">
        <v>138</v>
      </c>
      <c r="C3726" t="s">
        <v>139</v>
      </c>
      <c r="D3726" t="s">
        <v>11</v>
      </c>
      <c r="E3726" t="s">
        <v>9</v>
      </c>
      <c r="F3726">
        <v>28</v>
      </c>
      <c r="G3726">
        <v>28</v>
      </c>
    </row>
    <row r="3727" spans="1:7" x14ac:dyDescent="0.25">
      <c r="A3727">
        <v>3725</v>
      </c>
      <c r="B3727" t="s">
        <v>138</v>
      </c>
      <c r="C3727" t="s">
        <v>139</v>
      </c>
      <c r="D3727" t="s">
        <v>11</v>
      </c>
      <c r="E3727" t="s">
        <v>9</v>
      </c>
      <c r="F3727">
        <v>196</v>
      </c>
      <c r="G3727">
        <v>196</v>
      </c>
    </row>
    <row r="3728" spans="1:7" x14ac:dyDescent="0.25">
      <c r="A3728">
        <v>3726</v>
      </c>
      <c r="B3728" t="s">
        <v>138</v>
      </c>
      <c r="C3728" t="s">
        <v>139</v>
      </c>
      <c r="D3728" t="s">
        <v>11</v>
      </c>
      <c r="E3728" t="s">
        <v>9</v>
      </c>
      <c r="F3728">
        <v>362</v>
      </c>
      <c r="G3728">
        <v>359</v>
      </c>
    </row>
    <row r="3729" spans="1:7" x14ac:dyDescent="0.25">
      <c r="A3729">
        <v>3727</v>
      </c>
      <c r="B3729" t="s">
        <v>138</v>
      </c>
      <c r="C3729" t="s">
        <v>139</v>
      </c>
      <c r="D3729" t="s">
        <v>11</v>
      </c>
      <c r="E3729" t="s">
        <v>9</v>
      </c>
      <c r="F3729">
        <v>523</v>
      </c>
      <c r="G3729">
        <v>522</v>
      </c>
    </row>
    <row r="3730" spans="1:7" x14ac:dyDescent="0.25">
      <c r="A3730">
        <v>3728</v>
      </c>
      <c r="B3730" t="s">
        <v>138</v>
      </c>
      <c r="C3730" t="s">
        <v>139</v>
      </c>
      <c r="D3730" t="s">
        <v>11</v>
      </c>
      <c r="E3730" t="s">
        <v>10</v>
      </c>
      <c r="F3730">
        <v>126</v>
      </c>
      <c r="G3730">
        <v>131</v>
      </c>
    </row>
    <row r="3731" spans="1:7" x14ac:dyDescent="0.25">
      <c r="A3731">
        <v>3729</v>
      </c>
      <c r="B3731" t="s">
        <v>138</v>
      </c>
      <c r="C3731" t="s">
        <v>139</v>
      </c>
      <c r="D3731" t="s">
        <v>11</v>
      </c>
      <c r="E3731" t="s">
        <v>10</v>
      </c>
      <c r="F3731">
        <v>295</v>
      </c>
      <c r="G3731">
        <v>299</v>
      </c>
    </row>
    <row r="3732" spans="1:7" x14ac:dyDescent="0.25">
      <c r="A3732">
        <v>3730</v>
      </c>
      <c r="B3732" t="s">
        <v>138</v>
      </c>
      <c r="C3732" t="s">
        <v>139</v>
      </c>
      <c r="D3732" t="s">
        <v>11</v>
      </c>
      <c r="E3732" t="s">
        <v>10</v>
      </c>
      <c r="F3732">
        <v>461</v>
      </c>
      <c r="G3732">
        <v>465</v>
      </c>
    </row>
    <row r="3733" spans="1:7" x14ac:dyDescent="0.25">
      <c r="A3733">
        <v>3731</v>
      </c>
      <c r="B3733" t="s">
        <v>138</v>
      </c>
      <c r="C3733" t="s">
        <v>139</v>
      </c>
      <c r="D3733" t="s">
        <v>12</v>
      </c>
      <c r="E3733" t="s">
        <v>9</v>
      </c>
      <c r="F3733">
        <v>111</v>
      </c>
      <c r="G3733">
        <v>108</v>
      </c>
    </row>
    <row r="3734" spans="1:7" x14ac:dyDescent="0.25">
      <c r="A3734">
        <v>3732</v>
      </c>
      <c r="B3734" t="s">
        <v>138</v>
      </c>
      <c r="C3734" t="s">
        <v>139</v>
      </c>
      <c r="D3734" t="s">
        <v>12</v>
      </c>
      <c r="E3734" t="s">
        <v>9</v>
      </c>
      <c r="F3734">
        <v>278</v>
      </c>
      <c r="G3734">
        <v>276</v>
      </c>
    </row>
    <row r="3735" spans="1:7" x14ac:dyDescent="0.25">
      <c r="A3735">
        <v>3733</v>
      </c>
      <c r="B3735" t="s">
        <v>138</v>
      </c>
      <c r="C3735" t="s">
        <v>139</v>
      </c>
      <c r="D3735" t="s">
        <v>12</v>
      </c>
      <c r="E3735" t="s">
        <v>9</v>
      </c>
      <c r="F3735">
        <v>442</v>
      </c>
      <c r="G3735">
        <v>441</v>
      </c>
    </row>
    <row r="3736" spans="1:7" x14ac:dyDescent="0.25">
      <c r="A3736">
        <v>3734</v>
      </c>
      <c r="B3736" t="s">
        <v>138</v>
      </c>
      <c r="C3736" t="s">
        <v>139</v>
      </c>
      <c r="D3736" t="s">
        <v>12</v>
      </c>
      <c r="E3736" t="s">
        <v>9</v>
      </c>
      <c r="F3736">
        <v>608</v>
      </c>
      <c r="G3736">
        <v>603</v>
      </c>
    </row>
    <row r="3737" spans="1:7" x14ac:dyDescent="0.25">
      <c r="A3737">
        <v>3735</v>
      </c>
      <c r="B3737" t="s">
        <v>138</v>
      </c>
      <c r="C3737" t="s">
        <v>139</v>
      </c>
      <c r="D3737" t="s">
        <v>12</v>
      </c>
      <c r="E3737" t="s">
        <v>10</v>
      </c>
      <c r="F3737">
        <v>47</v>
      </c>
      <c r="G3737">
        <v>49</v>
      </c>
    </row>
    <row r="3738" spans="1:7" x14ac:dyDescent="0.25">
      <c r="A3738">
        <v>3736</v>
      </c>
      <c r="B3738" t="s">
        <v>138</v>
      </c>
      <c r="C3738" t="s">
        <v>139</v>
      </c>
      <c r="D3738" t="s">
        <v>12</v>
      </c>
      <c r="E3738" t="s">
        <v>10</v>
      </c>
      <c r="F3738">
        <v>214</v>
      </c>
      <c r="G3738">
        <v>214</v>
      </c>
    </row>
    <row r="3739" spans="1:7" x14ac:dyDescent="0.25">
      <c r="A3739">
        <v>3737</v>
      </c>
      <c r="B3739" t="s">
        <v>138</v>
      </c>
      <c r="C3739" t="s">
        <v>139</v>
      </c>
      <c r="D3739" t="s">
        <v>12</v>
      </c>
      <c r="E3739" t="s">
        <v>10</v>
      </c>
      <c r="F3739">
        <v>380</v>
      </c>
      <c r="G3739">
        <v>380</v>
      </c>
    </row>
    <row r="3740" spans="1:7" x14ac:dyDescent="0.25">
      <c r="A3740">
        <v>3738</v>
      </c>
      <c r="B3740" t="s">
        <v>138</v>
      </c>
      <c r="C3740" t="s">
        <v>139</v>
      </c>
      <c r="D3740" t="s">
        <v>12</v>
      </c>
      <c r="E3740" t="s">
        <v>10</v>
      </c>
      <c r="F3740">
        <v>544</v>
      </c>
      <c r="G3740">
        <v>545</v>
      </c>
    </row>
    <row r="3741" spans="1:7" x14ac:dyDescent="0.25">
      <c r="A3741">
        <v>3739</v>
      </c>
      <c r="B3741" t="s">
        <v>138</v>
      </c>
      <c r="C3741" t="s">
        <v>139</v>
      </c>
      <c r="D3741" t="s">
        <v>13</v>
      </c>
      <c r="E3741" t="s">
        <v>9</v>
      </c>
      <c r="F3741">
        <v>28</v>
      </c>
      <c r="G3741">
        <v>31</v>
      </c>
    </row>
    <row r="3742" spans="1:7" x14ac:dyDescent="0.25">
      <c r="A3742">
        <v>3740</v>
      </c>
      <c r="B3742" t="s">
        <v>138</v>
      </c>
      <c r="C3742" t="s">
        <v>139</v>
      </c>
      <c r="D3742" t="s">
        <v>13</v>
      </c>
      <c r="E3742" t="s">
        <v>9</v>
      </c>
      <c r="F3742">
        <v>196</v>
      </c>
      <c r="G3742">
        <v>198</v>
      </c>
    </row>
    <row r="3743" spans="1:7" x14ac:dyDescent="0.25">
      <c r="A3743">
        <v>3741</v>
      </c>
      <c r="B3743" t="s">
        <v>138</v>
      </c>
      <c r="C3743" t="s">
        <v>139</v>
      </c>
      <c r="D3743" t="s">
        <v>13</v>
      </c>
      <c r="E3743" t="s">
        <v>9</v>
      </c>
      <c r="F3743">
        <v>362</v>
      </c>
      <c r="G3743">
        <v>362</v>
      </c>
    </row>
    <row r="3744" spans="1:7" x14ac:dyDescent="0.25">
      <c r="A3744">
        <v>3742</v>
      </c>
      <c r="B3744" t="s">
        <v>138</v>
      </c>
      <c r="C3744" t="s">
        <v>139</v>
      </c>
      <c r="D3744" t="s">
        <v>13</v>
      </c>
      <c r="E3744" t="s">
        <v>9</v>
      </c>
      <c r="F3744">
        <v>523</v>
      </c>
      <c r="G3744">
        <v>527</v>
      </c>
    </row>
    <row r="3745" spans="1:7" x14ac:dyDescent="0.25">
      <c r="A3745">
        <v>3743</v>
      </c>
      <c r="B3745" t="s">
        <v>138</v>
      </c>
      <c r="C3745" t="s">
        <v>139</v>
      </c>
      <c r="D3745" t="s">
        <v>13</v>
      </c>
      <c r="E3745" t="s">
        <v>10</v>
      </c>
      <c r="F3745">
        <v>126</v>
      </c>
      <c r="G3745">
        <v>130</v>
      </c>
    </row>
    <row r="3746" spans="1:7" x14ac:dyDescent="0.25">
      <c r="A3746">
        <v>3744</v>
      </c>
      <c r="B3746" t="s">
        <v>138</v>
      </c>
      <c r="C3746" t="s">
        <v>139</v>
      </c>
      <c r="D3746" t="s">
        <v>13</v>
      </c>
      <c r="E3746" t="s">
        <v>10</v>
      </c>
      <c r="F3746">
        <v>295</v>
      </c>
      <c r="G3746">
        <v>299</v>
      </c>
    </row>
    <row r="3747" spans="1:7" x14ac:dyDescent="0.25">
      <c r="A3747">
        <v>3745</v>
      </c>
      <c r="B3747" t="s">
        <v>138</v>
      </c>
      <c r="C3747" t="s">
        <v>139</v>
      </c>
      <c r="D3747" t="s">
        <v>13</v>
      </c>
      <c r="E3747" t="s">
        <v>10</v>
      </c>
      <c r="F3747">
        <v>461</v>
      </c>
      <c r="G3747">
        <v>464</v>
      </c>
    </row>
    <row r="3748" spans="1:7" x14ac:dyDescent="0.25">
      <c r="A3748">
        <v>3746</v>
      </c>
      <c r="B3748" t="s">
        <v>138</v>
      </c>
      <c r="C3748" t="s">
        <v>140</v>
      </c>
      <c r="D3748" t="s">
        <v>8</v>
      </c>
      <c r="E3748" t="s">
        <v>9</v>
      </c>
      <c r="F3748">
        <v>112</v>
      </c>
      <c r="G3748">
        <v>111</v>
      </c>
    </row>
    <row r="3749" spans="1:7" x14ac:dyDescent="0.25">
      <c r="A3749">
        <v>3747</v>
      </c>
      <c r="B3749" t="s">
        <v>138</v>
      </c>
      <c r="C3749" t="s">
        <v>140</v>
      </c>
      <c r="D3749" t="s">
        <v>8</v>
      </c>
      <c r="E3749" t="s">
        <v>9</v>
      </c>
      <c r="F3749">
        <v>284</v>
      </c>
      <c r="G3749">
        <v>283</v>
      </c>
    </row>
    <row r="3750" spans="1:7" x14ac:dyDescent="0.25">
      <c r="A3750">
        <v>3748</v>
      </c>
      <c r="B3750" t="s">
        <v>138</v>
      </c>
      <c r="C3750" t="s">
        <v>140</v>
      </c>
      <c r="D3750" t="s">
        <v>8</v>
      </c>
      <c r="E3750" t="s">
        <v>9</v>
      </c>
      <c r="F3750">
        <v>452</v>
      </c>
      <c r="G3750">
        <v>452</v>
      </c>
    </row>
    <row r="3751" spans="1:7" x14ac:dyDescent="0.25">
      <c r="A3751">
        <v>3749</v>
      </c>
      <c r="B3751" t="s">
        <v>138</v>
      </c>
      <c r="C3751" t="s">
        <v>140</v>
      </c>
      <c r="D3751" t="s">
        <v>8</v>
      </c>
      <c r="E3751" t="s">
        <v>10</v>
      </c>
      <c r="F3751">
        <v>46</v>
      </c>
      <c r="G3751">
        <v>46</v>
      </c>
    </row>
    <row r="3752" spans="1:7" x14ac:dyDescent="0.25">
      <c r="A3752">
        <v>3750</v>
      </c>
      <c r="B3752" t="s">
        <v>138</v>
      </c>
      <c r="C3752" t="s">
        <v>140</v>
      </c>
      <c r="D3752" t="s">
        <v>8</v>
      </c>
      <c r="E3752" t="s">
        <v>10</v>
      </c>
      <c r="F3752">
        <v>217</v>
      </c>
      <c r="G3752">
        <v>217</v>
      </c>
    </row>
    <row r="3753" spans="1:7" x14ac:dyDescent="0.25">
      <c r="A3753">
        <v>3751</v>
      </c>
      <c r="B3753" t="s">
        <v>138</v>
      </c>
      <c r="C3753" t="s">
        <v>140</v>
      </c>
      <c r="D3753" t="s">
        <v>8</v>
      </c>
      <c r="E3753" t="s">
        <v>10</v>
      </c>
      <c r="F3753">
        <v>387</v>
      </c>
      <c r="G3753">
        <v>388</v>
      </c>
    </row>
    <row r="3754" spans="1:7" x14ac:dyDescent="0.25">
      <c r="A3754">
        <v>3752</v>
      </c>
      <c r="B3754" t="s">
        <v>138</v>
      </c>
      <c r="C3754" t="s">
        <v>140</v>
      </c>
      <c r="D3754" t="s">
        <v>8</v>
      </c>
      <c r="E3754" t="s">
        <v>10</v>
      </c>
      <c r="F3754">
        <v>561</v>
      </c>
      <c r="G3754">
        <v>561</v>
      </c>
    </row>
    <row r="3755" spans="1:7" x14ac:dyDescent="0.25">
      <c r="A3755">
        <v>3753</v>
      </c>
      <c r="B3755" t="s">
        <v>138</v>
      </c>
      <c r="C3755" t="s">
        <v>140</v>
      </c>
      <c r="D3755" t="s">
        <v>11</v>
      </c>
      <c r="E3755" t="s">
        <v>9</v>
      </c>
      <c r="F3755">
        <v>27</v>
      </c>
      <c r="G3755">
        <v>27</v>
      </c>
    </row>
    <row r="3756" spans="1:7" x14ac:dyDescent="0.25">
      <c r="A3756">
        <v>3754</v>
      </c>
      <c r="B3756" t="s">
        <v>138</v>
      </c>
      <c r="C3756" t="s">
        <v>140</v>
      </c>
      <c r="D3756" t="s">
        <v>11</v>
      </c>
      <c r="E3756" t="s">
        <v>9</v>
      </c>
      <c r="F3756">
        <v>201</v>
      </c>
      <c r="G3756">
        <v>197</v>
      </c>
    </row>
    <row r="3757" spans="1:7" x14ac:dyDescent="0.25">
      <c r="A3757">
        <v>3755</v>
      </c>
      <c r="B3757" t="s">
        <v>138</v>
      </c>
      <c r="C3757" t="s">
        <v>140</v>
      </c>
      <c r="D3757" t="s">
        <v>11</v>
      </c>
      <c r="E3757" t="s">
        <v>9</v>
      </c>
      <c r="F3757">
        <v>365</v>
      </c>
      <c r="G3757">
        <v>365</v>
      </c>
    </row>
    <row r="3758" spans="1:7" x14ac:dyDescent="0.25">
      <c r="A3758">
        <v>3756</v>
      </c>
      <c r="B3758" t="s">
        <v>138</v>
      </c>
      <c r="C3758" t="s">
        <v>140</v>
      </c>
      <c r="D3758" t="s">
        <v>11</v>
      </c>
      <c r="E3758" t="s">
        <v>9</v>
      </c>
      <c r="F3758">
        <v>537</v>
      </c>
      <c r="G3758">
        <v>538</v>
      </c>
    </row>
    <row r="3759" spans="1:7" x14ac:dyDescent="0.25">
      <c r="A3759">
        <v>3757</v>
      </c>
      <c r="B3759" t="s">
        <v>138</v>
      </c>
      <c r="C3759" t="s">
        <v>140</v>
      </c>
      <c r="D3759" t="s">
        <v>11</v>
      </c>
      <c r="E3759" t="s">
        <v>10</v>
      </c>
      <c r="F3759">
        <v>131</v>
      </c>
      <c r="G3759">
        <v>134</v>
      </c>
    </row>
    <row r="3760" spans="1:7" x14ac:dyDescent="0.25">
      <c r="A3760">
        <v>3758</v>
      </c>
      <c r="B3760" t="s">
        <v>138</v>
      </c>
      <c r="C3760" t="s">
        <v>140</v>
      </c>
      <c r="D3760" t="s">
        <v>11</v>
      </c>
      <c r="E3760" t="s">
        <v>10</v>
      </c>
      <c r="F3760">
        <v>300</v>
      </c>
      <c r="G3760">
        <v>302</v>
      </c>
    </row>
    <row r="3761" spans="1:7" x14ac:dyDescent="0.25">
      <c r="A3761">
        <v>3759</v>
      </c>
      <c r="B3761" t="s">
        <v>138</v>
      </c>
      <c r="C3761" t="s">
        <v>140</v>
      </c>
      <c r="D3761" t="s">
        <v>11</v>
      </c>
      <c r="E3761" t="s">
        <v>10</v>
      </c>
      <c r="F3761">
        <v>473</v>
      </c>
      <c r="G3761">
        <v>475</v>
      </c>
    </row>
    <row r="3762" spans="1:7" x14ac:dyDescent="0.25">
      <c r="A3762">
        <v>3760</v>
      </c>
      <c r="B3762" t="s">
        <v>138</v>
      </c>
      <c r="C3762" t="s">
        <v>140</v>
      </c>
      <c r="D3762" t="s">
        <v>12</v>
      </c>
      <c r="E3762" t="s">
        <v>9</v>
      </c>
      <c r="F3762">
        <v>112</v>
      </c>
      <c r="G3762">
        <v>118</v>
      </c>
    </row>
    <row r="3763" spans="1:7" x14ac:dyDescent="0.25">
      <c r="A3763">
        <v>3761</v>
      </c>
      <c r="B3763" t="s">
        <v>138</v>
      </c>
      <c r="C3763" t="s">
        <v>140</v>
      </c>
      <c r="D3763" t="s">
        <v>12</v>
      </c>
      <c r="E3763" t="s">
        <v>9</v>
      </c>
      <c r="F3763">
        <v>284</v>
      </c>
      <c r="G3763">
        <v>283</v>
      </c>
    </row>
    <row r="3764" spans="1:7" x14ac:dyDescent="0.25">
      <c r="A3764">
        <v>3762</v>
      </c>
      <c r="B3764" t="s">
        <v>138</v>
      </c>
      <c r="C3764" t="s">
        <v>140</v>
      </c>
      <c r="D3764" t="s">
        <v>12</v>
      </c>
      <c r="E3764" t="s">
        <v>9</v>
      </c>
      <c r="F3764">
        <v>452</v>
      </c>
      <c r="G3764">
        <v>450</v>
      </c>
    </row>
    <row r="3765" spans="1:7" x14ac:dyDescent="0.25">
      <c r="A3765">
        <v>3763</v>
      </c>
      <c r="B3765" t="s">
        <v>138</v>
      </c>
      <c r="C3765" t="s">
        <v>140</v>
      </c>
      <c r="D3765" t="s">
        <v>12</v>
      </c>
      <c r="E3765" t="s">
        <v>10</v>
      </c>
      <c r="F3765">
        <v>46</v>
      </c>
      <c r="G3765">
        <v>48</v>
      </c>
    </row>
    <row r="3766" spans="1:7" x14ac:dyDescent="0.25">
      <c r="A3766">
        <v>3764</v>
      </c>
      <c r="B3766" t="s">
        <v>138</v>
      </c>
      <c r="C3766" t="s">
        <v>140</v>
      </c>
      <c r="D3766" t="s">
        <v>12</v>
      </c>
      <c r="E3766" t="s">
        <v>10</v>
      </c>
      <c r="F3766">
        <v>217</v>
      </c>
      <c r="G3766">
        <v>218</v>
      </c>
    </row>
    <row r="3767" spans="1:7" x14ac:dyDescent="0.25">
      <c r="A3767">
        <v>3765</v>
      </c>
      <c r="B3767" t="s">
        <v>138</v>
      </c>
      <c r="C3767" t="s">
        <v>140</v>
      </c>
      <c r="D3767" t="s">
        <v>12</v>
      </c>
      <c r="E3767" t="s">
        <v>10</v>
      </c>
      <c r="F3767">
        <v>387</v>
      </c>
      <c r="G3767">
        <v>388</v>
      </c>
    </row>
    <row r="3768" spans="1:7" x14ac:dyDescent="0.25">
      <c r="A3768">
        <v>3766</v>
      </c>
      <c r="B3768" t="s">
        <v>138</v>
      </c>
      <c r="C3768" t="s">
        <v>140</v>
      </c>
      <c r="D3768" t="s">
        <v>12</v>
      </c>
      <c r="E3768" t="s">
        <v>10</v>
      </c>
      <c r="F3768">
        <v>561</v>
      </c>
      <c r="G3768">
        <v>562</v>
      </c>
    </row>
    <row r="3769" spans="1:7" x14ac:dyDescent="0.25">
      <c r="A3769">
        <v>3767</v>
      </c>
      <c r="B3769" t="s">
        <v>138</v>
      </c>
      <c r="C3769" t="s">
        <v>140</v>
      </c>
      <c r="D3769" t="s">
        <v>13</v>
      </c>
      <c r="E3769" t="s">
        <v>9</v>
      </c>
      <c r="F3769">
        <v>27</v>
      </c>
      <c r="G3769">
        <v>29</v>
      </c>
    </row>
    <row r="3770" spans="1:7" x14ac:dyDescent="0.25">
      <c r="A3770">
        <v>3768</v>
      </c>
      <c r="B3770" t="s">
        <v>138</v>
      </c>
      <c r="C3770" t="s">
        <v>140</v>
      </c>
      <c r="D3770" t="s">
        <v>13</v>
      </c>
      <c r="E3770" t="s">
        <v>9</v>
      </c>
      <c r="F3770">
        <v>201</v>
      </c>
      <c r="G3770">
        <v>197</v>
      </c>
    </row>
    <row r="3771" spans="1:7" x14ac:dyDescent="0.25">
      <c r="A3771">
        <v>3769</v>
      </c>
      <c r="B3771" t="s">
        <v>138</v>
      </c>
      <c r="C3771" t="s">
        <v>140</v>
      </c>
      <c r="D3771" t="s">
        <v>13</v>
      </c>
      <c r="E3771" t="s">
        <v>9</v>
      </c>
      <c r="F3771">
        <v>365</v>
      </c>
      <c r="G3771">
        <v>366</v>
      </c>
    </row>
    <row r="3772" spans="1:7" x14ac:dyDescent="0.25">
      <c r="A3772">
        <v>3770</v>
      </c>
      <c r="B3772" t="s">
        <v>138</v>
      </c>
      <c r="C3772" t="s">
        <v>140</v>
      </c>
      <c r="D3772" t="s">
        <v>13</v>
      </c>
      <c r="E3772" t="s">
        <v>9</v>
      </c>
      <c r="F3772">
        <v>537</v>
      </c>
      <c r="G3772">
        <v>539</v>
      </c>
    </row>
    <row r="3773" spans="1:7" x14ac:dyDescent="0.25">
      <c r="A3773">
        <v>3771</v>
      </c>
      <c r="B3773" t="s">
        <v>138</v>
      </c>
      <c r="C3773" t="s">
        <v>140</v>
      </c>
      <c r="D3773" t="s">
        <v>13</v>
      </c>
      <c r="E3773" t="s">
        <v>10</v>
      </c>
      <c r="F3773">
        <v>131</v>
      </c>
      <c r="G3773">
        <v>133</v>
      </c>
    </row>
    <row r="3774" spans="1:7" x14ac:dyDescent="0.25">
      <c r="A3774">
        <v>3772</v>
      </c>
      <c r="B3774" t="s">
        <v>138</v>
      </c>
      <c r="C3774" t="s">
        <v>140</v>
      </c>
      <c r="D3774" t="s">
        <v>13</v>
      </c>
      <c r="E3774" t="s">
        <v>10</v>
      </c>
      <c r="F3774">
        <v>300</v>
      </c>
      <c r="G3774">
        <v>302</v>
      </c>
    </row>
    <row r="3775" spans="1:7" x14ac:dyDescent="0.25">
      <c r="A3775">
        <v>3773</v>
      </c>
      <c r="B3775" t="s">
        <v>138</v>
      </c>
      <c r="C3775" t="s">
        <v>140</v>
      </c>
      <c r="D3775" t="s">
        <v>13</v>
      </c>
      <c r="E3775" t="s">
        <v>10</v>
      </c>
      <c r="F3775">
        <v>473</v>
      </c>
      <c r="G3775">
        <v>474</v>
      </c>
    </row>
    <row r="3776" spans="1:7" x14ac:dyDescent="0.25">
      <c r="A3776">
        <v>3774</v>
      </c>
      <c r="B3776" t="s">
        <v>138</v>
      </c>
      <c r="C3776" t="s">
        <v>141</v>
      </c>
      <c r="D3776" t="s">
        <v>8</v>
      </c>
      <c r="E3776" t="s">
        <v>9</v>
      </c>
      <c r="F3776">
        <v>108</v>
      </c>
      <c r="G3776">
        <v>108</v>
      </c>
    </row>
    <row r="3777" spans="1:7" x14ac:dyDescent="0.25">
      <c r="A3777">
        <v>3775</v>
      </c>
      <c r="B3777" t="s">
        <v>138</v>
      </c>
      <c r="C3777" t="s">
        <v>141</v>
      </c>
      <c r="D3777" t="s">
        <v>8</v>
      </c>
      <c r="E3777" t="s">
        <v>9</v>
      </c>
      <c r="F3777">
        <v>291</v>
      </c>
      <c r="G3777">
        <v>291</v>
      </c>
    </row>
    <row r="3778" spans="1:7" x14ac:dyDescent="0.25">
      <c r="A3778">
        <v>3776</v>
      </c>
      <c r="B3778" t="s">
        <v>138</v>
      </c>
      <c r="C3778" t="s">
        <v>141</v>
      </c>
      <c r="D3778" t="s">
        <v>8</v>
      </c>
      <c r="E3778" t="s">
        <v>9</v>
      </c>
      <c r="F3778">
        <v>472</v>
      </c>
      <c r="G3778">
        <v>473</v>
      </c>
    </row>
    <row r="3779" spans="1:7" x14ac:dyDescent="0.25">
      <c r="A3779">
        <v>3777</v>
      </c>
      <c r="B3779" t="s">
        <v>138</v>
      </c>
      <c r="C3779" t="s">
        <v>141</v>
      </c>
      <c r="D3779" t="s">
        <v>8</v>
      </c>
      <c r="E3779" t="s">
        <v>9</v>
      </c>
      <c r="F3779">
        <v>651</v>
      </c>
      <c r="G3779">
        <v>651</v>
      </c>
    </row>
    <row r="3780" spans="1:7" x14ac:dyDescent="0.25">
      <c r="A3780">
        <v>3778</v>
      </c>
      <c r="B3780" t="s">
        <v>138</v>
      </c>
      <c r="C3780" t="s">
        <v>141</v>
      </c>
      <c r="D3780" t="s">
        <v>8</v>
      </c>
      <c r="E3780" t="s">
        <v>9</v>
      </c>
      <c r="F3780">
        <v>842</v>
      </c>
      <c r="G3780">
        <v>840</v>
      </c>
    </row>
    <row r="3781" spans="1:7" x14ac:dyDescent="0.25">
      <c r="A3781">
        <v>3779</v>
      </c>
      <c r="B3781" t="s">
        <v>138</v>
      </c>
      <c r="C3781" t="s">
        <v>141</v>
      </c>
      <c r="D3781" t="s">
        <v>8</v>
      </c>
      <c r="E3781" t="s">
        <v>10</v>
      </c>
      <c r="F3781">
        <v>35</v>
      </c>
      <c r="G3781">
        <v>34</v>
      </c>
    </row>
    <row r="3782" spans="1:7" x14ac:dyDescent="0.25">
      <c r="A3782">
        <v>3780</v>
      </c>
      <c r="B3782" t="s">
        <v>138</v>
      </c>
      <c r="C3782" t="s">
        <v>141</v>
      </c>
      <c r="D3782" t="s">
        <v>8</v>
      </c>
      <c r="E3782" t="s">
        <v>10</v>
      </c>
      <c r="F3782">
        <v>225</v>
      </c>
      <c r="G3782">
        <v>225</v>
      </c>
    </row>
    <row r="3783" spans="1:7" x14ac:dyDescent="0.25">
      <c r="A3783">
        <v>3781</v>
      </c>
      <c r="B3783" t="s">
        <v>138</v>
      </c>
      <c r="C3783" t="s">
        <v>141</v>
      </c>
      <c r="D3783" t="s">
        <v>8</v>
      </c>
      <c r="E3783" t="s">
        <v>10</v>
      </c>
      <c r="F3783">
        <v>407</v>
      </c>
      <c r="G3783">
        <v>407</v>
      </c>
    </row>
    <row r="3784" spans="1:7" x14ac:dyDescent="0.25">
      <c r="A3784">
        <v>3782</v>
      </c>
      <c r="B3784" t="s">
        <v>138</v>
      </c>
      <c r="C3784" t="s">
        <v>141</v>
      </c>
      <c r="D3784" t="s">
        <v>8</v>
      </c>
      <c r="E3784" t="s">
        <v>10</v>
      </c>
      <c r="F3784">
        <v>587</v>
      </c>
      <c r="G3784">
        <v>587</v>
      </c>
    </row>
    <row r="3785" spans="1:7" x14ac:dyDescent="0.25">
      <c r="A3785">
        <v>3783</v>
      </c>
      <c r="B3785" t="s">
        <v>138</v>
      </c>
      <c r="C3785" t="s">
        <v>141</v>
      </c>
      <c r="D3785" t="s">
        <v>8</v>
      </c>
      <c r="E3785" t="s">
        <v>10</v>
      </c>
      <c r="F3785">
        <v>770</v>
      </c>
      <c r="G3785">
        <v>771</v>
      </c>
    </row>
    <row r="3786" spans="1:7" x14ac:dyDescent="0.25">
      <c r="A3786">
        <v>3784</v>
      </c>
      <c r="B3786" t="s">
        <v>138</v>
      </c>
      <c r="C3786" t="s">
        <v>141</v>
      </c>
      <c r="D3786" t="s">
        <v>11</v>
      </c>
      <c r="E3786" t="s">
        <v>9</v>
      </c>
      <c r="F3786">
        <v>9</v>
      </c>
      <c r="G3786">
        <v>12</v>
      </c>
    </row>
    <row r="3787" spans="1:7" x14ac:dyDescent="0.25">
      <c r="A3787">
        <v>3785</v>
      </c>
      <c r="B3787" t="s">
        <v>138</v>
      </c>
      <c r="C3787" t="s">
        <v>141</v>
      </c>
      <c r="D3787" t="s">
        <v>11</v>
      </c>
      <c r="E3787" t="s">
        <v>9</v>
      </c>
      <c r="F3787">
        <v>200</v>
      </c>
      <c r="G3787">
        <v>201</v>
      </c>
    </row>
    <row r="3788" spans="1:7" x14ac:dyDescent="0.25">
      <c r="A3788">
        <v>3786</v>
      </c>
      <c r="B3788" t="s">
        <v>138</v>
      </c>
      <c r="C3788" t="s">
        <v>141</v>
      </c>
      <c r="D3788" t="s">
        <v>11</v>
      </c>
      <c r="E3788" t="s">
        <v>9</v>
      </c>
      <c r="F3788">
        <v>381</v>
      </c>
      <c r="G3788">
        <v>380</v>
      </c>
    </row>
    <row r="3789" spans="1:7" x14ac:dyDescent="0.25">
      <c r="A3789">
        <v>3787</v>
      </c>
      <c r="B3789" t="s">
        <v>138</v>
      </c>
      <c r="C3789" t="s">
        <v>141</v>
      </c>
      <c r="D3789" t="s">
        <v>11</v>
      </c>
      <c r="E3789" t="s">
        <v>9</v>
      </c>
      <c r="F3789">
        <v>562</v>
      </c>
      <c r="G3789">
        <v>563</v>
      </c>
    </row>
    <row r="3790" spans="1:7" x14ac:dyDescent="0.25">
      <c r="A3790">
        <v>3788</v>
      </c>
      <c r="B3790" t="s">
        <v>138</v>
      </c>
      <c r="C3790" t="s">
        <v>141</v>
      </c>
      <c r="D3790" t="s">
        <v>11</v>
      </c>
      <c r="E3790" t="s">
        <v>9</v>
      </c>
      <c r="F3790">
        <v>743</v>
      </c>
      <c r="G3790">
        <v>744</v>
      </c>
    </row>
    <row r="3791" spans="1:7" x14ac:dyDescent="0.25">
      <c r="A3791">
        <v>3789</v>
      </c>
      <c r="B3791" t="s">
        <v>138</v>
      </c>
      <c r="C3791" t="s">
        <v>141</v>
      </c>
      <c r="D3791" t="s">
        <v>11</v>
      </c>
      <c r="E3791" t="s">
        <v>10</v>
      </c>
      <c r="F3791">
        <v>132</v>
      </c>
      <c r="G3791">
        <v>135</v>
      </c>
    </row>
    <row r="3792" spans="1:7" x14ac:dyDescent="0.25">
      <c r="A3792">
        <v>3790</v>
      </c>
      <c r="B3792" t="s">
        <v>138</v>
      </c>
      <c r="C3792" t="s">
        <v>141</v>
      </c>
      <c r="D3792" t="s">
        <v>11</v>
      </c>
      <c r="E3792" t="s">
        <v>10</v>
      </c>
      <c r="F3792">
        <v>316</v>
      </c>
      <c r="G3792">
        <v>319</v>
      </c>
    </row>
    <row r="3793" spans="1:7" x14ac:dyDescent="0.25">
      <c r="A3793">
        <v>3791</v>
      </c>
      <c r="B3793" t="s">
        <v>138</v>
      </c>
      <c r="C3793" t="s">
        <v>141</v>
      </c>
      <c r="D3793" t="s">
        <v>11</v>
      </c>
      <c r="E3793" t="s">
        <v>10</v>
      </c>
      <c r="F3793">
        <v>496</v>
      </c>
      <c r="G3793">
        <v>501</v>
      </c>
    </row>
    <row r="3794" spans="1:7" x14ac:dyDescent="0.25">
      <c r="A3794">
        <v>3792</v>
      </c>
      <c r="B3794" t="s">
        <v>138</v>
      </c>
      <c r="C3794" t="s">
        <v>141</v>
      </c>
      <c r="D3794" t="s">
        <v>11</v>
      </c>
      <c r="E3794" t="s">
        <v>10</v>
      </c>
      <c r="F3794">
        <v>677</v>
      </c>
      <c r="G3794">
        <v>680</v>
      </c>
    </row>
    <row r="3795" spans="1:7" x14ac:dyDescent="0.25">
      <c r="A3795">
        <v>3793</v>
      </c>
      <c r="B3795" t="s">
        <v>138</v>
      </c>
      <c r="C3795" t="s">
        <v>141</v>
      </c>
      <c r="D3795" t="s">
        <v>12</v>
      </c>
      <c r="E3795" t="s">
        <v>9</v>
      </c>
      <c r="F3795">
        <v>108</v>
      </c>
      <c r="G3795">
        <v>109</v>
      </c>
    </row>
    <row r="3796" spans="1:7" x14ac:dyDescent="0.25">
      <c r="A3796">
        <v>3794</v>
      </c>
      <c r="B3796" t="s">
        <v>138</v>
      </c>
      <c r="C3796" t="s">
        <v>141</v>
      </c>
      <c r="D3796" t="s">
        <v>12</v>
      </c>
      <c r="E3796" t="s">
        <v>9</v>
      </c>
      <c r="F3796">
        <v>291</v>
      </c>
      <c r="G3796">
        <v>291</v>
      </c>
    </row>
    <row r="3797" spans="1:7" x14ac:dyDescent="0.25">
      <c r="A3797">
        <v>3795</v>
      </c>
      <c r="B3797" t="s">
        <v>138</v>
      </c>
      <c r="C3797" t="s">
        <v>141</v>
      </c>
      <c r="D3797" t="s">
        <v>12</v>
      </c>
      <c r="E3797" t="s">
        <v>9</v>
      </c>
      <c r="F3797">
        <v>472</v>
      </c>
      <c r="G3797">
        <v>469</v>
      </c>
    </row>
    <row r="3798" spans="1:7" x14ac:dyDescent="0.25">
      <c r="A3798">
        <v>3796</v>
      </c>
      <c r="B3798" t="s">
        <v>138</v>
      </c>
      <c r="C3798" t="s">
        <v>141</v>
      </c>
      <c r="D3798" t="s">
        <v>12</v>
      </c>
      <c r="E3798" t="s">
        <v>9</v>
      </c>
      <c r="F3798">
        <v>651</v>
      </c>
      <c r="G3798">
        <v>649</v>
      </c>
    </row>
    <row r="3799" spans="1:7" x14ac:dyDescent="0.25">
      <c r="A3799">
        <v>3797</v>
      </c>
      <c r="B3799" t="s">
        <v>138</v>
      </c>
      <c r="C3799" t="s">
        <v>141</v>
      </c>
      <c r="D3799" t="s">
        <v>12</v>
      </c>
      <c r="E3799" t="s">
        <v>9</v>
      </c>
      <c r="F3799">
        <v>842</v>
      </c>
      <c r="G3799">
        <v>842</v>
      </c>
    </row>
    <row r="3800" spans="1:7" x14ac:dyDescent="0.25">
      <c r="A3800">
        <v>3798</v>
      </c>
      <c r="B3800" t="s">
        <v>138</v>
      </c>
      <c r="C3800" t="s">
        <v>141</v>
      </c>
      <c r="D3800" t="s">
        <v>12</v>
      </c>
      <c r="E3800" t="s">
        <v>10</v>
      </c>
      <c r="F3800">
        <v>35</v>
      </c>
      <c r="G3800">
        <v>36</v>
      </c>
    </row>
    <row r="3801" spans="1:7" x14ac:dyDescent="0.25">
      <c r="A3801">
        <v>3799</v>
      </c>
      <c r="B3801" t="s">
        <v>138</v>
      </c>
      <c r="C3801" t="s">
        <v>141</v>
      </c>
      <c r="D3801" t="s">
        <v>12</v>
      </c>
      <c r="E3801" t="s">
        <v>10</v>
      </c>
      <c r="F3801">
        <v>225</v>
      </c>
      <c r="G3801">
        <v>226</v>
      </c>
    </row>
    <row r="3802" spans="1:7" x14ac:dyDescent="0.25">
      <c r="A3802">
        <v>3800</v>
      </c>
      <c r="B3802" t="s">
        <v>138</v>
      </c>
      <c r="C3802" t="s">
        <v>141</v>
      </c>
      <c r="D3802" t="s">
        <v>12</v>
      </c>
      <c r="E3802" t="s">
        <v>10</v>
      </c>
      <c r="F3802">
        <v>407</v>
      </c>
      <c r="G3802">
        <v>410</v>
      </c>
    </row>
    <row r="3803" spans="1:7" x14ac:dyDescent="0.25">
      <c r="A3803">
        <v>3801</v>
      </c>
      <c r="B3803" t="s">
        <v>138</v>
      </c>
      <c r="C3803" t="s">
        <v>141</v>
      </c>
      <c r="D3803" t="s">
        <v>12</v>
      </c>
      <c r="E3803" t="s">
        <v>10</v>
      </c>
      <c r="F3803">
        <v>587</v>
      </c>
      <c r="G3803">
        <v>589</v>
      </c>
    </row>
    <row r="3804" spans="1:7" x14ac:dyDescent="0.25">
      <c r="A3804">
        <v>3802</v>
      </c>
      <c r="B3804" t="s">
        <v>138</v>
      </c>
      <c r="C3804" t="s">
        <v>141</v>
      </c>
      <c r="D3804" t="s">
        <v>12</v>
      </c>
      <c r="E3804" t="s">
        <v>10</v>
      </c>
      <c r="F3804">
        <v>770</v>
      </c>
      <c r="G3804">
        <v>771</v>
      </c>
    </row>
    <row r="3805" spans="1:7" x14ac:dyDescent="0.25">
      <c r="A3805">
        <v>3803</v>
      </c>
      <c r="B3805" t="s">
        <v>138</v>
      </c>
      <c r="C3805" t="s">
        <v>141</v>
      </c>
      <c r="D3805" t="s">
        <v>13</v>
      </c>
      <c r="E3805" t="s">
        <v>9</v>
      </c>
      <c r="F3805">
        <v>9</v>
      </c>
      <c r="G3805">
        <v>15</v>
      </c>
    </row>
    <row r="3806" spans="1:7" x14ac:dyDescent="0.25">
      <c r="A3806">
        <v>3804</v>
      </c>
      <c r="B3806" t="s">
        <v>138</v>
      </c>
      <c r="C3806" t="s">
        <v>141</v>
      </c>
      <c r="D3806" t="s">
        <v>13</v>
      </c>
      <c r="E3806" t="s">
        <v>9</v>
      </c>
      <c r="F3806">
        <v>200</v>
      </c>
      <c r="G3806">
        <v>205</v>
      </c>
    </row>
    <row r="3807" spans="1:7" x14ac:dyDescent="0.25">
      <c r="A3807">
        <v>3805</v>
      </c>
      <c r="B3807" t="s">
        <v>138</v>
      </c>
      <c r="C3807" t="s">
        <v>141</v>
      </c>
      <c r="D3807" t="s">
        <v>13</v>
      </c>
      <c r="E3807" t="s">
        <v>9</v>
      </c>
      <c r="F3807">
        <v>381</v>
      </c>
      <c r="G3807">
        <v>383</v>
      </c>
    </row>
    <row r="3808" spans="1:7" x14ac:dyDescent="0.25">
      <c r="A3808">
        <v>3806</v>
      </c>
      <c r="B3808" t="s">
        <v>138</v>
      </c>
      <c r="C3808" t="s">
        <v>141</v>
      </c>
      <c r="D3808" t="s">
        <v>13</v>
      </c>
      <c r="E3808" t="s">
        <v>9</v>
      </c>
      <c r="F3808">
        <v>562</v>
      </c>
      <c r="G3808">
        <v>565</v>
      </c>
    </row>
    <row r="3809" spans="1:7" x14ac:dyDescent="0.25">
      <c r="A3809">
        <v>3807</v>
      </c>
      <c r="B3809" t="s">
        <v>138</v>
      </c>
      <c r="C3809" t="s">
        <v>141</v>
      </c>
      <c r="D3809" t="s">
        <v>13</v>
      </c>
      <c r="E3809" t="s">
        <v>9</v>
      </c>
      <c r="F3809">
        <v>743</v>
      </c>
      <c r="G3809">
        <v>749</v>
      </c>
    </row>
    <row r="3810" spans="1:7" x14ac:dyDescent="0.25">
      <c r="A3810">
        <v>3808</v>
      </c>
      <c r="B3810" t="s">
        <v>138</v>
      </c>
      <c r="C3810" t="s">
        <v>141</v>
      </c>
      <c r="D3810" t="s">
        <v>13</v>
      </c>
      <c r="E3810" t="s">
        <v>10</v>
      </c>
      <c r="F3810">
        <v>132</v>
      </c>
      <c r="G3810">
        <v>133</v>
      </c>
    </row>
    <row r="3811" spans="1:7" x14ac:dyDescent="0.25">
      <c r="A3811">
        <v>3809</v>
      </c>
      <c r="B3811" t="s">
        <v>138</v>
      </c>
      <c r="C3811" t="s">
        <v>141</v>
      </c>
      <c r="D3811" t="s">
        <v>13</v>
      </c>
      <c r="E3811" t="s">
        <v>10</v>
      </c>
      <c r="F3811">
        <v>316</v>
      </c>
      <c r="G3811">
        <v>318</v>
      </c>
    </row>
    <row r="3812" spans="1:7" x14ac:dyDescent="0.25">
      <c r="A3812">
        <v>3810</v>
      </c>
      <c r="B3812" t="s">
        <v>138</v>
      </c>
      <c r="C3812" t="s">
        <v>141</v>
      </c>
      <c r="D3812" t="s">
        <v>13</v>
      </c>
      <c r="E3812" t="s">
        <v>10</v>
      </c>
      <c r="F3812">
        <v>496</v>
      </c>
      <c r="G3812">
        <v>498</v>
      </c>
    </row>
    <row r="3813" spans="1:7" x14ac:dyDescent="0.25">
      <c r="A3813">
        <v>3811</v>
      </c>
      <c r="B3813" t="s">
        <v>138</v>
      </c>
      <c r="C3813" t="s">
        <v>141</v>
      </c>
      <c r="D3813" t="s">
        <v>13</v>
      </c>
      <c r="E3813" t="s">
        <v>10</v>
      </c>
      <c r="F3813">
        <v>677</v>
      </c>
      <c r="G3813">
        <v>678</v>
      </c>
    </row>
    <row r="3814" spans="1:7" x14ac:dyDescent="0.25">
      <c r="A3814">
        <v>3812</v>
      </c>
      <c r="B3814" t="s">
        <v>138</v>
      </c>
      <c r="C3814" t="s">
        <v>142</v>
      </c>
      <c r="D3814" t="s">
        <v>8</v>
      </c>
      <c r="E3814" t="s">
        <v>9</v>
      </c>
      <c r="F3814">
        <v>127</v>
      </c>
      <c r="G3814">
        <v>128</v>
      </c>
    </row>
    <row r="3815" spans="1:7" x14ac:dyDescent="0.25">
      <c r="A3815">
        <v>3813</v>
      </c>
      <c r="B3815" t="s">
        <v>138</v>
      </c>
      <c r="C3815" t="s">
        <v>142</v>
      </c>
      <c r="D3815" t="s">
        <v>8</v>
      </c>
      <c r="E3815" t="s">
        <v>9</v>
      </c>
      <c r="F3815">
        <v>315</v>
      </c>
      <c r="G3815">
        <v>315</v>
      </c>
    </row>
    <row r="3816" spans="1:7" x14ac:dyDescent="0.25">
      <c r="A3816">
        <v>3814</v>
      </c>
      <c r="B3816" t="s">
        <v>138</v>
      </c>
      <c r="C3816" t="s">
        <v>142</v>
      </c>
      <c r="D3816" t="s">
        <v>8</v>
      </c>
      <c r="E3816" t="s">
        <v>9</v>
      </c>
      <c r="F3816">
        <v>519</v>
      </c>
      <c r="G3816">
        <v>517</v>
      </c>
    </row>
    <row r="3817" spans="1:7" x14ac:dyDescent="0.25">
      <c r="A3817">
        <v>3815</v>
      </c>
      <c r="B3817" t="s">
        <v>138</v>
      </c>
      <c r="C3817" t="s">
        <v>142</v>
      </c>
      <c r="D3817" t="s">
        <v>8</v>
      </c>
      <c r="E3817" t="s">
        <v>9</v>
      </c>
      <c r="F3817">
        <v>708</v>
      </c>
      <c r="G3817">
        <v>710</v>
      </c>
    </row>
    <row r="3818" spans="1:7" x14ac:dyDescent="0.25">
      <c r="A3818">
        <v>3816</v>
      </c>
      <c r="B3818" t="s">
        <v>138</v>
      </c>
      <c r="C3818" t="s">
        <v>142</v>
      </c>
      <c r="D3818" t="s">
        <v>8</v>
      </c>
      <c r="E3818" t="s">
        <v>10</v>
      </c>
      <c r="F3818">
        <v>57</v>
      </c>
      <c r="G3818">
        <v>58</v>
      </c>
    </row>
    <row r="3819" spans="1:7" x14ac:dyDescent="0.25">
      <c r="A3819">
        <v>3817</v>
      </c>
      <c r="B3819" t="s">
        <v>138</v>
      </c>
      <c r="C3819" t="s">
        <v>142</v>
      </c>
      <c r="D3819" t="s">
        <v>8</v>
      </c>
      <c r="E3819" t="s">
        <v>10</v>
      </c>
      <c r="F3819">
        <v>247</v>
      </c>
      <c r="G3819">
        <v>246</v>
      </c>
    </row>
    <row r="3820" spans="1:7" x14ac:dyDescent="0.25">
      <c r="A3820">
        <v>3818</v>
      </c>
      <c r="B3820" t="s">
        <v>138</v>
      </c>
      <c r="C3820" t="s">
        <v>142</v>
      </c>
      <c r="D3820" t="s">
        <v>8</v>
      </c>
      <c r="E3820" t="s">
        <v>10</v>
      </c>
      <c r="F3820">
        <v>445</v>
      </c>
      <c r="G3820">
        <v>444</v>
      </c>
    </row>
    <row r="3821" spans="1:7" x14ac:dyDescent="0.25">
      <c r="A3821">
        <v>3819</v>
      </c>
      <c r="B3821" t="s">
        <v>138</v>
      </c>
      <c r="C3821" t="s">
        <v>142</v>
      </c>
      <c r="D3821" t="s">
        <v>8</v>
      </c>
      <c r="E3821" t="s">
        <v>10</v>
      </c>
      <c r="F3821">
        <v>645</v>
      </c>
      <c r="G3821">
        <v>645</v>
      </c>
    </row>
    <row r="3822" spans="1:7" x14ac:dyDescent="0.25">
      <c r="A3822">
        <v>3820</v>
      </c>
      <c r="B3822" t="s">
        <v>138</v>
      </c>
      <c r="C3822" t="s">
        <v>142</v>
      </c>
      <c r="D3822" t="s">
        <v>8</v>
      </c>
      <c r="E3822" t="s">
        <v>10</v>
      </c>
      <c r="F3822">
        <v>842</v>
      </c>
      <c r="G3822">
        <v>842</v>
      </c>
    </row>
    <row r="3823" spans="1:7" x14ac:dyDescent="0.25">
      <c r="A3823">
        <v>3821</v>
      </c>
      <c r="B3823" t="s">
        <v>138</v>
      </c>
      <c r="C3823" t="s">
        <v>142</v>
      </c>
      <c r="D3823" t="s">
        <v>11</v>
      </c>
      <c r="E3823" t="s">
        <v>9</v>
      </c>
      <c r="F3823">
        <v>33</v>
      </c>
      <c r="G3823">
        <v>33</v>
      </c>
    </row>
    <row r="3824" spans="1:7" x14ac:dyDescent="0.25">
      <c r="A3824">
        <v>3822</v>
      </c>
      <c r="B3824" t="s">
        <v>138</v>
      </c>
      <c r="C3824" t="s">
        <v>142</v>
      </c>
      <c r="D3824" t="s">
        <v>11</v>
      </c>
      <c r="E3824" t="s">
        <v>9</v>
      </c>
      <c r="F3824">
        <v>223</v>
      </c>
      <c r="G3824">
        <v>223</v>
      </c>
    </row>
    <row r="3825" spans="1:7" x14ac:dyDescent="0.25">
      <c r="A3825">
        <v>3823</v>
      </c>
      <c r="B3825" t="s">
        <v>138</v>
      </c>
      <c r="C3825" t="s">
        <v>142</v>
      </c>
      <c r="D3825" t="s">
        <v>11</v>
      </c>
      <c r="E3825" t="s">
        <v>9</v>
      </c>
      <c r="F3825">
        <v>417</v>
      </c>
      <c r="G3825">
        <v>418</v>
      </c>
    </row>
    <row r="3826" spans="1:7" x14ac:dyDescent="0.25">
      <c r="A3826">
        <v>3824</v>
      </c>
      <c r="B3826" t="s">
        <v>138</v>
      </c>
      <c r="C3826" t="s">
        <v>142</v>
      </c>
      <c r="D3826" t="s">
        <v>11</v>
      </c>
      <c r="E3826" t="s">
        <v>9</v>
      </c>
      <c r="F3826">
        <v>613</v>
      </c>
      <c r="G3826">
        <v>614</v>
      </c>
    </row>
    <row r="3827" spans="1:7" x14ac:dyDescent="0.25">
      <c r="A3827">
        <v>3825</v>
      </c>
      <c r="B3827" t="s">
        <v>138</v>
      </c>
      <c r="C3827" t="s">
        <v>142</v>
      </c>
      <c r="D3827" t="s">
        <v>11</v>
      </c>
      <c r="E3827" t="s">
        <v>9</v>
      </c>
      <c r="F3827">
        <v>813</v>
      </c>
      <c r="G3827">
        <v>814</v>
      </c>
    </row>
    <row r="3828" spans="1:7" x14ac:dyDescent="0.25">
      <c r="A3828">
        <v>3826</v>
      </c>
      <c r="B3828" t="s">
        <v>138</v>
      </c>
      <c r="C3828" t="s">
        <v>142</v>
      </c>
      <c r="D3828" t="s">
        <v>11</v>
      </c>
      <c r="E3828" t="s">
        <v>10</v>
      </c>
      <c r="F3828">
        <v>152</v>
      </c>
      <c r="G3828">
        <v>154</v>
      </c>
    </row>
    <row r="3829" spans="1:7" x14ac:dyDescent="0.25">
      <c r="A3829">
        <v>3827</v>
      </c>
      <c r="B3829" t="s">
        <v>138</v>
      </c>
      <c r="C3829" t="s">
        <v>142</v>
      </c>
      <c r="D3829" t="s">
        <v>11</v>
      </c>
      <c r="E3829" t="s">
        <v>10</v>
      </c>
      <c r="F3829">
        <v>345</v>
      </c>
      <c r="G3829">
        <v>346</v>
      </c>
    </row>
    <row r="3830" spans="1:7" x14ac:dyDescent="0.25">
      <c r="A3830">
        <v>3828</v>
      </c>
      <c r="B3830" t="s">
        <v>138</v>
      </c>
      <c r="C3830" t="s">
        <v>142</v>
      </c>
      <c r="D3830" t="s">
        <v>11</v>
      </c>
      <c r="E3830" t="s">
        <v>10</v>
      </c>
      <c r="F3830">
        <v>546</v>
      </c>
      <c r="G3830">
        <v>548</v>
      </c>
    </row>
    <row r="3831" spans="1:7" x14ac:dyDescent="0.25">
      <c r="A3831">
        <v>3829</v>
      </c>
      <c r="B3831" t="s">
        <v>138</v>
      </c>
      <c r="C3831" t="s">
        <v>142</v>
      </c>
      <c r="D3831" t="s">
        <v>11</v>
      </c>
      <c r="E3831" t="s">
        <v>10</v>
      </c>
      <c r="F3831">
        <v>743</v>
      </c>
      <c r="G3831">
        <v>743</v>
      </c>
    </row>
    <row r="3832" spans="1:7" x14ac:dyDescent="0.25">
      <c r="A3832">
        <v>3830</v>
      </c>
      <c r="B3832" t="s">
        <v>138</v>
      </c>
      <c r="C3832" t="s">
        <v>142</v>
      </c>
      <c r="D3832" t="s">
        <v>12</v>
      </c>
      <c r="E3832" t="s">
        <v>9</v>
      </c>
      <c r="F3832">
        <v>127</v>
      </c>
      <c r="G3832">
        <v>127</v>
      </c>
    </row>
    <row r="3833" spans="1:7" x14ac:dyDescent="0.25">
      <c r="A3833">
        <v>3831</v>
      </c>
      <c r="B3833" t="s">
        <v>138</v>
      </c>
      <c r="C3833" t="s">
        <v>142</v>
      </c>
      <c r="D3833" t="s">
        <v>12</v>
      </c>
      <c r="E3833" t="s">
        <v>9</v>
      </c>
      <c r="F3833">
        <v>315</v>
      </c>
      <c r="G3833">
        <v>314</v>
      </c>
    </row>
    <row r="3834" spans="1:7" x14ac:dyDescent="0.25">
      <c r="A3834">
        <v>3832</v>
      </c>
      <c r="B3834" t="s">
        <v>138</v>
      </c>
      <c r="C3834" t="s">
        <v>142</v>
      </c>
      <c r="D3834" t="s">
        <v>12</v>
      </c>
      <c r="E3834" t="s">
        <v>9</v>
      </c>
      <c r="F3834">
        <v>519</v>
      </c>
      <c r="G3834">
        <v>517</v>
      </c>
    </row>
    <row r="3835" spans="1:7" x14ac:dyDescent="0.25">
      <c r="A3835">
        <v>3833</v>
      </c>
      <c r="B3835" t="s">
        <v>138</v>
      </c>
      <c r="C3835" t="s">
        <v>142</v>
      </c>
      <c r="D3835" t="s">
        <v>12</v>
      </c>
      <c r="E3835" t="s">
        <v>9</v>
      </c>
      <c r="F3835">
        <v>708</v>
      </c>
      <c r="G3835">
        <v>711</v>
      </c>
    </row>
    <row r="3836" spans="1:7" x14ac:dyDescent="0.25">
      <c r="A3836">
        <v>3834</v>
      </c>
      <c r="B3836" t="s">
        <v>138</v>
      </c>
      <c r="C3836" t="s">
        <v>142</v>
      </c>
      <c r="D3836" t="s">
        <v>12</v>
      </c>
      <c r="E3836" t="s">
        <v>10</v>
      </c>
      <c r="F3836">
        <v>57</v>
      </c>
      <c r="G3836">
        <v>57</v>
      </c>
    </row>
    <row r="3837" spans="1:7" x14ac:dyDescent="0.25">
      <c r="A3837">
        <v>3835</v>
      </c>
      <c r="B3837" t="s">
        <v>138</v>
      </c>
      <c r="C3837" t="s">
        <v>142</v>
      </c>
      <c r="D3837" t="s">
        <v>12</v>
      </c>
      <c r="E3837" t="s">
        <v>10</v>
      </c>
      <c r="F3837">
        <v>247</v>
      </c>
      <c r="G3837">
        <v>247</v>
      </c>
    </row>
    <row r="3838" spans="1:7" x14ac:dyDescent="0.25">
      <c r="A3838">
        <v>3836</v>
      </c>
      <c r="B3838" t="s">
        <v>138</v>
      </c>
      <c r="C3838" t="s">
        <v>142</v>
      </c>
      <c r="D3838" t="s">
        <v>12</v>
      </c>
      <c r="E3838" t="s">
        <v>10</v>
      </c>
      <c r="F3838">
        <v>445</v>
      </c>
      <c r="G3838">
        <v>445</v>
      </c>
    </row>
    <row r="3839" spans="1:7" x14ac:dyDescent="0.25">
      <c r="A3839">
        <v>3837</v>
      </c>
      <c r="B3839" t="s">
        <v>138</v>
      </c>
      <c r="C3839" t="s">
        <v>142</v>
      </c>
      <c r="D3839" t="s">
        <v>12</v>
      </c>
      <c r="E3839" t="s">
        <v>10</v>
      </c>
      <c r="F3839">
        <v>645</v>
      </c>
      <c r="G3839">
        <v>645</v>
      </c>
    </row>
    <row r="3840" spans="1:7" x14ac:dyDescent="0.25">
      <c r="A3840">
        <v>3838</v>
      </c>
      <c r="B3840" t="s">
        <v>138</v>
      </c>
      <c r="C3840" t="s">
        <v>142</v>
      </c>
      <c r="D3840" t="s">
        <v>12</v>
      </c>
      <c r="E3840" t="s">
        <v>10</v>
      </c>
      <c r="F3840">
        <v>842</v>
      </c>
      <c r="G3840">
        <v>842</v>
      </c>
    </row>
    <row r="3841" spans="1:7" x14ac:dyDescent="0.25">
      <c r="A3841">
        <v>3839</v>
      </c>
      <c r="B3841" t="s">
        <v>138</v>
      </c>
      <c r="C3841" t="s">
        <v>142</v>
      </c>
      <c r="D3841" t="s">
        <v>13</v>
      </c>
      <c r="E3841" t="s">
        <v>9</v>
      </c>
      <c r="F3841">
        <v>33</v>
      </c>
      <c r="G3841">
        <v>35</v>
      </c>
    </row>
    <row r="3842" spans="1:7" x14ac:dyDescent="0.25">
      <c r="A3842">
        <v>3840</v>
      </c>
      <c r="B3842" t="s">
        <v>138</v>
      </c>
      <c r="C3842" t="s">
        <v>142</v>
      </c>
      <c r="D3842" t="s">
        <v>13</v>
      </c>
      <c r="E3842" t="s">
        <v>9</v>
      </c>
      <c r="F3842">
        <v>223</v>
      </c>
      <c r="G3842">
        <v>224</v>
      </c>
    </row>
    <row r="3843" spans="1:7" x14ac:dyDescent="0.25">
      <c r="A3843">
        <v>3841</v>
      </c>
      <c r="B3843" t="s">
        <v>138</v>
      </c>
      <c r="C3843" t="s">
        <v>142</v>
      </c>
      <c r="D3843" t="s">
        <v>13</v>
      </c>
      <c r="E3843" t="s">
        <v>9</v>
      </c>
      <c r="F3843">
        <v>417</v>
      </c>
      <c r="G3843">
        <v>418</v>
      </c>
    </row>
    <row r="3844" spans="1:7" x14ac:dyDescent="0.25">
      <c r="A3844">
        <v>3842</v>
      </c>
      <c r="B3844" t="s">
        <v>138</v>
      </c>
      <c r="C3844" t="s">
        <v>142</v>
      </c>
      <c r="D3844" t="s">
        <v>13</v>
      </c>
      <c r="E3844" t="s">
        <v>9</v>
      </c>
      <c r="F3844">
        <v>613</v>
      </c>
      <c r="G3844">
        <v>616</v>
      </c>
    </row>
    <row r="3845" spans="1:7" x14ac:dyDescent="0.25">
      <c r="A3845">
        <v>3843</v>
      </c>
      <c r="B3845" t="s">
        <v>138</v>
      </c>
      <c r="C3845" t="s">
        <v>142</v>
      </c>
      <c r="D3845" t="s">
        <v>13</v>
      </c>
      <c r="E3845" t="s">
        <v>9</v>
      </c>
      <c r="F3845">
        <v>813</v>
      </c>
      <c r="G3845">
        <v>815</v>
      </c>
    </row>
    <row r="3846" spans="1:7" x14ac:dyDescent="0.25">
      <c r="A3846">
        <v>3844</v>
      </c>
      <c r="B3846" t="s">
        <v>138</v>
      </c>
      <c r="C3846" t="s">
        <v>142</v>
      </c>
      <c r="D3846" t="s">
        <v>13</v>
      </c>
      <c r="E3846" t="s">
        <v>10</v>
      </c>
      <c r="F3846">
        <v>152</v>
      </c>
      <c r="G3846">
        <v>151</v>
      </c>
    </row>
    <row r="3847" spans="1:7" x14ac:dyDescent="0.25">
      <c r="A3847">
        <v>3845</v>
      </c>
      <c r="B3847" t="s">
        <v>138</v>
      </c>
      <c r="C3847" t="s">
        <v>142</v>
      </c>
      <c r="D3847" t="s">
        <v>13</v>
      </c>
      <c r="E3847" t="s">
        <v>10</v>
      </c>
      <c r="F3847">
        <v>345</v>
      </c>
      <c r="G3847">
        <v>343</v>
      </c>
    </row>
    <row r="3848" spans="1:7" x14ac:dyDescent="0.25">
      <c r="A3848">
        <v>3846</v>
      </c>
      <c r="B3848" t="s">
        <v>138</v>
      </c>
      <c r="C3848" t="s">
        <v>142</v>
      </c>
      <c r="D3848" t="s">
        <v>13</v>
      </c>
      <c r="E3848" t="s">
        <v>10</v>
      </c>
      <c r="F3848">
        <v>546</v>
      </c>
      <c r="G3848">
        <v>545</v>
      </c>
    </row>
    <row r="3849" spans="1:7" x14ac:dyDescent="0.25">
      <c r="A3849">
        <v>3847</v>
      </c>
      <c r="B3849" t="s">
        <v>138</v>
      </c>
      <c r="C3849" t="s">
        <v>142</v>
      </c>
      <c r="D3849" t="s">
        <v>13</v>
      </c>
      <c r="E3849" t="s">
        <v>10</v>
      </c>
      <c r="F3849">
        <v>743</v>
      </c>
      <c r="G3849">
        <v>743</v>
      </c>
    </row>
    <row r="3850" spans="1:7" x14ac:dyDescent="0.25">
      <c r="A3850">
        <v>3848</v>
      </c>
      <c r="B3850" t="s">
        <v>138</v>
      </c>
      <c r="C3850" t="s">
        <v>143</v>
      </c>
      <c r="D3850" t="s">
        <v>8</v>
      </c>
      <c r="E3850" t="s">
        <v>9</v>
      </c>
      <c r="F3850">
        <v>33</v>
      </c>
      <c r="G3850">
        <v>33</v>
      </c>
    </row>
    <row r="3851" spans="1:7" x14ac:dyDescent="0.25">
      <c r="A3851">
        <v>3849</v>
      </c>
      <c r="B3851" t="s">
        <v>138</v>
      </c>
      <c r="C3851" t="s">
        <v>143</v>
      </c>
      <c r="D3851" t="s">
        <v>8</v>
      </c>
      <c r="E3851" t="s">
        <v>9</v>
      </c>
      <c r="F3851">
        <v>254</v>
      </c>
      <c r="G3851">
        <v>255</v>
      </c>
    </row>
    <row r="3852" spans="1:7" x14ac:dyDescent="0.25">
      <c r="A3852">
        <v>3850</v>
      </c>
      <c r="B3852" t="s">
        <v>138</v>
      </c>
      <c r="C3852" t="s">
        <v>143</v>
      </c>
      <c r="D3852" t="s">
        <v>8</v>
      </c>
      <c r="E3852" t="s">
        <v>9</v>
      </c>
      <c r="F3852">
        <v>473</v>
      </c>
      <c r="G3852">
        <v>474</v>
      </c>
    </row>
    <row r="3853" spans="1:7" x14ac:dyDescent="0.25">
      <c r="A3853">
        <v>3851</v>
      </c>
      <c r="B3853" t="s">
        <v>138</v>
      </c>
      <c r="C3853" t="s">
        <v>143</v>
      </c>
      <c r="D3853" t="s">
        <v>8</v>
      </c>
      <c r="E3853" t="s">
        <v>9</v>
      </c>
      <c r="F3853">
        <v>688</v>
      </c>
      <c r="G3853">
        <v>688</v>
      </c>
    </row>
    <row r="3854" spans="1:7" x14ac:dyDescent="0.25">
      <c r="A3854">
        <v>3852</v>
      </c>
      <c r="B3854" t="s">
        <v>138</v>
      </c>
      <c r="C3854" t="s">
        <v>143</v>
      </c>
      <c r="D3854" t="s">
        <v>8</v>
      </c>
      <c r="E3854" t="s">
        <v>9</v>
      </c>
      <c r="F3854">
        <v>900</v>
      </c>
      <c r="G3854">
        <v>900</v>
      </c>
    </row>
    <row r="3855" spans="1:7" x14ac:dyDescent="0.25">
      <c r="A3855">
        <v>3853</v>
      </c>
      <c r="B3855" t="s">
        <v>138</v>
      </c>
      <c r="C3855" t="s">
        <v>143</v>
      </c>
      <c r="D3855" t="s">
        <v>8</v>
      </c>
      <c r="E3855" t="s">
        <v>9</v>
      </c>
      <c r="F3855">
        <v>1120</v>
      </c>
      <c r="G3855">
        <v>1117</v>
      </c>
    </row>
    <row r="3856" spans="1:7" x14ac:dyDescent="0.25">
      <c r="A3856">
        <v>3854</v>
      </c>
      <c r="B3856" t="s">
        <v>138</v>
      </c>
      <c r="C3856" t="s">
        <v>143</v>
      </c>
      <c r="D3856" t="s">
        <v>8</v>
      </c>
      <c r="E3856" t="s">
        <v>10</v>
      </c>
      <c r="F3856">
        <v>181</v>
      </c>
      <c r="G3856">
        <v>181</v>
      </c>
    </row>
    <row r="3857" spans="1:7" x14ac:dyDescent="0.25">
      <c r="A3857">
        <v>3855</v>
      </c>
      <c r="B3857" t="s">
        <v>138</v>
      </c>
      <c r="C3857" t="s">
        <v>143</v>
      </c>
      <c r="D3857" t="s">
        <v>8</v>
      </c>
      <c r="E3857" t="s">
        <v>10</v>
      </c>
      <c r="F3857">
        <v>403</v>
      </c>
      <c r="G3857">
        <v>403</v>
      </c>
    </row>
    <row r="3858" spans="1:7" x14ac:dyDescent="0.25">
      <c r="A3858">
        <v>3856</v>
      </c>
      <c r="B3858" t="s">
        <v>138</v>
      </c>
      <c r="C3858" t="s">
        <v>143</v>
      </c>
      <c r="D3858" t="s">
        <v>8</v>
      </c>
      <c r="E3858" t="s">
        <v>10</v>
      </c>
      <c r="F3858">
        <v>618</v>
      </c>
      <c r="G3858">
        <v>619</v>
      </c>
    </row>
    <row r="3859" spans="1:7" x14ac:dyDescent="0.25">
      <c r="A3859">
        <v>3857</v>
      </c>
      <c r="B3859" t="s">
        <v>138</v>
      </c>
      <c r="C3859" t="s">
        <v>143</v>
      </c>
      <c r="D3859" t="s">
        <v>8</v>
      </c>
      <c r="E3859" t="s">
        <v>10</v>
      </c>
      <c r="F3859">
        <v>832</v>
      </c>
      <c r="G3859">
        <v>832</v>
      </c>
    </row>
    <row r="3860" spans="1:7" x14ac:dyDescent="0.25">
      <c r="A3860">
        <v>3858</v>
      </c>
      <c r="B3860" t="s">
        <v>138</v>
      </c>
      <c r="C3860" t="s">
        <v>143</v>
      </c>
      <c r="D3860" t="s">
        <v>8</v>
      </c>
      <c r="E3860" t="s">
        <v>10</v>
      </c>
      <c r="F3860">
        <v>1046</v>
      </c>
      <c r="G3860">
        <v>1047</v>
      </c>
    </row>
    <row r="3861" spans="1:7" x14ac:dyDescent="0.25">
      <c r="A3861">
        <v>3859</v>
      </c>
      <c r="B3861" t="s">
        <v>138</v>
      </c>
      <c r="C3861" t="s">
        <v>143</v>
      </c>
      <c r="D3861" t="s">
        <v>11</v>
      </c>
      <c r="E3861" t="s">
        <v>9</v>
      </c>
      <c r="F3861">
        <v>147</v>
      </c>
      <c r="G3861">
        <v>148</v>
      </c>
    </row>
    <row r="3862" spans="1:7" x14ac:dyDescent="0.25">
      <c r="A3862">
        <v>3860</v>
      </c>
      <c r="B3862" t="s">
        <v>138</v>
      </c>
      <c r="C3862" t="s">
        <v>143</v>
      </c>
      <c r="D3862" t="s">
        <v>11</v>
      </c>
      <c r="E3862" t="s">
        <v>9</v>
      </c>
      <c r="F3862">
        <v>371</v>
      </c>
      <c r="G3862">
        <v>371</v>
      </c>
    </row>
    <row r="3863" spans="1:7" x14ac:dyDescent="0.25">
      <c r="A3863">
        <v>3861</v>
      </c>
      <c r="B3863" t="s">
        <v>138</v>
      </c>
      <c r="C3863" t="s">
        <v>143</v>
      </c>
      <c r="D3863" t="s">
        <v>11</v>
      </c>
      <c r="E3863" t="s">
        <v>9</v>
      </c>
      <c r="F3863">
        <v>584</v>
      </c>
      <c r="G3863">
        <v>587</v>
      </c>
    </row>
    <row r="3864" spans="1:7" x14ac:dyDescent="0.25">
      <c r="A3864">
        <v>3862</v>
      </c>
      <c r="B3864" t="s">
        <v>138</v>
      </c>
      <c r="C3864" t="s">
        <v>143</v>
      </c>
      <c r="D3864" t="s">
        <v>11</v>
      </c>
      <c r="E3864" t="s">
        <v>9</v>
      </c>
      <c r="F3864">
        <v>798</v>
      </c>
      <c r="G3864">
        <v>800</v>
      </c>
    </row>
    <row r="3865" spans="1:7" x14ac:dyDescent="0.25">
      <c r="A3865">
        <v>3863</v>
      </c>
      <c r="B3865" t="s">
        <v>138</v>
      </c>
      <c r="C3865" t="s">
        <v>143</v>
      </c>
      <c r="D3865" t="s">
        <v>11</v>
      </c>
      <c r="E3865" t="s">
        <v>9</v>
      </c>
      <c r="F3865">
        <v>1011</v>
      </c>
      <c r="G3865">
        <v>1010</v>
      </c>
    </row>
    <row r="3866" spans="1:7" x14ac:dyDescent="0.25">
      <c r="A3866">
        <v>3864</v>
      </c>
      <c r="B3866" t="s">
        <v>138</v>
      </c>
      <c r="C3866" t="s">
        <v>143</v>
      </c>
      <c r="D3866" t="s">
        <v>11</v>
      </c>
      <c r="E3866" t="s">
        <v>10</v>
      </c>
      <c r="F3866">
        <v>70</v>
      </c>
      <c r="G3866">
        <v>71</v>
      </c>
    </row>
    <row r="3867" spans="1:7" x14ac:dyDescent="0.25">
      <c r="A3867">
        <v>3865</v>
      </c>
      <c r="B3867" t="s">
        <v>138</v>
      </c>
      <c r="C3867" t="s">
        <v>143</v>
      </c>
      <c r="D3867" t="s">
        <v>11</v>
      </c>
      <c r="E3867" t="s">
        <v>10</v>
      </c>
      <c r="F3867">
        <v>292</v>
      </c>
      <c r="G3867">
        <v>294</v>
      </c>
    </row>
    <row r="3868" spans="1:7" x14ac:dyDescent="0.25">
      <c r="A3868">
        <v>3866</v>
      </c>
      <c r="B3868" t="s">
        <v>138</v>
      </c>
      <c r="C3868" t="s">
        <v>143</v>
      </c>
      <c r="D3868" t="s">
        <v>11</v>
      </c>
      <c r="E3868" t="s">
        <v>10</v>
      </c>
      <c r="F3868">
        <v>509</v>
      </c>
      <c r="G3868">
        <v>512</v>
      </c>
    </row>
    <row r="3869" spans="1:7" x14ac:dyDescent="0.25">
      <c r="A3869">
        <v>3867</v>
      </c>
      <c r="B3869" t="s">
        <v>138</v>
      </c>
      <c r="C3869" t="s">
        <v>143</v>
      </c>
      <c r="D3869" t="s">
        <v>11</v>
      </c>
      <c r="E3869" t="s">
        <v>10</v>
      </c>
      <c r="F3869">
        <v>726</v>
      </c>
      <c r="G3869">
        <v>727</v>
      </c>
    </row>
    <row r="3870" spans="1:7" x14ac:dyDescent="0.25">
      <c r="A3870">
        <v>3868</v>
      </c>
      <c r="B3870" t="s">
        <v>138</v>
      </c>
      <c r="C3870" t="s">
        <v>143</v>
      </c>
      <c r="D3870" t="s">
        <v>11</v>
      </c>
      <c r="E3870" t="s">
        <v>10</v>
      </c>
      <c r="F3870">
        <v>937</v>
      </c>
      <c r="G3870">
        <v>938</v>
      </c>
    </row>
    <row r="3871" spans="1:7" x14ac:dyDescent="0.25">
      <c r="A3871">
        <v>3869</v>
      </c>
      <c r="B3871" t="s">
        <v>138</v>
      </c>
      <c r="C3871" t="s">
        <v>143</v>
      </c>
      <c r="D3871" t="s">
        <v>11</v>
      </c>
      <c r="E3871" t="s">
        <v>10</v>
      </c>
      <c r="F3871">
        <v>1154</v>
      </c>
      <c r="G3871">
        <v>1156</v>
      </c>
    </row>
    <row r="3872" spans="1:7" x14ac:dyDescent="0.25">
      <c r="A3872">
        <v>3870</v>
      </c>
      <c r="B3872" t="s">
        <v>138</v>
      </c>
      <c r="C3872" t="s">
        <v>143</v>
      </c>
      <c r="D3872" t="s">
        <v>12</v>
      </c>
      <c r="E3872" t="s">
        <v>9</v>
      </c>
      <c r="F3872">
        <v>33</v>
      </c>
      <c r="G3872">
        <v>34</v>
      </c>
    </row>
    <row r="3873" spans="1:7" x14ac:dyDescent="0.25">
      <c r="A3873">
        <v>3871</v>
      </c>
      <c r="B3873" t="s">
        <v>138</v>
      </c>
      <c r="C3873" t="s">
        <v>143</v>
      </c>
      <c r="D3873" t="s">
        <v>12</v>
      </c>
      <c r="E3873" t="s">
        <v>9</v>
      </c>
      <c r="F3873">
        <v>254</v>
      </c>
      <c r="G3873">
        <v>253</v>
      </c>
    </row>
    <row r="3874" spans="1:7" x14ac:dyDescent="0.25">
      <c r="A3874">
        <v>3872</v>
      </c>
      <c r="B3874" t="s">
        <v>138</v>
      </c>
      <c r="C3874" t="s">
        <v>143</v>
      </c>
      <c r="D3874" t="s">
        <v>12</v>
      </c>
      <c r="E3874" t="s">
        <v>9</v>
      </c>
      <c r="F3874">
        <v>473</v>
      </c>
      <c r="G3874">
        <v>472</v>
      </c>
    </row>
    <row r="3875" spans="1:7" x14ac:dyDescent="0.25">
      <c r="A3875">
        <v>3873</v>
      </c>
      <c r="B3875" t="s">
        <v>138</v>
      </c>
      <c r="C3875" t="s">
        <v>143</v>
      </c>
      <c r="D3875" t="s">
        <v>12</v>
      </c>
      <c r="E3875" t="s">
        <v>9</v>
      </c>
      <c r="F3875">
        <v>688</v>
      </c>
      <c r="G3875">
        <v>687</v>
      </c>
    </row>
    <row r="3876" spans="1:7" x14ac:dyDescent="0.25">
      <c r="A3876">
        <v>3874</v>
      </c>
      <c r="B3876" t="s">
        <v>138</v>
      </c>
      <c r="C3876" t="s">
        <v>143</v>
      </c>
      <c r="D3876" t="s">
        <v>12</v>
      </c>
      <c r="E3876" t="s">
        <v>9</v>
      </c>
      <c r="F3876">
        <v>900</v>
      </c>
      <c r="G3876">
        <v>898</v>
      </c>
    </row>
    <row r="3877" spans="1:7" x14ac:dyDescent="0.25">
      <c r="A3877">
        <v>3875</v>
      </c>
      <c r="B3877" t="s">
        <v>138</v>
      </c>
      <c r="C3877" t="s">
        <v>143</v>
      </c>
      <c r="D3877" t="s">
        <v>12</v>
      </c>
      <c r="E3877" t="s">
        <v>9</v>
      </c>
      <c r="F3877">
        <v>1120</v>
      </c>
      <c r="G3877">
        <v>1118</v>
      </c>
    </row>
    <row r="3878" spans="1:7" x14ac:dyDescent="0.25">
      <c r="A3878">
        <v>3876</v>
      </c>
      <c r="B3878" t="s">
        <v>138</v>
      </c>
      <c r="C3878" t="s">
        <v>143</v>
      </c>
      <c r="D3878" t="s">
        <v>12</v>
      </c>
      <c r="E3878" t="s">
        <v>10</v>
      </c>
      <c r="F3878">
        <v>181</v>
      </c>
      <c r="G3878">
        <v>180</v>
      </c>
    </row>
    <row r="3879" spans="1:7" x14ac:dyDescent="0.25">
      <c r="A3879">
        <v>3877</v>
      </c>
      <c r="B3879" t="s">
        <v>138</v>
      </c>
      <c r="C3879" t="s">
        <v>143</v>
      </c>
      <c r="D3879" t="s">
        <v>12</v>
      </c>
      <c r="E3879" t="s">
        <v>10</v>
      </c>
      <c r="F3879">
        <v>403</v>
      </c>
      <c r="G3879">
        <v>402</v>
      </c>
    </row>
    <row r="3880" spans="1:7" x14ac:dyDescent="0.25">
      <c r="A3880">
        <v>3878</v>
      </c>
      <c r="B3880" t="s">
        <v>138</v>
      </c>
      <c r="C3880" t="s">
        <v>143</v>
      </c>
      <c r="D3880" t="s">
        <v>12</v>
      </c>
      <c r="E3880" t="s">
        <v>10</v>
      </c>
      <c r="F3880">
        <v>618</v>
      </c>
      <c r="G3880">
        <v>618</v>
      </c>
    </row>
    <row r="3881" spans="1:7" x14ac:dyDescent="0.25">
      <c r="A3881">
        <v>3879</v>
      </c>
      <c r="B3881" t="s">
        <v>138</v>
      </c>
      <c r="C3881" t="s">
        <v>143</v>
      </c>
      <c r="D3881" t="s">
        <v>12</v>
      </c>
      <c r="E3881" t="s">
        <v>10</v>
      </c>
      <c r="F3881">
        <v>832</v>
      </c>
      <c r="G3881">
        <v>832</v>
      </c>
    </row>
    <row r="3882" spans="1:7" x14ac:dyDescent="0.25">
      <c r="A3882">
        <v>3880</v>
      </c>
      <c r="B3882" t="s">
        <v>138</v>
      </c>
      <c r="C3882" t="s">
        <v>143</v>
      </c>
      <c r="D3882" t="s">
        <v>12</v>
      </c>
      <c r="E3882" t="s">
        <v>10</v>
      </c>
      <c r="F3882">
        <v>1046</v>
      </c>
      <c r="G3882">
        <v>1046</v>
      </c>
    </row>
    <row r="3883" spans="1:7" x14ac:dyDescent="0.25">
      <c r="A3883">
        <v>3881</v>
      </c>
      <c r="B3883" t="s">
        <v>138</v>
      </c>
      <c r="C3883" t="s">
        <v>143</v>
      </c>
      <c r="D3883" t="s">
        <v>13</v>
      </c>
      <c r="E3883" t="s">
        <v>9</v>
      </c>
      <c r="F3883">
        <v>147</v>
      </c>
      <c r="G3883">
        <v>150</v>
      </c>
    </row>
    <row r="3884" spans="1:7" x14ac:dyDescent="0.25">
      <c r="A3884">
        <v>3882</v>
      </c>
      <c r="B3884" t="s">
        <v>138</v>
      </c>
      <c r="C3884" t="s">
        <v>143</v>
      </c>
      <c r="D3884" t="s">
        <v>13</v>
      </c>
      <c r="E3884" t="s">
        <v>9</v>
      </c>
      <c r="F3884">
        <v>371</v>
      </c>
      <c r="G3884">
        <v>375</v>
      </c>
    </row>
    <row r="3885" spans="1:7" x14ac:dyDescent="0.25">
      <c r="A3885">
        <v>3883</v>
      </c>
      <c r="B3885" t="s">
        <v>138</v>
      </c>
      <c r="C3885" t="s">
        <v>143</v>
      </c>
      <c r="D3885" t="s">
        <v>13</v>
      </c>
      <c r="E3885" t="s">
        <v>9</v>
      </c>
      <c r="F3885">
        <v>584</v>
      </c>
      <c r="G3885">
        <v>589</v>
      </c>
    </row>
    <row r="3886" spans="1:7" x14ac:dyDescent="0.25">
      <c r="A3886">
        <v>3884</v>
      </c>
      <c r="B3886" t="s">
        <v>138</v>
      </c>
      <c r="C3886" t="s">
        <v>143</v>
      </c>
      <c r="D3886" t="s">
        <v>13</v>
      </c>
      <c r="E3886" t="s">
        <v>9</v>
      </c>
      <c r="F3886">
        <v>798</v>
      </c>
      <c r="G3886">
        <v>802</v>
      </c>
    </row>
    <row r="3887" spans="1:7" x14ac:dyDescent="0.25">
      <c r="A3887">
        <v>3885</v>
      </c>
      <c r="B3887" t="s">
        <v>138</v>
      </c>
      <c r="C3887" t="s">
        <v>143</v>
      </c>
      <c r="D3887" t="s">
        <v>13</v>
      </c>
      <c r="E3887" t="s">
        <v>9</v>
      </c>
      <c r="F3887">
        <v>1011</v>
      </c>
      <c r="G3887">
        <v>1015</v>
      </c>
    </row>
    <row r="3888" spans="1:7" x14ac:dyDescent="0.25">
      <c r="A3888">
        <v>3886</v>
      </c>
      <c r="B3888" t="s">
        <v>138</v>
      </c>
      <c r="C3888" t="s">
        <v>143</v>
      </c>
      <c r="D3888" t="s">
        <v>13</v>
      </c>
      <c r="E3888" t="s">
        <v>10</v>
      </c>
      <c r="F3888">
        <v>70</v>
      </c>
      <c r="G3888">
        <v>70</v>
      </c>
    </row>
    <row r="3889" spans="1:7" x14ac:dyDescent="0.25">
      <c r="A3889">
        <v>3887</v>
      </c>
      <c r="B3889" t="s">
        <v>138</v>
      </c>
      <c r="C3889" t="s">
        <v>143</v>
      </c>
      <c r="D3889" t="s">
        <v>13</v>
      </c>
      <c r="E3889" t="s">
        <v>10</v>
      </c>
      <c r="F3889">
        <v>292</v>
      </c>
      <c r="G3889">
        <v>293</v>
      </c>
    </row>
    <row r="3890" spans="1:7" x14ac:dyDescent="0.25">
      <c r="A3890">
        <v>3888</v>
      </c>
      <c r="B3890" t="s">
        <v>138</v>
      </c>
      <c r="C3890" t="s">
        <v>143</v>
      </c>
      <c r="D3890" t="s">
        <v>13</v>
      </c>
      <c r="E3890" t="s">
        <v>10</v>
      </c>
      <c r="F3890">
        <v>509</v>
      </c>
      <c r="G3890">
        <v>510</v>
      </c>
    </row>
    <row r="3891" spans="1:7" x14ac:dyDescent="0.25">
      <c r="A3891">
        <v>3889</v>
      </c>
      <c r="B3891" t="s">
        <v>138</v>
      </c>
      <c r="C3891" t="s">
        <v>143</v>
      </c>
      <c r="D3891" t="s">
        <v>13</v>
      </c>
      <c r="E3891" t="s">
        <v>10</v>
      </c>
      <c r="F3891">
        <v>726</v>
      </c>
      <c r="G3891">
        <v>725</v>
      </c>
    </row>
    <row r="3892" spans="1:7" x14ac:dyDescent="0.25">
      <c r="A3892">
        <v>3890</v>
      </c>
      <c r="B3892" t="s">
        <v>138</v>
      </c>
      <c r="C3892" t="s">
        <v>143</v>
      </c>
      <c r="D3892" t="s">
        <v>13</v>
      </c>
      <c r="E3892" t="s">
        <v>10</v>
      </c>
      <c r="F3892">
        <v>937</v>
      </c>
      <c r="G3892">
        <v>938</v>
      </c>
    </row>
    <row r="3893" spans="1:7" x14ac:dyDescent="0.25">
      <c r="A3893">
        <v>3891</v>
      </c>
      <c r="B3893" t="s">
        <v>138</v>
      </c>
      <c r="C3893" t="s">
        <v>143</v>
      </c>
      <c r="D3893" t="s">
        <v>13</v>
      </c>
      <c r="E3893" t="s">
        <v>10</v>
      </c>
      <c r="F3893">
        <v>1154</v>
      </c>
      <c r="G3893">
        <v>1154</v>
      </c>
    </row>
    <row r="3894" spans="1:7" x14ac:dyDescent="0.25">
      <c r="A3894">
        <v>3892</v>
      </c>
      <c r="B3894" t="s">
        <v>138</v>
      </c>
      <c r="C3894" t="s">
        <v>144</v>
      </c>
      <c r="D3894" t="s">
        <v>8</v>
      </c>
      <c r="E3894" t="s">
        <v>9</v>
      </c>
      <c r="F3894">
        <v>142</v>
      </c>
      <c r="G3894">
        <v>140</v>
      </c>
    </row>
    <row r="3895" spans="1:7" x14ac:dyDescent="0.25">
      <c r="A3895">
        <v>3893</v>
      </c>
      <c r="B3895" t="s">
        <v>138</v>
      </c>
      <c r="C3895" t="s">
        <v>144</v>
      </c>
      <c r="D3895" t="s">
        <v>8</v>
      </c>
      <c r="E3895" t="s">
        <v>9</v>
      </c>
      <c r="F3895">
        <v>370</v>
      </c>
      <c r="G3895">
        <v>370</v>
      </c>
    </row>
    <row r="3896" spans="1:7" x14ac:dyDescent="0.25">
      <c r="A3896">
        <v>3894</v>
      </c>
      <c r="B3896" t="s">
        <v>138</v>
      </c>
      <c r="C3896" t="s">
        <v>144</v>
      </c>
      <c r="D3896" t="s">
        <v>8</v>
      </c>
      <c r="E3896" t="s">
        <v>9</v>
      </c>
      <c r="F3896">
        <v>594</v>
      </c>
      <c r="G3896">
        <v>590</v>
      </c>
    </row>
    <row r="3897" spans="1:7" x14ac:dyDescent="0.25">
      <c r="A3897">
        <v>3895</v>
      </c>
      <c r="B3897" t="s">
        <v>138</v>
      </c>
      <c r="C3897" t="s">
        <v>144</v>
      </c>
      <c r="D3897" t="s">
        <v>8</v>
      </c>
      <c r="E3897" t="s">
        <v>9</v>
      </c>
      <c r="F3897">
        <v>807</v>
      </c>
      <c r="G3897">
        <v>807</v>
      </c>
    </row>
    <row r="3898" spans="1:7" x14ac:dyDescent="0.25">
      <c r="A3898">
        <v>3896</v>
      </c>
      <c r="B3898" t="s">
        <v>138</v>
      </c>
      <c r="C3898" t="s">
        <v>144</v>
      </c>
      <c r="D3898" t="s">
        <v>8</v>
      </c>
      <c r="E3898" t="s">
        <v>9</v>
      </c>
      <c r="F3898">
        <v>1035</v>
      </c>
      <c r="G3898">
        <v>1034</v>
      </c>
    </row>
    <row r="3899" spans="1:7" x14ac:dyDescent="0.25">
      <c r="A3899">
        <v>3897</v>
      </c>
      <c r="B3899" t="s">
        <v>138</v>
      </c>
      <c r="C3899" t="s">
        <v>144</v>
      </c>
      <c r="D3899" t="s">
        <v>8</v>
      </c>
      <c r="E3899" t="s">
        <v>10</v>
      </c>
      <c r="F3899">
        <v>58</v>
      </c>
      <c r="G3899">
        <v>59</v>
      </c>
    </row>
    <row r="3900" spans="1:7" x14ac:dyDescent="0.25">
      <c r="A3900">
        <v>3898</v>
      </c>
      <c r="B3900" t="s">
        <v>138</v>
      </c>
      <c r="C3900" t="s">
        <v>144</v>
      </c>
      <c r="D3900" t="s">
        <v>8</v>
      </c>
      <c r="E3900" t="s">
        <v>10</v>
      </c>
      <c r="F3900">
        <v>292</v>
      </c>
      <c r="G3900">
        <v>292</v>
      </c>
    </row>
    <row r="3901" spans="1:7" x14ac:dyDescent="0.25">
      <c r="A3901">
        <v>3899</v>
      </c>
      <c r="B3901" t="s">
        <v>138</v>
      </c>
      <c r="C3901" t="s">
        <v>144</v>
      </c>
      <c r="D3901" t="s">
        <v>8</v>
      </c>
      <c r="E3901" t="s">
        <v>10</v>
      </c>
      <c r="F3901">
        <v>513</v>
      </c>
      <c r="G3901">
        <v>513</v>
      </c>
    </row>
    <row r="3902" spans="1:7" x14ac:dyDescent="0.25">
      <c r="A3902">
        <v>3900</v>
      </c>
      <c r="B3902" t="s">
        <v>138</v>
      </c>
      <c r="C3902" t="s">
        <v>144</v>
      </c>
      <c r="D3902" t="s">
        <v>8</v>
      </c>
      <c r="E3902" t="s">
        <v>10</v>
      </c>
      <c r="F3902">
        <v>735</v>
      </c>
      <c r="G3902">
        <v>735</v>
      </c>
    </row>
    <row r="3903" spans="1:7" x14ac:dyDescent="0.25">
      <c r="A3903">
        <v>3901</v>
      </c>
      <c r="B3903" t="s">
        <v>138</v>
      </c>
      <c r="C3903" t="s">
        <v>144</v>
      </c>
      <c r="D3903" t="s">
        <v>8</v>
      </c>
      <c r="E3903" t="s">
        <v>10</v>
      </c>
      <c r="F3903">
        <v>956</v>
      </c>
      <c r="G3903">
        <v>957</v>
      </c>
    </row>
    <row r="3904" spans="1:7" x14ac:dyDescent="0.25">
      <c r="A3904">
        <v>3902</v>
      </c>
      <c r="B3904" t="s">
        <v>138</v>
      </c>
      <c r="C3904" t="s">
        <v>144</v>
      </c>
      <c r="D3904" t="s">
        <v>8</v>
      </c>
      <c r="E3904" t="s">
        <v>10</v>
      </c>
      <c r="F3904">
        <v>1190</v>
      </c>
      <c r="G3904">
        <v>1190</v>
      </c>
    </row>
    <row r="3905" spans="1:7" x14ac:dyDescent="0.25">
      <c r="A3905">
        <v>3903</v>
      </c>
      <c r="B3905" t="s">
        <v>138</v>
      </c>
      <c r="C3905" t="s">
        <v>144</v>
      </c>
      <c r="D3905" t="s">
        <v>11</v>
      </c>
      <c r="E3905" t="s">
        <v>9</v>
      </c>
      <c r="F3905">
        <v>23</v>
      </c>
      <c r="G3905">
        <v>28</v>
      </c>
    </row>
    <row r="3906" spans="1:7" x14ac:dyDescent="0.25">
      <c r="A3906">
        <v>3904</v>
      </c>
      <c r="B3906" t="s">
        <v>138</v>
      </c>
      <c r="C3906" t="s">
        <v>144</v>
      </c>
      <c r="D3906" t="s">
        <v>11</v>
      </c>
      <c r="E3906" t="s">
        <v>9</v>
      </c>
      <c r="F3906">
        <v>258</v>
      </c>
      <c r="G3906">
        <v>259</v>
      </c>
    </row>
    <row r="3907" spans="1:7" x14ac:dyDescent="0.25">
      <c r="A3907">
        <v>3905</v>
      </c>
      <c r="B3907" t="s">
        <v>138</v>
      </c>
      <c r="C3907" t="s">
        <v>144</v>
      </c>
      <c r="D3907" t="s">
        <v>11</v>
      </c>
      <c r="E3907" t="s">
        <v>9</v>
      </c>
      <c r="F3907">
        <v>484</v>
      </c>
      <c r="G3907">
        <v>484</v>
      </c>
    </row>
    <row r="3908" spans="1:7" x14ac:dyDescent="0.25">
      <c r="A3908">
        <v>3906</v>
      </c>
      <c r="B3908" t="s">
        <v>138</v>
      </c>
      <c r="C3908" t="s">
        <v>144</v>
      </c>
      <c r="D3908" t="s">
        <v>11</v>
      </c>
      <c r="E3908" t="s">
        <v>9</v>
      </c>
      <c r="F3908">
        <v>701</v>
      </c>
      <c r="G3908">
        <v>703</v>
      </c>
    </row>
    <row r="3909" spans="1:7" x14ac:dyDescent="0.25">
      <c r="A3909">
        <v>3907</v>
      </c>
      <c r="B3909" t="s">
        <v>138</v>
      </c>
      <c r="C3909" t="s">
        <v>144</v>
      </c>
      <c r="D3909" t="s">
        <v>11</v>
      </c>
      <c r="E3909" t="s">
        <v>9</v>
      </c>
      <c r="F3909">
        <v>925</v>
      </c>
      <c r="G3909">
        <v>925</v>
      </c>
    </row>
    <row r="3910" spans="1:7" x14ac:dyDescent="0.25">
      <c r="A3910">
        <v>3908</v>
      </c>
      <c r="B3910" t="s">
        <v>138</v>
      </c>
      <c r="C3910" t="s">
        <v>144</v>
      </c>
      <c r="D3910" t="s">
        <v>11</v>
      </c>
      <c r="E3910" t="s">
        <v>9</v>
      </c>
      <c r="F3910">
        <v>1152</v>
      </c>
      <c r="G3910">
        <v>1154</v>
      </c>
    </row>
    <row r="3911" spans="1:7" x14ac:dyDescent="0.25">
      <c r="A3911">
        <v>3909</v>
      </c>
      <c r="B3911" t="s">
        <v>138</v>
      </c>
      <c r="C3911" t="s">
        <v>144</v>
      </c>
      <c r="D3911" t="s">
        <v>11</v>
      </c>
      <c r="E3911" t="s">
        <v>10</v>
      </c>
      <c r="F3911">
        <v>177</v>
      </c>
      <c r="G3911">
        <v>179</v>
      </c>
    </row>
    <row r="3912" spans="1:7" x14ac:dyDescent="0.25">
      <c r="A3912">
        <v>3910</v>
      </c>
      <c r="B3912" t="s">
        <v>138</v>
      </c>
      <c r="C3912" t="s">
        <v>144</v>
      </c>
      <c r="D3912" t="s">
        <v>11</v>
      </c>
      <c r="E3912" t="s">
        <v>10</v>
      </c>
      <c r="F3912">
        <v>404</v>
      </c>
      <c r="G3912">
        <v>406</v>
      </c>
    </row>
    <row r="3913" spans="1:7" x14ac:dyDescent="0.25">
      <c r="A3913">
        <v>3911</v>
      </c>
      <c r="B3913" t="s">
        <v>138</v>
      </c>
      <c r="C3913" t="s">
        <v>144</v>
      </c>
      <c r="D3913" t="s">
        <v>11</v>
      </c>
      <c r="E3913" t="s">
        <v>10</v>
      </c>
      <c r="F3913">
        <v>627</v>
      </c>
      <c r="G3913">
        <v>630</v>
      </c>
    </row>
    <row r="3914" spans="1:7" x14ac:dyDescent="0.25">
      <c r="A3914">
        <v>3912</v>
      </c>
      <c r="B3914" t="s">
        <v>138</v>
      </c>
      <c r="C3914" t="s">
        <v>144</v>
      </c>
      <c r="D3914" t="s">
        <v>11</v>
      </c>
      <c r="E3914" t="s">
        <v>10</v>
      </c>
      <c r="F3914">
        <v>846</v>
      </c>
      <c r="G3914">
        <v>845</v>
      </c>
    </row>
    <row r="3915" spans="1:7" x14ac:dyDescent="0.25">
      <c r="A3915">
        <v>3913</v>
      </c>
      <c r="B3915" t="s">
        <v>138</v>
      </c>
      <c r="C3915" t="s">
        <v>144</v>
      </c>
      <c r="D3915" t="s">
        <v>11</v>
      </c>
      <c r="E3915" t="s">
        <v>10</v>
      </c>
      <c r="F3915">
        <v>1078</v>
      </c>
      <c r="G3915">
        <v>1078</v>
      </c>
    </row>
    <row r="3916" spans="1:7" x14ac:dyDescent="0.25">
      <c r="A3916">
        <v>3914</v>
      </c>
      <c r="B3916" t="s">
        <v>138</v>
      </c>
      <c r="C3916" t="s">
        <v>144</v>
      </c>
      <c r="D3916" t="s">
        <v>12</v>
      </c>
      <c r="E3916" t="s">
        <v>9</v>
      </c>
      <c r="F3916">
        <v>142</v>
      </c>
      <c r="G3916">
        <v>139</v>
      </c>
    </row>
    <row r="3917" spans="1:7" x14ac:dyDescent="0.25">
      <c r="A3917">
        <v>3915</v>
      </c>
      <c r="B3917" t="s">
        <v>138</v>
      </c>
      <c r="C3917" t="s">
        <v>144</v>
      </c>
      <c r="D3917" t="s">
        <v>12</v>
      </c>
      <c r="E3917" t="s">
        <v>9</v>
      </c>
      <c r="F3917">
        <v>370</v>
      </c>
      <c r="G3917">
        <v>370</v>
      </c>
    </row>
    <row r="3918" spans="1:7" x14ac:dyDescent="0.25">
      <c r="A3918">
        <v>3916</v>
      </c>
      <c r="B3918" t="s">
        <v>138</v>
      </c>
      <c r="C3918" t="s">
        <v>144</v>
      </c>
      <c r="D3918" t="s">
        <v>12</v>
      </c>
      <c r="E3918" t="s">
        <v>9</v>
      </c>
      <c r="F3918">
        <v>594</v>
      </c>
      <c r="G3918">
        <v>593</v>
      </c>
    </row>
    <row r="3919" spans="1:7" x14ac:dyDescent="0.25">
      <c r="A3919">
        <v>3917</v>
      </c>
      <c r="B3919" t="s">
        <v>138</v>
      </c>
      <c r="C3919" t="s">
        <v>144</v>
      </c>
      <c r="D3919" t="s">
        <v>12</v>
      </c>
      <c r="E3919" t="s">
        <v>9</v>
      </c>
      <c r="F3919">
        <v>807</v>
      </c>
      <c r="G3919">
        <v>804</v>
      </c>
    </row>
    <row r="3920" spans="1:7" x14ac:dyDescent="0.25">
      <c r="A3920">
        <v>3918</v>
      </c>
      <c r="B3920" t="s">
        <v>138</v>
      </c>
      <c r="C3920" t="s">
        <v>144</v>
      </c>
      <c r="D3920" t="s">
        <v>12</v>
      </c>
      <c r="E3920" t="s">
        <v>9</v>
      </c>
      <c r="F3920">
        <v>1035</v>
      </c>
      <c r="G3920">
        <v>1038</v>
      </c>
    </row>
    <row r="3921" spans="1:7" x14ac:dyDescent="0.25">
      <c r="A3921">
        <v>3919</v>
      </c>
      <c r="B3921" t="s">
        <v>138</v>
      </c>
      <c r="C3921" t="s">
        <v>144</v>
      </c>
      <c r="D3921" t="s">
        <v>12</v>
      </c>
      <c r="E3921" t="s">
        <v>10</v>
      </c>
      <c r="F3921">
        <v>58</v>
      </c>
      <c r="G3921">
        <v>58</v>
      </c>
    </row>
    <row r="3922" spans="1:7" x14ac:dyDescent="0.25">
      <c r="A3922">
        <v>3920</v>
      </c>
      <c r="B3922" t="s">
        <v>138</v>
      </c>
      <c r="C3922" t="s">
        <v>144</v>
      </c>
      <c r="D3922" t="s">
        <v>12</v>
      </c>
      <c r="E3922" t="s">
        <v>10</v>
      </c>
      <c r="F3922">
        <v>292</v>
      </c>
      <c r="G3922">
        <v>292</v>
      </c>
    </row>
    <row r="3923" spans="1:7" x14ac:dyDescent="0.25">
      <c r="A3923">
        <v>3921</v>
      </c>
      <c r="B3923" t="s">
        <v>138</v>
      </c>
      <c r="C3923" t="s">
        <v>144</v>
      </c>
      <c r="D3923" t="s">
        <v>12</v>
      </c>
      <c r="E3923" t="s">
        <v>10</v>
      </c>
      <c r="F3923">
        <v>513</v>
      </c>
      <c r="G3923">
        <v>513</v>
      </c>
    </row>
    <row r="3924" spans="1:7" x14ac:dyDescent="0.25">
      <c r="A3924">
        <v>3922</v>
      </c>
      <c r="B3924" t="s">
        <v>138</v>
      </c>
      <c r="C3924" t="s">
        <v>144</v>
      </c>
      <c r="D3924" t="s">
        <v>12</v>
      </c>
      <c r="E3924" t="s">
        <v>10</v>
      </c>
      <c r="F3924">
        <v>735</v>
      </c>
      <c r="G3924">
        <v>737</v>
      </c>
    </row>
    <row r="3925" spans="1:7" x14ac:dyDescent="0.25">
      <c r="A3925">
        <v>3923</v>
      </c>
      <c r="B3925" t="s">
        <v>138</v>
      </c>
      <c r="C3925" t="s">
        <v>144</v>
      </c>
      <c r="D3925" t="s">
        <v>12</v>
      </c>
      <c r="E3925" t="s">
        <v>10</v>
      </c>
      <c r="F3925">
        <v>956</v>
      </c>
      <c r="G3925">
        <v>957</v>
      </c>
    </row>
    <row r="3926" spans="1:7" x14ac:dyDescent="0.25">
      <c r="A3926">
        <v>3924</v>
      </c>
      <c r="B3926" t="s">
        <v>138</v>
      </c>
      <c r="C3926" t="s">
        <v>144</v>
      </c>
      <c r="D3926" t="s">
        <v>12</v>
      </c>
      <c r="E3926" t="s">
        <v>10</v>
      </c>
      <c r="F3926">
        <v>1190</v>
      </c>
      <c r="G3926">
        <v>1189</v>
      </c>
    </row>
    <row r="3927" spans="1:7" x14ac:dyDescent="0.25">
      <c r="A3927">
        <v>3925</v>
      </c>
      <c r="B3927" t="s">
        <v>138</v>
      </c>
      <c r="C3927" t="s">
        <v>144</v>
      </c>
      <c r="D3927" t="s">
        <v>13</v>
      </c>
      <c r="E3927" t="s">
        <v>9</v>
      </c>
      <c r="F3927">
        <v>23</v>
      </c>
      <c r="G3927">
        <v>29</v>
      </c>
    </row>
    <row r="3928" spans="1:7" x14ac:dyDescent="0.25">
      <c r="A3928">
        <v>3926</v>
      </c>
      <c r="B3928" t="s">
        <v>138</v>
      </c>
      <c r="C3928" t="s">
        <v>144</v>
      </c>
      <c r="D3928" t="s">
        <v>13</v>
      </c>
      <c r="E3928" t="s">
        <v>9</v>
      </c>
      <c r="F3928">
        <v>258</v>
      </c>
      <c r="G3928">
        <v>259</v>
      </c>
    </row>
    <row r="3929" spans="1:7" x14ac:dyDescent="0.25">
      <c r="A3929">
        <v>3927</v>
      </c>
      <c r="B3929" t="s">
        <v>138</v>
      </c>
      <c r="C3929" t="s">
        <v>144</v>
      </c>
      <c r="D3929" t="s">
        <v>13</v>
      </c>
      <c r="E3929" t="s">
        <v>9</v>
      </c>
      <c r="F3929">
        <v>484</v>
      </c>
      <c r="G3929">
        <v>486</v>
      </c>
    </row>
    <row r="3930" spans="1:7" x14ac:dyDescent="0.25">
      <c r="A3930">
        <v>3928</v>
      </c>
      <c r="B3930" t="s">
        <v>138</v>
      </c>
      <c r="C3930" t="s">
        <v>144</v>
      </c>
      <c r="D3930" t="s">
        <v>13</v>
      </c>
      <c r="E3930" t="s">
        <v>9</v>
      </c>
      <c r="F3930">
        <v>701</v>
      </c>
      <c r="G3930">
        <v>703</v>
      </c>
    </row>
    <row r="3931" spans="1:7" x14ac:dyDescent="0.25">
      <c r="A3931">
        <v>3929</v>
      </c>
      <c r="B3931" t="s">
        <v>138</v>
      </c>
      <c r="C3931" t="s">
        <v>144</v>
      </c>
      <c r="D3931" t="s">
        <v>13</v>
      </c>
      <c r="E3931" t="s">
        <v>9</v>
      </c>
      <c r="F3931">
        <v>925</v>
      </c>
      <c r="G3931">
        <v>926</v>
      </c>
    </row>
    <row r="3932" spans="1:7" x14ac:dyDescent="0.25">
      <c r="A3932">
        <v>3930</v>
      </c>
      <c r="B3932" t="s">
        <v>138</v>
      </c>
      <c r="C3932" t="s">
        <v>144</v>
      </c>
      <c r="D3932" t="s">
        <v>13</v>
      </c>
      <c r="E3932" t="s">
        <v>9</v>
      </c>
      <c r="F3932">
        <v>1152</v>
      </c>
      <c r="G3932">
        <v>1158</v>
      </c>
    </row>
    <row r="3933" spans="1:7" x14ac:dyDescent="0.25">
      <c r="A3933">
        <v>3931</v>
      </c>
      <c r="B3933" t="s">
        <v>138</v>
      </c>
      <c r="C3933" t="s">
        <v>144</v>
      </c>
      <c r="D3933" t="s">
        <v>13</v>
      </c>
      <c r="E3933" t="s">
        <v>10</v>
      </c>
      <c r="F3933">
        <v>177</v>
      </c>
      <c r="G3933">
        <v>177</v>
      </c>
    </row>
    <row r="3934" spans="1:7" x14ac:dyDescent="0.25">
      <c r="A3934">
        <v>3932</v>
      </c>
      <c r="B3934" t="s">
        <v>138</v>
      </c>
      <c r="C3934" t="s">
        <v>144</v>
      </c>
      <c r="D3934" t="s">
        <v>13</v>
      </c>
      <c r="E3934" t="s">
        <v>10</v>
      </c>
      <c r="F3934">
        <v>404</v>
      </c>
      <c r="G3934">
        <v>404</v>
      </c>
    </row>
    <row r="3935" spans="1:7" x14ac:dyDescent="0.25">
      <c r="A3935">
        <v>3933</v>
      </c>
      <c r="B3935" t="s">
        <v>138</v>
      </c>
      <c r="C3935" t="s">
        <v>144</v>
      </c>
      <c r="D3935" t="s">
        <v>13</v>
      </c>
      <c r="E3935" t="s">
        <v>10</v>
      </c>
      <c r="F3935">
        <v>627</v>
      </c>
      <c r="G3935">
        <v>628</v>
      </c>
    </row>
    <row r="3936" spans="1:7" x14ac:dyDescent="0.25">
      <c r="A3936">
        <v>3934</v>
      </c>
      <c r="B3936" t="s">
        <v>138</v>
      </c>
      <c r="C3936" t="s">
        <v>144</v>
      </c>
      <c r="D3936" t="s">
        <v>13</v>
      </c>
      <c r="E3936" t="s">
        <v>10</v>
      </c>
      <c r="F3936">
        <v>846</v>
      </c>
      <c r="G3936">
        <v>845</v>
      </c>
    </row>
    <row r="3937" spans="1:7" x14ac:dyDescent="0.25">
      <c r="A3937">
        <v>3935</v>
      </c>
      <c r="B3937" t="s">
        <v>138</v>
      </c>
      <c r="C3937" t="s">
        <v>144</v>
      </c>
      <c r="D3937" t="s">
        <v>13</v>
      </c>
      <c r="E3937" t="s">
        <v>10</v>
      </c>
      <c r="F3937">
        <v>1078</v>
      </c>
      <c r="G3937">
        <v>1078</v>
      </c>
    </row>
    <row r="3938" spans="1:7" x14ac:dyDescent="0.25">
      <c r="A3938">
        <v>3936</v>
      </c>
      <c r="B3938" t="s">
        <v>145</v>
      </c>
      <c r="C3938" t="s">
        <v>146</v>
      </c>
      <c r="D3938" t="s">
        <v>8</v>
      </c>
      <c r="E3938" t="s">
        <v>9</v>
      </c>
      <c r="F3938">
        <v>33</v>
      </c>
      <c r="G3938">
        <v>33</v>
      </c>
    </row>
    <row r="3939" spans="1:7" x14ac:dyDescent="0.25">
      <c r="A3939">
        <v>3937</v>
      </c>
      <c r="B3939" t="s">
        <v>145</v>
      </c>
      <c r="C3939" t="s">
        <v>146</v>
      </c>
      <c r="D3939" t="s">
        <v>8</v>
      </c>
      <c r="E3939" t="s">
        <v>9</v>
      </c>
      <c r="F3939">
        <v>197</v>
      </c>
      <c r="G3939">
        <v>200</v>
      </c>
    </row>
    <row r="3940" spans="1:7" x14ac:dyDescent="0.25">
      <c r="A3940">
        <v>3938</v>
      </c>
      <c r="B3940" t="s">
        <v>145</v>
      </c>
      <c r="C3940" t="s">
        <v>146</v>
      </c>
      <c r="D3940" t="s">
        <v>8</v>
      </c>
      <c r="E3940" t="s">
        <v>9</v>
      </c>
      <c r="F3940">
        <v>365</v>
      </c>
      <c r="G3940">
        <v>368</v>
      </c>
    </row>
    <row r="3941" spans="1:7" x14ac:dyDescent="0.25">
      <c r="A3941">
        <v>3939</v>
      </c>
      <c r="B3941" t="s">
        <v>145</v>
      </c>
      <c r="C3941" t="s">
        <v>146</v>
      </c>
      <c r="D3941" t="s">
        <v>8</v>
      </c>
      <c r="E3941" t="s">
        <v>9</v>
      </c>
      <c r="F3941">
        <v>537</v>
      </c>
      <c r="G3941">
        <v>539</v>
      </c>
    </row>
    <row r="3942" spans="1:7" x14ac:dyDescent="0.25">
      <c r="A3942">
        <v>3940</v>
      </c>
      <c r="B3942" t="s">
        <v>145</v>
      </c>
      <c r="C3942" t="s">
        <v>146</v>
      </c>
      <c r="D3942" t="s">
        <v>8</v>
      </c>
      <c r="E3942" t="s">
        <v>9</v>
      </c>
      <c r="F3942">
        <v>706</v>
      </c>
      <c r="G3942">
        <v>717</v>
      </c>
    </row>
    <row r="3943" spans="1:7" x14ac:dyDescent="0.25">
      <c r="A3943">
        <v>3941</v>
      </c>
      <c r="B3943" t="s">
        <v>145</v>
      </c>
      <c r="C3943" t="s">
        <v>146</v>
      </c>
      <c r="D3943" t="s">
        <v>8</v>
      </c>
      <c r="E3943" t="s">
        <v>9</v>
      </c>
      <c r="F3943">
        <v>894</v>
      </c>
      <c r="G3943">
        <v>897</v>
      </c>
    </row>
    <row r="3944" spans="1:7" x14ac:dyDescent="0.25">
      <c r="A3944">
        <v>3942</v>
      </c>
      <c r="B3944" t="s">
        <v>145</v>
      </c>
      <c r="C3944" t="s">
        <v>146</v>
      </c>
      <c r="D3944" t="s">
        <v>8</v>
      </c>
      <c r="E3944" t="s">
        <v>10</v>
      </c>
      <c r="F3944">
        <v>140</v>
      </c>
      <c r="G3944">
        <v>138</v>
      </c>
    </row>
    <row r="3945" spans="1:7" x14ac:dyDescent="0.25">
      <c r="A3945">
        <v>3943</v>
      </c>
      <c r="B3945" t="s">
        <v>145</v>
      </c>
      <c r="C3945" t="s">
        <v>146</v>
      </c>
      <c r="D3945" t="s">
        <v>8</v>
      </c>
      <c r="E3945" t="s">
        <v>10</v>
      </c>
      <c r="F3945">
        <v>305</v>
      </c>
      <c r="G3945">
        <v>307</v>
      </c>
    </row>
    <row r="3946" spans="1:7" x14ac:dyDescent="0.25">
      <c r="A3946">
        <v>3944</v>
      </c>
      <c r="B3946" t="s">
        <v>145</v>
      </c>
      <c r="C3946" t="s">
        <v>146</v>
      </c>
      <c r="D3946" t="s">
        <v>8</v>
      </c>
      <c r="E3946" t="s">
        <v>10</v>
      </c>
      <c r="F3946">
        <v>477</v>
      </c>
      <c r="G3946">
        <v>474</v>
      </c>
    </row>
    <row r="3947" spans="1:7" x14ac:dyDescent="0.25">
      <c r="A3947">
        <v>3945</v>
      </c>
      <c r="B3947" t="s">
        <v>145</v>
      </c>
      <c r="C3947" t="s">
        <v>146</v>
      </c>
      <c r="D3947" t="s">
        <v>8</v>
      </c>
      <c r="E3947" t="s">
        <v>10</v>
      </c>
      <c r="F3947">
        <v>650</v>
      </c>
      <c r="G3947">
        <v>648</v>
      </c>
    </row>
    <row r="3948" spans="1:7" x14ac:dyDescent="0.25">
      <c r="A3948">
        <v>3946</v>
      </c>
      <c r="B3948" t="s">
        <v>145</v>
      </c>
      <c r="C3948" t="s">
        <v>146</v>
      </c>
      <c r="D3948" t="s">
        <v>8</v>
      </c>
      <c r="E3948" t="s">
        <v>10</v>
      </c>
      <c r="F3948">
        <v>837</v>
      </c>
      <c r="G3948">
        <v>838</v>
      </c>
    </row>
    <row r="3949" spans="1:7" x14ac:dyDescent="0.25">
      <c r="A3949">
        <v>3947</v>
      </c>
      <c r="B3949" t="s">
        <v>145</v>
      </c>
      <c r="C3949" t="s">
        <v>146</v>
      </c>
      <c r="D3949" t="s">
        <v>11</v>
      </c>
      <c r="E3949" t="s">
        <v>9</v>
      </c>
      <c r="F3949">
        <v>107</v>
      </c>
    </row>
    <row r="3950" spans="1:7" x14ac:dyDescent="0.25">
      <c r="A3950">
        <v>3948</v>
      </c>
      <c r="B3950" t="s">
        <v>145</v>
      </c>
      <c r="C3950" t="s">
        <v>146</v>
      </c>
      <c r="D3950" t="s">
        <v>11</v>
      </c>
      <c r="E3950" t="s">
        <v>9</v>
      </c>
      <c r="F3950">
        <v>278</v>
      </c>
      <c r="G3950">
        <v>284</v>
      </c>
    </row>
    <row r="3951" spans="1:7" x14ac:dyDescent="0.25">
      <c r="A3951">
        <v>3949</v>
      </c>
      <c r="B3951" t="s">
        <v>145</v>
      </c>
      <c r="C3951" t="s">
        <v>146</v>
      </c>
      <c r="D3951" t="s">
        <v>11</v>
      </c>
      <c r="E3951" t="s">
        <v>9</v>
      </c>
      <c r="F3951">
        <v>455</v>
      </c>
      <c r="G3951">
        <v>456</v>
      </c>
    </row>
    <row r="3952" spans="1:7" x14ac:dyDescent="0.25">
      <c r="A3952">
        <v>3950</v>
      </c>
      <c r="B3952" t="s">
        <v>145</v>
      </c>
      <c r="C3952" t="s">
        <v>146</v>
      </c>
      <c r="D3952" t="s">
        <v>11</v>
      </c>
      <c r="E3952" t="s">
        <v>9</v>
      </c>
      <c r="F3952">
        <v>623</v>
      </c>
      <c r="G3952">
        <v>628</v>
      </c>
    </row>
    <row r="3953" spans="1:7" x14ac:dyDescent="0.25">
      <c r="A3953">
        <v>3951</v>
      </c>
      <c r="B3953" t="s">
        <v>145</v>
      </c>
      <c r="C3953" t="s">
        <v>146</v>
      </c>
      <c r="D3953" t="s">
        <v>11</v>
      </c>
      <c r="E3953" t="s">
        <v>9</v>
      </c>
      <c r="F3953">
        <v>810</v>
      </c>
      <c r="G3953">
        <v>809</v>
      </c>
    </row>
    <row r="3954" spans="1:7" x14ac:dyDescent="0.25">
      <c r="A3954">
        <v>3952</v>
      </c>
      <c r="B3954" t="s">
        <v>145</v>
      </c>
      <c r="C3954" t="s">
        <v>146</v>
      </c>
      <c r="D3954" t="s">
        <v>11</v>
      </c>
      <c r="E3954" t="s">
        <v>10</v>
      </c>
      <c r="F3954">
        <v>50</v>
      </c>
      <c r="G3954">
        <v>47</v>
      </c>
    </row>
    <row r="3955" spans="1:7" x14ac:dyDescent="0.25">
      <c r="A3955">
        <v>3953</v>
      </c>
      <c r="B3955" t="s">
        <v>145</v>
      </c>
      <c r="C3955" t="s">
        <v>146</v>
      </c>
      <c r="D3955" t="s">
        <v>11</v>
      </c>
      <c r="E3955" t="s">
        <v>10</v>
      </c>
      <c r="F3955">
        <v>218</v>
      </c>
      <c r="G3955">
        <v>214</v>
      </c>
    </row>
    <row r="3956" spans="1:7" x14ac:dyDescent="0.25">
      <c r="A3956">
        <v>3954</v>
      </c>
      <c r="B3956" t="s">
        <v>145</v>
      </c>
      <c r="C3956" t="s">
        <v>146</v>
      </c>
      <c r="D3956" t="s">
        <v>11</v>
      </c>
      <c r="E3956" t="s">
        <v>10</v>
      </c>
      <c r="F3956">
        <v>385</v>
      </c>
      <c r="G3956">
        <v>383</v>
      </c>
    </row>
    <row r="3957" spans="1:7" x14ac:dyDescent="0.25">
      <c r="A3957">
        <v>3955</v>
      </c>
      <c r="B3957" t="s">
        <v>145</v>
      </c>
      <c r="C3957" t="s">
        <v>146</v>
      </c>
      <c r="D3957" t="s">
        <v>11</v>
      </c>
      <c r="E3957" t="s">
        <v>10</v>
      </c>
      <c r="F3957">
        <v>563</v>
      </c>
      <c r="G3957">
        <v>561</v>
      </c>
    </row>
    <row r="3958" spans="1:7" x14ac:dyDescent="0.25">
      <c r="A3958">
        <v>3956</v>
      </c>
      <c r="B3958" t="s">
        <v>145</v>
      </c>
      <c r="C3958" t="s">
        <v>146</v>
      </c>
      <c r="D3958" t="s">
        <v>11</v>
      </c>
      <c r="E3958" t="s">
        <v>10</v>
      </c>
      <c r="F3958">
        <v>739</v>
      </c>
      <c r="G3958">
        <v>737</v>
      </c>
    </row>
    <row r="3959" spans="1:7" x14ac:dyDescent="0.25">
      <c r="A3959">
        <v>3957</v>
      </c>
      <c r="B3959" t="s">
        <v>145</v>
      </c>
      <c r="C3959" t="s">
        <v>146</v>
      </c>
      <c r="D3959" t="s">
        <v>11</v>
      </c>
      <c r="E3959" t="s">
        <v>10</v>
      </c>
      <c r="F3959">
        <v>932</v>
      </c>
      <c r="G3959">
        <v>927</v>
      </c>
    </row>
    <row r="3960" spans="1:7" x14ac:dyDescent="0.25">
      <c r="A3960">
        <v>3958</v>
      </c>
      <c r="B3960" t="s">
        <v>145</v>
      </c>
      <c r="C3960" t="s">
        <v>146</v>
      </c>
      <c r="D3960" t="s">
        <v>12</v>
      </c>
      <c r="E3960" t="s">
        <v>9</v>
      </c>
      <c r="F3960">
        <v>33</v>
      </c>
      <c r="G3960">
        <v>31</v>
      </c>
    </row>
    <row r="3961" spans="1:7" x14ac:dyDescent="0.25">
      <c r="A3961">
        <v>3959</v>
      </c>
      <c r="B3961" t="s">
        <v>145</v>
      </c>
      <c r="C3961" t="s">
        <v>146</v>
      </c>
      <c r="D3961" t="s">
        <v>12</v>
      </c>
      <c r="E3961" t="s">
        <v>9</v>
      </c>
      <c r="F3961">
        <v>197</v>
      </c>
      <c r="G3961">
        <v>200</v>
      </c>
    </row>
    <row r="3962" spans="1:7" x14ac:dyDescent="0.25">
      <c r="A3962">
        <v>3960</v>
      </c>
      <c r="B3962" t="s">
        <v>145</v>
      </c>
      <c r="C3962" t="s">
        <v>146</v>
      </c>
      <c r="D3962" t="s">
        <v>12</v>
      </c>
      <c r="E3962" t="s">
        <v>9</v>
      </c>
      <c r="F3962">
        <v>365</v>
      </c>
      <c r="G3962">
        <v>366</v>
      </c>
    </row>
    <row r="3963" spans="1:7" x14ac:dyDescent="0.25">
      <c r="A3963">
        <v>3961</v>
      </c>
      <c r="B3963" t="s">
        <v>145</v>
      </c>
      <c r="C3963" t="s">
        <v>146</v>
      </c>
      <c r="D3963" t="s">
        <v>12</v>
      </c>
      <c r="E3963" t="s">
        <v>9</v>
      </c>
      <c r="F3963">
        <v>537</v>
      </c>
      <c r="G3963">
        <v>545</v>
      </c>
    </row>
    <row r="3964" spans="1:7" x14ac:dyDescent="0.25">
      <c r="A3964">
        <v>3962</v>
      </c>
      <c r="B3964" t="s">
        <v>145</v>
      </c>
      <c r="C3964" t="s">
        <v>146</v>
      </c>
      <c r="D3964" t="s">
        <v>12</v>
      </c>
      <c r="E3964" t="s">
        <v>9</v>
      </c>
      <c r="F3964">
        <v>706</v>
      </c>
      <c r="G3964">
        <v>718</v>
      </c>
    </row>
    <row r="3965" spans="1:7" x14ac:dyDescent="0.25">
      <c r="A3965">
        <v>3963</v>
      </c>
      <c r="B3965" t="s">
        <v>145</v>
      </c>
      <c r="C3965" t="s">
        <v>146</v>
      </c>
      <c r="D3965" t="s">
        <v>12</v>
      </c>
      <c r="E3965" t="s">
        <v>9</v>
      </c>
      <c r="F3965">
        <v>894</v>
      </c>
      <c r="G3965">
        <v>902</v>
      </c>
    </row>
    <row r="3966" spans="1:7" x14ac:dyDescent="0.25">
      <c r="A3966">
        <v>3964</v>
      </c>
      <c r="B3966" t="s">
        <v>145</v>
      </c>
      <c r="C3966" t="s">
        <v>146</v>
      </c>
      <c r="D3966" t="s">
        <v>12</v>
      </c>
      <c r="E3966" t="s">
        <v>10</v>
      </c>
      <c r="F3966">
        <v>140</v>
      </c>
      <c r="G3966">
        <v>138</v>
      </c>
    </row>
    <row r="3967" spans="1:7" x14ac:dyDescent="0.25">
      <c r="A3967">
        <v>3965</v>
      </c>
      <c r="B3967" t="s">
        <v>145</v>
      </c>
      <c r="C3967" t="s">
        <v>146</v>
      </c>
      <c r="D3967" t="s">
        <v>12</v>
      </c>
      <c r="E3967" t="s">
        <v>10</v>
      </c>
      <c r="F3967">
        <v>305</v>
      </c>
      <c r="G3967">
        <v>303</v>
      </c>
    </row>
    <row r="3968" spans="1:7" x14ac:dyDescent="0.25">
      <c r="A3968">
        <v>3966</v>
      </c>
      <c r="B3968" t="s">
        <v>145</v>
      </c>
      <c r="C3968" t="s">
        <v>146</v>
      </c>
      <c r="D3968" t="s">
        <v>12</v>
      </c>
      <c r="E3968" t="s">
        <v>10</v>
      </c>
      <c r="F3968">
        <v>477</v>
      </c>
      <c r="G3968">
        <v>475</v>
      </c>
    </row>
    <row r="3969" spans="1:7" x14ac:dyDescent="0.25">
      <c r="A3969">
        <v>3967</v>
      </c>
      <c r="B3969" t="s">
        <v>145</v>
      </c>
      <c r="C3969" t="s">
        <v>146</v>
      </c>
      <c r="D3969" t="s">
        <v>12</v>
      </c>
      <c r="E3969" t="s">
        <v>10</v>
      </c>
      <c r="F3969">
        <v>650</v>
      </c>
      <c r="G3969">
        <v>648</v>
      </c>
    </row>
    <row r="3970" spans="1:7" x14ac:dyDescent="0.25">
      <c r="A3970">
        <v>3968</v>
      </c>
      <c r="B3970" t="s">
        <v>145</v>
      </c>
      <c r="C3970" t="s">
        <v>146</v>
      </c>
      <c r="D3970" t="s">
        <v>12</v>
      </c>
      <c r="E3970" t="s">
        <v>10</v>
      </c>
      <c r="F3970">
        <v>837</v>
      </c>
      <c r="G3970">
        <v>833</v>
      </c>
    </row>
    <row r="3971" spans="1:7" x14ac:dyDescent="0.25">
      <c r="A3971">
        <v>3969</v>
      </c>
      <c r="B3971" t="s">
        <v>145</v>
      </c>
      <c r="C3971" t="s">
        <v>146</v>
      </c>
      <c r="D3971" t="s">
        <v>13</v>
      </c>
      <c r="E3971" t="s">
        <v>9</v>
      </c>
      <c r="F3971">
        <v>107</v>
      </c>
      <c r="G3971">
        <v>113</v>
      </c>
    </row>
    <row r="3972" spans="1:7" x14ac:dyDescent="0.25">
      <c r="A3972">
        <v>3970</v>
      </c>
      <c r="B3972" t="s">
        <v>145</v>
      </c>
      <c r="C3972" t="s">
        <v>146</v>
      </c>
      <c r="D3972" t="s">
        <v>13</v>
      </c>
      <c r="E3972" t="s">
        <v>9</v>
      </c>
      <c r="F3972">
        <v>278</v>
      </c>
      <c r="G3972">
        <v>283</v>
      </c>
    </row>
    <row r="3973" spans="1:7" x14ac:dyDescent="0.25">
      <c r="A3973">
        <v>3971</v>
      </c>
      <c r="B3973" t="s">
        <v>145</v>
      </c>
      <c r="C3973" t="s">
        <v>146</v>
      </c>
      <c r="D3973" t="s">
        <v>13</v>
      </c>
      <c r="E3973" t="s">
        <v>9</v>
      </c>
      <c r="F3973">
        <v>455</v>
      </c>
      <c r="G3973">
        <v>454</v>
      </c>
    </row>
    <row r="3974" spans="1:7" x14ac:dyDescent="0.25">
      <c r="A3974">
        <v>3972</v>
      </c>
      <c r="B3974" t="s">
        <v>145</v>
      </c>
      <c r="C3974" t="s">
        <v>146</v>
      </c>
      <c r="D3974" t="s">
        <v>13</v>
      </c>
      <c r="E3974" t="s">
        <v>9</v>
      </c>
      <c r="F3974">
        <v>623</v>
      </c>
      <c r="G3974">
        <v>629</v>
      </c>
    </row>
    <row r="3975" spans="1:7" x14ac:dyDescent="0.25">
      <c r="A3975">
        <v>3973</v>
      </c>
      <c r="B3975" t="s">
        <v>145</v>
      </c>
      <c r="C3975" t="s">
        <v>146</v>
      </c>
      <c r="D3975" t="s">
        <v>13</v>
      </c>
      <c r="E3975" t="s">
        <v>9</v>
      </c>
      <c r="F3975">
        <v>810</v>
      </c>
      <c r="G3975">
        <v>808</v>
      </c>
    </row>
    <row r="3976" spans="1:7" x14ac:dyDescent="0.25">
      <c r="A3976">
        <v>3974</v>
      </c>
      <c r="B3976" t="s">
        <v>145</v>
      </c>
      <c r="C3976" t="s">
        <v>146</v>
      </c>
      <c r="D3976" t="s">
        <v>13</v>
      </c>
      <c r="E3976" t="s">
        <v>10</v>
      </c>
      <c r="F3976">
        <v>50</v>
      </c>
      <c r="G3976">
        <v>42</v>
      </c>
    </row>
    <row r="3977" spans="1:7" x14ac:dyDescent="0.25">
      <c r="A3977">
        <v>3975</v>
      </c>
      <c r="B3977" t="s">
        <v>145</v>
      </c>
      <c r="C3977" t="s">
        <v>146</v>
      </c>
      <c r="D3977" t="s">
        <v>13</v>
      </c>
      <c r="E3977" t="s">
        <v>10</v>
      </c>
      <c r="F3977">
        <v>218</v>
      </c>
      <c r="G3977">
        <v>210</v>
      </c>
    </row>
    <row r="3978" spans="1:7" x14ac:dyDescent="0.25">
      <c r="A3978">
        <v>3976</v>
      </c>
      <c r="B3978" t="s">
        <v>145</v>
      </c>
      <c r="C3978" t="s">
        <v>146</v>
      </c>
      <c r="D3978" t="s">
        <v>13</v>
      </c>
      <c r="E3978" t="s">
        <v>10</v>
      </c>
      <c r="F3978">
        <v>385</v>
      </c>
      <c r="G3978">
        <v>379</v>
      </c>
    </row>
    <row r="3979" spans="1:7" x14ac:dyDescent="0.25">
      <c r="A3979">
        <v>3977</v>
      </c>
      <c r="B3979" t="s">
        <v>145</v>
      </c>
      <c r="C3979" t="s">
        <v>146</v>
      </c>
      <c r="D3979" t="s">
        <v>13</v>
      </c>
      <c r="E3979" t="s">
        <v>10</v>
      </c>
      <c r="F3979">
        <v>563</v>
      </c>
      <c r="G3979">
        <v>559</v>
      </c>
    </row>
    <row r="3980" spans="1:7" x14ac:dyDescent="0.25">
      <c r="A3980">
        <v>3978</v>
      </c>
      <c r="B3980" t="s">
        <v>145</v>
      </c>
      <c r="C3980" t="s">
        <v>146</v>
      </c>
      <c r="D3980" t="s">
        <v>13</v>
      </c>
      <c r="E3980" t="s">
        <v>10</v>
      </c>
      <c r="F3980">
        <v>739</v>
      </c>
      <c r="G3980">
        <v>733</v>
      </c>
    </row>
    <row r="3981" spans="1:7" x14ac:dyDescent="0.25">
      <c r="A3981">
        <v>3979</v>
      </c>
      <c r="B3981" t="s">
        <v>145</v>
      </c>
      <c r="C3981" t="s">
        <v>146</v>
      </c>
      <c r="D3981" t="s">
        <v>13</v>
      </c>
      <c r="E3981" t="s">
        <v>10</v>
      </c>
      <c r="F3981">
        <v>932</v>
      </c>
      <c r="G3981">
        <v>925</v>
      </c>
    </row>
    <row r="3982" spans="1:7" x14ac:dyDescent="0.25">
      <c r="A3982">
        <v>3980</v>
      </c>
      <c r="B3982" t="s">
        <v>145</v>
      </c>
      <c r="C3982" t="s">
        <v>147</v>
      </c>
      <c r="D3982" t="s">
        <v>8</v>
      </c>
      <c r="E3982" t="s">
        <v>9</v>
      </c>
      <c r="F3982">
        <v>78</v>
      </c>
      <c r="G3982">
        <v>77</v>
      </c>
    </row>
    <row r="3983" spans="1:7" x14ac:dyDescent="0.25">
      <c r="A3983">
        <v>3981</v>
      </c>
      <c r="B3983" t="s">
        <v>145</v>
      </c>
      <c r="C3983" t="s">
        <v>147</v>
      </c>
      <c r="D3983" t="s">
        <v>8</v>
      </c>
      <c r="E3983" t="s">
        <v>9</v>
      </c>
      <c r="F3983">
        <v>198</v>
      </c>
      <c r="G3983">
        <v>200</v>
      </c>
    </row>
    <row r="3984" spans="1:7" x14ac:dyDescent="0.25">
      <c r="A3984">
        <v>3982</v>
      </c>
      <c r="B3984" t="s">
        <v>145</v>
      </c>
      <c r="C3984" t="s">
        <v>147</v>
      </c>
      <c r="D3984" t="s">
        <v>8</v>
      </c>
      <c r="E3984" t="s">
        <v>9</v>
      </c>
      <c r="F3984">
        <v>318</v>
      </c>
      <c r="G3984">
        <v>318</v>
      </c>
    </row>
    <row r="3985" spans="1:7" x14ac:dyDescent="0.25">
      <c r="A3985">
        <v>3983</v>
      </c>
      <c r="B3985" t="s">
        <v>145</v>
      </c>
      <c r="C3985" t="s">
        <v>147</v>
      </c>
      <c r="D3985" t="s">
        <v>8</v>
      </c>
      <c r="E3985" t="s">
        <v>9</v>
      </c>
      <c r="F3985">
        <v>439</v>
      </c>
      <c r="G3985">
        <v>442</v>
      </c>
    </row>
    <row r="3986" spans="1:7" x14ac:dyDescent="0.25">
      <c r="A3986">
        <v>3984</v>
      </c>
      <c r="B3986" t="s">
        <v>145</v>
      </c>
      <c r="C3986" t="s">
        <v>147</v>
      </c>
      <c r="D3986" t="s">
        <v>8</v>
      </c>
      <c r="E3986" t="s">
        <v>9</v>
      </c>
      <c r="F3986">
        <v>556</v>
      </c>
      <c r="G3986">
        <v>558</v>
      </c>
    </row>
    <row r="3987" spans="1:7" x14ac:dyDescent="0.25">
      <c r="A3987">
        <v>3985</v>
      </c>
      <c r="B3987" t="s">
        <v>145</v>
      </c>
      <c r="C3987" t="s">
        <v>147</v>
      </c>
      <c r="D3987" t="s">
        <v>8</v>
      </c>
      <c r="E3987" t="s">
        <v>10</v>
      </c>
      <c r="F3987">
        <v>22</v>
      </c>
      <c r="G3987">
        <v>26</v>
      </c>
    </row>
    <row r="3988" spans="1:7" x14ac:dyDescent="0.25">
      <c r="A3988">
        <v>3986</v>
      </c>
      <c r="B3988" t="s">
        <v>145</v>
      </c>
      <c r="C3988" t="s">
        <v>147</v>
      </c>
      <c r="D3988" t="s">
        <v>8</v>
      </c>
      <c r="E3988" t="s">
        <v>10</v>
      </c>
      <c r="F3988">
        <v>146</v>
      </c>
      <c r="G3988">
        <v>150</v>
      </c>
    </row>
    <row r="3989" spans="1:7" x14ac:dyDescent="0.25">
      <c r="A3989">
        <v>3987</v>
      </c>
      <c r="B3989" t="s">
        <v>145</v>
      </c>
      <c r="C3989" t="s">
        <v>147</v>
      </c>
      <c r="D3989" t="s">
        <v>8</v>
      </c>
      <c r="E3989" t="s">
        <v>10</v>
      </c>
      <c r="F3989">
        <v>262</v>
      </c>
    </row>
    <row r="3990" spans="1:7" x14ac:dyDescent="0.25">
      <c r="A3990">
        <v>3988</v>
      </c>
      <c r="B3990" t="s">
        <v>145</v>
      </c>
      <c r="C3990" t="s">
        <v>147</v>
      </c>
      <c r="D3990" t="s">
        <v>8</v>
      </c>
      <c r="E3990" t="s">
        <v>10</v>
      </c>
      <c r="F3990">
        <v>383</v>
      </c>
      <c r="G3990">
        <v>391</v>
      </c>
    </row>
    <row r="3991" spans="1:7" x14ac:dyDescent="0.25">
      <c r="A3991">
        <v>3989</v>
      </c>
      <c r="B3991" t="s">
        <v>145</v>
      </c>
      <c r="C3991" t="s">
        <v>147</v>
      </c>
      <c r="D3991" t="s">
        <v>8</v>
      </c>
      <c r="E3991" t="s">
        <v>10</v>
      </c>
      <c r="F3991">
        <v>503</v>
      </c>
    </row>
    <row r="3992" spans="1:7" x14ac:dyDescent="0.25">
      <c r="A3992">
        <v>3990</v>
      </c>
      <c r="B3992" t="s">
        <v>145</v>
      </c>
      <c r="C3992" t="s">
        <v>147</v>
      </c>
      <c r="D3992" t="s">
        <v>8</v>
      </c>
      <c r="E3992" t="s">
        <v>10</v>
      </c>
      <c r="F3992">
        <v>627</v>
      </c>
    </row>
    <row r="3993" spans="1:7" x14ac:dyDescent="0.25">
      <c r="A3993">
        <v>3991</v>
      </c>
      <c r="B3993" t="s">
        <v>145</v>
      </c>
      <c r="C3993" t="s">
        <v>147</v>
      </c>
      <c r="D3993" t="s">
        <v>11</v>
      </c>
      <c r="E3993" t="s">
        <v>9</v>
      </c>
      <c r="F3993">
        <v>10</v>
      </c>
      <c r="G3993">
        <v>14</v>
      </c>
    </row>
    <row r="3994" spans="1:7" x14ac:dyDescent="0.25">
      <c r="A3994">
        <v>3992</v>
      </c>
      <c r="B3994" t="s">
        <v>145</v>
      </c>
      <c r="C3994" t="s">
        <v>147</v>
      </c>
      <c r="D3994" t="s">
        <v>11</v>
      </c>
      <c r="E3994" t="s">
        <v>9</v>
      </c>
      <c r="F3994">
        <v>136</v>
      </c>
      <c r="G3994">
        <v>135</v>
      </c>
    </row>
    <row r="3995" spans="1:7" x14ac:dyDescent="0.25">
      <c r="A3995">
        <v>3993</v>
      </c>
      <c r="B3995" t="s">
        <v>145</v>
      </c>
      <c r="C3995" t="s">
        <v>147</v>
      </c>
      <c r="D3995" t="s">
        <v>11</v>
      </c>
      <c r="E3995" t="s">
        <v>9</v>
      </c>
      <c r="F3995">
        <v>259</v>
      </c>
      <c r="G3995">
        <v>261</v>
      </c>
    </row>
    <row r="3996" spans="1:7" x14ac:dyDescent="0.25">
      <c r="A3996">
        <v>3994</v>
      </c>
      <c r="B3996" t="s">
        <v>145</v>
      </c>
      <c r="C3996" t="s">
        <v>147</v>
      </c>
      <c r="D3996" t="s">
        <v>11</v>
      </c>
      <c r="E3996" t="s">
        <v>9</v>
      </c>
      <c r="F3996">
        <v>379</v>
      </c>
      <c r="G3996">
        <v>377</v>
      </c>
    </row>
    <row r="3997" spans="1:7" x14ac:dyDescent="0.25">
      <c r="A3997">
        <v>3995</v>
      </c>
      <c r="B3997" t="s">
        <v>145</v>
      </c>
      <c r="C3997" t="s">
        <v>147</v>
      </c>
      <c r="D3997" t="s">
        <v>11</v>
      </c>
      <c r="E3997" t="s">
        <v>9</v>
      </c>
      <c r="F3997">
        <v>496</v>
      </c>
      <c r="G3997">
        <v>493</v>
      </c>
    </row>
    <row r="3998" spans="1:7" x14ac:dyDescent="0.25">
      <c r="A3998">
        <v>3996</v>
      </c>
      <c r="B3998" t="s">
        <v>145</v>
      </c>
      <c r="C3998" t="s">
        <v>147</v>
      </c>
      <c r="D3998" t="s">
        <v>11</v>
      </c>
      <c r="E3998" t="s">
        <v>9</v>
      </c>
      <c r="F3998">
        <v>623</v>
      </c>
      <c r="G3998">
        <v>623</v>
      </c>
    </row>
    <row r="3999" spans="1:7" x14ac:dyDescent="0.25">
      <c r="A3999">
        <v>3997</v>
      </c>
      <c r="B3999" t="s">
        <v>145</v>
      </c>
      <c r="C3999" t="s">
        <v>147</v>
      </c>
      <c r="D3999" t="s">
        <v>11</v>
      </c>
      <c r="E3999" t="s">
        <v>10</v>
      </c>
      <c r="F3999">
        <v>85</v>
      </c>
      <c r="G3999">
        <v>84</v>
      </c>
    </row>
    <row r="4000" spans="1:7" x14ac:dyDescent="0.25">
      <c r="A4000">
        <v>3998</v>
      </c>
      <c r="B4000" t="s">
        <v>145</v>
      </c>
      <c r="C4000" t="s">
        <v>147</v>
      </c>
      <c r="D4000" t="s">
        <v>11</v>
      </c>
      <c r="E4000" t="s">
        <v>10</v>
      </c>
      <c r="F4000">
        <v>204</v>
      </c>
      <c r="G4000">
        <v>203</v>
      </c>
    </row>
    <row r="4001" spans="1:7" x14ac:dyDescent="0.25">
      <c r="A4001">
        <v>3999</v>
      </c>
      <c r="B4001" t="s">
        <v>145</v>
      </c>
      <c r="C4001" t="s">
        <v>147</v>
      </c>
      <c r="D4001" t="s">
        <v>11</v>
      </c>
      <c r="E4001" t="s">
        <v>10</v>
      </c>
      <c r="F4001">
        <v>322</v>
      </c>
      <c r="G4001">
        <v>320</v>
      </c>
    </row>
    <row r="4002" spans="1:7" x14ac:dyDescent="0.25">
      <c r="A4002">
        <v>4000</v>
      </c>
      <c r="B4002" t="s">
        <v>145</v>
      </c>
      <c r="C4002" t="s">
        <v>147</v>
      </c>
      <c r="D4002" t="s">
        <v>11</v>
      </c>
      <c r="E4002" t="s">
        <v>10</v>
      </c>
      <c r="F4002">
        <v>445</v>
      </c>
      <c r="G4002">
        <v>443</v>
      </c>
    </row>
    <row r="4003" spans="1:7" x14ac:dyDescent="0.25">
      <c r="A4003">
        <v>4001</v>
      </c>
      <c r="B4003" t="s">
        <v>145</v>
      </c>
      <c r="C4003" t="s">
        <v>147</v>
      </c>
      <c r="D4003" t="s">
        <v>11</v>
      </c>
      <c r="E4003" t="s">
        <v>10</v>
      </c>
      <c r="F4003">
        <v>563</v>
      </c>
      <c r="G4003">
        <v>564</v>
      </c>
    </row>
    <row r="4004" spans="1:7" x14ac:dyDescent="0.25">
      <c r="A4004">
        <v>4002</v>
      </c>
      <c r="B4004" t="s">
        <v>145</v>
      </c>
      <c r="C4004" t="s">
        <v>147</v>
      </c>
      <c r="D4004" t="s">
        <v>12</v>
      </c>
      <c r="E4004" t="s">
        <v>9</v>
      </c>
      <c r="F4004">
        <v>78</v>
      </c>
      <c r="G4004">
        <v>78</v>
      </c>
    </row>
    <row r="4005" spans="1:7" x14ac:dyDescent="0.25">
      <c r="A4005">
        <v>4003</v>
      </c>
      <c r="B4005" t="s">
        <v>145</v>
      </c>
      <c r="C4005" t="s">
        <v>147</v>
      </c>
      <c r="D4005" t="s">
        <v>12</v>
      </c>
      <c r="E4005" t="s">
        <v>9</v>
      </c>
      <c r="F4005">
        <v>198</v>
      </c>
      <c r="G4005">
        <v>200</v>
      </c>
    </row>
    <row r="4006" spans="1:7" x14ac:dyDescent="0.25">
      <c r="A4006">
        <v>4004</v>
      </c>
      <c r="B4006" t="s">
        <v>145</v>
      </c>
      <c r="C4006" t="s">
        <v>147</v>
      </c>
      <c r="D4006" t="s">
        <v>12</v>
      </c>
      <c r="E4006" t="s">
        <v>9</v>
      </c>
      <c r="F4006">
        <v>318</v>
      </c>
      <c r="G4006">
        <v>315</v>
      </c>
    </row>
    <row r="4007" spans="1:7" x14ac:dyDescent="0.25">
      <c r="A4007">
        <v>4005</v>
      </c>
      <c r="B4007" t="s">
        <v>145</v>
      </c>
      <c r="C4007" t="s">
        <v>147</v>
      </c>
      <c r="D4007" t="s">
        <v>12</v>
      </c>
      <c r="E4007" t="s">
        <v>9</v>
      </c>
      <c r="F4007">
        <v>439</v>
      </c>
      <c r="G4007">
        <v>436</v>
      </c>
    </row>
    <row r="4008" spans="1:7" x14ac:dyDescent="0.25">
      <c r="A4008">
        <v>4006</v>
      </c>
      <c r="B4008" t="s">
        <v>145</v>
      </c>
      <c r="C4008" t="s">
        <v>147</v>
      </c>
      <c r="D4008" t="s">
        <v>12</v>
      </c>
      <c r="E4008" t="s">
        <v>9</v>
      </c>
      <c r="F4008">
        <v>556</v>
      </c>
      <c r="G4008">
        <v>555</v>
      </c>
    </row>
    <row r="4009" spans="1:7" x14ac:dyDescent="0.25">
      <c r="A4009">
        <v>4007</v>
      </c>
      <c r="B4009" t="s">
        <v>145</v>
      </c>
      <c r="C4009" t="s">
        <v>147</v>
      </c>
      <c r="D4009" t="s">
        <v>12</v>
      </c>
      <c r="E4009" t="s">
        <v>10</v>
      </c>
      <c r="F4009">
        <v>22</v>
      </c>
      <c r="G4009">
        <v>19</v>
      </c>
    </row>
    <row r="4010" spans="1:7" x14ac:dyDescent="0.25">
      <c r="A4010">
        <v>4008</v>
      </c>
      <c r="B4010" t="s">
        <v>145</v>
      </c>
      <c r="C4010" t="s">
        <v>147</v>
      </c>
      <c r="D4010" t="s">
        <v>12</v>
      </c>
      <c r="E4010" t="s">
        <v>10</v>
      </c>
      <c r="F4010">
        <v>146</v>
      </c>
      <c r="G4010">
        <v>142</v>
      </c>
    </row>
    <row r="4011" spans="1:7" x14ac:dyDescent="0.25">
      <c r="A4011">
        <v>4009</v>
      </c>
      <c r="B4011" t="s">
        <v>145</v>
      </c>
      <c r="C4011" t="s">
        <v>147</v>
      </c>
      <c r="D4011" t="s">
        <v>12</v>
      </c>
      <c r="E4011" t="s">
        <v>10</v>
      </c>
      <c r="F4011">
        <v>262</v>
      </c>
    </row>
    <row r="4012" spans="1:7" x14ac:dyDescent="0.25">
      <c r="A4012">
        <v>4010</v>
      </c>
      <c r="B4012" t="s">
        <v>145</v>
      </c>
      <c r="C4012" t="s">
        <v>147</v>
      </c>
      <c r="D4012" t="s">
        <v>12</v>
      </c>
      <c r="E4012" t="s">
        <v>10</v>
      </c>
      <c r="F4012">
        <v>383</v>
      </c>
    </row>
    <row r="4013" spans="1:7" x14ac:dyDescent="0.25">
      <c r="A4013">
        <v>4011</v>
      </c>
      <c r="B4013" t="s">
        <v>145</v>
      </c>
      <c r="C4013" t="s">
        <v>147</v>
      </c>
      <c r="D4013" t="s">
        <v>12</v>
      </c>
      <c r="E4013" t="s">
        <v>10</v>
      </c>
      <c r="F4013">
        <v>503</v>
      </c>
    </row>
    <row r="4014" spans="1:7" x14ac:dyDescent="0.25">
      <c r="A4014">
        <v>4012</v>
      </c>
      <c r="B4014" t="s">
        <v>145</v>
      </c>
      <c r="C4014" t="s">
        <v>147</v>
      </c>
      <c r="D4014" t="s">
        <v>12</v>
      </c>
      <c r="E4014" t="s">
        <v>10</v>
      </c>
      <c r="F4014">
        <v>627</v>
      </c>
    </row>
    <row r="4015" spans="1:7" x14ac:dyDescent="0.25">
      <c r="A4015">
        <v>4013</v>
      </c>
      <c r="B4015" t="s">
        <v>145</v>
      </c>
      <c r="C4015" t="s">
        <v>147</v>
      </c>
      <c r="D4015" t="s">
        <v>13</v>
      </c>
      <c r="E4015" t="s">
        <v>9</v>
      </c>
      <c r="F4015">
        <v>10</v>
      </c>
      <c r="G4015">
        <v>12</v>
      </c>
    </row>
    <row r="4016" spans="1:7" x14ac:dyDescent="0.25">
      <c r="A4016">
        <v>4014</v>
      </c>
      <c r="B4016" t="s">
        <v>145</v>
      </c>
      <c r="C4016" t="s">
        <v>147</v>
      </c>
      <c r="D4016" t="s">
        <v>13</v>
      </c>
      <c r="E4016" t="s">
        <v>9</v>
      </c>
      <c r="F4016">
        <v>136</v>
      </c>
      <c r="G4016">
        <v>137</v>
      </c>
    </row>
    <row r="4017" spans="1:7" x14ac:dyDescent="0.25">
      <c r="A4017">
        <v>4015</v>
      </c>
      <c r="B4017" t="s">
        <v>145</v>
      </c>
      <c r="C4017" t="s">
        <v>147</v>
      </c>
      <c r="D4017" t="s">
        <v>13</v>
      </c>
      <c r="E4017" t="s">
        <v>9</v>
      </c>
      <c r="F4017">
        <v>259</v>
      </c>
      <c r="G4017">
        <v>258</v>
      </c>
    </row>
    <row r="4018" spans="1:7" x14ac:dyDescent="0.25">
      <c r="A4018">
        <v>4016</v>
      </c>
      <c r="B4018" t="s">
        <v>145</v>
      </c>
      <c r="C4018" t="s">
        <v>147</v>
      </c>
      <c r="D4018" t="s">
        <v>13</v>
      </c>
      <c r="E4018" t="s">
        <v>9</v>
      </c>
      <c r="F4018">
        <v>379</v>
      </c>
      <c r="G4018">
        <v>377</v>
      </c>
    </row>
    <row r="4019" spans="1:7" x14ac:dyDescent="0.25">
      <c r="A4019">
        <v>4017</v>
      </c>
      <c r="B4019" t="s">
        <v>145</v>
      </c>
      <c r="C4019" t="s">
        <v>147</v>
      </c>
      <c r="D4019" t="s">
        <v>13</v>
      </c>
      <c r="E4019" t="s">
        <v>9</v>
      </c>
      <c r="F4019">
        <v>496</v>
      </c>
      <c r="G4019">
        <v>496</v>
      </c>
    </row>
    <row r="4020" spans="1:7" x14ac:dyDescent="0.25">
      <c r="A4020">
        <v>4018</v>
      </c>
      <c r="B4020" t="s">
        <v>145</v>
      </c>
      <c r="C4020" t="s">
        <v>147</v>
      </c>
      <c r="D4020" t="s">
        <v>13</v>
      </c>
      <c r="E4020" t="s">
        <v>9</v>
      </c>
      <c r="F4020">
        <v>623</v>
      </c>
      <c r="G4020">
        <v>623</v>
      </c>
    </row>
    <row r="4021" spans="1:7" x14ac:dyDescent="0.25">
      <c r="A4021">
        <v>4019</v>
      </c>
      <c r="B4021" s="1" t="s">
        <v>145</v>
      </c>
      <c r="C4021" s="1" t="s">
        <v>147</v>
      </c>
      <c r="D4021" s="1" t="s">
        <v>13</v>
      </c>
      <c r="E4021" s="1" t="s">
        <v>10</v>
      </c>
      <c r="G4021">
        <v>5</v>
      </c>
    </row>
    <row r="4022" spans="1:7" x14ac:dyDescent="0.25">
      <c r="A4022">
        <v>4020</v>
      </c>
      <c r="B4022" t="s">
        <v>145</v>
      </c>
      <c r="C4022" t="s">
        <v>147</v>
      </c>
      <c r="D4022" t="s">
        <v>13</v>
      </c>
      <c r="E4022" t="s">
        <v>10</v>
      </c>
      <c r="F4022">
        <v>85</v>
      </c>
    </row>
    <row r="4023" spans="1:7" x14ac:dyDescent="0.25">
      <c r="A4023">
        <v>4021</v>
      </c>
      <c r="B4023" t="s">
        <v>145</v>
      </c>
      <c r="C4023" t="s">
        <v>147</v>
      </c>
      <c r="D4023" t="s">
        <v>13</v>
      </c>
      <c r="E4023" t="s">
        <v>10</v>
      </c>
      <c r="F4023">
        <v>204</v>
      </c>
    </row>
    <row r="4024" spans="1:7" x14ac:dyDescent="0.25">
      <c r="A4024">
        <v>4022</v>
      </c>
      <c r="B4024" t="s">
        <v>145</v>
      </c>
      <c r="C4024" t="s">
        <v>147</v>
      </c>
      <c r="D4024" t="s">
        <v>13</v>
      </c>
      <c r="E4024" t="s">
        <v>10</v>
      </c>
      <c r="F4024">
        <v>322</v>
      </c>
    </row>
    <row r="4025" spans="1:7" x14ac:dyDescent="0.25">
      <c r="A4025">
        <v>4023</v>
      </c>
      <c r="B4025" t="s">
        <v>145</v>
      </c>
      <c r="C4025" t="s">
        <v>147</v>
      </c>
      <c r="D4025" t="s">
        <v>13</v>
      </c>
      <c r="E4025" t="s">
        <v>10</v>
      </c>
      <c r="F4025">
        <v>445</v>
      </c>
    </row>
    <row r="4026" spans="1:7" x14ac:dyDescent="0.25">
      <c r="A4026">
        <v>4024</v>
      </c>
      <c r="B4026" t="s">
        <v>145</v>
      </c>
      <c r="C4026" t="s">
        <v>147</v>
      </c>
      <c r="D4026" t="s">
        <v>13</v>
      </c>
      <c r="E4026" t="s">
        <v>10</v>
      </c>
      <c r="F4026">
        <v>563</v>
      </c>
    </row>
    <row r="4027" spans="1:7" x14ac:dyDescent="0.25">
      <c r="A4027">
        <v>4025</v>
      </c>
      <c r="B4027" t="s">
        <v>145</v>
      </c>
      <c r="C4027" t="s">
        <v>148</v>
      </c>
      <c r="D4027" t="s">
        <v>8</v>
      </c>
      <c r="E4027" t="s">
        <v>9</v>
      </c>
      <c r="F4027">
        <v>9</v>
      </c>
      <c r="G4027">
        <v>1</v>
      </c>
    </row>
    <row r="4028" spans="1:7" x14ac:dyDescent="0.25">
      <c r="A4028">
        <v>4026</v>
      </c>
      <c r="B4028" t="s">
        <v>145</v>
      </c>
      <c r="C4028" t="s">
        <v>148</v>
      </c>
      <c r="D4028" t="s">
        <v>8</v>
      </c>
      <c r="E4028" t="s">
        <v>9</v>
      </c>
      <c r="F4028">
        <v>205</v>
      </c>
      <c r="G4028">
        <v>201</v>
      </c>
    </row>
    <row r="4029" spans="1:7" x14ac:dyDescent="0.25">
      <c r="A4029">
        <v>4027</v>
      </c>
      <c r="B4029" t="s">
        <v>145</v>
      </c>
      <c r="C4029" t="s">
        <v>148</v>
      </c>
      <c r="D4029" t="s">
        <v>8</v>
      </c>
      <c r="E4029" t="s">
        <v>9</v>
      </c>
      <c r="F4029">
        <v>403</v>
      </c>
      <c r="G4029">
        <v>399</v>
      </c>
    </row>
    <row r="4030" spans="1:7" x14ac:dyDescent="0.25">
      <c r="A4030">
        <v>4028</v>
      </c>
      <c r="B4030" t="s">
        <v>145</v>
      </c>
      <c r="C4030" t="s">
        <v>148</v>
      </c>
      <c r="D4030" t="s">
        <v>8</v>
      </c>
      <c r="E4030" t="s">
        <v>9</v>
      </c>
      <c r="F4030">
        <v>600</v>
      </c>
      <c r="G4030">
        <v>602</v>
      </c>
    </row>
    <row r="4031" spans="1:7" x14ac:dyDescent="0.25">
      <c r="A4031">
        <v>4029</v>
      </c>
      <c r="B4031" t="s">
        <v>145</v>
      </c>
      <c r="C4031" t="s">
        <v>148</v>
      </c>
      <c r="D4031" t="s">
        <v>8</v>
      </c>
      <c r="E4031" t="s">
        <v>9</v>
      </c>
      <c r="F4031">
        <v>805</v>
      </c>
      <c r="G4031">
        <v>794</v>
      </c>
    </row>
    <row r="4032" spans="1:7" x14ac:dyDescent="0.25">
      <c r="A4032">
        <v>4030</v>
      </c>
      <c r="B4032" t="s">
        <v>145</v>
      </c>
      <c r="C4032" t="s">
        <v>148</v>
      </c>
      <c r="D4032" t="s">
        <v>8</v>
      </c>
      <c r="E4032" t="s">
        <v>9</v>
      </c>
      <c r="F4032">
        <v>992</v>
      </c>
      <c r="G4032">
        <v>993</v>
      </c>
    </row>
    <row r="4033" spans="1:7" x14ac:dyDescent="0.25">
      <c r="A4033">
        <v>4031</v>
      </c>
      <c r="B4033" t="s">
        <v>145</v>
      </c>
      <c r="C4033" t="s">
        <v>148</v>
      </c>
      <c r="D4033" t="s">
        <v>8</v>
      </c>
      <c r="E4033" t="s">
        <v>9</v>
      </c>
      <c r="F4033">
        <v>1200</v>
      </c>
      <c r="G4033">
        <v>1215</v>
      </c>
    </row>
    <row r="4034" spans="1:7" x14ac:dyDescent="0.25">
      <c r="A4034">
        <v>4032</v>
      </c>
      <c r="B4034" t="s">
        <v>145</v>
      </c>
      <c r="C4034" t="s">
        <v>148</v>
      </c>
      <c r="D4034" t="s">
        <v>8</v>
      </c>
      <c r="E4034" t="s">
        <v>10</v>
      </c>
      <c r="F4034">
        <v>143</v>
      </c>
      <c r="G4034">
        <v>146</v>
      </c>
    </row>
    <row r="4035" spans="1:7" x14ac:dyDescent="0.25">
      <c r="A4035">
        <v>4033</v>
      </c>
      <c r="B4035" t="s">
        <v>145</v>
      </c>
      <c r="C4035" t="s">
        <v>148</v>
      </c>
      <c r="D4035" t="s">
        <v>8</v>
      </c>
      <c r="E4035" t="s">
        <v>10</v>
      </c>
      <c r="F4035">
        <v>341</v>
      </c>
      <c r="G4035">
        <v>343</v>
      </c>
    </row>
    <row r="4036" spans="1:7" x14ac:dyDescent="0.25">
      <c r="A4036">
        <v>4034</v>
      </c>
      <c r="B4036" t="s">
        <v>145</v>
      </c>
      <c r="C4036" t="s">
        <v>148</v>
      </c>
      <c r="D4036" t="s">
        <v>8</v>
      </c>
      <c r="E4036" t="s">
        <v>10</v>
      </c>
      <c r="F4036">
        <v>543</v>
      </c>
      <c r="G4036">
        <v>541</v>
      </c>
    </row>
    <row r="4037" spans="1:7" x14ac:dyDescent="0.25">
      <c r="A4037">
        <v>4035</v>
      </c>
      <c r="B4037" t="s">
        <v>145</v>
      </c>
      <c r="C4037" t="s">
        <v>148</v>
      </c>
      <c r="D4037" t="s">
        <v>8</v>
      </c>
      <c r="E4037" t="s">
        <v>10</v>
      </c>
      <c r="F4037">
        <v>735</v>
      </c>
      <c r="G4037">
        <v>734</v>
      </c>
    </row>
    <row r="4038" spans="1:7" x14ac:dyDescent="0.25">
      <c r="A4038">
        <v>4036</v>
      </c>
      <c r="B4038" t="s">
        <v>145</v>
      </c>
      <c r="C4038" t="s">
        <v>148</v>
      </c>
      <c r="D4038" t="s">
        <v>8</v>
      </c>
      <c r="E4038" t="s">
        <v>10</v>
      </c>
      <c r="F4038">
        <v>938</v>
      </c>
      <c r="G4038">
        <v>936</v>
      </c>
    </row>
    <row r="4039" spans="1:7" x14ac:dyDescent="0.25">
      <c r="A4039">
        <v>4037</v>
      </c>
      <c r="B4039" t="s">
        <v>145</v>
      </c>
      <c r="C4039" t="s">
        <v>148</v>
      </c>
      <c r="D4039" t="s">
        <v>8</v>
      </c>
      <c r="E4039" t="s">
        <v>10</v>
      </c>
      <c r="F4039">
        <v>1142</v>
      </c>
      <c r="G4039">
        <v>1144</v>
      </c>
    </row>
    <row r="4040" spans="1:7" x14ac:dyDescent="0.25">
      <c r="A4040">
        <v>4038</v>
      </c>
      <c r="B4040" t="s">
        <v>145</v>
      </c>
      <c r="C4040" t="s">
        <v>148</v>
      </c>
      <c r="D4040" t="s">
        <v>11</v>
      </c>
      <c r="E4040" t="s">
        <v>9</v>
      </c>
      <c r="F4040">
        <v>100</v>
      </c>
      <c r="G4040">
        <v>109</v>
      </c>
    </row>
    <row r="4041" spans="1:7" x14ac:dyDescent="0.25">
      <c r="A4041">
        <v>4039</v>
      </c>
      <c r="B4041" t="s">
        <v>145</v>
      </c>
      <c r="C4041" t="s">
        <v>148</v>
      </c>
      <c r="D4041" t="s">
        <v>11</v>
      </c>
      <c r="E4041" t="s">
        <v>9</v>
      </c>
      <c r="F4041">
        <v>300</v>
      </c>
    </row>
    <row r="4042" spans="1:7" x14ac:dyDescent="0.25">
      <c r="A4042">
        <v>4040</v>
      </c>
      <c r="B4042" t="s">
        <v>145</v>
      </c>
      <c r="C4042" t="s">
        <v>148</v>
      </c>
      <c r="D4042" t="s">
        <v>11</v>
      </c>
      <c r="E4042" t="s">
        <v>9</v>
      </c>
      <c r="F4042">
        <v>502</v>
      </c>
      <c r="G4042">
        <v>510</v>
      </c>
    </row>
    <row r="4043" spans="1:7" x14ac:dyDescent="0.25">
      <c r="A4043">
        <v>4041</v>
      </c>
      <c r="B4043" t="s">
        <v>145</v>
      </c>
      <c r="C4043" t="s">
        <v>148</v>
      </c>
      <c r="D4043" t="s">
        <v>11</v>
      </c>
      <c r="E4043" t="s">
        <v>9</v>
      </c>
      <c r="F4043">
        <v>700</v>
      </c>
      <c r="G4043">
        <v>701</v>
      </c>
    </row>
    <row r="4044" spans="1:7" x14ac:dyDescent="0.25">
      <c r="A4044">
        <v>4042</v>
      </c>
      <c r="B4044" t="s">
        <v>145</v>
      </c>
      <c r="C4044" t="s">
        <v>148</v>
      </c>
      <c r="D4044" t="s">
        <v>11</v>
      </c>
      <c r="E4044" t="s">
        <v>9</v>
      </c>
      <c r="F4044">
        <v>899</v>
      </c>
      <c r="G4044">
        <v>901</v>
      </c>
    </row>
    <row r="4045" spans="1:7" x14ac:dyDescent="0.25">
      <c r="A4045">
        <v>4043</v>
      </c>
      <c r="B4045" t="s">
        <v>145</v>
      </c>
      <c r="C4045" t="s">
        <v>148</v>
      </c>
      <c r="D4045" t="s">
        <v>11</v>
      </c>
      <c r="E4045" t="s">
        <v>9</v>
      </c>
      <c r="F4045">
        <v>1089</v>
      </c>
      <c r="G4045">
        <v>1097</v>
      </c>
    </row>
    <row r="4046" spans="1:7" x14ac:dyDescent="0.25">
      <c r="A4046">
        <v>4044</v>
      </c>
      <c r="B4046" t="s">
        <v>145</v>
      </c>
      <c r="C4046" t="s">
        <v>148</v>
      </c>
      <c r="D4046" t="s">
        <v>11</v>
      </c>
      <c r="E4046" t="s">
        <v>10</v>
      </c>
      <c r="F4046">
        <v>41</v>
      </c>
      <c r="G4046">
        <v>39</v>
      </c>
    </row>
    <row r="4047" spans="1:7" x14ac:dyDescent="0.25">
      <c r="A4047">
        <v>4045</v>
      </c>
      <c r="B4047" t="s">
        <v>145</v>
      </c>
      <c r="C4047" t="s">
        <v>148</v>
      </c>
      <c r="D4047" t="s">
        <v>11</v>
      </c>
      <c r="E4047" t="s">
        <v>10</v>
      </c>
      <c r="F4047">
        <v>241</v>
      </c>
      <c r="G4047">
        <v>236</v>
      </c>
    </row>
    <row r="4048" spans="1:7" x14ac:dyDescent="0.25">
      <c r="A4048">
        <v>4046</v>
      </c>
      <c r="B4048" t="s">
        <v>145</v>
      </c>
      <c r="C4048" t="s">
        <v>148</v>
      </c>
      <c r="D4048" t="s">
        <v>11</v>
      </c>
      <c r="E4048" t="s">
        <v>10</v>
      </c>
      <c r="F4048">
        <v>441</v>
      </c>
      <c r="G4048">
        <v>439</v>
      </c>
    </row>
    <row r="4049" spans="1:7" x14ac:dyDescent="0.25">
      <c r="A4049">
        <v>4047</v>
      </c>
      <c r="B4049" t="s">
        <v>145</v>
      </c>
      <c r="C4049" t="s">
        <v>148</v>
      </c>
      <c r="D4049" t="s">
        <v>11</v>
      </c>
      <c r="E4049" t="s">
        <v>10</v>
      </c>
      <c r="F4049">
        <v>635</v>
      </c>
      <c r="G4049">
        <v>632</v>
      </c>
    </row>
    <row r="4050" spans="1:7" x14ac:dyDescent="0.25">
      <c r="A4050">
        <v>4048</v>
      </c>
      <c r="B4050" t="s">
        <v>145</v>
      </c>
      <c r="C4050" t="s">
        <v>148</v>
      </c>
      <c r="D4050" t="s">
        <v>11</v>
      </c>
      <c r="E4050" t="s">
        <v>10</v>
      </c>
      <c r="F4050">
        <v>836</v>
      </c>
      <c r="G4050">
        <v>833</v>
      </c>
    </row>
    <row r="4051" spans="1:7" x14ac:dyDescent="0.25">
      <c r="A4051">
        <v>4049</v>
      </c>
      <c r="B4051" t="s">
        <v>145</v>
      </c>
      <c r="C4051" t="s">
        <v>148</v>
      </c>
      <c r="D4051" t="s">
        <v>11</v>
      </c>
      <c r="E4051" t="s">
        <v>10</v>
      </c>
      <c r="F4051">
        <v>1032</v>
      </c>
      <c r="G4051">
        <v>1028</v>
      </c>
    </row>
    <row r="4052" spans="1:7" x14ac:dyDescent="0.25">
      <c r="A4052">
        <v>4050</v>
      </c>
      <c r="B4052" t="s">
        <v>145</v>
      </c>
      <c r="C4052" t="s">
        <v>148</v>
      </c>
      <c r="D4052" t="s">
        <v>11</v>
      </c>
      <c r="E4052" t="s">
        <v>10</v>
      </c>
      <c r="F4052">
        <v>1260</v>
      </c>
      <c r="G4052">
        <v>1254</v>
      </c>
    </row>
    <row r="4053" spans="1:7" x14ac:dyDescent="0.25">
      <c r="A4053">
        <v>4051</v>
      </c>
      <c r="B4053" t="s">
        <v>145</v>
      </c>
      <c r="C4053" t="s">
        <v>148</v>
      </c>
      <c r="D4053" t="s">
        <v>12</v>
      </c>
      <c r="E4053" t="s">
        <v>9</v>
      </c>
      <c r="F4053">
        <v>9</v>
      </c>
      <c r="G4053">
        <v>20</v>
      </c>
    </row>
    <row r="4054" spans="1:7" x14ac:dyDescent="0.25">
      <c r="A4054">
        <v>4052</v>
      </c>
      <c r="B4054" t="s">
        <v>145</v>
      </c>
      <c r="C4054" t="s">
        <v>148</v>
      </c>
      <c r="D4054" t="s">
        <v>12</v>
      </c>
      <c r="E4054" t="s">
        <v>9</v>
      </c>
      <c r="F4054">
        <v>205</v>
      </c>
      <c r="G4054">
        <v>214</v>
      </c>
    </row>
    <row r="4055" spans="1:7" x14ac:dyDescent="0.25">
      <c r="A4055">
        <v>4053</v>
      </c>
      <c r="B4055" t="s">
        <v>145</v>
      </c>
      <c r="C4055" t="s">
        <v>148</v>
      </c>
      <c r="D4055" t="s">
        <v>12</v>
      </c>
      <c r="E4055" t="s">
        <v>9</v>
      </c>
      <c r="F4055">
        <v>403</v>
      </c>
      <c r="G4055">
        <v>408</v>
      </c>
    </row>
    <row r="4056" spans="1:7" x14ac:dyDescent="0.25">
      <c r="A4056">
        <v>4054</v>
      </c>
      <c r="B4056" t="s">
        <v>145</v>
      </c>
      <c r="C4056" t="s">
        <v>148</v>
      </c>
      <c r="D4056" t="s">
        <v>12</v>
      </c>
      <c r="E4056" t="s">
        <v>9</v>
      </c>
      <c r="F4056">
        <v>600</v>
      </c>
      <c r="G4056">
        <v>611</v>
      </c>
    </row>
    <row r="4057" spans="1:7" x14ac:dyDescent="0.25">
      <c r="A4057">
        <v>4055</v>
      </c>
      <c r="B4057" t="s">
        <v>145</v>
      </c>
      <c r="C4057" t="s">
        <v>148</v>
      </c>
      <c r="D4057" t="s">
        <v>12</v>
      </c>
      <c r="E4057" t="s">
        <v>9</v>
      </c>
      <c r="F4057">
        <v>805</v>
      </c>
      <c r="G4057">
        <v>809</v>
      </c>
    </row>
    <row r="4058" spans="1:7" x14ac:dyDescent="0.25">
      <c r="A4058">
        <v>4056</v>
      </c>
      <c r="B4058" t="s">
        <v>145</v>
      </c>
      <c r="C4058" t="s">
        <v>148</v>
      </c>
      <c r="D4058" t="s">
        <v>12</v>
      </c>
      <c r="E4058" t="s">
        <v>9</v>
      </c>
      <c r="F4058">
        <v>992</v>
      </c>
      <c r="G4058">
        <v>1001</v>
      </c>
    </row>
    <row r="4059" spans="1:7" x14ac:dyDescent="0.25">
      <c r="A4059">
        <v>4057</v>
      </c>
      <c r="B4059" t="s">
        <v>145</v>
      </c>
      <c r="C4059" t="s">
        <v>148</v>
      </c>
      <c r="D4059" t="s">
        <v>12</v>
      </c>
      <c r="E4059" t="s">
        <v>9</v>
      </c>
      <c r="F4059">
        <v>1200</v>
      </c>
      <c r="G4059">
        <v>1212</v>
      </c>
    </row>
    <row r="4060" spans="1:7" x14ac:dyDescent="0.25">
      <c r="A4060">
        <v>4058</v>
      </c>
      <c r="B4060" t="s">
        <v>145</v>
      </c>
      <c r="C4060" t="s">
        <v>148</v>
      </c>
      <c r="D4060" t="s">
        <v>12</v>
      </c>
      <c r="E4060" t="s">
        <v>10</v>
      </c>
      <c r="F4060">
        <v>143</v>
      </c>
      <c r="G4060">
        <v>143</v>
      </c>
    </row>
    <row r="4061" spans="1:7" x14ac:dyDescent="0.25">
      <c r="A4061">
        <v>4059</v>
      </c>
      <c r="B4061" t="s">
        <v>145</v>
      </c>
      <c r="C4061" t="s">
        <v>148</v>
      </c>
      <c r="D4061" t="s">
        <v>12</v>
      </c>
      <c r="E4061" t="s">
        <v>10</v>
      </c>
      <c r="F4061">
        <v>341</v>
      </c>
      <c r="G4061">
        <v>339</v>
      </c>
    </row>
    <row r="4062" spans="1:7" x14ac:dyDescent="0.25">
      <c r="A4062">
        <v>4060</v>
      </c>
      <c r="B4062" t="s">
        <v>145</v>
      </c>
      <c r="C4062" t="s">
        <v>148</v>
      </c>
      <c r="D4062" t="s">
        <v>12</v>
      </c>
      <c r="E4062" t="s">
        <v>10</v>
      </c>
      <c r="F4062">
        <v>543</v>
      </c>
      <c r="G4062">
        <v>542</v>
      </c>
    </row>
    <row r="4063" spans="1:7" x14ac:dyDescent="0.25">
      <c r="A4063">
        <v>4061</v>
      </c>
      <c r="B4063" t="s">
        <v>145</v>
      </c>
      <c r="C4063" t="s">
        <v>148</v>
      </c>
      <c r="D4063" t="s">
        <v>12</v>
      </c>
      <c r="E4063" t="s">
        <v>10</v>
      </c>
      <c r="F4063">
        <v>735</v>
      </c>
      <c r="G4063">
        <v>733</v>
      </c>
    </row>
    <row r="4064" spans="1:7" x14ac:dyDescent="0.25">
      <c r="A4064">
        <v>4062</v>
      </c>
      <c r="B4064" t="s">
        <v>145</v>
      </c>
      <c r="C4064" t="s">
        <v>148</v>
      </c>
      <c r="D4064" t="s">
        <v>12</v>
      </c>
      <c r="E4064" t="s">
        <v>10</v>
      </c>
      <c r="F4064">
        <v>938</v>
      </c>
      <c r="G4064">
        <v>936</v>
      </c>
    </row>
    <row r="4065" spans="1:7" x14ac:dyDescent="0.25">
      <c r="A4065">
        <v>4063</v>
      </c>
      <c r="B4065" t="s">
        <v>145</v>
      </c>
      <c r="C4065" t="s">
        <v>148</v>
      </c>
      <c r="D4065" t="s">
        <v>12</v>
      </c>
      <c r="E4065" t="s">
        <v>10</v>
      </c>
      <c r="F4065">
        <v>1142</v>
      </c>
      <c r="G4065">
        <v>1139</v>
      </c>
    </row>
    <row r="4066" spans="1:7" x14ac:dyDescent="0.25">
      <c r="A4066">
        <v>4064</v>
      </c>
      <c r="B4066" t="s">
        <v>145</v>
      </c>
      <c r="C4066" t="s">
        <v>148</v>
      </c>
      <c r="D4066" t="s">
        <v>13</v>
      </c>
      <c r="E4066" t="s">
        <v>9</v>
      </c>
      <c r="F4066">
        <v>100</v>
      </c>
      <c r="G4066">
        <v>107</v>
      </c>
    </row>
    <row r="4067" spans="1:7" x14ac:dyDescent="0.25">
      <c r="A4067">
        <v>4065</v>
      </c>
      <c r="B4067" t="s">
        <v>145</v>
      </c>
      <c r="C4067" t="s">
        <v>148</v>
      </c>
      <c r="D4067" t="s">
        <v>13</v>
      </c>
      <c r="E4067" t="s">
        <v>9</v>
      </c>
      <c r="F4067">
        <v>300</v>
      </c>
      <c r="G4067">
        <v>303</v>
      </c>
    </row>
    <row r="4068" spans="1:7" x14ac:dyDescent="0.25">
      <c r="A4068">
        <v>4066</v>
      </c>
      <c r="B4068" t="s">
        <v>145</v>
      </c>
      <c r="C4068" t="s">
        <v>148</v>
      </c>
      <c r="D4068" t="s">
        <v>13</v>
      </c>
      <c r="E4068" t="s">
        <v>9</v>
      </c>
      <c r="F4068">
        <v>502</v>
      </c>
      <c r="G4068">
        <v>509</v>
      </c>
    </row>
    <row r="4069" spans="1:7" x14ac:dyDescent="0.25">
      <c r="A4069">
        <v>4067</v>
      </c>
      <c r="B4069" t="s">
        <v>145</v>
      </c>
      <c r="C4069" t="s">
        <v>148</v>
      </c>
      <c r="D4069" t="s">
        <v>13</v>
      </c>
      <c r="E4069" t="s">
        <v>9</v>
      </c>
      <c r="F4069">
        <v>700</v>
      </c>
      <c r="G4069">
        <v>699</v>
      </c>
    </row>
    <row r="4070" spans="1:7" x14ac:dyDescent="0.25">
      <c r="A4070">
        <v>4068</v>
      </c>
      <c r="B4070" t="s">
        <v>145</v>
      </c>
      <c r="C4070" t="s">
        <v>148</v>
      </c>
      <c r="D4070" t="s">
        <v>13</v>
      </c>
      <c r="E4070" t="s">
        <v>9</v>
      </c>
      <c r="F4070">
        <v>899</v>
      </c>
      <c r="G4070">
        <v>899</v>
      </c>
    </row>
    <row r="4071" spans="1:7" x14ac:dyDescent="0.25">
      <c r="A4071">
        <v>4069</v>
      </c>
      <c r="B4071" t="s">
        <v>145</v>
      </c>
      <c r="C4071" t="s">
        <v>148</v>
      </c>
      <c r="D4071" t="s">
        <v>13</v>
      </c>
      <c r="E4071" t="s">
        <v>9</v>
      </c>
      <c r="F4071">
        <v>1089</v>
      </c>
      <c r="G4071">
        <v>1096</v>
      </c>
    </row>
    <row r="4072" spans="1:7" x14ac:dyDescent="0.25">
      <c r="A4072">
        <v>4070</v>
      </c>
      <c r="B4072" t="s">
        <v>145</v>
      </c>
      <c r="C4072" t="s">
        <v>148</v>
      </c>
      <c r="D4072" t="s">
        <v>13</v>
      </c>
      <c r="E4072" t="s">
        <v>10</v>
      </c>
      <c r="F4072">
        <v>41</v>
      </c>
      <c r="G4072">
        <v>37</v>
      </c>
    </row>
    <row r="4073" spans="1:7" x14ac:dyDescent="0.25">
      <c r="A4073">
        <v>4071</v>
      </c>
      <c r="B4073" t="s">
        <v>145</v>
      </c>
      <c r="C4073" t="s">
        <v>148</v>
      </c>
      <c r="D4073" t="s">
        <v>13</v>
      </c>
      <c r="E4073" t="s">
        <v>10</v>
      </c>
      <c r="F4073">
        <v>241</v>
      </c>
      <c r="G4073">
        <v>236</v>
      </c>
    </row>
    <row r="4074" spans="1:7" x14ac:dyDescent="0.25">
      <c r="A4074">
        <v>4072</v>
      </c>
      <c r="B4074" t="s">
        <v>145</v>
      </c>
      <c r="C4074" t="s">
        <v>148</v>
      </c>
      <c r="D4074" t="s">
        <v>13</v>
      </c>
      <c r="E4074" t="s">
        <v>10</v>
      </c>
      <c r="F4074">
        <v>441</v>
      </c>
      <c r="G4074">
        <v>435</v>
      </c>
    </row>
    <row r="4075" spans="1:7" x14ac:dyDescent="0.25">
      <c r="A4075">
        <v>4073</v>
      </c>
      <c r="B4075" t="s">
        <v>145</v>
      </c>
      <c r="C4075" t="s">
        <v>148</v>
      </c>
      <c r="D4075" t="s">
        <v>13</v>
      </c>
      <c r="E4075" t="s">
        <v>10</v>
      </c>
      <c r="F4075">
        <v>635</v>
      </c>
      <c r="G4075">
        <v>631</v>
      </c>
    </row>
    <row r="4076" spans="1:7" x14ac:dyDescent="0.25">
      <c r="A4076">
        <v>4074</v>
      </c>
      <c r="B4076" t="s">
        <v>145</v>
      </c>
      <c r="C4076" t="s">
        <v>148</v>
      </c>
      <c r="D4076" t="s">
        <v>13</v>
      </c>
      <c r="E4076" t="s">
        <v>10</v>
      </c>
      <c r="F4076">
        <v>836</v>
      </c>
      <c r="G4076">
        <v>831</v>
      </c>
    </row>
    <row r="4077" spans="1:7" x14ac:dyDescent="0.25">
      <c r="A4077">
        <v>4075</v>
      </c>
      <c r="B4077" t="s">
        <v>145</v>
      </c>
      <c r="C4077" t="s">
        <v>148</v>
      </c>
      <c r="D4077" t="s">
        <v>13</v>
      </c>
      <c r="E4077" t="s">
        <v>10</v>
      </c>
      <c r="F4077">
        <v>1032</v>
      </c>
      <c r="G4077">
        <v>1028</v>
      </c>
    </row>
    <row r="4078" spans="1:7" x14ac:dyDescent="0.25">
      <c r="A4078">
        <v>4076</v>
      </c>
      <c r="B4078" t="s">
        <v>145</v>
      </c>
      <c r="C4078" t="s">
        <v>148</v>
      </c>
      <c r="D4078" t="s">
        <v>13</v>
      </c>
      <c r="E4078" t="s">
        <v>10</v>
      </c>
      <c r="F4078">
        <v>1260</v>
      </c>
      <c r="G4078">
        <v>1252</v>
      </c>
    </row>
    <row r="4079" spans="1:7" x14ac:dyDescent="0.25">
      <c r="A4079">
        <v>4077</v>
      </c>
      <c r="B4079" t="s">
        <v>145</v>
      </c>
      <c r="C4079" t="s">
        <v>149</v>
      </c>
      <c r="D4079" t="s">
        <v>8</v>
      </c>
      <c r="E4079" t="s">
        <v>9</v>
      </c>
      <c r="F4079">
        <v>36</v>
      </c>
      <c r="G4079">
        <v>38</v>
      </c>
    </row>
    <row r="4080" spans="1:7" x14ac:dyDescent="0.25">
      <c r="A4080">
        <v>4078</v>
      </c>
      <c r="B4080" t="s">
        <v>145</v>
      </c>
      <c r="C4080" t="s">
        <v>149</v>
      </c>
      <c r="D4080" t="s">
        <v>8</v>
      </c>
      <c r="E4080" t="s">
        <v>9</v>
      </c>
      <c r="F4080">
        <v>224</v>
      </c>
      <c r="G4080">
        <v>227</v>
      </c>
    </row>
    <row r="4081" spans="1:7" x14ac:dyDescent="0.25">
      <c r="A4081">
        <v>4079</v>
      </c>
      <c r="B4081" t="s">
        <v>145</v>
      </c>
      <c r="C4081" t="s">
        <v>149</v>
      </c>
      <c r="D4081" t="s">
        <v>8</v>
      </c>
      <c r="E4081" t="s">
        <v>9</v>
      </c>
      <c r="F4081">
        <v>423</v>
      </c>
      <c r="G4081">
        <v>424</v>
      </c>
    </row>
    <row r="4082" spans="1:7" x14ac:dyDescent="0.25">
      <c r="A4082">
        <v>4080</v>
      </c>
      <c r="B4082" t="s">
        <v>145</v>
      </c>
      <c r="C4082" t="s">
        <v>149</v>
      </c>
      <c r="D4082" t="s">
        <v>8</v>
      </c>
      <c r="E4082" t="s">
        <v>9</v>
      </c>
      <c r="F4082">
        <v>621</v>
      </c>
      <c r="G4082">
        <v>621</v>
      </c>
    </row>
    <row r="4083" spans="1:7" x14ac:dyDescent="0.25">
      <c r="A4083">
        <v>4081</v>
      </c>
      <c r="B4083" t="s">
        <v>145</v>
      </c>
      <c r="C4083" t="s">
        <v>149</v>
      </c>
      <c r="D4083" t="s">
        <v>8</v>
      </c>
      <c r="E4083" t="s">
        <v>9</v>
      </c>
      <c r="F4083">
        <v>809</v>
      </c>
      <c r="G4083">
        <v>812</v>
      </c>
    </row>
    <row r="4084" spans="1:7" x14ac:dyDescent="0.25">
      <c r="A4084">
        <v>4082</v>
      </c>
      <c r="B4084" t="s">
        <v>145</v>
      </c>
      <c r="C4084" t="s">
        <v>149</v>
      </c>
      <c r="D4084" t="s">
        <v>8</v>
      </c>
      <c r="E4084" t="s">
        <v>9</v>
      </c>
      <c r="F4084">
        <v>1016</v>
      </c>
      <c r="G4084">
        <v>1009</v>
      </c>
    </row>
    <row r="4085" spans="1:7" x14ac:dyDescent="0.25">
      <c r="A4085">
        <v>4083</v>
      </c>
      <c r="B4085" t="s">
        <v>145</v>
      </c>
      <c r="C4085" t="s">
        <v>149</v>
      </c>
      <c r="D4085" t="s">
        <v>8</v>
      </c>
      <c r="E4085" t="s">
        <v>10</v>
      </c>
      <c r="F4085">
        <v>162</v>
      </c>
      <c r="G4085">
        <v>160</v>
      </c>
    </row>
    <row r="4086" spans="1:7" x14ac:dyDescent="0.25">
      <c r="A4086">
        <v>4084</v>
      </c>
      <c r="B4086" t="s">
        <v>145</v>
      </c>
      <c r="C4086" t="s">
        <v>149</v>
      </c>
      <c r="D4086" t="s">
        <v>8</v>
      </c>
      <c r="E4086" t="s">
        <v>10</v>
      </c>
      <c r="F4086">
        <v>353</v>
      </c>
    </row>
    <row r="4087" spans="1:7" x14ac:dyDescent="0.25">
      <c r="A4087">
        <v>4085</v>
      </c>
      <c r="B4087" t="s">
        <v>145</v>
      </c>
      <c r="C4087" t="s">
        <v>149</v>
      </c>
      <c r="D4087" t="s">
        <v>8</v>
      </c>
      <c r="E4087" t="s">
        <v>10</v>
      </c>
      <c r="F4087">
        <v>546</v>
      </c>
    </row>
    <row r="4088" spans="1:7" x14ac:dyDescent="0.25">
      <c r="A4088">
        <v>4086</v>
      </c>
      <c r="B4088" t="s">
        <v>145</v>
      </c>
      <c r="C4088" t="s">
        <v>149</v>
      </c>
      <c r="D4088" t="s">
        <v>8</v>
      </c>
      <c r="E4088" t="s">
        <v>10</v>
      </c>
      <c r="F4088">
        <v>749</v>
      </c>
      <c r="G4088">
        <v>747</v>
      </c>
    </row>
    <row r="4089" spans="1:7" x14ac:dyDescent="0.25">
      <c r="A4089">
        <v>4087</v>
      </c>
      <c r="B4089" t="s">
        <v>145</v>
      </c>
      <c r="C4089" t="s">
        <v>149</v>
      </c>
      <c r="D4089" t="s">
        <v>8</v>
      </c>
      <c r="E4089" t="s">
        <v>10</v>
      </c>
      <c r="F4089">
        <v>943</v>
      </c>
      <c r="G4089">
        <v>938</v>
      </c>
    </row>
    <row r="4090" spans="1:7" x14ac:dyDescent="0.25">
      <c r="A4090">
        <v>4088</v>
      </c>
      <c r="B4090" t="s">
        <v>145</v>
      </c>
      <c r="C4090" t="s">
        <v>149</v>
      </c>
      <c r="D4090" t="s">
        <v>11</v>
      </c>
      <c r="E4090" t="s">
        <v>9</v>
      </c>
      <c r="F4090">
        <v>131</v>
      </c>
      <c r="G4090">
        <v>130</v>
      </c>
    </row>
    <row r="4091" spans="1:7" x14ac:dyDescent="0.25">
      <c r="A4091">
        <v>4089</v>
      </c>
      <c r="B4091" t="s">
        <v>145</v>
      </c>
      <c r="C4091" t="s">
        <v>149</v>
      </c>
      <c r="D4091" t="s">
        <v>11</v>
      </c>
      <c r="E4091" t="s">
        <v>9</v>
      </c>
      <c r="F4091">
        <v>324</v>
      </c>
      <c r="G4091">
        <v>323</v>
      </c>
    </row>
    <row r="4092" spans="1:7" x14ac:dyDescent="0.25">
      <c r="A4092">
        <v>4090</v>
      </c>
      <c r="B4092" t="s">
        <v>145</v>
      </c>
      <c r="C4092" t="s">
        <v>149</v>
      </c>
      <c r="D4092" t="s">
        <v>11</v>
      </c>
      <c r="E4092" t="s">
        <v>9</v>
      </c>
      <c r="F4092">
        <v>517</v>
      </c>
      <c r="G4092">
        <v>514</v>
      </c>
    </row>
    <row r="4093" spans="1:7" x14ac:dyDescent="0.25">
      <c r="A4093">
        <v>4091</v>
      </c>
      <c r="B4093" t="s">
        <v>145</v>
      </c>
      <c r="C4093" t="s">
        <v>149</v>
      </c>
      <c r="D4093" t="s">
        <v>11</v>
      </c>
      <c r="E4093" t="s">
        <v>9</v>
      </c>
      <c r="F4093">
        <v>718</v>
      </c>
      <c r="G4093">
        <v>716</v>
      </c>
    </row>
    <row r="4094" spans="1:7" x14ac:dyDescent="0.25">
      <c r="A4094">
        <v>4092</v>
      </c>
      <c r="B4094" t="s">
        <v>145</v>
      </c>
      <c r="C4094" t="s">
        <v>149</v>
      </c>
      <c r="D4094" t="s">
        <v>11</v>
      </c>
      <c r="E4094" t="s">
        <v>9</v>
      </c>
      <c r="F4094">
        <v>911</v>
      </c>
      <c r="G4094">
        <v>912</v>
      </c>
    </row>
    <row r="4095" spans="1:7" x14ac:dyDescent="0.25">
      <c r="A4095">
        <v>4093</v>
      </c>
      <c r="B4095" t="s">
        <v>145</v>
      </c>
      <c r="C4095" t="s">
        <v>149</v>
      </c>
      <c r="D4095" t="s">
        <v>11</v>
      </c>
      <c r="E4095" t="s">
        <v>10</v>
      </c>
      <c r="F4095">
        <v>57</v>
      </c>
      <c r="G4095">
        <v>52</v>
      </c>
    </row>
    <row r="4096" spans="1:7" x14ac:dyDescent="0.25">
      <c r="A4096">
        <v>4094</v>
      </c>
      <c r="B4096" t="s">
        <v>145</v>
      </c>
      <c r="C4096" t="s">
        <v>149</v>
      </c>
      <c r="D4096" t="s">
        <v>11</v>
      </c>
      <c r="E4096" t="s">
        <v>10</v>
      </c>
      <c r="F4096">
        <v>250</v>
      </c>
      <c r="G4096">
        <v>245</v>
      </c>
    </row>
    <row r="4097" spans="1:7" x14ac:dyDescent="0.25">
      <c r="A4097">
        <v>4095</v>
      </c>
      <c r="B4097" t="s">
        <v>145</v>
      </c>
      <c r="C4097" t="s">
        <v>149</v>
      </c>
      <c r="D4097" t="s">
        <v>11</v>
      </c>
      <c r="E4097" t="s">
        <v>10</v>
      </c>
      <c r="F4097">
        <v>447</v>
      </c>
      <c r="G4097">
        <v>441</v>
      </c>
    </row>
    <row r="4098" spans="1:7" x14ac:dyDescent="0.25">
      <c r="A4098">
        <v>4096</v>
      </c>
      <c r="B4098" t="s">
        <v>145</v>
      </c>
      <c r="C4098" t="s">
        <v>149</v>
      </c>
      <c r="D4098" t="s">
        <v>11</v>
      </c>
      <c r="E4098" t="s">
        <v>10</v>
      </c>
      <c r="F4098">
        <v>643</v>
      </c>
      <c r="G4098">
        <v>638</v>
      </c>
    </row>
    <row r="4099" spans="1:7" x14ac:dyDescent="0.25">
      <c r="A4099">
        <v>4097</v>
      </c>
      <c r="B4099" t="s">
        <v>145</v>
      </c>
      <c r="C4099" t="s">
        <v>149</v>
      </c>
      <c r="D4099" t="s">
        <v>11</v>
      </c>
      <c r="E4099" t="s">
        <v>10</v>
      </c>
      <c r="F4099">
        <v>841</v>
      </c>
      <c r="G4099">
        <v>836</v>
      </c>
    </row>
    <row r="4100" spans="1:7" x14ac:dyDescent="0.25">
      <c r="A4100">
        <v>4098</v>
      </c>
      <c r="B4100" t="s">
        <v>145</v>
      </c>
      <c r="C4100" t="s">
        <v>149</v>
      </c>
      <c r="D4100" t="s">
        <v>11</v>
      </c>
      <c r="E4100" t="s">
        <v>10</v>
      </c>
      <c r="F4100">
        <v>1031</v>
      </c>
      <c r="G4100">
        <v>1026</v>
      </c>
    </row>
    <row r="4101" spans="1:7" x14ac:dyDescent="0.25">
      <c r="A4101">
        <v>4099</v>
      </c>
      <c r="B4101" t="s">
        <v>145</v>
      </c>
      <c r="C4101" t="s">
        <v>149</v>
      </c>
      <c r="D4101" t="s">
        <v>12</v>
      </c>
      <c r="E4101" t="s">
        <v>9</v>
      </c>
      <c r="F4101">
        <v>36</v>
      </c>
      <c r="G4101">
        <v>35</v>
      </c>
    </row>
    <row r="4102" spans="1:7" x14ac:dyDescent="0.25">
      <c r="A4102">
        <v>4100</v>
      </c>
      <c r="B4102" t="s">
        <v>145</v>
      </c>
      <c r="C4102" t="s">
        <v>149</v>
      </c>
      <c r="D4102" t="s">
        <v>12</v>
      </c>
      <c r="E4102" t="s">
        <v>9</v>
      </c>
      <c r="F4102">
        <v>224</v>
      </c>
      <c r="G4102">
        <v>228</v>
      </c>
    </row>
    <row r="4103" spans="1:7" x14ac:dyDescent="0.25">
      <c r="A4103">
        <v>4101</v>
      </c>
      <c r="B4103" t="s">
        <v>145</v>
      </c>
      <c r="C4103" t="s">
        <v>149</v>
      </c>
      <c r="D4103" t="s">
        <v>12</v>
      </c>
      <c r="E4103" t="s">
        <v>9</v>
      </c>
      <c r="F4103">
        <v>423</v>
      </c>
      <c r="G4103">
        <v>424</v>
      </c>
    </row>
    <row r="4104" spans="1:7" x14ac:dyDescent="0.25">
      <c r="A4104">
        <v>4102</v>
      </c>
      <c r="B4104" t="s">
        <v>145</v>
      </c>
      <c r="C4104" t="s">
        <v>149</v>
      </c>
      <c r="D4104" t="s">
        <v>12</v>
      </c>
      <c r="E4104" t="s">
        <v>9</v>
      </c>
      <c r="F4104">
        <v>621</v>
      </c>
      <c r="G4104">
        <v>621</v>
      </c>
    </row>
    <row r="4105" spans="1:7" x14ac:dyDescent="0.25">
      <c r="A4105">
        <v>4103</v>
      </c>
      <c r="B4105" t="s">
        <v>145</v>
      </c>
      <c r="C4105" t="s">
        <v>149</v>
      </c>
      <c r="D4105" t="s">
        <v>12</v>
      </c>
      <c r="E4105" t="s">
        <v>9</v>
      </c>
      <c r="F4105">
        <v>809</v>
      </c>
      <c r="G4105">
        <v>815</v>
      </c>
    </row>
    <row r="4106" spans="1:7" x14ac:dyDescent="0.25">
      <c r="A4106">
        <v>4104</v>
      </c>
      <c r="B4106" t="s">
        <v>145</v>
      </c>
      <c r="C4106" t="s">
        <v>149</v>
      </c>
      <c r="D4106" t="s">
        <v>12</v>
      </c>
      <c r="E4106" t="s">
        <v>9</v>
      </c>
      <c r="F4106">
        <v>1016</v>
      </c>
      <c r="G4106">
        <v>1012</v>
      </c>
    </row>
    <row r="4107" spans="1:7" x14ac:dyDescent="0.25">
      <c r="A4107">
        <v>4105</v>
      </c>
      <c r="B4107" t="s">
        <v>145</v>
      </c>
      <c r="C4107" t="s">
        <v>149</v>
      </c>
      <c r="D4107" t="s">
        <v>12</v>
      </c>
      <c r="E4107" t="s">
        <v>10</v>
      </c>
      <c r="F4107">
        <v>162</v>
      </c>
    </row>
    <row r="4108" spans="1:7" x14ac:dyDescent="0.25">
      <c r="A4108">
        <v>4106</v>
      </c>
      <c r="B4108" t="s">
        <v>145</v>
      </c>
      <c r="C4108" t="s">
        <v>149</v>
      </c>
      <c r="D4108" t="s">
        <v>12</v>
      </c>
      <c r="E4108" t="s">
        <v>10</v>
      </c>
      <c r="F4108">
        <v>353</v>
      </c>
    </row>
    <row r="4109" spans="1:7" x14ac:dyDescent="0.25">
      <c r="A4109">
        <v>4107</v>
      </c>
      <c r="B4109" t="s">
        <v>145</v>
      </c>
      <c r="C4109" t="s">
        <v>149</v>
      </c>
      <c r="D4109" t="s">
        <v>12</v>
      </c>
      <c r="E4109" t="s">
        <v>10</v>
      </c>
      <c r="F4109">
        <v>546</v>
      </c>
    </row>
    <row r="4110" spans="1:7" x14ac:dyDescent="0.25">
      <c r="A4110">
        <v>4108</v>
      </c>
      <c r="B4110" t="s">
        <v>145</v>
      </c>
      <c r="C4110" t="s">
        <v>149</v>
      </c>
      <c r="D4110" t="s">
        <v>12</v>
      </c>
      <c r="E4110" t="s">
        <v>10</v>
      </c>
      <c r="F4110">
        <v>749</v>
      </c>
    </row>
    <row r="4111" spans="1:7" x14ac:dyDescent="0.25">
      <c r="A4111">
        <v>4109</v>
      </c>
      <c r="B4111" t="s">
        <v>145</v>
      </c>
      <c r="C4111" t="s">
        <v>149</v>
      </c>
      <c r="D4111" t="s">
        <v>12</v>
      </c>
      <c r="E4111" t="s">
        <v>10</v>
      </c>
      <c r="F4111">
        <v>943</v>
      </c>
      <c r="G4111">
        <v>941</v>
      </c>
    </row>
    <row r="4112" spans="1:7" x14ac:dyDescent="0.25">
      <c r="A4112">
        <v>4110</v>
      </c>
      <c r="B4112" t="s">
        <v>145</v>
      </c>
      <c r="C4112" t="s">
        <v>149</v>
      </c>
      <c r="D4112" t="s">
        <v>13</v>
      </c>
      <c r="E4112" t="s">
        <v>9</v>
      </c>
      <c r="F4112">
        <v>131</v>
      </c>
      <c r="G4112">
        <v>130</v>
      </c>
    </row>
    <row r="4113" spans="1:7" x14ac:dyDescent="0.25">
      <c r="A4113">
        <v>4111</v>
      </c>
      <c r="B4113" t="s">
        <v>145</v>
      </c>
      <c r="C4113" t="s">
        <v>149</v>
      </c>
      <c r="D4113" t="s">
        <v>13</v>
      </c>
      <c r="E4113" t="s">
        <v>9</v>
      </c>
      <c r="F4113">
        <v>324</v>
      </c>
      <c r="G4113">
        <v>321</v>
      </c>
    </row>
    <row r="4114" spans="1:7" x14ac:dyDescent="0.25">
      <c r="A4114">
        <v>4112</v>
      </c>
      <c r="B4114" t="s">
        <v>145</v>
      </c>
      <c r="C4114" t="s">
        <v>149</v>
      </c>
      <c r="D4114" t="s">
        <v>13</v>
      </c>
      <c r="E4114" t="s">
        <v>9</v>
      </c>
      <c r="F4114">
        <v>517</v>
      </c>
      <c r="G4114">
        <v>514</v>
      </c>
    </row>
    <row r="4115" spans="1:7" x14ac:dyDescent="0.25">
      <c r="A4115">
        <v>4113</v>
      </c>
      <c r="B4115" t="s">
        <v>145</v>
      </c>
      <c r="C4115" t="s">
        <v>149</v>
      </c>
      <c r="D4115" t="s">
        <v>13</v>
      </c>
      <c r="E4115" t="s">
        <v>9</v>
      </c>
      <c r="F4115">
        <v>718</v>
      </c>
      <c r="G4115">
        <v>714</v>
      </c>
    </row>
    <row r="4116" spans="1:7" x14ac:dyDescent="0.25">
      <c r="A4116">
        <v>4114</v>
      </c>
      <c r="B4116" t="s">
        <v>145</v>
      </c>
      <c r="C4116" t="s">
        <v>149</v>
      </c>
      <c r="D4116" t="s">
        <v>13</v>
      </c>
      <c r="E4116" t="s">
        <v>9</v>
      </c>
      <c r="F4116">
        <v>911</v>
      </c>
      <c r="G4116">
        <v>909</v>
      </c>
    </row>
    <row r="4117" spans="1:7" x14ac:dyDescent="0.25">
      <c r="A4117">
        <v>4115</v>
      </c>
      <c r="B4117" t="s">
        <v>145</v>
      </c>
      <c r="C4117" t="s">
        <v>149</v>
      </c>
      <c r="D4117" t="s">
        <v>13</v>
      </c>
      <c r="E4117" t="s">
        <v>10</v>
      </c>
      <c r="F4117">
        <v>57</v>
      </c>
      <c r="G4117">
        <v>52</v>
      </c>
    </row>
    <row r="4118" spans="1:7" x14ac:dyDescent="0.25">
      <c r="A4118">
        <v>4116</v>
      </c>
      <c r="B4118" t="s">
        <v>145</v>
      </c>
      <c r="C4118" t="s">
        <v>149</v>
      </c>
      <c r="D4118" t="s">
        <v>13</v>
      </c>
      <c r="E4118" t="s">
        <v>10</v>
      </c>
      <c r="F4118">
        <v>250</v>
      </c>
      <c r="G4118">
        <v>244</v>
      </c>
    </row>
    <row r="4119" spans="1:7" x14ac:dyDescent="0.25">
      <c r="A4119">
        <v>4117</v>
      </c>
      <c r="B4119" t="s">
        <v>145</v>
      </c>
      <c r="C4119" t="s">
        <v>149</v>
      </c>
      <c r="D4119" t="s">
        <v>13</v>
      </c>
      <c r="E4119" t="s">
        <v>10</v>
      </c>
      <c r="F4119">
        <v>447</v>
      </c>
      <c r="G4119">
        <v>441</v>
      </c>
    </row>
    <row r="4120" spans="1:7" x14ac:dyDescent="0.25">
      <c r="A4120">
        <v>4118</v>
      </c>
      <c r="B4120" t="s">
        <v>145</v>
      </c>
      <c r="C4120" t="s">
        <v>149</v>
      </c>
      <c r="D4120" t="s">
        <v>13</v>
      </c>
      <c r="E4120" t="s">
        <v>10</v>
      </c>
      <c r="F4120">
        <v>643</v>
      </c>
      <c r="G4120">
        <v>640</v>
      </c>
    </row>
    <row r="4121" spans="1:7" x14ac:dyDescent="0.25">
      <c r="A4121">
        <v>4119</v>
      </c>
      <c r="B4121" t="s">
        <v>145</v>
      </c>
      <c r="C4121" t="s">
        <v>149</v>
      </c>
      <c r="D4121" t="s">
        <v>13</v>
      </c>
      <c r="E4121" t="s">
        <v>10</v>
      </c>
      <c r="F4121">
        <v>841</v>
      </c>
      <c r="G4121">
        <v>836</v>
      </c>
    </row>
    <row r="4122" spans="1:7" x14ac:dyDescent="0.25">
      <c r="A4122">
        <v>4120</v>
      </c>
      <c r="B4122" t="s">
        <v>145</v>
      </c>
      <c r="C4122" t="s">
        <v>149</v>
      </c>
      <c r="D4122" t="s">
        <v>13</v>
      </c>
      <c r="E4122" t="s">
        <v>10</v>
      </c>
      <c r="F4122">
        <v>1031</v>
      </c>
      <c r="G4122">
        <v>1025</v>
      </c>
    </row>
    <row r="4123" spans="1:7" x14ac:dyDescent="0.25">
      <c r="A4123">
        <v>4121</v>
      </c>
      <c r="B4123" t="s">
        <v>145</v>
      </c>
      <c r="C4123" t="s">
        <v>150</v>
      </c>
      <c r="D4123" t="s">
        <v>8</v>
      </c>
      <c r="E4123" t="s">
        <v>9</v>
      </c>
      <c r="F4123">
        <v>91</v>
      </c>
      <c r="G4123">
        <v>99</v>
      </c>
    </row>
    <row r="4124" spans="1:7" x14ac:dyDescent="0.25">
      <c r="A4124">
        <v>4122</v>
      </c>
      <c r="B4124" t="s">
        <v>145</v>
      </c>
      <c r="C4124" t="s">
        <v>150</v>
      </c>
      <c r="D4124" t="s">
        <v>8</v>
      </c>
      <c r="E4124" t="s">
        <v>9</v>
      </c>
      <c r="F4124">
        <v>459</v>
      </c>
      <c r="G4124">
        <v>461</v>
      </c>
    </row>
    <row r="4125" spans="1:7" x14ac:dyDescent="0.25">
      <c r="A4125">
        <v>4123</v>
      </c>
      <c r="B4125" t="s">
        <v>145</v>
      </c>
      <c r="C4125" t="s">
        <v>150</v>
      </c>
      <c r="D4125" t="s">
        <v>8</v>
      </c>
      <c r="E4125" t="s">
        <v>9</v>
      </c>
      <c r="F4125">
        <v>725</v>
      </c>
    </row>
    <row r="4126" spans="1:7" x14ac:dyDescent="0.25">
      <c r="A4126">
        <v>4124</v>
      </c>
      <c r="B4126" t="s">
        <v>145</v>
      </c>
      <c r="C4126" t="s">
        <v>150</v>
      </c>
      <c r="D4126" t="s">
        <v>8</v>
      </c>
      <c r="E4126" t="s">
        <v>9</v>
      </c>
      <c r="F4126">
        <v>1011</v>
      </c>
    </row>
    <row r="4127" spans="1:7" x14ac:dyDescent="0.25">
      <c r="A4127">
        <v>4125</v>
      </c>
      <c r="B4127" t="s">
        <v>145</v>
      </c>
      <c r="C4127" t="s">
        <v>150</v>
      </c>
      <c r="D4127" t="s">
        <v>8</v>
      </c>
      <c r="E4127" t="s">
        <v>9</v>
      </c>
      <c r="F4127">
        <v>1313</v>
      </c>
      <c r="G4127">
        <v>1311</v>
      </c>
    </row>
    <row r="4128" spans="1:7" x14ac:dyDescent="0.25">
      <c r="A4128">
        <v>4126</v>
      </c>
      <c r="B4128" t="s">
        <v>145</v>
      </c>
      <c r="C4128" t="s">
        <v>150</v>
      </c>
      <c r="D4128" t="s">
        <v>8</v>
      </c>
      <c r="E4128" t="s">
        <v>9</v>
      </c>
      <c r="F4128">
        <v>1590</v>
      </c>
      <c r="G4128">
        <v>1587</v>
      </c>
    </row>
    <row r="4129" spans="1:7" x14ac:dyDescent="0.25">
      <c r="A4129">
        <v>4127</v>
      </c>
      <c r="B4129" t="s">
        <v>145</v>
      </c>
      <c r="C4129" t="s">
        <v>150</v>
      </c>
      <c r="D4129" t="s">
        <v>8</v>
      </c>
      <c r="E4129" t="s">
        <v>9</v>
      </c>
      <c r="F4129">
        <v>1901</v>
      </c>
      <c r="G4129">
        <v>1908</v>
      </c>
    </row>
    <row r="4130" spans="1:7" x14ac:dyDescent="0.25">
      <c r="A4130">
        <v>4128</v>
      </c>
      <c r="B4130" t="s">
        <v>145</v>
      </c>
      <c r="C4130" t="s">
        <v>150</v>
      </c>
      <c r="D4130" t="s">
        <v>8</v>
      </c>
      <c r="E4130" t="s">
        <v>10</v>
      </c>
      <c r="F4130">
        <v>3</v>
      </c>
      <c r="G4130">
        <v>4</v>
      </c>
    </row>
    <row r="4131" spans="1:7" x14ac:dyDescent="0.25">
      <c r="A4131">
        <v>4129</v>
      </c>
      <c r="B4131" t="s">
        <v>145</v>
      </c>
      <c r="C4131" t="s">
        <v>150</v>
      </c>
      <c r="D4131" t="s">
        <v>8</v>
      </c>
      <c r="E4131" t="s">
        <v>10</v>
      </c>
      <c r="F4131">
        <v>391</v>
      </c>
      <c r="G4131">
        <v>393</v>
      </c>
    </row>
    <row r="4132" spans="1:7" x14ac:dyDescent="0.25">
      <c r="A4132">
        <v>4130</v>
      </c>
      <c r="B4132" t="s">
        <v>145</v>
      </c>
      <c r="C4132" t="s">
        <v>150</v>
      </c>
      <c r="D4132" t="s">
        <v>8</v>
      </c>
      <c r="E4132" t="s">
        <v>10</v>
      </c>
      <c r="F4132">
        <v>648</v>
      </c>
      <c r="G4132">
        <v>651</v>
      </c>
    </row>
    <row r="4133" spans="1:7" x14ac:dyDescent="0.25">
      <c r="A4133">
        <v>4131</v>
      </c>
      <c r="B4133" t="s">
        <v>145</v>
      </c>
      <c r="C4133" t="s">
        <v>150</v>
      </c>
      <c r="D4133" t="s">
        <v>8</v>
      </c>
      <c r="E4133" t="s">
        <v>10</v>
      </c>
      <c r="F4133">
        <v>923</v>
      </c>
      <c r="G4133">
        <v>926</v>
      </c>
    </row>
    <row r="4134" spans="1:7" x14ac:dyDescent="0.25">
      <c r="A4134">
        <v>4132</v>
      </c>
      <c r="B4134" t="s">
        <v>145</v>
      </c>
      <c r="C4134" t="s">
        <v>150</v>
      </c>
      <c r="D4134" t="s">
        <v>8</v>
      </c>
      <c r="E4134" t="s">
        <v>10</v>
      </c>
      <c r="F4134">
        <v>1220</v>
      </c>
      <c r="G4134">
        <v>1220</v>
      </c>
    </row>
    <row r="4135" spans="1:7" x14ac:dyDescent="0.25">
      <c r="A4135">
        <v>4133</v>
      </c>
      <c r="B4135" t="s">
        <v>145</v>
      </c>
      <c r="C4135" t="s">
        <v>150</v>
      </c>
      <c r="D4135" t="s">
        <v>8</v>
      </c>
      <c r="E4135" t="s">
        <v>10</v>
      </c>
      <c r="F4135">
        <v>1515</v>
      </c>
      <c r="G4135">
        <v>1518</v>
      </c>
    </row>
    <row r="4136" spans="1:7" x14ac:dyDescent="0.25">
      <c r="A4136">
        <v>4134</v>
      </c>
      <c r="B4136" t="s">
        <v>145</v>
      </c>
      <c r="C4136" t="s">
        <v>150</v>
      </c>
      <c r="D4136" t="s">
        <v>8</v>
      </c>
      <c r="E4136" t="s">
        <v>10</v>
      </c>
      <c r="F4136">
        <v>1819</v>
      </c>
      <c r="G4136">
        <v>1818</v>
      </c>
    </row>
    <row r="4137" spans="1:7" x14ac:dyDescent="0.25">
      <c r="A4137">
        <v>4135</v>
      </c>
      <c r="B4137" t="s">
        <v>145</v>
      </c>
      <c r="C4137" t="s">
        <v>150</v>
      </c>
      <c r="D4137" t="s">
        <v>8</v>
      </c>
      <c r="E4137" t="s">
        <v>10</v>
      </c>
      <c r="F4137">
        <v>2146</v>
      </c>
    </row>
    <row r="4138" spans="1:7" x14ac:dyDescent="0.25">
      <c r="A4138">
        <v>4136</v>
      </c>
      <c r="B4138" t="s">
        <v>145</v>
      </c>
      <c r="C4138" t="s">
        <v>150</v>
      </c>
      <c r="D4138" t="s">
        <v>11</v>
      </c>
      <c r="E4138" t="s">
        <v>9</v>
      </c>
      <c r="F4138">
        <v>320</v>
      </c>
      <c r="G4138">
        <v>332</v>
      </c>
    </row>
    <row r="4139" spans="1:7" x14ac:dyDescent="0.25">
      <c r="A4139">
        <v>4137</v>
      </c>
      <c r="B4139" t="s">
        <v>145</v>
      </c>
      <c r="C4139" t="s">
        <v>150</v>
      </c>
      <c r="D4139" t="s">
        <v>11</v>
      </c>
      <c r="E4139" t="s">
        <v>9</v>
      </c>
      <c r="F4139">
        <v>596</v>
      </c>
      <c r="G4139">
        <v>596</v>
      </c>
    </row>
    <row r="4140" spans="1:7" x14ac:dyDescent="0.25">
      <c r="A4140">
        <v>4138</v>
      </c>
      <c r="B4140" t="s">
        <v>145</v>
      </c>
      <c r="C4140" t="s">
        <v>150</v>
      </c>
      <c r="D4140" t="s">
        <v>11</v>
      </c>
      <c r="E4140" t="s">
        <v>9</v>
      </c>
      <c r="F4140">
        <v>872</v>
      </c>
      <c r="G4140">
        <v>871</v>
      </c>
    </row>
    <row r="4141" spans="1:7" x14ac:dyDescent="0.25">
      <c r="A4141">
        <v>4139</v>
      </c>
      <c r="B4141" t="s">
        <v>145</v>
      </c>
      <c r="C4141" t="s">
        <v>150</v>
      </c>
      <c r="D4141" t="s">
        <v>11</v>
      </c>
      <c r="E4141" t="s">
        <v>9</v>
      </c>
      <c r="F4141">
        <v>1160</v>
      </c>
      <c r="G4141">
        <v>1162</v>
      </c>
    </row>
    <row r="4142" spans="1:7" x14ac:dyDescent="0.25">
      <c r="A4142">
        <v>4140</v>
      </c>
      <c r="B4142" t="s">
        <v>145</v>
      </c>
      <c r="C4142" t="s">
        <v>150</v>
      </c>
      <c r="D4142" t="s">
        <v>11</v>
      </c>
      <c r="E4142" t="s">
        <v>9</v>
      </c>
      <c r="F4142">
        <v>1442</v>
      </c>
      <c r="G4142">
        <v>1453</v>
      </c>
    </row>
    <row r="4143" spans="1:7" x14ac:dyDescent="0.25">
      <c r="A4143">
        <v>4141</v>
      </c>
      <c r="B4143" t="s">
        <v>145</v>
      </c>
      <c r="C4143" t="s">
        <v>150</v>
      </c>
      <c r="D4143" t="s">
        <v>11</v>
      </c>
      <c r="E4143" t="s">
        <v>9</v>
      </c>
      <c r="F4143">
        <v>1739</v>
      </c>
      <c r="G4143">
        <v>1759</v>
      </c>
    </row>
    <row r="4144" spans="1:7" x14ac:dyDescent="0.25">
      <c r="A4144">
        <v>4142</v>
      </c>
      <c r="B4144" t="s">
        <v>145</v>
      </c>
      <c r="C4144" t="s">
        <v>150</v>
      </c>
      <c r="D4144" t="s">
        <v>11</v>
      </c>
      <c r="E4144" t="s">
        <v>9</v>
      </c>
      <c r="F4144">
        <v>2076</v>
      </c>
      <c r="G4144">
        <v>2080</v>
      </c>
    </row>
    <row r="4145" spans="1:7" x14ac:dyDescent="0.25">
      <c r="A4145">
        <v>4143</v>
      </c>
      <c r="B4145" t="s">
        <v>145</v>
      </c>
      <c r="C4145" t="s">
        <v>150</v>
      </c>
      <c r="D4145" t="s">
        <v>11</v>
      </c>
      <c r="E4145" t="s">
        <v>10</v>
      </c>
      <c r="F4145">
        <v>236</v>
      </c>
      <c r="G4145">
        <v>236</v>
      </c>
    </row>
    <row r="4146" spans="1:7" x14ac:dyDescent="0.25">
      <c r="A4146">
        <v>4144</v>
      </c>
      <c r="B4146" t="s">
        <v>145</v>
      </c>
      <c r="C4146" t="s">
        <v>150</v>
      </c>
      <c r="D4146" t="s">
        <v>11</v>
      </c>
      <c r="E4146" t="s">
        <v>10</v>
      </c>
      <c r="F4146">
        <v>507</v>
      </c>
      <c r="G4146">
        <v>504</v>
      </c>
    </row>
    <row r="4147" spans="1:7" x14ac:dyDescent="0.25">
      <c r="A4147">
        <v>4145</v>
      </c>
      <c r="B4147" t="s">
        <v>145</v>
      </c>
      <c r="C4147" t="s">
        <v>150</v>
      </c>
      <c r="D4147" t="s">
        <v>11</v>
      </c>
      <c r="E4147" t="s">
        <v>10</v>
      </c>
      <c r="F4147">
        <v>784</v>
      </c>
      <c r="G4147">
        <v>779</v>
      </c>
    </row>
    <row r="4148" spans="1:7" x14ac:dyDescent="0.25">
      <c r="A4148">
        <v>4146</v>
      </c>
      <c r="B4148" t="s">
        <v>145</v>
      </c>
      <c r="C4148" t="s">
        <v>150</v>
      </c>
      <c r="D4148" t="s">
        <v>11</v>
      </c>
      <c r="E4148" t="s">
        <v>10</v>
      </c>
      <c r="F4148">
        <v>1058</v>
      </c>
      <c r="G4148">
        <v>1057</v>
      </c>
    </row>
    <row r="4149" spans="1:7" x14ac:dyDescent="0.25">
      <c r="A4149">
        <v>4147</v>
      </c>
      <c r="B4149" t="s">
        <v>145</v>
      </c>
      <c r="C4149" t="s">
        <v>150</v>
      </c>
      <c r="D4149" t="s">
        <v>11</v>
      </c>
      <c r="E4149" t="s">
        <v>10</v>
      </c>
      <c r="F4149">
        <v>1368</v>
      </c>
      <c r="G4149">
        <v>1365</v>
      </c>
    </row>
    <row r="4150" spans="1:7" x14ac:dyDescent="0.25">
      <c r="A4150">
        <v>4148</v>
      </c>
      <c r="B4150" t="s">
        <v>145</v>
      </c>
      <c r="C4150" t="s">
        <v>150</v>
      </c>
      <c r="D4150" t="s">
        <v>11</v>
      </c>
      <c r="E4150" t="s">
        <v>10</v>
      </c>
      <c r="F4150">
        <v>1659</v>
      </c>
      <c r="G4150">
        <v>1655</v>
      </c>
    </row>
    <row r="4151" spans="1:7" x14ac:dyDescent="0.25">
      <c r="A4151">
        <v>4149</v>
      </c>
      <c r="B4151" t="s">
        <v>145</v>
      </c>
      <c r="C4151" t="s">
        <v>150</v>
      </c>
      <c r="D4151" t="s">
        <v>11</v>
      </c>
      <c r="E4151" t="s">
        <v>10</v>
      </c>
      <c r="F4151">
        <v>1977</v>
      </c>
      <c r="G4151">
        <v>1971</v>
      </c>
    </row>
    <row r="4152" spans="1:7" x14ac:dyDescent="0.25">
      <c r="A4152">
        <v>4150</v>
      </c>
      <c r="B4152" t="s">
        <v>145</v>
      </c>
      <c r="C4152" t="s">
        <v>150</v>
      </c>
      <c r="D4152" t="s">
        <v>12</v>
      </c>
      <c r="E4152" t="s">
        <v>9</v>
      </c>
      <c r="F4152">
        <v>91</v>
      </c>
    </row>
    <row r="4153" spans="1:7" x14ac:dyDescent="0.25">
      <c r="A4153">
        <v>4151</v>
      </c>
      <c r="B4153" t="s">
        <v>145</v>
      </c>
      <c r="C4153" t="s">
        <v>150</v>
      </c>
      <c r="D4153" t="s">
        <v>12</v>
      </c>
      <c r="E4153" t="s">
        <v>9</v>
      </c>
      <c r="F4153">
        <v>459</v>
      </c>
      <c r="G4153">
        <v>473</v>
      </c>
    </row>
    <row r="4154" spans="1:7" x14ac:dyDescent="0.25">
      <c r="A4154">
        <v>4152</v>
      </c>
      <c r="B4154" t="s">
        <v>145</v>
      </c>
      <c r="C4154" t="s">
        <v>150</v>
      </c>
      <c r="D4154" t="s">
        <v>12</v>
      </c>
      <c r="E4154" t="s">
        <v>9</v>
      </c>
      <c r="F4154">
        <v>725</v>
      </c>
      <c r="G4154">
        <v>729</v>
      </c>
    </row>
    <row r="4155" spans="1:7" x14ac:dyDescent="0.25">
      <c r="A4155">
        <v>4153</v>
      </c>
      <c r="B4155" t="s">
        <v>145</v>
      </c>
      <c r="C4155" t="s">
        <v>150</v>
      </c>
      <c r="D4155" t="s">
        <v>12</v>
      </c>
      <c r="E4155" t="s">
        <v>9</v>
      </c>
      <c r="F4155">
        <v>1011</v>
      </c>
      <c r="G4155">
        <v>1007</v>
      </c>
    </row>
    <row r="4156" spans="1:7" x14ac:dyDescent="0.25">
      <c r="A4156">
        <v>4154</v>
      </c>
      <c r="B4156" t="s">
        <v>145</v>
      </c>
      <c r="C4156" t="s">
        <v>150</v>
      </c>
      <c r="D4156" t="s">
        <v>12</v>
      </c>
      <c r="E4156" t="s">
        <v>9</v>
      </c>
      <c r="F4156">
        <v>1313</v>
      </c>
      <c r="G4156">
        <v>1310</v>
      </c>
    </row>
    <row r="4157" spans="1:7" x14ac:dyDescent="0.25">
      <c r="A4157">
        <v>4155</v>
      </c>
      <c r="B4157" t="s">
        <v>145</v>
      </c>
      <c r="C4157" t="s">
        <v>150</v>
      </c>
      <c r="D4157" t="s">
        <v>12</v>
      </c>
      <c r="E4157" t="s">
        <v>9</v>
      </c>
      <c r="F4157">
        <v>1590</v>
      </c>
      <c r="G4157">
        <v>1596</v>
      </c>
    </row>
    <row r="4158" spans="1:7" x14ac:dyDescent="0.25">
      <c r="A4158">
        <v>4156</v>
      </c>
      <c r="B4158" t="s">
        <v>145</v>
      </c>
      <c r="C4158" t="s">
        <v>150</v>
      </c>
      <c r="D4158" t="s">
        <v>12</v>
      </c>
      <c r="E4158" t="s">
        <v>9</v>
      </c>
      <c r="F4158">
        <v>1901</v>
      </c>
      <c r="G4158">
        <v>1913</v>
      </c>
    </row>
    <row r="4159" spans="1:7" x14ac:dyDescent="0.25">
      <c r="A4159">
        <v>4157</v>
      </c>
      <c r="B4159" t="s">
        <v>145</v>
      </c>
      <c r="C4159" t="s">
        <v>150</v>
      </c>
      <c r="D4159" t="s">
        <v>12</v>
      </c>
      <c r="E4159" t="s">
        <v>9</v>
      </c>
      <c r="G4159">
        <v>118</v>
      </c>
    </row>
    <row r="4160" spans="1:7" x14ac:dyDescent="0.25">
      <c r="A4160">
        <v>4158</v>
      </c>
      <c r="B4160" t="s">
        <v>145</v>
      </c>
      <c r="C4160" t="s">
        <v>150</v>
      </c>
      <c r="D4160" t="s">
        <v>12</v>
      </c>
      <c r="E4160" t="s">
        <v>10</v>
      </c>
      <c r="F4160">
        <v>3</v>
      </c>
    </row>
    <row r="4161" spans="1:7" x14ac:dyDescent="0.25">
      <c r="A4161">
        <v>4159</v>
      </c>
      <c r="B4161" t="s">
        <v>145</v>
      </c>
      <c r="C4161" t="s">
        <v>150</v>
      </c>
      <c r="D4161" t="s">
        <v>12</v>
      </c>
      <c r="E4161" t="s">
        <v>10</v>
      </c>
      <c r="F4161">
        <v>391</v>
      </c>
      <c r="G4161">
        <v>391</v>
      </c>
    </row>
    <row r="4162" spans="1:7" x14ac:dyDescent="0.25">
      <c r="A4162">
        <v>4160</v>
      </c>
      <c r="B4162" t="s">
        <v>145</v>
      </c>
      <c r="C4162" t="s">
        <v>150</v>
      </c>
      <c r="D4162" t="s">
        <v>12</v>
      </c>
      <c r="E4162" t="s">
        <v>10</v>
      </c>
      <c r="F4162">
        <v>648</v>
      </c>
      <c r="G4162">
        <v>647</v>
      </c>
    </row>
    <row r="4163" spans="1:7" x14ac:dyDescent="0.25">
      <c r="A4163">
        <v>4161</v>
      </c>
      <c r="B4163" t="s">
        <v>145</v>
      </c>
      <c r="C4163" t="s">
        <v>150</v>
      </c>
      <c r="D4163" t="s">
        <v>12</v>
      </c>
      <c r="E4163" t="s">
        <v>10</v>
      </c>
      <c r="F4163">
        <v>923</v>
      </c>
      <c r="G4163">
        <v>922</v>
      </c>
    </row>
    <row r="4164" spans="1:7" x14ac:dyDescent="0.25">
      <c r="A4164">
        <v>4162</v>
      </c>
      <c r="B4164" t="s">
        <v>145</v>
      </c>
      <c r="C4164" t="s">
        <v>150</v>
      </c>
      <c r="D4164" t="s">
        <v>12</v>
      </c>
      <c r="E4164" t="s">
        <v>10</v>
      </c>
      <c r="F4164">
        <v>1220</v>
      </c>
      <c r="G4164">
        <v>1219</v>
      </c>
    </row>
    <row r="4165" spans="1:7" x14ac:dyDescent="0.25">
      <c r="A4165">
        <v>4163</v>
      </c>
      <c r="B4165" t="s">
        <v>145</v>
      </c>
      <c r="C4165" t="s">
        <v>150</v>
      </c>
      <c r="D4165" t="s">
        <v>12</v>
      </c>
      <c r="E4165" t="s">
        <v>10</v>
      </c>
      <c r="F4165">
        <v>1515</v>
      </c>
      <c r="G4165">
        <v>1514</v>
      </c>
    </row>
    <row r="4166" spans="1:7" x14ac:dyDescent="0.25">
      <c r="A4166">
        <v>4164</v>
      </c>
      <c r="B4166" t="s">
        <v>145</v>
      </c>
      <c r="C4166" t="s">
        <v>150</v>
      </c>
      <c r="D4166" t="s">
        <v>12</v>
      </c>
      <c r="E4166" t="s">
        <v>10</v>
      </c>
      <c r="F4166">
        <v>1819</v>
      </c>
      <c r="G4166">
        <v>1819</v>
      </c>
    </row>
    <row r="4167" spans="1:7" x14ac:dyDescent="0.25">
      <c r="A4167">
        <v>4165</v>
      </c>
      <c r="B4167" t="s">
        <v>145</v>
      </c>
      <c r="C4167" t="s">
        <v>150</v>
      </c>
      <c r="D4167" t="s">
        <v>12</v>
      </c>
      <c r="E4167" t="s">
        <v>10</v>
      </c>
      <c r="F4167">
        <v>2146</v>
      </c>
      <c r="G4167">
        <v>2139</v>
      </c>
    </row>
    <row r="4168" spans="1:7" x14ac:dyDescent="0.25">
      <c r="A4168">
        <v>4166</v>
      </c>
      <c r="B4168" t="s">
        <v>145</v>
      </c>
      <c r="C4168" t="s">
        <v>150</v>
      </c>
      <c r="D4168" t="s">
        <v>13</v>
      </c>
      <c r="E4168" t="s">
        <v>9</v>
      </c>
      <c r="F4168">
        <v>320</v>
      </c>
      <c r="G4168">
        <v>333</v>
      </c>
    </row>
    <row r="4169" spans="1:7" x14ac:dyDescent="0.25">
      <c r="A4169">
        <v>4167</v>
      </c>
      <c r="B4169" t="s">
        <v>145</v>
      </c>
      <c r="C4169" t="s">
        <v>150</v>
      </c>
      <c r="D4169" t="s">
        <v>13</v>
      </c>
      <c r="E4169" t="s">
        <v>9</v>
      </c>
      <c r="F4169">
        <v>596</v>
      </c>
      <c r="G4169">
        <v>595</v>
      </c>
    </row>
    <row r="4170" spans="1:7" x14ac:dyDescent="0.25">
      <c r="A4170">
        <v>4168</v>
      </c>
      <c r="B4170" t="s">
        <v>145</v>
      </c>
      <c r="C4170" t="s">
        <v>150</v>
      </c>
      <c r="D4170" t="s">
        <v>13</v>
      </c>
      <c r="E4170" t="s">
        <v>9</v>
      </c>
      <c r="F4170">
        <v>872</v>
      </c>
      <c r="G4170">
        <v>873</v>
      </c>
    </row>
    <row r="4171" spans="1:7" x14ac:dyDescent="0.25">
      <c r="A4171">
        <v>4169</v>
      </c>
      <c r="B4171" t="s">
        <v>145</v>
      </c>
      <c r="C4171" t="s">
        <v>150</v>
      </c>
      <c r="D4171" t="s">
        <v>13</v>
      </c>
      <c r="E4171" t="s">
        <v>9</v>
      </c>
      <c r="F4171">
        <v>1160</v>
      </c>
      <c r="G4171">
        <v>1159</v>
      </c>
    </row>
    <row r="4172" spans="1:7" x14ac:dyDescent="0.25">
      <c r="A4172">
        <v>4170</v>
      </c>
      <c r="B4172" t="s">
        <v>145</v>
      </c>
      <c r="C4172" t="s">
        <v>150</v>
      </c>
      <c r="D4172" t="s">
        <v>13</v>
      </c>
      <c r="E4172" t="s">
        <v>9</v>
      </c>
      <c r="F4172">
        <v>1442</v>
      </c>
      <c r="G4172">
        <v>1453</v>
      </c>
    </row>
    <row r="4173" spans="1:7" x14ac:dyDescent="0.25">
      <c r="A4173">
        <v>4171</v>
      </c>
      <c r="B4173" t="s">
        <v>145</v>
      </c>
      <c r="C4173" t="s">
        <v>150</v>
      </c>
      <c r="D4173" t="s">
        <v>13</v>
      </c>
      <c r="E4173" t="s">
        <v>9</v>
      </c>
      <c r="F4173">
        <v>1739</v>
      </c>
      <c r="G4173">
        <v>1755</v>
      </c>
    </row>
    <row r="4174" spans="1:7" x14ac:dyDescent="0.25">
      <c r="A4174">
        <v>4172</v>
      </c>
      <c r="B4174" t="s">
        <v>145</v>
      </c>
      <c r="C4174" t="s">
        <v>150</v>
      </c>
      <c r="D4174" t="s">
        <v>13</v>
      </c>
      <c r="E4174" t="s">
        <v>9</v>
      </c>
      <c r="F4174">
        <v>2076</v>
      </c>
      <c r="G4174">
        <v>2080</v>
      </c>
    </row>
    <row r="4175" spans="1:7" x14ac:dyDescent="0.25">
      <c r="A4175">
        <v>4173</v>
      </c>
      <c r="B4175" t="s">
        <v>145</v>
      </c>
      <c r="C4175" t="s">
        <v>150</v>
      </c>
      <c r="D4175" t="s">
        <v>13</v>
      </c>
      <c r="E4175" t="s">
        <v>10</v>
      </c>
      <c r="F4175">
        <v>236</v>
      </c>
      <c r="G4175">
        <v>237</v>
      </c>
    </row>
    <row r="4176" spans="1:7" x14ac:dyDescent="0.25">
      <c r="A4176">
        <v>4174</v>
      </c>
      <c r="B4176" t="s">
        <v>145</v>
      </c>
      <c r="C4176" t="s">
        <v>150</v>
      </c>
      <c r="D4176" t="s">
        <v>13</v>
      </c>
      <c r="E4176" t="s">
        <v>10</v>
      </c>
      <c r="F4176">
        <v>507</v>
      </c>
      <c r="G4176">
        <v>502</v>
      </c>
    </row>
    <row r="4177" spans="1:7" x14ac:dyDescent="0.25">
      <c r="A4177">
        <v>4175</v>
      </c>
      <c r="B4177" t="s">
        <v>145</v>
      </c>
      <c r="C4177" t="s">
        <v>150</v>
      </c>
      <c r="D4177" t="s">
        <v>13</v>
      </c>
      <c r="E4177" t="s">
        <v>10</v>
      </c>
      <c r="F4177">
        <v>784</v>
      </c>
      <c r="G4177">
        <v>778</v>
      </c>
    </row>
    <row r="4178" spans="1:7" x14ac:dyDescent="0.25">
      <c r="A4178">
        <v>4176</v>
      </c>
      <c r="B4178" t="s">
        <v>145</v>
      </c>
      <c r="C4178" t="s">
        <v>150</v>
      </c>
      <c r="D4178" t="s">
        <v>13</v>
      </c>
      <c r="E4178" t="s">
        <v>10</v>
      </c>
      <c r="F4178">
        <v>1058</v>
      </c>
      <c r="G4178">
        <v>1052</v>
      </c>
    </row>
    <row r="4179" spans="1:7" x14ac:dyDescent="0.25">
      <c r="A4179">
        <v>4177</v>
      </c>
      <c r="B4179" t="s">
        <v>145</v>
      </c>
      <c r="C4179" t="s">
        <v>150</v>
      </c>
      <c r="D4179" t="s">
        <v>13</v>
      </c>
      <c r="E4179" t="s">
        <v>10</v>
      </c>
      <c r="F4179">
        <v>1368</v>
      </c>
      <c r="G4179">
        <v>1363</v>
      </c>
    </row>
    <row r="4180" spans="1:7" x14ac:dyDescent="0.25">
      <c r="A4180">
        <v>4178</v>
      </c>
      <c r="B4180" t="s">
        <v>145</v>
      </c>
      <c r="C4180" t="s">
        <v>150</v>
      </c>
      <c r="D4180" t="s">
        <v>13</v>
      </c>
      <c r="E4180" t="s">
        <v>10</v>
      </c>
      <c r="F4180">
        <v>1659</v>
      </c>
      <c r="G4180">
        <v>1653</v>
      </c>
    </row>
    <row r="4181" spans="1:7" x14ac:dyDescent="0.25">
      <c r="A4181">
        <v>4179</v>
      </c>
      <c r="B4181" t="s">
        <v>145</v>
      </c>
      <c r="C4181" t="s">
        <v>150</v>
      </c>
      <c r="D4181" t="s">
        <v>13</v>
      </c>
      <c r="E4181" t="s">
        <v>10</v>
      </c>
      <c r="F4181">
        <v>1977</v>
      </c>
      <c r="G4181">
        <v>1967</v>
      </c>
    </row>
    <row r="4182" spans="1:7" x14ac:dyDescent="0.25">
      <c r="A4182">
        <v>4180</v>
      </c>
      <c r="B4182" t="s">
        <v>145</v>
      </c>
      <c r="C4182" t="s">
        <v>150</v>
      </c>
      <c r="D4182" t="s">
        <v>13</v>
      </c>
      <c r="E4182" t="s">
        <v>10</v>
      </c>
      <c r="G4182">
        <v>135</v>
      </c>
    </row>
    <row r="4183" spans="1:7" x14ac:dyDescent="0.25">
      <c r="A4183">
        <v>4181</v>
      </c>
      <c r="B4183" t="s">
        <v>145</v>
      </c>
      <c r="C4183" t="s">
        <v>151</v>
      </c>
      <c r="D4183" t="s">
        <v>8</v>
      </c>
      <c r="E4183" t="s">
        <v>9</v>
      </c>
      <c r="F4183">
        <v>165</v>
      </c>
      <c r="G4183">
        <v>168</v>
      </c>
    </row>
    <row r="4184" spans="1:7" x14ac:dyDescent="0.25">
      <c r="A4184">
        <v>4182</v>
      </c>
      <c r="B4184" t="s">
        <v>145</v>
      </c>
      <c r="C4184" t="s">
        <v>151</v>
      </c>
      <c r="D4184" t="s">
        <v>8</v>
      </c>
      <c r="E4184" t="s">
        <v>9</v>
      </c>
      <c r="F4184">
        <v>433</v>
      </c>
      <c r="G4184">
        <v>435</v>
      </c>
    </row>
    <row r="4185" spans="1:7" x14ac:dyDescent="0.25">
      <c r="A4185">
        <v>4183</v>
      </c>
      <c r="B4185" t="s">
        <v>145</v>
      </c>
      <c r="C4185" t="s">
        <v>151</v>
      </c>
      <c r="D4185" t="s">
        <v>8</v>
      </c>
      <c r="E4185" t="s">
        <v>9</v>
      </c>
      <c r="F4185">
        <v>708</v>
      </c>
      <c r="G4185">
        <v>709</v>
      </c>
    </row>
    <row r="4186" spans="1:7" x14ac:dyDescent="0.25">
      <c r="A4186">
        <v>4184</v>
      </c>
      <c r="B4186" t="s">
        <v>145</v>
      </c>
      <c r="C4186" t="s">
        <v>151</v>
      </c>
      <c r="D4186" t="s">
        <v>8</v>
      </c>
      <c r="E4186" t="s">
        <v>9</v>
      </c>
      <c r="F4186">
        <v>959</v>
      </c>
      <c r="G4186">
        <v>959</v>
      </c>
    </row>
    <row r="4187" spans="1:7" x14ac:dyDescent="0.25">
      <c r="A4187">
        <v>4185</v>
      </c>
      <c r="B4187" t="s">
        <v>145</v>
      </c>
      <c r="C4187" t="s">
        <v>151</v>
      </c>
      <c r="D4187" t="s">
        <v>8</v>
      </c>
      <c r="E4187" t="s">
        <v>9</v>
      </c>
      <c r="F4187">
        <v>1216</v>
      </c>
      <c r="G4187">
        <v>1214</v>
      </c>
    </row>
    <row r="4188" spans="1:7" x14ac:dyDescent="0.25">
      <c r="A4188">
        <v>4186</v>
      </c>
      <c r="B4188" t="s">
        <v>145</v>
      </c>
      <c r="C4188" t="s">
        <v>151</v>
      </c>
      <c r="D4188" t="s">
        <v>8</v>
      </c>
      <c r="E4188" t="s">
        <v>9</v>
      </c>
      <c r="F4188">
        <v>1498</v>
      </c>
      <c r="G4188">
        <v>1494</v>
      </c>
    </row>
    <row r="4189" spans="1:7" x14ac:dyDescent="0.25">
      <c r="A4189">
        <v>4187</v>
      </c>
      <c r="B4189" t="s">
        <v>145</v>
      </c>
      <c r="C4189" t="s">
        <v>151</v>
      </c>
      <c r="D4189" t="s">
        <v>8</v>
      </c>
      <c r="E4189" t="s">
        <v>10</v>
      </c>
      <c r="F4189">
        <v>75</v>
      </c>
      <c r="G4189">
        <v>77</v>
      </c>
    </row>
    <row r="4190" spans="1:7" x14ac:dyDescent="0.25">
      <c r="A4190">
        <v>4188</v>
      </c>
      <c r="B4190" t="s">
        <v>145</v>
      </c>
      <c r="C4190" t="s">
        <v>151</v>
      </c>
      <c r="D4190" t="s">
        <v>8</v>
      </c>
      <c r="E4190" t="s">
        <v>10</v>
      </c>
      <c r="F4190">
        <v>343</v>
      </c>
      <c r="G4190">
        <v>341</v>
      </c>
    </row>
    <row r="4191" spans="1:7" x14ac:dyDescent="0.25">
      <c r="A4191">
        <v>4189</v>
      </c>
      <c r="B4191" t="s">
        <v>145</v>
      </c>
      <c r="C4191" t="s">
        <v>151</v>
      </c>
      <c r="D4191" t="s">
        <v>8</v>
      </c>
      <c r="E4191" t="s">
        <v>10</v>
      </c>
      <c r="F4191">
        <v>621</v>
      </c>
      <c r="G4191">
        <v>620</v>
      </c>
    </row>
    <row r="4192" spans="1:7" x14ac:dyDescent="0.25">
      <c r="A4192">
        <v>4190</v>
      </c>
      <c r="B4192" t="s">
        <v>145</v>
      </c>
      <c r="C4192" t="s">
        <v>151</v>
      </c>
      <c r="D4192" t="s">
        <v>8</v>
      </c>
      <c r="E4192" t="s">
        <v>10</v>
      </c>
      <c r="F4192">
        <v>870</v>
      </c>
      <c r="G4192">
        <v>873</v>
      </c>
    </row>
    <row r="4193" spans="1:7" x14ac:dyDescent="0.25">
      <c r="A4193">
        <v>4191</v>
      </c>
      <c r="B4193" t="s">
        <v>145</v>
      </c>
      <c r="C4193" t="s">
        <v>151</v>
      </c>
      <c r="D4193" t="s">
        <v>8</v>
      </c>
      <c r="E4193" t="s">
        <v>10</v>
      </c>
      <c r="F4193">
        <v>1126</v>
      </c>
      <c r="G4193">
        <v>1127</v>
      </c>
    </row>
    <row r="4194" spans="1:7" x14ac:dyDescent="0.25">
      <c r="A4194">
        <v>4192</v>
      </c>
      <c r="B4194" t="s">
        <v>145</v>
      </c>
      <c r="C4194" t="s">
        <v>151</v>
      </c>
      <c r="D4194" t="s">
        <v>8</v>
      </c>
      <c r="E4194" t="s">
        <v>10</v>
      </c>
      <c r="F4194">
        <v>1404</v>
      </c>
      <c r="G4194">
        <v>1406</v>
      </c>
    </row>
    <row r="4195" spans="1:7" x14ac:dyDescent="0.25">
      <c r="A4195">
        <v>4193</v>
      </c>
      <c r="B4195" t="s">
        <v>145</v>
      </c>
      <c r="C4195" t="s">
        <v>151</v>
      </c>
      <c r="D4195" t="s">
        <v>11</v>
      </c>
      <c r="E4195" t="s">
        <v>9</v>
      </c>
      <c r="F4195">
        <v>32</v>
      </c>
      <c r="G4195">
        <v>30</v>
      </c>
    </row>
    <row r="4196" spans="1:7" x14ac:dyDescent="0.25">
      <c r="A4196">
        <v>4194</v>
      </c>
      <c r="B4196" t="s">
        <v>145</v>
      </c>
      <c r="C4196" t="s">
        <v>151</v>
      </c>
      <c r="D4196" t="s">
        <v>11</v>
      </c>
      <c r="E4196" t="s">
        <v>9</v>
      </c>
      <c r="F4196">
        <v>307</v>
      </c>
      <c r="G4196">
        <v>305</v>
      </c>
    </row>
    <row r="4197" spans="1:7" x14ac:dyDescent="0.25">
      <c r="A4197">
        <v>4195</v>
      </c>
      <c r="B4197" t="s">
        <v>145</v>
      </c>
      <c r="C4197" t="s">
        <v>151</v>
      </c>
      <c r="D4197" t="s">
        <v>11</v>
      </c>
      <c r="E4197" t="s">
        <v>9</v>
      </c>
      <c r="F4197">
        <v>578</v>
      </c>
      <c r="G4197">
        <v>581</v>
      </c>
    </row>
    <row r="4198" spans="1:7" x14ac:dyDescent="0.25">
      <c r="A4198">
        <v>4196</v>
      </c>
      <c r="B4198" t="s">
        <v>145</v>
      </c>
      <c r="C4198" t="s">
        <v>151</v>
      </c>
      <c r="D4198" t="s">
        <v>11</v>
      </c>
      <c r="E4198" t="s">
        <v>9</v>
      </c>
      <c r="F4198">
        <v>828</v>
      </c>
      <c r="G4198">
        <v>827</v>
      </c>
    </row>
    <row r="4199" spans="1:7" x14ac:dyDescent="0.25">
      <c r="A4199">
        <v>4197</v>
      </c>
      <c r="B4199" t="s">
        <v>145</v>
      </c>
      <c r="C4199" t="s">
        <v>151</v>
      </c>
      <c r="D4199" t="s">
        <v>11</v>
      </c>
      <c r="E4199" t="s">
        <v>9</v>
      </c>
      <c r="F4199">
        <v>1086</v>
      </c>
      <c r="G4199">
        <v>1081</v>
      </c>
    </row>
    <row r="4200" spans="1:7" x14ac:dyDescent="0.25">
      <c r="A4200">
        <v>4198</v>
      </c>
      <c r="B4200" t="s">
        <v>145</v>
      </c>
      <c r="C4200" t="s">
        <v>151</v>
      </c>
      <c r="D4200" t="s">
        <v>11</v>
      </c>
      <c r="E4200" t="s">
        <v>9</v>
      </c>
      <c r="F4200">
        <v>1358</v>
      </c>
      <c r="G4200">
        <v>1362</v>
      </c>
    </row>
    <row r="4201" spans="1:7" x14ac:dyDescent="0.25">
      <c r="A4201">
        <v>4199</v>
      </c>
      <c r="B4201" t="s">
        <v>145</v>
      </c>
      <c r="C4201" t="s">
        <v>151</v>
      </c>
      <c r="D4201" t="s">
        <v>11</v>
      </c>
      <c r="E4201" t="s">
        <v>10</v>
      </c>
      <c r="F4201">
        <v>209</v>
      </c>
      <c r="G4201">
        <v>205</v>
      </c>
    </row>
    <row r="4202" spans="1:7" x14ac:dyDescent="0.25">
      <c r="A4202">
        <v>4200</v>
      </c>
      <c r="B4202" t="s">
        <v>145</v>
      </c>
      <c r="C4202" t="s">
        <v>151</v>
      </c>
      <c r="D4202" t="s">
        <v>11</v>
      </c>
      <c r="E4202" t="s">
        <v>10</v>
      </c>
      <c r="F4202">
        <v>479</v>
      </c>
      <c r="G4202">
        <v>470</v>
      </c>
    </row>
    <row r="4203" spans="1:7" x14ac:dyDescent="0.25">
      <c r="A4203">
        <v>4201</v>
      </c>
      <c r="B4203" t="s">
        <v>145</v>
      </c>
      <c r="C4203" t="s">
        <v>151</v>
      </c>
      <c r="D4203" t="s">
        <v>11</v>
      </c>
      <c r="E4203" t="s">
        <v>10</v>
      </c>
      <c r="F4203">
        <v>745</v>
      </c>
      <c r="G4203">
        <v>740</v>
      </c>
    </row>
    <row r="4204" spans="1:7" x14ac:dyDescent="0.25">
      <c r="A4204">
        <v>4202</v>
      </c>
      <c r="B4204" t="s">
        <v>145</v>
      </c>
      <c r="C4204" t="s">
        <v>151</v>
      </c>
      <c r="D4204" t="s">
        <v>11</v>
      </c>
      <c r="E4204" t="s">
        <v>10</v>
      </c>
      <c r="F4204">
        <v>995</v>
      </c>
      <c r="G4204">
        <v>991</v>
      </c>
    </row>
    <row r="4205" spans="1:7" x14ac:dyDescent="0.25">
      <c r="A4205">
        <v>4203</v>
      </c>
      <c r="B4205" t="s">
        <v>145</v>
      </c>
      <c r="C4205" t="s">
        <v>151</v>
      </c>
      <c r="D4205" t="s">
        <v>11</v>
      </c>
      <c r="E4205" t="s">
        <v>10</v>
      </c>
      <c r="F4205">
        <v>1258</v>
      </c>
      <c r="G4205">
        <v>1251</v>
      </c>
    </row>
    <row r="4206" spans="1:7" x14ac:dyDescent="0.25">
      <c r="A4206">
        <v>4204</v>
      </c>
      <c r="B4206" t="s">
        <v>145</v>
      </c>
      <c r="C4206" t="s">
        <v>151</v>
      </c>
      <c r="D4206" t="s">
        <v>11</v>
      </c>
      <c r="E4206" t="s">
        <v>10</v>
      </c>
      <c r="F4206">
        <v>1544</v>
      </c>
      <c r="G4206">
        <v>1537</v>
      </c>
    </row>
    <row r="4207" spans="1:7" x14ac:dyDescent="0.25">
      <c r="A4207">
        <v>4205</v>
      </c>
      <c r="B4207" t="s">
        <v>145</v>
      </c>
      <c r="C4207" t="s">
        <v>151</v>
      </c>
      <c r="D4207" t="s">
        <v>12</v>
      </c>
      <c r="E4207" t="s">
        <v>9</v>
      </c>
      <c r="F4207">
        <v>165</v>
      </c>
      <c r="G4207">
        <v>168</v>
      </c>
    </row>
    <row r="4208" spans="1:7" x14ac:dyDescent="0.25">
      <c r="A4208">
        <v>4206</v>
      </c>
      <c r="B4208" t="s">
        <v>145</v>
      </c>
      <c r="C4208" t="s">
        <v>151</v>
      </c>
      <c r="D4208" t="s">
        <v>12</v>
      </c>
      <c r="E4208" t="s">
        <v>9</v>
      </c>
      <c r="F4208">
        <v>433</v>
      </c>
      <c r="G4208">
        <v>435</v>
      </c>
    </row>
    <row r="4209" spans="1:7" x14ac:dyDescent="0.25">
      <c r="A4209">
        <v>4207</v>
      </c>
      <c r="B4209" t="s">
        <v>145</v>
      </c>
      <c r="C4209" t="s">
        <v>151</v>
      </c>
      <c r="D4209" t="s">
        <v>12</v>
      </c>
      <c r="E4209" t="s">
        <v>9</v>
      </c>
      <c r="F4209">
        <v>708</v>
      </c>
      <c r="G4209">
        <v>708</v>
      </c>
    </row>
    <row r="4210" spans="1:7" x14ac:dyDescent="0.25">
      <c r="A4210">
        <v>4208</v>
      </c>
      <c r="B4210" t="s">
        <v>145</v>
      </c>
      <c r="C4210" t="s">
        <v>151</v>
      </c>
      <c r="D4210" t="s">
        <v>12</v>
      </c>
      <c r="E4210" t="s">
        <v>9</v>
      </c>
      <c r="F4210">
        <v>959</v>
      </c>
      <c r="G4210">
        <v>962</v>
      </c>
    </row>
    <row r="4211" spans="1:7" x14ac:dyDescent="0.25">
      <c r="A4211">
        <v>4209</v>
      </c>
      <c r="B4211" t="s">
        <v>145</v>
      </c>
      <c r="C4211" t="s">
        <v>151</v>
      </c>
      <c r="D4211" t="s">
        <v>12</v>
      </c>
      <c r="E4211" t="s">
        <v>9</v>
      </c>
      <c r="F4211">
        <v>1216</v>
      </c>
      <c r="G4211">
        <v>1217</v>
      </c>
    </row>
    <row r="4212" spans="1:7" x14ac:dyDescent="0.25">
      <c r="A4212">
        <v>4210</v>
      </c>
      <c r="B4212" t="s">
        <v>145</v>
      </c>
      <c r="C4212" t="s">
        <v>151</v>
      </c>
      <c r="D4212" t="s">
        <v>12</v>
      </c>
      <c r="E4212" t="s">
        <v>9</v>
      </c>
      <c r="F4212">
        <v>1498</v>
      </c>
      <c r="G4212">
        <v>1495</v>
      </c>
    </row>
    <row r="4213" spans="1:7" x14ac:dyDescent="0.25">
      <c r="A4213">
        <v>4211</v>
      </c>
      <c r="B4213" t="s">
        <v>145</v>
      </c>
      <c r="C4213" t="s">
        <v>151</v>
      </c>
      <c r="D4213" t="s">
        <v>12</v>
      </c>
      <c r="E4213" t="s">
        <v>10</v>
      </c>
      <c r="F4213">
        <v>75</v>
      </c>
      <c r="G4213">
        <v>73</v>
      </c>
    </row>
    <row r="4214" spans="1:7" x14ac:dyDescent="0.25">
      <c r="A4214">
        <v>4212</v>
      </c>
      <c r="B4214" t="s">
        <v>145</v>
      </c>
      <c r="C4214" t="s">
        <v>151</v>
      </c>
      <c r="D4214" t="s">
        <v>12</v>
      </c>
      <c r="E4214" t="s">
        <v>10</v>
      </c>
      <c r="F4214">
        <v>343</v>
      </c>
      <c r="G4214">
        <v>340</v>
      </c>
    </row>
    <row r="4215" spans="1:7" x14ac:dyDescent="0.25">
      <c r="A4215">
        <v>4213</v>
      </c>
      <c r="B4215" t="s">
        <v>145</v>
      </c>
      <c r="C4215" t="s">
        <v>151</v>
      </c>
      <c r="D4215" t="s">
        <v>12</v>
      </c>
      <c r="E4215" t="s">
        <v>10</v>
      </c>
      <c r="F4215">
        <v>621</v>
      </c>
      <c r="G4215">
        <v>615</v>
      </c>
    </row>
    <row r="4216" spans="1:7" x14ac:dyDescent="0.25">
      <c r="A4216">
        <v>4214</v>
      </c>
      <c r="B4216" t="s">
        <v>145</v>
      </c>
      <c r="C4216" t="s">
        <v>151</v>
      </c>
      <c r="D4216" t="s">
        <v>12</v>
      </c>
      <c r="E4216" t="s">
        <v>10</v>
      </c>
      <c r="F4216">
        <v>870</v>
      </c>
      <c r="G4216">
        <v>867</v>
      </c>
    </row>
    <row r="4217" spans="1:7" x14ac:dyDescent="0.25">
      <c r="A4217">
        <v>4215</v>
      </c>
      <c r="B4217" t="s">
        <v>145</v>
      </c>
      <c r="C4217" t="s">
        <v>151</v>
      </c>
      <c r="D4217" t="s">
        <v>12</v>
      </c>
      <c r="E4217" t="s">
        <v>10</v>
      </c>
      <c r="F4217">
        <v>1126</v>
      </c>
      <c r="G4217">
        <v>1124</v>
      </c>
    </row>
    <row r="4218" spans="1:7" x14ac:dyDescent="0.25">
      <c r="A4218">
        <v>4216</v>
      </c>
      <c r="B4218" t="s">
        <v>145</v>
      </c>
      <c r="C4218" t="s">
        <v>151</v>
      </c>
      <c r="D4218" t="s">
        <v>12</v>
      </c>
      <c r="E4218" t="s">
        <v>10</v>
      </c>
      <c r="F4218">
        <v>1404</v>
      </c>
      <c r="G4218">
        <v>1401</v>
      </c>
    </row>
    <row r="4219" spans="1:7" x14ac:dyDescent="0.25">
      <c r="A4219">
        <v>4217</v>
      </c>
      <c r="B4219" t="s">
        <v>145</v>
      </c>
      <c r="C4219" t="s">
        <v>151</v>
      </c>
      <c r="D4219" t="s">
        <v>13</v>
      </c>
      <c r="E4219" t="s">
        <v>9</v>
      </c>
      <c r="F4219">
        <v>32</v>
      </c>
      <c r="G4219">
        <v>32</v>
      </c>
    </row>
    <row r="4220" spans="1:7" x14ac:dyDescent="0.25">
      <c r="A4220">
        <v>4218</v>
      </c>
      <c r="B4220" t="s">
        <v>145</v>
      </c>
      <c r="C4220" t="s">
        <v>151</v>
      </c>
      <c r="D4220" t="s">
        <v>13</v>
      </c>
      <c r="E4220" t="s">
        <v>9</v>
      </c>
      <c r="F4220">
        <v>307</v>
      </c>
      <c r="G4220">
        <v>303</v>
      </c>
    </row>
    <row r="4221" spans="1:7" x14ac:dyDescent="0.25">
      <c r="A4221">
        <v>4219</v>
      </c>
      <c r="B4221" t="s">
        <v>145</v>
      </c>
      <c r="C4221" t="s">
        <v>151</v>
      </c>
      <c r="D4221" t="s">
        <v>13</v>
      </c>
      <c r="E4221" t="s">
        <v>9</v>
      </c>
      <c r="F4221">
        <v>578</v>
      </c>
      <c r="G4221">
        <v>577</v>
      </c>
    </row>
    <row r="4222" spans="1:7" x14ac:dyDescent="0.25">
      <c r="A4222">
        <v>4220</v>
      </c>
      <c r="B4222" t="s">
        <v>145</v>
      </c>
      <c r="C4222" t="s">
        <v>151</v>
      </c>
      <c r="D4222" t="s">
        <v>13</v>
      </c>
      <c r="E4222" t="s">
        <v>9</v>
      </c>
      <c r="F4222">
        <v>828</v>
      </c>
      <c r="G4222">
        <v>827</v>
      </c>
    </row>
    <row r="4223" spans="1:7" x14ac:dyDescent="0.25">
      <c r="A4223">
        <v>4221</v>
      </c>
      <c r="B4223" t="s">
        <v>145</v>
      </c>
      <c r="C4223" t="s">
        <v>151</v>
      </c>
      <c r="D4223" t="s">
        <v>13</v>
      </c>
      <c r="E4223" t="s">
        <v>9</v>
      </c>
      <c r="F4223">
        <v>1086</v>
      </c>
      <c r="G4223">
        <v>1083</v>
      </c>
    </row>
    <row r="4224" spans="1:7" x14ac:dyDescent="0.25">
      <c r="A4224">
        <v>4222</v>
      </c>
      <c r="B4224" t="s">
        <v>145</v>
      </c>
      <c r="C4224" t="s">
        <v>151</v>
      </c>
      <c r="D4224" t="s">
        <v>13</v>
      </c>
      <c r="E4224" t="s">
        <v>9</v>
      </c>
      <c r="F4224">
        <v>1358</v>
      </c>
      <c r="G4224">
        <v>1357</v>
      </c>
    </row>
    <row r="4225" spans="1:7" x14ac:dyDescent="0.25">
      <c r="A4225">
        <v>4223</v>
      </c>
      <c r="B4225" t="s">
        <v>145</v>
      </c>
      <c r="C4225" t="s">
        <v>151</v>
      </c>
      <c r="D4225" t="s">
        <v>13</v>
      </c>
      <c r="E4225" t="s">
        <v>10</v>
      </c>
      <c r="F4225">
        <v>209</v>
      </c>
      <c r="G4225">
        <v>202</v>
      </c>
    </row>
    <row r="4226" spans="1:7" x14ac:dyDescent="0.25">
      <c r="A4226">
        <v>4224</v>
      </c>
      <c r="B4226" t="s">
        <v>145</v>
      </c>
      <c r="C4226" t="s">
        <v>151</v>
      </c>
      <c r="D4226" t="s">
        <v>13</v>
      </c>
      <c r="E4226" t="s">
        <v>10</v>
      </c>
      <c r="F4226">
        <v>479</v>
      </c>
      <c r="G4226">
        <v>470</v>
      </c>
    </row>
    <row r="4227" spans="1:7" x14ac:dyDescent="0.25">
      <c r="A4227">
        <v>4225</v>
      </c>
      <c r="B4227" t="s">
        <v>145</v>
      </c>
      <c r="C4227" t="s">
        <v>151</v>
      </c>
      <c r="D4227" t="s">
        <v>13</v>
      </c>
      <c r="E4227" t="s">
        <v>10</v>
      </c>
      <c r="F4227">
        <v>745</v>
      </c>
      <c r="G4227">
        <v>740</v>
      </c>
    </row>
    <row r="4228" spans="1:7" x14ac:dyDescent="0.25">
      <c r="A4228">
        <v>4226</v>
      </c>
      <c r="B4228" t="s">
        <v>145</v>
      </c>
      <c r="C4228" t="s">
        <v>151</v>
      </c>
      <c r="D4228" t="s">
        <v>13</v>
      </c>
      <c r="E4228" t="s">
        <v>10</v>
      </c>
      <c r="F4228">
        <v>995</v>
      </c>
      <c r="G4228">
        <v>991</v>
      </c>
    </row>
    <row r="4229" spans="1:7" x14ac:dyDescent="0.25">
      <c r="A4229">
        <v>4227</v>
      </c>
      <c r="B4229" t="s">
        <v>145</v>
      </c>
      <c r="C4229" t="s">
        <v>151</v>
      </c>
      <c r="D4229" t="s">
        <v>13</v>
      </c>
      <c r="E4229" t="s">
        <v>10</v>
      </c>
      <c r="F4229">
        <v>1258</v>
      </c>
      <c r="G4229">
        <v>1252</v>
      </c>
    </row>
    <row r="4230" spans="1:7" x14ac:dyDescent="0.25">
      <c r="A4230">
        <v>4228</v>
      </c>
      <c r="B4230" t="s">
        <v>145</v>
      </c>
      <c r="C4230" t="s">
        <v>151</v>
      </c>
      <c r="D4230" t="s">
        <v>13</v>
      </c>
      <c r="E4230" t="s">
        <v>10</v>
      </c>
      <c r="F4230">
        <v>1544</v>
      </c>
      <c r="G4230">
        <v>1539</v>
      </c>
    </row>
    <row r="4231" spans="1:7" x14ac:dyDescent="0.25">
      <c r="A4231">
        <v>4229</v>
      </c>
      <c r="B4231" t="s">
        <v>152</v>
      </c>
      <c r="C4231" t="s">
        <v>153</v>
      </c>
      <c r="D4231" t="s">
        <v>8</v>
      </c>
      <c r="E4231" t="s">
        <v>9</v>
      </c>
      <c r="F4231">
        <v>37</v>
      </c>
      <c r="G4231">
        <v>39</v>
      </c>
    </row>
    <row r="4232" spans="1:7" x14ac:dyDescent="0.25">
      <c r="A4232">
        <v>4230</v>
      </c>
      <c r="B4232" t="s">
        <v>152</v>
      </c>
      <c r="C4232" t="s">
        <v>153</v>
      </c>
      <c r="D4232" t="s">
        <v>8</v>
      </c>
      <c r="E4232" t="s">
        <v>9</v>
      </c>
      <c r="F4232">
        <v>235</v>
      </c>
      <c r="G4232">
        <v>237</v>
      </c>
    </row>
    <row r="4233" spans="1:7" x14ac:dyDescent="0.25">
      <c r="A4233">
        <v>4231</v>
      </c>
      <c r="B4233" t="s">
        <v>152</v>
      </c>
      <c r="C4233" t="s">
        <v>153</v>
      </c>
      <c r="D4233" t="s">
        <v>8</v>
      </c>
      <c r="E4233" t="s">
        <v>9</v>
      </c>
      <c r="F4233">
        <v>435</v>
      </c>
      <c r="G4233">
        <v>437</v>
      </c>
    </row>
    <row r="4234" spans="1:7" x14ac:dyDescent="0.25">
      <c r="A4234">
        <v>4232</v>
      </c>
      <c r="B4234" t="s">
        <v>152</v>
      </c>
      <c r="C4234" t="s">
        <v>153</v>
      </c>
      <c r="D4234" t="s">
        <v>8</v>
      </c>
      <c r="E4234" t="s">
        <v>10</v>
      </c>
      <c r="F4234">
        <v>156</v>
      </c>
      <c r="G4234">
        <v>156</v>
      </c>
    </row>
    <row r="4235" spans="1:7" x14ac:dyDescent="0.25">
      <c r="A4235">
        <v>4233</v>
      </c>
      <c r="B4235" t="s">
        <v>152</v>
      </c>
      <c r="C4235" t="s">
        <v>153</v>
      </c>
      <c r="D4235" t="s">
        <v>8</v>
      </c>
      <c r="E4235" t="s">
        <v>10</v>
      </c>
      <c r="F4235">
        <v>357</v>
      </c>
      <c r="G4235">
        <v>354</v>
      </c>
    </row>
    <row r="4236" spans="1:7" x14ac:dyDescent="0.25">
      <c r="A4236">
        <v>4234</v>
      </c>
      <c r="B4236" t="s">
        <v>152</v>
      </c>
      <c r="C4236" t="s">
        <v>153</v>
      </c>
      <c r="D4236" t="s">
        <v>8</v>
      </c>
      <c r="E4236" t="s">
        <v>10</v>
      </c>
      <c r="F4236">
        <v>559</v>
      </c>
      <c r="G4236">
        <v>560</v>
      </c>
    </row>
    <row r="4237" spans="1:7" x14ac:dyDescent="0.25">
      <c r="A4237">
        <v>4235</v>
      </c>
      <c r="B4237" t="s">
        <v>152</v>
      </c>
      <c r="C4237" t="s">
        <v>153</v>
      </c>
      <c r="D4237" t="s">
        <v>11</v>
      </c>
      <c r="E4237" t="s">
        <v>9</v>
      </c>
      <c r="F4237">
        <v>135</v>
      </c>
      <c r="G4237">
        <v>136</v>
      </c>
    </row>
    <row r="4238" spans="1:7" x14ac:dyDescent="0.25">
      <c r="A4238">
        <v>4236</v>
      </c>
      <c r="B4238" t="s">
        <v>152</v>
      </c>
      <c r="C4238" t="s">
        <v>153</v>
      </c>
      <c r="D4238" t="s">
        <v>11</v>
      </c>
      <c r="E4238" t="s">
        <v>9</v>
      </c>
      <c r="F4238">
        <v>336</v>
      </c>
      <c r="G4238">
        <v>336</v>
      </c>
    </row>
    <row r="4239" spans="1:7" x14ac:dyDescent="0.25">
      <c r="A4239">
        <v>4237</v>
      </c>
      <c r="B4239" t="s">
        <v>152</v>
      </c>
      <c r="C4239" t="s">
        <v>153</v>
      </c>
      <c r="D4239" t="s">
        <v>11</v>
      </c>
      <c r="E4239" t="s">
        <v>9</v>
      </c>
      <c r="F4239">
        <v>538</v>
      </c>
      <c r="G4239">
        <v>538</v>
      </c>
    </row>
    <row r="4240" spans="1:7" x14ac:dyDescent="0.25">
      <c r="A4240">
        <v>4238</v>
      </c>
      <c r="B4240" t="s">
        <v>152</v>
      </c>
      <c r="C4240" t="s">
        <v>153</v>
      </c>
      <c r="D4240" t="s">
        <v>11</v>
      </c>
      <c r="E4240" t="s">
        <v>10</v>
      </c>
      <c r="F4240">
        <v>57</v>
      </c>
      <c r="G4240">
        <v>58</v>
      </c>
    </row>
    <row r="4241" spans="1:7" x14ac:dyDescent="0.25">
      <c r="A4241">
        <v>4239</v>
      </c>
      <c r="B4241" t="s">
        <v>152</v>
      </c>
      <c r="C4241" t="s">
        <v>153</v>
      </c>
      <c r="D4241" t="s">
        <v>11</v>
      </c>
      <c r="E4241" t="s">
        <v>10</v>
      </c>
      <c r="F4241">
        <v>255</v>
      </c>
      <c r="G4241">
        <v>254</v>
      </c>
    </row>
    <row r="4242" spans="1:7" x14ac:dyDescent="0.25">
      <c r="A4242">
        <v>4240</v>
      </c>
      <c r="B4242" t="s">
        <v>152</v>
      </c>
      <c r="C4242" t="s">
        <v>153</v>
      </c>
      <c r="D4242" t="s">
        <v>11</v>
      </c>
      <c r="E4242" t="s">
        <v>10</v>
      </c>
      <c r="F4242">
        <v>455</v>
      </c>
      <c r="G4242">
        <v>456</v>
      </c>
    </row>
    <row r="4243" spans="1:7" x14ac:dyDescent="0.25">
      <c r="A4243">
        <v>4241</v>
      </c>
      <c r="B4243" t="s">
        <v>152</v>
      </c>
      <c r="C4243" t="s">
        <v>153</v>
      </c>
      <c r="D4243" t="s">
        <v>12</v>
      </c>
      <c r="E4243" t="s">
        <v>9</v>
      </c>
      <c r="F4243">
        <v>37</v>
      </c>
      <c r="G4243">
        <v>36</v>
      </c>
    </row>
    <row r="4244" spans="1:7" x14ac:dyDescent="0.25">
      <c r="A4244">
        <v>4242</v>
      </c>
      <c r="B4244" t="s">
        <v>152</v>
      </c>
      <c r="C4244" t="s">
        <v>153</v>
      </c>
      <c r="D4244" t="s">
        <v>12</v>
      </c>
      <c r="E4244" t="s">
        <v>9</v>
      </c>
      <c r="F4244">
        <v>235</v>
      </c>
      <c r="G4244">
        <v>236</v>
      </c>
    </row>
    <row r="4245" spans="1:7" x14ac:dyDescent="0.25">
      <c r="A4245">
        <v>4243</v>
      </c>
      <c r="B4245" t="s">
        <v>152</v>
      </c>
      <c r="C4245" t="s">
        <v>153</v>
      </c>
      <c r="D4245" t="s">
        <v>12</v>
      </c>
      <c r="E4245" t="s">
        <v>9</v>
      </c>
      <c r="F4245">
        <v>435</v>
      </c>
      <c r="G4245">
        <v>435</v>
      </c>
    </row>
    <row r="4246" spans="1:7" x14ac:dyDescent="0.25">
      <c r="A4246">
        <v>4244</v>
      </c>
      <c r="B4246" t="s">
        <v>152</v>
      </c>
      <c r="C4246" t="s">
        <v>153</v>
      </c>
      <c r="D4246" t="s">
        <v>12</v>
      </c>
      <c r="E4246" t="s">
        <v>10</v>
      </c>
      <c r="F4246">
        <v>156</v>
      </c>
      <c r="G4246">
        <v>157</v>
      </c>
    </row>
    <row r="4247" spans="1:7" x14ac:dyDescent="0.25">
      <c r="A4247">
        <v>4245</v>
      </c>
      <c r="B4247" t="s">
        <v>152</v>
      </c>
      <c r="C4247" t="s">
        <v>153</v>
      </c>
      <c r="D4247" t="s">
        <v>12</v>
      </c>
      <c r="E4247" t="s">
        <v>10</v>
      </c>
      <c r="F4247">
        <v>357</v>
      </c>
      <c r="G4247">
        <v>357</v>
      </c>
    </row>
    <row r="4248" spans="1:7" x14ac:dyDescent="0.25">
      <c r="A4248">
        <v>4246</v>
      </c>
      <c r="B4248" t="s">
        <v>152</v>
      </c>
      <c r="C4248" t="s">
        <v>153</v>
      </c>
      <c r="D4248" t="s">
        <v>12</v>
      </c>
      <c r="E4248" t="s">
        <v>10</v>
      </c>
      <c r="F4248">
        <v>559</v>
      </c>
      <c r="G4248">
        <v>561</v>
      </c>
    </row>
    <row r="4249" spans="1:7" x14ac:dyDescent="0.25">
      <c r="A4249">
        <v>4247</v>
      </c>
      <c r="B4249" t="s">
        <v>152</v>
      </c>
      <c r="C4249" t="s">
        <v>153</v>
      </c>
      <c r="D4249" t="s">
        <v>13</v>
      </c>
      <c r="E4249" t="s">
        <v>9</v>
      </c>
      <c r="F4249">
        <v>135</v>
      </c>
      <c r="G4249">
        <v>136</v>
      </c>
    </row>
    <row r="4250" spans="1:7" x14ac:dyDescent="0.25">
      <c r="A4250">
        <v>4248</v>
      </c>
      <c r="B4250" t="s">
        <v>152</v>
      </c>
      <c r="C4250" t="s">
        <v>153</v>
      </c>
      <c r="D4250" t="s">
        <v>13</v>
      </c>
      <c r="E4250" t="s">
        <v>9</v>
      </c>
      <c r="F4250">
        <v>336</v>
      </c>
      <c r="G4250">
        <v>337</v>
      </c>
    </row>
    <row r="4251" spans="1:7" x14ac:dyDescent="0.25">
      <c r="A4251">
        <v>4249</v>
      </c>
      <c r="B4251" t="s">
        <v>152</v>
      </c>
      <c r="C4251" t="s">
        <v>153</v>
      </c>
      <c r="D4251" t="s">
        <v>13</v>
      </c>
      <c r="E4251" t="s">
        <v>9</v>
      </c>
      <c r="F4251">
        <v>538</v>
      </c>
      <c r="G4251">
        <v>540</v>
      </c>
    </row>
    <row r="4252" spans="1:7" x14ac:dyDescent="0.25">
      <c r="A4252">
        <v>4250</v>
      </c>
      <c r="B4252" t="s">
        <v>152</v>
      </c>
      <c r="C4252" t="s">
        <v>153</v>
      </c>
      <c r="D4252" t="s">
        <v>13</v>
      </c>
      <c r="E4252" t="s">
        <v>10</v>
      </c>
      <c r="F4252">
        <v>57</v>
      </c>
      <c r="G4252">
        <v>59</v>
      </c>
    </row>
    <row r="4253" spans="1:7" x14ac:dyDescent="0.25">
      <c r="A4253">
        <v>4251</v>
      </c>
      <c r="B4253" t="s">
        <v>152</v>
      </c>
      <c r="C4253" t="s">
        <v>153</v>
      </c>
      <c r="D4253" t="s">
        <v>13</v>
      </c>
      <c r="E4253" t="s">
        <v>10</v>
      </c>
      <c r="F4253">
        <v>255</v>
      </c>
      <c r="G4253">
        <v>258</v>
      </c>
    </row>
    <row r="4254" spans="1:7" x14ac:dyDescent="0.25">
      <c r="A4254">
        <v>4252</v>
      </c>
      <c r="B4254" t="s">
        <v>152</v>
      </c>
      <c r="C4254" t="s">
        <v>153</v>
      </c>
      <c r="D4254" t="s">
        <v>13</v>
      </c>
      <c r="E4254" t="s">
        <v>10</v>
      </c>
      <c r="F4254">
        <v>455</v>
      </c>
      <c r="G4254">
        <v>458</v>
      </c>
    </row>
    <row r="4255" spans="1:7" x14ac:dyDescent="0.25">
      <c r="A4255">
        <v>4253</v>
      </c>
      <c r="B4255" t="s">
        <v>152</v>
      </c>
      <c r="C4255" t="s">
        <v>154</v>
      </c>
      <c r="D4255" t="s">
        <v>8</v>
      </c>
      <c r="E4255" t="s">
        <v>9</v>
      </c>
      <c r="F4255">
        <v>34</v>
      </c>
      <c r="G4255">
        <v>35</v>
      </c>
    </row>
    <row r="4256" spans="1:7" x14ac:dyDescent="0.25">
      <c r="A4256">
        <v>4254</v>
      </c>
      <c r="B4256" t="s">
        <v>152</v>
      </c>
      <c r="C4256" t="s">
        <v>154</v>
      </c>
      <c r="D4256" t="s">
        <v>8</v>
      </c>
      <c r="E4256" t="s">
        <v>9</v>
      </c>
      <c r="F4256">
        <v>247</v>
      </c>
      <c r="G4256">
        <v>249</v>
      </c>
    </row>
    <row r="4257" spans="1:7" x14ac:dyDescent="0.25">
      <c r="A4257">
        <v>4255</v>
      </c>
      <c r="B4257" t="s">
        <v>152</v>
      </c>
      <c r="C4257" t="s">
        <v>154</v>
      </c>
      <c r="D4257" t="s">
        <v>8</v>
      </c>
      <c r="E4257" t="s">
        <v>9</v>
      </c>
      <c r="F4257">
        <v>463</v>
      </c>
      <c r="G4257">
        <v>466</v>
      </c>
    </row>
    <row r="4258" spans="1:7" x14ac:dyDescent="0.25">
      <c r="A4258">
        <v>4256</v>
      </c>
      <c r="B4258" t="s">
        <v>152</v>
      </c>
      <c r="C4258" t="s">
        <v>154</v>
      </c>
      <c r="D4258" t="s">
        <v>8</v>
      </c>
      <c r="E4258" t="s">
        <v>9</v>
      </c>
      <c r="F4258">
        <v>680</v>
      </c>
      <c r="G4258">
        <v>684</v>
      </c>
    </row>
    <row r="4259" spans="1:7" x14ac:dyDescent="0.25">
      <c r="A4259">
        <v>4257</v>
      </c>
      <c r="B4259" t="s">
        <v>152</v>
      </c>
      <c r="C4259" t="s">
        <v>154</v>
      </c>
      <c r="D4259" t="s">
        <v>8</v>
      </c>
      <c r="E4259" t="s">
        <v>10</v>
      </c>
      <c r="F4259">
        <v>166</v>
      </c>
      <c r="G4259">
        <v>168</v>
      </c>
    </row>
    <row r="4260" spans="1:7" x14ac:dyDescent="0.25">
      <c r="A4260">
        <v>4258</v>
      </c>
      <c r="B4260" t="s">
        <v>152</v>
      </c>
      <c r="C4260" t="s">
        <v>154</v>
      </c>
      <c r="D4260" t="s">
        <v>8</v>
      </c>
      <c r="E4260" t="s">
        <v>10</v>
      </c>
      <c r="F4260">
        <v>384</v>
      </c>
      <c r="G4260">
        <v>381</v>
      </c>
    </row>
    <row r="4261" spans="1:7" x14ac:dyDescent="0.25">
      <c r="A4261">
        <v>4259</v>
      </c>
      <c r="B4261" t="s">
        <v>152</v>
      </c>
      <c r="C4261" t="s">
        <v>154</v>
      </c>
      <c r="D4261" t="s">
        <v>8</v>
      </c>
      <c r="E4261" t="s">
        <v>10</v>
      </c>
      <c r="F4261">
        <v>599</v>
      </c>
      <c r="G4261">
        <v>599</v>
      </c>
    </row>
    <row r="4262" spans="1:7" x14ac:dyDescent="0.25">
      <c r="A4262">
        <v>4260</v>
      </c>
      <c r="B4262" t="s">
        <v>152</v>
      </c>
      <c r="C4262" t="s">
        <v>154</v>
      </c>
      <c r="D4262" t="s">
        <v>8</v>
      </c>
      <c r="E4262" t="s">
        <v>10</v>
      </c>
      <c r="F4262">
        <v>825</v>
      </c>
      <c r="G4262">
        <v>823</v>
      </c>
    </row>
    <row r="4263" spans="1:7" x14ac:dyDescent="0.25">
      <c r="A4263">
        <v>4261</v>
      </c>
      <c r="B4263" t="s">
        <v>152</v>
      </c>
      <c r="C4263" t="s">
        <v>154</v>
      </c>
      <c r="D4263" t="s">
        <v>11</v>
      </c>
      <c r="E4263" t="s">
        <v>9</v>
      </c>
      <c r="F4263">
        <v>133</v>
      </c>
      <c r="G4263">
        <v>141</v>
      </c>
    </row>
    <row r="4264" spans="1:7" x14ac:dyDescent="0.25">
      <c r="A4264">
        <v>4262</v>
      </c>
      <c r="B4264" t="s">
        <v>152</v>
      </c>
      <c r="C4264" t="s">
        <v>154</v>
      </c>
      <c r="D4264" t="s">
        <v>11</v>
      </c>
      <c r="E4264" t="s">
        <v>9</v>
      </c>
      <c r="F4264">
        <v>352</v>
      </c>
      <c r="G4264">
        <v>357</v>
      </c>
    </row>
    <row r="4265" spans="1:7" x14ac:dyDescent="0.25">
      <c r="A4265">
        <v>4263</v>
      </c>
      <c r="B4265" t="s">
        <v>152</v>
      </c>
      <c r="C4265" t="s">
        <v>154</v>
      </c>
      <c r="D4265" t="s">
        <v>11</v>
      </c>
      <c r="E4265" t="s">
        <v>9</v>
      </c>
      <c r="F4265">
        <v>567</v>
      </c>
      <c r="G4265">
        <v>574</v>
      </c>
    </row>
    <row r="4266" spans="1:7" x14ac:dyDescent="0.25">
      <c r="A4266">
        <v>4264</v>
      </c>
      <c r="B4266" t="s">
        <v>152</v>
      </c>
      <c r="C4266" t="s">
        <v>154</v>
      </c>
      <c r="D4266" t="s">
        <v>11</v>
      </c>
      <c r="E4266" t="s">
        <v>9</v>
      </c>
      <c r="F4266">
        <v>796</v>
      </c>
      <c r="G4266">
        <v>799</v>
      </c>
    </row>
    <row r="4267" spans="1:7" x14ac:dyDescent="0.25">
      <c r="A4267">
        <v>4265</v>
      </c>
      <c r="B4267" t="s">
        <v>152</v>
      </c>
      <c r="C4267" t="s">
        <v>154</v>
      </c>
      <c r="D4267" t="s">
        <v>11</v>
      </c>
      <c r="E4267" t="s">
        <v>10</v>
      </c>
      <c r="F4267">
        <v>61</v>
      </c>
      <c r="G4267">
        <v>64</v>
      </c>
    </row>
    <row r="4268" spans="1:7" x14ac:dyDescent="0.25">
      <c r="A4268">
        <v>4266</v>
      </c>
      <c r="B4268" t="s">
        <v>152</v>
      </c>
      <c r="C4268" t="s">
        <v>154</v>
      </c>
      <c r="D4268" t="s">
        <v>11</v>
      </c>
      <c r="E4268" t="s">
        <v>10</v>
      </c>
      <c r="F4268">
        <v>274</v>
      </c>
      <c r="G4268">
        <v>277</v>
      </c>
    </row>
    <row r="4269" spans="1:7" x14ac:dyDescent="0.25">
      <c r="A4269">
        <v>4267</v>
      </c>
      <c r="B4269" t="s">
        <v>152</v>
      </c>
      <c r="C4269" t="s">
        <v>154</v>
      </c>
      <c r="D4269" t="s">
        <v>11</v>
      </c>
      <c r="E4269" t="s">
        <v>10</v>
      </c>
      <c r="F4269">
        <v>496</v>
      </c>
      <c r="G4269">
        <v>497</v>
      </c>
    </row>
    <row r="4270" spans="1:7" x14ac:dyDescent="0.25">
      <c r="A4270">
        <v>4268</v>
      </c>
      <c r="B4270" t="s">
        <v>152</v>
      </c>
      <c r="C4270" t="s">
        <v>154</v>
      </c>
      <c r="D4270" t="s">
        <v>11</v>
      </c>
      <c r="E4270" t="s">
        <v>10</v>
      </c>
      <c r="F4270">
        <v>710</v>
      </c>
      <c r="G4270">
        <v>711</v>
      </c>
    </row>
    <row r="4271" spans="1:7" x14ac:dyDescent="0.25">
      <c r="A4271">
        <v>4269</v>
      </c>
      <c r="B4271" t="s">
        <v>152</v>
      </c>
      <c r="C4271" t="s">
        <v>154</v>
      </c>
      <c r="D4271" t="s">
        <v>12</v>
      </c>
      <c r="E4271" t="s">
        <v>9</v>
      </c>
      <c r="F4271">
        <v>34</v>
      </c>
      <c r="G4271">
        <v>34</v>
      </c>
    </row>
    <row r="4272" spans="1:7" x14ac:dyDescent="0.25">
      <c r="A4272">
        <v>4270</v>
      </c>
      <c r="B4272" t="s">
        <v>152</v>
      </c>
      <c r="C4272" t="s">
        <v>154</v>
      </c>
      <c r="D4272" t="s">
        <v>12</v>
      </c>
      <c r="E4272" t="s">
        <v>9</v>
      </c>
      <c r="F4272">
        <v>247</v>
      </c>
      <c r="G4272">
        <v>247</v>
      </c>
    </row>
    <row r="4273" spans="1:7" x14ac:dyDescent="0.25">
      <c r="A4273">
        <v>4271</v>
      </c>
      <c r="B4273" t="s">
        <v>152</v>
      </c>
      <c r="C4273" t="s">
        <v>154</v>
      </c>
      <c r="D4273" t="s">
        <v>12</v>
      </c>
      <c r="E4273" t="s">
        <v>9</v>
      </c>
      <c r="F4273">
        <v>463</v>
      </c>
      <c r="G4273">
        <v>466</v>
      </c>
    </row>
    <row r="4274" spans="1:7" x14ac:dyDescent="0.25">
      <c r="A4274">
        <v>4272</v>
      </c>
      <c r="B4274" t="s">
        <v>152</v>
      </c>
      <c r="C4274" t="s">
        <v>154</v>
      </c>
      <c r="D4274" t="s">
        <v>12</v>
      </c>
      <c r="E4274" t="s">
        <v>9</v>
      </c>
      <c r="F4274">
        <v>680</v>
      </c>
      <c r="G4274">
        <v>682</v>
      </c>
    </row>
    <row r="4275" spans="1:7" x14ac:dyDescent="0.25">
      <c r="A4275">
        <v>4273</v>
      </c>
      <c r="B4275" t="s">
        <v>152</v>
      </c>
      <c r="C4275" t="s">
        <v>154</v>
      </c>
      <c r="D4275" t="s">
        <v>12</v>
      </c>
      <c r="E4275" t="s">
        <v>10</v>
      </c>
      <c r="F4275">
        <v>166</v>
      </c>
      <c r="G4275">
        <v>168</v>
      </c>
    </row>
    <row r="4276" spans="1:7" x14ac:dyDescent="0.25">
      <c r="A4276">
        <v>4274</v>
      </c>
      <c r="B4276" t="s">
        <v>152</v>
      </c>
      <c r="C4276" t="s">
        <v>154</v>
      </c>
      <c r="D4276" t="s">
        <v>12</v>
      </c>
      <c r="E4276" t="s">
        <v>10</v>
      </c>
      <c r="F4276">
        <v>384</v>
      </c>
      <c r="G4276">
        <v>386</v>
      </c>
    </row>
    <row r="4277" spans="1:7" x14ac:dyDescent="0.25">
      <c r="A4277">
        <v>4275</v>
      </c>
      <c r="B4277" t="s">
        <v>152</v>
      </c>
      <c r="C4277" t="s">
        <v>154</v>
      </c>
      <c r="D4277" t="s">
        <v>12</v>
      </c>
      <c r="E4277" t="s">
        <v>10</v>
      </c>
      <c r="F4277">
        <v>599</v>
      </c>
      <c r="G4277">
        <v>601</v>
      </c>
    </row>
    <row r="4278" spans="1:7" x14ac:dyDescent="0.25">
      <c r="A4278">
        <v>4276</v>
      </c>
      <c r="B4278" t="s">
        <v>152</v>
      </c>
      <c r="C4278" t="s">
        <v>154</v>
      </c>
      <c r="D4278" t="s">
        <v>12</v>
      </c>
      <c r="E4278" t="s">
        <v>10</v>
      </c>
      <c r="F4278">
        <v>825</v>
      </c>
      <c r="G4278">
        <v>824</v>
      </c>
    </row>
    <row r="4279" spans="1:7" x14ac:dyDescent="0.25">
      <c r="A4279">
        <v>4277</v>
      </c>
      <c r="B4279" t="s">
        <v>152</v>
      </c>
      <c r="C4279" t="s">
        <v>154</v>
      </c>
      <c r="D4279" t="s">
        <v>13</v>
      </c>
      <c r="E4279" t="s">
        <v>9</v>
      </c>
      <c r="F4279">
        <v>133</v>
      </c>
      <c r="G4279">
        <v>137</v>
      </c>
    </row>
    <row r="4280" spans="1:7" x14ac:dyDescent="0.25">
      <c r="A4280">
        <v>4278</v>
      </c>
      <c r="B4280" t="s">
        <v>152</v>
      </c>
      <c r="C4280" t="s">
        <v>154</v>
      </c>
      <c r="D4280" t="s">
        <v>13</v>
      </c>
      <c r="E4280" t="s">
        <v>9</v>
      </c>
      <c r="F4280">
        <v>352</v>
      </c>
      <c r="G4280">
        <v>360</v>
      </c>
    </row>
    <row r="4281" spans="1:7" x14ac:dyDescent="0.25">
      <c r="A4281">
        <v>4279</v>
      </c>
      <c r="B4281" t="s">
        <v>152</v>
      </c>
      <c r="C4281" t="s">
        <v>154</v>
      </c>
      <c r="D4281" t="s">
        <v>13</v>
      </c>
      <c r="E4281" t="s">
        <v>9</v>
      </c>
      <c r="F4281">
        <v>567</v>
      </c>
      <c r="G4281">
        <v>579</v>
      </c>
    </row>
    <row r="4282" spans="1:7" x14ac:dyDescent="0.25">
      <c r="A4282">
        <v>4280</v>
      </c>
      <c r="B4282" t="s">
        <v>152</v>
      </c>
      <c r="C4282" t="s">
        <v>154</v>
      </c>
      <c r="D4282" t="s">
        <v>13</v>
      </c>
      <c r="E4282" t="s">
        <v>9</v>
      </c>
      <c r="F4282">
        <v>796</v>
      </c>
      <c r="G4282">
        <v>796</v>
      </c>
    </row>
    <row r="4283" spans="1:7" x14ac:dyDescent="0.25">
      <c r="A4283">
        <v>4281</v>
      </c>
      <c r="B4283" t="s">
        <v>152</v>
      </c>
      <c r="C4283" t="s">
        <v>154</v>
      </c>
      <c r="D4283" t="s">
        <v>13</v>
      </c>
      <c r="E4283" t="s">
        <v>10</v>
      </c>
      <c r="F4283">
        <v>61</v>
      </c>
      <c r="G4283">
        <v>64</v>
      </c>
    </row>
    <row r="4284" spans="1:7" x14ac:dyDescent="0.25">
      <c r="A4284">
        <v>4282</v>
      </c>
      <c r="B4284" t="s">
        <v>152</v>
      </c>
      <c r="C4284" t="s">
        <v>154</v>
      </c>
      <c r="D4284" t="s">
        <v>13</v>
      </c>
      <c r="E4284" t="s">
        <v>10</v>
      </c>
      <c r="F4284">
        <v>274</v>
      </c>
      <c r="G4284">
        <v>276</v>
      </c>
    </row>
    <row r="4285" spans="1:7" x14ac:dyDescent="0.25">
      <c r="A4285">
        <v>4283</v>
      </c>
      <c r="B4285" t="s">
        <v>152</v>
      </c>
      <c r="C4285" t="s">
        <v>154</v>
      </c>
      <c r="D4285" t="s">
        <v>13</v>
      </c>
      <c r="E4285" t="s">
        <v>10</v>
      </c>
      <c r="F4285">
        <v>496</v>
      </c>
      <c r="G4285">
        <v>496</v>
      </c>
    </row>
    <row r="4286" spans="1:7" x14ac:dyDescent="0.25">
      <c r="A4286">
        <v>4284</v>
      </c>
      <c r="B4286" t="s">
        <v>152</v>
      </c>
      <c r="C4286" t="s">
        <v>154</v>
      </c>
      <c r="D4286" t="s">
        <v>13</v>
      </c>
      <c r="E4286" t="s">
        <v>10</v>
      </c>
      <c r="F4286">
        <v>710</v>
      </c>
      <c r="G4286">
        <v>711</v>
      </c>
    </row>
    <row r="4287" spans="1:7" x14ac:dyDescent="0.25">
      <c r="A4287">
        <v>4285</v>
      </c>
      <c r="B4287" t="s">
        <v>152</v>
      </c>
      <c r="C4287" t="s">
        <v>155</v>
      </c>
      <c r="D4287" t="s">
        <v>8</v>
      </c>
      <c r="E4287" t="s">
        <v>9</v>
      </c>
      <c r="F4287">
        <v>12</v>
      </c>
      <c r="G4287">
        <v>13</v>
      </c>
    </row>
    <row r="4288" spans="1:7" x14ac:dyDescent="0.25">
      <c r="A4288">
        <v>4286</v>
      </c>
      <c r="B4288" t="s">
        <v>152</v>
      </c>
      <c r="C4288" t="s">
        <v>155</v>
      </c>
      <c r="D4288" t="s">
        <v>8</v>
      </c>
      <c r="E4288" t="s">
        <v>9</v>
      </c>
      <c r="F4288">
        <v>332</v>
      </c>
      <c r="G4288">
        <v>333</v>
      </c>
    </row>
    <row r="4289" spans="1:7" x14ac:dyDescent="0.25">
      <c r="A4289">
        <v>4287</v>
      </c>
      <c r="B4289" t="s">
        <v>152</v>
      </c>
      <c r="C4289" t="s">
        <v>155</v>
      </c>
      <c r="D4289" t="s">
        <v>8</v>
      </c>
      <c r="E4289" t="s">
        <v>9</v>
      </c>
      <c r="F4289">
        <v>635</v>
      </c>
      <c r="G4289">
        <v>636</v>
      </c>
    </row>
    <row r="4290" spans="1:7" x14ac:dyDescent="0.25">
      <c r="A4290">
        <v>4288</v>
      </c>
      <c r="B4290" t="s">
        <v>152</v>
      </c>
      <c r="C4290" t="s">
        <v>155</v>
      </c>
      <c r="D4290" t="s">
        <v>8</v>
      </c>
      <c r="E4290" t="s">
        <v>9</v>
      </c>
      <c r="F4290">
        <v>934</v>
      </c>
      <c r="G4290">
        <v>935</v>
      </c>
    </row>
    <row r="4291" spans="1:7" x14ac:dyDescent="0.25">
      <c r="A4291">
        <v>4289</v>
      </c>
      <c r="B4291" t="s">
        <v>152</v>
      </c>
      <c r="C4291" t="s">
        <v>155</v>
      </c>
      <c r="D4291" t="s">
        <v>8</v>
      </c>
      <c r="E4291" t="s">
        <v>9</v>
      </c>
      <c r="F4291">
        <v>1242</v>
      </c>
      <c r="G4291">
        <v>1241</v>
      </c>
    </row>
    <row r="4292" spans="1:7" x14ac:dyDescent="0.25">
      <c r="A4292">
        <v>4290</v>
      </c>
      <c r="B4292" t="s">
        <v>152</v>
      </c>
      <c r="C4292" t="s">
        <v>155</v>
      </c>
      <c r="D4292" t="s">
        <v>8</v>
      </c>
      <c r="E4292" t="s">
        <v>10</v>
      </c>
      <c r="F4292">
        <v>223</v>
      </c>
      <c r="G4292">
        <v>229</v>
      </c>
    </row>
    <row r="4293" spans="1:7" x14ac:dyDescent="0.25">
      <c r="A4293">
        <v>4291</v>
      </c>
      <c r="B4293" t="s">
        <v>152</v>
      </c>
      <c r="C4293" t="s">
        <v>155</v>
      </c>
      <c r="D4293" t="s">
        <v>8</v>
      </c>
      <c r="E4293" t="s">
        <v>10</v>
      </c>
      <c r="F4293">
        <v>530</v>
      </c>
      <c r="G4293">
        <v>522</v>
      </c>
    </row>
    <row r="4294" spans="1:7" x14ac:dyDescent="0.25">
      <c r="A4294">
        <v>4292</v>
      </c>
      <c r="B4294" t="s">
        <v>152</v>
      </c>
      <c r="C4294" t="s">
        <v>155</v>
      </c>
      <c r="D4294" t="s">
        <v>8</v>
      </c>
      <c r="E4294" t="s">
        <v>10</v>
      </c>
      <c r="F4294">
        <v>823</v>
      </c>
      <c r="G4294">
        <v>820</v>
      </c>
    </row>
    <row r="4295" spans="1:7" x14ac:dyDescent="0.25">
      <c r="A4295">
        <v>4293</v>
      </c>
      <c r="B4295" t="s">
        <v>152</v>
      </c>
      <c r="C4295" t="s">
        <v>155</v>
      </c>
      <c r="D4295" t="s">
        <v>8</v>
      </c>
      <c r="E4295" t="s">
        <v>10</v>
      </c>
      <c r="F4295">
        <v>1132</v>
      </c>
      <c r="G4295">
        <v>1129</v>
      </c>
    </row>
    <row r="4296" spans="1:7" x14ac:dyDescent="0.25">
      <c r="A4296">
        <v>4294</v>
      </c>
      <c r="B4296" t="s">
        <v>152</v>
      </c>
      <c r="C4296" t="s">
        <v>155</v>
      </c>
      <c r="D4296" t="s">
        <v>8</v>
      </c>
      <c r="E4296" t="s">
        <v>10</v>
      </c>
      <c r="F4296">
        <v>1473</v>
      </c>
    </row>
    <row r="4297" spans="1:7" x14ac:dyDescent="0.25">
      <c r="A4297">
        <v>4295</v>
      </c>
      <c r="B4297" t="s">
        <v>152</v>
      </c>
      <c r="C4297" t="s">
        <v>155</v>
      </c>
      <c r="D4297" t="s">
        <v>11</v>
      </c>
      <c r="E4297" t="s">
        <v>9</v>
      </c>
      <c r="F4297">
        <v>174</v>
      </c>
      <c r="G4297">
        <v>179</v>
      </c>
    </row>
    <row r="4298" spans="1:7" x14ac:dyDescent="0.25">
      <c r="A4298">
        <v>4296</v>
      </c>
      <c r="B4298" t="s">
        <v>152</v>
      </c>
      <c r="C4298" t="s">
        <v>155</v>
      </c>
      <c r="D4298" t="s">
        <v>11</v>
      </c>
      <c r="E4298" t="s">
        <v>9</v>
      </c>
      <c r="F4298">
        <v>484</v>
      </c>
      <c r="G4298">
        <v>483</v>
      </c>
    </row>
    <row r="4299" spans="1:7" x14ac:dyDescent="0.25">
      <c r="A4299">
        <v>4297</v>
      </c>
      <c r="B4299" t="s">
        <v>152</v>
      </c>
      <c r="C4299" t="s">
        <v>155</v>
      </c>
      <c r="D4299" t="s">
        <v>11</v>
      </c>
      <c r="E4299" t="s">
        <v>9</v>
      </c>
      <c r="F4299">
        <v>783</v>
      </c>
      <c r="G4299">
        <v>783</v>
      </c>
    </row>
    <row r="4300" spans="1:7" x14ac:dyDescent="0.25">
      <c r="A4300">
        <v>4298</v>
      </c>
      <c r="B4300" t="s">
        <v>152</v>
      </c>
      <c r="C4300" t="s">
        <v>155</v>
      </c>
      <c r="D4300" t="s">
        <v>11</v>
      </c>
      <c r="E4300" t="s">
        <v>9</v>
      </c>
      <c r="F4300">
        <v>1086</v>
      </c>
      <c r="G4300">
        <v>1086</v>
      </c>
    </row>
    <row r="4301" spans="1:7" x14ac:dyDescent="0.25">
      <c r="A4301">
        <v>4299</v>
      </c>
      <c r="B4301" t="s">
        <v>152</v>
      </c>
      <c r="C4301" t="s">
        <v>155</v>
      </c>
      <c r="D4301" t="s">
        <v>11</v>
      </c>
      <c r="E4301" t="s">
        <v>9</v>
      </c>
      <c r="F4301">
        <v>1416</v>
      </c>
      <c r="G4301">
        <v>1413</v>
      </c>
    </row>
    <row r="4302" spans="1:7" x14ac:dyDescent="0.25">
      <c r="A4302">
        <v>4300</v>
      </c>
      <c r="B4302" t="s">
        <v>152</v>
      </c>
      <c r="C4302" t="s">
        <v>155</v>
      </c>
      <c r="D4302" t="s">
        <v>11</v>
      </c>
      <c r="E4302" t="s">
        <v>10</v>
      </c>
      <c r="F4302">
        <v>70</v>
      </c>
      <c r="G4302">
        <v>74</v>
      </c>
    </row>
    <row r="4303" spans="1:7" x14ac:dyDescent="0.25">
      <c r="A4303">
        <v>4301</v>
      </c>
      <c r="B4303" t="s">
        <v>152</v>
      </c>
      <c r="C4303" t="s">
        <v>155</v>
      </c>
      <c r="D4303" t="s">
        <v>11</v>
      </c>
      <c r="E4303" t="s">
        <v>10</v>
      </c>
      <c r="F4303">
        <v>370</v>
      </c>
      <c r="G4303">
        <v>380</v>
      </c>
    </row>
    <row r="4304" spans="1:7" x14ac:dyDescent="0.25">
      <c r="A4304">
        <v>4302</v>
      </c>
      <c r="B4304" t="s">
        <v>152</v>
      </c>
      <c r="C4304" t="s">
        <v>155</v>
      </c>
      <c r="D4304" t="s">
        <v>11</v>
      </c>
      <c r="E4304" t="s">
        <v>10</v>
      </c>
      <c r="F4304">
        <v>679</v>
      </c>
      <c r="G4304">
        <v>681</v>
      </c>
    </row>
    <row r="4305" spans="1:7" x14ac:dyDescent="0.25">
      <c r="A4305">
        <v>4303</v>
      </c>
      <c r="B4305" t="s">
        <v>152</v>
      </c>
      <c r="C4305" t="s">
        <v>155</v>
      </c>
      <c r="D4305" t="s">
        <v>11</v>
      </c>
      <c r="E4305" t="s">
        <v>10</v>
      </c>
      <c r="F4305">
        <v>982</v>
      </c>
      <c r="G4305">
        <v>985</v>
      </c>
    </row>
    <row r="4306" spans="1:7" x14ac:dyDescent="0.25">
      <c r="A4306">
        <v>4304</v>
      </c>
      <c r="B4306" t="s">
        <v>152</v>
      </c>
      <c r="C4306" t="s">
        <v>155</v>
      </c>
      <c r="D4306" t="s">
        <v>11</v>
      </c>
      <c r="E4306" t="s">
        <v>10</v>
      </c>
      <c r="F4306">
        <v>1295</v>
      </c>
      <c r="G4306">
        <v>1292</v>
      </c>
    </row>
    <row r="4307" spans="1:7" x14ac:dyDescent="0.25">
      <c r="A4307">
        <v>4305</v>
      </c>
      <c r="B4307" t="s">
        <v>152</v>
      </c>
      <c r="C4307" t="s">
        <v>155</v>
      </c>
      <c r="D4307" t="s">
        <v>12</v>
      </c>
      <c r="E4307" t="s">
        <v>9</v>
      </c>
      <c r="F4307">
        <v>12</v>
      </c>
      <c r="G4307">
        <v>12</v>
      </c>
    </row>
    <row r="4308" spans="1:7" x14ac:dyDescent="0.25">
      <c r="A4308">
        <v>4306</v>
      </c>
      <c r="B4308" t="s">
        <v>152</v>
      </c>
      <c r="C4308" t="s">
        <v>155</v>
      </c>
      <c r="D4308" t="s">
        <v>12</v>
      </c>
      <c r="E4308" t="s">
        <v>9</v>
      </c>
      <c r="F4308">
        <v>332</v>
      </c>
      <c r="G4308">
        <v>329</v>
      </c>
    </row>
    <row r="4309" spans="1:7" x14ac:dyDescent="0.25">
      <c r="A4309">
        <v>4307</v>
      </c>
      <c r="B4309" t="s">
        <v>152</v>
      </c>
      <c r="C4309" t="s">
        <v>155</v>
      </c>
      <c r="D4309" t="s">
        <v>12</v>
      </c>
      <c r="E4309" t="s">
        <v>9</v>
      </c>
      <c r="F4309">
        <v>635</v>
      </c>
      <c r="G4309">
        <v>631</v>
      </c>
    </row>
    <row r="4310" spans="1:7" x14ac:dyDescent="0.25">
      <c r="A4310">
        <v>4308</v>
      </c>
      <c r="B4310" t="s">
        <v>152</v>
      </c>
      <c r="C4310" t="s">
        <v>155</v>
      </c>
      <c r="D4310" t="s">
        <v>12</v>
      </c>
      <c r="E4310" t="s">
        <v>9</v>
      </c>
      <c r="F4310">
        <v>934</v>
      </c>
      <c r="G4310">
        <v>931</v>
      </c>
    </row>
    <row r="4311" spans="1:7" x14ac:dyDescent="0.25">
      <c r="A4311">
        <v>4309</v>
      </c>
      <c r="B4311" t="s">
        <v>152</v>
      </c>
      <c r="C4311" t="s">
        <v>155</v>
      </c>
      <c r="D4311" t="s">
        <v>12</v>
      </c>
      <c r="E4311" t="s">
        <v>9</v>
      </c>
      <c r="F4311">
        <v>1242</v>
      </c>
      <c r="G4311">
        <v>1239</v>
      </c>
    </row>
    <row r="4312" spans="1:7" x14ac:dyDescent="0.25">
      <c r="A4312">
        <v>4310</v>
      </c>
      <c r="B4312" t="s">
        <v>152</v>
      </c>
      <c r="C4312" t="s">
        <v>155</v>
      </c>
      <c r="D4312" t="s">
        <v>12</v>
      </c>
      <c r="E4312" t="s">
        <v>10</v>
      </c>
      <c r="F4312">
        <v>223</v>
      </c>
      <c r="G4312">
        <v>224</v>
      </c>
    </row>
    <row r="4313" spans="1:7" x14ac:dyDescent="0.25">
      <c r="A4313">
        <v>4311</v>
      </c>
      <c r="B4313" t="s">
        <v>152</v>
      </c>
      <c r="C4313" t="s">
        <v>155</v>
      </c>
      <c r="D4313" t="s">
        <v>12</v>
      </c>
      <c r="E4313" t="s">
        <v>10</v>
      </c>
      <c r="F4313">
        <v>530</v>
      </c>
      <c r="G4313">
        <v>527</v>
      </c>
    </row>
    <row r="4314" spans="1:7" x14ac:dyDescent="0.25">
      <c r="A4314">
        <v>4312</v>
      </c>
      <c r="B4314" t="s">
        <v>152</v>
      </c>
      <c r="C4314" t="s">
        <v>155</v>
      </c>
      <c r="D4314" t="s">
        <v>12</v>
      </c>
      <c r="E4314" t="s">
        <v>10</v>
      </c>
      <c r="F4314">
        <v>823</v>
      </c>
      <c r="G4314">
        <v>822</v>
      </c>
    </row>
    <row r="4315" spans="1:7" x14ac:dyDescent="0.25">
      <c r="A4315">
        <v>4313</v>
      </c>
      <c r="B4315" t="s">
        <v>152</v>
      </c>
      <c r="C4315" t="s">
        <v>155</v>
      </c>
      <c r="D4315" t="s">
        <v>12</v>
      </c>
      <c r="E4315" t="s">
        <v>10</v>
      </c>
      <c r="F4315">
        <v>1132</v>
      </c>
      <c r="G4315">
        <v>1132</v>
      </c>
    </row>
    <row r="4316" spans="1:7" x14ac:dyDescent="0.25">
      <c r="A4316">
        <v>4314</v>
      </c>
      <c r="B4316" t="s">
        <v>152</v>
      </c>
      <c r="C4316" t="s">
        <v>155</v>
      </c>
      <c r="D4316" t="s">
        <v>12</v>
      </c>
      <c r="E4316" t="s">
        <v>10</v>
      </c>
      <c r="F4316">
        <v>1473</v>
      </c>
      <c r="G4316">
        <v>1475</v>
      </c>
    </row>
    <row r="4317" spans="1:7" x14ac:dyDescent="0.25">
      <c r="A4317">
        <v>4315</v>
      </c>
      <c r="B4317" t="s">
        <v>152</v>
      </c>
      <c r="C4317" t="s">
        <v>155</v>
      </c>
      <c r="D4317" t="s">
        <v>13</v>
      </c>
      <c r="E4317" t="s">
        <v>9</v>
      </c>
      <c r="F4317">
        <v>174</v>
      </c>
      <c r="G4317">
        <v>176</v>
      </c>
    </row>
    <row r="4318" spans="1:7" x14ac:dyDescent="0.25">
      <c r="A4318">
        <v>4316</v>
      </c>
      <c r="B4318" t="s">
        <v>152</v>
      </c>
      <c r="C4318" t="s">
        <v>155</v>
      </c>
      <c r="D4318" t="s">
        <v>13</v>
      </c>
      <c r="E4318" t="s">
        <v>9</v>
      </c>
      <c r="F4318">
        <v>484</v>
      </c>
      <c r="G4318">
        <v>485</v>
      </c>
    </row>
    <row r="4319" spans="1:7" x14ac:dyDescent="0.25">
      <c r="A4319">
        <v>4317</v>
      </c>
      <c r="B4319" t="s">
        <v>152</v>
      </c>
      <c r="C4319" t="s">
        <v>155</v>
      </c>
      <c r="D4319" t="s">
        <v>13</v>
      </c>
      <c r="E4319" t="s">
        <v>9</v>
      </c>
      <c r="F4319">
        <v>783</v>
      </c>
      <c r="G4319">
        <v>781</v>
      </c>
    </row>
    <row r="4320" spans="1:7" x14ac:dyDescent="0.25">
      <c r="A4320">
        <v>4318</v>
      </c>
      <c r="B4320" t="s">
        <v>152</v>
      </c>
      <c r="C4320" t="s">
        <v>155</v>
      </c>
      <c r="D4320" t="s">
        <v>13</v>
      </c>
      <c r="E4320" t="s">
        <v>9</v>
      </c>
      <c r="F4320">
        <v>1086</v>
      </c>
      <c r="G4320">
        <v>1087</v>
      </c>
    </row>
    <row r="4321" spans="1:7" x14ac:dyDescent="0.25">
      <c r="A4321">
        <v>4319</v>
      </c>
      <c r="B4321" t="s">
        <v>152</v>
      </c>
      <c r="C4321" t="s">
        <v>155</v>
      </c>
      <c r="D4321" t="s">
        <v>13</v>
      </c>
      <c r="E4321" t="s">
        <v>9</v>
      </c>
      <c r="F4321">
        <v>1416</v>
      </c>
      <c r="G4321">
        <v>1414</v>
      </c>
    </row>
    <row r="4322" spans="1:7" x14ac:dyDescent="0.25">
      <c r="A4322">
        <v>4320</v>
      </c>
      <c r="B4322" t="s">
        <v>152</v>
      </c>
      <c r="C4322" t="s">
        <v>155</v>
      </c>
      <c r="D4322" t="s">
        <v>13</v>
      </c>
      <c r="E4322" t="s">
        <v>10</v>
      </c>
      <c r="F4322">
        <v>70</v>
      </c>
      <c r="G4322">
        <v>78</v>
      </c>
    </row>
    <row r="4323" spans="1:7" x14ac:dyDescent="0.25">
      <c r="A4323">
        <v>4321</v>
      </c>
      <c r="B4323" t="s">
        <v>152</v>
      </c>
      <c r="C4323" t="s">
        <v>155</v>
      </c>
      <c r="D4323" t="s">
        <v>13</v>
      </c>
      <c r="E4323" t="s">
        <v>10</v>
      </c>
      <c r="F4323">
        <v>370</v>
      </c>
      <c r="G4323">
        <v>371</v>
      </c>
    </row>
    <row r="4324" spans="1:7" x14ac:dyDescent="0.25">
      <c r="A4324">
        <v>4322</v>
      </c>
      <c r="B4324" t="s">
        <v>152</v>
      </c>
      <c r="C4324" t="s">
        <v>155</v>
      </c>
      <c r="D4324" t="s">
        <v>13</v>
      </c>
      <c r="E4324" t="s">
        <v>10</v>
      </c>
      <c r="F4324">
        <v>679</v>
      </c>
    </row>
    <row r="4325" spans="1:7" x14ac:dyDescent="0.25">
      <c r="A4325">
        <v>4323</v>
      </c>
      <c r="B4325" t="s">
        <v>152</v>
      </c>
      <c r="C4325" t="s">
        <v>155</v>
      </c>
      <c r="D4325" t="s">
        <v>13</v>
      </c>
      <c r="E4325" t="s">
        <v>10</v>
      </c>
      <c r="F4325">
        <v>982</v>
      </c>
      <c r="G4325">
        <v>986</v>
      </c>
    </row>
    <row r="4326" spans="1:7" x14ac:dyDescent="0.25">
      <c r="A4326">
        <v>4324</v>
      </c>
      <c r="B4326" t="s">
        <v>152</v>
      </c>
      <c r="C4326" t="s">
        <v>155</v>
      </c>
      <c r="D4326" t="s">
        <v>13</v>
      </c>
      <c r="E4326" t="s">
        <v>10</v>
      </c>
      <c r="F4326">
        <v>1295</v>
      </c>
      <c r="G4326">
        <v>1297</v>
      </c>
    </row>
    <row r="4327" spans="1:7" x14ac:dyDescent="0.25">
      <c r="A4327">
        <v>4325</v>
      </c>
      <c r="B4327" t="s">
        <v>156</v>
      </c>
      <c r="C4327" t="s">
        <v>157</v>
      </c>
      <c r="D4327" t="s">
        <v>8</v>
      </c>
      <c r="E4327" t="s">
        <v>9</v>
      </c>
      <c r="F4327">
        <v>159</v>
      </c>
      <c r="G4327">
        <v>156</v>
      </c>
    </row>
    <row r="4328" spans="1:7" x14ac:dyDescent="0.25">
      <c r="A4328">
        <v>4326</v>
      </c>
      <c r="B4328" t="s">
        <v>156</v>
      </c>
      <c r="C4328" t="s">
        <v>157</v>
      </c>
      <c r="D4328" t="s">
        <v>8</v>
      </c>
      <c r="E4328" t="s">
        <v>9</v>
      </c>
      <c r="F4328">
        <v>366</v>
      </c>
      <c r="G4328">
        <v>363</v>
      </c>
    </row>
    <row r="4329" spans="1:7" x14ac:dyDescent="0.25">
      <c r="A4329">
        <v>4327</v>
      </c>
      <c r="B4329" t="s">
        <v>156</v>
      </c>
      <c r="C4329" t="s">
        <v>157</v>
      </c>
      <c r="D4329" t="s">
        <v>8</v>
      </c>
      <c r="E4329" t="s">
        <v>10</v>
      </c>
      <c r="F4329">
        <v>71</v>
      </c>
      <c r="G4329">
        <v>71</v>
      </c>
    </row>
    <row r="4330" spans="1:7" x14ac:dyDescent="0.25">
      <c r="A4330">
        <v>4328</v>
      </c>
      <c r="B4330" t="s">
        <v>156</v>
      </c>
      <c r="C4330" t="s">
        <v>157</v>
      </c>
      <c r="D4330" t="s">
        <v>8</v>
      </c>
      <c r="E4330" t="s">
        <v>10</v>
      </c>
      <c r="F4330">
        <v>279</v>
      </c>
      <c r="G4330">
        <v>279</v>
      </c>
    </row>
    <row r="4331" spans="1:7" x14ac:dyDescent="0.25">
      <c r="A4331">
        <v>4329</v>
      </c>
      <c r="B4331" t="s">
        <v>156</v>
      </c>
      <c r="C4331" t="s">
        <v>157</v>
      </c>
      <c r="D4331" t="s">
        <v>8</v>
      </c>
      <c r="E4331" t="s">
        <v>10</v>
      </c>
      <c r="F4331">
        <v>491</v>
      </c>
      <c r="G4331">
        <v>490</v>
      </c>
    </row>
    <row r="4332" spans="1:7" x14ac:dyDescent="0.25">
      <c r="A4332">
        <v>4330</v>
      </c>
      <c r="B4332" t="s">
        <v>156</v>
      </c>
      <c r="C4332" t="s">
        <v>157</v>
      </c>
      <c r="D4332" t="s">
        <v>11</v>
      </c>
      <c r="E4332" t="s">
        <v>9</v>
      </c>
      <c r="F4332">
        <v>52</v>
      </c>
      <c r="G4332">
        <v>50</v>
      </c>
    </row>
    <row r="4333" spans="1:7" x14ac:dyDescent="0.25">
      <c r="A4333">
        <v>4331</v>
      </c>
      <c r="B4333" t="s">
        <v>156</v>
      </c>
      <c r="C4333" t="s">
        <v>157</v>
      </c>
      <c r="D4333" t="s">
        <v>11</v>
      </c>
      <c r="E4333" t="s">
        <v>9</v>
      </c>
      <c r="F4333">
        <v>262</v>
      </c>
      <c r="G4333">
        <v>259</v>
      </c>
    </row>
    <row r="4334" spans="1:7" x14ac:dyDescent="0.25">
      <c r="A4334">
        <v>4332</v>
      </c>
      <c r="B4334" t="s">
        <v>156</v>
      </c>
      <c r="C4334" t="s">
        <v>157</v>
      </c>
      <c r="D4334" t="s">
        <v>11</v>
      </c>
      <c r="E4334" t="s">
        <v>9</v>
      </c>
      <c r="F4334">
        <v>476</v>
      </c>
      <c r="G4334">
        <v>475</v>
      </c>
    </row>
    <row r="4335" spans="1:7" x14ac:dyDescent="0.25">
      <c r="A4335">
        <v>4333</v>
      </c>
      <c r="B4335" t="s">
        <v>156</v>
      </c>
      <c r="C4335" t="s">
        <v>157</v>
      </c>
      <c r="D4335" t="s">
        <v>11</v>
      </c>
      <c r="E4335" t="s">
        <v>10</v>
      </c>
      <c r="F4335">
        <v>176</v>
      </c>
      <c r="G4335">
        <v>178</v>
      </c>
    </row>
    <row r="4336" spans="1:7" x14ac:dyDescent="0.25">
      <c r="A4336">
        <v>4334</v>
      </c>
      <c r="B4336" t="s">
        <v>156</v>
      </c>
      <c r="C4336" t="s">
        <v>157</v>
      </c>
      <c r="D4336" t="s">
        <v>11</v>
      </c>
      <c r="E4336" t="s">
        <v>10</v>
      </c>
      <c r="F4336">
        <v>384</v>
      </c>
      <c r="G4336">
        <v>385</v>
      </c>
    </row>
    <row r="4337" spans="1:7" x14ac:dyDescent="0.25">
      <c r="A4337">
        <v>4335</v>
      </c>
      <c r="B4337" t="s">
        <v>156</v>
      </c>
      <c r="C4337" t="s">
        <v>157</v>
      </c>
      <c r="D4337" t="s">
        <v>12</v>
      </c>
      <c r="E4337" t="s">
        <v>9</v>
      </c>
      <c r="F4337">
        <v>159</v>
      </c>
      <c r="G4337">
        <v>157</v>
      </c>
    </row>
    <row r="4338" spans="1:7" x14ac:dyDescent="0.25">
      <c r="A4338">
        <v>4336</v>
      </c>
      <c r="B4338" t="s">
        <v>156</v>
      </c>
      <c r="C4338" t="s">
        <v>157</v>
      </c>
      <c r="D4338" t="s">
        <v>12</v>
      </c>
      <c r="E4338" t="s">
        <v>9</v>
      </c>
      <c r="F4338">
        <v>366</v>
      </c>
      <c r="G4338">
        <v>364</v>
      </c>
    </row>
    <row r="4339" spans="1:7" x14ac:dyDescent="0.25">
      <c r="A4339">
        <v>4337</v>
      </c>
      <c r="B4339" t="s">
        <v>156</v>
      </c>
      <c r="C4339" t="s">
        <v>157</v>
      </c>
      <c r="D4339" t="s">
        <v>12</v>
      </c>
      <c r="E4339" t="s">
        <v>10</v>
      </c>
      <c r="F4339">
        <v>71</v>
      </c>
      <c r="G4339">
        <v>72</v>
      </c>
    </row>
    <row r="4340" spans="1:7" x14ac:dyDescent="0.25">
      <c r="A4340">
        <v>4338</v>
      </c>
      <c r="B4340" t="s">
        <v>156</v>
      </c>
      <c r="C4340" t="s">
        <v>157</v>
      </c>
      <c r="D4340" t="s">
        <v>12</v>
      </c>
      <c r="E4340" t="s">
        <v>10</v>
      </c>
      <c r="F4340">
        <v>279</v>
      </c>
      <c r="G4340">
        <v>284</v>
      </c>
    </row>
    <row r="4341" spans="1:7" x14ac:dyDescent="0.25">
      <c r="A4341">
        <v>4339</v>
      </c>
      <c r="B4341" t="s">
        <v>156</v>
      </c>
      <c r="C4341" t="s">
        <v>157</v>
      </c>
      <c r="D4341" t="s">
        <v>12</v>
      </c>
      <c r="E4341" t="s">
        <v>10</v>
      </c>
      <c r="F4341">
        <v>491</v>
      </c>
      <c r="G4341">
        <v>493</v>
      </c>
    </row>
    <row r="4342" spans="1:7" x14ac:dyDescent="0.25">
      <c r="A4342">
        <v>4340</v>
      </c>
      <c r="B4342" t="s">
        <v>156</v>
      </c>
      <c r="C4342" t="s">
        <v>157</v>
      </c>
      <c r="D4342" t="s">
        <v>13</v>
      </c>
      <c r="E4342" t="s">
        <v>9</v>
      </c>
      <c r="F4342">
        <v>52</v>
      </c>
      <c r="G4342">
        <v>50</v>
      </c>
    </row>
    <row r="4343" spans="1:7" x14ac:dyDescent="0.25">
      <c r="A4343">
        <v>4341</v>
      </c>
      <c r="B4343" t="s">
        <v>156</v>
      </c>
      <c r="C4343" t="s">
        <v>157</v>
      </c>
      <c r="D4343" t="s">
        <v>13</v>
      </c>
      <c r="E4343" t="s">
        <v>9</v>
      </c>
      <c r="F4343">
        <v>262</v>
      </c>
      <c r="G4343">
        <v>260</v>
      </c>
    </row>
    <row r="4344" spans="1:7" x14ac:dyDescent="0.25">
      <c r="A4344">
        <v>4342</v>
      </c>
      <c r="B4344" t="s">
        <v>156</v>
      </c>
      <c r="C4344" t="s">
        <v>157</v>
      </c>
      <c r="D4344" t="s">
        <v>13</v>
      </c>
      <c r="E4344" t="s">
        <v>9</v>
      </c>
      <c r="F4344">
        <v>476</v>
      </c>
      <c r="G4344">
        <v>474</v>
      </c>
    </row>
    <row r="4345" spans="1:7" x14ac:dyDescent="0.25">
      <c r="A4345">
        <v>4343</v>
      </c>
      <c r="B4345" t="s">
        <v>156</v>
      </c>
      <c r="C4345" t="s">
        <v>157</v>
      </c>
      <c r="D4345" t="s">
        <v>13</v>
      </c>
      <c r="E4345" t="s">
        <v>10</v>
      </c>
      <c r="F4345">
        <v>176</v>
      </c>
      <c r="G4345">
        <v>180</v>
      </c>
    </row>
    <row r="4346" spans="1:7" x14ac:dyDescent="0.25">
      <c r="A4346">
        <v>4344</v>
      </c>
      <c r="B4346" t="s">
        <v>156</v>
      </c>
      <c r="C4346" t="s">
        <v>157</v>
      </c>
      <c r="D4346" t="s">
        <v>13</v>
      </c>
      <c r="E4346" t="s">
        <v>10</v>
      </c>
      <c r="F4346">
        <v>384</v>
      </c>
      <c r="G4346">
        <v>389</v>
      </c>
    </row>
    <row r="4347" spans="1:7" x14ac:dyDescent="0.25">
      <c r="A4347">
        <v>4345</v>
      </c>
      <c r="B4347" t="s">
        <v>156</v>
      </c>
      <c r="C4347" t="s">
        <v>158</v>
      </c>
      <c r="D4347" t="s">
        <v>8</v>
      </c>
      <c r="E4347" t="s">
        <v>9</v>
      </c>
      <c r="F4347">
        <v>180</v>
      </c>
      <c r="G4347">
        <v>177</v>
      </c>
    </row>
    <row r="4348" spans="1:7" x14ac:dyDescent="0.25">
      <c r="A4348">
        <v>4346</v>
      </c>
      <c r="B4348" t="s">
        <v>156</v>
      </c>
      <c r="C4348" t="s">
        <v>158</v>
      </c>
      <c r="D4348" t="s">
        <v>8</v>
      </c>
      <c r="E4348" t="s">
        <v>9</v>
      </c>
      <c r="F4348">
        <v>426</v>
      </c>
      <c r="G4348">
        <v>423</v>
      </c>
    </row>
    <row r="4349" spans="1:7" x14ac:dyDescent="0.25">
      <c r="A4349">
        <v>4347</v>
      </c>
      <c r="B4349" t="s">
        <v>156</v>
      </c>
      <c r="C4349" t="s">
        <v>158</v>
      </c>
      <c r="D4349" t="s">
        <v>8</v>
      </c>
      <c r="E4349" t="s">
        <v>9</v>
      </c>
      <c r="F4349">
        <v>665</v>
      </c>
      <c r="G4349">
        <v>663</v>
      </c>
    </row>
    <row r="4350" spans="1:7" x14ac:dyDescent="0.25">
      <c r="A4350">
        <v>4348</v>
      </c>
      <c r="B4350" t="s">
        <v>156</v>
      </c>
      <c r="C4350" t="s">
        <v>158</v>
      </c>
      <c r="D4350" t="s">
        <v>8</v>
      </c>
      <c r="E4350" t="s">
        <v>10</v>
      </c>
      <c r="F4350">
        <v>84</v>
      </c>
      <c r="G4350">
        <v>80</v>
      </c>
    </row>
    <row r="4351" spans="1:7" x14ac:dyDescent="0.25">
      <c r="A4351">
        <v>4349</v>
      </c>
      <c r="B4351" t="s">
        <v>156</v>
      </c>
      <c r="C4351" t="s">
        <v>158</v>
      </c>
      <c r="D4351" t="s">
        <v>8</v>
      </c>
      <c r="E4351" t="s">
        <v>10</v>
      </c>
      <c r="F4351">
        <v>333</v>
      </c>
      <c r="G4351">
        <v>328</v>
      </c>
    </row>
    <row r="4352" spans="1:7" x14ac:dyDescent="0.25">
      <c r="A4352">
        <v>4350</v>
      </c>
      <c r="B4352" t="s">
        <v>156</v>
      </c>
      <c r="C4352" t="s">
        <v>158</v>
      </c>
      <c r="D4352" t="s">
        <v>8</v>
      </c>
      <c r="E4352" t="s">
        <v>10</v>
      </c>
      <c r="F4352">
        <v>575</v>
      </c>
      <c r="G4352">
        <v>571</v>
      </c>
    </row>
    <row r="4353" spans="1:7" x14ac:dyDescent="0.25">
      <c r="A4353">
        <v>4351</v>
      </c>
      <c r="B4353" t="s">
        <v>156</v>
      </c>
      <c r="C4353" t="s">
        <v>158</v>
      </c>
      <c r="D4353" t="s">
        <v>8</v>
      </c>
      <c r="E4353" t="s">
        <v>10</v>
      </c>
      <c r="F4353">
        <v>816</v>
      </c>
      <c r="G4353">
        <v>814</v>
      </c>
    </row>
    <row r="4354" spans="1:7" x14ac:dyDescent="0.25">
      <c r="A4354">
        <v>4352</v>
      </c>
      <c r="B4354" t="s">
        <v>156</v>
      </c>
      <c r="C4354" t="s">
        <v>158</v>
      </c>
      <c r="D4354" t="s">
        <v>11</v>
      </c>
      <c r="E4354" t="s">
        <v>9</v>
      </c>
      <c r="F4354">
        <v>52</v>
      </c>
      <c r="G4354">
        <v>50</v>
      </c>
    </row>
    <row r="4355" spans="1:7" x14ac:dyDescent="0.25">
      <c r="A4355">
        <v>4353</v>
      </c>
      <c r="B4355" t="s">
        <v>156</v>
      </c>
      <c r="C4355" t="s">
        <v>158</v>
      </c>
      <c r="D4355" t="s">
        <v>11</v>
      </c>
      <c r="E4355" t="s">
        <v>9</v>
      </c>
      <c r="F4355">
        <v>303</v>
      </c>
      <c r="G4355">
        <v>304</v>
      </c>
    </row>
    <row r="4356" spans="1:7" x14ac:dyDescent="0.25">
      <c r="A4356">
        <v>4354</v>
      </c>
      <c r="B4356" t="s">
        <v>156</v>
      </c>
      <c r="C4356" t="s">
        <v>158</v>
      </c>
      <c r="D4356" t="s">
        <v>11</v>
      </c>
      <c r="E4356" t="s">
        <v>9</v>
      </c>
      <c r="F4356">
        <v>546</v>
      </c>
      <c r="G4356">
        <v>545</v>
      </c>
    </row>
    <row r="4357" spans="1:7" x14ac:dyDescent="0.25">
      <c r="A4357">
        <v>4355</v>
      </c>
      <c r="B4357" t="s">
        <v>156</v>
      </c>
      <c r="C4357" t="s">
        <v>158</v>
      </c>
      <c r="D4357" t="s">
        <v>11</v>
      </c>
      <c r="E4357" t="s">
        <v>9</v>
      </c>
      <c r="F4357">
        <v>787</v>
      </c>
      <c r="G4357">
        <v>785</v>
      </c>
    </row>
    <row r="4358" spans="1:7" x14ac:dyDescent="0.25">
      <c r="A4358">
        <v>4356</v>
      </c>
      <c r="B4358" t="s">
        <v>156</v>
      </c>
      <c r="C4358" t="s">
        <v>158</v>
      </c>
      <c r="D4358" t="s">
        <v>11</v>
      </c>
      <c r="E4358" t="s">
        <v>10</v>
      </c>
      <c r="F4358">
        <v>211</v>
      </c>
      <c r="G4358">
        <v>211</v>
      </c>
    </row>
    <row r="4359" spans="1:7" x14ac:dyDescent="0.25">
      <c r="A4359">
        <v>4357</v>
      </c>
      <c r="B4359" t="s">
        <v>156</v>
      </c>
      <c r="C4359" t="s">
        <v>158</v>
      </c>
      <c r="D4359" t="s">
        <v>11</v>
      </c>
      <c r="E4359" t="s">
        <v>10</v>
      </c>
      <c r="F4359">
        <v>456</v>
      </c>
      <c r="G4359">
        <v>459</v>
      </c>
    </row>
    <row r="4360" spans="1:7" x14ac:dyDescent="0.25">
      <c r="A4360">
        <v>4358</v>
      </c>
      <c r="B4360" t="s">
        <v>156</v>
      </c>
      <c r="C4360" t="s">
        <v>158</v>
      </c>
      <c r="D4360" t="s">
        <v>11</v>
      </c>
      <c r="E4360" t="s">
        <v>10</v>
      </c>
      <c r="F4360">
        <v>694</v>
      </c>
      <c r="G4360">
        <v>695</v>
      </c>
    </row>
    <row r="4361" spans="1:7" x14ac:dyDescent="0.25">
      <c r="A4361">
        <v>4359</v>
      </c>
      <c r="B4361" t="s">
        <v>156</v>
      </c>
      <c r="C4361" t="s">
        <v>158</v>
      </c>
      <c r="D4361" t="s">
        <v>12</v>
      </c>
      <c r="E4361" t="s">
        <v>9</v>
      </c>
      <c r="F4361">
        <v>180</v>
      </c>
      <c r="G4361">
        <v>179</v>
      </c>
    </row>
    <row r="4362" spans="1:7" x14ac:dyDescent="0.25">
      <c r="A4362">
        <v>4360</v>
      </c>
      <c r="B4362" t="s">
        <v>156</v>
      </c>
      <c r="C4362" t="s">
        <v>158</v>
      </c>
      <c r="D4362" t="s">
        <v>12</v>
      </c>
      <c r="E4362" t="s">
        <v>9</v>
      </c>
      <c r="F4362">
        <v>426</v>
      </c>
      <c r="G4362">
        <v>425</v>
      </c>
    </row>
    <row r="4363" spans="1:7" x14ac:dyDescent="0.25">
      <c r="A4363">
        <v>4361</v>
      </c>
      <c r="B4363" t="s">
        <v>156</v>
      </c>
      <c r="C4363" t="s">
        <v>158</v>
      </c>
      <c r="D4363" t="s">
        <v>12</v>
      </c>
      <c r="E4363" t="s">
        <v>9</v>
      </c>
      <c r="F4363">
        <v>665</v>
      </c>
      <c r="G4363">
        <v>665</v>
      </c>
    </row>
    <row r="4364" spans="1:7" x14ac:dyDescent="0.25">
      <c r="A4364">
        <v>4362</v>
      </c>
      <c r="B4364" t="s">
        <v>156</v>
      </c>
      <c r="C4364" t="s">
        <v>158</v>
      </c>
      <c r="D4364" t="s">
        <v>12</v>
      </c>
      <c r="E4364" t="s">
        <v>10</v>
      </c>
      <c r="F4364">
        <v>84</v>
      </c>
      <c r="G4364">
        <v>90</v>
      </c>
    </row>
    <row r="4365" spans="1:7" x14ac:dyDescent="0.25">
      <c r="A4365">
        <v>4363</v>
      </c>
      <c r="B4365" t="s">
        <v>156</v>
      </c>
      <c r="C4365" t="s">
        <v>158</v>
      </c>
      <c r="D4365" t="s">
        <v>12</v>
      </c>
      <c r="E4365" t="s">
        <v>10</v>
      </c>
      <c r="F4365">
        <v>333</v>
      </c>
      <c r="G4365">
        <v>337</v>
      </c>
    </row>
    <row r="4366" spans="1:7" x14ac:dyDescent="0.25">
      <c r="A4366">
        <v>4364</v>
      </c>
      <c r="B4366" t="s">
        <v>156</v>
      </c>
      <c r="C4366" t="s">
        <v>158</v>
      </c>
      <c r="D4366" t="s">
        <v>12</v>
      </c>
      <c r="E4366" t="s">
        <v>10</v>
      </c>
      <c r="F4366">
        <v>575</v>
      </c>
      <c r="G4366">
        <v>583</v>
      </c>
    </row>
    <row r="4367" spans="1:7" x14ac:dyDescent="0.25">
      <c r="A4367">
        <v>4365</v>
      </c>
      <c r="B4367" t="s">
        <v>156</v>
      </c>
      <c r="C4367" t="s">
        <v>158</v>
      </c>
      <c r="D4367" t="s">
        <v>12</v>
      </c>
      <c r="E4367" t="s">
        <v>10</v>
      </c>
      <c r="F4367">
        <v>816</v>
      </c>
      <c r="G4367">
        <v>819</v>
      </c>
    </row>
    <row r="4368" spans="1:7" x14ac:dyDescent="0.25">
      <c r="A4368">
        <v>4366</v>
      </c>
      <c r="B4368" t="s">
        <v>156</v>
      </c>
      <c r="C4368" t="s">
        <v>158</v>
      </c>
      <c r="D4368" t="s">
        <v>13</v>
      </c>
      <c r="E4368" t="s">
        <v>9</v>
      </c>
      <c r="F4368">
        <v>52</v>
      </c>
      <c r="G4368">
        <v>50</v>
      </c>
    </row>
    <row r="4369" spans="1:7" x14ac:dyDescent="0.25">
      <c r="A4369">
        <v>4367</v>
      </c>
      <c r="B4369" t="s">
        <v>156</v>
      </c>
      <c r="C4369" t="s">
        <v>158</v>
      </c>
      <c r="D4369" t="s">
        <v>13</v>
      </c>
      <c r="E4369" t="s">
        <v>9</v>
      </c>
      <c r="F4369">
        <v>303</v>
      </c>
      <c r="G4369">
        <v>301</v>
      </c>
    </row>
    <row r="4370" spans="1:7" x14ac:dyDescent="0.25">
      <c r="A4370">
        <v>4368</v>
      </c>
      <c r="B4370" t="s">
        <v>156</v>
      </c>
      <c r="C4370" t="s">
        <v>158</v>
      </c>
      <c r="D4370" t="s">
        <v>13</v>
      </c>
      <c r="E4370" t="s">
        <v>9</v>
      </c>
      <c r="F4370">
        <v>546</v>
      </c>
      <c r="G4370">
        <v>543</v>
      </c>
    </row>
    <row r="4371" spans="1:7" x14ac:dyDescent="0.25">
      <c r="A4371">
        <v>4369</v>
      </c>
      <c r="B4371" t="s">
        <v>156</v>
      </c>
      <c r="C4371" t="s">
        <v>158</v>
      </c>
      <c r="D4371" t="s">
        <v>13</v>
      </c>
      <c r="E4371" t="s">
        <v>9</v>
      </c>
      <c r="F4371">
        <v>787</v>
      </c>
      <c r="G4371">
        <v>782</v>
      </c>
    </row>
    <row r="4372" spans="1:7" x14ac:dyDescent="0.25">
      <c r="A4372">
        <v>4370</v>
      </c>
      <c r="B4372" t="s">
        <v>156</v>
      </c>
      <c r="C4372" t="s">
        <v>158</v>
      </c>
      <c r="D4372" t="s">
        <v>13</v>
      </c>
      <c r="E4372" t="s">
        <v>10</v>
      </c>
      <c r="F4372">
        <v>211</v>
      </c>
      <c r="G4372">
        <v>212</v>
      </c>
    </row>
    <row r="4373" spans="1:7" x14ac:dyDescent="0.25">
      <c r="A4373">
        <v>4371</v>
      </c>
      <c r="B4373" t="s">
        <v>156</v>
      </c>
      <c r="C4373" t="s">
        <v>158</v>
      </c>
      <c r="D4373" t="s">
        <v>13</v>
      </c>
      <c r="E4373" t="s">
        <v>10</v>
      </c>
      <c r="F4373">
        <v>456</v>
      </c>
      <c r="G4373">
        <v>457</v>
      </c>
    </row>
    <row r="4374" spans="1:7" x14ac:dyDescent="0.25">
      <c r="A4374">
        <v>4372</v>
      </c>
      <c r="B4374" t="s">
        <v>156</v>
      </c>
      <c r="C4374" t="s">
        <v>158</v>
      </c>
      <c r="D4374" t="s">
        <v>13</v>
      </c>
      <c r="E4374" t="s">
        <v>10</v>
      </c>
      <c r="F4374">
        <v>694</v>
      </c>
      <c r="G4374">
        <v>697</v>
      </c>
    </row>
    <row r="4375" spans="1:7" x14ac:dyDescent="0.25">
      <c r="A4375">
        <v>4373</v>
      </c>
      <c r="B4375" t="s">
        <v>156</v>
      </c>
      <c r="C4375" t="s">
        <v>159</v>
      </c>
      <c r="D4375" t="s">
        <v>8</v>
      </c>
      <c r="E4375" t="s">
        <v>9</v>
      </c>
      <c r="F4375">
        <v>211</v>
      </c>
      <c r="G4375">
        <v>206</v>
      </c>
    </row>
    <row r="4376" spans="1:7" x14ac:dyDescent="0.25">
      <c r="A4376">
        <v>4374</v>
      </c>
      <c r="B4376" t="s">
        <v>156</v>
      </c>
      <c r="C4376" t="s">
        <v>159</v>
      </c>
      <c r="D4376" t="s">
        <v>8</v>
      </c>
      <c r="E4376" t="s">
        <v>9</v>
      </c>
      <c r="F4376">
        <v>584</v>
      </c>
      <c r="G4376">
        <v>580</v>
      </c>
    </row>
    <row r="4377" spans="1:7" x14ac:dyDescent="0.25">
      <c r="A4377">
        <v>4375</v>
      </c>
      <c r="B4377" t="s">
        <v>156</v>
      </c>
      <c r="C4377" t="s">
        <v>159</v>
      </c>
      <c r="D4377" t="s">
        <v>8</v>
      </c>
      <c r="E4377" t="s">
        <v>9</v>
      </c>
      <c r="F4377">
        <v>965</v>
      </c>
      <c r="G4377">
        <v>960</v>
      </c>
    </row>
    <row r="4378" spans="1:7" x14ac:dyDescent="0.25">
      <c r="A4378">
        <v>4376</v>
      </c>
      <c r="B4378" t="s">
        <v>156</v>
      </c>
      <c r="C4378" t="s">
        <v>159</v>
      </c>
      <c r="D4378" t="s">
        <v>8</v>
      </c>
      <c r="E4378" t="s">
        <v>9</v>
      </c>
      <c r="F4378">
        <v>1347</v>
      </c>
      <c r="G4378">
        <v>1343</v>
      </c>
    </row>
    <row r="4379" spans="1:7" x14ac:dyDescent="0.25">
      <c r="A4379">
        <v>4377</v>
      </c>
      <c r="B4379" t="s">
        <v>156</v>
      </c>
      <c r="C4379" t="s">
        <v>159</v>
      </c>
      <c r="D4379" t="s">
        <v>8</v>
      </c>
      <c r="E4379" t="s">
        <v>9</v>
      </c>
      <c r="F4379">
        <v>1705</v>
      </c>
      <c r="G4379">
        <v>1702</v>
      </c>
    </row>
    <row r="4380" spans="1:7" x14ac:dyDescent="0.25">
      <c r="A4380">
        <v>4378</v>
      </c>
      <c r="B4380" t="s">
        <v>156</v>
      </c>
      <c r="C4380" t="s">
        <v>159</v>
      </c>
      <c r="D4380" t="s">
        <v>8</v>
      </c>
      <c r="E4380" t="s">
        <v>9</v>
      </c>
      <c r="F4380">
        <v>2083</v>
      </c>
      <c r="G4380">
        <v>2080</v>
      </c>
    </row>
    <row r="4381" spans="1:7" x14ac:dyDescent="0.25">
      <c r="A4381">
        <v>4379</v>
      </c>
      <c r="B4381" t="s">
        <v>156</v>
      </c>
      <c r="C4381" t="s">
        <v>159</v>
      </c>
      <c r="D4381" t="s">
        <v>8</v>
      </c>
      <c r="E4381" t="s">
        <v>10</v>
      </c>
      <c r="F4381">
        <v>102</v>
      </c>
      <c r="G4381">
        <v>98</v>
      </c>
    </row>
    <row r="4382" spans="1:7" x14ac:dyDescent="0.25">
      <c r="A4382">
        <v>4380</v>
      </c>
      <c r="B4382" t="s">
        <v>156</v>
      </c>
      <c r="C4382" t="s">
        <v>159</v>
      </c>
      <c r="D4382" t="s">
        <v>8</v>
      </c>
      <c r="E4382" t="s">
        <v>10</v>
      </c>
      <c r="F4382">
        <v>453</v>
      </c>
      <c r="G4382">
        <v>450</v>
      </c>
    </row>
    <row r="4383" spans="1:7" x14ac:dyDescent="0.25">
      <c r="A4383">
        <v>4381</v>
      </c>
      <c r="B4383" t="s">
        <v>156</v>
      </c>
      <c r="C4383" t="s">
        <v>159</v>
      </c>
      <c r="D4383" t="s">
        <v>8</v>
      </c>
      <c r="E4383" t="s">
        <v>10</v>
      </c>
      <c r="F4383">
        <v>848</v>
      </c>
      <c r="G4383">
        <v>845</v>
      </c>
    </row>
    <row r="4384" spans="1:7" x14ac:dyDescent="0.25">
      <c r="A4384">
        <v>4382</v>
      </c>
      <c r="B4384" t="s">
        <v>156</v>
      </c>
      <c r="C4384" t="s">
        <v>159</v>
      </c>
      <c r="D4384" t="s">
        <v>8</v>
      </c>
      <c r="E4384" t="s">
        <v>10</v>
      </c>
      <c r="F4384">
        <v>1214</v>
      </c>
      <c r="G4384">
        <v>1211</v>
      </c>
    </row>
    <row r="4385" spans="1:7" x14ac:dyDescent="0.25">
      <c r="A4385">
        <v>4383</v>
      </c>
      <c r="B4385" t="s">
        <v>156</v>
      </c>
      <c r="C4385" t="s">
        <v>159</v>
      </c>
      <c r="D4385" t="s">
        <v>8</v>
      </c>
      <c r="E4385" t="s">
        <v>10</v>
      </c>
      <c r="F4385">
        <v>1594</v>
      </c>
      <c r="G4385">
        <v>1591</v>
      </c>
    </row>
    <row r="4386" spans="1:7" x14ac:dyDescent="0.25">
      <c r="A4386">
        <v>4384</v>
      </c>
      <c r="B4386" t="s">
        <v>156</v>
      </c>
      <c r="C4386" t="s">
        <v>159</v>
      </c>
      <c r="D4386" t="s">
        <v>8</v>
      </c>
      <c r="E4386" t="s">
        <v>10</v>
      </c>
      <c r="F4386">
        <v>1972</v>
      </c>
      <c r="G4386">
        <v>1971</v>
      </c>
    </row>
    <row r="4387" spans="1:7" x14ac:dyDescent="0.25">
      <c r="A4387">
        <v>4385</v>
      </c>
      <c r="B4387" t="s">
        <v>156</v>
      </c>
      <c r="C4387" t="s">
        <v>159</v>
      </c>
      <c r="D4387" t="s">
        <v>8</v>
      </c>
      <c r="E4387" t="s">
        <v>10</v>
      </c>
      <c r="F4387">
        <v>2361</v>
      </c>
      <c r="G4387">
        <v>2360</v>
      </c>
    </row>
    <row r="4388" spans="1:7" x14ac:dyDescent="0.25">
      <c r="A4388">
        <v>4386</v>
      </c>
      <c r="B4388" t="s">
        <v>156</v>
      </c>
      <c r="C4388" t="s">
        <v>159</v>
      </c>
      <c r="D4388" t="s">
        <v>11</v>
      </c>
      <c r="E4388" t="s">
        <v>9</v>
      </c>
      <c r="F4388">
        <v>35</v>
      </c>
      <c r="G4388">
        <v>35</v>
      </c>
    </row>
    <row r="4389" spans="1:7" x14ac:dyDescent="0.25">
      <c r="A4389">
        <v>4387</v>
      </c>
      <c r="B4389" t="s">
        <v>156</v>
      </c>
      <c r="C4389" t="s">
        <v>159</v>
      </c>
      <c r="D4389" t="s">
        <v>11</v>
      </c>
      <c r="E4389" t="s">
        <v>9</v>
      </c>
      <c r="F4389">
        <v>379</v>
      </c>
      <c r="G4389">
        <v>377</v>
      </c>
    </row>
    <row r="4390" spans="1:7" x14ac:dyDescent="0.25">
      <c r="A4390">
        <v>4388</v>
      </c>
      <c r="B4390" t="s">
        <v>156</v>
      </c>
      <c r="C4390" t="s">
        <v>159</v>
      </c>
      <c r="D4390" t="s">
        <v>11</v>
      </c>
      <c r="E4390" t="s">
        <v>9</v>
      </c>
      <c r="F4390">
        <v>771</v>
      </c>
      <c r="G4390">
        <v>769</v>
      </c>
    </row>
    <row r="4391" spans="1:7" x14ac:dyDescent="0.25">
      <c r="A4391">
        <v>4389</v>
      </c>
      <c r="B4391" t="s">
        <v>156</v>
      </c>
      <c r="C4391" t="s">
        <v>159</v>
      </c>
      <c r="D4391" t="s">
        <v>11</v>
      </c>
      <c r="E4391" t="s">
        <v>9</v>
      </c>
      <c r="F4391">
        <v>1148</v>
      </c>
      <c r="G4391">
        <v>1147</v>
      </c>
    </row>
    <row r="4392" spans="1:7" x14ac:dyDescent="0.25">
      <c r="A4392">
        <v>4390</v>
      </c>
      <c r="B4392" t="s">
        <v>156</v>
      </c>
      <c r="C4392" t="s">
        <v>159</v>
      </c>
      <c r="D4392" t="s">
        <v>11</v>
      </c>
      <c r="E4392" t="s">
        <v>9</v>
      </c>
      <c r="F4392">
        <v>1524</v>
      </c>
      <c r="G4392">
        <v>1522</v>
      </c>
    </row>
    <row r="4393" spans="1:7" x14ac:dyDescent="0.25">
      <c r="A4393">
        <v>4391</v>
      </c>
      <c r="B4393" t="s">
        <v>156</v>
      </c>
      <c r="C4393" t="s">
        <v>159</v>
      </c>
      <c r="D4393" t="s">
        <v>11</v>
      </c>
      <c r="E4393" t="s">
        <v>9</v>
      </c>
      <c r="F4393">
        <v>1899</v>
      </c>
      <c r="G4393">
        <v>1903</v>
      </c>
    </row>
    <row r="4394" spans="1:7" x14ac:dyDescent="0.25">
      <c r="A4394">
        <v>4392</v>
      </c>
      <c r="B4394" t="s">
        <v>156</v>
      </c>
      <c r="C4394" t="s">
        <v>159</v>
      </c>
      <c r="D4394" t="s">
        <v>11</v>
      </c>
      <c r="E4394" t="s">
        <v>9</v>
      </c>
      <c r="F4394">
        <v>2289</v>
      </c>
      <c r="G4394">
        <v>2292</v>
      </c>
    </row>
    <row r="4395" spans="1:7" x14ac:dyDescent="0.25">
      <c r="A4395">
        <v>4393</v>
      </c>
      <c r="B4395" t="s">
        <v>156</v>
      </c>
      <c r="C4395" t="s">
        <v>159</v>
      </c>
      <c r="D4395" t="s">
        <v>11</v>
      </c>
      <c r="E4395" t="s">
        <v>10</v>
      </c>
      <c r="F4395">
        <v>275</v>
      </c>
      <c r="G4395">
        <v>276</v>
      </c>
    </row>
    <row r="4396" spans="1:7" x14ac:dyDescent="0.25">
      <c r="A4396">
        <v>4394</v>
      </c>
      <c r="B4396" t="s">
        <v>156</v>
      </c>
      <c r="C4396" t="s">
        <v>159</v>
      </c>
      <c r="D4396" t="s">
        <v>11</v>
      </c>
      <c r="E4396" t="s">
        <v>10</v>
      </c>
      <c r="F4396">
        <v>659</v>
      </c>
      <c r="G4396">
        <v>660</v>
      </c>
    </row>
    <row r="4397" spans="1:7" x14ac:dyDescent="0.25">
      <c r="A4397">
        <v>4395</v>
      </c>
      <c r="B4397" t="s">
        <v>156</v>
      </c>
      <c r="C4397" t="s">
        <v>159</v>
      </c>
      <c r="D4397" t="s">
        <v>11</v>
      </c>
      <c r="E4397" t="s">
        <v>10</v>
      </c>
      <c r="F4397">
        <v>1041</v>
      </c>
      <c r="G4397">
        <v>1042</v>
      </c>
    </row>
    <row r="4398" spans="1:7" x14ac:dyDescent="0.25">
      <c r="A4398">
        <v>4396</v>
      </c>
      <c r="B4398" t="s">
        <v>156</v>
      </c>
      <c r="C4398" t="s">
        <v>159</v>
      </c>
      <c r="D4398" t="s">
        <v>11</v>
      </c>
      <c r="E4398" t="s">
        <v>10</v>
      </c>
      <c r="F4398">
        <v>1417</v>
      </c>
      <c r="G4398">
        <v>1418</v>
      </c>
    </row>
    <row r="4399" spans="1:7" x14ac:dyDescent="0.25">
      <c r="A4399">
        <v>4397</v>
      </c>
      <c r="B4399" t="s">
        <v>156</v>
      </c>
      <c r="C4399" t="s">
        <v>159</v>
      </c>
      <c r="D4399" t="s">
        <v>11</v>
      </c>
      <c r="E4399" t="s">
        <v>10</v>
      </c>
      <c r="F4399">
        <v>1767</v>
      </c>
      <c r="G4399">
        <v>1768</v>
      </c>
    </row>
    <row r="4400" spans="1:7" x14ac:dyDescent="0.25">
      <c r="A4400">
        <v>4398</v>
      </c>
      <c r="B4400" t="s">
        <v>156</v>
      </c>
      <c r="C4400" t="s">
        <v>159</v>
      </c>
      <c r="D4400" t="s">
        <v>11</v>
      </c>
      <c r="E4400" t="s">
        <v>10</v>
      </c>
      <c r="F4400">
        <v>2158</v>
      </c>
      <c r="G4400">
        <v>2161</v>
      </c>
    </row>
    <row r="4401" spans="1:7" x14ac:dyDescent="0.25">
      <c r="A4401">
        <v>4399</v>
      </c>
      <c r="B4401" t="s">
        <v>156</v>
      </c>
      <c r="C4401" t="s">
        <v>159</v>
      </c>
      <c r="D4401" t="s">
        <v>12</v>
      </c>
      <c r="E4401" t="s">
        <v>9</v>
      </c>
      <c r="F4401">
        <v>211</v>
      </c>
      <c r="G4401">
        <v>210</v>
      </c>
    </row>
    <row r="4402" spans="1:7" x14ac:dyDescent="0.25">
      <c r="A4402">
        <v>4400</v>
      </c>
      <c r="B4402" t="s">
        <v>156</v>
      </c>
      <c r="C4402" t="s">
        <v>159</v>
      </c>
      <c r="D4402" t="s">
        <v>12</v>
      </c>
      <c r="E4402" t="s">
        <v>9</v>
      </c>
      <c r="F4402">
        <v>584</v>
      </c>
      <c r="G4402">
        <v>588</v>
      </c>
    </row>
    <row r="4403" spans="1:7" x14ac:dyDescent="0.25">
      <c r="A4403">
        <v>4401</v>
      </c>
      <c r="B4403" t="s">
        <v>156</v>
      </c>
      <c r="C4403" t="s">
        <v>159</v>
      </c>
      <c r="D4403" t="s">
        <v>12</v>
      </c>
      <c r="E4403" t="s">
        <v>9</v>
      </c>
      <c r="F4403">
        <v>965</v>
      </c>
      <c r="G4403">
        <v>964</v>
      </c>
    </row>
    <row r="4404" spans="1:7" x14ac:dyDescent="0.25">
      <c r="A4404">
        <v>4402</v>
      </c>
      <c r="B4404" t="s">
        <v>156</v>
      </c>
      <c r="C4404" t="s">
        <v>159</v>
      </c>
      <c r="D4404" t="s">
        <v>12</v>
      </c>
      <c r="E4404" t="s">
        <v>9</v>
      </c>
      <c r="F4404">
        <v>1347</v>
      </c>
      <c r="G4404">
        <v>1346</v>
      </c>
    </row>
    <row r="4405" spans="1:7" x14ac:dyDescent="0.25">
      <c r="A4405">
        <v>4403</v>
      </c>
      <c r="B4405" t="s">
        <v>156</v>
      </c>
      <c r="C4405" t="s">
        <v>159</v>
      </c>
      <c r="D4405" t="s">
        <v>12</v>
      </c>
      <c r="E4405" t="s">
        <v>9</v>
      </c>
      <c r="F4405">
        <v>1705</v>
      </c>
      <c r="G4405">
        <v>1705</v>
      </c>
    </row>
    <row r="4406" spans="1:7" x14ac:dyDescent="0.25">
      <c r="A4406">
        <v>4404</v>
      </c>
      <c r="B4406" t="s">
        <v>156</v>
      </c>
      <c r="C4406" t="s">
        <v>159</v>
      </c>
      <c r="D4406" t="s">
        <v>12</v>
      </c>
      <c r="E4406" t="s">
        <v>9</v>
      </c>
      <c r="F4406">
        <v>2083</v>
      </c>
      <c r="G4406">
        <v>2082</v>
      </c>
    </row>
    <row r="4407" spans="1:7" x14ac:dyDescent="0.25">
      <c r="A4407">
        <v>4405</v>
      </c>
      <c r="B4407" t="s">
        <v>156</v>
      </c>
      <c r="C4407" t="s">
        <v>159</v>
      </c>
      <c r="D4407" t="s">
        <v>12</v>
      </c>
      <c r="E4407" t="s">
        <v>10</v>
      </c>
      <c r="F4407">
        <v>102</v>
      </c>
      <c r="G4407">
        <v>100</v>
      </c>
    </row>
    <row r="4408" spans="1:7" x14ac:dyDescent="0.25">
      <c r="A4408">
        <v>4406</v>
      </c>
      <c r="B4408" t="s">
        <v>156</v>
      </c>
      <c r="C4408" t="s">
        <v>159</v>
      </c>
      <c r="D4408" t="s">
        <v>12</v>
      </c>
      <c r="E4408" t="s">
        <v>10</v>
      </c>
      <c r="F4408">
        <v>453</v>
      </c>
      <c r="G4408">
        <v>460</v>
      </c>
    </row>
    <row r="4409" spans="1:7" x14ac:dyDescent="0.25">
      <c r="A4409">
        <v>4407</v>
      </c>
      <c r="B4409" t="s">
        <v>156</v>
      </c>
      <c r="C4409" t="s">
        <v>159</v>
      </c>
      <c r="D4409" t="s">
        <v>12</v>
      </c>
      <c r="E4409" t="s">
        <v>10</v>
      </c>
      <c r="F4409">
        <v>848</v>
      </c>
      <c r="G4409">
        <v>855</v>
      </c>
    </row>
    <row r="4410" spans="1:7" x14ac:dyDescent="0.25">
      <c r="A4410">
        <v>4408</v>
      </c>
      <c r="B4410" t="s">
        <v>156</v>
      </c>
      <c r="C4410" t="s">
        <v>159</v>
      </c>
      <c r="D4410" t="s">
        <v>12</v>
      </c>
      <c r="E4410" t="s">
        <v>10</v>
      </c>
      <c r="F4410">
        <v>1214</v>
      </c>
      <c r="G4410">
        <v>1225</v>
      </c>
    </row>
    <row r="4411" spans="1:7" x14ac:dyDescent="0.25">
      <c r="A4411">
        <v>4409</v>
      </c>
      <c r="B4411" t="s">
        <v>156</v>
      </c>
      <c r="C4411" t="s">
        <v>159</v>
      </c>
      <c r="D4411" t="s">
        <v>12</v>
      </c>
      <c r="E4411" t="s">
        <v>10</v>
      </c>
      <c r="F4411">
        <v>1594</v>
      </c>
      <c r="G4411">
        <v>1603</v>
      </c>
    </row>
    <row r="4412" spans="1:7" x14ac:dyDescent="0.25">
      <c r="A4412">
        <v>4410</v>
      </c>
      <c r="B4412" t="s">
        <v>156</v>
      </c>
      <c r="C4412" t="s">
        <v>159</v>
      </c>
      <c r="D4412" t="s">
        <v>12</v>
      </c>
      <c r="E4412" t="s">
        <v>10</v>
      </c>
      <c r="F4412">
        <v>1972</v>
      </c>
    </row>
    <row r="4413" spans="1:7" x14ac:dyDescent="0.25">
      <c r="A4413">
        <v>4411</v>
      </c>
      <c r="B4413" t="s">
        <v>156</v>
      </c>
      <c r="C4413" t="s">
        <v>159</v>
      </c>
      <c r="D4413" t="s">
        <v>12</v>
      </c>
      <c r="E4413" t="s">
        <v>10</v>
      </c>
      <c r="F4413">
        <v>2361</v>
      </c>
      <c r="G4413">
        <v>2368</v>
      </c>
    </row>
    <row r="4414" spans="1:7" x14ac:dyDescent="0.25">
      <c r="A4414">
        <v>4412</v>
      </c>
      <c r="B4414" t="s">
        <v>156</v>
      </c>
      <c r="C4414" t="s">
        <v>159</v>
      </c>
      <c r="D4414" t="s">
        <v>13</v>
      </c>
      <c r="E4414" t="s">
        <v>9</v>
      </c>
      <c r="F4414">
        <v>35</v>
      </c>
      <c r="G4414">
        <v>32</v>
      </c>
    </row>
    <row r="4415" spans="1:7" x14ac:dyDescent="0.25">
      <c r="A4415">
        <v>4413</v>
      </c>
      <c r="B4415" t="s">
        <v>156</v>
      </c>
      <c r="C4415" t="s">
        <v>159</v>
      </c>
      <c r="D4415" t="s">
        <v>13</v>
      </c>
      <c r="E4415" t="s">
        <v>9</v>
      </c>
      <c r="F4415">
        <v>379</v>
      </c>
      <c r="G4415">
        <v>376</v>
      </c>
    </row>
    <row r="4416" spans="1:7" x14ac:dyDescent="0.25">
      <c r="A4416">
        <v>4414</v>
      </c>
      <c r="B4416" t="s">
        <v>156</v>
      </c>
      <c r="C4416" t="s">
        <v>159</v>
      </c>
      <c r="D4416" t="s">
        <v>13</v>
      </c>
      <c r="E4416" t="s">
        <v>9</v>
      </c>
      <c r="F4416">
        <v>771</v>
      </c>
      <c r="G4416">
        <v>768</v>
      </c>
    </row>
    <row r="4417" spans="1:7" x14ac:dyDescent="0.25">
      <c r="A4417">
        <v>4415</v>
      </c>
      <c r="B4417" t="s">
        <v>156</v>
      </c>
      <c r="C4417" t="s">
        <v>159</v>
      </c>
      <c r="D4417" t="s">
        <v>13</v>
      </c>
      <c r="E4417" t="s">
        <v>9</v>
      </c>
      <c r="F4417">
        <v>1148</v>
      </c>
      <c r="G4417">
        <v>1146</v>
      </c>
    </row>
    <row r="4418" spans="1:7" x14ac:dyDescent="0.25">
      <c r="A4418">
        <v>4416</v>
      </c>
      <c r="B4418" t="s">
        <v>156</v>
      </c>
      <c r="C4418" t="s">
        <v>159</v>
      </c>
      <c r="D4418" t="s">
        <v>13</v>
      </c>
      <c r="E4418" t="s">
        <v>9</v>
      </c>
      <c r="F4418">
        <v>1524</v>
      </c>
      <c r="G4418">
        <v>1521</v>
      </c>
    </row>
    <row r="4419" spans="1:7" x14ac:dyDescent="0.25">
      <c r="A4419">
        <v>4417</v>
      </c>
      <c r="B4419" t="s">
        <v>156</v>
      </c>
      <c r="C4419" t="s">
        <v>159</v>
      </c>
      <c r="D4419" t="s">
        <v>13</v>
      </c>
      <c r="E4419" t="s">
        <v>9</v>
      </c>
      <c r="F4419">
        <v>1899</v>
      </c>
      <c r="G4419">
        <v>1895</v>
      </c>
    </row>
    <row r="4420" spans="1:7" x14ac:dyDescent="0.25">
      <c r="A4420">
        <v>4418</v>
      </c>
      <c r="B4420" t="s">
        <v>156</v>
      </c>
      <c r="C4420" t="s">
        <v>159</v>
      </c>
      <c r="D4420" t="s">
        <v>13</v>
      </c>
      <c r="E4420" t="s">
        <v>9</v>
      </c>
      <c r="F4420">
        <v>2289</v>
      </c>
      <c r="G4420">
        <v>2286</v>
      </c>
    </row>
    <row r="4421" spans="1:7" x14ac:dyDescent="0.25">
      <c r="A4421">
        <v>4419</v>
      </c>
      <c r="B4421" t="s">
        <v>156</v>
      </c>
      <c r="C4421" t="s">
        <v>159</v>
      </c>
      <c r="D4421" t="s">
        <v>13</v>
      </c>
      <c r="E4421" t="s">
        <v>10</v>
      </c>
      <c r="F4421">
        <v>275</v>
      </c>
      <c r="G4421">
        <v>276</v>
      </c>
    </row>
    <row r="4422" spans="1:7" x14ac:dyDescent="0.25">
      <c r="A4422">
        <v>4420</v>
      </c>
      <c r="B4422" t="s">
        <v>156</v>
      </c>
      <c r="C4422" t="s">
        <v>159</v>
      </c>
      <c r="D4422" t="s">
        <v>13</v>
      </c>
      <c r="E4422" t="s">
        <v>10</v>
      </c>
      <c r="F4422">
        <v>659</v>
      </c>
      <c r="G4422">
        <v>655</v>
      </c>
    </row>
    <row r="4423" spans="1:7" x14ac:dyDescent="0.25">
      <c r="A4423">
        <v>4421</v>
      </c>
      <c r="B4423" t="s">
        <v>156</v>
      </c>
      <c r="C4423" t="s">
        <v>159</v>
      </c>
      <c r="D4423" t="s">
        <v>13</v>
      </c>
      <c r="E4423" t="s">
        <v>10</v>
      </c>
      <c r="F4423">
        <v>1041</v>
      </c>
      <c r="G4423">
        <v>1039</v>
      </c>
    </row>
    <row r="4424" spans="1:7" x14ac:dyDescent="0.25">
      <c r="A4424">
        <v>4422</v>
      </c>
      <c r="B4424" t="s">
        <v>156</v>
      </c>
      <c r="C4424" t="s">
        <v>159</v>
      </c>
      <c r="D4424" t="s">
        <v>13</v>
      </c>
      <c r="E4424" t="s">
        <v>10</v>
      </c>
      <c r="F4424">
        <v>1417</v>
      </c>
      <c r="G4424">
        <v>1416</v>
      </c>
    </row>
    <row r="4425" spans="1:7" x14ac:dyDescent="0.25">
      <c r="A4425">
        <v>4423</v>
      </c>
      <c r="B4425" t="s">
        <v>156</v>
      </c>
      <c r="C4425" t="s">
        <v>159</v>
      </c>
      <c r="D4425" t="s">
        <v>13</v>
      </c>
      <c r="E4425" t="s">
        <v>10</v>
      </c>
      <c r="F4425">
        <v>1767</v>
      </c>
      <c r="G4425">
        <v>1773</v>
      </c>
    </row>
    <row r="4426" spans="1:7" x14ac:dyDescent="0.25">
      <c r="A4426">
        <v>4424</v>
      </c>
      <c r="B4426" t="s">
        <v>156</v>
      </c>
      <c r="C4426" t="s">
        <v>159</v>
      </c>
      <c r="D4426" t="s">
        <v>13</v>
      </c>
      <c r="E4426" t="s">
        <v>10</v>
      </c>
      <c r="F4426">
        <v>2158</v>
      </c>
      <c r="G4426">
        <v>2164</v>
      </c>
    </row>
    <row r="4427" spans="1:7" x14ac:dyDescent="0.25">
      <c r="A4427">
        <v>4425</v>
      </c>
      <c r="B4427" t="s">
        <v>160</v>
      </c>
      <c r="C4427" t="s">
        <v>161</v>
      </c>
      <c r="D4427" t="s">
        <v>8</v>
      </c>
      <c r="E4427" t="s">
        <v>9</v>
      </c>
      <c r="F4427">
        <v>38</v>
      </c>
      <c r="G4427">
        <v>36</v>
      </c>
    </row>
    <row r="4428" spans="1:7" x14ac:dyDescent="0.25">
      <c r="A4428">
        <v>4426</v>
      </c>
      <c r="B4428" t="s">
        <v>160</v>
      </c>
      <c r="C4428" t="s">
        <v>161</v>
      </c>
      <c r="D4428" t="s">
        <v>8</v>
      </c>
      <c r="E4428" t="s">
        <v>9</v>
      </c>
      <c r="F4428">
        <v>196</v>
      </c>
      <c r="G4428">
        <v>196</v>
      </c>
    </row>
    <row r="4429" spans="1:7" x14ac:dyDescent="0.25">
      <c r="A4429">
        <v>4427</v>
      </c>
      <c r="B4429" t="s">
        <v>160</v>
      </c>
      <c r="C4429" t="s">
        <v>161</v>
      </c>
      <c r="D4429" t="s">
        <v>8</v>
      </c>
      <c r="E4429" t="s">
        <v>9</v>
      </c>
      <c r="F4429">
        <v>343</v>
      </c>
      <c r="G4429">
        <v>345</v>
      </c>
    </row>
    <row r="4430" spans="1:7" x14ac:dyDescent="0.25">
      <c r="A4430">
        <v>4428</v>
      </c>
      <c r="B4430" t="s">
        <v>160</v>
      </c>
      <c r="C4430" t="s">
        <v>161</v>
      </c>
      <c r="D4430" t="s">
        <v>8</v>
      </c>
      <c r="E4430" t="s">
        <v>10</v>
      </c>
      <c r="F4430">
        <v>128</v>
      </c>
      <c r="G4430">
        <v>126</v>
      </c>
    </row>
    <row r="4431" spans="1:7" x14ac:dyDescent="0.25">
      <c r="A4431">
        <v>4429</v>
      </c>
      <c r="B4431" t="s">
        <v>160</v>
      </c>
      <c r="C4431" t="s">
        <v>161</v>
      </c>
      <c r="D4431" t="s">
        <v>8</v>
      </c>
      <c r="E4431" t="s">
        <v>10</v>
      </c>
      <c r="F4431">
        <v>283</v>
      </c>
      <c r="G4431">
        <v>283</v>
      </c>
    </row>
    <row r="4432" spans="1:7" x14ac:dyDescent="0.25">
      <c r="A4432">
        <v>4430</v>
      </c>
      <c r="B4432" t="s">
        <v>160</v>
      </c>
      <c r="C4432" t="s">
        <v>161</v>
      </c>
      <c r="D4432" t="s">
        <v>8</v>
      </c>
      <c r="E4432" t="s">
        <v>10</v>
      </c>
      <c r="F4432">
        <v>430</v>
      </c>
      <c r="G4432">
        <v>434</v>
      </c>
    </row>
    <row r="4433" spans="1:7" x14ac:dyDescent="0.25">
      <c r="A4433">
        <v>4431</v>
      </c>
      <c r="B4433" t="s">
        <v>160</v>
      </c>
      <c r="C4433" t="s">
        <v>161</v>
      </c>
      <c r="D4433" t="s">
        <v>11</v>
      </c>
      <c r="E4433" t="s">
        <v>9</v>
      </c>
      <c r="F4433">
        <v>117</v>
      </c>
      <c r="G4433">
        <v>117</v>
      </c>
    </row>
    <row r="4434" spans="1:7" x14ac:dyDescent="0.25">
      <c r="A4434">
        <v>4432</v>
      </c>
      <c r="B4434" t="s">
        <v>160</v>
      </c>
      <c r="C4434" t="s">
        <v>161</v>
      </c>
      <c r="D4434" t="s">
        <v>11</v>
      </c>
      <c r="E4434" t="s">
        <v>9</v>
      </c>
      <c r="F4434">
        <v>271</v>
      </c>
      <c r="G4434">
        <v>272</v>
      </c>
    </row>
    <row r="4435" spans="1:7" x14ac:dyDescent="0.25">
      <c r="A4435">
        <v>4433</v>
      </c>
      <c r="B4435" t="s">
        <v>160</v>
      </c>
      <c r="C4435" t="s">
        <v>161</v>
      </c>
      <c r="D4435" t="s">
        <v>11</v>
      </c>
      <c r="E4435" t="s">
        <v>9</v>
      </c>
      <c r="F4435">
        <v>420</v>
      </c>
      <c r="G4435">
        <v>421</v>
      </c>
    </row>
    <row r="4436" spans="1:7" x14ac:dyDescent="0.25">
      <c r="A4436">
        <v>4434</v>
      </c>
      <c r="B4436" t="s">
        <v>160</v>
      </c>
      <c r="C4436" t="s">
        <v>161</v>
      </c>
      <c r="D4436" t="s">
        <v>11</v>
      </c>
      <c r="E4436" t="s">
        <v>10</v>
      </c>
      <c r="F4436">
        <v>48</v>
      </c>
      <c r="G4436">
        <v>48</v>
      </c>
    </row>
    <row r="4437" spans="1:7" x14ac:dyDescent="0.25">
      <c r="A4437">
        <v>4435</v>
      </c>
      <c r="B4437" t="s">
        <v>160</v>
      </c>
      <c r="C4437" t="s">
        <v>161</v>
      </c>
      <c r="D4437" t="s">
        <v>11</v>
      </c>
      <c r="E4437" t="s">
        <v>10</v>
      </c>
      <c r="F4437">
        <v>206</v>
      </c>
      <c r="G4437">
        <v>207</v>
      </c>
    </row>
    <row r="4438" spans="1:7" x14ac:dyDescent="0.25">
      <c r="A4438">
        <v>4436</v>
      </c>
      <c r="B4438" t="s">
        <v>160</v>
      </c>
      <c r="C4438" t="s">
        <v>161</v>
      </c>
      <c r="D4438" t="s">
        <v>11</v>
      </c>
      <c r="E4438" t="s">
        <v>10</v>
      </c>
      <c r="F4438">
        <v>352</v>
      </c>
      <c r="G4438">
        <v>354</v>
      </c>
    </row>
    <row r="4439" spans="1:7" x14ac:dyDescent="0.25">
      <c r="A4439">
        <v>4437</v>
      </c>
      <c r="B4439" t="s">
        <v>160</v>
      </c>
      <c r="C4439" t="s">
        <v>161</v>
      </c>
      <c r="D4439" t="s">
        <v>12</v>
      </c>
      <c r="E4439" t="s">
        <v>9</v>
      </c>
      <c r="F4439">
        <v>38</v>
      </c>
      <c r="G4439">
        <v>35</v>
      </c>
    </row>
    <row r="4440" spans="1:7" x14ac:dyDescent="0.25">
      <c r="A4440">
        <v>4438</v>
      </c>
      <c r="B4440" t="s">
        <v>160</v>
      </c>
      <c r="C4440" t="s">
        <v>161</v>
      </c>
      <c r="D4440" t="s">
        <v>12</v>
      </c>
      <c r="E4440" t="s">
        <v>9</v>
      </c>
      <c r="F4440">
        <v>196</v>
      </c>
      <c r="G4440">
        <v>196</v>
      </c>
    </row>
    <row r="4441" spans="1:7" x14ac:dyDescent="0.25">
      <c r="A4441">
        <v>4439</v>
      </c>
      <c r="B4441" t="s">
        <v>160</v>
      </c>
      <c r="C4441" t="s">
        <v>161</v>
      </c>
      <c r="D4441" t="s">
        <v>12</v>
      </c>
      <c r="E4441" t="s">
        <v>9</v>
      </c>
      <c r="F4441">
        <v>343</v>
      </c>
      <c r="G4441">
        <v>346</v>
      </c>
    </row>
    <row r="4442" spans="1:7" x14ac:dyDescent="0.25">
      <c r="A4442">
        <v>4440</v>
      </c>
      <c r="B4442" t="s">
        <v>160</v>
      </c>
      <c r="C4442" t="s">
        <v>161</v>
      </c>
      <c r="D4442" t="s">
        <v>12</v>
      </c>
      <c r="E4442" t="s">
        <v>10</v>
      </c>
      <c r="F4442">
        <v>128</v>
      </c>
      <c r="G4442">
        <v>147</v>
      </c>
    </row>
    <row r="4443" spans="1:7" x14ac:dyDescent="0.25">
      <c r="A4443">
        <v>4441</v>
      </c>
      <c r="B4443" t="s">
        <v>160</v>
      </c>
      <c r="C4443" t="s">
        <v>161</v>
      </c>
      <c r="D4443" t="s">
        <v>12</v>
      </c>
      <c r="E4443" t="s">
        <v>10</v>
      </c>
      <c r="F4443">
        <v>283</v>
      </c>
      <c r="G4443">
        <v>302</v>
      </c>
    </row>
    <row r="4444" spans="1:7" x14ac:dyDescent="0.25">
      <c r="A4444">
        <v>4442</v>
      </c>
      <c r="B4444" t="s">
        <v>160</v>
      </c>
      <c r="C4444" t="s">
        <v>161</v>
      </c>
      <c r="D4444" t="s">
        <v>12</v>
      </c>
      <c r="E4444" t="s">
        <v>10</v>
      </c>
      <c r="F4444">
        <v>430</v>
      </c>
    </row>
    <row r="4445" spans="1:7" x14ac:dyDescent="0.25">
      <c r="A4445">
        <v>4443</v>
      </c>
      <c r="B4445" t="s">
        <v>160</v>
      </c>
      <c r="C4445" t="s">
        <v>161</v>
      </c>
      <c r="D4445" t="s">
        <v>13</v>
      </c>
      <c r="E4445" t="s">
        <v>9</v>
      </c>
      <c r="F4445">
        <v>117</v>
      </c>
      <c r="G4445">
        <v>116</v>
      </c>
    </row>
    <row r="4446" spans="1:7" x14ac:dyDescent="0.25">
      <c r="A4446">
        <v>4444</v>
      </c>
      <c r="B4446" t="s">
        <v>160</v>
      </c>
      <c r="C4446" t="s">
        <v>161</v>
      </c>
      <c r="D4446" t="s">
        <v>13</v>
      </c>
      <c r="E4446" t="s">
        <v>9</v>
      </c>
      <c r="F4446">
        <v>271</v>
      </c>
      <c r="G4446">
        <v>273</v>
      </c>
    </row>
    <row r="4447" spans="1:7" x14ac:dyDescent="0.25">
      <c r="A4447">
        <v>4445</v>
      </c>
      <c r="B4447" t="s">
        <v>160</v>
      </c>
      <c r="C4447" t="s">
        <v>161</v>
      </c>
      <c r="D4447" t="s">
        <v>13</v>
      </c>
      <c r="E4447" t="s">
        <v>9</v>
      </c>
      <c r="F4447">
        <v>420</v>
      </c>
      <c r="G4447">
        <v>421</v>
      </c>
    </row>
    <row r="4448" spans="1:7" x14ac:dyDescent="0.25">
      <c r="A4448">
        <v>4446</v>
      </c>
      <c r="B4448" t="s">
        <v>160</v>
      </c>
      <c r="C4448" t="s">
        <v>161</v>
      </c>
      <c r="D4448" t="s">
        <v>13</v>
      </c>
      <c r="E4448" t="s">
        <v>10</v>
      </c>
      <c r="F4448">
        <v>48</v>
      </c>
      <c r="G4448">
        <v>38</v>
      </c>
    </row>
    <row r="4449" spans="1:7" x14ac:dyDescent="0.25">
      <c r="A4449">
        <v>4447</v>
      </c>
      <c r="B4449" t="s">
        <v>160</v>
      </c>
      <c r="C4449" t="s">
        <v>161</v>
      </c>
      <c r="D4449" t="s">
        <v>13</v>
      </c>
      <c r="E4449" t="s">
        <v>10</v>
      </c>
      <c r="F4449">
        <v>206</v>
      </c>
    </row>
    <row r="4450" spans="1:7" x14ac:dyDescent="0.25">
      <c r="A4450">
        <v>4448</v>
      </c>
      <c r="B4450" t="s">
        <v>160</v>
      </c>
      <c r="C4450" t="s">
        <v>161</v>
      </c>
      <c r="D4450" t="s">
        <v>13</v>
      </c>
      <c r="E4450" t="s">
        <v>10</v>
      </c>
      <c r="F4450">
        <v>352</v>
      </c>
    </row>
    <row r="4451" spans="1:7" x14ac:dyDescent="0.25">
      <c r="A4451">
        <v>4449</v>
      </c>
      <c r="B4451" t="s">
        <v>160</v>
      </c>
      <c r="C4451" t="s">
        <v>162</v>
      </c>
      <c r="D4451" t="s">
        <v>8</v>
      </c>
      <c r="E4451" t="s">
        <v>9</v>
      </c>
      <c r="F4451">
        <v>163</v>
      </c>
      <c r="G4451">
        <v>163</v>
      </c>
    </row>
    <row r="4452" spans="1:7" x14ac:dyDescent="0.25">
      <c r="A4452">
        <v>4450</v>
      </c>
      <c r="B4452" t="s">
        <v>160</v>
      </c>
      <c r="C4452" t="s">
        <v>162</v>
      </c>
      <c r="D4452" t="s">
        <v>8</v>
      </c>
      <c r="E4452" t="s">
        <v>9</v>
      </c>
      <c r="F4452">
        <v>413</v>
      </c>
      <c r="G4452">
        <v>412</v>
      </c>
    </row>
    <row r="4453" spans="1:7" x14ac:dyDescent="0.25">
      <c r="A4453">
        <v>4451</v>
      </c>
      <c r="B4453" t="s">
        <v>160</v>
      </c>
      <c r="C4453" t="s">
        <v>162</v>
      </c>
      <c r="D4453" t="s">
        <v>8</v>
      </c>
      <c r="E4453" t="s">
        <v>9</v>
      </c>
      <c r="F4453">
        <v>658</v>
      </c>
      <c r="G4453">
        <v>660</v>
      </c>
    </row>
    <row r="4454" spans="1:7" x14ac:dyDescent="0.25">
      <c r="A4454">
        <v>4452</v>
      </c>
      <c r="B4454" t="s">
        <v>160</v>
      </c>
      <c r="C4454" t="s">
        <v>162</v>
      </c>
      <c r="D4454" t="s">
        <v>8</v>
      </c>
      <c r="E4454" t="s">
        <v>9</v>
      </c>
      <c r="F4454">
        <v>905</v>
      </c>
      <c r="G4454">
        <v>906</v>
      </c>
    </row>
    <row r="4455" spans="1:7" x14ac:dyDescent="0.25">
      <c r="A4455">
        <v>4453</v>
      </c>
      <c r="B4455" t="s">
        <v>160</v>
      </c>
      <c r="C4455" t="s">
        <v>162</v>
      </c>
      <c r="D4455" t="s">
        <v>8</v>
      </c>
      <c r="E4455" t="s">
        <v>10</v>
      </c>
      <c r="F4455">
        <v>78</v>
      </c>
      <c r="G4455">
        <v>77</v>
      </c>
    </row>
    <row r="4456" spans="1:7" x14ac:dyDescent="0.25">
      <c r="A4456">
        <v>4454</v>
      </c>
      <c r="B4456" t="s">
        <v>160</v>
      </c>
      <c r="C4456" t="s">
        <v>162</v>
      </c>
      <c r="D4456" t="s">
        <v>8</v>
      </c>
      <c r="E4456" t="s">
        <v>10</v>
      </c>
      <c r="F4456">
        <v>325</v>
      </c>
      <c r="G4456">
        <v>326</v>
      </c>
    </row>
    <row r="4457" spans="1:7" x14ac:dyDescent="0.25">
      <c r="A4457">
        <v>4455</v>
      </c>
      <c r="B4457" t="s">
        <v>160</v>
      </c>
      <c r="C4457" t="s">
        <v>162</v>
      </c>
      <c r="D4457" t="s">
        <v>8</v>
      </c>
      <c r="E4457" t="s">
        <v>10</v>
      </c>
      <c r="F4457">
        <v>573</v>
      </c>
      <c r="G4457">
        <v>573</v>
      </c>
    </row>
    <row r="4458" spans="1:7" x14ac:dyDescent="0.25">
      <c r="A4458">
        <v>4456</v>
      </c>
      <c r="B4458" t="s">
        <v>160</v>
      </c>
      <c r="C4458" t="s">
        <v>162</v>
      </c>
      <c r="D4458" t="s">
        <v>8</v>
      </c>
      <c r="E4458" t="s">
        <v>10</v>
      </c>
      <c r="F4458">
        <v>821</v>
      </c>
      <c r="G4458">
        <v>822</v>
      </c>
    </row>
    <row r="4459" spans="1:7" x14ac:dyDescent="0.25">
      <c r="A4459">
        <v>4457</v>
      </c>
      <c r="B4459" t="s">
        <v>160</v>
      </c>
      <c r="C4459" t="s">
        <v>162</v>
      </c>
      <c r="D4459" t="s">
        <v>8</v>
      </c>
      <c r="E4459" t="s">
        <v>10</v>
      </c>
      <c r="F4459">
        <v>1076</v>
      </c>
      <c r="G4459">
        <v>1078</v>
      </c>
    </row>
    <row r="4460" spans="1:7" x14ac:dyDescent="0.25">
      <c r="A4460">
        <v>4458</v>
      </c>
      <c r="B4460" t="s">
        <v>160</v>
      </c>
      <c r="C4460" t="s">
        <v>162</v>
      </c>
      <c r="D4460" t="s">
        <v>11</v>
      </c>
      <c r="E4460" t="s">
        <v>9</v>
      </c>
      <c r="F4460">
        <v>30</v>
      </c>
      <c r="G4460">
        <v>28</v>
      </c>
    </row>
    <row r="4461" spans="1:7" x14ac:dyDescent="0.25">
      <c r="A4461">
        <v>4459</v>
      </c>
      <c r="B4461" t="s">
        <v>160</v>
      </c>
      <c r="C4461" t="s">
        <v>162</v>
      </c>
      <c r="D4461" t="s">
        <v>11</v>
      </c>
      <c r="E4461" t="s">
        <v>9</v>
      </c>
      <c r="F4461">
        <v>288</v>
      </c>
      <c r="G4461">
        <v>288</v>
      </c>
    </row>
    <row r="4462" spans="1:7" x14ac:dyDescent="0.25">
      <c r="A4462">
        <v>4460</v>
      </c>
      <c r="B4462" t="s">
        <v>160</v>
      </c>
      <c r="C4462" t="s">
        <v>162</v>
      </c>
      <c r="D4462" t="s">
        <v>11</v>
      </c>
      <c r="E4462" t="s">
        <v>9</v>
      </c>
      <c r="F4462">
        <v>535</v>
      </c>
      <c r="G4462">
        <v>535</v>
      </c>
    </row>
    <row r="4463" spans="1:7" x14ac:dyDescent="0.25">
      <c r="A4463">
        <v>4461</v>
      </c>
      <c r="B4463" t="s">
        <v>160</v>
      </c>
      <c r="C4463" t="s">
        <v>162</v>
      </c>
      <c r="D4463" t="s">
        <v>11</v>
      </c>
      <c r="E4463" t="s">
        <v>9</v>
      </c>
      <c r="F4463">
        <v>778</v>
      </c>
      <c r="G4463">
        <v>781</v>
      </c>
    </row>
    <row r="4464" spans="1:7" x14ac:dyDescent="0.25">
      <c r="A4464">
        <v>4462</v>
      </c>
      <c r="B4464" t="s">
        <v>160</v>
      </c>
      <c r="C4464" t="s">
        <v>162</v>
      </c>
      <c r="D4464" t="s">
        <v>11</v>
      </c>
      <c r="E4464" t="s">
        <v>9</v>
      </c>
      <c r="F4464">
        <v>1029</v>
      </c>
      <c r="G4464">
        <v>1029</v>
      </c>
    </row>
    <row r="4465" spans="1:7" x14ac:dyDescent="0.25">
      <c r="A4465">
        <v>4463</v>
      </c>
      <c r="B4465" t="s">
        <v>160</v>
      </c>
      <c r="C4465" t="s">
        <v>162</v>
      </c>
      <c r="D4465" t="s">
        <v>11</v>
      </c>
      <c r="E4465" t="s">
        <v>10</v>
      </c>
      <c r="F4465">
        <v>203</v>
      </c>
      <c r="G4465">
        <v>203</v>
      </c>
    </row>
    <row r="4466" spans="1:7" x14ac:dyDescent="0.25">
      <c r="A4466">
        <v>4464</v>
      </c>
      <c r="B4466" t="s">
        <v>160</v>
      </c>
      <c r="C4466" t="s">
        <v>162</v>
      </c>
      <c r="D4466" t="s">
        <v>11</v>
      </c>
      <c r="E4466" t="s">
        <v>10</v>
      </c>
      <c r="F4466">
        <v>450</v>
      </c>
      <c r="G4466">
        <v>451</v>
      </c>
    </row>
    <row r="4467" spans="1:7" x14ac:dyDescent="0.25">
      <c r="A4467">
        <v>4465</v>
      </c>
      <c r="B4467" t="s">
        <v>160</v>
      </c>
      <c r="C4467" t="s">
        <v>162</v>
      </c>
      <c r="D4467" t="s">
        <v>11</v>
      </c>
      <c r="E4467" t="s">
        <v>10</v>
      </c>
      <c r="F4467">
        <v>699</v>
      </c>
      <c r="G4467">
        <v>699</v>
      </c>
    </row>
    <row r="4468" spans="1:7" x14ac:dyDescent="0.25">
      <c r="A4468">
        <v>4466</v>
      </c>
      <c r="B4468" t="s">
        <v>160</v>
      </c>
      <c r="C4468" t="s">
        <v>162</v>
      </c>
      <c r="D4468" t="s">
        <v>11</v>
      </c>
      <c r="E4468" t="s">
        <v>10</v>
      </c>
      <c r="F4468">
        <v>946</v>
      </c>
      <c r="G4468">
        <v>947</v>
      </c>
    </row>
    <row r="4469" spans="1:7" x14ac:dyDescent="0.25">
      <c r="A4469">
        <v>4467</v>
      </c>
      <c r="B4469" t="s">
        <v>160</v>
      </c>
      <c r="C4469" t="s">
        <v>162</v>
      </c>
      <c r="D4469" t="s">
        <v>12</v>
      </c>
      <c r="E4469" t="s">
        <v>9</v>
      </c>
      <c r="F4469">
        <v>163</v>
      </c>
      <c r="G4469">
        <v>167</v>
      </c>
    </row>
    <row r="4470" spans="1:7" x14ac:dyDescent="0.25">
      <c r="A4470">
        <v>4468</v>
      </c>
      <c r="B4470" t="s">
        <v>160</v>
      </c>
      <c r="C4470" t="s">
        <v>162</v>
      </c>
      <c r="D4470" t="s">
        <v>12</v>
      </c>
      <c r="E4470" t="s">
        <v>9</v>
      </c>
      <c r="F4470">
        <v>413</v>
      </c>
      <c r="G4470">
        <v>411</v>
      </c>
    </row>
    <row r="4471" spans="1:7" x14ac:dyDescent="0.25">
      <c r="A4471">
        <v>4469</v>
      </c>
      <c r="B4471" t="s">
        <v>160</v>
      </c>
      <c r="C4471" t="s">
        <v>162</v>
      </c>
      <c r="D4471" t="s">
        <v>12</v>
      </c>
      <c r="E4471" t="s">
        <v>9</v>
      </c>
      <c r="F4471">
        <v>658</v>
      </c>
      <c r="G4471">
        <v>661</v>
      </c>
    </row>
    <row r="4472" spans="1:7" x14ac:dyDescent="0.25">
      <c r="A4472">
        <v>4470</v>
      </c>
      <c r="B4472" t="s">
        <v>160</v>
      </c>
      <c r="C4472" t="s">
        <v>162</v>
      </c>
      <c r="D4472" t="s">
        <v>12</v>
      </c>
      <c r="E4472" t="s">
        <v>9</v>
      </c>
      <c r="F4472">
        <v>905</v>
      </c>
      <c r="G4472">
        <v>907</v>
      </c>
    </row>
    <row r="4473" spans="1:7" x14ac:dyDescent="0.25">
      <c r="A4473">
        <v>4471</v>
      </c>
      <c r="B4473" t="s">
        <v>160</v>
      </c>
      <c r="C4473" t="s">
        <v>162</v>
      </c>
      <c r="D4473" t="s">
        <v>12</v>
      </c>
      <c r="E4473" t="s">
        <v>10</v>
      </c>
      <c r="F4473">
        <v>78</v>
      </c>
      <c r="G4473">
        <v>83</v>
      </c>
    </row>
    <row r="4474" spans="1:7" x14ac:dyDescent="0.25">
      <c r="A4474">
        <v>4472</v>
      </c>
      <c r="B4474" t="s">
        <v>160</v>
      </c>
      <c r="C4474" t="s">
        <v>162</v>
      </c>
      <c r="D4474" t="s">
        <v>12</v>
      </c>
      <c r="E4474" t="s">
        <v>10</v>
      </c>
      <c r="F4474">
        <v>325</v>
      </c>
      <c r="G4474">
        <v>328</v>
      </c>
    </row>
    <row r="4475" spans="1:7" x14ac:dyDescent="0.25">
      <c r="A4475">
        <v>4473</v>
      </c>
      <c r="B4475" t="s">
        <v>160</v>
      </c>
      <c r="C4475" t="s">
        <v>162</v>
      </c>
      <c r="D4475" t="s">
        <v>12</v>
      </c>
      <c r="E4475" t="s">
        <v>10</v>
      </c>
      <c r="F4475">
        <v>573</v>
      </c>
      <c r="G4475">
        <v>577</v>
      </c>
    </row>
    <row r="4476" spans="1:7" x14ac:dyDescent="0.25">
      <c r="A4476">
        <v>4474</v>
      </c>
      <c r="B4476" t="s">
        <v>160</v>
      </c>
      <c r="C4476" t="s">
        <v>162</v>
      </c>
      <c r="D4476" t="s">
        <v>12</v>
      </c>
      <c r="E4476" t="s">
        <v>10</v>
      </c>
      <c r="F4476">
        <v>821</v>
      </c>
      <c r="G4476">
        <v>826</v>
      </c>
    </row>
    <row r="4477" spans="1:7" x14ac:dyDescent="0.25">
      <c r="A4477">
        <v>4475</v>
      </c>
      <c r="B4477" t="s">
        <v>160</v>
      </c>
      <c r="C4477" t="s">
        <v>162</v>
      </c>
      <c r="D4477" t="s">
        <v>12</v>
      </c>
      <c r="E4477" t="s">
        <v>10</v>
      </c>
      <c r="F4477">
        <v>1076</v>
      </c>
    </row>
    <row r="4478" spans="1:7" x14ac:dyDescent="0.25">
      <c r="A4478">
        <v>4476</v>
      </c>
      <c r="B4478" t="s">
        <v>160</v>
      </c>
      <c r="C4478" t="s">
        <v>162</v>
      </c>
      <c r="D4478" t="s">
        <v>13</v>
      </c>
      <c r="E4478" t="s">
        <v>9</v>
      </c>
      <c r="F4478">
        <v>30</v>
      </c>
      <c r="G4478">
        <v>33</v>
      </c>
    </row>
    <row r="4479" spans="1:7" x14ac:dyDescent="0.25">
      <c r="A4479">
        <v>4477</v>
      </c>
      <c r="B4479" t="s">
        <v>160</v>
      </c>
      <c r="C4479" t="s">
        <v>162</v>
      </c>
      <c r="D4479" t="s">
        <v>13</v>
      </c>
      <c r="E4479" t="s">
        <v>9</v>
      </c>
      <c r="F4479">
        <v>288</v>
      </c>
      <c r="G4479">
        <v>287</v>
      </c>
    </row>
    <row r="4480" spans="1:7" x14ac:dyDescent="0.25">
      <c r="A4480">
        <v>4478</v>
      </c>
      <c r="B4480" t="s">
        <v>160</v>
      </c>
      <c r="C4480" t="s">
        <v>162</v>
      </c>
      <c r="D4480" t="s">
        <v>13</v>
      </c>
      <c r="E4480" t="s">
        <v>9</v>
      </c>
      <c r="F4480">
        <v>535</v>
      </c>
      <c r="G4480">
        <v>534</v>
      </c>
    </row>
    <row r="4481" spans="1:7" x14ac:dyDescent="0.25">
      <c r="A4481">
        <v>4479</v>
      </c>
      <c r="B4481" t="s">
        <v>160</v>
      </c>
      <c r="C4481" t="s">
        <v>162</v>
      </c>
      <c r="D4481" t="s">
        <v>13</v>
      </c>
      <c r="E4481" t="s">
        <v>9</v>
      </c>
      <c r="F4481">
        <v>778</v>
      </c>
      <c r="G4481">
        <v>779</v>
      </c>
    </row>
    <row r="4482" spans="1:7" x14ac:dyDescent="0.25">
      <c r="A4482">
        <v>4480</v>
      </c>
      <c r="B4482" t="s">
        <v>160</v>
      </c>
      <c r="C4482" t="s">
        <v>162</v>
      </c>
      <c r="D4482" t="s">
        <v>13</v>
      </c>
      <c r="E4482" t="s">
        <v>9</v>
      </c>
      <c r="F4482">
        <v>1029</v>
      </c>
      <c r="G4482">
        <v>1027</v>
      </c>
    </row>
    <row r="4483" spans="1:7" x14ac:dyDescent="0.25">
      <c r="A4483">
        <v>4481</v>
      </c>
      <c r="B4483" t="s">
        <v>160</v>
      </c>
      <c r="C4483" t="s">
        <v>162</v>
      </c>
      <c r="D4483" t="s">
        <v>13</v>
      </c>
      <c r="E4483" t="s">
        <v>10</v>
      </c>
      <c r="F4483">
        <v>203</v>
      </c>
    </row>
    <row r="4484" spans="1:7" x14ac:dyDescent="0.25">
      <c r="A4484">
        <v>4482</v>
      </c>
      <c r="B4484" t="s">
        <v>160</v>
      </c>
      <c r="C4484" t="s">
        <v>162</v>
      </c>
      <c r="D4484" t="s">
        <v>13</v>
      </c>
      <c r="E4484" t="s">
        <v>10</v>
      </c>
      <c r="F4484">
        <v>450</v>
      </c>
      <c r="G4484">
        <v>451</v>
      </c>
    </row>
    <row r="4485" spans="1:7" x14ac:dyDescent="0.25">
      <c r="A4485">
        <v>4483</v>
      </c>
      <c r="B4485" t="s">
        <v>160</v>
      </c>
      <c r="C4485" t="s">
        <v>162</v>
      </c>
      <c r="D4485" t="s">
        <v>13</v>
      </c>
      <c r="E4485" t="s">
        <v>10</v>
      </c>
      <c r="F4485">
        <v>699</v>
      </c>
      <c r="G4485">
        <v>700</v>
      </c>
    </row>
    <row r="4486" spans="1:7" x14ac:dyDescent="0.25">
      <c r="A4486">
        <v>4484</v>
      </c>
      <c r="B4486" t="s">
        <v>160</v>
      </c>
      <c r="C4486" t="s">
        <v>162</v>
      </c>
      <c r="D4486" t="s">
        <v>13</v>
      </c>
      <c r="E4486" t="s">
        <v>10</v>
      </c>
      <c r="F4486">
        <v>946</v>
      </c>
    </row>
    <row r="4487" spans="1:7" x14ac:dyDescent="0.25">
      <c r="A4487">
        <v>4485</v>
      </c>
      <c r="B4487" t="s">
        <v>160</v>
      </c>
      <c r="C4487" t="s">
        <v>163</v>
      </c>
      <c r="D4487" t="s">
        <v>8</v>
      </c>
      <c r="E4487" t="s">
        <v>9</v>
      </c>
      <c r="F4487">
        <v>232</v>
      </c>
      <c r="G4487">
        <v>230</v>
      </c>
    </row>
    <row r="4488" spans="1:7" x14ac:dyDescent="0.25">
      <c r="A4488">
        <v>4486</v>
      </c>
      <c r="B4488" t="s">
        <v>160</v>
      </c>
      <c r="C4488" t="s">
        <v>163</v>
      </c>
      <c r="D4488" t="s">
        <v>8</v>
      </c>
      <c r="E4488" t="s">
        <v>9</v>
      </c>
      <c r="F4488">
        <v>665</v>
      </c>
      <c r="G4488">
        <v>662</v>
      </c>
    </row>
    <row r="4489" spans="1:7" x14ac:dyDescent="0.25">
      <c r="A4489">
        <v>4487</v>
      </c>
      <c r="B4489" t="s">
        <v>160</v>
      </c>
      <c r="C4489" t="s">
        <v>163</v>
      </c>
      <c r="D4489" t="s">
        <v>8</v>
      </c>
      <c r="E4489" t="s">
        <v>9</v>
      </c>
      <c r="F4489">
        <v>1081</v>
      </c>
      <c r="G4489">
        <v>1081</v>
      </c>
    </row>
    <row r="4490" spans="1:7" x14ac:dyDescent="0.25">
      <c r="A4490">
        <v>4488</v>
      </c>
      <c r="B4490" t="s">
        <v>160</v>
      </c>
      <c r="C4490" t="s">
        <v>163</v>
      </c>
      <c r="D4490" t="s">
        <v>8</v>
      </c>
      <c r="E4490" t="s">
        <v>9</v>
      </c>
      <c r="F4490">
        <v>1496</v>
      </c>
      <c r="G4490">
        <v>1494</v>
      </c>
    </row>
    <row r="4491" spans="1:7" x14ac:dyDescent="0.25">
      <c r="A4491">
        <v>4489</v>
      </c>
      <c r="B4491" t="s">
        <v>160</v>
      </c>
      <c r="C4491" t="s">
        <v>163</v>
      </c>
      <c r="D4491" t="s">
        <v>8</v>
      </c>
      <c r="E4491" t="s">
        <v>9</v>
      </c>
      <c r="F4491">
        <v>1917</v>
      </c>
      <c r="G4491">
        <v>1915</v>
      </c>
    </row>
    <row r="4492" spans="1:7" x14ac:dyDescent="0.25">
      <c r="A4492">
        <v>4490</v>
      </c>
      <c r="B4492" t="s">
        <v>160</v>
      </c>
      <c r="C4492" t="s">
        <v>163</v>
      </c>
      <c r="D4492" t="s">
        <v>8</v>
      </c>
      <c r="E4492" t="s">
        <v>10</v>
      </c>
      <c r="F4492">
        <v>90</v>
      </c>
      <c r="G4492">
        <v>93</v>
      </c>
    </row>
    <row r="4493" spans="1:7" x14ac:dyDescent="0.25">
      <c r="A4493">
        <v>4491</v>
      </c>
      <c r="B4493" t="s">
        <v>160</v>
      </c>
      <c r="C4493" t="s">
        <v>163</v>
      </c>
      <c r="D4493" t="s">
        <v>8</v>
      </c>
      <c r="E4493" t="s">
        <v>10</v>
      </c>
      <c r="F4493">
        <v>524</v>
      </c>
      <c r="G4493">
        <v>525</v>
      </c>
    </row>
    <row r="4494" spans="1:7" x14ac:dyDescent="0.25">
      <c r="A4494">
        <v>4492</v>
      </c>
      <c r="B4494" t="s">
        <v>160</v>
      </c>
      <c r="C4494" t="s">
        <v>163</v>
      </c>
      <c r="D4494" t="s">
        <v>8</v>
      </c>
      <c r="E4494" t="s">
        <v>10</v>
      </c>
      <c r="F4494">
        <v>945</v>
      </c>
      <c r="G4494">
        <v>946</v>
      </c>
    </row>
    <row r="4495" spans="1:7" x14ac:dyDescent="0.25">
      <c r="A4495">
        <v>4493</v>
      </c>
      <c r="B4495" t="s">
        <v>160</v>
      </c>
      <c r="C4495" t="s">
        <v>163</v>
      </c>
      <c r="D4495" t="s">
        <v>8</v>
      </c>
      <c r="E4495" t="s">
        <v>10</v>
      </c>
      <c r="F4495">
        <v>1367</v>
      </c>
      <c r="G4495">
        <v>1368</v>
      </c>
    </row>
    <row r="4496" spans="1:7" x14ac:dyDescent="0.25">
      <c r="A4496">
        <v>4494</v>
      </c>
      <c r="B4496" t="s">
        <v>160</v>
      </c>
      <c r="C4496" t="s">
        <v>163</v>
      </c>
      <c r="D4496" t="s">
        <v>8</v>
      </c>
      <c r="E4496" t="s">
        <v>10</v>
      </c>
      <c r="F4496">
        <v>1786</v>
      </c>
      <c r="G4496">
        <v>1787</v>
      </c>
    </row>
    <row r="4497" spans="1:7" x14ac:dyDescent="0.25">
      <c r="A4497">
        <v>4495</v>
      </c>
      <c r="B4497" t="s">
        <v>160</v>
      </c>
      <c r="C4497" t="s">
        <v>163</v>
      </c>
      <c r="D4497" t="s">
        <v>8</v>
      </c>
      <c r="E4497" t="s">
        <v>10</v>
      </c>
      <c r="F4497">
        <v>2204</v>
      </c>
      <c r="G4497">
        <v>2206</v>
      </c>
    </row>
    <row r="4498" spans="1:7" x14ac:dyDescent="0.25">
      <c r="A4498">
        <v>4496</v>
      </c>
      <c r="B4498" t="s">
        <v>160</v>
      </c>
      <c r="C4498" t="s">
        <v>163</v>
      </c>
      <c r="D4498" t="s">
        <v>11</v>
      </c>
      <c r="E4498" t="s">
        <v>9</v>
      </c>
      <c r="F4498">
        <v>12</v>
      </c>
      <c r="G4498">
        <v>12</v>
      </c>
    </row>
    <row r="4499" spans="1:7" x14ac:dyDescent="0.25">
      <c r="A4499">
        <v>4497</v>
      </c>
      <c r="B4499" t="s">
        <v>160</v>
      </c>
      <c r="C4499" t="s">
        <v>163</v>
      </c>
      <c r="D4499" t="s">
        <v>11</v>
      </c>
      <c r="E4499" t="s">
        <v>9</v>
      </c>
      <c r="F4499">
        <v>453</v>
      </c>
      <c r="G4499">
        <v>450</v>
      </c>
    </row>
    <row r="4500" spans="1:7" x14ac:dyDescent="0.25">
      <c r="A4500">
        <v>4498</v>
      </c>
      <c r="B4500" t="s">
        <v>160</v>
      </c>
      <c r="C4500" t="s">
        <v>163</v>
      </c>
      <c r="D4500" t="s">
        <v>11</v>
      </c>
      <c r="E4500" t="s">
        <v>9</v>
      </c>
      <c r="F4500">
        <v>880</v>
      </c>
      <c r="G4500">
        <v>878</v>
      </c>
    </row>
    <row r="4501" spans="1:7" x14ac:dyDescent="0.25">
      <c r="A4501">
        <v>4499</v>
      </c>
      <c r="B4501" t="s">
        <v>160</v>
      </c>
      <c r="C4501" t="s">
        <v>163</v>
      </c>
      <c r="D4501" t="s">
        <v>11</v>
      </c>
      <c r="E4501" t="s">
        <v>9</v>
      </c>
      <c r="F4501">
        <v>1302</v>
      </c>
      <c r="G4501">
        <v>1300</v>
      </c>
    </row>
    <row r="4502" spans="1:7" x14ac:dyDescent="0.25">
      <c r="A4502">
        <v>4500</v>
      </c>
      <c r="B4502" t="s">
        <v>160</v>
      </c>
      <c r="C4502" t="s">
        <v>163</v>
      </c>
      <c r="D4502" t="s">
        <v>11</v>
      </c>
      <c r="E4502" t="s">
        <v>9</v>
      </c>
      <c r="F4502">
        <v>1712</v>
      </c>
      <c r="G4502">
        <v>1714</v>
      </c>
    </row>
    <row r="4503" spans="1:7" x14ac:dyDescent="0.25">
      <c r="A4503">
        <v>4501</v>
      </c>
      <c r="B4503" t="s">
        <v>160</v>
      </c>
      <c r="C4503" t="s">
        <v>163</v>
      </c>
      <c r="D4503" t="s">
        <v>11</v>
      </c>
      <c r="E4503" t="s">
        <v>9</v>
      </c>
      <c r="F4503">
        <v>2129</v>
      </c>
      <c r="G4503">
        <v>2132</v>
      </c>
    </row>
    <row r="4504" spans="1:7" x14ac:dyDescent="0.25">
      <c r="A4504">
        <v>4502</v>
      </c>
      <c r="B4504" t="s">
        <v>160</v>
      </c>
      <c r="C4504" t="s">
        <v>163</v>
      </c>
      <c r="D4504" t="s">
        <v>11</v>
      </c>
      <c r="E4504" t="s">
        <v>10</v>
      </c>
      <c r="F4504">
        <v>294</v>
      </c>
      <c r="G4504">
        <v>312</v>
      </c>
    </row>
    <row r="4505" spans="1:7" x14ac:dyDescent="0.25">
      <c r="A4505">
        <v>4503</v>
      </c>
      <c r="B4505" t="s">
        <v>160</v>
      </c>
      <c r="C4505" t="s">
        <v>163</v>
      </c>
      <c r="D4505" t="s">
        <v>11</v>
      </c>
      <c r="E4505" t="s">
        <v>10</v>
      </c>
      <c r="F4505">
        <v>747</v>
      </c>
      <c r="G4505">
        <v>748</v>
      </c>
    </row>
    <row r="4506" spans="1:7" x14ac:dyDescent="0.25">
      <c r="A4506">
        <v>4504</v>
      </c>
      <c r="B4506" t="s">
        <v>160</v>
      </c>
      <c r="C4506" t="s">
        <v>163</v>
      </c>
      <c r="D4506" t="s">
        <v>11</v>
      </c>
      <c r="E4506" t="s">
        <v>10</v>
      </c>
      <c r="F4506">
        <v>1165</v>
      </c>
      <c r="G4506">
        <v>1166</v>
      </c>
    </row>
    <row r="4507" spans="1:7" x14ac:dyDescent="0.25">
      <c r="A4507">
        <v>4505</v>
      </c>
      <c r="B4507" t="s">
        <v>160</v>
      </c>
      <c r="C4507" t="s">
        <v>163</v>
      </c>
      <c r="D4507" t="s">
        <v>11</v>
      </c>
      <c r="E4507" t="s">
        <v>10</v>
      </c>
      <c r="F4507">
        <v>1577</v>
      </c>
      <c r="G4507">
        <v>1578</v>
      </c>
    </row>
    <row r="4508" spans="1:7" x14ac:dyDescent="0.25">
      <c r="A4508">
        <v>4506</v>
      </c>
      <c r="B4508" t="s">
        <v>160</v>
      </c>
      <c r="C4508" t="s">
        <v>163</v>
      </c>
      <c r="D4508" t="s">
        <v>11</v>
      </c>
      <c r="E4508" t="s">
        <v>10</v>
      </c>
      <c r="F4508">
        <v>2010</v>
      </c>
      <c r="G4508">
        <v>2011</v>
      </c>
    </row>
    <row r="4509" spans="1:7" x14ac:dyDescent="0.25">
      <c r="A4509">
        <v>4507</v>
      </c>
      <c r="B4509" t="s">
        <v>160</v>
      </c>
      <c r="C4509" t="s">
        <v>163</v>
      </c>
      <c r="D4509" t="s">
        <v>11</v>
      </c>
      <c r="E4509" t="s">
        <v>10</v>
      </c>
      <c r="G4509">
        <v>1707</v>
      </c>
    </row>
    <row r="4510" spans="1:7" x14ac:dyDescent="0.25">
      <c r="A4510">
        <v>4508</v>
      </c>
      <c r="B4510" t="s">
        <v>160</v>
      </c>
      <c r="C4510" t="s">
        <v>163</v>
      </c>
      <c r="D4510" t="s">
        <v>12</v>
      </c>
      <c r="E4510" t="s">
        <v>9</v>
      </c>
      <c r="F4510">
        <v>232</v>
      </c>
      <c r="G4510">
        <v>230</v>
      </c>
    </row>
    <row r="4511" spans="1:7" x14ac:dyDescent="0.25">
      <c r="A4511">
        <v>4509</v>
      </c>
      <c r="B4511" t="s">
        <v>160</v>
      </c>
      <c r="C4511" t="s">
        <v>163</v>
      </c>
      <c r="D4511" t="s">
        <v>12</v>
      </c>
      <c r="E4511" t="s">
        <v>9</v>
      </c>
      <c r="F4511">
        <v>665</v>
      </c>
      <c r="G4511">
        <v>659</v>
      </c>
    </row>
    <row r="4512" spans="1:7" x14ac:dyDescent="0.25">
      <c r="A4512">
        <v>4510</v>
      </c>
      <c r="B4512" t="s">
        <v>160</v>
      </c>
      <c r="C4512" t="s">
        <v>163</v>
      </c>
      <c r="D4512" t="s">
        <v>12</v>
      </c>
      <c r="E4512" t="s">
        <v>9</v>
      </c>
      <c r="F4512">
        <v>1081</v>
      </c>
    </row>
    <row r="4513" spans="1:7" x14ac:dyDescent="0.25">
      <c r="A4513">
        <v>4511</v>
      </c>
      <c r="B4513" t="s">
        <v>160</v>
      </c>
      <c r="C4513" t="s">
        <v>163</v>
      </c>
      <c r="D4513" t="s">
        <v>12</v>
      </c>
      <c r="E4513" t="s">
        <v>9</v>
      </c>
      <c r="F4513">
        <v>1496</v>
      </c>
      <c r="G4513">
        <v>1494</v>
      </c>
    </row>
    <row r="4514" spans="1:7" x14ac:dyDescent="0.25">
      <c r="A4514">
        <v>4512</v>
      </c>
      <c r="B4514" t="s">
        <v>160</v>
      </c>
      <c r="C4514" t="s">
        <v>163</v>
      </c>
      <c r="D4514" t="s">
        <v>12</v>
      </c>
      <c r="E4514" t="s">
        <v>9</v>
      </c>
      <c r="F4514">
        <v>1917</v>
      </c>
      <c r="G4514">
        <v>1915</v>
      </c>
    </row>
    <row r="4515" spans="1:7" x14ac:dyDescent="0.25">
      <c r="A4515">
        <v>4513</v>
      </c>
      <c r="B4515" t="s">
        <v>160</v>
      </c>
      <c r="C4515" t="s">
        <v>163</v>
      </c>
      <c r="D4515" t="s">
        <v>12</v>
      </c>
      <c r="E4515" t="s">
        <v>10</v>
      </c>
      <c r="F4515">
        <v>90</v>
      </c>
      <c r="G4515">
        <v>99</v>
      </c>
    </row>
    <row r="4516" spans="1:7" x14ac:dyDescent="0.25">
      <c r="A4516">
        <v>4514</v>
      </c>
      <c r="B4516" t="s">
        <v>160</v>
      </c>
      <c r="C4516" t="s">
        <v>163</v>
      </c>
      <c r="D4516" t="s">
        <v>12</v>
      </c>
      <c r="E4516" t="s">
        <v>10</v>
      </c>
      <c r="F4516">
        <v>524</v>
      </c>
      <c r="G4516">
        <v>527</v>
      </c>
    </row>
    <row r="4517" spans="1:7" x14ac:dyDescent="0.25">
      <c r="A4517">
        <v>4515</v>
      </c>
      <c r="B4517" t="s">
        <v>160</v>
      </c>
      <c r="C4517" t="s">
        <v>163</v>
      </c>
      <c r="D4517" t="s">
        <v>12</v>
      </c>
      <c r="E4517" t="s">
        <v>10</v>
      </c>
      <c r="F4517">
        <v>945</v>
      </c>
      <c r="G4517">
        <v>950</v>
      </c>
    </row>
    <row r="4518" spans="1:7" x14ac:dyDescent="0.25">
      <c r="A4518">
        <v>4516</v>
      </c>
      <c r="B4518" t="s">
        <v>160</v>
      </c>
      <c r="C4518" t="s">
        <v>163</v>
      </c>
      <c r="D4518" t="s">
        <v>12</v>
      </c>
      <c r="E4518" t="s">
        <v>10</v>
      </c>
      <c r="F4518">
        <v>1367</v>
      </c>
      <c r="G4518">
        <v>1370</v>
      </c>
    </row>
    <row r="4519" spans="1:7" x14ac:dyDescent="0.25">
      <c r="A4519">
        <v>4517</v>
      </c>
      <c r="B4519" t="s">
        <v>160</v>
      </c>
      <c r="C4519" t="s">
        <v>163</v>
      </c>
      <c r="D4519" t="s">
        <v>12</v>
      </c>
      <c r="E4519" t="s">
        <v>10</v>
      </c>
      <c r="F4519">
        <v>1786</v>
      </c>
      <c r="G4519">
        <v>1790</v>
      </c>
    </row>
    <row r="4520" spans="1:7" x14ac:dyDescent="0.25">
      <c r="A4520">
        <v>4518</v>
      </c>
      <c r="B4520" t="s">
        <v>160</v>
      </c>
      <c r="C4520" t="s">
        <v>163</v>
      </c>
      <c r="D4520" t="s">
        <v>12</v>
      </c>
      <c r="E4520" t="s">
        <v>10</v>
      </c>
      <c r="F4520">
        <v>2204</v>
      </c>
      <c r="G4520">
        <v>2206</v>
      </c>
    </row>
    <row r="4521" spans="1:7" x14ac:dyDescent="0.25">
      <c r="A4521">
        <v>4519</v>
      </c>
      <c r="B4521" t="s">
        <v>160</v>
      </c>
      <c r="C4521" t="s">
        <v>163</v>
      </c>
      <c r="D4521" t="s">
        <v>13</v>
      </c>
      <c r="E4521" t="s">
        <v>9</v>
      </c>
      <c r="F4521">
        <v>12</v>
      </c>
      <c r="G4521">
        <v>9</v>
      </c>
    </row>
    <row r="4522" spans="1:7" x14ac:dyDescent="0.25">
      <c r="A4522">
        <v>4520</v>
      </c>
      <c r="B4522" t="s">
        <v>160</v>
      </c>
      <c r="C4522" t="s">
        <v>163</v>
      </c>
      <c r="D4522" t="s">
        <v>13</v>
      </c>
      <c r="E4522" t="s">
        <v>9</v>
      </c>
      <c r="F4522">
        <v>453</v>
      </c>
      <c r="G4522">
        <v>448</v>
      </c>
    </row>
    <row r="4523" spans="1:7" x14ac:dyDescent="0.25">
      <c r="A4523">
        <v>4521</v>
      </c>
      <c r="B4523" t="s">
        <v>160</v>
      </c>
      <c r="C4523" t="s">
        <v>163</v>
      </c>
      <c r="D4523" t="s">
        <v>13</v>
      </c>
      <c r="E4523" t="s">
        <v>9</v>
      </c>
      <c r="F4523">
        <v>880</v>
      </c>
      <c r="G4523">
        <v>879</v>
      </c>
    </row>
    <row r="4524" spans="1:7" x14ac:dyDescent="0.25">
      <c r="A4524">
        <v>4522</v>
      </c>
      <c r="B4524" t="s">
        <v>160</v>
      </c>
      <c r="C4524" t="s">
        <v>163</v>
      </c>
      <c r="D4524" t="s">
        <v>13</v>
      </c>
      <c r="E4524" t="s">
        <v>9</v>
      </c>
      <c r="F4524">
        <v>1302</v>
      </c>
      <c r="G4524">
        <v>1302</v>
      </c>
    </row>
    <row r="4525" spans="1:7" x14ac:dyDescent="0.25">
      <c r="A4525">
        <v>4523</v>
      </c>
      <c r="B4525" t="s">
        <v>160</v>
      </c>
      <c r="C4525" t="s">
        <v>163</v>
      </c>
      <c r="D4525" t="s">
        <v>13</v>
      </c>
      <c r="E4525" t="s">
        <v>9</v>
      </c>
      <c r="F4525">
        <v>1712</v>
      </c>
      <c r="G4525">
        <v>1711</v>
      </c>
    </row>
    <row r="4526" spans="1:7" x14ac:dyDescent="0.25">
      <c r="A4526">
        <v>4524</v>
      </c>
      <c r="B4526" t="s">
        <v>160</v>
      </c>
      <c r="C4526" t="s">
        <v>163</v>
      </c>
      <c r="D4526" t="s">
        <v>13</v>
      </c>
      <c r="E4526" t="s">
        <v>9</v>
      </c>
      <c r="F4526">
        <v>2129</v>
      </c>
      <c r="G4526">
        <v>2128</v>
      </c>
    </row>
    <row r="4527" spans="1:7" x14ac:dyDescent="0.25">
      <c r="A4527">
        <v>4525</v>
      </c>
      <c r="B4527" t="s">
        <v>160</v>
      </c>
      <c r="C4527" t="s">
        <v>163</v>
      </c>
      <c r="D4527" t="s">
        <v>13</v>
      </c>
      <c r="E4527" t="s">
        <v>10</v>
      </c>
      <c r="F4527">
        <v>294</v>
      </c>
    </row>
    <row r="4528" spans="1:7" x14ac:dyDescent="0.25">
      <c r="A4528">
        <v>4526</v>
      </c>
      <c r="B4528" t="s">
        <v>160</v>
      </c>
      <c r="C4528" t="s">
        <v>163</v>
      </c>
      <c r="D4528" t="s">
        <v>13</v>
      </c>
      <c r="E4528" t="s">
        <v>10</v>
      </c>
      <c r="F4528">
        <v>747</v>
      </c>
    </row>
    <row r="4529" spans="1:7" x14ac:dyDescent="0.25">
      <c r="A4529">
        <v>4527</v>
      </c>
      <c r="B4529" t="s">
        <v>160</v>
      </c>
      <c r="C4529" t="s">
        <v>163</v>
      </c>
      <c r="D4529" t="s">
        <v>13</v>
      </c>
      <c r="E4529" t="s">
        <v>10</v>
      </c>
      <c r="F4529">
        <v>1165</v>
      </c>
    </row>
    <row r="4530" spans="1:7" x14ac:dyDescent="0.25">
      <c r="A4530">
        <v>4528</v>
      </c>
      <c r="B4530" t="s">
        <v>160</v>
      </c>
      <c r="C4530" t="s">
        <v>163</v>
      </c>
      <c r="D4530" t="s">
        <v>13</v>
      </c>
      <c r="E4530" t="s">
        <v>10</v>
      </c>
      <c r="F4530">
        <v>1577</v>
      </c>
      <c r="G4530">
        <v>1596</v>
      </c>
    </row>
    <row r="4531" spans="1:7" x14ac:dyDescent="0.25">
      <c r="A4531">
        <v>4529</v>
      </c>
      <c r="B4531" t="s">
        <v>160</v>
      </c>
      <c r="C4531" t="s">
        <v>163</v>
      </c>
      <c r="D4531" t="s">
        <v>13</v>
      </c>
      <c r="E4531" t="s">
        <v>10</v>
      </c>
      <c r="F4531">
        <v>2010</v>
      </c>
      <c r="G4531">
        <v>2009</v>
      </c>
    </row>
    <row r="4532" spans="1:7" x14ac:dyDescent="0.25">
      <c r="A4532">
        <v>4530</v>
      </c>
      <c r="B4532" t="s">
        <v>164</v>
      </c>
      <c r="C4532" t="s">
        <v>165</v>
      </c>
      <c r="D4532" t="s">
        <v>8</v>
      </c>
      <c r="E4532" t="s">
        <v>9</v>
      </c>
      <c r="F4532">
        <v>110</v>
      </c>
      <c r="G4532">
        <v>109</v>
      </c>
    </row>
    <row r="4533" spans="1:7" x14ac:dyDescent="0.25">
      <c r="A4533">
        <v>4531</v>
      </c>
      <c r="B4533" t="s">
        <v>164</v>
      </c>
      <c r="C4533" t="s">
        <v>165</v>
      </c>
      <c r="D4533" t="s">
        <v>8</v>
      </c>
      <c r="E4533" t="s">
        <v>9</v>
      </c>
      <c r="F4533">
        <v>267</v>
      </c>
      <c r="G4533">
        <v>265</v>
      </c>
    </row>
    <row r="4534" spans="1:7" x14ac:dyDescent="0.25">
      <c r="A4534">
        <v>4532</v>
      </c>
      <c r="B4534" t="s">
        <v>164</v>
      </c>
      <c r="C4534" t="s">
        <v>165</v>
      </c>
      <c r="D4534" t="s">
        <v>8</v>
      </c>
      <c r="E4534" t="s">
        <v>10</v>
      </c>
      <c r="F4534">
        <v>44</v>
      </c>
      <c r="G4534">
        <v>46</v>
      </c>
    </row>
    <row r="4535" spans="1:7" x14ac:dyDescent="0.25">
      <c r="A4535">
        <v>4533</v>
      </c>
      <c r="B4535" t="s">
        <v>164</v>
      </c>
      <c r="C4535" t="s">
        <v>165</v>
      </c>
      <c r="D4535" t="s">
        <v>8</v>
      </c>
      <c r="E4535" t="s">
        <v>10</v>
      </c>
      <c r="F4535">
        <v>197</v>
      </c>
      <c r="G4535">
        <v>198</v>
      </c>
    </row>
    <row r="4536" spans="1:7" x14ac:dyDescent="0.25">
      <c r="A4536">
        <v>4534</v>
      </c>
      <c r="B4536" t="s">
        <v>164</v>
      </c>
      <c r="C4536" t="s">
        <v>165</v>
      </c>
      <c r="D4536" t="s">
        <v>8</v>
      </c>
      <c r="E4536" t="s">
        <v>10</v>
      </c>
      <c r="F4536">
        <v>364</v>
      </c>
      <c r="G4536">
        <v>367</v>
      </c>
    </row>
    <row r="4537" spans="1:7" x14ac:dyDescent="0.25">
      <c r="A4537">
        <v>4535</v>
      </c>
      <c r="B4537" t="s">
        <v>164</v>
      </c>
      <c r="C4537" t="s">
        <v>165</v>
      </c>
      <c r="D4537" t="s">
        <v>11</v>
      </c>
      <c r="E4537" t="s">
        <v>9</v>
      </c>
      <c r="F4537">
        <v>33</v>
      </c>
      <c r="G4537">
        <v>33</v>
      </c>
    </row>
    <row r="4538" spans="1:7" x14ac:dyDescent="0.25">
      <c r="A4538">
        <v>4536</v>
      </c>
      <c r="B4538" t="s">
        <v>164</v>
      </c>
      <c r="C4538" t="s">
        <v>165</v>
      </c>
      <c r="D4538" t="s">
        <v>11</v>
      </c>
      <c r="E4538" t="s">
        <v>9</v>
      </c>
      <c r="F4538">
        <v>186</v>
      </c>
      <c r="G4538">
        <v>186</v>
      </c>
    </row>
    <row r="4539" spans="1:7" x14ac:dyDescent="0.25">
      <c r="A4539">
        <v>4537</v>
      </c>
      <c r="B4539" t="s">
        <v>164</v>
      </c>
      <c r="C4539" t="s">
        <v>165</v>
      </c>
      <c r="D4539" t="s">
        <v>11</v>
      </c>
      <c r="E4539" t="s">
        <v>9</v>
      </c>
      <c r="F4539">
        <v>352</v>
      </c>
      <c r="G4539">
        <v>352</v>
      </c>
    </row>
    <row r="4540" spans="1:7" x14ac:dyDescent="0.25">
      <c r="A4540">
        <v>4538</v>
      </c>
      <c r="B4540" t="s">
        <v>164</v>
      </c>
      <c r="C4540" t="s">
        <v>165</v>
      </c>
      <c r="D4540" t="s">
        <v>11</v>
      </c>
      <c r="E4540" t="s">
        <v>10</v>
      </c>
      <c r="F4540">
        <v>118</v>
      </c>
      <c r="G4540">
        <v>119</v>
      </c>
    </row>
    <row r="4541" spans="1:7" x14ac:dyDescent="0.25">
      <c r="A4541">
        <v>4539</v>
      </c>
      <c r="B4541" t="s">
        <v>164</v>
      </c>
      <c r="C4541" t="s">
        <v>165</v>
      </c>
      <c r="D4541" t="s">
        <v>11</v>
      </c>
      <c r="E4541" t="s">
        <v>10</v>
      </c>
      <c r="F4541">
        <v>276</v>
      </c>
      <c r="G4541">
        <v>279</v>
      </c>
    </row>
    <row r="4542" spans="1:7" x14ac:dyDescent="0.25">
      <c r="A4542">
        <v>4540</v>
      </c>
      <c r="B4542" t="s">
        <v>164</v>
      </c>
      <c r="C4542" t="s">
        <v>165</v>
      </c>
      <c r="D4542" t="s">
        <v>12</v>
      </c>
      <c r="E4542" t="s">
        <v>9</v>
      </c>
      <c r="F4542">
        <v>110</v>
      </c>
      <c r="G4542">
        <v>112</v>
      </c>
    </row>
    <row r="4543" spans="1:7" x14ac:dyDescent="0.25">
      <c r="A4543">
        <v>4541</v>
      </c>
      <c r="B4543" t="s">
        <v>164</v>
      </c>
      <c r="C4543" t="s">
        <v>165</v>
      </c>
      <c r="D4543" t="s">
        <v>12</v>
      </c>
      <c r="E4543" t="s">
        <v>9</v>
      </c>
      <c r="F4543">
        <v>267</v>
      </c>
      <c r="G4543">
        <v>267</v>
      </c>
    </row>
    <row r="4544" spans="1:7" x14ac:dyDescent="0.25">
      <c r="A4544">
        <v>4542</v>
      </c>
      <c r="B4544" t="s">
        <v>164</v>
      </c>
      <c r="C4544" t="s">
        <v>165</v>
      </c>
      <c r="D4544" t="s">
        <v>12</v>
      </c>
      <c r="E4544" t="s">
        <v>10</v>
      </c>
      <c r="F4544">
        <v>44</v>
      </c>
      <c r="G4544">
        <v>48</v>
      </c>
    </row>
    <row r="4545" spans="1:7" x14ac:dyDescent="0.25">
      <c r="A4545">
        <v>4543</v>
      </c>
      <c r="B4545" t="s">
        <v>164</v>
      </c>
      <c r="C4545" t="s">
        <v>165</v>
      </c>
      <c r="D4545" t="s">
        <v>12</v>
      </c>
      <c r="E4545" t="s">
        <v>10</v>
      </c>
      <c r="F4545">
        <v>197</v>
      </c>
      <c r="G4545">
        <v>203</v>
      </c>
    </row>
    <row r="4546" spans="1:7" x14ac:dyDescent="0.25">
      <c r="A4546">
        <v>4544</v>
      </c>
      <c r="B4546" t="s">
        <v>164</v>
      </c>
      <c r="C4546" t="s">
        <v>165</v>
      </c>
      <c r="D4546" t="s">
        <v>12</v>
      </c>
      <c r="E4546" t="s">
        <v>10</v>
      </c>
      <c r="F4546">
        <v>364</v>
      </c>
      <c r="G4546">
        <v>366</v>
      </c>
    </row>
    <row r="4547" spans="1:7" x14ac:dyDescent="0.25">
      <c r="A4547">
        <v>4545</v>
      </c>
      <c r="B4547" t="s">
        <v>164</v>
      </c>
      <c r="C4547" t="s">
        <v>165</v>
      </c>
      <c r="D4547" t="s">
        <v>12</v>
      </c>
      <c r="E4547" t="s">
        <v>10</v>
      </c>
      <c r="G4547">
        <v>272</v>
      </c>
    </row>
    <row r="4548" spans="1:7" x14ac:dyDescent="0.25">
      <c r="A4548">
        <v>4546</v>
      </c>
      <c r="B4548" t="s">
        <v>164</v>
      </c>
      <c r="C4548" t="s">
        <v>165</v>
      </c>
      <c r="D4548" t="s">
        <v>13</v>
      </c>
      <c r="E4548" t="s">
        <v>9</v>
      </c>
      <c r="F4548">
        <v>33</v>
      </c>
      <c r="G4548">
        <v>31</v>
      </c>
    </row>
    <row r="4549" spans="1:7" x14ac:dyDescent="0.25">
      <c r="A4549">
        <v>4547</v>
      </c>
      <c r="B4549" t="s">
        <v>164</v>
      </c>
      <c r="C4549" t="s">
        <v>165</v>
      </c>
      <c r="D4549" t="s">
        <v>13</v>
      </c>
      <c r="E4549" t="s">
        <v>9</v>
      </c>
      <c r="F4549">
        <v>186</v>
      </c>
      <c r="G4549">
        <v>185</v>
      </c>
    </row>
    <row r="4550" spans="1:7" x14ac:dyDescent="0.25">
      <c r="A4550">
        <v>4548</v>
      </c>
      <c r="B4550" t="s">
        <v>164</v>
      </c>
      <c r="C4550" t="s">
        <v>165</v>
      </c>
      <c r="D4550" t="s">
        <v>13</v>
      </c>
      <c r="E4550" t="s">
        <v>9</v>
      </c>
      <c r="F4550">
        <v>352</v>
      </c>
      <c r="G4550">
        <v>350</v>
      </c>
    </row>
    <row r="4551" spans="1:7" x14ac:dyDescent="0.25">
      <c r="A4551">
        <v>4549</v>
      </c>
      <c r="B4551" t="s">
        <v>164</v>
      </c>
      <c r="C4551" t="s">
        <v>165</v>
      </c>
      <c r="D4551" t="s">
        <v>13</v>
      </c>
      <c r="E4551" t="s">
        <v>10</v>
      </c>
      <c r="F4551">
        <v>118</v>
      </c>
    </row>
    <row r="4552" spans="1:7" x14ac:dyDescent="0.25">
      <c r="A4552">
        <v>4550</v>
      </c>
      <c r="B4552" t="s">
        <v>164</v>
      </c>
      <c r="C4552" t="s">
        <v>165</v>
      </c>
      <c r="D4552" t="s">
        <v>13</v>
      </c>
      <c r="E4552" t="s">
        <v>10</v>
      </c>
      <c r="F4552">
        <v>276</v>
      </c>
      <c r="G4552">
        <v>279</v>
      </c>
    </row>
    <row r="4553" spans="1:7" x14ac:dyDescent="0.25">
      <c r="A4553">
        <v>4551</v>
      </c>
      <c r="B4553" t="s">
        <v>164</v>
      </c>
      <c r="C4553" t="s">
        <v>166</v>
      </c>
      <c r="D4553" t="s">
        <v>8</v>
      </c>
      <c r="E4553" t="s">
        <v>9</v>
      </c>
      <c r="F4553">
        <v>149</v>
      </c>
      <c r="G4553">
        <v>149</v>
      </c>
    </row>
    <row r="4554" spans="1:7" x14ac:dyDescent="0.25">
      <c r="A4554">
        <v>4552</v>
      </c>
      <c r="B4554" t="s">
        <v>164</v>
      </c>
      <c r="C4554" t="s">
        <v>166</v>
      </c>
      <c r="D4554" t="s">
        <v>8</v>
      </c>
      <c r="E4554" t="s">
        <v>9</v>
      </c>
      <c r="F4554">
        <v>375</v>
      </c>
      <c r="G4554">
        <v>376</v>
      </c>
    </row>
    <row r="4555" spans="1:7" x14ac:dyDescent="0.25">
      <c r="A4555">
        <v>4553</v>
      </c>
      <c r="B4555" t="s">
        <v>164</v>
      </c>
      <c r="C4555" t="s">
        <v>166</v>
      </c>
      <c r="D4555" t="s">
        <v>8</v>
      </c>
      <c r="E4555" t="s">
        <v>9</v>
      </c>
      <c r="F4555">
        <v>605</v>
      </c>
      <c r="G4555">
        <v>605</v>
      </c>
    </row>
    <row r="4556" spans="1:7" x14ac:dyDescent="0.25">
      <c r="A4556">
        <v>4554</v>
      </c>
      <c r="B4556" t="s">
        <v>164</v>
      </c>
      <c r="C4556" t="s">
        <v>166</v>
      </c>
      <c r="D4556" t="s">
        <v>8</v>
      </c>
      <c r="E4556" t="s">
        <v>9</v>
      </c>
      <c r="F4556">
        <v>846</v>
      </c>
      <c r="G4556">
        <v>840</v>
      </c>
    </row>
    <row r="4557" spans="1:7" x14ac:dyDescent="0.25">
      <c r="A4557">
        <v>4555</v>
      </c>
      <c r="B4557" t="s">
        <v>164</v>
      </c>
      <c r="C4557" t="s">
        <v>166</v>
      </c>
      <c r="D4557" t="s">
        <v>8</v>
      </c>
      <c r="E4557" t="s">
        <v>10</v>
      </c>
      <c r="F4557">
        <v>68</v>
      </c>
      <c r="G4557">
        <v>70</v>
      </c>
    </row>
    <row r="4558" spans="1:7" x14ac:dyDescent="0.25">
      <c r="A4558">
        <v>4556</v>
      </c>
      <c r="B4558" t="s">
        <v>164</v>
      </c>
      <c r="C4558" t="s">
        <v>166</v>
      </c>
      <c r="D4558" t="s">
        <v>8</v>
      </c>
      <c r="E4558" t="s">
        <v>10</v>
      </c>
      <c r="F4558">
        <v>299</v>
      </c>
      <c r="G4558">
        <v>297</v>
      </c>
    </row>
    <row r="4559" spans="1:7" x14ac:dyDescent="0.25">
      <c r="A4559">
        <v>4557</v>
      </c>
      <c r="B4559" t="s">
        <v>164</v>
      </c>
      <c r="C4559" t="s">
        <v>166</v>
      </c>
      <c r="D4559" t="s">
        <v>8</v>
      </c>
      <c r="E4559" t="s">
        <v>10</v>
      </c>
      <c r="F4559">
        <v>526</v>
      </c>
      <c r="G4559">
        <v>521</v>
      </c>
    </row>
    <row r="4560" spans="1:7" x14ac:dyDescent="0.25">
      <c r="A4560">
        <v>4558</v>
      </c>
      <c r="B4560" t="s">
        <v>164</v>
      </c>
      <c r="C4560" t="s">
        <v>166</v>
      </c>
      <c r="D4560" t="s">
        <v>8</v>
      </c>
      <c r="E4560" t="s">
        <v>10</v>
      </c>
      <c r="F4560">
        <v>757</v>
      </c>
      <c r="G4560">
        <v>754</v>
      </c>
    </row>
    <row r="4561" spans="1:7" x14ac:dyDescent="0.25">
      <c r="A4561">
        <v>4559</v>
      </c>
      <c r="B4561" t="s">
        <v>164</v>
      </c>
      <c r="C4561" t="s">
        <v>166</v>
      </c>
      <c r="D4561" t="s">
        <v>11</v>
      </c>
      <c r="E4561" t="s">
        <v>9</v>
      </c>
      <c r="F4561">
        <v>34</v>
      </c>
      <c r="G4561">
        <v>34</v>
      </c>
    </row>
    <row r="4562" spans="1:7" x14ac:dyDescent="0.25">
      <c r="A4562">
        <v>4560</v>
      </c>
      <c r="B4562" t="s">
        <v>164</v>
      </c>
      <c r="C4562" t="s">
        <v>166</v>
      </c>
      <c r="D4562" t="s">
        <v>11</v>
      </c>
      <c r="E4562" t="s">
        <v>9</v>
      </c>
      <c r="F4562">
        <v>266</v>
      </c>
      <c r="G4562">
        <v>265</v>
      </c>
    </row>
    <row r="4563" spans="1:7" x14ac:dyDescent="0.25">
      <c r="A4563">
        <v>4561</v>
      </c>
      <c r="B4563" t="s">
        <v>164</v>
      </c>
      <c r="C4563" t="s">
        <v>166</v>
      </c>
      <c r="D4563" t="s">
        <v>11</v>
      </c>
      <c r="E4563" t="s">
        <v>9</v>
      </c>
      <c r="F4563">
        <v>492</v>
      </c>
      <c r="G4563">
        <v>492</v>
      </c>
    </row>
    <row r="4564" spans="1:7" x14ac:dyDescent="0.25">
      <c r="A4564">
        <v>4562</v>
      </c>
      <c r="B4564" t="s">
        <v>164</v>
      </c>
      <c r="C4564" t="s">
        <v>166</v>
      </c>
      <c r="D4564" t="s">
        <v>11</v>
      </c>
      <c r="E4564" t="s">
        <v>9</v>
      </c>
      <c r="F4564">
        <v>721</v>
      </c>
      <c r="G4564">
        <v>721</v>
      </c>
    </row>
    <row r="4565" spans="1:7" x14ac:dyDescent="0.25">
      <c r="A4565">
        <v>4563</v>
      </c>
      <c r="B4565" t="s">
        <v>164</v>
      </c>
      <c r="C4565" t="s">
        <v>166</v>
      </c>
      <c r="D4565" t="s">
        <v>11</v>
      </c>
      <c r="E4565" t="s">
        <v>10</v>
      </c>
      <c r="F4565">
        <v>183</v>
      </c>
      <c r="G4565">
        <v>183</v>
      </c>
    </row>
    <row r="4566" spans="1:7" x14ac:dyDescent="0.25">
      <c r="A4566">
        <v>4564</v>
      </c>
      <c r="B4566" t="s">
        <v>164</v>
      </c>
      <c r="C4566" t="s">
        <v>166</v>
      </c>
      <c r="D4566" t="s">
        <v>11</v>
      </c>
      <c r="E4566" t="s">
        <v>10</v>
      </c>
      <c r="F4566">
        <v>409</v>
      </c>
      <c r="G4566">
        <v>410</v>
      </c>
    </row>
    <row r="4567" spans="1:7" x14ac:dyDescent="0.25">
      <c r="A4567">
        <v>4565</v>
      </c>
      <c r="B4567" t="s">
        <v>164</v>
      </c>
      <c r="C4567" t="s">
        <v>166</v>
      </c>
      <c r="D4567" t="s">
        <v>11</v>
      </c>
      <c r="E4567" t="s">
        <v>10</v>
      </c>
      <c r="F4567">
        <v>640</v>
      </c>
      <c r="G4567">
        <v>640</v>
      </c>
    </row>
    <row r="4568" spans="1:7" x14ac:dyDescent="0.25">
      <c r="A4568">
        <v>4566</v>
      </c>
      <c r="B4568" t="s">
        <v>164</v>
      </c>
      <c r="C4568" t="s">
        <v>166</v>
      </c>
      <c r="D4568" t="s">
        <v>11</v>
      </c>
      <c r="E4568" t="s">
        <v>10</v>
      </c>
      <c r="F4568">
        <v>872</v>
      </c>
    </row>
    <row r="4569" spans="1:7" x14ac:dyDescent="0.25">
      <c r="A4569">
        <v>4567</v>
      </c>
      <c r="B4569" t="s">
        <v>164</v>
      </c>
      <c r="C4569" t="s">
        <v>166</v>
      </c>
      <c r="D4569" t="s">
        <v>12</v>
      </c>
      <c r="E4569" t="s">
        <v>9</v>
      </c>
      <c r="F4569">
        <v>149</v>
      </c>
      <c r="G4569">
        <v>150</v>
      </c>
    </row>
    <row r="4570" spans="1:7" x14ac:dyDescent="0.25">
      <c r="A4570">
        <v>4568</v>
      </c>
      <c r="B4570" t="s">
        <v>164</v>
      </c>
      <c r="C4570" t="s">
        <v>166</v>
      </c>
      <c r="D4570" t="s">
        <v>12</v>
      </c>
      <c r="E4570" t="s">
        <v>9</v>
      </c>
      <c r="F4570">
        <v>375</v>
      </c>
      <c r="G4570">
        <v>365</v>
      </c>
    </row>
    <row r="4571" spans="1:7" x14ac:dyDescent="0.25">
      <c r="A4571">
        <v>4569</v>
      </c>
      <c r="B4571" t="s">
        <v>164</v>
      </c>
      <c r="C4571" t="s">
        <v>166</v>
      </c>
      <c r="D4571" t="s">
        <v>12</v>
      </c>
      <c r="E4571" t="s">
        <v>9</v>
      </c>
      <c r="F4571">
        <v>605</v>
      </c>
      <c r="G4571">
        <v>607</v>
      </c>
    </row>
    <row r="4572" spans="1:7" x14ac:dyDescent="0.25">
      <c r="A4572">
        <v>4570</v>
      </c>
      <c r="B4572" t="s">
        <v>164</v>
      </c>
      <c r="C4572" t="s">
        <v>166</v>
      </c>
      <c r="D4572" t="s">
        <v>12</v>
      </c>
      <c r="E4572" t="s">
        <v>9</v>
      </c>
      <c r="F4572">
        <v>846</v>
      </c>
      <c r="G4572">
        <v>832</v>
      </c>
    </row>
    <row r="4573" spans="1:7" x14ac:dyDescent="0.25">
      <c r="A4573">
        <v>4571</v>
      </c>
      <c r="B4573" t="s">
        <v>164</v>
      </c>
      <c r="C4573" t="s">
        <v>166</v>
      </c>
      <c r="D4573" t="s">
        <v>12</v>
      </c>
      <c r="E4573" t="s">
        <v>10</v>
      </c>
      <c r="F4573">
        <v>68</v>
      </c>
      <c r="G4573">
        <v>69</v>
      </c>
    </row>
    <row r="4574" spans="1:7" x14ac:dyDescent="0.25">
      <c r="A4574">
        <v>4572</v>
      </c>
      <c r="B4574" t="s">
        <v>164</v>
      </c>
      <c r="C4574" t="s">
        <v>166</v>
      </c>
      <c r="D4574" t="s">
        <v>12</v>
      </c>
      <c r="E4574" t="s">
        <v>10</v>
      </c>
      <c r="F4574">
        <v>299</v>
      </c>
      <c r="G4574">
        <v>301</v>
      </c>
    </row>
    <row r="4575" spans="1:7" x14ac:dyDescent="0.25">
      <c r="A4575">
        <v>4573</v>
      </c>
      <c r="B4575" t="s">
        <v>164</v>
      </c>
      <c r="C4575" t="s">
        <v>166</v>
      </c>
      <c r="D4575" t="s">
        <v>12</v>
      </c>
      <c r="E4575" t="s">
        <v>10</v>
      </c>
      <c r="F4575">
        <v>526</v>
      </c>
      <c r="G4575">
        <v>525</v>
      </c>
    </row>
    <row r="4576" spans="1:7" x14ac:dyDescent="0.25">
      <c r="A4576">
        <v>4574</v>
      </c>
      <c r="B4576" t="s">
        <v>164</v>
      </c>
      <c r="C4576" t="s">
        <v>166</v>
      </c>
      <c r="D4576" t="s">
        <v>12</v>
      </c>
      <c r="E4576" t="s">
        <v>10</v>
      </c>
      <c r="F4576">
        <v>757</v>
      </c>
      <c r="G4576">
        <v>756</v>
      </c>
    </row>
    <row r="4577" spans="1:7" x14ac:dyDescent="0.25">
      <c r="A4577">
        <v>4575</v>
      </c>
      <c r="B4577" t="s">
        <v>164</v>
      </c>
      <c r="C4577" t="s">
        <v>166</v>
      </c>
      <c r="D4577" t="s">
        <v>13</v>
      </c>
      <c r="E4577" t="s">
        <v>9</v>
      </c>
      <c r="F4577">
        <v>34</v>
      </c>
      <c r="G4577">
        <v>35</v>
      </c>
    </row>
    <row r="4578" spans="1:7" x14ac:dyDescent="0.25">
      <c r="A4578">
        <v>4576</v>
      </c>
      <c r="B4578" t="s">
        <v>164</v>
      </c>
      <c r="C4578" t="s">
        <v>166</v>
      </c>
      <c r="D4578" t="s">
        <v>13</v>
      </c>
      <c r="E4578" t="s">
        <v>9</v>
      </c>
      <c r="F4578">
        <v>266</v>
      </c>
      <c r="G4578">
        <v>268</v>
      </c>
    </row>
    <row r="4579" spans="1:7" x14ac:dyDescent="0.25">
      <c r="A4579">
        <v>4577</v>
      </c>
      <c r="B4579" t="s">
        <v>164</v>
      </c>
      <c r="C4579" t="s">
        <v>166</v>
      </c>
      <c r="D4579" t="s">
        <v>13</v>
      </c>
      <c r="E4579" t="s">
        <v>9</v>
      </c>
      <c r="F4579">
        <v>492</v>
      </c>
      <c r="G4579">
        <v>494</v>
      </c>
    </row>
    <row r="4580" spans="1:7" x14ac:dyDescent="0.25">
      <c r="A4580">
        <v>4578</v>
      </c>
      <c r="B4580" t="s">
        <v>164</v>
      </c>
      <c r="C4580" t="s">
        <v>166</v>
      </c>
      <c r="D4580" t="s">
        <v>13</v>
      </c>
      <c r="E4580" t="s">
        <v>9</v>
      </c>
      <c r="F4580">
        <v>721</v>
      </c>
      <c r="G4580">
        <v>722</v>
      </c>
    </row>
    <row r="4581" spans="1:7" x14ac:dyDescent="0.25">
      <c r="A4581">
        <v>4579</v>
      </c>
      <c r="B4581" t="s">
        <v>164</v>
      </c>
      <c r="C4581" t="s">
        <v>166</v>
      </c>
      <c r="D4581" t="s">
        <v>13</v>
      </c>
      <c r="E4581" t="s">
        <v>10</v>
      </c>
      <c r="F4581">
        <v>183</v>
      </c>
      <c r="G4581">
        <v>180</v>
      </c>
    </row>
    <row r="4582" spans="1:7" x14ac:dyDescent="0.25">
      <c r="A4582">
        <v>4580</v>
      </c>
      <c r="B4582" t="s">
        <v>164</v>
      </c>
      <c r="C4582" t="s">
        <v>166</v>
      </c>
      <c r="D4582" t="s">
        <v>13</v>
      </c>
      <c r="E4582" t="s">
        <v>10</v>
      </c>
      <c r="F4582">
        <v>409</v>
      </c>
      <c r="G4582">
        <v>407</v>
      </c>
    </row>
    <row r="4583" spans="1:7" x14ac:dyDescent="0.25">
      <c r="A4583">
        <v>4581</v>
      </c>
      <c r="B4583" t="s">
        <v>164</v>
      </c>
      <c r="C4583" t="s">
        <v>166</v>
      </c>
      <c r="D4583" t="s">
        <v>13</v>
      </c>
      <c r="E4583" t="s">
        <v>10</v>
      </c>
      <c r="F4583">
        <v>640</v>
      </c>
      <c r="G4583">
        <v>638</v>
      </c>
    </row>
    <row r="4584" spans="1:7" x14ac:dyDescent="0.25">
      <c r="A4584">
        <v>4582</v>
      </c>
      <c r="B4584" t="s">
        <v>164</v>
      </c>
      <c r="C4584" t="s">
        <v>166</v>
      </c>
      <c r="D4584" t="s">
        <v>13</v>
      </c>
      <c r="E4584" t="s">
        <v>10</v>
      </c>
      <c r="F4584">
        <v>872</v>
      </c>
      <c r="G4584">
        <v>871</v>
      </c>
    </row>
    <row r="4585" spans="1:7" x14ac:dyDescent="0.25">
      <c r="A4585">
        <v>4583</v>
      </c>
      <c r="B4585" t="s">
        <v>164</v>
      </c>
      <c r="C4585" t="s">
        <v>167</v>
      </c>
      <c r="D4585" t="s">
        <v>8</v>
      </c>
      <c r="E4585" t="s">
        <v>9</v>
      </c>
      <c r="F4585">
        <v>23</v>
      </c>
      <c r="G4585">
        <v>18</v>
      </c>
    </row>
    <row r="4586" spans="1:7" x14ac:dyDescent="0.25">
      <c r="A4586">
        <v>4584</v>
      </c>
      <c r="B4586" t="s">
        <v>164</v>
      </c>
      <c r="C4586" t="s">
        <v>167</v>
      </c>
      <c r="D4586" t="s">
        <v>8</v>
      </c>
      <c r="E4586" t="s">
        <v>9</v>
      </c>
      <c r="F4586">
        <v>332</v>
      </c>
      <c r="G4586">
        <v>327</v>
      </c>
    </row>
    <row r="4587" spans="1:7" x14ac:dyDescent="0.25">
      <c r="A4587">
        <v>4585</v>
      </c>
      <c r="B4587" t="s">
        <v>164</v>
      </c>
      <c r="C4587" t="s">
        <v>167</v>
      </c>
      <c r="D4587" t="s">
        <v>8</v>
      </c>
      <c r="E4587" t="s">
        <v>9</v>
      </c>
      <c r="F4587">
        <v>622</v>
      </c>
      <c r="G4587">
        <v>620</v>
      </c>
    </row>
    <row r="4588" spans="1:7" x14ac:dyDescent="0.25">
      <c r="A4588">
        <v>4586</v>
      </c>
      <c r="B4588" t="s">
        <v>164</v>
      </c>
      <c r="C4588" t="s">
        <v>167</v>
      </c>
      <c r="D4588" t="s">
        <v>8</v>
      </c>
      <c r="E4588" t="s">
        <v>9</v>
      </c>
      <c r="F4588">
        <v>925</v>
      </c>
      <c r="G4588">
        <v>923</v>
      </c>
    </row>
    <row r="4589" spans="1:7" x14ac:dyDescent="0.25">
      <c r="A4589">
        <v>4587</v>
      </c>
      <c r="B4589" t="s">
        <v>164</v>
      </c>
      <c r="C4589" t="s">
        <v>167</v>
      </c>
      <c r="D4589" t="s">
        <v>8</v>
      </c>
      <c r="E4589" t="s">
        <v>9</v>
      </c>
      <c r="F4589">
        <v>1228</v>
      </c>
      <c r="G4589">
        <v>1224</v>
      </c>
    </row>
    <row r="4590" spans="1:7" x14ac:dyDescent="0.25">
      <c r="A4590">
        <v>4588</v>
      </c>
      <c r="B4590" t="s">
        <v>164</v>
      </c>
      <c r="C4590" t="s">
        <v>167</v>
      </c>
      <c r="D4590" t="s">
        <v>8</v>
      </c>
      <c r="E4590" t="s">
        <v>10</v>
      </c>
      <c r="F4590">
        <v>224</v>
      </c>
      <c r="G4590">
        <v>224</v>
      </c>
    </row>
    <row r="4591" spans="1:7" x14ac:dyDescent="0.25">
      <c r="A4591">
        <v>4589</v>
      </c>
      <c r="B4591" t="s">
        <v>164</v>
      </c>
      <c r="C4591" t="s">
        <v>167</v>
      </c>
      <c r="D4591" t="s">
        <v>8</v>
      </c>
      <c r="E4591" t="s">
        <v>10</v>
      </c>
      <c r="F4591">
        <v>530</v>
      </c>
      <c r="G4591">
        <v>529</v>
      </c>
    </row>
    <row r="4592" spans="1:7" x14ac:dyDescent="0.25">
      <c r="A4592">
        <v>4590</v>
      </c>
      <c r="B4592" t="s">
        <v>164</v>
      </c>
      <c r="C4592" t="s">
        <v>167</v>
      </c>
      <c r="D4592" t="s">
        <v>8</v>
      </c>
      <c r="E4592" t="s">
        <v>10</v>
      </c>
      <c r="F4592">
        <v>824</v>
      </c>
      <c r="G4592">
        <v>823</v>
      </c>
    </row>
    <row r="4593" spans="1:7" x14ac:dyDescent="0.25">
      <c r="A4593">
        <v>4591</v>
      </c>
      <c r="B4593" t="s">
        <v>164</v>
      </c>
      <c r="C4593" t="s">
        <v>167</v>
      </c>
      <c r="D4593" t="s">
        <v>8</v>
      </c>
      <c r="E4593" t="s">
        <v>10</v>
      </c>
      <c r="F4593">
        <v>1128</v>
      </c>
      <c r="G4593">
        <v>1128</v>
      </c>
    </row>
    <row r="4594" spans="1:7" x14ac:dyDescent="0.25">
      <c r="A4594">
        <v>4592</v>
      </c>
      <c r="B4594" t="s">
        <v>164</v>
      </c>
      <c r="C4594" t="s">
        <v>167</v>
      </c>
      <c r="D4594" t="s">
        <v>11</v>
      </c>
      <c r="E4594" t="s">
        <v>9</v>
      </c>
      <c r="F4594">
        <v>176</v>
      </c>
      <c r="G4594">
        <v>171</v>
      </c>
    </row>
    <row r="4595" spans="1:7" x14ac:dyDescent="0.25">
      <c r="A4595">
        <v>4593</v>
      </c>
      <c r="B4595" t="s">
        <v>164</v>
      </c>
      <c r="C4595" t="s">
        <v>167</v>
      </c>
      <c r="D4595" t="s">
        <v>11</v>
      </c>
      <c r="E4595" t="s">
        <v>9</v>
      </c>
      <c r="F4595">
        <v>485</v>
      </c>
      <c r="G4595">
        <v>480</v>
      </c>
    </row>
    <row r="4596" spans="1:7" x14ac:dyDescent="0.25">
      <c r="A4596">
        <v>4594</v>
      </c>
      <c r="B4596" t="s">
        <v>164</v>
      </c>
      <c r="C4596" t="s">
        <v>167</v>
      </c>
      <c r="D4596" t="s">
        <v>11</v>
      </c>
      <c r="E4596" t="s">
        <v>9</v>
      </c>
      <c r="F4596">
        <v>775</v>
      </c>
      <c r="G4596">
        <v>772</v>
      </c>
    </row>
    <row r="4597" spans="1:7" x14ac:dyDescent="0.25">
      <c r="A4597">
        <v>4595</v>
      </c>
      <c r="B4597" t="s">
        <v>164</v>
      </c>
      <c r="C4597" t="s">
        <v>167</v>
      </c>
      <c r="D4597" t="s">
        <v>11</v>
      </c>
      <c r="E4597" t="s">
        <v>9</v>
      </c>
      <c r="F4597">
        <v>1074</v>
      </c>
      <c r="G4597">
        <v>1071</v>
      </c>
    </row>
    <row r="4598" spans="1:7" x14ac:dyDescent="0.25">
      <c r="A4598">
        <v>4596</v>
      </c>
      <c r="B4598" t="s">
        <v>164</v>
      </c>
      <c r="C4598" t="s">
        <v>167</v>
      </c>
      <c r="D4598" t="s">
        <v>11</v>
      </c>
      <c r="E4598" t="s">
        <v>10</v>
      </c>
      <c r="F4598">
        <v>77</v>
      </c>
      <c r="G4598">
        <v>75</v>
      </c>
    </row>
    <row r="4599" spans="1:7" x14ac:dyDescent="0.25">
      <c r="A4599">
        <v>4597</v>
      </c>
      <c r="B4599" t="s">
        <v>164</v>
      </c>
      <c r="C4599" t="s">
        <v>167</v>
      </c>
      <c r="D4599" t="s">
        <v>11</v>
      </c>
      <c r="E4599" t="s">
        <v>10</v>
      </c>
      <c r="F4599">
        <v>384</v>
      </c>
      <c r="G4599">
        <v>382</v>
      </c>
    </row>
    <row r="4600" spans="1:7" x14ac:dyDescent="0.25">
      <c r="A4600">
        <v>4598</v>
      </c>
      <c r="B4600" t="s">
        <v>164</v>
      </c>
      <c r="C4600" t="s">
        <v>167</v>
      </c>
      <c r="D4600" t="s">
        <v>11</v>
      </c>
      <c r="E4600" t="s">
        <v>10</v>
      </c>
      <c r="F4600">
        <v>672</v>
      </c>
      <c r="G4600">
        <v>671</v>
      </c>
    </row>
    <row r="4601" spans="1:7" x14ac:dyDescent="0.25">
      <c r="A4601">
        <v>4599</v>
      </c>
      <c r="B4601" t="s">
        <v>164</v>
      </c>
      <c r="C4601" t="s">
        <v>167</v>
      </c>
      <c r="D4601" t="s">
        <v>11</v>
      </c>
      <c r="E4601" t="s">
        <v>10</v>
      </c>
      <c r="F4601">
        <v>981</v>
      </c>
      <c r="G4601">
        <v>978</v>
      </c>
    </row>
    <row r="4602" spans="1:7" x14ac:dyDescent="0.25">
      <c r="A4602">
        <v>4600</v>
      </c>
      <c r="B4602" t="s">
        <v>164</v>
      </c>
      <c r="C4602" t="s">
        <v>167</v>
      </c>
      <c r="D4602" t="s">
        <v>11</v>
      </c>
      <c r="E4602" t="s">
        <v>10</v>
      </c>
      <c r="F4602">
        <v>1284</v>
      </c>
      <c r="G4602">
        <v>1281</v>
      </c>
    </row>
    <row r="4603" spans="1:7" x14ac:dyDescent="0.25">
      <c r="A4603">
        <v>4601</v>
      </c>
      <c r="B4603" t="s">
        <v>164</v>
      </c>
      <c r="C4603" t="s">
        <v>167</v>
      </c>
      <c r="D4603" t="s">
        <v>12</v>
      </c>
      <c r="E4603" t="s">
        <v>9</v>
      </c>
      <c r="F4603">
        <v>23</v>
      </c>
      <c r="G4603">
        <v>17</v>
      </c>
    </row>
    <row r="4604" spans="1:7" x14ac:dyDescent="0.25">
      <c r="A4604">
        <v>4602</v>
      </c>
      <c r="B4604" t="s">
        <v>164</v>
      </c>
      <c r="C4604" t="s">
        <v>167</v>
      </c>
      <c r="D4604" t="s">
        <v>12</v>
      </c>
      <c r="E4604" t="s">
        <v>9</v>
      </c>
      <c r="F4604">
        <v>332</v>
      </c>
      <c r="G4604">
        <v>327</v>
      </c>
    </row>
    <row r="4605" spans="1:7" x14ac:dyDescent="0.25">
      <c r="A4605">
        <v>4603</v>
      </c>
      <c r="B4605" t="s">
        <v>164</v>
      </c>
      <c r="C4605" t="s">
        <v>167</v>
      </c>
      <c r="D4605" t="s">
        <v>12</v>
      </c>
      <c r="E4605" t="s">
        <v>9</v>
      </c>
      <c r="F4605">
        <v>622</v>
      </c>
      <c r="G4605">
        <v>621</v>
      </c>
    </row>
    <row r="4606" spans="1:7" x14ac:dyDescent="0.25">
      <c r="A4606">
        <v>4604</v>
      </c>
      <c r="B4606" t="s">
        <v>164</v>
      </c>
      <c r="C4606" t="s">
        <v>167</v>
      </c>
      <c r="D4606" t="s">
        <v>12</v>
      </c>
      <c r="E4606" t="s">
        <v>9</v>
      </c>
      <c r="F4606">
        <v>925</v>
      </c>
      <c r="G4606">
        <v>928</v>
      </c>
    </row>
    <row r="4607" spans="1:7" x14ac:dyDescent="0.25">
      <c r="A4607">
        <v>4605</v>
      </c>
      <c r="B4607" t="s">
        <v>164</v>
      </c>
      <c r="C4607" t="s">
        <v>167</v>
      </c>
      <c r="D4607" t="s">
        <v>12</v>
      </c>
      <c r="E4607" t="s">
        <v>9</v>
      </c>
      <c r="F4607">
        <v>1228</v>
      </c>
      <c r="G4607">
        <v>1216</v>
      </c>
    </row>
    <row r="4608" spans="1:7" x14ac:dyDescent="0.25">
      <c r="A4608">
        <v>4606</v>
      </c>
      <c r="B4608" t="s">
        <v>164</v>
      </c>
      <c r="C4608" t="s">
        <v>167</v>
      </c>
      <c r="D4608" t="s">
        <v>12</v>
      </c>
      <c r="E4608" t="s">
        <v>10</v>
      </c>
      <c r="F4608">
        <v>224</v>
      </c>
      <c r="G4608">
        <v>223</v>
      </c>
    </row>
    <row r="4609" spans="1:7" x14ac:dyDescent="0.25">
      <c r="A4609">
        <v>4607</v>
      </c>
      <c r="B4609" t="s">
        <v>164</v>
      </c>
      <c r="C4609" t="s">
        <v>167</v>
      </c>
      <c r="D4609" t="s">
        <v>12</v>
      </c>
      <c r="E4609" t="s">
        <v>10</v>
      </c>
      <c r="F4609">
        <v>530</v>
      </c>
      <c r="G4609">
        <v>529</v>
      </c>
    </row>
    <row r="4610" spans="1:7" x14ac:dyDescent="0.25">
      <c r="A4610">
        <v>4608</v>
      </c>
      <c r="B4610" t="s">
        <v>164</v>
      </c>
      <c r="C4610" t="s">
        <v>167</v>
      </c>
      <c r="D4610" t="s">
        <v>12</v>
      </c>
      <c r="E4610" t="s">
        <v>10</v>
      </c>
      <c r="F4610">
        <v>824</v>
      </c>
      <c r="G4610">
        <v>823</v>
      </c>
    </row>
    <row r="4611" spans="1:7" x14ac:dyDescent="0.25">
      <c r="A4611">
        <v>4609</v>
      </c>
      <c r="B4611" t="s">
        <v>164</v>
      </c>
      <c r="C4611" t="s">
        <v>167</v>
      </c>
      <c r="D4611" t="s">
        <v>12</v>
      </c>
      <c r="E4611" t="s">
        <v>10</v>
      </c>
      <c r="F4611">
        <v>1128</v>
      </c>
      <c r="G4611">
        <v>1128</v>
      </c>
    </row>
    <row r="4612" spans="1:7" x14ac:dyDescent="0.25">
      <c r="A4612">
        <v>4610</v>
      </c>
      <c r="B4612" t="s">
        <v>164</v>
      </c>
      <c r="C4612" t="s">
        <v>167</v>
      </c>
      <c r="D4612" t="s">
        <v>13</v>
      </c>
      <c r="E4612" t="s">
        <v>9</v>
      </c>
      <c r="F4612">
        <v>176</v>
      </c>
      <c r="G4612">
        <v>174</v>
      </c>
    </row>
    <row r="4613" spans="1:7" x14ac:dyDescent="0.25">
      <c r="A4613">
        <v>4611</v>
      </c>
      <c r="B4613" t="s">
        <v>164</v>
      </c>
      <c r="C4613" t="s">
        <v>167</v>
      </c>
      <c r="D4613" t="s">
        <v>13</v>
      </c>
      <c r="E4613" t="s">
        <v>9</v>
      </c>
      <c r="F4613">
        <v>485</v>
      </c>
      <c r="G4613">
        <v>481</v>
      </c>
    </row>
    <row r="4614" spans="1:7" x14ac:dyDescent="0.25">
      <c r="A4614">
        <v>4612</v>
      </c>
      <c r="B4614" t="s">
        <v>164</v>
      </c>
      <c r="C4614" t="s">
        <v>167</v>
      </c>
      <c r="D4614" t="s">
        <v>13</v>
      </c>
      <c r="E4614" t="s">
        <v>9</v>
      </c>
      <c r="F4614">
        <v>775</v>
      </c>
      <c r="G4614">
        <v>773</v>
      </c>
    </row>
    <row r="4615" spans="1:7" x14ac:dyDescent="0.25">
      <c r="A4615">
        <v>4613</v>
      </c>
      <c r="B4615" t="s">
        <v>164</v>
      </c>
      <c r="C4615" t="s">
        <v>167</v>
      </c>
      <c r="D4615" t="s">
        <v>13</v>
      </c>
      <c r="E4615" t="s">
        <v>9</v>
      </c>
      <c r="F4615">
        <v>1074</v>
      </c>
      <c r="G4615">
        <v>1073</v>
      </c>
    </row>
    <row r="4616" spans="1:7" x14ac:dyDescent="0.25">
      <c r="A4616">
        <v>4614</v>
      </c>
      <c r="B4616" t="s">
        <v>164</v>
      </c>
      <c r="C4616" t="s">
        <v>167</v>
      </c>
      <c r="D4616" t="s">
        <v>13</v>
      </c>
      <c r="E4616" t="s">
        <v>10</v>
      </c>
      <c r="F4616">
        <v>77</v>
      </c>
      <c r="G4616">
        <v>77</v>
      </c>
    </row>
    <row r="4617" spans="1:7" x14ac:dyDescent="0.25">
      <c r="A4617">
        <v>4615</v>
      </c>
      <c r="B4617" t="s">
        <v>164</v>
      </c>
      <c r="C4617" t="s">
        <v>167</v>
      </c>
      <c r="D4617" t="s">
        <v>13</v>
      </c>
      <c r="E4617" t="s">
        <v>10</v>
      </c>
      <c r="F4617">
        <v>384</v>
      </c>
      <c r="G4617">
        <v>383</v>
      </c>
    </row>
    <row r="4618" spans="1:7" x14ac:dyDescent="0.25">
      <c r="A4618">
        <v>4616</v>
      </c>
      <c r="B4618" t="s">
        <v>164</v>
      </c>
      <c r="C4618" t="s">
        <v>167</v>
      </c>
      <c r="D4618" t="s">
        <v>13</v>
      </c>
      <c r="E4618" t="s">
        <v>10</v>
      </c>
      <c r="F4618">
        <v>672</v>
      </c>
      <c r="G4618">
        <v>673</v>
      </c>
    </row>
    <row r="4619" spans="1:7" x14ac:dyDescent="0.25">
      <c r="A4619">
        <v>4617</v>
      </c>
      <c r="B4619" t="s">
        <v>164</v>
      </c>
      <c r="C4619" t="s">
        <v>167</v>
      </c>
      <c r="D4619" t="s">
        <v>13</v>
      </c>
      <c r="E4619" t="s">
        <v>10</v>
      </c>
      <c r="F4619">
        <v>981</v>
      </c>
      <c r="G4619">
        <v>978</v>
      </c>
    </row>
    <row r="4620" spans="1:7" x14ac:dyDescent="0.25">
      <c r="A4620">
        <v>4618</v>
      </c>
      <c r="B4620" t="s">
        <v>164</v>
      </c>
      <c r="C4620" t="s">
        <v>167</v>
      </c>
      <c r="D4620" t="s">
        <v>13</v>
      </c>
      <c r="E4620" t="s">
        <v>10</v>
      </c>
      <c r="F4620">
        <v>1284</v>
      </c>
      <c r="G4620">
        <v>1284</v>
      </c>
    </row>
    <row r="4621" spans="1:7" x14ac:dyDescent="0.25">
      <c r="A4621">
        <v>4619</v>
      </c>
      <c r="B4621" t="s">
        <v>168</v>
      </c>
      <c r="C4621" t="s">
        <v>169</v>
      </c>
      <c r="D4621" t="s">
        <v>8</v>
      </c>
      <c r="E4621" t="s">
        <v>9</v>
      </c>
      <c r="F4621">
        <v>134</v>
      </c>
      <c r="G4621">
        <v>131</v>
      </c>
    </row>
    <row r="4622" spans="1:7" x14ac:dyDescent="0.25">
      <c r="A4622">
        <v>4620</v>
      </c>
      <c r="B4622" t="s">
        <v>168</v>
      </c>
      <c r="C4622" t="s">
        <v>169</v>
      </c>
      <c r="D4622" t="s">
        <v>8</v>
      </c>
      <c r="E4622" t="s">
        <v>9</v>
      </c>
      <c r="F4622">
        <v>320</v>
      </c>
      <c r="G4622">
        <v>318</v>
      </c>
    </row>
    <row r="4623" spans="1:7" x14ac:dyDescent="0.25">
      <c r="A4623">
        <v>4621</v>
      </c>
      <c r="B4623" t="s">
        <v>168</v>
      </c>
      <c r="C4623" t="s">
        <v>169</v>
      </c>
      <c r="D4623" t="s">
        <v>8</v>
      </c>
      <c r="E4623" t="s">
        <v>9</v>
      </c>
      <c r="F4623">
        <v>509</v>
      </c>
      <c r="G4623">
        <v>509</v>
      </c>
    </row>
    <row r="4624" spans="1:7" x14ac:dyDescent="0.25">
      <c r="A4624">
        <v>4622</v>
      </c>
      <c r="B4624" t="s">
        <v>168</v>
      </c>
      <c r="C4624" t="s">
        <v>169</v>
      </c>
      <c r="D4624" t="s">
        <v>8</v>
      </c>
      <c r="E4624" t="s">
        <v>10</v>
      </c>
      <c r="F4624">
        <v>50</v>
      </c>
      <c r="G4624">
        <v>48</v>
      </c>
    </row>
    <row r="4625" spans="1:7" x14ac:dyDescent="0.25">
      <c r="A4625">
        <v>4623</v>
      </c>
      <c r="B4625" t="s">
        <v>168</v>
      </c>
      <c r="C4625" t="s">
        <v>169</v>
      </c>
      <c r="D4625" t="s">
        <v>8</v>
      </c>
      <c r="E4625" t="s">
        <v>10</v>
      </c>
      <c r="F4625">
        <v>242</v>
      </c>
      <c r="G4625">
        <v>241</v>
      </c>
    </row>
    <row r="4626" spans="1:7" x14ac:dyDescent="0.25">
      <c r="A4626">
        <v>4624</v>
      </c>
      <c r="B4626" t="s">
        <v>168</v>
      </c>
      <c r="C4626" t="s">
        <v>169</v>
      </c>
      <c r="D4626" t="s">
        <v>8</v>
      </c>
      <c r="E4626" t="s">
        <v>10</v>
      </c>
      <c r="F4626">
        <v>426</v>
      </c>
      <c r="G4626">
        <v>428</v>
      </c>
    </row>
    <row r="4627" spans="1:7" x14ac:dyDescent="0.25">
      <c r="A4627">
        <v>4625</v>
      </c>
      <c r="B4627" t="s">
        <v>168</v>
      </c>
      <c r="C4627" t="s">
        <v>169</v>
      </c>
      <c r="D4627" t="s">
        <v>11</v>
      </c>
      <c r="E4627" t="s">
        <v>9</v>
      </c>
      <c r="F4627">
        <v>36</v>
      </c>
      <c r="G4627">
        <v>34</v>
      </c>
    </row>
    <row r="4628" spans="1:7" x14ac:dyDescent="0.25">
      <c r="A4628">
        <v>4626</v>
      </c>
      <c r="B4628" t="s">
        <v>168</v>
      </c>
      <c r="C4628" t="s">
        <v>169</v>
      </c>
      <c r="D4628" t="s">
        <v>11</v>
      </c>
      <c r="E4628" t="s">
        <v>9</v>
      </c>
      <c r="F4628">
        <v>229</v>
      </c>
      <c r="G4628">
        <v>227</v>
      </c>
    </row>
    <row r="4629" spans="1:7" x14ac:dyDescent="0.25">
      <c r="A4629">
        <v>4627</v>
      </c>
      <c r="B4629" t="s">
        <v>168</v>
      </c>
      <c r="C4629" t="s">
        <v>169</v>
      </c>
      <c r="D4629" t="s">
        <v>11</v>
      </c>
      <c r="E4629" t="s">
        <v>9</v>
      </c>
      <c r="F4629">
        <v>414</v>
      </c>
      <c r="G4629">
        <v>415</v>
      </c>
    </row>
    <row r="4630" spans="1:7" x14ac:dyDescent="0.25">
      <c r="A4630">
        <v>4628</v>
      </c>
      <c r="B4630" t="s">
        <v>168</v>
      </c>
      <c r="C4630" t="s">
        <v>169</v>
      </c>
      <c r="D4630" t="s">
        <v>11</v>
      </c>
      <c r="E4630" t="s">
        <v>10</v>
      </c>
      <c r="F4630">
        <v>146</v>
      </c>
      <c r="G4630">
        <v>144</v>
      </c>
    </row>
    <row r="4631" spans="1:7" x14ac:dyDescent="0.25">
      <c r="A4631">
        <v>4629</v>
      </c>
      <c r="B4631" t="s">
        <v>168</v>
      </c>
      <c r="C4631" t="s">
        <v>169</v>
      </c>
      <c r="D4631" t="s">
        <v>11</v>
      </c>
      <c r="E4631" t="s">
        <v>10</v>
      </c>
      <c r="F4631">
        <v>333</v>
      </c>
      <c r="G4631">
        <v>330</v>
      </c>
    </row>
    <row r="4632" spans="1:7" x14ac:dyDescent="0.25">
      <c r="A4632">
        <v>4630</v>
      </c>
      <c r="B4632" t="s">
        <v>168</v>
      </c>
      <c r="C4632" t="s">
        <v>169</v>
      </c>
      <c r="D4632" t="s">
        <v>12</v>
      </c>
      <c r="E4632" t="s">
        <v>9</v>
      </c>
      <c r="F4632">
        <v>134</v>
      </c>
      <c r="G4632">
        <v>132</v>
      </c>
    </row>
    <row r="4633" spans="1:7" x14ac:dyDescent="0.25">
      <c r="A4633">
        <v>4631</v>
      </c>
      <c r="B4633" t="s">
        <v>168</v>
      </c>
      <c r="C4633" t="s">
        <v>169</v>
      </c>
      <c r="D4633" t="s">
        <v>12</v>
      </c>
      <c r="E4633" t="s">
        <v>9</v>
      </c>
      <c r="F4633">
        <v>320</v>
      </c>
      <c r="G4633">
        <v>319</v>
      </c>
    </row>
    <row r="4634" spans="1:7" x14ac:dyDescent="0.25">
      <c r="A4634">
        <v>4632</v>
      </c>
      <c r="B4634" t="s">
        <v>168</v>
      </c>
      <c r="C4634" t="s">
        <v>169</v>
      </c>
      <c r="D4634" t="s">
        <v>12</v>
      </c>
      <c r="E4634" t="s">
        <v>9</v>
      </c>
      <c r="F4634">
        <v>509</v>
      </c>
      <c r="G4634">
        <v>508</v>
      </c>
    </row>
    <row r="4635" spans="1:7" x14ac:dyDescent="0.25">
      <c r="A4635">
        <v>4633</v>
      </c>
      <c r="B4635" t="s">
        <v>168</v>
      </c>
      <c r="C4635" t="s">
        <v>169</v>
      </c>
      <c r="D4635" t="s">
        <v>12</v>
      </c>
      <c r="E4635" t="s">
        <v>10</v>
      </c>
      <c r="F4635">
        <v>50</v>
      </c>
      <c r="G4635">
        <v>52</v>
      </c>
    </row>
    <row r="4636" spans="1:7" x14ac:dyDescent="0.25">
      <c r="A4636">
        <v>4634</v>
      </c>
      <c r="B4636" t="s">
        <v>168</v>
      </c>
      <c r="C4636" t="s">
        <v>169</v>
      </c>
      <c r="D4636" t="s">
        <v>12</v>
      </c>
      <c r="E4636" t="s">
        <v>10</v>
      </c>
      <c r="F4636">
        <v>242</v>
      </c>
      <c r="G4636">
        <v>244</v>
      </c>
    </row>
    <row r="4637" spans="1:7" x14ac:dyDescent="0.25">
      <c r="A4637">
        <v>4635</v>
      </c>
      <c r="B4637" t="s">
        <v>168</v>
      </c>
      <c r="C4637" t="s">
        <v>169</v>
      </c>
      <c r="D4637" t="s">
        <v>12</v>
      </c>
      <c r="E4637" t="s">
        <v>10</v>
      </c>
      <c r="F4637">
        <v>426</v>
      </c>
      <c r="G4637">
        <v>431</v>
      </c>
    </row>
    <row r="4638" spans="1:7" x14ac:dyDescent="0.25">
      <c r="A4638">
        <v>4636</v>
      </c>
      <c r="B4638" t="s">
        <v>168</v>
      </c>
      <c r="C4638" t="s">
        <v>169</v>
      </c>
      <c r="D4638" t="s">
        <v>13</v>
      </c>
      <c r="E4638" t="s">
        <v>9</v>
      </c>
      <c r="F4638">
        <v>36</v>
      </c>
      <c r="G4638">
        <v>30</v>
      </c>
    </row>
    <row r="4639" spans="1:7" x14ac:dyDescent="0.25">
      <c r="A4639">
        <v>4637</v>
      </c>
      <c r="B4639" t="s">
        <v>168</v>
      </c>
      <c r="C4639" t="s">
        <v>169</v>
      </c>
      <c r="D4639" t="s">
        <v>13</v>
      </c>
      <c r="E4639" t="s">
        <v>9</v>
      </c>
      <c r="F4639">
        <v>229</v>
      </c>
      <c r="G4639">
        <v>226</v>
      </c>
    </row>
    <row r="4640" spans="1:7" x14ac:dyDescent="0.25">
      <c r="A4640">
        <v>4638</v>
      </c>
      <c r="B4640" t="s">
        <v>168</v>
      </c>
      <c r="C4640" t="s">
        <v>169</v>
      </c>
      <c r="D4640" t="s">
        <v>13</v>
      </c>
      <c r="E4640" t="s">
        <v>9</v>
      </c>
      <c r="F4640">
        <v>414</v>
      </c>
      <c r="G4640">
        <v>409</v>
      </c>
    </row>
    <row r="4641" spans="1:7" x14ac:dyDescent="0.25">
      <c r="A4641">
        <v>4639</v>
      </c>
      <c r="B4641" t="s">
        <v>168</v>
      </c>
      <c r="C4641" t="s">
        <v>169</v>
      </c>
      <c r="D4641" t="s">
        <v>13</v>
      </c>
      <c r="E4641" t="s">
        <v>10</v>
      </c>
      <c r="F4641">
        <v>146</v>
      </c>
      <c r="G4641">
        <v>148</v>
      </c>
    </row>
    <row r="4642" spans="1:7" x14ac:dyDescent="0.25">
      <c r="A4642">
        <v>4640</v>
      </c>
      <c r="B4642" t="s">
        <v>168</v>
      </c>
      <c r="C4642" t="s">
        <v>169</v>
      </c>
      <c r="D4642" t="s">
        <v>13</v>
      </c>
      <c r="E4642" t="s">
        <v>10</v>
      </c>
      <c r="F4642">
        <v>333</v>
      </c>
      <c r="G4642">
        <v>337</v>
      </c>
    </row>
    <row r="4643" spans="1:7" x14ac:dyDescent="0.25">
      <c r="A4643">
        <v>4641</v>
      </c>
      <c r="B4643" t="s">
        <v>168</v>
      </c>
      <c r="C4643" t="s">
        <v>170</v>
      </c>
      <c r="D4643" t="s">
        <v>8</v>
      </c>
      <c r="E4643" t="s">
        <v>9</v>
      </c>
      <c r="F4643">
        <v>38</v>
      </c>
      <c r="G4643">
        <v>37</v>
      </c>
    </row>
    <row r="4644" spans="1:7" x14ac:dyDescent="0.25">
      <c r="A4644">
        <v>4642</v>
      </c>
      <c r="B4644" t="s">
        <v>168</v>
      </c>
      <c r="C4644" t="s">
        <v>170</v>
      </c>
      <c r="D4644" t="s">
        <v>8</v>
      </c>
      <c r="E4644" t="s">
        <v>9</v>
      </c>
      <c r="F4644">
        <v>262</v>
      </c>
      <c r="G4644">
        <v>261</v>
      </c>
    </row>
    <row r="4645" spans="1:7" x14ac:dyDescent="0.25">
      <c r="A4645">
        <v>4643</v>
      </c>
      <c r="B4645" t="s">
        <v>168</v>
      </c>
      <c r="C4645" t="s">
        <v>170</v>
      </c>
      <c r="D4645" t="s">
        <v>8</v>
      </c>
      <c r="E4645" t="s">
        <v>9</v>
      </c>
      <c r="F4645">
        <v>483</v>
      </c>
      <c r="G4645">
        <v>482</v>
      </c>
    </row>
    <row r="4646" spans="1:7" x14ac:dyDescent="0.25">
      <c r="A4646">
        <v>4644</v>
      </c>
      <c r="B4646" t="s">
        <v>168</v>
      </c>
      <c r="C4646" t="s">
        <v>170</v>
      </c>
      <c r="D4646" t="s">
        <v>8</v>
      </c>
      <c r="E4646" t="s">
        <v>9</v>
      </c>
      <c r="F4646">
        <v>699</v>
      </c>
      <c r="G4646">
        <v>699</v>
      </c>
    </row>
    <row r="4647" spans="1:7" x14ac:dyDescent="0.25">
      <c r="A4647">
        <v>4645</v>
      </c>
      <c r="B4647" t="s">
        <v>168</v>
      </c>
      <c r="C4647" t="s">
        <v>170</v>
      </c>
      <c r="D4647" t="s">
        <v>8</v>
      </c>
      <c r="E4647" t="s">
        <v>10</v>
      </c>
      <c r="F4647">
        <v>171</v>
      </c>
      <c r="G4647">
        <v>174</v>
      </c>
    </row>
    <row r="4648" spans="1:7" x14ac:dyDescent="0.25">
      <c r="A4648">
        <v>4646</v>
      </c>
      <c r="B4648" t="s">
        <v>168</v>
      </c>
      <c r="C4648" t="s">
        <v>170</v>
      </c>
      <c r="D4648" t="s">
        <v>8</v>
      </c>
      <c r="E4648" t="s">
        <v>10</v>
      </c>
      <c r="F4648">
        <v>393</v>
      </c>
      <c r="G4648">
        <v>402</v>
      </c>
    </row>
    <row r="4649" spans="1:7" x14ac:dyDescent="0.25">
      <c r="A4649">
        <v>4647</v>
      </c>
      <c r="B4649" t="s">
        <v>168</v>
      </c>
      <c r="C4649" t="s">
        <v>170</v>
      </c>
      <c r="D4649" t="s">
        <v>8</v>
      </c>
      <c r="E4649" t="s">
        <v>10</v>
      </c>
      <c r="F4649">
        <v>616</v>
      </c>
      <c r="G4649">
        <v>625</v>
      </c>
    </row>
    <row r="4650" spans="1:7" x14ac:dyDescent="0.25">
      <c r="A4650">
        <v>4648</v>
      </c>
      <c r="B4650" t="s">
        <v>168</v>
      </c>
      <c r="C4650" t="s">
        <v>170</v>
      </c>
      <c r="D4650" t="s">
        <v>11</v>
      </c>
      <c r="E4650" t="s">
        <v>9</v>
      </c>
      <c r="F4650">
        <v>150</v>
      </c>
      <c r="G4650">
        <v>151</v>
      </c>
    </row>
    <row r="4651" spans="1:7" x14ac:dyDescent="0.25">
      <c r="A4651">
        <v>4649</v>
      </c>
      <c r="B4651" t="s">
        <v>168</v>
      </c>
      <c r="C4651" t="s">
        <v>170</v>
      </c>
      <c r="D4651" t="s">
        <v>11</v>
      </c>
      <c r="E4651" t="s">
        <v>9</v>
      </c>
      <c r="F4651">
        <v>375</v>
      </c>
      <c r="G4651">
        <v>376</v>
      </c>
    </row>
    <row r="4652" spans="1:7" x14ac:dyDescent="0.25">
      <c r="A4652">
        <v>4650</v>
      </c>
      <c r="B4652" t="s">
        <v>168</v>
      </c>
      <c r="C4652" t="s">
        <v>170</v>
      </c>
      <c r="D4652" t="s">
        <v>11</v>
      </c>
      <c r="E4652" t="s">
        <v>9</v>
      </c>
      <c r="F4652">
        <v>593</v>
      </c>
      <c r="G4652">
        <v>595</v>
      </c>
    </row>
    <row r="4653" spans="1:7" x14ac:dyDescent="0.25">
      <c r="A4653">
        <v>4651</v>
      </c>
      <c r="B4653" t="s">
        <v>168</v>
      </c>
      <c r="C4653" t="s">
        <v>170</v>
      </c>
      <c r="D4653" t="s">
        <v>11</v>
      </c>
      <c r="E4653" t="s">
        <v>10</v>
      </c>
      <c r="F4653">
        <v>61</v>
      </c>
      <c r="G4653">
        <v>62</v>
      </c>
    </row>
    <row r="4654" spans="1:7" x14ac:dyDescent="0.25">
      <c r="A4654">
        <v>4652</v>
      </c>
      <c r="B4654" t="s">
        <v>168</v>
      </c>
      <c r="C4654" t="s">
        <v>170</v>
      </c>
      <c r="D4654" t="s">
        <v>11</v>
      </c>
      <c r="E4654" t="s">
        <v>10</v>
      </c>
      <c r="F4654">
        <v>285</v>
      </c>
      <c r="G4654">
        <v>289</v>
      </c>
    </row>
    <row r="4655" spans="1:7" x14ac:dyDescent="0.25">
      <c r="A4655">
        <v>4653</v>
      </c>
      <c r="B4655" t="s">
        <v>168</v>
      </c>
      <c r="C4655" t="s">
        <v>170</v>
      </c>
      <c r="D4655" t="s">
        <v>11</v>
      </c>
      <c r="E4655" t="s">
        <v>10</v>
      </c>
      <c r="F4655">
        <v>506</v>
      </c>
      <c r="G4655">
        <v>511</v>
      </c>
    </row>
    <row r="4656" spans="1:7" x14ac:dyDescent="0.25">
      <c r="A4656">
        <v>4654</v>
      </c>
      <c r="B4656" t="s">
        <v>168</v>
      </c>
      <c r="C4656" t="s">
        <v>170</v>
      </c>
      <c r="D4656" t="s">
        <v>11</v>
      </c>
      <c r="E4656" t="s">
        <v>10</v>
      </c>
      <c r="G4656">
        <v>728</v>
      </c>
    </row>
    <row r="4657" spans="1:7" x14ac:dyDescent="0.25">
      <c r="A4657">
        <v>4655</v>
      </c>
      <c r="B4657" t="s">
        <v>168</v>
      </c>
      <c r="C4657" t="s">
        <v>170</v>
      </c>
      <c r="D4657" t="s">
        <v>12</v>
      </c>
      <c r="E4657" t="s">
        <v>9</v>
      </c>
      <c r="F4657">
        <v>38</v>
      </c>
      <c r="G4657">
        <v>36</v>
      </c>
    </row>
    <row r="4658" spans="1:7" x14ac:dyDescent="0.25">
      <c r="A4658">
        <v>4656</v>
      </c>
      <c r="B4658" t="s">
        <v>168</v>
      </c>
      <c r="C4658" t="s">
        <v>170</v>
      </c>
      <c r="D4658" t="s">
        <v>12</v>
      </c>
      <c r="E4658" t="s">
        <v>9</v>
      </c>
      <c r="F4658">
        <v>262</v>
      </c>
      <c r="G4658">
        <v>261</v>
      </c>
    </row>
    <row r="4659" spans="1:7" x14ac:dyDescent="0.25">
      <c r="A4659">
        <v>4657</v>
      </c>
      <c r="B4659" t="s">
        <v>168</v>
      </c>
      <c r="C4659" t="s">
        <v>170</v>
      </c>
      <c r="D4659" t="s">
        <v>12</v>
      </c>
      <c r="E4659" t="s">
        <v>9</v>
      </c>
      <c r="F4659">
        <v>483</v>
      </c>
      <c r="G4659">
        <v>484</v>
      </c>
    </row>
    <row r="4660" spans="1:7" x14ac:dyDescent="0.25">
      <c r="A4660">
        <v>4658</v>
      </c>
      <c r="B4660" t="s">
        <v>168</v>
      </c>
      <c r="C4660" t="s">
        <v>170</v>
      </c>
      <c r="D4660" t="s">
        <v>12</v>
      </c>
      <c r="E4660" t="s">
        <v>9</v>
      </c>
      <c r="F4660">
        <v>699</v>
      </c>
      <c r="G4660">
        <v>699</v>
      </c>
    </row>
    <row r="4661" spans="1:7" x14ac:dyDescent="0.25">
      <c r="A4661">
        <v>4659</v>
      </c>
      <c r="B4661" t="s">
        <v>168</v>
      </c>
      <c r="C4661" t="s">
        <v>170</v>
      </c>
      <c r="D4661" t="s">
        <v>12</v>
      </c>
      <c r="E4661" t="s">
        <v>10</v>
      </c>
      <c r="F4661">
        <v>171</v>
      </c>
      <c r="G4661">
        <v>176</v>
      </c>
    </row>
    <row r="4662" spans="1:7" x14ac:dyDescent="0.25">
      <c r="A4662">
        <v>4660</v>
      </c>
      <c r="B4662" t="s">
        <v>168</v>
      </c>
      <c r="C4662" t="s">
        <v>170</v>
      </c>
      <c r="D4662" t="s">
        <v>12</v>
      </c>
      <c r="E4662" t="s">
        <v>10</v>
      </c>
      <c r="F4662">
        <v>393</v>
      </c>
      <c r="G4662">
        <v>398</v>
      </c>
    </row>
    <row r="4663" spans="1:7" x14ac:dyDescent="0.25">
      <c r="A4663">
        <v>4661</v>
      </c>
      <c r="B4663" t="s">
        <v>168</v>
      </c>
      <c r="C4663" t="s">
        <v>170</v>
      </c>
      <c r="D4663" t="s">
        <v>12</v>
      </c>
      <c r="E4663" t="s">
        <v>10</v>
      </c>
      <c r="F4663">
        <v>616</v>
      </c>
      <c r="G4663">
        <v>618</v>
      </c>
    </row>
    <row r="4664" spans="1:7" x14ac:dyDescent="0.25">
      <c r="A4664">
        <v>4662</v>
      </c>
      <c r="B4664" t="s">
        <v>168</v>
      </c>
      <c r="C4664" t="s">
        <v>170</v>
      </c>
      <c r="D4664" t="s">
        <v>13</v>
      </c>
      <c r="E4664" t="s">
        <v>9</v>
      </c>
      <c r="F4664">
        <v>150</v>
      </c>
      <c r="G4664">
        <v>148</v>
      </c>
    </row>
    <row r="4665" spans="1:7" x14ac:dyDescent="0.25">
      <c r="A4665">
        <v>4663</v>
      </c>
      <c r="B4665" t="s">
        <v>168</v>
      </c>
      <c r="C4665" t="s">
        <v>170</v>
      </c>
      <c r="D4665" t="s">
        <v>13</v>
      </c>
      <c r="E4665" t="s">
        <v>9</v>
      </c>
      <c r="F4665">
        <v>375</v>
      </c>
      <c r="G4665">
        <v>372</v>
      </c>
    </row>
    <row r="4666" spans="1:7" x14ac:dyDescent="0.25">
      <c r="A4666">
        <v>4664</v>
      </c>
      <c r="B4666" t="s">
        <v>168</v>
      </c>
      <c r="C4666" t="s">
        <v>170</v>
      </c>
      <c r="D4666" t="s">
        <v>13</v>
      </c>
      <c r="E4666" t="s">
        <v>9</v>
      </c>
      <c r="F4666">
        <v>593</v>
      </c>
      <c r="G4666">
        <v>594</v>
      </c>
    </row>
    <row r="4667" spans="1:7" x14ac:dyDescent="0.25">
      <c r="A4667">
        <v>4665</v>
      </c>
      <c r="B4667" t="s">
        <v>168</v>
      </c>
      <c r="C4667" t="s">
        <v>170</v>
      </c>
      <c r="D4667" t="s">
        <v>13</v>
      </c>
      <c r="E4667" t="s">
        <v>10</v>
      </c>
      <c r="F4667">
        <v>61</v>
      </c>
      <c r="G4667">
        <v>63</v>
      </c>
    </row>
    <row r="4668" spans="1:7" x14ac:dyDescent="0.25">
      <c r="A4668">
        <v>4666</v>
      </c>
      <c r="B4668" t="s">
        <v>168</v>
      </c>
      <c r="C4668" t="s">
        <v>170</v>
      </c>
      <c r="D4668" t="s">
        <v>13</v>
      </c>
      <c r="E4668" t="s">
        <v>10</v>
      </c>
      <c r="F4668">
        <v>285</v>
      </c>
      <c r="G4668">
        <v>285</v>
      </c>
    </row>
    <row r="4669" spans="1:7" x14ac:dyDescent="0.25">
      <c r="A4669">
        <v>4667</v>
      </c>
      <c r="B4669" t="s">
        <v>168</v>
      </c>
      <c r="C4669" t="s">
        <v>170</v>
      </c>
      <c r="D4669" t="s">
        <v>13</v>
      </c>
      <c r="E4669" t="s">
        <v>10</v>
      </c>
      <c r="F4669">
        <v>506</v>
      </c>
      <c r="G4669">
        <v>507</v>
      </c>
    </row>
    <row r="4670" spans="1:7" x14ac:dyDescent="0.25">
      <c r="A4670">
        <v>4668</v>
      </c>
      <c r="B4670" t="s">
        <v>168</v>
      </c>
      <c r="C4670" t="s">
        <v>171</v>
      </c>
      <c r="D4670" t="s">
        <v>8</v>
      </c>
      <c r="E4670" t="s">
        <v>9</v>
      </c>
      <c r="F4670">
        <v>10</v>
      </c>
      <c r="G4670">
        <v>10</v>
      </c>
    </row>
    <row r="4671" spans="1:7" x14ac:dyDescent="0.25">
      <c r="A4671">
        <v>4669</v>
      </c>
      <c r="B4671" t="s">
        <v>168</v>
      </c>
      <c r="C4671" t="s">
        <v>171</v>
      </c>
      <c r="D4671" t="s">
        <v>8</v>
      </c>
      <c r="E4671" t="s">
        <v>9</v>
      </c>
      <c r="F4671">
        <v>304</v>
      </c>
      <c r="G4671">
        <v>304</v>
      </c>
    </row>
    <row r="4672" spans="1:7" x14ac:dyDescent="0.25">
      <c r="A4672">
        <v>4670</v>
      </c>
      <c r="B4672" t="s">
        <v>168</v>
      </c>
      <c r="C4672" t="s">
        <v>171</v>
      </c>
      <c r="D4672" t="s">
        <v>8</v>
      </c>
      <c r="E4672" t="s">
        <v>9</v>
      </c>
      <c r="F4672">
        <v>605</v>
      </c>
      <c r="G4672">
        <v>605</v>
      </c>
    </row>
    <row r="4673" spans="1:7" x14ac:dyDescent="0.25">
      <c r="A4673">
        <v>4671</v>
      </c>
      <c r="B4673" t="s">
        <v>168</v>
      </c>
      <c r="C4673" t="s">
        <v>171</v>
      </c>
      <c r="D4673" t="s">
        <v>8</v>
      </c>
      <c r="E4673" t="s">
        <v>9</v>
      </c>
      <c r="F4673">
        <v>887</v>
      </c>
      <c r="G4673">
        <v>889</v>
      </c>
    </row>
    <row r="4674" spans="1:7" x14ac:dyDescent="0.25">
      <c r="A4674">
        <v>4672</v>
      </c>
      <c r="B4674" t="s">
        <v>168</v>
      </c>
      <c r="C4674" t="s">
        <v>171</v>
      </c>
      <c r="D4674" t="s">
        <v>8</v>
      </c>
      <c r="E4674" t="s">
        <v>9</v>
      </c>
      <c r="F4674">
        <v>1179</v>
      </c>
      <c r="G4674">
        <v>1179</v>
      </c>
    </row>
    <row r="4675" spans="1:7" x14ac:dyDescent="0.25">
      <c r="A4675">
        <v>4673</v>
      </c>
      <c r="B4675" t="s">
        <v>168</v>
      </c>
      <c r="C4675" t="s">
        <v>171</v>
      </c>
      <c r="D4675" t="s">
        <v>8</v>
      </c>
      <c r="E4675" t="s">
        <v>10</v>
      </c>
      <c r="F4675">
        <v>198</v>
      </c>
      <c r="G4675">
        <v>198</v>
      </c>
    </row>
    <row r="4676" spans="1:7" x14ac:dyDescent="0.25">
      <c r="A4676">
        <v>4674</v>
      </c>
      <c r="B4676" t="s">
        <v>168</v>
      </c>
      <c r="C4676" t="s">
        <v>171</v>
      </c>
      <c r="D4676" t="s">
        <v>8</v>
      </c>
      <c r="E4676" t="s">
        <v>10</v>
      </c>
      <c r="F4676">
        <v>494</v>
      </c>
      <c r="G4676">
        <v>494</v>
      </c>
    </row>
    <row r="4677" spans="1:7" x14ac:dyDescent="0.25">
      <c r="A4677">
        <v>4675</v>
      </c>
      <c r="B4677" t="s">
        <v>168</v>
      </c>
      <c r="C4677" t="s">
        <v>171</v>
      </c>
      <c r="D4677" t="s">
        <v>8</v>
      </c>
      <c r="E4677" t="s">
        <v>10</v>
      </c>
      <c r="F4677">
        <v>783</v>
      </c>
      <c r="G4677">
        <v>782</v>
      </c>
    </row>
    <row r="4678" spans="1:7" x14ac:dyDescent="0.25">
      <c r="A4678">
        <v>4676</v>
      </c>
      <c r="B4678" t="s">
        <v>168</v>
      </c>
      <c r="C4678" t="s">
        <v>171</v>
      </c>
      <c r="D4678" t="s">
        <v>8</v>
      </c>
      <c r="E4678" t="s">
        <v>10</v>
      </c>
      <c r="F4678">
        <v>1071</v>
      </c>
      <c r="G4678">
        <v>1070</v>
      </c>
    </row>
    <row r="4679" spans="1:7" x14ac:dyDescent="0.25">
      <c r="A4679">
        <v>4677</v>
      </c>
      <c r="B4679" t="s">
        <v>168</v>
      </c>
      <c r="C4679" t="s">
        <v>171</v>
      </c>
      <c r="D4679" t="s">
        <v>11</v>
      </c>
      <c r="E4679" t="s">
        <v>9</v>
      </c>
      <c r="F4679">
        <v>162</v>
      </c>
      <c r="G4679">
        <v>161</v>
      </c>
    </row>
    <row r="4680" spans="1:7" x14ac:dyDescent="0.25">
      <c r="A4680">
        <v>4678</v>
      </c>
      <c r="B4680" t="s">
        <v>168</v>
      </c>
      <c r="C4680" t="s">
        <v>171</v>
      </c>
      <c r="D4680" t="s">
        <v>11</v>
      </c>
      <c r="E4680" t="s">
        <v>9</v>
      </c>
      <c r="F4680">
        <v>459</v>
      </c>
      <c r="G4680">
        <v>456</v>
      </c>
    </row>
    <row r="4681" spans="1:7" x14ac:dyDescent="0.25">
      <c r="A4681">
        <v>4679</v>
      </c>
      <c r="B4681" t="s">
        <v>168</v>
      </c>
      <c r="C4681" t="s">
        <v>171</v>
      </c>
      <c r="D4681" t="s">
        <v>11</v>
      </c>
      <c r="E4681" t="s">
        <v>9</v>
      </c>
      <c r="F4681">
        <v>748</v>
      </c>
      <c r="G4681">
        <v>747</v>
      </c>
    </row>
    <row r="4682" spans="1:7" x14ac:dyDescent="0.25">
      <c r="A4682">
        <v>4680</v>
      </c>
      <c r="B4682" t="s">
        <v>168</v>
      </c>
      <c r="C4682" t="s">
        <v>171</v>
      </c>
      <c r="D4682" t="s">
        <v>11</v>
      </c>
      <c r="E4682" t="s">
        <v>9</v>
      </c>
      <c r="F4682">
        <v>1035</v>
      </c>
      <c r="G4682">
        <v>1032</v>
      </c>
    </row>
    <row r="4683" spans="1:7" x14ac:dyDescent="0.25">
      <c r="A4683">
        <v>4681</v>
      </c>
      <c r="B4683" t="s">
        <v>168</v>
      </c>
      <c r="C4683" t="s">
        <v>171</v>
      </c>
      <c r="D4683" t="s">
        <v>11</v>
      </c>
      <c r="E4683" t="s">
        <v>10</v>
      </c>
      <c r="F4683">
        <v>53</v>
      </c>
      <c r="G4683">
        <v>54</v>
      </c>
    </row>
    <row r="4684" spans="1:7" x14ac:dyDescent="0.25">
      <c r="A4684">
        <v>4682</v>
      </c>
      <c r="B4684" t="s">
        <v>168</v>
      </c>
      <c r="C4684" t="s">
        <v>171</v>
      </c>
      <c r="D4684" t="s">
        <v>11</v>
      </c>
      <c r="E4684" t="s">
        <v>10</v>
      </c>
      <c r="F4684">
        <v>344</v>
      </c>
      <c r="G4684">
        <v>345</v>
      </c>
    </row>
    <row r="4685" spans="1:7" x14ac:dyDescent="0.25">
      <c r="A4685">
        <v>4683</v>
      </c>
      <c r="B4685" t="s">
        <v>168</v>
      </c>
      <c r="C4685" t="s">
        <v>171</v>
      </c>
      <c r="D4685" t="s">
        <v>11</v>
      </c>
      <c r="E4685" t="s">
        <v>10</v>
      </c>
      <c r="F4685">
        <v>643</v>
      </c>
      <c r="G4685">
        <v>649</v>
      </c>
    </row>
    <row r="4686" spans="1:7" x14ac:dyDescent="0.25">
      <c r="A4686">
        <v>4684</v>
      </c>
      <c r="B4686" t="s">
        <v>168</v>
      </c>
      <c r="C4686" t="s">
        <v>171</v>
      </c>
      <c r="D4686" t="s">
        <v>11</v>
      </c>
      <c r="E4686" t="s">
        <v>10</v>
      </c>
      <c r="F4686">
        <v>928</v>
      </c>
      <c r="G4686">
        <v>930</v>
      </c>
    </row>
    <row r="4687" spans="1:7" x14ac:dyDescent="0.25">
      <c r="A4687">
        <v>4685</v>
      </c>
      <c r="B4687" t="s">
        <v>168</v>
      </c>
      <c r="C4687" t="s">
        <v>171</v>
      </c>
      <c r="D4687" t="s">
        <v>11</v>
      </c>
      <c r="E4687" t="s">
        <v>10</v>
      </c>
      <c r="F4687">
        <v>1226</v>
      </c>
      <c r="G4687">
        <v>1229</v>
      </c>
    </row>
    <row r="4688" spans="1:7" x14ac:dyDescent="0.25">
      <c r="A4688">
        <v>4686</v>
      </c>
      <c r="B4688" t="s">
        <v>168</v>
      </c>
      <c r="C4688" t="s">
        <v>171</v>
      </c>
      <c r="D4688" t="s">
        <v>12</v>
      </c>
      <c r="E4688" t="s">
        <v>9</v>
      </c>
      <c r="F4688">
        <v>10</v>
      </c>
      <c r="G4688">
        <v>12</v>
      </c>
    </row>
    <row r="4689" spans="1:7" x14ac:dyDescent="0.25">
      <c r="A4689">
        <v>4687</v>
      </c>
      <c r="B4689" t="s">
        <v>168</v>
      </c>
      <c r="C4689" t="s">
        <v>171</v>
      </c>
      <c r="D4689" t="s">
        <v>12</v>
      </c>
      <c r="E4689" t="s">
        <v>9</v>
      </c>
      <c r="F4689">
        <v>304</v>
      </c>
      <c r="G4689">
        <v>304</v>
      </c>
    </row>
    <row r="4690" spans="1:7" x14ac:dyDescent="0.25">
      <c r="A4690">
        <v>4688</v>
      </c>
      <c r="B4690" t="s">
        <v>168</v>
      </c>
      <c r="C4690" t="s">
        <v>171</v>
      </c>
      <c r="D4690" t="s">
        <v>12</v>
      </c>
      <c r="E4690" t="s">
        <v>9</v>
      </c>
      <c r="F4690">
        <v>605</v>
      </c>
      <c r="G4690">
        <v>606</v>
      </c>
    </row>
    <row r="4691" spans="1:7" x14ac:dyDescent="0.25">
      <c r="A4691">
        <v>4689</v>
      </c>
      <c r="B4691" t="s">
        <v>168</v>
      </c>
      <c r="C4691" t="s">
        <v>171</v>
      </c>
      <c r="D4691" t="s">
        <v>12</v>
      </c>
      <c r="E4691" t="s">
        <v>9</v>
      </c>
      <c r="F4691">
        <v>887</v>
      </c>
      <c r="G4691">
        <v>890</v>
      </c>
    </row>
    <row r="4692" spans="1:7" x14ac:dyDescent="0.25">
      <c r="A4692">
        <v>4690</v>
      </c>
      <c r="B4692" t="s">
        <v>168</v>
      </c>
      <c r="C4692" t="s">
        <v>171</v>
      </c>
      <c r="D4692" t="s">
        <v>12</v>
      </c>
      <c r="E4692" t="s">
        <v>9</v>
      </c>
      <c r="F4692">
        <v>1179</v>
      </c>
      <c r="G4692">
        <v>1180</v>
      </c>
    </row>
    <row r="4693" spans="1:7" x14ac:dyDescent="0.25">
      <c r="A4693">
        <v>4691</v>
      </c>
      <c r="B4693" t="s">
        <v>168</v>
      </c>
      <c r="C4693" t="s">
        <v>171</v>
      </c>
      <c r="D4693" t="s">
        <v>12</v>
      </c>
      <c r="E4693" t="s">
        <v>10</v>
      </c>
      <c r="F4693">
        <v>198</v>
      </c>
      <c r="G4693">
        <v>200</v>
      </c>
    </row>
    <row r="4694" spans="1:7" x14ac:dyDescent="0.25">
      <c r="A4694">
        <v>4692</v>
      </c>
      <c r="B4694" t="s">
        <v>168</v>
      </c>
      <c r="C4694" t="s">
        <v>171</v>
      </c>
      <c r="D4694" t="s">
        <v>12</v>
      </c>
      <c r="E4694" t="s">
        <v>10</v>
      </c>
      <c r="F4694">
        <v>494</v>
      </c>
      <c r="G4694">
        <v>495</v>
      </c>
    </row>
    <row r="4695" spans="1:7" x14ac:dyDescent="0.25">
      <c r="A4695">
        <v>4693</v>
      </c>
      <c r="B4695" t="s">
        <v>168</v>
      </c>
      <c r="C4695" t="s">
        <v>171</v>
      </c>
      <c r="D4695" t="s">
        <v>12</v>
      </c>
      <c r="E4695" t="s">
        <v>10</v>
      </c>
      <c r="F4695">
        <v>783</v>
      </c>
      <c r="G4695">
        <v>785</v>
      </c>
    </row>
    <row r="4696" spans="1:7" x14ac:dyDescent="0.25">
      <c r="A4696">
        <v>4694</v>
      </c>
      <c r="B4696" t="s">
        <v>168</v>
      </c>
      <c r="C4696" t="s">
        <v>171</v>
      </c>
      <c r="D4696" t="s">
        <v>12</v>
      </c>
      <c r="E4696" t="s">
        <v>10</v>
      </c>
      <c r="F4696">
        <v>1071</v>
      </c>
      <c r="G4696">
        <v>1073</v>
      </c>
    </row>
    <row r="4697" spans="1:7" x14ac:dyDescent="0.25">
      <c r="A4697">
        <v>4695</v>
      </c>
      <c r="B4697" t="s">
        <v>168</v>
      </c>
      <c r="C4697" t="s">
        <v>171</v>
      </c>
      <c r="D4697" t="s">
        <v>13</v>
      </c>
      <c r="E4697" t="s">
        <v>9</v>
      </c>
      <c r="F4697">
        <v>162</v>
      </c>
      <c r="G4697">
        <v>162</v>
      </c>
    </row>
    <row r="4698" spans="1:7" x14ac:dyDescent="0.25">
      <c r="A4698">
        <v>4696</v>
      </c>
      <c r="B4698" t="s">
        <v>168</v>
      </c>
      <c r="C4698" t="s">
        <v>171</v>
      </c>
      <c r="D4698" t="s">
        <v>13</v>
      </c>
      <c r="E4698" t="s">
        <v>9</v>
      </c>
      <c r="F4698">
        <v>459</v>
      </c>
      <c r="G4698">
        <v>458</v>
      </c>
    </row>
    <row r="4699" spans="1:7" x14ac:dyDescent="0.25">
      <c r="A4699">
        <v>4697</v>
      </c>
      <c r="B4699" t="s">
        <v>168</v>
      </c>
      <c r="C4699" t="s">
        <v>171</v>
      </c>
      <c r="D4699" t="s">
        <v>13</v>
      </c>
      <c r="E4699" t="s">
        <v>9</v>
      </c>
      <c r="F4699">
        <v>748</v>
      </c>
      <c r="G4699">
        <v>748</v>
      </c>
    </row>
    <row r="4700" spans="1:7" x14ac:dyDescent="0.25">
      <c r="A4700">
        <v>4698</v>
      </c>
      <c r="B4700" t="s">
        <v>168</v>
      </c>
      <c r="C4700" t="s">
        <v>171</v>
      </c>
      <c r="D4700" t="s">
        <v>13</v>
      </c>
      <c r="E4700" t="s">
        <v>9</v>
      </c>
      <c r="F4700">
        <v>1035</v>
      </c>
      <c r="G4700">
        <v>1034</v>
      </c>
    </row>
    <row r="4701" spans="1:7" x14ac:dyDescent="0.25">
      <c r="A4701">
        <v>4699</v>
      </c>
      <c r="B4701" t="s">
        <v>168</v>
      </c>
      <c r="C4701" t="s">
        <v>171</v>
      </c>
      <c r="D4701" t="s">
        <v>13</v>
      </c>
      <c r="E4701" t="s">
        <v>10</v>
      </c>
      <c r="F4701">
        <v>53</v>
      </c>
      <c r="G4701">
        <v>59</v>
      </c>
    </row>
    <row r="4702" spans="1:7" x14ac:dyDescent="0.25">
      <c r="A4702">
        <v>4700</v>
      </c>
      <c r="B4702" t="s">
        <v>168</v>
      </c>
      <c r="C4702" t="s">
        <v>171</v>
      </c>
      <c r="D4702" t="s">
        <v>13</v>
      </c>
      <c r="E4702" t="s">
        <v>10</v>
      </c>
      <c r="F4702">
        <v>344</v>
      </c>
      <c r="G4702">
        <v>346</v>
      </c>
    </row>
    <row r="4703" spans="1:7" x14ac:dyDescent="0.25">
      <c r="A4703">
        <v>4701</v>
      </c>
      <c r="B4703" t="s">
        <v>168</v>
      </c>
      <c r="C4703" t="s">
        <v>171</v>
      </c>
      <c r="D4703" t="s">
        <v>13</v>
      </c>
      <c r="E4703" t="s">
        <v>10</v>
      </c>
      <c r="F4703">
        <v>643</v>
      </c>
      <c r="G4703">
        <v>642</v>
      </c>
    </row>
    <row r="4704" spans="1:7" x14ac:dyDescent="0.25">
      <c r="A4704">
        <v>4702</v>
      </c>
      <c r="B4704" t="s">
        <v>168</v>
      </c>
      <c r="C4704" t="s">
        <v>171</v>
      </c>
      <c r="D4704" t="s">
        <v>13</v>
      </c>
      <c r="E4704" t="s">
        <v>10</v>
      </c>
      <c r="F4704">
        <v>928</v>
      </c>
      <c r="G4704">
        <v>930</v>
      </c>
    </row>
    <row r="4705" spans="1:7" x14ac:dyDescent="0.25">
      <c r="A4705">
        <v>4703</v>
      </c>
      <c r="B4705" t="s">
        <v>168</v>
      </c>
      <c r="C4705" t="s">
        <v>171</v>
      </c>
      <c r="D4705" t="s">
        <v>13</v>
      </c>
      <c r="E4705" t="s">
        <v>10</v>
      </c>
      <c r="F4705">
        <v>1226</v>
      </c>
      <c r="G4705">
        <v>1225</v>
      </c>
    </row>
    <row r="4706" spans="1:7" x14ac:dyDescent="0.25">
      <c r="A4706">
        <v>4704</v>
      </c>
      <c r="B4706" t="s">
        <v>172</v>
      </c>
      <c r="C4706" t="s">
        <v>173</v>
      </c>
      <c r="D4706" t="s">
        <v>8</v>
      </c>
      <c r="E4706" t="s">
        <v>9</v>
      </c>
      <c r="F4706">
        <v>92</v>
      </c>
      <c r="G4706">
        <v>90</v>
      </c>
    </row>
    <row r="4707" spans="1:7" x14ac:dyDescent="0.25">
      <c r="A4707">
        <v>4705</v>
      </c>
      <c r="B4707" t="s">
        <v>172</v>
      </c>
      <c r="C4707" t="s">
        <v>173</v>
      </c>
      <c r="D4707" t="s">
        <v>8</v>
      </c>
      <c r="E4707" t="s">
        <v>9</v>
      </c>
      <c r="F4707">
        <v>259</v>
      </c>
      <c r="G4707">
        <v>257</v>
      </c>
    </row>
    <row r="4708" spans="1:7" x14ac:dyDescent="0.25">
      <c r="A4708">
        <v>4706</v>
      </c>
      <c r="B4708" t="s">
        <v>172</v>
      </c>
      <c r="C4708" t="s">
        <v>173</v>
      </c>
      <c r="D4708" t="s">
        <v>8</v>
      </c>
      <c r="E4708" t="s">
        <v>9</v>
      </c>
      <c r="F4708">
        <v>424</v>
      </c>
      <c r="G4708">
        <v>421</v>
      </c>
    </row>
    <row r="4709" spans="1:7" x14ac:dyDescent="0.25">
      <c r="A4709">
        <v>4707</v>
      </c>
      <c r="B4709" t="s">
        <v>172</v>
      </c>
      <c r="C4709" t="s">
        <v>173</v>
      </c>
      <c r="D4709" t="s">
        <v>8</v>
      </c>
      <c r="E4709" t="s">
        <v>10</v>
      </c>
      <c r="F4709">
        <v>22</v>
      </c>
      <c r="G4709">
        <v>20</v>
      </c>
    </row>
    <row r="4710" spans="1:7" x14ac:dyDescent="0.25">
      <c r="A4710">
        <v>4708</v>
      </c>
      <c r="B4710" t="s">
        <v>172</v>
      </c>
      <c r="C4710" t="s">
        <v>173</v>
      </c>
      <c r="D4710" t="s">
        <v>8</v>
      </c>
      <c r="E4710" t="s">
        <v>10</v>
      </c>
      <c r="F4710">
        <v>188</v>
      </c>
      <c r="G4710">
        <v>187</v>
      </c>
    </row>
    <row r="4711" spans="1:7" x14ac:dyDescent="0.25">
      <c r="A4711">
        <v>4709</v>
      </c>
      <c r="B4711" t="s">
        <v>172</v>
      </c>
      <c r="C4711" t="s">
        <v>173</v>
      </c>
      <c r="D4711" t="s">
        <v>8</v>
      </c>
      <c r="E4711" t="s">
        <v>10</v>
      </c>
      <c r="F4711">
        <v>355</v>
      </c>
      <c r="G4711">
        <v>354</v>
      </c>
    </row>
    <row r="4712" spans="1:7" x14ac:dyDescent="0.25">
      <c r="A4712">
        <v>4710</v>
      </c>
      <c r="B4712" t="s">
        <v>172</v>
      </c>
      <c r="C4712" t="s">
        <v>173</v>
      </c>
      <c r="D4712" t="s">
        <v>11</v>
      </c>
      <c r="E4712" t="s">
        <v>9</v>
      </c>
      <c r="F4712">
        <v>9</v>
      </c>
      <c r="G4712">
        <v>2</v>
      </c>
    </row>
    <row r="4713" spans="1:7" x14ac:dyDescent="0.25">
      <c r="A4713">
        <v>4711</v>
      </c>
      <c r="B4713" t="s">
        <v>172</v>
      </c>
      <c r="C4713" t="s">
        <v>173</v>
      </c>
      <c r="D4713" t="s">
        <v>11</v>
      </c>
      <c r="E4713" t="s">
        <v>9</v>
      </c>
      <c r="F4713">
        <v>174</v>
      </c>
      <c r="G4713">
        <v>176</v>
      </c>
    </row>
    <row r="4714" spans="1:7" x14ac:dyDescent="0.25">
      <c r="A4714">
        <v>4712</v>
      </c>
      <c r="B4714" t="s">
        <v>172</v>
      </c>
      <c r="C4714" t="s">
        <v>173</v>
      </c>
      <c r="D4714" t="s">
        <v>11</v>
      </c>
      <c r="E4714" t="s">
        <v>9</v>
      </c>
      <c r="F4714">
        <v>340</v>
      </c>
      <c r="G4714">
        <v>339</v>
      </c>
    </row>
    <row r="4715" spans="1:7" x14ac:dyDescent="0.25">
      <c r="A4715">
        <v>4713</v>
      </c>
      <c r="B4715" t="s">
        <v>172</v>
      </c>
      <c r="C4715" t="s">
        <v>173</v>
      </c>
      <c r="D4715" t="s">
        <v>11</v>
      </c>
      <c r="E4715" t="s">
        <v>9</v>
      </c>
      <c r="F4715">
        <v>504</v>
      </c>
      <c r="G4715">
        <v>504</v>
      </c>
    </row>
    <row r="4716" spans="1:7" x14ac:dyDescent="0.25">
      <c r="A4716">
        <v>4714</v>
      </c>
      <c r="B4716" t="s">
        <v>172</v>
      </c>
      <c r="C4716" t="s">
        <v>173</v>
      </c>
      <c r="D4716" t="s">
        <v>11</v>
      </c>
      <c r="E4716" t="s">
        <v>10</v>
      </c>
      <c r="F4716">
        <v>106</v>
      </c>
      <c r="G4716">
        <v>103</v>
      </c>
    </row>
    <row r="4717" spans="1:7" x14ac:dyDescent="0.25">
      <c r="A4717">
        <v>4715</v>
      </c>
      <c r="B4717" t="s">
        <v>172</v>
      </c>
      <c r="C4717" t="s">
        <v>173</v>
      </c>
      <c r="D4717" t="s">
        <v>11</v>
      </c>
      <c r="E4717" t="s">
        <v>10</v>
      </c>
      <c r="F4717">
        <v>273</v>
      </c>
      <c r="G4717">
        <v>270</v>
      </c>
    </row>
    <row r="4718" spans="1:7" x14ac:dyDescent="0.25">
      <c r="A4718">
        <v>4716</v>
      </c>
      <c r="B4718" t="s">
        <v>172</v>
      </c>
      <c r="C4718" t="s">
        <v>173</v>
      </c>
      <c r="D4718" t="s">
        <v>11</v>
      </c>
      <c r="E4718" t="s">
        <v>10</v>
      </c>
      <c r="F4718">
        <v>438</v>
      </c>
      <c r="G4718">
        <v>439</v>
      </c>
    </row>
    <row r="4719" spans="1:7" x14ac:dyDescent="0.25">
      <c r="A4719">
        <v>4717</v>
      </c>
      <c r="B4719" t="s">
        <v>172</v>
      </c>
      <c r="C4719" t="s">
        <v>173</v>
      </c>
      <c r="D4719" t="s">
        <v>12</v>
      </c>
      <c r="E4719" t="s">
        <v>9</v>
      </c>
      <c r="F4719">
        <v>92</v>
      </c>
      <c r="G4719">
        <v>92</v>
      </c>
    </row>
    <row r="4720" spans="1:7" x14ac:dyDescent="0.25">
      <c r="A4720">
        <v>4718</v>
      </c>
      <c r="B4720" t="s">
        <v>172</v>
      </c>
      <c r="C4720" t="s">
        <v>173</v>
      </c>
      <c r="D4720" t="s">
        <v>12</v>
      </c>
      <c r="E4720" t="s">
        <v>9</v>
      </c>
      <c r="F4720">
        <v>259</v>
      </c>
      <c r="G4720">
        <v>259</v>
      </c>
    </row>
    <row r="4721" spans="1:7" x14ac:dyDescent="0.25">
      <c r="A4721">
        <v>4719</v>
      </c>
      <c r="B4721" t="s">
        <v>172</v>
      </c>
      <c r="C4721" t="s">
        <v>173</v>
      </c>
      <c r="D4721" t="s">
        <v>12</v>
      </c>
      <c r="E4721" t="s">
        <v>9</v>
      </c>
      <c r="F4721">
        <v>424</v>
      </c>
      <c r="G4721">
        <v>423</v>
      </c>
    </row>
    <row r="4722" spans="1:7" x14ac:dyDescent="0.25">
      <c r="A4722">
        <v>4720</v>
      </c>
      <c r="B4722" t="s">
        <v>172</v>
      </c>
      <c r="C4722" t="s">
        <v>173</v>
      </c>
      <c r="D4722" t="s">
        <v>12</v>
      </c>
      <c r="E4722" t="s">
        <v>10</v>
      </c>
      <c r="F4722">
        <v>22</v>
      </c>
      <c r="G4722">
        <v>21</v>
      </c>
    </row>
    <row r="4723" spans="1:7" x14ac:dyDescent="0.25">
      <c r="A4723">
        <v>4721</v>
      </c>
      <c r="B4723" t="s">
        <v>172</v>
      </c>
      <c r="C4723" t="s">
        <v>173</v>
      </c>
      <c r="D4723" t="s">
        <v>12</v>
      </c>
      <c r="E4723" t="s">
        <v>10</v>
      </c>
      <c r="F4723">
        <v>188</v>
      </c>
      <c r="G4723">
        <v>188</v>
      </c>
    </row>
    <row r="4724" spans="1:7" x14ac:dyDescent="0.25">
      <c r="A4724">
        <v>4722</v>
      </c>
      <c r="B4724" t="s">
        <v>172</v>
      </c>
      <c r="C4724" t="s">
        <v>173</v>
      </c>
      <c r="D4724" t="s">
        <v>12</v>
      </c>
      <c r="E4724" t="s">
        <v>10</v>
      </c>
      <c r="F4724">
        <v>355</v>
      </c>
      <c r="G4724">
        <v>355</v>
      </c>
    </row>
    <row r="4725" spans="1:7" x14ac:dyDescent="0.25">
      <c r="A4725">
        <v>4723</v>
      </c>
      <c r="B4725" t="s">
        <v>172</v>
      </c>
      <c r="C4725" t="s">
        <v>173</v>
      </c>
      <c r="D4725" t="s">
        <v>12</v>
      </c>
      <c r="E4725" t="s">
        <v>10</v>
      </c>
      <c r="G4725">
        <v>513</v>
      </c>
    </row>
    <row r="4726" spans="1:7" x14ac:dyDescent="0.25">
      <c r="A4726">
        <v>4724</v>
      </c>
      <c r="B4726" t="s">
        <v>172</v>
      </c>
      <c r="C4726" t="s">
        <v>173</v>
      </c>
      <c r="D4726" t="s">
        <v>13</v>
      </c>
      <c r="E4726" t="s">
        <v>9</v>
      </c>
      <c r="F4726">
        <v>9</v>
      </c>
      <c r="G4726">
        <v>9</v>
      </c>
    </row>
    <row r="4727" spans="1:7" x14ac:dyDescent="0.25">
      <c r="A4727">
        <v>4725</v>
      </c>
      <c r="B4727" t="s">
        <v>172</v>
      </c>
      <c r="C4727" t="s">
        <v>173</v>
      </c>
      <c r="D4727" t="s">
        <v>13</v>
      </c>
      <c r="E4727" t="s">
        <v>9</v>
      </c>
      <c r="F4727">
        <v>174</v>
      </c>
      <c r="G4727">
        <v>175</v>
      </c>
    </row>
    <row r="4728" spans="1:7" x14ac:dyDescent="0.25">
      <c r="A4728">
        <v>4726</v>
      </c>
      <c r="B4728" t="s">
        <v>172</v>
      </c>
      <c r="C4728" t="s">
        <v>173</v>
      </c>
      <c r="D4728" t="s">
        <v>13</v>
      </c>
      <c r="E4728" t="s">
        <v>9</v>
      </c>
      <c r="F4728">
        <v>340</v>
      </c>
      <c r="G4728">
        <v>345</v>
      </c>
    </row>
    <row r="4729" spans="1:7" x14ac:dyDescent="0.25">
      <c r="A4729">
        <v>4727</v>
      </c>
      <c r="B4729" t="s">
        <v>172</v>
      </c>
      <c r="C4729" t="s">
        <v>173</v>
      </c>
      <c r="D4729" t="s">
        <v>13</v>
      </c>
      <c r="E4729" t="s">
        <v>9</v>
      </c>
      <c r="F4729">
        <v>504</v>
      </c>
      <c r="G4729">
        <v>507</v>
      </c>
    </row>
    <row r="4730" spans="1:7" x14ac:dyDescent="0.25">
      <c r="A4730">
        <v>4728</v>
      </c>
      <c r="B4730" t="s">
        <v>172</v>
      </c>
      <c r="C4730" t="s">
        <v>173</v>
      </c>
      <c r="D4730" t="s">
        <v>13</v>
      </c>
      <c r="E4730" t="s">
        <v>10</v>
      </c>
      <c r="F4730">
        <v>106</v>
      </c>
      <c r="G4730">
        <v>109</v>
      </c>
    </row>
    <row r="4731" spans="1:7" x14ac:dyDescent="0.25">
      <c r="A4731">
        <v>4729</v>
      </c>
      <c r="B4731" t="s">
        <v>172</v>
      </c>
      <c r="C4731" t="s">
        <v>173</v>
      </c>
      <c r="D4731" t="s">
        <v>13</v>
      </c>
      <c r="E4731" t="s">
        <v>10</v>
      </c>
      <c r="F4731">
        <v>273</v>
      </c>
      <c r="G4731">
        <v>275</v>
      </c>
    </row>
    <row r="4732" spans="1:7" x14ac:dyDescent="0.25">
      <c r="A4732">
        <v>4730</v>
      </c>
      <c r="B4732" t="s">
        <v>172</v>
      </c>
      <c r="C4732" t="s">
        <v>173</v>
      </c>
      <c r="D4732" t="s">
        <v>13</v>
      </c>
      <c r="E4732" t="s">
        <v>10</v>
      </c>
      <c r="F4732">
        <v>438</v>
      </c>
      <c r="G4732">
        <v>440</v>
      </c>
    </row>
    <row r="4733" spans="1:7" x14ac:dyDescent="0.25">
      <c r="A4733">
        <v>4731</v>
      </c>
      <c r="B4733" t="s">
        <v>172</v>
      </c>
      <c r="C4733" t="s">
        <v>174</v>
      </c>
      <c r="D4733" t="s">
        <v>8</v>
      </c>
      <c r="E4733" t="s">
        <v>9</v>
      </c>
      <c r="F4733">
        <v>41</v>
      </c>
      <c r="G4733">
        <v>42</v>
      </c>
    </row>
    <row r="4734" spans="1:7" x14ac:dyDescent="0.25">
      <c r="A4734">
        <v>4732</v>
      </c>
      <c r="B4734" t="s">
        <v>172</v>
      </c>
      <c r="C4734" t="s">
        <v>174</v>
      </c>
      <c r="D4734" t="s">
        <v>8</v>
      </c>
      <c r="E4734" t="s">
        <v>9</v>
      </c>
      <c r="F4734">
        <v>232</v>
      </c>
      <c r="G4734">
        <v>231</v>
      </c>
    </row>
    <row r="4735" spans="1:7" x14ac:dyDescent="0.25">
      <c r="A4735">
        <v>4733</v>
      </c>
      <c r="B4735" t="s">
        <v>172</v>
      </c>
      <c r="C4735" t="s">
        <v>174</v>
      </c>
      <c r="D4735" t="s">
        <v>8</v>
      </c>
      <c r="E4735" t="s">
        <v>9</v>
      </c>
      <c r="F4735">
        <v>420</v>
      </c>
      <c r="G4735">
        <v>421</v>
      </c>
    </row>
    <row r="4736" spans="1:7" x14ac:dyDescent="0.25">
      <c r="A4736">
        <v>4734</v>
      </c>
      <c r="B4736" t="s">
        <v>172</v>
      </c>
      <c r="C4736" t="s">
        <v>174</v>
      </c>
      <c r="D4736" t="s">
        <v>8</v>
      </c>
      <c r="E4736" t="s">
        <v>10</v>
      </c>
      <c r="F4736">
        <v>155</v>
      </c>
      <c r="G4736">
        <v>153</v>
      </c>
    </row>
    <row r="4737" spans="1:7" x14ac:dyDescent="0.25">
      <c r="A4737">
        <v>4735</v>
      </c>
      <c r="B4737" t="s">
        <v>172</v>
      </c>
      <c r="C4737" t="s">
        <v>174</v>
      </c>
      <c r="D4737" t="s">
        <v>8</v>
      </c>
      <c r="E4737" t="s">
        <v>10</v>
      </c>
      <c r="F4737">
        <v>345</v>
      </c>
      <c r="G4737">
        <v>343</v>
      </c>
    </row>
    <row r="4738" spans="1:7" x14ac:dyDescent="0.25">
      <c r="A4738">
        <v>4736</v>
      </c>
      <c r="B4738" t="s">
        <v>172</v>
      </c>
      <c r="C4738" t="s">
        <v>174</v>
      </c>
      <c r="D4738" t="s">
        <v>8</v>
      </c>
      <c r="E4738" t="s">
        <v>10</v>
      </c>
      <c r="F4738">
        <v>539</v>
      </c>
      <c r="G4738">
        <v>535</v>
      </c>
    </row>
    <row r="4739" spans="1:7" x14ac:dyDescent="0.25">
      <c r="A4739">
        <v>4737</v>
      </c>
      <c r="B4739" t="s">
        <v>172</v>
      </c>
      <c r="C4739" t="s">
        <v>174</v>
      </c>
      <c r="D4739" t="s">
        <v>11</v>
      </c>
      <c r="E4739" t="s">
        <v>9</v>
      </c>
      <c r="F4739">
        <v>138</v>
      </c>
      <c r="G4739">
        <v>137</v>
      </c>
    </row>
    <row r="4740" spans="1:7" x14ac:dyDescent="0.25">
      <c r="A4740">
        <v>4738</v>
      </c>
      <c r="B4740" t="s">
        <v>172</v>
      </c>
      <c r="C4740" t="s">
        <v>174</v>
      </c>
      <c r="D4740" t="s">
        <v>11</v>
      </c>
      <c r="E4740" t="s">
        <v>9</v>
      </c>
      <c r="F4740">
        <v>327</v>
      </c>
      <c r="G4740">
        <v>327</v>
      </c>
    </row>
    <row r="4741" spans="1:7" x14ac:dyDescent="0.25">
      <c r="A4741">
        <v>4739</v>
      </c>
      <c r="B4741" t="s">
        <v>172</v>
      </c>
      <c r="C4741" t="s">
        <v>174</v>
      </c>
      <c r="D4741" t="s">
        <v>11</v>
      </c>
      <c r="E4741" t="s">
        <v>9</v>
      </c>
      <c r="F4741">
        <v>518</v>
      </c>
      <c r="G4741">
        <v>521</v>
      </c>
    </row>
    <row r="4742" spans="1:7" x14ac:dyDescent="0.25">
      <c r="A4742">
        <v>4740</v>
      </c>
      <c r="B4742" t="s">
        <v>172</v>
      </c>
      <c r="C4742" t="s">
        <v>174</v>
      </c>
      <c r="D4742" t="s">
        <v>11</v>
      </c>
      <c r="E4742" t="s">
        <v>10</v>
      </c>
      <c r="F4742">
        <v>61</v>
      </c>
      <c r="G4742">
        <v>61</v>
      </c>
    </row>
    <row r="4743" spans="1:7" x14ac:dyDescent="0.25">
      <c r="A4743">
        <v>4741</v>
      </c>
      <c r="B4743" t="s">
        <v>172</v>
      </c>
      <c r="C4743" t="s">
        <v>174</v>
      </c>
      <c r="D4743" t="s">
        <v>11</v>
      </c>
      <c r="E4743" t="s">
        <v>10</v>
      </c>
      <c r="F4743">
        <v>251</v>
      </c>
      <c r="G4743">
        <v>250</v>
      </c>
    </row>
    <row r="4744" spans="1:7" x14ac:dyDescent="0.25">
      <c r="A4744">
        <v>4742</v>
      </c>
      <c r="B4744" t="s">
        <v>172</v>
      </c>
      <c r="C4744" t="s">
        <v>174</v>
      </c>
      <c r="D4744" t="s">
        <v>11</v>
      </c>
      <c r="E4744" t="s">
        <v>10</v>
      </c>
      <c r="F4744">
        <v>442</v>
      </c>
      <c r="G4744">
        <v>442</v>
      </c>
    </row>
    <row r="4745" spans="1:7" x14ac:dyDescent="0.25">
      <c r="A4745">
        <v>4743</v>
      </c>
      <c r="B4745" t="s">
        <v>172</v>
      </c>
      <c r="C4745" t="s">
        <v>174</v>
      </c>
      <c r="D4745" t="s">
        <v>12</v>
      </c>
      <c r="E4745" t="s">
        <v>9</v>
      </c>
      <c r="F4745">
        <v>41</v>
      </c>
      <c r="G4745">
        <v>42</v>
      </c>
    </row>
    <row r="4746" spans="1:7" x14ac:dyDescent="0.25">
      <c r="A4746">
        <v>4744</v>
      </c>
      <c r="B4746" t="s">
        <v>172</v>
      </c>
      <c r="C4746" t="s">
        <v>174</v>
      </c>
      <c r="D4746" t="s">
        <v>12</v>
      </c>
      <c r="E4746" t="s">
        <v>9</v>
      </c>
      <c r="F4746">
        <v>232</v>
      </c>
      <c r="G4746">
        <v>232</v>
      </c>
    </row>
    <row r="4747" spans="1:7" x14ac:dyDescent="0.25">
      <c r="A4747">
        <v>4745</v>
      </c>
      <c r="B4747" t="s">
        <v>172</v>
      </c>
      <c r="C4747" t="s">
        <v>174</v>
      </c>
      <c r="D4747" t="s">
        <v>12</v>
      </c>
      <c r="E4747" t="s">
        <v>9</v>
      </c>
      <c r="F4747">
        <v>420</v>
      </c>
      <c r="G4747">
        <v>419</v>
      </c>
    </row>
    <row r="4748" spans="1:7" x14ac:dyDescent="0.25">
      <c r="A4748">
        <v>4746</v>
      </c>
      <c r="B4748" t="s">
        <v>172</v>
      </c>
      <c r="C4748" t="s">
        <v>174</v>
      </c>
      <c r="D4748" t="s">
        <v>12</v>
      </c>
      <c r="E4748" t="s">
        <v>10</v>
      </c>
      <c r="F4748">
        <v>155</v>
      </c>
      <c r="G4748">
        <v>154</v>
      </c>
    </row>
    <row r="4749" spans="1:7" x14ac:dyDescent="0.25">
      <c r="A4749">
        <v>4747</v>
      </c>
      <c r="B4749" t="s">
        <v>172</v>
      </c>
      <c r="C4749" t="s">
        <v>174</v>
      </c>
      <c r="D4749" t="s">
        <v>12</v>
      </c>
      <c r="E4749" t="s">
        <v>10</v>
      </c>
      <c r="F4749">
        <v>345</v>
      </c>
      <c r="G4749">
        <v>344</v>
      </c>
    </row>
    <row r="4750" spans="1:7" x14ac:dyDescent="0.25">
      <c r="A4750">
        <v>4748</v>
      </c>
      <c r="B4750" t="s">
        <v>172</v>
      </c>
      <c r="C4750" t="s">
        <v>174</v>
      </c>
      <c r="D4750" t="s">
        <v>12</v>
      </c>
      <c r="E4750" t="s">
        <v>10</v>
      </c>
      <c r="F4750">
        <v>539</v>
      </c>
      <c r="G4750">
        <v>537</v>
      </c>
    </row>
    <row r="4751" spans="1:7" x14ac:dyDescent="0.25">
      <c r="A4751">
        <v>4749</v>
      </c>
      <c r="B4751" t="s">
        <v>172</v>
      </c>
      <c r="C4751" t="s">
        <v>174</v>
      </c>
      <c r="D4751" t="s">
        <v>13</v>
      </c>
      <c r="E4751" t="s">
        <v>9</v>
      </c>
      <c r="F4751">
        <v>138</v>
      </c>
      <c r="G4751">
        <v>139</v>
      </c>
    </row>
    <row r="4752" spans="1:7" x14ac:dyDescent="0.25">
      <c r="A4752">
        <v>4750</v>
      </c>
      <c r="B4752" t="s">
        <v>172</v>
      </c>
      <c r="C4752" t="s">
        <v>174</v>
      </c>
      <c r="D4752" t="s">
        <v>13</v>
      </c>
      <c r="E4752" t="s">
        <v>9</v>
      </c>
      <c r="F4752">
        <v>327</v>
      </c>
      <c r="G4752">
        <v>328</v>
      </c>
    </row>
    <row r="4753" spans="1:7" x14ac:dyDescent="0.25">
      <c r="A4753">
        <v>4751</v>
      </c>
      <c r="B4753" t="s">
        <v>172</v>
      </c>
      <c r="C4753" t="s">
        <v>174</v>
      </c>
      <c r="D4753" t="s">
        <v>13</v>
      </c>
      <c r="E4753" t="s">
        <v>9</v>
      </c>
      <c r="F4753">
        <v>518</v>
      </c>
      <c r="G4753">
        <v>518</v>
      </c>
    </row>
    <row r="4754" spans="1:7" x14ac:dyDescent="0.25">
      <c r="A4754">
        <v>4752</v>
      </c>
      <c r="B4754" t="s">
        <v>172</v>
      </c>
      <c r="C4754" t="s">
        <v>174</v>
      </c>
      <c r="D4754" t="s">
        <v>13</v>
      </c>
      <c r="E4754" t="s">
        <v>10</v>
      </c>
      <c r="F4754">
        <v>61</v>
      </c>
      <c r="G4754">
        <v>61</v>
      </c>
    </row>
    <row r="4755" spans="1:7" x14ac:dyDescent="0.25">
      <c r="A4755">
        <v>4753</v>
      </c>
      <c r="B4755" t="s">
        <v>172</v>
      </c>
      <c r="C4755" t="s">
        <v>174</v>
      </c>
      <c r="D4755" t="s">
        <v>13</v>
      </c>
      <c r="E4755" t="s">
        <v>10</v>
      </c>
      <c r="F4755">
        <v>251</v>
      </c>
      <c r="G4755">
        <v>250</v>
      </c>
    </row>
    <row r="4756" spans="1:7" x14ac:dyDescent="0.25">
      <c r="A4756">
        <v>4754</v>
      </c>
      <c r="B4756" t="s">
        <v>172</v>
      </c>
      <c r="C4756" t="s">
        <v>174</v>
      </c>
      <c r="D4756" t="s">
        <v>13</v>
      </c>
      <c r="E4756" t="s">
        <v>10</v>
      </c>
      <c r="F4756">
        <v>442</v>
      </c>
      <c r="G4756">
        <v>442</v>
      </c>
    </row>
    <row r="4757" spans="1:7" x14ac:dyDescent="0.25">
      <c r="A4757">
        <v>4755</v>
      </c>
      <c r="B4757" t="s">
        <v>172</v>
      </c>
      <c r="C4757" t="s">
        <v>175</v>
      </c>
      <c r="D4757" t="s">
        <v>8</v>
      </c>
      <c r="E4757" t="s">
        <v>9</v>
      </c>
      <c r="F4757">
        <v>172</v>
      </c>
      <c r="G4757">
        <v>175</v>
      </c>
    </row>
    <row r="4758" spans="1:7" x14ac:dyDescent="0.25">
      <c r="A4758">
        <v>4756</v>
      </c>
      <c r="B4758" t="s">
        <v>172</v>
      </c>
      <c r="C4758" t="s">
        <v>175</v>
      </c>
      <c r="D4758" t="s">
        <v>8</v>
      </c>
      <c r="E4758" t="s">
        <v>9</v>
      </c>
      <c r="F4758">
        <v>374</v>
      </c>
      <c r="G4758">
        <v>374</v>
      </c>
    </row>
    <row r="4759" spans="1:7" x14ac:dyDescent="0.25">
      <c r="A4759">
        <v>4757</v>
      </c>
      <c r="B4759" t="s">
        <v>172</v>
      </c>
      <c r="C4759" t="s">
        <v>175</v>
      </c>
      <c r="D4759" t="s">
        <v>8</v>
      </c>
      <c r="E4759" t="s">
        <v>9</v>
      </c>
      <c r="F4759">
        <v>575</v>
      </c>
      <c r="G4759">
        <v>577</v>
      </c>
    </row>
    <row r="4760" spans="1:7" x14ac:dyDescent="0.25">
      <c r="A4760">
        <v>4758</v>
      </c>
      <c r="B4760" t="s">
        <v>172</v>
      </c>
      <c r="C4760" t="s">
        <v>175</v>
      </c>
      <c r="D4760" t="s">
        <v>8</v>
      </c>
      <c r="E4760" t="s">
        <v>10</v>
      </c>
      <c r="F4760">
        <v>93</v>
      </c>
      <c r="G4760">
        <v>87</v>
      </c>
    </row>
    <row r="4761" spans="1:7" x14ac:dyDescent="0.25">
      <c r="A4761">
        <v>4759</v>
      </c>
      <c r="B4761" t="s">
        <v>172</v>
      </c>
      <c r="C4761" t="s">
        <v>175</v>
      </c>
      <c r="D4761" t="s">
        <v>8</v>
      </c>
      <c r="E4761" t="s">
        <v>10</v>
      </c>
      <c r="F4761">
        <v>299</v>
      </c>
      <c r="G4761">
        <v>295</v>
      </c>
    </row>
    <row r="4762" spans="1:7" x14ac:dyDescent="0.25">
      <c r="A4762">
        <v>4760</v>
      </c>
      <c r="B4762" t="s">
        <v>172</v>
      </c>
      <c r="C4762" t="s">
        <v>175</v>
      </c>
      <c r="D4762" t="s">
        <v>8</v>
      </c>
      <c r="E4762" t="s">
        <v>10</v>
      </c>
      <c r="F4762">
        <v>499</v>
      </c>
      <c r="G4762">
        <v>496</v>
      </c>
    </row>
    <row r="4763" spans="1:7" x14ac:dyDescent="0.25">
      <c r="A4763">
        <v>4761</v>
      </c>
      <c r="B4763" t="s">
        <v>172</v>
      </c>
      <c r="C4763" t="s">
        <v>175</v>
      </c>
      <c r="D4763" t="s">
        <v>8</v>
      </c>
      <c r="E4763" t="s">
        <v>10</v>
      </c>
      <c r="F4763">
        <v>708</v>
      </c>
      <c r="G4763">
        <v>706</v>
      </c>
    </row>
    <row r="4764" spans="1:7" x14ac:dyDescent="0.25">
      <c r="A4764">
        <v>4762</v>
      </c>
      <c r="B4764" t="s">
        <v>172</v>
      </c>
      <c r="C4764" t="s">
        <v>175</v>
      </c>
      <c r="D4764" t="s">
        <v>11</v>
      </c>
      <c r="E4764" t="s">
        <v>9</v>
      </c>
      <c r="F4764">
        <v>69</v>
      </c>
      <c r="G4764">
        <v>68</v>
      </c>
    </row>
    <row r="4765" spans="1:7" x14ac:dyDescent="0.25">
      <c r="A4765">
        <v>4763</v>
      </c>
      <c r="B4765" t="s">
        <v>172</v>
      </c>
      <c r="C4765" t="s">
        <v>175</v>
      </c>
      <c r="D4765" t="s">
        <v>11</v>
      </c>
      <c r="E4765" t="s">
        <v>9</v>
      </c>
      <c r="F4765">
        <v>274</v>
      </c>
      <c r="G4765">
        <v>274</v>
      </c>
    </row>
    <row r="4766" spans="1:7" x14ac:dyDescent="0.25">
      <c r="A4766">
        <v>4764</v>
      </c>
      <c r="B4766" t="s">
        <v>172</v>
      </c>
      <c r="C4766" t="s">
        <v>175</v>
      </c>
      <c r="D4766" t="s">
        <v>11</v>
      </c>
      <c r="E4766" t="s">
        <v>9</v>
      </c>
      <c r="F4766">
        <v>475</v>
      </c>
      <c r="G4766">
        <v>475</v>
      </c>
    </row>
    <row r="4767" spans="1:7" x14ac:dyDescent="0.25">
      <c r="A4767">
        <v>4765</v>
      </c>
      <c r="B4767" t="s">
        <v>172</v>
      </c>
      <c r="C4767" t="s">
        <v>175</v>
      </c>
      <c r="D4767" t="s">
        <v>11</v>
      </c>
      <c r="E4767" t="s">
        <v>9</v>
      </c>
      <c r="F4767">
        <v>681</v>
      </c>
      <c r="G4767">
        <v>682</v>
      </c>
    </row>
    <row r="4768" spans="1:7" x14ac:dyDescent="0.25">
      <c r="A4768">
        <v>4766</v>
      </c>
      <c r="B4768" t="s">
        <v>172</v>
      </c>
      <c r="C4768" t="s">
        <v>175</v>
      </c>
      <c r="D4768" t="s">
        <v>11</v>
      </c>
      <c r="E4768" t="s">
        <v>10</v>
      </c>
      <c r="F4768">
        <v>200</v>
      </c>
      <c r="G4768">
        <v>202</v>
      </c>
    </row>
    <row r="4769" spans="1:7" x14ac:dyDescent="0.25">
      <c r="A4769">
        <v>4767</v>
      </c>
      <c r="B4769" t="s">
        <v>172</v>
      </c>
      <c r="C4769" t="s">
        <v>175</v>
      </c>
      <c r="D4769" t="s">
        <v>11</v>
      </c>
      <c r="E4769" t="s">
        <v>10</v>
      </c>
      <c r="F4769">
        <v>398</v>
      </c>
      <c r="G4769">
        <v>398</v>
      </c>
    </row>
    <row r="4770" spans="1:7" x14ac:dyDescent="0.25">
      <c r="A4770">
        <v>4768</v>
      </c>
      <c r="B4770" t="s">
        <v>172</v>
      </c>
      <c r="C4770" t="s">
        <v>175</v>
      </c>
      <c r="D4770" t="s">
        <v>11</v>
      </c>
      <c r="E4770" t="s">
        <v>10</v>
      </c>
      <c r="F4770">
        <v>602</v>
      </c>
      <c r="G4770">
        <v>604</v>
      </c>
    </row>
    <row r="4771" spans="1:7" x14ac:dyDescent="0.25">
      <c r="A4771">
        <v>4769</v>
      </c>
      <c r="B4771" t="s">
        <v>172</v>
      </c>
      <c r="C4771" t="s">
        <v>175</v>
      </c>
      <c r="D4771" t="s">
        <v>12</v>
      </c>
      <c r="E4771" t="s">
        <v>9</v>
      </c>
      <c r="F4771">
        <v>172</v>
      </c>
      <c r="G4771">
        <v>172</v>
      </c>
    </row>
    <row r="4772" spans="1:7" x14ac:dyDescent="0.25">
      <c r="A4772">
        <v>4770</v>
      </c>
      <c r="B4772" t="s">
        <v>172</v>
      </c>
      <c r="C4772" t="s">
        <v>175</v>
      </c>
      <c r="D4772" t="s">
        <v>12</v>
      </c>
      <c r="E4772" t="s">
        <v>9</v>
      </c>
      <c r="F4772">
        <v>374</v>
      </c>
      <c r="G4772">
        <v>372</v>
      </c>
    </row>
    <row r="4773" spans="1:7" x14ac:dyDescent="0.25">
      <c r="A4773">
        <v>4771</v>
      </c>
      <c r="B4773" t="s">
        <v>172</v>
      </c>
      <c r="C4773" t="s">
        <v>175</v>
      </c>
      <c r="D4773" t="s">
        <v>12</v>
      </c>
      <c r="E4773" t="s">
        <v>9</v>
      </c>
      <c r="F4773">
        <v>575</v>
      </c>
      <c r="G4773">
        <v>575</v>
      </c>
    </row>
    <row r="4774" spans="1:7" x14ac:dyDescent="0.25">
      <c r="A4774">
        <v>4772</v>
      </c>
      <c r="B4774" t="s">
        <v>172</v>
      </c>
      <c r="C4774" t="s">
        <v>175</v>
      </c>
      <c r="D4774" t="s">
        <v>12</v>
      </c>
      <c r="E4774" t="s">
        <v>10</v>
      </c>
      <c r="F4774">
        <v>93</v>
      </c>
      <c r="G4774">
        <v>93</v>
      </c>
    </row>
    <row r="4775" spans="1:7" x14ac:dyDescent="0.25">
      <c r="A4775">
        <v>4773</v>
      </c>
      <c r="B4775" t="s">
        <v>172</v>
      </c>
      <c r="C4775" t="s">
        <v>175</v>
      </c>
      <c r="D4775" t="s">
        <v>12</v>
      </c>
      <c r="E4775" t="s">
        <v>10</v>
      </c>
      <c r="F4775">
        <v>299</v>
      </c>
      <c r="G4775">
        <v>297</v>
      </c>
    </row>
    <row r="4776" spans="1:7" x14ac:dyDescent="0.25">
      <c r="A4776">
        <v>4774</v>
      </c>
      <c r="B4776" t="s">
        <v>172</v>
      </c>
      <c r="C4776" t="s">
        <v>175</v>
      </c>
      <c r="D4776" t="s">
        <v>12</v>
      </c>
      <c r="E4776" t="s">
        <v>10</v>
      </c>
      <c r="F4776">
        <v>499</v>
      </c>
      <c r="G4776">
        <v>498</v>
      </c>
    </row>
    <row r="4777" spans="1:7" x14ac:dyDescent="0.25">
      <c r="A4777">
        <v>4775</v>
      </c>
      <c r="B4777" t="s">
        <v>172</v>
      </c>
      <c r="C4777" t="s">
        <v>175</v>
      </c>
      <c r="D4777" t="s">
        <v>12</v>
      </c>
      <c r="E4777" t="s">
        <v>10</v>
      </c>
      <c r="F4777">
        <v>708</v>
      </c>
      <c r="G4777">
        <v>708</v>
      </c>
    </row>
    <row r="4778" spans="1:7" x14ac:dyDescent="0.25">
      <c r="A4778">
        <v>4776</v>
      </c>
      <c r="B4778" t="s">
        <v>172</v>
      </c>
      <c r="C4778" t="s">
        <v>175</v>
      </c>
      <c r="D4778" t="s">
        <v>13</v>
      </c>
      <c r="E4778" t="s">
        <v>9</v>
      </c>
      <c r="F4778">
        <v>69</v>
      </c>
      <c r="G4778">
        <v>67</v>
      </c>
    </row>
    <row r="4779" spans="1:7" x14ac:dyDescent="0.25">
      <c r="A4779">
        <v>4777</v>
      </c>
      <c r="B4779" t="s">
        <v>172</v>
      </c>
      <c r="C4779" t="s">
        <v>175</v>
      </c>
      <c r="D4779" t="s">
        <v>13</v>
      </c>
      <c r="E4779" t="s">
        <v>9</v>
      </c>
      <c r="F4779">
        <v>274</v>
      </c>
      <c r="G4779">
        <v>273</v>
      </c>
    </row>
    <row r="4780" spans="1:7" x14ac:dyDescent="0.25">
      <c r="A4780">
        <v>4778</v>
      </c>
      <c r="B4780" t="s">
        <v>172</v>
      </c>
      <c r="C4780" t="s">
        <v>175</v>
      </c>
      <c r="D4780" t="s">
        <v>13</v>
      </c>
      <c r="E4780" t="s">
        <v>9</v>
      </c>
      <c r="F4780">
        <v>475</v>
      </c>
      <c r="G4780">
        <v>474</v>
      </c>
    </row>
    <row r="4781" spans="1:7" x14ac:dyDescent="0.25">
      <c r="A4781">
        <v>4779</v>
      </c>
      <c r="B4781" t="s">
        <v>172</v>
      </c>
      <c r="C4781" t="s">
        <v>175</v>
      </c>
      <c r="D4781" t="s">
        <v>13</v>
      </c>
      <c r="E4781" t="s">
        <v>9</v>
      </c>
      <c r="F4781">
        <v>681</v>
      </c>
      <c r="G4781">
        <v>680</v>
      </c>
    </row>
    <row r="4782" spans="1:7" x14ac:dyDescent="0.25">
      <c r="A4782">
        <v>4780</v>
      </c>
      <c r="B4782" t="s">
        <v>172</v>
      </c>
      <c r="C4782" t="s">
        <v>175</v>
      </c>
      <c r="D4782" t="s">
        <v>13</v>
      </c>
      <c r="E4782" t="s">
        <v>10</v>
      </c>
      <c r="F4782">
        <v>200</v>
      </c>
      <c r="G4782">
        <v>199</v>
      </c>
    </row>
    <row r="4783" spans="1:7" x14ac:dyDescent="0.25">
      <c r="A4783">
        <v>4781</v>
      </c>
      <c r="B4783" t="s">
        <v>172</v>
      </c>
      <c r="C4783" t="s">
        <v>175</v>
      </c>
      <c r="D4783" t="s">
        <v>13</v>
      </c>
      <c r="E4783" t="s">
        <v>10</v>
      </c>
      <c r="F4783">
        <v>398</v>
      </c>
      <c r="G4783">
        <v>396</v>
      </c>
    </row>
    <row r="4784" spans="1:7" x14ac:dyDescent="0.25">
      <c r="A4784">
        <v>4782</v>
      </c>
      <c r="B4784" t="s">
        <v>172</v>
      </c>
      <c r="C4784" t="s">
        <v>175</v>
      </c>
      <c r="D4784" t="s">
        <v>13</v>
      </c>
      <c r="E4784" t="s">
        <v>10</v>
      </c>
      <c r="F4784">
        <v>602</v>
      </c>
      <c r="G4784">
        <v>601</v>
      </c>
    </row>
    <row r="4785" spans="1:7" x14ac:dyDescent="0.25">
      <c r="A4785">
        <v>4783</v>
      </c>
      <c r="B4785" t="s">
        <v>176</v>
      </c>
      <c r="C4785" t="s">
        <v>177</v>
      </c>
      <c r="D4785" t="s">
        <v>8</v>
      </c>
      <c r="E4785" t="s">
        <v>9</v>
      </c>
      <c r="F4785">
        <v>132</v>
      </c>
      <c r="G4785">
        <v>129</v>
      </c>
    </row>
    <row r="4786" spans="1:7" x14ac:dyDescent="0.25">
      <c r="A4786">
        <v>4784</v>
      </c>
      <c r="B4786" t="s">
        <v>176</v>
      </c>
      <c r="C4786" t="s">
        <v>177</v>
      </c>
      <c r="D4786" t="s">
        <v>8</v>
      </c>
      <c r="E4786" t="s">
        <v>9</v>
      </c>
      <c r="F4786">
        <v>330</v>
      </c>
      <c r="G4786">
        <v>330</v>
      </c>
    </row>
    <row r="4787" spans="1:7" x14ac:dyDescent="0.25">
      <c r="A4787">
        <v>4785</v>
      </c>
      <c r="B4787" t="s">
        <v>176</v>
      </c>
      <c r="C4787" t="s">
        <v>177</v>
      </c>
      <c r="D4787" t="s">
        <v>8</v>
      </c>
      <c r="E4787" t="s">
        <v>9</v>
      </c>
      <c r="F4787">
        <v>524</v>
      </c>
      <c r="G4787">
        <v>525</v>
      </c>
    </row>
    <row r="4788" spans="1:7" x14ac:dyDescent="0.25">
      <c r="A4788">
        <v>4786</v>
      </c>
      <c r="B4788" t="s">
        <v>176</v>
      </c>
      <c r="C4788" t="s">
        <v>177</v>
      </c>
      <c r="D4788" t="s">
        <v>8</v>
      </c>
      <c r="E4788" t="s">
        <v>9</v>
      </c>
      <c r="G4788">
        <v>717</v>
      </c>
    </row>
    <row r="4789" spans="1:7" x14ac:dyDescent="0.25">
      <c r="A4789">
        <v>4787</v>
      </c>
      <c r="B4789" t="s">
        <v>176</v>
      </c>
      <c r="C4789" t="s">
        <v>177</v>
      </c>
      <c r="D4789" t="s">
        <v>8</v>
      </c>
      <c r="E4789" t="s">
        <v>10</v>
      </c>
      <c r="F4789">
        <v>49</v>
      </c>
      <c r="G4789">
        <v>45</v>
      </c>
    </row>
    <row r="4790" spans="1:7" x14ac:dyDescent="0.25">
      <c r="A4790">
        <v>4788</v>
      </c>
      <c r="B4790" t="s">
        <v>176</v>
      </c>
      <c r="C4790" t="s">
        <v>177</v>
      </c>
      <c r="D4790" t="s">
        <v>8</v>
      </c>
      <c r="E4790" t="s">
        <v>10</v>
      </c>
      <c r="F4790">
        <v>251</v>
      </c>
      <c r="G4790">
        <v>252</v>
      </c>
    </row>
    <row r="4791" spans="1:7" x14ac:dyDescent="0.25">
      <c r="A4791">
        <v>4789</v>
      </c>
      <c r="B4791" t="s">
        <v>176</v>
      </c>
      <c r="C4791" t="s">
        <v>177</v>
      </c>
      <c r="D4791" t="s">
        <v>8</v>
      </c>
      <c r="E4791" t="s">
        <v>10</v>
      </c>
      <c r="F4791">
        <v>447</v>
      </c>
      <c r="G4791">
        <v>445</v>
      </c>
    </row>
    <row r="4792" spans="1:7" x14ac:dyDescent="0.25">
      <c r="A4792">
        <v>4790</v>
      </c>
      <c r="B4792" t="s">
        <v>176</v>
      </c>
      <c r="C4792" t="s">
        <v>177</v>
      </c>
      <c r="D4792" t="s">
        <v>8</v>
      </c>
      <c r="E4792" t="s">
        <v>10</v>
      </c>
      <c r="F4792">
        <v>644</v>
      </c>
      <c r="G4792">
        <v>644</v>
      </c>
    </row>
    <row r="4793" spans="1:7" x14ac:dyDescent="0.25">
      <c r="A4793">
        <v>4791</v>
      </c>
      <c r="B4793" t="s">
        <v>176</v>
      </c>
      <c r="C4793" t="s">
        <v>177</v>
      </c>
      <c r="D4793" t="s">
        <v>11</v>
      </c>
      <c r="E4793" t="s">
        <v>9</v>
      </c>
      <c r="F4793">
        <v>233</v>
      </c>
      <c r="G4793">
        <v>230</v>
      </c>
    </row>
    <row r="4794" spans="1:7" x14ac:dyDescent="0.25">
      <c r="A4794">
        <v>4792</v>
      </c>
      <c r="B4794" t="s">
        <v>176</v>
      </c>
      <c r="C4794" t="s">
        <v>177</v>
      </c>
      <c r="D4794" t="s">
        <v>11</v>
      </c>
      <c r="E4794" t="s">
        <v>9</v>
      </c>
      <c r="F4794">
        <v>428</v>
      </c>
      <c r="G4794">
        <v>427</v>
      </c>
    </row>
    <row r="4795" spans="1:7" x14ac:dyDescent="0.25">
      <c r="A4795">
        <v>4793</v>
      </c>
      <c r="B4795" t="s">
        <v>176</v>
      </c>
      <c r="C4795" t="s">
        <v>177</v>
      </c>
      <c r="D4795" t="s">
        <v>11</v>
      </c>
      <c r="E4795" t="s">
        <v>9</v>
      </c>
      <c r="F4795">
        <v>624</v>
      </c>
      <c r="G4795">
        <v>621</v>
      </c>
    </row>
    <row r="4796" spans="1:7" x14ac:dyDescent="0.25">
      <c r="A4796">
        <v>4794</v>
      </c>
      <c r="B4796" t="s">
        <v>176</v>
      </c>
      <c r="C4796" t="s">
        <v>177</v>
      </c>
      <c r="D4796" t="s">
        <v>11</v>
      </c>
      <c r="E4796" t="s">
        <v>9</v>
      </c>
      <c r="G4796">
        <v>17</v>
      </c>
    </row>
    <row r="4797" spans="1:7" x14ac:dyDescent="0.25">
      <c r="A4797">
        <v>4795</v>
      </c>
      <c r="B4797" t="s">
        <v>176</v>
      </c>
      <c r="C4797" t="s">
        <v>177</v>
      </c>
      <c r="D4797" t="s">
        <v>11</v>
      </c>
      <c r="E4797" t="s">
        <v>10</v>
      </c>
      <c r="F4797">
        <v>154</v>
      </c>
      <c r="G4797">
        <v>155</v>
      </c>
    </row>
    <row r="4798" spans="1:7" x14ac:dyDescent="0.25">
      <c r="A4798">
        <v>4796</v>
      </c>
      <c r="B4798" t="s">
        <v>176</v>
      </c>
      <c r="C4798" t="s">
        <v>177</v>
      </c>
      <c r="D4798" t="s">
        <v>11</v>
      </c>
      <c r="E4798" t="s">
        <v>10</v>
      </c>
      <c r="F4798">
        <v>347</v>
      </c>
      <c r="G4798">
        <v>348</v>
      </c>
    </row>
    <row r="4799" spans="1:7" x14ac:dyDescent="0.25">
      <c r="A4799">
        <v>4797</v>
      </c>
      <c r="B4799" t="s">
        <v>176</v>
      </c>
      <c r="C4799" t="s">
        <v>177</v>
      </c>
      <c r="D4799" t="s">
        <v>11</v>
      </c>
      <c r="E4799" t="s">
        <v>10</v>
      </c>
      <c r="F4799">
        <v>545</v>
      </c>
      <c r="G4799">
        <v>545</v>
      </c>
    </row>
    <row r="4800" spans="1:7" x14ac:dyDescent="0.25">
      <c r="A4800">
        <v>4798</v>
      </c>
      <c r="B4800" t="s">
        <v>176</v>
      </c>
      <c r="C4800" t="s">
        <v>177</v>
      </c>
      <c r="D4800" t="s">
        <v>12</v>
      </c>
      <c r="E4800" t="s">
        <v>9</v>
      </c>
      <c r="F4800">
        <v>132</v>
      </c>
      <c r="G4800">
        <v>132</v>
      </c>
    </row>
    <row r="4801" spans="1:7" x14ac:dyDescent="0.25">
      <c r="A4801">
        <v>4799</v>
      </c>
      <c r="B4801" t="s">
        <v>176</v>
      </c>
      <c r="C4801" t="s">
        <v>177</v>
      </c>
      <c r="D4801" t="s">
        <v>12</v>
      </c>
      <c r="E4801" t="s">
        <v>9</v>
      </c>
      <c r="F4801">
        <v>330</v>
      </c>
      <c r="G4801">
        <v>329</v>
      </c>
    </row>
    <row r="4802" spans="1:7" x14ac:dyDescent="0.25">
      <c r="A4802">
        <v>4800</v>
      </c>
      <c r="B4802" t="s">
        <v>176</v>
      </c>
      <c r="C4802" t="s">
        <v>177</v>
      </c>
      <c r="D4802" t="s">
        <v>12</v>
      </c>
      <c r="E4802" t="s">
        <v>9</v>
      </c>
      <c r="F4802">
        <v>524</v>
      </c>
      <c r="G4802">
        <v>523</v>
      </c>
    </row>
    <row r="4803" spans="1:7" x14ac:dyDescent="0.25">
      <c r="A4803">
        <v>4801</v>
      </c>
      <c r="B4803" t="s">
        <v>176</v>
      </c>
      <c r="C4803" t="s">
        <v>177</v>
      </c>
      <c r="D4803" t="s">
        <v>12</v>
      </c>
      <c r="E4803" t="s">
        <v>10</v>
      </c>
      <c r="F4803">
        <v>49</v>
      </c>
      <c r="G4803">
        <v>51</v>
      </c>
    </row>
    <row r="4804" spans="1:7" x14ac:dyDescent="0.25">
      <c r="A4804">
        <v>4802</v>
      </c>
      <c r="B4804" t="s">
        <v>176</v>
      </c>
      <c r="C4804" t="s">
        <v>177</v>
      </c>
      <c r="D4804" t="s">
        <v>12</v>
      </c>
      <c r="E4804" t="s">
        <v>10</v>
      </c>
      <c r="F4804">
        <v>251</v>
      </c>
      <c r="G4804">
        <v>253</v>
      </c>
    </row>
    <row r="4805" spans="1:7" x14ac:dyDescent="0.25">
      <c r="A4805">
        <v>4803</v>
      </c>
      <c r="B4805" t="s">
        <v>176</v>
      </c>
      <c r="C4805" t="s">
        <v>177</v>
      </c>
      <c r="D4805" t="s">
        <v>12</v>
      </c>
      <c r="E4805" t="s">
        <v>10</v>
      </c>
      <c r="F4805">
        <v>447</v>
      </c>
      <c r="G4805">
        <v>444</v>
      </c>
    </row>
    <row r="4806" spans="1:7" x14ac:dyDescent="0.25">
      <c r="A4806">
        <v>4804</v>
      </c>
      <c r="B4806" t="s">
        <v>176</v>
      </c>
      <c r="C4806" t="s">
        <v>177</v>
      </c>
      <c r="D4806" t="s">
        <v>12</v>
      </c>
      <c r="E4806" t="s">
        <v>10</v>
      </c>
      <c r="F4806">
        <v>644</v>
      </c>
      <c r="G4806">
        <v>643</v>
      </c>
    </row>
    <row r="4807" spans="1:7" x14ac:dyDescent="0.25">
      <c r="A4807">
        <v>4805</v>
      </c>
      <c r="B4807" t="s">
        <v>176</v>
      </c>
      <c r="C4807" t="s">
        <v>177</v>
      </c>
      <c r="D4807" t="s">
        <v>13</v>
      </c>
      <c r="E4807" t="s">
        <v>9</v>
      </c>
      <c r="F4807">
        <v>233</v>
      </c>
      <c r="G4807">
        <v>231</v>
      </c>
    </row>
    <row r="4808" spans="1:7" x14ac:dyDescent="0.25">
      <c r="A4808">
        <v>4806</v>
      </c>
      <c r="B4808" t="s">
        <v>176</v>
      </c>
      <c r="C4808" t="s">
        <v>177</v>
      </c>
      <c r="D4808" t="s">
        <v>13</v>
      </c>
      <c r="E4808" t="s">
        <v>9</v>
      </c>
      <c r="F4808">
        <v>428</v>
      </c>
      <c r="G4808">
        <v>428</v>
      </c>
    </row>
    <row r="4809" spans="1:7" x14ac:dyDescent="0.25">
      <c r="A4809">
        <v>4807</v>
      </c>
      <c r="B4809" t="s">
        <v>176</v>
      </c>
      <c r="C4809" t="s">
        <v>177</v>
      </c>
      <c r="D4809" t="s">
        <v>13</v>
      </c>
      <c r="E4809" t="s">
        <v>9</v>
      </c>
      <c r="F4809">
        <v>624</v>
      </c>
      <c r="G4809">
        <v>623</v>
      </c>
    </row>
    <row r="4810" spans="1:7" x14ac:dyDescent="0.25">
      <c r="A4810">
        <v>4808</v>
      </c>
      <c r="B4810" t="s">
        <v>176</v>
      </c>
      <c r="C4810" t="s">
        <v>177</v>
      </c>
      <c r="D4810" t="s">
        <v>13</v>
      </c>
      <c r="E4810" t="s">
        <v>10</v>
      </c>
      <c r="F4810">
        <v>154</v>
      </c>
      <c r="G4810">
        <v>154</v>
      </c>
    </row>
    <row r="4811" spans="1:7" x14ac:dyDescent="0.25">
      <c r="A4811">
        <v>4809</v>
      </c>
      <c r="B4811" t="s">
        <v>176</v>
      </c>
      <c r="C4811" t="s">
        <v>177</v>
      </c>
      <c r="D4811" t="s">
        <v>13</v>
      </c>
      <c r="E4811" t="s">
        <v>10</v>
      </c>
      <c r="F4811">
        <v>347</v>
      </c>
      <c r="G4811">
        <v>348</v>
      </c>
    </row>
    <row r="4812" spans="1:7" x14ac:dyDescent="0.25">
      <c r="A4812">
        <v>4810</v>
      </c>
      <c r="B4812" t="s">
        <v>176</v>
      </c>
      <c r="C4812" t="s">
        <v>177</v>
      </c>
      <c r="D4812" t="s">
        <v>13</v>
      </c>
      <c r="E4812" t="s">
        <v>10</v>
      </c>
      <c r="F4812">
        <v>545</v>
      </c>
      <c r="G4812">
        <v>546</v>
      </c>
    </row>
    <row r="4813" spans="1:7" x14ac:dyDescent="0.25">
      <c r="A4813">
        <v>4811</v>
      </c>
      <c r="B4813" t="s">
        <v>176</v>
      </c>
      <c r="C4813" t="s">
        <v>178</v>
      </c>
      <c r="D4813" t="s">
        <v>8</v>
      </c>
      <c r="E4813" t="s">
        <v>9</v>
      </c>
      <c r="F4813">
        <v>190</v>
      </c>
      <c r="G4813">
        <v>191</v>
      </c>
    </row>
    <row r="4814" spans="1:7" x14ac:dyDescent="0.25">
      <c r="A4814">
        <v>4812</v>
      </c>
      <c r="B4814" t="s">
        <v>176</v>
      </c>
      <c r="C4814" t="s">
        <v>178</v>
      </c>
      <c r="D4814" t="s">
        <v>8</v>
      </c>
      <c r="E4814" t="s">
        <v>9</v>
      </c>
      <c r="F4814">
        <v>429</v>
      </c>
      <c r="G4814">
        <v>432</v>
      </c>
    </row>
    <row r="4815" spans="1:7" x14ac:dyDescent="0.25">
      <c r="A4815">
        <v>4813</v>
      </c>
      <c r="B4815" t="s">
        <v>176</v>
      </c>
      <c r="C4815" t="s">
        <v>178</v>
      </c>
      <c r="D4815" t="s">
        <v>8</v>
      </c>
      <c r="E4815" t="s">
        <v>9</v>
      </c>
      <c r="F4815">
        <v>660</v>
      </c>
      <c r="G4815">
        <v>662</v>
      </c>
    </row>
    <row r="4816" spans="1:7" x14ac:dyDescent="0.25">
      <c r="A4816">
        <v>4814</v>
      </c>
      <c r="B4816" t="s">
        <v>176</v>
      </c>
      <c r="C4816" t="s">
        <v>178</v>
      </c>
      <c r="D4816" t="s">
        <v>8</v>
      </c>
      <c r="E4816" t="s">
        <v>9</v>
      </c>
      <c r="F4816">
        <v>896</v>
      </c>
      <c r="G4816">
        <v>895</v>
      </c>
    </row>
    <row r="4817" spans="1:7" x14ac:dyDescent="0.25">
      <c r="A4817">
        <v>4815</v>
      </c>
      <c r="B4817" t="s">
        <v>176</v>
      </c>
      <c r="C4817" t="s">
        <v>178</v>
      </c>
      <c r="D4817" t="s">
        <v>8</v>
      </c>
      <c r="E4817" t="s">
        <v>10</v>
      </c>
      <c r="F4817">
        <v>100</v>
      </c>
      <c r="G4817">
        <v>95</v>
      </c>
    </row>
    <row r="4818" spans="1:7" x14ac:dyDescent="0.25">
      <c r="A4818">
        <v>4816</v>
      </c>
      <c r="B4818" t="s">
        <v>176</v>
      </c>
      <c r="C4818" t="s">
        <v>178</v>
      </c>
      <c r="D4818" t="s">
        <v>8</v>
      </c>
      <c r="E4818" t="s">
        <v>10</v>
      </c>
      <c r="F4818">
        <v>340</v>
      </c>
      <c r="G4818">
        <v>339</v>
      </c>
    </row>
    <row r="4819" spans="1:7" x14ac:dyDescent="0.25">
      <c r="A4819">
        <v>4817</v>
      </c>
      <c r="B4819" t="s">
        <v>176</v>
      </c>
      <c r="C4819" t="s">
        <v>178</v>
      </c>
      <c r="D4819" t="s">
        <v>8</v>
      </c>
      <c r="E4819" t="s">
        <v>10</v>
      </c>
      <c r="F4819">
        <v>572</v>
      </c>
      <c r="G4819">
        <v>573</v>
      </c>
    </row>
    <row r="4820" spans="1:7" x14ac:dyDescent="0.25">
      <c r="A4820">
        <v>4818</v>
      </c>
      <c r="B4820" t="s">
        <v>176</v>
      </c>
      <c r="C4820" t="s">
        <v>178</v>
      </c>
      <c r="D4820" t="s">
        <v>8</v>
      </c>
      <c r="E4820" t="s">
        <v>10</v>
      </c>
      <c r="F4820">
        <v>806</v>
      </c>
      <c r="G4820">
        <v>804</v>
      </c>
    </row>
    <row r="4821" spans="1:7" x14ac:dyDescent="0.25">
      <c r="A4821">
        <v>4819</v>
      </c>
      <c r="B4821" t="s">
        <v>176</v>
      </c>
      <c r="C4821" t="s">
        <v>178</v>
      </c>
      <c r="D4821" t="s">
        <v>11</v>
      </c>
      <c r="E4821" t="s">
        <v>9</v>
      </c>
      <c r="F4821">
        <v>62</v>
      </c>
      <c r="G4821">
        <v>59</v>
      </c>
    </row>
    <row r="4822" spans="1:7" x14ac:dyDescent="0.25">
      <c r="A4822">
        <v>4820</v>
      </c>
      <c r="B4822" t="s">
        <v>176</v>
      </c>
      <c r="C4822" t="s">
        <v>178</v>
      </c>
      <c r="D4822" t="s">
        <v>11</v>
      </c>
      <c r="E4822" t="s">
        <v>9</v>
      </c>
      <c r="F4822">
        <v>314</v>
      </c>
      <c r="G4822">
        <v>312</v>
      </c>
    </row>
    <row r="4823" spans="1:7" x14ac:dyDescent="0.25">
      <c r="A4823">
        <v>4821</v>
      </c>
      <c r="B4823" t="s">
        <v>176</v>
      </c>
      <c r="C4823" t="s">
        <v>178</v>
      </c>
      <c r="D4823" t="s">
        <v>11</v>
      </c>
      <c r="E4823" t="s">
        <v>9</v>
      </c>
      <c r="F4823">
        <v>548</v>
      </c>
      <c r="G4823">
        <v>547</v>
      </c>
    </row>
    <row r="4824" spans="1:7" x14ac:dyDescent="0.25">
      <c r="A4824">
        <v>4822</v>
      </c>
      <c r="B4824" t="s">
        <v>176</v>
      </c>
      <c r="C4824" t="s">
        <v>178</v>
      </c>
      <c r="D4824" t="s">
        <v>11</v>
      </c>
      <c r="E4824" t="s">
        <v>9</v>
      </c>
      <c r="F4824">
        <v>774</v>
      </c>
      <c r="G4824">
        <v>772</v>
      </c>
    </row>
    <row r="4825" spans="1:7" x14ac:dyDescent="0.25">
      <c r="A4825">
        <v>4823</v>
      </c>
      <c r="B4825" t="s">
        <v>176</v>
      </c>
      <c r="C4825" t="s">
        <v>178</v>
      </c>
      <c r="D4825" t="s">
        <v>11</v>
      </c>
      <c r="E4825" t="s">
        <v>10</v>
      </c>
      <c r="F4825">
        <v>223</v>
      </c>
      <c r="G4825">
        <v>223</v>
      </c>
    </row>
    <row r="4826" spans="1:7" x14ac:dyDescent="0.25">
      <c r="A4826">
        <v>4824</v>
      </c>
      <c r="B4826" t="s">
        <v>176</v>
      </c>
      <c r="C4826" t="s">
        <v>178</v>
      </c>
      <c r="D4826" t="s">
        <v>11</v>
      </c>
      <c r="E4826" t="s">
        <v>10</v>
      </c>
      <c r="F4826">
        <v>455</v>
      </c>
      <c r="G4826">
        <v>456</v>
      </c>
    </row>
    <row r="4827" spans="1:7" x14ac:dyDescent="0.25">
      <c r="A4827">
        <v>4825</v>
      </c>
      <c r="B4827" t="s">
        <v>176</v>
      </c>
      <c r="C4827" t="s">
        <v>178</v>
      </c>
      <c r="D4827" t="s">
        <v>11</v>
      </c>
      <c r="E4827" t="s">
        <v>10</v>
      </c>
      <c r="F4827">
        <v>688</v>
      </c>
      <c r="G4827">
        <v>682</v>
      </c>
    </row>
    <row r="4828" spans="1:7" x14ac:dyDescent="0.25">
      <c r="A4828">
        <v>4826</v>
      </c>
      <c r="B4828" t="s">
        <v>176</v>
      </c>
      <c r="C4828" t="s">
        <v>178</v>
      </c>
      <c r="D4828" t="s">
        <v>11</v>
      </c>
      <c r="E4828" t="s">
        <v>10</v>
      </c>
      <c r="F4828">
        <v>928</v>
      </c>
      <c r="G4828">
        <v>929</v>
      </c>
    </row>
    <row r="4829" spans="1:7" x14ac:dyDescent="0.25">
      <c r="A4829">
        <v>4827</v>
      </c>
      <c r="B4829" t="s">
        <v>176</v>
      </c>
      <c r="C4829" t="s">
        <v>178</v>
      </c>
      <c r="D4829" t="s">
        <v>12</v>
      </c>
      <c r="E4829" t="s">
        <v>9</v>
      </c>
      <c r="F4829">
        <v>190</v>
      </c>
      <c r="G4829">
        <v>193</v>
      </c>
    </row>
    <row r="4830" spans="1:7" x14ac:dyDescent="0.25">
      <c r="A4830">
        <v>4828</v>
      </c>
      <c r="B4830" t="s">
        <v>176</v>
      </c>
      <c r="C4830" t="s">
        <v>178</v>
      </c>
      <c r="D4830" t="s">
        <v>12</v>
      </c>
      <c r="E4830" t="s">
        <v>9</v>
      </c>
      <c r="F4830">
        <v>429</v>
      </c>
      <c r="G4830">
        <v>428</v>
      </c>
    </row>
    <row r="4831" spans="1:7" x14ac:dyDescent="0.25">
      <c r="A4831">
        <v>4829</v>
      </c>
      <c r="B4831" t="s">
        <v>176</v>
      </c>
      <c r="C4831" t="s">
        <v>178</v>
      </c>
      <c r="D4831" t="s">
        <v>12</v>
      </c>
      <c r="E4831" t="s">
        <v>9</v>
      </c>
      <c r="F4831">
        <v>660</v>
      </c>
      <c r="G4831">
        <v>660</v>
      </c>
    </row>
    <row r="4832" spans="1:7" x14ac:dyDescent="0.25">
      <c r="A4832">
        <v>4830</v>
      </c>
      <c r="B4832" t="s">
        <v>176</v>
      </c>
      <c r="C4832" t="s">
        <v>178</v>
      </c>
      <c r="D4832" t="s">
        <v>12</v>
      </c>
      <c r="E4832" t="s">
        <v>9</v>
      </c>
      <c r="F4832">
        <v>896</v>
      </c>
      <c r="G4832">
        <v>895</v>
      </c>
    </row>
    <row r="4833" spans="1:7" x14ac:dyDescent="0.25">
      <c r="A4833">
        <v>4831</v>
      </c>
      <c r="B4833" t="s">
        <v>176</v>
      </c>
      <c r="C4833" t="s">
        <v>178</v>
      </c>
      <c r="D4833" t="s">
        <v>12</v>
      </c>
      <c r="E4833" t="s">
        <v>10</v>
      </c>
      <c r="F4833">
        <v>100</v>
      </c>
      <c r="G4833">
        <v>104</v>
      </c>
    </row>
    <row r="4834" spans="1:7" x14ac:dyDescent="0.25">
      <c r="A4834">
        <v>4832</v>
      </c>
      <c r="B4834" t="s">
        <v>176</v>
      </c>
      <c r="C4834" t="s">
        <v>178</v>
      </c>
      <c r="D4834" t="s">
        <v>12</v>
      </c>
      <c r="E4834" t="s">
        <v>10</v>
      </c>
      <c r="F4834">
        <v>340</v>
      </c>
      <c r="G4834">
        <v>347</v>
      </c>
    </row>
    <row r="4835" spans="1:7" x14ac:dyDescent="0.25">
      <c r="A4835">
        <v>4833</v>
      </c>
      <c r="B4835" t="s">
        <v>176</v>
      </c>
      <c r="C4835" t="s">
        <v>178</v>
      </c>
      <c r="D4835" t="s">
        <v>12</v>
      </c>
      <c r="E4835" t="s">
        <v>10</v>
      </c>
      <c r="F4835">
        <v>572</v>
      </c>
      <c r="G4835">
        <v>576</v>
      </c>
    </row>
    <row r="4836" spans="1:7" x14ac:dyDescent="0.25">
      <c r="A4836">
        <v>4834</v>
      </c>
      <c r="B4836" t="s">
        <v>176</v>
      </c>
      <c r="C4836" t="s">
        <v>178</v>
      </c>
      <c r="D4836" t="s">
        <v>12</v>
      </c>
      <c r="E4836" t="s">
        <v>10</v>
      </c>
      <c r="F4836">
        <v>806</v>
      </c>
      <c r="G4836">
        <v>810</v>
      </c>
    </row>
    <row r="4837" spans="1:7" x14ac:dyDescent="0.25">
      <c r="A4837">
        <v>4835</v>
      </c>
      <c r="B4837" t="s">
        <v>176</v>
      </c>
      <c r="C4837" t="s">
        <v>178</v>
      </c>
      <c r="D4837" t="s">
        <v>13</v>
      </c>
      <c r="E4837" t="s">
        <v>9</v>
      </c>
      <c r="F4837">
        <v>62</v>
      </c>
    </row>
    <row r="4838" spans="1:7" x14ac:dyDescent="0.25">
      <c r="A4838">
        <v>4836</v>
      </c>
      <c r="B4838" t="s">
        <v>176</v>
      </c>
      <c r="C4838" t="s">
        <v>178</v>
      </c>
      <c r="D4838" t="s">
        <v>13</v>
      </c>
      <c r="E4838" t="s">
        <v>9</v>
      </c>
      <c r="F4838">
        <v>314</v>
      </c>
      <c r="G4838">
        <v>312</v>
      </c>
    </row>
    <row r="4839" spans="1:7" x14ac:dyDescent="0.25">
      <c r="A4839">
        <v>4837</v>
      </c>
      <c r="B4839" t="s">
        <v>176</v>
      </c>
      <c r="C4839" t="s">
        <v>178</v>
      </c>
      <c r="D4839" t="s">
        <v>13</v>
      </c>
      <c r="E4839" t="s">
        <v>9</v>
      </c>
      <c r="F4839">
        <v>548</v>
      </c>
      <c r="G4839">
        <v>548</v>
      </c>
    </row>
    <row r="4840" spans="1:7" x14ac:dyDescent="0.25">
      <c r="A4840">
        <v>4838</v>
      </c>
      <c r="B4840" t="s">
        <v>176</v>
      </c>
      <c r="C4840" t="s">
        <v>178</v>
      </c>
      <c r="D4840" t="s">
        <v>13</v>
      </c>
      <c r="E4840" t="s">
        <v>9</v>
      </c>
      <c r="F4840">
        <v>774</v>
      </c>
      <c r="G4840">
        <v>775</v>
      </c>
    </row>
    <row r="4841" spans="1:7" x14ac:dyDescent="0.25">
      <c r="A4841">
        <v>4839</v>
      </c>
      <c r="B4841" t="s">
        <v>176</v>
      </c>
      <c r="C4841" t="s">
        <v>178</v>
      </c>
      <c r="D4841" t="s">
        <v>13</v>
      </c>
      <c r="E4841" t="s">
        <v>10</v>
      </c>
      <c r="F4841">
        <v>223</v>
      </c>
      <c r="G4841">
        <v>226</v>
      </c>
    </row>
    <row r="4842" spans="1:7" x14ac:dyDescent="0.25">
      <c r="A4842">
        <v>4840</v>
      </c>
      <c r="B4842" t="s">
        <v>176</v>
      </c>
      <c r="C4842" t="s">
        <v>178</v>
      </c>
      <c r="D4842" t="s">
        <v>13</v>
      </c>
      <c r="E4842" t="s">
        <v>10</v>
      </c>
      <c r="F4842">
        <v>455</v>
      </c>
      <c r="G4842">
        <v>456</v>
      </c>
    </row>
    <row r="4843" spans="1:7" x14ac:dyDescent="0.25">
      <c r="A4843">
        <v>4841</v>
      </c>
      <c r="B4843" t="s">
        <v>176</v>
      </c>
      <c r="C4843" t="s">
        <v>178</v>
      </c>
      <c r="D4843" t="s">
        <v>13</v>
      </c>
      <c r="E4843" t="s">
        <v>10</v>
      </c>
      <c r="F4843">
        <v>688</v>
      </c>
      <c r="G4843">
        <v>689</v>
      </c>
    </row>
    <row r="4844" spans="1:7" x14ac:dyDescent="0.25">
      <c r="A4844">
        <v>4842</v>
      </c>
      <c r="B4844" t="s">
        <v>176</v>
      </c>
      <c r="C4844" t="s">
        <v>178</v>
      </c>
      <c r="D4844" t="s">
        <v>13</v>
      </c>
      <c r="E4844" t="s">
        <v>10</v>
      </c>
      <c r="F4844">
        <v>928</v>
      </c>
      <c r="G4844">
        <v>929</v>
      </c>
    </row>
    <row r="4845" spans="1:7" x14ac:dyDescent="0.25">
      <c r="A4845">
        <v>4843</v>
      </c>
      <c r="B4845" t="s">
        <v>176</v>
      </c>
      <c r="C4845" t="s">
        <v>179</v>
      </c>
      <c r="D4845" t="s">
        <v>8</v>
      </c>
      <c r="E4845" t="s">
        <v>9</v>
      </c>
      <c r="F4845">
        <v>69</v>
      </c>
      <c r="G4845">
        <v>71</v>
      </c>
    </row>
    <row r="4846" spans="1:7" x14ac:dyDescent="0.25">
      <c r="A4846">
        <v>4844</v>
      </c>
      <c r="B4846" t="s">
        <v>176</v>
      </c>
      <c r="C4846" t="s">
        <v>179</v>
      </c>
      <c r="D4846" t="s">
        <v>8</v>
      </c>
      <c r="E4846" t="s">
        <v>9</v>
      </c>
      <c r="F4846">
        <v>464</v>
      </c>
      <c r="G4846">
        <v>468</v>
      </c>
    </row>
    <row r="4847" spans="1:7" x14ac:dyDescent="0.25">
      <c r="A4847">
        <v>4845</v>
      </c>
      <c r="B4847" t="s">
        <v>176</v>
      </c>
      <c r="C4847" t="s">
        <v>179</v>
      </c>
      <c r="D4847" t="s">
        <v>8</v>
      </c>
      <c r="E4847" t="s">
        <v>9</v>
      </c>
      <c r="F4847">
        <v>859</v>
      </c>
      <c r="G4847">
        <v>864</v>
      </c>
    </row>
    <row r="4848" spans="1:7" x14ac:dyDescent="0.25">
      <c r="A4848">
        <v>4846</v>
      </c>
      <c r="B4848" t="s">
        <v>176</v>
      </c>
      <c r="C4848" t="s">
        <v>179</v>
      </c>
      <c r="D4848" t="s">
        <v>8</v>
      </c>
      <c r="E4848" t="s">
        <v>9</v>
      </c>
      <c r="F4848">
        <v>1241</v>
      </c>
      <c r="G4848">
        <v>1246</v>
      </c>
    </row>
    <row r="4849" spans="1:7" x14ac:dyDescent="0.25">
      <c r="A4849">
        <v>4847</v>
      </c>
      <c r="B4849" t="s">
        <v>176</v>
      </c>
      <c r="C4849" t="s">
        <v>179</v>
      </c>
      <c r="D4849" t="s">
        <v>8</v>
      </c>
      <c r="E4849" t="s">
        <v>9</v>
      </c>
      <c r="F4849">
        <v>1606</v>
      </c>
      <c r="G4849">
        <v>1610</v>
      </c>
    </row>
    <row r="4850" spans="1:7" x14ac:dyDescent="0.25">
      <c r="A4850">
        <v>4848</v>
      </c>
      <c r="B4850" t="s">
        <v>176</v>
      </c>
      <c r="C4850" t="s">
        <v>179</v>
      </c>
      <c r="D4850" t="s">
        <v>8</v>
      </c>
      <c r="E4850" t="s">
        <v>9</v>
      </c>
      <c r="F4850">
        <v>1985</v>
      </c>
      <c r="G4850">
        <v>1990</v>
      </c>
    </row>
    <row r="4851" spans="1:7" x14ac:dyDescent="0.25">
      <c r="A4851">
        <v>4849</v>
      </c>
      <c r="B4851" t="s">
        <v>176</v>
      </c>
      <c r="C4851" t="s">
        <v>179</v>
      </c>
      <c r="D4851" t="s">
        <v>8</v>
      </c>
      <c r="E4851" t="s">
        <v>10</v>
      </c>
      <c r="F4851">
        <v>336</v>
      </c>
      <c r="G4851">
        <v>338</v>
      </c>
    </row>
    <row r="4852" spans="1:7" x14ac:dyDescent="0.25">
      <c r="A4852">
        <v>4850</v>
      </c>
      <c r="B4852" t="s">
        <v>176</v>
      </c>
      <c r="C4852" t="s">
        <v>179</v>
      </c>
      <c r="D4852" t="s">
        <v>8</v>
      </c>
      <c r="E4852" t="s">
        <v>10</v>
      </c>
      <c r="F4852">
        <v>728</v>
      </c>
      <c r="G4852">
        <v>729</v>
      </c>
    </row>
    <row r="4853" spans="1:7" x14ac:dyDescent="0.25">
      <c r="A4853">
        <v>4851</v>
      </c>
      <c r="B4853" t="s">
        <v>176</v>
      </c>
      <c r="C4853" t="s">
        <v>179</v>
      </c>
      <c r="D4853" t="s">
        <v>8</v>
      </c>
      <c r="E4853" t="s">
        <v>10</v>
      </c>
      <c r="F4853">
        <v>1110</v>
      </c>
      <c r="G4853">
        <v>1112</v>
      </c>
    </row>
    <row r="4854" spans="1:7" x14ac:dyDescent="0.25">
      <c r="A4854">
        <v>4852</v>
      </c>
      <c r="B4854" t="s">
        <v>176</v>
      </c>
      <c r="C4854" t="s">
        <v>179</v>
      </c>
      <c r="D4854" t="s">
        <v>8</v>
      </c>
      <c r="E4854" t="s">
        <v>10</v>
      </c>
      <c r="F4854">
        <v>1488</v>
      </c>
      <c r="G4854">
        <v>1491</v>
      </c>
    </row>
    <row r="4855" spans="1:7" x14ac:dyDescent="0.25">
      <c r="A4855">
        <v>4853</v>
      </c>
      <c r="B4855" t="s">
        <v>176</v>
      </c>
      <c r="C4855" t="s">
        <v>179</v>
      </c>
      <c r="D4855" t="s">
        <v>8</v>
      </c>
      <c r="E4855" t="s">
        <v>10</v>
      </c>
      <c r="F4855">
        <v>1857</v>
      </c>
      <c r="G4855">
        <v>1858</v>
      </c>
    </row>
    <row r="4856" spans="1:7" x14ac:dyDescent="0.25">
      <c r="A4856">
        <v>4854</v>
      </c>
      <c r="B4856" t="s">
        <v>176</v>
      </c>
      <c r="C4856" t="s">
        <v>179</v>
      </c>
      <c r="D4856" t="s">
        <v>8</v>
      </c>
      <c r="E4856" t="s">
        <v>10</v>
      </c>
      <c r="F4856">
        <v>2237</v>
      </c>
      <c r="G4856">
        <v>2239</v>
      </c>
    </row>
    <row r="4857" spans="1:7" x14ac:dyDescent="0.25">
      <c r="A4857">
        <v>4855</v>
      </c>
      <c r="B4857" t="s">
        <v>176</v>
      </c>
      <c r="C4857" t="s">
        <v>179</v>
      </c>
      <c r="D4857" t="s">
        <v>11</v>
      </c>
      <c r="E4857" t="s">
        <v>9</v>
      </c>
      <c r="F4857">
        <v>269</v>
      </c>
      <c r="G4857">
        <v>269</v>
      </c>
    </row>
    <row r="4858" spans="1:7" x14ac:dyDescent="0.25">
      <c r="A4858">
        <v>4856</v>
      </c>
      <c r="B4858" t="s">
        <v>176</v>
      </c>
      <c r="C4858" t="s">
        <v>179</v>
      </c>
      <c r="D4858" t="s">
        <v>11</v>
      </c>
      <c r="E4858" t="s">
        <v>9</v>
      </c>
      <c r="F4858">
        <v>661</v>
      </c>
      <c r="G4858">
        <v>659</v>
      </c>
    </row>
    <row r="4859" spans="1:7" x14ac:dyDescent="0.25">
      <c r="A4859">
        <v>4857</v>
      </c>
      <c r="B4859" t="s">
        <v>176</v>
      </c>
      <c r="C4859" t="s">
        <v>179</v>
      </c>
      <c r="D4859" t="s">
        <v>11</v>
      </c>
      <c r="E4859" t="s">
        <v>9</v>
      </c>
      <c r="F4859">
        <v>1051</v>
      </c>
      <c r="G4859">
        <v>1046</v>
      </c>
    </row>
    <row r="4860" spans="1:7" x14ac:dyDescent="0.25">
      <c r="A4860">
        <v>4858</v>
      </c>
      <c r="B4860" t="s">
        <v>176</v>
      </c>
      <c r="C4860" t="s">
        <v>179</v>
      </c>
      <c r="D4860" t="s">
        <v>11</v>
      </c>
      <c r="E4860" t="s">
        <v>9</v>
      </c>
      <c r="F4860">
        <v>1427</v>
      </c>
      <c r="G4860">
        <v>1422</v>
      </c>
    </row>
    <row r="4861" spans="1:7" x14ac:dyDescent="0.25">
      <c r="A4861">
        <v>4859</v>
      </c>
      <c r="B4861" t="s">
        <v>176</v>
      </c>
      <c r="C4861" t="s">
        <v>179</v>
      </c>
      <c r="D4861" t="s">
        <v>11</v>
      </c>
      <c r="E4861" t="s">
        <v>9</v>
      </c>
      <c r="F4861">
        <v>1789</v>
      </c>
      <c r="G4861">
        <v>1792</v>
      </c>
    </row>
    <row r="4862" spans="1:7" x14ac:dyDescent="0.25">
      <c r="A4862">
        <v>4860</v>
      </c>
      <c r="B4862" t="s">
        <v>176</v>
      </c>
      <c r="C4862" t="s">
        <v>179</v>
      </c>
      <c r="D4862" t="s">
        <v>11</v>
      </c>
      <c r="E4862" t="s">
        <v>9</v>
      </c>
      <c r="F4862">
        <v>2178</v>
      </c>
      <c r="G4862">
        <v>2177</v>
      </c>
    </row>
    <row r="4863" spans="1:7" x14ac:dyDescent="0.25">
      <c r="A4863">
        <v>4861</v>
      </c>
      <c r="B4863" t="s">
        <v>176</v>
      </c>
      <c r="C4863" t="s">
        <v>179</v>
      </c>
      <c r="D4863" t="s">
        <v>11</v>
      </c>
      <c r="E4863" t="s">
        <v>10</v>
      </c>
      <c r="F4863">
        <v>140</v>
      </c>
      <c r="G4863">
        <v>142</v>
      </c>
    </row>
    <row r="4864" spans="1:7" x14ac:dyDescent="0.25">
      <c r="A4864">
        <v>4862</v>
      </c>
      <c r="B4864" t="s">
        <v>176</v>
      </c>
      <c r="C4864" t="s">
        <v>179</v>
      </c>
      <c r="D4864" t="s">
        <v>11</v>
      </c>
      <c r="E4864" t="s">
        <v>10</v>
      </c>
      <c r="F4864">
        <v>533</v>
      </c>
      <c r="G4864">
        <v>536</v>
      </c>
    </row>
    <row r="4865" spans="1:7" x14ac:dyDescent="0.25">
      <c r="A4865">
        <v>4863</v>
      </c>
      <c r="B4865" t="s">
        <v>176</v>
      </c>
      <c r="C4865" t="s">
        <v>179</v>
      </c>
      <c r="D4865" t="s">
        <v>11</v>
      </c>
      <c r="E4865" t="s">
        <v>10</v>
      </c>
      <c r="F4865">
        <v>920</v>
      </c>
      <c r="G4865">
        <v>922</v>
      </c>
    </row>
    <row r="4866" spans="1:7" x14ac:dyDescent="0.25">
      <c r="A4866">
        <v>4864</v>
      </c>
      <c r="B4866" t="s">
        <v>176</v>
      </c>
      <c r="C4866" t="s">
        <v>179</v>
      </c>
      <c r="D4866" t="s">
        <v>11</v>
      </c>
      <c r="E4866" t="s">
        <v>10</v>
      </c>
      <c r="F4866">
        <v>1301</v>
      </c>
      <c r="G4866">
        <v>1303</v>
      </c>
    </row>
    <row r="4867" spans="1:7" x14ac:dyDescent="0.25">
      <c r="A4867">
        <v>4865</v>
      </c>
      <c r="B4867" t="s">
        <v>176</v>
      </c>
      <c r="C4867" t="s">
        <v>179</v>
      </c>
      <c r="D4867" t="s">
        <v>11</v>
      </c>
      <c r="E4867" t="s">
        <v>10</v>
      </c>
      <c r="F4867">
        <v>1666</v>
      </c>
      <c r="G4867">
        <v>1669</v>
      </c>
    </row>
    <row r="4868" spans="1:7" x14ac:dyDescent="0.25">
      <c r="A4868">
        <v>4866</v>
      </c>
      <c r="B4868" t="s">
        <v>176</v>
      </c>
      <c r="C4868" t="s">
        <v>179</v>
      </c>
      <c r="D4868" t="s">
        <v>11</v>
      </c>
      <c r="E4868" t="s">
        <v>10</v>
      </c>
      <c r="F4868">
        <v>2044</v>
      </c>
      <c r="G4868">
        <v>2047</v>
      </c>
    </row>
    <row r="4869" spans="1:7" x14ac:dyDescent="0.25">
      <c r="A4869">
        <v>4867</v>
      </c>
      <c r="B4869" t="s">
        <v>176</v>
      </c>
      <c r="C4869" t="s">
        <v>179</v>
      </c>
      <c r="D4869" t="s">
        <v>12</v>
      </c>
      <c r="E4869" t="s">
        <v>9</v>
      </c>
      <c r="F4869">
        <v>69</v>
      </c>
      <c r="G4869">
        <v>74</v>
      </c>
    </row>
    <row r="4870" spans="1:7" x14ac:dyDescent="0.25">
      <c r="A4870">
        <v>4868</v>
      </c>
      <c r="B4870" t="s">
        <v>176</v>
      </c>
      <c r="C4870" t="s">
        <v>179</v>
      </c>
      <c r="D4870" t="s">
        <v>12</v>
      </c>
      <c r="E4870" t="s">
        <v>9</v>
      </c>
      <c r="F4870">
        <v>464</v>
      </c>
      <c r="G4870">
        <v>472</v>
      </c>
    </row>
    <row r="4871" spans="1:7" x14ac:dyDescent="0.25">
      <c r="A4871">
        <v>4869</v>
      </c>
      <c r="B4871" t="s">
        <v>176</v>
      </c>
      <c r="C4871" t="s">
        <v>179</v>
      </c>
      <c r="D4871" t="s">
        <v>12</v>
      </c>
      <c r="E4871" t="s">
        <v>9</v>
      </c>
      <c r="F4871">
        <v>859</v>
      </c>
      <c r="G4871">
        <v>872</v>
      </c>
    </row>
    <row r="4872" spans="1:7" x14ac:dyDescent="0.25">
      <c r="A4872">
        <v>4870</v>
      </c>
      <c r="B4872" t="s">
        <v>176</v>
      </c>
      <c r="C4872" t="s">
        <v>179</v>
      </c>
      <c r="D4872" t="s">
        <v>12</v>
      </c>
      <c r="E4872" t="s">
        <v>9</v>
      </c>
      <c r="F4872">
        <v>1241</v>
      </c>
      <c r="G4872">
        <v>1248</v>
      </c>
    </row>
    <row r="4873" spans="1:7" x14ac:dyDescent="0.25">
      <c r="A4873">
        <v>4871</v>
      </c>
      <c r="B4873" t="s">
        <v>176</v>
      </c>
      <c r="C4873" t="s">
        <v>179</v>
      </c>
      <c r="D4873" t="s">
        <v>12</v>
      </c>
      <c r="E4873" t="s">
        <v>9</v>
      </c>
      <c r="F4873">
        <v>1606</v>
      </c>
    </row>
    <row r="4874" spans="1:7" x14ac:dyDescent="0.25">
      <c r="A4874">
        <v>4872</v>
      </c>
      <c r="B4874" t="s">
        <v>176</v>
      </c>
      <c r="C4874" t="s">
        <v>179</v>
      </c>
      <c r="D4874" t="s">
        <v>12</v>
      </c>
      <c r="E4874" t="s">
        <v>9</v>
      </c>
      <c r="F4874">
        <v>1985</v>
      </c>
      <c r="G4874">
        <v>1987</v>
      </c>
    </row>
    <row r="4875" spans="1:7" x14ac:dyDescent="0.25">
      <c r="A4875">
        <v>4873</v>
      </c>
      <c r="B4875" t="s">
        <v>176</v>
      </c>
      <c r="C4875" t="s">
        <v>179</v>
      </c>
      <c r="D4875" t="s">
        <v>12</v>
      </c>
      <c r="E4875" t="s">
        <v>10</v>
      </c>
      <c r="F4875">
        <v>336</v>
      </c>
      <c r="G4875">
        <v>336</v>
      </c>
    </row>
    <row r="4876" spans="1:7" x14ac:dyDescent="0.25">
      <c r="A4876">
        <v>4874</v>
      </c>
      <c r="B4876" t="s">
        <v>176</v>
      </c>
      <c r="C4876" t="s">
        <v>179</v>
      </c>
      <c r="D4876" t="s">
        <v>12</v>
      </c>
      <c r="E4876" t="s">
        <v>10</v>
      </c>
      <c r="F4876">
        <v>728</v>
      </c>
      <c r="G4876">
        <v>737</v>
      </c>
    </row>
    <row r="4877" spans="1:7" x14ac:dyDescent="0.25">
      <c r="A4877">
        <v>4875</v>
      </c>
      <c r="B4877" t="s">
        <v>176</v>
      </c>
      <c r="C4877" t="s">
        <v>179</v>
      </c>
      <c r="D4877" t="s">
        <v>12</v>
      </c>
      <c r="E4877" t="s">
        <v>10</v>
      </c>
      <c r="F4877">
        <v>1110</v>
      </c>
      <c r="G4877">
        <v>1119</v>
      </c>
    </row>
    <row r="4878" spans="1:7" x14ac:dyDescent="0.25">
      <c r="A4878">
        <v>4876</v>
      </c>
      <c r="B4878" t="s">
        <v>176</v>
      </c>
      <c r="C4878" t="s">
        <v>179</v>
      </c>
      <c r="D4878" t="s">
        <v>12</v>
      </c>
      <c r="E4878" t="s">
        <v>10</v>
      </c>
      <c r="F4878">
        <v>1488</v>
      </c>
      <c r="G4878">
        <v>1496</v>
      </c>
    </row>
    <row r="4879" spans="1:7" x14ac:dyDescent="0.25">
      <c r="A4879">
        <v>4877</v>
      </c>
      <c r="B4879" t="s">
        <v>176</v>
      </c>
      <c r="C4879" t="s">
        <v>179</v>
      </c>
      <c r="D4879" t="s">
        <v>12</v>
      </c>
      <c r="E4879" t="s">
        <v>10</v>
      </c>
      <c r="F4879">
        <v>1857</v>
      </c>
    </row>
    <row r="4880" spans="1:7" x14ac:dyDescent="0.25">
      <c r="A4880">
        <v>4878</v>
      </c>
      <c r="B4880" t="s">
        <v>176</v>
      </c>
      <c r="C4880" t="s">
        <v>179</v>
      </c>
      <c r="D4880" t="s">
        <v>12</v>
      </c>
      <c r="E4880" t="s">
        <v>10</v>
      </c>
      <c r="F4880">
        <v>2237</v>
      </c>
      <c r="G4880">
        <v>2243</v>
      </c>
    </row>
    <row r="4881" spans="1:7" x14ac:dyDescent="0.25">
      <c r="A4881">
        <v>4879</v>
      </c>
      <c r="B4881" t="s">
        <v>176</v>
      </c>
      <c r="C4881" t="s">
        <v>179</v>
      </c>
      <c r="D4881" t="s">
        <v>13</v>
      </c>
      <c r="E4881" t="s">
        <v>9</v>
      </c>
      <c r="F4881">
        <v>269</v>
      </c>
      <c r="G4881">
        <v>269</v>
      </c>
    </row>
    <row r="4882" spans="1:7" x14ac:dyDescent="0.25">
      <c r="A4882">
        <v>4880</v>
      </c>
      <c r="B4882" t="s">
        <v>176</v>
      </c>
      <c r="C4882" t="s">
        <v>179</v>
      </c>
      <c r="D4882" t="s">
        <v>13</v>
      </c>
      <c r="E4882" t="s">
        <v>9</v>
      </c>
      <c r="F4882">
        <v>661</v>
      </c>
      <c r="G4882">
        <v>662</v>
      </c>
    </row>
    <row r="4883" spans="1:7" x14ac:dyDescent="0.25">
      <c r="A4883">
        <v>4881</v>
      </c>
      <c r="B4883" t="s">
        <v>176</v>
      </c>
      <c r="C4883" t="s">
        <v>179</v>
      </c>
      <c r="D4883" t="s">
        <v>13</v>
      </c>
      <c r="E4883" t="s">
        <v>9</v>
      </c>
      <c r="F4883">
        <v>1051</v>
      </c>
      <c r="G4883">
        <v>1052</v>
      </c>
    </row>
    <row r="4884" spans="1:7" x14ac:dyDescent="0.25">
      <c r="A4884">
        <v>4882</v>
      </c>
      <c r="B4884" t="s">
        <v>176</v>
      </c>
      <c r="C4884" t="s">
        <v>179</v>
      </c>
      <c r="D4884" t="s">
        <v>13</v>
      </c>
      <c r="E4884" t="s">
        <v>9</v>
      </c>
      <c r="F4884">
        <v>1427</v>
      </c>
      <c r="G4884">
        <v>1430</v>
      </c>
    </row>
    <row r="4885" spans="1:7" x14ac:dyDescent="0.25">
      <c r="A4885">
        <v>4883</v>
      </c>
      <c r="B4885" t="s">
        <v>176</v>
      </c>
      <c r="C4885" t="s">
        <v>179</v>
      </c>
      <c r="D4885" t="s">
        <v>13</v>
      </c>
      <c r="E4885" t="s">
        <v>9</v>
      </c>
      <c r="F4885">
        <v>1789</v>
      </c>
      <c r="G4885">
        <v>1793</v>
      </c>
    </row>
    <row r="4886" spans="1:7" x14ac:dyDescent="0.25">
      <c r="A4886">
        <v>4884</v>
      </c>
      <c r="B4886" t="s">
        <v>176</v>
      </c>
      <c r="C4886" t="s">
        <v>179</v>
      </c>
      <c r="D4886" t="s">
        <v>13</v>
      </c>
      <c r="E4886" t="s">
        <v>9</v>
      </c>
      <c r="F4886">
        <v>2178</v>
      </c>
      <c r="G4886">
        <v>2180</v>
      </c>
    </row>
    <row r="4887" spans="1:7" x14ac:dyDescent="0.25">
      <c r="A4887">
        <v>4885</v>
      </c>
      <c r="B4887" t="s">
        <v>176</v>
      </c>
      <c r="C4887" t="s">
        <v>179</v>
      </c>
      <c r="D4887" t="s">
        <v>13</v>
      </c>
      <c r="E4887" t="s">
        <v>10</v>
      </c>
      <c r="F4887">
        <v>140</v>
      </c>
      <c r="G4887">
        <v>149</v>
      </c>
    </row>
    <row r="4888" spans="1:7" x14ac:dyDescent="0.25">
      <c r="A4888">
        <v>4886</v>
      </c>
      <c r="B4888" t="s">
        <v>176</v>
      </c>
      <c r="C4888" t="s">
        <v>179</v>
      </c>
      <c r="D4888" t="s">
        <v>13</v>
      </c>
      <c r="E4888" t="s">
        <v>10</v>
      </c>
      <c r="F4888">
        <v>533</v>
      </c>
      <c r="G4888">
        <v>538</v>
      </c>
    </row>
    <row r="4889" spans="1:7" x14ac:dyDescent="0.25">
      <c r="A4889">
        <v>4887</v>
      </c>
      <c r="B4889" t="s">
        <v>176</v>
      </c>
      <c r="C4889" t="s">
        <v>179</v>
      </c>
      <c r="D4889" t="s">
        <v>13</v>
      </c>
      <c r="E4889" t="s">
        <v>10</v>
      </c>
      <c r="F4889">
        <v>920</v>
      </c>
      <c r="G4889">
        <v>928</v>
      </c>
    </row>
    <row r="4890" spans="1:7" x14ac:dyDescent="0.25">
      <c r="A4890">
        <v>4888</v>
      </c>
      <c r="B4890" t="s">
        <v>176</v>
      </c>
      <c r="C4890" t="s">
        <v>179</v>
      </c>
      <c r="D4890" t="s">
        <v>13</v>
      </c>
      <c r="E4890" t="s">
        <v>10</v>
      </c>
      <c r="F4890">
        <v>1301</v>
      </c>
      <c r="G4890">
        <v>1309</v>
      </c>
    </row>
    <row r="4891" spans="1:7" x14ac:dyDescent="0.25">
      <c r="A4891">
        <v>4889</v>
      </c>
      <c r="B4891" t="s">
        <v>176</v>
      </c>
      <c r="C4891" t="s">
        <v>179</v>
      </c>
      <c r="D4891" t="s">
        <v>13</v>
      </c>
      <c r="E4891" t="s">
        <v>10</v>
      </c>
      <c r="F4891">
        <v>1666</v>
      </c>
      <c r="G4891">
        <v>1674</v>
      </c>
    </row>
    <row r="4892" spans="1:7" x14ac:dyDescent="0.25">
      <c r="A4892">
        <v>4890</v>
      </c>
      <c r="B4892" t="s">
        <v>176</v>
      </c>
      <c r="C4892" t="s">
        <v>179</v>
      </c>
      <c r="D4892" t="s">
        <v>13</v>
      </c>
      <c r="E4892" t="s">
        <v>10</v>
      </c>
      <c r="F4892">
        <v>2044</v>
      </c>
      <c r="G4892">
        <v>2053</v>
      </c>
    </row>
    <row r="4893" spans="1:7" x14ac:dyDescent="0.25">
      <c r="A4893">
        <v>4891</v>
      </c>
      <c r="B4893" t="s">
        <v>180</v>
      </c>
      <c r="C4893" t="s">
        <v>181</v>
      </c>
      <c r="D4893" t="s">
        <v>8</v>
      </c>
      <c r="E4893" t="s">
        <v>9</v>
      </c>
      <c r="F4893">
        <v>15</v>
      </c>
      <c r="G4893">
        <v>15</v>
      </c>
    </row>
    <row r="4894" spans="1:7" x14ac:dyDescent="0.25">
      <c r="A4894">
        <v>4892</v>
      </c>
      <c r="B4894" t="s">
        <v>180</v>
      </c>
      <c r="C4894" t="s">
        <v>181</v>
      </c>
      <c r="D4894" t="s">
        <v>8</v>
      </c>
      <c r="E4894" t="s">
        <v>9</v>
      </c>
      <c r="F4894">
        <v>241</v>
      </c>
      <c r="G4894">
        <v>242</v>
      </c>
    </row>
    <row r="4895" spans="1:7" x14ac:dyDescent="0.25">
      <c r="A4895">
        <v>4893</v>
      </c>
      <c r="B4895" t="s">
        <v>180</v>
      </c>
      <c r="C4895" t="s">
        <v>181</v>
      </c>
      <c r="D4895" t="s">
        <v>8</v>
      </c>
      <c r="E4895" t="s">
        <v>9</v>
      </c>
      <c r="F4895">
        <v>450</v>
      </c>
      <c r="G4895">
        <v>449</v>
      </c>
    </row>
    <row r="4896" spans="1:7" x14ac:dyDescent="0.25">
      <c r="A4896">
        <v>4894</v>
      </c>
      <c r="B4896" t="s">
        <v>180</v>
      </c>
      <c r="C4896" t="s">
        <v>181</v>
      </c>
      <c r="D4896" t="s">
        <v>8</v>
      </c>
      <c r="E4896" t="s">
        <v>9</v>
      </c>
      <c r="F4896">
        <v>670</v>
      </c>
      <c r="G4896">
        <v>668</v>
      </c>
    </row>
    <row r="4897" spans="1:7" x14ac:dyDescent="0.25">
      <c r="A4897">
        <v>4895</v>
      </c>
      <c r="B4897" t="s">
        <v>180</v>
      </c>
      <c r="C4897" t="s">
        <v>181</v>
      </c>
      <c r="D4897" t="s">
        <v>8</v>
      </c>
      <c r="E4897" t="s">
        <v>9</v>
      </c>
      <c r="F4897">
        <v>890</v>
      </c>
      <c r="G4897">
        <v>891</v>
      </c>
    </row>
    <row r="4898" spans="1:7" x14ac:dyDescent="0.25">
      <c r="A4898">
        <v>4896</v>
      </c>
      <c r="B4898" t="s">
        <v>180</v>
      </c>
      <c r="C4898" t="s">
        <v>181</v>
      </c>
      <c r="D4898" t="s">
        <v>8</v>
      </c>
      <c r="E4898" t="s">
        <v>10</v>
      </c>
      <c r="F4898">
        <v>163</v>
      </c>
      <c r="G4898">
        <v>163</v>
      </c>
    </row>
    <row r="4899" spans="1:7" x14ac:dyDescent="0.25">
      <c r="A4899">
        <v>4897</v>
      </c>
      <c r="B4899" t="s">
        <v>180</v>
      </c>
      <c r="C4899" t="s">
        <v>181</v>
      </c>
      <c r="D4899" t="s">
        <v>8</v>
      </c>
      <c r="E4899" t="s">
        <v>10</v>
      </c>
      <c r="F4899">
        <v>376</v>
      </c>
      <c r="G4899">
        <v>373</v>
      </c>
    </row>
    <row r="4900" spans="1:7" x14ac:dyDescent="0.25">
      <c r="A4900">
        <v>4898</v>
      </c>
      <c r="B4900" t="s">
        <v>180</v>
      </c>
      <c r="C4900" t="s">
        <v>181</v>
      </c>
      <c r="D4900" t="s">
        <v>8</v>
      </c>
      <c r="E4900" t="s">
        <v>10</v>
      </c>
      <c r="F4900">
        <v>592</v>
      </c>
      <c r="G4900">
        <v>592</v>
      </c>
    </row>
    <row r="4901" spans="1:7" x14ac:dyDescent="0.25">
      <c r="A4901">
        <v>4899</v>
      </c>
      <c r="B4901" t="s">
        <v>180</v>
      </c>
      <c r="C4901" t="s">
        <v>181</v>
      </c>
      <c r="D4901" t="s">
        <v>8</v>
      </c>
      <c r="E4901" t="s">
        <v>10</v>
      </c>
      <c r="F4901">
        <v>813</v>
      </c>
      <c r="G4901">
        <v>811</v>
      </c>
    </row>
    <row r="4902" spans="1:7" x14ac:dyDescent="0.25">
      <c r="A4902">
        <v>4900</v>
      </c>
      <c r="B4902" t="s">
        <v>180</v>
      </c>
      <c r="C4902" t="s">
        <v>181</v>
      </c>
      <c r="D4902" t="s">
        <v>8</v>
      </c>
      <c r="E4902" t="s">
        <v>10</v>
      </c>
      <c r="F4902">
        <v>1044</v>
      </c>
      <c r="G4902">
        <v>1043</v>
      </c>
    </row>
    <row r="4903" spans="1:7" x14ac:dyDescent="0.25">
      <c r="A4903">
        <v>4901</v>
      </c>
      <c r="B4903" t="s">
        <v>180</v>
      </c>
      <c r="C4903" t="s">
        <v>181</v>
      </c>
      <c r="D4903" t="s">
        <v>11</v>
      </c>
      <c r="E4903" t="s">
        <v>9</v>
      </c>
      <c r="F4903">
        <v>135</v>
      </c>
      <c r="G4903">
        <v>134</v>
      </c>
    </row>
    <row r="4904" spans="1:7" x14ac:dyDescent="0.25">
      <c r="A4904">
        <v>4902</v>
      </c>
      <c r="B4904" t="s">
        <v>180</v>
      </c>
      <c r="C4904" t="s">
        <v>181</v>
      </c>
      <c r="D4904" t="s">
        <v>11</v>
      </c>
      <c r="E4904" t="s">
        <v>9</v>
      </c>
      <c r="F4904">
        <v>349</v>
      </c>
      <c r="G4904">
        <v>349</v>
      </c>
    </row>
    <row r="4905" spans="1:7" x14ac:dyDescent="0.25">
      <c r="A4905">
        <v>4903</v>
      </c>
      <c r="B4905" t="s">
        <v>180</v>
      </c>
      <c r="C4905" t="s">
        <v>181</v>
      </c>
      <c r="D4905" t="s">
        <v>11</v>
      </c>
      <c r="E4905" t="s">
        <v>9</v>
      </c>
      <c r="F4905">
        <v>560</v>
      </c>
      <c r="G4905">
        <v>561</v>
      </c>
    </row>
    <row r="4906" spans="1:7" x14ac:dyDescent="0.25">
      <c r="A4906">
        <v>4904</v>
      </c>
      <c r="B4906" t="s">
        <v>180</v>
      </c>
      <c r="C4906" t="s">
        <v>181</v>
      </c>
      <c r="D4906" t="s">
        <v>11</v>
      </c>
      <c r="E4906" t="s">
        <v>9</v>
      </c>
      <c r="F4906">
        <v>778</v>
      </c>
      <c r="G4906">
        <v>778</v>
      </c>
    </row>
    <row r="4907" spans="1:7" x14ac:dyDescent="0.25">
      <c r="A4907">
        <v>4905</v>
      </c>
      <c r="B4907" t="s">
        <v>180</v>
      </c>
      <c r="C4907" t="s">
        <v>181</v>
      </c>
      <c r="D4907" t="s">
        <v>11</v>
      </c>
      <c r="E4907" t="s">
        <v>9</v>
      </c>
      <c r="F4907">
        <v>1002</v>
      </c>
      <c r="G4907">
        <v>1004</v>
      </c>
    </row>
    <row r="4908" spans="1:7" x14ac:dyDescent="0.25">
      <c r="A4908">
        <v>4906</v>
      </c>
      <c r="B4908" t="s">
        <v>180</v>
      </c>
      <c r="C4908" t="s">
        <v>181</v>
      </c>
      <c r="D4908" t="s">
        <v>11</v>
      </c>
      <c r="E4908" t="s">
        <v>10</v>
      </c>
      <c r="F4908">
        <v>60</v>
      </c>
      <c r="G4908">
        <v>59</v>
      </c>
    </row>
    <row r="4909" spans="1:7" x14ac:dyDescent="0.25">
      <c r="A4909">
        <v>4907</v>
      </c>
      <c r="B4909" t="s">
        <v>180</v>
      </c>
      <c r="C4909" t="s">
        <v>181</v>
      </c>
      <c r="D4909" t="s">
        <v>11</v>
      </c>
      <c r="E4909" t="s">
        <v>10</v>
      </c>
      <c r="F4909">
        <v>270</v>
      </c>
      <c r="G4909">
        <v>269</v>
      </c>
    </row>
    <row r="4910" spans="1:7" x14ac:dyDescent="0.25">
      <c r="A4910">
        <v>4908</v>
      </c>
      <c r="B4910" t="s">
        <v>180</v>
      </c>
      <c r="C4910" t="s">
        <v>181</v>
      </c>
      <c r="D4910" t="s">
        <v>11</v>
      </c>
      <c r="E4910" t="s">
        <v>10</v>
      </c>
      <c r="F4910">
        <v>485</v>
      </c>
      <c r="G4910">
        <v>482</v>
      </c>
    </row>
    <row r="4911" spans="1:7" x14ac:dyDescent="0.25">
      <c r="A4911">
        <v>4909</v>
      </c>
      <c r="B4911" t="s">
        <v>180</v>
      </c>
      <c r="C4911" t="s">
        <v>181</v>
      </c>
      <c r="D4911" t="s">
        <v>11</v>
      </c>
      <c r="E4911" t="s">
        <v>10</v>
      </c>
      <c r="F4911">
        <v>702</v>
      </c>
      <c r="G4911">
        <v>704</v>
      </c>
    </row>
    <row r="4912" spans="1:7" x14ac:dyDescent="0.25">
      <c r="A4912">
        <v>4910</v>
      </c>
      <c r="B4912" t="s">
        <v>180</v>
      </c>
      <c r="C4912" t="s">
        <v>181</v>
      </c>
      <c r="D4912" t="s">
        <v>11</v>
      </c>
      <c r="E4912" t="s">
        <v>10</v>
      </c>
      <c r="F4912">
        <v>932</v>
      </c>
      <c r="G4912">
        <v>930</v>
      </c>
    </row>
    <row r="4913" spans="1:7" x14ac:dyDescent="0.25">
      <c r="A4913">
        <v>4911</v>
      </c>
      <c r="B4913" t="s">
        <v>180</v>
      </c>
      <c r="C4913" t="s">
        <v>181</v>
      </c>
      <c r="D4913" t="s">
        <v>12</v>
      </c>
      <c r="E4913" t="s">
        <v>9</v>
      </c>
      <c r="F4913">
        <v>15</v>
      </c>
    </row>
    <row r="4914" spans="1:7" x14ac:dyDescent="0.25">
      <c r="A4914">
        <v>4912</v>
      </c>
      <c r="B4914" t="s">
        <v>180</v>
      </c>
      <c r="C4914" t="s">
        <v>181</v>
      </c>
      <c r="D4914" t="s">
        <v>12</v>
      </c>
      <c r="E4914" t="s">
        <v>9</v>
      </c>
      <c r="F4914">
        <v>241</v>
      </c>
      <c r="G4914">
        <v>240</v>
      </c>
    </row>
    <row r="4915" spans="1:7" x14ac:dyDescent="0.25">
      <c r="A4915">
        <v>4913</v>
      </c>
      <c r="B4915" t="s">
        <v>180</v>
      </c>
      <c r="C4915" t="s">
        <v>181</v>
      </c>
      <c r="D4915" t="s">
        <v>12</v>
      </c>
      <c r="E4915" t="s">
        <v>9</v>
      </c>
      <c r="F4915">
        <v>450</v>
      </c>
      <c r="G4915">
        <v>453</v>
      </c>
    </row>
    <row r="4916" spans="1:7" x14ac:dyDescent="0.25">
      <c r="A4916">
        <v>4914</v>
      </c>
      <c r="B4916" t="s">
        <v>180</v>
      </c>
      <c r="C4916" t="s">
        <v>181</v>
      </c>
      <c r="D4916" t="s">
        <v>12</v>
      </c>
      <c r="E4916" t="s">
        <v>9</v>
      </c>
      <c r="F4916">
        <v>670</v>
      </c>
      <c r="G4916">
        <v>670</v>
      </c>
    </row>
    <row r="4917" spans="1:7" x14ac:dyDescent="0.25">
      <c r="A4917">
        <v>4915</v>
      </c>
      <c r="B4917" t="s">
        <v>180</v>
      </c>
      <c r="C4917" t="s">
        <v>181</v>
      </c>
      <c r="D4917" t="s">
        <v>12</v>
      </c>
      <c r="E4917" t="s">
        <v>9</v>
      </c>
      <c r="F4917">
        <v>890</v>
      </c>
      <c r="G4917">
        <v>899</v>
      </c>
    </row>
    <row r="4918" spans="1:7" x14ac:dyDescent="0.25">
      <c r="A4918">
        <v>4916</v>
      </c>
      <c r="B4918" t="s">
        <v>180</v>
      </c>
      <c r="C4918" t="s">
        <v>181</v>
      </c>
      <c r="D4918" t="s">
        <v>12</v>
      </c>
      <c r="E4918" t="s">
        <v>10</v>
      </c>
      <c r="F4918">
        <v>163</v>
      </c>
      <c r="G4918">
        <v>161</v>
      </c>
    </row>
    <row r="4919" spans="1:7" x14ac:dyDescent="0.25">
      <c r="A4919">
        <v>4917</v>
      </c>
      <c r="B4919" t="s">
        <v>180</v>
      </c>
      <c r="C4919" t="s">
        <v>181</v>
      </c>
      <c r="D4919" t="s">
        <v>12</v>
      </c>
      <c r="E4919" t="s">
        <v>10</v>
      </c>
      <c r="F4919">
        <v>376</v>
      </c>
      <c r="G4919">
        <v>375</v>
      </c>
    </row>
    <row r="4920" spans="1:7" x14ac:dyDescent="0.25">
      <c r="A4920">
        <v>4918</v>
      </c>
      <c r="B4920" t="s">
        <v>180</v>
      </c>
      <c r="C4920" t="s">
        <v>181</v>
      </c>
      <c r="D4920" t="s">
        <v>12</v>
      </c>
      <c r="E4920" t="s">
        <v>10</v>
      </c>
      <c r="F4920">
        <v>592</v>
      </c>
      <c r="G4920">
        <v>592</v>
      </c>
    </row>
    <row r="4921" spans="1:7" x14ac:dyDescent="0.25">
      <c r="A4921">
        <v>4919</v>
      </c>
      <c r="B4921" t="s">
        <v>180</v>
      </c>
      <c r="C4921" t="s">
        <v>181</v>
      </c>
      <c r="D4921" t="s">
        <v>12</v>
      </c>
      <c r="E4921" t="s">
        <v>10</v>
      </c>
      <c r="F4921">
        <v>813</v>
      </c>
      <c r="G4921">
        <v>814</v>
      </c>
    </row>
    <row r="4922" spans="1:7" x14ac:dyDescent="0.25">
      <c r="A4922">
        <v>4920</v>
      </c>
      <c r="B4922" t="s">
        <v>180</v>
      </c>
      <c r="C4922" t="s">
        <v>181</v>
      </c>
      <c r="D4922" t="s">
        <v>12</v>
      </c>
      <c r="E4922" t="s">
        <v>10</v>
      </c>
      <c r="F4922">
        <v>1044</v>
      </c>
      <c r="G4922">
        <v>1042</v>
      </c>
    </row>
    <row r="4923" spans="1:7" x14ac:dyDescent="0.25">
      <c r="A4923">
        <v>4921</v>
      </c>
      <c r="B4923" t="s">
        <v>180</v>
      </c>
      <c r="C4923" t="s">
        <v>181</v>
      </c>
      <c r="D4923" t="s">
        <v>13</v>
      </c>
      <c r="E4923" t="s">
        <v>9</v>
      </c>
      <c r="F4923">
        <v>135</v>
      </c>
      <c r="G4923">
        <v>138</v>
      </c>
    </row>
    <row r="4924" spans="1:7" x14ac:dyDescent="0.25">
      <c r="A4924">
        <v>4922</v>
      </c>
      <c r="B4924" t="s">
        <v>180</v>
      </c>
      <c r="C4924" t="s">
        <v>181</v>
      </c>
      <c r="D4924" t="s">
        <v>13</v>
      </c>
      <c r="E4924" t="s">
        <v>9</v>
      </c>
      <c r="F4924">
        <v>349</v>
      </c>
      <c r="G4924">
        <v>347</v>
      </c>
    </row>
    <row r="4925" spans="1:7" x14ac:dyDescent="0.25">
      <c r="A4925">
        <v>4923</v>
      </c>
      <c r="B4925" t="s">
        <v>180</v>
      </c>
      <c r="C4925" t="s">
        <v>181</v>
      </c>
      <c r="D4925" t="s">
        <v>13</v>
      </c>
      <c r="E4925" t="s">
        <v>9</v>
      </c>
      <c r="F4925">
        <v>560</v>
      </c>
      <c r="G4925">
        <v>559</v>
      </c>
    </row>
    <row r="4926" spans="1:7" x14ac:dyDescent="0.25">
      <c r="A4926">
        <v>4924</v>
      </c>
      <c r="B4926" t="s">
        <v>180</v>
      </c>
      <c r="C4926" t="s">
        <v>181</v>
      </c>
      <c r="D4926" t="s">
        <v>13</v>
      </c>
      <c r="E4926" t="s">
        <v>9</v>
      </c>
      <c r="F4926">
        <v>778</v>
      </c>
      <c r="G4926">
        <v>777</v>
      </c>
    </row>
    <row r="4927" spans="1:7" x14ac:dyDescent="0.25">
      <c r="A4927">
        <v>4925</v>
      </c>
      <c r="B4927" t="s">
        <v>180</v>
      </c>
      <c r="C4927" t="s">
        <v>181</v>
      </c>
      <c r="D4927" t="s">
        <v>13</v>
      </c>
      <c r="E4927" t="s">
        <v>9</v>
      </c>
      <c r="F4927">
        <v>1002</v>
      </c>
      <c r="G4927">
        <v>1002</v>
      </c>
    </row>
    <row r="4928" spans="1:7" x14ac:dyDescent="0.25">
      <c r="A4928">
        <v>4926</v>
      </c>
      <c r="B4928" t="s">
        <v>180</v>
      </c>
      <c r="C4928" t="s">
        <v>181</v>
      </c>
      <c r="D4928" t="s">
        <v>13</v>
      </c>
      <c r="E4928" t="s">
        <v>10</v>
      </c>
      <c r="F4928">
        <v>60</v>
      </c>
      <c r="G4928">
        <v>59</v>
      </c>
    </row>
    <row r="4929" spans="1:7" x14ac:dyDescent="0.25">
      <c r="A4929">
        <v>4927</v>
      </c>
      <c r="B4929" t="s">
        <v>180</v>
      </c>
      <c r="C4929" t="s">
        <v>181</v>
      </c>
      <c r="D4929" t="s">
        <v>13</v>
      </c>
      <c r="E4929" t="s">
        <v>10</v>
      </c>
      <c r="F4929">
        <v>270</v>
      </c>
      <c r="G4929">
        <v>268</v>
      </c>
    </row>
    <row r="4930" spans="1:7" x14ac:dyDescent="0.25">
      <c r="A4930">
        <v>4928</v>
      </c>
      <c r="B4930" t="s">
        <v>180</v>
      </c>
      <c r="C4930" t="s">
        <v>181</v>
      </c>
      <c r="D4930" t="s">
        <v>13</v>
      </c>
      <c r="E4930" t="s">
        <v>10</v>
      </c>
      <c r="F4930">
        <v>485</v>
      </c>
      <c r="G4930">
        <v>479</v>
      </c>
    </row>
    <row r="4931" spans="1:7" x14ac:dyDescent="0.25">
      <c r="A4931">
        <v>4929</v>
      </c>
      <c r="B4931" t="s">
        <v>180</v>
      </c>
      <c r="C4931" t="s">
        <v>181</v>
      </c>
      <c r="D4931" t="s">
        <v>13</v>
      </c>
      <c r="E4931" t="s">
        <v>10</v>
      </c>
      <c r="F4931">
        <v>702</v>
      </c>
      <c r="G4931">
        <v>701</v>
      </c>
    </row>
    <row r="4932" spans="1:7" x14ac:dyDescent="0.25">
      <c r="A4932">
        <v>4930</v>
      </c>
      <c r="B4932" t="s">
        <v>180</v>
      </c>
      <c r="C4932" t="s">
        <v>181</v>
      </c>
      <c r="D4932" t="s">
        <v>13</v>
      </c>
      <c r="E4932" t="s">
        <v>10</v>
      </c>
      <c r="F4932">
        <v>932</v>
      </c>
      <c r="G4932">
        <v>930</v>
      </c>
    </row>
    <row r="4933" spans="1:7" x14ac:dyDescent="0.25">
      <c r="A4933">
        <v>4931</v>
      </c>
      <c r="B4933" t="s">
        <v>180</v>
      </c>
      <c r="C4933" t="s">
        <v>182</v>
      </c>
      <c r="D4933" t="s">
        <v>8</v>
      </c>
      <c r="E4933" t="s">
        <v>9</v>
      </c>
      <c r="F4933">
        <v>41</v>
      </c>
      <c r="G4933">
        <v>40</v>
      </c>
    </row>
    <row r="4934" spans="1:7" x14ac:dyDescent="0.25">
      <c r="A4934">
        <v>4932</v>
      </c>
      <c r="B4934" t="s">
        <v>180</v>
      </c>
      <c r="C4934" t="s">
        <v>182</v>
      </c>
      <c r="D4934" t="s">
        <v>8</v>
      </c>
      <c r="E4934" t="s">
        <v>9</v>
      </c>
      <c r="F4934">
        <v>293</v>
      </c>
      <c r="G4934">
        <v>295</v>
      </c>
    </row>
    <row r="4935" spans="1:7" x14ac:dyDescent="0.25">
      <c r="A4935">
        <v>4933</v>
      </c>
      <c r="B4935" t="s">
        <v>180</v>
      </c>
      <c r="C4935" t="s">
        <v>182</v>
      </c>
      <c r="D4935" t="s">
        <v>8</v>
      </c>
      <c r="E4935" t="s">
        <v>9</v>
      </c>
      <c r="F4935">
        <v>549</v>
      </c>
      <c r="G4935">
        <v>549</v>
      </c>
    </row>
    <row r="4936" spans="1:7" x14ac:dyDescent="0.25">
      <c r="A4936">
        <v>4934</v>
      </c>
      <c r="B4936" t="s">
        <v>180</v>
      </c>
      <c r="C4936" t="s">
        <v>182</v>
      </c>
      <c r="D4936" t="s">
        <v>8</v>
      </c>
      <c r="E4936" t="s">
        <v>9</v>
      </c>
      <c r="F4936">
        <v>795</v>
      </c>
      <c r="G4936">
        <v>797</v>
      </c>
    </row>
    <row r="4937" spans="1:7" x14ac:dyDescent="0.25">
      <c r="A4937">
        <v>4935</v>
      </c>
      <c r="B4937" t="s">
        <v>180</v>
      </c>
      <c r="C4937" t="s">
        <v>182</v>
      </c>
      <c r="D4937" t="s">
        <v>8</v>
      </c>
      <c r="E4937" t="s">
        <v>9</v>
      </c>
      <c r="F4937">
        <v>1073</v>
      </c>
      <c r="G4937">
        <v>1057</v>
      </c>
    </row>
    <row r="4938" spans="1:7" x14ac:dyDescent="0.25">
      <c r="A4938">
        <v>4936</v>
      </c>
      <c r="B4938" t="s">
        <v>180</v>
      </c>
      <c r="C4938" t="s">
        <v>182</v>
      </c>
      <c r="D4938" t="s">
        <v>8</v>
      </c>
      <c r="E4938" t="s">
        <v>10</v>
      </c>
      <c r="F4938">
        <v>209</v>
      </c>
      <c r="G4938">
        <v>207</v>
      </c>
    </row>
    <row r="4939" spans="1:7" x14ac:dyDescent="0.25">
      <c r="A4939">
        <v>4937</v>
      </c>
      <c r="B4939" t="s">
        <v>180</v>
      </c>
      <c r="C4939" t="s">
        <v>182</v>
      </c>
      <c r="D4939" t="s">
        <v>8</v>
      </c>
      <c r="E4939" t="s">
        <v>10</v>
      </c>
      <c r="F4939">
        <v>459</v>
      </c>
      <c r="G4939">
        <v>457</v>
      </c>
    </row>
    <row r="4940" spans="1:7" x14ac:dyDescent="0.25">
      <c r="A4940">
        <v>4938</v>
      </c>
      <c r="B4940" t="s">
        <v>180</v>
      </c>
      <c r="C4940" t="s">
        <v>182</v>
      </c>
      <c r="D4940" t="s">
        <v>8</v>
      </c>
      <c r="E4940" t="s">
        <v>10</v>
      </c>
      <c r="F4940">
        <v>712</v>
      </c>
      <c r="G4940">
        <v>711</v>
      </c>
    </row>
    <row r="4941" spans="1:7" x14ac:dyDescent="0.25">
      <c r="A4941">
        <v>4939</v>
      </c>
      <c r="B4941" t="s">
        <v>180</v>
      </c>
      <c r="C4941" t="s">
        <v>182</v>
      </c>
      <c r="D4941" t="s">
        <v>8</v>
      </c>
      <c r="E4941" t="s">
        <v>10</v>
      </c>
      <c r="F4941">
        <v>972</v>
      </c>
      <c r="G4941">
        <v>970</v>
      </c>
    </row>
    <row r="4942" spans="1:7" x14ac:dyDescent="0.25">
      <c r="A4942">
        <v>4940</v>
      </c>
      <c r="B4942" t="s">
        <v>180</v>
      </c>
      <c r="C4942" t="s">
        <v>182</v>
      </c>
      <c r="D4942" t="s">
        <v>11</v>
      </c>
      <c r="E4942" t="s">
        <v>9</v>
      </c>
      <c r="F4942">
        <v>172</v>
      </c>
      <c r="G4942">
        <v>171</v>
      </c>
    </row>
    <row r="4943" spans="1:7" x14ac:dyDescent="0.25">
      <c r="A4943">
        <v>4941</v>
      </c>
      <c r="B4943" t="s">
        <v>180</v>
      </c>
      <c r="C4943" t="s">
        <v>182</v>
      </c>
      <c r="D4943" t="s">
        <v>11</v>
      </c>
      <c r="E4943" t="s">
        <v>9</v>
      </c>
      <c r="F4943">
        <v>420</v>
      </c>
      <c r="G4943">
        <v>420</v>
      </c>
    </row>
    <row r="4944" spans="1:7" x14ac:dyDescent="0.25">
      <c r="A4944">
        <v>4942</v>
      </c>
      <c r="B4944" t="s">
        <v>180</v>
      </c>
      <c r="C4944" t="s">
        <v>182</v>
      </c>
      <c r="D4944" t="s">
        <v>11</v>
      </c>
      <c r="E4944" t="s">
        <v>9</v>
      </c>
      <c r="F4944">
        <v>673</v>
      </c>
      <c r="G4944">
        <v>673</v>
      </c>
    </row>
    <row r="4945" spans="1:7" x14ac:dyDescent="0.25">
      <c r="A4945">
        <v>4943</v>
      </c>
      <c r="B4945" t="s">
        <v>180</v>
      </c>
      <c r="C4945" t="s">
        <v>182</v>
      </c>
      <c r="D4945" t="s">
        <v>11</v>
      </c>
      <c r="E4945" t="s">
        <v>9</v>
      </c>
      <c r="F4945">
        <v>927</v>
      </c>
      <c r="G4945">
        <v>928</v>
      </c>
    </row>
    <row r="4946" spans="1:7" x14ac:dyDescent="0.25">
      <c r="A4946">
        <v>4944</v>
      </c>
      <c r="B4946" t="s">
        <v>180</v>
      </c>
      <c r="C4946" t="s">
        <v>182</v>
      </c>
      <c r="D4946" t="s">
        <v>11</v>
      </c>
      <c r="E4946" t="s">
        <v>10</v>
      </c>
      <c r="F4946">
        <v>85</v>
      </c>
      <c r="G4946">
        <v>85</v>
      </c>
    </row>
    <row r="4947" spans="1:7" x14ac:dyDescent="0.25">
      <c r="A4947">
        <v>4945</v>
      </c>
      <c r="B4947" t="s">
        <v>180</v>
      </c>
      <c r="C4947" t="s">
        <v>182</v>
      </c>
      <c r="D4947" t="s">
        <v>11</v>
      </c>
      <c r="E4947" t="s">
        <v>10</v>
      </c>
      <c r="F4947">
        <v>334</v>
      </c>
      <c r="G4947">
        <v>335</v>
      </c>
    </row>
    <row r="4948" spans="1:7" x14ac:dyDescent="0.25">
      <c r="A4948">
        <v>4946</v>
      </c>
      <c r="B4948" t="s">
        <v>180</v>
      </c>
      <c r="C4948" t="s">
        <v>182</v>
      </c>
      <c r="D4948" t="s">
        <v>11</v>
      </c>
      <c r="E4948" t="s">
        <v>10</v>
      </c>
      <c r="F4948">
        <v>585</v>
      </c>
      <c r="G4948">
        <v>586</v>
      </c>
    </row>
    <row r="4949" spans="1:7" x14ac:dyDescent="0.25">
      <c r="A4949">
        <v>4947</v>
      </c>
      <c r="B4949" t="s">
        <v>180</v>
      </c>
      <c r="C4949" t="s">
        <v>182</v>
      </c>
      <c r="D4949" t="s">
        <v>11</v>
      </c>
      <c r="E4949" t="s">
        <v>10</v>
      </c>
      <c r="F4949">
        <v>839</v>
      </c>
      <c r="G4949">
        <v>839</v>
      </c>
    </row>
    <row r="4950" spans="1:7" x14ac:dyDescent="0.25">
      <c r="A4950">
        <v>4948</v>
      </c>
      <c r="B4950" t="s">
        <v>180</v>
      </c>
      <c r="C4950" t="s">
        <v>182</v>
      </c>
      <c r="D4950" t="s">
        <v>11</v>
      </c>
      <c r="E4950" t="s">
        <v>10</v>
      </c>
      <c r="F4950">
        <v>1098</v>
      </c>
      <c r="G4950">
        <v>1100</v>
      </c>
    </row>
    <row r="4951" spans="1:7" x14ac:dyDescent="0.25">
      <c r="A4951">
        <v>4949</v>
      </c>
      <c r="B4951" t="s">
        <v>180</v>
      </c>
      <c r="C4951" t="s">
        <v>182</v>
      </c>
      <c r="D4951" t="s">
        <v>12</v>
      </c>
      <c r="E4951" t="s">
        <v>9</v>
      </c>
      <c r="F4951">
        <v>41</v>
      </c>
      <c r="G4951">
        <v>43</v>
      </c>
    </row>
    <row r="4952" spans="1:7" x14ac:dyDescent="0.25">
      <c r="A4952">
        <v>4950</v>
      </c>
      <c r="B4952" t="s">
        <v>180</v>
      </c>
      <c r="C4952" t="s">
        <v>182</v>
      </c>
      <c r="D4952" t="s">
        <v>12</v>
      </c>
      <c r="E4952" t="s">
        <v>9</v>
      </c>
      <c r="F4952">
        <v>293</v>
      </c>
      <c r="G4952">
        <v>295</v>
      </c>
    </row>
    <row r="4953" spans="1:7" x14ac:dyDescent="0.25">
      <c r="A4953">
        <v>4951</v>
      </c>
      <c r="B4953" t="s">
        <v>180</v>
      </c>
      <c r="C4953" t="s">
        <v>182</v>
      </c>
      <c r="D4953" t="s">
        <v>12</v>
      </c>
      <c r="E4953" t="s">
        <v>9</v>
      </c>
      <c r="F4953">
        <v>549</v>
      </c>
      <c r="G4953">
        <v>553</v>
      </c>
    </row>
    <row r="4954" spans="1:7" x14ac:dyDescent="0.25">
      <c r="A4954">
        <v>4952</v>
      </c>
      <c r="B4954" t="s">
        <v>180</v>
      </c>
      <c r="C4954" t="s">
        <v>182</v>
      </c>
      <c r="D4954" t="s">
        <v>12</v>
      </c>
      <c r="E4954" t="s">
        <v>9</v>
      </c>
      <c r="F4954">
        <v>795</v>
      </c>
      <c r="G4954">
        <v>802</v>
      </c>
    </row>
    <row r="4955" spans="1:7" x14ac:dyDescent="0.25">
      <c r="A4955">
        <v>4953</v>
      </c>
      <c r="B4955" t="s">
        <v>180</v>
      </c>
      <c r="C4955" t="s">
        <v>182</v>
      </c>
      <c r="D4955" t="s">
        <v>12</v>
      </c>
      <c r="E4955" t="s">
        <v>9</v>
      </c>
      <c r="F4955">
        <v>1073</v>
      </c>
      <c r="G4955">
        <v>1062</v>
      </c>
    </row>
    <row r="4956" spans="1:7" x14ac:dyDescent="0.25">
      <c r="A4956">
        <v>4954</v>
      </c>
      <c r="B4956" t="s">
        <v>180</v>
      </c>
      <c r="C4956" t="s">
        <v>182</v>
      </c>
      <c r="D4956" t="s">
        <v>12</v>
      </c>
      <c r="E4956" t="s">
        <v>10</v>
      </c>
      <c r="F4956">
        <v>209</v>
      </c>
      <c r="G4956">
        <v>212</v>
      </c>
    </row>
    <row r="4957" spans="1:7" x14ac:dyDescent="0.25">
      <c r="A4957">
        <v>4955</v>
      </c>
      <c r="B4957" t="s">
        <v>180</v>
      </c>
      <c r="C4957" t="s">
        <v>182</v>
      </c>
      <c r="D4957" t="s">
        <v>12</v>
      </c>
      <c r="E4957" t="s">
        <v>10</v>
      </c>
      <c r="F4957">
        <v>459</v>
      </c>
      <c r="G4957">
        <v>459</v>
      </c>
    </row>
    <row r="4958" spans="1:7" x14ac:dyDescent="0.25">
      <c r="A4958">
        <v>4956</v>
      </c>
      <c r="B4958" t="s">
        <v>180</v>
      </c>
      <c r="C4958" t="s">
        <v>182</v>
      </c>
      <c r="D4958" t="s">
        <v>12</v>
      </c>
      <c r="E4958" t="s">
        <v>10</v>
      </c>
      <c r="F4958">
        <v>712</v>
      </c>
      <c r="G4958">
        <v>713</v>
      </c>
    </row>
    <row r="4959" spans="1:7" x14ac:dyDescent="0.25">
      <c r="A4959">
        <v>4957</v>
      </c>
      <c r="B4959" t="s">
        <v>180</v>
      </c>
      <c r="C4959" t="s">
        <v>182</v>
      </c>
      <c r="D4959" t="s">
        <v>12</v>
      </c>
      <c r="E4959" t="s">
        <v>10</v>
      </c>
      <c r="F4959">
        <v>972</v>
      </c>
      <c r="G4959">
        <v>972</v>
      </c>
    </row>
    <row r="4960" spans="1:7" x14ac:dyDescent="0.25">
      <c r="A4960">
        <v>4958</v>
      </c>
      <c r="B4960" t="s">
        <v>180</v>
      </c>
      <c r="C4960" t="s">
        <v>182</v>
      </c>
      <c r="D4960" t="s">
        <v>13</v>
      </c>
      <c r="E4960" t="s">
        <v>9</v>
      </c>
      <c r="F4960">
        <v>172</v>
      </c>
      <c r="G4960">
        <v>172</v>
      </c>
    </row>
    <row r="4961" spans="1:7" x14ac:dyDescent="0.25">
      <c r="A4961">
        <v>4959</v>
      </c>
      <c r="B4961" t="s">
        <v>180</v>
      </c>
      <c r="C4961" t="s">
        <v>182</v>
      </c>
      <c r="D4961" t="s">
        <v>13</v>
      </c>
      <c r="E4961" t="s">
        <v>9</v>
      </c>
      <c r="F4961">
        <v>420</v>
      </c>
      <c r="G4961">
        <v>420</v>
      </c>
    </row>
    <row r="4962" spans="1:7" x14ac:dyDescent="0.25">
      <c r="A4962">
        <v>4960</v>
      </c>
      <c r="B4962" t="s">
        <v>180</v>
      </c>
      <c r="C4962" t="s">
        <v>182</v>
      </c>
      <c r="D4962" t="s">
        <v>13</v>
      </c>
      <c r="E4962" t="s">
        <v>9</v>
      </c>
      <c r="F4962">
        <v>673</v>
      </c>
      <c r="G4962">
        <v>673</v>
      </c>
    </row>
    <row r="4963" spans="1:7" x14ac:dyDescent="0.25">
      <c r="A4963">
        <v>4961</v>
      </c>
      <c r="B4963" t="s">
        <v>180</v>
      </c>
      <c r="C4963" t="s">
        <v>182</v>
      </c>
      <c r="D4963" t="s">
        <v>13</v>
      </c>
      <c r="E4963" t="s">
        <v>9</v>
      </c>
      <c r="F4963">
        <v>927</v>
      </c>
      <c r="G4963">
        <v>929</v>
      </c>
    </row>
    <row r="4964" spans="1:7" x14ac:dyDescent="0.25">
      <c r="A4964">
        <v>4962</v>
      </c>
      <c r="B4964" t="s">
        <v>180</v>
      </c>
      <c r="C4964" t="s">
        <v>182</v>
      </c>
      <c r="D4964" t="s">
        <v>13</v>
      </c>
      <c r="E4964" t="s">
        <v>10</v>
      </c>
      <c r="F4964">
        <v>85</v>
      </c>
      <c r="G4964">
        <v>85</v>
      </c>
    </row>
    <row r="4965" spans="1:7" x14ac:dyDescent="0.25">
      <c r="A4965">
        <v>4963</v>
      </c>
      <c r="B4965" t="s">
        <v>180</v>
      </c>
      <c r="C4965" t="s">
        <v>182</v>
      </c>
      <c r="D4965" t="s">
        <v>13</v>
      </c>
      <c r="E4965" t="s">
        <v>10</v>
      </c>
      <c r="F4965">
        <v>334</v>
      </c>
      <c r="G4965">
        <v>328</v>
      </c>
    </row>
    <row r="4966" spans="1:7" x14ac:dyDescent="0.25">
      <c r="A4966">
        <v>4964</v>
      </c>
      <c r="B4966" t="s">
        <v>180</v>
      </c>
      <c r="C4966" t="s">
        <v>182</v>
      </c>
      <c r="D4966" t="s">
        <v>13</v>
      </c>
      <c r="E4966" t="s">
        <v>10</v>
      </c>
      <c r="F4966">
        <v>585</v>
      </c>
      <c r="G4966">
        <v>584</v>
      </c>
    </row>
    <row r="4967" spans="1:7" x14ac:dyDescent="0.25">
      <c r="A4967">
        <v>4965</v>
      </c>
      <c r="B4967" t="s">
        <v>180</v>
      </c>
      <c r="C4967" t="s">
        <v>182</v>
      </c>
      <c r="D4967" t="s">
        <v>13</v>
      </c>
      <c r="E4967" t="s">
        <v>10</v>
      </c>
      <c r="F4967">
        <v>839</v>
      </c>
      <c r="G4967">
        <v>833</v>
      </c>
    </row>
    <row r="4968" spans="1:7" x14ac:dyDescent="0.25">
      <c r="A4968">
        <v>4966</v>
      </c>
      <c r="B4968" t="s">
        <v>180</v>
      </c>
      <c r="C4968" t="s">
        <v>182</v>
      </c>
      <c r="D4968" t="s">
        <v>13</v>
      </c>
      <c r="E4968" t="s">
        <v>10</v>
      </c>
      <c r="F4968">
        <v>1098</v>
      </c>
      <c r="G4968">
        <v>1100</v>
      </c>
    </row>
    <row r="4969" spans="1:7" x14ac:dyDescent="0.25">
      <c r="A4969">
        <v>4967</v>
      </c>
      <c r="B4969" t="s">
        <v>180</v>
      </c>
      <c r="C4969" t="s">
        <v>183</v>
      </c>
      <c r="D4969" t="s">
        <v>8</v>
      </c>
      <c r="E4969" t="s">
        <v>9</v>
      </c>
      <c r="F4969">
        <v>212</v>
      </c>
      <c r="G4969">
        <v>212</v>
      </c>
    </row>
    <row r="4970" spans="1:7" x14ac:dyDescent="0.25">
      <c r="A4970">
        <v>4968</v>
      </c>
      <c r="B4970" t="s">
        <v>180</v>
      </c>
      <c r="C4970" t="s">
        <v>183</v>
      </c>
      <c r="D4970" t="s">
        <v>8</v>
      </c>
      <c r="E4970" t="s">
        <v>9</v>
      </c>
      <c r="F4970">
        <v>554</v>
      </c>
      <c r="G4970">
        <v>558</v>
      </c>
    </row>
    <row r="4971" spans="1:7" x14ac:dyDescent="0.25">
      <c r="A4971">
        <v>4969</v>
      </c>
      <c r="B4971" t="s">
        <v>180</v>
      </c>
      <c r="C4971" t="s">
        <v>183</v>
      </c>
      <c r="D4971" t="s">
        <v>8</v>
      </c>
      <c r="E4971" t="s">
        <v>9</v>
      </c>
      <c r="F4971">
        <v>899</v>
      </c>
      <c r="G4971">
        <v>896</v>
      </c>
    </row>
    <row r="4972" spans="1:7" x14ac:dyDescent="0.25">
      <c r="A4972">
        <v>4970</v>
      </c>
      <c r="B4972" t="s">
        <v>180</v>
      </c>
      <c r="C4972" t="s">
        <v>183</v>
      </c>
      <c r="D4972" t="s">
        <v>8</v>
      </c>
      <c r="E4972" t="s">
        <v>9</v>
      </c>
      <c r="F4972">
        <v>1256</v>
      </c>
      <c r="G4972">
        <v>1256</v>
      </c>
    </row>
    <row r="4973" spans="1:7" x14ac:dyDescent="0.25">
      <c r="A4973">
        <v>4971</v>
      </c>
      <c r="B4973" t="s">
        <v>180</v>
      </c>
      <c r="C4973" t="s">
        <v>183</v>
      </c>
      <c r="D4973" t="s">
        <v>8</v>
      </c>
      <c r="E4973" t="s">
        <v>9</v>
      </c>
      <c r="F4973">
        <v>1609</v>
      </c>
      <c r="G4973">
        <v>1610</v>
      </c>
    </row>
    <row r="4974" spans="1:7" x14ac:dyDescent="0.25">
      <c r="A4974">
        <v>4972</v>
      </c>
      <c r="B4974" t="s">
        <v>180</v>
      </c>
      <c r="C4974" t="s">
        <v>183</v>
      </c>
      <c r="D4974" t="s">
        <v>8</v>
      </c>
      <c r="E4974" t="s">
        <v>9</v>
      </c>
      <c r="F4974">
        <v>1981</v>
      </c>
      <c r="G4974">
        <v>1974</v>
      </c>
    </row>
    <row r="4975" spans="1:7" x14ac:dyDescent="0.25">
      <c r="A4975">
        <v>4973</v>
      </c>
      <c r="B4975" t="s">
        <v>180</v>
      </c>
      <c r="C4975" t="s">
        <v>183</v>
      </c>
      <c r="D4975" t="s">
        <v>8</v>
      </c>
      <c r="E4975" t="s">
        <v>10</v>
      </c>
      <c r="F4975">
        <v>116</v>
      </c>
      <c r="G4975">
        <v>115</v>
      </c>
    </row>
    <row r="4976" spans="1:7" x14ac:dyDescent="0.25">
      <c r="A4976">
        <v>4974</v>
      </c>
      <c r="B4976" t="s">
        <v>180</v>
      </c>
      <c r="C4976" t="s">
        <v>183</v>
      </c>
      <c r="D4976" t="s">
        <v>8</v>
      </c>
      <c r="E4976" t="s">
        <v>10</v>
      </c>
      <c r="F4976">
        <v>451</v>
      </c>
      <c r="G4976">
        <v>449</v>
      </c>
    </row>
    <row r="4977" spans="1:7" x14ac:dyDescent="0.25">
      <c r="A4977">
        <v>4975</v>
      </c>
      <c r="B4977" t="s">
        <v>180</v>
      </c>
      <c r="C4977" t="s">
        <v>183</v>
      </c>
      <c r="D4977" t="s">
        <v>8</v>
      </c>
      <c r="E4977" t="s">
        <v>10</v>
      </c>
      <c r="F4977">
        <v>803</v>
      </c>
      <c r="G4977">
        <v>804</v>
      </c>
    </row>
    <row r="4978" spans="1:7" x14ac:dyDescent="0.25">
      <c r="A4978">
        <v>4976</v>
      </c>
      <c r="B4978" t="s">
        <v>180</v>
      </c>
      <c r="C4978" t="s">
        <v>183</v>
      </c>
      <c r="D4978" t="s">
        <v>8</v>
      </c>
      <c r="E4978" t="s">
        <v>10</v>
      </c>
      <c r="F4978">
        <v>1164</v>
      </c>
      <c r="G4978">
        <v>1162</v>
      </c>
    </row>
    <row r="4979" spans="1:7" x14ac:dyDescent="0.25">
      <c r="A4979">
        <v>4977</v>
      </c>
      <c r="B4979" t="s">
        <v>180</v>
      </c>
      <c r="C4979" t="s">
        <v>183</v>
      </c>
      <c r="D4979" t="s">
        <v>8</v>
      </c>
      <c r="E4979" t="s">
        <v>10</v>
      </c>
      <c r="F4979">
        <v>1504</v>
      </c>
      <c r="G4979">
        <v>1502</v>
      </c>
    </row>
    <row r="4980" spans="1:7" x14ac:dyDescent="0.25">
      <c r="A4980">
        <v>4978</v>
      </c>
      <c r="B4980" t="s">
        <v>180</v>
      </c>
      <c r="C4980" t="s">
        <v>183</v>
      </c>
      <c r="D4980" t="s">
        <v>8</v>
      </c>
      <c r="E4980" t="s">
        <v>10</v>
      </c>
      <c r="F4980">
        <v>1866</v>
      </c>
      <c r="G4980">
        <v>1863</v>
      </c>
    </row>
    <row r="4981" spans="1:7" x14ac:dyDescent="0.25">
      <c r="A4981">
        <v>4979</v>
      </c>
      <c r="B4981" t="s">
        <v>180</v>
      </c>
      <c r="C4981" t="s">
        <v>183</v>
      </c>
      <c r="D4981" t="s">
        <v>11</v>
      </c>
      <c r="E4981" t="s">
        <v>9</v>
      </c>
      <c r="F4981">
        <v>42</v>
      </c>
      <c r="G4981">
        <v>45</v>
      </c>
    </row>
    <row r="4982" spans="1:7" x14ac:dyDescent="0.25">
      <c r="A4982">
        <v>4980</v>
      </c>
      <c r="B4982" t="s">
        <v>180</v>
      </c>
      <c r="C4982" t="s">
        <v>183</v>
      </c>
      <c r="D4982" t="s">
        <v>11</v>
      </c>
      <c r="E4982" t="s">
        <v>9</v>
      </c>
      <c r="F4982">
        <v>384</v>
      </c>
      <c r="G4982">
        <v>377</v>
      </c>
    </row>
    <row r="4983" spans="1:7" x14ac:dyDescent="0.25">
      <c r="A4983">
        <v>4981</v>
      </c>
      <c r="B4983" t="s">
        <v>180</v>
      </c>
      <c r="C4983" t="s">
        <v>183</v>
      </c>
      <c r="D4983" t="s">
        <v>11</v>
      </c>
      <c r="E4983" t="s">
        <v>9</v>
      </c>
      <c r="F4983">
        <v>732</v>
      </c>
      <c r="G4983">
        <v>730</v>
      </c>
    </row>
    <row r="4984" spans="1:7" x14ac:dyDescent="0.25">
      <c r="A4984">
        <v>4982</v>
      </c>
      <c r="B4984" t="s">
        <v>180</v>
      </c>
      <c r="C4984" t="s">
        <v>183</v>
      </c>
      <c r="D4984" t="s">
        <v>11</v>
      </c>
      <c r="E4984" t="s">
        <v>9</v>
      </c>
      <c r="F4984">
        <v>1089</v>
      </c>
      <c r="G4984">
        <v>1087</v>
      </c>
    </row>
    <row r="4985" spans="1:7" x14ac:dyDescent="0.25">
      <c r="A4985">
        <v>4983</v>
      </c>
      <c r="B4985" t="s">
        <v>180</v>
      </c>
      <c r="C4985" t="s">
        <v>183</v>
      </c>
      <c r="D4985" t="s">
        <v>11</v>
      </c>
      <c r="E4985" t="s">
        <v>9</v>
      </c>
      <c r="F4985">
        <v>1433</v>
      </c>
      <c r="G4985">
        <v>1432</v>
      </c>
    </row>
    <row r="4986" spans="1:7" x14ac:dyDescent="0.25">
      <c r="A4986">
        <v>4984</v>
      </c>
      <c r="B4986" t="s">
        <v>180</v>
      </c>
      <c r="C4986" t="s">
        <v>183</v>
      </c>
      <c r="D4986" t="s">
        <v>11</v>
      </c>
      <c r="E4986" t="s">
        <v>9</v>
      </c>
      <c r="F4986">
        <v>1796</v>
      </c>
      <c r="G4986">
        <v>1786</v>
      </c>
    </row>
    <row r="4987" spans="1:7" x14ac:dyDescent="0.25">
      <c r="A4987">
        <v>4985</v>
      </c>
      <c r="B4987" t="s">
        <v>180</v>
      </c>
      <c r="C4987" t="s">
        <v>183</v>
      </c>
      <c r="D4987" t="s">
        <v>11</v>
      </c>
      <c r="E4987" t="s">
        <v>10</v>
      </c>
      <c r="F4987">
        <v>274</v>
      </c>
      <c r="G4987">
        <v>274</v>
      </c>
    </row>
    <row r="4988" spans="1:7" x14ac:dyDescent="0.25">
      <c r="A4988">
        <v>4986</v>
      </c>
      <c r="B4988" t="s">
        <v>180</v>
      </c>
      <c r="C4988" t="s">
        <v>183</v>
      </c>
      <c r="D4988" t="s">
        <v>11</v>
      </c>
      <c r="E4988" t="s">
        <v>10</v>
      </c>
      <c r="F4988">
        <v>632</v>
      </c>
      <c r="G4988">
        <v>632</v>
      </c>
    </row>
    <row r="4989" spans="1:7" x14ac:dyDescent="0.25">
      <c r="A4989">
        <v>4987</v>
      </c>
      <c r="B4989" t="s">
        <v>180</v>
      </c>
      <c r="C4989" t="s">
        <v>183</v>
      </c>
      <c r="D4989" t="s">
        <v>11</v>
      </c>
      <c r="E4989" t="s">
        <v>10</v>
      </c>
      <c r="F4989">
        <v>974</v>
      </c>
      <c r="G4989">
        <v>975</v>
      </c>
    </row>
    <row r="4990" spans="1:7" x14ac:dyDescent="0.25">
      <c r="A4990">
        <v>4988</v>
      </c>
      <c r="B4990" t="s">
        <v>180</v>
      </c>
      <c r="C4990" t="s">
        <v>183</v>
      </c>
      <c r="D4990" t="s">
        <v>11</v>
      </c>
      <c r="E4990" t="s">
        <v>10</v>
      </c>
      <c r="F4990">
        <v>1329</v>
      </c>
      <c r="G4990">
        <v>1329</v>
      </c>
    </row>
    <row r="4991" spans="1:7" x14ac:dyDescent="0.25">
      <c r="A4991">
        <v>4989</v>
      </c>
      <c r="B4991" t="s">
        <v>180</v>
      </c>
      <c r="C4991" t="s">
        <v>183</v>
      </c>
      <c r="D4991" t="s">
        <v>11</v>
      </c>
      <c r="E4991" t="s">
        <v>10</v>
      </c>
      <c r="F4991">
        <v>1687</v>
      </c>
      <c r="G4991">
        <v>1686</v>
      </c>
    </row>
    <row r="4992" spans="1:7" x14ac:dyDescent="0.25">
      <c r="A4992">
        <v>4990</v>
      </c>
      <c r="B4992" t="s">
        <v>180</v>
      </c>
      <c r="C4992" t="s">
        <v>183</v>
      </c>
      <c r="D4992" t="s">
        <v>11</v>
      </c>
      <c r="E4992" t="s">
        <v>10</v>
      </c>
      <c r="F4992">
        <v>2053</v>
      </c>
      <c r="G4992">
        <v>2054</v>
      </c>
    </row>
    <row r="4993" spans="1:7" x14ac:dyDescent="0.25">
      <c r="A4993">
        <v>4991</v>
      </c>
      <c r="B4993" t="s">
        <v>180</v>
      </c>
      <c r="C4993" t="s">
        <v>183</v>
      </c>
      <c r="D4993" t="s">
        <v>12</v>
      </c>
      <c r="E4993" t="s">
        <v>9</v>
      </c>
      <c r="F4993">
        <v>212</v>
      </c>
      <c r="G4993">
        <v>218</v>
      </c>
    </row>
    <row r="4994" spans="1:7" x14ac:dyDescent="0.25">
      <c r="A4994">
        <v>4992</v>
      </c>
      <c r="B4994" t="s">
        <v>180</v>
      </c>
      <c r="C4994" t="s">
        <v>183</v>
      </c>
      <c r="D4994" t="s">
        <v>12</v>
      </c>
      <c r="E4994" t="s">
        <v>9</v>
      </c>
      <c r="F4994">
        <v>554</v>
      </c>
      <c r="G4994">
        <v>558</v>
      </c>
    </row>
    <row r="4995" spans="1:7" x14ac:dyDescent="0.25">
      <c r="A4995">
        <v>4993</v>
      </c>
      <c r="B4995" t="s">
        <v>180</v>
      </c>
      <c r="C4995" t="s">
        <v>183</v>
      </c>
      <c r="D4995" t="s">
        <v>12</v>
      </c>
      <c r="E4995" t="s">
        <v>9</v>
      </c>
      <c r="F4995">
        <v>899</v>
      </c>
      <c r="G4995">
        <v>907</v>
      </c>
    </row>
    <row r="4996" spans="1:7" x14ac:dyDescent="0.25">
      <c r="A4996">
        <v>4994</v>
      </c>
      <c r="B4996" t="s">
        <v>180</v>
      </c>
      <c r="C4996" t="s">
        <v>183</v>
      </c>
      <c r="D4996" t="s">
        <v>12</v>
      </c>
      <c r="E4996" t="s">
        <v>9</v>
      </c>
      <c r="F4996">
        <v>1256</v>
      </c>
      <c r="G4996">
        <v>1260</v>
      </c>
    </row>
    <row r="4997" spans="1:7" x14ac:dyDescent="0.25">
      <c r="A4997">
        <v>4995</v>
      </c>
      <c r="B4997" t="s">
        <v>180</v>
      </c>
      <c r="C4997" t="s">
        <v>183</v>
      </c>
      <c r="D4997" t="s">
        <v>12</v>
      </c>
      <c r="E4997" t="s">
        <v>9</v>
      </c>
      <c r="F4997">
        <v>1609</v>
      </c>
      <c r="G4997">
        <v>1616</v>
      </c>
    </row>
    <row r="4998" spans="1:7" x14ac:dyDescent="0.25">
      <c r="A4998">
        <v>4996</v>
      </c>
      <c r="B4998" t="s">
        <v>180</v>
      </c>
      <c r="C4998" t="s">
        <v>183</v>
      </c>
      <c r="D4998" t="s">
        <v>12</v>
      </c>
      <c r="E4998" t="s">
        <v>9</v>
      </c>
      <c r="F4998">
        <v>1981</v>
      </c>
      <c r="G4998">
        <v>1975</v>
      </c>
    </row>
    <row r="4999" spans="1:7" x14ac:dyDescent="0.25">
      <c r="A4999">
        <v>4997</v>
      </c>
      <c r="B4999" t="s">
        <v>180</v>
      </c>
      <c r="C4999" t="s">
        <v>183</v>
      </c>
      <c r="D4999" t="s">
        <v>12</v>
      </c>
      <c r="E4999" t="s">
        <v>10</v>
      </c>
      <c r="F4999">
        <v>116</v>
      </c>
      <c r="G4999">
        <v>119</v>
      </c>
    </row>
    <row r="5000" spans="1:7" x14ac:dyDescent="0.25">
      <c r="A5000">
        <v>4998</v>
      </c>
      <c r="B5000" t="s">
        <v>180</v>
      </c>
      <c r="C5000" t="s">
        <v>183</v>
      </c>
      <c r="D5000" t="s">
        <v>12</v>
      </c>
      <c r="E5000" t="s">
        <v>10</v>
      </c>
      <c r="F5000">
        <v>451</v>
      </c>
      <c r="G5000">
        <v>449</v>
      </c>
    </row>
    <row r="5001" spans="1:7" x14ac:dyDescent="0.25">
      <c r="A5001">
        <v>4999</v>
      </c>
      <c r="B5001" t="s">
        <v>180</v>
      </c>
      <c r="C5001" t="s">
        <v>183</v>
      </c>
      <c r="D5001" t="s">
        <v>12</v>
      </c>
      <c r="E5001" t="s">
        <v>10</v>
      </c>
      <c r="F5001">
        <v>803</v>
      </c>
      <c r="G5001">
        <v>802</v>
      </c>
    </row>
    <row r="5002" spans="1:7" x14ac:dyDescent="0.25">
      <c r="A5002">
        <v>5000</v>
      </c>
      <c r="B5002" t="s">
        <v>180</v>
      </c>
      <c r="C5002" t="s">
        <v>183</v>
      </c>
      <c r="D5002" t="s">
        <v>12</v>
      </c>
      <c r="E5002" t="s">
        <v>10</v>
      </c>
      <c r="F5002">
        <v>1164</v>
      </c>
      <c r="G5002">
        <v>1163</v>
      </c>
    </row>
    <row r="5003" spans="1:7" x14ac:dyDescent="0.25">
      <c r="A5003">
        <v>5001</v>
      </c>
      <c r="B5003" t="s">
        <v>180</v>
      </c>
      <c r="C5003" t="s">
        <v>183</v>
      </c>
      <c r="D5003" t="s">
        <v>12</v>
      </c>
      <c r="E5003" t="s">
        <v>10</v>
      </c>
      <c r="F5003">
        <v>1504</v>
      </c>
      <c r="G5003">
        <v>1501</v>
      </c>
    </row>
    <row r="5004" spans="1:7" x14ac:dyDescent="0.25">
      <c r="A5004">
        <v>5002</v>
      </c>
      <c r="B5004" t="s">
        <v>180</v>
      </c>
      <c r="C5004" t="s">
        <v>183</v>
      </c>
      <c r="D5004" t="s">
        <v>12</v>
      </c>
      <c r="E5004" t="s">
        <v>10</v>
      </c>
      <c r="F5004">
        <v>1866</v>
      </c>
      <c r="G5004">
        <v>1865</v>
      </c>
    </row>
    <row r="5005" spans="1:7" x14ac:dyDescent="0.25">
      <c r="A5005">
        <v>5003</v>
      </c>
      <c r="B5005" t="s">
        <v>180</v>
      </c>
      <c r="C5005" t="s">
        <v>183</v>
      </c>
      <c r="D5005" t="s">
        <v>13</v>
      </c>
      <c r="E5005" t="s">
        <v>9</v>
      </c>
      <c r="F5005">
        <v>42</v>
      </c>
    </row>
    <row r="5006" spans="1:7" x14ac:dyDescent="0.25">
      <c r="A5006">
        <v>5004</v>
      </c>
      <c r="B5006" t="s">
        <v>180</v>
      </c>
      <c r="C5006" t="s">
        <v>183</v>
      </c>
      <c r="D5006" t="s">
        <v>13</v>
      </c>
      <c r="E5006" t="s">
        <v>9</v>
      </c>
      <c r="F5006">
        <v>384</v>
      </c>
    </row>
    <row r="5007" spans="1:7" x14ac:dyDescent="0.25">
      <c r="A5007">
        <v>5005</v>
      </c>
      <c r="B5007" t="s">
        <v>180</v>
      </c>
      <c r="C5007" t="s">
        <v>183</v>
      </c>
      <c r="D5007" t="s">
        <v>13</v>
      </c>
      <c r="E5007" t="s">
        <v>9</v>
      </c>
      <c r="F5007">
        <v>732</v>
      </c>
      <c r="G5007">
        <v>732</v>
      </c>
    </row>
    <row r="5008" spans="1:7" x14ac:dyDescent="0.25">
      <c r="A5008">
        <v>5006</v>
      </c>
      <c r="B5008" t="s">
        <v>180</v>
      </c>
      <c r="C5008" t="s">
        <v>183</v>
      </c>
      <c r="D5008" t="s">
        <v>13</v>
      </c>
      <c r="E5008" t="s">
        <v>9</v>
      </c>
      <c r="F5008">
        <v>1089</v>
      </c>
      <c r="G5008">
        <v>1089</v>
      </c>
    </row>
    <row r="5009" spans="1:7" x14ac:dyDescent="0.25">
      <c r="A5009">
        <v>5007</v>
      </c>
      <c r="B5009" t="s">
        <v>180</v>
      </c>
      <c r="C5009" t="s">
        <v>183</v>
      </c>
      <c r="D5009" t="s">
        <v>13</v>
      </c>
      <c r="E5009" t="s">
        <v>9</v>
      </c>
      <c r="F5009">
        <v>1433</v>
      </c>
      <c r="G5009">
        <v>1434</v>
      </c>
    </row>
    <row r="5010" spans="1:7" x14ac:dyDescent="0.25">
      <c r="A5010">
        <v>5008</v>
      </c>
      <c r="B5010" t="s">
        <v>180</v>
      </c>
      <c r="C5010" t="s">
        <v>183</v>
      </c>
      <c r="D5010" t="s">
        <v>13</v>
      </c>
      <c r="E5010" t="s">
        <v>9</v>
      </c>
      <c r="F5010">
        <v>1796</v>
      </c>
      <c r="G5010">
        <v>1796</v>
      </c>
    </row>
    <row r="5011" spans="1:7" x14ac:dyDescent="0.25">
      <c r="A5011">
        <v>5009</v>
      </c>
      <c r="B5011" t="s">
        <v>180</v>
      </c>
      <c r="C5011" t="s">
        <v>183</v>
      </c>
      <c r="D5011" t="s">
        <v>13</v>
      </c>
      <c r="E5011" t="s">
        <v>10</v>
      </c>
      <c r="F5011">
        <v>274</v>
      </c>
      <c r="G5011">
        <v>274</v>
      </c>
    </row>
    <row r="5012" spans="1:7" x14ac:dyDescent="0.25">
      <c r="A5012">
        <v>5010</v>
      </c>
      <c r="B5012" t="s">
        <v>180</v>
      </c>
      <c r="C5012" t="s">
        <v>183</v>
      </c>
      <c r="D5012" t="s">
        <v>13</v>
      </c>
      <c r="E5012" t="s">
        <v>10</v>
      </c>
      <c r="F5012">
        <v>632</v>
      </c>
      <c r="G5012">
        <v>632</v>
      </c>
    </row>
    <row r="5013" spans="1:7" x14ac:dyDescent="0.25">
      <c r="A5013">
        <v>5011</v>
      </c>
      <c r="B5013" t="s">
        <v>180</v>
      </c>
      <c r="C5013" t="s">
        <v>183</v>
      </c>
      <c r="D5013" t="s">
        <v>13</v>
      </c>
      <c r="E5013" t="s">
        <v>10</v>
      </c>
      <c r="F5013">
        <v>974</v>
      </c>
      <c r="G5013">
        <v>976</v>
      </c>
    </row>
    <row r="5014" spans="1:7" x14ac:dyDescent="0.25">
      <c r="A5014">
        <v>5012</v>
      </c>
      <c r="B5014" t="s">
        <v>180</v>
      </c>
      <c r="C5014" t="s">
        <v>183</v>
      </c>
      <c r="D5014" t="s">
        <v>13</v>
      </c>
      <c r="E5014" t="s">
        <v>10</v>
      </c>
      <c r="F5014">
        <v>1329</v>
      </c>
      <c r="G5014">
        <v>1330</v>
      </c>
    </row>
    <row r="5015" spans="1:7" x14ac:dyDescent="0.25">
      <c r="A5015">
        <v>5013</v>
      </c>
      <c r="B5015" t="s">
        <v>180</v>
      </c>
      <c r="C5015" t="s">
        <v>183</v>
      </c>
      <c r="D5015" t="s">
        <v>13</v>
      </c>
      <c r="E5015" t="s">
        <v>10</v>
      </c>
      <c r="F5015">
        <v>1687</v>
      </c>
      <c r="G5015">
        <v>1690</v>
      </c>
    </row>
    <row r="5016" spans="1:7" x14ac:dyDescent="0.25">
      <c r="A5016">
        <v>5014</v>
      </c>
      <c r="B5016" t="s">
        <v>180</v>
      </c>
      <c r="C5016" t="s">
        <v>183</v>
      </c>
      <c r="D5016" t="s">
        <v>13</v>
      </c>
      <c r="E5016" t="s">
        <v>10</v>
      </c>
      <c r="F5016">
        <v>2053</v>
      </c>
      <c r="G5016">
        <v>2058</v>
      </c>
    </row>
    <row r="5017" spans="1:7" x14ac:dyDescent="0.25">
      <c r="A5017">
        <v>5015</v>
      </c>
      <c r="B5017" t="s">
        <v>184</v>
      </c>
      <c r="C5017" t="s">
        <v>185</v>
      </c>
      <c r="D5017" t="s">
        <v>8</v>
      </c>
      <c r="E5017" t="s">
        <v>9</v>
      </c>
      <c r="F5017">
        <v>25</v>
      </c>
      <c r="G5017">
        <v>23</v>
      </c>
    </row>
    <row r="5018" spans="1:7" x14ac:dyDescent="0.25">
      <c r="A5018">
        <v>5016</v>
      </c>
      <c r="B5018" t="s">
        <v>184</v>
      </c>
      <c r="C5018" t="s">
        <v>185</v>
      </c>
      <c r="D5018" t="s">
        <v>8</v>
      </c>
      <c r="E5018" t="s">
        <v>9</v>
      </c>
      <c r="F5018">
        <v>241</v>
      </c>
      <c r="G5018">
        <v>242</v>
      </c>
    </row>
    <row r="5019" spans="1:7" x14ac:dyDescent="0.25">
      <c r="A5019">
        <v>5017</v>
      </c>
      <c r="B5019" t="s">
        <v>184</v>
      </c>
      <c r="C5019" t="s">
        <v>185</v>
      </c>
      <c r="D5019" t="s">
        <v>8</v>
      </c>
      <c r="E5019" t="s">
        <v>9</v>
      </c>
      <c r="F5019">
        <v>447</v>
      </c>
      <c r="G5019">
        <v>447</v>
      </c>
    </row>
    <row r="5020" spans="1:7" x14ac:dyDescent="0.25">
      <c r="A5020">
        <v>5018</v>
      </c>
      <c r="B5020" t="s">
        <v>184</v>
      </c>
      <c r="C5020" t="s">
        <v>185</v>
      </c>
      <c r="D5020" t="s">
        <v>8</v>
      </c>
      <c r="E5020" t="s">
        <v>9</v>
      </c>
      <c r="F5020">
        <v>682</v>
      </c>
      <c r="G5020">
        <v>682</v>
      </c>
    </row>
    <row r="5021" spans="1:7" x14ac:dyDescent="0.25">
      <c r="A5021">
        <v>5019</v>
      </c>
      <c r="B5021" t="s">
        <v>184</v>
      </c>
      <c r="C5021" t="s">
        <v>185</v>
      </c>
      <c r="D5021" t="s">
        <v>8</v>
      </c>
      <c r="E5021" t="s">
        <v>10</v>
      </c>
      <c r="F5021">
        <v>165</v>
      </c>
      <c r="G5021">
        <v>163</v>
      </c>
    </row>
    <row r="5022" spans="1:7" x14ac:dyDescent="0.25">
      <c r="A5022">
        <v>5020</v>
      </c>
      <c r="B5022" t="s">
        <v>184</v>
      </c>
      <c r="C5022" t="s">
        <v>185</v>
      </c>
      <c r="D5022" t="s">
        <v>8</v>
      </c>
      <c r="E5022" t="s">
        <v>10</v>
      </c>
      <c r="F5022">
        <v>373</v>
      </c>
      <c r="G5022">
        <v>372</v>
      </c>
    </row>
    <row r="5023" spans="1:7" x14ac:dyDescent="0.25">
      <c r="A5023">
        <v>5021</v>
      </c>
      <c r="B5023" t="s">
        <v>184</v>
      </c>
      <c r="C5023" t="s">
        <v>185</v>
      </c>
      <c r="D5023" t="s">
        <v>8</v>
      </c>
      <c r="E5023" t="s">
        <v>10</v>
      </c>
      <c r="F5023">
        <v>592</v>
      </c>
      <c r="G5023">
        <v>591</v>
      </c>
    </row>
    <row r="5024" spans="1:7" x14ac:dyDescent="0.25">
      <c r="A5024">
        <v>5022</v>
      </c>
      <c r="B5024" t="s">
        <v>184</v>
      </c>
      <c r="C5024" t="s">
        <v>185</v>
      </c>
      <c r="D5024" t="s">
        <v>11</v>
      </c>
      <c r="E5024" t="s">
        <v>9</v>
      </c>
      <c r="F5024">
        <v>134</v>
      </c>
      <c r="G5024">
        <v>136</v>
      </c>
    </row>
    <row r="5025" spans="1:7" x14ac:dyDescent="0.25">
      <c r="A5025">
        <v>5023</v>
      </c>
      <c r="B5025" t="s">
        <v>184</v>
      </c>
      <c r="C5025" t="s">
        <v>185</v>
      </c>
      <c r="D5025" t="s">
        <v>11</v>
      </c>
      <c r="E5025" t="s">
        <v>9</v>
      </c>
      <c r="F5025">
        <v>363</v>
      </c>
      <c r="G5025">
        <v>361</v>
      </c>
    </row>
    <row r="5026" spans="1:7" x14ac:dyDescent="0.25">
      <c r="A5026">
        <v>5024</v>
      </c>
      <c r="B5026" t="s">
        <v>184</v>
      </c>
      <c r="C5026" t="s">
        <v>185</v>
      </c>
      <c r="D5026" t="s">
        <v>11</v>
      </c>
      <c r="E5026" t="s">
        <v>9</v>
      </c>
      <c r="F5026">
        <v>557</v>
      </c>
      <c r="G5026">
        <v>557</v>
      </c>
    </row>
    <row r="5027" spans="1:7" x14ac:dyDescent="0.25">
      <c r="A5027">
        <v>5025</v>
      </c>
      <c r="B5027" t="s">
        <v>184</v>
      </c>
      <c r="C5027" t="s">
        <v>185</v>
      </c>
      <c r="D5027" t="s">
        <v>11</v>
      </c>
      <c r="E5027" t="s">
        <v>9</v>
      </c>
      <c r="F5027">
        <v>803</v>
      </c>
      <c r="G5027">
        <v>814</v>
      </c>
    </row>
    <row r="5028" spans="1:7" x14ac:dyDescent="0.25">
      <c r="A5028">
        <v>5026</v>
      </c>
      <c r="B5028" t="s">
        <v>184</v>
      </c>
      <c r="C5028" t="s">
        <v>185</v>
      </c>
      <c r="D5028" t="s">
        <v>11</v>
      </c>
      <c r="E5028" t="s">
        <v>10</v>
      </c>
      <c r="F5028">
        <v>57</v>
      </c>
      <c r="G5028">
        <v>59</v>
      </c>
    </row>
    <row r="5029" spans="1:7" x14ac:dyDescent="0.25">
      <c r="A5029">
        <v>5027</v>
      </c>
      <c r="B5029" t="s">
        <v>184</v>
      </c>
      <c r="C5029" t="s">
        <v>185</v>
      </c>
      <c r="D5029" t="s">
        <v>11</v>
      </c>
      <c r="E5029" t="s">
        <v>10</v>
      </c>
      <c r="F5029">
        <v>267</v>
      </c>
      <c r="G5029">
        <v>264</v>
      </c>
    </row>
    <row r="5030" spans="1:7" x14ac:dyDescent="0.25">
      <c r="A5030">
        <v>5028</v>
      </c>
      <c r="B5030" t="s">
        <v>184</v>
      </c>
      <c r="C5030" t="s">
        <v>185</v>
      </c>
      <c r="D5030" t="s">
        <v>11</v>
      </c>
      <c r="E5030" t="s">
        <v>10</v>
      </c>
      <c r="F5030">
        <v>473</v>
      </c>
      <c r="G5030">
        <v>472</v>
      </c>
    </row>
    <row r="5031" spans="1:7" x14ac:dyDescent="0.25">
      <c r="A5031">
        <v>5029</v>
      </c>
      <c r="B5031" t="s">
        <v>184</v>
      </c>
      <c r="C5031" t="s">
        <v>185</v>
      </c>
      <c r="D5031" t="s">
        <v>11</v>
      </c>
      <c r="E5031" t="s">
        <v>10</v>
      </c>
      <c r="F5031">
        <v>714</v>
      </c>
    </row>
    <row r="5032" spans="1:7" x14ac:dyDescent="0.25">
      <c r="A5032">
        <v>5030</v>
      </c>
      <c r="B5032" t="s">
        <v>184</v>
      </c>
      <c r="C5032" t="s">
        <v>185</v>
      </c>
      <c r="D5032" t="s">
        <v>12</v>
      </c>
      <c r="E5032" t="s">
        <v>9</v>
      </c>
      <c r="F5032">
        <v>25</v>
      </c>
      <c r="G5032">
        <v>24</v>
      </c>
    </row>
    <row r="5033" spans="1:7" x14ac:dyDescent="0.25">
      <c r="A5033">
        <v>5031</v>
      </c>
      <c r="B5033" t="s">
        <v>184</v>
      </c>
      <c r="C5033" t="s">
        <v>185</v>
      </c>
      <c r="D5033" t="s">
        <v>12</v>
      </c>
      <c r="E5033" t="s">
        <v>9</v>
      </c>
      <c r="F5033">
        <v>241</v>
      </c>
      <c r="G5033">
        <v>242</v>
      </c>
    </row>
    <row r="5034" spans="1:7" x14ac:dyDescent="0.25">
      <c r="A5034">
        <v>5032</v>
      </c>
      <c r="B5034" t="s">
        <v>184</v>
      </c>
      <c r="C5034" t="s">
        <v>185</v>
      </c>
      <c r="D5034" t="s">
        <v>12</v>
      </c>
      <c r="E5034" t="s">
        <v>9</v>
      </c>
      <c r="F5034">
        <v>447</v>
      </c>
      <c r="G5034">
        <v>447</v>
      </c>
    </row>
    <row r="5035" spans="1:7" x14ac:dyDescent="0.25">
      <c r="A5035">
        <v>5033</v>
      </c>
      <c r="B5035" t="s">
        <v>184</v>
      </c>
      <c r="C5035" t="s">
        <v>185</v>
      </c>
      <c r="D5035" t="s">
        <v>12</v>
      </c>
      <c r="E5035" t="s">
        <v>9</v>
      </c>
      <c r="F5035">
        <v>682</v>
      </c>
      <c r="G5035">
        <v>684</v>
      </c>
    </row>
    <row r="5036" spans="1:7" x14ac:dyDescent="0.25">
      <c r="A5036">
        <v>5034</v>
      </c>
      <c r="B5036" t="s">
        <v>184</v>
      </c>
      <c r="C5036" t="s">
        <v>185</v>
      </c>
      <c r="D5036" t="s">
        <v>12</v>
      </c>
      <c r="E5036" t="s">
        <v>10</v>
      </c>
      <c r="F5036">
        <v>165</v>
      </c>
      <c r="G5036">
        <v>162</v>
      </c>
    </row>
    <row r="5037" spans="1:7" x14ac:dyDescent="0.25">
      <c r="A5037">
        <v>5035</v>
      </c>
      <c r="B5037" t="s">
        <v>184</v>
      </c>
      <c r="C5037" t="s">
        <v>185</v>
      </c>
      <c r="D5037" t="s">
        <v>12</v>
      </c>
      <c r="E5037" t="s">
        <v>10</v>
      </c>
      <c r="F5037">
        <v>373</v>
      </c>
    </row>
    <row r="5038" spans="1:7" x14ac:dyDescent="0.25">
      <c r="A5038">
        <v>5036</v>
      </c>
      <c r="B5038" t="s">
        <v>184</v>
      </c>
      <c r="C5038" t="s">
        <v>185</v>
      </c>
      <c r="D5038" t="s">
        <v>12</v>
      </c>
      <c r="E5038" t="s">
        <v>10</v>
      </c>
      <c r="F5038">
        <v>592</v>
      </c>
      <c r="G5038">
        <v>588</v>
      </c>
    </row>
    <row r="5039" spans="1:7" x14ac:dyDescent="0.25">
      <c r="A5039">
        <v>5037</v>
      </c>
      <c r="B5039" t="s">
        <v>184</v>
      </c>
      <c r="C5039" t="s">
        <v>185</v>
      </c>
      <c r="D5039" t="s">
        <v>12</v>
      </c>
      <c r="E5039" t="s">
        <v>10</v>
      </c>
      <c r="G5039">
        <v>836</v>
      </c>
    </row>
    <row r="5040" spans="1:7" x14ac:dyDescent="0.25">
      <c r="A5040">
        <v>5038</v>
      </c>
      <c r="B5040" t="s">
        <v>184</v>
      </c>
      <c r="C5040" t="s">
        <v>185</v>
      </c>
      <c r="D5040" t="s">
        <v>13</v>
      </c>
      <c r="E5040" t="s">
        <v>9</v>
      </c>
      <c r="F5040">
        <v>134</v>
      </c>
      <c r="G5040">
        <v>134</v>
      </c>
    </row>
    <row r="5041" spans="1:7" x14ac:dyDescent="0.25">
      <c r="A5041">
        <v>5039</v>
      </c>
      <c r="B5041" t="s">
        <v>184</v>
      </c>
      <c r="C5041" t="s">
        <v>185</v>
      </c>
      <c r="D5041" t="s">
        <v>13</v>
      </c>
      <c r="E5041" t="s">
        <v>9</v>
      </c>
      <c r="F5041">
        <v>363</v>
      </c>
      <c r="G5041">
        <v>356</v>
      </c>
    </row>
    <row r="5042" spans="1:7" x14ac:dyDescent="0.25">
      <c r="A5042">
        <v>5040</v>
      </c>
      <c r="B5042" t="s">
        <v>184</v>
      </c>
      <c r="C5042" t="s">
        <v>185</v>
      </c>
      <c r="D5042" t="s">
        <v>13</v>
      </c>
      <c r="E5042" t="s">
        <v>9</v>
      </c>
      <c r="F5042">
        <v>557</v>
      </c>
    </row>
    <row r="5043" spans="1:7" x14ac:dyDescent="0.25">
      <c r="A5043">
        <v>5041</v>
      </c>
      <c r="B5043" t="s">
        <v>184</v>
      </c>
      <c r="C5043" t="s">
        <v>185</v>
      </c>
      <c r="D5043" t="s">
        <v>13</v>
      </c>
      <c r="E5043" t="s">
        <v>9</v>
      </c>
      <c r="F5043">
        <v>803</v>
      </c>
    </row>
    <row r="5044" spans="1:7" x14ac:dyDescent="0.25">
      <c r="A5044">
        <v>5042</v>
      </c>
      <c r="B5044" t="s">
        <v>184</v>
      </c>
      <c r="C5044" t="s">
        <v>185</v>
      </c>
      <c r="D5044" t="s">
        <v>13</v>
      </c>
      <c r="E5044" t="s">
        <v>10</v>
      </c>
      <c r="F5044">
        <v>57</v>
      </c>
      <c r="G5044">
        <v>54</v>
      </c>
    </row>
    <row r="5045" spans="1:7" x14ac:dyDescent="0.25">
      <c r="A5045">
        <v>5043</v>
      </c>
      <c r="B5045" t="s">
        <v>184</v>
      </c>
      <c r="C5045" t="s">
        <v>185</v>
      </c>
      <c r="D5045" t="s">
        <v>13</v>
      </c>
      <c r="E5045" t="s">
        <v>10</v>
      </c>
      <c r="F5045">
        <v>267</v>
      </c>
      <c r="G5045">
        <v>261</v>
      </c>
    </row>
    <row r="5046" spans="1:7" x14ac:dyDescent="0.25">
      <c r="A5046">
        <v>5044</v>
      </c>
      <c r="B5046" t="s">
        <v>184</v>
      </c>
      <c r="C5046" t="s">
        <v>185</v>
      </c>
      <c r="D5046" t="s">
        <v>13</v>
      </c>
      <c r="E5046" t="s">
        <v>10</v>
      </c>
      <c r="F5046">
        <v>473</v>
      </c>
      <c r="G5046">
        <v>469</v>
      </c>
    </row>
    <row r="5047" spans="1:7" x14ac:dyDescent="0.25">
      <c r="A5047">
        <v>5045</v>
      </c>
      <c r="B5047" t="s">
        <v>184</v>
      </c>
      <c r="C5047" t="s">
        <v>185</v>
      </c>
      <c r="D5047" t="s">
        <v>13</v>
      </c>
      <c r="E5047" t="s">
        <v>10</v>
      </c>
      <c r="F5047">
        <v>714</v>
      </c>
      <c r="G5047">
        <v>710</v>
      </c>
    </row>
    <row r="5048" spans="1:7" x14ac:dyDescent="0.25">
      <c r="A5048">
        <v>5046</v>
      </c>
      <c r="B5048" t="s">
        <v>184</v>
      </c>
      <c r="C5048" t="s">
        <v>185</v>
      </c>
      <c r="D5048" t="s">
        <v>13</v>
      </c>
      <c r="E5048" t="s">
        <v>10</v>
      </c>
      <c r="G5048">
        <v>368</v>
      </c>
    </row>
    <row r="5049" spans="1:7" x14ac:dyDescent="0.25">
      <c r="A5049">
        <v>5047</v>
      </c>
      <c r="B5049" t="s">
        <v>184</v>
      </c>
      <c r="C5049" t="s">
        <v>186</v>
      </c>
      <c r="D5049" t="s">
        <v>8</v>
      </c>
      <c r="E5049" t="s">
        <v>9</v>
      </c>
      <c r="F5049">
        <v>40</v>
      </c>
      <c r="G5049">
        <v>40</v>
      </c>
    </row>
    <row r="5050" spans="1:7" x14ac:dyDescent="0.25">
      <c r="A5050">
        <v>5048</v>
      </c>
      <c r="B5050" t="s">
        <v>184</v>
      </c>
      <c r="C5050" t="s">
        <v>186</v>
      </c>
      <c r="D5050" t="s">
        <v>8</v>
      </c>
      <c r="E5050" t="s">
        <v>9</v>
      </c>
      <c r="F5050">
        <v>272</v>
      </c>
      <c r="G5050">
        <v>271</v>
      </c>
    </row>
    <row r="5051" spans="1:7" x14ac:dyDescent="0.25">
      <c r="A5051">
        <v>5049</v>
      </c>
      <c r="B5051" t="s">
        <v>184</v>
      </c>
      <c r="C5051" t="s">
        <v>186</v>
      </c>
      <c r="D5051" t="s">
        <v>8</v>
      </c>
      <c r="E5051" t="s">
        <v>9</v>
      </c>
      <c r="F5051">
        <v>508</v>
      </c>
      <c r="G5051">
        <v>507</v>
      </c>
    </row>
    <row r="5052" spans="1:7" x14ac:dyDescent="0.25">
      <c r="A5052">
        <v>5050</v>
      </c>
      <c r="B5052" t="s">
        <v>184</v>
      </c>
      <c r="C5052" t="s">
        <v>186</v>
      </c>
      <c r="D5052" t="s">
        <v>8</v>
      </c>
      <c r="E5052" t="s">
        <v>9</v>
      </c>
      <c r="F5052">
        <v>748</v>
      </c>
      <c r="G5052">
        <v>748</v>
      </c>
    </row>
    <row r="5053" spans="1:7" x14ac:dyDescent="0.25">
      <c r="A5053">
        <v>5051</v>
      </c>
      <c r="B5053" t="s">
        <v>184</v>
      </c>
      <c r="C5053" t="s">
        <v>186</v>
      </c>
      <c r="D5053" t="s">
        <v>8</v>
      </c>
      <c r="E5053" t="s">
        <v>9</v>
      </c>
      <c r="F5053">
        <v>1003</v>
      </c>
      <c r="G5053">
        <v>1000</v>
      </c>
    </row>
    <row r="5054" spans="1:7" x14ac:dyDescent="0.25">
      <c r="A5054">
        <v>5052</v>
      </c>
      <c r="B5054" t="s">
        <v>184</v>
      </c>
      <c r="C5054" t="s">
        <v>186</v>
      </c>
      <c r="D5054" t="s">
        <v>8</v>
      </c>
      <c r="E5054" t="s">
        <v>10</v>
      </c>
      <c r="F5054">
        <v>191</v>
      </c>
      <c r="G5054">
        <v>190</v>
      </c>
    </row>
    <row r="5055" spans="1:7" x14ac:dyDescent="0.25">
      <c r="A5055">
        <v>5053</v>
      </c>
      <c r="B5055" t="s">
        <v>184</v>
      </c>
      <c r="C5055" t="s">
        <v>186</v>
      </c>
      <c r="D5055" t="s">
        <v>8</v>
      </c>
      <c r="E5055" t="s">
        <v>10</v>
      </c>
      <c r="F5055">
        <v>426</v>
      </c>
      <c r="G5055">
        <v>425</v>
      </c>
    </row>
    <row r="5056" spans="1:7" x14ac:dyDescent="0.25">
      <c r="A5056">
        <v>5054</v>
      </c>
      <c r="B5056" t="s">
        <v>184</v>
      </c>
      <c r="C5056" t="s">
        <v>186</v>
      </c>
      <c r="D5056" t="s">
        <v>8</v>
      </c>
      <c r="E5056" t="s">
        <v>10</v>
      </c>
      <c r="F5056">
        <v>668</v>
      </c>
      <c r="G5056">
        <v>668</v>
      </c>
    </row>
    <row r="5057" spans="1:7" x14ac:dyDescent="0.25">
      <c r="A5057">
        <v>5055</v>
      </c>
      <c r="B5057" t="s">
        <v>184</v>
      </c>
      <c r="C5057" t="s">
        <v>186</v>
      </c>
      <c r="D5057" t="s">
        <v>8</v>
      </c>
      <c r="E5057" t="s">
        <v>10</v>
      </c>
      <c r="F5057">
        <v>917</v>
      </c>
      <c r="G5057">
        <v>917</v>
      </c>
    </row>
    <row r="5058" spans="1:7" x14ac:dyDescent="0.25">
      <c r="A5058">
        <v>5056</v>
      </c>
      <c r="B5058" t="s">
        <v>184</v>
      </c>
      <c r="C5058" t="s">
        <v>186</v>
      </c>
      <c r="D5058" t="s">
        <v>11</v>
      </c>
      <c r="E5058" t="s">
        <v>9</v>
      </c>
      <c r="F5058">
        <v>153</v>
      </c>
      <c r="G5058">
        <v>160</v>
      </c>
    </row>
    <row r="5059" spans="1:7" x14ac:dyDescent="0.25">
      <c r="A5059">
        <v>5057</v>
      </c>
      <c r="B5059" t="s">
        <v>184</v>
      </c>
      <c r="C5059" t="s">
        <v>186</v>
      </c>
      <c r="D5059" t="s">
        <v>11</v>
      </c>
      <c r="E5059" t="s">
        <v>9</v>
      </c>
      <c r="F5059">
        <v>387</v>
      </c>
      <c r="G5059">
        <v>390</v>
      </c>
    </row>
    <row r="5060" spans="1:7" x14ac:dyDescent="0.25">
      <c r="A5060">
        <v>5058</v>
      </c>
      <c r="B5060" t="s">
        <v>184</v>
      </c>
      <c r="C5060" t="s">
        <v>186</v>
      </c>
      <c r="D5060" t="s">
        <v>11</v>
      </c>
      <c r="E5060" t="s">
        <v>9</v>
      </c>
      <c r="F5060">
        <v>628</v>
      </c>
      <c r="G5060">
        <v>629</v>
      </c>
    </row>
    <row r="5061" spans="1:7" x14ac:dyDescent="0.25">
      <c r="A5061">
        <v>5059</v>
      </c>
      <c r="B5061" t="s">
        <v>184</v>
      </c>
      <c r="C5061" t="s">
        <v>186</v>
      </c>
      <c r="D5061" t="s">
        <v>11</v>
      </c>
      <c r="E5061" t="s">
        <v>9</v>
      </c>
      <c r="F5061">
        <v>873</v>
      </c>
      <c r="G5061">
        <v>886</v>
      </c>
    </row>
    <row r="5062" spans="1:7" x14ac:dyDescent="0.25">
      <c r="A5062">
        <v>5060</v>
      </c>
      <c r="B5062" t="s">
        <v>184</v>
      </c>
      <c r="C5062" t="s">
        <v>186</v>
      </c>
      <c r="D5062" t="s">
        <v>11</v>
      </c>
      <c r="E5062" t="s">
        <v>10</v>
      </c>
      <c r="F5062">
        <v>70</v>
      </c>
      <c r="G5062">
        <v>70</v>
      </c>
    </row>
    <row r="5063" spans="1:7" x14ac:dyDescent="0.25">
      <c r="A5063">
        <v>5061</v>
      </c>
      <c r="B5063" t="s">
        <v>184</v>
      </c>
      <c r="C5063" t="s">
        <v>186</v>
      </c>
      <c r="D5063" t="s">
        <v>11</v>
      </c>
      <c r="E5063" t="s">
        <v>10</v>
      </c>
      <c r="F5063">
        <v>306</v>
      </c>
      <c r="G5063">
        <v>307</v>
      </c>
    </row>
    <row r="5064" spans="1:7" x14ac:dyDescent="0.25">
      <c r="A5064">
        <v>5062</v>
      </c>
      <c r="B5064" t="s">
        <v>184</v>
      </c>
      <c r="C5064" t="s">
        <v>186</v>
      </c>
      <c r="D5064" t="s">
        <v>11</v>
      </c>
      <c r="E5064" t="s">
        <v>10</v>
      </c>
      <c r="F5064">
        <v>542</v>
      </c>
      <c r="G5064">
        <v>540</v>
      </c>
    </row>
    <row r="5065" spans="1:7" x14ac:dyDescent="0.25">
      <c r="A5065">
        <v>5063</v>
      </c>
      <c r="B5065" t="s">
        <v>184</v>
      </c>
      <c r="C5065" t="s">
        <v>186</v>
      </c>
      <c r="D5065" t="s">
        <v>11</v>
      </c>
      <c r="E5065" t="s">
        <v>10</v>
      </c>
      <c r="F5065">
        <v>786</v>
      </c>
      <c r="G5065">
        <v>784</v>
      </c>
    </row>
    <row r="5066" spans="1:7" x14ac:dyDescent="0.25">
      <c r="A5066">
        <v>5064</v>
      </c>
      <c r="B5066" t="s">
        <v>184</v>
      </c>
      <c r="C5066" t="s">
        <v>186</v>
      </c>
      <c r="D5066" t="s">
        <v>12</v>
      </c>
      <c r="E5066" t="s">
        <v>9</v>
      </c>
      <c r="F5066">
        <v>40</v>
      </c>
      <c r="G5066">
        <v>38</v>
      </c>
    </row>
    <row r="5067" spans="1:7" x14ac:dyDescent="0.25">
      <c r="A5067">
        <v>5065</v>
      </c>
      <c r="B5067" t="s">
        <v>184</v>
      </c>
      <c r="C5067" t="s">
        <v>186</v>
      </c>
      <c r="D5067" t="s">
        <v>12</v>
      </c>
      <c r="E5067" t="s">
        <v>9</v>
      </c>
      <c r="F5067">
        <v>272</v>
      </c>
      <c r="G5067">
        <v>274</v>
      </c>
    </row>
    <row r="5068" spans="1:7" x14ac:dyDescent="0.25">
      <c r="A5068">
        <v>5066</v>
      </c>
      <c r="B5068" t="s">
        <v>184</v>
      </c>
      <c r="C5068" t="s">
        <v>186</v>
      </c>
      <c r="D5068" t="s">
        <v>12</v>
      </c>
      <c r="E5068" t="s">
        <v>9</v>
      </c>
      <c r="F5068">
        <v>508</v>
      </c>
      <c r="G5068">
        <v>510</v>
      </c>
    </row>
    <row r="5069" spans="1:7" x14ac:dyDescent="0.25">
      <c r="A5069">
        <v>5067</v>
      </c>
      <c r="B5069" t="s">
        <v>184</v>
      </c>
      <c r="C5069" t="s">
        <v>186</v>
      </c>
      <c r="D5069" t="s">
        <v>12</v>
      </c>
      <c r="E5069" t="s">
        <v>9</v>
      </c>
      <c r="F5069">
        <v>748</v>
      </c>
      <c r="G5069">
        <v>750</v>
      </c>
    </row>
    <row r="5070" spans="1:7" x14ac:dyDescent="0.25">
      <c r="A5070">
        <v>5068</v>
      </c>
      <c r="B5070" t="s">
        <v>184</v>
      </c>
      <c r="C5070" t="s">
        <v>186</v>
      </c>
      <c r="D5070" t="s">
        <v>12</v>
      </c>
      <c r="E5070" t="s">
        <v>9</v>
      </c>
      <c r="F5070">
        <v>1003</v>
      </c>
      <c r="G5070">
        <v>1001</v>
      </c>
    </row>
    <row r="5071" spans="1:7" x14ac:dyDescent="0.25">
      <c r="A5071">
        <v>5069</v>
      </c>
      <c r="B5071" t="s">
        <v>184</v>
      </c>
      <c r="C5071" t="s">
        <v>186</v>
      </c>
      <c r="D5071" t="s">
        <v>12</v>
      </c>
      <c r="E5071" t="s">
        <v>10</v>
      </c>
      <c r="F5071">
        <v>191</v>
      </c>
      <c r="G5071">
        <v>188</v>
      </c>
    </row>
    <row r="5072" spans="1:7" x14ac:dyDescent="0.25">
      <c r="A5072">
        <v>5070</v>
      </c>
      <c r="B5072" t="s">
        <v>184</v>
      </c>
      <c r="C5072" t="s">
        <v>186</v>
      </c>
      <c r="D5072" t="s">
        <v>12</v>
      </c>
      <c r="E5072" t="s">
        <v>10</v>
      </c>
      <c r="F5072">
        <v>426</v>
      </c>
      <c r="G5072">
        <v>424</v>
      </c>
    </row>
    <row r="5073" spans="1:7" x14ac:dyDescent="0.25">
      <c r="A5073">
        <v>5071</v>
      </c>
      <c r="B5073" t="s">
        <v>184</v>
      </c>
      <c r="C5073" t="s">
        <v>186</v>
      </c>
      <c r="D5073" t="s">
        <v>12</v>
      </c>
      <c r="E5073" t="s">
        <v>10</v>
      </c>
      <c r="F5073">
        <v>668</v>
      </c>
      <c r="G5073">
        <v>667</v>
      </c>
    </row>
    <row r="5074" spans="1:7" x14ac:dyDescent="0.25">
      <c r="A5074">
        <v>5072</v>
      </c>
      <c r="B5074" t="s">
        <v>184</v>
      </c>
      <c r="C5074" t="s">
        <v>186</v>
      </c>
      <c r="D5074" t="s">
        <v>12</v>
      </c>
      <c r="E5074" t="s">
        <v>10</v>
      </c>
      <c r="F5074">
        <v>917</v>
      </c>
      <c r="G5074">
        <v>914</v>
      </c>
    </row>
    <row r="5075" spans="1:7" x14ac:dyDescent="0.25">
      <c r="A5075">
        <v>5073</v>
      </c>
      <c r="B5075" t="s">
        <v>184</v>
      </c>
      <c r="C5075" t="s">
        <v>186</v>
      </c>
      <c r="D5075" t="s">
        <v>13</v>
      </c>
      <c r="E5075" t="s">
        <v>9</v>
      </c>
      <c r="F5075">
        <v>153</v>
      </c>
      <c r="G5075">
        <v>166</v>
      </c>
    </row>
    <row r="5076" spans="1:7" x14ac:dyDescent="0.25">
      <c r="A5076">
        <v>5074</v>
      </c>
      <c r="B5076" t="s">
        <v>184</v>
      </c>
      <c r="C5076" t="s">
        <v>186</v>
      </c>
      <c r="D5076" t="s">
        <v>13</v>
      </c>
      <c r="E5076" t="s">
        <v>9</v>
      </c>
      <c r="F5076">
        <v>387</v>
      </c>
      <c r="G5076">
        <v>374</v>
      </c>
    </row>
    <row r="5077" spans="1:7" x14ac:dyDescent="0.25">
      <c r="A5077">
        <v>5075</v>
      </c>
      <c r="B5077" t="s">
        <v>184</v>
      </c>
      <c r="C5077" t="s">
        <v>186</v>
      </c>
      <c r="D5077" t="s">
        <v>13</v>
      </c>
      <c r="E5077" t="s">
        <v>9</v>
      </c>
      <c r="F5077">
        <v>628</v>
      </c>
      <c r="G5077">
        <v>630</v>
      </c>
    </row>
    <row r="5078" spans="1:7" x14ac:dyDescent="0.25">
      <c r="A5078">
        <v>5076</v>
      </c>
      <c r="B5078" t="s">
        <v>184</v>
      </c>
      <c r="C5078" t="s">
        <v>186</v>
      </c>
      <c r="D5078" t="s">
        <v>13</v>
      </c>
      <c r="E5078" t="s">
        <v>9</v>
      </c>
      <c r="F5078">
        <v>873</v>
      </c>
    </row>
    <row r="5079" spans="1:7" x14ac:dyDescent="0.25">
      <c r="A5079">
        <v>5077</v>
      </c>
      <c r="B5079" t="s">
        <v>184</v>
      </c>
      <c r="C5079" t="s">
        <v>186</v>
      </c>
      <c r="D5079" t="s">
        <v>13</v>
      </c>
      <c r="E5079" t="s">
        <v>10</v>
      </c>
      <c r="F5079">
        <v>70</v>
      </c>
      <c r="G5079">
        <v>64</v>
      </c>
    </row>
    <row r="5080" spans="1:7" x14ac:dyDescent="0.25">
      <c r="A5080">
        <v>5078</v>
      </c>
      <c r="B5080" t="s">
        <v>184</v>
      </c>
      <c r="C5080" t="s">
        <v>186</v>
      </c>
      <c r="D5080" t="s">
        <v>13</v>
      </c>
      <c r="E5080" t="s">
        <v>10</v>
      </c>
      <c r="F5080">
        <v>306</v>
      </c>
      <c r="G5080">
        <v>298</v>
      </c>
    </row>
    <row r="5081" spans="1:7" x14ac:dyDescent="0.25">
      <c r="A5081">
        <v>5079</v>
      </c>
      <c r="B5081" t="s">
        <v>184</v>
      </c>
      <c r="C5081" t="s">
        <v>186</v>
      </c>
      <c r="D5081" t="s">
        <v>13</v>
      </c>
      <c r="E5081" t="s">
        <v>10</v>
      </c>
      <c r="F5081">
        <v>542</v>
      </c>
      <c r="G5081">
        <v>534</v>
      </c>
    </row>
    <row r="5082" spans="1:7" x14ac:dyDescent="0.25">
      <c r="A5082">
        <v>5080</v>
      </c>
      <c r="B5082" t="s">
        <v>184</v>
      </c>
      <c r="C5082" t="s">
        <v>186</v>
      </c>
      <c r="D5082" t="s">
        <v>13</v>
      </c>
      <c r="E5082" t="s">
        <v>10</v>
      </c>
      <c r="F5082">
        <v>786</v>
      </c>
      <c r="G5082">
        <v>776</v>
      </c>
    </row>
    <row r="5083" spans="1:7" x14ac:dyDescent="0.25">
      <c r="A5083">
        <v>5081</v>
      </c>
      <c r="B5083" t="s">
        <v>184</v>
      </c>
      <c r="C5083" t="s">
        <v>187</v>
      </c>
      <c r="D5083" t="s">
        <v>8</v>
      </c>
      <c r="E5083" t="s">
        <v>9</v>
      </c>
      <c r="F5083">
        <v>31</v>
      </c>
      <c r="G5083">
        <v>29</v>
      </c>
    </row>
    <row r="5084" spans="1:7" x14ac:dyDescent="0.25">
      <c r="A5084">
        <v>5082</v>
      </c>
      <c r="B5084" t="s">
        <v>184</v>
      </c>
      <c r="C5084" t="s">
        <v>187</v>
      </c>
      <c r="D5084" t="s">
        <v>8</v>
      </c>
      <c r="E5084" t="s">
        <v>9</v>
      </c>
      <c r="F5084">
        <v>278</v>
      </c>
      <c r="G5084">
        <v>279</v>
      </c>
    </row>
    <row r="5085" spans="1:7" x14ac:dyDescent="0.25">
      <c r="A5085">
        <v>5083</v>
      </c>
      <c r="B5085" t="s">
        <v>184</v>
      </c>
      <c r="C5085" t="s">
        <v>187</v>
      </c>
      <c r="D5085" t="s">
        <v>8</v>
      </c>
      <c r="E5085" t="s">
        <v>9</v>
      </c>
      <c r="F5085">
        <v>519</v>
      </c>
      <c r="G5085">
        <v>519</v>
      </c>
    </row>
    <row r="5086" spans="1:7" x14ac:dyDescent="0.25">
      <c r="A5086">
        <v>5084</v>
      </c>
      <c r="B5086" t="s">
        <v>184</v>
      </c>
      <c r="C5086" t="s">
        <v>187</v>
      </c>
      <c r="D5086" t="s">
        <v>8</v>
      </c>
      <c r="E5086" t="s">
        <v>9</v>
      </c>
      <c r="F5086">
        <v>771</v>
      </c>
      <c r="G5086">
        <v>771</v>
      </c>
    </row>
    <row r="5087" spans="1:7" x14ac:dyDescent="0.25">
      <c r="A5087">
        <v>5085</v>
      </c>
      <c r="B5087" t="s">
        <v>184</v>
      </c>
      <c r="C5087" t="s">
        <v>187</v>
      </c>
      <c r="D5087" t="s">
        <v>8</v>
      </c>
      <c r="E5087" t="s">
        <v>9</v>
      </c>
      <c r="F5087">
        <v>1035</v>
      </c>
      <c r="G5087">
        <v>1036</v>
      </c>
    </row>
    <row r="5088" spans="1:7" x14ac:dyDescent="0.25">
      <c r="A5088">
        <v>5086</v>
      </c>
      <c r="B5088" t="s">
        <v>184</v>
      </c>
      <c r="C5088" t="s">
        <v>187</v>
      </c>
      <c r="D5088" t="s">
        <v>8</v>
      </c>
      <c r="E5088" t="s">
        <v>10</v>
      </c>
      <c r="F5088">
        <v>204</v>
      </c>
      <c r="G5088">
        <v>205</v>
      </c>
    </row>
    <row r="5089" spans="1:7" x14ac:dyDescent="0.25">
      <c r="A5089">
        <v>5087</v>
      </c>
      <c r="B5089" t="s">
        <v>184</v>
      </c>
      <c r="C5089" t="s">
        <v>187</v>
      </c>
      <c r="D5089" t="s">
        <v>8</v>
      </c>
      <c r="E5089" t="s">
        <v>10</v>
      </c>
      <c r="F5089">
        <v>443</v>
      </c>
      <c r="G5089">
        <v>445</v>
      </c>
    </row>
    <row r="5090" spans="1:7" x14ac:dyDescent="0.25">
      <c r="A5090">
        <v>5088</v>
      </c>
      <c r="B5090" t="s">
        <v>184</v>
      </c>
      <c r="C5090" t="s">
        <v>187</v>
      </c>
      <c r="D5090" t="s">
        <v>8</v>
      </c>
      <c r="E5090" t="s">
        <v>10</v>
      </c>
      <c r="F5090">
        <v>689</v>
      </c>
      <c r="G5090">
        <v>689</v>
      </c>
    </row>
    <row r="5091" spans="1:7" x14ac:dyDescent="0.25">
      <c r="A5091">
        <v>5089</v>
      </c>
      <c r="B5091" t="s">
        <v>184</v>
      </c>
      <c r="C5091" t="s">
        <v>187</v>
      </c>
      <c r="D5091" t="s">
        <v>8</v>
      </c>
      <c r="E5091" t="s">
        <v>10</v>
      </c>
      <c r="F5091">
        <v>952</v>
      </c>
      <c r="G5091">
        <v>953</v>
      </c>
    </row>
    <row r="5092" spans="1:7" x14ac:dyDescent="0.25">
      <c r="A5092">
        <v>5090</v>
      </c>
      <c r="B5092" t="s">
        <v>184</v>
      </c>
      <c r="C5092" t="s">
        <v>187</v>
      </c>
      <c r="D5092" t="s">
        <v>11</v>
      </c>
      <c r="E5092" t="s">
        <v>9</v>
      </c>
      <c r="F5092">
        <v>167</v>
      </c>
      <c r="G5092">
        <v>167</v>
      </c>
    </row>
    <row r="5093" spans="1:7" x14ac:dyDescent="0.25">
      <c r="A5093">
        <v>5091</v>
      </c>
      <c r="B5093" t="s">
        <v>184</v>
      </c>
      <c r="C5093" t="s">
        <v>187</v>
      </c>
      <c r="D5093" t="s">
        <v>11</v>
      </c>
      <c r="E5093" t="s">
        <v>9</v>
      </c>
      <c r="F5093">
        <v>401</v>
      </c>
      <c r="G5093">
        <v>403</v>
      </c>
    </row>
    <row r="5094" spans="1:7" x14ac:dyDescent="0.25">
      <c r="A5094">
        <v>5092</v>
      </c>
      <c r="B5094" t="s">
        <v>184</v>
      </c>
      <c r="C5094" t="s">
        <v>187</v>
      </c>
      <c r="D5094" t="s">
        <v>11</v>
      </c>
      <c r="E5094" t="s">
        <v>9</v>
      </c>
      <c r="F5094">
        <v>649</v>
      </c>
      <c r="G5094">
        <v>649</v>
      </c>
    </row>
    <row r="5095" spans="1:7" x14ac:dyDescent="0.25">
      <c r="A5095">
        <v>5093</v>
      </c>
      <c r="B5095" t="s">
        <v>184</v>
      </c>
      <c r="C5095" t="s">
        <v>187</v>
      </c>
      <c r="D5095" t="s">
        <v>11</v>
      </c>
      <c r="E5095" t="s">
        <v>9</v>
      </c>
      <c r="F5095">
        <v>904</v>
      </c>
      <c r="G5095">
        <v>912</v>
      </c>
    </row>
    <row r="5096" spans="1:7" x14ac:dyDescent="0.25">
      <c r="A5096">
        <v>5094</v>
      </c>
      <c r="B5096" t="s">
        <v>184</v>
      </c>
      <c r="C5096" t="s">
        <v>187</v>
      </c>
      <c r="D5096" t="s">
        <v>11</v>
      </c>
      <c r="E5096" t="s">
        <v>9</v>
      </c>
      <c r="F5096">
        <v>1202</v>
      </c>
      <c r="G5096">
        <v>1198</v>
      </c>
    </row>
    <row r="5097" spans="1:7" x14ac:dyDescent="0.25">
      <c r="A5097">
        <v>5095</v>
      </c>
      <c r="B5097" t="s">
        <v>184</v>
      </c>
      <c r="C5097" t="s">
        <v>187</v>
      </c>
      <c r="D5097" t="s">
        <v>11</v>
      </c>
      <c r="E5097" t="s">
        <v>10</v>
      </c>
      <c r="F5097">
        <v>76</v>
      </c>
      <c r="G5097">
        <v>76</v>
      </c>
    </row>
    <row r="5098" spans="1:7" x14ac:dyDescent="0.25">
      <c r="A5098">
        <v>5096</v>
      </c>
      <c r="B5098" t="s">
        <v>184</v>
      </c>
      <c r="C5098" t="s">
        <v>187</v>
      </c>
      <c r="D5098" t="s">
        <v>11</v>
      </c>
      <c r="E5098" t="s">
        <v>10</v>
      </c>
      <c r="F5098">
        <v>313</v>
      </c>
      <c r="G5098">
        <v>315</v>
      </c>
    </row>
    <row r="5099" spans="1:7" x14ac:dyDescent="0.25">
      <c r="A5099">
        <v>5097</v>
      </c>
      <c r="B5099" t="s">
        <v>184</v>
      </c>
      <c r="C5099" t="s">
        <v>187</v>
      </c>
      <c r="D5099" t="s">
        <v>11</v>
      </c>
      <c r="E5099" t="s">
        <v>10</v>
      </c>
      <c r="F5099">
        <v>558</v>
      </c>
      <c r="G5099">
        <v>559</v>
      </c>
    </row>
    <row r="5100" spans="1:7" x14ac:dyDescent="0.25">
      <c r="A5100">
        <v>5098</v>
      </c>
      <c r="B5100" t="s">
        <v>184</v>
      </c>
      <c r="C5100" t="s">
        <v>187</v>
      </c>
      <c r="D5100" t="s">
        <v>11</v>
      </c>
      <c r="E5100" t="s">
        <v>10</v>
      </c>
      <c r="F5100">
        <v>811</v>
      </c>
      <c r="G5100">
        <v>811</v>
      </c>
    </row>
    <row r="5101" spans="1:7" x14ac:dyDescent="0.25">
      <c r="A5101">
        <v>5099</v>
      </c>
      <c r="B5101" t="s">
        <v>184</v>
      </c>
      <c r="C5101" t="s">
        <v>187</v>
      </c>
      <c r="D5101" t="s">
        <v>11</v>
      </c>
      <c r="E5101" t="s">
        <v>10</v>
      </c>
      <c r="F5101">
        <v>1084</v>
      </c>
    </row>
    <row r="5102" spans="1:7" x14ac:dyDescent="0.25">
      <c r="A5102">
        <v>5100</v>
      </c>
      <c r="B5102" t="s">
        <v>184</v>
      </c>
      <c r="C5102" t="s">
        <v>187</v>
      </c>
      <c r="D5102" t="s">
        <v>12</v>
      </c>
      <c r="E5102" t="s">
        <v>9</v>
      </c>
      <c r="F5102">
        <v>31</v>
      </c>
      <c r="G5102">
        <v>30</v>
      </c>
    </row>
    <row r="5103" spans="1:7" x14ac:dyDescent="0.25">
      <c r="A5103">
        <v>5101</v>
      </c>
      <c r="B5103" t="s">
        <v>184</v>
      </c>
      <c r="C5103" t="s">
        <v>187</v>
      </c>
      <c r="D5103" t="s">
        <v>12</v>
      </c>
      <c r="E5103" t="s">
        <v>9</v>
      </c>
      <c r="F5103">
        <v>278</v>
      </c>
      <c r="G5103">
        <v>271</v>
      </c>
    </row>
    <row r="5104" spans="1:7" x14ac:dyDescent="0.25">
      <c r="A5104">
        <v>5102</v>
      </c>
      <c r="B5104" t="s">
        <v>184</v>
      </c>
      <c r="C5104" t="s">
        <v>187</v>
      </c>
      <c r="D5104" t="s">
        <v>12</v>
      </c>
      <c r="E5104" t="s">
        <v>9</v>
      </c>
      <c r="F5104">
        <v>519</v>
      </c>
      <c r="G5104">
        <v>523</v>
      </c>
    </row>
    <row r="5105" spans="1:7" x14ac:dyDescent="0.25">
      <c r="A5105">
        <v>5103</v>
      </c>
      <c r="B5105" t="s">
        <v>184</v>
      </c>
      <c r="C5105" t="s">
        <v>187</v>
      </c>
      <c r="D5105" t="s">
        <v>12</v>
      </c>
      <c r="E5105" t="s">
        <v>9</v>
      </c>
      <c r="F5105">
        <v>771</v>
      </c>
      <c r="G5105">
        <v>774</v>
      </c>
    </row>
    <row r="5106" spans="1:7" x14ac:dyDescent="0.25">
      <c r="A5106">
        <v>5104</v>
      </c>
      <c r="B5106" t="s">
        <v>184</v>
      </c>
      <c r="C5106" t="s">
        <v>187</v>
      </c>
      <c r="D5106" t="s">
        <v>12</v>
      </c>
      <c r="E5106" t="s">
        <v>9</v>
      </c>
      <c r="F5106">
        <v>1035</v>
      </c>
      <c r="G5106">
        <v>1035</v>
      </c>
    </row>
    <row r="5107" spans="1:7" x14ac:dyDescent="0.25">
      <c r="A5107">
        <v>5105</v>
      </c>
      <c r="B5107" t="s">
        <v>184</v>
      </c>
      <c r="C5107" t="s">
        <v>187</v>
      </c>
      <c r="D5107" t="s">
        <v>12</v>
      </c>
      <c r="E5107" t="s">
        <v>10</v>
      </c>
      <c r="F5107">
        <v>204</v>
      </c>
      <c r="G5107">
        <v>202</v>
      </c>
    </row>
    <row r="5108" spans="1:7" x14ac:dyDescent="0.25">
      <c r="A5108">
        <v>5106</v>
      </c>
      <c r="B5108" t="s">
        <v>184</v>
      </c>
      <c r="C5108" t="s">
        <v>187</v>
      </c>
      <c r="D5108" t="s">
        <v>12</v>
      </c>
      <c r="E5108" t="s">
        <v>10</v>
      </c>
      <c r="F5108">
        <v>443</v>
      </c>
      <c r="G5108">
        <v>440</v>
      </c>
    </row>
    <row r="5109" spans="1:7" x14ac:dyDescent="0.25">
      <c r="A5109">
        <v>5107</v>
      </c>
      <c r="B5109" t="s">
        <v>184</v>
      </c>
      <c r="C5109" t="s">
        <v>187</v>
      </c>
      <c r="D5109" t="s">
        <v>12</v>
      </c>
      <c r="E5109" t="s">
        <v>10</v>
      </c>
      <c r="F5109">
        <v>689</v>
      </c>
      <c r="G5109">
        <v>686</v>
      </c>
    </row>
    <row r="5110" spans="1:7" x14ac:dyDescent="0.25">
      <c r="A5110">
        <v>5108</v>
      </c>
      <c r="B5110" t="s">
        <v>184</v>
      </c>
      <c r="C5110" t="s">
        <v>187</v>
      </c>
      <c r="D5110" t="s">
        <v>12</v>
      </c>
      <c r="E5110" t="s">
        <v>10</v>
      </c>
      <c r="F5110">
        <v>952</v>
      </c>
      <c r="G5110">
        <v>950</v>
      </c>
    </row>
    <row r="5111" spans="1:7" x14ac:dyDescent="0.25">
      <c r="A5111">
        <v>5109</v>
      </c>
      <c r="B5111" t="s">
        <v>184</v>
      </c>
      <c r="C5111" t="s">
        <v>187</v>
      </c>
      <c r="D5111" t="s">
        <v>13</v>
      </c>
      <c r="E5111" t="s">
        <v>9</v>
      </c>
      <c r="F5111">
        <v>167</v>
      </c>
      <c r="G5111">
        <v>169</v>
      </c>
    </row>
    <row r="5112" spans="1:7" x14ac:dyDescent="0.25">
      <c r="A5112">
        <v>5110</v>
      </c>
      <c r="B5112" t="s">
        <v>184</v>
      </c>
      <c r="C5112" t="s">
        <v>187</v>
      </c>
      <c r="D5112" t="s">
        <v>13</v>
      </c>
      <c r="E5112" t="s">
        <v>9</v>
      </c>
      <c r="F5112">
        <v>401</v>
      </c>
      <c r="G5112">
        <v>411</v>
      </c>
    </row>
    <row r="5113" spans="1:7" x14ac:dyDescent="0.25">
      <c r="A5113">
        <v>5111</v>
      </c>
      <c r="B5113" t="s">
        <v>184</v>
      </c>
      <c r="C5113" t="s">
        <v>187</v>
      </c>
      <c r="D5113" t="s">
        <v>13</v>
      </c>
      <c r="E5113" t="s">
        <v>9</v>
      </c>
      <c r="F5113">
        <v>649</v>
      </c>
      <c r="G5113">
        <v>649</v>
      </c>
    </row>
    <row r="5114" spans="1:7" x14ac:dyDescent="0.25">
      <c r="A5114">
        <v>5112</v>
      </c>
      <c r="B5114" t="s">
        <v>184</v>
      </c>
      <c r="C5114" t="s">
        <v>187</v>
      </c>
      <c r="D5114" t="s">
        <v>13</v>
      </c>
      <c r="E5114" t="s">
        <v>9</v>
      </c>
      <c r="F5114">
        <v>904</v>
      </c>
      <c r="G5114">
        <v>907</v>
      </c>
    </row>
    <row r="5115" spans="1:7" x14ac:dyDescent="0.25">
      <c r="A5115">
        <v>5113</v>
      </c>
      <c r="B5115" t="s">
        <v>184</v>
      </c>
      <c r="C5115" t="s">
        <v>187</v>
      </c>
      <c r="D5115" t="s">
        <v>13</v>
      </c>
      <c r="E5115" t="s">
        <v>9</v>
      </c>
      <c r="F5115">
        <v>1202</v>
      </c>
      <c r="G5115">
        <v>1199</v>
      </c>
    </row>
    <row r="5116" spans="1:7" x14ac:dyDescent="0.25">
      <c r="A5116">
        <v>5114</v>
      </c>
      <c r="B5116" t="s">
        <v>184</v>
      </c>
      <c r="C5116" t="s">
        <v>187</v>
      </c>
      <c r="D5116" t="s">
        <v>13</v>
      </c>
      <c r="E5116" t="s">
        <v>10</v>
      </c>
      <c r="F5116">
        <v>76</v>
      </c>
      <c r="G5116">
        <v>70</v>
      </c>
    </row>
    <row r="5117" spans="1:7" x14ac:dyDescent="0.25">
      <c r="A5117">
        <v>5115</v>
      </c>
      <c r="B5117" t="s">
        <v>184</v>
      </c>
      <c r="C5117" t="s">
        <v>187</v>
      </c>
      <c r="D5117" t="s">
        <v>13</v>
      </c>
      <c r="E5117" t="s">
        <v>10</v>
      </c>
      <c r="F5117">
        <v>313</v>
      </c>
      <c r="G5117">
        <v>307</v>
      </c>
    </row>
    <row r="5118" spans="1:7" x14ac:dyDescent="0.25">
      <c r="A5118">
        <v>5116</v>
      </c>
      <c r="B5118" t="s">
        <v>184</v>
      </c>
      <c r="C5118" t="s">
        <v>187</v>
      </c>
      <c r="D5118" t="s">
        <v>13</v>
      </c>
      <c r="E5118" t="s">
        <v>10</v>
      </c>
      <c r="F5118">
        <v>558</v>
      </c>
      <c r="G5118">
        <v>548</v>
      </c>
    </row>
    <row r="5119" spans="1:7" x14ac:dyDescent="0.25">
      <c r="A5119">
        <v>5117</v>
      </c>
      <c r="B5119" t="s">
        <v>184</v>
      </c>
      <c r="C5119" t="s">
        <v>187</v>
      </c>
      <c r="D5119" t="s">
        <v>13</v>
      </c>
      <c r="E5119" t="s">
        <v>10</v>
      </c>
      <c r="F5119">
        <v>811</v>
      </c>
      <c r="G5119">
        <v>801</v>
      </c>
    </row>
    <row r="5120" spans="1:7" x14ac:dyDescent="0.25">
      <c r="A5120">
        <v>5118</v>
      </c>
      <c r="B5120" t="s">
        <v>184</v>
      </c>
      <c r="C5120" t="s">
        <v>187</v>
      </c>
      <c r="D5120" t="s">
        <v>13</v>
      </c>
      <c r="E5120" t="s">
        <v>10</v>
      </c>
      <c r="F5120">
        <v>1084</v>
      </c>
      <c r="G5120">
        <v>1075</v>
      </c>
    </row>
    <row r="5121" spans="1:7" x14ac:dyDescent="0.25">
      <c r="A5121">
        <v>5119</v>
      </c>
      <c r="B5121" t="s">
        <v>188</v>
      </c>
      <c r="C5121" t="s">
        <v>189</v>
      </c>
      <c r="D5121" t="s">
        <v>8</v>
      </c>
      <c r="E5121" t="s">
        <v>9</v>
      </c>
      <c r="F5121">
        <v>245</v>
      </c>
      <c r="G5121">
        <v>244</v>
      </c>
    </row>
    <row r="5122" spans="1:7" x14ac:dyDescent="0.25">
      <c r="A5122">
        <v>5120</v>
      </c>
      <c r="B5122" t="s">
        <v>188</v>
      </c>
      <c r="C5122" t="s">
        <v>189</v>
      </c>
      <c r="D5122" t="s">
        <v>8</v>
      </c>
      <c r="E5122" t="s">
        <v>9</v>
      </c>
      <c r="F5122">
        <v>452</v>
      </c>
      <c r="G5122">
        <v>451</v>
      </c>
    </row>
    <row r="5123" spans="1:7" x14ac:dyDescent="0.25">
      <c r="A5123">
        <v>5121</v>
      </c>
      <c r="B5123" t="s">
        <v>188</v>
      </c>
      <c r="C5123" t="s">
        <v>189</v>
      </c>
      <c r="D5123" t="s">
        <v>8</v>
      </c>
      <c r="E5123" t="s">
        <v>9</v>
      </c>
      <c r="F5123">
        <v>660</v>
      </c>
      <c r="G5123">
        <v>658</v>
      </c>
    </row>
    <row r="5124" spans="1:7" x14ac:dyDescent="0.25">
      <c r="A5124">
        <v>5122</v>
      </c>
      <c r="B5124" t="s">
        <v>188</v>
      </c>
      <c r="C5124" t="s">
        <v>189</v>
      </c>
      <c r="D5124" t="s">
        <v>8</v>
      </c>
      <c r="E5124" t="s">
        <v>9</v>
      </c>
      <c r="F5124">
        <v>868</v>
      </c>
      <c r="G5124">
        <v>865</v>
      </c>
    </row>
    <row r="5125" spans="1:7" x14ac:dyDescent="0.25">
      <c r="A5125">
        <v>5123</v>
      </c>
      <c r="B5125" t="s">
        <v>188</v>
      </c>
      <c r="C5125" t="s">
        <v>189</v>
      </c>
      <c r="D5125" t="s">
        <v>8</v>
      </c>
      <c r="E5125" t="s">
        <v>9</v>
      </c>
      <c r="G5125">
        <v>31</v>
      </c>
    </row>
    <row r="5126" spans="1:7" x14ac:dyDescent="0.25">
      <c r="A5126">
        <v>5124</v>
      </c>
      <c r="B5126" t="s">
        <v>188</v>
      </c>
      <c r="C5126" t="s">
        <v>189</v>
      </c>
      <c r="D5126" t="s">
        <v>8</v>
      </c>
      <c r="E5126" t="s">
        <v>10</v>
      </c>
      <c r="F5126">
        <v>168</v>
      </c>
      <c r="G5126">
        <v>169</v>
      </c>
    </row>
    <row r="5127" spans="1:7" x14ac:dyDescent="0.25">
      <c r="A5127">
        <v>5125</v>
      </c>
      <c r="B5127" t="s">
        <v>188</v>
      </c>
      <c r="C5127" t="s">
        <v>189</v>
      </c>
      <c r="D5127" t="s">
        <v>8</v>
      </c>
      <c r="E5127" t="s">
        <v>10</v>
      </c>
      <c r="F5127">
        <v>378</v>
      </c>
      <c r="G5127">
        <v>379</v>
      </c>
    </row>
    <row r="5128" spans="1:7" x14ac:dyDescent="0.25">
      <c r="A5128">
        <v>5126</v>
      </c>
      <c r="B5128" t="s">
        <v>188</v>
      </c>
      <c r="C5128" t="s">
        <v>189</v>
      </c>
      <c r="D5128" t="s">
        <v>8</v>
      </c>
      <c r="E5128" t="s">
        <v>10</v>
      </c>
      <c r="F5128">
        <v>583</v>
      </c>
      <c r="G5128">
        <v>583</v>
      </c>
    </row>
    <row r="5129" spans="1:7" x14ac:dyDescent="0.25">
      <c r="A5129">
        <v>5127</v>
      </c>
      <c r="B5129" t="s">
        <v>188</v>
      </c>
      <c r="C5129" t="s">
        <v>189</v>
      </c>
      <c r="D5129" t="s">
        <v>8</v>
      </c>
      <c r="E5129" t="s">
        <v>10</v>
      </c>
      <c r="F5129">
        <v>789</v>
      </c>
      <c r="G5129">
        <v>788</v>
      </c>
    </row>
    <row r="5130" spans="1:7" x14ac:dyDescent="0.25">
      <c r="A5130">
        <v>5128</v>
      </c>
      <c r="B5130" t="s">
        <v>188</v>
      </c>
      <c r="C5130" t="s">
        <v>189</v>
      </c>
      <c r="D5130" t="s">
        <v>8</v>
      </c>
      <c r="E5130" t="s">
        <v>10</v>
      </c>
      <c r="F5130">
        <v>1026</v>
      </c>
    </row>
    <row r="5131" spans="1:7" x14ac:dyDescent="0.25">
      <c r="A5131">
        <v>5129</v>
      </c>
      <c r="B5131" t="s">
        <v>188</v>
      </c>
      <c r="C5131" t="s">
        <v>189</v>
      </c>
      <c r="D5131" t="s">
        <v>11</v>
      </c>
      <c r="E5131" t="s">
        <v>9</v>
      </c>
      <c r="F5131">
        <v>138</v>
      </c>
      <c r="G5131">
        <v>131</v>
      </c>
    </row>
    <row r="5132" spans="1:7" x14ac:dyDescent="0.25">
      <c r="A5132">
        <v>5130</v>
      </c>
      <c r="B5132" t="s">
        <v>188</v>
      </c>
      <c r="C5132" t="s">
        <v>189</v>
      </c>
      <c r="D5132" t="s">
        <v>11</v>
      </c>
      <c r="E5132" t="s">
        <v>9</v>
      </c>
      <c r="F5132">
        <v>353</v>
      </c>
      <c r="G5132">
        <v>351</v>
      </c>
    </row>
    <row r="5133" spans="1:7" x14ac:dyDescent="0.25">
      <c r="A5133">
        <v>5131</v>
      </c>
      <c r="B5133" t="s">
        <v>188</v>
      </c>
      <c r="C5133" t="s">
        <v>189</v>
      </c>
      <c r="D5133" t="s">
        <v>11</v>
      </c>
      <c r="E5133" t="s">
        <v>9</v>
      </c>
      <c r="F5133">
        <v>556</v>
      </c>
      <c r="G5133">
        <v>550</v>
      </c>
    </row>
    <row r="5134" spans="1:7" x14ac:dyDescent="0.25">
      <c r="A5134">
        <v>5132</v>
      </c>
      <c r="B5134" t="s">
        <v>188</v>
      </c>
      <c r="C5134" t="s">
        <v>189</v>
      </c>
      <c r="D5134" t="s">
        <v>11</v>
      </c>
      <c r="E5134" t="s">
        <v>9</v>
      </c>
      <c r="F5134">
        <v>764</v>
      </c>
      <c r="G5134">
        <v>761</v>
      </c>
    </row>
    <row r="5135" spans="1:7" x14ac:dyDescent="0.25">
      <c r="A5135">
        <v>5133</v>
      </c>
      <c r="B5135" t="s">
        <v>188</v>
      </c>
      <c r="C5135" t="s">
        <v>189</v>
      </c>
      <c r="D5135" t="s">
        <v>11</v>
      </c>
      <c r="E5135" t="s">
        <v>9</v>
      </c>
      <c r="F5135">
        <v>1010</v>
      </c>
      <c r="G5135">
        <v>1006</v>
      </c>
    </row>
    <row r="5136" spans="1:7" x14ac:dyDescent="0.25">
      <c r="A5136">
        <v>5134</v>
      </c>
      <c r="B5136" t="s">
        <v>188</v>
      </c>
      <c r="C5136" t="s">
        <v>189</v>
      </c>
      <c r="D5136" t="s">
        <v>11</v>
      </c>
      <c r="E5136" t="s">
        <v>10</v>
      </c>
      <c r="F5136">
        <v>64</v>
      </c>
      <c r="G5136">
        <v>65</v>
      </c>
    </row>
    <row r="5137" spans="1:7" x14ac:dyDescent="0.25">
      <c r="A5137">
        <v>5135</v>
      </c>
      <c r="B5137" t="s">
        <v>188</v>
      </c>
      <c r="C5137" t="s">
        <v>189</v>
      </c>
      <c r="D5137" t="s">
        <v>11</v>
      </c>
      <c r="E5137" t="s">
        <v>10</v>
      </c>
      <c r="F5137">
        <v>270</v>
      </c>
      <c r="G5137">
        <v>270</v>
      </c>
    </row>
    <row r="5138" spans="1:7" x14ac:dyDescent="0.25">
      <c r="A5138">
        <v>5136</v>
      </c>
      <c r="B5138" t="s">
        <v>188</v>
      </c>
      <c r="C5138" t="s">
        <v>189</v>
      </c>
      <c r="D5138" t="s">
        <v>11</v>
      </c>
      <c r="E5138" t="s">
        <v>10</v>
      </c>
      <c r="F5138">
        <v>478</v>
      </c>
      <c r="G5138">
        <v>478</v>
      </c>
    </row>
    <row r="5139" spans="1:7" x14ac:dyDescent="0.25">
      <c r="A5139">
        <v>5137</v>
      </c>
      <c r="B5139" t="s">
        <v>188</v>
      </c>
      <c r="C5139" t="s">
        <v>189</v>
      </c>
      <c r="D5139" t="s">
        <v>11</v>
      </c>
      <c r="E5139" t="s">
        <v>10</v>
      </c>
      <c r="F5139">
        <v>687</v>
      </c>
      <c r="G5139">
        <v>688</v>
      </c>
    </row>
    <row r="5140" spans="1:7" x14ac:dyDescent="0.25">
      <c r="A5140">
        <v>5138</v>
      </c>
      <c r="B5140" t="s">
        <v>188</v>
      </c>
      <c r="C5140" t="s">
        <v>189</v>
      </c>
      <c r="D5140" t="s">
        <v>11</v>
      </c>
      <c r="E5140" t="s">
        <v>10</v>
      </c>
      <c r="F5140">
        <v>889</v>
      </c>
      <c r="G5140">
        <v>893</v>
      </c>
    </row>
    <row r="5141" spans="1:7" x14ac:dyDescent="0.25">
      <c r="A5141">
        <v>5139</v>
      </c>
      <c r="B5141" t="s">
        <v>188</v>
      </c>
      <c r="C5141" t="s">
        <v>189</v>
      </c>
      <c r="D5141" t="s">
        <v>12</v>
      </c>
      <c r="E5141" t="s">
        <v>9</v>
      </c>
      <c r="F5141">
        <v>245</v>
      </c>
      <c r="G5141">
        <v>247</v>
      </c>
    </row>
    <row r="5142" spans="1:7" x14ac:dyDescent="0.25">
      <c r="A5142">
        <v>5140</v>
      </c>
      <c r="B5142" t="s">
        <v>188</v>
      </c>
      <c r="C5142" t="s">
        <v>189</v>
      </c>
      <c r="D5142" t="s">
        <v>12</v>
      </c>
      <c r="E5142" t="s">
        <v>9</v>
      </c>
      <c r="F5142">
        <v>452</v>
      </c>
      <c r="G5142">
        <v>454</v>
      </c>
    </row>
    <row r="5143" spans="1:7" x14ac:dyDescent="0.25">
      <c r="A5143">
        <v>5141</v>
      </c>
      <c r="B5143" t="s">
        <v>188</v>
      </c>
      <c r="C5143" t="s">
        <v>189</v>
      </c>
      <c r="D5143" t="s">
        <v>12</v>
      </c>
      <c r="E5143" t="s">
        <v>9</v>
      </c>
      <c r="F5143">
        <v>660</v>
      </c>
      <c r="G5143">
        <v>660</v>
      </c>
    </row>
    <row r="5144" spans="1:7" x14ac:dyDescent="0.25">
      <c r="A5144">
        <v>5142</v>
      </c>
      <c r="B5144" t="s">
        <v>188</v>
      </c>
      <c r="C5144" t="s">
        <v>189</v>
      </c>
      <c r="D5144" t="s">
        <v>12</v>
      </c>
      <c r="E5144" t="s">
        <v>9</v>
      </c>
      <c r="F5144">
        <v>868</v>
      </c>
      <c r="G5144">
        <v>863</v>
      </c>
    </row>
    <row r="5145" spans="1:7" x14ac:dyDescent="0.25">
      <c r="A5145">
        <v>5143</v>
      </c>
      <c r="B5145" t="s">
        <v>188</v>
      </c>
      <c r="C5145" t="s">
        <v>189</v>
      </c>
      <c r="D5145" t="s">
        <v>12</v>
      </c>
      <c r="E5145" t="s">
        <v>9</v>
      </c>
      <c r="G5145">
        <v>29</v>
      </c>
    </row>
    <row r="5146" spans="1:7" x14ac:dyDescent="0.25">
      <c r="A5146">
        <v>5144</v>
      </c>
      <c r="B5146" t="s">
        <v>188</v>
      </c>
      <c r="C5146" t="s">
        <v>189</v>
      </c>
      <c r="D5146" t="s">
        <v>12</v>
      </c>
      <c r="E5146" t="s">
        <v>10</v>
      </c>
      <c r="F5146">
        <v>168</v>
      </c>
      <c r="G5146">
        <v>169</v>
      </c>
    </row>
    <row r="5147" spans="1:7" x14ac:dyDescent="0.25">
      <c r="A5147">
        <v>5145</v>
      </c>
      <c r="B5147" t="s">
        <v>188</v>
      </c>
      <c r="C5147" t="s">
        <v>189</v>
      </c>
      <c r="D5147" t="s">
        <v>12</v>
      </c>
      <c r="E5147" t="s">
        <v>10</v>
      </c>
      <c r="F5147">
        <v>378</v>
      </c>
      <c r="G5147">
        <v>379</v>
      </c>
    </row>
    <row r="5148" spans="1:7" x14ac:dyDescent="0.25">
      <c r="A5148">
        <v>5146</v>
      </c>
      <c r="B5148" t="s">
        <v>188</v>
      </c>
      <c r="C5148" t="s">
        <v>189</v>
      </c>
      <c r="D5148" t="s">
        <v>12</v>
      </c>
      <c r="E5148" t="s">
        <v>10</v>
      </c>
      <c r="F5148">
        <v>583</v>
      </c>
      <c r="G5148">
        <v>585</v>
      </c>
    </row>
    <row r="5149" spans="1:7" x14ac:dyDescent="0.25">
      <c r="A5149">
        <v>5147</v>
      </c>
      <c r="B5149" t="s">
        <v>188</v>
      </c>
      <c r="C5149" t="s">
        <v>189</v>
      </c>
      <c r="D5149" t="s">
        <v>12</v>
      </c>
      <c r="E5149" t="s">
        <v>10</v>
      </c>
      <c r="F5149">
        <v>789</v>
      </c>
      <c r="G5149">
        <v>787</v>
      </c>
    </row>
    <row r="5150" spans="1:7" x14ac:dyDescent="0.25">
      <c r="A5150">
        <v>5148</v>
      </c>
      <c r="B5150" t="s">
        <v>188</v>
      </c>
      <c r="C5150" t="s">
        <v>189</v>
      </c>
      <c r="D5150" t="s">
        <v>12</v>
      </c>
      <c r="E5150" t="s">
        <v>10</v>
      </c>
      <c r="F5150">
        <v>1026</v>
      </c>
    </row>
    <row r="5151" spans="1:7" x14ac:dyDescent="0.25">
      <c r="A5151">
        <v>5149</v>
      </c>
      <c r="B5151" t="s">
        <v>188</v>
      </c>
      <c r="C5151" t="s">
        <v>189</v>
      </c>
      <c r="D5151" t="s">
        <v>13</v>
      </c>
      <c r="E5151" t="s">
        <v>9</v>
      </c>
      <c r="F5151">
        <v>138</v>
      </c>
      <c r="G5151">
        <v>135</v>
      </c>
    </row>
    <row r="5152" spans="1:7" x14ac:dyDescent="0.25">
      <c r="A5152">
        <v>5150</v>
      </c>
      <c r="B5152" t="s">
        <v>188</v>
      </c>
      <c r="C5152" t="s">
        <v>189</v>
      </c>
      <c r="D5152" t="s">
        <v>13</v>
      </c>
      <c r="E5152" t="s">
        <v>9</v>
      </c>
      <c r="F5152">
        <v>353</v>
      </c>
      <c r="G5152">
        <v>353</v>
      </c>
    </row>
    <row r="5153" spans="1:7" x14ac:dyDescent="0.25">
      <c r="A5153">
        <v>5151</v>
      </c>
      <c r="B5153" t="s">
        <v>188</v>
      </c>
      <c r="C5153" t="s">
        <v>189</v>
      </c>
      <c r="D5153" t="s">
        <v>13</v>
      </c>
      <c r="E5153" t="s">
        <v>9</v>
      </c>
      <c r="F5153">
        <v>556</v>
      </c>
      <c r="G5153">
        <v>553</v>
      </c>
    </row>
    <row r="5154" spans="1:7" x14ac:dyDescent="0.25">
      <c r="A5154">
        <v>5152</v>
      </c>
      <c r="B5154" t="s">
        <v>188</v>
      </c>
      <c r="C5154" t="s">
        <v>189</v>
      </c>
      <c r="D5154" t="s">
        <v>13</v>
      </c>
      <c r="E5154" t="s">
        <v>9</v>
      </c>
      <c r="F5154">
        <v>764</v>
      </c>
      <c r="G5154">
        <v>763</v>
      </c>
    </row>
    <row r="5155" spans="1:7" x14ac:dyDescent="0.25">
      <c r="A5155">
        <v>5153</v>
      </c>
      <c r="B5155" t="s">
        <v>188</v>
      </c>
      <c r="C5155" t="s">
        <v>189</v>
      </c>
      <c r="D5155" t="s">
        <v>13</v>
      </c>
      <c r="E5155" t="s">
        <v>9</v>
      </c>
      <c r="F5155">
        <v>1010</v>
      </c>
      <c r="G5155">
        <v>1006</v>
      </c>
    </row>
    <row r="5156" spans="1:7" x14ac:dyDescent="0.25">
      <c r="A5156">
        <v>5154</v>
      </c>
      <c r="B5156" t="s">
        <v>188</v>
      </c>
      <c r="C5156" t="s">
        <v>189</v>
      </c>
      <c r="D5156" t="s">
        <v>13</v>
      </c>
      <c r="E5156" t="s">
        <v>10</v>
      </c>
      <c r="F5156">
        <v>64</v>
      </c>
      <c r="G5156">
        <v>63</v>
      </c>
    </row>
    <row r="5157" spans="1:7" x14ac:dyDescent="0.25">
      <c r="A5157">
        <v>5155</v>
      </c>
      <c r="B5157" t="s">
        <v>188</v>
      </c>
      <c r="C5157" t="s">
        <v>189</v>
      </c>
      <c r="D5157" t="s">
        <v>13</v>
      </c>
      <c r="E5157" t="s">
        <v>10</v>
      </c>
      <c r="F5157">
        <v>270</v>
      </c>
      <c r="G5157">
        <v>270</v>
      </c>
    </row>
    <row r="5158" spans="1:7" x14ac:dyDescent="0.25">
      <c r="A5158">
        <v>5156</v>
      </c>
      <c r="B5158" t="s">
        <v>188</v>
      </c>
      <c r="C5158" t="s">
        <v>189</v>
      </c>
      <c r="D5158" t="s">
        <v>13</v>
      </c>
      <c r="E5158" t="s">
        <v>10</v>
      </c>
      <c r="F5158">
        <v>478</v>
      </c>
      <c r="G5158">
        <v>479</v>
      </c>
    </row>
    <row r="5159" spans="1:7" x14ac:dyDescent="0.25">
      <c r="A5159">
        <v>5157</v>
      </c>
      <c r="B5159" t="s">
        <v>188</v>
      </c>
      <c r="C5159" t="s">
        <v>189</v>
      </c>
      <c r="D5159" t="s">
        <v>13</v>
      </c>
      <c r="E5159" t="s">
        <v>10</v>
      </c>
      <c r="F5159">
        <v>687</v>
      </c>
      <c r="G5159">
        <v>686</v>
      </c>
    </row>
    <row r="5160" spans="1:7" x14ac:dyDescent="0.25">
      <c r="A5160">
        <v>5158</v>
      </c>
      <c r="B5160" t="s">
        <v>188</v>
      </c>
      <c r="C5160" t="s">
        <v>189</v>
      </c>
      <c r="D5160" t="s">
        <v>13</v>
      </c>
      <c r="E5160" t="s">
        <v>10</v>
      </c>
      <c r="F5160">
        <v>889</v>
      </c>
      <c r="G5160">
        <v>894</v>
      </c>
    </row>
    <row r="5161" spans="1:7" x14ac:dyDescent="0.25">
      <c r="A5161">
        <v>5159</v>
      </c>
      <c r="B5161" t="s">
        <v>188</v>
      </c>
      <c r="C5161" t="s">
        <v>190</v>
      </c>
      <c r="D5161" t="s">
        <v>8</v>
      </c>
      <c r="E5161" t="s">
        <v>9</v>
      </c>
      <c r="F5161">
        <v>259</v>
      </c>
      <c r="G5161">
        <v>257</v>
      </c>
    </row>
    <row r="5162" spans="1:7" x14ac:dyDescent="0.25">
      <c r="A5162">
        <v>5160</v>
      </c>
      <c r="B5162" t="s">
        <v>188</v>
      </c>
      <c r="C5162" t="s">
        <v>190</v>
      </c>
      <c r="D5162" t="s">
        <v>8</v>
      </c>
      <c r="E5162" t="s">
        <v>9</v>
      </c>
      <c r="F5162">
        <v>500</v>
      </c>
      <c r="G5162">
        <v>498</v>
      </c>
    </row>
    <row r="5163" spans="1:7" x14ac:dyDescent="0.25">
      <c r="A5163">
        <v>5161</v>
      </c>
      <c r="B5163" t="s">
        <v>188</v>
      </c>
      <c r="C5163" t="s">
        <v>190</v>
      </c>
      <c r="D5163" t="s">
        <v>8</v>
      </c>
      <c r="E5163" t="s">
        <v>9</v>
      </c>
      <c r="F5163">
        <v>735</v>
      </c>
      <c r="G5163">
        <v>734</v>
      </c>
    </row>
    <row r="5164" spans="1:7" x14ac:dyDescent="0.25">
      <c r="A5164">
        <v>5162</v>
      </c>
      <c r="B5164" t="s">
        <v>188</v>
      </c>
      <c r="C5164" t="s">
        <v>190</v>
      </c>
      <c r="D5164" t="s">
        <v>8</v>
      </c>
      <c r="E5164" t="s">
        <v>9</v>
      </c>
      <c r="F5164">
        <v>969</v>
      </c>
      <c r="G5164">
        <v>969</v>
      </c>
    </row>
    <row r="5165" spans="1:7" x14ac:dyDescent="0.25">
      <c r="A5165">
        <v>5163</v>
      </c>
      <c r="B5165" t="s">
        <v>188</v>
      </c>
      <c r="C5165" t="s">
        <v>190</v>
      </c>
      <c r="D5165" t="s">
        <v>8</v>
      </c>
      <c r="E5165" t="s">
        <v>9</v>
      </c>
      <c r="F5165">
        <v>1204</v>
      </c>
      <c r="G5165">
        <v>1204</v>
      </c>
    </row>
    <row r="5166" spans="1:7" x14ac:dyDescent="0.25">
      <c r="A5166">
        <v>5164</v>
      </c>
      <c r="B5166" t="s">
        <v>188</v>
      </c>
      <c r="C5166" t="s">
        <v>190</v>
      </c>
      <c r="D5166" t="s">
        <v>8</v>
      </c>
      <c r="E5166" t="s">
        <v>9</v>
      </c>
      <c r="G5166">
        <v>22</v>
      </c>
    </row>
    <row r="5167" spans="1:7" x14ac:dyDescent="0.25">
      <c r="A5167">
        <v>5165</v>
      </c>
      <c r="B5167" t="s">
        <v>188</v>
      </c>
      <c r="C5167" t="s">
        <v>190</v>
      </c>
      <c r="D5167" t="s">
        <v>8</v>
      </c>
      <c r="E5167" t="s">
        <v>10</v>
      </c>
      <c r="F5167">
        <v>177</v>
      </c>
      <c r="G5167">
        <v>181</v>
      </c>
    </row>
    <row r="5168" spans="1:7" x14ac:dyDescent="0.25">
      <c r="A5168">
        <v>5166</v>
      </c>
      <c r="B5168" t="s">
        <v>188</v>
      </c>
      <c r="C5168" t="s">
        <v>190</v>
      </c>
      <c r="D5168" t="s">
        <v>8</v>
      </c>
      <c r="E5168" t="s">
        <v>10</v>
      </c>
      <c r="F5168">
        <v>418</v>
      </c>
      <c r="G5168">
        <v>421</v>
      </c>
    </row>
    <row r="5169" spans="1:7" x14ac:dyDescent="0.25">
      <c r="A5169">
        <v>5167</v>
      </c>
      <c r="B5169" t="s">
        <v>188</v>
      </c>
      <c r="C5169" t="s">
        <v>190</v>
      </c>
      <c r="D5169" t="s">
        <v>8</v>
      </c>
      <c r="E5169" t="s">
        <v>10</v>
      </c>
      <c r="F5169">
        <v>649</v>
      </c>
      <c r="G5169">
        <v>657</v>
      </c>
    </row>
    <row r="5170" spans="1:7" x14ac:dyDescent="0.25">
      <c r="A5170">
        <v>5168</v>
      </c>
      <c r="B5170" t="s">
        <v>188</v>
      </c>
      <c r="C5170" t="s">
        <v>190</v>
      </c>
      <c r="D5170" t="s">
        <v>8</v>
      </c>
      <c r="E5170" t="s">
        <v>10</v>
      </c>
      <c r="F5170">
        <v>890</v>
      </c>
      <c r="G5170">
        <v>891</v>
      </c>
    </row>
    <row r="5171" spans="1:7" x14ac:dyDescent="0.25">
      <c r="A5171">
        <v>5169</v>
      </c>
      <c r="B5171" t="s">
        <v>188</v>
      </c>
      <c r="C5171" t="s">
        <v>190</v>
      </c>
      <c r="D5171" t="s">
        <v>8</v>
      </c>
      <c r="E5171" t="s">
        <v>10</v>
      </c>
      <c r="F5171">
        <v>1120</v>
      </c>
      <c r="G5171">
        <v>1128</v>
      </c>
    </row>
    <row r="5172" spans="1:7" x14ac:dyDescent="0.25">
      <c r="A5172">
        <v>5170</v>
      </c>
      <c r="B5172" t="s">
        <v>188</v>
      </c>
      <c r="C5172" t="s">
        <v>190</v>
      </c>
      <c r="D5172" t="s">
        <v>8</v>
      </c>
      <c r="E5172" t="s">
        <v>10</v>
      </c>
      <c r="F5172">
        <v>1351</v>
      </c>
      <c r="G5172">
        <v>1365</v>
      </c>
    </row>
    <row r="5173" spans="1:7" x14ac:dyDescent="0.25">
      <c r="A5173">
        <v>5171</v>
      </c>
      <c r="B5173" t="s">
        <v>188</v>
      </c>
      <c r="C5173" t="s">
        <v>190</v>
      </c>
      <c r="D5173" t="s">
        <v>11</v>
      </c>
      <c r="E5173" t="s">
        <v>9</v>
      </c>
      <c r="F5173">
        <v>144</v>
      </c>
      <c r="G5173">
        <v>141</v>
      </c>
    </row>
    <row r="5174" spans="1:7" x14ac:dyDescent="0.25">
      <c r="A5174">
        <v>5172</v>
      </c>
      <c r="B5174" t="s">
        <v>188</v>
      </c>
      <c r="C5174" t="s">
        <v>190</v>
      </c>
      <c r="D5174" t="s">
        <v>11</v>
      </c>
      <c r="E5174" t="s">
        <v>9</v>
      </c>
      <c r="F5174">
        <v>384</v>
      </c>
      <c r="G5174">
        <v>382</v>
      </c>
    </row>
    <row r="5175" spans="1:7" x14ac:dyDescent="0.25">
      <c r="A5175">
        <v>5173</v>
      </c>
      <c r="B5175" t="s">
        <v>188</v>
      </c>
      <c r="C5175" t="s">
        <v>190</v>
      </c>
      <c r="D5175" t="s">
        <v>11</v>
      </c>
      <c r="E5175" t="s">
        <v>9</v>
      </c>
      <c r="F5175">
        <v>622</v>
      </c>
      <c r="G5175">
        <v>619</v>
      </c>
    </row>
    <row r="5176" spans="1:7" x14ac:dyDescent="0.25">
      <c r="A5176">
        <v>5174</v>
      </c>
      <c r="B5176" t="s">
        <v>188</v>
      </c>
      <c r="C5176" t="s">
        <v>190</v>
      </c>
      <c r="D5176" t="s">
        <v>11</v>
      </c>
      <c r="E5176" t="s">
        <v>9</v>
      </c>
      <c r="F5176">
        <v>850</v>
      </c>
      <c r="G5176">
        <v>839</v>
      </c>
    </row>
    <row r="5177" spans="1:7" x14ac:dyDescent="0.25">
      <c r="A5177">
        <v>5175</v>
      </c>
      <c r="B5177" t="s">
        <v>188</v>
      </c>
      <c r="C5177" t="s">
        <v>190</v>
      </c>
      <c r="D5177" t="s">
        <v>11</v>
      </c>
      <c r="E5177" t="s">
        <v>9</v>
      </c>
      <c r="F5177">
        <v>1088</v>
      </c>
      <c r="G5177">
        <v>1088</v>
      </c>
    </row>
    <row r="5178" spans="1:7" x14ac:dyDescent="0.25">
      <c r="A5178">
        <v>5176</v>
      </c>
      <c r="B5178" t="s">
        <v>188</v>
      </c>
      <c r="C5178" t="s">
        <v>190</v>
      </c>
      <c r="D5178" t="s">
        <v>11</v>
      </c>
      <c r="E5178" t="s">
        <v>9</v>
      </c>
      <c r="F5178">
        <v>1327</v>
      </c>
      <c r="G5178">
        <v>1316</v>
      </c>
    </row>
    <row r="5179" spans="1:7" x14ac:dyDescent="0.25">
      <c r="A5179">
        <v>5177</v>
      </c>
      <c r="B5179" t="s">
        <v>188</v>
      </c>
      <c r="C5179" t="s">
        <v>190</v>
      </c>
      <c r="D5179" t="s">
        <v>11</v>
      </c>
      <c r="E5179" t="s">
        <v>10</v>
      </c>
      <c r="F5179">
        <v>67</v>
      </c>
      <c r="G5179">
        <v>72</v>
      </c>
    </row>
    <row r="5180" spans="1:7" x14ac:dyDescent="0.25">
      <c r="A5180">
        <v>5178</v>
      </c>
      <c r="B5180" t="s">
        <v>188</v>
      </c>
      <c r="C5180" t="s">
        <v>190</v>
      </c>
      <c r="D5180" t="s">
        <v>11</v>
      </c>
      <c r="E5180" t="s">
        <v>10</v>
      </c>
      <c r="F5180">
        <v>294</v>
      </c>
      <c r="G5180">
        <v>293</v>
      </c>
    </row>
    <row r="5181" spans="1:7" x14ac:dyDescent="0.25">
      <c r="A5181">
        <v>5179</v>
      </c>
      <c r="B5181" t="s">
        <v>188</v>
      </c>
      <c r="C5181" t="s">
        <v>190</v>
      </c>
      <c r="D5181" t="s">
        <v>11</v>
      </c>
      <c r="E5181" t="s">
        <v>10</v>
      </c>
      <c r="F5181">
        <v>543</v>
      </c>
      <c r="G5181">
        <v>545</v>
      </c>
    </row>
    <row r="5182" spans="1:7" x14ac:dyDescent="0.25">
      <c r="A5182">
        <v>5180</v>
      </c>
      <c r="B5182" t="s">
        <v>188</v>
      </c>
      <c r="C5182" t="s">
        <v>190</v>
      </c>
      <c r="D5182" t="s">
        <v>11</v>
      </c>
      <c r="E5182" t="s">
        <v>10</v>
      </c>
      <c r="F5182">
        <v>770</v>
      </c>
      <c r="G5182">
        <v>771</v>
      </c>
    </row>
    <row r="5183" spans="1:7" x14ac:dyDescent="0.25">
      <c r="A5183">
        <v>5181</v>
      </c>
      <c r="B5183" t="s">
        <v>188</v>
      </c>
      <c r="C5183" t="s">
        <v>190</v>
      </c>
      <c r="D5183" t="s">
        <v>11</v>
      </c>
      <c r="E5183" t="s">
        <v>10</v>
      </c>
      <c r="F5183">
        <v>1004</v>
      </c>
      <c r="G5183">
        <v>1003</v>
      </c>
    </row>
    <row r="5184" spans="1:7" x14ac:dyDescent="0.25">
      <c r="A5184">
        <v>5182</v>
      </c>
      <c r="B5184" t="s">
        <v>188</v>
      </c>
      <c r="C5184" t="s">
        <v>190</v>
      </c>
      <c r="D5184" t="s">
        <v>11</v>
      </c>
      <c r="E5184" t="s">
        <v>10</v>
      </c>
      <c r="F5184">
        <v>1242</v>
      </c>
      <c r="G5184">
        <v>1245</v>
      </c>
    </row>
    <row r="5185" spans="1:7" x14ac:dyDescent="0.25">
      <c r="A5185">
        <v>5183</v>
      </c>
      <c r="B5185" t="s">
        <v>188</v>
      </c>
      <c r="C5185" t="s">
        <v>190</v>
      </c>
      <c r="D5185" t="s">
        <v>12</v>
      </c>
      <c r="E5185" t="s">
        <v>9</v>
      </c>
      <c r="F5185">
        <v>259</v>
      </c>
      <c r="G5185">
        <v>261</v>
      </c>
    </row>
    <row r="5186" spans="1:7" x14ac:dyDescent="0.25">
      <c r="A5186">
        <v>5184</v>
      </c>
      <c r="B5186" t="s">
        <v>188</v>
      </c>
      <c r="C5186" t="s">
        <v>190</v>
      </c>
      <c r="D5186" t="s">
        <v>12</v>
      </c>
      <c r="E5186" t="s">
        <v>9</v>
      </c>
      <c r="F5186">
        <v>500</v>
      </c>
      <c r="G5186">
        <v>502</v>
      </c>
    </row>
    <row r="5187" spans="1:7" x14ac:dyDescent="0.25">
      <c r="A5187">
        <v>5185</v>
      </c>
      <c r="B5187" t="s">
        <v>188</v>
      </c>
      <c r="C5187" t="s">
        <v>190</v>
      </c>
      <c r="D5187" t="s">
        <v>12</v>
      </c>
      <c r="E5187" t="s">
        <v>9</v>
      </c>
      <c r="F5187">
        <v>735</v>
      </c>
      <c r="G5187">
        <v>736</v>
      </c>
    </row>
    <row r="5188" spans="1:7" x14ac:dyDescent="0.25">
      <c r="A5188">
        <v>5186</v>
      </c>
      <c r="B5188" t="s">
        <v>188</v>
      </c>
      <c r="C5188" t="s">
        <v>190</v>
      </c>
      <c r="D5188" t="s">
        <v>12</v>
      </c>
      <c r="E5188" t="s">
        <v>9</v>
      </c>
      <c r="F5188">
        <v>969</v>
      </c>
      <c r="G5188">
        <v>970</v>
      </c>
    </row>
    <row r="5189" spans="1:7" x14ac:dyDescent="0.25">
      <c r="A5189">
        <v>5187</v>
      </c>
      <c r="B5189" t="s">
        <v>188</v>
      </c>
      <c r="C5189" t="s">
        <v>190</v>
      </c>
      <c r="D5189" t="s">
        <v>12</v>
      </c>
      <c r="E5189" t="s">
        <v>9</v>
      </c>
      <c r="F5189">
        <v>1204</v>
      </c>
      <c r="G5189">
        <v>1204</v>
      </c>
    </row>
    <row r="5190" spans="1:7" x14ac:dyDescent="0.25">
      <c r="A5190">
        <v>5188</v>
      </c>
      <c r="B5190" t="s">
        <v>188</v>
      </c>
      <c r="C5190" t="s">
        <v>190</v>
      </c>
      <c r="D5190" t="s">
        <v>12</v>
      </c>
      <c r="E5190" t="s">
        <v>9</v>
      </c>
      <c r="G5190">
        <v>24</v>
      </c>
    </row>
    <row r="5191" spans="1:7" x14ac:dyDescent="0.25">
      <c r="A5191">
        <v>5189</v>
      </c>
      <c r="B5191" t="s">
        <v>188</v>
      </c>
      <c r="C5191" t="s">
        <v>190</v>
      </c>
      <c r="D5191" t="s">
        <v>12</v>
      </c>
      <c r="E5191" t="s">
        <v>10</v>
      </c>
      <c r="F5191">
        <v>177</v>
      </c>
      <c r="G5191">
        <v>180</v>
      </c>
    </row>
    <row r="5192" spans="1:7" x14ac:dyDescent="0.25">
      <c r="A5192">
        <v>5190</v>
      </c>
      <c r="B5192" t="s">
        <v>188</v>
      </c>
      <c r="C5192" t="s">
        <v>190</v>
      </c>
      <c r="D5192" t="s">
        <v>12</v>
      </c>
      <c r="E5192" t="s">
        <v>10</v>
      </c>
      <c r="F5192">
        <v>418</v>
      </c>
      <c r="G5192">
        <v>420</v>
      </c>
    </row>
    <row r="5193" spans="1:7" x14ac:dyDescent="0.25">
      <c r="A5193">
        <v>5191</v>
      </c>
      <c r="B5193" t="s">
        <v>188</v>
      </c>
      <c r="C5193" t="s">
        <v>190</v>
      </c>
      <c r="D5193" t="s">
        <v>12</v>
      </c>
      <c r="E5193" t="s">
        <v>10</v>
      </c>
      <c r="F5193">
        <v>649</v>
      </c>
      <c r="G5193">
        <v>656</v>
      </c>
    </row>
    <row r="5194" spans="1:7" x14ac:dyDescent="0.25">
      <c r="A5194">
        <v>5192</v>
      </c>
      <c r="B5194" t="s">
        <v>188</v>
      </c>
      <c r="C5194" t="s">
        <v>190</v>
      </c>
      <c r="D5194" t="s">
        <v>12</v>
      </c>
      <c r="E5194" t="s">
        <v>10</v>
      </c>
      <c r="F5194">
        <v>890</v>
      </c>
      <c r="G5194">
        <v>891</v>
      </c>
    </row>
    <row r="5195" spans="1:7" x14ac:dyDescent="0.25">
      <c r="A5195">
        <v>5193</v>
      </c>
      <c r="B5195" t="s">
        <v>188</v>
      </c>
      <c r="C5195" t="s">
        <v>190</v>
      </c>
      <c r="D5195" t="s">
        <v>12</v>
      </c>
      <c r="E5195" t="s">
        <v>10</v>
      </c>
      <c r="F5195">
        <v>1120</v>
      </c>
      <c r="G5195">
        <v>1130</v>
      </c>
    </row>
    <row r="5196" spans="1:7" x14ac:dyDescent="0.25">
      <c r="A5196">
        <v>5194</v>
      </c>
      <c r="B5196" t="s">
        <v>188</v>
      </c>
      <c r="C5196" t="s">
        <v>190</v>
      </c>
      <c r="D5196" t="s">
        <v>12</v>
      </c>
      <c r="E5196" t="s">
        <v>10</v>
      </c>
      <c r="F5196">
        <v>1351</v>
      </c>
      <c r="G5196">
        <v>1365</v>
      </c>
    </row>
    <row r="5197" spans="1:7" x14ac:dyDescent="0.25">
      <c r="A5197">
        <v>5195</v>
      </c>
      <c r="B5197" t="s">
        <v>188</v>
      </c>
      <c r="C5197" t="s">
        <v>190</v>
      </c>
      <c r="D5197" t="s">
        <v>13</v>
      </c>
      <c r="E5197" t="s">
        <v>9</v>
      </c>
      <c r="F5197">
        <v>144</v>
      </c>
      <c r="G5197">
        <v>145</v>
      </c>
    </row>
    <row r="5198" spans="1:7" x14ac:dyDescent="0.25">
      <c r="A5198">
        <v>5196</v>
      </c>
      <c r="B5198" t="s">
        <v>188</v>
      </c>
      <c r="C5198" t="s">
        <v>190</v>
      </c>
      <c r="D5198" t="s">
        <v>13</v>
      </c>
      <c r="E5198" t="s">
        <v>9</v>
      </c>
      <c r="F5198">
        <v>384</v>
      </c>
      <c r="G5198">
        <v>381</v>
      </c>
    </row>
    <row r="5199" spans="1:7" x14ac:dyDescent="0.25">
      <c r="A5199">
        <v>5197</v>
      </c>
      <c r="B5199" t="s">
        <v>188</v>
      </c>
      <c r="C5199" t="s">
        <v>190</v>
      </c>
      <c r="D5199" t="s">
        <v>13</v>
      </c>
      <c r="E5199" t="s">
        <v>9</v>
      </c>
      <c r="F5199">
        <v>622</v>
      </c>
      <c r="G5199">
        <v>622</v>
      </c>
    </row>
    <row r="5200" spans="1:7" x14ac:dyDescent="0.25">
      <c r="A5200">
        <v>5198</v>
      </c>
      <c r="B5200" t="s">
        <v>188</v>
      </c>
      <c r="C5200" t="s">
        <v>190</v>
      </c>
      <c r="D5200" t="s">
        <v>13</v>
      </c>
      <c r="E5200" t="s">
        <v>9</v>
      </c>
      <c r="F5200">
        <v>850</v>
      </c>
      <c r="G5200">
        <v>843</v>
      </c>
    </row>
    <row r="5201" spans="1:7" x14ac:dyDescent="0.25">
      <c r="A5201">
        <v>5199</v>
      </c>
      <c r="B5201" t="s">
        <v>188</v>
      </c>
      <c r="C5201" t="s">
        <v>190</v>
      </c>
      <c r="D5201" t="s">
        <v>13</v>
      </c>
      <c r="E5201" t="s">
        <v>9</v>
      </c>
      <c r="F5201">
        <v>1088</v>
      </c>
      <c r="G5201">
        <v>1089</v>
      </c>
    </row>
    <row r="5202" spans="1:7" x14ac:dyDescent="0.25">
      <c r="A5202">
        <v>5200</v>
      </c>
      <c r="B5202" t="s">
        <v>188</v>
      </c>
      <c r="C5202" t="s">
        <v>190</v>
      </c>
      <c r="D5202" t="s">
        <v>13</v>
      </c>
      <c r="E5202" t="s">
        <v>9</v>
      </c>
      <c r="F5202">
        <v>1327</v>
      </c>
      <c r="G5202">
        <v>1325</v>
      </c>
    </row>
    <row r="5203" spans="1:7" x14ac:dyDescent="0.25">
      <c r="A5203">
        <v>5201</v>
      </c>
      <c r="B5203" t="s">
        <v>188</v>
      </c>
      <c r="C5203" t="s">
        <v>190</v>
      </c>
      <c r="D5203" t="s">
        <v>13</v>
      </c>
      <c r="E5203" t="s">
        <v>10</v>
      </c>
      <c r="F5203">
        <v>67</v>
      </c>
      <c r="G5203">
        <v>65</v>
      </c>
    </row>
    <row r="5204" spans="1:7" x14ac:dyDescent="0.25">
      <c r="A5204">
        <v>5202</v>
      </c>
      <c r="B5204" t="s">
        <v>188</v>
      </c>
      <c r="C5204" t="s">
        <v>190</v>
      </c>
      <c r="D5204" t="s">
        <v>13</v>
      </c>
      <c r="E5204" t="s">
        <v>10</v>
      </c>
      <c r="F5204">
        <v>294</v>
      </c>
      <c r="G5204">
        <v>291</v>
      </c>
    </row>
    <row r="5205" spans="1:7" x14ac:dyDescent="0.25">
      <c r="A5205">
        <v>5203</v>
      </c>
      <c r="B5205" t="s">
        <v>188</v>
      </c>
      <c r="C5205" t="s">
        <v>190</v>
      </c>
      <c r="D5205" t="s">
        <v>13</v>
      </c>
      <c r="E5205" t="s">
        <v>10</v>
      </c>
      <c r="F5205">
        <v>543</v>
      </c>
      <c r="G5205">
        <v>542</v>
      </c>
    </row>
    <row r="5206" spans="1:7" x14ac:dyDescent="0.25">
      <c r="A5206">
        <v>5204</v>
      </c>
      <c r="B5206" t="s">
        <v>188</v>
      </c>
      <c r="C5206" t="s">
        <v>190</v>
      </c>
      <c r="D5206" t="s">
        <v>13</v>
      </c>
      <c r="E5206" t="s">
        <v>10</v>
      </c>
      <c r="F5206">
        <v>770</v>
      </c>
      <c r="G5206">
        <v>771</v>
      </c>
    </row>
    <row r="5207" spans="1:7" x14ac:dyDescent="0.25">
      <c r="A5207">
        <v>5205</v>
      </c>
      <c r="B5207" t="s">
        <v>188</v>
      </c>
      <c r="C5207" t="s">
        <v>190</v>
      </c>
      <c r="D5207" t="s">
        <v>13</v>
      </c>
      <c r="E5207" t="s">
        <v>10</v>
      </c>
      <c r="F5207">
        <v>1004</v>
      </c>
      <c r="G5207">
        <v>1002</v>
      </c>
    </row>
    <row r="5208" spans="1:7" x14ac:dyDescent="0.25">
      <c r="A5208">
        <v>5206</v>
      </c>
      <c r="B5208" t="s">
        <v>188</v>
      </c>
      <c r="C5208" t="s">
        <v>190</v>
      </c>
      <c r="D5208" t="s">
        <v>13</v>
      </c>
      <c r="E5208" t="s">
        <v>10</v>
      </c>
      <c r="F5208">
        <v>1242</v>
      </c>
      <c r="G5208">
        <v>1245</v>
      </c>
    </row>
    <row r="5209" spans="1:7" x14ac:dyDescent="0.25">
      <c r="A5209">
        <v>5207</v>
      </c>
      <c r="B5209" t="s">
        <v>188</v>
      </c>
      <c r="C5209" t="s">
        <v>191</v>
      </c>
      <c r="D5209" t="s">
        <v>8</v>
      </c>
      <c r="E5209" t="s">
        <v>9</v>
      </c>
      <c r="F5209">
        <v>18</v>
      </c>
      <c r="G5209">
        <v>14</v>
      </c>
    </row>
    <row r="5210" spans="1:7" x14ac:dyDescent="0.25">
      <c r="A5210">
        <v>5208</v>
      </c>
      <c r="B5210" t="s">
        <v>188</v>
      </c>
      <c r="C5210" t="s">
        <v>191</v>
      </c>
      <c r="D5210" t="s">
        <v>8</v>
      </c>
      <c r="E5210" t="s">
        <v>9</v>
      </c>
      <c r="F5210">
        <v>254</v>
      </c>
      <c r="G5210">
        <v>250</v>
      </c>
    </row>
    <row r="5211" spans="1:7" x14ac:dyDescent="0.25">
      <c r="A5211">
        <v>5209</v>
      </c>
      <c r="B5211" t="s">
        <v>188</v>
      </c>
      <c r="C5211" t="s">
        <v>191</v>
      </c>
      <c r="D5211" t="s">
        <v>8</v>
      </c>
      <c r="E5211" t="s">
        <v>9</v>
      </c>
      <c r="F5211">
        <v>482</v>
      </c>
      <c r="G5211">
        <v>486</v>
      </c>
    </row>
    <row r="5212" spans="1:7" x14ac:dyDescent="0.25">
      <c r="A5212">
        <v>5210</v>
      </c>
      <c r="B5212" t="s">
        <v>188</v>
      </c>
      <c r="C5212" t="s">
        <v>191</v>
      </c>
      <c r="D5212" t="s">
        <v>8</v>
      </c>
      <c r="E5212" t="s">
        <v>9</v>
      </c>
      <c r="F5212">
        <v>711</v>
      </c>
      <c r="G5212">
        <v>714</v>
      </c>
    </row>
    <row r="5213" spans="1:7" x14ac:dyDescent="0.25">
      <c r="A5213">
        <v>5211</v>
      </c>
      <c r="B5213" t="s">
        <v>188</v>
      </c>
      <c r="C5213" t="s">
        <v>191</v>
      </c>
      <c r="D5213" t="s">
        <v>8</v>
      </c>
      <c r="E5213" t="s">
        <v>9</v>
      </c>
      <c r="F5213">
        <v>944</v>
      </c>
      <c r="G5213">
        <v>945</v>
      </c>
    </row>
    <row r="5214" spans="1:7" x14ac:dyDescent="0.25">
      <c r="A5214">
        <v>5212</v>
      </c>
      <c r="B5214" t="s">
        <v>188</v>
      </c>
      <c r="C5214" t="s">
        <v>191</v>
      </c>
      <c r="D5214" t="s">
        <v>8</v>
      </c>
      <c r="E5214" t="s">
        <v>9</v>
      </c>
      <c r="F5214">
        <v>1163</v>
      </c>
      <c r="G5214">
        <v>1166</v>
      </c>
    </row>
    <row r="5215" spans="1:7" x14ac:dyDescent="0.25">
      <c r="A5215">
        <v>5213</v>
      </c>
      <c r="B5215" t="s">
        <v>188</v>
      </c>
      <c r="C5215" t="s">
        <v>191</v>
      </c>
      <c r="D5215" t="s">
        <v>8</v>
      </c>
      <c r="E5215" t="s">
        <v>9</v>
      </c>
      <c r="F5215">
        <v>1386</v>
      </c>
      <c r="G5215">
        <v>1391</v>
      </c>
    </row>
    <row r="5216" spans="1:7" x14ac:dyDescent="0.25">
      <c r="A5216">
        <v>5214</v>
      </c>
      <c r="B5216" t="s">
        <v>188</v>
      </c>
      <c r="C5216" t="s">
        <v>191</v>
      </c>
      <c r="D5216" t="s">
        <v>8</v>
      </c>
      <c r="E5216" t="s">
        <v>9</v>
      </c>
      <c r="F5216">
        <v>1599</v>
      </c>
      <c r="G5216">
        <v>1601</v>
      </c>
    </row>
    <row r="5217" spans="1:7" x14ac:dyDescent="0.25">
      <c r="A5217">
        <v>5215</v>
      </c>
      <c r="B5217" t="s">
        <v>188</v>
      </c>
      <c r="C5217" t="s">
        <v>191</v>
      </c>
      <c r="D5217" t="s">
        <v>8</v>
      </c>
      <c r="E5217" t="s">
        <v>9</v>
      </c>
      <c r="F5217">
        <v>1814</v>
      </c>
      <c r="G5217">
        <v>1822</v>
      </c>
    </row>
    <row r="5218" spans="1:7" x14ac:dyDescent="0.25">
      <c r="A5218">
        <v>5216</v>
      </c>
      <c r="B5218" t="s">
        <v>188</v>
      </c>
      <c r="C5218" t="s">
        <v>191</v>
      </c>
      <c r="D5218" t="s">
        <v>8</v>
      </c>
      <c r="E5218" t="s">
        <v>9</v>
      </c>
      <c r="F5218">
        <v>2029</v>
      </c>
      <c r="G5218">
        <v>2042</v>
      </c>
    </row>
    <row r="5219" spans="1:7" x14ac:dyDescent="0.25">
      <c r="A5219">
        <v>5217</v>
      </c>
      <c r="B5219" t="s">
        <v>188</v>
      </c>
      <c r="C5219" t="s">
        <v>191</v>
      </c>
      <c r="D5219" t="s">
        <v>8</v>
      </c>
      <c r="E5219" t="s">
        <v>9</v>
      </c>
      <c r="F5219">
        <v>2260</v>
      </c>
      <c r="G5219">
        <v>2262</v>
      </c>
    </row>
    <row r="5220" spans="1:7" x14ac:dyDescent="0.25">
      <c r="A5220">
        <v>5218</v>
      </c>
      <c r="B5220" t="s">
        <v>188</v>
      </c>
      <c r="C5220" t="s">
        <v>191</v>
      </c>
      <c r="D5220" t="s">
        <v>8</v>
      </c>
      <c r="E5220" t="s">
        <v>10</v>
      </c>
      <c r="F5220">
        <v>178</v>
      </c>
      <c r="G5220">
        <v>183</v>
      </c>
    </row>
    <row r="5221" spans="1:7" x14ac:dyDescent="0.25">
      <c r="A5221">
        <v>5219</v>
      </c>
      <c r="B5221" t="s">
        <v>188</v>
      </c>
      <c r="C5221" t="s">
        <v>191</v>
      </c>
      <c r="D5221" t="s">
        <v>8</v>
      </c>
      <c r="E5221" t="s">
        <v>10</v>
      </c>
      <c r="F5221">
        <v>417</v>
      </c>
      <c r="G5221">
        <v>422</v>
      </c>
    </row>
    <row r="5222" spans="1:7" x14ac:dyDescent="0.25">
      <c r="A5222">
        <v>5220</v>
      </c>
      <c r="B5222" t="s">
        <v>188</v>
      </c>
      <c r="C5222" t="s">
        <v>191</v>
      </c>
      <c r="D5222" t="s">
        <v>8</v>
      </c>
      <c r="E5222" t="s">
        <v>10</v>
      </c>
      <c r="F5222">
        <v>656</v>
      </c>
      <c r="G5222">
        <v>659</v>
      </c>
    </row>
    <row r="5223" spans="1:7" x14ac:dyDescent="0.25">
      <c r="A5223">
        <v>5221</v>
      </c>
      <c r="B5223" t="s">
        <v>188</v>
      </c>
      <c r="C5223" t="s">
        <v>191</v>
      </c>
      <c r="D5223" t="s">
        <v>8</v>
      </c>
      <c r="E5223" t="s">
        <v>10</v>
      </c>
      <c r="F5223">
        <v>878</v>
      </c>
      <c r="G5223">
        <v>879</v>
      </c>
    </row>
    <row r="5224" spans="1:7" x14ac:dyDescent="0.25">
      <c r="A5224">
        <v>5222</v>
      </c>
      <c r="B5224" t="s">
        <v>188</v>
      </c>
      <c r="C5224" t="s">
        <v>191</v>
      </c>
      <c r="D5224" t="s">
        <v>8</v>
      </c>
      <c r="E5224" t="s">
        <v>10</v>
      </c>
      <c r="F5224">
        <v>1093</v>
      </c>
      <c r="G5224">
        <v>1095</v>
      </c>
    </row>
    <row r="5225" spans="1:7" x14ac:dyDescent="0.25">
      <c r="A5225">
        <v>5223</v>
      </c>
      <c r="B5225" t="s">
        <v>188</v>
      </c>
      <c r="C5225" t="s">
        <v>191</v>
      </c>
      <c r="D5225" t="s">
        <v>8</v>
      </c>
      <c r="E5225" t="s">
        <v>10</v>
      </c>
      <c r="F5225">
        <v>1329</v>
      </c>
      <c r="G5225">
        <v>1331</v>
      </c>
    </row>
    <row r="5226" spans="1:7" x14ac:dyDescent="0.25">
      <c r="A5226">
        <v>5224</v>
      </c>
      <c r="B5226" t="s">
        <v>188</v>
      </c>
      <c r="C5226" t="s">
        <v>191</v>
      </c>
      <c r="D5226" t="s">
        <v>8</v>
      </c>
      <c r="E5226" t="s">
        <v>10</v>
      </c>
      <c r="F5226">
        <v>1536</v>
      </c>
      <c r="G5226">
        <v>1539</v>
      </c>
    </row>
    <row r="5227" spans="1:7" x14ac:dyDescent="0.25">
      <c r="A5227">
        <v>5225</v>
      </c>
      <c r="B5227" t="s">
        <v>188</v>
      </c>
      <c r="C5227" t="s">
        <v>191</v>
      </c>
      <c r="D5227" t="s">
        <v>8</v>
      </c>
      <c r="E5227" t="s">
        <v>10</v>
      </c>
      <c r="F5227">
        <v>1761</v>
      </c>
      <c r="G5227">
        <v>1764</v>
      </c>
    </row>
    <row r="5228" spans="1:7" x14ac:dyDescent="0.25">
      <c r="A5228">
        <v>5226</v>
      </c>
      <c r="B5228" t="s">
        <v>188</v>
      </c>
      <c r="C5228" t="s">
        <v>191</v>
      </c>
      <c r="D5228" t="s">
        <v>8</v>
      </c>
      <c r="E5228" t="s">
        <v>10</v>
      </c>
      <c r="F5228">
        <v>1975</v>
      </c>
      <c r="G5228">
        <v>1978</v>
      </c>
    </row>
    <row r="5229" spans="1:7" x14ac:dyDescent="0.25">
      <c r="A5229">
        <v>5227</v>
      </c>
      <c r="B5229" t="s">
        <v>188</v>
      </c>
      <c r="C5229" t="s">
        <v>191</v>
      </c>
      <c r="D5229" t="s">
        <v>8</v>
      </c>
      <c r="E5229" t="s">
        <v>10</v>
      </c>
      <c r="F5229">
        <v>2202</v>
      </c>
      <c r="G5229">
        <v>2206</v>
      </c>
    </row>
    <row r="5230" spans="1:7" x14ac:dyDescent="0.25">
      <c r="A5230">
        <v>5228</v>
      </c>
      <c r="B5230" t="s">
        <v>188</v>
      </c>
      <c r="C5230" t="s">
        <v>191</v>
      </c>
      <c r="D5230" t="s">
        <v>11</v>
      </c>
      <c r="E5230" t="s">
        <v>9</v>
      </c>
      <c r="F5230">
        <v>129</v>
      </c>
      <c r="G5230">
        <v>140</v>
      </c>
    </row>
    <row r="5231" spans="1:7" x14ac:dyDescent="0.25">
      <c r="A5231">
        <v>5229</v>
      </c>
      <c r="B5231" t="s">
        <v>188</v>
      </c>
      <c r="C5231" t="s">
        <v>191</v>
      </c>
      <c r="D5231" t="s">
        <v>11</v>
      </c>
      <c r="E5231" t="s">
        <v>9</v>
      </c>
      <c r="F5231">
        <v>369</v>
      </c>
    </row>
    <row r="5232" spans="1:7" x14ac:dyDescent="0.25">
      <c r="A5232">
        <v>5230</v>
      </c>
      <c r="B5232" t="s">
        <v>188</v>
      </c>
      <c r="C5232" t="s">
        <v>191</v>
      </c>
      <c r="D5232" t="s">
        <v>11</v>
      </c>
      <c r="E5232" t="s">
        <v>9</v>
      </c>
      <c r="F5232">
        <v>608</v>
      </c>
      <c r="G5232">
        <v>610</v>
      </c>
    </row>
    <row r="5233" spans="1:7" x14ac:dyDescent="0.25">
      <c r="A5233">
        <v>5231</v>
      </c>
      <c r="B5233" t="s">
        <v>188</v>
      </c>
      <c r="C5233" t="s">
        <v>191</v>
      </c>
      <c r="D5233" t="s">
        <v>11</v>
      </c>
      <c r="E5233" t="s">
        <v>9</v>
      </c>
      <c r="F5233">
        <v>836</v>
      </c>
      <c r="G5233">
        <v>843</v>
      </c>
    </row>
    <row r="5234" spans="1:7" x14ac:dyDescent="0.25">
      <c r="A5234">
        <v>5232</v>
      </c>
      <c r="B5234" t="s">
        <v>188</v>
      </c>
      <c r="C5234" t="s">
        <v>191</v>
      </c>
      <c r="D5234" t="s">
        <v>11</v>
      </c>
      <c r="E5234" t="s">
        <v>9</v>
      </c>
      <c r="F5234">
        <v>1047</v>
      </c>
      <c r="G5234">
        <v>1047</v>
      </c>
    </row>
    <row r="5235" spans="1:7" x14ac:dyDescent="0.25">
      <c r="A5235">
        <v>5233</v>
      </c>
      <c r="B5235" t="s">
        <v>188</v>
      </c>
      <c r="C5235" t="s">
        <v>191</v>
      </c>
      <c r="D5235" t="s">
        <v>11</v>
      </c>
      <c r="E5235" t="s">
        <v>9</v>
      </c>
      <c r="F5235">
        <v>1278</v>
      </c>
      <c r="G5235">
        <v>1288</v>
      </c>
    </row>
    <row r="5236" spans="1:7" x14ac:dyDescent="0.25">
      <c r="A5236">
        <v>5234</v>
      </c>
      <c r="B5236" t="s">
        <v>188</v>
      </c>
      <c r="C5236" t="s">
        <v>191</v>
      </c>
      <c r="D5236" t="s">
        <v>11</v>
      </c>
      <c r="E5236" t="s">
        <v>9</v>
      </c>
      <c r="F5236">
        <v>1496</v>
      </c>
      <c r="G5236">
        <v>1503</v>
      </c>
    </row>
    <row r="5237" spans="1:7" x14ac:dyDescent="0.25">
      <c r="A5237">
        <v>5235</v>
      </c>
      <c r="B5237" t="s">
        <v>188</v>
      </c>
      <c r="C5237" t="s">
        <v>191</v>
      </c>
      <c r="D5237" t="s">
        <v>11</v>
      </c>
      <c r="E5237" t="s">
        <v>9</v>
      </c>
      <c r="F5237">
        <v>1704</v>
      </c>
    </row>
    <row r="5238" spans="1:7" x14ac:dyDescent="0.25">
      <c r="A5238">
        <v>5236</v>
      </c>
      <c r="B5238" t="s">
        <v>188</v>
      </c>
      <c r="C5238" t="s">
        <v>191</v>
      </c>
      <c r="D5238" t="s">
        <v>11</v>
      </c>
      <c r="E5238" t="s">
        <v>9</v>
      </c>
      <c r="F5238">
        <v>1929</v>
      </c>
    </row>
    <row r="5239" spans="1:7" x14ac:dyDescent="0.25">
      <c r="A5239">
        <v>5237</v>
      </c>
      <c r="B5239" t="s">
        <v>188</v>
      </c>
      <c r="C5239" t="s">
        <v>191</v>
      </c>
      <c r="D5239" t="s">
        <v>11</v>
      </c>
      <c r="E5239" t="s">
        <v>9</v>
      </c>
      <c r="F5239">
        <v>2156</v>
      </c>
      <c r="G5239">
        <v>2166</v>
      </c>
    </row>
    <row r="5240" spans="1:7" x14ac:dyDescent="0.25">
      <c r="A5240">
        <v>5238</v>
      </c>
      <c r="B5240" t="s">
        <v>188</v>
      </c>
      <c r="C5240" t="s">
        <v>191</v>
      </c>
      <c r="D5240" t="s">
        <v>11</v>
      </c>
      <c r="E5240" t="s">
        <v>10</v>
      </c>
      <c r="F5240">
        <v>65</v>
      </c>
      <c r="G5240">
        <v>67</v>
      </c>
    </row>
    <row r="5241" spans="1:7" x14ac:dyDescent="0.25">
      <c r="A5241">
        <v>5239</v>
      </c>
      <c r="B5241" t="s">
        <v>188</v>
      </c>
      <c r="C5241" t="s">
        <v>191</v>
      </c>
      <c r="D5241" t="s">
        <v>11</v>
      </c>
      <c r="E5241" t="s">
        <v>10</v>
      </c>
      <c r="F5241">
        <v>294</v>
      </c>
      <c r="G5241">
        <v>300</v>
      </c>
    </row>
    <row r="5242" spans="1:7" x14ac:dyDescent="0.25">
      <c r="A5242">
        <v>5240</v>
      </c>
      <c r="B5242" t="s">
        <v>188</v>
      </c>
      <c r="C5242" t="s">
        <v>191</v>
      </c>
      <c r="D5242" t="s">
        <v>11</v>
      </c>
      <c r="E5242" t="s">
        <v>10</v>
      </c>
      <c r="F5242">
        <v>548</v>
      </c>
      <c r="G5242">
        <v>551</v>
      </c>
    </row>
    <row r="5243" spans="1:7" x14ac:dyDescent="0.25">
      <c r="A5243">
        <v>5241</v>
      </c>
      <c r="B5243" t="s">
        <v>188</v>
      </c>
      <c r="C5243" t="s">
        <v>191</v>
      </c>
      <c r="D5243" t="s">
        <v>11</v>
      </c>
      <c r="E5243" t="s">
        <v>10</v>
      </c>
      <c r="F5243">
        <v>775</v>
      </c>
      <c r="G5243">
        <v>779</v>
      </c>
    </row>
    <row r="5244" spans="1:7" x14ac:dyDescent="0.25">
      <c r="A5244">
        <v>5242</v>
      </c>
      <c r="B5244" t="s">
        <v>188</v>
      </c>
      <c r="C5244" t="s">
        <v>191</v>
      </c>
      <c r="D5244" t="s">
        <v>11</v>
      </c>
      <c r="E5244" t="s">
        <v>10</v>
      </c>
      <c r="F5244">
        <v>983</v>
      </c>
      <c r="G5244">
        <v>985</v>
      </c>
    </row>
    <row r="5245" spans="1:7" x14ac:dyDescent="0.25">
      <c r="A5245">
        <v>5243</v>
      </c>
      <c r="B5245" t="s">
        <v>188</v>
      </c>
      <c r="C5245" t="s">
        <v>191</v>
      </c>
      <c r="D5245" t="s">
        <v>11</v>
      </c>
      <c r="E5245" t="s">
        <v>10</v>
      </c>
      <c r="F5245">
        <v>1219</v>
      </c>
      <c r="G5245">
        <v>1223</v>
      </c>
    </row>
    <row r="5246" spans="1:7" x14ac:dyDescent="0.25">
      <c r="A5246">
        <v>5244</v>
      </c>
      <c r="B5246" t="s">
        <v>188</v>
      </c>
      <c r="C5246" t="s">
        <v>191</v>
      </c>
      <c r="D5246" t="s">
        <v>11</v>
      </c>
      <c r="E5246" t="s">
        <v>10</v>
      </c>
      <c r="F5246">
        <v>1445</v>
      </c>
      <c r="G5246">
        <v>1447</v>
      </c>
    </row>
    <row r="5247" spans="1:7" x14ac:dyDescent="0.25">
      <c r="A5247">
        <v>5245</v>
      </c>
      <c r="B5247" t="s">
        <v>188</v>
      </c>
      <c r="C5247" t="s">
        <v>191</v>
      </c>
      <c r="D5247" t="s">
        <v>11</v>
      </c>
      <c r="E5247" t="s">
        <v>10</v>
      </c>
      <c r="F5247">
        <v>1642</v>
      </c>
      <c r="G5247">
        <v>1641</v>
      </c>
    </row>
    <row r="5248" spans="1:7" x14ac:dyDescent="0.25">
      <c r="A5248">
        <v>5246</v>
      </c>
      <c r="B5248" t="s">
        <v>188</v>
      </c>
      <c r="C5248" t="s">
        <v>191</v>
      </c>
      <c r="D5248" t="s">
        <v>11</v>
      </c>
      <c r="E5248" t="s">
        <v>10</v>
      </c>
      <c r="F5248">
        <v>1874</v>
      </c>
      <c r="G5248">
        <v>1879</v>
      </c>
    </row>
    <row r="5249" spans="1:7" x14ac:dyDescent="0.25">
      <c r="A5249">
        <v>5247</v>
      </c>
      <c r="B5249" t="s">
        <v>188</v>
      </c>
      <c r="C5249" t="s">
        <v>191</v>
      </c>
      <c r="D5249" t="s">
        <v>11</v>
      </c>
      <c r="E5249" t="s">
        <v>10</v>
      </c>
      <c r="F5249">
        <v>2104</v>
      </c>
      <c r="G5249">
        <v>2103</v>
      </c>
    </row>
    <row r="5250" spans="1:7" x14ac:dyDescent="0.25">
      <c r="A5250">
        <v>5248</v>
      </c>
      <c r="B5250" t="s">
        <v>188</v>
      </c>
      <c r="C5250" t="s">
        <v>191</v>
      </c>
      <c r="D5250" t="s">
        <v>12</v>
      </c>
      <c r="E5250" t="s">
        <v>9</v>
      </c>
      <c r="F5250">
        <v>18</v>
      </c>
      <c r="G5250">
        <v>14</v>
      </c>
    </row>
    <row r="5251" spans="1:7" x14ac:dyDescent="0.25">
      <c r="A5251">
        <v>5249</v>
      </c>
      <c r="B5251" t="s">
        <v>188</v>
      </c>
      <c r="C5251" t="s">
        <v>191</v>
      </c>
      <c r="D5251" t="s">
        <v>12</v>
      </c>
      <c r="E5251" t="s">
        <v>9</v>
      </c>
      <c r="F5251">
        <v>254</v>
      </c>
      <c r="G5251">
        <v>249</v>
      </c>
    </row>
    <row r="5252" spans="1:7" x14ac:dyDescent="0.25">
      <c r="A5252">
        <v>5250</v>
      </c>
      <c r="B5252" t="s">
        <v>188</v>
      </c>
      <c r="C5252" t="s">
        <v>191</v>
      </c>
      <c r="D5252" t="s">
        <v>12</v>
      </c>
      <c r="E5252" t="s">
        <v>9</v>
      </c>
      <c r="F5252">
        <v>482</v>
      </c>
      <c r="G5252">
        <v>484</v>
      </c>
    </row>
    <row r="5253" spans="1:7" x14ac:dyDescent="0.25">
      <c r="A5253">
        <v>5251</v>
      </c>
      <c r="B5253" t="s">
        <v>188</v>
      </c>
      <c r="C5253" t="s">
        <v>191</v>
      </c>
      <c r="D5253" t="s">
        <v>12</v>
      </c>
      <c r="E5253" t="s">
        <v>9</v>
      </c>
      <c r="F5253">
        <v>711</v>
      </c>
      <c r="G5253">
        <v>710</v>
      </c>
    </row>
    <row r="5254" spans="1:7" x14ac:dyDescent="0.25">
      <c r="A5254">
        <v>5252</v>
      </c>
      <c r="B5254" t="s">
        <v>188</v>
      </c>
      <c r="C5254" t="s">
        <v>191</v>
      </c>
      <c r="D5254" t="s">
        <v>12</v>
      </c>
      <c r="E5254" t="s">
        <v>9</v>
      </c>
      <c r="F5254">
        <v>944</v>
      </c>
      <c r="G5254">
        <v>944</v>
      </c>
    </row>
    <row r="5255" spans="1:7" x14ac:dyDescent="0.25">
      <c r="A5255">
        <v>5253</v>
      </c>
      <c r="B5255" t="s">
        <v>188</v>
      </c>
      <c r="C5255" t="s">
        <v>191</v>
      </c>
      <c r="D5255" t="s">
        <v>12</v>
      </c>
      <c r="E5255" t="s">
        <v>9</v>
      </c>
      <c r="F5255">
        <v>1163</v>
      </c>
      <c r="G5255">
        <v>1168</v>
      </c>
    </row>
    <row r="5256" spans="1:7" x14ac:dyDescent="0.25">
      <c r="A5256">
        <v>5254</v>
      </c>
      <c r="B5256" t="s">
        <v>188</v>
      </c>
      <c r="C5256" t="s">
        <v>191</v>
      </c>
      <c r="D5256" t="s">
        <v>12</v>
      </c>
      <c r="E5256" t="s">
        <v>9</v>
      </c>
      <c r="F5256">
        <v>1386</v>
      </c>
      <c r="G5256">
        <v>1388</v>
      </c>
    </row>
    <row r="5257" spans="1:7" x14ac:dyDescent="0.25">
      <c r="A5257">
        <v>5255</v>
      </c>
      <c r="B5257" t="s">
        <v>188</v>
      </c>
      <c r="C5257" t="s">
        <v>191</v>
      </c>
      <c r="D5257" t="s">
        <v>12</v>
      </c>
      <c r="E5257" t="s">
        <v>9</v>
      </c>
      <c r="F5257">
        <v>1599</v>
      </c>
      <c r="G5257">
        <v>1601</v>
      </c>
    </row>
    <row r="5258" spans="1:7" x14ac:dyDescent="0.25">
      <c r="A5258">
        <v>5256</v>
      </c>
      <c r="B5258" t="s">
        <v>188</v>
      </c>
      <c r="C5258" t="s">
        <v>191</v>
      </c>
      <c r="D5258" t="s">
        <v>12</v>
      </c>
      <c r="E5258" t="s">
        <v>9</v>
      </c>
      <c r="F5258">
        <v>1814</v>
      </c>
      <c r="G5258">
        <v>1822</v>
      </c>
    </row>
    <row r="5259" spans="1:7" x14ac:dyDescent="0.25">
      <c r="A5259">
        <v>5257</v>
      </c>
      <c r="B5259" t="s">
        <v>188</v>
      </c>
      <c r="C5259" t="s">
        <v>191</v>
      </c>
      <c r="D5259" t="s">
        <v>12</v>
      </c>
      <c r="E5259" t="s">
        <v>9</v>
      </c>
      <c r="F5259">
        <v>2029</v>
      </c>
      <c r="G5259">
        <v>2039</v>
      </c>
    </row>
    <row r="5260" spans="1:7" x14ac:dyDescent="0.25">
      <c r="A5260">
        <v>5258</v>
      </c>
      <c r="B5260" t="s">
        <v>188</v>
      </c>
      <c r="C5260" t="s">
        <v>191</v>
      </c>
      <c r="D5260" t="s">
        <v>12</v>
      </c>
      <c r="E5260" t="s">
        <v>9</v>
      </c>
      <c r="F5260">
        <v>2260</v>
      </c>
      <c r="G5260">
        <v>2257</v>
      </c>
    </row>
    <row r="5261" spans="1:7" x14ac:dyDescent="0.25">
      <c r="A5261">
        <v>5259</v>
      </c>
      <c r="B5261" t="s">
        <v>188</v>
      </c>
      <c r="C5261" t="s">
        <v>191</v>
      </c>
      <c r="D5261" t="s">
        <v>12</v>
      </c>
      <c r="E5261" t="s">
        <v>10</v>
      </c>
      <c r="F5261">
        <v>178</v>
      </c>
      <c r="G5261">
        <v>183</v>
      </c>
    </row>
    <row r="5262" spans="1:7" x14ac:dyDescent="0.25">
      <c r="A5262">
        <v>5260</v>
      </c>
      <c r="B5262" t="s">
        <v>188</v>
      </c>
      <c r="C5262" t="s">
        <v>191</v>
      </c>
      <c r="D5262" t="s">
        <v>12</v>
      </c>
      <c r="E5262" t="s">
        <v>10</v>
      </c>
      <c r="F5262">
        <v>417</v>
      </c>
      <c r="G5262">
        <v>422</v>
      </c>
    </row>
    <row r="5263" spans="1:7" x14ac:dyDescent="0.25">
      <c r="A5263">
        <v>5261</v>
      </c>
      <c r="B5263" t="s">
        <v>188</v>
      </c>
      <c r="C5263" t="s">
        <v>191</v>
      </c>
      <c r="D5263" t="s">
        <v>12</v>
      </c>
      <c r="E5263" t="s">
        <v>10</v>
      </c>
      <c r="F5263">
        <v>656</v>
      </c>
      <c r="G5263">
        <v>656</v>
      </c>
    </row>
    <row r="5264" spans="1:7" x14ac:dyDescent="0.25">
      <c r="A5264">
        <v>5262</v>
      </c>
      <c r="B5264" t="s">
        <v>188</v>
      </c>
      <c r="C5264" t="s">
        <v>191</v>
      </c>
      <c r="D5264" t="s">
        <v>12</v>
      </c>
      <c r="E5264" t="s">
        <v>10</v>
      </c>
      <c r="F5264">
        <v>878</v>
      </c>
      <c r="G5264">
        <v>880</v>
      </c>
    </row>
    <row r="5265" spans="1:7" x14ac:dyDescent="0.25">
      <c r="A5265">
        <v>5263</v>
      </c>
      <c r="B5265" t="s">
        <v>188</v>
      </c>
      <c r="C5265" t="s">
        <v>191</v>
      </c>
      <c r="D5265" t="s">
        <v>12</v>
      </c>
      <c r="E5265" t="s">
        <v>10</v>
      </c>
      <c r="F5265">
        <v>1093</v>
      </c>
      <c r="G5265">
        <v>1095</v>
      </c>
    </row>
    <row r="5266" spans="1:7" x14ac:dyDescent="0.25">
      <c r="A5266">
        <v>5264</v>
      </c>
      <c r="B5266" t="s">
        <v>188</v>
      </c>
      <c r="C5266" t="s">
        <v>191</v>
      </c>
      <c r="D5266" t="s">
        <v>12</v>
      </c>
      <c r="E5266" t="s">
        <v>10</v>
      </c>
      <c r="F5266">
        <v>1329</v>
      </c>
      <c r="G5266">
        <v>1336</v>
      </c>
    </row>
    <row r="5267" spans="1:7" x14ac:dyDescent="0.25">
      <c r="A5267">
        <v>5265</v>
      </c>
      <c r="B5267" t="s">
        <v>188</v>
      </c>
      <c r="C5267" t="s">
        <v>191</v>
      </c>
      <c r="D5267" t="s">
        <v>12</v>
      </c>
      <c r="E5267" t="s">
        <v>10</v>
      </c>
      <c r="F5267">
        <v>1536</v>
      </c>
      <c r="G5267">
        <v>1539</v>
      </c>
    </row>
    <row r="5268" spans="1:7" x14ac:dyDescent="0.25">
      <c r="A5268">
        <v>5266</v>
      </c>
      <c r="B5268" t="s">
        <v>188</v>
      </c>
      <c r="C5268" t="s">
        <v>191</v>
      </c>
      <c r="D5268" t="s">
        <v>12</v>
      </c>
      <c r="E5268" t="s">
        <v>10</v>
      </c>
      <c r="F5268">
        <v>1761</v>
      </c>
      <c r="G5268">
        <v>1761</v>
      </c>
    </row>
    <row r="5269" spans="1:7" x14ac:dyDescent="0.25">
      <c r="A5269">
        <v>5267</v>
      </c>
      <c r="B5269" t="s">
        <v>188</v>
      </c>
      <c r="C5269" t="s">
        <v>191</v>
      </c>
      <c r="D5269" t="s">
        <v>12</v>
      </c>
      <c r="E5269" t="s">
        <v>10</v>
      </c>
      <c r="F5269">
        <v>1975</v>
      </c>
      <c r="G5269">
        <v>1977</v>
      </c>
    </row>
    <row r="5270" spans="1:7" x14ac:dyDescent="0.25">
      <c r="A5270">
        <v>5268</v>
      </c>
      <c r="B5270" t="s">
        <v>188</v>
      </c>
      <c r="C5270" t="s">
        <v>191</v>
      </c>
      <c r="D5270" t="s">
        <v>12</v>
      </c>
      <c r="E5270" t="s">
        <v>10</v>
      </c>
      <c r="F5270">
        <v>2202</v>
      </c>
      <c r="G5270">
        <v>2205</v>
      </c>
    </row>
    <row r="5271" spans="1:7" x14ac:dyDescent="0.25">
      <c r="A5271">
        <v>5269</v>
      </c>
      <c r="B5271" t="s">
        <v>188</v>
      </c>
      <c r="C5271" t="s">
        <v>191</v>
      </c>
      <c r="D5271" t="s">
        <v>13</v>
      </c>
      <c r="E5271" t="s">
        <v>9</v>
      </c>
      <c r="F5271">
        <v>129</v>
      </c>
      <c r="G5271">
        <v>141</v>
      </c>
    </row>
    <row r="5272" spans="1:7" x14ac:dyDescent="0.25">
      <c r="A5272">
        <v>5270</v>
      </c>
      <c r="B5272" t="s">
        <v>188</v>
      </c>
      <c r="C5272" t="s">
        <v>191</v>
      </c>
      <c r="D5272" t="s">
        <v>13</v>
      </c>
      <c r="E5272" t="s">
        <v>9</v>
      </c>
      <c r="F5272">
        <v>369</v>
      </c>
      <c r="G5272">
        <v>374</v>
      </c>
    </row>
    <row r="5273" spans="1:7" x14ac:dyDescent="0.25">
      <c r="A5273">
        <v>5271</v>
      </c>
      <c r="B5273" t="s">
        <v>188</v>
      </c>
      <c r="C5273" t="s">
        <v>191</v>
      </c>
      <c r="D5273" t="s">
        <v>13</v>
      </c>
      <c r="E5273" t="s">
        <v>9</v>
      </c>
      <c r="F5273">
        <v>608</v>
      </c>
      <c r="G5273">
        <v>616</v>
      </c>
    </row>
    <row r="5274" spans="1:7" x14ac:dyDescent="0.25">
      <c r="A5274">
        <v>5272</v>
      </c>
      <c r="B5274" t="s">
        <v>188</v>
      </c>
      <c r="C5274" t="s">
        <v>191</v>
      </c>
      <c r="D5274" t="s">
        <v>13</v>
      </c>
      <c r="E5274" t="s">
        <v>9</v>
      </c>
      <c r="F5274">
        <v>836</v>
      </c>
      <c r="G5274">
        <v>844</v>
      </c>
    </row>
    <row r="5275" spans="1:7" x14ac:dyDescent="0.25">
      <c r="A5275">
        <v>5273</v>
      </c>
      <c r="B5275" t="s">
        <v>188</v>
      </c>
      <c r="C5275" t="s">
        <v>191</v>
      </c>
      <c r="D5275" t="s">
        <v>13</v>
      </c>
      <c r="E5275" t="s">
        <v>9</v>
      </c>
      <c r="F5275">
        <v>1047</v>
      </c>
    </row>
    <row r="5276" spans="1:7" x14ac:dyDescent="0.25">
      <c r="A5276">
        <v>5274</v>
      </c>
      <c r="B5276" t="s">
        <v>188</v>
      </c>
      <c r="C5276" t="s">
        <v>191</v>
      </c>
      <c r="D5276" t="s">
        <v>13</v>
      </c>
      <c r="E5276" t="s">
        <v>9</v>
      </c>
      <c r="F5276">
        <v>1278</v>
      </c>
      <c r="G5276">
        <v>1292</v>
      </c>
    </row>
    <row r="5277" spans="1:7" x14ac:dyDescent="0.25">
      <c r="A5277">
        <v>5275</v>
      </c>
      <c r="B5277" t="s">
        <v>188</v>
      </c>
      <c r="C5277" t="s">
        <v>191</v>
      </c>
      <c r="D5277" t="s">
        <v>13</v>
      </c>
      <c r="E5277" t="s">
        <v>9</v>
      </c>
      <c r="F5277">
        <v>1496</v>
      </c>
      <c r="G5277">
        <v>1501</v>
      </c>
    </row>
    <row r="5278" spans="1:7" x14ac:dyDescent="0.25">
      <c r="A5278">
        <v>5276</v>
      </c>
      <c r="B5278" t="s">
        <v>188</v>
      </c>
      <c r="C5278" t="s">
        <v>191</v>
      </c>
      <c r="D5278" t="s">
        <v>13</v>
      </c>
      <c r="E5278" t="s">
        <v>9</v>
      </c>
      <c r="F5278">
        <v>1704</v>
      </c>
      <c r="G5278">
        <v>1718</v>
      </c>
    </row>
    <row r="5279" spans="1:7" x14ac:dyDescent="0.25">
      <c r="A5279">
        <v>5277</v>
      </c>
      <c r="B5279" t="s">
        <v>188</v>
      </c>
      <c r="C5279" t="s">
        <v>191</v>
      </c>
      <c r="D5279" t="s">
        <v>13</v>
      </c>
      <c r="E5279" t="s">
        <v>9</v>
      </c>
      <c r="F5279">
        <v>1929</v>
      </c>
      <c r="G5279">
        <v>1942</v>
      </c>
    </row>
    <row r="5280" spans="1:7" x14ac:dyDescent="0.25">
      <c r="A5280">
        <v>5278</v>
      </c>
      <c r="B5280" t="s">
        <v>188</v>
      </c>
      <c r="C5280" t="s">
        <v>191</v>
      </c>
      <c r="D5280" t="s">
        <v>13</v>
      </c>
      <c r="E5280" t="s">
        <v>9</v>
      </c>
      <c r="F5280">
        <v>2156</v>
      </c>
      <c r="G5280">
        <v>2172</v>
      </c>
    </row>
    <row r="5281" spans="1:7" x14ac:dyDescent="0.25">
      <c r="A5281">
        <v>5279</v>
      </c>
      <c r="B5281" t="s">
        <v>188</v>
      </c>
      <c r="C5281" t="s">
        <v>191</v>
      </c>
      <c r="D5281" t="s">
        <v>13</v>
      </c>
      <c r="E5281" t="s">
        <v>10</v>
      </c>
      <c r="F5281">
        <v>65</v>
      </c>
      <c r="G5281">
        <v>70</v>
      </c>
    </row>
    <row r="5282" spans="1:7" x14ac:dyDescent="0.25">
      <c r="A5282">
        <v>5280</v>
      </c>
      <c r="B5282" t="s">
        <v>188</v>
      </c>
      <c r="C5282" t="s">
        <v>191</v>
      </c>
      <c r="D5282" t="s">
        <v>13</v>
      </c>
      <c r="E5282" t="s">
        <v>10</v>
      </c>
      <c r="F5282">
        <v>294</v>
      </c>
      <c r="G5282">
        <v>301</v>
      </c>
    </row>
    <row r="5283" spans="1:7" x14ac:dyDescent="0.25">
      <c r="A5283">
        <v>5281</v>
      </c>
      <c r="B5283" t="s">
        <v>188</v>
      </c>
      <c r="C5283" t="s">
        <v>191</v>
      </c>
      <c r="D5283" t="s">
        <v>13</v>
      </c>
      <c r="E5283" t="s">
        <v>10</v>
      </c>
      <c r="F5283">
        <v>548</v>
      </c>
      <c r="G5283">
        <v>552</v>
      </c>
    </row>
    <row r="5284" spans="1:7" x14ac:dyDescent="0.25">
      <c r="A5284">
        <v>5282</v>
      </c>
      <c r="B5284" t="s">
        <v>188</v>
      </c>
      <c r="C5284" t="s">
        <v>191</v>
      </c>
      <c r="D5284" t="s">
        <v>13</v>
      </c>
      <c r="E5284" t="s">
        <v>10</v>
      </c>
      <c r="F5284">
        <v>775</v>
      </c>
      <c r="G5284">
        <v>778</v>
      </c>
    </row>
    <row r="5285" spans="1:7" x14ac:dyDescent="0.25">
      <c r="A5285">
        <v>5283</v>
      </c>
      <c r="B5285" t="s">
        <v>188</v>
      </c>
      <c r="C5285" t="s">
        <v>191</v>
      </c>
      <c r="D5285" t="s">
        <v>13</v>
      </c>
      <c r="E5285" t="s">
        <v>10</v>
      </c>
      <c r="F5285">
        <v>983</v>
      </c>
      <c r="G5285">
        <v>985</v>
      </c>
    </row>
    <row r="5286" spans="1:7" x14ac:dyDescent="0.25">
      <c r="A5286">
        <v>5284</v>
      </c>
      <c r="B5286" t="s">
        <v>188</v>
      </c>
      <c r="C5286" t="s">
        <v>191</v>
      </c>
      <c r="D5286" t="s">
        <v>13</v>
      </c>
      <c r="E5286" t="s">
        <v>10</v>
      </c>
      <c r="F5286">
        <v>1219</v>
      </c>
      <c r="G5286">
        <v>1223</v>
      </c>
    </row>
    <row r="5287" spans="1:7" x14ac:dyDescent="0.25">
      <c r="A5287">
        <v>5285</v>
      </c>
      <c r="B5287" t="s">
        <v>188</v>
      </c>
      <c r="C5287" t="s">
        <v>191</v>
      </c>
      <c r="D5287" t="s">
        <v>13</v>
      </c>
      <c r="E5287" t="s">
        <v>10</v>
      </c>
      <c r="F5287">
        <v>1445</v>
      </c>
      <c r="G5287">
        <v>1446</v>
      </c>
    </row>
    <row r="5288" spans="1:7" x14ac:dyDescent="0.25">
      <c r="A5288">
        <v>5286</v>
      </c>
      <c r="B5288" t="s">
        <v>188</v>
      </c>
      <c r="C5288" t="s">
        <v>191</v>
      </c>
      <c r="D5288" t="s">
        <v>13</v>
      </c>
      <c r="E5288" t="s">
        <v>10</v>
      </c>
      <c r="F5288">
        <v>1642</v>
      </c>
      <c r="G5288">
        <v>1641</v>
      </c>
    </row>
    <row r="5289" spans="1:7" x14ac:dyDescent="0.25">
      <c r="A5289">
        <v>5287</v>
      </c>
      <c r="B5289" t="s">
        <v>188</v>
      </c>
      <c r="C5289" t="s">
        <v>191</v>
      </c>
      <c r="D5289" t="s">
        <v>13</v>
      </c>
      <c r="E5289" t="s">
        <v>10</v>
      </c>
      <c r="F5289">
        <v>1874</v>
      </c>
      <c r="G5289">
        <v>1878</v>
      </c>
    </row>
    <row r="5290" spans="1:7" x14ac:dyDescent="0.25">
      <c r="A5290">
        <v>5288</v>
      </c>
      <c r="B5290" t="s">
        <v>188</v>
      </c>
      <c r="C5290" t="s">
        <v>191</v>
      </c>
      <c r="D5290" t="s">
        <v>13</v>
      </c>
      <c r="E5290" t="s">
        <v>10</v>
      </c>
      <c r="F5290">
        <v>2104</v>
      </c>
      <c r="G5290">
        <v>2105</v>
      </c>
    </row>
    <row r="5291" spans="1:7" x14ac:dyDescent="0.25">
      <c r="A5291">
        <v>5289</v>
      </c>
      <c r="B5291" t="s">
        <v>188</v>
      </c>
      <c r="C5291" t="s">
        <v>191</v>
      </c>
      <c r="D5291" t="s">
        <v>13</v>
      </c>
      <c r="E5291" t="s">
        <v>10</v>
      </c>
      <c r="G5291">
        <v>1939</v>
      </c>
    </row>
    <row r="5292" spans="1:7" x14ac:dyDescent="0.25">
      <c r="A5292">
        <v>5290</v>
      </c>
      <c r="B5292" t="s">
        <v>192</v>
      </c>
      <c r="C5292" t="s">
        <v>193</v>
      </c>
      <c r="D5292" t="s">
        <v>8</v>
      </c>
      <c r="E5292" t="s">
        <v>9</v>
      </c>
      <c r="F5292">
        <v>127</v>
      </c>
      <c r="G5292">
        <v>134</v>
      </c>
    </row>
    <row r="5293" spans="1:7" x14ac:dyDescent="0.25">
      <c r="A5293">
        <v>5291</v>
      </c>
      <c r="B5293" t="s">
        <v>192</v>
      </c>
      <c r="C5293" t="s">
        <v>193</v>
      </c>
      <c r="D5293" t="s">
        <v>8</v>
      </c>
      <c r="E5293" t="s">
        <v>9</v>
      </c>
      <c r="F5293">
        <v>337</v>
      </c>
      <c r="G5293">
        <v>346</v>
      </c>
    </row>
    <row r="5294" spans="1:7" x14ac:dyDescent="0.25">
      <c r="A5294">
        <v>5292</v>
      </c>
      <c r="B5294" t="s">
        <v>192</v>
      </c>
      <c r="C5294" t="s">
        <v>193</v>
      </c>
      <c r="D5294" t="s">
        <v>8</v>
      </c>
      <c r="E5294" t="s">
        <v>9</v>
      </c>
      <c r="F5294">
        <v>538</v>
      </c>
      <c r="G5294">
        <v>540</v>
      </c>
    </row>
    <row r="5295" spans="1:7" x14ac:dyDescent="0.25">
      <c r="A5295">
        <v>5293</v>
      </c>
      <c r="B5295" t="s">
        <v>192</v>
      </c>
      <c r="C5295" t="s">
        <v>193</v>
      </c>
      <c r="D5295" t="s">
        <v>8</v>
      </c>
      <c r="E5295" t="s">
        <v>9</v>
      </c>
      <c r="F5295">
        <v>741</v>
      </c>
      <c r="G5295">
        <v>739</v>
      </c>
    </row>
    <row r="5296" spans="1:7" x14ac:dyDescent="0.25">
      <c r="A5296">
        <v>5294</v>
      </c>
      <c r="B5296" t="s">
        <v>192</v>
      </c>
      <c r="C5296" t="s">
        <v>193</v>
      </c>
      <c r="D5296" t="s">
        <v>8</v>
      </c>
      <c r="E5296" t="s">
        <v>10</v>
      </c>
      <c r="F5296">
        <v>61</v>
      </c>
      <c r="G5296">
        <v>64</v>
      </c>
    </row>
    <row r="5297" spans="1:7" x14ac:dyDescent="0.25">
      <c r="A5297">
        <v>5295</v>
      </c>
      <c r="B5297" t="s">
        <v>192</v>
      </c>
      <c r="C5297" t="s">
        <v>193</v>
      </c>
      <c r="D5297" t="s">
        <v>8</v>
      </c>
      <c r="E5297" t="s">
        <v>10</v>
      </c>
      <c r="F5297">
        <v>269</v>
      </c>
      <c r="G5297">
        <v>271</v>
      </c>
    </row>
    <row r="5298" spans="1:7" x14ac:dyDescent="0.25">
      <c r="A5298">
        <v>5296</v>
      </c>
      <c r="B5298" t="s">
        <v>192</v>
      </c>
      <c r="C5298" t="s">
        <v>193</v>
      </c>
      <c r="D5298" t="s">
        <v>8</v>
      </c>
      <c r="E5298" t="s">
        <v>10</v>
      </c>
      <c r="F5298">
        <v>467</v>
      </c>
      <c r="G5298">
        <v>473</v>
      </c>
    </row>
    <row r="5299" spans="1:7" x14ac:dyDescent="0.25">
      <c r="A5299">
        <v>5297</v>
      </c>
      <c r="B5299" t="s">
        <v>192</v>
      </c>
      <c r="C5299" t="s">
        <v>193</v>
      </c>
      <c r="D5299" t="s">
        <v>8</v>
      </c>
      <c r="E5299" t="s">
        <v>10</v>
      </c>
      <c r="F5299">
        <v>671</v>
      </c>
      <c r="G5299">
        <v>675</v>
      </c>
    </row>
    <row r="5300" spans="1:7" x14ac:dyDescent="0.25">
      <c r="A5300">
        <v>5298</v>
      </c>
      <c r="B5300" t="s">
        <v>192</v>
      </c>
      <c r="C5300" t="s">
        <v>193</v>
      </c>
      <c r="D5300" t="s">
        <v>11</v>
      </c>
      <c r="E5300" t="s">
        <v>9</v>
      </c>
      <c r="F5300">
        <v>21</v>
      </c>
      <c r="G5300">
        <v>25</v>
      </c>
    </row>
    <row r="5301" spans="1:7" x14ac:dyDescent="0.25">
      <c r="A5301">
        <v>5299</v>
      </c>
      <c r="B5301" t="s">
        <v>192</v>
      </c>
      <c r="C5301" t="s">
        <v>193</v>
      </c>
      <c r="D5301" t="s">
        <v>11</v>
      </c>
      <c r="E5301" t="s">
        <v>9</v>
      </c>
      <c r="F5301">
        <v>237</v>
      </c>
      <c r="G5301">
        <v>236</v>
      </c>
    </row>
    <row r="5302" spans="1:7" x14ac:dyDescent="0.25">
      <c r="A5302">
        <v>5300</v>
      </c>
      <c r="B5302" t="s">
        <v>192</v>
      </c>
      <c r="C5302" t="s">
        <v>193</v>
      </c>
      <c r="D5302" t="s">
        <v>11</v>
      </c>
      <c r="E5302" t="s">
        <v>9</v>
      </c>
      <c r="F5302">
        <v>441</v>
      </c>
      <c r="G5302">
        <v>441</v>
      </c>
    </row>
    <row r="5303" spans="1:7" x14ac:dyDescent="0.25">
      <c r="A5303">
        <v>5301</v>
      </c>
      <c r="B5303" t="s">
        <v>192</v>
      </c>
      <c r="C5303" t="s">
        <v>193</v>
      </c>
      <c r="D5303" t="s">
        <v>11</v>
      </c>
      <c r="E5303" t="s">
        <v>9</v>
      </c>
      <c r="F5303">
        <v>646</v>
      </c>
      <c r="G5303">
        <v>647</v>
      </c>
    </row>
    <row r="5304" spans="1:7" x14ac:dyDescent="0.25">
      <c r="A5304">
        <v>5302</v>
      </c>
      <c r="B5304" t="s">
        <v>192</v>
      </c>
      <c r="C5304" t="s">
        <v>193</v>
      </c>
      <c r="D5304" t="s">
        <v>11</v>
      </c>
      <c r="E5304" t="s">
        <v>10</v>
      </c>
      <c r="F5304">
        <v>160</v>
      </c>
      <c r="G5304">
        <v>163</v>
      </c>
    </row>
    <row r="5305" spans="1:7" x14ac:dyDescent="0.25">
      <c r="A5305">
        <v>5303</v>
      </c>
      <c r="B5305" t="s">
        <v>192</v>
      </c>
      <c r="C5305" t="s">
        <v>193</v>
      </c>
      <c r="D5305" t="s">
        <v>11</v>
      </c>
      <c r="E5305" t="s">
        <v>10</v>
      </c>
      <c r="F5305">
        <v>366</v>
      </c>
      <c r="G5305">
        <v>369</v>
      </c>
    </row>
    <row r="5306" spans="1:7" x14ac:dyDescent="0.25">
      <c r="A5306">
        <v>5304</v>
      </c>
      <c r="B5306" t="s">
        <v>192</v>
      </c>
      <c r="C5306" t="s">
        <v>193</v>
      </c>
      <c r="D5306" t="s">
        <v>11</v>
      </c>
      <c r="E5306" t="s">
        <v>10</v>
      </c>
      <c r="F5306">
        <v>566</v>
      </c>
      <c r="G5306">
        <v>569</v>
      </c>
    </row>
    <row r="5307" spans="1:7" x14ac:dyDescent="0.25">
      <c r="A5307">
        <v>5305</v>
      </c>
      <c r="B5307" t="s">
        <v>192</v>
      </c>
      <c r="C5307" t="s">
        <v>193</v>
      </c>
      <c r="D5307" t="s">
        <v>12</v>
      </c>
      <c r="E5307" t="s">
        <v>9</v>
      </c>
      <c r="F5307">
        <v>127</v>
      </c>
      <c r="G5307">
        <v>128</v>
      </c>
    </row>
    <row r="5308" spans="1:7" x14ac:dyDescent="0.25">
      <c r="A5308">
        <v>5306</v>
      </c>
      <c r="B5308" t="s">
        <v>192</v>
      </c>
      <c r="C5308" t="s">
        <v>193</v>
      </c>
      <c r="D5308" t="s">
        <v>12</v>
      </c>
      <c r="E5308" t="s">
        <v>9</v>
      </c>
      <c r="F5308">
        <v>337</v>
      </c>
      <c r="G5308">
        <v>340</v>
      </c>
    </row>
    <row r="5309" spans="1:7" x14ac:dyDescent="0.25">
      <c r="A5309">
        <v>5307</v>
      </c>
      <c r="B5309" t="s">
        <v>192</v>
      </c>
      <c r="C5309" t="s">
        <v>193</v>
      </c>
      <c r="D5309" t="s">
        <v>12</v>
      </c>
      <c r="E5309" t="s">
        <v>9</v>
      </c>
      <c r="F5309">
        <v>538</v>
      </c>
      <c r="G5309">
        <v>541</v>
      </c>
    </row>
    <row r="5310" spans="1:7" x14ac:dyDescent="0.25">
      <c r="A5310">
        <v>5308</v>
      </c>
      <c r="B5310" t="s">
        <v>192</v>
      </c>
      <c r="C5310" t="s">
        <v>193</v>
      </c>
      <c r="D5310" t="s">
        <v>12</v>
      </c>
      <c r="E5310" t="s">
        <v>9</v>
      </c>
      <c r="F5310">
        <v>741</v>
      </c>
    </row>
    <row r="5311" spans="1:7" x14ac:dyDescent="0.25">
      <c r="A5311">
        <v>5309</v>
      </c>
      <c r="B5311" t="s">
        <v>192</v>
      </c>
      <c r="C5311" t="s">
        <v>193</v>
      </c>
      <c r="D5311" t="s">
        <v>12</v>
      </c>
      <c r="E5311" t="s">
        <v>10</v>
      </c>
      <c r="F5311">
        <v>61</v>
      </c>
      <c r="G5311">
        <v>64</v>
      </c>
    </row>
    <row r="5312" spans="1:7" x14ac:dyDescent="0.25">
      <c r="A5312">
        <v>5310</v>
      </c>
      <c r="B5312" t="s">
        <v>192</v>
      </c>
      <c r="C5312" t="s">
        <v>193</v>
      </c>
      <c r="D5312" t="s">
        <v>12</v>
      </c>
      <c r="E5312" t="s">
        <v>10</v>
      </c>
      <c r="F5312">
        <v>269</v>
      </c>
      <c r="G5312">
        <v>271</v>
      </c>
    </row>
    <row r="5313" spans="1:7" x14ac:dyDescent="0.25">
      <c r="A5313">
        <v>5311</v>
      </c>
      <c r="B5313" t="s">
        <v>192</v>
      </c>
      <c r="C5313" t="s">
        <v>193</v>
      </c>
      <c r="D5313" t="s">
        <v>12</v>
      </c>
      <c r="E5313" t="s">
        <v>10</v>
      </c>
      <c r="F5313">
        <v>467</v>
      </c>
      <c r="G5313">
        <v>473</v>
      </c>
    </row>
    <row r="5314" spans="1:7" x14ac:dyDescent="0.25">
      <c r="A5314">
        <v>5312</v>
      </c>
      <c r="B5314" t="s">
        <v>192</v>
      </c>
      <c r="C5314" t="s">
        <v>193</v>
      </c>
      <c r="D5314" t="s">
        <v>12</v>
      </c>
      <c r="E5314" t="s">
        <v>10</v>
      </c>
      <c r="F5314">
        <v>671</v>
      </c>
      <c r="G5314">
        <v>676</v>
      </c>
    </row>
    <row r="5315" spans="1:7" x14ac:dyDescent="0.25">
      <c r="A5315">
        <v>5313</v>
      </c>
      <c r="B5315" t="s">
        <v>192</v>
      </c>
      <c r="C5315" t="s">
        <v>193</v>
      </c>
      <c r="D5315" t="s">
        <v>13</v>
      </c>
      <c r="E5315" t="s">
        <v>9</v>
      </c>
      <c r="F5315">
        <v>21</v>
      </c>
      <c r="G5315">
        <v>27</v>
      </c>
    </row>
    <row r="5316" spans="1:7" x14ac:dyDescent="0.25">
      <c r="A5316">
        <v>5314</v>
      </c>
      <c r="B5316" t="s">
        <v>192</v>
      </c>
      <c r="C5316" t="s">
        <v>193</v>
      </c>
      <c r="D5316" t="s">
        <v>13</v>
      </c>
      <c r="E5316" t="s">
        <v>9</v>
      </c>
      <c r="F5316">
        <v>237</v>
      </c>
      <c r="G5316">
        <v>241</v>
      </c>
    </row>
    <row r="5317" spans="1:7" x14ac:dyDescent="0.25">
      <c r="A5317">
        <v>5315</v>
      </c>
      <c r="B5317" t="s">
        <v>192</v>
      </c>
      <c r="C5317" t="s">
        <v>193</v>
      </c>
      <c r="D5317" t="s">
        <v>13</v>
      </c>
      <c r="E5317" t="s">
        <v>9</v>
      </c>
      <c r="F5317">
        <v>441</v>
      </c>
      <c r="G5317">
        <v>446</v>
      </c>
    </row>
    <row r="5318" spans="1:7" x14ac:dyDescent="0.25">
      <c r="A5318">
        <v>5316</v>
      </c>
      <c r="B5318" t="s">
        <v>192</v>
      </c>
      <c r="C5318" t="s">
        <v>193</v>
      </c>
      <c r="D5318" t="s">
        <v>13</v>
      </c>
      <c r="E5318" t="s">
        <v>9</v>
      </c>
      <c r="F5318">
        <v>646</v>
      </c>
      <c r="G5318">
        <v>648</v>
      </c>
    </row>
    <row r="5319" spans="1:7" x14ac:dyDescent="0.25">
      <c r="A5319">
        <v>5317</v>
      </c>
      <c r="B5319" t="s">
        <v>192</v>
      </c>
      <c r="C5319" t="s">
        <v>193</v>
      </c>
      <c r="D5319" t="s">
        <v>13</v>
      </c>
      <c r="E5319" t="s">
        <v>10</v>
      </c>
      <c r="F5319">
        <v>160</v>
      </c>
      <c r="G5319">
        <v>161</v>
      </c>
    </row>
    <row r="5320" spans="1:7" x14ac:dyDescent="0.25">
      <c r="A5320">
        <v>5318</v>
      </c>
      <c r="B5320" t="s">
        <v>192</v>
      </c>
      <c r="C5320" t="s">
        <v>193</v>
      </c>
      <c r="D5320" t="s">
        <v>13</v>
      </c>
      <c r="E5320" t="s">
        <v>10</v>
      </c>
      <c r="F5320">
        <v>366</v>
      </c>
      <c r="G5320">
        <v>367</v>
      </c>
    </row>
    <row r="5321" spans="1:7" x14ac:dyDescent="0.25">
      <c r="A5321">
        <v>5319</v>
      </c>
      <c r="B5321" t="s">
        <v>192</v>
      </c>
      <c r="C5321" t="s">
        <v>193</v>
      </c>
      <c r="D5321" t="s">
        <v>13</v>
      </c>
      <c r="E5321" t="s">
        <v>10</v>
      </c>
      <c r="F5321">
        <v>566</v>
      </c>
      <c r="G5321">
        <v>566</v>
      </c>
    </row>
    <row r="5322" spans="1:7" x14ac:dyDescent="0.25">
      <c r="A5322">
        <v>5320</v>
      </c>
      <c r="B5322" t="s">
        <v>192</v>
      </c>
      <c r="C5322" t="s">
        <v>194</v>
      </c>
      <c r="D5322" t="s">
        <v>8</v>
      </c>
      <c r="E5322" t="s">
        <v>9</v>
      </c>
      <c r="F5322">
        <v>26</v>
      </c>
      <c r="G5322">
        <v>37</v>
      </c>
    </row>
    <row r="5323" spans="1:7" x14ac:dyDescent="0.25">
      <c r="A5323">
        <v>5321</v>
      </c>
      <c r="B5323" t="s">
        <v>192</v>
      </c>
      <c r="C5323" t="s">
        <v>194</v>
      </c>
      <c r="D5323" t="s">
        <v>8</v>
      </c>
      <c r="E5323" t="s">
        <v>9</v>
      </c>
      <c r="F5323">
        <v>234</v>
      </c>
      <c r="G5323">
        <v>245</v>
      </c>
    </row>
    <row r="5324" spans="1:7" x14ac:dyDescent="0.25">
      <c r="A5324">
        <v>5322</v>
      </c>
      <c r="B5324" t="s">
        <v>192</v>
      </c>
      <c r="C5324" t="s">
        <v>194</v>
      </c>
      <c r="D5324" t="s">
        <v>8</v>
      </c>
      <c r="E5324" t="s">
        <v>9</v>
      </c>
      <c r="F5324">
        <v>458</v>
      </c>
      <c r="G5324">
        <v>468</v>
      </c>
    </row>
    <row r="5325" spans="1:7" x14ac:dyDescent="0.25">
      <c r="A5325">
        <v>5323</v>
      </c>
      <c r="B5325" t="s">
        <v>192</v>
      </c>
      <c r="C5325" t="s">
        <v>194</v>
      </c>
      <c r="D5325" t="s">
        <v>8</v>
      </c>
      <c r="E5325" t="s">
        <v>9</v>
      </c>
      <c r="F5325">
        <v>681</v>
      </c>
      <c r="G5325">
        <v>685</v>
      </c>
    </row>
    <row r="5326" spans="1:7" x14ac:dyDescent="0.25">
      <c r="A5326">
        <v>5324</v>
      </c>
      <c r="B5326" t="s">
        <v>192</v>
      </c>
      <c r="C5326" t="s">
        <v>194</v>
      </c>
      <c r="D5326" t="s">
        <v>8</v>
      </c>
      <c r="E5326" t="s">
        <v>9</v>
      </c>
      <c r="F5326">
        <v>909</v>
      </c>
      <c r="G5326">
        <v>917</v>
      </c>
    </row>
    <row r="5327" spans="1:7" x14ac:dyDescent="0.25">
      <c r="A5327">
        <v>5325</v>
      </c>
      <c r="B5327" t="s">
        <v>192</v>
      </c>
      <c r="C5327" t="s">
        <v>194</v>
      </c>
      <c r="D5327" t="s">
        <v>8</v>
      </c>
      <c r="E5327" t="s">
        <v>10</v>
      </c>
      <c r="F5327">
        <v>165</v>
      </c>
      <c r="G5327">
        <v>167</v>
      </c>
    </row>
    <row r="5328" spans="1:7" x14ac:dyDescent="0.25">
      <c r="A5328">
        <v>5326</v>
      </c>
      <c r="B5328" t="s">
        <v>192</v>
      </c>
      <c r="C5328" t="s">
        <v>194</v>
      </c>
      <c r="D5328" t="s">
        <v>8</v>
      </c>
      <c r="E5328" t="s">
        <v>10</v>
      </c>
      <c r="F5328">
        <v>397</v>
      </c>
      <c r="G5328">
        <v>394</v>
      </c>
    </row>
    <row r="5329" spans="1:7" x14ac:dyDescent="0.25">
      <c r="A5329">
        <v>5327</v>
      </c>
      <c r="B5329" t="s">
        <v>192</v>
      </c>
      <c r="C5329" t="s">
        <v>194</v>
      </c>
      <c r="D5329" t="s">
        <v>8</v>
      </c>
      <c r="E5329" t="s">
        <v>10</v>
      </c>
      <c r="F5329">
        <v>612</v>
      </c>
      <c r="G5329">
        <v>615</v>
      </c>
    </row>
    <row r="5330" spans="1:7" x14ac:dyDescent="0.25">
      <c r="A5330">
        <v>5328</v>
      </c>
      <c r="B5330" t="s">
        <v>192</v>
      </c>
      <c r="C5330" t="s">
        <v>194</v>
      </c>
      <c r="D5330" t="s">
        <v>8</v>
      </c>
      <c r="E5330" t="s">
        <v>10</v>
      </c>
      <c r="F5330">
        <v>837</v>
      </c>
      <c r="G5330">
        <v>838</v>
      </c>
    </row>
    <row r="5331" spans="1:7" x14ac:dyDescent="0.25">
      <c r="A5331">
        <v>5329</v>
      </c>
      <c r="B5331" t="s">
        <v>192</v>
      </c>
      <c r="C5331" t="s">
        <v>194</v>
      </c>
      <c r="D5331" t="s">
        <v>11</v>
      </c>
      <c r="E5331" t="s">
        <v>9</v>
      </c>
      <c r="F5331">
        <v>132</v>
      </c>
      <c r="G5331">
        <v>130</v>
      </c>
    </row>
    <row r="5332" spans="1:7" x14ac:dyDescent="0.25">
      <c r="A5332">
        <v>5330</v>
      </c>
      <c r="B5332" t="s">
        <v>192</v>
      </c>
      <c r="C5332" t="s">
        <v>194</v>
      </c>
      <c r="D5332" t="s">
        <v>11</v>
      </c>
      <c r="E5332" t="s">
        <v>9</v>
      </c>
      <c r="F5332">
        <v>348</v>
      </c>
    </row>
    <row r="5333" spans="1:7" x14ac:dyDescent="0.25">
      <c r="A5333">
        <v>5331</v>
      </c>
      <c r="B5333" t="s">
        <v>192</v>
      </c>
      <c r="C5333" t="s">
        <v>194</v>
      </c>
      <c r="D5333" t="s">
        <v>11</v>
      </c>
      <c r="E5333" t="s">
        <v>9</v>
      </c>
      <c r="F5333">
        <v>573</v>
      </c>
    </row>
    <row r="5334" spans="1:7" x14ac:dyDescent="0.25">
      <c r="A5334">
        <v>5332</v>
      </c>
      <c r="B5334" t="s">
        <v>192</v>
      </c>
      <c r="C5334" t="s">
        <v>194</v>
      </c>
      <c r="D5334" t="s">
        <v>11</v>
      </c>
      <c r="E5334" t="s">
        <v>9</v>
      </c>
      <c r="F5334">
        <v>797</v>
      </c>
    </row>
    <row r="5335" spans="1:7" x14ac:dyDescent="0.25">
      <c r="A5335">
        <v>5333</v>
      </c>
      <c r="B5335" t="s">
        <v>192</v>
      </c>
      <c r="C5335" t="s">
        <v>194</v>
      </c>
      <c r="D5335" t="s">
        <v>11</v>
      </c>
      <c r="E5335" t="s">
        <v>10</v>
      </c>
      <c r="F5335">
        <v>60</v>
      </c>
      <c r="G5335">
        <v>64</v>
      </c>
    </row>
    <row r="5336" spans="1:7" x14ac:dyDescent="0.25">
      <c r="A5336">
        <v>5334</v>
      </c>
      <c r="B5336" t="s">
        <v>192</v>
      </c>
      <c r="C5336" t="s">
        <v>194</v>
      </c>
      <c r="D5336" t="s">
        <v>11</v>
      </c>
      <c r="E5336" t="s">
        <v>10</v>
      </c>
      <c r="F5336">
        <v>276</v>
      </c>
      <c r="G5336">
        <v>278</v>
      </c>
    </row>
    <row r="5337" spans="1:7" x14ac:dyDescent="0.25">
      <c r="A5337">
        <v>5335</v>
      </c>
      <c r="B5337" t="s">
        <v>192</v>
      </c>
      <c r="C5337" t="s">
        <v>194</v>
      </c>
      <c r="D5337" t="s">
        <v>11</v>
      </c>
      <c r="E5337" t="s">
        <v>10</v>
      </c>
      <c r="F5337">
        <v>497</v>
      </c>
      <c r="G5337">
        <v>500</v>
      </c>
    </row>
    <row r="5338" spans="1:7" x14ac:dyDescent="0.25">
      <c r="A5338">
        <v>5336</v>
      </c>
      <c r="B5338" t="s">
        <v>192</v>
      </c>
      <c r="C5338" t="s">
        <v>194</v>
      </c>
      <c r="D5338" t="s">
        <v>11</v>
      </c>
      <c r="E5338" t="s">
        <v>10</v>
      </c>
      <c r="F5338">
        <v>721</v>
      </c>
      <c r="G5338">
        <v>725</v>
      </c>
    </row>
    <row r="5339" spans="1:7" x14ac:dyDescent="0.25">
      <c r="A5339">
        <v>5337</v>
      </c>
      <c r="B5339" t="s">
        <v>192</v>
      </c>
      <c r="C5339" t="s">
        <v>194</v>
      </c>
      <c r="D5339" t="s">
        <v>11</v>
      </c>
      <c r="E5339" t="s">
        <v>10</v>
      </c>
      <c r="F5339">
        <v>947</v>
      </c>
      <c r="G5339">
        <v>951</v>
      </c>
    </row>
    <row r="5340" spans="1:7" x14ac:dyDescent="0.25">
      <c r="A5340">
        <v>5338</v>
      </c>
      <c r="B5340" t="s">
        <v>192</v>
      </c>
      <c r="C5340" t="s">
        <v>194</v>
      </c>
      <c r="D5340" t="s">
        <v>12</v>
      </c>
      <c r="E5340" t="s">
        <v>9</v>
      </c>
      <c r="F5340">
        <v>26</v>
      </c>
      <c r="G5340">
        <v>38</v>
      </c>
    </row>
    <row r="5341" spans="1:7" x14ac:dyDescent="0.25">
      <c r="A5341">
        <v>5339</v>
      </c>
      <c r="B5341" t="s">
        <v>192</v>
      </c>
      <c r="C5341" t="s">
        <v>194</v>
      </c>
      <c r="D5341" t="s">
        <v>12</v>
      </c>
      <c r="E5341" t="s">
        <v>9</v>
      </c>
      <c r="F5341">
        <v>234</v>
      </c>
      <c r="G5341">
        <v>242</v>
      </c>
    </row>
    <row r="5342" spans="1:7" x14ac:dyDescent="0.25">
      <c r="A5342">
        <v>5340</v>
      </c>
      <c r="B5342" t="s">
        <v>192</v>
      </c>
      <c r="C5342" t="s">
        <v>194</v>
      </c>
      <c r="D5342" t="s">
        <v>12</v>
      </c>
      <c r="E5342" t="s">
        <v>9</v>
      </c>
      <c r="F5342">
        <v>458</v>
      </c>
      <c r="G5342">
        <v>463</v>
      </c>
    </row>
    <row r="5343" spans="1:7" x14ac:dyDescent="0.25">
      <c r="A5343">
        <v>5341</v>
      </c>
      <c r="B5343" t="s">
        <v>192</v>
      </c>
      <c r="C5343" t="s">
        <v>194</v>
      </c>
      <c r="D5343" t="s">
        <v>12</v>
      </c>
      <c r="E5343" t="s">
        <v>9</v>
      </c>
      <c r="F5343">
        <v>681</v>
      </c>
      <c r="G5343">
        <v>689</v>
      </c>
    </row>
    <row r="5344" spans="1:7" x14ac:dyDescent="0.25">
      <c r="A5344">
        <v>5342</v>
      </c>
      <c r="B5344" t="s">
        <v>192</v>
      </c>
      <c r="C5344" t="s">
        <v>194</v>
      </c>
      <c r="D5344" t="s">
        <v>12</v>
      </c>
      <c r="E5344" t="s">
        <v>9</v>
      </c>
      <c r="F5344">
        <v>909</v>
      </c>
      <c r="G5344">
        <v>913</v>
      </c>
    </row>
    <row r="5345" spans="1:7" x14ac:dyDescent="0.25">
      <c r="A5345">
        <v>5343</v>
      </c>
      <c r="B5345" t="s">
        <v>192</v>
      </c>
      <c r="C5345" t="s">
        <v>194</v>
      </c>
      <c r="D5345" t="s">
        <v>12</v>
      </c>
      <c r="E5345" t="s">
        <v>10</v>
      </c>
      <c r="F5345">
        <v>165</v>
      </c>
      <c r="G5345">
        <v>169</v>
      </c>
    </row>
    <row r="5346" spans="1:7" x14ac:dyDescent="0.25">
      <c r="A5346">
        <v>5344</v>
      </c>
      <c r="B5346" t="s">
        <v>192</v>
      </c>
      <c r="C5346" t="s">
        <v>194</v>
      </c>
      <c r="D5346" t="s">
        <v>12</v>
      </c>
      <c r="E5346" t="s">
        <v>10</v>
      </c>
      <c r="F5346">
        <v>397</v>
      </c>
      <c r="G5346">
        <v>395</v>
      </c>
    </row>
    <row r="5347" spans="1:7" x14ac:dyDescent="0.25">
      <c r="A5347">
        <v>5345</v>
      </c>
      <c r="B5347" t="s">
        <v>192</v>
      </c>
      <c r="C5347" t="s">
        <v>194</v>
      </c>
      <c r="D5347" t="s">
        <v>12</v>
      </c>
      <c r="E5347" t="s">
        <v>10</v>
      </c>
      <c r="F5347">
        <v>612</v>
      </c>
      <c r="G5347">
        <v>614</v>
      </c>
    </row>
    <row r="5348" spans="1:7" x14ac:dyDescent="0.25">
      <c r="A5348">
        <v>5346</v>
      </c>
      <c r="B5348" t="s">
        <v>192</v>
      </c>
      <c r="C5348" t="s">
        <v>194</v>
      </c>
      <c r="D5348" t="s">
        <v>12</v>
      </c>
      <c r="E5348" t="s">
        <v>10</v>
      </c>
      <c r="F5348">
        <v>837</v>
      </c>
      <c r="G5348">
        <v>840</v>
      </c>
    </row>
    <row r="5349" spans="1:7" x14ac:dyDescent="0.25">
      <c r="A5349">
        <v>5347</v>
      </c>
      <c r="B5349" t="s">
        <v>192</v>
      </c>
      <c r="C5349" t="s">
        <v>194</v>
      </c>
      <c r="D5349" t="s">
        <v>13</v>
      </c>
      <c r="E5349" t="s">
        <v>9</v>
      </c>
      <c r="F5349">
        <v>132</v>
      </c>
      <c r="G5349">
        <v>137</v>
      </c>
    </row>
    <row r="5350" spans="1:7" x14ac:dyDescent="0.25">
      <c r="A5350">
        <v>5348</v>
      </c>
      <c r="B5350" t="s">
        <v>192</v>
      </c>
      <c r="C5350" t="s">
        <v>194</v>
      </c>
      <c r="D5350" t="s">
        <v>13</v>
      </c>
      <c r="E5350" t="s">
        <v>9</v>
      </c>
      <c r="F5350">
        <v>348</v>
      </c>
      <c r="G5350">
        <v>357</v>
      </c>
    </row>
    <row r="5351" spans="1:7" x14ac:dyDescent="0.25">
      <c r="A5351">
        <v>5349</v>
      </c>
      <c r="B5351" t="s">
        <v>192</v>
      </c>
      <c r="C5351" t="s">
        <v>194</v>
      </c>
      <c r="D5351" t="s">
        <v>13</v>
      </c>
      <c r="E5351" t="s">
        <v>9</v>
      </c>
      <c r="F5351">
        <v>573</v>
      </c>
      <c r="G5351">
        <v>577</v>
      </c>
    </row>
    <row r="5352" spans="1:7" x14ac:dyDescent="0.25">
      <c r="A5352">
        <v>5350</v>
      </c>
      <c r="B5352" t="s">
        <v>192</v>
      </c>
      <c r="C5352" t="s">
        <v>194</v>
      </c>
      <c r="D5352" t="s">
        <v>13</v>
      </c>
      <c r="E5352" t="s">
        <v>9</v>
      </c>
      <c r="F5352">
        <v>797</v>
      </c>
      <c r="G5352">
        <v>802</v>
      </c>
    </row>
    <row r="5353" spans="1:7" x14ac:dyDescent="0.25">
      <c r="A5353">
        <v>5351</v>
      </c>
      <c r="B5353" t="s">
        <v>192</v>
      </c>
      <c r="C5353" t="s">
        <v>194</v>
      </c>
      <c r="D5353" t="s">
        <v>13</v>
      </c>
      <c r="E5353" t="s">
        <v>10</v>
      </c>
      <c r="F5353">
        <v>60</v>
      </c>
      <c r="G5353">
        <v>62</v>
      </c>
    </row>
    <row r="5354" spans="1:7" x14ac:dyDescent="0.25">
      <c r="A5354">
        <v>5352</v>
      </c>
      <c r="B5354" t="s">
        <v>192</v>
      </c>
      <c r="C5354" t="s">
        <v>194</v>
      </c>
      <c r="D5354" t="s">
        <v>13</v>
      </c>
      <c r="E5354" t="s">
        <v>10</v>
      </c>
      <c r="F5354">
        <v>276</v>
      </c>
      <c r="G5354">
        <v>277</v>
      </c>
    </row>
    <row r="5355" spans="1:7" x14ac:dyDescent="0.25">
      <c r="A5355">
        <v>5353</v>
      </c>
      <c r="B5355" t="s">
        <v>192</v>
      </c>
      <c r="C5355" t="s">
        <v>194</v>
      </c>
      <c r="D5355" t="s">
        <v>13</v>
      </c>
      <c r="E5355" t="s">
        <v>10</v>
      </c>
      <c r="F5355">
        <v>497</v>
      </c>
      <c r="G5355">
        <v>500</v>
      </c>
    </row>
    <row r="5356" spans="1:7" x14ac:dyDescent="0.25">
      <c r="A5356">
        <v>5354</v>
      </c>
      <c r="B5356" t="s">
        <v>192</v>
      </c>
      <c r="C5356" t="s">
        <v>194</v>
      </c>
      <c r="D5356" t="s">
        <v>13</v>
      </c>
      <c r="E5356" t="s">
        <v>10</v>
      </c>
      <c r="F5356">
        <v>721</v>
      </c>
      <c r="G5356">
        <v>724</v>
      </c>
    </row>
    <row r="5357" spans="1:7" x14ac:dyDescent="0.25">
      <c r="A5357">
        <v>5355</v>
      </c>
      <c r="B5357" t="s">
        <v>192</v>
      </c>
      <c r="C5357" t="s">
        <v>194</v>
      </c>
      <c r="D5357" t="s">
        <v>13</v>
      </c>
      <c r="E5357" t="s">
        <v>10</v>
      </c>
      <c r="F5357">
        <v>947</v>
      </c>
      <c r="G5357">
        <v>950</v>
      </c>
    </row>
    <row r="5358" spans="1:7" x14ac:dyDescent="0.25">
      <c r="A5358">
        <v>5356</v>
      </c>
      <c r="B5358" t="s">
        <v>192</v>
      </c>
      <c r="C5358" t="s">
        <v>195</v>
      </c>
      <c r="D5358" t="s">
        <v>8</v>
      </c>
      <c r="E5358" t="s">
        <v>9</v>
      </c>
      <c r="F5358">
        <v>132</v>
      </c>
      <c r="G5358">
        <v>139</v>
      </c>
    </row>
    <row r="5359" spans="1:7" x14ac:dyDescent="0.25">
      <c r="A5359">
        <v>5357</v>
      </c>
      <c r="B5359" t="s">
        <v>192</v>
      </c>
      <c r="C5359" t="s">
        <v>195</v>
      </c>
      <c r="D5359" t="s">
        <v>8</v>
      </c>
      <c r="E5359" t="s">
        <v>9</v>
      </c>
      <c r="F5359">
        <v>351</v>
      </c>
      <c r="G5359">
        <v>361</v>
      </c>
    </row>
    <row r="5360" spans="1:7" x14ac:dyDescent="0.25">
      <c r="A5360">
        <v>5358</v>
      </c>
      <c r="B5360" t="s">
        <v>192</v>
      </c>
      <c r="C5360" t="s">
        <v>195</v>
      </c>
      <c r="D5360" t="s">
        <v>8</v>
      </c>
      <c r="E5360" t="s">
        <v>9</v>
      </c>
      <c r="F5360">
        <v>568</v>
      </c>
      <c r="G5360">
        <v>569</v>
      </c>
    </row>
    <row r="5361" spans="1:7" x14ac:dyDescent="0.25">
      <c r="A5361">
        <v>5359</v>
      </c>
      <c r="B5361" t="s">
        <v>192</v>
      </c>
      <c r="C5361" t="s">
        <v>195</v>
      </c>
      <c r="D5361" t="s">
        <v>8</v>
      </c>
      <c r="E5361" t="s">
        <v>9</v>
      </c>
      <c r="F5361">
        <v>801</v>
      </c>
    </row>
    <row r="5362" spans="1:7" x14ac:dyDescent="0.25">
      <c r="A5362">
        <v>5360</v>
      </c>
      <c r="B5362" t="s">
        <v>192</v>
      </c>
      <c r="C5362" t="s">
        <v>195</v>
      </c>
      <c r="D5362" t="s">
        <v>8</v>
      </c>
      <c r="E5362" t="s">
        <v>9</v>
      </c>
      <c r="F5362">
        <v>1028</v>
      </c>
      <c r="G5362">
        <v>1028</v>
      </c>
    </row>
    <row r="5363" spans="1:7" x14ac:dyDescent="0.25">
      <c r="A5363">
        <v>5361</v>
      </c>
      <c r="B5363" t="s">
        <v>192</v>
      </c>
      <c r="C5363" t="s">
        <v>195</v>
      </c>
      <c r="D5363" t="s">
        <v>8</v>
      </c>
      <c r="E5363" t="s">
        <v>9</v>
      </c>
      <c r="F5363">
        <v>1248</v>
      </c>
      <c r="G5363">
        <v>1248</v>
      </c>
    </row>
    <row r="5364" spans="1:7" x14ac:dyDescent="0.25">
      <c r="A5364">
        <v>5362</v>
      </c>
      <c r="B5364" t="s">
        <v>192</v>
      </c>
      <c r="C5364" t="s">
        <v>195</v>
      </c>
      <c r="D5364" t="s">
        <v>8</v>
      </c>
      <c r="E5364" t="s">
        <v>9</v>
      </c>
      <c r="F5364">
        <v>1471</v>
      </c>
      <c r="G5364">
        <v>1471</v>
      </c>
    </row>
    <row r="5365" spans="1:7" x14ac:dyDescent="0.25">
      <c r="A5365">
        <v>5363</v>
      </c>
      <c r="B5365" t="s">
        <v>192</v>
      </c>
      <c r="C5365" t="s">
        <v>195</v>
      </c>
      <c r="D5365" t="s">
        <v>8</v>
      </c>
      <c r="E5365" t="s">
        <v>9</v>
      </c>
      <c r="F5365">
        <v>1705</v>
      </c>
      <c r="G5365">
        <v>1708</v>
      </c>
    </row>
    <row r="5366" spans="1:7" x14ac:dyDescent="0.25">
      <c r="A5366">
        <v>5364</v>
      </c>
      <c r="B5366" t="s">
        <v>192</v>
      </c>
      <c r="C5366" t="s">
        <v>195</v>
      </c>
      <c r="D5366" t="s">
        <v>8</v>
      </c>
      <c r="E5366" t="s">
        <v>10</v>
      </c>
      <c r="F5366">
        <v>71</v>
      </c>
      <c r="G5366">
        <v>75</v>
      </c>
    </row>
    <row r="5367" spans="1:7" x14ac:dyDescent="0.25">
      <c r="A5367">
        <v>5365</v>
      </c>
      <c r="B5367" t="s">
        <v>192</v>
      </c>
      <c r="C5367" t="s">
        <v>195</v>
      </c>
      <c r="D5367" t="s">
        <v>8</v>
      </c>
      <c r="E5367" t="s">
        <v>10</v>
      </c>
      <c r="F5367">
        <v>281</v>
      </c>
      <c r="G5367">
        <v>284</v>
      </c>
    </row>
    <row r="5368" spans="1:7" x14ac:dyDescent="0.25">
      <c r="A5368">
        <v>5366</v>
      </c>
      <c r="B5368" t="s">
        <v>192</v>
      </c>
      <c r="C5368" t="s">
        <v>195</v>
      </c>
      <c r="D5368" t="s">
        <v>8</v>
      </c>
      <c r="E5368" t="s">
        <v>10</v>
      </c>
      <c r="F5368">
        <v>505</v>
      </c>
      <c r="G5368">
        <v>506</v>
      </c>
    </row>
    <row r="5369" spans="1:7" x14ac:dyDescent="0.25">
      <c r="A5369">
        <v>5367</v>
      </c>
      <c r="B5369" t="s">
        <v>192</v>
      </c>
      <c r="C5369" t="s">
        <v>195</v>
      </c>
      <c r="D5369" t="s">
        <v>8</v>
      </c>
      <c r="E5369" t="s">
        <v>10</v>
      </c>
      <c r="F5369">
        <v>733</v>
      </c>
      <c r="G5369">
        <v>735</v>
      </c>
    </row>
    <row r="5370" spans="1:7" x14ac:dyDescent="0.25">
      <c r="A5370">
        <v>5368</v>
      </c>
      <c r="B5370" t="s">
        <v>192</v>
      </c>
      <c r="C5370" t="s">
        <v>195</v>
      </c>
      <c r="D5370" t="s">
        <v>8</v>
      </c>
      <c r="E5370" t="s">
        <v>10</v>
      </c>
      <c r="F5370">
        <v>965</v>
      </c>
      <c r="G5370">
        <v>966</v>
      </c>
    </row>
    <row r="5371" spans="1:7" x14ac:dyDescent="0.25">
      <c r="A5371">
        <v>5369</v>
      </c>
      <c r="B5371" t="s">
        <v>192</v>
      </c>
      <c r="C5371" t="s">
        <v>195</v>
      </c>
      <c r="D5371" t="s">
        <v>8</v>
      </c>
      <c r="E5371" t="s">
        <v>10</v>
      </c>
      <c r="F5371">
        <v>1176</v>
      </c>
      <c r="G5371">
        <v>1180</v>
      </c>
    </row>
    <row r="5372" spans="1:7" x14ac:dyDescent="0.25">
      <c r="A5372">
        <v>5370</v>
      </c>
      <c r="B5372" t="s">
        <v>192</v>
      </c>
      <c r="C5372" t="s">
        <v>195</v>
      </c>
      <c r="D5372" t="s">
        <v>8</v>
      </c>
      <c r="E5372" t="s">
        <v>10</v>
      </c>
      <c r="F5372">
        <v>1408</v>
      </c>
      <c r="G5372">
        <v>1407</v>
      </c>
    </row>
    <row r="5373" spans="1:7" x14ac:dyDescent="0.25">
      <c r="A5373">
        <v>5371</v>
      </c>
      <c r="B5373" t="s">
        <v>192</v>
      </c>
      <c r="C5373" t="s">
        <v>195</v>
      </c>
      <c r="D5373" t="s">
        <v>8</v>
      </c>
      <c r="E5373" t="s">
        <v>10</v>
      </c>
      <c r="F5373">
        <v>1634</v>
      </c>
      <c r="G5373">
        <v>1637</v>
      </c>
    </row>
    <row r="5374" spans="1:7" x14ac:dyDescent="0.25">
      <c r="A5374">
        <v>5372</v>
      </c>
      <c r="B5374" t="s">
        <v>192</v>
      </c>
      <c r="C5374" t="s">
        <v>195</v>
      </c>
      <c r="D5374" t="s">
        <v>11</v>
      </c>
      <c r="E5374" t="s">
        <v>9</v>
      </c>
      <c r="F5374">
        <v>31</v>
      </c>
      <c r="G5374">
        <v>28</v>
      </c>
    </row>
    <row r="5375" spans="1:7" x14ac:dyDescent="0.25">
      <c r="A5375">
        <v>5373</v>
      </c>
      <c r="B5375" t="s">
        <v>192</v>
      </c>
      <c r="C5375" t="s">
        <v>195</v>
      </c>
      <c r="D5375" t="s">
        <v>11</v>
      </c>
      <c r="E5375" t="s">
        <v>9</v>
      </c>
      <c r="F5375">
        <v>240</v>
      </c>
      <c r="G5375">
        <v>237</v>
      </c>
    </row>
    <row r="5376" spans="1:7" x14ac:dyDescent="0.25">
      <c r="A5376">
        <v>5374</v>
      </c>
      <c r="B5376" t="s">
        <v>192</v>
      </c>
      <c r="C5376" t="s">
        <v>195</v>
      </c>
      <c r="D5376" t="s">
        <v>11</v>
      </c>
      <c r="E5376" t="s">
        <v>9</v>
      </c>
      <c r="F5376">
        <v>460</v>
      </c>
      <c r="G5376">
        <v>458</v>
      </c>
    </row>
    <row r="5377" spans="1:7" x14ac:dyDescent="0.25">
      <c r="A5377">
        <v>5375</v>
      </c>
      <c r="B5377" t="s">
        <v>192</v>
      </c>
      <c r="C5377" t="s">
        <v>195</v>
      </c>
      <c r="D5377" t="s">
        <v>11</v>
      </c>
      <c r="E5377" t="s">
        <v>9</v>
      </c>
      <c r="F5377">
        <v>689</v>
      </c>
      <c r="G5377">
        <v>687</v>
      </c>
    </row>
    <row r="5378" spans="1:7" x14ac:dyDescent="0.25">
      <c r="A5378">
        <v>5376</v>
      </c>
      <c r="B5378" t="s">
        <v>192</v>
      </c>
      <c r="C5378" t="s">
        <v>195</v>
      </c>
      <c r="D5378" t="s">
        <v>11</v>
      </c>
      <c r="E5378" t="s">
        <v>9</v>
      </c>
      <c r="F5378">
        <v>916</v>
      </c>
      <c r="G5378">
        <v>927</v>
      </c>
    </row>
    <row r="5379" spans="1:7" x14ac:dyDescent="0.25">
      <c r="A5379">
        <v>5377</v>
      </c>
      <c r="B5379" t="s">
        <v>192</v>
      </c>
      <c r="C5379" t="s">
        <v>195</v>
      </c>
      <c r="D5379" t="s">
        <v>11</v>
      </c>
      <c r="E5379" t="s">
        <v>9</v>
      </c>
      <c r="F5379">
        <v>1135</v>
      </c>
      <c r="G5379">
        <v>1143</v>
      </c>
    </row>
    <row r="5380" spans="1:7" x14ac:dyDescent="0.25">
      <c r="A5380">
        <v>5378</v>
      </c>
      <c r="B5380" t="s">
        <v>192</v>
      </c>
      <c r="C5380" t="s">
        <v>195</v>
      </c>
      <c r="D5380" t="s">
        <v>11</v>
      </c>
      <c r="E5380" t="s">
        <v>9</v>
      </c>
      <c r="F5380">
        <v>1359</v>
      </c>
    </row>
    <row r="5381" spans="1:7" x14ac:dyDescent="0.25">
      <c r="A5381">
        <v>5379</v>
      </c>
      <c r="B5381" t="s">
        <v>192</v>
      </c>
      <c r="C5381" t="s">
        <v>195</v>
      </c>
      <c r="D5381" t="s">
        <v>11</v>
      </c>
      <c r="E5381" t="s">
        <v>9</v>
      </c>
      <c r="F5381">
        <v>1585</v>
      </c>
      <c r="G5381">
        <v>1594</v>
      </c>
    </row>
    <row r="5382" spans="1:7" x14ac:dyDescent="0.25">
      <c r="A5382">
        <v>5380</v>
      </c>
      <c r="B5382" t="s">
        <v>192</v>
      </c>
      <c r="C5382" t="s">
        <v>195</v>
      </c>
      <c r="D5382" t="s">
        <v>11</v>
      </c>
      <c r="E5382" t="s">
        <v>10</v>
      </c>
      <c r="F5382">
        <v>172</v>
      </c>
      <c r="G5382">
        <v>174</v>
      </c>
    </row>
    <row r="5383" spans="1:7" x14ac:dyDescent="0.25">
      <c r="A5383">
        <v>5381</v>
      </c>
      <c r="B5383" t="s">
        <v>192</v>
      </c>
      <c r="C5383" t="s">
        <v>195</v>
      </c>
      <c r="D5383" t="s">
        <v>11</v>
      </c>
      <c r="E5383" t="s">
        <v>10</v>
      </c>
      <c r="F5383">
        <v>393</v>
      </c>
      <c r="G5383">
        <v>396</v>
      </c>
    </row>
    <row r="5384" spans="1:7" x14ac:dyDescent="0.25">
      <c r="A5384">
        <v>5382</v>
      </c>
      <c r="B5384" t="s">
        <v>192</v>
      </c>
      <c r="C5384" t="s">
        <v>195</v>
      </c>
      <c r="D5384" t="s">
        <v>11</v>
      </c>
      <c r="E5384" t="s">
        <v>10</v>
      </c>
      <c r="F5384">
        <v>617</v>
      </c>
      <c r="G5384">
        <v>618</v>
      </c>
    </row>
    <row r="5385" spans="1:7" x14ac:dyDescent="0.25">
      <c r="A5385">
        <v>5383</v>
      </c>
      <c r="B5385" t="s">
        <v>192</v>
      </c>
      <c r="C5385" t="s">
        <v>195</v>
      </c>
      <c r="D5385" t="s">
        <v>11</v>
      </c>
      <c r="E5385" t="s">
        <v>10</v>
      </c>
      <c r="F5385">
        <v>849</v>
      </c>
      <c r="G5385">
        <v>852</v>
      </c>
    </row>
    <row r="5386" spans="1:7" x14ac:dyDescent="0.25">
      <c r="A5386">
        <v>5384</v>
      </c>
      <c r="B5386" t="s">
        <v>192</v>
      </c>
      <c r="C5386" t="s">
        <v>195</v>
      </c>
      <c r="D5386" t="s">
        <v>11</v>
      </c>
      <c r="E5386" t="s">
        <v>10</v>
      </c>
      <c r="F5386">
        <v>1069</v>
      </c>
      <c r="G5386">
        <v>1073</v>
      </c>
    </row>
    <row r="5387" spans="1:7" x14ac:dyDescent="0.25">
      <c r="A5387">
        <v>5385</v>
      </c>
      <c r="B5387" t="s">
        <v>192</v>
      </c>
      <c r="C5387" t="s">
        <v>195</v>
      </c>
      <c r="D5387" t="s">
        <v>11</v>
      </c>
      <c r="E5387" t="s">
        <v>10</v>
      </c>
      <c r="F5387">
        <v>1289</v>
      </c>
      <c r="G5387">
        <v>1293</v>
      </c>
    </row>
    <row r="5388" spans="1:7" x14ac:dyDescent="0.25">
      <c r="A5388">
        <v>5386</v>
      </c>
      <c r="B5388" t="s">
        <v>192</v>
      </c>
      <c r="C5388" t="s">
        <v>195</v>
      </c>
      <c r="D5388" t="s">
        <v>11</v>
      </c>
      <c r="E5388" t="s">
        <v>10</v>
      </c>
      <c r="F5388">
        <v>1515</v>
      </c>
      <c r="G5388">
        <v>1519</v>
      </c>
    </row>
    <row r="5389" spans="1:7" x14ac:dyDescent="0.25">
      <c r="A5389">
        <v>5387</v>
      </c>
      <c r="B5389" t="s">
        <v>192</v>
      </c>
      <c r="C5389" t="s">
        <v>195</v>
      </c>
      <c r="D5389" t="s">
        <v>12</v>
      </c>
      <c r="E5389" t="s">
        <v>9</v>
      </c>
      <c r="F5389">
        <v>132</v>
      </c>
      <c r="G5389">
        <v>144</v>
      </c>
    </row>
    <row r="5390" spans="1:7" x14ac:dyDescent="0.25">
      <c r="A5390">
        <v>5388</v>
      </c>
      <c r="B5390" t="s">
        <v>192</v>
      </c>
      <c r="C5390" t="s">
        <v>195</v>
      </c>
      <c r="D5390" t="s">
        <v>12</v>
      </c>
      <c r="E5390" t="s">
        <v>9</v>
      </c>
      <c r="F5390">
        <v>351</v>
      </c>
      <c r="G5390">
        <v>362</v>
      </c>
    </row>
    <row r="5391" spans="1:7" x14ac:dyDescent="0.25">
      <c r="A5391">
        <v>5389</v>
      </c>
      <c r="B5391" t="s">
        <v>192</v>
      </c>
      <c r="C5391" t="s">
        <v>195</v>
      </c>
      <c r="D5391" t="s">
        <v>12</v>
      </c>
      <c r="E5391" t="s">
        <v>9</v>
      </c>
      <c r="F5391">
        <v>568</v>
      </c>
      <c r="G5391">
        <v>575</v>
      </c>
    </row>
    <row r="5392" spans="1:7" x14ac:dyDescent="0.25">
      <c r="A5392">
        <v>5390</v>
      </c>
      <c r="B5392" t="s">
        <v>192</v>
      </c>
      <c r="C5392" t="s">
        <v>195</v>
      </c>
      <c r="D5392" t="s">
        <v>12</v>
      </c>
      <c r="E5392" t="s">
        <v>9</v>
      </c>
      <c r="F5392">
        <v>801</v>
      </c>
      <c r="G5392">
        <v>806</v>
      </c>
    </row>
    <row r="5393" spans="1:7" x14ac:dyDescent="0.25">
      <c r="A5393">
        <v>5391</v>
      </c>
      <c r="B5393" t="s">
        <v>192</v>
      </c>
      <c r="C5393" t="s">
        <v>195</v>
      </c>
      <c r="D5393" t="s">
        <v>12</v>
      </c>
      <c r="E5393" t="s">
        <v>9</v>
      </c>
      <c r="F5393">
        <v>1028</v>
      </c>
      <c r="G5393">
        <v>1035</v>
      </c>
    </row>
    <row r="5394" spans="1:7" x14ac:dyDescent="0.25">
      <c r="A5394">
        <v>5392</v>
      </c>
      <c r="B5394" t="s">
        <v>192</v>
      </c>
      <c r="C5394" t="s">
        <v>195</v>
      </c>
      <c r="D5394" t="s">
        <v>12</v>
      </c>
      <c r="E5394" t="s">
        <v>9</v>
      </c>
      <c r="F5394">
        <v>1248</v>
      </c>
      <c r="G5394">
        <v>1252</v>
      </c>
    </row>
    <row r="5395" spans="1:7" x14ac:dyDescent="0.25">
      <c r="A5395">
        <v>5393</v>
      </c>
      <c r="B5395" t="s">
        <v>192</v>
      </c>
      <c r="C5395" t="s">
        <v>195</v>
      </c>
      <c r="D5395" t="s">
        <v>12</v>
      </c>
      <c r="E5395" t="s">
        <v>9</v>
      </c>
      <c r="F5395">
        <v>1471</v>
      </c>
      <c r="G5395">
        <v>1477</v>
      </c>
    </row>
    <row r="5396" spans="1:7" x14ac:dyDescent="0.25">
      <c r="A5396">
        <v>5394</v>
      </c>
      <c r="B5396" t="s">
        <v>192</v>
      </c>
      <c r="C5396" t="s">
        <v>195</v>
      </c>
      <c r="D5396" t="s">
        <v>12</v>
      </c>
      <c r="E5396" t="s">
        <v>9</v>
      </c>
      <c r="F5396">
        <v>1705</v>
      </c>
      <c r="G5396">
        <v>1710</v>
      </c>
    </row>
    <row r="5397" spans="1:7" x14ac:dyDescent="0.25">
      <c r="A5397">
        <v>5395</v>
      </c>
      <c r="B5397" t="s">
        <v>192</v>
      </c>
      <c r="C5397" t="s">
        <v>195</v>
      </c>
      <c r="D5397" t="s">
        <v>12</v>
      </c>
      <c r="E5397" t="s">
        <v>10</v>
      </c>
      <c r="F5397">
        <v>71</v>
      </c>
      <c r="G5397">
        <v>78</v>
      </c>
    </row>
    <row r="5398" spans="1:7" x14ac:dyDescent="0.25">
      <c r="A5398">
        <v>5396</v>
      </c>
      <c r="B5398" t="s">
        <v>192</v>
      </c>
      <c r="C5398" t="s">
        <v>195</v>
      </c>
      <c r="D5398" t="s">
        <v>12</v>
      </c>
      <c r="E5398" t="s">
        <v>10</v>
      </c>
      <c r="F5398">
        <v>281</v>
      </c>
      <c r="G5398">
        <v>285</v>
      </c>
    </row>
    <row r="5399" spans="1:7" x14ac:dyDescent="0.25">
      <c r="A5399">
        <v>5397</v>
      </c>
      <c r="B5399" t="s">
        <v>192</v>
      </c>
      <c r="C5399" t="s">
        <v>195</v>
      </c>
      <c r="D5399" t="s">
        <v>12</v>
      </c>
      <c r="E5399" t="s">
        <v>10</v>
      </c>
      <c r="F5399">
        <v>505</v>
      </c>
      <c r="G5399">
        <v>508</v>
      </c>
    </row>
    <row r="5400" spans="1:7" x14ac:dyDescent="0.25">
      <c r="A5400">
        <v>5398</v>
      </c>
      <c r="B5400" t="s">
        <v>192</v>
      </c>
      <c r="C5400" t="s">
        <v>195</v>
      </c>
      <c r="D5400" t="s">
        <v>12</v>
      </c>
      <c r="E5400" t="s">
        <v>10</v>
      </c>
      <c r="F5400">
        <v>733</v>
      </c>
      <c r="G5400">
        <v>736</v>
      </c>
    </row>
    <row r="5401" spans="1:7" x14ac:dyDescent="0.25">
      <c r="A5401">
        <v>5399</v>
      </c>
      <c r="B5401" t="s">
        <v>192</v>
      </c>
      <c r="C5401" t="s">
        <v>195</v>
      </c>
      <c r="D5401" t="s">
        <v>12</v>
      </c>
      <c r="E5401" t="s">
        <v>10</v>
      </c>
      <c r="F5401">
        <v>965</v>
      </c>
      <c r="G5401">
        <v>967</v>
      </c>
    </row>
    <row r="5402" spans="1:7" x14ac:dyDescent="0.25">
      <c r="A5402">
        <v>5400</v>
      </c>
      <c r="B5402" t="s">
        <v>192</v>
      </c>
      <c r="C5402" t="s">
        <v>195</v>
      </c>
      <c r="D5402" t="s">
        <v>12</v>
      </c>
      <c r="E5402" t="s">
        <v>10</v>
      </c>
      <c r="F5402">
        <v>1176</v>
      </c>
      <c r="G5402">
        <v>1182</v>
      </c>
    </row>
    <row r="5403" spans="1:7" x14ac:dyDescent="0.25">
      <c r="A5403">
        <v>5401</v>
      </c>
      <c r="B5403" t="s">
        <v>192</v>
      </c>
      <c r="C5403" t="s">
        <v>195</v>
      </c>
      <c r="D5403" t="s">
        <v>12</v>
      </c>
      <c r="E5403" t="s">
        <v>10</v>
      </c>
      <c r="F5403">
        <v>1408</v>
      </c>
      <c r="G5403">
        <v>1409</v>
      </c>
    </row>
    <row r="5404" spans="1:7" x14ac:dyDescent="0.25">
      <c r="A5404">
        <v>5402</v>
      </c>
      <c r="B5404" t="s">
        <v>192</v>
      </c>
      <c r="C5404" t="s">
        <v>195</v>
      </c>
      <c r="D5404" t="s">
        <v>12</v>
      </c>
      <c r="E5404" t="s">
        <v>10</v>
      </c>
      <c r="F5404">
        <v>1634</v>
      </c>
      <c r="G5404">
        <v>1640</v>
      </c>
    </row>
    <row r="5405" spans="1:7" x14ac:dyDescent="0.25">
      <c r="A5405">
        <v>5403</v>
      </c>
      <c r="B5405" t="s">
        <v>192</v>
      </c>
      <c r="C5405" t="s">
        <v>195</v>
      </c>
      <c r="D5405" t="s">
        <v>13</v>
      </c>
      <c r="E5405" t="s">
        <v>9</v>
      </c>
      <c r="F5405">
        <v>31</v>
      </c>
      <c r="G5405">
        <v>34</v>
      </c>
    </row>
    <row r="5406" spans="1:7" x14ac:dyDescent="0.25">
      <c r="A5406">
        <v>5404</v>
      </c>
      <c r="B5406" t="s">
        <v>192</v>
      </c>
      <c r="C5406" t="s">
        <v>195</v>
      </c>
      <c r="D5406" t="s">
        <v>13</v>
      </c>
      <c r="E5406" t="s">
        <v>9</v>
      </c>
      <c r="F5406">
        <v>240</v>
      </c>
      <c r="G5406">
        <v>243</v>
      </c>
    </row>
    <row r="5407" spans="1:7" x14ac:dyDescent="0.25">
      <c r="A5407">
        <v>5405</v>
      </c>
      <c r="B5407" t="s">
        <v>192</v>
      </c>
      <c r="C5407" t="s">
        <v>195</v>
      </c>
      <c r="D5407" t="s">
        <v>13</v>
      </c>
      <c r="E5407" t="s">
        <v>9</v>
      </c>
      <c r="F5407">
        <v>460</v>
      </c>
      <c r="G5407">
        <v>467</v>
      </c>
    </row>
    <row r="5408" spans="1:7" x14ac:dyDescent="0.25">
      <c r="A5408">
        <v>5406</v>
      </c>
      <c r="B5408" t="s">
        <v>192</v>
      </c>
      <c r="C5408" t="s">
        <v>195</v>
      </c>
      <c r="D5408" t="s">
        <v>13</v>
      </c>
      <c r="E5408" t="s">
        <v>9</v>
      </c>
      <c r="F5408">
        <v>689</v>
      </c>
      <c r="G5408">
        <v>693</v>
      </c>
    </row>
    <row r="5409" spans="1:7" x14ac:dyDescent="0.25">
      <c r="A5409">
        <v>5407</v>
      </c>
      <c r="B5409" t="s">
        <v>192</v>
      </c>
      <c r="C5409" t="s">
        <v>195</v>
      </c>
      <c r="D5409" t="s">
        <v>13</v>
      </c>
      <c r="E5409" t="s">
        <v>9</v>
      </c>
      <c r="F5409">
        <v>916</v>
      </c>
      <c r="G5409">
        <v>921</v>
      </c>
    </row>
    <row r="5410" spans="1:7" x14ac:dyDescent="0.25">
      <c r="A5410">
        <v>5408</v>
      </c>
      <c r="B5410" t="s">
        <v>192</v>
      </c>
      <c r="C5410" t="s">
        <v>195</v>
      </c>
      <c r="D5410" t="s">
        <v>13</v>
      </c>
      <c r="E5410" t="s">
        <v>9</v>
      </c>
      <c r="F5410">
        <v>1135</v>
      </c>
      <c r="G5410">
        <v>1145</v>
      </c>
    </row>
    <row r="5411" spans="1:7" x14ac:dyDescent="0.25">
      <c r="A5411">
        <v>5409</v>
      </c>
      <c r="B5411" t="s">
        <v>192</v>
      </c>
      <c r="C5411" t="s">
        <v>195</v>
      </c>
      <c r="D5411" t="s">
        <v>13</v>
      </c>
      <c r="E5411" t="s">
        <v>9</v>
      </c>
      <c r="F5411">
        <v>1359</v>
      </c>
      <c r="G5411">
        <v>1364</v>
      </c>
    </row>
    <row r="5412" spans="1:7" x14ac:dyDescent="0.25">
      <c r="A5412">
        <v>5410</v>
      </c>
      <c r="B5412" t="s">
        <v>192</v>
      </c>
      <c r="C5412" t="s">
        <v>195</v>
      </c>
      <c r="D5412" t="s">
        <v>13</v>
      </c>
      <c r="E5412" t="s">
        <v>9</v>
      </c>
      <c r="F5412">
        <v>1585</v>
      </c>
      <c r="G5412">
        <v>1594</v>
      </c>
    </row>
    <row r="5413" spans="1:7" x14ac:dyDescent="0.25">
      <c r="A5413">
        <v>5411</v>
      </c>
      <c r="B5413" t="s">
        <v>192</v>
      </c>
      <c r="C5413" t="s">
        <v>195</v>
      </c>
      <c r="D5413" t="s">
        <v>13</v>
      </c>
      <c r="E5413" t="s">
        <v>10</v>
      </c>
      <c r="F5413">
        <v>172</v>
      </c>
      <c r="G5413">
        <v>174</v>
      </c>
    </row>
    <row r="5414" spans="1:7" x14ac:dyDescent="0.25">
      <c r="A5414">
        <v>5412</v>
      </c>
      <c r="B5414" t="s">
        <v>192</v>
      </c>
      <c r="C5414" t="s">
        <v>195</v>
      </c>
      <c r="D5414" t="s">
        <v>13</v>
      </c>
      <c r="E5414" t="s">
        <v>10</v>
      </c>
      <c r="F5414">
        <v>393</v>
      </c>
      <c r="G5414">
        <v>395</v>
      </c>
    </row>
    <row r="5415" spans="1:7" x14ac:dyDescent="0.25">
      <c r="A5415">
        <v>5413</v>
      </c>
      <c r="B5415" t="s">
        <v>192</v>
      </c>
      <c r="C5415" t="s">
        <v>195</v>
      </c>
      <c r="D5415" t="s">
        <v>13</v>
      </c>
      <c r="E5415" t="s">
        <v>10</v>
      </c>
      <c r="F5415">
        <v>617</v>
      </c>
      <c r="G5415">
        <v>619</v>
      </c>
    </row>
    <row r="5416" spans="1:7" x14ac:dyDescent="0.25">
      <c r="A5416">
        <v>5414</v>
      </c>
      <c r="B5416" t="s">
        <v>192</v>
      </c>
      <c r="C5416" t="s">
        <v>195</v>
      </c>
      <c r="D5416" t="s">
        <v>13</v>
      </c>
      <c r="E5416" t="s">
        <v>10</v>
      </c>
      <c r="F5416">
        <v>849</v>
      </c>
      <c r="G5416">
        <v>851</v>
      </c>
    </row>
    <row r="5417" spans="1:7" x14ac:dyDescent="0.25">
      <c r="A5417">
        <v>5415</v>
      </c>
      <c r="B5417" t="s">
        <v>192</v>
      </c>
      <c r="C5417" t="s">
        <v>195</v>
      </c>
      <c r="D5417" t="s">
        <v>13</v>
      </c>
      <c r="E5417" t="s">
        <v>10</v>
      </c>
      <c r="F5417">
        <v>1069</v>
      </c>
      <c r="G5417">
        <v>1072</v>
      </c>
    </row>
    <row r="5418" spans="1:7" x14ac:dyDescent="0.25">
      <c r="A5418">
        <v>5416</v>
      </c>
      <c r="B5418" t="s">
        <v>192</v>
      </c>
      <c r="C5418" t="s">
        <v>195</v>
      </c>
      <c r="D5418" t="s">
        <v>13</v>
      </c>
      <c r="E5418" t="s">
        <v>10</v>
      </c>
      <c r="F5418">
        <v>1289</v>
      </c>
      <c r="G5418">
        <v>1291</v>
      </c>
    </row>
    <row r="5419" spans="1:7" x14ac:dyDescent="0.25">
      <c r="A5419">
        <v>5417</v>
      </c>
      <c r="B5419" t="s">
        <v>192</v>
      </c>
      <c r="C5419" t="s">
        <v>195</v>
      </c>
      <c r="D5419" t="s">
        <v>13</v>
      </c>
      <c r="E5419" t="s">
        <v>10</v>
      </c>
      <c r="F5419">
        <v>1515</v>
      </c>
      <c r="G5419">
        <v>1517</v>
      </c>
    </row>
    <row r="5420" spans="1:7" x14ac:dyDescent="0.25">
      <c r="A5420">
        <v>5418</v>
      </c>
      <c r="B5420" t="s">
        <v>196</v>
      </c>
      <c r="C5420" t="s">
        <v>197</v>
      </c>
      <c r="D5420" t="s">
        <v>8</v>
      </c>
      <c r="E5420" t="s">
        <v>9</v>
      </c>
      <c r="F5420">
        <v>120</v>
      </c>
      <c r="G5420">
        <v>119</v>
      </c>
    </row>
    <row r="5421" spans="1:7" x14ac:dyDescent="0.25">
      <c r="A5421">
        <v>5419</v>
      </c>
      <c r="B5421" t="s">
        <v>196</v>
      </c>
      <c r="C5421" t="s">
        <v>197</v>
      </c>
      <c r="D5421" t="s">
        <v>8</v>
      </c>
      <c r="E5421" t="s">
        <v>9</v>
      </c>
      <c r="F5421">
        <v>288</v>
      </c>
      <c r="G5421">
        <v>290</v>
      </c>
    </row>
    <row r="5422" spans="1:7" x14ac:dyDescent="0.25">
      <c r="A5422">
        <v>5420</v>
      </c>
      <c r="B5422" t="s">
        <v>196</v>
      </c>
      <c r="C5422" t="s">
        <v>197</v>
      </c>
      <c r="D5422" t="s">
        <v>8</v>
      </c>
      <c r="E5422" t="s">
        <v>9</v>
      </c>
      <c r="F5422">
        <v>451</v>
      </c>
      <c r="G5422">
        <v>452</v>
      </c>
    </row>
    <row r="5423" spans="1:7" x14ac:dyDescent="0.25">
      <c r="A5423">
        <v>5421</v>
      </c>
      <c r="B5423" t="s">
        <v>196</v>
      </c>
      <c r="C5423" t="s">
        <v>197</v>
      </c>
      <c r="D5423" t="s">
        <v>8</v>
      </c>
      <c r="E5423" t="s">
        <v>9</v>
      </c>
      <c r="F5423">
        <v>611</v>
      </c>
      <c r="G5423">
        <v>614</v>
      </c>
    </row>
    <row r="5424" spans="1:7" x14ac:dyDescent="0.25">
      <c r="A5424">
        <v>5422</v>
      </c>
      <c r="B5424" t="s">
        <v>196</v>
      </c>
      <c r="C5424" t="s">
        <v>197</v>
      </c>
      <c r="D5424" t="s">
        <v>8</v>
      </c>
      <c r="E5424" t="s">
        <v>9</v>
      </c>
      <c r="F5424">
        <v>783</v>
      </c>
      <c r="G5424">
        <v>781</v>
      </c>
    </row>
    <row r="5425" spans="1:7" x14ac:dyDescent="0.25">
      <c r="A5425">
        <v>5423</v>
      </c>
      <c r="B5425" t="s">
        <v>196</v>
      </c>
      <c r="C5425" t="s">
        <v>197</v>
      </c>
      <c r="D5425" t="s">
        <v>8</v>
      </c>
      <c r="E5425" t="s">
        <v>10</v>
      </c>
      <c r="F5425">
        <v>53</v>
      </c>
      <c r="G5425">
        <v>50</v>
      </c>
    </row>
    <row r="5426" spans="1:7" x14ac:dyDescent="0.25">
      <c r="A5426">
        <v>5424</v>
      </c>
      <c r="B5426" t="s">
        <v>196</v>
      </c>
      <c r="C5426" t="s">
        <v>197</v>
      </c>
      <c r="D5426" t="s">
        <v>8</v>
      </c>
      <c r="E5426" t="s">
        <v>10</v>
      </c>
      <c r="F5426">
        <v>223</v>
      </c>
      <c r="G5426">
        <v>220</v>
      </c>
    </row>
    <row r="5427" spans="1:7" x14ac:dyDescent="0.25">
      <c r="A5427">
        <v>5425</v>
      </c>
      <c r="B5427" t="s">
        <v>196</v>
      </c>
      <c r="C5427" t="s">
        <v>197</v>
      </c>
      <c r="D5427" t="s">
        <v>8</v>
      </c>
      <c r="E5427" t="s">
        <v>10</v>
      </c>
      <c r="F5427">
        <v>388</v>
      </c>
      <c r="G5427">
        <v>385</v>
      </c>
    </row>
    <row r="5428" spans="1:7" x14ac:dyDescent="0.25">
      <c r="A5428">
        <v>5426</v>
      </c>
      <c r="B5428" t="s">
        <v>196</v>
      </c>
      <c r="C5428" t="s">
        <v>197</v>
      </c>
      <c r="D5428" t="s">
        <v>8</v>
      </c>
      <c r="E5428" t="s">
        <v>10</v>
      </c>
      <c r="F5428">
        <v>554</v>
      </c>
      <c r="G5428">
        <v>551</v>
      </c>
    </row>
    <row r="5429" spans="1:7" x14ac:dyDescent="0.25">
      <c r="A5429">
        <v>5427</v>
      </c>
      <c r="B5429" t="s">
        <v>196</v>
      </c>
      <c r="C5429" t="s">
        <v>197</v>
      </c>
      <c r="D5429" t="s">
        <v>8</v>
      </c>
      <c r="E5429" t="s">
        <v>10</v>
      </c>
      <c r="F5429">
        <v>719</v>
      </c>
      <c r="G5429">
        <v>716</v>
      </c>
    </row>
    <row r="5430" spans="1:7" x14ac:dyDescent="0.25">
      <c r="A5430">
        <v>5428</v>
      </c>
      <c r="B5430" t="s">
        <v>196</v>
      </c>
      <c r="C5430" t="s">
        <v>197</v>
      </c>
      <c r="D5430" t="s">
        <v>11</v>
      </c>
      <c r="E5430" t="s">
        <v>9</v>
      </c>
      <c r="F5430">
        <v>30</v>
      </c>
      <c r="G5430">
        <v>28</v>
      </c>
    </row>
    <row r="5431" spans="1:7" x14ac:dyDescent="0.25">
      <c r="A5431">
        <v>5429</v>
      </c>
      <c r="B5431" t="s">
        <v>196</v>
      </c>
      <c r="C5431" t="s">
        <v>197</v>
      </c>
      <c r="D5431" t="s">
        <v>11</v>
      </c>
      <c r="E5431" t="s">
        <v>9</v>
      </c>
      <c r="F5431">
        <v>203</v>
      </c>
      <c r="G5431">
        <v>204</v>
      </c>
    </row>
    <row r="5432" spans="1:7" x14ac:dyDescent="0.25">
      <c r="A5432">
        <v>5430</v>
      </c>
      <c r="B5432" t="s">
        <v>196</v>
      </c>
      <c r="C5432" t="s">
        <v>197</v>
      </c>
      <c r="D5432" t="s">
        <v>11</v>
      </c>
      <c r="E5432" t="s">
        <v>9</v>
      </c>
      <c r="F5432">
        <v>362</v>
      </c>
    </row>
    <row r="5433" spans="1:7" x14ac:dyDescent="0.25">
      <c r="A5433">
        <v>5431</v>
      </c>
      <c r="B5433" t="s">
        <v>196</v>
      </c>
      <c r="C5433" t="s">
        <v>197</v>
      </c>
      <c r="D5433" t="s">
        <v>11</v>
      </c>
      <c r="E5433" t="s">
        <v>9</v>
      </c>
      <c r="F5433">
        <v>531</v>
      </c>
      <c r="G5433">
        <v>532</v>
      </c>
    </row>
    <row r="5434" spans="1:7" x14ac:dyDescent="0.25">
      <c r="A5434">
        <v>5432</v>
      </c>
      <c r="B5434" t="s">
        <v>196</v>
      </c>
      <c r="C5434" t="s">
        <v>197</v>
      </c>
      <c r="D5434" t="s">
        <v>11</v>
      </c>
      <c r="E5434" t="s">
        <v>9</v>
      </c>
      <c r="F5434">
        <v>693</v>
      </c>
      <c r="G5434">
        <v>694</v>
      </c>
    </row>
    <row r="5435" spans="1:7" x14ac:dyDescent="0.25">
      <c r="A5435">
        <v>5433</v>
      </c>
      <c r="B5435" t="s">
        <v>196</v>
      </c>
      <c r="C5435" t="s">
        <v>197</v>
      </c>
      <c r="D5435" t="s">
        <v>11</v>
      </c>
      <c r="E5435" t="s">
        <v>9</v>
      </c>
      <c r="F5435">
        <v>871</v>
      </c>
      <c r="G5435">
        <v>864</v>
      </c>
    </row>
    <row r="5436" spans="1:7" x14ac:dyDescent="0.25">
      <c r="A5436">
        <v>5434</v>
      </c>
      <c r="B5436" t="s">
        <v>196</v>
      </c>
      <c r="C5436" t="s">
        <v>197</v>
      </c>
      <c r="D5436" t="s">
        <v>11</v>
      </c>
      <c r="E5436" t="s">
        <v>10</v>
      </c>
      <c r="F5436">
        <v>141</v>
      </c>
      <c r="G5436">
        <v>140</v>
      </c>
    </row>
    <row r="5437" spans="1:7" x14ac:dyDescent="0.25">
      <c r="A5437">
        <v>5435</v>
      </c>
      <c r="B5437" t="s">
        <v>196</v>
      </c>
      <c r="C5437" t="s">
        <v>197</v>
      </c>
      <c r="D5437" t="s">
        <v>11</v>
      </c>
      <c r="E5437" t="s">
        <v>10</v>
      </c>
      <c r="F5437">
        <v>310</v>
      </c>
      <c r="G5437">
        <v>311</v>
      </c>
    </row>
    <row r="5438" spans="1:7" x14ac:dyDescent="0.25">
      <c r="A5438">
        <v>5436</v>
      </c>
      <c r="B5438" t="s">
        <v>196</v>
      </c>
      <c r="C5438" t="s">
        <v>197</v>
      </c>
      <c r="D5438" t="s">
        <v>11</v>
      </c>
      <c r="E5438" t="s">
        <v>10</v>
      </c>
      <c r="F5438">
        <v>471</v>
      </c>
      <c r="G5438">
        <v>469</v>
      </c>
    </row>
    <row r="5439" spans="1:7" x14ac:dyDescent="0.25">
      <c r="A5439">
        <v>5437</v>
      </c>
      <c r="B5439" t="s">
        <v>196</v>
      </c>
      <c r="C5439" t="s">
        <v>197</v>
      </c>
      <c r="D5439" t="s">
        <v>11</v>
      </c>
      <c r="E5439" t="s">
        <v>10</v>
      </c>
      <c r="F5439">
        <v>637</v>
      </c>
      <c r="G5439">
        <v>638</v>
      </c>
    </row>
    <row r="5440" spans="1:7" x14ac:dyDescent="0.25">
      <c r="A5440">
        <v>5438</v>
      </c>
      <c r="B5440" t="s">
        <v>196</v>
      </c>
      <c r="C5440" t="s">
        <v>197</v>
      </c>
      <c r="D5440" t="s">
        <v>11</v>
      </c>
      <c r="E5440" t="s">
        <v>10</v>
      </c>
      <c r="F5440">
        <v>808</v>
      </c>
      <c r="G5440">
        <v>809</v>
      </c>
    </row>
    <row r="5441" spans="1:7" x14ac:dyDescent="0.25">
      <c r="A5441">
        <v>5439</v>
      </c>
      <c r="B5441" t="s">
        <v>196</v>
      </c>
      <c r="C5441" t="s">
        <v>197</v>
      </c>
      <c r="D5441" t="s">
        <v>12</v>
      </c>
      <c r="E5441" t="s">
        <v>9</v>
      </c>
      <c r="F5441">
        <v>120</v>
      </c>
      <c r="G5441">
        <v>120</v>
      </c>
    </row>
    <row r="5442" spans="1:7" x14ac:dyDescent="0.25">
      <c r="A5442">
        <v>5440</v>
      </c>
      <c r="B5442" t="s">
        <v>196</v>
      </c>
      <c r="C5442" t="s">
        <v>197</v>
      </c>
      <c r="D5442" t="s">
        <v>12</v>
      </c>
      <c r="E5442" t="s">
        <v>9</v>
      </c>
      <c r="F5442">
        <v>288</v>
      </c>
      <c r="G5442">
        <v>289</v>
      </c>
    </row>
    <row r="5443" spans="1:7" x14ac:dyDescent="0.25">
      <c r="A5443">
        <v>5441</v>
      </c>
      <c r="B5443" t="s">
        <v>196</v>
      </c>
      <c r="C5443" t="s">
        <v>197</v>
      </c>
      <c r="D5443" t="s">
        <v>12</v>
      </c>
      <c r="E5443" t="s">
        <v>9</v>
      </c>
      <c r="F5443">
        <v>451</v>
      </c>
      <c r="G5443">
        <v>453</v>
      </c>
    </row>
    <row r="5444" spans="1:7" x14ac:dyDescent="0.25">
      <c r="A5444">
        <v>5442</v>
      </c>
      <c r="B5444" t="s">
        <v>196</v>
      </c>
      <c r="C5444" t="s">
        <v>197</v>
      </c>
      <c r="D5444" t="s">
        <v>12</v>
      </c>
      <c r="E5444" t="s">
        <v>9</v>
      </c>
      <c r="F5444">
        <v>611</v>
      </c>
      <c r="G5444">
        <v>613</v>
      </c>
    </row>
    <row r="5445" spans="1:7" x14ac:dyDescent="0.25">
      <c r="A5445">
        <v>5443</v>
      </c>
      <c r="B5445" t="s">
        <v>196</v>
      </c>
      <c r="C5445" t="s">
        <v>197</v>
      </c>
      <c r="D5445" t="s">
        <v>12</v>
      </c>
      <c r="E5445" t="s">
        <v>9</v>
      </c>
      <c r="F5445">
        <v>783</v>
      </c>
      <c r="G5445">
        <v>783</v>
      </c>
    </row>
    <row r="5446" spans="1:7" x14ac:dyDescent="0.25">
      <c r="A5446">
        <v>5444</v>
      </c>
      <c r="B5446" t="s">
        <v>196</v>
      </c>
      <c r="C5446" t="s">
        <v>197</v>
      </c>
      <c r="D5446" t="s">
        <v>12</v>
      </c>
      <c r="E5446" t="s">
        <v>10</v>
      </c>
      <c r="F5446">
        <v>53</v>
      </c>
      <c r="G5446">
        <v>49</v>
      </c>
    </row>
    <row r="5447" spans="1:7" x14ac:dyDescent="0.25">
      <c r="A5447">
        <v>5445</v>
      </c>
      <c r="B5447" t="s">
        <v>196</v>
      </c>
      <c r="C5447" t="s">
        <v>197</v>
      </c>
      <c r="D5447" t="s">
        <v>12</v>
      </c>
      <c r="E5447" t="s">
        <v>10</v>
      </c>
      <c r="F5447">
        <v>223</v>
      </c>
      <c r="G5447">
        <v>222</v>
      </c>
    </row>
    <row r="5448" spans="1:7" x14ac:dyDescent="0.25">
      <c r="A5448">
        <v>5446</v>
      </c>
      <c r="B5448" t="s">
        <v>196</v>
      </c>
      <c r="C5448" t="s">
        <v>197</v>
      </c>
      <c r="D5448" t="s">
        <v>12</v>
      </c>
      <c r="E5448" t="s">
        <v>10</v>
      </c>
      <c r="F5448">
        <v>388</v>
      </c>
      <c r="G5448">
        <v>387</v>
      </c>
    </row>
    <row r="5449" spans="1:7" x14ac:dyDescent="0.25">
      <c r="A5449">
        <v>5447</v>
      </c>
      <c r="B5449" t="s">
        <v>196</v>
      </c>
      <c r="C5449" t="s">
        <v>197</v>
      </c>
      <c r="D5449" t="s">
        <v>12</v>
      </c>
      <c r="E5449" t="s">
        <v>10</v>
      </c>
      <c r="F5449">
        <v>554</v>
      </c>
      <c r="G5449">
        <v>551</v>
      </c>
    </row>
    <row r="5450" spans="1:7" x14ac:dyDescent="0.25">
      <c r="A5450">
        <v>5448</v>
      </c>
      <c r="B5450" t="s">
        <v>196</v>
      </c>
      <c r="C5450" t="s">
        <v>197</v>
      </c>
      <c r="D5450" t="s">
        <v>12</v>
      </c>
      <c r="E5450" t="s">
        <v>10</v>
      </c>
      <c r="F5450">
        <v>719</v>
      </c>
      <c r="G5450">
        <v>713</v>
      </c>
    </row>
    <row r="5451" spans="1:7" x14ac:dyDescent="0.25">
      <c r="A5451">
        <v>5449</v>
      </c>
      <c r="B5451" t="s">
        <v>196</v>
      </c>
      <c r="C5451" t="s">
        <v>197</v>
      </c>
      <c r="D5451" t="s">
        <v>13</v>
      </c>
      <c r="E5451" t="s">
        <v>9</v>
      </c>
      <c r="F5451">
        <v>30</v>
      </c>
      <c r="G5451">
        <v>28</v>
      </c>
    </row>
    <row r="5452" spans="1:7" x14ac:dyDescent="0.25">
      <c r="A5452">
        <v>5450</v>
      </c>
      <c r="B5452" t="s">
        <v>196</v>
      </c>
      <c r="C5452" t="s">
        <v>197</v>
      </c>
      <c r="D5452" t="s">
        <v>13</v>
      </c>
      <c r="E5452" t="s">
        <v>9</v>
      </c>
      <c r="F5452">
        <v>203</v>
      </c>
      <c r="G5452">
        <v>200</v>
      </c>
    </row>
    <row r="5453" spans="1:7" x14ac:dyDescent="0.25">
      <c r="A5453">
        <v>5451</v>
      </c>
      <c r="B5453" t="s">
        <v>196</v>
      </c>
      <c r="C5453" t="s">
        <v>197</v>
      </c>
      <c r="D5453" t="s">
        <v>13</v>
      </c>
      <c r="E5453" t="s">
        <v>9</v>
      </c>
      <c r="F5453">
        <v>362</v>
      </c>
      <c r="G5453">
        <v>365</v>
      </c>
    </row>
    <row r="5454" spans="1:7" x14ac:dyDescent="0.25">
      <c r="A5454">
        <v>5452</v>
      </c>
      <c r="B5454" t="s">
        <v>196</v>
      </c>
      <c r="C5454" t="s">
        <v>197</v>
      </c>
      <c r="D5454" t="s">
        <v>13</v>
      </c>
      <c r="E5454" t="s">
        <v>9</v>
      </c>
      <c r="F5454">
        <v>531</v>
      </c>
      <c r="G5454">
        <v>527</v>
      </c>
    </row>
    <row r="5455" spans="1:7" x14ac:dyDescent="0.25">
      <c r="A5455">
        <v>5453</v>
      </c>
      <c r="B5455" t="s">
        <v>196</v>
      </c>
      <c r="C5455" t="s">
        <v>197</v>
      </c>
      <c r="D5455" t="s">
        <v>13</v>
      </c>
      <c r="E5455" t="s">
        <v>9</v>
      </c>
      <c r="F5455">
        <v>693</v>
      </c>
      <c r="G5455">
        <v>692</v>
      </c>
    </row>
    <row r="5456" spans="1:7" x14ac:dyDescent="0.25">
      <c r="A5456">
        <v>5454</v>
      </c>
      <c r="B5456" t="s">
        <v>196</v>
      </c>
      <c r="C5456" t="s">
        <v>197</v>
      </c>
      <c r="D5456" t="s">
        <v>13</v>
      </c>
      <c r="E5456" t="s">
        <v>9</v>
      </c>
      <c r="F5456">
        <v>871</v>
      </c>
      <c r="G5456">
        <v>870</v>
      </c>
    </row>
    <row r="5457" spans="1:7" x14ac:dyDescent="0.25">
      <c r="A5457">
        <v>5455</v>
      </c>
      <c r="B5457" t="s">
        <v>196</v>
      </c>
      <c r="C5457" t="s">
        <v>197</v>
      </c>
      <c r="D5457" t="s">
        <v>13</v>
      </c>
      <c r="E5457" t="s">
        <v>10</v>
      </c>
      <c r="F5457">
        <v>141</v>
      </c>
      <c r="G5457">
        <v>138</v>
      </c>
    </row>
    <row r="5458" spans="1:7" x14ac:dyDescent="0.25">
      <c r="A5458">
        <v>5456</v>
      </c>
      <c r="B5458" t="s">
        <v>196</v>
      </c>
      <c r="C5458" t="s">
        <v>197</v>
      </c>
      <c r="D5458" t="s">
        <v>13</v>
      </c>
      <c r="E5458" t="s">
        <v>10</v>
      </c>
      <c r="F5458">
        <v>310</v>
      </c>
      <c r="G5458">
        <v>307</v>
      </c>
    </row>
    <row r="5459" spans="1:7" x14ac:dyDescent="0.25">
      <c r="A5459">
        <v>5457</v>
      </c>
      <c r="B5459" t="s">
        <v>196</v>
      </c>
      <c r="C5459" t="s">
        <v>197</v>
      </c>
      <c r="D5459" t="s">
        <v>13</v>
      </c>
      <c r="E5459" t="s">
        <v>10</v>
      </c>
      <c r="F5459">
        <v>471</v>
      </c>
      <c r="G5459">
        <v>466</v>
      </c>
    </row>
    <row r="5460" spans="1:7" x14ac:dyDescent="0.25">
      <c r="A5460">
        <v>5458</v>
      </c>
      <c r="B5460" t="s">
        <v>196</v>
      </c>
      <c r="C5460" t="s">
        <v>197</v>
      </c>
      <c r="D5460" t="s">
        <v>13</v>
      </c>
      <c r="E5460" t="s">
        <v>10</v>
      </c>
      <c r="F5460">
        <v>637</v>
      </c>
      <c r="G5460">
        <v>633</v>
      </c>
    </row>
    <row r="5461" spans="1:7" x14ac:dyDescent="0.25">
      <c r="A5461">
        <v>5459</v>
      </c>
      <c r="B5461" t="s">
        <v>196</v>
      </c>
      <c r="C5461" t="s">
        <v>197</v>
      </c>
      <c r="D5461" t="s">
        <v>13</v>
      </c>
      <c r="E5461" t="s">
        <v>10</v>
      </c>
      <c r="F5461">
        <v>808</v>
      </c>
      <c r="G5461">
        <v>803</v>
      </c>
    </row>
    <row r="5462" spans="1:7" x14ac:dyDescent="0.25">
      <c r="A5462">
        <v>5460</v>
      </c>
      <c r="B5462" t="s">
        <v>196</v>
      </c>
      <c r="C5462" t="s">
        <v>198</v>
      </c>
      <c r="D5462" t="s">
        <v>8</v>
      </c>
      <c r="E5462" t="s">
        <v>9</v>
      </c>
      <c r="F5462">
        <v>24</v>
      </c>
      <c r="G5462">
        <v>23</v>
      </c>
    </row>
    <row r="5463" spans="1:7" x14ac:dyDescent="0.25">
      <c r="A5463">
        <v>5461</v>
      </c>
      <c r="B5463" t="s">
        <v>196</v>
      </c>
      <c r="C5463" t="s">
        <v>198</v>
      </c>
      <c r="D5463" t="s">
        <v>8</v>
      </c>
      <c r="E5463" t="s">
        <v>9</v>
      </c>
      <c r="F5463">
        <v>237</v>
      </c>
      <c r="G5463">
        <v>239</v>
      </c>
    </row>
    <row r="5464" spans="1:7" x14ac:dyDescent="0.25">
      <c r="A5464">
        <v>5462</v>
      </c>
      <c r="B5464" t="s">
        <v>196</v>
      </c>
      <c r="C5464" t="s">
        <v>198</v>
      </c>
      <c r="D5464" t="s">
        <v>8</v>
      </c>
      <c r="E5464" t="s">
        <v>9</v>
      </c>
      <c r="F5464">
        <v>439</v>
      </c>
      <c r="G5464">
        <v>439</v>
      </c>
    </row>
    <row r="5465" spans="1:7" x14ac:dyDescent="0.25">
      <c r="A5465">
        <v>5463</v>
      </c>
      <c r="B5465" t="s">
        <v>196</v>
      </c>
      <c r="C5465" t="s">
        <v>198</v>
      </c>
      <c r="D5465" t="s">
        <v>8</v>
      </c>
      <c r="E5465" t="s">
        <v>9</v>
      </c>
      <c r="F5465">
        <v>624</v>
      </c>
      <c r="G5465">
        <v>625</v>
      </c>
    </row>
    <row r="5466" spans="1:7" x14ac:dyDescent="0.25">
      <c r="A5466">
        <v>5464</v>
      </c>
      <c r="B5466" t="s">
        <v>196</v>
      </c>
      <c r="C5466" t="s">
        <v>198</v>
      </c>
      <c r="D5466" t="s">
        <v>8</v>
      </c>
      <c r="E5466" t="s">
        <v>9</v>
      </c>
      <c r="F5466">
        <v>821</v>
      </c>
      <c r="G5466">
        <v>823</v>
      </c>
    </row>
    <row r="5467" spans="1:7" x14ac:dyDescent="0.25">
      <c r="A5467">
        <v>5465</v>
      </c>
      <c r="B5467" t="s">
        <v>196</v>
      </c>
      <c r="C5467" t="s">
        <v>198</v>
      </c>
      <c r="D5467" t="s">
        <v>8</v>
      </c>
      <c r="E5467" t="s">
        <v>9</v>
      </c>
      <c r="F5467">
        <v>1021</v>
      </c>
      <c r="G5467">
        <v>1018</v>
      </c>
    </row>
    <row r="5468" spans="1:7" x14ac:dyDescent="0.25">
      <c r="A5468">
        <v>5466</v>
      </c>
      <c r="B5468" t="s">
        <v>196</v>
      </c>
      <c r="C5468" t="s">
        <v>198</v>
      </c>
      <c r="D5468" t="s">
        <v>8</v>
      </c>
      <c r="E5468" t="s">
        <v>9</v>
      </c>
      <c r="F5468">
        <v>1251</v>
      </c>
      <c r="G5468">
        <v>1250</v>
      </c>
    </row>
    <row r="5469" spans="1:7" x14ac:dyDescent="0.25">
      <c r="A5469">
        <v>5467</v>
      </c>
      <c r="B5469" t="s">
        <v>196</v>
      </c>
      <c r="C5469" t="s">
        <v>198</v>
      </c>
      <c r="D5469" t="s">
        <v>8</v>
      </c>
      <c r="E5469" t="s">
        <v>10</v>
      </c>
      <c r="F5469">
        <v>168</v>
      </c>
      <c r="G5469">
        <v>165</v>
      </c>
    </row>
    <row r="5470" spans="1:7" x14ac:dyDescent="0.25">
      <c r="A5470">
        <v>5468</v>
      </c>
      <c r="B5470" t="s">
        <v>196</v>
      </c>
      <c r="C5470" t="s">
        <v>198</v>
      </c>
      <c r="D5470" t="s">
        <v>8</v>
      </c>
      <c r="E5470" t="s">
        <v>10</v>
      </c>
      <c r="F5470">
        <v>369</v>
      </c>
      <c r="G5470">
        <v>364</v>
      </c>
    </row>
    <row r="5471" spans="1:7" x14ac:dyDescent="0.25">
      <c r="A5471">
        <v>5469</v>
      </c>
      <c r="B5471" t="s">
        <v>196</v>
      </c>
      <c r="C5471" t="s">
        <v>198</v>
      </c>
      <c r="D5471" t="s">
        <v>8</v>
      </c>
      <c r="E5471" t="s">
        <v>10</v>
      </c>
      <c r="F5471">
        <v>556</v>
      </c>
      <c r="G5471">
        <v>555</v>
      </c>
    </row>
    <row r="5472" spans="1:7" x14ac:dyDescent="0.25">
      <c r="A5472">
        <v>5470</v>
      </c>
      <c r="B5472" t="s">
        <v>196</v>
      </c>
      <c r="C5472" t="s">
        <v>198</v>
      </c>
      <c r="D5472" t="s">
        <v>8</v>
      </c>
      <c r="E5472" t="s">
        <v>10</v>
      </c>
      <c r="F5472">
        <v>751</v>
      </c>
      <c r="G5472">
        <v>748</v>
      </c>
    </row>
    <row r="5473" spans="1:7" x14ac:dyDescent="0.25">
      <c r="A5473">
        <v>5471</v>
      </c>
      <c r="B5473" t="s">
        <v>196</v>
      </c>
      <c r="C5473" t="s">
        <v>198</v>
      </c>
      <c r="D5473" t="s">
        <v>8</v>
      </c>
      <c r="E5473" t="s">
        <v>10</v>
      </c>
      <c r="F5473">
        <v>945</v>
      </c>
      <c r="G5473">
        <v>943</v>
      </c>
    </row>
    <row r="5474" spans="1:7" x14ac:dyDescent="0.25">
      <c r="A5474">
        <v>5472</v>
      </c>
      <c r="B5474" t="s">
        <v>196</v>
      </c>
      <c r="C5474" t="s">
        <v>198</v>
      </c>
      <c r="D5474" t="s">
        <v>8</v>
      </c>
      <c r="E5474" t="s">
        <v>10</v>
      </c>
      <c r="F5474">
        <v>1162</v>
      </c>
      <c r="G5474">
        <v>1159</v>
      </c>
    </row>
    <row r="5475" spans="1:7" x14ac:dyDescent="0.25">
      <c r="A5475">
        <v>5473</v>
      </c>
      <c r="B5475" t="s">
        <v>196</v>
      </c>
      <c r="C5475" t="s">
        <v>198</v>
      </c>
      <c r="D5475" t="s">
        <v>11</v>
      </c>
      <c r="E5475" t="s">
        <v>9</v>
      </c>
      <c r="F5475">
        <v>136</v>
      </c>
      <c r="G5475">
        <v>134</v>
      </c>
    </row>
    <row r="5476" spans="1:7" x14ac:dyDescent="0.25">
      <c r="A5476">
        <v>5474</v>
      </c>
      <c r="B5476" t="s">
        <v>196</v>
      </c>
      <c r="C5476" t="s">
        <v>198</v>
      </c>
      <c r="D5476" t="s">
        <v>11</v>
      </c>
      <c r="E5476" t="s">
        <v>9</v>
      </c>
      <c r="F5476">
        <v>336</v>
      </c>
      <c r="G5476">
        <v>335</v>
      </c>
    </row>
    <row r="5477" spans="1:7" x14ac:dyDescent="0.25">
      <c r="A5477">
        <v>5475</v>
      </c>
      <c r="B5477" t="s">
        <v>196</v>
      </c>
      <c r="C5477" t="s">
        <v>198</v>
      </c>
      <c r="D5477" t="s">
        <v>11</v>
      </c>
      <c r="E5477" t="s">
        <v>9</v>
      </c>
      <c r="F5477">
        <v>528</v>
      </c>
      <c r="G5477">
        <v>526</v>
      </c>
    </row>
    <row r="5478" spans="1:7" x14ac:dyDescent="0.25">
      <c r="A5478">
        <v>5476</v>
      </c>
      <c r="B5478" t="s">
        <v>196</v>
      </c>
      <c r="C5478" t="s">
        <v>198</v>
      </c>
      <c r="D5478" t="s">
        <v>11</v>
      </c>
      <c r="E5478" t="s">
        <v>9</v>
      </c>
      <c r="F5478">
        <v>720</v>
      </c>
      <c r="G5478">
        <v>722</v>
      </c>
    </row>
    <row r="5479" spans="1:7" x14ac:dyDescent="0.25">
      <c r="A5479">
        <v>5477</v>
      </c>
      <c r="B5479" t="s">
        <v>196</v>
      </c>
      <c r="C5479" t="s">
        <v>198</v>
      </c>
      <c r="D5479" t="s">
        <v>11</v>
      </c>
      <c r="E5479" t="s">
        <v>9</v>
      </c>
      <c r="F5479">
        <v>910</v>
      </c>
      <c r="G5479">
        <v>912</v>
      </c>
    </row>
    <row r="5480" spans="1:7" x14ac:dyDescent="0.25">
      <c r="A5480">
        <v>5478</v>
      </c>
      <c r="B5480" t="s">
        <v>196</v>
      </c>
      <c r="C5480" t="s">
        <v>198</v>
      </c>
      <c r="D5480" t="s">
        <v>11</v>
      </c>
      <c r="E5480" t="s">
        <v>9</v>
      </c>
      <c r="F5480">
        <v>1126</v>
      </c>
      <c r="G5480">
        <v>1124</v>
      </c>
    </row>
    <row r="5481" spans="1:7" x14ac:dyDescent="0.25">
      <c r="A5481">
        <v>5479</v>
      </c>
      <c r="B5481" t="s">
        <v>196</v>
      </c>
      <c r="C5481" t="s">
        <v>198</v>
      </c>
      <c r="D5481" t="s">
        <v>11</v>
      </c>
      <c r="E5481" t="s">
        <v>10</v>
      </c>
      <c r="F5481">
        <v>58</v>
      </c>
      <c r="G5481">
        <v>59</v>
      </c>
    </row>
    <row r="5482" spans="1:7" x14ac:dyDescent="0.25">
      <c r="A5482">
        <v>5480</v>
      </c>
      <c r="B5482" t="s">
        <v>196</v>
      </c>
      <c r="C5482" t="s">
        <v>198</v>
      </c>
      <c r="D5482" t="s">
        <v>11</v>
      </c>
      <c r="E5482" t="s">
        <v>10</v>
      </c>
      <c r="F5482">
        <v>271</v>
      </c>
      <c r="G5482">
        <v>271</v>
      </c>
    </row>
    <row r="5483" spans="1:7" x14ac:dyDescent="0.25">
      <c r="A5483">
        <v>5481</v>
      </c>
      <c r="B5483" t="s">
        <v>196</v>
      </c>
      <c r="C5483" t="s">
        <v>198</v>
      </c>
      <c r="D5483" t="s">
        <v>11</v>
      </c>
      <c r="E5483" t="s">
        <v>10</v>
      </c>
      <c r="F5483">
        <v>470</v>
      </c>
      <c r="G5483">
        <v>470</v>
      </c>
    </row>
    <row r="5484" spans="1:7" x14ac:dyDescent="0.25">
      <c r="A5484">
        <v>5482</v>
      </c>
      <c r="B5484" t="s">
        <v>196</v>
      </c>
      <c r="C5484" t="s">
        <v>198</v>
      </c>
      <c r="D5484" t="s">
        <v>11</v>
      </c>
      <c r="E5484" t="s">
        <v>10</v>
      </c>
      <c r="F5484">
        <v>658</v>
      </c>
      <c r="G5484">
        <v>657</v>
      </c>
    </row>
    <row r="5485" spans="1:7" x14ac:dyDescent="0.25">
      <c r="A5485">
        <v>5483</v>
      </c>
      <c r="B5485" t="s">
        <v>196</v>
      </c>
      <c r="C5485" t="s">
        <v>198</v>
      </c>
      <c r="D5485" t="s">
        <v>11</v>
      </c>
      <c r="E5485" t="s">
        <v>10</v>
      </c>
      <c r="F5485">
        <v>851</v>
      </c>
      <c r="G5485">
        <v>849</v>
      </c>
    </row>
    <row r="5486" spans="1:7" x14ac:dyDescent="0.25">
      <c r="A5486">
        <v>5484</v>
      </c>
      <c r="B5486" t="s">
        <v>196</v>
      </c>
      <c r="C5486" t="s">
        <v>198</v>
      </c>
      <c r="D5486" t="s">
        <v>11</v>
      </c>
      <c r="E5486" t="s">
        <v>10</v>
      </c>
      <c r="F5486">
        <v>1052</v>
      </c>
      <c r="G5486">
        <v>1052</v>
      </c>
    </row>
    <row r="5487" spans="1:7" x14ac:dyDescent="0.25">
      <c r="A5487">
        <v>5485</v>
      </c>
      <c r="B5487" t="s">
        <v>196</v>
      </c>
      <c r="C5487" t="s">
        <v>198</v>
      </c>
      <c r="D5487" t="s">
        <v>11</v>
      </c>
      <c r="E5487" t="s">
        <v>10</v>
      </c>
      <c r="F5487">
        <v>1281</v>
      </c>
    </row>
    <row r="5488" spans="1:7" x14ac:dyDescent="0.25">
      <c r="A5488">
        <v>5486</v>
      </c>
      <c r="B5488" t="s">
        <v>196</v>
      </c>
      <c r="C5488" t="s">
        <v>198</v>
      </c>
      <c r="D5488" t="s">
        <v>12</v>
      </c>
      <c r="E5488" t="s">
        <v>9</v>
      </c>
      <c r="F5488">
        <v>24</v>
      </c>
      <c r="G5488">
        <v>21</v>
      </c>
    </row>
    <row r="5489" spans="1:7" x14ac:dyDescent="0.25">
      <c r="A5489">
        <v>5487</v>
      </c>
      <c r="B5489" t="s">
        <v>196</v>
      </c>
      <c r="C5489" t="s">
        <v>198</v>
      </c>
      <c r="D5489" t="s">
        <v>12</v>
      </c>
      <c r="E5489" t="s">
        <v>9</v>
      </c>
      <c r="F5489">
        <v>237</v>
      </c>
      <c r="G5489">
        <v>236</v>
      </c>
    </row>
    <row r="5490" spans="1:7" x14ac:dyDescent="0.25">
      <c r="A5490">
        <v>5488</v>
      </c>
      <c r="B5490" t="s">
        <v>196</v>
      </c>
      <c r="C5490" t="s">
        <v>198</v>
      </c>
      <c r="D5490" t="s">
        <v>12</v>
      </c>
      <c r="E5490" t="s">
        <v>9</v>
      </c>
      <c r="F5490">
        <v>439</v>
      </c>
      <c r="G5490">
        <v>442</v>
      </c>
    </row>
    <row r="5491" spans="1:7" x14ac:dyDescent="0.25">
      <c r="A5491">
        <v>5489</v>
      </c>
      <c r="B5491" t="s">
        <v>196</v>
      </c>
      <c r="C5491" t="s">
        <v>198</v>
      </c>
      <c r="D5491" t="s">
        <v>12</v>
      </c>
      <c r="E5491" t="s">
        <v>9</v>
      </c>
      <c r="F5491">
        <v>624</v>
      </c>
      <c r="G5491">
        <v>627</v>
      </c>
    </row>
    <row r="5492" spans="1:7" x14ac:dyDescent="0.25">
      <c r="A5492">
        <v>5490</v>
      </c>
      <c r="B5492" t="s">
        <v>196</v>
      </c>
      <c r="C5492" t="s">
        <v>198</v>
      </c>
      <c r="D5492" t="s">
        <v>12</v>
      </c>
      <c r="E5492" t="s">
        <v>9</v>
      </c>
      <c r="F5492">
        <v>821</v>
      </c>
      <c r="G5492">
        <v>824</v>
      </c>
    </row>
    <row r="5493" spans="1:7" x14ac:dyDescent="0.25">
      <c r="A5493">
        <v>5491</v>
      </c>
      <c r="B5493" t="s">
        <v>196</v>
      </c>
      <c r="C5493" t="s">
        <v>198</v>
      </c>
      <c r="D5493" t="s">
        <v>12</v>
      </c>
      <c r="E5493" t="s">
        <v>9</v>
      </c>
      <c r="F5493">
        <v>1021</v>
      </c>
      <c r="G5493">
        <v>1016</v>
      </c>
    </row>
    <row r="5494" spans="1:7" x14ac:dyDescent="0.25">
      <c r="A5494">
        <v>5492</v>
      </c>
      <c r="B5494" t="s">
        <v>196</v>
      </c>
      <c r="C5494" t="s">
        <v>198</v>
      </c>
      <c r="D5494" t="s">
        <v>12</v>
      </c>
      <c r="E5494" t="s">
        <v>9</v>
      </c>
      <c r="F5494">
        <v>1251</v>
      </c>
      <c r="G5494">
        <v>1251</v>
      </c>
    </row>
    <row r="5495" spans="1:7" x14ac:dyDescent="0.25">
      <c r="A5495">
        <v>5493</v>
      </c>
      <c r="B5495" t="s">
        <v>196</v>
      </c>
      <c r="C5495" t="s">
        <v>198</v>
      </c>
      <c r="D5495" t="s">
        <v>12</v>
      </c>
      <c r="E5495" t="s">
        <v>10</v>
      </c>
      <c r="F5495">
        <v>168</v>
      </c>
    </row>
    <row r="5496" spans="1:7" x14ac:dyDescent="0.25">
      <c r="A5496">
        <v>5494</v>
      </c>
      <c r="B5496" t="s">
        <v>196</v>
      </c>
      <c r="C5496" t="s">
        <v>198</v>
      </c>
      <c r="D5496" t="s">
        <v>12</v>
      </c>
      <c r="E5496" t="s">
        <v>10</v>
      </c>
      <c r="F5496">
        <v>369</v>
      </c>
    </row>
    <row r="5497" spans="1:7" x14ac:dyDescent="0.25">
      <c r="A5497">
        <v>5495</v>
      </c>
      <c r="B5497" t="s">
        <v>196</v>
      </c>
      <c r="C5497" t="s">
        <v>198</v>
      </c>
      <c r="D5497" t="s">
        <v>12</v>
      </c>
      <c r="E5497" t="s">
        <v>10</v>
      </c>
      <c r="F5497">
        <v>556</v>
      </c>
      <c r="G5497">
        <v>555</v>
      </c>
    </row>
    <row r="5498" spans="1:7" x14ac:dyDescent="0.25">
      <c r="A5498">
        <v>5496</v>
      </c>
      <c r="B5498" t="s">
        <v>196</v>
      </c>
      <c r="C5498" t="s">
        <v>198</v>
      </c>
      <c r="D5498" t="s">
        <v>12</v>
      </c>
      <c r="E5498" t="s">
        <v>10</v>
      </c>
      <c r="F5498">
        <v>751</v>
      </c>
    </row>
    <row r="5499" spans="1:7" x14ac:dyDescent="0.25">
      <c r="A5499">
        <v>5497</v>
      </c>
      <c r="B5499" t="s">
        <v>196</v>
      </c>
      <c r="C5499" t="s">
        <v>198</v>
      </c>
      <c r="D5499" t="s">
        <v>12</v>
      </c>
      <c r="E5499" t="s">
        <v>10</v>
      </c>
      <c r="F5499">
        <v>945</v>
      </c>
      <c r="G5499">
        <v>939</v>
      </c>
    </row>
    <row r="5500" spans="1:7" x14ac:dyDescent="0.25">
      <c r="A5500">
        <v>5498</v>
      </c>
      <c r="B5500" t="s">
        <v>196</v>
      </c>
      <c r="C5500" t="s">
        <v>198</v>
      </c>
      <c r="D5500" t="s">
        <v>12</v>
      </c>
      <c r="E5500" t="s">
        <v>10</v>
      </c>
      <c r="F5500">
        <v>1162</v>
      </c>
      <c r="G5500">
        <v>1155</v>
      </c>
    </row>
    <row r="5501" spans="1:7" x14ac:dyDescent="0.25">
      <c r="A5501">
        <v>5499</v>
      </c>
      <c r="B5501" t="s">
        <v>196</v>
      </c>
      <c r="C5501" t="s">
        <v>198</v>
      </c>
      <c r="D5501" t="s">
        <v>13</v>
      </c>
      <c r="E5501" t="s">
        <v>9</v>
      </c>
      <c r="F5501">
        <v>136</v>
      </c>
      <c r="G5501">
        <v>130</v>
      </c>
    </row>
    <row r="5502" spans="1:7" x14ac:dyDescent="0.25">
      <c r="A5502">
        <v>5500</v>
      </c>
      <c r="B5502" t="s">
        <v>196</v>
      </c>
      <c r="C5502" t="s">
        <v>198</v>
      </c>
      <c r="D5502" t="s">
        <v>13</v>
      </c>
      <c r="E5502" t="s">
        <v>9</v>
      </c>
      <c r="F5502">
        <v>336</v>
      </c>
      <c r="G5502">
        <v>334</v>
      </c>
    </row>
    <row r="5503" spans="1:7" x14ac:dyDescent="0.25">
      <c r="A5503">
        <v>5501</v>
      </c>
      <c r="B5503" t="s">
        <v>196</v>
      </c>
      <c r="C5503" t="s">
        <v>198</v>
      </c>
      <c r="D5503" t="s">
        <v>13</v>
      </c>
      <c r="E5503" t="s">
        <v>9</v>
      </c>
      <c r="F5503">
        <v>528</v>
      </c>
      <c r="G5503">
        <v>526</v>
      </c>
    </row>
    <row r="5504" spans="1:7" x14ac:dyDescent="0.25">
      <c r="A5504">
        <v>5502</v>
      </c>
      <c r="B5504" t="s">
        <v>196</v>
      </c>
      <c r="C5504" t="s">
        <v>198</v>
      </c>
      <c r="D5504" t="s">
        <v>13</v>
      </c>
      <c r="E5504" t="s">
        <v>9</v>
      </c>
      <c r="F5504">
        <v>720</v>
      </c>
      <c r="G5504">
        <v>714</v>
      </c>
    </row>
    <row r="5505" spans="1:7" x14ac:dyDescent="0.25">
      <c r="A5505">
        <v>5503</v>
      </c>
      <c r="B5505" t="s">
        <v>196</v>
      </c>
      <c r="C5505" t="s">
        <v>198</v>
      </c>
      <c r="D5505" t="s">
        <v>13</v>
      </c>
      <c r="E5505" t="s">
        <v>9</v>
      </c>
      <c r="F5505">
        <v>910</v>
      </c>
      <c r="G5505">
        <v>911</v>
      </c>
    </row>
    <row r="5506" spans="1:7" x14ac:dyDescent="0.25">
      <c r="A5506">
        <v>5504</v>
      </c>
      <c r="B5506" t="s">
        <v>196</v>
      </c>
      <c r="C5506" t="s">
        <v>198</v>
      </c>
      <c r="D5506" t="s">
        <v>13</v>
      </c>
      <c r="E5506" t="s">
        <v>9</v>
      </c>
      <c r="F5506">
        <v>1126</v>
      </c>
      <c r="G5506">
        <v>1124</v>
      </c>
    </row>
    <row r="5507" spans="1:7" x14ac:dyDescent="0.25">
      <c r="A5507">
        <v>5505</v>
      </c>
      <c r="B5507" t="s">
        <v>196</v>
      </c>
      <c r="C5507" t="s">
        <v>198</v>
      </c>
      <c r="D5507" t="s">
        <v>13</v>
      </c>
      <c r="E5507" t="s">
        <v>10</v>
      </c>
      <c r="F5507">
        <v>58</v>
      </c>
      <c r="G5507">
        <v>56</v>
      </c>
    </row>
    <row r="5508" spans="1:7" x14ac:dyDescent="0.25">
      <c r="A5508">
        <v>5506</v>
      </c>
      <c r="B5508" t="s">
        <v>196</v>
      </c>
      <c r="C5508" t="s">
        <v>198</v>
      </c>
      <c r="D5508" t="s">
        <v>13</v>
      </c>
      <c r="E5508" t="s">
        <v>10</v>
      </c>
      <c r="F5508">
        <v>271</v>
      </c>
      <c r="G5508">
        <v>268</v>
      </c>
    </row>
    <row r="5509" spans="1:7" x14ac:dyDescent="0.25">
      <c r="A5509">
        <v>5507</v>
      </c>
      <c r="B5509" t="s">
        <v>196</v>
      </c>
      <c r="C5509" t="s">
        <v>198</v>
      </c>
      <c r="D5509" t="s">
        <v>13</v>
      </c>
      <c r="E5509" t="s">
        <v>10</v>
      </c>
      <c r="F5509">
        <v>470</v>
      </c>
      <c r="G5509">
        <v>466</v>
      </c>
    </row>
    <row r="5510" spans="1:7" x14ac:dyDescent="0.25">
      <c r="A5510">
        <v>5508</v>
      </c>
      <c r="B5510" t="s">
        <v>196</v>
      </c>
      <c r="C5510" t="s">
        <v>198</v>
      </c>
      <c r="D5510" t="s">
        <v>13</v>
      </c>
      <c r="E5510" t="s">
        <v>10</v>
      </c>
      <c r="F5510">
        <v>658</v>
      </c>
      <c r="G5510">
        <v>655</v>
      </c>
    </row>
    <row r="5511" spans="1:7" x14ac:dyDescent="0.25">
      <c r="A5511">
        <v>5509</v>
      </c>
      <c r="B5511" t="s">
        <v>196</v>
      </c>
      <c r="C5511" t="s">
        <v>198</v>
      </c>
      <c r="D5511" t="s">
        <v>13</v>
      </c>
      <c r="E5511" t="s">
        <v>10</v>
      </c>
      <c r="F5511">
        <v>851</v>
      </c>
      <c r="G5511">
        <v>849</v>
      </c>
    </row>
    <row r="5512" spans="1:7" x14ac:dyDescent="0.25">
      <c r="A5512">
        <v>5510</v>
      </c>
      <c r="B5512" t="s">
        <v>196</v>
      </c>
      <c r="C5512" t="s">
        <v>198</v>
      </c>
      <c r="D5512" t="s">
        <v>13</v>
      </c>
      <c r="E5512" t="s">
        <v>10</v>
      </c>
      <c r="F5512">
        <v>1052</v>
      </c>
      <c r="G5512">
        <v>1047</v>
      </c>
    </row>
    <row r="5513" spans="1:7" x14ac:dyDescent="0.25">
      <c r="A5513">
        <v>5511</v>
      </c>
      <c r="B5513" t="s">
        <v>196</v>
      </c>
      <c r="C5513" t="s">
        <v>198</v>
      </c>
      <c r="D5513" t="s">
        <v>13</v>
      </c>
      <c r="E5513" t="s">
        <v>10</v>
      </c>
      <c r="F5513">
        <v>1281</v>
      </c>
      <c r="G5513">
        <v>1274</v>
      </c>
    </row>
    <row r="5514" spans="1:7" x14ac:dyDescent="0.25">
      <c r="A5514">
        <v>5512</v>
      </c>
      <c r="B5514" t="s">
        <v>196</v>
      </c>
      <c r="C5514" t="s">
        <v>199</v>
      </c>
      <c r="D5514" t="s">
        <v>8</v>
      </c>
      <c r="E5514" t="s">
        <v>9</v>
      </c>
      <c r="F5514">
        <v>161</v>
      </c>
      <c r="G5514">
        <v>162</v>
      </c>
    </row>
    <row r="5515" spans="1:7" x14ac:dyDescent="0.25">
      <c r="A5515">
        <v>5513</v>
      </c>
      <c r="B5515" t="s">
        <v>196</v>
      </c>
      <c r="C5515" t="s">
        <v>199</v>
      </c>
      <c r="D5515" t="s">
        <v>8</v>
      </c>
      <c r="E5515" t="s">
        <v>9</v>
      </c>
      <c r="F5515">
        <v>379</v>
      </c>
      <c r="G5515">
        <v>379</v>
      </c>
    </row>
    <row r="5516" spans="1:7" x14ac:dyDescent="0.25">
      <c r="A5516">
        <v>5514</v>
      </c>
      <c r="B5516" t="s">
        <v>196</v>
      </c>
      <c r="C5516" t="s">
        <v>199</v>
      </c>
      <c r="D5516" t="s">
        <v>8</v>
      </c>
      <c r="E5516" t="s">
        <v>9</v>
      </c>
      <c r="F5516">
        <v>599</v>
      </c>
      <c r="G5516">
        <v>597</v>
      </c>
    </row>
    <row r="5517" spans="1:7" x14ac:dyDescent="0.25">
      <c r="A5517">
        <v>5515</v>
      </c>
      <c r="B5517" t="s">
        <v>196</v>
      </c>
      <c r="C5517" t="s">
        <v>199</v>
      </c>
      <c r="D5517" t="s">
        <v>8</v>
      </c>
      <c r="E5517" t="s">
        <v>9</v>
      </c>
      <c r="F5517">
        <v>811</v>
      </c>
      <c r="G5517">
        <v>807</v>
      </c>
    </row>
    <row r="5518" spans="1:7" x14ac:dyDescent="0.25">
      <c r="A5518">
        <v>5516</v>
      </c>
      <c r="B5518" t="s">
        <v>196</v>
      </c>
      <c r="C5518" t="s">
        <v>199</v>
      </c>
      <c r="D5518" t="s">
        <v>8</v>
      </c>
      <c r="E5518" t="s">
        <v>9</v>
      </c>
      <c r="F5518">
        <v>1043</v>
      </c>
      <c r="G5518">
        <v>1039</v>
      </c>
    </row>
    <row r="5519" spans="1:7" x14ac:dyDescent="0.25">
      <c r="A5519">
        <v>5517</v>
      </c>
      <c r="B5519" t="s">
        <v>196</v>
      </c>
      <c r="C5519" t="s">
        <v>199</v>
      </c>
      <c r="D5519" t="s">
        <v>8</v>
      </c>
      <c r="E5519" t="s">
        <v>9</v>
      </c>
      <c r="F5519">
        <v>1245</v>
      </c>
      <c r="G5519">
        <v>1247</v>
      </c>
    </row>
    <row r="5520" spans="1:7" x14ac:dyDescent="0.25">
      <c r="A5520">
        <v>5518</v>
      </c>
      <c r="B5520" t="s">
        <v>196</v>
      </c>
      <c r="C5520" t="s">
        <v>199</v>
      </c>
      <c r="D5520" t="s">
        <v>8</v>
      </c>
      <c r="E5520" t="s">
        <v>9</v>
      </c>
      <c r="F5520">
        <v>1457</v>
      </c>
      <c r="G5520">
        <v>1458</v>
      </c>
    </row>
    <row r="5521" spans="1:7" x14ac:dyDescent="0.25">
      <c r="A5521">
        <v>5519</v>
      </c>
      <c r="B5521" t="s">
        <v>196</v>
      </c>
      <c r="C5521" t="s">
        <v>199</v>
      </c>
      <c r="D5521" t="s">
        <v>8</v>
      </c>
      <c r="E5521" t="s">
        <v>9</v>
      </c>
      <c r="F5521">
        <v>1674</v>
      </c>
      <c r="G5521">
        <v>1675</v>
      </c>
    </row>
    <row r="5522" spans="1:7" x14ac:dyDescent="0.25">
      <c r="A5522">
        <v>5520</v>
      </c>
      <c r="B5522" t="s">
        <v>196</v>
      </c>
      <c r="C5522" t="s">
        <v>199</v>
      </c>
      <c r="D5522" t="s">
        <v>8</v>
      </c>
      <c r="E5522" t="s">
        <v>9</v>
      </c>
      <c r="F5522">
        <v>1888</v>
      </c>
      <c r="G5522">
        <v>1886</v>
      </c>
    </row>
    <row r="5523" spans="1:7" x14ac:dyDescent="0.25">
      <c r="A5523">
        <v>5521</v>
      </c>
      <c r="B5523" t="s">
        <v>196</v>
      </c>
      <c r="C5523" t="s">
        <v>199</v>
      </c>
      <c r="D5523" t="s">
        <v>8</v>
      </c>
      <c r="E5523" t="s">
        <v>10</v>
      </c>
      <c r="F5523">
        <v>81</v>
      </c>
      <c r="G5523">
        <v>77</v>
      </c>
    </row>
    <row r="5524" spans="1:7" x14ac:dyDescent="0.25">
      <c r="A5524">
        <v>5522</v>
      </c>
      <c r="B5524" t="s">
        <v>196</v>
      </c>
      <c r="C5524" t="s">
        <v>199</v>
      </c>
      <c r="D5524" t="s">
        <v>8</v>
      </c>
      <c r="E5524" t="s">
        <v>10</v>
      </c>
      <c r="F5524">
        <v>307</v>
      </c>
      <c r="G5524">
        <v>304</v>
      </c>
    </row>
    <row r="5525" spans="1:7" x14ac:dyDescent="0.25">
      <c r="A5525">
        <v>5523</v>
      </c>
      <c r="B5525" t="s">
        <v>196</v>
      </c>
      <c r="C5525" t="s">
        <v>199</v>
      </c>
      <c r="D5525" t="s">
        <v>8</v>
      </c>
      <c r="E5525" t="s">
        <v>10</v>
      </c>
      <c r="F5525">
        <v>519</v>
      </c>
      <c r="G5525">
        <v>515</v>
      </c>
    </row>
    <row r="5526" spans="1:7" x14ac:dyDescent="0.25">
      <c r="A5526">
        <v>5524</v>
      </c>
      <c r="B5526" t="s">
        <v>196</v>
      </c>
      <c r="C5526" t="s">
        <v>199</v>
      </c>
      <c r="D5526" t="s">
        <v>8</v>
      </c>
      <c r="E5526" t="s">
        <v>10</v>
      </c>
      <c r="F5526">
        <v>732</v>
      </c>
      <c r="G5526">
        <v>729</v>
      </c>
    </row>
    <row r="5527" spans="1:7" x14ac:dyDescent="0.25">
      <c r="A5527">
        <v>5525</v>
      </c>
      <c r="B5527" t="s">
        <v>196</v>
      </c>
      <c r="C5527" t="s">
        <v>199</v>
      </c>
      <c r="D5527" t="s">
        <v>8</v>
      </c>
      <c r="E5527" t="s">
        <v>10</v>
      </c>
      <c r="F5527">
        <v>960</v>
      </c>
      <c r="G5527">
        <v>955</v>
      </c>
    </row>
    <row r="5528" spans="1:7" x14ac:dyDescent="0.25">
      <c r="A5528">
        <v>5526</v>
      </c>
      <c r="B5528" t="s">
        <v>196</v>
      </c>
      <c r="C5528" t="s">
        <v>199</v>
      </c>
      <c r="D5528" t="s">
        <v>8</v>
      </c>
      <c r="E5528" t="s">
        <v>10</v>
      </c>
      <c r="F5528">
        <v>1180</v>
      </c>
      <c r="G5528">
        <v>1177</v>
      </c>
    </row>
    <row r="5529" spans="1:7" x14ac:dyDescent="0.25">
      <c r="A5529">
        <v>5527</v>
      </c>
      <c r="B5529" t="s">
        <v>196</v>
      </c>
      <c r="C5529" t="s">
        <v>199</v>
      </c>
      <c r="D5529" t="s">
        <v>8</v>
      </c>
      <c r="E5529" t="s">
        <v>10</v>
      </c>
      <c r="F5529">
        <v>1385</v>
      </c>
      <c r="G5529">
        <v>1381</v>
      </c>
    </row>
    <row r="5530" spans="1:7" x14ac:dyDescent="0.25">
      <c r="A5530">
        <v>5528</v>
      </c>
      <c r="B5530" t="s">
        <v>196</v>
      </c>
      <c r="C5530" t="s">
        <v>199</v>
      </c>
      <c r="D5530" t="s">
        <v>8</v>
      </c>
      <c r="E5530" t="s">
        <v>10</v>
      </c>
      <c r="F5530">
        <v>1604</v>
      </c>
      <c r="G5530">
        <v>1600</v>
      </c>
    </row>
    <row r="5531" spans="1:7" x14ac:dyDescent="0.25">
      <c r="A5531">
        <v>5529</v>
      </c>
      <c r="B5531" t="s">
        <v>196</v>
      </c>
      <c r="C5531" t="s">
        <v>199</v>
      </c>
      <c r="D5531" t="s">
        <v>8</v>
      </c>
      <c r="E5531" t="s">
        <v>10</v>
      </c>
      <c r="F5531">
        <v>1812</v>
      </c>
      <c r="G5531">
        <v>1808</v>
      </c>
    </row>
    <row r="5532" spans="1:7" x14ac:dyDescent="0.25">
      <c r="A5532">
        <v>5530</v>
      </c>
      <c r="B5532" t="s">
        <v>196</v>
      </c>
      <c r="C5532" t="s">
        <v>199</v>
      </c>
      <c r="D5532" t="s">
        <v>11</v>
      </c>
      <c r="E5532" t="s">
        <v>9</v>
      </c>
      <c r="F5532">
        <v>44</v>
      </c>
      <c r="G5532">
        <v>37</v>
      </c>
    </row>
    <row r="5533" spans="1:7" x14ac:dyDescent="0.25">
      <c r="A5533">
        <v>5531</v>
      </c>
      <c r="B5533" t="s">
        <v>196</v>
      </c>
      <c r="C5533" t="s">
        <v>199</v>
      </c>
      <c r="D5533" t="s">
        <v>11</v>
      </c>
      <c r="E5533" t="s">
        <v>9</v>
      </c>
      <c r="F5533">
        <v>261</v>
      </c>
      <c r="G5533">
        <v>266</v>
      </c>
    </row>
    <row r="5534" spans="1:7" x14ac:dyDescent="0.25">
      <c r="A5534">
        <v>5532</v>
      </c>
      <c r="B5534" t="s">
        <v>196</v>
      </c>
      <c r="C5534" t="s">
        <v>199</v>
      </c>
      <c r="D5534" t="s">
        <v>11</v>
      </c>
      <c r="E5534" t="s">
        <v>9</v>
      </c>
      <c r="F5534">
        <v>481</v>
      </c>
      <c r="G5534">
        <v>479</v>
      </c>
    </row>
    <row r="5535" spans="1:7" x14ac:dyDescent="0.25">
      <c r="A5535">
        <v>5533</v>
      </c>
      <c r="B5535" t="s">
        <v>196</v>
      </c>
      <c r="C5535" t="s">
        <v>199</v>
      </c>
      <c r="D5535" t="s">
        <v>11</v>
      </c>
      <c r="E5535" t="s">
        <v>9</v>
      </c>
      <c r="F5535">
        <v>697</v>
      </c>
      <c r="G5535">
        <v>695</v>
      </c>
    </row>
    <row r="5536" spans="1:7" x14ac:dyDescent="0.25">
      <c r="A5536">
        <v>5534</v>
      </c>
      <c r="B5536" t="s">
        <v>196</v>
      </c>
      <c r="C5536" t="s">
        <v>199</v>
      </c>
      <c r="D5536" t="s">
        <v>11</v>
      </c>
      <c r="E5536" t="s">
        <v>9</v>
      </c>
      <c r="F5536">
        <v>923</v>
      </c>
      <c r="G5536">
        <v>922</v>
      </c>
    </row>
    <row r="5537" spans="1:7" x14ac:dyDescent="0.25">
      <c r="A5537">
        <v>5535</v>
      </c>
      <c r="B5537" t="s">
        <v>196</v>
      </c>
      <c r="C5537" t="s">
        <v>199</v>
      </c>
      <c r="D5537" t="s">
        <v>11</v>
      </c>
      <c r="E5537" t="s">
        <v>9</v>
      </c>
      <c r="F5537">
        <v>1139</v>
      </c>
      <c r="G5537">
        <v>1137</v>
      </c>
    </row>
    <row r="5538" spans="1:7" x14ac:dyDescent="0.25">
      <c r="A5538">
        <v>5536</v>
      </c>
      <c r="B5538" t="s">
        <v>196</v>
      </c>
      <c r="C5538" t="s">
        <v>199</v>
      </c>
      <c r="D5538" t="s">
        <v>11</v>
      </c>
      <c r="E5538" t="s">
        <v>9</v>
      </c>
      <c r="F5538">
        <v>1347</v>
      </c>
      <c r="G5538">
        <v>1342</v>
      </c>
    </row>
    <row r="5539" spans="1:7" x14ac:dyDescent="0.25">
      <c r="A5539">
        <v>5537</v>
      </c>
      <c r="B5539" t="s">
        <v>196</v>
      </c>
      <c r="C5539" t="s">
        <v>199</v>
      </c>
      <c r="D5539" t="s">
        <v>11</v>
      </c>
      <c r="E5539" t="s">
        <v>9</v>
      </c>
      <c r="F5539">
        <v>1573</v>
      </c>
      <c r="G5539">
        <v>1561</v>
      </c>
    </row>
    <row r="5540" spans="1:7" x14ac:dyDescent="0.25">
      <c r="A5540">
        <v>5538</v>
      </c>
      <c r="B5540" t="s">
        <v>196</v>
      </c>
      <c r="C5540" t="s">
        <v>199</v>
      </c>
      <c r="D5540" t="s">
        <v>11</v>
      </c>
      <c r="E5540" t="s">
        <v>9</v>
      </c>
      <c r="F5540">
        <v>1780</v>
      </c>
      <c r="G5540">
        <v>1769</v>
      </c>
    </row>
    <row r="5541" spans="1:7" x14ac:dyDescent="0.25">
      <c r="A5541">
        <v>5539</v>
      </c>
      <c r="B5541" t="s">
        <v>196</v>
      </c>
      <c r="C5541" t="s">
        <v>199</v>
      </c>
      <c r="D5541" t="s">
        <v>11</v>
      </c>
      <c r="E5541" t="s">
        <v>10</v>
      </c>
      <c r="F5541">
        <v>201</v>
      </c>
      <c r="G5541">
        <v>201</v>
      </c>
    </row>
    <row r="5542" spans="1:7" x14ac:dyDescent="0.25">
      <c r="A5542">
        <v>5540</v>
      </c>
      <c r="B5542" t="s">
        <v>196</v>
      </c>
      <c r="C5542" t="s">
        <v>199</v>
      </c>
      <c r="D5542" t="s">
        <v>11</v>
      </c>
      <c r="E5542" t="s">
        <v>10</v>
      </c>
      <c r="F5542">
        <v>420</v>
      </c>
      <c r="G5542">
        <v>418</v>
      </c>
    </row>
    <row r="5543" spans="1:7" x14ac:dyDescent="0.25">
      <c r="A5543">
        <v>5541</v>
      </c>
      <c r="B5543" t="s">
        <v>196</v>
      </c>
      <c r="C5543" t="s">
        <v>199</v>
      </c>
      <c r="D5543" t="s">
        <v>11</v>
      </c>
      <c r="E5543" t="s">
        <v>10</v>
      </c>
      <c r="F5543">
        <v>630</v>
      </c>
      <c r="G5543">
        <v>628</v>
      </c>
    </row>
    <row r="5544" spans="1:7" x14ac:dyDescent="0.25">
      <c r="A5544">
        <v>5542</v>
      </c>
      <c r="B5544" t="s">
        <v>196</v>
      </c>
      <c r="C5544" t="s">
        <v>199</v>
      </c>
      <c r="D5544" t="s">
        <v>11</v>
      </c>
      <c r="E5544" t="s">
        <v>10</v>
      </c>
      <c r="F5544">
        <v>845</v>
      </c>
      <c r="G5544">
        <v>843</v>
      </c>
    </row>
    <row r="5545" spans="1:7" x14ac:dyDescent="0.25">
      <c r="A5545">
        <v>5543</v>
      </c>
      <c r="B5545" t="s">
        <v>196</v>
      </c>
      <c r="C5545" t="s">
        <v>199</v>
      </c>
      <c r="D5545" t="s">
        <v>11</v>
      </c>
      <c r="E5545" t="s">
        <v>10</v>
      </c>
      <c r="F5545">
        <v>1074</v>
      </c>
      <c r="G5545">
        <v>1073</v>
      </c>
    </row>
    <row r="5546" spans="1:7" x14ac:dyDescent="0.25">
      <c r="A5546">
        <v>5544</v>
      </c>
      <c r="B5546" t="s">
        <v>196</v>
      </c>
      <c r="C5546" t="s">
        <v>199</v>
      </c>
      <c r="D5546" t="s">
        <v>11</v>
      </c>
      <c r="E5546" t="s">
        <v>10</v>
      </c>
      <c r="F5546">
        <v>1286</v>
      </c>
      <c r="G5546">
        <v>1282</v>
      </c>
    </row>
    <row r="5547" spans="1:7" x14ac:dyDescent="0.25">
      <c r="A5547">
        <v>5545</v>
      </c>
      <c r="B5547" t="s">
        <v>196</v>
      </c>
      <c r="C5547" t="s">
        <v>199</v>
      </c>
      <c r="D5547" t="s">
        <v>11</v>
      </c>
      <c r="E5547" t="s">
        <v>10</v>
      </c>
      <c r="F5547">
        <v>1495</v>
      </c>
      <c r="G5547">
        <v>1493</v>
      </c>
    </row>
    <row r="5548" spans="1:7" x14ac:dyDescent="0.25">
      <c r="A5548">
        <v>5546</v>
      </c>
      <c r="B5548" t="s">
        <v>196</v>
      </c>
      <c r="C5548" t="s">
        <v>199</v>
      </c>
      <c r="D5548" t="s">
        <v>11</v>
      </c>
      <c r="E5548" t="s">
        <v>10</v>
      </c>
      <c r="F5548">
        <v>1709</v>
      </c>
      <c r="G5548">
        <v>1711</v>
      </c>
    </row>
    <row r="5549" spans="1:7" x14ac:dyDescent="0.25">
      <c r="A5549">
        <v>5547</v>
      </c>
      <c r="B5549" t="s">
        <v>196</v>
      </c>
      <c r="C5549" t="s">
        <v>199</v>
      </c>
      <c r="D5549" t="s">
        <v>11</v>
      </c>
      <c r="E5549" t="s">
        <v>10</v>
      </c>
      <c r="F5549">
        <v>1930</v>
      </c>
      <c r="G5549">
        <v>1925</v>
      </c>
    </row>
    <row r="5550" spans="1:7" x14ac:dyDescent="0.25">
      <c r="A5550">
        <v>5548</v>
      </c>
      <c r="B5550" t="s">
        <v>196</v>
      </c>
      <c r="C5550" t="s">
        <v>199</v>
      </c>
      <c r="D5550" t="s">
        <v>12</v>
      </c>
      <c r="E5550" t="s">
        <v>9</v>
      </c>
      <c r="F5550">
        <v>161</v>
      </c>
      <c r="G5550">
        <v>164</v>
      </c>
    </row>
    <row r="5551" spans="1:7" x14ac:dyDescent="0.25">
      <c r="A5551">
        <v>5549</v>
      </c>
      <c r="B5551" t="s">
        <v>196</v>
      </c>
      <c r="C5551" t="s">
        <v>199</v>
      </c>
      <c r="D5551" t="s">
        <v>12</v>
      </c>
      <c r="E5551" t="s">
        <v>9</v>
      </c>
      <c r="F5551">
        <v>379</v>
      </c>
    </row>
    <row r="5552" spans="1:7" x14ac:dyDescent="0.25">
      <c r="A5552">
        <v>5550</v>
      </c>
      <c r="B5552" t="s">
        <v>196</v>
      </c>
      <c r="C5552" t="s">
        <v>199</v>
      </c>
      <c r="D5552" t="s">
        <v>12</v>
      </c>
      <c r="E5552" t="s">
        <v>9</v>
      </c>
      <c r="F5552">
        <v>599</v>
      </c>
      <c r="G5552">
        <v>598</v>
      </c>
    </row>
    <row r="5553" spans="1:7" x14ac:dyDescent="0.25">
      <c r="A5553">
        <v>5551</v>
      </c>
      <c r="B5553" t="s">
        <v>196</v>
      </c>
      <c r="C5553" t="s">
        <v>199</v>
      </c>
      <c r="D5553" t="s">
        <v>12</v>
      </c>
      <c r="E5553" t="s">
        <v>9</v>
      </c>
      <c r="F5553">
        <v>811</v>
      </c>
      <c r="G5553">
        <v>811</v>
      </c>
    </row>
    <row r="5554" spans="1:7" x14ac:dyDescent="0.25">
      <c r="A5554">
        <v>5552</v>
      </c>
      <c r="B5554" t="s">
        <v>196</v>
      </c>
      <c r="C5554" t="s">
        <v>199</v>
      </c>
      <c r="D5554" t="s">
        <v>12</v>
      </c>
      <c r="E5554" t="s">
        <v>9</v>
      </c>
      <c r="F5554">
        <v>1043</v>
      </c>
      <c r="G5554">
        <v>1042</v>
      </c>
    </row>
    <row r="5555" spans="1:7" x14ac:dyDescent="0.25">
      <c r="A5555">
        <v>5553</v>
      </c>
      <c r="B5555" t="s">
        <v>196</v>
      </c>
      <c r="C5555" t="s">
        <v>199</v>
      </c>
      <c r="D5555" t="s">
        <v>12</v>
      </c>
      <c r="E5555" t="s">
        <v>9</v>
      </c>
      <c r="F5555">
        <v>1245</v>
      </c>
      <c r="G5555">
        <v>1248</v>
      </c>
    </row>
    <row r="5556" spans="1:7" x14ac:dyDescent="0.25">
      <c r="A5556">
        <v>5554</v>
      </c>
      <c r="B5556" t="s">
        <v>196</v>
      </c>
      <c r="C5556" t="s">
        <v>199</v>
      </c>
      <c r="D5556" t="s">
        <v>12</v>
      </c>
      <c r="E5556" t="s">
        <v>9</v>
      </c>
      <c r="F5556">
        <v>1457</v>
      </c>
      <c r="G5556">
        <v>1459</v>
      </c>
    </row>
    <row r="5557" spans="1:7" x14ac:dyDescent="0.25">
      <c r="A5557">
        <v>5555</v>
      </c>
      <c r="B5557" t="s">
        <v>196</v>
      </c>
      <c r="C5557" t="s">
        <v>199</v>
      </c>
      <c r="D5557" t="s">
        <v>12</v>
      </c>
      <c r="E5557" t="s">
        <v>9</v>
      </c>
      <c r="F5557">
        <v>1674</v>
      </c>
      <c r="G5557">
        <v>1672</v>
      </c>
    </row>
    <row r="5558" spans="1:7" x14ac:dyDescent="0.25">
      <c r="A5558">
        <v>5556</v>
      </c>
      <c r="B5558" t="s">
        <v>196</v>
      </c>
      <c r="C5558" t="s">
        <v>199</v>
      </c>
      <c r="D5558" t="s">
        <v>12</v>
      </c>
      <c r="E5558" t="s">
        <v>9</v>
      </c>
      <c r="F5558">
        <v>1888</v>
      </c>
      <c r="G5558">
        <v>1887</v>
      </c>
    </row>
    <row r="5559" spans="1:7" x14ac:dyDescent="0.25">
      <c r="A5559">
        <v>5557</v>
      </c>
      <c r="B5559" t="s">
        <v>196</v>
      </c>
      <c r="C5559" t="s">
        <v>199</v>
      </c>
      <c r="D5559" t="s">
        <v>12</v>
      </c>
      <c r="E5559" t="s">
        <v>10</v>
      </c>
      <c r="F5559">
        <v>81</v>
      </c>
      <c r="G5559">
        <v>82</v>
      </c>
    </row>
    <row r="5560" spans="1:7" x14ac:dyDescent="0.25">
      <c r="A5560">
        <v>5558</v>
      </c>
      <c r="B5560" t="s">
        <v>196</v>
      </c>
      <c r="C5560" t="s">
        <v>199</v>
      </c>
      <c r="D5560" t="s">
        <v>12</v>
      </c>
      <c r="E5560" t="s">
        <v>10</v>
      </c>
      <c r="F5560">
        <v>307</v>
      </c>
      <c r="G5560">
        <v>302</v>
      </c>
    </row>
    <row r="5561" spans="1:7" x14ac:dyDescent="0.25">
      <c r="A5561">
        <v>5559</v>
      </c>
      <c r="B5561" t="s">
        <v>196</v>
      </c>
      <c r="C5561" t="s">
        <v>199</v>
      </c>
      <c r="D5561" t="s">
        <v>12</v>
      </c>
      <c r="E5561" t="s">
        <v>10</v>
      </c>
      <c r="F5561">
        <v>519</v>
      </c>
      <c r="G5561">
        <v>510</v>
      </c>
    </row>
    <row r="5562" spans="1:7" x14ac:dyDescent="0.25">
      <c r="A5562">
        <v>5560</v>
      </c>
      <c r="B5562" t="s">
        <v>196</v>
      </c>
      <c r="C5562" t="s">
        <v>199</v>
      </c>
      <c r="D5562" t="s">
        <v>12</v>
      </c>
      <c r="E5562" t="s">
        <v>10</v>
      </c>
      <c r="F5562">
        <v>732</v>
      </c>
      <c r="G5562">
        <v>732</v>
      </c>
    </row>
    <row r="5563" spans="1:7" x14ac:dyDescent="0.25">
      <c r="A5563">
        <v>5561</v>
      </c>
      <c r="B5563" t="s">
        <v>196</v>
      </c>
      <c r="C5563" t="s">
        <v>199</v>
      </c>
      <c r="D5563" t="s">
        <v>12</v>
      </c>
      <c r="E5563" t="s">
        <v>10</v>
      </c>
      <c r="F5563">
        <v>960</v>
      </c>
      <c r="G5563">
        <v>958</v>
      </c>
    </row>
    <row r="5564" spans="1:7" x14ac:dyDescent="0.25">
      <c r="A5564">
        <v>5562</v>
      </c>
      <c r="B5564" t="s">
        <v>196</v>
      </c>
      <c r="C5564" t="s">
        <v>199</v>
      </c>
      <c r="D5564" t="s">
        <v>12</v>
      </c>
      <c r="E5564" t="s">
        <v>10</v>
      </c>
      <c r="F5564">
        <v>1180</v>
      </c>
    </row>
    <row r="5565" spans="1:7" x14ac:dyDescent="0.25">
      <c r="A5565">
        <v>5563</v>
      </c>
      <c r="B5565" t="s">
        <v>196</v>
      </c>
      <c r="C5565" t="s">
        <v>199</v>
      </c>
      <c r="D5565" t="s">
        <v>12</v>
      </c>
      <c r="E5565" t="s">
        <v>10</v>
      </c>
      <c r="F5565">
        <v>1385</v>
      </c>
    </row>
    <row r="5566" spans="1:7" x14ac:dyDescent="0.25">
      <c r="A5566">
        <v>5564</v>
      </c>
      <c r="B5566" t="s">
        <v>196</v>
      </c>
      <c r="C5566" t="s">
        <v>199</v>
      </c>
      <c r="D5566" t="s">
        <v>12</v>
      </c>
      <c r="E5566" t="s">
        <v>10</v>
      </c>
      <c r="F5566">
        <v>1604</v>
      </c>
    </row>
    <row r="5567" spans="1:7" x14ac:dyDescent="0.25">
      <c r="A5567">
        <v>5565</v>
      </c>
      <c r="B5567" t="s">
        <v>196</v>
      </c>
      <c r="C5567" t="s">
        <v>199</v>
      </c>
      <c r="D5567" t="s">
        <v>12</v>
      </c>
      <c r="E5567" t="s">
        <v>10</v>
      </c>
      <c r="F5567">
        <v>1812</v>
      </c>
      <c r="G5567">
        <v>1813</v>
      </c>
    </row>
    <row r="5568" spans="1:7" x14ac:dyDescent="0.25">
      <c r="A5568">
        <v>5566</v>
      </c>
      <c r="B5568" t="s">
        <v>196</v>
      </c>
      <c r="C5568" t="s">
        <v>199</v>
      </c>
      <c r="D5568" t="s">
        <v>13</v>
      </c>
      <c r="E5568" t="s">
        <v>9</v>
      </c>
      <c r="F5568">
        <v>44</v>
      </c>
    </row>
    <row r="5569" spans="1:7" x14ac:dyDescent="0.25">
      <c r="A5569">
        <v>5567</v>
      </c>
      <c r="B5569" t="s">
        <v>196</v>
      </c>
      <c r="C5569" t="s">
        <v>199</v>
      </c>
      <c r="D5569" t="s">
        <v>13</v>
      </c>
      <c r="E5569" t="s">
        <v>9</v>
      </c>
      <c r="F5569">
        <v>261</v>
      </c>
      <c r="G5569">
        <v>266</v>
      </c>
    </row>
    <row r="5570" spans="1:7" x14ac:dyDescent="0.25">
      <c r="A5570">
        <v>5568</v>
      </c>
      <c r="B5570" t="s">
        <v>196</v>
      </c>
      <c r="C5570" t="s">
        <v>199</v>
      </c>
      <c r="D5570" t="s">
        <v>13</v>
      </c>
      <c r="E5570" t="s">
        <v>9</v>
      </c>
      <c r="F5570">
        <v>481</v>
      </c>
      <c r="G5570">
        <v>479</v>
      </c>
    </row>
    <row r="5571" spans="1:7" x14ac:dyDescent="0.25">
      <c r="A5571">
        <v>5569</v>
      </c>
      <c r="B5571" t="s">
        <v>196</v>
      </c>
      <c r="C5571" t="s">
        <v>199</v>
      </c>
      <c r="D5571" t="s">
        <v>13</v>
      </c>
      <c r="E5571" t="s">
        <v>9</v>
      </c>
      <c r="F5571">
        <v>697</v>
      </c>
      <c r="G5571">
        <v>697</v>
      </c>
    </row>
    <row r="5572" spans="1:7" x14ac:dyDescent="0.25">
      <c r="A5572">
        <v>5570</v>
      </c>
      <c r="B5572" t="s">
        <v>196</v>
      </c>
      <c r="C5572" t="s">
        <v>199</v>
      </c>
      <c r="D5572" t="s">
        <v>13</v>
      </c>
      <c r="E5572" t="s">
        <v>9</v>
      </c>
      <c r="F5572">
        <v>923</v>
      </c>
      <c r="G5572">
        <v>919</v>
      </c>
    </row>
    <row r="5573" spans="1:7" x14ac:dyDescent="0.25">
      <c r="A5573">
        <v>5571</v>
      </c>
      <c r="B5573" t="s">
        <v>196</v>
      </c>
      <c r="C5573" t="s">
        <v>199</v>
      </c>
      <c r="D5573" t="s">
        <v>13</v>
      </c>
      <c r="E5573" t="s">
        <v>9</v>
      </c>
      <c r="F5573">
        <v>1139</v>
      </c>
      <c r="G5573">
        <v>1138</v>
      </c>
    </row>
    <row r="5574" spans="1:7" x14ac:dyDescent="0.25">
      <c r="A5574">
        <v>5572</v>
      </c>
      <c r="B5574" t="s">
        <v>196</v>
      </c>
      <c r="C5574" t="s">
        <v>199</v>
      </c>
      <c r="D5574" t="s">
        <v>13</v>
      </c>
      <c r="E5574" t="s">
        <v>9</v>
      </c>
      <c r="F5574">
        <v>1347</v>
      </c>
      <c r="G5574">
        <v>1338</v>
      </c>
    </row>
    <row r="5575" spans="1:7" x14ac:dyDescent="0.25">
      <c r="A5575">
        <v>5573</v>
      </c>
      <c r="B5575" t="s">
        <v>196</v>
      </c>
      <c r="C5575" t="s">
        <v>199</v>
      </c>
      <c r="D5575" t="s">
        <v>13</v>
      </c>
      <c r="E5575" t="s">
        <v>9</v>
      </c>
      <c r="F5575">
        <v>1573</v>
      </c>
      <c r="G5575">
        <v>1558</v>
      </c>
    </row>
    <row r="5576" spans="1:7" x14ac:dyDescent="0.25">
      <c r="A5576">
        <v>5574</v>
      </c>
      <c r="B5576" t="s">
        <v>196</v>
      </c>
      <c r="C5576" t="s">
        <v>199</v>
      </c>
      <c r="D5576" t="s">
        <v>13</v>
      </c>
      <c r="E5576" t="s">
        <v>9</v>
      </c>
      <c r="F5576">
        <v>1780</v>
      </c>
      <c r="G5576">
        <v>1772</v>
      </c>
    </row>
    <row r="5577" spans="1:7" x14ac:dyDescent="0.25">
      <c r="A5577">
        <v>5575</v>
      </c>
      <c r="B5577" t="s">
        <v>196</v>
      </c>
      <c r="C5577" t="s">
        <v>199</v>
      </c>
      <c r="D5577" t="s">
        <v>13</v>
      </c>
      <c r="E5577" t="s">
        <v>10</v>
      </c>
      <c r="F5577">
        <v>201</v>
      </c>
      <c r="G5577">
        <v>201</v>
      </c>
    </row>
    <row r="5578" spans="1:7" x14ac:dyDescent="0.25">
      <c r="A5578">
        <v>5576</v>
      </c>
      <c r="B5578" t="s">
        <v>196</v>
      </c>
      <c r="C5578" t="s">
        <v>199</v>
      </c>
      <c r="D5578" t="s">
        <v>13</v>
      </c>
      <c r="E5578" t="s">
        <v>10</v>
      </c>
      <c r="F5578">
        <v>420</v>
      </c>
      <c r="G5578">
        <v>419</v>
      </c>
    </row>
    <row r="5579" spans="1:7" x14ac:dyDescent="0.25">
      <c r="A5579">
        <v>5577</v>
      </c>
      <c r="B5579" t="s">
        <v>196</v>
      </c>
      <c r="C5579" t="s">
        <v>199</v>
      </c>
      <c r="D5579" t="s">
        <v>13</v>
      </c>
      <c r="E5579" t="s">
        <v>10</v>
      </c>
      <c r="F5579">
        <v>630</v>
      </c>
      <c r="G5579">
        <v>628</v>
      </c>
    </row>
    <row r="5580" spans="1:7" x14ac:dyDescent="0.25">
      <c r="A5580">
        <v>5578</v>
      </c>
      <c r="B5580" t="s">
        <v>196</v>
      </c>
      <c r="C5580" t="s">
        <v>199</v>
      </c>
      <c r="D5580" t="s">
        <v>13</v>
      </c>
      <c r="E5580" t="s">
        <v>10</v>
      </c>
      <c r="F5580">
        <v>845</v>
      </c>
      <c r="G5580">
        <v>843</v>
      </c>
    </row>
    <row r="5581" spans="1:7" x14ac:dyDescent="0.25">
      <c r="A5581">
        <v>5579</v>
      </c>
      <c r="B5581" t="s">
        <v>196</v>
      </c>
      <c r="C5581" t="s">
        <v>199</v>
      </c>
      <c r="D5581" t="s">
        <v>13</v>
      </c>
      <c r="E5581" t="s">
        <v>10</v>
      </c>
      <c r="F5581">
        <v>1074</v>
      </c>
      <c r="G5581">
        <v>1073</v>
      </c>
    </row>
    <row r="5582" spans="1:7" x14ac:dyDescent="0.25">
      <c r="A5582">
        <v>5580</v>
      </c>
      <c r="B5582" t="s">
        <v>196</v>
      </c>
      <c r="C5582" t="s">
        <v>199</v>
      </c>
      <c r="D5582" t="s">
        <v>13</v>
      </c>
      <c r="E5582" t="s">
        <v>10</v>
      </c>
      <c r="F5582">
        <v>1286</v>
      </c>
      <c r="G5582">
        <v>1281</v>
      </c>
    </row>
    <row r="5583" spans="1:7" x14ac:dyDescent="0.25">
      <c r="A5583">
        <v>5581</v>
      </c>
      <c r="B5583" t="s">
        <v>196</v>
      </c>
      <c r="C5583" t="s">
        <v>199</v>
      </c>
      <c r="D5583" t="s">
        <v>13</v>
      </c>
      <c r="E5583" t="s">
        <v>10</v>
      </c>
      <c r="F5583">
        <v>1495</v>
      </c>
      <c r="G5583">
        <v>1492</v>
      </c>
    </row>
    <row r="5584" spans="1:7" x14ac:dyDescent="0.25">
      <c r="A5584">
        <v>5582</v>
      </c>
      <c r="B5584" t="s">
        <v>196</v>
      </c>
      <c r="C5584" t="s">
        <v>199</v>
      </c>
      <c r="D5584" t="s">
        <v>13</v>
      </c>
      <c r="E5584" t="s">
        <v>10</v>
      </c>
      <c r="F5584">
        <v>1709</v>
      </c>
      <c r="G5584">
        <v>1709</v>
      </c>
    </row>
    <row r="5585" spans="1:7" x14ac:dyDescent="0.25">
      <c r="A5585">
        <v>5583</v>
      </c>
      <c r="B5585" t="s">
        <v>196</v>
      </c>
      <c r="C5585" t="s">
        <v>199</v>
      </c>
      <c r="D5585" t="s">
        <v>13</v>
      </c>
      <c r="E5585" t="s">
        <v>10</v>
      </c>
      <c r="F5585">
        <v>1930</v>
      </c>
      <c r="G5585">
        <v>1927</v>
      </c>
    </row>
    <row r="5586" spans="1:7" x14ac:dyDescent="0.25">
      <c r="A5586">
        <v>5584</v>
      </c>
      <c r="B5586" t="s">
        <v>200</v>
      </c>
      <c r="C5586" t="s">
        <v>201</v>
      </c>
      <c r="D5586" t="s">
        <v>8</v>
      </c>
      <c r="E5586" t="s">
        <v>9</v>
      </c>
      <c r="F5586">
        <v>56</v>
      </c>
      <c r="G5586">
        <v>56</v>
      </c>
    </row>
    <row r="5587" spans="1:7" x14ac:dyDescent="0.25">
      <c r="A5587">
        <v>5585</v>
      </c>
      <c r="B5587" t="s">
        <v>200</v>
      </c>
      <c r="C5587" t="s">
        <v>201</v>
      </c>
      <c r="D5587" t="s">
        <v>8</v>
      </c>
      <c r="E5587" t="s">
        <v>9</v>
      </c>
      <c r="F5587">
        <v>274</v>
      </c>
      <c r="G5587">
        <v>271</v>
      </c>
    </row>
    <row r="5588" spans="1:7" x14ac:dyDescent="0.25">
      <c r="A5588">
        <v>5586</v>
      </c>
      <c r="B5588" t="s">
        <v>200</v>
      </c>
      <c r="C5588" t="s">
        <v>201</v>
      </c>
      <c r="D5588" t="s">
        <v>8</v>
      </c>
      <c r="E5588" t="s">
        <v>9</v>
      </c>
      <c r="F5588">
        <v>487</v>
      </c>
      <c r="G5588">
        <v>485</v>
      </c>
    </row>
    <row r="5589" spans="1:7" x14ac:dyDescent="0.25">
      <c r="A5589">
        <v>5587</v>
      </c>
      <c r="B5589" t="s">
        <v>200</v>
      </c>
      <c r="C5589" t="s">
        <v>201</v>
      </c>
      <c r="D5589" t="s">
        <v>8</v>
      </c>
      <c r="E5589" t="s">
        <v>9</v>
      </c>
      <c r="F5589">
        <v>709</v>
      </c>
      <c r="G5589">
        <v>706</v>
      </c>
    </row>
    <row r="5590" spans="1:7" x14ac:dyDescent="0.25">
      <c r="A5590">
        <v>5588</v>
      </c>
      <c r="B5590" t="s">
        <v>200</v>
      </c>
      <c r="C5590" t="s">
        <v>201</v>
      </c>
      <c r="D5590" t="s">
        <v>8</v>
      </c>
      <c r="E5590" t="s">
        <v>10</v>
      </c>
      <c r="F5590">
        <v>190</v>
      </c>
      <c r="G5590">
        <v>203</v>
      </c>
    </row>
    <row r="5591" spans="1:7" x14ac:dyDescent="0.25">
      <c r="A5591">
        <v>5589</v>
      </c>
      <c r="B5591" t="s">
        <v>200</v>
      </c>
      <c r="C5591" t="s">
        <v>201</v>
      </c>
      <c r="D5591" t="s">
        <v>8</v>
      </c>
      <c r="E5591" t="s">
        <v>10</v>
      </c>
      <c r="F5591">
        <v>404</v>
      </c>
      <c r="G5591">
        <v>404</v>
      </c>
    </row>
    <row r="5592" spans="1:7" x14ac:dyDescent="0.25">
      <c r="A5592">
        <v>5590</v>
      </c>
      <c r="B5592" t="s">
        <v>200</v>
      </c>
      <c r="C5592" t="s">
        <v>201</v>
      </c>
      <c r="D5592" t="s">
        <v>8</v>
      </c>
      <c r="E5592" t="s">
        <v>10</v>
      </c>
      <c r="F5592">
        <v>623</v>
      </c>
      <c r="G5592">
        <v>621</v>
      </c>
    </row>
    <row r="5593" spans="1:7" x14ac:dyDescent="0.25">
      <c r="A5593">
        <v>5591</v>
      </c>
      <c r="B5593" t="s">
        <v>200</v>
      </c>
      <c r="C5593" t="s">
        <v>201</v>
      </c>
      <c r="D5593" t="s">
        <v>11</v>
      </c>
      <c r="E5593" t="s">
        <v>9</v>
      </c>
      <c r="F5593">
        <v>166</v>
      </c>
      <c r="G5593">
        <v>165</v>
      </c>
    </row>
    <row r="5594" spans="1:7" x14ac:dyDescent="0.25">
      <c r="A5594">
        <v>5592</v>
      </c>
      <c r="B5594" t="s">
        <v>200</v>
      </c>
      <c r="C5594" t="s">
        <v>201</v>
      </c>
      <c r="D5594" t="s">
        <v>11</v>
      </c>
      <c r="E5594" t="s">
        <v>9</v>
      </c>
      <c r="F5594">
        <v>382</v>
      </c>
      <c r="G5594">
        <v>383</v>
      </c>
    </row>
    <row r="5595" spans="1:7" x14ac:dyDescent="0.25">
      <c r="A5595">
        <v>5593</v>
      </c>
      <c r="B5595" t="s">
        <v>200</v>
      </c>
      <c r="C5595" t="s">
        <v>201</v>
      </c>
      <c r="D5595" t="s">
        <v>11</v>
      </c>
      <c r="E5595" t="s">
        <v>9</v>
      </c>
      <c r="F5595">
        <v>596</v>
      </c>
      <c r="G5595">
        <v>595</v>
      </c>
    </row>
    <row r="5596" spans="1:7" x14ac:dyDescent="0.25">
      <c r="A5596">
        <v>5594</v>
      </c>
      <c r="B5596" t="s">
        <v>200</v>
      </c>
      <c r="C5596" t="s">
        <v>201</v>
      </c>
      <c r="D5596" t="s">
        <v>11</v>
      </c>
      <c r="E5596" t="s">
        <v>10</v>
      </c>
      <c r="F5596">
        <v>85</v>
      </c>
      <c r="G5596">
        <v>86</v>
      </c>
    </row>
    <row r="5597" spans="1:7" x14ac:dyDescent="0.25">
      <c r="A5597">
        <v>5595</v>
      </c>
      <c r="B5597" t="s">
        <v>200</v>
      </c>
      <c r="C5597" t="s">
        <v>201</v>
      </c>
      <c r="D5597" t="s">
        <v>11</v>
      </c>
      <c r="E5597" t="s">
        <v>10</v>
      </c>
      <c r="F5597">
        <v>298</v>
      </c>
      <c r="G5597">
        <v>297</v>
      </c>
    </row>
    <row r="5598" spans="1:7" x14ac:dyDescent="0.25">
      <c r="A5598">
        <v>5596</v>
      </c>
      <c r="B5598" t="s">
        <v>200</v>
      </c>
      <c r="C5598" t="s">
        <v>201</v>
      </c>
      <c r="D5598" t="s">
        <v>11</v>
      </c>
      <c r="E5598" t="s">
        <v>10</v>
      </c>
      <c r="F5598">
        <v>512</v>
      </c>
      <c r="G5598">
        <v>511</v>
      </c>
    </row>
    <row r="5599" spans="1:7" x14ac:dyDescent="0.25">
      <c r="A5599">
        <v>5597</v>
      </c>
      <c r="B5599" t="s">
        <v>200</v>
      </c>
      <c r="C5599" t="s">
        <v>201</v>
      </c>
      <c r="D5599" t="s">
        <v>11</v>
      </c>
      <c r="E5599" t="s">
        <v>10</v>
      </c>
      <c r="F5599">
        <v>740</v>
      </c>
      <c r="G5599">
        <v>740</v>
      </c>
    </row>
    <row r="5600" spans="1:7" x14ac:dyDescent="0.25">
      <c r="A5600">
        <v>5598</v>
      </c>
      <c r="B5600" t="s">
        <v>200</v>
      </c>
      <c r="C5600" t="s">
        <v>201</v>
      </c>
      <c r="D5600" t="s">
        <v>12</v>
      </c>
      <c r="E5600" t="s">
        <v>9</v>
      </c>
      <c r="F5600">
        <v>56</v>
      </c>
      <c r="G5600">
        <v>55</v>
      </c>
    </row>
    <row r="5601" spans="1:7" x14ac:dyDescent="0.25">
      <c r="A5601">
        <v>5599</v>
      </c>
      <c r="B5601" t="s">
        <v>200</v>
      </c>
      <c r="C5601" t="s">
        <v>201</v>
      </c>
      <c r="D5601" t="s">
        <v>12</v>
      </c>
      <c r="E5601" t="s">
        <v>9</v>
      </c>
      <c r="F5601">
        <v>274</v>
      </c>
      <c r="G5601">
        <v>271</v>
      </c>
    </row>
    <row r="5602" spans="1:7" x14ac:dyDescent="0.25">
      <c r="A5602">
        <v>5600</v>
      </c>
      <c r="B5602" t="s">
        <v>200</v>
      </c>
      <c r="C5602" t="s">
        <v>201</v>
      </c>
      <c r="D5602" t="s">
        <v>12</v>
      </c>
      <c r="E5602" t="s">
        <v>9</v>
      </c>
      <c r="F5602">
        <v>487</v>
      </c>
      <c r="G5602">
        <v>485</v>
      </c>
    </row>
    <row r="5603" spans="1:7" x14ac:dyDescent="0.25">
      <c r="A5603">
        <v>5601</v>
      </c>
      <c r="B5603" t="s">
        <v>200</v>
      </c>
      <c r="C5603" t="s">
        <v>201</v>
      </c>
      <c r="D5603" t="s">
        <v>12</v>
      </c>
      <c r="E5603" t="s">
        <v>9</v>
      </c>
      <c r="F5603">
        <v>709</v>
      </c>
      <c r="G5603">
        <v>705</v>
      </c>
    </row>
    <row r="5604" spans="1:7" x14ac:dyDescent="0.25">
      <c r="A5604">
        <v>5602</v>
      </c>
      <c r="B5604" t="s">
        <v>200</v>
      </c>
      <c r="C5604" t="s">
        <v>201</v>
      </c>
      <c r="D5604" t="s">
        <v>12</v>
      </c>
      <c r="E5604" t="s">
        <v>10</v>
      </c>
      <c r="F5604">
        <v>190</v>
      </c>
      <c r="G5604">
        <v>192</v>
      </c>
    </row>
    <row r="5605" spans="1:7" x14ac:dyDescent="0.25">
      <c r="A5605">
        <v>5603</v>
      </c>
      <c r="B5605" t="s">
        <v>200</v>
      </c>
      <c r="C5605" t="s">
        <v>201</v>
      </c>
      <c r="D5605" t="s">
        <v>12</v>
      </c>
      <c r="E5605" t="s">
        <v>10</v>
      </c>
      <c r="F5605">
        <v>404</v>
      </c>
      <c r="G5605">
        <v>410</v>
      </c>
    </row>
    <row r="5606" spans="1:7" x14ac:dyDescent="0.25">
      <c r="A5606">
        <v>5604</v>
      </c>
      <c r="B5606" t="s">
        <v>200</v>
      </c>
      <c r="C5606" t="s">
        <v>201</v>
      </c>
      <c r="D5606" t="s">
        <v>12</v>
      </c>
      <c r="E5606" t="s">
        <v>10</v>
      </c>
      <c r="F5606">
        <v>623</v>
      </c>
      <c r="G5606">
        <v>627</v>
      </c>
    </row>
    <row r="5607" spans="1:7" x14ac:dyDescent="0.25">
      <c r="A5607">
        <v>5605</v>
      </c>
      <c r="B5607" t="s">
        <v>200</v>
      </c>
      <c r="C5607" t="s">
        <v>201</v>
      </c>
      <c r="D5607" t="s">
        <v>13</v>
      </c>
      <c r="E5607" t="s">
        <v>9</v>
      </c>
      <c r="F5607">
        <v>166</v>
      </c>
      <c r="G5607">
        <v>164</v>
      </c>
    </row>
    <row r="5608" spans="1:7" x14ac:dyDescent="0.25">
      <c r="A5608">
        <v>5606</v>
      </c>
      <c r="B5608" t="s">
        <v>200</v>
      </c>
      <c r="C5608" t="s">
        <v>201</v>
      </c>
      <c r="D5608" t="s">
        <v>13</v>
      </c>
      <c r="E5608" t="s">
        <v>9</v>
      </c>
      <c r="F5608">
        <v>382</v>
      </c>
      <c r="G5608">
        <v>381</v>
      </c>
    </row>
    <row r="5609" spans="1:7" x14ac:dyDescent="0.25">
      <c r="A5609">
        <v>5607</v>
      </c>
      <c r="B5609" t="s">
        <v>200</v>
      </c>
      <c r="C5609" t="s">
        <v>201</v>
      </c>
      <c r="D5609" t="s">
        <v>13</v>
      </c>
      <c r="E5609" t="s">
        <v>9</v>
      </c>
      <c r="F5609">
        <v>596</v>
      </c>
      <c r="G5609">
        <v>593</v>
      </c>
    </row>
    <row r="5610" spans="1:7" x14ac:dyDescent="0.25">
      <c r="A5610">
        <v>5608</v>
      </c>
      <c r="B5610" t="s">
        <v>200</v>
      </c>
      <c r="C5610" t="s">
        <v>201</v>
      </c>
      <c r="D5610" t="s">
        <v>13</v>
      </c>
      <c r="E5610" t="s">
        <v>10</v>
      </c>
      <c r="F5610">
        <v>85</v>
      </c>
      <c r="G5610">
        <v>85</v>
      </c>
    </row>
    <row r="5611" spans="1:7" x14ac:dyDescent="0.25">
      <c r="A5611">
        <v>5609</v>
      </c>
      <c r="B5611" t="s">
        <v>200</v>
      </c>
      <c r="C5611" t="s">
        <v>201</v>
      </c>
      <c r="D5611" t="s">
        <v>13</v>
      </c>
      <c r="E5611" t="s">
        <v>10</v>
      </c>
      <c r="F5611">
        <v>298</v>
      </c>
      <c r="G5611">
        <v>299</v>
      </c>
    </row>
    <row r="5612" spans="1:7" x14ac:dyDescent="0.25">
      <c r="A5612">
        <v>5610</v>
      </c>
      <c r="B5612" t="s">
        <v>200</v>
      </c>
      <c r="C5612" t="s">
        <v>201</v>
      </c>
      <c r="D5612" t="s">
        <v>13</v>
      </c>
      <c r="E5612" t="s">
        <v>10</v>
      </c>
      <c r="F5612">
        <v>512</v>
      </c>
      <c r="G5612">
        <v>513</v>
      </c>
    </row>
    <row r="5613" spans="1:7" x14ac:dyDescent="0.25">
      <c r="A5613">
        <v>5611</v>
      </c>
      <c r="B5613" t="s">
        <v>200</v>
      </c>
      <c r="C5613" t="s">
        <v>201</v>
      </c>
      <c r="D5613" t="s">
        <v>13</v>
      </c>
      <c r="E5613" t="s">
        <v>10</v>
      </c>
      <c r="F5613">
        <v>740</v>
      </c>
      <c r="G5613">
        <v>740</v>
      </c>
    </row>
    <row r="5614" spans="1:7" x14ac:dyDescent="0.25">
      <c r="A5614">
        <v>5612</v>
      </c>
      <c r="B5614" t="s">
        <v>200</v>
      </c>
      <c r="C5614" t="s">
        <v>202</v>
      </c>
      <c r="D5614" t="s">
        <v>8</v>
      </c>
      <c r="E5614" t="s">
        <v>9</v>
      </c>
      <c r="F5614">
        <v>57</v>
      </c>
      <c r="G5614">
        <v>57</v>
      </c>
    </row>
    <row r="5615" spans="1:7" x14ac:dyDescent="0.25">
      <c r="A5615">
        <v>5613</v>
      </c>
      <c r="B5615" t="s">
        <v>200</v>
      </c>
      <c r="C5615" t="s">
        <v>202</v>
      </c>
      <c r="D5615" t="s">
        <v>8</v>
      </c>
      <c r="E5615" t="s">
        <v>9</v>
      </c>
      <c r="F5615">
        <v>335</v>
      </c>
      <c r="G5615">
        <v>334</v>
      </c>
    </row>
    <row r="5616" spans="1:7" x14ac:dyDescent="0.25">
      <c r="A5616">
        <v>5614</v>
      </c>
      <c r="B5616" t="s">
        <v>200</v>
      </c>
      <c r="C5616" t="s">
        <v>202</v>
      </c>
      <c r="D5616" t="s">
        <v>8</v>
      </c>
      <c r="E5616" t="s">
        <v>9</v>
      </c>
      <c r="F5616">
        <v>615</v>
      </c>
      <c r="G5616">
        <v>612</v>
      </c>
    </row>
    <row r="5617" spans="1:7" x14ac:dyDescent="0.25">
      <c r="A5617">
        <v>5615</v>
      </c>
      <c r="B5617" t="s">
        <v>200</v>
      </c>
      <c r="C5617" t="s">
        <v>202</v>
      </c>
      <c r="D5617" t="s">
        <v>8</v>
      </c>
      <c r="E5617" t="s">
        <v>9</v>
      </c>
      <c r="F5617">
        <v>896</v>
      </c>
      <c r="G5617">
        <v>895</v>
      </c>
    </row>
    <row r="5618" spans="1:7" x14ac:dyDescent="0.25">
      <c r="A5618">
        <v>5616</v>
      </c>
      <c r="B5618" t="s">
        <v>200</v>
      </c>
      <c r="C5618" t="s">
        <v>202</v>
      </c>
      <c r="D5618" t="s">
        <v>8</v>
      </c>
      <c r="E5618" t="s">
        <v>9</v>
      </c>
      <c r="F5618">
        <v>1182</v>
      </c>
      <c r="G5618">
        <v>1180</v>
      </c>
    </row>
    <row r="5619" spans="1:7" x14ac:dyDescent="0.25">
      <c r="A5619">
        <v>5617</v>
      </c>
      <c r="B5619" t="s">
        <v>200</v>
      </c>
      <c r="C5619" t="s">
        <v>202</v>
      </c>
      <c r="D5619" t="s">
        <v>8</v>
      </c>
      <c r="E5619" t="s">
        <v>10</v>
      </c>
      <c r="F5619">
        <v>239</v>
      </c>
      <c r="G5619">
        <v>238</v>
      </c>
    </row>
    <row r="5620" spans="1:7" x14ac:dyDescent="0.25">
      <c r="A5620">
        <v>5618</v>
      </c>
      <c r="B5620" t="s">
        <v>200</v>
      </c>
      <c r="C5620" t="s">
        <v>202</v>
      </c>
      <c r="D5620" t="s">
        <v>8</v>
      </c>
      <c r="E5620" t="s">
        <v>10</v>
      </c>
      <c r="F5620">
        <v>520</v>
      </c>
      <c r="G5620">
        <v>520</v>
      </c>
    </row>
    <row r="5621" spans="1:7" x14ac:dyDescent="0.25">
      <c r="A5621">
        <v>5619</v>
      </c>
      <c r="B5621" t="s">
        <v>200</v>
      </c>
      <c r="C5621" t="s">
        <v>202</v>
      </c>
      <c r="D5621" t="s">
        <v>8</v>
      </c>
      <c r="E5621" t="s">
        <v>10</v>
      </c>
      <c r="F5621">
        <v>805</v>
      </c>
      <c r="G5621">
        <v>805</v>
      </c>
    </row>
    <row r="5622" spans="1:7" x14ac:dyDescent="0.25">
      <c r="A5622">
        <v>5620</v>
      </c>
      <c r="B5622" t="s">
        <v>200</v>
      </c>
      <c r="C5622" t="s">
        <v>202</v>
      </c>
      <c r="D5622" t="s">
        <v>8</v>
      </c>
      <c r="E5622" t="s">
        <v>10</v>
      </c>
      <c r="F5622">
        <v>1080</v>
      </c>
      <c r="G5622">
        <v>1079</v>
      </c>
    </row>
    <row r="5623" spans="1:7" x14ac:dyDescent="0.25">
      <c r="A5623">
        <v>5621</v>
      </c>
      <c r="B5623" t="s">
        <v>200</v>
      </c>
      <c r="C5623" t="s">
        <v>202</v>
      </c>
      <c r="D5623" t="s">
        <v>11</v>
      </c>
      <c r="E5623" t="s">
        <v>9</v>
      </c>
      <c r="F5623">
        <v>199</v>
      </c>
      <c r="G5623">
        <v>197</v>
      </c>
    </row>
    <row r="5624" spans="1:7" x14ac:dyDescent="0.25">
      <c r="A5624">
        <v>5622</v>
      </c>
      <c r="B5624" t="s">
        <v>200</v>
      </c>
      <c r="C5624" t="s">
        <v>202</v>
      </c>
      <c r="D5624" t="s">
        <v>11</v>
      </c>
      <c r="E5624" t="s">
        <v>9</v>
      </c>
      <c r="F5624">
        <v>478</v>
      </c>
      <c r="G5624">
        <v>482</v>
      </c>
    </row>
    <row r="5625" spans="1:7" x14ac:dyDescent="0.25">
      <c r="A5625">
        <v>5623</v>
      </c>
      <c r="B5625" t="s">
        <v>200</v>
      </c>
      <c r="C5625" t="s">
        <v>202</v>
      </c>
      <c r="D5625" t="s">
        <v>11</v>
      </c>
      <c r="E5625" t="s">
        <v>9</v>
      </c>
      <c r="F5625">
        <v>762</v>
      </c>
      <c r="G5625">
        <v>763</v>
      </c>
    </row>
    <row r="5626" spans="1:7" x14ac:dyDescent="0.25">
      <c r="A5626">
        <v>5624</v>
      </c>
      <c r="B5626" t="s">
        <v>200</v>
      </c>
      <c r="C5626" t="s">
        <v>202</v>
      </c>
      <c r="D5626" t="s">
        <v>11</v>
      </c>
      <c r="E5626" t="s">
        <v>9</v>
      </c>
      <c r="F5626">
        <v>1034</v>
      </c>
      <c r="G5626">
        <v>1036</v>
      </c>
    </row>
    <row r="5627" spans="1:7" x14ac:dyDescent="0.25">
      <c r="A5627">
        <v>5625</v>
      </c>
      <c r="B5627" t="s">
        <v>200</v>
      </c>
      <c r="C5627" t="s">
        <v>202</v>
      </c>
      <c r="D5627" t="s">
        <v>11</v>
      </c>
      <c r="E5627" t="s">
        <v>10</v>
      </c>
      <c r="F5627">
        <v>100</v>
      </c>
      <c r="G5627">
        <v>103</v>
      </c>
    </row>
    <row r="5628" spans="1:7" x14ac:dyDescent="0.25">
      <c r="A5628">
        <v>5626</v>
      </c>
      <c r="B5628" t="s">
        <v>200</v>
      </c>
      <c r="C5628" t="s">
        <v>202</v>
      </c>
      <c r="D5628" t="s">
        <v>11</v>
      </c>
      <c r="E5628" t="s">
        <v>10</v>
      </c>
      <c r="F5628">
        <v>378</v>
      </c>
      <c r="G5628">
        <v>379</v>
      </c>
    </row>
    <row r="5629" spans="1:7" x14ac:dyDescent="0.25">
      <c r="A5629">
        <v>5627</v>
      </c>
      <c r="B5629" t="s">
        <v>200</v>
      </c>
      <c r="C5629" t="s">
        <v>202</v>
      </c>
      <c r="D5629" t="s">
        <v>11</v>
      </c>
      <c r="E5629" t="s">
        <v>10</v>
      </c>
      <c r="F5629">
        <v>659</v>
      </c>
      <c r="G5629">
        <v>660</v>
      </c>
    </row>
    <row r="5630" spans="1:7" x14ac:dyDescent="0.25">
      <c r="A5630">
        <v>5628</v>
      </c>
      <c r="B5630" t="s">
        <v>200</v>
      </c>
      <c r="C5630" t="s">
        <v>202</v>
      </c>
      <c r="D5630" t="s">
        <v>11</v>
      </c>
      <c r="E5630" t="s">
        <v>10</v>
      </c>
      <c r="F5630">
        <v>944</v>
      </c>
      <c r="G5630">
        <v>946</v>
      </c>
    </row>
    <row r="5631" spans="1:7" x14ac:dyDescent="0.25">
      <c r="A5631">
        <v>5629</v>
      </c>
      <c r="B5631" t="s">
        <v>200</v>
      </c>
      <c r="C5631" t="s">
        <v>202</v>
      </c>
      <c r="D5631" t="s">
        <v>11</v>
      </c>
      <c r="E5631" t="s">
        <v>10</v>
      </c>
      <c r="F5631">
        <v>1233</v>
      </c>
      <c r="G5631">
        <v>1234</v>
      </c>
    </row>
    <row r="5632" spans="1:7" x14ac:dyDescent="0.25">
      <c r="A5632">
        <v>5630</v>
      </c>
      <c r="B5632" t="s">
        <v>200</v>
      </c>
      <c r="C5632" t="s">
        <v>202</v>
      </c>
      <c r="D5632" t="s">
        <v>12</v>
      </c>
      <c r="E5632" t="s">
        <v>9</v>
      </c>
      <c r="F5632">
        <v>57</v>
      </c>
      <c r="G5632">
        <v>55</v>
      </c>
    </row>
    <row r="5633" spans="1:7" x14ac:dyDescent="0.25">
      <c r="A5633">
        <v>5631</v>
      </c>
      <c r="B5633" t="s">
        <v>200</v>
      </c>
      <c r="C5633" t="s">
        <v>202</v>
      </c>
      <c r="D5633" t="s">
        <v>12</v>
      </c>
      <c r="E5633" t="s">
        <v>9</v>
      </c>
      <c r="F5633">
        <v>335</v>
      </c>
      <c r="G5633">
        <v>332</v>
      </c>
    </row>
    <row r="5634" spans="1:7" x14ac:dyDescent="0.25">
      <c r="A5634">
        <v>5632</v>
      </c>
      <c r="B5634" t="s">
        <v>200</v>
      </c>
      <c r="C5634" t="s">
        <v>202</v>
      </c>
      <c r="D5634" t="s">
        <v>12</v>
      </c>
      <c r="E5634" t="s">
        <v>9</v>
      </c>
      <c r="F5634">
        <v>615</v>
      </c>
      <c r="G5634">
        <v>616</v>
      </c>
    </row>
    <row r="5635" spans="1:7" x14ac:dyDescent="0.25">
      <c r="A5635">
        <v>5633</v>
      </c>
      <c r="B5635" t="s">
        <v>200</v>
      </c>
      <c r="C5635" t="s">
        <v>202</v>
      </c>
      <c r="D5635" t="s">
        <v>12</v>
      </c>
      <c r="E5635" t="s">
        <v>9</v>
      </c>
      <c r="F5635">
        <v>896</v>
      </c>
      <c r="G5635">
        <v>895</v>
      </c>
    </row>
    <row r="5636" spans="1:7" x14ac:dyDescent="0.25">
      <c r="A5636">
        <v>5634</v>
      </c>
      <c r="B5636" t="s">
        <v>200</v>
      </c>
      <c r="C5636" t="s">
        <v>202</v>
      </c>
      <c r="D5636" t="s">
        <v>12</v>
      </c>
      <c r="E5636" t="s">
        <v>9</v>
      </c>
      <c r="F5636">
        <v>1182</v>
      </c>
      <c r="G5636">
        <v>1180</v>
      </c>
    </row>
    <row r="5637" spans="1:7" x14ac:dyDescent="0.25">
      <c r="A5637">
        <v>5635</v>
      </c>
      <c r="B5637" t="s">
        <v>200</v>
      </c>
      <c r="C5637" t="s">
        <v>202</v>
      </c>
      <c r="D5637" t="s">
        <v>12</v>
      </c>
      <c r="E5637" t="s">
        <v>10</v>
      </c>
      <c r="F5637">
        <v>239</v>
      </c>
      <c r="G5637">
        <v>243</v>
      </c>
    </row>
    <row r="5638" spans="1:7" x14ac:dyDescent="0.25">
      <c r="A5638">
        <v>5636</v>
      </c>
      <c r="B5638" t="s">
        <v>200</v>
      </c>
      <c r="C5638" t="s">
        <v>202</v>
      </c>
      <c r="D5638" t="s">
        <v>12</v>
      </c>
      <c r="E5638" t="s">
        <v>10</v>
      </c>
      <c r="F5638">
        <v>520</v>
      </c>
      <c r="G5638">
        <v>524</v>
      </c>
    </row>
    <row r="5639" spans="1:7" x14ac:dyDescent="0.25">
      <c r="A5639">
        <v>5637</v>
      </c>
      <c r="B5639" t="s">
        <v>200</v>
      </c>
      <c r="C5639" t="s">
        <v>202</v>
      </c>
      <c r="D5639" t="s">
        <v>12</v>
      </c>
      <c r="E5639" t="s">
        <v>10</v>
      </c>
      <c r="F5639">
        <v>805</v>
      </c>
      <c r="G5639">
        <v>809</v>
      </c>
    </row>
    <row r="5640" spans="1:7" x14ac:dyDescent="0.25">
      <c r="A5640">
        <v>5638</v>
      </c>
      <c r="B5640" t="s">
        <v>200</v>
      </c>
      <c r="C5640" t="s">
        <v>202</v>
      </c>
      <c r="D5640" t="s">
        <v>12</v>
      </c>
      <c r="E5640" t="s">
        <v>10</v>
      </c>
      <c r="F5640">
        <v>1080</v>
      </c>
      <c r="G5640">
        <v>1084</v>
      </c>
    </row>
    <row r="5641" spans="1:7" x14ac:dyDescent="0.25">
      <c r="A5641">
        <v>5639</v>
      </c>
      <c r="B5641" t="s">
        <v>200</v>
      </c>
      <c r="C5641" t="s">
        <v>202</v>
      </c>
      <c r="D5641" t="s">
        <v>13</v>
      </c>
      <c r="E5641" t="s">
        <v>9</v>
      </c>
      <c r="F5641">
        <v>199</v>
      </c>
      <c r="G5641">
        <v>200</v>
      </c>
    </row>
    <row r="5642" spans="1:7" x14ac:dyDescent="0.25">
      <c r="A5642">
        <v>5640</v>
      </c>
      <c r="B5642" t="s">
        <v>200</v>
      </c>
      <c r="C5642" t="s">
        <v>202</v>
      </c>
      <c r="D5642" t="s">
        <v>13</v>
      </c>
      <c r="E5642" t="s">
        <v>9</v>
      </c>
      <c r="F5642">
        <v>478</v>
      </c>
      <c r="G5642">
        <v>476</v>
      </c>
    </row>
    <row r="5643" spans="1:7" x14ac:dyDescent="0.25">
      <c r="A5643">
        <v>5641</v>
      </c>
      <c r="B5643" t="s">
        <v>200</v>
      </c>
      <c r="C5643" t="s">
        <v>202</v>
      </c>
      <c r="D5643" t="s">
        <v>13</v>
      </c>
      <c r="E5643" t="s">
        <v>9</v>
      </c>
      <c r="F5643">
        <v>762</v>
      </c>
      <c r="G5643">
        <v>760</v>
      </c>
    </row>
    <row r="5644" spans="1:7" x14ac:dyDescent="0.25">
      <c r="A5644">
        <v>5642</v>
      </c>
      <c r="B5644" t="s">
        <v>200</v>
      </c>
      <c r="C5644" t="s">
        <v>202</v>
      </c>
      <c r="D5644" t="s">
        <v>13</v>
      </c>
      <c r="E5644" t="s">
        <v>9</v>
      </c>
      <c r="F5644">
        <v>1034</v>
      </c>
      <c r="G5644">
        <v>1036</v>
      </c>
    </row>
    <row r="5645" spans="1:7" x14ac:dyDescent="0.25">
      <c r="A5645">
        <v>5643</v>
      </c>
      <c r="B5645" t="s">
        <v>200</v>
      </c>
      <c r="C5645" t="s">
        <v>202</v>
      </c>
      <c r="D5645" t="s">
        <v>13</v>
      </c>
      <c r="E5645" t="s">
        <v>10</v>
      </c>
      <c r="F5645">
        <v>100</v>
      </c>
      <c r="G5645">
        <v>102</v>
      </c>
    </row>
    <row r="5646" spans="1:7" x14ac:dyDescent="0.25">
      <c r="A5646">
        <v>5644</v>
      </c>
      <c r="B5646" t="s">
        <v>200</v>
      </c>
      <c r="C5646" t="s">
        <v>202</v>
      </c>
      <c r="D5646" t="s">
        <v>13</v>
      </c>
      <c r="E5646" t="s">
        <v>10</v>
      </c>
      <c r="F5646">
        <v>378</v>
      </c>
      <c r="G5646">
        <v>382</v>
      </c>
    </row>
    <row r="5647" spans="1:7" x14ac:dyDescent="0.25">
      <c r="A5647">
        <v>5645</v>
      </c>
      <c r="B5647" t="s">
        <v>200</v>
      </c>
      <c r="C5647" t="s">
        <v>202</v>
      </c>
      <c r="D5647" t="s">
        <v>13</v>
      </c>
      <c r="E5647" t="s">
        <v>10</v>
      </c>
      <c r="F5647">
        <v>659</v>
      </c>
      <c r="G5647">
        <v>663</v>
      </c>
    </row>
    <row r="5648" spans="1:7" x14ac:dyDescent="0.25">
      <c r="A5648">
        <v>5646</v>
      </c>
      <c r="B5648" t="s">
        <v>200</v>
      </c>
      <c r="C5648" t="s">
        <v>202</v>
      </c>
      <c r="D5648" t="s">
        <v>13</v>
      </c>
      <c r="E5648" t="s">
        <v>10</v>
      </c>
      <c r="F5648">
        <v>944</v>
      </c>
      <c r="G5648">
        <v>946</v>
      </c>
    </row>
    <row r="5649" spans="1:7" x14ac:dyDescent="0.25">
      <c r="A5649">
        <v>5647</v>
      </c>
      <c r="B5649" t="s">
        <v>200</v>
      </c>
      <c r="C5649" t="s">
        <v>202</v>
      </c>
      <c r="D5649" t="s">
        <v>13</v>
      </c>
      <c r="E5649" t="s">
        <v>10</v>
      </c>
      <c r="F5649">
        <v>1233</v>
      </c>
      <c r="G5649">
        <v>1236</v>
      </c>
    </row>
    <row r="5650" spans="1:7" x14ac:dyDescent="0.25">
      <c r="A5650">
        <v>5648</v>
      </c>
      <c r="B5650" t="s">
        <v>200</v>
      </c>
      <c r="C5650" t="s">
        <v>203</v>
      </c>
      <c r="D5650" t="s">
        <v>8</v>
      </c>
      <c r="E5650" t="s">
        <v>9</v>
      </c>
      <c r="F5650">
        <v>53</v>
      </c>
      <c r="G5650">
        <v>53</v>
      </c>
    </row>
    <row r="5651" spans="1:7" x14ac:dyDescent="0.25">
      <c r="A5651">
        <v>5649</v>
      </c>
      <c r="B5651" t="s">
        <v>200</v>
      </c>
      <c r="C5651" t="s">
        <v>203</v>
      </c>
      <c r="D5651" t="s">
        <v>8</v>
      </c>
      <c r="E5651" t="s">
        <v>9</v>
      </c>
      <c r="F5651">
        <v>387</v>
      </c>
      <c r="G5651">
        <v>387</v>
      </c>
    </row>
    <row r="5652" spans="1:7" x14ac:dyDescent="0.25">
      <c r="A5652">
        <v>5650</v>
      </c>
      <c r="B5652" t="s">
        <v>200</v>
      </c>
      <c r="C5652" t="s">
        <v>203</v>
      </c>
      <c r="D5652" t="s">
        <v>8</v>
      </c>
      <c r="E5652" t="s">
        <v>9</v>
      </c>
      <c r="F5652">
        <v>703</v>
      </c>
      <c r="G5652">
        <v>701</v>
      </c>
    </row>
    <row r="5653" spans="1:7" x14ac:dyDescent="0.25">
      <c r="A5653">
        <v>5651</v>
      </c>
      <c r="B5653" t="s">
        <v>200</v>
      </c>
      <c r="C5653" t="s">
        <v>203</v>
      </c>
      <c r="D5653" t="s">
        <v>8</v>
      </c>
      <c r="E5653" t="s">
        <v>9</v>
      </c>
      <c r="F5653">
        <v>1011</v>
      </c>
      <c r="G5653">
        <v>1013</v>
      </c>
    </row>
    <row r="5654" spans="1:7" x14ac:dyDescent="0.25">
      <c r="A5654">
        <v>5652</v>
      </c>
      <c r="B5654" t="s">
        <v>200</v>
      </c>
      <c r="C5654" t="s">
        <v>203</v>
      </c>
      <c r="D5654" t="s">
        <v>8</v>
      </c>
      <c r="E5654" t="s">
        <v>9</v>
      </c>
      <c r="F5654">
        <v>1354</v>
      </c>
      <c r="G5654">
        <v>1353</v>
      </c>
    </row>
    <row r="5655" spans="1:7" x14ac:dyDescent="0.25">
      <c r="A5655">
        <v>5653</v>
      </c>
      <c r="B5655" t="s">
        <v>200</v>
      </c>
      <c r="C5655" t="s">
        <v>203</v>
      </c>
      <c r="D5655" t="s">
        <v>8</v>
      </c>
      <c r="E5655" t="s">
        <v>9</v>
      </c>
      <c r="F5655">
        <v>1706</v>
      </c>
      <c r="G5655">
        <v>1708</v>
      </c>
    </row>
    <row r="5656" spans="1:7" x14ac:dyDescent="0.25">
      <c r="A5656">
        <v>5654</v>
      </c>
      <c r="B5656" t="s">
        <v>200</v>
      </c>
      <c r="C5656" t="s">
        <v>203</v>
      </c>
      <c r="D5656" t="s">
        <v>8</v>
      </c>
      <c r="E5656" t="s">
        <v>10</v>
      </c>
      <c r="F5656">
        <v>284</v>
      </c>
      <c r="G5656">
        <v>286</v>
      </c>
    </row>
    <row r="5657" spans="1:7" x14ac:dyDescent="0.25">
      <c r="A5657">
        <v>5655</v>
      </c>
      <c r="B5657" t="s">
        <v>200</v>
      </c>
      <c r="C5657" t="s">
        <v>203</v>
      </c>
      <c r="D5657" t="s">
        <v>8</v>
      </c>
      <c r="E5657" t="s">
        <v>10</v>
      </c>
      <c r="F5657">
        <v>601</v>
      </c>
      <c r="G5657">
        <v>602</v>
      </c>
    </row>
    <row r="5658" spans="1:7" x14ac:dyDescent="0.25">
      <c r="A5658">
        <v>5656</v>
      </c>
      <c r="B5658" t="s">
        <v>200</v>
      </c>
      <c r="C5658" t="s">
        <v>203</v>
      </c>
      <c r="D5658" t="s">
        <v>8</v>
      </c>
      <c r="E5658" t="s">
        <v>10</v>
      </c>
      <c r="F5658">
        <v>916</v>
      </c>
      <c r="G5658">
        <v>917</v>
      </c>
    </row>
    <row r="5659" spans="1:7" x14ac:dyDescent="0.25">
      <c r="A5659">
        <v>5657</v>
      </c>
      <c r="B5659" t="s">
        <v>200</v>
      </c>
      <c r="C5659" t="s">
        <v>203</v>
      </c>
      <c r="D5659" t="s">
        <v>8</v>
      </c>
      <c r="E5659" t="s">
        <v>10</v>
      </c>
      <c r="F5659">
        <v>1251</v>
      </c>
      <c r="G5659">
        <v>1252</v>
      </c>
    </row>
    <row r="5660" spans="1:7" x14ac:dyDescent="0.25">
      <c r="A5660">
        <v>5658</v>
      </c>
      <c r="B5660" t="s">
        <v>200</v>
      </c>
      <c r="C5660" t="s">
        <v>203</v>
      </c>
      <c r="D5660" t="s">
        <v>8</v>
      </c>
      <c r="E5660" t="s">
        <v>10</v>
      </c>
      <c r="F5660">
        <v>1610</v>
      </c>
      <c r="G5660">
        <v>1612</v>
      </c>
    </row>
    <row r="5661" spans="1:7" x14ac:dyDescent="0.25">
      <c r="A5661">
        <v>5659</v>
      </c>
      <c r="B5661" t="s">
        <v>200</v>
      </c>
      <c r="C5661" t="s">
        <v>203</v>
      </c>
      <c r="D5661" t="s">
        <v>11</v>
      </c>
      <c r="E5661" t="s">
        <v>9</v>
      </c>
      <c r="F5661">
        <v>220</v>
      </c>
      <c r="G5661">
        <v>218</v>
      </c>
    </row>
    <row r="5662" spans="1:7" x14ac:dyDescent="0.25">
      <c r="A5662">
        <v>5660</v>
      </c>
      <c r="B5662" t="s">
        <v>200</v>
      </c>
      <c r="C5662" t="s">
        <v>203</v>
      </c>
      <c r="D5662" t="s">
        <v>11</v>
      </c>
      <c r="E5662" t="s">
        <v>9</v>
      </c>
      <c r="F5662">
        <v>547</v>
      </c>
      <c r="G5662">
        <v>546</v>
      </c>
    </row>
    <row r="5663" spans="1:7" x14ac:dyDescent="0.25">
      <c r="A5663">
        <v>5661</v>
      </c>
      <c r="B5663" t="s">
        <v>200</v>
      </c>
      <c r="C5663" t="s">
        <v>203</v>
      </c>
      <c r="D5663" t="s">
        <v>11</v>
      </c>
      <c r="E5663" t="s">
        <v>9</v>
      </c>
      <c r="F5663">
        <v>860</v>
      </c>
      <c r="G5663">
        <v>860</v>
      </c>
    </row>
    <row r="5664" spans="1:7" x14ac:dyDescent="0.25">
      <c r="A5664">
        <v>5662</v>
      </c>
      <c r="B5664" t="s">
        <v>200</v>
      </c>
      <c r="C5664" t="s">
        <v>203</v>
      </c>
      <c r="D5664" t="s">
        <v>11</v>
      </c>
      <c r="E5664" t="s">
        <v>9</v>
      </c>
      <c r="F5664">
        <v>1184</v>
      </c>
      <c r="G5664">
        <v>1185</v>
      </c>
    </row>
    <row r="5665" spans="1:7" x14ac:dyDescent="0.25">
      <c r="A5665">
        <v>5663</v>
      </c>
      <c r="B5665" t="s">
        <v>200</v>
      </c>
      <c r="C5665" t="s">
        <v>203</v>
      </c>
      <c r="D5665" t="s">
        <v>11</v>
      </c>
      <c r="E5665" t="s">
        <v>9</v>
      </c>
      <c r="F5665">
        <v>1539</v>
      </c>
      <c r="G5665">
        <v>1536</v>
      </c>
    </row>
    <row r="5666" spans="1:7" x14ac:dyDescent="0.25">
      <c r="A5666">
        <v>5664</v>
      </c>
      <c r="B5666" t="s">
        <v>200</v>
      </c>
      <c r="C5666" t="s">
        <v>203</v>
      </c>
      <c r="D5666" t="s">
        <v>11</v>
      </c>
      <c r="E5666" t="s">
        <v>9</v>
      </c>
      <c r="F5666">
        <v>1876</v>
      </c>
    </row>
    <row r="5667" spans="1:7" x14ac:dyDescent="0.25">
      <c r="A5667">
        <v>5665</v>
      </c>
      <c r="B5667" t="s">
        <v>200</v>
      </c>
      <c r="C5667" t="s">
        <v>203</v>
      </c>
      <c r="D5667" t="s">
        <v>11</v>
      </c>
      <c r="E5667" t="s">
        <v>9</v>
      </c>
      <c r="G5667">
        <v>1905</v>
      </c>
    </row>
    <row r="5668" spans="1:7" x14ac:dyDescent="0.25">
      <c r="A5668">
        <v>5666</v>
      </c>
      <c r="B5668" t="s">
        <v>200</v>
      </c>
      <c r="C5668" t="s">
        <v>203</v>
      </c>
      <c r="D5668" t="s">
        <v>11</v>
      </c>
      <c r="E5668" t="s">
        <v>10</v>
      </c>
      <c r="F5668">
        <v>110</v>
      </c>
      <c r="G5668">
        <v>113</v>
      </c>
    </row>
    <row r="5669" spans="1:7" x14ac:dyDescent="0.25">
      <c r="A5669">
        <v>5667</v>
      </c>
      <c r="B5669" t="s">
        <v>200</v>
      </c>
      <c r="C5669" t="s">
        <v>203</v>
      </c>
      <c r="D5669" t="s">
        <v>11</v>
      </c>
      <c r="E5669" t="s">
        <v>10</v>
      </c>
      <c r="F5669">
        <v>449</v>
      </c>
      <c r="G5669">
        <v>453</v>
      </c>
    </row>
    <row r="5670" spans="1:7" x14ac:dyDescent="0.25">
      <c r="A5670">
        <v>5668</v>
      </c>
      <c r="B5670" t="s">
        <v>200</v>
      </c>
      <c r="C5670" t="s">
        <v>203</v>
      </c>
      <c r="D5670" t="s">
        <v>11</v>
      </c>
      <c r="E5670" t="s">
        <v>10</v>
      </c>
      <c r="F5670">
        <v>757</v>
      </c>
      <c r="G5670">
        <v>760</v>
      </c>
    </row>
    <row r="5671" spans="1:7" x14ac:dyDescent="0.25">
      <c r="A5671">
        <v>5669</v>
      </c>
      <c r="B5671" t="s">
        <v>200</v>
      </c>
      <c r="C5671" t="s">
        <v>203</v>
      </c>
      <c r="D5671" t="s">
        <v>11</v>
      </c>
      <c r="E5671" t="s">
        <v>10</v>
      </c>
      <c r="F5671">
        <v>1080</v>
      </c>
      <c r="G5671">
        <v>1083</v>
      </c>
    </row>
    <row r="5672" spans="1:7" x14ac:dyDescent="0.25">
      <c r="A5672">
        <v>5670</v>
      </c>
      <c r="B5672" t="s">
        <v>200</v>
      </c>
      <c r="C5672" t="s">
        <v>203</v>
      </c>
      <c r="D5672" t="s">
        <v>11</v>
      </c>
      <c r="E5672" t="s">
        <v>10</v>
      </c>
      <c r="F5672">
        <v>1427</v>
      </c>
      <c r="G5672">
        <v>1430</v>
      </c>
    </row>
    <row r="5673" spans="1:7" x14ac:dyDescent="0.25">
      <c r="A5673">
        <v>5671</v>
      </c>
      <c r="B5673" t="s">
        <v>200</v>
      </c>
      <c r="C5673" t="s">
        <v>203</v>
      </c>
      <c r="D5673" t="s">
        <v>11</v>
      </c>
      <c r="E5673" t="s">
        <v>10</v>
      </c>
      <c r="F5673">
        <v>1778</v>
      </c>
      <c r="G5673">
        <v>1779</v>
      </c>
    </row>
    <row r="5674" spans="1:7" x14ac:dyDescent="0.25">
      <c r="A5674">
        <v>5672</v>
      </c>
      <c r="B5674" t="s">
        <v>200</v>
      </c>
      <c r="C5674" t="s">
        <v>203</v>
      </c>
      <c r="D5674" t="s">
        <v>12</v>
      </c>
      <c r="E5674" t="s">
        <v>9</v>
      </c>
      <c r="F5674">
        <v>53</v>
      </c>
      <c r="G5674">
        <v>50</v>
      </c>
    </row>
    <row r="5675" spans="1:7" x14ac:dyDescent="0.25">
      <c r="A5675">
        <v>5673</v>
      </c>
      <c r="B5675" t="s">
        <v>200</v>
      </c>
      <c r="C5675" t="s">
        <v>203</v>
      </c>
      <c r="D5675" t="s">
        <v>12</v>
      </c>
      <c r="E5675" t="s">
        <v>9</v>
      </c>
      <c r="F5675">
        <v>387</v>
      </c>
      <c r="G5675">
        <v>382</v>
      </c>
    </row>
    <row r="5676" spans="1:7" x14ac:dyDescent="0.25">
      <c r="A5676">
        <v>5674</v>
      </c>
      <c r="B5676" t="s">
        <v>200</v>
      </c>
      <c r="C5676" t="s">
        <v>203</v>
      </c>
      <c r="D5676" t="s">
        <v>12</v>
      </c>
      <c r="E5676" t="s">
        <v>9</v>
      </c>
      <c r="F5676">
        <v>703</v>
      </c>
      <c r="G5676">
        <v>700</v>
      </c>
    </row>
    <row r="5677" spans="1:7" x14ac:dyDescent="0.25">
      <c r="A5677">
        <v>5675</v>
      </c>
      <c r="B5677" t="s">
        <v>200</v>
      </c>
      <c r="C5677" t="s">
        <v>203</v>
      </c>
      <c r="D5677" t="s">
        <v>12</v>
      </c>
      <c r="E5677" t="s">
        <v>9</v>
      </c>
      <c r="F5677">
        <v>1011</v>
      </c>
      <c r="G5677">
        <v>1011</v>
      </c>
    </row>
    <row r="5678" spans="1:7" x14ac:dyDescent="0.25">
      <c r="A5678">
        <v>5676</v>
      </c>
      <c r="B5678" t="s">
        <v>200</v>
      </c>
      <c r="C5678" t="s">
        <v>203</v>
      </c>
      <c r="D5678" t="s">
        <v>12</v>
      </c>
      <c r="E5678" t="s">
        <v>9</v>
      </c>
      <c r="F5678">
        <v>1354</v>
      </c>
      <c r="G5678">
        <v>1349</v>
      </c>
    </row>
    <row r="5679" spans="1:7" x14ac:dyDescent="0.25">
      <c r="A5679">
        <v>5677</v>
      </c>
      <c r="B5679" t="s">
        <v>200</v>
      </c>
      <c r="C5679" t="s">
        <v>203</v>
      </c>
      <c r="D5679" t="s">
        <v>12</v>
      </c>
      <c r="E5679" t="s">
        <v>9</v>
      </c>
      <c r="F5679">
        <v>1706</v>
      </c>
      <c r="G5679">
        <v>1705</v>
      </c>
    </row>
    <row r="5680" spans="1:7" x14ac:dyDescent="0.25">
      <c r="A5680">
        <v>5678</v>
      </c>
      <c r="B5680" t="s">
        <v>200</v>
      </c>
      <c r="C5680" t="s">
        <v>203</v>
      </c>
      <c r="D5680" t="s">
        <v>12</v>
      </c>
      <c r="E5680" t="s">
        <v>10</v>
      </c>
      <c r="F5680">
        <v>284</v>
      </c>
      <c r="G5680">
        <v>290</v>
      </c>
    </row>
    <row r="5681" spans="1:7" x14ac:dyDescent="0.25">
      <c r="A5681">
        <v>5679</v>
      </c>
      <c r="B5681" t="s">
        <v>200</v>
      </c>
      <c r="C5681" t="s">
        <v>203</v>
      </c>
      <c r="D5681" t="s">
        <v>12</v>
      </c>
      <c r="E5681" t="s">
        <v>10</v>
      </c>
      <c r="F5681">
        <v>601</v>
      </c>
      <c r="G5681">
        <v>606</v>
      </c>
    </row>
    <row r="5682" spans="1:7" x14ac:dyDescent="0.25">
      <c r="A5682">
        <v>5680</v>
      </c>
      <c r="B5682" t="s">
        <v>200</v>
      </c>
      <c r="C5682" t="s">
        <v>203</v>
      </c>
      <c r="D5682" t="s">
        <v>12</v>
      </c>
      <c r="E5682" t="s">
        <v>10</v>
      </c>
      <c r="F5682">
        <v>916</v>
      </c>
      <c r="G5682">
        <v>920</v>
      </c>
    </row>
    <row r="5683" spans="1:7" x14ac:dyDescent="0.25">
      <c r="A5683">
        <v>5681</v>
      </c>
      <c r="B5683" t="s">
        <v>200</v>
      </c>
      <c r="C5683" t="s">
        <v>203</v>
      </c>
      <c r="D5683" t="s">
        <v>12</v>
      </c>
      <c r="E5683" t="s">
        <v>10</v>
      </c>
      <c r="F5683">
        <v>1251</v>
      </c>
      <c r="G5683">
        <v>1255</v>
      </c>
    </row>
    <row r="5684" spans="1:7" x14ac:dyDescent="0.25">
      <c r="A5684">
        <v>5682</v>
      </c>
      <c r="B5684" t="s">
        <v>200</v>
      </c>
      <c r="C5684" t="s">
        <v>203</v>
      </c>
      <c r="D5684" t="s">
        <v>12</v>
      </c>
      <c r="E5684" t="s">
        <v>10</v>
      </c>
      <c r="F5684">
        <v>1610</v>
      </c>
      <c r="G5684">
        <v>1614</v>
      </c>
    </row>
    <row r="5685" spans="1:7" x14ac:dyDescent="0.25">
      <c r="A5685">
        <v>5683</v>
      </c>
      <c r="B5685" t="s">
        <v>200</v>
      </c>
      <c r="C5685" t="s">
        <v>203</v>
      </c>
      <c r="D5685" t="s">
        <v>13</v>
      </c>
      <c r="E5685" t="s">
        <v>9</v>
      </c>
      <c r="F5685">
        <v>220</v>
      </c>
      <c r="G5685">
        <v>219</v>
      </c>
    </row>
    <row r="5686" spans="1:7" x14ac:dyDescent="0.25">
      <c r="A5686">
        <v>5684</v>
      </c>
      <c r="B5686" t="s">
        <v>200</v>
      </c>
      <c r="C5686" t="s">
        <v>203</v>
      </c>
      <c r="D5686" t="s">
        <v>13</v>
      </c>
      <c r="E5686" t="s">
        <v>9</v>
      </c>
      <c r="F5686">
        <v>547</v>
      </c>
      <c r="G5686">
        <v>549</v>
      </c>
    </row>
    <row r="5687" spans="1:7" x14ac:dyDescent="0.25">
      <c r="A5687">
        <v>5685</v>
      </c>
      <c r="B5687" t="s">
        <v>200</v>
      </c>
      <c r="C5687" t="s">
        <v>203</v>
      </c>
      <c r="D5687" t="s">
        <v>13</v>
      </c>
      <c r="E5687" t="s">
        <v>9</v>
      </c>
      <c r="F5687">
        <v>860</v>
      </c>
      <c r="G5687">
        <v>860</v>
      </c>
    </row>
    <row r="5688" spans="1:7" x14ac:dyDescent="0.25">
      <c r="A5688">
        <v>5686</v>
      </c>
      <c r="B5688" t="s">
        <v>200</v>
      </c>
      <c r="C5688" t="s">
        <v>203</v>
      </c>
      <c r="D5688" t="s">
        <v>13</v>
      </c>
      <c r="E5688" t="s">
        <v>9</v>
      </c>
      <c r="F5688">
        <v>1184</v>
      </c>
      <c r="G5688">
        <v>1182</v>
      </c>
    </row>
    <row r="5689" spans="1:7" x14ac:dyDescent="0.25">
      <c r="A5689">
        <v>5687</v>
      </c>
      <c r="B5689" t="s">
        <v>200</v>
      </c>
      <c r="C5689" t="s">
        <v>203</v>
      </c>
      <c r="D5689" t="s">
        <v>13</v>
      </c>
      <c r="E5689" t="s">
        <v>9</v>
      </c>
      <c r="F5689">
        <v>1539</v>
      </c>
      <c r="G5689">
        <v>1538</v>
      </c>
    </row>
    <row r="5690" spans="1:7" x14ac:dyDescent="0.25">
      <c r="A5690">
        <v>5688</v>
      </c>
      <c r="B5690" t="s">
        <v>200</v>
      </c>
      <c r="C5690" t="s">
        <v>203</v>
      </c>
      <c r="D5690" t="s">
        <v>13</v>
      </c>
      <c r="E5690" t="s">
        <v>9</v>
      </c>
      <c r="F5690">
        <v>1876</v>
      </c>
    </row>
    <row r="5691" spans="1:7" x14ac:dyDescent="0.25">
      <c r="A5691">
        <v>5689</v>
      </c>
      <c r="B5691" t="s">
        <v>200</v>
      </c>
      <c r="C5691" t="s">
        <v>203</v>
      </c>
      <c r="D5691" t="s">
        <v>13</v>
      </c>
      <c r="E5691" t="s">
        <v>9</v>
      </c>
      <c r="G5691">
        <v>1904</v>
      </c>
    </row>
    <row r="5692" spans="1:7" x14ac:dyDescent="0.25">
      <c r="A5692">
        <v>5690</v>
      </c>
      <c r="B5692" t="s">
        <v>200</v>
      </c>
      <c r="C5692" t="s">
        <v>203</v>
      </c>
      <c r="D5692" t="s">
        <v>13</v>
      </c>
      <c r="E5692" t="s">
        <v>10</v>
      </c>
      <c r="F5692">
        <v>110</v>
      </c>
      <c r="G5692">
        <v>117</v>
      </c>
    </row>
    <row r="5693" spans="1:7" x14ac:dyDescent="0.25">
      <c r="A5693">
        <v>5691</v>
      </c>
      <c r="B5693" t="s">
        <v>200</v>
      </c>
      <c r="C5693" t="s">
        <v>203</v>
      </c>
      <c r="D5693" t="s">
        <v>13</v>
      </c>
      <c r="E5693" t="s">
        <v>10</v>
      </c>
      <c r="F5693">
        <v>449</v>
      </c>
      <c r="G5693">
        <v>452</v>
      </c>
    </row>
    <row r="5694" spans="1:7" x14ac:dyDescent="0.25">
      <c r="A5694">
        <v>5692</v>
      </c>
      <c r="B5694" t="s">
        <v>200</v>
      </c>
      <c r="C5694" t="s">
        <v>203</v>
      </c>
      <c r="D5694" t="s">
        <v>13</v>
      </c>
      <c r="E5694" t="s">
        <v>10</v>
      </c>
      <c r="F5694">
        <v>757</v>
      </c>
      <c r="G5694">
        <v>760</v>
      </c>
    </row>
    <row r="5695" spans="1:7" x14ac:dyDescent="0.25">
      <c r="A5695">
        <v>5693</v>
      </c>
      <c r="B5695" t="s">
        <v>200</v>
      </c>
      <c r="C5695" t="s">
        <v>203</v>
      </c>
      <c r="D5695" t="s">
        <v>13</v>
      </c>
      <c r="E5695" t="s">
        <v>10</v>
      </c>
      <c r="F5695">
        <v>1080</v>
      </c>
      <c r="G5695">
        <v>1084</v>
      </c>
    </row>
    <row r="5696" spans="1:7" x14ac:dyDescent="0.25">
      <c r="A5696">
        <v>5694</v>
      </c>
      <c r="B5696" t="s">
        <v>200</v>
      </c>
      <c r="C5696" t="s">
        <v>203</v>
      </c>
      <c r="D5696" t="s">
        <v>13</v>
      </c>
      <c r="E5696" t="s">
        <v>10</v>
      </c>
      <c r="F5696">
        <v>1427</v>
      </c>
      <c r="G5696">
        <v>1429</v>
      </c>
    </row>
    <row r="5697" spans="1:7" x14ac:dyDescent="0.25">
      <c r="A5697">
        <v>5695</v>
      </c>
      <c r="B5697" t="s">
        <v>200</v>
      </c>
      <c r="C5697" t="s">
        <v>203</v>
      </c>
      <c r="D5697" t="s">
        <v>13</v>
      </c>
      <c r="E5697" t="s">
        <v>10</v>
      </c>
      <c r="F5697">
        <v>1778</v>
      </c>
      <c r="G5697">
        <v>1781</v>
      </c>
    </row>
    <row r="5698" spans="1:7" x14ac:dyDescent="0.25">
      <c r="A5698">
        <v>5696</v>
      </c>
      <c r="B5698" t="s">
        <v>204</v>
      </c>
      <c r="C5698" t="s">
        <v>205</v>
      </c>
      <c r="D5698" t="s">
        <v>8</v>
      </c>
      <c r="E5698" t="s">
        <v>9</v>
      </c>
      <c r="F5698">
        <v>12</v>
      </c>
      <c r="G5698">
        <v>12</v>
      </c>
    </row>
    <row r="5699" spans="1:7" x14ac:dyDescent="0.25">
      <c r="A5699">
        <v>5697</v>
      </c>
      <c r="B5699" t="s">
        <v>204</v>
      </c>
      <c r="C5699" t="s">
        <v>205</v>
      </c>
      <c r="D5699" t="s">
        <v>8</v>
      </c>
      <c r="E5699" t="s">
        <v>9</v>
      </c>
      <c r="F5699">
        <v>266</v>
      </c>
      <c r="G5699">
        <v>266</v>
      </c>
    </row>
    <row r="5700" spans="1:7" x14ac:dyDescent="0.25">
      <c r="A5700">
        <v>5698</v>
      </c>
      <c r="B5700" t="s">
        <v>204</v>
      </c>
      <c r="C5700" t="s">
        <v>205</v>
      </c>
      <c r="D5700" t="s">
        <v>8</v>
      </c>
      <c r="E5700" t="s">
        <v>9</v>
      </c>
      <c r="F5700">
        <v>496</v>
      </c>
      <c r="G5700">
        <v>496</v>
      </c>
    </row>
    <row r="5701" spans="1:7" x14ac:dyDescent="0.25">
      <c r="A5701">
        <v>5699</v>
      </c>
      <c r="B5701" t="s">
        <v>204</v>
      </c>
      <c r="C5701" t="s">
        <v>205</v>
      </c>
      <c r="D5701" t="s">
        <v>8</v>
      </c>
      <c r="E5701" t="s">
        <v>9</v>
      </c>
      <c r="F5701">
        <v>722</v>
      </c>
      <c r="G5701">
        <v>722</v>
      </c>
    </row>
    <row r="5702" spans="1:7" x14ac:dyDescent="0.25">
      <c r="A5702">
        <v>5700</v>
      </c>
      <c r="B5702" t="s">
        <v>204</v>
      </c>
      <c r="C5702" t="s">
        <v>205</v>
      </c>
      <c r="D5702" t="s">
        <v>8</v>
      </c>
      <c r="E5702" t="s">
        <v>9</v>
      </c>
      <c r="F5702">
        <v>945</v>
      </c>
      <c r="G5702">
        <v>940</v>
      </c>
    </row>
    <row r="5703" spans="1:7" x14ac:dyDescent="0.25">
      <c r="A5703">
        <v>5701</v>
      </c>
      <c r="B5703" t="s">
        <v>204</v>
      </c>
      <c r="C5703" t="s">
        <v>205</v>
      </c>
      <c r="D5703" t="s">
        <v>8</v>
      </c>
      <c r="E5703" t="s">
        <v>9</v>
      </c>
      <c r="F5703">
        <v>1191</v>
      </c>
    </row>
    <row r="5704" spans="1:7" x14ac:dyDescent="0.25">
      <c r="A5704">
        <v>5702</v>
      </c>
      <c r="B5704" t="s">
        <v>204</v>
      </c>
      <c r="C5704" t="s">
        <v>205</v>
      </c>
      <c r="D5704" t="s">
        <v>8</v>
      </c>
      <c r="E5704" t="s">
        <v>10</v>
      </c>
      <c r="F5704">
        <v>187</v>
      </c>
      <c r="G5704">
        <v>183</v>
      </c>
    </row>
    <row r="5705" spans="1:7" x14ac:dyDescent="0.25">
      <c r="A5705">
        <v>5703</v>
      </c>
      <c r="B5705" t="s">
        <v>204</v>
      </c>
      <c r="C5705" t="s">
        <v>205</v>
      </c>
      <c r="D5705" t="s">
        <v>8</v>
      </c>
      <c r="E5705" t="s">
        <v>10</v>
      </c>
      <c r="F5705">
        <v>414</v>
      </c>
      <c r="G5705">
        <v>410</v>
      </c>
    </row>
    <row r="5706" spans="1:7" x14ac:dyDescent="0.25">
      <c r="A5706">
        <v>5704</v>
      </c>
      <c r="B5706" t="s">
        <v>204</v>
      </c>
      <c r="C5706" t="s">
        <v>205</v>
      </c>
      <c r="D5706" t="s">
        <v>8</v>
      </c>
      <c r="E5706" t="s">
        <v>10</v>
      </c>
      <c r="F5706">
        <v>643</v>
      </c>
      <c r="G5706">
        <v>639</v>
      </c>
    </row>
    <row r="5707" spans="1:7" x14ac:dyDescent="0.25">
      <c r="A5707">
        <v>5705</v>
      </c>
      <c r="B5707" t="s">
        <v>204</v>
      </c>
      <c r="C5707" t="s">
        <v>205</v>
      </c>
      <c r="D5707" t="s">
        <v>8</v>
      </c>
      <c r="E5707" t="s">
        <v>10</v>
      </c>
      <c r="F5707">
        <v>870</v>
      </c>
      <c r="G5707">
        <v>867</v>
      </c>
    </row>
    <row r="5708" spans="1:7" x14ac:dyDescent="0.25">
      <c r="A5708">
        <v>5706</v>
      </c>
      <c r="B5708" t="s">
        <v>204</v>
      </c>
      <c r="C5708" t="s">
        <v>205</v>
      </c>
      <c r="D5708" t="s">
        <v>8</v>
      </c>
      <c r="E5708" t="s">
        <v>10</v>
      </c>
      <c r="F5708">
        <v>1101</v>
      </c>
      <c r="G5708">
        <v>1096</v>
      </c>
    </row>
    <row r="5709" spans="1:7" x14ac:dyDescent="0.25">
      <c r="A5709">
        <v>5707</v>
      </c>
      <c r="B5709" t="s">
        <v>204</v>
      </c>
      <c r="C5709" t="s">
        <v>205</v>
      </c>
      <c r="D5709" t="s">
        <v>11</v>
      </c>
      <c r="E5709" t="s">
        <v>9</v>
      </c>
      <c r="F5709">
        <v>151</v>
      </c>
      <c r="G5709">
        <v>154</v>
      </c>
    </row>
    <row r="5710" spans="1:7" x14ac:dyDescent="0.25">
      <c r="A5710">
        <v>5708</v>
      </c>
      <c r="B5710" t="s">
        <v>204</v>
      </c>
      <c r="C5710" t="s">
        <v>205</v>
      </c>
      <c r="D5710" t="s">
        <v>11</v>
      </c>
      <c r="E5710" t="s">
        <v>9</v>
      </c>
      <c r="F5710">
        <v>380</v>
      </c>
      <c r="G5710">
        <v>385</v>
      </c>
    </row>
    <row r="5711" spans="1:7" x14ac:dyDescent="0.25">
      <c r="A5711">
        <v>5709</v>
      </c>
      <c r="B5711" t="s">
        <v>204</v>
      </c>
      <c r="C5711" t="s">
        <v>205</v>
      </c>
      <c r="D5711" t="s">
        <v>11</v>
      </c>
      <c r="E5711" t="s">
        <v>9</v>
      </c>
      <c r="F5711">
        <v>608</v>
      </c>
      <c r="G5711">
        <v>608</v>
      </c>
    </row>
    <row r="5712" spans="1:7" x14ac:dyDescent="0.25">
      <c r="A5712">
        <v>5710</v>
      </c>
      <c r="B5712" t="s">
        <v>204</v>
      </c>
      <c r="C5712" t="s">
        <v>205</v>
      </c>
      <c r="D5712" t="s">
        <v>11</v>
      </c>
      <c r="E5712" t="s">
        <v>9</v>
      </c>
      <c r="F5712">
        <v>834</v>
      </c>
      <c r="G5712">
        <v>835</v>
      </c>
    </row>
    <row r="5713" spans="1:7" x14ac:dyDescent="0.25">
      <c r="A5713">
        <v>5711</v>
      </c>
      <c r="B5713" t="s">
        <v>204</v>
      </c>
      <c r="C5713" t="s">
        <v>205</v>
      </c>
      <c r="D5713" t="s">
        <v>11</v>
      </c>
      <c r="E5713" t="s">
        <v>9</v>
      </c>
      <c r="F5713">
        <v>1061</v>
      </c>
      <c r="G5713">
        <v>1066</v>
      </c>
    </row>
    <row r="5714" spans="1:7" x14ac:dyDescent="0.25">
      <c r="A5714">
        <v>5712</v>
      </c>
      <c r="B5714" t="s">
        <v>204</v>
      </c>
      <c r="C5714" t="s">
        <v>205</v>
      </c>
      <c r="D5714" t="s">
        <v>11</v>
      </c>
      <c r="E5714" t="s">
        <v>10</v>
      </c>
      <c r="F5714">
        <v>60</v>
      </c>
      <c r="G5714">
        <v>56</v>
      </c>
    </row>
    <row r="5715" spans="1:7" x14ac:dyDescent="0.25">
      <c r="A5715">
        <v>5713</v>
      </c>
      <c r="B5715" t="s">
        <v>204</v>
      </c>
      <c r="C5715" t="s">
        <v>205</v>
      </c>
      <c r="D5715" t="s">
        <v>11</v>
      </c>
      <c r="E5715" t="s">
        <v>10</v>
      </c>
      <c r="F5715">
        <v>297</v>
      </c>
      <c r="G5715">
        <v>298</v>
      </c>
    </row>
    <row r="5716" spans="1:7" x14ac:dyDescent="0.25">
      <c r="A5716">
        <v>5714</v>
      </c>
      <c r="B5716" t="s">
        <v>204</v>
      </c>
      <c r="C5716" t="s">
        <v>205</v>
      </c>
      <c r="D5716" t="s">
        <v>11</v>
      </c>
      <c r="E5716" t="s">
        <v>10</v>
      </c>
      <c r="F5716">
        <v>526</v>
      </c>
      <c r="G5716">
        <v>526</v>
      </c>
    </row>
    <row r="5717" spans="1:7" x14ac:dyDescent="0.25">
      <c r="A5717">
        <v>5715</v>
      </c>
      <c r="B5717" t="s">
        <v>204</v>
      </c>
      <c r="C5717" t="s">
        <v>205</v>
      </c>
      <c r="D5717" t="s">
        <v>11</v>
      </c>
      <c r="E5717" t="s">
        <v>10</v>
      </c>
      <c r="F5717">
        <v>755</v>
      </c>
      <c r="G5717">
        <v>755</v>
      </c>
    </row>
    <row r="5718" spans="1:7" x14ac:dyDescent="0.25">
      <c r="A5718">
        <v>5716</v>
      </c>
      <c r="B5718" t="s">
        <v>204</v>
      </c>
      <c r="C5718" t="s">
        <v>205</v>
      </c>
      <c r="D5718" t="s">
        <v>11</v>
      </c>
      <c r="E5718" t="s">
        <v>10</v>
      </c>
      <c r="F5718">
        <v>979</v>
      </c>
      <c r="G5718">
        <v>977</v>
      </c>
    </row>
    <row r="5719" spans="1:7" x14ac:dyDescent="0.25">
      <c r="A5719">
        <v>5717</v>
      </c>
      <c r="B5719" t="s">
        <v>204</v>
      </c>
      <c r="C5719" t="s">
        <v>205</v>
      </c>
      <c r="D5719" t="s">
        <v>11</v>
      </c>
      <c r="E5719" t="s">
        <v>10</v>
      </c>
      <c r="F5719">
        <v>1220</v>
      </c>
      <c r="G5719">
        <v>1217</v>
      </c>
    </row>
    <row r="5720" spans="1:7" x14ac:dyDescent="0.25">
      <c r="A5720">
        <v>5718</v>
      </c>
      <c r="B5720" t="s">
        <v>204</v>
      </c>
      <c r="C5720" t="s">
        <v>205</v>
      </c>
      <c r="D5720" t="s">
        <v>12</v>
      </c>
      <c r="E5720" t="s">
        <v>9</v>
      </c>
      <c r="F5720">
        <v>12</v>
      </c>
      <c r="G5720">
        <v>8</v>
      </c>
    </row>
    <row r="5721" spans="1:7" x14ac:dyDescent="0.25">
      <c r="A5721">
        <v>5719</v>
      </c>
      <c r="B5721" t="s">
        <v>204</v>
      </c>
      <c r="C5721" t="s">
        <v>205</v>
      </c>
      <c r="D5721" t="s">
        <v>12</v>
      </c>
      <c r="E5721" t="s">
        <v>9</v>
      </c>
      <c r="F5721">
        <v>266</v>
      </c>
      <c r="G5721">
        <v>265</v>
      </c>
    </row>
    <row r="5722" spans="1:7" x14ac:dyDescent="0.25">
      <c r="A5722">
        <v>5720</v>
      </c>
      <c r="B5722" t="s">
        <v>204</v>
      </c>
      <c r="C5722" t="s">
        <v>205</v>
      </c>
      <c r="D5722" t="s">
        <v>12</v>
      </c>
      <c r="E5722" t="s">
        <v>9</v>
      </c>
      <c r="F5722">
        <v>496</v>
      </c>
      <c r="G5722">
        <v>494</v>
      </c>
    </row>
    <row r="5723" spans="1:7" x14ac:dyDescent="0.25">
      <c r="A5723">
        <v>5721</v>
      </c>
      <c r="B5723" t="s">
        <v>204</v>
      </c>
      <c r="C5723" t="s">
        <v>205</v>
      </c>
      <c r="D5723" t="s">
        <v>12</v>
      </c>
      <c r="E5723" t="s">
        <v>9</v>
      </c>
      <c r="F5723">
        <v>722</v>
      </c>
      <c r="G5723">
        <v>720</v>
      </c>
    </row>
    <row r="5724" spans="1:7" x14ac:dyDescent="0.25">
      <c r="A5724">
        <v>5722</v>
      </c>
      <c r="B5724" t="s">
        <v>204</v>
      </c>
      <c r="C5724" t="s">
        <v>205</v>
      </c>
      <c r="D5724" t="s">
        <v>12</v>
      </c>
      <c r="E5724" t="s">
        <v>9</v>
      </c>
      <c r="F5724">
        <v>945</v>
      </c>
      <c r="G5724">
        <v>939</v>
      </c>
    </row>
    <row r="5725" spans="1:7" x14ac:dyDescent="0.25">
      <c r="A5725">
        <v>5723</v>
      </c>
      <c r="B5725" t="s">
        <v>204</v>
      </c>
      <c r="C5725" t="s">
        <v>205</v>
      </c>
      <c r="D5725" t="s">
        <v>12</v>
      </c>
      <c r="E5725" t="s">
        <v>9</v>
      </c>
      <c r="F5725">
        <v>1191</v>
      </c>
      <c r="G5725">
        <v>1176</v>
      </c>
    </row>
    <row r="5726" spans="1:7" x14ac:dyDescent="0.25">
      <c r="A5726">
        <v>5724</v>
      </c>
      <c r="B5726" t="s">
        <v>204</v>
      </c>
      <c r="C5726" t="s">
        <v>205</v>
      </c>
      <c r="D5726" t="s">
        <v>12</v>
      </c>
      <c r="E5726" t="s">
        <v>10</v>
      </c>
      <c r="F5726">
        <v>187</v>
      </c>
      <c r="G5726">
        <v>185</v>
      </c>
    </row>
    <row r="5727" spans="1:7" x14ac:dyDescent="0.25">
      <c r="A5727">
        <v>5725</v>
      </c>
      <c r="B5727" t="s">
        <v>204</v>
      </c>
      <c r="C5727" t="s">
        <v>205</v>
      </c>
      <c r="D5727" t="s">
        <v>12</v>
      </c>
      <c r="E5727" t="s">
        <v>10</v>
      </c>
      <c r="F5727">
        <v>414</v>
      </c>
      <c r="G5727">
        <v>412</v>
      </c>
    </row>
    <row r="5728" spans="1:7" x14ac:dyDescent="0.25">
      <c r="A5728">
        <v>5726</v>
      </c>
      <c r="B5728" t="s">
        <v>204</v>
      </c>
      <c r="C5728" t="s">
        <v>205</v>
      </c>
      <c r="D5728" t="s">
        <v>12</v>
      </c>
      <c r="E5728" t="s">
        <v>10</v>
      </c>
      <c r="F5728">
        <v>643</v>
      </c>
      <c r="G5728">
        <v>641</v>
      </c>
    </row>
    <row r="5729" spans="1:7" x14ac:dyDescent="0.25">
      <c r="A5729">
        <v>5727</v>
      </c>
      <c r="B5729" t="s">
        <v>204</v>
      </c>
      <c r="C5729" t="s">
        <v>205</v>
      </c>
      <c r="D5729" t="s">
        <v>12</v>
      </c>
      <c r="E5729" t="s">
        <v>10</v>
      </c>
      <c r="F5729">
        <v>870</v>
      </c>
      <c r="G5729">
        <v>868</v>
      </c>
    </row>
    <row r="5730" spans="1:7" x14ac:dyDescent="0.25">
      <c r="A5730">
        <v>5728</v>
      </c>
      <c r="B5730" t="s">
        <v>204</v>
      </c>
      <c r="C5730" t="s">
        <v>205</v>
      </c>
      <c r="D5730" t="s">
        <v>12</v>
      </c>
      <c r="E5730" t="s">
        <v>10</v>
      </c>
      <c r="F5730">
        <v>1101</v>
      </c>
      <c r="G5730">
        <v>1099</v>
      </c>
    </row>
    <row r="5731" spans="1:7" x14ac:dyDescent="0.25">
      <c r="A5731">
        <v>5729</v>
      </c>
      <c r="B5731" t="s">
        <v>204</v>
      </c>
      <c r="C5731" t="s">
        <v>205</v>
      </c>
      <c r="D5731" t="s">
        <v>13</v>
      </c>
      <c r="E5731" t="s">
        <v>9</v>
      </c>
      <c r="F5731">
        <v>151</v>
      </c>
      <c r="G5731">
        <v>148</v>
      </c>
    </row>
    <row r="5732" spans="1:7" x14ac:dyDescent="0.25">
      <c r="A5732">
        <v>5730</v>
      </c>
      <c r="B5732" t="s">
        <v>204</v>
      </c>
      <c r="C5732" t="s">
        <v>205</v>
      </c>
      <c r="D5732" t="s">
        <v>13</v>
      </c>
      <c r="E5732" t="s">
        <v>9</v>
      </c>
      <c r="F5732">
        <v>380</v>
      </c>
      <c r="G5732">
        <v>380</v>
      </c>
    </row>
    <row r="5733" spans="1:7" x14ac:dyDescent="0.25">
      <c r="A5733">
        <v>5731</v>
      </c>
      <c r="B5733" t="s">
        <v>204</v>
      </c>
      <c r="C5733" t="s">
        <v>205</v>
      </c>
      <c r="D5733" t="s">
        <v>13</v>
      </c>
      <c r="E5733" t="s">
        <v>9</v>
      </c>
      <c r="F5733">
        <v>608</v>
      </c>
      <c r="G5733">
        <v>609</v>
      </c>
    </row>
    <row r="5734" spans="1:7" x14ac:dyDescent="0.25">
      <c r="A5734">
        <v>5732</v>
      </c>
      <c r="B5734" t="s">
        <v>204</v>
      </c>
      <c r="C5734" t="s">
        <v>205</v>
      </c>
      <c r="D5734" t="s">
        <v>13</v>
      </c>
      <c r="E5734" t="s">
        <v>9</v>
      </c>
      <c r="F5734">
        <v>834</v>
      </c>
      <c r="G5734">
        <v>835</v>
      </c>
    </row>
    <row r="5735" spans="1:7" x14ac:dyDescent="0.25">
      <c r="A5735">
        <v>5733</v>
      </c>
      <c r="B5735" t="s">
        <v>204</v>
      </c>
      <c r="C5735" t="s">
        <v>205</v>
      </c>
      <c r="D5735" t="s">
        <v>13</v>
      </c>
      <c r="E5735" t="s">
        <v>9</v>
      </c>
      <c r="F5735">
        <v>1061</v>
      </c>
      <c r="G5735">
        <v>1060</v>
      </c>
    </row>
    <row r="5736" spans="1:7" x14ac:dyDescent="0.25">
      <c r="A5736">
        <v>5734</v>
      </c>
      <c r="B5736" t="s">
        <v>204</v>
      </c>
      <c r="C5736" t="s">
        <v>205</v>
      </c>
      <c r="D5736" t="s">
        <v>13</v>
      </c>
      <c r="E5736" t="s">
        <v>10</v>
      </c>
      <c r="F5736">
        <v>60</v>
      </c>
      <c r="G5736">
        <v>62</v>
      </c>
    </row>
    <row r="5737" spans="1:7" x14ac:dyDescent="0.25">
      <c r="A5737">
        <v>5735</v>
      </c>
      <c r="B5737" t="s">
        <v>204</v>
      </c>
      <c r="C5737" t="s">
        <v>205</v>
      </c>
      <c r="D5737" t="s">
        <v>13</v>
      </c>
      <c r="E5737" t="s">
        <v>10</v>
      </c>
      <c r="F5737">
        <v>297</v>
      </c>
      <c r="G5737">
        <v>300</v>
      </c>
    </row>
    <row r="5738" spans="1:7" x14ac:dyDescent="0.25">
      <c r="A5738">
        <v>5736</v>
      </c>
      <c r="B5738" t="s">
        <v>204</v>
      </c>
      <c r="C5738" t="s">
        <v>205</v>
      </c>
      <c r="D5738" t="s">
        <v>13</v>
      </c>
      <c r="E5738" t="s">
        <v>10</v>
      </c>
      <c r="F5738">
        <v>526</v>
      </c>
      <c r="G5738">
        <v>528</v>
      </c>
    </row>
    <row r="5739" spans="1:7" x14ac:dyDescent="0.25">
      <c r="A5739">
        <v>5737</v>
      </c>
      <c r="B5739" t="s">
        <v>204</v>
      </c>
      <c r="C5739" t="s">
        <v>205</v>
      </c>
      <c r="D5739" t="s">
        <v>13</v>
      </c>
      <c r="E5739" t="s">
        <v>10</v>
      </c>
      <c r="F5739">
        <v>755</v>
      </c>
      <c r="G5739">
        <v>756</v>
      </c>
    </row>
    <row r="5740" spans="1:7" x14ac:dyDescent="0.25">
      <c r="A5740">
        <v>5738</v>
      </c>
      <c r="B5740" t="s">
        <v>204</v>
      </c>
      <c r="C5740" t="s">
        <v>205</v>
      </c>
      <c r="D5740" t="s">
        <v>13</v>
      </c>
      <c r="E5740" t="s">
        <v>10</v>
      </c>
      <c r="F5740">
        <v>979</v>
      </c>
      <c r="G5740">
        <v>981</v>
      </c>
    </row>
    <row r="5741" spans="1:7" x14ac:dyDescent="0.25">
      <c r="A5741">
        <v>5739</v>
      </c>
      <c r="B5741" t="s">
        <v>204</v>
      </c>
      <c r="C5741" t="s">
        <v>205</v>
      </c>
      <c r="D5741" t="s">
        <v>13</v>
      </c>
      <c r="E5741" t="s">
        <v>10</v>
      </c>
      <c r="F5741">
        <v>1220</v>
      </c>
      <c r="G5741">
        <v>1222</v>
      </c>
    </row>
    <row r="5742" spans="1:7" x14ac:dyDescent="0.25">
      <c r="A5742">
        <v>5740</v>
      </c>
      <c r="B5742" t="s">
        <v>204</v>
      </c>
      <c r="C5742" t="s">
        <v>206</v>
      </c>
      <c r="D5742" t="s">
        <v>8</v>
      </c>
      <c r="E5742" t="s">
        <v>9</v>
      </c>
      <c r="F5742">
        <v>237</v>
      </c>
      <c r="G5742">
        <v>239</v>
      </c>
    </row>
    <row r="5743" spans="1:7" x14ac:dyDescent="0.25">
      <c r="A5743">
        <v>5741</v>
      </c>
      <c r="B5743" t="s">
        <v>204</v>
      </c>
      <c r="C5743" t="s">
        <v>206</v>
      </c>
      <c r="D5743" t="s">
        <v>8</v>
      </c>
      <c r="E5743" t="s">
        <v>9</v>
      </c>
      <c r="F5743">
        <v>618</v>
      </c>
      <c r="G5743">
        <v>608</v>
      </c>
    </row>
    <row r="5744" spans="1:7" x14ac:dyDescent="0.25">
      <c r="A5744">
        <v>5742</v>
      </c>
      <c r="B5744" t="s">
        <v>204</v>
      </c>
      <c r="C5744" t="s">
        <v>206</v>
      </c>
      <c r="D5744" t="s">
        <v>8</v>
      </c>
      <c r="E5744" t="s">
        <v>9</v>
      </c>
      <c r="F5744">
        <v>987</v>
      </c>
      <c r="G5744">
        <v>986</v>
      </c>
    </row>
    <row r="5745" spans="1:7" x14ac:dyDescent="0.25">
      <c r="A5745">
        <v>5743</v>
      </c>
      <c r="B5745" t="s">
        <v>204</v>
      </c>
      <c r="C5745" t="s">
        <v>206</v>
      </c>
      <c r="D5745" t="s">
        <v>8</v>
      </c>
      <c r="E5745" t="s">
        <v>9</v>
      </c>
      <c r="F5745">
        <v>1410</v>
      </c>
    </row>
    <row r="5746" spans="1:7" x14ac:dyDescent="0.25">
      <c r="A5746">
        <v>5744</v>
      </c>
      <c r="B5746" t="s">
        <v>204</v>
      </c>
      <c r="C5746" t="s">
        <v>206</v>
      </c>
      <c r="D5746" t="s">
        <v>8</v>
      </c>
      <c r="E5746" t="s">
        <v>9</v>
      </c>
      <c r="F5746">
        <v>1821</v>
      </c>
      <c r="G5746">
        <v>1816</v>
      </c>
    </row>
    <row r="5747" spans="1:7" x14ac:dyDescent="0.25">
      <c r="A5747">
        <v>5745</v>
      </c>
      <c r="B5747" t="s">
        <v>204</v>
      </c>
      <c r="C5747" t="s">
        <v>206</v>
      </c>
      <c r="D5747" t="s">
        <v>8</v>
      </c>
      <c r="E5747" t="s">
        <v>9</v>
      </c>
      <c r="F5747">
        <v>2190</v>
      </c>
      <c r="G5747">
        <v>2189</v>
      </c>
    </row>
    <row r="5748" spans="1:7" x14ac:dyDescent="0.25">
      <c r="A5748">
        <v>5746</v>
      </c>
      <c r="B5748" t="s">
        <v>204</v>
      </c>
      <c r="C5748" t="s">
        <v>206</v>
      </c>
      <c r="D5748" t="s">
        <v>8</v>
      </c>
      <c r="E5748" t="s">
        <v>10</v>
      </c>
      <c r="F5748">
        <v>131</v>
      </c>
      <c r="G5748">
        <v>130</v>
      </c>
    </row>
    <row r="5749" spans="1:7" x14ac:dyDescent="0.25">
      <c r="A5749">
        <v>5747</v>
      </c>
      <c r="B5749" t="s">
        <v>204</v>
      </c>
      <c r="C5749" t="s">
        <v>206</v>
      </c>
      <c r="D5749" t="s">
        <v>8</v>
      </c>
      <c r="E5749" t="s">
        <v>10</v>
      </c>
      <c r="F5749">
        <v>512</v>
      </c>
      <c r="G5749">
        <v>512</v>
      </c>
    </row>
    <row r="5750" spans="1:7" x14ac:dyDescent="0.25">
      <c r="A5750">
        <v>5748</v>
      </c>
      <c r="B5750" t="s">
        <v>204</v>
      </c>
      <c r="C5750" t="s">
        <v>206</v>
      </c>
      <c r="D5750" t="s">
        <v>8</v>
      </c>
      <c r="E5750" t="s">
        <v>10</v>
      </c>
      <c r="F5750">
        <v>866</v>
      </c>
      <c r="G5750">
        <v>865</v>
      </c>
    </row>
    <row r="5751" spans="1:7" x14ac:dyDescent="0.25">
      <c r="A5751">
        <v>5749</v>
      </c>
      <c r="B5751" t="s">
        <v>204</v>
      </c>
      <c r="C5751" t="s">
        <v>206</v>
      </c>
      <c r="D5751" t="s">
        <v>8</v>
      </c>
      <c r="E5751" t="s">
        <v>10</v>
      </c>
      <c r="F5751">
        <v>1299</v>
      </c>
      <c r="G5751">
        <v>1298</v>
      </c>
    </row>
    <row r="5752" spans="1:7" x14ac:dyDescent="0.25">
      <c r="A5752">
        <v>5750</v>
      </c>
      <c r="B5752" t="s">
        <v>204</v>
      </c>
      <c r="C5752" t="s">
        <v>206</v>
      </c>
      <c r="D5752" t="s">
        <v>8</v>
      </c>
      <c r="E5752" t="s">
        <v>10</v>
      </c>
      <c r="F5752">
        <v>1703</v>
      </c>
      <c r="G5752">
        <v>1700</v>
      </c>
    </row>
    <row r="5753" spans="1:7" x14ac:dyDescent="0.25">
      <c r="A5753">
        <v>5751</v>
      </c>
      <c r="B5753" t="s">
        <v>204</v>
      </c>
      <c r="C5753" t="s">
        <v>206</v>
      </c>
      <c r="D5753" t="s">
        <v>8</v>
      </c>
      <c r="E5753" t="s">
        <v>10</v>
      </c>
      <c r="F5753">
        <v>2092</v>
      </c>
      <c r="G5753">
        <v>2091</v>
      </c>
    </row>
    <row r="5754" spans="1:7" x14ac:dyDescent="0.25">
      <c r="A5754">
        <v>5752</v>
      </c>
      <c r="B5754" t="s">
        <v>204</v>
      </c>
      <c r="C5754" t="s">
        <v>206</v>
      </c>
      <c r="D5754" t="s">
        <v>8</v>
      </c>
      <c r="E5754" t="s">
        <v>10</v>
      </c>
      <c r="F5754">
        <v>2516</v>
      </c>
      <c r="G5754">
        <v>2518</v>
      </c>
    </row>
    <row r="5755" spans="1:7" x14ac:dyDescent="0.25">
      <c r="A5755">
        <v>5753</v>
      </c>
      <c r="B5755" t="s">
        <v>204</v>
      </c>
      <c r="C5755" t="s">
        <v>206</v>
      </c>
      <c r="D5755" t="s">
        <v>8</v>
      </c>
      <c r="E5755" t="s">
        <v>10</v>
      </c>
      <c r="F5755">
        <v>2524</v>
      </c>
    </row>
    <row r="5756" spans="1:7" x14ac:dyDescent="0.25">
      <c r="A5756">
        <v>5754</v>
      </c>
      <c r="B5756" t="s">
        <v>204</v>
      </c>
      <c r="C5756" t="s">
        <v>206</v>
      </c>
      <c r="D5756" t="s">
        <v>8</v>
      </c>
      <c r="E5756" t="s">
        <v>10</v>
      </c>
      <c r="G5756">
        <v>659</v>
      </c>
    </row>
    <row r="5757" spans="1:7" x14ac:dyDescent="0.25">
      <c r="A5757">
        <v>5755</v>
      </c>
      <c r="B5757" t="s">
        <v>204</v>
      </c>
      <c r="C5757" t="s">
        <v>206</v>
      </c>
      <c r="D5757" t="s">
        <v>11</v>
      </c>
      <c r="E5757" t="s">
        <v>9</v>
      </c>
      <c r="F5757">
        <v>61</v>
      </c>
      <c r="G5757">
        <v>59</v>
      </c>
    </row>
    <row r="5758" spans="1:7" x14ac:dyDescent="0.25">
      <c r="A5758">
        <v>5756</v>
      </c>
      <c r="B5758" t="s">
        <v>204</v>
      </c>
      <c r="C5758" t="s">
        <v>206</v>
      </c>
      <c r="D5758" t="s">
        <v>11</v>
      </c>
      <c r="E5758" t="s">
        <v>9</v>
      </c>
      <c r="F5758">
        <v>433</v>
      </c>
      <c r="G5758">
        <v>430</v>
      </c>
    </row>
    <row r="5759" spans="1:7" x14ac:dyDescent="0.25">
      <c r="A5759">
        <v>5757</v>
      </c>
      <c r="B5759" t="s">
        <v>204</v>
      </c>
      <c r="C5759" t="s">
        <v>206</v>
      </c>
      <c r="D5759" t="s">
        <v>11</v>
      </c>
      <c r="E5759" t="s">
        <v>9</v>
      </c>
      <c r="F5759">
        <v>802</v>
      </c>
      <c r="G5759">
        <v>803</v>
      </c>
    </row>
    <row r="5760" spans="1:7" x14ac:dyDescent="0.25">
      <c r="A5760">
        <v>5758</v>
      </c>
      <c r="B5760" t="s">
        <v>204</v>
      </c>
      <c r="C5760" t="s">
        <v>206</v>
      </c>
      <c r="D5760" t="s">
        <v>11</v>
      </c>
      <c r="E5760" t="s">
        <v>9</v>
      </c>
      <c r="F5760">
        <v>1212</v>
      </c>
    </row>
    <row r="5761" spans="1:7" x14ac:dyDescent="0.25">
      <c r="A5761">
        <v>5759</v>
      </c>
      <c r="B5761" t="s">
        <v>204</v>
      </c>
      <c r="C5761" t="s">
        <v>206</v>
      </c>
      <c r="D5761" t="s">
        <v>11</v>
      </c>
      <c r="E5761" t="s">
        <v>9</v>
      </c>
      <c r="F5761">
        <v>1619</v>
      </c>
      <c r="G5761">
        <v>1617</v>
      </c>
    </row>
    <row r="5762" spans="1:7" x14ac:dyDescent="0.25">
      <c r="A5762">
        <v>5760</v>
      </c>
      <c r="B5762" t="s">
        <v>204</v>
      </c>
      <c r="C5762" t="s">
        <v>206</v>
      </c>
      <c r="D5762" t="s">
        <v>11</v>
      </c>
      <c r="E5762" t="s">
        <v>9</v>
      </c>
      <c r="F5762">
        <v>2013</v>
      </c>
      <c r="G5762">
        <v>2019</v>
      </c>
    </row>
    <row r="5763" spans="1:7" x14ac:dyDescent="0.25">
      <c r="A5763">
        <v>5761</v>
      </c>
      <c r="B5763" t="s">
        <v>204</v>
      </c>
      <c r="C5763" t="s">
        <v>206</v>
      </c>
      <c r="D5763" t="s">
        <v>11</v>
      </c>
      <c r="E5763" t="s">
        <v>9</v>
      </c>
      <c r="F5763">
        <v>2417</v>
      </c>
      <c r="G5763">
        <v>2414</v>
      </c>
    </row>
    <row r="5764" spans="1:7" x14ac:dyDescent="0.25">
      <c r="A5764">
        <v>5762</v>
      </c>
      <c r="B5764" t="s">
        <v>204</v>
      </c>
      <c r="C5764" t="s">
        <v>206</v>
      </c>
      <c r="D5764" t="s">
        <v>11</v>
      </c>
      <c r="E5764" t="s">
        <v>10</v>
      </c>
      <c r="F5764">
        <v>307</v>
      </c>
      <c r="G5764">
        <v>309</v>
      </c>
    </row>
    <row r="5765" spans="1:7" x14ac:dyDescent="0.25">
      <c r="A5765">
        <v>5763</v>
      </c>
      <c r="B5765" t="s">
        <v>204</v>
      </c>
      <c r="C5765" t="s">
        <v>206</v>
      </c>
      <c r="D5765" t="s">
        <v>11</v>
      </c>
      <c r="E5765" t="s">
        <v>10</v>
      </c>
      <c r="F5765">
        <v>695</v>
      </c>
      <c r="G5765">
        <v>693</v>
      </c>
    </row>
    <row r="5766" spans="1:7" x14ac:dyDescent="0.25">
      <c r="A5766">
        <v>5764</v>
      </c>
      <c r="B5766" t="s">
        <v>204</v>
      </c>
      <c r="C5766" t="s">
        <v>206</v>
      </c>
      <c r="D5766" t="s">
        <v>11</v>
      </c>
      <c r="E5766" t="s">
        <v>10</v>
      </c>
      <c r="F5766">
        <v>1074</v>
      </c>
    </row>
    <row r="5767" spans="1:7" x14ac:dyDescent="0.25">
      <c r="A5767">
        <v>5765</v>
      </c>
      <c r="B5767" t="s">
        <v>204</v>
      </c>
      <c r="C5767" t="s">
        <v>206</v>
      </c>
      <c r="D5767" t="s">
        <v>11</v>
      </c>
      <c r="E5767" t="s">
        <v>10</v>
      </c>
      <c r="F5767">
        <v>1496</v>
      </c>
      <c r="G5767">
        <v>1497</v>
      </c>
    </row>
    <row r="5768" spans="1:7" x14ac:dyDescent="0.25">
      <c r="A5768">
        <v>5766</v>
      </c>
      <c r="B5768" t="s">
        <v>204</v>
      </c>
      <c r="C5768" t="s">
        <v>206</v>
      </c>
      <c r="D5768" t="s">
        <v>11</v>
      </c>
      <c r="E5768" t="s">
        <v>10</v>
      </c>
      <c r="F5768">
        <v>1911</v>
      </c>
    </row>
    <row r="5769" spans="1:7" x14ac:dyDescent="0.25">
      <c r="A5769">
        <v>5767</v>
      </c>
      <c r="B5769" t="s">
        <v>204</v>
      </c>
      <c r="C5769" t="s">
        <v>206</v>
      </c>
      <c r="D5769" t="s">
        <v>11</v>
      </c>
      <c r="E5769" t="s">
        <v>10</v>
      </c>
      <c r="F5769">
        <v>2259</v>
      </c>
      <c r="G5769">
        <v>2259</v>
      </c>
    </row>
    <row r="5770" spans="1:7" x14ac:dyDescent="0.25">
      <c r="A5770">
        <v>5768</v>
      </c>
      <c r="B5770" t="s">
        <v>204</v>
      </c>
      <c r="C5770" t="s">
        <v>206</v>
      </c>
      <c r="D5770" t="s">
        <v>12</v>
      </c>
      <c r="E5770" t="s">
        <v>9</v>
      </c>
      <c r="F5770">
        <v>237</v>
      </c>
      <c r="G5770">
        <v>232</v>
      </c>
    </row>
    <row r="5771" spans="1:7" x14ac:dyDescent="0.25">
      <c r="A5771">
        <v>5769</v>
      </c>
      <c r="B5771" t="s">
        <v>204</v>
      </c>
      <c r="C5771" t="s">
        <v>206</v>
      </c>
      <c r="D5771" t="s">
        <v>12</v>
      </c>
      <c r="E5771" t="s">
        <v>9</v>
      </c>
      <c r="F5771">
        <v>618</v>
      </c>
      <c r="G5771">
        <v>610</v>
      </c>
    </row>
    <row r="5772" spans="1:7" x14ac:dyDescent="0.25">
      <c r="A5772">
        <v>5770</v>
      </c>
      <c r="B5772" t="s">
        <v>204</v>
      </c>
      <c r="C5772" t="s">
        <v>206</v>
      </c>
      <c r="D5772" t="s">
        <v>12</v>
      </c>
      <c r="E5772" t="s">
        <v>9</v>
      </c>
      <c r="F5772">
        <v>987</v>
      </c>
      <c r="G5772">
        <v>983</v>
      </c>
    </row>
    <row r="5773" spans="1:7" x14ac:dyDescent="0.25">
      <c r="A5773">
        <v>5771</v>
      </c>
      <c r="B5773" t="s">
        <v>204</v>
      </c>
      <c r="C5773" t="s">
        <v>206</v>
      </c>
      <c r="D5773" t="s">
        <v>12</v>
      </c>
      <c r="E5773" t="s">
        <v>9</v>
      </c>
      <c r="F5773">
        <v>1410</v>
      </c>
      <c r="G5773">
        <v>1408</v>
      </c>
    </row>
    <row r="5774" spans="1:7" x14ac:dyDescent="0.25">
      <c r="A5774">
        <v>5772</v>
      </c>
      <c r="B5774" t="s">
        <v>204</v>
      </c>
      <c r="C5774" t="s">
        <v>206</v>
      </c>
      <c r="D5774" t="s">
        <v>12</v>
      </c>
      <c r="E5774" t="s">
        <v>9</v>
      </c>
      <c r="F5774">
        <v>1821</v>
      </c>
      <c r="G5774">
        <v>1819</v>
      </c>
    </row>
    <row r="5775" spans="1:7" x14ac:dyDescent="0.25">
      <c r="A5775">
        <v>5773</v>
      </c>
      <c r="B5775" t="s">
        <v>204</v>
      </c>
      <c r="C5775" t="s">
        <v>206</v>
      </c>
      <c r="D5775" t="s">
        <v>12</v>
      </c>
      <c r="E5775" t="s">
        <v>9</v>
      </c>
      <c r="F5775">
        <v>2190</v>
      </c>
      <c r="G5775">
        <v>2186</v>
      </c>
    </row>
    <row r="5776" spans="1:7" x14ac:dyDescent="0.25">
      <c r="A5776">
        <v>5774</v>
      </c>
      <c r="B5776" t="s">
        <v>204</v>
      </c>
      <c r="C5776" t="s">
        <v>206</v>
      </c>
      <c r="D5776" t="s">
        <v>12</v>
      </c>
      <c r="E5776" t="s">
        <v>10</v>
      </c>
      <c r="F5776">
        <v>131</v>
      </c>
      <c r="G5776">
        <v>129</v>
      </c>
    </row>
    <row r="5777" spans="1:7" x14ac:dyDescent="0.25">
      <c r="A5777">
        <v>5775</v>
      </c>
      <c r="B5777" t="s">
        <v>204</v>
      </c>
      <c r="C5777" t="s">
        <v>206</v>
      </c>
      <c r="D5777" t="s">
        <v>12</v>
      </c>
      <c r="E5777" t="s">
        <v>10</v>
      </c>
      <c r="F5777">
        <v>512</v>
      </c>
      <c r="G5777">
        <v>509</v>
      </c>
    </row>
    <row r="5778" spans="1:7" x14ac:dyDescent="0.25">
      <c r="A5778">
        <v>5776</v>
      </c>
      <c r="B5778" t="s">
        <v>204</v>
      </c>
      <c r="C5778" t="s">
        <v>206</v>
      </c>
      <c r="D5778" t="s">
        <v>12</v>
      </c>
      <c r="E5778" t="s">
        <v>10</v>
      </c>
      <c r="F5778">
        <v>866</v>
      </c>
      <c r="G5778">
        <v>863</v>
      </c>
    </row>
    <row r="5779" spans="1:7" x14ac:dyDescent="0.25">
      <c r="A5779">
        <v>5777</v>
      </c>
      <c r="B5779" t="s">
        <v>204</v>
      </c>
      <c r="C5779" t="s">
        <v>206</v>
      </c>
      <c r="D5779" t="s">
        <v>12</v>
      </c>
      <c r="E5779" t="s">
        <v>10</v>
      </c>
      <c r="F5779">
        <v>1299</v>
      </c>
      <c r="G5779">
        <v>1297</v>
      </c>
    </row>
    <row r="5780" spans="1:7" x14ac:dyDescent="0.25">
      <c r="A5780">
        <v>5778</v>
      </c>
      <c r="B5780" t="s">
        <v>204</v>
      </c>
      <c r="C5780" t="s">
        <v>206</v>
      </c>
      <c r="D5780" t="s">
        <v>12</v>
      </c>
      <c r="E5780" t="s">
        <v>10</v>
      </c>
      <c r="F5780">
        <v>1703</v>
      </c>
      <c r="G5780">
        <v>1699</v>
      </c>
    </row>
    <row r="5781" spans="1:7" x14ac:dyDescent="0.25">
      <c r="A5781">
        <v>5779</v>
      </c>
      <c r="B5781" t="s">
        <v>204</v>
      </c>
      <c r="C5781" t="s">
        <v>206</v>
      </c>
      <c r="D5781" t="s">
        <v>12</v>
      </c>
      <c r="E5781" t="s">
        <v>10</v>
      </c>
      <c r="F5781">
        <v>2092</v>
      </c>
      <c r="G5781">
        <v>2089</v>
      </c>
    </row>
    <row r="5782" spans="1:7" x14ac:dyDescent="0.25">
      <c r="A5782">
        <v>5780</v>
      </c>
      <c r="B5782" t="s">
        <v>204</v>
      </c>
      <c r="C5782" t="s">
        <v>206</v>
      </c>
      <c r="D5782" t="s">
        <v>12</v>
      </c>
      <c r="E5782" t="s">
        <v>10</v>
      </c>
      <c r="F5782">
        <v>2516</v>
      </c>
      <c r="G5782">
        <v>2519</v>
      </c>
    </row>
    <row r="5783" spans="1:7" x14ac:dyDescent="0.25">
      <c r="A5783">
        <v>5781</v>
      </c>
      <c r="B5783" t="s">
        <v>204</v>
      </c>
      <c r="C5783" t="s">
        <v>206</v>
      </c>
      <c r="D5783" t="s">
        <v>12</v>
      </c>
      <c r="E5783" t="s">
        <v>10</v>
      </c>
      <c r="F5783">
        <v>2524</v>
      </c>
    </row>
    <row r="5784" spans="1:7" x14ac:dyDescent="0.25">
      <c r="A5784">
        <v>5782</v>
      </c>
      <c r="B5784" t="s">
        <v>204</v>
      </c>
      <c r="C5784" t="s">
        <v>206</v>
      </c>
      <c r="D5784" t="s">
        <v>13</v>
      </c>
      <c r="E5784" t="s">
        <v>9</v>
      </c>
      <c r="F5784">
        <v>61</v>
      </c>
      <c r="G5784">
        <v>57</v>
      </c>
    </row>
    <row r="5785" spans="1:7" x14ac:dyDescent="0.25">
      <c r="A5785">
        <v>5783</v>
      </c>
      <c r="B5785" t="s">
        <v>204</v>
      </c>
      <c r="C5785" t="s">
        <v>206</v>
      </c>
      <c r="D5785" t="s">
        <v>13</v>
      </c>
      <c r="E5785" t="s">
        <v>9</v>
      </c>
      <c r="F5785">
        <v>433</v>
      </c>
      <c r="G5785">
        <v>432</v>
      </c>
    </row>
    <row r="5786" spans="1:7" x14ac:dyDescent="0.25">
      <c r="A5786">
        <v>5784</v>
      </c>
      <c r="B5786" t="s">
        <v>204</v>
      </c>
      <c r="C5786" t="s">
        <v>206</v>
      </c>
      <c r="D5786" t="s">
        <v>13</v>
      </c>
      <c r="E5786" t="s">
        <v>9</v>
      </c>
      <c r="F5786">
        <v>802</v>
      </c>
      <c r="G5786">
        <v>802</v>
      </c>
    </row>
    <row r="5787" spans="1:7" x14ac:dyDescent="0.25">
      <c r="A5787">
        <v>5785</v>
      </c>
      <c r="B5787" t="s">
        <v>204</v>
      </c>
      <c r="C5787" t="s">
        <v>206</v>
      </c>
      <c r="D5787" t="s">
        <v>13</v>
      </c>
      <c r="E5787" t="s">
        <v>9</v>
      </c>
      <c r="F5787">
        <v>1212</v>
      </c>
    </row>
    <row r="5788" spans="1:7" x14ac:dyDescent="0.25">
      <c r="A5788">
        <v>5786</v>
      </c>
      <c r="B5788" t="s">
        <v>204</v>
      </c>
      <c r="C5788" t="s">
        <v>206</v>
      </c>
      <c r="D5788" t="s">
        <v>13</v>
      </c>
      <c r="E5788" t="s">
        <v>9</v>
      </c>
      <c r="F5788">
        <v>1619</v>
      </c>
      <c r="G5788">
        <v>1615</v>
      </c>
    </row>
    <row r="5789" spans="1:7" x14ac:dyDescent="0.25">
      <c r="A5789">
        <v>5787</v>
      </c>
      <c r="B5789" t="s">
        <v>204</v>
      </c>
      <c r="C5789" t="s">
        <v>206</v>
      </c>
      <c r="D5789" t="s">
        <v>13</v>
      </c>
      <c r="E5789" t="s">
        <v>9</v>
      </c>
      <c r="F5789">
        <v>2013</v>
      </c>
      <c r="G5789">
        <v>2012</v>
      </c>
    </row>
    <row r="5790" spans="1:7" x14ac:dyDescent="0.25">
      <c r="A5790">
        <v>5788</v>
      </c>
      <c r="B5790" t="s">
        <v>204</v>
      </c>
      <c r="C5790" t="s">
        <v>206</v>
      </c>
      <c r="D5790" t="s">
        <v>13</v>
      </c>
      <c r="E5790" t="s">
        <v>9</v>
      </c>
      <c r="F5790">
        <v>2417</v>
      </c>
      <c r="G5790">
        <v>2413</v>
      </c>
    </row>
    <row r="5791" spans="1:7" x14ac:dyDescent="0.25">
      <c r="A5791">
        <v>5789</v>
      </c>
      <c r="B5791" t="s">
        <v>204</v>
      </c>
      <c r="C5791" t="s">
        <v>206</v>
      </c>
      <c r="D5791" t="s">
        <v>13</v>
      </c>
      <c r="E5791" t="s">
        <v>10</v>
      </c>
      <c r="F5791">
        <v>307</v>
      </c>
      <c r="G5791">
        <v>310</v>
      </c>
    </row>
    <row r="5792" spans="1:7" x14ac:dyDescent="0.25">
      <c r="A5792">
        <v>5790</v>
      </c>
      <c r="B5792" t="s">
        <v>204</v>
      </c>
      <c r="C5792" t="s">
        <v>206</v>
      </c>
      <c r="D5792" t="s">
        <v>13</v>
      </c>
      <c r="E5792" t="s">
        <v>10</v>
      </c>
      <c r="F5792">
        <v>695</v>
      </c>
      <c r="G5792">
        <v>697</v>
      </c>
    </row>
    <row r="5793" spans="1:7" x14ac:dyDescent="0.25">
      <c r="A5793">
        <v>5791</v>
      </c>
      <c r="B5793" t="s">
        <v>204</v>
      </c>
      <c r="C5793" t="s">
        <v>206</v>
      </c>
      <c r="D5793" t="s">
        <v>13</v>
      </c>
      <c r="E5793" t="s">
        <v>10</v>
      </c>
      <c r="F5793">
        <v>1074</v>
      </c>
      <c r="G5793">
        <v>1078</v>
      </c>
    </row>
    <row r="5794" spans="1:7" x14ac:dyDescent="0.25">
      <c r="A5794">
        <v>5792</v>
      </c>
      <c r="B5794" t="s">
        <v>204</v>
      </c>
      <c r="C5794" t="s">
        <v>206</v>
      </c>
      <c r="D5794" t="s">
        <v>13</v>
      </c>
      <c r="E5794" t="s">
        <v>10</v>
      </c>
      <c r="F5794">
        <v>1496</v>
      </c>
      <c r="G5794">
        <v>1497</v>
      </c>
    </row>
    <row r="5795" spans="1:7" x14ac:dyDescent="0.25">
      <c r="A5795">
        <v>5793</v>
      </c>
      <c r="B5795" t="s">
        <v>204</v>
      </c>
      <c r="C5795" t="s">
        <v>206</v>
      </c>
      <c r="D5795" t="s">
        <v>13</v>
      </c>
      <c r="E5795" t="s">
        <v>10</v>
      </c>
      <c r="F5795">
        <v>1911</v>
      </c>
      <c r="G5795">
        <v>1917</v>
      </c>
    </row>
    <row r="5796" spans="1:7" x14ac:dyDescent="0.25">
      <c r="A5796">
        <v>5794</v>
      </c>
      <c r="B5796" t="s">
        <v>204</v>
      </c>
      <c r="C5796" t="s">
        <v>206</v>
      </c>
      <c r="D5796" t="s">
        <v>13</v>
      </c>
      <c r="E5796" t="s">
        <v>10</v>
      </c>
      <c r="F5796">
        <v>2259</v>
      </c>
      <c r="G5796">
        <v>2259</v>
      </c>
    </row>
    <row r="5797" spans="1:7" x14ac:dyDescent="0.25">
      <c r="A5797">
        <v>5795</v>
      </c>
      <c r="B5797" t="s">
        <v>207</v>
      </c>
      <c r="C5797" t="s">
        <v>208</v>
      </c>
      <c r="D5797" t="s">
        <v>8</v>
      </c>
      <c r="E5797" t="s">
        <v>9</v>
      </c>
      <c r="F5797">
        <v>100</v>
      </c>
      <c r="G5797">
        <v>99</v>
      </c>
    </row>
    <row r="5798" spans="1:7" x14ac:dyDescent="0.25">
      <c r="A5798">
        <v>5796</v>
      </c>
      <c r="B5798" t="s">
        <v>207</v>
      </c>
      <c r="C5798" t="s">
        <v>208</v>
      </c>
      <c r="D5798" t="s">
        <v>8</v>
      </c>
      <c r="E5798" t="s">
        <v>9</v>
      </c>
      <c r="F5798">
        <v>255</v>
      </c>
      <c r="G5798">
        <v>254</v>
      </c>
    </row>
    <row r="5799" spans="1:7" x14ac:dyDescent="0.25">
      <c r="A5799">
        <v>5797</v>
      </c>
      <c r="B5799" t="s">
        <v>207</v>
      </c>
      <c r="C5799" t="s">
        <v>208</v>
      </c>
      <c r="D5799" t="s">
        <v>8</v>
      </c>
      <c r="E5799" t="s">
        <v>9</v>
      </c>
      <c r="F5799">
        <v>413</v>
      </c>
      <c r="G5799">
        <v>411</v>
      </c>
    </row>
    <row r="5800" spans="1:7" x14ac:dyDescent="0.25">
      <c r="A5800">
        <v>5798</v>
      </c>
      <c r="B5800" t="s">
        <v>207</v>
      </c>
      <c r="C5800" t="s">
        <v>208</v>
      </c>
      <c r="D5800" t="s">
        <v>8</v>
      </c>
      <c r="E5800" t="s">
        <v>10</v>
      </c>
      <c r="F5800">
        <v>39</v>
      </c>
      <c r="G5800">
        <v>36</v>
      </c>
    </row>
    <row r="5801" spans="1:7" x14ac:dyDescent="0.25">
      <c r="A5801">
        <v>5799</v>
      </c>
      <c r="B5801" t="s">
        <v>207</v>
      </c>
      <c r="C5801" t="s">
        <v>208</v>
      </c>
      <c r="D5801" t="s">
        <v>8</v>
      </c>
      <c r="E5801" t="s">
        <v>10</v>
      </c>
      <c r="F5801">
        <v>188</v>
      </c>
      <c r="G5801">
        <v>189</v>
      </c>
    </row>
    <row r="5802" spans="1:7" x14ac:dyDescent="0.25">
      <c r="A5802">
        <v>5800</v>
      </c>
      <c r="B5802" t="s">
        <v>207</v>
      </c>
      <c r="C5802" t="s">
        <v>208</v>
      </c>
      <c r="D5802" t="s">
        <v>8</v>
      </c>
      <c r="E5802" t="s">
        <v>10</v>
      </c>
      <c r="F5802">
        <v>346</v>
      </c>
      <c r="G5802">
        <v>346</v>
      </c>
    </row>
    <row r="5803" spans="1:7" x14ac:dyDescent="0.25">
      <c r="A5803">
        <v>5801</v>
      </c>
      <c r="B5803" t="s">
        <v>207</v>
      </c>
      <c r="C5803" t="s">
        <v>208</v>
      </c>
      <c r="D5803" t="s">
        <v>8</v>
      </c>
      <c r="E5803" t="s">
        <v>10</v>
      </c>
      <c r="F5803">
        <v>513</v>
      </c>
      <c r="G5803">
        <v>512</v>
      </c>
    </row>
    <row r="5804" spans="1:7" x14ac:dyDescent="0.25">
      <c r="A5804">
        <v>5802</v>
      </c>
      <c r="B5804" t="s">
        <v>207</v>
      </c>
      <c r="C5804" t="s">
        <v>208</v>
      </c>
      <c r="D5804" t="s">
        <v>11</v>
      </c>
      <c r="E5804" t="s">
        <v>9</v>
      </c>
      <c r="F5804">
        <v>23</v>
      </c>
      <c r="G5804">
        <v>21</v>
      </c>
    </row>
    <row r="5805" spans="1:7" x14ac:dyDescent="0.25">
      <c r="A5805">
        <v>5803</v>
      </c>
      <c r="B5805" t="s">
        <v>207</v>
      </c>
      <c r="C5805" t="s">
        <v>208</v>
      </c>
      <c r="D5805" t="s">
        <v>11</v>
      </c>
      <c r="E5805" t="s">
        <v>9</v>
      </c>
      <c r="F5805">
        <v>177</v>
      </c>
      <c r="G5805">
        <v>174</v>
      </c>
    </row>
    <row r="5806" spans="1:7" x14ac:dyDescent="0.25">
      <c r="A5806">
        <v>5804</v>
      </c>
      <c r="B5806" t="s">
        <v>207</v>
      </c>
      <c r="C5806" t="s">
        <v>208</v>
      </c>
      <c r="D5806" t="s">
        <v>11</v>
      </c>
      <c r="E5806" t="s">
        <v>9</v>
      </c>
      <c r="F5806">
        <v>335</v>
      </c>
      <c r="G5806">
        <v>332</v>
      </c>
    </row>
    <row r="5807" spans="1:7" x14ac:dyDescent="0.25">
      <c r="A5807">
        <v>5805</v>
      </c>
      <c r="B5807" t="s">
        <v>207</v>
      </c>
      <c r="C5807" t="s">
        <v>208</v>
      </c>
      <c r="D5807" t="s">
        <v>11</v>
      </c>
      <c r="E5807" t="s">
        <v>9</v>
      </c>
      <c r="F5807">
        <v>499</v>
      </c>
      <c r="G5807">
        <v>498</v>
      </c>
    </row>
    <row r="5808" spans="1:7" x14ac:dyDescent="0.25">
      <c r="A5808">
        <v>5806</v>
      </c>
      <c r="B5808" t="s">
        <v>207</v>
      </c>
      <c r="C5808" t="s">
        <v>208</v>
      </c>
      <c r="D5808" t="s">
        <v>11</v>
      </c>
      <c r="E5808" t="s">
        <v>10</v>
      </c>
      <c r="F5808">
        <v>114</v>
      </c>
      <c r="G5808">
        <v>113</v>
      </c>
    </row>
    <row r="5809" spans="1:7" x14ac:dyDescent="0.25">
      <c r="A5809">
        <v>5807</v>
      </c>
      <c r="B5809" t="s">
        <v>207</v>
      </c>
      <c r="C5809" t="s">
        <v>208</v>
      </c>
      <c r="D5809" t="s">
        <v>11</v>
      </c>
      <c r="E5809" t="s">
        <v>10</v>
      </c>
      <c r="F5809">
        <v>270</v>
      </c>
      <c r="G5809">
        <v>269</v>
      </c>
    </row>
    <row r="5810" spans="1:7" x14ac:dyDescent="0.25">
      <c r="A5810">
        <v>5808</v>
      </c>
      <c r="B5810" t="s">
        <v>207</v>
      </c>
      <c r="C5810" t="s">
        <v>208</v>
      </c>
      <c r="D5810" t="s">
        <v>11</v>
      </c>
      <c r="E5810" t="s">
        <v>10</v>
      </c>
      <c r="F5810">
        <v>429</v>
      </c>
      <c r="G5810">
        <v>429</v>
      </c>
    </row>
    <row r="5811" spans="1:7" x14ac:dyDescent="0.25">
      <c r="A5811">
        <v>5809</v>
      </c>
      <c r="B5811" t="s">
        <v>207</v>
      </c>
      <c r="C5811" t="s">
        <v>208</v>
      </c>
      <c r="D5811" t="s">
        <v>12</v>
      </c>
      <c r="E5811" t="s">
        <v>9</v>
      </c>
      <c r="F5811">
        <v>100</v>
      </c>
      <c r="G5811">
        <v>98</v>
      </c>
    </row>
    <row r="5812" spans="1:7" x14ac:dyDescent="0.25">
      <c r="A5812">
        <v>5810</v>
      </c>
      <c r="B5812" t="s">
        <v>207</v>
      </c>
      <c r="C5812" t="s">
        <v>208</v>
      </c>
      <c r="D5812" t="s">
        <v>12</v>
      </c>
      <c r="E5812" t="s">
        <v>9</v>
      </c>
      <c r="F5812">
        <v>255</v>
      </c>
      <c r="G5812">
        <v>255</v>
      </c>
    </row>
    <row r="5813" spans="1:7" x14ac:dyDescent="0.25">
      <c r="A5813">
        <v>5811</v>
      </c>
      <c r="B5813" t="s">
        <v>207</v>
      </c>
      <c r="C5813" t="s">
        <v>208</v>
      </c>
      <c r="D5813" t="s">
        <v>12</v>
      </c>
      <c r="E5813" t="s">
        <v>9</v>
      </c>
      <c r="F5813">
        <v>413</v>
      </c>
      <c r="G5813">
        <v>414</v>
      </c>
    </row>
    <row r="5814" spans="1:7" x14ac:dyDescent="0.25">
      <c r="A5814">
        <v>5812</v>
      </c>
      <c r="B5814" t="s">
        <v>207</v>
      </c>
      <c r="C5814" t="s">
        <v>208</v>
      </c>
      <c r="D5814" t="s">
        <v>12</v>
      </c>
      <c r="E5814" t="s">
        <v>10</v>
      </c>
      <c r="F5814">
        <v>39</v>
      </c>
      <c r="G5814">
        <v>38</v>
      </c>
    </row>
    <row r="5815" spans="1:7" x14ac:dyDescent="0.25">
      <c r="A5815">
        <v>5813</v>
      </c>
      <c r="B5815" t="s">
        <v>207</v>
      </c>
      <c r="C5815" t="s">
        <v>208</v>
      </c>
      <c r="D5815" t="s">
        <v>12</v>
      </c>
      <c r="E5815" t="s">
        <v>10</v>
      </c>
      <c r="F5815">
        <v>188</v>
      </c>
      <c r="G5815">
        <v>187</v>
      </c>
    </row>
    <row r="5816" spans="1:7" x14ac:dyDescent="0.25">
      <c r="A5816">
        <v>5814</v>
      </c>
      <c r="B5816" t="s">
        <v>207</v>
      </c>
      <c r="C5816" t="s">
        <v>208</v>
      </c>
      <c r="D5816" t="s">
        <v>12</v>
      </c>
      <c r="E5816" t="s">
        <v>10</v>
      </c>
      <c r="F5816">
        <v>346</v>
      </c>
      <c r="G5816">
        <v>344</v>
      </c>
    </row>
    <row r="5817" spans="1:7" x14ac:dyDescent="0.25">
      <c r="A5817">
        <v>5815</v>
      </c>
      <c r="B5817" t="s">
        <v>207</v>
      </c>
      <c r="C5817" t="s">
        <v>208</v>
      </c>
      <c r="D5817" t="s">
        <v>12</v>
      </c>
      <c r="E5817" t="s">
        <v>10</v>
      </c>
      <c r="F5817">
        <v>513</v>
      </c>
      <c r="G5817">
        <v>512</v>
      </c>
    </row>
    <row r="5818" spans="1:7" x14ac:dyDescent="0.25">
      <c r="A5818">
        <v>5816</v>
      </c>
      <c r="B5818" t="s">
        <v>207</v>
      </c>
      <c r="C5818" t="s">
        <v>208</v>
      </c>
      <c r="D5818" t="s">
        <v>13</v>
      </c>
      <c r="E5818" t="s">
        <v>9</v>
      </c>
      <c r="F5818">
        <v>23</v>
      </c>
      <c r="G5818">
        <v>22</v>
      </c>
    </row>
    <row r="5819" spans="1:7" x14ac:dyDescent="0.25">
      <c r="A5819">
        <v>5817</v>
      </c>
      <c r="B5819" t="s">
        <v>207</v>
      </c>
      <c r="C5819" t="s">
        <v>208</v>
      </c>
      <c r="D5819" t="s">
        <v>13</v>
      </c>
      <c r="E5819" t="s">
        <v>9</v>
      </c>
      <c r="F5819">
        <v>177</v>
      </c>
      <c r="G5819">
        <v>175</v>
      </c>
    </row>
    <row r="5820" spans="1:7" x14ac:dyDescent="0.25">
      <c r="A5820">
        <v>5818</v>
      </c>
      <c r="B5820" t="s">
        <v>207</v>
      </c>
      <c r="C5820" t="s">
        <v>208</v>
      </c>
      <c r="D5820" t="s">
        <v>13</v>
      </c>
      <c r="E5820" t="s">
        <v>9</v>
      </c>
      <c r="F5820">
        <v>335</v>
      </c>
      <c r="G5820">
        <v>334</v>
      </c>
    </row>
    <row r="5821" spans="1:7" x14ac:dyDescent="0.25">
      <c r="A5821">
        <v>5819</v>
      </c>
      <c r="B5821" t="s">
        <v>207</v>
      </c>
      <c r="C5821" t="s">
        <v>208</v>
      </c>
      <c r="D5821" t="s">
        <v>13</v>
      </c>
      <c r="E5821" t="s">
        <v>9</v>
      </c>
      <c r="F5821">
        <v>499</v>
      </c>
      <c r="G5821">
        <v>497</v>
      </c>
    </row>
    <row r="5822" spans="1:7" x14ac:dyDescent="0.25">
      <c r="A5822">
        <v>5820</v>
      </c>
      <c r="B5822" t="s">
        <v>207</v>
      </c>
      <c r="C5822" t="s">
        <v>208</v>
      </c>
      <c r="D5822" t="s">
        <v>13</v>
      </c>
      <c r="E5822" t="s">
        <v>10</v>
      </c>
      <c r="F5822">
        <v>114</v>
      </c>
      <c r="G5822">
        <v>113</v>
      </c>
    </row>
    <row r="5823" spans="1:7" x14ac:dyDescent="0.25">
      <c r="A5823">
        <v>5821</v>
      </c>
      <c r="B5823" t="s">
        <v>207</v>
      </c>
      <c r="C5823" t="s">
        <v>208</v>
      </c>
      <c r="D5823" t="s">
        <v>13</v>
      </c>
      <c r="E5823" t="s">
        <v>10</v>
      </c>
      <c r="F5823">
        <v>270</v>
      </c>
      <c r="G5823">
        <v>269</v>
      </c>
    </row>
    <row r="5824" spans="1:7" x14ac:dyDescent="0.25">
      <c r="A5824">
        <v>5822</v>
      </c>
      <c r="B5824" t="s">
        <v>207</v>
      </c>
      <c r="C5824" t="s">
        <v>208</v>
      </c>
      <c r="D5824" t="s">
        <v>13</v>
      </c>
      <c r="E5824" t="s">
        <v>10</v>
      </c>
      <c r="F5824">
        <v>429</v>
      </c>
      <c r="G5824">
        <v>426</v>
      </c>
    </row>
    <row r="5825" spans="1:7" x14ac:dyDescent="0.25">
      <c r="A5825">
        <v>5823</v>
      </c>
      <c r="B5825" t="s">
        <v>207</v>
      </c>
      <c r="C5825" t="s">
        <v>209</v>
      </c>
      <c r="D5825" t="s">
        <v>8</v>
      </c>
      <c r="E5825" t="s">
        <v>9</v>
      </c>
      <c r="F5825">
        <v>130</v>
      </c>
      <c r="G5825">
        <v>129</v>
      </c>
    </row>
    <row r="5826" spans="1:7" x14ac:dyDescent="0.25">
      <c r="A5826">
        <v>5824</v>
      </c>
      <c r="B5826" t="s">
        <v>207</v>
      </c>
      <c r="C5826" t="s">
        <v>209</v>
      </c>
      <c r="D5826" t="s">
        <v>8</v>
      </c>
      <c r="E5826" t="s">
        <v>9</v>
      </c>
      <c r="F5826">
        <v>354</v>
      </c>
      <c r="G5826">
        <v>353</v>
      </c>
    </row>
    <row r="5827" spans="1:7" x14ac:dyDescent="0.25">
      <c r="A5827">
        <v>5825</v>
      </c>
      <c r="B5827" t="s">
        <v>207</v>
      </c>
      <c r="C5827" t="s">
        <v>209</v>
      </c>
      <c r="D5827" t="s">
        <v>8</v>
      </c>
      <c r="E5827" t="s">
        <v>9</v>
      </c>
      <c r="F5827">
        <v>586</v>
      </c>
      <c r="G5827">
        <v>586</v>
      </c>
    </row>
    <row r="5828" spans="1:7" x14ac:dyDescent="0.25">
      <c r="A5828">
        <v>5826</v>
      </c>
      <c r="B5828" t="s">
        <v>207</v>
      </c>
      <c r="C5828" t="s">
        <v>209</v>
      </c>
      <c r="D5828" t="s">
        <v>8</v>
      </c>
      <c r="E5828" t="s">
        <v>9</v>
      </c>
      <c r="F5828">
        <v>809</v>
      </c>
      <c r="G5828">
        <v>810</v>
      </c>
    </row>
    <row r="5829" spans="1:7" x14ac:dyDescent="0.25">
      <c r="A5829">
        <v>5827</v>
      </c>
      <c r="B5829" t="s">
        <v>207</v>
      </c>
      <c r="C5829" t="s">
        <v>209</v>
      </c>
      <c r="D5829" t="s">
        <v>8</v>
      </c>
      <c r="E5829" t="s">
        <v>10</v>
      </c>
      <c r="F5829">
        <v>50</v>
      </c>
      <c r="G5829">
        <v>47</v>
      </c>
    </row>
    <row r="5830" spans="1:7" x14ac:dyDescent="0.25">
      <c r="A5830">
        <v>5828</v>
      </c>
      <c r="B5830" t="s">
        <v>207</v>
      </c>
      <c r="C5830" t="s">
        <v>209</v>
      </c>
      <c r="D5830" t="s">
        <v>8</v>
      </c>
      <c r="E5830" t="s">
        <v>10</v>
      </c>
      <c r="F5830">
        <v>273</v>
      </c>
      <c r="G5830">
        <v>270</v>
      </c>
    </row>
    <row r="5831" spans="1:7" x14ac:dyDescent="0.25">
      <c r="A5831">
        <v>5829</v>
      </c>
      <c r="B5831" t="s">
        <v>207</v>
      </c>
      <c r="C5831" t="s">
        <v>209</v>
      </c>
      <c r="D5831" t="s">
        <v>8</v>
      </c>
      <c r="E5831" t="s">
        <v>10</v>
      </c>
      <c r="F5831">
        <v>499</v>
      </c>
      <c r="G5831">
        <v>498</v>
      </c>
    </row>
    <row r="5832" spans="1:7" x14ac:dyDescent="0.25">
      <c r="A5832">
        <v>5830</v>
      </c>
      <c r="B5832" t="s">
        <v>207</v>
      </c>
      <c r="C5832" t="s">
        <v>209</v>
      </c>
      <c r="D5832" t="s">
        <v>8</v>
      </c>
      <c r="E5832" t="s">
        <v>10</v>
      </c>
      <c r="F5832">
        <v>730</v>
      </c>
      <c r="G5832">
        <v>729</v>
      </c>
    </row>
    <row r="5833" spans="1:7" x14ac:dyDescent="0.25">
      <c r="A5833">
        <v>5831</v>
      </c>
      <c r="B5833" t="s">
        <v>207</v>
      </c>
      <c r="C5833" t="s">
        <v>209</v>
      </c>
      <c r="D5833" t="s">
        <v>8</v>
      </c>
      <c r="E5833" t="s">
        <v>10</v>
      </c>
      <c r="F5833">
        <v>965</v>
      </c>
      <c r="G5833">
        <v>965</v>
      </c>
    </row>
    <row r="5834" spans="1:7" x14ac:dyDescent="0.25">
      <c r="A5834">
        <v>5832</v>
      </c>
      <c r="B5834" t="s">
        <v>207</v>
      </c>
      <c r="C5834" t="s">
        <v>209</v>
      </c>
      <c r="D5834" t="s">
        <v>11</v>
      </c>
      <c r="E5834" t="s">
        <v>9</v>
      </c>
      <c r="F5834">
        <v>14</v>
      </c>
      <c r="G5834">
        <v>13</v>
      </c>
    </row>
    <row r="5835" spans="1:7" x14ac:dyDescent="0.25">
      <c r="A5835">
        <v>5833</v>
      </c>
      <c r="B5835" t="s">
        <v>207</v>
      </c>
      <c r="C5835" t="s">
        <v>209</v>
      </c>
      <c r="D5835" t="s">
        <v>11</v>
      </c>
      <c r="E5835" t="s">
        <v>9</v>
      </c>
      <c r="F5835">
        <v>244</v>
      </c>
      <c r="G5835">
        <v>243</v>
      </c>
    </row>
    <row r="5836" spans="1:7" x14ac:dyDescent="0.25">
      <c r="A5836">
        <v>5834</v>
      </c>
      <c r="B5836" t="s">
        <v>207</v>
      </c>
      <c r="C5836" t="s">
        <v>209</v>
      </c>
      <c r="D5836" t="s">
        <v>11</v>
      </c>
      <c r="E5836" t="s">
        <v>9</v>
      </c>
      <c r="F5836">
        <v>470</v>
      </c>
      <c r="G5836">
        <v>469</v>
      </c>
    </row>
    <row r="5837" spans="1:7" x14ac:dyDescent="0.25">
      <c r="A5837">
        <v>5835</v>
      </c>
      <c r="B5837" t="s">
        <v>207</v>
      </c>
      <c r="C5837" t="s">
        <v>209</v>
      </c>
      <c r="D5837" t="s">
        <v>11</v>
      </c>
      <c r="E5837" t="s">
        <v>9</v>
      </c>
      <c r="F5837">
        <v>701</v>
      </c>
      <c r="G5837">
        <v>700</v>
      </c>
    </row>
    <row r="5838" spans="1:7" x14ac:dyDescent="0.25">
      <c r="A5838">
        <v>5836</v>
      </c>
      <c r="B5838" t="s">
        <v>207</v>
      </c>
      <c r="C5838" t="s">
        <v>209</v>
      </c>
      <c r="D5838" t="s">
        <v>11</v>
      </c>
      <c r="E5838" t="s">
        <v>9</v>
      </c>
      <c r="F5838">
        <v>930</v>
      </c>
      <c r="G5838">
        <v>929</v>
      </c>
    </row>
    <row r="5839" spans="1:7" x14ac:dyDescent="0.25">
      <c r="A5839">
        <v>5837</v>
      </c>
      <c r="B5839" t="s">
        <v>207</v>
      </c>
      <c r="C5839" t="s">
        <v>209</v>
      </c>
      <c r="D5839" t="s">
        <v>11</v>
      </c>
      <c r="E5839" t="s">
        <v>10</v>
      </c>
      <c r="F5839">
        <v>161</v>
      </c>
      <c r="G5839">
        <v>159</v>
      </c>
    </row>
    <row r="5840" spans="1:7" x14ac:dyDescent="0.25">
      <c r="A5840">
        <v>5838</v>
      </c>
      <c r="B5840" t="s">
        <v>207</v>
      </c>
      <c r="C5840" t="s">
        <v>209</v>
      </c>
      <c r="D5840" t="s">
        <v>11</v>
      </c>
      <c r="E5840" t="s">
        <v>10</v>
      </c>
      <c r="F5840">
        <v>385</v>
      </c>
      <c r="G5840">
        <v>389</v>
      </c>
    </row>
    <row r="5841" spans="1:7" x14ac:dyDescent="0.25">
      <c r="A5841">
        <v>5839</v>
      </c>
      <c r="B5841" t="s">
        <v>207</v>
      </c>
      <c r="C5841" t="s">
        <v>209</v>
      </c>
      <c r="D5841" t="s">
        <v>11</v>
      </c>
      <c r="E5841" t="s">
        <v>10</v>
      </c>
      <c r="F5841">
        <v>617</v>
      </c>
      <c r="G5841">
        <v>614</v>
      </c>
    </row>
    <row r="5842" spans="1:7" x14ac:dyDescent="0.25">
      <c r="A5842">
        <v>5840</v>
      </c>
      <c r="B5842" t="s">
        <v>207</v>
      </c>
      <c r="C5842" t="s">
        <v>209</v>
      </c>
      <c r="D5842" t="s">
        <v>11</v>
      </c>
      <c r="E5842" t="s">
        <v>10</v>
      </c>
      <c r="F5842">
        <v>845</v>
      </c>
      <c r="G5842">
        <v>844</v>
      </c>
    </row>
    <row r="5843" spans="1:7" x14ac:dyDescent="0.25">
      <c r="A5843">
        <v>5841</v>
      </c>
      <c r="B5843" t="s">
        <v>207</v>
      </c>
      <c r="C5843" t="s">
        <v>209</v>
      </c>
      <c r="D5843" t="s">
        <v>12</v>
      </c>
      <c r="E5843" t="s">
        <v>9</v>
      </c>
      <c r="F5843">
        <v>130</v>
      </c>
      <c r="G5843">
        <v>128</v>
      </c>
    </row>
    <row r="5844" spans="1:7" x14ac:dyDescent="0.25">
      <c r="A5844">
        <v>5842</v>
      </c>
      <c r="B5844" t="s">
        <v>207</v>
      </c>
      <c r="C5844" t="s">
        <v>209</v>
      </c>
      <c r="D5844" t="s">
        <v>12</v>
      </c>
      <c r="E5844" t="s">
        <v>9</v>
      </c>
      <c r="F5844">
        <v>354</v>
      </c>
      <c r="G5844">
        <v>355</v>
      </c>
    </row>
    <row r="5845" spans="1:7" x14ac:dyDescent="0.25">
      <c r="A5845">
        <v>5843</v>
      </c>
      <c r="B5845" t="s">
        <v>207</v>
      </c>
      <c r="C5845" t="s">
        <v>209</v>
      </c>
      <c r="D5845" t="s">
        <v>12</v>
      </c>
      <c r="E5845" t="s">
        <v>9</v>
      </c>
      <c r="F5845">
        <v>586</v>
      </c>
      <c r="G5845">
        <v>585</v>
      </c>
    </row>
    <row r="5846" spans="1:7" x14ac:dyDescent="0.25">
      <c r="A5846">
        <v>5844</v>
      </c>
      <c r="B5846" t="s">
        <v>207</v>
      </c>
      <c r="C5846" t="s">
        <v>209</v>
      </c>
      <c r="D5846" t="s">
        <v>12</v>
      </c>
      <c r="E5846" t="s">
        <v>9</v>
      </c>
      <c r="F5846">
        <v>809</v>
      </c>
      <c r="G5846">
        <v>809</v>
      </c>
    </row>
    <row r="5847" spans="1:7" x14ac:dyDescent="0.25">
      <c r="A5847">
        <v>5845</v>
      </c>
      <c r="B5847" t="s">
        <v>207</v>
      </c>
      <c r="C5847" t="s">
        <v>209</v>
      </c>
      <c r="D5847" t="s">
        <v>12</v>
      </c>
      <c r="E5847" t="s">
        <v>10</v>
      </c>
      <c r="F5847">
        <v>50</v>
      </c>
      <c r="G5847">
        <v>51</v>
      </c>
    </row>
    <row r="5848" spans="1:7" x14ac:dyDescent="0.25">
      <c r="A5848">
        <v>5846</v>
      </c>
      <c r="B5848" t="s">
        <v>207</v>
      </c>
      <c r="C5848" t="s">
        <v>209</v>
      </c>
      <c r="D5848" t="s">
        <v>12</v>
      </c>
      <c r="E5848" t="s">
        <v>10</v>
      </c>
      <c r="F5848">
        <v>273</v>
      </c>
      <c r="G5848">
        <v>274</v>
      </c>
    </row>
    <row r="5849" spans="1:7" x14ac:dyDescent="0.25">
      <c r="A5849">
        <v>5847</v>
      </c>
      <c r="B5849" t="s">
        <v>207</v>
      </c>
      <c r="C5849" t="s">
        <v>209</v>
      </c>
      <c r="D5849" t="s">
        <v>12</v>
      </c>
      <c r="E5849" t="s">
        <v>10</v>
      </c>
      <c r="F5849">
        <v>499</v>
      </c>
      <c r="G5849">
        <v>501</v>
      </c>
    </row>
    <row r="5850" spans="1:7" x14ac:dyDescent="0.25">
      <c r="A5850">
        <v>5848</v>
      </c>
      <c r="B5850" t="s">
        <v>207</v>
      </c>
      <c r="C5850" t="s">
        <v>209</v>
      </c>
      <c r="D5850" t="s">
        <v>12</v>
      </c>
      <c r="E5850" t="s">
        <v>10</v>
      </c>
      <c r="F5850">
        <v>730</v>
      </c>
      <c r="G5850">
        <v>731</v>
      </c>
    </row>
    <row r="5851" spans="1:7" x14ac:dyDescent="0.25">
      <c r="A5851">
        <v>5849</v>
      </c>
      <c r="B5851" t="s">
        <v>207</v>
      </c>
      <c r="C5851" t="s">
        <v>209</v>
      </c>
      <c r="D5851" t="s">
        <v>12</v>
      </c>
      <c r="E5851" t="s">
        <v>10</v>
      </c>
      <c r="F5851">
        <v>965</v>
      </c>
      <c r="G5851">
        <v>964</v>
      </c>
    </row>
    <row r="5852" spans="1:7" x14ac:dyDescent="0.25">
      <c r="A5852">
        <v>5850</v>
      </c>
      <c r="B5852" t="s">
        <v>207</v>
      </c>
      <c r="C5852" t="s">
        <v>209</v>
      </c>
      <c r="D5852" t="s">
        <v>13</v>
      </c>
      <c r="E5852" t="s">
        <v>9</v>
      </c>
      <c r="F5852">
        <v>14</v>
      </c>
      <c r="G5852">
        <v>14</v>
      </c>
    </row>
    <row r="5853" spans="1:7" x14ac:dyDescent="0.25">
      <c r="A5853">
        <v>5851</v>
      </c>
      <c r="B5853" t="s">
        <v>207</v>
      </c>
      <c r="C5853" t="s">
        <v>209</v>
      </c>
      <c r="D5853" t="s">
        <v>13</v>
      </c>
      <c r="E5853" t="s">
        <v>9</v>
      </c>
      <c r="F5853">
        <v>244</v>
      </c>
      <c r="G5853">
        <v>244</v>
      </c>
    </row>
    <row r="5854" spans="1:7" x14ac:dyDescent="0.25">
      <c r="A5854">
        <v>5852</v>
      </c>
      <c r="B5854" t="s">
        <v>207</v>
      </c>
      <c r="C5854" t="s">
        <v>209</v>
      </c>
      <c r="D5854" t="s">
        <v>13</v>
      </c>
      <c r="E5854" t="s">
        <v>9</v>
      </c>
      <c r="F5854">
        <v>470</v>
      </c>
      <c r="G5854">
        <v>470</v>
      </c>
    </row>
    <row r="5855" spans="1:7" x14ac:dyDescent="0.25">
      <c r="A5855">
        <v>5853</v>
      </c>
      <c r="B5855" t="s">
        <v>207</v>
      </c>
      <c r="C5855" t="s">
        <v>209</v>
      </c>
      <c r="D5855" t="s">
        <v>13</v>
      </c>
      <c r="E5855" t="s">
        <v>9</v>
      </c>
      <c r="F5855">
        <v>701</v>
      </c>
      <c r="G5855">
        <v>701</v>
      </c>
    </row>
    <row r="5856" spans="1:7" x14ac:dyDescent="0.25">
      <c r="A5856">
        <v>5854</v>
      </c>
      <c r="B5856" t="s">
        <v>207</v>
      </c>
      <c r="C5856" t="s">
        <v>209</v>
      </c>
      <c r="D5856" t="s">
        <v>13</v>
      </c>
      <c r="E5856" t="s">
        <v>9</v>
      </c>
      <c r="F5856">
        <v>930</v>
      </c>
      <c r="G5856">
        <v>930</v>
      </c>
    </row>
    <row r="5857" spans="1:7" x14ac:dyDescent="0.25">
      <c r="A5857">
        <v>5855</v>
      </c>
      <c r="B5857" t="s">
        <v>207</v>
      </c>
      <c r="C5857" t="s">
        <v>209</v>
      </c>
      <c r="D5857" t="s">
        <v>13</v>
      </c>
      <c r="E5857" t="s">
        <v>10</v>
      </c>
      <c r="F5857">
        <v>161</v>
      </c>
      <c r="G5857">
        <v>163</v>
      </c>
    </row>
    <row r="5858" spans="1:7" x14ac:dyDescent="0.25">
      <c r="A5858">
        <v>5856</v>
      </c>
      <c r="B5858" t="s">
        <v>207</v>
      </c>
      <c r="C5858" t="s">
        <v>209</v>
      </c>
      <c r="D5858" t="s">
        <v>13</v>
      </c>
      <c r="E5858" t="s">
        <v>10</v>
      </c>
      <c r="F5858">
        <v>385</v>
      </c>
      <c r="G5858">
        <v>388</v>
      </c>
    </row>
    <row r="5859" spans="1:7" x14ac:dyDescent="0.25">
      <c r="A5859">
        <v>5857</v>
      </c>
      <c r="B5859" t="s">
        <v>207</v>
      </c>
      <c r="C5859" t="s">
        <v>209</v>
      </c>
      <c r="D5859" t="s">
        <v>13</v>
      </c>
      <c r="E5859" t="s">
        <v>10</v>
      </c>
      <c r="F5859">
        <v>617</v>
      </c>
      <c r="G5859">
        <v>618</v>
      </c>
    </row>
    <row r="5860" spans="1:7" x14ac:dyDescent="0.25">
      <c r="A5860">
        <v>5858</v>
      </c>
      <c r="B5860" t="s">
        <v>207</v>
      </c>
      <c r="C5860" t="s">
        <v>209</v>
      </c>
      <c r="D5860" t="s">
        <v>13</v>
      </c>
      <c r="E5860" t="s">
        <v>10</v>
      </c>
      <c r="F5860">
        <v>845</v>
      </c>
      <c r="G5860">
        <v>847</v>
      </c>
    </row>
    <row r="5861" spans="1:7" x14ac:dyDescent="0.25">
      <c r="A5861">
        <v>5859</v>
      </c>
      <c r="B5861" t="s">
        <v>207</v>
      </c>
      <c r="C5861" t="s">
        <v>210</v>
      </c>
      <c r="D5861" t="s">
        <v>8</v>
      </c>
      <c r="E5861" t="s">
        <v>9</v>
      </c>
      <c r="F5861">
        <v>201</v>
      </c>
      <c r="G5861">
        <v>202</v>
      </c>
    </row>
    <row r="5862" spans="1:7" x14ac:dyDescent="0.25">
      <c r="A5862">
        <v>5860</v>
      </c>
      <c r="B5862" t="s">
        <v>207</v>
      </c>
      <c r="C5862" t="s">
        <v>210</v>
      </c>
      <c r="D5862" t="s">
        <v>8</v>
      </c>
      <c r="E5862" t="s">
        <v>9</v>
      </c>
      <c r="F5862">
        <v>573</v>
      </c>
      <c r="G5862">
        <v>572</v>
      </c>
    </row>
    <row r="5863" spans="1:7" x14ac:dyDescent="0.25">
      <c r="A5863">
        <v>5861</v>
      </c>
      <c r="B5863" t="s">
        <v>207</v>
      </c>
      <c r="C5863" t="s">
        <v>210</v>
      </c>
      <c r="D5863" t="s">
        <v>8</v>
      </c>
      <c r="E5863" t="s">
        <v>9</v>
      </c>
      <c r="F5863">
        <v>941</v>
      </c>
      <c r="G5863">
        <v>941</v>
      </c>
    </row>
    <row r="5864" spans="1:7" x14ac:dyDescent="0.25">
      <c r="A5864">
        <v>5862</v>
      </c>
      <c r="B5864" t="s">
        <v>207</v>
      </c>
      <c r="C5864" t="s">
        <v>210</v>
      </c>
      <c r="D5864" t="s">
        <v>8</v>
      </c>
      <c r="E5864" t="s">
        <v>9</v>
      </c>
      <c r="F5864">
        <v>1321</v>
      </c>
      <c r="G5864">
        <v>1321</v>
      </c>
    </row>
    <row r="5865" spans="1:7" x14ac:dyDescent="0.25">
      <c r="A5865">
        <v>5863</v>
      </c>
      <c r="B5865" t="s">
        <v>207</v>
      </c>
      <c r="C5865" t="s">
        <v>210</v>
      </c>
      <c r="D5865" t="s">
        <v>8</v>
      </c>
      <c r="E5865" t="s">
        <v>9</v>
      </c>
      <c r="F5865">
        <v>1681</v>
      </c>
      <c r="G5865">
        <v>1681</v>
      </c>
    </row>
    <row r="5866" spans="1:7" x14ac:dyDescent="0.25">
      <c r="A5866">
        <v>5864</v>
      </c>
      <c r="B5866" t="s">
        <v>207</v>
      </c>
      <c r="C5866" t="s">
        <v>210</v>
      </c>
      <c r="D5866" t="s">
        <v>8</v>
      </c>
      <c r="E5866" t="s">
        <v>9</v>
      </c>
      <c r="F5866">
        <v>2058</v>
      </c>
      <c r="G5866">
        <v>2055</v>
      </c>
    </row>
    <row r="5867" spans="1:7" x14ac:dyDescent="0.25">
      <c r="A5867">
        <v>5865</v>
      </c>
      <c r="B5867" t="s">
        <v>207</v>
      </c>
      <c r="C5867" t="s">
        <v>210</v>
      </c>
      <c r="D5867" t="s">
        <v>8</v>
      </c>
      <c r="E5867" t="s">
        <v>9</v>
      </c>
      <c r="F5867">
        <v>2424</v>
      </c>
      <c r="G5867">
        <v>2423</v>
      </c>
    </row>
    <row r="5868" spans="1:7" x14ac:dyDescent="0.25">
      <c r="A5868">
        <v>5866</v>
      </c>
      <c r="B5868" t="s">
        <v>207</v>
      </c>
      <c r="C5868" t="s">
        <v>210</v>
      </c>
      <c r="D5868" t="s">
        <v>8</v>
      </c>
      <c r="E5868" t="s">
        <v>9</v>
      </c>
      <c r="F5868">
        <v>2794</v>
      </c>
      <c r="G5868">
        <v>2791</v>
      </c>
    </row>
    <row r="5869" spans="1:7" x14ac:dyDescent="0.25">
      <c r="A5869">
        <v>5867</v>
      </c>
      <c r="B5869" t="s">
        <v>207</v>
      </c>
      <c r="C5869" t="s">
        <v>210</v>
      </c>
      <c r="D5869" t="s">
        <v>8</v>
      </c>
      <c r="E5869" t="s">
        <v>10</v>
      </c>
      <c r="F5869">
        <v>112</v>
      </c>
      <c r="G5869">
        <v>111</v>
      </c>
    </row>
    <row r="5870" spans="1:7" x14ac:dyDescent="0.25">
      <c r="A5870">
        <v>5868</v>
      </c>
      <c r="B5870" t="s">
        <v>207</v>
      </c>
      <c r="C5870" t="s">
        <v>210</v>
      </c>
      <c r="D5870" t="s">
        <v>8</v>
      </c>
      <c r="E5870" t="s">
        <v>10</v>
      </c>
      <c r="F5870">
        <v>450</v>
      </c>
      <c r="G5870">
        <v>447</v>
      </c>
    </row>
    <row r="5871" spans="1:7" x14ac:dyDescent="0.25">
      <c r="A5871">
        <v>5869</v>
      </c>
      <c r="B5871" t="s">
        <v>207</v>
      </c>
      <c r="C5871" t="s">
        <v>210</v>
      </c>
      <c r="D5871" t="s">
        <v>8</v>
      </c>
      <c r="E5871" t="s">
        <v>10</v>
      </c>
      <c r="F5871">
        <v>822</v>
      </c>
      <c r="G5871">
        <v>821</v>
      </c>
    </row>
    <row r="5872" spans="1:7" x14ac:dyDescent="0.25">
      <c r="A5872">
        <v>5870</v>
      </c>
      <c r="B5872" t="s">
        <v>207</v>
      </c>
      <c r="C5872" t="s">
        <v>210</v>
      </c>
      <c r="D5872" t="s">
        <v>8</v>
      </c>
      <c r="E5872" t="s">
        <v>10</v>
      </c>
      <c r="F5872">
        <v>1219</v>
      </c>
      <c r="G5872">
        <v>1217</v>
      </c>
    </row>
    <row r="5873" spans="1:7" x14ac:dyDescent="0.25">
      <c r="A5873">
        <v>5871</v>
      </c>
      <c r="B5873" t="s">
        <v>207</v>
      </c>
      <c r="C5873" t="s">
        <v>210</v>
      </c>
      <c r="D5873" t="s">
        <v>8</v>
      </c>
      <c r="E5873" t="s">
        <v>10</v>
      </c>
      <c r="F5873">
        <v>1591</v>
      </c>
      <c r="G5873">
        <v>1589</v>
      </c>
    </row>
    <row r="5874" spans="1:7" x14ac:dyDescent="0.25">
      <c r="A5874">
        <v>5872</v>
      </c>
      <c r="B5874" t="s">
        <v>207</v>
      </c>
      <c r="C5874" t="s">
        <v>210</v>
      </c>
      <c r="D5874" t="s">
        <v>8</v>
      </c>
      <c r="E5874" t="s">
        <v>10</v>
      </c>
      <c r="F5874">
        <v>1940</v>
      </c>
      <c r="G5874">
        <v>1937</v>
      </c>
    </row>
    <row r="5875" spans="1:7" x14ac:dyDescent="0.25">
      <c r="A5875">
        <v>5873</v>
      </c>
      <c r="B5875" t="s">
        <v>207</v>
      </c>
      <c r="C5875" t="s">
        <v>210</v>
      </c>
      <c r="D5875" t="s">
        <v>8</v>
      </c>
      <c r="E5875" t="s">
        <v>10</v>
      </c>
      <c r="F5875">
        <v>2311</v>
      </c>
      <c r="G5875">
        <v>2309</v>
      </c>
    </row>
    <row r="5876" spans="1:7" x14ac:dyDescent="0.25">
      <c r="A5876">
        <v>5874</v>
      </c>
      <c r="B5876" t="s">
        <v>207</v>
      </c>
      <c r="C5876" t="s">
        <v>210</v>
      </c>
      <c r="D5876" t="s">
        <v>8</v>
      </c>
      <c r="E5876" t="s">
        <v>10</v>
      </c>
      <c r="F5876">
        <v>2701</v>
      </c>
      <c r="G5876">
        <v>2699</v>
      </c>
    </row>
    <row r="5877" spans="1:7" x14ac:dyDescent="0.25">
      <c r="A5877">
        <v>5875</v>
      </c>
      <c r="B5877" t="s">
        <v>207</v>
      </c>
      <c r="C5877" t="s">
        <v>210</v>
      </c>
      <c r="D5877" t="s">
        <v>11</v>
      </c>
      <c r="E5877" t="s">
        <v>9</v>
      </c>
      <c r="F5877">
        <v>35</v>
      </c>
      <c r="G5877">
        <v>34</v>
      </c>
    </row>
    <row r="5878" spans="1:7" x14ac:dyDescent="0.25">
      <c r="A5878">
        <v>5876</v>
      </c>
      <c r="B5878" t="s">
        <v>207</v>
      </c>
      <c r="C5878" t="s">
        <v>210</v>
      </c>
      <c r="D5878" t="s">
        <v>11</v>
      </c>
      <c r="E5878" t="s">
        <v>9</v>
      </c>
      <c r="F5878">
        <v>383</v>
      </c>
      <c r="G5878">
        <v>381</v>
      </c>
    </row>
    <row r="5879" spans="1:7" x14ac:dyDescent="0.25">
      <c r="A5879">
        <v>5877</v>
      </c>
      <c r="B5879" t="s">
        <v>207</v>
      </c>
      <c r="C5879" t="s">
        <v>210</v>
      </c>
      <c r="D5879" t="s">
        <v>11</v>
      </c>
      <c r="E5879" t="s">
        <v>9</v>
      </c>
      <c r="F5879">
        <v>754</v>
      </c>
      <c r="G5879">
        <v>751</v>
      </c>
    </row>
    <row r="5880" spans="1:7" x14ac:dyDescent="0.25">
      <c r="A5880">
        <v>5878</v>
      </c>
      <c r="B5880" t="s">
        <v>207</v>
      </c>
      <c r="C5880" t="s">
        <v>210</v>
      </c>
      <c r="D5880" t="s">
        <v>11</v>
      </c>
      <c r="E5880" t="s">
        <v>9</v>
      </c>
      <c r="F5880">
        <v>1139</v>
      </c>
      <c r="G5880">
        <v>1136</v>
      </c>
    </row>
    <row r="5881" spans="1:7" x14ac:dyDescent="0.25">
      <c r="A5881">
        <v>5879</v>
      </c>
      <c r="B5881" t="s">
        <v>207</v>
      </c>
      <c r="C5881" t="s">
        <v>210</v>
      </c>
      <c r="D5881" t="s">
        <v>11</v>
      </c>
      <c r="E5881" t="s">
        <v>9</v>
      </c>
      <c r="F5881">
        <v>1516</v>
      </c>
      <c r="G5881">
        <v>1515</v>
      </c>
    </row>
    <row r="5882" spans="1:7" x14ac:dyDescent="0.25">
      <c r="A5882">
        <v>5880</v>
      </c>
      <c r="B5882" t="s">
        <v>207</v>
      </c>
      <c r="C5882" t="s">
        <v>210</v>
      </c>
      <c r="D5882" t="s">
        <v>11</v>
      </c>
      <c r="E5882" t="s">
        <v>9</v>
      </c>
      <c r="F5882">
        <v>1866</v>
      </c>
    </row>
    <row r="5883" spans="1:7" x14ac:dyDescent="0.25">
      <c r="A5883">
        <v>5881</v>
      </c>
      <c r="B5883" t="s">
        <v>207</v>
      </c>
      <c r="C5883" t="s">
        <v>210</v>
      </c>
      <c r="D5883" t="s">
        <v>11</v>
      </c>
      <c r="E5883" t="s">
        <v>9</v>
      </c>
      <c r="F5883">
        <v>2244</v>
      </c>
      <c r="G5883">
        <v>2241</v>
      </c>
    </row>
    <row r="5884" spans="1:7" x14ac:dyDescent="0.25">
      <c r="A5884">
        <v>5882</v>
      </c>
      <c r="B5884" t="s">
        <v>207</v>
      </c>
      <c r="C5884" t="s">
        <v>210</v>
      </c>
      <c r="D5884" t="s">
        <v>11</v>
      </c>
      <c r="E5884" t="s">
        <v>9</v>
      </c>
      <c r="F5884">
        <v>2623</v>
      </c>
    </row>
    <row r="5885" spans="1:7" x14ac:dyDescent="0.25">
      <c r="A5885">
        <v>5883</v>
      </c>
      <c r="B5885" t="s">
        <v>207</v>
      </c>
      <c r="C5885" t="s">
        <v>210</v>
      </c>
      <c r="D5885" t="s">
        <v>11</v>
      </c>
      <c r="E5885" t="s">
        <v>9</v>
      </c>
      <c r="F5885">
        <v>2985</v>
      </c>
      <c r="G5885">
        <v>2984</v>
      </c>
    </row>
    <row r="5886" spans="1:7" x14ac:dyDescent="0.25">
      <c r="A5886">
        <v>5884</v>
      </c>
      <c r="B5886" t="s">
        <v>207</v>
      </c>
      <c r="C5886" t="s">
        <v>210</v>
      </c>
      <c r="D5886" t="s">
        <v>11</v>
      </c>
      <c r="E5886" t="s">
        <v>10</v>
      </c>
      <c r="F5886">
        <v>276</v>
      </c>
      <c r="G5886">
        <v>278</v>
      </c>
    </row>
    <row r="5887" spans="1:7" x14ac:dyDescent="0.25">
      <c r="A5887">
        <v>5885</v>
      </c>
      <c r="B5887" t="s">
        <v>207</v>
      </c>
      <c r="C5887" t="s">
        <v>210</v>
      </c>
      <c r="D5887" t="s">
        <v>11</v>
      </c>
      <c r="E5887" t="s">
        <v>10</v>
      </c>
      <c r="F5887">
        <v>651</v>
      </c>
      <c r="G5887">
        <v>654</v>
      </c>
    </row>
    <row r="5888" spans="1:7" x14ac:dyDescent="0.25">
      <c r="A5888">
        <v>5886</v>
      </c>
      <c r="B5888" t="s">
        <v>207</v>
      </c>
      <c r="C5888" t="s">
        <v>210</v>
      </c>
      <c r="D5888" t="s">
        <v>11</v>
      </c>
      <c r="E5888" t="s">
        <v>10</v>
      </c>
      <c r="F5888">
        <v>1035</v>
      </c>
      <c r="G5888">
        <v>1037</v>
      </c>
    </row>
    <row r="5889" spans="1:7" x14ac:dyDescent="0.25">
      <c r="A5889">
        <v>5887</v>
      </c>
      <c r="B5889" t="s">
        <v>207</v>
      </c>
      <c r="C5889" t="s">
        <v>210</v>
      </c>
      <c r="D5889" t="s">
        <v>11</v>
      </c>
      <c r="E5889" t="s">
        <v>10</v>
      </c>
      <c r="F5889">
        <v>1412</v>
      </c>
      <c r="G5889">
        <v>1412</v>
      </c>
    </row>
    <row r="5890" spans="1:7" x14ac:dyDescent="0.25">
      <c r="A5890">
        <v>5888</v>
      </c>
      <c r="B5890" t="s">
        <v>207</v>
      </c>
      <c r="C5890" t="s">
        <v>210</v>
      </c>
      <c r="D5890" t="s">
        <v>11</v>
      </c>
      <c r="E5890" t="s">
        <v>10</v>
      </c>
      <c r="F5890">
        <v>1764</v>
      </c>
      <c r="G5890">
        <v>1765</v>
      </c>
    </row>
    <row r="5891" spans="1:7" x14ac:dyDescent="0.25">
      <c r="A5891">
        <v>5889</v>
      </c>
      <c r="B5891" t="s">
        <v>207</v>
      </c>
      <c r="C5891" t="s">
        <v>210</v>
      </c>
      <c r="D5891" t="s">
        <v>11</v>
      </c>
      <c r="E5891" t="s">
        <v>10</v>
      </c>
      <c r="F5891">
        <v>2140</v>
      </c>
      <c r="G5891">
        <v>2138</v>
      </c>
    </row>
    <row r="5892" spans="1:7" x14ac:dyDescent="0.25">
      <c r="A5892">
        <v>5890</v>
      </c>
      <c r="B5892" t="s">
        <v>207</v>
      </c>
      <c r="C5892" t="s">
        <v>210</v>
      </c>
      <c r="D5892" t="s">
        <v>11</v>
      </c>
      <c r="E5892" t="s">
        <v>10</v>
      </c>
      <c r="F5892">
        <v>2515</v>
      </c>
      <c r="G5892">
        <v>2514</v>
      </c>
    </row>
    <row r="5893" spans="1:7" x14ac:dyDescent="0.25">
      <c r="A5893">
        <v>5891</v>
      </c>
      <c r="B5893" t="s">
        <v>207</v>
      </c>
      <c r="C5893" t="s">
        <v>210</v>
      </c>
      <c r="D5893" t="s">
        <v>11</v>
      </c>
      <c r="E5893" t="s">
        <v>10</v>
      </c>
      <c r="F5893">
        <v>2886</v>
      </c>
      <c r="G5893">
        <v>2887</v>
      </c>
    </row>
    <row r="5894" spans="1:7" x14ac:dyDescent="0.25">
      <c r="A5894">
        <v>5892</v>
      </c>
      <c r="B5894" t="s">
        <v>207</v>
      </c>
      <c r="C5894" t="s">
        <v>210</v>
      </c>
      <c r="D5894" t="s">
        <v>12</v>
      </c>
      <c r="E5894" t="s">
        <v>9</v>
      </c>
      <c r="F5894">
        <v>201</v>
      </c>
      <c r="G5894">
        <v>199</v>
      </c>
    </row>
    <row r="5895" spans="1:7" x14ac:dyDescent="0.25">
      <c r="A5895">
        <v>5893</v>
      </c>
      <c r="B5895" t="s">
        <v>207</v>
      </c>
      <c r="C5895" t="s">
        <v>210</v>
      </c>
      <c r="D5895" t="s">
        <v>12</v>
      </c>
      <c r="E5895" t="s">
        <v>9</v>
      </c>
      <c r="F5895">
        <v>573</v>
      </c>
      <c r="G5895">
        <v>571</v>
      </c>
    </row>
    <row r="5896" spans="1:7" x14ac:dyDescent="0.25">
      <c r="A5896">
        <v>5894</v>
      </c>
      <c r="B5896" t="s">
        <v>207</v>
      </c>
      <c r="C5896" t="s">
        <v>210</v>
      </c>
      <c r="D5896" t="s">
        <v>12</v>
      </c>
      <c r="E5896" t="s">
        <v>9</v>
      </c>
      <c r="F5896">
        <v>941</v>
      </c>
      <c r="G5896">
        <v>940</v>
      </c>
    </row>
    <row r="5897" spans="1:7" x14ac:dyDescent="0.25">
      <c r="A5897">
        <v>5895</v>
      </c>
      <c r="B5897" t="s">
        <v>207</v>
      </c>
      <c r="C5897" t="s">
        <v>210</v>
      </c>
      <c r="D5897" t="s">
        <v>12</v>
      </c>
      <c r="E5897" t="s">
        <v>9</v>
      </c>
      <c r="F5897">
        <v>1321</v>
      </c>
      <c r="G5897">
        <v>1318</v>
      </c>
    </row>
    <row r="5898" spans="1:7" x14ac:dyDescent="0.25">
      <c r="A5898">
        <v>5896</v>
      </c>
      <c r="B5898" t="s">
        <v>207</v>
      </c>
      <c r="C5898" t="s">
        <v>210</v>
      </c>
      <c r="D5898" t="s">
        <v>12</v>
      </c>
      <c r="E5898" t="s">
        <v>9</v>
      </c>
      <c r="F5898">
        <v>1681</v>
      </c>
      <c r="G5898">
        <v>1680</v>
      </c>
    </row>
    <row r="5899" spans="1:7" x14ac:dyDescent="0.25">
      <c r="A5899">
        <v>5897</v>
      </c>
      <c r="B5899" t="s">
        <v>207</v>
      </c>
      <c r="C5899" t="s">
        <v>210</v>
      </c>
      <c r="D5899" t="s">
        <v>12</v>
      </c>
      <c r="E5899" t="s">
        <v>9</v>
      </c>
      <c r="F5899">
        <v>2058</v>
      </c>
      <c r="G5899">
        <v>2054</v>
      </c>
    </row>
    <row r="5900" spans="1:7" x14ac:dyDescent="0.25">
      <c r="A5900">
        <v>5898</v>
      </c>
      <c r="B5900" t="s">
        <v>207</v>
      </c>
      <c r="C5900" t="s">
        <v>210</v>
      </c>
      <c r="D5900" t="s">
        <v>12</v>
      </c>
      <c r="E5900" t="s">
        <v>9</v>
      </c>
      <c r="F5900">
        <v>2424</v>
      </c>
      <c r="G5900">
        <v>2422</v>
      </c>
    </row>
    <row r="5901" spans="1:7" x14ac:dyDescent="0.25">
      <c r="A5901">
        <v>5899</v>
      </c>
      <c r="B5901" t="s">
        <v>207</v>
      </c>
      <c r="C5901" t="s">
        <v>210</v>
      </c>
      <c r="D5901" t="s">
        <v>12</v>
      </c>
      <c r="E5901" t="s">
        <v>9</v>
      </c>
      <c r="F5901">
        <v>2794</v>
      </c>
      <c r="G5901">
        <v>2795</v>
      </c>
    </row>
    <row r="5902" spans="1:7" x14ac:dyDescent="0.25">
      <c r="A5902">
        <v>5900</v>
      </c>
      <c r="B5902" t="s">
        <v>207</v>
      </c>
      <c r="C5902" t="s">
        <v>210</v>
      </c>
      <c r="D5902" t="s">
        <v>12</v>
      </c>
      <c r="E5902" t="s">
        <v>10</v>
      </c>
      <c r="F5902">
        <v>112</v>
      </c>
      <c r="G5902">
        <v>109</v>
      </c>
    </row>
    <row r="5903" spans="1:7" x14ac:dyDescent="0.25">
      <c r="A5903">
        <v>5901</v>
      </c>
      <c r="B5903" t="s">
        <v>207</v>
      </c>
      <c r="C5903" t="s">
        <v>210</v>
      </c>
      <c r="D5903" t="s">
        <v>12</v>
      </c>
      <c r="E5903" t="s">
        <v>10</v>
      </c>
      <c r="F5903">
        <v>450</v>
      </c>
      <c r="G5903">
        <v>451</v>
      </c>
    </row>
    <row r="5904" spans="1:7" x14ac:dyDescent="0.25">
      <c r="A5904">
        <v>5902</v>
      </c>
      <c r="B5904" t="s">
        <v>207</v>
      </c>
      <c r="C5904" t="s">
        <v>210</v>
      </c>
      <c r="D5904" t="s">
        <v>12</v>
      </c>
      <c r="E5904" t="s">
        <v>10</v>
      </c>
      <c r="F5904">
        <v>822</v>
      </c>
      <c r="G5904">
        <v>823</v>
      </c>
    </row>
    <row r="5905" spans="1:7" x14ac:dyDescent="0.25">
      <c r="A5905">
        <v>5903</v>
      </c>
      <c r="B5905" t="s">
        <v>207</v>
      </c>
      <c r="C5905" t="s">
        <v>210</v>
      </c>
      <c r="D5905" t="s">
        <v>12</v>
      </c>
      <c r="E5905" t="s">
        <v>10</v>
      </c>
      <c r="F5905">
        <v>1219</v>
      </c>
      <c r="G5905">
        <v>1218</v>
      </c>
    </row>
    <row r="5906" spans="1:7" x14ac:dyDescent="0.25">
      <c r="A5906">
        <v>5904</v>
      </c>
      <c r="B5906" t="s">
        <v>207</v>
      </c>
      <c r="C5906" t="s">
        <v>210</v>
      </c>
      <c r="D5906" t="s">
        <v>12</v>
      </c>
      <c r="E5906" t="s">
        <v>10</v>
      </c>
      <c r="F5906">
        <v>1591</v>
      </c>
      <c r="G5906">
        <v>1594</v>
      </c>
    </row>
    <row r="5907" spans="1:7" x14ac:dyDescent="0.25">
      <c r="A5907">
        <v>5905</v>
      </c>
      <c r="B5907" t="s">
        <v>207</v>
      </c>
      <c r="C5907" t="s">
        <v>210</v>
      </c>
      <c r="D5907" t="s">
        <v>12</v>
      </c>
      <c r="E5907" t="s">
        <v>10</v>
      </c>
      <c r="F5907">
        <v>1940</v>
      </c>
      <c r="G5907">
        <v>1937</v>
      </c>
    </row>
    <row r="5908" spans="1:7" x14ac:dyDescent="0.25">
      <c r="A5908">
        <v>5906</v>
      </c>
      <c r="B5908" t="s">
        <v>207</v>
      </c>
      <c r="C5908" t="s">
        <v>210</v>
      </c>
      <c r="D5908" t="s">
        <v>12</v>
      </c>
      <c r="E5908" t="s">
        <v>10</v>
      </c>
      <c r="F5908">
        <v>2311</v>
      </c>
    </row>
    <row r="5909" spans="1:7" x14ac:dyDescent="0.25">
      <c r="A5909">
        <v>5907</v>
      </c>
      <c r="B5909" t="s">
        <v>207</v>
      </c>
      <c r="C5909" t="s">
        <v>210</v>
      </c>
      <c r="D5909" t="s">
        <v>12</v>
      </c>
      <c r="E5909" t="s">
        <v>10</v>
      </c>
      <c r="F5909">
        <v>2701</v>
      </c>
      <c r="G5909">
        <v>2701</v>
      </c>
    </row>
    <row r="5910" spans="1:7" x14ac:dyDescent="0.25">
      <c r="A5910">
        <v>5908</v>
      </c>
      <c r="B5910" t="s">
        <v>207</v>
      </c>
      <c r="C5910" t="s">
        <v>210</v>
      </c>
      <c r="D5910" t="s">
        <v>12</v>
      </c>
      <c r="E5910" t="s">
        <v>10</v>
      </c>
      <c r="G5910">
        <v>3040</v>
      </c>
    </row>
    <row r="5911" spans="1:7" x14ac:dyDescent="0.25">
      <c r="A5911">
        <v>5909</v>
      </c>
      <c r="B5911" t="s">
        <v>207</v>
      </c>
      <c r="C5911" t="s">
        <v>210</v>
      </c>
      <c r="D5911" t="s">
        <v>13</v>
      </c>
      <c r="E5911" t="s">
        <v>9</v>
      </c>
      <c r="F5911">
        <v>35</v>
      </c>
      <c r="G5911">
        <v>35</v>
      </c>
    </row>
    <row r="5912" spans="1:7" x14ac:dyDescent="0.25">
      <c r="A5912">
        <v>5910</v>
      </c>
      <c r="B5912" t="s">
        <v>207</v>
      </c>
      <c r="C5912" t="s">
        <v>210</v>
      </c>
      <c r="D5912" t="s">
        <v>13</v>
      </c>
      <c r="E5912" t="s">
        <v>9</v>
      </c>
      <c r="F5912">
        <v>383</v>
      </c>
      <c r="G5912">
        <v>383</v>
      </c>
    </row>
    <row r="5913" spans="1:7" x14ac:dyDescent="0.25">
      <c r="A5913">
        <v>5911</v>
      </c>
      <c r="B5913" t="s">
        <v>207</v>
      </c>
      <c r="C5913" t="s">
        <v>210</v>
      </c>
      <c r="D5913" t="s">
        <v>13</v>
      </c>
      <c r="E5913" t="s">
        <v>9</v>
      </c>
      <c r="F5913">
        <v>754</v>
      </c>
      <c r="G5913">
        <v>751</v>
      </c>
    </row>
    <row r="5914" spans="1:7" x14ac:dyDescent="0.25">
      <c r="A5914">
        <v>5912</v>
      </c>
      <c r="B5914" t="s">
        <v>207</v>
      </c>
      <c r="C5914" t="s">
        <v>210</v>
      </c>
      <c r="D5914" t="s">
        <v>13</v>
      </c>
      <c r="E5914" t="s">
        <v>9</v>
      </c>
      <c r="F5914">
        <v>1139</v>
      </c>
      <c r="G5914">
        <v>1137</v>
      </c>
    </row>
    <row r="5915" spans="1:7" x14ac:dyDescent="0.25">
      <c r="A5915">
        <v>5913</v>
      </c>
      <c r="B5915" t="s">
        <v>207</v>
      </c>
      <c r="C5915" t="s">
        <v>210</v>
      </c>
      <c r="D5915" t="s">
        <v>13</v>
      </c>
      <c r="E5915" t="s">
        <v>9</v>
      </c>
      <c r="F5915">
        <v>1516</v>
      </c>
      <c r="G5915">
        <v>1515</v>
      </c>
    </row>
    <row r="5916" spans="1:7" x14ac:dyDescent="0.25">
      <c r="A5916">
        <v>5914</v>
      </c>
      <c r="B5916" t="s">
        <v>207</v>
      </c>
      <c r="C5916" t="s">
        <v>210</v>
      </c>
      <c r="D5916" t="s">
        <v>13</v>
      </c>
      <c r="E5916" t="s">
        <v>9</v>
      </c>
      <c r="F5916">
        <v>1866</v>
      </c>
      <c r="G5916">
        <v>1867</v>
      </c>
    </row>
    <row r="5917" spans="1:7" x14ac:dyDescent="0.25">
      <c r="A5917">
        <v>5915</v>
      </c>
      <c r="B5917" t="s">
        <v>207</v>
      </c>
      <c r="C5917" t="s">
        <v>210</v>
      </c>
      <c r="D5917" t="s">
        <v>13</v>
      </c>
      <c r="E5917" t="s">
        <v>9</v>
      </c>
      <c r="F5917">
        <v>2244</v>
      </c>
      <c r="G5917">
        <v>2243</v>
      </c>
    </row>
    <row r="5918" spans="1:7" x14ac:dyDescent="0.25">
      <c r="A5918">
        <v>5916</v>
      </c>
      <c r="B5918" t="s">
        <v>207</v>
      </c>
      <c r="C5918" t="s">
        <v>210</v>
      </c>
      <c r="D5918" t="s">
        <v>13</v>
      </c>
      <c r="E5918" t="s">
        <v>9</v>
      </c>
      <c r="F5918">
        <v>2623</v>
      </c>
      <c r="G5918">
        <v>2626</v>
      </c>
    </row>
    <row r="5919" spans="1:7" x14ac:dyDescent="0.25">
      <c r="A5919">
        <v>5917</v>
      </c>
      <c r="B5919" t="s">
        <v>207</v>
      </c>
      <c r="C5919" t="s">
        <v>210</v>
      </c>
      <c r="D5919" t="s">
        <v>13</v>
      </c>
      <c r="E5919" t="s">
        <v>9</v>
      </c>
      <c r="F5919">
        <v>2985</v>
      </c>
      <c r="G5919">
        <v>2983</v>
      </c>
    </row>
    <row r="5920" spans="1:7" x14ac:dyDescent="0.25">
      <c r="A5920">
        <v>5918</v>
      </c>
      <c r="B5920" t="s">
        <v>207</v>
      </c>
      <c r="C5920" t="s">
        <v>210</v>
      </c>
      <c r="D5920" t="s">
        <v>13</v>
      </c>
      <c r="E5920" t="s">
        <v>10</v>
      </c>
      <c r="F5920">
        <v>276</v>
      </c>
      <c r="G5920">
        <v>278</v>
      </c>
    </row>
    <row r="5921" spans="1:7" x14ac:dyDescent="0.25">
      <c r="A5921">
        <v>5919</v>
      </c>
      <c r="B5921" t="s">
        <v>207</v>
      </c>
      <c r="C5921" t="s">
        <v>210</v>
      </c>
      <c r="D5921" t="s">
        <v>13</v>
      </c>
      <c r="E5921" t="s">
        <v>10</v>
      </c>
      <c r="F5921">
        <v>651</v>
      </c>
      <c r="G5921">
        <v>654</v>
      </c>
    </row>
    <row r="5922" spans="1:7" x14ac:dyDescent="0.25">
      <c r="A5922">
        <v>5920</v>
      </c>
      <c r="B5922" t="s">
        <v>207</v>
      </c>
      <c r="C5922" t="s">
        <v>210</v>
      </c>
      <c r="D5922" t="s">
        <v>13</v>
      </c>
      <c r="E5922" t="s">
        <v>10</v>
      </c>
      <c r="F5922">
        <v>1035</v>
      </c>
      <c r="G5922">
        <v>1035</v>
      </c>
    </row>
    <row r="5923" spans="1:7" x14ac:dyDescent="0.25">
      <c r="A5923">
        <v>5921</v>
      </c>
      <c r="B5923" t="s">
        <v>207</v>
      </c>
      <c r="C5923" t="s">
        <v>210</v>
      </c>
      <c r="D5923" t="s">
        <v>13</v>
      </c>
      <c r="E5923" t="s">
        <v>10</v>
      </c>
      <c r="F5923">
        <v>1412</v>
      </c>
      <c r="G5923">
        <v>1412</v>
      </c>
    </row>
    <row r="5924" spans="1:7" x14ac:dyDescent="0.25">
      <c r="A5924">
        <v>5922</v>
      </c>
      <c r="B5924" t="s">
        <v>207</v>
      </c>
      <c r="C5924" t="s">
        <v>210</v>
      </c>
      <c r="D5924" t="s">
        <v>13</v>
      </c>
      <c r="E5924" t="s">
        <v>10</v>
      </c>
      <c r="F5924">
        <v>1764</v>
      </c>
      <c r="G5924">
        <v>1764</v>
      </c>
    </row>
    <row r="5925" spans="1:7" x14ac:dyDescent="0.25">
      <c r="A5925">
        <v>5923</v>
      </c>
      <c r="B5925" t="s">
        <v>207</v>
      </c>
      <c r="C5925" t="s">
        <v>210</v>
      </c>
      <c r="D5925" t="s">
        <v>13</v>
      </c>
      <c r="E5925" t="s">
        <v>10</v>
      </c>
      <c r="F5925">
        <v>2140</v>
      </c>
      <c r="G5925">
        <v>2141</v>
      </c>
    </row>
    <row r="5926" spans="1:7" x14ac:dyDescent="0.25">
      <c r="A5926">
        <v>5924</v>
      </c>
      <c r="B5926" t="s">
        <v>207</v>
      </c>
      <c r="C5926" t="s">
        <v>210</v>
      </c>
      <c r="D5926" t="s">
        <v>13</v>
      </c>
      <c r="E5926" t="s">
        <v>10</v>
      </c>
      <c r="F5926">
        <v>2515</v>
      </c>
      <c r="G5926">
        <v>2516</v>
      </c>
    </row>
    <row r="5927" spans="1:7" x14ac:dyDescent="0.25">
      <c r="A5927">
        <v>5925</v>
      </c>
      <c r="B5927" t="s">
        <v>207</v>
      </c>
      <c r="C5927" t="s">
        <v>210</v>
      </c>
      <c r="D5927" t="s">
        <v>13</v>
      </c>
      <c r="E5927" t="s">
        <v>10</v>
      </c>
      <c r="F5927">
        <v>2886</v>
      </c>
      <c r="G5927">
        <v>2886</v>
      </c>
    </row>
    <row r="5928" spans="1:7" x14ac:dyDescent="0.25">
      <c r="A5928">
        <v>5926</v>
      </c>
      <c r="B5928" t="s">
        <v>211</v>
      </c>
      <c r="C5928" t="s">
        <v>212</v>
      </c>
      <c r="D5928" t="s">
        <v>8</v>
      </c>
      <c r="E5928" t="s">
        <v>9</v>
      </c>
      <c r="F5928">
        <v>118</v>
      </c>
      <c r="G5928">
        <v>121</v>
      </c>
    </row>
    <row r="5929" spans="1:7" x14ac:dyDescent="0.25">
      <c r="A5929">
        <v>5927</v>
      </c>
      <c r="B5929" t="s">
        <v>211</v>
      </c>
      <c r="C5929" t="s">
        <v>212</v>
      </c>
      <c r="D5929" t="s">
        <v>8</v>
      </c>
      <c r="E5929" t="s">
        <v>9</v>
      </c>
      <c r="F5929">
        <v>298</v>
      </c>
      <c r="G5929">
        <v>297</v>
      </c>
    </row>
    <row r="5930" spans="1:7" x14ac:dyDescent="0.25">
      <c r="A5930">
        <v>5928</v>
      </c>
      <c r="B5930" t="s">
        <v>211</v>
      </c>
      <c r="C5930" t="s">
        <v>212</v>
      </c>
      <c r="D5930" t="s">
        <v>8</v>
      </c>
      <c r="E5930" t="s">
        <v>9</v>
      </c>
      <c r="F5930">
        <v>476</v>
      </c>
      <c r="G5930">
        <v>476</v>
      </c>
    </row>
    <row r="5931" spans="1:7" x14ac:dyDescent="0.25">
      <c r="A5931">
        <v>5929</v>
      </c>
      <c r="B5931" t="s">
        <v>211</v>
      </c>
      <c r="C5931" t="s">
        <v>212</v>
      </c>
      <c r="D5931" t="s">
        <v>8</v>
      </c>
      <c r="E5931" t="s">
        <v>10</v>
      </c>
      <c r="F5931">
        <v>47</v>
      </c>
      <c r="G5931">
        <v>47</v>
      </c>
    </row>
    <row r="5932" spans="1:7" x14ac:dyDescent="0.25">
      <c r="A5932">
        <v>5930</v>
      </c>
      <c r="B5932" t="s">
        <v>211</v>
      </c>
      <c r="C5932" t="s">
        <v>212</v>
      </c>
      <c r="D5932" t="s">
        <v>8</v>
      </c>
      <c r="E5932" t="s">
        <v>10</v>
      </c>
      <c r="F5932">
        <v>226</v>
      </c>
      <c r="G5932">
        <v>226</v>
      </c>
    </row>
    <row r="5933" spans="1:7" x14ac:dyDescent="0.25">
      <c r="A5933">
        <v>5931</v>
      </c>
      <c r="B5933" t="s">
        <v>211</v>
      </c>
      <c r="C5933" t="s">
        <v>212</v>
      </c>
      <c r="D5933" t="s">
        <v>8</v>
      </c>
      <c r="E5933" t="s">
        <v>10</v>
      </c>
      <c r="F5933">
        <v>400</v>
      </c>
      <c r="G5933">
        <v>397</v>
      </c>
    </row>
    <row r="5934" spans="1:7" x14ac:dyDescent="0.25">
      <c r="A5934">
        <v>5932</v>
      </c>
      <c r="B5934" t="s">
        <v>211</v>
      </c>
      <c r="C5934" t="s">
        <v>212</v>
      </c>
      <c r="D5934" t="s">
        <v>8</v>
      </c>
      <c r="E5934" t="s">
        <v>10</v>
      </c>
      <c r="F5934">
        <v>595</v>
      </c>
      <c r="G5934">
        <v>591</v>
      </c>
    </row>
    <row r="5935" spans="1:7" x14ac:dyDescent="0.25">
      <c r="A5935">
        <v>5933</v>
      </c>
      <c r="B5935" t="s">
        <v>211</v>
      </c>
      <c r="C5935" t="s">
        <v>212</v>
      </c>
      <c r="D5935" t="s">
        <v>11</v>
      </c>
      <c r="E5935" t="s">
        <v>9</v>
      </c>
      <c r="F5935">
        <v>23</v>
      </c>
      <c r="G5935">
        <v>23</v>
      </c>
    </row>
    <row r="5936" spans="1:7" x14ac:dyDescent="0.25">
      <c r="A5936">
        <v>5934</v>
      </c>
      <c r="B5936" t="s">
        <v>211</v>
      </c>
      <c r="C5936" t="s">
        <v>212</v>
      </c>
      <c r="D5936" t="s">
        <v>11</v>
      </c>
      <c r="E5936" t="s">
        <v>9</v>
      </c>
      <c r="F5936">
        <v>208</v>
      </c>
      <c r="G5936">
        <v>213</v>
      </c>
    </row>
    <row r="5937" spans="1:7" x14ac:dyDescent="0.25">
      <c r="A5937">
        <v>5935</v>
      </c>
      <c r="B5937" t="s">
        <v>211</v>
      </c>
      <c r="C5937" t="s">
        <v>212</v>
      </c>
      <c r="D5937" t="s">
        <v>11</v>
      </c>
      <c r="E5937" t="s">
        <v>9</v>
      </c>
      <c r="F5937">
        <v>381</v>
      </c>
      <c r="G5937">
        <v>386</v>
      </c>
    </row>
    <row r="5938" spans="1:7" x14ac:dyDescent="0.25">
      <c r="A5938">
        <v>5936</v>
      </c>
      <c r="B5938" t="s">
        <v>211</v>
      </c>
      <c r="C5938" t="s">
        <v>212</v>
      </c>
      <c r="D5938" t="s">
        <v>11</v>
      </c>
      <c r="E5938" t="s">
        <v>9</v>
      </c>
      <c r="F5938">
        <v>591</v>
      </c>
      <c r="G5938">
        <v>569</v>
      </c>
    </row>
    <row r="5939" spans="1:7" x14ac:dyDescent="0.25">
      <c r="A5939">
        <v>5937</v>
      </c>
      <c r="B5939" t="s">
        <v>211</v>
      </c>
      <c r="C5939" t="s">
        <v>212</v>
      </c>
      <c r="D5939" t="s">
        <v>11</v>
      </c>
      <c r="E5939" t="s">
        <v>10</v>
      </c>
      <c r="F5939">
        <v>139</v>
      </c>
      <c r="G5939">
        <v>142</v>
      </c>
    </row>
    <row r="5940" spans="1:7" x14ac:dyDescent="0.25">
      <c r="A5940">
        <v>5938</v>
      </c>
      <c r="B5940" t="s">
        <v>211</v>
      </c>
      <c r="C5940" t="s">
        <v>212</v>
      </c>
      <c r="D5940" t="s">
        <v>11</v>
      </c>
      <c r="E5940" t="s">
        <v>10</v>
      </c>
      <c r="F5940">
        <v>311</v>
      </c>
      <c r="G5940">
        <v>313</v>
      </c>
    </row>
    <row r="5941" spans="1:7" x14ac:dyDescent="0.25">
      <c r="A5941">
        <v>5939</v>
      </c>
      <c r="B5941" t="s">
        <v>211</v>
      </c>
      <c r="C5941" t="s">
        <v>212</v>
      </c>
      <c r="D5941" t="s">
        <v>11</v>
      </c>
      <c r="E5941" t="s">
        <v>10</v>
      </c>
      <c r="F5941">
        <v>493</v>
      </c>
      <c r="G5941">
        <v>495</v>
      </c>
    </row>
    <row r="5942" spans="1:7" x14ac:dyDescent="0.25">
      <c r="A5942">
        <v>5940</v>
      </c>
      <c r="B5942" t="s">
        <v>211</v>
      </c>
      <c r="C5942" t="s">
        <v>212</v>
      </c>
      <c r="D5942" t="s">
        <v>12</v>
      </c>
      <c r="E5942" t="s">
        <v>9</v>
      </c>
      <c r="F5942">
        <v>118</v>
      </c>
      <c r="G5942">
        <v>120</v>
      </c>
    </row>
    <row r="5943" spans="1:7" x14ac:dyDescent="0.25">
      <c r="A5943">
        <v>5941</v>
      </c>
      <c r="B5943" t="s">
        <v>211</v>
      </c>
      <c r="C5943" t="s">
        <v>212</v>
      </c>
      <c r="D5943" t="s">
        <v>12</v>
      </c>
      <c r="E5943" t="s">
        <v>9</v>
      </c>
      <c r="F5943">
        <v>298</v>
      </c>
      <c r="G5943">
        <v>299</v>
      </c>
    </row>
    <row r="5944" spans="1:7" x14ac:dyDescent="0.25">
      <c r="A5944">
        <v>5942</v>
      </c>
      <c r="B5944" t="s">
        <v>211</v>
      </c>
      <c r="C5944" t="s">
        <v>212</v>
      </c>
      <c r="D5944" t="s">
        <v>12</v>
      </c>
      <c r="E5944" t="s">
        <v>9</v>
      </c>
      <c r="F5944">
        <v>476</v>
      </c>
      <c r="G5944">
        <v>477</v>
      </c>
    </row>
    <row r="5945" spans="1:7" x14ac:dyDescent="0.25">
      <c r="A5945">
        <v>5943</v>
      </c>
      <c r="B5945" t="s">
        <v>211</v>
      </c>
      <c r="C5945" t="s">
        <v>212</v>
      </c>
      <c r="D5945" t="s">
        <v>12</v>
      </c>
      <c r="E5945" t="s">
        <v>10</v>
      </c>
      <c r="F5945">
        <v>47</v>
      </c>
      <c r="G5945">
        <v>45</v>
      </c>
    </row>
    <row r="5946" spans="1:7" x14ac:dyDescent="0.25">
      <c r="A5946">
        <v>5944</v>
      </c>
      <c r="B5946" t="s">
        <v>211</v>
      </c>
      <c r="C5946" t="s">
        <v>212</v>
      </c>
      <c r="D5946" t="s">
        <v>12</v>
      </c>
      <c r="E5946" t="s">
        <v>10</v>
      </c>
      <c r="F5946">
        <v>226</v>
      </c>
      <c r="G5946">
        <v>225</v>
      </c>
    </row>
    <row r="5947" spans="1:7" x14ac:dyDescent="0.25">
      <c r="A5947">
        <v>5945</v>
      </c>
      <c r="B5947" t="s">
        <v>211</v>
      </c>
      <c r="C5947" t="s">
        <v>212</v>
      </c>
      <c r="D5947" t="s">
        <v>12</v>
      </c>
      <c r="E5947" t="s">
        <v>10</v>
      </c>
      <c r="F5947">
        <v>400</v>
      </c>
      <c r="G5947">
        <v>399</v>
      </c>
    </row>
    <row r="5948" spans="1:7" x14ac:dyDescent="0.25">
      <c r="A5948">
        <v>5946</v>
      </c>
      <c r="B5948" t="s">
        <v>211</v>
      </c>
      <c r="C5948" t="s">
        <v>212</v>
      </c>
      <c r="D5948" t="s">
        <v>12</v>
      </c>
      <c r="E5948" t="s">
        <v>10</v>
      </c>
      <c r="F5948">
        <v>595</v>
      </c>
      <c r="G5948">
        <v>592</v>
      </c>
    </row>
    <row r="5949" spans="1:7" x14ac:dyDescent="0.25">
      <c r="A5949">
        <v>5947</v>
      </c>
      <c r="B5949" t="s">
        <v>211</v>
      </c>
      <c r="C5949" t="s">
        <v>212</v>
      </c>
      <c r="D5949" t="s">
        <v>13</v>
      </c>
      <c r="E5949" t="s">
        <v>9</v>
      </c>
      <c r="F5949">
        <v>23</v>
      </c>
      <c r="G5949">
        <v>27</v>
      </c>
    </row>
    <row r="5950" spans="1:7" x14ac:dyDescent="0.25">
      <c r="A5950">
        <v>5948</v>
      </c>
      <c r="B5950" t="s">
        <v>211</v>
      </c>
      <c r="C5950" t="s">
        <v>212</v>
      </c>
      <c r="D5950" t="s">
        <v>13</v>
      </c>
      <c r="E5950" t="s">
        <v>9</v>
      </c>
      <c r="F5950">
        <v>208</v>
      </c>
      <c r="G5950">
        <v>212</v>
      </c>
    </row>
    <row r="5951" spans="1:7" x14ac:dyDescent="0.25">
      <c r="A5951">
        <v>5949</v>
      </c>
      <c r="B5951" t="s">
        <v>211</v>
      </c>
      <c r="C5951" t="s">
        <v>212</v>
      </c>
      <c r="D5951" t="s">
        <v>13</v>
      </c>
      <c r="E5951" t="s">
        <v>9</v>
      </c>
      <c r="F5951">
        <v>381</v>
      </c>
      <c r="G5951">
        <v>382</v>
      </c>
    </row>
    <row r="5952" spans="1:7" x14ac:dyDescent="0.25">
      <c r="A5952">
        <v>5950</v>
      </c>
      <c r="B5952" t="s">
        <v>211</v>
      </c>
      <c r="C5952" t="s">
        <v>212</v>
      </c>
      <c r="D5952" t="s">
        <v>13</v>
      </c>
      <c r="E5952" t="s">
        <v>9</v>
      </c>
      <c r="F5952">
        <v>591</v>
      </c>
    </row>
    <row r="5953" spans="1:7" x14ac:dyDescent="0.25">
      <c r="A5953">
        <v>5951</v>
      </c>
      <c r="B5953" t="s">
        <v>211</v>
      </c>
      <c r="C5953" t="s">
        <v>212</v>
      </c>
      <c r="D5953" t="s">
        <v>13</v>
      </c>
      <c r="E5953" t="s">
        <v>10</v>
      </c>
      <c r="F5953">
        <v>139</v>
      </c>
      <c r="G5953">
        <v>139</v>
      </c>
    </row>
    <row r="5954" spans="1:7" x14ac:dyDescent="0.25">
      <c r="A5954">
        <v>5952</v>
      </c>
      <c r="B5954" t="s">
        <v>211</v>
      </c>
      <c r="C5954" t="s">
        <v>212</v>
      </c>
      <c r="D5954" t="s">
        <v>13</v>
      </c>
      <c r="E5954" t="s">
        <v>10</v>
      </c>
      <c r="F5954">
        <v>311</v>
      </c>
      <c r="G5954">
        <v>314</v>
      </c>
    </row>
    <row r="5955" spans="1:7" x14ac:dyDescent="0.25">
      <c r="A5955">
        <v>5953</v>
      </c>
      <c r="B5955" t="s">
        <v>211</v>
      </c>
      <c r="C5955" t="s">
        <v>212</v>
      </c>
      <c r="D5955" t="s">
        <v>13</v>
      </c>
      <c r="E5955" t="s">
        <v>10</v>
      </c>
      <c r="F5955">
        <v>493</v>
      </c>
      <c r="G5955">
        <v>493</v>
      </c>
    </row>
    <row r="5956" spans="1:7" x14ac:dyDescent="0.25">
      <c r="A5956">
        <v>5954</v>
      </c>
      <c r="B5956" t="s">
        <v>211</v>
      </c>
      <c r="C5956" t="s">
        <v>213</v>
      </c>
      <c r="D5956" t="s">
        <v>8</v>
      </c>
      <c r="E5956" t="s">
        <v>9</v>
      </c>
      <c r="F5956">
        <v>112</v>
      </c>
      <c r="G5956">
        <v>115</v>
      </c>
    </row>
    <row r="5957" spans="1:7" x14ac:dyDescent="0.25">
      <c r="A5957">
        <v>5955</v>
      </c>
      <c r="B5957" t="s">
        <v>211</v>
      </c>
      <c r="C5957" t="s">
        <v>213</v>
      </c>
      <c r="D5957" t="s">
        <v>8</v>
      </c>
      <c r="E5957" t="s">
        <v>9</v>
      </c>
      <c r="F5957">
        <v>328</v>
      </c>
      <c r="G5957">
        <v>331</v>
      </c>
    </row>
    <row r="5958" spans="1:7" x14ac:dyDescent="0.25">
      <c r="A5958">
        <v>5956</v>
      </c>
      <c r="B5958" t="s">
        <v>211</v>
      </c>
      <c r="C5958" t="s">
        <v>213</v>
      </c>
      <c r="D5958" t="s">
        <v>8</v>
      </c>
      <c r="E5958" t="s">
        <v>9</v>
      </c>
      <c r="F5958">
        <v>544</v>
      </c>
      <c r="G5958">
        <v>543</v>
      </c>
    </row>
    <row r="5959" spans="1:7" x14ac:dyDescent="0.25">
      <c r="A5959">
        <v>5957</v>
      </c>
      <c r="B5959" t="s">
        <v>211</v>
      </c>
      <c r="C5959" t="s">
        <v>213</v>
      </c>
      <c r="D5959" t="s">
        <v>8</v>
      </c>
      <c r="E5959" t="s">
        <v>9</v>
      </c>
      <c r="F5959">
        <v>778</v>
      </c>
      <c r="G5959">
        <v>780</v>
      </c>
    </row>
    <row r="5960" spans="1:7" x14ac:dyDescent="0.25">
      <c r="A5960">
        <v>5958</v>
      </c>
      <c r="B5960" t="s">
        <v>211</v>
      </c>
      <c r="C5960" t="s">
        <v>213</v>
      </c>
      <c r="D5960" t="s">
        <v>8</v>
      </c>
      <c r="E5960" t="s">
        <v>10</v>
      </c>
      <c r="F5960">
        <v>25</v>
      </c>
      <c r="G5960">
        <v>25</v>
      </c>
    </row>
    <row r="5961" spans="1:7" x14ac:dyDescent="0.25">
      <c r="A5961">
        <v>5959</v>
      </c>
      <c r="B5961" t="s">
        <v>211</v>
      </c>
      <c r="C5961" t="s">
        <v>213</v>
      </c>
      <c r="D5961" t="s">
        <v>8</v>
      </c>
      <c r="E5961" t="s">
        <v>10</v>
      </c>
      <c r="F5961">
        <v>245</v>
      </c>
      <c r="G5961">
        <v>244</v>
      </c>
    </row>
    <row r="5962" spans="1:7" x14ac:dyDescent="0.25">
      <c r="A5962">
        <v>5960</v>
      </c>
      <c r="B5962" t="s">
        <v>211</v>
      </c>
      <c r="C5962" t="s">
        <v>213</v>
      </c>
      <c r="D5962" t="s">
        <v>8</v>
      </c>
      <c r="E5962" t="s">
        <v>10</v>
      </c>
      <c r="F5962">
        <v>457</v>
      </c>
      <c r="G5962">
        <v>456</v>
      </c>
    </row>
    <row r="5963" spans="1:7" x14ac:dyDescent="0.25">
      <c r="A5963">
        <v>5961</v>
      </c>
      <c r="B5963" t="s">
        <v>211</v>
      </c>
      <c r="C5963" t="s">
        <v>213</v>
      </c>
      <c r="D5963" t="s">
        <v>8</v>
      </c>
      <c r="E5963" t="s">
        <v>10</v>
      </c>
      <c r="F5963">
        <v>685</v>
      </c>
      <c r="G5963">
        <v>684</v>
      </c>
    </row>
    <row r="5964" spans="1:7" x14ac:dyDescent="0.25">
      <c r="A5964">
        <v>5962</v>
      </c>
      <c r="B5964" t="s">
        <v>211</v>
      </c>
      <c r="C5964" t="s">
        <v>213</v>
      </c>
      <c r="D5964" t="s">
        <v>8</v>
      </c>
      <c r="E5964" t="s">
        <v>10</v>
      </c>
      <c r="G5964">
        <v>756</v>
      </c>
    </row>
    <row r="5965" spans="1:7" x14ac:dyDescent="0.25">
      <c r="A5965">
        <v>5963</v>
      </c>
      <c r="B5965" t="s">
        <v>211</v>
      </c>
      <c r="C5965" t="s">
        <v>213</v>
      </c>
      <c r="D5965" t="s">
        <v>11</v>
      </c>
      <c r="E5965" t="s">
        <v>9</v>
      </c>
      <c r="F5965">
        <v>221</v>
      </c>
      <c r="G5965">
        <v>223</v>
      </c>
    </row>
    <row r="5966" spans="1:7" x14ac:dyDescent="0.25">
      <c r="A5966">
        <v>5964</v>
      </c>
      <c r="B5966" t="s">
        <v>211</v>
      </c>
      <c r="C5966" t="s">
        <v>213</v>
      </c>
      <c r="D5966" t="s">
        <v>11</v>
      </c>
      <c r="E5966" t="s">
        <v>9</v>
      </c>
      <c r="F5966">
        <v>435</v>
      </c>
      <c r="G5966">
        <v>436</v>
      </c>
    </row>
    <row r="5967" spans="1:7" x14ac:dyDescent="0.25">
      <c r="A5967">
        <v>5965</v>
      </c>
      <c r="B5967" t="s">
        <v>211</v>
      </c>
      <c r="C5967" t="s">
        <v>213</v>
      </c>
      <c r="D5967" t="s">
        <v>11</v>
      </c>
      <c r="E5967" t="s">
        <v>9</v>
      </c>
      <c r="F5967">
        <v>654</v>
      </c>
      <c r="G5967">
        <v>656</v>
      </c>
    </row>
    <row r="5968" spans="1:7" x14ac:dyDescent="0.25">
      <c r="A5968">
        <v>5966</v>
      </c>
      <c r="B5968" t="s">
        <v>211</v>
      </c>
      <c r="C5968" t="s">
        <v>213</v>
      </c>
      <c r="D5968" t="s">
        <v>11</v>
      </c>
      <c r="E5968" t="s">
        <v>10</v>
      </c>
      <c r="F5968">
        <v>139</v>
      </c>
      <c r="G5968">
        <v>140</v>
      </c>
    </row>
    <row r="5969" spans="1:7" x14ac:dyDescent="0.25">
      <c r="A5969">
        <v>5967</v>
      </c>
      <c r="B5969" t="s">
        <v>211</v>
      </c>
      <c r="C5969" t="s">
        <v>213</v>
      </c>
      <c r="D5969" t="s">
        <v>11</v>
      </c>
      <c r="E5969" t="s">
        <v>10</v>
      </c>
      <c r="F5969">
        <v>350</v>
      </c>
      <c r="G5969">
        <v>352</v>
      </c>
    </row>
    <row r="5970" spans="1:7" x14ac:dyDescent="0.25">
      <c r="A5970">
        <v>5968</v>
      </c>
      <c r="B5970" t="s">
        <v>211</v>
      </c>
      <c r="C5970" t="s">
        <v>213</v>
      </c>
      <c r="D5970" t="s">
        <v>11</v>
      </c>
      <c r="E5970" t="s">
        <v>10</v>
      </c>
      <c r="F5970">
        <v>568</v>
      </c>
      <c r="G5970">
        <v>566</v>
      </c>
    </row>
    <row r="5971" spans="1:7" x14ac:dyDescent="0.25">
      <c r="A5971">
        <v>5969</v>
      </c>
      <c r="B5971" t="s">
        <v>211</v>
      </c>
      <c r="C5971" t="s">
        <v>213</v>
      </c>
      <c r="D5971" t="s">
        <v>11</v>
      </c>
      <c r="E5971" t="s">
        <v>10</v>
      </c>
      <c r="F5971">
        <v>809</v>
      </c>
      <c r="G5971">
        <v>807</v>
      </c>
    </row>
    <row r="5972" spans="1:7" x14ac:dyDescent="0.25">
      <c r="A5972">
        <v>5970</v>
      </c>
      <c r="B5972" t="s">
        <v>211</v>
      </c>
      <c r="C5972" t="s">
        <v>213</v>
      </c>
      <c r="D5972" t="s">
        <v>12</v>
      </c>
      <c r="E5972" t="s">
        <v>9</v>
      </c>
      <c r="F5972">
        <v>112</v>
      </c>
      <c r="G5972">
        <v>113</v>
      </c>
    </row>
    <row r="5973" spans="1:7" x14ac:dyDescent="0.25">
      <c r="A5973">
        <v>5971</v>
      </c>
      <c r="B5973" t="s">
        <v>211</v>
      </c>
      <c r="C5973" t="s">
        <v>213</v>
      </c>
      <c r="D5973" t="s">
        <v>12</v>
      </c>
      <c r="E5973" t="s">
        <v>9</v>
      </c>
      <c r="F5973">
        <v>328</v>
      </c>
      <c r="G5973">
        <v>330</v>
      </c>
    </row>
    <row r="5974" spans="1:7" x14ac:dyDescent="0.25">
      <c r="A5974">
        <v>5972</v>
      </c>
      <c r="B5974" t="s">
        <v>211</v>
      </c>
      <c r="C5974" t="s">
        <v>213</v>
      </c>
      <c r="D5974" t="s">
        <v>12</v>
      </c>
      <c r="E5974" t="s">
        <v>9</v>
      </c>
      <c r="F5974">
        <v>544</v>
      </c>
      <c r="G5974">
        <v>545</v>
      </c>
    </row>
    <row r="5975" spans="1:7" x14ac:dyDescent="0.25">
      <c r="A5975">
        <v>5973</v>
      </c>
      <c r="B5975" t="s">
        <v>211</v>
      </c>
      <c r="C5975" t="s">
        <v>213</v>
      </c>
      <c r="D5975" t="s">
        <v>12</v>
      </c>
      <c r="E5975" t="s">
        <v>9</v>
      </c>
      <c r="F5975">
        <v>778</v>
      </c>
      <c r="G5975">
        <v>780</v>
      </c>
    </row>
    <row r="5976" spans="1:7" x14ac:dyDescent="0.25">
      <c r="A5976">
        <v>5974</v>
      </c>
      <c r="B5976" t="s">
        <v>211</v>
      </c>
      <c r="C5976" t="s">
        <v>213</v>
      </c>
      <c r="D5976" t="s">
        <v>12</v>
      </c>
      <c r="E5976" t="s">
        <v>10</v>
      </c>
      <c r="F5976">
        <v>25</v>
      </c>
      <c r="G5976">
        <v>24</v>
      </c>
    </row>
    <row r="5977" spans="1:7" x14ac:dyDescent="0.25">
      <c r="A5977">
        <v>5975</v>
      </c>
      <c r="B5977" t="s">
        <v>211</v>
      </c>
      <c r="C5977" t="s">
        <v>213</v>
      </c>
      <c r="D5977" t="s">
        <v>12</v>
      </c>
      <c r="E5977" t="s">
        <v>10</v>
      </c>
      <c r="F5977">
        <v>245</v>
      </c>
      <c r="G5977">
        <v>244</v>
      </c>
    </row>
    <row r="5978" spans="1:7" x14ac:dyDescent="0.25">
      <c r="A5978">
        <v>5976</v>
      </c>
      <c r="B5978" t="s">
        <v>211</v>
      </c>
      <c r="C5978" t="s">
        <v>213</v>
      </c>
      <c r="D5978" t="s">
        <v>12</v>
      </c>
      <c r="E5978" t="s">
        <v>10</v>
      </c>
      <c r="F5978">
        <v>457</v>
      </c>
      <c r="G5978">
        <v>455</v>
      </c>
    </row>
    <row r="5979" spans="1:7" x14ac:dyDescent="0.25">
      <c r="A5979">
        <v>5977</v>
      </c>
      <c r="B5979" t="s">
        <v>211</v>
      </c>
      <c r="C5979" t="s">
        <v>213</v>
      </c>
      <c r="D5979" t="s">
        <v>12</v>
      </c>
      <c r="E5979" t="s">
        <v>10</v>
      </c>
      <c r="F5979">
        <v>685</v>
      </c>
      <c r="G5979">
        <v>682</v>
      </c>
    </row>
    <row r="5980" spans="1:7" x14ac:dyDescent="0.25">
      <c r="A5980">
        <v>5978</v>
      </c>
      <c r="B5980" t="s">
        <v>211</v>
      </c>
      <c r="C5980" t="s">
        <v>213</v>
      </c>
      <c r="D5980" t="s">
        <v>13</v>
      </c>
      <c r="E5980" t="s">
        <v>9</v>
      </c>
      <c r="F5980">
        <v>221</v>
      </c>
      <c r="G5980">
        <v>222</v>
      </c>
    </row>
    <row r="5981" spans="1:7" x14ac:dyDescent="0.25">
      <c r="A5981">
        <v>5979</v>
      </c>
      <c r="B5981" t="s">
        <v>211</v>
      </c>
      <c r="C5981" t="s">
        <v>213</v>
      </c>
      <c r="D5981" t="s">
        <v>13</v>
      </c>
      <c r="E5981" t="s">
        <v>9</v>
      </c>
      <c r="F5981">
        <v>435</v>
      </c>
      <c r="G5981">
        <v>436</v>
      </c>
    </row>
    <row r="5982" spans="1:7" x14ac:dyDescent="0.25">
      <c r="A5982">
        <v>5980</v>
      </c>
      <c r="B5982" t="s">
        <v>211</v>
      </c>
      <c r="C5982" t="s">
        <v>213</v>
      </c>
      <c r="D5982" t="s">
        <v>13</v>
      </c>
      <c r="E5982" t="s">
        <v>9</v>
      </c>
      <c r="F5982">
        <v>654</v>
      </c>
      <c r="G5982">
        <v>656</v>
      </c>
    </row>
    <row r="5983" spans="1:7" x14ac:dyDescent="0.25">
      <c r="A5983">
        <v>5981</v>
      </c>
      <c r="B5983" t="s">
        <v>211</v>
      </c>
      <c r="C5983" t="s">
        <v>213</v>
      </c>
      <c r="D5983" t="s">
        <v>13</v>
      </c>
      <c r="E5983" t="s">
        <v>10</v>
      </c>
      <c r="F5983">
        <v>139</v>
      </c>
      <c r="G5983">
        <v>136</v>
      </c>
    </row>
    <row r="5984" spans="1:7" x14ac:dyDescent="0.25">
      <c r="A5984">
        <v>5982</v>
      </c>
      <c r="B5984" t="s">
        <v>211</v>
      </c>
      <c r="C5984" t="s">
        <v>213</v>
      </c>
      <c r="D5984" t="s">
        <v>13</v>
      </c>
      <c r="E5984" t="s">
        <v>10</v>
      </c>
      <c r="F5984">
        <v>350</v>
      </c>
      <c r="G5984">
        <v>348</v>
      </c>
    </row>
    <row r="5985" spans="1:7" x14ac:dyDescent="0.25">
      <c r="A5985">
        <v>5983</v>
      </c>
      <c r="B5985" t="s">
        <v>211</v>
      </c>
      <c r="C5985" t="s">
        <v>213</v>
      </c>
      <c r="D5985" t="s">
        <v>13</v>
      </c>
      <c r="E5985" t="s">
        <v>10</v>
      </c>
      <c r="F5985">
        <v>568</v>
      </c>
      <c r="G5985">
        <v>566</v>
      </c>
    </row>
    <row r="5986" spans="1:7" x14ac:dyDescent="0.25">
      <c r="A5986">
        <v>5984</v>
      </c>
      <c r="B5986" t="s">
        <v>211</v>
      </c>
      <c r="C5986" t="s">
        <v>213</v>
      </c>
      <c r="D5986" t="s">
        <v>13</v>
      </c>
      <c r="E5986" t="s">
        <v>10</v>
      </c>
      <c r="F5986">
        <v>809</v>
      </c>
      <c r="G5986">
        <v>805</v>
      </c>
    </row>
    <row r="5987" spans="1:7" x14ac:dyDescent="0.25">
      <c r="A5987">
        <v>5985</v>
      </c>
      <c r="B5987" t="s">
        <v>211</v>
      </c>
      <c r="C5987" t="s">
        <v>214</v>
      </c>
      <c r="D5987" t="s">
        <v>8</v>
      </c>
      <c r="E5987" t="s">
        <v>9</v>
      </c>
      <c r="F5987">
        <v>46</v>
      </c>
      <c r="G5987">
        <v>51</v>
      </c>
    </row>
    <row r="5988" spans="1:7" x14ac:dyDescent="0.25">
      <c r="A5988">
        <v>5986</v>
      </c>
      <c r="B5988" t="s">
        <v>211</v>
      </c>
      <c r="C5988" t="s">
        <v>214</v>
      </c>
      <c r="D5988" t="s">
        <v>8</v>
      </c>
      <c r="E5988" t="s">
        <v>9</v>
      </c>
      <c r="F5988">
        <v>380</v>
      </c>
      <c r="G5988">
        <v>384</v>
      </c>
    </row>
    <row r="5989" spans="1:7" x14ac:dyDescent="0.25">
      <c r="A5989">
        <v>5987</v>
      </c>
      <c r="B5989" t="s">
        <v>211</v>
      </c>
      <c r="C5989" t="s">
        <v>214</v>
      </c>
      <c r="D5989" t="s">
        <v>8</v>
      </c>
      <c r="E5989" t="s">
        <v>9</v>
      </c>
      <c r="F5989">
        <v>710</v>
      </c>
      <c r="G5989">
        <v>712</v>
      </c>
    </row>
    <row r="5990" spans="1:7" x14ac:dyDescent="0.25">
      <c r="A5990">
        <v>5988</v>
      </c>
      <c r="B5990" t="s">
        <v>211</v>
      </c>
      <c r="C5990" t="s">
        <v>214</v>
      </c>
      <c r="D5990" t="s">
        <v>8</v>
      </c>
      <c r="E5990" t="s">
        <v>9</v>
      </c>
      <c r="F5990">
        <v>1045</v>
      </c>
      <c r="G5990">
        <v>1052</v>
      </c>
    </row>
    <row r="5991" spans="1:7" x14ac:dyDescent="0.25">
      <c r="A5991">
        <v>5989</v>
      </c>
      <c r="B5991" t="s">
        <v>211</v>
      </c>
      <c r="C5991" t="s">
        <v>214</v>
      </c>
      <c r="D5991" t="s">
        <v>8</v>
      </c>
      <c r="E5991" t="s">
        <v>9</v>
      </c>
      <c r="F5991">
        <v>1390</v>
      </c>
      <c r="G5991">
        <v>1395</v>
      </c>
    </row>
    <row r="5992" spans="1:7" x14ac:dyDescent="0.25">
      <c r="A5992">
        <v>5990</v>
      </c>
      <c r="B5992" t="s">
        <v>211</v>
      </c>
      <c r="C5992" t="s">
        <v>214</v>
      </c>
      <c r="D5992" t="s">
        <v>8</v>
      </c>
      <c r="E5992" t="s">
        <v>9</v>
      </c>
      <c r="F5992">
        <v>1734</v>
      </c>
      <c r="G5992">
        <v>1740</v>
      </c>
    </row>
    <row r="5993" spans="1:7" x14ac:dyDescent="0.25">
      <c r="A5993">
        <v>5991</v>
      </c>
      <c r="B5993" t="s">
        <v>211</v>
      </c>
      <c r="C5993" t="s">
        <v>214</v>
      </c>
      <c r="D5993" t="s">
        <v>8</v>
      </c>
      <c r="E5993" t="s">
        <v>9</v>
      </c>
      <c r="F5993">
        <v>2082</v>
      </c>
      <c r="G5993">
        <v>2082</v>
      </c>
    </row>
    <row r="5994" spans="1:7" x14ac:dyDescent="0.25">
      <c r="A5994">
        <v>5992</v>
      </c>
      <c r="B5994" t="s">
        <v>211</v>
      </c>
      <c r="C5994" t="s">
        <v>214</v>
      </c>
      <c r="D5994" t="s">
        <v>8</v>
      </c>
      <c r="E5994" t="s">
        <v>10</v>
      </c>
      <c r="F5994">
        <v>284</v>
      </c>
      <c r="G5994">
        <v>282</v>
      </c>
    </row>
    <row r="5995" spans="1:7" x14ac:dyDescent="0.25">
      <c r="A5995">
        <v>5993</v>
      </c>
      <c r="B5995" t="s">
        <v>211</v>
      </c>
      <c r="C5995" t="s">
        <v>214</v>
      </c>
      <c r="D5995" t="s">
        <v>8</v>
      </c>
      <c r="E5995" t="s">
        <v>10</v>
      </c>
      <c r="F5995">
        <v>608</v>
      </c>
      <c r="G5995">
        <v>607</v>
      </c>
    </row>
    <row r="5996" spans="1:7" x14ac:dyDescent="0.25">
      <c r="A5996">
        <v>5994</v>
      </c>
      <c r="B5996" t="s">
        <v>211</v>
      </c>
      <c r="C5996" t="s">
        <v>214</v>
      </c>
      <c r="D5996" t="s">
        <v>8</v>
      </c>
      <c r="E5996" t="s">
        <v>10</v>
      </c>
      <c r="F5996">
        <v>933</v>
      </c>
      <c r="G5996">
        <v>931</v>
      </c>
    </row>
    <row r="5997" spans="1:7" x14ac:dyDescent="0.25">
      <c r="A5997">
        <v>5995</v>
      </c>
      <c r="B5997" t="s">
        <v>211</v>
      </c>
      <c r="C5997" t="s">
        <v>214</v>
      </c>
      <c r="D5997" t="s">
        <v>8</v>
      </c>
      <c r="E5997" t="s">
        <v>10</v>
      </c>
      <c r="F5997">
        <v>1289</v>
      </c>
      <c r="G5997">
        <v>1289</v>
      </c>
    </row>
    <row r="5998" spans="1:7" x14ac:dyDescent="0.25">
      <c r="A5998">
        <v>5996</v>
      </c>
      <c r="B5998" t="s">
        <v>211</v>
      </c>
      <c r="C5998" t="s">
        <v>214</v>
      </c>
      <c r="D5998" t="s">
        <v>8</v>
      </c>
      <c r="E5998" t="s">
        <v>10</v>
      </c>
      <c r="F5998">
        <v>1635</v>
      </c>
      <c r="G5998">
        <v>1635</v>
      </c>
    </row>
    <row r="5999" spans="1:7" x14ac:dyDescent="0.25">
      <c r="A5999">
        <v>5997</v>
      </c>
      <c r="B5999" t="s">
        <v>211</v>
      </c>
      <c r="C5999" t="s">
        <v>214</v>
      </c>
      <c r="D5999" t="s">
        <v>8</v>
      </c>
      <c r="E5999" t="s">
        <v>10</v>
      </c>
      <c r="F5999">
        <v>1971</v>
      </c>
      <c r="G5999">
        <v>1970</v>
      </c>
    </row>
    <row r="6000" spans="1:7" x14ac:dyDescent="0.25">
      <c r="A6000">
        <v>5998</v>
      </c>
      <c r="B6000" t="s">
        <v>211</v>
      </c>
      <c r="C6000" t="s">
        <v>214</v>
      </c>
      <c r="D6000" t="s">
        <v>11</v>
      </c>
      <c r="E6000" t="s">
        <v>9</v>
      </c>
      <c r="F6000">
        <v>219</v>
      </c>
      <c r="G6000">
        <v>226</v>
      </c>
    </row>
    <row r="6001" spans="1:7" x14ac:dyDescent="0.25">
      <c r="A6001">
        <v>5999</v>
      </c>
      <c r="B6001" t="s">
        <v>211</v>
      </c>
      <c r="C6001" t="s">
        <v>214</v>
      </c>
      <c r="D6001" t="s">
        <v>11</v>
      </c>
      <c r="E6001" t="s">
        <v>9</v>
      </c>
      <c r="F6001">
        <v>540</v>
      </c>
      <c r="G6001">
        <v>547</v>
      </c>
    </row>
    <row r="6002" spans="1:7" x14ac:dyDescent="0.25">
      <c r="A6002">
        <v>6000</v>
      </c>
      <c r="B6002" t="s">
        <v>211</v>
      </c>
      <c r="C6002" t="s">
        <v>214</v>
      </c>
      <c r="D6002" t="s">
        <v>11</v>
      </c>
      <c r="E6002" t="s">
        <v>9</v>
      </c>
      <c r="F6002">
        <v>871</v>
      </c>
      <c r="G6002">
        <v>876</v>
      </c>
    </row>
    <row r="6003" spans="1:7" x14ac:dyDescent="0.25">
      <c r="A6003">
        <v>6001</v>
      </c>
      <c r="B6003" t="s">
        <v>211</v>
      </c>
      <c r="C6003" t="s">
        <v>214</v>
      </c>
      <c r="D6003" t="s">
        <v>11</v>
      </c>
      <c r="E6003" t="s">
        <v>9</v>
      </c>
      <c r="F6003">
        <v>1224</v>
      </c>
      <c r="G6003">
        <v>1231</v>
      </c>
    </row>
    <row r="6004" spans="1:7" x14ac:dyDescent="0.25">
      <c r="A6004">
        <v>6002</v>
      </c>
      <c r="B6004" t="s">
        <v>211</v>
      </c>
      <c r="C6004" t="s">
        <v>214</v>
      </c>
      <c r="D6004" t="s">
        <v>11</v>
      </c>
      <c r="E6004" t="s">
        <v>9</v>
      </c>
      <c r="F6004">
        <v>1563</v>
      </c>
      <c r="G6004">
        <v>1571</v>
      </c>
    </row>
    <row r="6005" spans="1:7" x14ac:dyDescent="0.25">
      <c r="A6005">
        <v>6003</v>
      </c>
      <c r="B6005" t="s">
        <v>211</v>
      </c>
      <c r="C6005" t="s">
        <v>214</v>
      </c>
      <c r="D6005" t="s">
        <v>11</v>
      </c>
      <c r="E6005" t="s">
        <v>9</v>
      </c>
      <c r="F6005">
        <v>1905</v>
      </c>
      <c r="G6005">
        <v>1910</v>
      </c>
    </row>
    <row r="6006" spans="1:7" x14ac:dyDescent="0.25">
      <c r="A6006">
        <v>6004</v>
      </c>
      <c r="B6006" t="s">
        <v>211</v>
      </c>
      <c r="C6006" t="s">
        <v>214</v>
      </c>
      <c r="D6006" t="s">
        <v>11</v>
      </c>
      <c r="E6006" t="s">
        <v>10</v>
      </c>
      <c r="F6006">
        <v>116</v>
      </c>
      <c r="G6006">
        <v>114</v>
      </c>
    </row>
    <row r="6007" spans="1:7" x14ac:dyDescent="0.25">
      <c r="A6007">
        <v>6005</v>
      </c>
      <c r="B6007" t="s">
        <v>211</v>
      </c>
      <c r="C6007" t="s">
        <v>214</v>
      </c>
      <c r="D6007" t="s">
        <v>11</v>
      </c>
      <c r="E6007" t="s">
        <v>10</v>
      </c>
      <c r="F6007">
        <v>440</v>
      </c>
      <c r="G6007">
        <v>438</v>
      </c>
    </row>
    <row r="6008" spans="1:7" x14ac:dyDescent="0.25">
      <c r="A6008">
        <v>6006</v>
      </c>
      <c r="B6008" t="s">
        <v>211</v>
      </c>
      <c r="C6008" t="s">
        <v>214</v>
      </c>
      <c r="D6008" t="s">
        <v>11</v>
      </c>
      <c r="E6008" t="s">
        <v>10</v>
      </c>
      <c r="F6008">
        <v>768</v>
      </c>
      <c r="G6008">
        <v>769</v>
      </c>
    </row>
    <row r="6009" spans="1:7" x14ac:dyDescent="0.25">
      <c r="A6009">
        <v>6007</v>
      </c>
      <c r="B6009" t="s">
        <v>211</v>
      </c>
      <c r="C6009" t="s">
        <v>214</v>
      </c>
      <c r="D6009" t="s">
        <v>11</v>
      </c>
      <c r="E6009" t="s">
        <v>10</v>
      </c>
      <c r="F6009">
        <v>1113</v>
      </c>
      <c r="G6009">
        <v>1114</v>
      </c>
    </row>
    <row r="6010" spans="1:7" x14ac:dyDescent="0.25">
      <c r="A6010">
        <v>6008</v>
      </c>
      <c r="B6010" t="s">
        <v>211</v>
      </c>
      <c r="C6010" t="s">
        <v>214</v>
      </c>
      <c r="D6010" t="s">
        <v>11</v>
      </c>
      <c r="E6010" t="s">
        <v>10</v>
      </c>
      <c r="F6010">
        <v>1450</v>
      </c>
      <c r="G6010">
        <v>1448</v>
      </c>
    </row>
    <row r="6011" spans="1:7" x14ac:dyDescent="0.25">
      <c r="A6011">
        <v>6009</v>
      </c>
      <c r="B6011" t="s">
        <v>211</v>
      </c>
      <c r="C6011" t="s">
        <v>214</v>
      </c>
      <c r="D6011" t="s">
        <v>11</v>
      </c>
      <c r="E6011" t="s">
        <v>10</v>
      </c>
      <c r="F6011">
        <v>1804</v>
      </c>
      <c r="G6011">
        <v>1802</v>
      </c>
    </row>
    <row r="6012" spans="1:7" x14ac:dyDescent="0.25">
      <c r="A6012">
        <v>6010</v>
      </c>
      <c r="B6012" t="s">
        <v>211</v>
      </c>
      <c r="C6012" t="s">
        <v>214</v>
      </c>
      <c r="D6012" t="s">
        <v>12</v>
      </c>
      <c r="E6012" t="s">
        <v>9</v>
      </c>
      <c r="F6012">
        <v>46</v>
      </c>
    </row>
    <row r="6013" spans="1:7" x14ac:dyDescent="0.25">
      <c r="A6013">
        <v>6011</v>
      </c>
      <c r="B6013" t="s">
        <v>211</v>
      </c>
      <c r="C6013" t="s">
        <v>214</v>
      </c>
      <c r="D6013" t="s">
        <v>12</v>
      </c>
      <c r="E6013" t="s">
        <v>9</v>
      </c>
      <c r="F6013">
        <v>380</v>
      </c>
      <c r="G6013">
        <v>385</v>
      </c>
    </row>
    <row r="6014" spans="1:7" x14ac:dyDescent="0.25">
      <c r="A6014">
        <v>6012</v>
      </c>
      <c r="B6014" t="s">
        <v>211</v>
      </c>
      <c r="C6014" t="s">
        <v>214</v>
      </c>
      <c r="D6014" t="s">
        <v>12</v>
      </c>
      <c r="E6014" t="s">
        <v>9</v>
      </c>
      <c r="F6014">
        <v>710</v>
      </c>
      <c r="G6014">
        <v>713</v>
      </c>
    </row>
    <row r="6015" spans="1:7" x14ac:dyDescent="0.25">
      <c r="A6015">
        <v>6013</v>
      </c>
      <c r="B6015" t="s">
        <v>211</v>
      </c>
      <c r="C6015" t="s">
        <v>214</v>
      </c>
      <c r="D6015" t="s">
        <v>12</v>
      </c>
      <c r="E6015" t="s">
        <v>9</v>
      </c>
      <c r="F6015">
        <v>1045</v>
      </c>
      <c r="G6015">
        <v>1051</v>
      </c>
    </row>
    <row r="6016" spans="1:7" x14ac:dyDescent="0.25">
      <c r="A6016">
        <v>6014</v>
      </c>
      <c r="B6016" t="s">
        <v>211</v>
      </c>
      <c r="C6016" t="s">
        <v>214</v>
      </c>
      <c r="D6016" t="s">
        <v>12</v>
      </c>
      <c r="E6016" t="s">
        <v>9</v>
      </c>
      <c r="F6016">
        <v>1390</v>
      </c>
      <c r="G6016">
        <v>1392</v>
      </c>
    </row>
    <row r="6017" spans="1:7" x14ac:dyDescent="0.25">
      <c r="A6017">
        <v>6015</v>
      </c>
      <c r="B6017" t="s">
        <v>211</v>
      </c>
      <c r="C6017" t="s">
        <v>214</v>
      </c>
      <c r="D6017" t="s">
        <v>12</v>
      </c>
      <c r="E6017" t="s">
        <v>9</v>
      </c>
      <c r="F6017">
        <v>1734</v>
      </c>
      <c r="G6017">
        <v>1735</v>
      </c>
    </row>
    <row r="6018" spans="1:7" x14ac:dyDescent="0.25">
      <c r="A6018">
        <v>6016</v>
      </c>
      <c r="B6018" t="s">
        <v>211</v>
      </c>
      <c r="C6018" t="s">
        <v>214</v>
      </c>
      <c r="D6018" t="s">
        <v>12</v>
      </c>
      <c r="E6018" t="s">
        <v>9</v>
      </c>
      <c r="F6018">
        <v>2082</v>
      </c>
    </row>
    <row r="6019" spans="1:7" x14ac:dyDescent="0.25">
      <c r="A6019">
        <v>6017</v>
      </c>
      <c r="B6019" t="s">
        <v>211</v>
      </c>
      <c r="C6019" t="s">
        <v>214</v>
      </c>
      <c r="D6019" t="s">
        <v>12</v>
      </c>
      <c r="E6019" t="s">
        <v>10</v>
      </c>
      <c r="F6019">
        <v>284</v>
      </c>
      <c r="G6019">
        <v>287</v>
      </c>
    </row>
    <row r="6020" spans="1:7" x14ac:dyDescent="0.25">
      <c r="A6020">
        <v>6018</v>
      </c>
      <c r="B6020" t="s">
        <v>211</v>
      </c>
      <c r="C6020" t="s">
        <v>214</v>
      </c>
      <c r="D6020" t="s">
        <v>12</v>
      </c>
      <c r="E6020" t="s">
        <v>10</v>
      </c>
      <c r="F6020">
        <v>608</v>
      </c>
      <c r="G6020">
        <v>611</v>
      </c>
    </row>
    <row r="6021" spans="1:7" x14ac:dyDescent="0.25">
      <c r="A6021">
        <v>6019</v>
      </c>
      <c r="B6021" t="s">
        <v>211</v>
      </c>
      <c r="C6021" t="s">
        <v>214</v>
      </c>
      <c r="D6021" t="s">
        <v>12</v>
      </c>
      <c r="E6021" t="s">
        <v>10</v>
      </c>
      <c r="F6021">
        <v>933</v>
      </c>
      <c r="G6021">
        <v>937</v>
      </c>
    </row>
    <row r="6022" spans="1:7" x14ac:dyDescent="0.25">
      <c r="A6022">
        <v>6020</v>
      </c>
      <c r="B6022" t="s">
        <v>211</v>
      </c>
      <c r="C6022" t="s">
        <v>214</v>
      </c>
      <c r="D6022" t="s">
        <v>12</v>
      </c>
      <c r="E6022" t="s">
        <v>10</v>
      </c>
      <c r="F6022">
        <v>1289</v>
      </c>
      <c r="G6022">
        <v>1292</v>
      </c>
    </row>
    <row r="6023" spans="1:7" x14ac:dyDescent="0.25">
      <c r="A6023">
        <v>6021</v>
      </c>
      <c r="B6023" t="s">
        <v>211</v>
      </c>
      <c r="C6023" t="s">
        <v>214</v>
      </c>
      <c r="D6023" t="s">
        <v>12</v>
      </c>
      <c r="E6023" t="s">
        <v>10</v>
      </c>
      <c r="F6023">
        <v>1635</v>
      </c>
      <c r="G6023">
        <v>1634</v>
      </c>
    </row>
    <row r="6024" spans="1:7" x14ac:dyDescent="0.25">
      <c r="A6024">
        <v>6022</v>
      </c>
      <c r="B6024" t="s">
        <v>211</v>
      </c>
      <c r="C6024" t="s">
        <v>214</v>
      </c>
      <c r="D6024" t="s">
        <v>12</v>
      </c>
      <c r="E6024" t="s">
        <v>10</v>
      </c>
      <c r="F6024">
        <v>1971</v>
      </c>
      <c r="G6024">
        <v>1975</v>
      </c>
    </row>
    <row r="6025" spans="1:7" x14ac:dyDescent="0.25">
      <c r="A6025">
        <v>6023</v>
      </c>
      <c r="B6025" t="s">
        <v>211</v>
      </c>
      <c r="C6025" t="s">
        <v>214</v>
      </c>
      <c r="D6025" t="s">
        <v>13</v>
      </c>
      <c r="E6025" t="s">
        <v>9</v>
      </c>
      <c r="F6025">
        <v>219</v>
      </c>
      <c r="G6025">
        <v>228</v>
      </c>
    </row>
    <row r="6026" spans="1:7" x14ac:dyDescent="0.25">
      <c r="A6026">
        <v>6024</v>
      </c>
      <c r="B6026" t="s">
        <v>211</v>
      </c>
      <c r="C6026" t="s">
        <v>214</v>
      </c>
      <c r="D6026" t="s">
        <v>13</v>
      </c>
      <c r="E6026" t="s">
        <v>9</v>
      </c>
      <c r="F6026">
        <v>540</v>
      </c>
      <c r="G6026">
        <v>549</v>
      </c>
    </row>
    <row r="6027" spans="1:7" x14ac:dyDescent="0.25">
      <c r="A6027">
        <v>6025</v>
      </c>
      <c r="B6027" t="s">
        <v>211</v>
      </c>
      <c r="C6027" t="s">
        <v>214</v>
      </c>
      <c r="D6027" t="s">
        <v>13</v>
      </c>
      <c r="E6027" t="s">
        <v>9</v>
      </c>
      <c r="F6027">
        <v>871</v>
      </c>
      <c r="G6027">
        <v>878</v>
      </c>
    </row>
    <row r="6028" spans="1:7" x14ac:dyDescent="0.25">
      <c r="A6028">
        <v>6026</v>
      </c>
      <c r="B6028" t="s">
        <v>211</v>
      </c>
      <c r="C6028" t="s">
        <v>214</v>
      </c>
      <c r="D6028" t="s">
        <v>13</v>
      </c>
      <c r="E6028" t="s">
        <v>9</v>
      </c>
      <c r="F6028">
        <v>1224</v>
      </c>
      <c r="G6028">
        <v>1226</v>
      </c>
    </row>
    <row r="6029" spans="1:7" x14ac:dyDescent="0.25">
      <c r="A6029">
        <v>6027</v>
      </c>
      <c r="B6029" t="s">
        <v>211</v>
      </c>
      <c r="C6029" t="s">
        <v>214</v>
      </c>
      <c r="D6029" t="s">
        <v>13</v>
      </c>
      <c r="E6029" t="s">
        <v>9</v>
      </c>
      <c r="F6029">
        <v>1563</v>
      </c>
      <c r="G6029">
        <v>1565</v>
      </c>
    </row>
    <row r="6030" spans="1:7" x14ac:dyDescent="0.25">
      <c r="A6030">
        <v>6028</v>
      </c>
      <c r="B6030" t="s">
        <v>211</v>
      </c>
      <c r="C6030" t="s">
        <v>214</v>
      </c>
      <c r="D6030" t="s">
        <v>13</v>
      </c>
      <c r="E6030" t="s">
        <v>9</v>
      </c>
      <c r="F6030">
        <v>1905</v>
      </c>
      <c r="G6030">
        <v>1910</v>
      </c>
    </row>
    <row r="6031" spans="1:7" x14ac:dyDescent="0.25">
      <c r="A6031">
        <v>6029</v>
      </c>
      <c r="B6031" t="s">
        <v>211</v>
      </c>
      <c r="C6031" t="s">
        <v>214</v>
      </c>
      <c r="D6031" t="s">
        <v>13</v>
      </c>
      <c r="E6031" t="s">
        <v>10</v>
      </c>
      <c r="F6031">
        <v>116</v>
      </c>
      <c r="G6031">
        <v>117</v>
      </c>
    </row>
    <row r="6032" spans="1:7" x14ac:dyDescent="0.25">
      <c r="A6032">
        <v>6030</v>
      </c>
      <c r="B6032" t="s">
        <v>211</v>
      </c>
      <c r="C6032" t="s">
        <v>214</v>
      </c>
      <c r="D6032" t="s">
        <v>13</v>
      </c>
      <c r="E6032" t="s">
        <v>10</v>
      </c>
      <c r="F6032">
        <v>440</v>
      </c>
      <c r="G6032">
        <v>440</v>
      </c>
    </row>
    <row r="6033" spans="1:7" x14ac:dyDescent="0.25">
      <c r="A6033">
        <v>6031</v>
      </c>
      <c r="B6033" t="s">
        <v>211</v>
      </c>
      <c r="C6033" t="s">
        <v>214</v>
      </c>
      <c r="D6033" t="s">
        <v>13</v>
      </c>
      <c r="E6033" t="s">
        <v>10</v>
      </c>
      <c r="F6033">
        <v>768</v>
      </c>
      <c r="G6033">
        <v>768</v>
      </c>
    </row>
    <row r="6034" spans="1:7" x14ac:dyDescent="0.25">
      <c r="A6034">
        <v>6032</v>
      </c>
      <c r="B6034" t="s">
        <v>211</v>
      </c>
      <c r="C6034" t="s">
        <v>214</v>
      </c>
      <c r="D6034" t="s">
        <v>13</v>
      </c>
      <c r="E6034" t="s">
        <v>10</v>
      </c>
      <c r="F6034">
        <v>1113</v>
      </c>
      <c r="G6034">
        <v>1112</v>
      </c>
    </row>
    <row r="6035" spans="1:7" x14ac:dyDescent="0.25">
      <c r="A6035">
        <v>6033</v>
      </c>
      <c r="B6035" t="s">
        <v>211</v>
      </c>
      <c r="C6035" t="s">
        <v>214</v>
      </c>
      <c r="D6035" t="s">
        <v>13</v>
      </c>
      <c r="E6035" t="s">
        <v>10</v>
      </c>
      <c r="F6035">
        <v>1450</v>
      </c>
      <c r="G6035">
        <v>1451</v>
      </c>
    </row>
    <row r="6036" spans="1:7" x14ac:dyDescent="0.25">
      <c r="A6036">
        <v>6034</v>
      </c>
      <c r="B6036" t="s">
        <v>211</v>
      </c>
      <c r="C6036" t="s">
        <v>214</v>
      </c>
      <c r="D6036" t="s">
        <v>13</v>
      </c>
      <c r="E6036" t="s">
        <v>10</v>
      </c>
      <c r="F6036">
        <v>1804</v>
      </c>
      <c r="G6036">
        <v>1804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69"/>
  <sheetViews>
    <sheetView zoomScaleNormal="100" workbookViewId="0">
      <selection activeCell="J11" sqref="J11"/>
    </sheetView>
  </sheetViews>
  <sheetFormatPr defaultColWidth="11.6640625" defaultRowHeight="13.2" x14ac:dyDescent="0.25"/>
  <cols>
    <col min="1" max="1" width="6.44140625" customWidth="1"/>
    <col min="2" max="2" width="7" customWidth="1"/>
    <col min="3" max="3" width="4.44140625" customWidth="1"/>
    <col min="4" max="4" width="10.77734375" customWidth="1"/>
    <col min="5" max="5" width="11" customWidth="1"/>
    <col min="6" max="6" width="14.33203125" customWidth="1"/>
    <col min="7" max="7" width="15" customWidth="1"/>
    <col min="8" max="8" width="12.5546875" customWidth="1"/>
    <col min="9" max="9" width="18" customWidth="1"/>
    <col min="10" max="10" width="15.21875" customWidth="1"/>
    <col min="11" max="11" width="13" customWidth="1"/>
    <col min="12" max="12" width="13.6640625" customWidth="1"/>
    <col min="13" max="13" width="15.21875" customWidth="1"/>
    <col min="14" max="14" width="10.44140625" customWidth="1"/>
    <col min="15" max="15" width="14.21875" customWidth="1"/>
    <col min="16" max="16" width="9.88671875" customWidth="1"/>
    <col min="17" max="17" width="14.33203125" customWidth="1"/>
    <col min="18" max="20" width="12.77734375" customWidth="1"/>
  </cols>
  <sheetData>
    <row r="1" spans="1:20" x14ac:dyDescent="0.25">
      <c r="A1" s="1" t="s">
        <v>215</v>
      </c>
      <c r="B1" s="1" t="s">
        <v>216</v>
      </c>
      <c r="C1" s="1" t="s">
        <v>217</v>
      </c>
      <c r="D1" s="1" t="s">
        <v>218</v>
      </c>
      <c r="E1" s="1" t="s">
        <v>219</v>
      </c>
      <c r="F1" s="1" t="s">
        <v>220</v>
      </c>
      <c r="G1" s="1" t="s">
        <v>221</v>
      </c>
      <c r="H1" s="1" t="s">
        <v>222</v>
      </c>
      <c r="I1" s="1" t="s">
        <v>223</v>
      </c>
      <c r="J1" s="1" t="s">
        <v>224</v>
      </c>
      <c r="K1" s="1" t="s">
        <v>225</v>
      </c>
      <c r="L1" s="1" t="s">
        <v>226</v>
      </c>
      <c r="M1" s="1" t="s">
        <v>227</v>
      </c>
      <c r="N1" s="1" t="s">
        <v>228</v>
      </c>
      <c r="O1" s="1" t="s">
        <v>229</v>
      </c>
      <c r="P1" s="1" t="s">
        <v>230</v>
      </c>
      <c r="Q1" s="1" t="s">
        <v>231</v>
      </c>
      <c r="R1" s="1" t="s">
        <v>232</v>
      </c>
      <c r="S1" s="1" t="s">
        <v>233</v>
      </c>
      <c r="T1" s="1" t="s">
        <v>234</v>
      </c>
    </row>
    <row r="2" spans="1:20" x14ac:dyDescent="0.25">
      <c r="A2" t="s">
        <v>235</v>
      </c>
      <c r="B2" t="s">
        <v>236</v>
      </c>
      <c r="C2">
        <v>25</v>
      </c>
      <c r="D2">
        <v>177</v>
      </c>
      <c r="E2">
        <v>74</v>
      </c>
      <c r="F2" t="s">
        <v>237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30</v>
      </c>
      <c r="O2">
        <v>8</v>
      </c>
      <c r="P2">
        <v>12</v>
      </c>
      <c r="Q2">
        <v>0</v>
      </c>
      <c r="R2">
        <v>0</v>
      </c>
    </row>
    <row r="3" spans="1:20" x14ac:dyDescent="0.25">
      <c r="A3" t="s">
        <v>238</v>
      </c>
      <c r="B3" t="s">
        <v>239</v>
      </c>
      <c r="C3">
        <v>34</v>
      </c>
      <c r="D3">
        <v>182.5</v>
      </c>
      <c r="E3">
        <v>93</v>
      </c>
      <c r="F3" t="s">
        <v>237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27</v>
      </c>
      <c r="O3">
        <v>8</v>
      </c>
      <c r="P3">
        <v>12</v>
      </c>
      <c r="Q3">
        <v>0</v>
      </c>
      <c r="R3">
        <v>0</v>
      </c>
      <c r="S3">
        <v>0</v>
      </c>
    </row>
    <row r="4" spans="1:20" x14ac:dyDescent="0.25">
      <c r="A4" t="s">
        <v>156</v>
      </c>
      <c r="B4" t="s">
        <v>239</v>
      </c>
      <c r="C4">
        <v>32</v>
      </c>
      <c r="D4">
        <v>195</v>
      </c>
      <c r="E4">
        <v>103</v>
      </c>
      <c r="F4" t="s">
        <v>237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28</v>
      </c>
      <c r="O4">
        <v>8</v>
      </c>
      <c r="P4">
        <v>12</v>
      </c>
      <c r="Q4">
        <v>2</v>
      </c>
      <c r="R4">
        <v>0</v>
      </c>
      <c r="S4">
        <v>0</v>
      </c>
    </row>
    <row r="5" spans="1:20" x14ac:dyDescent="0.25">
      <c r="A5" t="s">
        <v>240</v>
      </c>
      <c r="B5" t="s">
        <v>239</v>
      </c>
      <c r="C5">
        <v>32</v>
      </c>
      <c r="D5">
        <v>172</v>
      </c>
      <c r="E5">
        <v>67.900000000000006</v>
      </c>
      <c r="F5" t="s">
        <v>237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28</v>
      </c>
      <c r="O5">
        <v>8</v>
      </c>
      <c r="P5">
        <v>12</v>
      </c>
      <c r="Q5">
        <v>0</v>
      </c>
      <c r="R5">
        <v>0</v>
      </c>
      <c r="S5">
        <v>0</v>
      </c>
    </row>
    <row r="6" spans="1:20" x14ac:dyDescent="0.25">
      <c r="A6" t="s">
        <v>241</v>
      </c>
      <c r="B6" t="s">
        <v>239</v>
      </c>
      <c r="C6">
        <v>26</v>
      </c>
      <c r="D6">
        <v>174</v>
      </c>
      <c r="E6">
        <v>66.8</v>
      </c>
      <c r="F6" t="s">
        <v>237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27</v>
      </c>
      <c r="O6">
        <v>8</v>
      </c>
    </row>
    <row r="7" spans="1:20" x14ac:dyDescent="0.25">
      <c r="A7" t="s">
        <v>242</v>
      </c>
      <c r="B7" t="s">
        <v>239</v>
      </c>
      <c r="C7">
        <v>37</v>
      </c>
      <c r="D7">
        <v>179</v>
      </c>
      <c r="E7">
        <v>87.1</v>
      </c>
      <c r="F7" t="s">
        <v>237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27</v>
      </c>
      <c r="O7">
        <v>8</v>
      </c>
      <c r="P7">
        <v>12</v>
      </c>
      <c r="Q7">
        <v>8</v>
      </c>
      <c r="R7">
        <v>0</v>
      </c>
      <c r="S7">
        <v>0</v>
      </c>
    </row>
    <row r="8" spans="1:20" x14ac:dyDescent="0.25">
      <c r="A8" t="s">
        <v>243</v>
      </c>
      <c r="B8" t="s">
        <v>239</v>
      </c>
      <c r="C8">
        <v>76</v>
      </c>
      <c r="D8">
        <v>170</v>
      </c>
      <c r="E8">
        <v>62.6</v>
      </c>
      <c r="F8" t="s">
        <v>244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18</v>
      </c>
      <c r="O8">
        <v>8</v>
      </c>
      <c r="P8">
        <v>4</v>
      </c>
      <c r="Q8">
        <v>7</v>
      </c>
      <c r="R8">
        <v>0</v>
      </c>
      <c r="S8">
        <v>0</v>
      </c>
    </row>
    <row r="9" spans="1:20" x14ac:dyDescent="0.25">
      <c r="A9" t="s">
        <v>245</v>
      </c>
      <c r="B9" t="s">
        <v>239</v>
      </c>
      <c r="C9">
        <v>80</v>
      </c>
      <c r="D9">
        <v>189</v>
      </c>
      <c r="E9">
        <v>124.3</v>
      </c>
      <c r="F9" t="s">
        <v>246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26</v>
      </c>
      <c r="O9">
        <v>8</v>
      </c>
      <c r="P9">
        <v>3</v>
      </c>
      <c r="Q9">
        <v>31</v>
      </c>
      <c r="R9">
        <v>0</v>
      </c>
    </row>
    <row r="10" spans="1:20" x14ac:dyDescent="0.25">
      <c r="A10" t="s">
        <v>247</v>
      </c>
      <c r="B10" t="s">
        <v>239</v>
      </c>
      <c r="C10">
        <v>25</v>
      </c>
      <c r="D10">
        <v>187</v>
      </c>
      <c r="E10">
        <v>80.599999999999994</v>
      </c>
      <c r="F10" t="s">
        <v>237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29</v>
      </c>
      <c r="O10">
        <v>8</v>
      </c>
      <c r="P10">
        <v>12</v>
      </c>
      <c r="Q10">
        <v>0</v>
      </c>
      <c r="R10">
        <v>0</v>
      </c>
      <c r="S10">
        <v>0</v>
      </c>
    </row>
    <row r="11" spans="1:20" x14ac:dyDescent="0.25">
      <c r="A11" t="s">
        <v>248</v>
      </c>
      <c r="B11" t="s">
        <v>236</v>
      </c>
      <c r="C11">
        <v>70</v>
      </c>
      <c r="D11">
        <v>175</v>
      </c>
      <c r="E11">
        <v>56.1</v>
      </c>
      <c r="F11" t="s">
        <v>249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28</v>
      </c>
      <c r="O11">
        <v>8</v>
      </c>
      <c r="P11">
        <v>11</v>
      </c>
      <c r="Q11">
        <v>8</v>
      </c>
      <c r="R11">
        <v>0</v>
      </c>
      <c r="S11">
        <v>0</v>
      </c>
    </row>
    <row r="12" spans="1:20" x14ac:dyDescent="0.25">
      <c r="A12" t="s">
        <v>250</v>
      </c>
      <c r="B12" t="s">
        <v>239</v>
      </c>
      <c r="C12">
        <v>65</v>
      </c>
      <c r="D12">
        <v>172</v>
      </c>
      <c r="E12">
        <v>82.1</v>
      </c>
      <c r="F12" t="s">
        <v>249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22</v>
      </c>
      <c r="O12">
        <v>8</v>
      </c>
      <c r="P12">
        <v>11</v>
      </c>
      <c r="Q12">
        <v>7</v>
      </c>
      <c r="R12">
        <v>0</v>
      </c>
      <c r="S12">
        <v>0</v>
      </c>
    </row>
    <row r="13" spans="1:20" x14ac:dyDescent="0.25">
      <c r="A13" t="s">
        <v>188</v>
      </c>
      <c r="B13" t="s">
        <v>239</v>
      </c>
      <c r="C13">
        <v>76</v>
      </c>
      <c r="D13">
        <v>177</v>
      </c>
      <c r="E13">
        <v>76.8</v>
      </c>
      <c r="F13" t="s">
        <v>244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21</v>
      </c>
      <c r="O13">
        <v>8</v>
      </c>
      <c r="P13">
        <v>6</v>
      </c>
      <c r="Q13">
        <v>12</v>
      </c>
      <c r="R13">
        <v>0</v>
      </c>
      <c r="S13">
        <v>0</v>
      </c>
    </row>
    <row r="14" spans="1:20" x14ac:dyDescent="0.25">
      <c r="A14" t="s">
        <v>73</v>
      </c>
      <c r="B14" t="s">
        <v>236</v>
      </c>
      <c r="C14">
        <v>30</v>
      </c>
      <c r="D14">
        <v>168</v>
      </c>
      <c r="E14">
        <v>61.8</v>
      </c>
      <c r="F14" t="s">
        <v>237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O14">
        <v>8</v>
      </c>
      <c r="P14">
        <v>12</v>
      </c>
      <c r="Q14">
        <v>9</v>
      </c>
      <c r="R14">
        <v>0</v>
      </c>
      <c r="S14">
        <v>0</v>
      </c>
    </row>
    <row r="15" spans="1:20" x14ac:dyDescent="0.25">
      <c r="A15" t="s">
        <v>62</v>
      </c>
      <c r="B15" t="s">
        <v>236</v>
      </c>
      <c r="C15">
        <v>29</v>
      </c>
      <c r="D15">
        <v>166</v>
      </c>
      <c r="E15">
        <v>64.3</v>
      </c>
      <c r="F15" t="s">
        <v>237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O15">
        <v>8</v>
      </c>
      <c r="P15">
        <v>12</v>
      </c>
      <c r="Q15">
        <v>0</v>
      </c>
      <c r="R15">
        <v>0</v>
      </c>
      <c r="S15">
        <v>0</v>
      </c>
    </row>
    <row r="16" spans="1:20" x14ac:dyDescent="0.25">
      <c r="A16" t="s">
        <v>251</v>
      </c>
      <c r="B16" t="s">
        <v>239</v>
      </c>
      <c r="C16">
        <v>70</v>
      </c>
      <c r="D16">
        <v>179</v>
      </c>
      <c r="E16">
        <v>61.1</v>
      </c>
      <c r="F16" t="s">
        <v>252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17</v>
      </c>
      <c r="O16">
        <v>8</v>
      </c>
      <c r="P16">
        <v>6</v>
      </c>
      <c r="Q16">
        <v>0</v>
      </c>
      <c r="R16">
        <v>0</v>
      </c>
      <c r="S16">
        <v>0</v>
      </c>
    </row>
    <row r="17" spans="1:20" x14ac:dyDescent="0.25">
      <c r="A17" t="s">
        <v>253</v>
      </c>
      <c r="B17" t="s">
        <v>239</v>
      </c>
      <c r="C17">
        <v>25</v>
      </c>
      <c r="D17">
        <v>185</v>
      </c>
      <c r="E17">
        <v>73.400000000000006</v>
      </c>
      <c r="F17" t="s">
        <v>244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27</v>
      </c>
      <c r="O17">
        <v>8</v>
      </c>
      <c r="P17">
        <v>12</v>
      </c>
      <c r="Q17">
        <v>0</v>
      </c>
      <c r="R17">
        <v>0</v>
      </c>
      <c r="S17">
        <v>0</v>
      </c>
    </row>
    <row r="18" spans="1:20" x14ac:dyDescent="0.25">
      <c r="A18" t="s">
        <v>254</v>
      </c>
      <c r="B18" t="s">
        <v>236</v>
      </c>
      <c r="C18">
        <v>52</v>
      </c>
      <c r="D18">
        <v>157</v>
      </c>
      <c r="E18">
        <v>52.6</v>
      </c>
      <c r="F18" t="s">
        <v>252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>
        <v>25</v>
      </c>
      <c r="O18">
        <v>8</v>
      </c>
      <c r="P18">
        <v>11</v>
      </c>
      <c r="Q18">
        <v>0</v>
      </c>
      <c r="R18">
        <v>0</v>
      </c>
      <c r="S18">
        <v>0</v>
      </c>
    </row>
    <row r="19" spans="1:20" x14ac:dyDescent="0.25">
      <c r="A19" t="s">
        <v>255</v>
      </c>
      <c r="B19" t="s">
        <v>239</v>
      </c>
      <c r="C19">
        <v>25</v>
      </c>
      <c r="D19">
        <v>190</v>
      </c>
      <c r="E19">
        <v>84.2</v>
      </c>
      <c r="F19" t="s">
        <v>237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30</v>
      </c>
      <c r="O19">
        <v>8</v>
      </c>
      <c r="P19">
        <v>11</v>
      </c>
      <c r="Q19">
        <v>6</v>
      </c>
      <c r="R19">
        <v>0</v>
      </c>
      <c r="S19">
        <v>0</v>
      </c>
    </row>
    <row r="20" spans="1:20" x14ac:dyDescent="0.25">
      <c r="A20" t="s">
        <v>256</v>
      </c>
      <c r="B20" t="s">
        <v>239</v>
      </c>
      <c r="C20">
        <v>58</v>
      </c>
      <c r="D20">
        <v>179</v>
      </c>
      <c r="E20">
        <v>109.6</v>
      </c>
      <c r="F20" t="s">
        <v>252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20</v>
      </c>
      <c r="O20">
        <v>8</v>
      </c>
      <c r="P20">
        <v>6</v>
      </c>
      <c r="Q20">
        <v>0</v>
      </c>
      <c r="R20">
        <v>0</v>
      </c>
      <c r="S20">
        <v>0</v>
      </c>
    </row>
    <row r="21" spans="1:20" x14ac:dyDescent="0.25">
      <c r="A21" t="s">
        <v>257</v>
      </c>
      <c r="B21" t="s">
        <v>239</v>
      </c>
      <c r="C21">
        <v>24</v>
      </c>
      <c r="D21">
        <v>188</v>
      </c>
      <c r="E21">
        <v>97.8</v>
      </c>
      <c r="F21" t="s">
        <v>237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O21">
        <v>8</v>
      </c>
      <c r="P21">
        <v>12</v>
      </c>
      <c r="Q21">
        <v>0</v>
      </c>
      <c r="R21">
        <v>0</v>
      </c>
      <c r="S21">
        <v>0</v>
      </c>
    </row>
    <row r="22" spans="1:20" x14ac:dyDescent="0.25">
      <c r="A22" t="s">
        <v>258</v>
      </c>
      <c r="B22" t="s">
        <v>236</v>
      </c>
      <c r="C22">
        <v>68</v>
      </c>
      <c r="D22">
        <v>173</v>
      </c>
      <c r="E22">
        <v>86.2</v>
      </c>
      <c r="F22" t="s">
        <v>246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23</v>
      </c>
      <c r="O22">
        <v>6</v>
      </c>
      <c r="P22">
        <v>7</v>
      </c>
      <c r="Q22">
        <v>44</v>
      </c>
      <c r="R22">
        <v>0</v>
      </c>
      <c r="S22">
        <v>0</v>
      </c>
      <c r="T22">
        <v>3</v>
      </c>
    </row>
    <row r="23" spans="1:20" x14ac:dyDescent="0.25">
      <c r="A23" t="s">
        <v>132</v>
      </c>
      <c r="B23" t="s">
        <v>239</v>
      </c>
      <c r="C23">
        <v>52</v>
      </c>
      <c r="D23">
        <v>195</v>
      </c>
      <c r="E23">
        <v>101.2</v>
      </c>
      <c r="F23" t="s">
        <v>246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28</v>
      </c>
      <c r="O23">
        <v>8</v>
      </c>
      <c r="P23">
        <v>11</v>
      </c>
      <c r="Q23">
        <v>20</v>
      </c>
      <c r="R23">
        <v>0</v>
      </c>
      <c r="S23">
        <v>0</v>
      </c>
      <c r="T23">
        <v>3</v>
      </c>
    </row>
    <row r="24" spans="1:20" x14ac:dyDescent="0.25">
      <c r="A24" t="s">
        <v>259</v>
      </c>
      <c r="B24" t="s">
        <v>239</v>
      </c>
      <c r="C24">
        <v>78</v>
      </c>
      <c r="D24">
        <v>175</v>
      </c>
      <c r="E24">
        <v>88.6</v>
      </c>
      <c r="F24" t="s">
        <v>252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23</v>
      </c>
      <c r="O24">
        <v>8</v>
      </c>
      <c r="P24">
        <v>11</v>
      </c>
      <c r="Q24">
        <v>6</v>
      </c>
      <c r="R24">
        <v>0</v>
      </c>
      <c r="S24">
        <v>0</v>
      </c>
    </row>
    <row r="25" spans="1:20" x14ac:dyDescent="0.25">
      <c r="A25" t="s">
        <v>260</v>
      </c>
      <c r="B25" t="s">
        <v>239</v>
      </c>
      <c r="C25">
        <v>75</v>
      </c>
      <c r="D25">
        <v>199</v>
      </c>
      <c r="E25">
        <v>111.5</v>
      </c>
      <c r="F25" t="s">
        <v>249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26</v>
      </c>
      <c r="O25">
        <v>8</v>
      </c>
      <c r="P25">
        <v>6</v>
      </c>
      <c r="Q25">
        <v>0</v>
      </c>
      <c r="R25">
        <v>0</v>
      </c>
      <c r="S25">
        <v>0</v>
      </c>
    </row>
    <row r="26" spans="1:20" x14ac:dyDescent="0.25">
      <c r="A26" t="s">
        <v>207</v>
      </c>
      <c r="B26" t="s">
        <v>239</v>
      </c>
      <c r="C26">
        <v>49</v>
      </c>
      <c r="D26">
        <v>172</v>
      </c>
      <c r="E26">
        <v>93.2</v>
      </c>
      <c r="F26" t="s">
        <v>252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29</v>
      </c>
      <c r="O26">
        <v>8</v>
      </c>
      <c r="P26">
        <v>12</v>
      </c>
      <c r="Q26">
        <v>0</v>
      </c>
      <c r="R26">
        <v>0</v>
      </c>
      <c r="S26">
        <v>0</v>
      </c>
    </row>
    <row r="27" spans="1:20" x14ac:dyDescent="0.25">
      <c r="A27" t="s">
        <v>261</v>
      </c>
      <c r="B27" t="s">
        <v>236</v>
      </c>
      <c r="C27">
        <v>29</v>
      </c>
      <c r="D27">
        <v>171</v>
      </c>
      <c r="E27">
        <v>83.5</v>
      </c>
      <c r="F27" t="s">
        <v>237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28</v>
      </c>
      <c r="O27">
        <v>8</v>
      </c>
      <c r="P27">
        <v>12</v>
      </c>
      <c r="Q27">
        <v>0</v>
      </c>
      <c r="R27">
        <v>0</v>
      </c>
      <c r="S27">
        <v>0</v>
      </c>
    </row>
    <row r="28" spans="1:20" x14ac:dyDescent="0.25">
      <c r="A28" t="s">
        <v>262</v>
      </c>
      <c r="B28" t="s">
        <v>239</v>
      </c>
      <c r="C28">
        <v>47</v>
      </c>
      <c r="D28">
        <v>196</v>
      </c>
      <c r="E28">
        <v>85.2</v>
      </c>
      <c r="F28" t="s">
        <v>237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29</v>
      </c>
      <c r="O28">
        <v>8</v>
      </c>
      <c r="P28">
        <v>12</v>
      </c>
      <c r="Q28">
        <v>0</v>
      </c>
      <c r="R28">
        <v>0</v>
      </c>
      <c r="S28">
        <v>0</v>
      </c>
    </row>
    <row r="29" spans="1:20" x14ac:dyDescent="0.25">
      <c r="A29" t="s">
        <v>116</v>
      </c>
      <c r="B29" t="s">
        <v>239</v>
      </c>
      <c r="C29">
        <v>73</v>
      </c>
      <c r="D29">
        <v>187</v>
      </c>
      <c r="E29">
        <v>70</v>
      </c>
      <c r="F29" t="s">
        <v>249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26</v>
      </c>
      <c r="O29">
        <v>8</v>
      </c>
      <c r="P29">
        <v>11</v>
      </c>
      <c r="Q29">
        <v>0</v>
      </c>
      <c r="R29">
        <v>0</v>
      </c>
      <c r="S29">
        <v>0</v>
      </c>
    </row>
    <row r="30" spans="1:20" x14ac:dyDescent="0.25">
      <c r="A30" t="s">
        <v>97</v>
      </c>
      <c r="B30" t="s">
        <v>239</v>
      </c>
      <c r="C30">
        <v>66</v>
      </c>
      <c r="D30">
        <v>185</v>
      </c>
      <c r="E30">
        <v>71.599999999999994</v>
      </c>
      <c r="F30" t="s">
        <v>263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26</v>
      </c>
      <c r="O30">
        <v>8</v>
      </c>
      <c r="P30">
        <v>9</v>
      </c>
      <c r="Q30">
        <v>0</v>
      </c>
      <c r="R30">
        <v>0</v>
      </c>
      <c r="S30">
        <v>0</v>
      </c>
    </row>
    <row r="31" spans="1:20" x14ac:dyDescent="0.25">
      <c r="A31" t="s">
        <v>264</v>
      </c>
      <c r="B31" t="s">
        <v>239</v>
      </c>
      <c r="C31">
        <v>23</v>
      </c>
      <c r="D31">
        <v>187</v>
      </c>
      <c r="E31">
        <v>74.900000000000006</v>
      </c>
      <c r="F31" t="s">
        <v>237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30</v>
      </c>
      <c r="O31">
        <v>8</v>
      </c>
      <c r="P31">
        <v>12</v>
      </c>
      <c r="Q31">
        <v>3</v>
      </c>
      <c r="R31">
        <v>0</v>
      </c>
      <c r="S31">
        <v>0</v>
      </c>
    </row>
    <row r="32" spans="1:20" x14ac:dyDescent="0.25">
      <c r="A32" t="s">
        <v>81</v>
      </c>
      <c r="B32" t="s">
        <v>236</v>
      </c>
      <c r="C32">
        <v>43</v>
      </c>
      <c r="D32">
        <v>176</v>
      </c>
      <c r="E32">
        <v>57.2</v>
      </c>
      <c r="F32" t="s">
        <v>237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29</v>
      </c>
      <c r="O32">
        <v>8</v>
      </c>
      <c r="P32">
        <v>12</v>
      </c>
      <c r="Q32">
        <v>0</v>
      </c>
      <c r="R32">
        <v>0</v>
      </c>
      <c r="S32">
        <v>0</v>
      </c>
    </row>
    <row r="33" spans="1:20" x14ac:dyDescent="0.25">
      <c r="A33" t="s">
        <v>265</v>
      </c>
      <c r="B33" t="s">
        <v>239</v>
      </c>
      <c r="C33">
        <v>67</v>
      </c>
      <c r="D33">
        <v>184</v>
      </c>
      <c r="E33">
        <v>112.5</v>
      </c>
      <c r="F33" t="s">
        <v>246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20</v>
      </c>
      <c r="O33">
        <v>7</v>
      </c>
      <c r="P33">
        <v>8</v>
      </c>
      <c r="Q33">
        <v>88</v>
      </c>
      <c r="R33">
        <v>1</v>
      </c>
      <c r="S33">
        <v>1</v>
      </c>
      <c r="T33">
        <v>4</v>
      </c>
    </row>
    <row r="34" spans="1:20" x14ac:dyDescent="0.25">
      <c r="A34" t="s">
        <v>211</v>
      </c>
      <c r="B34" t="s">
        <v>239</v>
      </c>
      <c r="C34">
        <v>60</v>
      </c>
      <c r="D34">
        <v>184</v>
      </c>
      <c r="E34">
        <v>68.599999999999994</v>
      </c>
      <c r="F34" t="s">
        <v>252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>
        <v>23</v>
      </c>
      <c r="O34">
        <v>8</v>
      </c>
      <c r="P34">
        <v>11</v>
      </c>
      <c r="Q34">
        <v>11</v>
      </c>
      <c r="R34">
        <v>0</v>
      </c>
      <c r="S34">
        <v>0</v>
      </c>
    </row>
    <row r="35" spans="1:20" x14ac:dyDescent="0.25">
      <c r="A35" t="s">
        <v>266</v>
      </c>
      <c r="B35" t="s">
        <v>236</v>
      </c>
      <c r="C35">
        <v>84</v>
      </c>
      <c r="D35">
        <v>166</v>
      </c>
      <c r="E35">
        <v>50</v>
      </c>
      <c r="F35" t="s">
        <v>252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25</v>
      </c>
      <c r="O35">
        <v>8</v>
      </c>
      <c r="P35">
        <v>9</v>
      </c>
      <c r="Q35">
        <v>0</v>
      </c>
      <c r="R35">
        <v>0</v>
      </c>
      <c r="S35">
        <v>0</v>
      </c>
    </row>
    <row r="36" spans="1:20" x14ac:dyDescent="0.25">
      <c r="A36" t="s">
        <v>267</v>
      </c>
      <c r="B36" t="s">
        <v>239</v>
      </c>
      <c r="C36">
        <v>41</v>
      </c>
      <c r="D36">
        <v>173</v>
      </c>
      <c r="E36">
        <v>72.7</v>
      </c>
      <c r="F36" t="s">
        <v>246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O36">
        <v>8</v>
      </c>
      <c r="P36">
        <v>12</v>
      </c>
      <c r="Q36">
        <v>0</v>
      </c>
      <c r="R36">
        <v>0</v>
      </c>
      <c r="S36">
        <v>0</v>
      </c>
      <c r="T36">
        <v>1</v>
      </c>
    </row>
    <row r="37" spans="1:20" x14ac:dyDescent="0.25">
      <c r="A37" t="s">
        <v>268</v>
      </c>
      <c r="B37" t="s">
        <v>239</v>
      </c>
      <c r="C37">
        <v>55</v>
      </c>
      <c r="D37">
        <v>191</v>
      </c>
      <c r="E37">
        <v>90.4</v>
      </c>
      <c r="F37" t="s">
        <v>237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26</v>
      </c>
      <c r="O37">
        <v>8</v>
      </c>
      <c r="P37">
        <v>12</v>
      </c>
      <c r="Q37">
        <v>0</v>
      </c>
      <c r="R37">
        <v>0</v>
      </c>
      <c r="S37">
        <v>0</v>
      </c>
    </row>
    <row r="38" spans="1:20" x14ac:dyDescent="0.25">
      <c r="A38" t="s">
        <v>269</v>
      </c>
      <c r="B38" t="s">
        <v>239</v>
      </c>
      <c r="C38">
        <v>23</v>
      </c>
      <c r="D38">
        <v>193</v>
      </c>
      <c r="E38">
        <v>79.400000000000006</v>
      </c>
      <c r="F38" t="s">
        <v>237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30</v>
      </c>
      <c r="O38">
        <v>8</v>
      </c>
      <c r="P38">
        <v>12</v>
      </c>
      <c r="Q38">
        <v>0</v>
      </c>
      <c r="R38">
        <v>0</v>
      </c>
      <c r="S38">
        <v>0</v>
      </c>
    </row>
    <row r="39" spans="1:20" x14ac:dyDescent="0.25">
      <c r="A39" t="s">
        <v>270</v>
      </c>
      <c r="B39" t="s">
        <v>239</v>
      </c>
      <c r="C39">
        <v>64</v>
      </c>
      <c r="D39">
        <v>183</v>
      </c>
      <c r="E39">
        <v>92.9</v>
      </c>
      <c r="F39" t="s">
        <v>246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O39">
        <v>8</v>
      </c>
      <c r="P39">
        <v>10</v>
      </c>
      <c r="Q39">
        <v>13</v>
      </c>
      <c r="R39">
        <v>0</v>
      </c>
      <c r="S39">
        <v>0</v>
      </c>
      <c r="T39">
        <v>1</v>
      </c>
    </row>
    <row r="40" spans="1:20" x14ac:dyDescent="0.25">
      <c r="A40" t="s">
        <v>271</v>
      </c>
      <c r="B40" t="s">
        <v>236</v>
      </c>
      <c r="C40">
        <v>38</v>
      </c>
      <c r="D40">
        <v>184</v>
      </c>
      <c r="E40">
        <v>70.900000000000006</v>
      </c>
      <c r="F40" t="s">
        <v>263</v>
      </c>
      <c r="G40">
        <v>0</v>
      </c>
      <c r="H40">
        <v>0</v>
      </c>
      <c r="I40">
        <v>0</v>
      </c>
      <c r="J40">
        <v>0</v>
      </c>
      <c r="K40">
        <v>1</v>
      </c>
      <c r="L40">
        <v>0</v>
      </c>
      <c r="M40">
        <v>0</v>
      </c>
      <c r="N40">
        <v>30</v>
      </c>
      <c r="O40">
        <v>8</v>
      </c>
      <c r="P40">
        <v>8</v>
      </c>
      <c r="Q40">
        <v>18</v>
      </c>
      <c r="R40">
        <v>0</v>
      </c>
      <c r="S40">
        <v>0</v>
      </c>
    </row>
    <row r="41" spans="1:20" x14ac:dyDescent="0.25">
      <c r="A41" t="s">
        <v>70</v>
      </c>
      <c r="B41" t="s">
        <v>236</v>
      </c>
      <c r="C41">
        <v>24</v>
      </c>
      <c r="D41">
        <v>171</v>
      </c>
      <c r="E41">
        <v>63.5</v>
      </c>
      <c r="F41" t="s">
        <v>237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28</v>
      </c>
      <c r="O41">
        <v>8</v>
      </c>
      <c r="P41">
        <v>12</v>
      </c>
      <c r="Q41">
        <v>0</v>
      </c>
      <c r="R41">
        <v>0</v>
      </c>
      <c r="S41">
        <v>0</v>
      </c>
    </row>
    <row r="42" spans="1:20" x14ac:dyDescent="0.25">
      <c r="A42" t="s">
        <v>272</v>
      </c>
      <c r="B42" t="s">
        <v>239</v>
      </c>
      <c r="C42">
        <v>61</v>
      </c>
      <c r="D42">
        <v>173</v>
      </c>
      <c r="E42">
        <v>99.3</v>
      </c>
      <c r="F42" t="s">
        <v>246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22</v>
      </c>
      <c r="O42">
        <v>8</v>
      </c>
      <c r="P42">
        <v>10</v>
      </c>
      <c r="Q42">
        <v>32</v>
      </c>
      <c r="R42">
        <v>0</v>
      </c>
      <c r="S42">
        <v>0</v>
      </c>
      <c r="T42">
        <v>2</v>
      </c>
    </row>
    <row r="43" spans="1:20" x14ac:dyDescent="0.25">
      <c r="A43" t="s">
        <v>273</v>
      </c>
      <c r="B43" t="s">
        <v>236</v>
      </c>
      <c r="C43">
        <v>76</v>
      </c>
      <c r="D43">
        <v>172</v>
      </c>
      <c r="E43">
        <v>80.2</v>
      </c>
      <c r="F43" t="s">
        <v>246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25</v>
      </c>
      <c r="O43">
        <v>6</v>
      </c>
      <c r="P43">
        <v>8</v>
      </c>
      <c r="Q43">
        <v>26</v>
      </c>
      <c r="R43">
        <v>0</v>
      </c>
      <c r="S43">
        <v>0</v>
      </c>
      <c r="T43">
        <v>3</v>
      </c>
    </row>
    <row r="44" spans="1:20" x14ac:dyDescent="0.25">
      <c r="A44" t="s">
        <v>89</v>
      </c>
      <c r="B44" t="s">
        <v>236</v>
      </c>
      <c r="C44">
        <v>60</v>
      </c>
      <c r="D44">
        <v>170</v>
      </c>
      <c r="E44">
        <v>99.1</v>
      </c>
      <c r="F44" t="s">
        <v>244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30</v>
      </c>
      <c r="O44">
        <v>8</v>
      </c>
      <c r="P44">
        <v>9</v>
      </c>
      <c r="Q44">
        <v>0</v>
      </c>
      <c r="R44">
        <v>0</v>
      </c>
      <c r="S44">
        <v>0</v>
      </c>
    </row>
    <row r="45" spans="1:20" x14ac:dyDescent="0.25">
      <c r="A45" t="s">
        <v>77</v>
      </c>
      <c r="B45" t="s">
        <v>236</v>
      </c>
      <c r="C45">
        <v>24</v>
      </c>
      <c r="D45">
        <v>176</v>
      </c>
      <c r="E45">
        <v>68.2</v>
      </c>
      <c r="F45" t="s">
        <v>237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29</v>
      </c>
      <c r="O45">
        <v>8</v>
      </c>
      <c r="P45">
        <v>12</v>
      </c>
      <c r="Q45">
        <v>0</v>
      </c>
      <c r="R45">
        <v>0</v>
      </c>
      <c r="S45">
        <v>0</v>
      </c>
    </row>
    <row r="46" spans="1:20" x14ac:dyDescent="0.25">
      <c r="A46" t="s">
        <v>145</v>
      </c>
      <c r="B46" t="s">
        <v>239</v>
      </c>
      <c r="C46">
        <v>61</v>
      </c>
      <c r="D46">
        <v>170</v>
      </c>
      <c r="E46">
        <v>86.3</v>
      </c>
      <c r="F46" t="s">
        <v>246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26</v>
      </c>
      <c r="O46">
        <v>8</v>
      </c>
      <c r="P46">
        <v>9</v>
      </c>
      <c r="Q46">
        <v>25</v>
      </c>
      <c r="R46">
        <v>0</v>
      </c>
      <c r="S46">
        <v>0</v>
      </c>
      <c r="T46">
        <v>2.5</v>
      </c>
    </row>
    <row r="47" spans="1:20" x14ac:dyDescent="0.25">
      <c r="A47" t="s">
        <v>274</v>
      </c>
      <c r="B47" t="s">
        <v>236</v>
      </c>
      <c r="C47">
        <v>46</v>
      </c>
      <c r="D47">
        <v>181</v>
      </c>
      <c r="E47">
        <v>79.599999999999994</v>
      </c>
      <c r="F47" t="s">
        <v>263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0</v>
      </c>
      <c r="N47">
        <v>28</v>
      </c>
      <c r="O47">
        <v>8</v>
      </c>
      <c r="P47">
        <v>7</v>
      </c>
      <c r="Q47">
        <v>11</v>
      </c>
      <c r="R47">
        <v>0</v>
      </c>
      <c r="S47">
        <v>0</v>
      </c>
    </row>
    <row r="48" spans="1:20" x14ac:dyDescent="0.25">
      <c r="A48" t="s">
        <v>184</v>
      </c>
      <c r="B48" t="s">
        <v>239</v>
      </c>
      <c r="C48">
        <v>67</v>
      </c>
      <c r="D48">
        <v>168</v>
      </c>
      <c r="E48">
        <v>79.7</v>
      </c>
      <c r="F48" t="s">
        <v>275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23</v>
      </c>
      <c r="O48">
        <v>8</v>
      </c>
      <c r="P48">
        <v>12</v>
      </c>
      <c r="Q48">
        <v>7</v>
      </c>
      <c r="R48">
        <v>0</v>
      </c>
      <c r="S48">
        <v>0</v>
      </c>
    </row>
    <row r="49" spans="1:20" x14ac:dyDescent="0.25">
      <c r="A49" t="s">
        <v>276</v>
      </c>
      <c r="B49" t="s">
        <v>236</v>
      </c>
      <c r="C49">
        <v>22</v>
      </c>
      <c r="D49">
        <v>182</v>
      </c>
      <c r="E49">
        <v>84.5</v>
      </c>
      <c r="F49" t="s">
        <v>237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28</v>
      </c>
      <c r="O49">
        <v>8</v>
      </c>
      <c r="P49">
        <v>12</v>
      </c>
      <c r="Q49">
        <v>0</v>
      </c>
      <c r="R49">
        <v>0</v>
      </c>
      <c r="S49">
        <v>0</v>
      </c>
    </row>
    <row r="50" spans="1:20" x14ac:dyDescent="0.25">
      <c r="A50" t="s">
        <v>85</v>
      </c>
      <c r="B50" t="s">
        <v>236</v>
      </c>
      <c r="C50">
        <v>58</v>
      </c>
      <c r="D50">
        <v>173</v>
      </c>
      <c r="E50">
        <v>63</v>
      </c>
      <c r="F50" t="s">
        <v>275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0</v>
      </c>
      <c r="N50">
        <v>27</v>
      </c>
      <c r="O50">
        <v>8</v>
      </c>
      <c r="P50">
        <v>12</v>
      </c>
      <c r="Q50">
        <v>4</v>
      </c>
      <c r="R50">
        <v>0</v>
      </c>
      <c r="S50">
        <v>0</v>
      </c>
    </row>
    <row r="51" spans="1:20" x14ac:dyDescent="0.25">
      <c r="A51" t="s">
        <v>277</v>
      </c>
      <c r="B51" t="s">
        <v>239</v>
      </c>
      <c r="C51">
        <v>29</v>
      </c>
      <c r="D51">
        <v>181</v>
      </c>
      <c r="E51">
        <v>80.2</v>
      </c>
      <c r="F51" t="s">
        <v>263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28</v>
      </c>
      <c r="O51">
        <v>8</v>
      </c>
      <c r="P51">
        <v>12</v>
      </c>
      <c r="Q51">
        <v>4</v>
      </c>
      <c r="R51">
        <v>0</v>
      </c>
      <c r="S51">
        <v>0</v>
      </c>
    </row>
    <row r="52" spans="1:20" x14ac:dyDescent="0.25">
      <c r="A52" t="s">
        <v>164</v>
      </c>
      <c r="B52" t="s">
        <v>239</v>
      </c>
      <c r="C52">
        <v>35</v>
      </c>
      <c r="D52">
        <v>178</v>
      </c>
      <c r="E52">
        <v>82.5</v>
      </c>
      <c r="F52" t="s">
        <v>237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30</v>
      </c>
      <c r="O52">
        <v>8</v>
      </c>
      <c r="P52">
        <v>12</v>
      </c>
      <c r="Q52">
        <v>0</v>
      </c>
      <c r="R52">
        <v>0</v>
      </c>
      <c r="S52">
        <v>0</v>
      </c>
    </row>
    <row r="53" spans="1:20" x14ac:dyDescent="0.25">
      <c r="A53" t="s">
        <v>43</v>
      </c>
      <c r="B53" t="s">
        <v>236</v>
      </c>
      <c r="C53">
        <v>66</v>
      </c>
      <c r="D53">
        <v>176</v>
      </c>
      <c r="E53">
        <v>82</v>
      </c>
      <c r="F53" t="s">
        <v>246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26</v>
      </c>
      <c r="O53">
        <v>8</v>
      </c>
      <c r="P53">
        <v>6</v>
      </c>
      <c r="Q53">
        <v>22</v>
      </c>
      <c r="R53">
        <v>0</v>
      </c>
      <c r="S53">
        <v>0</v>
      </c>
      <c r="T53">
        <v>1</v>
      </c>
    </row>
    <row r="54" spans="1:20" x14ac:dyDescent="0.25">
      <c r="A54" t="s">
        <v>278</v>
      </c>
      <c r="B54" t="s">
        <v>236</v>
      </c>
      <c r="C54">
        <v>26</v>
      </c>
      <c r="D54">
        <v>176</v>
      </c>
      <c r="E54">
        <v>62.8</v>
      </c>
      <c r="F54" t="s">
        <v>237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29</v>
      </c>
      <c r="O54">
        <v>8</v>
      </c>
      <c r="P54">
        <v>12</v>
      </c>
      <c r="Q54">
        <v>0</v>
      </c>
      <c r="R54">
        <v>0</v>
      </c>
      <c r="S54">
        <v>0</v>
      </c>
    </row>
    <row r="55" spans="1:20" x14ac:dyDescent="0.25">
      <c r="A55" t="s">
        <v>279</v>
      </c>
      <c r="B55" t="s">
        <v>239</v>
      </c>
      <c r="C55">
        <v>26</v>
      </c>
      <c r="D55">
        <v>184</v>
      </c>
      <c r="E55">
        <v>70.3</v>
      </c>
      <c r="F55" t="s">
        <v>237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29</v>
      </c>
      <c r="O55">
        <v>8</v>
      </c>
      <c r="P55">
        <v>12</v>
      </c>
      <c r="Q55">
        <v>0</v>
      </c>
      <c r="R55">
        <v>0</v>
      </c>
      <c r="S55">
        <v>0</v>
      </c>
    </row>
    <row r="56" spans="1:20" x14ac:dyDescent="0.25">
      <c r="A56" t="s">
        <v>280</v>
      </c>
      <c r="B56" t="s">
        <v>239</v>
      </c>
      <c r="C56">
        <v>27</v>
      </c>
      <c r="D56">
        <v>184</v>
      </c>
      <c r="E56">
        <v>80.2</v>
      </c>
      <c r="F56" t="s">
        <v>237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29</v>
      </c>
      <c r="O56">
        <v>8</v>
      </c>
      <c r="P56">
        <v>12</v>
      </c>
      <c r="Q56">
        <v>2</v>
      </c>
      <c r="R56">
        <v>0</v>
      </c>
      <c r="S56">
        <v>0</v>
      </c>
    </row>
    <row r="57" spans="1:20" x14ac:dyDescent="0.25">
      <c r="A57" t="s">
        <v>168</v>
      </c>
      <c r="B57" t="s">
        <v>239</v>
      </c>
      <c r="C57">
        <v>22</v>
      </c>
      <c r="D57">
        <v>183</v>
      </c>
      <c r="E57">
        <v>76.5</v>
      </c>
      <c r="F57" t="s">
        <v>237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28</v>
      </c>
      <c r="O57">
        <v>8</v>
      </c>
      <c r="P57">
        <v>12</v>
      </c>
      <c r="Q57">
        <v>0</v>
      </c>
      <c r="R57">
        <v>0</v>
      </c>
      <c r="S57">
        <v>0</v>
      </c>
    </row>
    <row r="58" spans="1:20" x14ac:dyDescent="0.25">
      <c r="A58" t="s">
        <v>101</v>
      </c>
      <c r="B58" t="s">
        <v>239</v>
      </c>
      <c r="C58">
        <v>24</v>
      </c>
      <c r="D58">
        <v>192</v>
      </c>
      <c r="E58">
        <v>61.6</v>
      </c>
      <c r="F58" t="s">
        <v>263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24</v>
      </c>
      <c r="O58">
        <v>6</v>
      </c>
      <c r="P58">
        <v>9</v>
      </c>
      <c r="Q58">
        <v>15</v>
      </c>
      <c r="R58">
        <v>0</v>
      </c>
      <c r="S58">
        <v>0</v>
      </c>
    </row>
    <row r="59" spans="1:20" x14ac:dyDescent="0.25">
      <c r="A59" t="s">
        <v>47</v>
      </c>
      <c r="B59" t="s">
        <v>236</v>
      </c>
      <c r="C59">
        <v>66</v>
      </c>
      <c r="D59">
        <v>169</v>
      </c>
      <c r="E59">
        <v>71.900000000000006</v>
      </c>
      <c r="F59" t="s">
        <v>246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O59">
        <v>8</v>
      </c>
      <c r="P59">
        <v>5</v>
      </c>
      <c r="Q59">
        <v>22</v>
      </c>
      <c r="R59">
        <v>0</v>
      </c>
      <c r="S59">
        <v>0</v>
      </c>
      <c r="T59">
        <v>3</v>
      </c>
    </row>
    <row r="60" spans="1:20" x14ac:dyDescent="0.25">
      <c r="A60" t="s">
        <v>281</v>
      </c>
      <c r="B60" t="s">
        <v>236</v>
      </c>
      <c r="C60">
        <v>24</v>
      </c>
      <c r="D60">
        <v>176</v>
      </c>
      <c r="E60">
        <v>54.3</v>
      </c>
      <c r="F60" t="s">
        <v>237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30</v>
      </c>
      <c r="O60">
        <v>8</v>
      </c>
      <c r="P60">
        <v>12</v>
      </c>
      <c r="Q60">
        <v>0</v>
      </c>
      <c r="R60">
        <v>0</v>
      </c>
      <c r="S60">
        <v>0</v>
      </c>
    </row>
    <row r="61" spans="1:20" x14ac:dyDescent="0.25">
      <c r="A61" t="s">
        <v>152</v>
      </c>
      <c r="B61" t="s">
        <v>239</v>
      </c>
      <c r="C61">
        <v>24</v>
      </c>
      <c r="D61">
        <v>190</v>
      </c>
      <c r="E61">
        <v>78.900000000000006</v>
      </c>
      <c r="F61" t="s">
        <v>237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29</v>
      </c>
      <c r="O61">
        <v>8</v>
      </c>
      <c r="P61">
        <v>12</v>
      </c>
      <c r="Q61">
        <v>2</v>
      </c>
      <c r="R61">
        <v>0</v>
      </c>
      <c r="S61">
        <v>0</v>
      </c>
    </row>
    <row r="62" spans="1:20" x14ac:dyDescent="0.25">
      <c r="A62" t="s">
        <v>282</v>
      </c>
      <c r="B62" t="s">
        <v>236</v>
      </c>
      <c r="C62">
        <v>22</v>
      </c>
      <c r="D62">
        <v>180</v>
      </c>
      <c r="E62">
        <v>58.7</v>
      </c>
      <c r="F62" t="s">
        <v>237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30</v>
      </c>
      <c r="O62">
        <v>8</v>
      </c>
      <c r="P62">
        <v>11</v>
      </c>
      <c r="Q62">
        <v>0</v>
      </c>
      <c r="R62">
        <v>0</v>
      </c>
      <c r="S62">
        <v>0</v>
      </c>
    </row>
    <row r="63" spans="1:20" x14ac:dyDescent="0.25">
      <c r="A63" t="s">
        <v>172</v>
      </c>
      <c r="B63" t="s">
        <v>239</v>
      </c>
      <c r="C63">
        <v>26</v>
      </c>
      <c r="D63">
        <v>175</v>
      </c>
      <c r="E63">
        <v>64.5</v>
      </c>
      <c r="F63" t="s">
        <v>237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28</v>
      </c>
      <c r="O63">
        <v>8</v>
      </c>
      <c r="P63">
        <v>12</v>
      </c>
      <c r="Q63">
        <v>4</v>
      </c>
      <c r="R63">
        <v>0</v>
      </c>
      <c r="S63">
        <v>0</v>
      </c>
    </row>
    <row r="64" spans="1:20" x14ac:dyDescent="0.25">
      <c r="A64" t="s">
        <v>283</v>
      </c>
      <c r="B64" t="s">
        <v>239</v>
      </c>
      <c r="C64">
        <v>22</v>
      </c>
      <c r="D64">
        <v>198</v>
      </c>
      <c r="E64">
        <v>75.7</v>
      </c>
      <c r="F64" t="s">
        <v>237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30</v>
      </c>
      <c r="O64">
        <v>8</v>
      </c>
      <c r="P64">
        <v>11</v>
      </c>
      <c r="Q64">
        <v>0</v>
      </c>
      <c r="R64">
        <v>0</v>
      </c>
      <c r="S64">
        <v>0</v>
      </c>
    </row>
    <row r="65" spans="1:20" x14ac:dyDescent="0.25">
      <c r="A65" t="s">
        <v>120</v>
      </c>
      <c r="B65" t="s">
        <v>239</v>
      </c>
      <c r="C65">
        <v>54</v>
      </c>
      <c r="D65">
        <v>180</v>
      </c>
      <c r="E65">
        <v>105</v>
      </c>
      <c r="F65" t="s">
        <v>246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20</v>
      </c>
      <c r="O65">
        <v>8</v>
      </c>
      <c r="P65">
        <v>12</v>
      </c>
      <c r="Q65">
        <v>11</v>
      </c>
      <c r="R65">
        <v>0</v>
      </c>
      <c r="S65">
        <v>0</v>
      </c>
    </row>
    <row r="66" spans="1:20" x14ac:dyDescent="0.25">
      <c r="A66" t="s">
        <v>58</v>
      </c>
      <c r="B66" t="s">
        <v>236</v>
      </c>
      <c r="C66">
        <v>34</v>
      </c>
      <c r="D66">
        <v>171</v>
      </c>
      <c r="E66">
        <v>63.1</v>
      </c>
      <c r="F66" t="s">
        <v>237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30</v>
      </c>
      <c r="O66">
        <v>8</v>
      </c>
      <c r="P66">
        <v>12</v>
      </c>
      <c r="Q66">
        <v>0</v>
      </c>
      <c r="R66">
        <v>0</v>
      </c>
      <c r="S66">
        <v>0</v>
      </c>
    </row>
    <row r="67" spans="1:20" x14ac:dyDescent="0.25">
      <c r="A67" t="s">
        <v>284</v>
      </c>
      <c r="B67" t="s">
        <v>239</v>
      </c>
      <c r="C67">
        <v>63</v>
      </c>
      <c r="D67">
        <v>178</v>
      </c>
      <c r="E67">
        <v>86.9</v>
      </c>
      <c r="F67" t="s">
        <v>246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23</v>
      </c>
      <c r="O67">
        <v>5</v>
      </c>
      <c r="P67">
        <v>9</v>
      </c>
      <c r="Q67">
        <v>40</v>
      </c>
      <c r="R67">
        <v>0</v>
      </c>
      <c r="S67">
        <v>0</v>
      </c>
    </row>
    <row r="68" spans="1:20" x14ac:dyDescent="0.25">
      <c r="A68" t="s">
        <v>285</v>
      </c>
      <c r="B68" t="s">
        <v>239</v>
      </c>
      <c r="C68">
        <v>57</v>
      </c>
      <c r="D68">
        <v>189</v>
      </c>
      <c r="E68">
        <v>106.2</v>
      </c>
      <c r="F68" t="s">
        <v>244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29</v>
      </c>
      <c r="O68">
        <v>8</v>
      </c>
      <c r="P68">
        <v>12</v>
      </c>
      <c r="Q68">
        <v>5</v>
      </c>
      <c r="R68">
        <v>0</v>
      </c>
      <c r="S68">
        <v>0</v>
      </c>
    </row>
    <row r="69" spans="1:20" x14ac:dyDescent="0.25">
      <c r="A69" t="s">
        <v>128</v>
      </c>
      <c r="B69" t="s">
        <v>239</v>
      </c>
      <c r="C69">
        <v>44</v>
      </c>
      <c r="D69">
        <v>177</v>
      </c>
      <c r="E69">
        <v>80.8</v>
      </c>
      <c r="F69" t="s">
        <v>246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28</v>
      </c>
      <c r="O69">
        <v>8</v>
      </c>
      <c r="P69">
        <v>11</v>
      </c>
      <c r="Q69">
        <v>29</v>
      </c>
      <c r="R69">
        <v>0</v>
      </c>
      <c r="S69">
        <v>0</v>
      </c>
      <c r="T69">
        <v>1</v>
      </c>
    </row>
    <row r="70" spans="1:20" x14ac:dyDescent="0.25">
      <c r="A70" t="s">
        <v>180</v>
      </c>
      <c r="B70" t="s">
        <v>239</v>
      </c>
      <c r="C70">
        <v>68</v>
      </c>
      <c r="D70">
        <v>172</v>
      </c>
      <c r="E70">
        <v>77.2</v>
      </c>
      <c r="F70" t="s">
        <v>275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0</v>
      </c>
      <c r="N70">
        <v>23</v>
      </c>
      <c r="O70">
        <v>8</v>
      </c>
      <c r="P70">
        <v>9</v>
      </c>
      <c r="Q70">
        <v>7</v>
      </c>
      <c r="R70">
        <v>0</v>
      </c>
      <c r="S70">
        <v>0</v>
      </c>
    </row>
    <row r="71" spans="1:20" x14ac:dyDescent="0.25">
      <c r="A71" t="s">
        <v>286</v>
      </c>
      <c r="B71" t="s">
        <v>239</v>
      </c>
      <c r="C71">
        <v>77</v>
      </c>
      <c r="D71">
        <v>182</v>
      </c>
      <c r="E71">
        <v>84.1</v>
      </c>
      <c r="F71" t="s">
        <v>249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26</v>
      </c>
      <c r="O71">
        <v>8</v>
      </c>
      <c r="P71">
        <v>12</v>
      </c>
      <c r="Q71">
        <v>1</v>
      </c>
      <c r="R71">
        <v>0</v>
      </c>
      <c r="S71">
        <v>0</v>
      </c>
    </row>
    <row r="72" spans="1:20" x14ac:dyDescent="0.25">
      <c r="A72" t="s">
        <v>176</v>
      </c>
      <c r="B72" t="s">
        <v>239</v>
      </c>
      <c r="C72">
        <v>27</v>
      </c>
      <c r="D72">
        <v>172</v>
      </c>
      <c r="E72">
        <v>52.8</v>
      </c>
      <c r="F72" t="s">
        <v>237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21</v>
      </c>
      <c r="O72">
        <v>8</v>
      </c>
      <c r="P72">
        <v>12</v>
      </c>
      <c r="Q72">
        <v>2</v>
      </c>
      <c r="R72">
        <v>0</v>
      </c>
      <c r="S72">
        <v>0</v>
      </c>
    </row>
    <row r="73" spans="1:20" x14ac:dyDescent="0.25">
      <c r="A73" t="s">
        <v>287</v>
      </c>
      <c r="B73" t="s">
        <v>239</v>
      </c>
      <c r="C73">
        <v>77</v>
      </c>
      <c r="D73">
        <v>179</v>
      </c>
      <c r="E73">
        <v>93.2</v>
      </c>
      <c r="F73" t="s">
        <v>244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21</v>
      </c>
      <c r="O73">
        <v>8</v>
      </c>
      <c r="P73">
        <v>7</v>
      </c>
      <c r="Q73">
        <v>25</v>
      </c>
      <c r="R73">
        <v>0</v>
      </c>
      <c r="S73">
        <v>0</v>
      </c>
    </row>
    <row r="74" spans="1:20" x14ac:dyDescent="0.25">
      <c r="A74" t="s">
        <v>288</v>
      </c>
      <c r="B74" t="s">
        <v>239</v>
      </c>
      <c r="C74">
        <v>84</v>
      </c>
      <c r="D74">
        <v>184</v>
      </c>
      <c r="E74">
        <v>92.3</v>
      </c>
      <c r="F74" t="s">
        <v>275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0</v>
      </c>
      <c r="N74">
        <v>24</v>
      </c>
      <c r="O74">
        <v>8</v>
      </c>
      <c r="P74">
        <v>7</v>
      </c>
      <c r="Q74">
        <v>0</v>
      </c>
      <c r="R74">
        <v>0</v>
      </c>
      <c r="S74">
        <v>0</v>
      </c>
    </row>
    <row r="75" spans="1:20" x14ac:dyDescent="0.25">
      <c r="A75" t="s">
        <v>138</v>
      </c>
      <c r="B75" t="s">
        <v>239</v>
      </c>
      <c r="C75">
        <v>59</v>
      </c>
      <c r="D75">
        <v>172</v>
      </c>
      <c r="E75">
        <v>83.4</v>
      </c>
      <c r="F75" t="s">
        <v>246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O75">
        <v>8</v>
      </c>
      <c r="P75">
        <v>11</v>
      </c>
      <c r="Q75">
        <v>48</v>
      </c>
      <c r="R75">
        <v>0</v>
      </c>
      <c r="S75">
        <v>0</v>
      </c>
      <c r="T75">
        <v>3</v>
      </c>
    </row>
    <row r="76" spans="1:20" x14ac:dyDescent="0.25">
      <c r="A76" t="s">
        <v>289</v>
      </c>
      <c r="B76" t="s">
        <v>236</v>
      </c>
      <c r="C76">
        <v>61</v>
      </c>
      <c r="D76">
        <v>171</v>
      </c>
      <c r="E76">
        <v>78.900000000000006</v>
      </c>
      <c r="F76" t="s">
        <v>252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O76">
        <v>8</v>
      </c>
      <c r="P76">
        <v>11</v>
      </c>
      <c r="Q76">
        <v>12</v>
      </c>
      <c r="R76">
        <v>0</v>
      </c>
      <c r="S76">
        <v>0</v>
      </c>
    </row>
    <row r="77" spans="1:20" x14ac:dyDescent="0.25">
      <c r="A77" t="s">
        <v>290</v>
      </c>
      <c r="B77" t="s">
        <v>239</v>
      </c>
      <c r="C77">
        <v>82</v>
      </c>
      <c r="D77">
        <v>175</v>
      </c>
      <c r="E77">
        <v>94.5</v>
      </c>
      <c r="F77" t="s">
        <v>252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27</v>
      </c>
      <c r="O77">
        <v>8</v>
      </c>
      <c r="P77">
        <v>9</v>
      </c>
      <c r="Q77">
        <v>10</v>
      </c>
      <c r="R77">
        <v>0</v>
      </c>
      <c r="S77">
        <v>0</v>
      </c>
    </row>
    <row r="78" spans="1:20" x14ac:dyDescent="0.25">
      <c r="A78" t="s">
        <v>108</v>
      </c>
      <c r="B78" t="s">
        <v>239</v>
      </c>
      <c r="C78">
        <v>26</v>
      </c>
      <c r="D78">
        <v>182</v>
      </c>
      <c r="E78">
        <v>84.6</v>
      </c>
      <c r="F78" t="s">
        <v>263</v>
      </c>
      <c r="G78">
        <v>0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28</v>
      </c>
      <c r="O78">
        <v>8</v>
      </c>
      <c r="P78">
        <v>9</v>
      </c>
      <c r="Q78">
        <v>0</v>
      </c>
      <c r="R78">
        <v>0</v>
      </c>
      <c r="S78">
        <v>0</v>
      </c>
    </row>
    <row r="79" spans="1:20" x14ac:dyDescent="0.25">
      <c r="A79" t="s">
        <v>112</v>
      </c>
      <c r="B79" t="s">
        <v>239</v>
      </c>
      <c r="C79">
        <v>81</v>
      </c>
      <c r="D79">
        <v>176</v>
      </c>
      <c r="E79">
        <v>77.900000000000006</v>
      </c>
      <c r="F79" t="s">
        <v>249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20</v>
      </c>
      <c r="O79">
        <v>8</v>
      </c>
      <c r="P79">
        <v>12</v>
      </c>
      <c r="Q79">
        <v>6</v>
      </c>
      <c r="R79">
        <v>0</v>
      </c>
      <c r="S79">
        <v>0</v>
      </c>
    </row>
    <row r="80" spans="1:20" x14ac:dyDescent="0.25">
      <c r="A80" t="s">
        <v>291</v>
      </c>
      <c r="B80" t="s">
        <v>239</v>
      </c>
      <c r="C80">
        <v>69</v>
      </c>
      <c r="D80">
        <v>170</v>
      </c>
      <c r="E80">
        <v>96</v>
      </c>
      <c r="F80" t="s">
        <v>246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19</v>
      </c>
      <c r="O80">
        <v>4</v>
      </c>
      <c r="P80">
        <v>5</v>
      </c>
      <c r="Q80">
        <v>49</v>
      </c>
      <c r="R80">
        <v>0</v>
      </c>
      <c r="S80">
        <v>0</v>
      </c>
      <c r="T80">
        <v>4</v>
      </c>
    </row>
    <row r="81" spans="1:20" x14ac:dyDescent="0.25">
      <c r="A81" t="s">
        <v>292</v>
      </c>
      <c r="B81" t="s">
        <v>236</v>
      </c>
      <c r="C81">
        <v>66</v>
      </c>
      <c r="D81">
        <v>169</v>
      </c>
      <c r="E81">
        <v>75.900000000000006</v>
      </c>
      <c r="F81" t="s">
        <v>246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29</v>
      </c>
      <c r="O81">
        <v>7</v>
      </c>
      <c r="P81">
        <v>8</v>
      </c>
      <c r="Q81">
        <v>20</v>
      </c>
      <c r="R81">
        <v>0</v>
      </c>
      <c r="S81">
        <v>0</v>
      </c>
      <c r="T81">
        <v>1.5</v>
      </c>
    </row>
    <row r="82" spans="1:20" x14ac:dyDescent="0.25">
      <c r="A82" t="s">
        <v>293</v>
      </c>
      <c r="B82" t="s">
        <v>239</v>
      </c>
      <c r="C82">
        <v>48</v>
      </c>
      <c r="D82">
        <v>182</v>
      </c>
      <c r="E82">
        <v>80.2</v>
      </c>
      <c r="F82" t="s">
        <v>246</v>
      </c>
      <c r="G82">
        <v>0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29</v>
      </c>
      <c r="O82">
        <v>8</v>
      </c>
      <c r="P82">
        <v>9</v>
      </c>
      <c r="Q82">
        <v>21</v>
      </c>
      <c r="R82">
        <v>0</v>
      </c>
      <c r="S82">
        <v>0</v>
      </c>
      <c r="T82">
        <v>1.5</v>
      </c>
    </row>
    <row r="83" spans="1:20" x14ac:dyDescent="0.25">
      <c r="A83" t="s">
        <v>294</v>
      </c>
      <c r="B83" t="s">
        <v>236</v>
      </c>
      <c r="C83">
        <v>29</v>
      </c>
      <c r="D83">
        <v>169</v>
      </c>
      <c r="E83">
        <v>60.5</v>
      </c>
      <c r="F83" t="s">
        <v>237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30</v>
      </c>
      <c r="O83">
        <v>8</v>
      </c>
      <c r="P83">
        <v>11</v>
      </c>
      <c r="Q83">
        <v>3</v>
      </c>
      <c r="R83">
        <v>0</v>
      </c>
      <c r="S83">
        <v>0</v>
      </c>
    </row>
    <row r="84" spans="1:20" x14ac:dyDescent="0.25">
      <c r="A84" t="s">
        <v>295</v>
      </c>
      <c r="B84" t="s">
        <v>236</v>
      </c>
      <c r="C84">
        <v>23</v>
      </c>
      <c r="D84">
        <v>171</v>
      </c>
      <c r="E84">
        <v>53.5</v>
      </c>
      <c r="F84" t="s">
        <v>237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28</v>
      </c>
      <c r="O84">
        <v>8</v>
      </c>
      <c r="P84">
        <v>12</v>
      </c>
      <c r="Q84">
        <v>3</v>
      </c>
      <c r="R84">
        <v>0</v>
      </c>
      <c r="S84">
        <v>0</v>
      </c>
    </row>
    <row r="85" spans="1:20" x14ac:dyDescent="0.25">
      <c r="A85" t="s">
        <v>296</v>
      </c>
      <c r="B85" t="s">
        <v>239</v>
      </c>
      <c r="C85">
        <v>79</v>
      </c>
      <c r="D85">
        <v>188</v>
      </c>
      <c r="E85">
        <v>105.7</v>
      </c>
      <c r="F85" t="s">
        <v>249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21</v>
      </c>
      <c r="O85">
        <v>8</v>
      </c>
      <c r="P85">
        <v>7</v>
      </c>
      <c r="Q85">
        <v>6</v>
      </c>
      <c r="R85">
        <v>0</v>
      </c>
      <c r="S85">
        <v>0</v>
      </c>
    </row>
    <row r="86" spans="1:20" x14ac:dyDescent="0.25">
      <c r="A86" t="s">
        <v>297</v>
      </c>
      <c r="B86" t="s">
        <v>236</v>
      </c>
      <c r="C86">
        <v>78</v>
      </c>
      <c r="D86">
        <v>162</v>
      </c>
      <c r="E86">
        <v>60.3</v>
      </c>
      <c r="F86" t="s">
        <v>275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0</v>
      </c>
      <c r="N86">
        <v>28</v>
      </c>
      <c r="O86">
        <v>8</v>
      </c>
      <c r="P86">
        <v>8</v>
      </c>
      <c r="Q86">
        <v>5</v>
      </c>
      <c r="R86">
        <v>0</v>
      </c>
      <c r="S86">
        <v>0</v>
      </c>
    </row>
    <row r="87" spans="1:20" x14ac:dyDescent="0.25">
      <c r="A87" t="s">
        <v>298</v>
      </c>
      <c r="B87" t="s">
        <v>239</v>
      </c>
      <c r="C87">
        <v>80</v>
      </c>
      <c r="D87">
        <v>170</v>
      </c>
      <c r="E87">
        <v>70.2</v>
      </c>
      <c r="F87" t="s">
        <v>275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25</v>
      </c>
      <c r="O87">
        <v>7</v>
      </c>
      <c r="P87">
        <v>12</v>
      </c>
      <c r="Q87">
        <v>6</v>
      </c>
      <c r="R87">
        <v>0</v>
      </c>
      <c r="S87">
        <v>0</v>
      </c>
    </row>
    <row r="88" spans="1:20" x14ac:dyDescent="0.25">
      <c r="A88" t="s">
        <v>299</v>
      </c>
      <c r="B88" t="s">
        <v>239</v>
      </c>
      <c r="C88">
        <v>65</v>
      </c>
      <c r="D88">
        <v>178</v>
      </c>
      <c r="E88">
        <v>83.9</v>
      </c>
      <c r="F88" t="s">
        <v>249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24</v>
      </c>
      <c r="O88">
        <v>8</v>
      </c>
    </row>
    <row r="89" spans="1:20" x14ac:dyDescent="0.25">
      <c r="A89" t="s">
        <v>66</v>
      </c>
      <c r="B89" t="s">
        <v>236</v>
      </c>
      <c r="C89">
        <v>29</v>
      </c>
      <c r="D89">
        <v>166</v>
      </c>
      <c r="E89">
        <v>62.3</v>
      </c>
      <c r="F89" t="s">
        <v>237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29</v>
      </c>
      <c r="O89">
        <v>8</v>
      </c>
    </row>
    <row r="90" spans="1:20" x14ac:dyDescent="0.25">
      <c r="A90" t="s">
        <v>300</v>
      </c>
      <c r="B90" t="s">
        <v>236</v>
      </c>
      <c r="C90">
        <v>65</v>
      </c>
      <c r="D90">
        <v>165</v>
      </c>
      <c r="E90">
        <v>68.7</v>
      </c>
      <c r="F90" t="s">
        <v>249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30</v>
      </c>
      <c r="O90">
        <v>8</v>
      </c>
      <c r="P90">
        <v>11</v>
      </c>
      <c r="Q90">
        <v>0</v>
      </c>
      <c r="R90">
        <v>0</v>
      </c>
      <c r="S90">
        <v>0</v>
      </c>
    </row>
    <row r="91" spans="1:20" x14ac:dyDescent="0.25">
      <c r="A91" t="s">
        <v>301</v>
      </c>
      <c r="B91" t="s">
        <v>239</v>
      </c>
      <c r="C91">
        <v>80</v>
      </c>
      <c r="D91">
        <v>175</v>
      </c>
      <c r="E91">
        <v>97.8</v>
      </c>
      <c r="F91" t="s">
        <v>246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23</v>
      </c>
      <c r="O91">
        <v>5</v>
      </c>
      <c r="Q91">
        <v>13</v>
      </c>
      <c r="R91">
        <v>0</v>
      </c>
      <c r="S91">
        <v>0</v>
      </c>
      <c r="T91">
        <v>2</v>
      </c>
    </row>
    <row r="92" spans="1:20" x14ac:dyDescent="0.25">
      <c r="A92" t="s">
        <v>302</v>
      </c>
      <c r="B92" t="s">
        <v>236</v>
      </c>
      <c r="C92">
        <v>62</v>
      </c>
      <c r="D92">
        <v>172</v>
      </c>
      <c r="E92">
        <v>75.7</v>
      </c>
      <c r="F92" t="s">
        <v>246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23</v>
      </c>
      <c r="O92">
        <v>8</v>
      </c>
      <c r="P92">
        <v>12</v>
      </c>
      <c r="Q92">
        <v>3</v>
      </c>
      <c r="R92">
        <v>0</v>
      </c>
      <c r="S92">
        <v>0</v>
      </c>
      <c r="T92">
        <v>3</v>
      </c>
    </row>
    <row r="93" spans="1:20" x14ac:dyDescent="0.25">
      <c r="A93" t="s">
        <v>303</v>
      </c>
      <c r="B93" t="s">
        <v>239</v>
      </c>
      <c r="C93">
        <v>75</v>
      </c>
      <c r="D93">
        <v>173</v>
      </c>
      <c r="E93">
        <v>71.7</v>
      </c>
      <c r="F93" t="s">
        <v>249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29</v>
      </c>
      <c r="O93">
        <v>8</v>
      </c>
      <c r="P93">
        <v>12</v>
      </c>
      <c r="Q93">
        <v>2</v>
      </c>
      <c r="R93">
        <v>0</v>
      </c>
      <c r="S93">
        <v>0</v>
      </c>
    </row>
    <row r="94" spans="1:20" x14ac:dyDescent="0.25">
      <c r="A94" t="s">
        <v>304</v>
      </c>
      <c r="B94" t="s">
        <v>236</v>
      </c>
      <c r="C94">
        <v>22</v>
      </c>
      <c r="D94">
        <v>176</v>
      </c>
      <c r="E94">
        <v>65.900000000000006</v>
      </c>
      <c r="F94" t="s">
        <v>237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30</v>
      </c>
      <c r="O94">
        <v>8</v>
      </c>
      <c r="P94">
        <v>12</v>
      </c>
      <c r="Q94">
        <v>3</v>
      </c>
      <c r="R94">
        <v>0</v>
      </c>
      <c r="S94">
        <v>0</v>
      </c>
    </row>
    <row r="95" spans="1:20" x14ac:dyDescent="0.25">
      <c r="A95" t="s">
        <v>305</v>
      </c>
      <c r="B95" t="s">
        <v>236</v>
      </c>
      <c r="C95">
        <v>27</v>
      </c>
      <c r="D95">
        <v>167</v>
      </c>
      <c r="E95">
        <v>72</v>
      </c>
      <c r="F95" t="s">
        <v>237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30</v>
      </c>
      <c r="O95">
        <v>8</v>
      </c>
      <c r="P95">
        <v>12</v>
      </c>
      <c r="Q95">
        <v>5</v>
      </c>
      <c r="R95">
        <v>0</v>
      </c>
      <c r="S95">
        <v>0</v>
      </c>
    </row>
    <row r="96" spans="1:20" x14ac:dyDescent="0.25">
      <c r="A96" t="s">
        <v>306</v>
      </c>
      <c r="B96" t="s">
        <v>236</v>
      </c>
      <c r="C96">
        <v>49</v>
      </c>
      <c r="D96">
        <v>173</v>
      </c>
      <c r="E96">
        <v>75.2</v>
      </c>
      <c r="F96" t="s">
        <v>237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25</v>
      </c>
      <c r="O96">
        <v>8</v>
      </c>
      <c r="P96">
        <v>12</v>
      </c>
      <c r="Q96">
        <v>6</v>
      </c>
      <c r="R96">
        <v>0</v>
      </c>
      <c r="S96">
        <v>0</v>
      </c>
    </row>
    <row r="97" spans="1:20" x14ac:dyDescent="0.25">
      <c r="A97" t="s">
        <v>307</v>
      </c>
      <c r="B97" t="s">
        <v>239</v>
      </c>
      <c r="C97">
        <v>77</v>
      </c>
      <c r="D97">
        <v>187</v>
      </c>
      <c r="E97">
        <v>98.6</v>
      </c>
      <c r="F97" t="s">
        <v>249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21</v>
      </c>
      <c r="O97">
        <v>8</v>
      </c>
      <c r="P97">
        <v>9</v>
      </c>
      <c r="Q97">
        <v>14</v>
      </c>
      <c r="R97">
        <v>999</v>
      </c>
      <c r="S97">
        <v>999</v>
      </c>
    </row>
    <row r="98" spans="1:20" x14ac:dyDescent="0.25">
      <c r="A98" t="s">
        <v>308</v>
      </c>
      <c r="B98" t="s">
        <v>236</v>
      </c>
      <c r="C98">
        <v>78</v>
      </c>
      <c r="D98">
        <v>170</v>
      </c>
      <c r="E98">
        <v>52.4</v>
      </c>
      <c r="F98" t="s">
        <v>249</v>
      </c>
      <c r="G98">
        <v>0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28</v>
      </c>
      <c r="O98">
        <v>8</v>
      </c>
      <c r="P98">
        <v>11</v>
      </c>
      <c r="Q98">
        <v>0</v>
      </c>
      <c r="R98">
        <v>0</v>
      </c>
      <c r="S98">
        <v>0</v>
      </c>
    </row>
    <row r="99" spans="1:20" x14ac:dyDescent="0.25">
      <c r="A99" t="s">
        <v>309</v>
      </c>
      <c r="B99" t="s">
        <v>236</v>
      </c>
      <c r="C99">
        <v>57</v>
      </c>
      <c r="D99">
        <v>158</v>
      </c>
      <c r="E99">
        <v>81.099999999999994</v>
      </c>
      <c r="F99" t="s">
        <v>246</v>
      </c>
      <c r="G99">
        <v>0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>
        <v>24</v>
      </c>
      <c r="O99">
        <v>8</v>
      </c>
      <c r="P99">
        <v>11</v>
      </c>
      <c r="Q99">
        <v>7</v>
      </c>
      <c r="R99">
        <v>0</v>
      </c>
      <c r="S99">
        <v>0</v>
      </c>
    </row>
    <row r="100" spans="1:20" x14ac:dyDescent="0.25">
      <c r="A100" t="s">
        <v>310</v>
      </c>
      <c r="B100" t="s">
        <v>239</v>
      </c>
      <c r="C100">
        <v>72</v>
      </c>
      <c r="D100">
        <v>177</v>
      </c>
      <c r="E100">
        <v>83.5</v>
      </c>
      <c r="F100" t="s">
        <v>252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20</v>
      </c>
      <c r="O100">
        <v>8</v>
      </c>
      <c r="P100">
        <v>11</v>
      </c>
      <c r="Q100">
        <v>0</v>
      </c>
      <c r="R100">
        <v>0</v>
      </c>
      <c r="S100">
        <v>0</v>
      </c>
    </row>
    <row r="101" spans="1:20" x14ac:dyDescent="0.25">
      <c r="A101" t="s">
        <v>51</v>
      </c>
      <c r="B101" t="s">
        <v>236</v>
      </c>
      <c r="C101">
        <v>63</v>
      </c>
      <c r="D101">
        <v>169</v>
      </c>
      <c r="E101">
        <v>58.8</v>
      </c>
      <c r="F101" t="s">
        <v>246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24</v>
      </c>
      <c r="O101">
        <v>8</v>
      </c>
      <c r="P101">
        <v>11</v>
      </c>
      <c r="Q101">
        <v>26</v>
      </c>
      <c r="R101">
        <v>1</v>
      </c>
      <c r="S101">
        <v>1</v>
      </c>
      <c r="T101">
        <v>2</v>
      </c>
    </row>
    <row r="102" spans="1:20" x14ac:dyDescent="0.25">
      <c r="A102" t="s">
        <v>192</v>
      </c>
      <c r="B102" t="s">
        <v>239</v>
      </c>
      <c r="C102">
        <v>79</v>
      </c>
      <c r="D102">
        <v>193</v>
      </c>
      <c r="E102">
        <v>94</v>
      </c>
      <c r="F102" t="s">
        <v>244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26</v>
      </c>
      <c r="O102">
        <v>8</v>
      </c>
      <c r="P102">
        <v>8</v>
      </c>
      <c r="Q102">
        <v>19</v>
      </c>
      <c r="R102">
        <v>0</v>
      </c>
      <c r="S102">
        <v>0</v>
      </c>
    </row>
    <row r="103" spans="1:20" x14ac:dyDescent="0.25">
      <c r="A103" t="s">
        <v>311</v>
      </c>
      <c r="B103" t="s">
        <v>236</v>
      </c>
      <c r="C103">
        <v>77</v>
      </c>
      <c r="D103">
        <v>172</v>
      </c>
      <c r="E103">
        <v>84.5</v>
      </c>
      <c r="F103" t="s">
        <v>246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26</v>
      </c>
      <c r="O103">
        <v>8</v>
      </c>
      <c r="P103">
        <v>7</v>
      </c>
      <c r="Q103">
        <v>12</v>
      </c>
      <c r="R103">
        <v>1</v>
      </c>
      <c r="S103">
        <v>1</v>
      </c>
    </row>
    <row r="104" spans="1:20" x14ac:dyDescent="0.25">
      <c r="A104" t="s">
        <v>312</v>
      </c>
      <c r="B104" t="s">
        <v>236</v>
      </c>
      <c r="C104">
        <v>74</v>
      </c>
      <c r="D104">
        <v>151</v>
      </c>
      <c r="E104">
        <v>63.6</v>
      </c>
      <c r="F104" t="s">
        <v>249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23</v>
      </c>
      <c r="O104">
        <v>8</v>
      </c>
      <c r="P104">
        <v>12</v>
      </c>
      <c r="Q104">
        <v>5</v>
      </c>
      <c r="R104">
        <v>0</v>
      </c>
      <c r="S104">
        <v>0</v>
      </c>
    </row>
    <row r="105" spans="1:20" x14ac:dyDescent="0.25">
      <c r="A105" t="s">
        <v>313</v>
      </c>
      <c r="B105" t="s">
        <v>236</v>
      </c>
      <c r="C105">
        <v>65</v>
      </c>
      <c r="D105">
        <v>164</v>
      </c>
      <c r="E105">
        <v>78.3</v>
      </c>
      <c r="F105" t="s">
        <v>249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21</v>
      </c>
      <c r="O105">
        <v>8</v>
      </c>
      <c r="P105">
        <v>10</v>
      </c>
      <c r="Q105">
        <v>6</v>
      </c>
      <c r="R105">
        <v>0</v>
      </c>
      <c r="S105">
        <v>0</v>
      </c>
    </row>
    <row r="106" spans="1:20" x14ac:dyDescent="0.25">
      <c r="A106" t="s">
        <v>314</v>
      </c>
      <c r="B106" t="s">
        <v>239</v>
      </c>
      <c r="C106">
        <v>84</v>
      </c>
      <c r="D106">
        <v>179</v>
      </c>
      <c r="E106">
        <v>86.4</v>
      </c>
      <c r="F106" t="s">
        <v>252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18</v>
      </c>
      <c r="O106">
        <v>7</v>
      </c>
      <c r="P106">
        <v>9</v>
      </c>
      <c r="Q106">
        <v>23</v>
      </c>
      <c r="R106">
        <v>0</v>
      </c>
      <c r="S106">
        <v>0</v>
      </c>
    </row>
    <row r="107" spans="1:20" x14ac:dyDescent="0.25">
      <c r="A107" t="s">
        <v>315</v>
      </c>
      <c r="B107" t="s">
        <v>239</v>
      </c>
      <c r="C107">
        <v>77</v>
      </c>
      <c r="D107">
        <v>181</v>
      </c>
      <c r="E107">
        <v>80</v>
      </c>
      <c r="F107" t="s">
        <v>244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22</v>
      </c>
      <c r="O107">
        <v>8</v>
      </c>
      <c r="P107">
        <v>5</v>
      </c>
      <c r="Q107">
        <v>22</v>
      </c>
      <c r="R107">
        <v>0</v>
      </c>
      <c r="S107">
        <v>0</v>
      </c>
    </row>
    <row r="108" spans="1:20" x14ac:dyDescent="0.25">
      <c r="A108" t="s">
        <v>316</v>
      </c>
      <c r="B108" t="s">
        <v>239</v>
      </c>
      <c r="C108">
        <v>79</v>
      </c>
      <c r="D108">
        <v>170</v>
      </c>
      <c r="E108">
        <v>64.900000000000006</v>
      </c>
      <c r="F108" t="s">
        <v>252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24</v>
      </c>
      <c r="O108">
        <v>8</v>
      </c>
      <c r="P108">
        <v>11</v>
      </c>
      <c r="Q108">
        <v>8</v>
      </c>
      <c r="R108">
        <v>0</v>
      </c>
      <c r="S108">
        <v>0</v>
      </c>
    </row>
    <row r="109" spans="1:20" x14ac:dyDescent="0.25">
      <c r="A109" t="s">
        <v>317</v>
      </c>
      <c r="B109" t="s">
        <v>239</v>
      </c>
      <c r="C109">
        <v>62</v>
      </c>
      <c r="D109">
        <v>181</v>
      </c>
      <c r="E109">
        <v>69.2</v>
      </c>
      <c r="F109" t="s">
        <v>246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23</v>
      </c>
      <c r="O109">
        <v>8</v>
      </c>
      <c r="P109">
        <v>9</v>
      </c>
      <c r="Q109">
        <v>10</v>
      </c>
      <c r="R109">
        <v>0</v>
      </c>
      <c r="S109">
        <v>0</v>
      </c>
      <c r="T109">
        <v>1</v>
      </c>
    </row>
    <row r="110" spans="1:20" x14ac:dyDescent="0.25">
      <c r="A110" t="s">
        <v>318</v>
      </c>
      <c r="B110" t="s">
        <v>239</v>
      </c>
      <c r="C110">
        <v>75</v>
      </c>
      <c r="D110">
        <v>169</v>
      </c>
      <c r="E110">
        <v>75.5</v>
      </c>
      <c r="F110" t="s">
        <v>252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18</v>
      </c>
      <c r="O110">
        <v>5</v>
      </c>
      <c r="P110">
        <v>5</v>
      </c>
      <c r="Q110">
        <v>5</v>
      </c>
      <c r="R110">
        <v>0</v>
      </c>
      <c r="S110">
        <v>0</v>
      </c>
    </row>
    <row r="111" spans="1:20" x14ac:dyDescent="0.25">
      <c r="A111" t="s">
        <v>204</v>
      </c>
      <c r="B111" t="s">
        <v>239</v>
      </c>
      <c r="C111">
        <v>80</v>
      </c>
      <c r="D111">
        <v>177</v>
      </c>
      <c r="E111">
        <v>97.2</v>
      </c>
      <c r="F111" t="s">
        <v>252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22</v>
      </c>
      <c r="O111">
        <v>8</v>
      </c>
      <c r="P111">
        <v>8</v>
      </c>
      <c r="Q111">
        <v>13</v>
      </c>
      <c r="R111">
        <v>0</v>
      </c>
      <c r="S111">
        <v>0</v>
      </c>
    </row>
    <row r="112" spans="1:20" x14ac:dyDescent="0.25">
      <c r="A112" t="s">
        <v>39</v>
      </c>
      <c r="B112" t="s">
        <v>236</v>
      </c>
      <c r="C112">
        <v>69</v>
      </c>
      <c r="D112">
        <v>167</v>
      </c>
      <c r="E112">
        <v>52.5</v>
      </c>
      <c r="F112" t="s">
        <v>246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23</v>
      </c>
      <c r="O112">
        <v>8</v>
      </c>
      <c r="Q112">
        <v>2</v>
      </c>
      <c r="R112">
        <v>0</v>
      </c>
      <c r="S112">
        <v>0</v>
      </c>
      <c r="T112">
        <v>0</v>
      </c>
    </row>
    <row r="113" spans="1:20" x14ac:dyDescent="0.25">
      <c r="A113" t="s">
        <v>319</v>
      </c>
      <c r="B113" t="s">
        <v>236</v>
      </c>
      <c r="C113">
        <v>81</v>
      </c>
      <c r="D113">
        <v>165</v>
      </c>
      <c r="E113">
        <v>81.7</v>
      </c>
      <c r="F113" t="s">
        <v>249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21</v>
      </c>
      <c r="O113">
        <v>8</v>
      </c>
      <c r="P113">
        <v>9</v>
      </c>
      <c r="Q113">
        <v>1</v>
      </c>
      <c r="R113">
        <v>999</v>
      </c>
      <c r="S113">
        <v>999</v>
      </c>
    </row>
    <row r="114" spans="1:20" x14ac:dyDescent="0.25">
      <c r="A114" t="s">
        <v>320</v>
      </c>
      <c r="B114" t="s">
        <v>239</v>
      </c>
      <c r="C114">
        <v>63</v>
      </c>
      <c r="D114">
        <v>180</v>
      </c>
      <c r="E114">
        <v>87.4</v>
      </c>
      <c r="F114" t="s">
        <v>252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16</v>
      </c>
      <c r="O114">
        <v>8</v>
      </c>
      <c r="P114">
        <v>11</v>
      </c>
      <c r="Q114">
        <v>9</v>
      </c>
      <c r="R114">
        <v>999</v>
      </c>
      <c r="S114">
        <v>999</v>
      </c>
    </row>
    <row r="115" spans="1:20" x14ac:dyDescent="0.25">
      <c r="A115" t="s">
        <v>321</v>
      </c>
      <c r="B115" t="s">
        <v>236</v>
      </c>
      <c r="C115">
        <v>21</v>
      </c>
      <c r="D115">
        <v>175</v>
      </c>
      <c r="E115">
        <v>72</v>
      </c>
      <c r="F115" t="s">
        <v>237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29</v>
      </c>
      <c r="O115">
        <v>8</v>
      </c>
      <c r="P115">
        <v>12</v>
      </c>
      <c r="Q115">
        <v>0</v>
      </c>
      <c r="R115">
        <v>0</v>
      </c>
      <c r="S115">
        <v>0</v>
      </c>
    </row>
    <row r="116" spans="1:20" x14ac:dyDescent="0.25">
      <c r="A116" t="s">
        <v>322</v>
      </c>
      <c r="B116" t="s">
        <v>236</v>
      </c>
      <c r="C116">
        <v>85</v>
      </c>
      <c r="D116">
        <v>162</v>
      </c>
      <c r="E116">
        <v>55.2</v>
      </c>
      <c r="F116" t="s">
        <v>246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25</v>
      </c>
      <c r="O116">
        <v>7</v>
      </c>
      <c r="P116">
        <v>4</v>
      </c>
      <c r="Q116">
        <v>49</v>
      </c>
      <c r="R116">
        <v>0</v>
      </c>
      <c r="S116">
        <v>0</v>
      </c>
    </row>
    <row r="117" spans="1:20" x14ac:dyDescent="0.25">
      <c r="A117" t="s">
        <v>323</v>
      </c>
      <c r="B117" t="s">
        <v>236</v>
      </c>
      <c r="C117">
        <v>75</v>
      </c>
      <c r="D117">
        <v>163</v>
      </c>
      <c r="E117">
        <v>62.8</v>
      </c>
      <c r="F117" t="s">
        <v>244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21</v>
      </c>
      <c r="O117">
        <v>8</v>
      </c>
      <c r="P117">
        <v>5</v>
      </c>
      <c r="Q117">
        <v>17</v>
      </c>
      <c r="R117">
        <v>0</v>
      </c>
      <c r="S117">
        <v>0</v>
      </c>
    </row>
    <row r="118" spans="1:20" x14ac:dyDescent="0.25">
      <c r="A118" t="s">
        <v>324</v>
      </c>
      <c r="B118" t="s">
        <v>239</v>
      </c>
      <c r="C118">
        <v>71</v>
      </c>
      <c r="D118">
        <v>173</v>
      </c>
      <c r="E118">
        <v>100.3</v>
      </c>
      <c r="F118" t="s">
        <v>244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22</v>
      </c>
      <c r="O118">
        <v>8</v>
      </c>
      <c r="P118">
        <v>7</v>
      </c>
      <c r="Q118">
        <v>11</v>
      </c>
      <c r="R118">
        <v>0</v>
      </c>
      <c r="S118">
        <v>0</v>
      </c>
    </row>
    <row r="119" spans="1:20" x14ac:dyDescent="0.25">
      <c r="A119" t="s">
        <v>325</v>
      </c>
      <c r="B119" t="s">
        <v>239</v>
      </c>
      <c r="C119">
        <v>80</v>
      </c>
      <c r="D119">
        <v>182</v>
      </c>
      <c r="E119">
        <v>96.2</v>
      </c>
      <c r="F119" t="s">
        <v>244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18</v>
      </c>
      <c r="O119">
        <v>3</v>
      </c>
      <c r="P119">
        <v>6</v>
      </c>
      <c r="Q119">
        <v>17</v>
      </c>
      <c r="R119">
        <v>0</v>
      </c>
      <c r="S119">
        <v>0</v>
      </c>
      <c r="T119">
        <v>4</v>
      </c>
    </row>
    <row r="120" spans="1:20" x14ac:dyDescent="0.25">
      <c r="A120" t="s">
        <v>36</v>
      </c>
      <c r="B120" t="s">
        <v>236</v>
      </c>
      <c r="C120">
        <v>65</v>
      </c>
      <c r="D120">
        <v>169</v>
      </c>
      <c r="E120">
        <v>111</v>
      </c>
      <c r="F120" t="s">
        <v>249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27</v>
      </c>
      <c r="O120">
        <v>8</v>
      </c>
      <c r="Q120">
        <v>3</v>
      </c>
      <c r="R120">
        <v>0</v>
      </c>
      <c r="S120">
        <v>0</v>
      </c>
    </row>
    <row r="121" spans="1:20" x14ac:dyDescent="0.25">
      <c r="A121" t="s">
        <v>326</v>
      </c>
      <c r="B121" t="s">
        <v>239</v>
      </c>
      <c r="C121">
        <v>89</v>
      </c>
      <c r="D121">
        <v>165</v>
      </c>
      <c r="E121">
        <v>67</v>
      </c>
      <c r="F121" t="s">
        <v>252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20</v>
      </c>
      <c r="O121">
        <v>5</v>
      </c>
      <c r="P121">
        <v>6</v>
      </c>
      <c r="Q121">
        <v>8</v>
      </c>
      <c r="R121">
        <v>0</v>
      </c>
      <c r="S121">
        <v>0</v>
      </c>
    </row>
    <row r="122" spans="1:20" x14ac:dyDescent="0.25">
      <c r="A122" t="s">
        <v>93</v>
      </c>
      <c r="B122" t="s">
        <v>236</v>
      </c>
      <c r="C122">
        <v>74</v>
      </c>
      <c r="D122">
        <v>157</v>
      </c>
      <c r="E122">
        <v>54</v>
      </c>
      <c r="F122" t="s">
        <v>252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26</v>
      </c>
      <c r="O122">
        <v>8</v>
      </c>
      <c r="P122">
        <v>12</v>
      </c>
      <c r="R122">
        <v>999</v>
      </c>
      <c r="S122">
        <v>999</v>
      </c>
      <c r="T122">
        <v>999</v>
      </c>
    </row>
    <row r="123" spans="1:20" x14ac:dyDescent="0.25">
      <c r="A123" t="s">
        <v>327</v>
      </c>
      <c r="B123" t="s">
        <v>239</v>
      </c>
      <c r="C123">
        <v>58</v>
      </c>
      <c r="D123">
        <v>203</v>
      </c>
      <c r="E123">
        <v>158</v>
      </c>
      <c r="F123" t="s">
        <v>263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23</v>
      </c>
      <c r="O123">
        <v>8</v>
      </c>
      <c r="P123">
        <v>5</v>
      </c>
      <c r="Q123">
        <v>8</v>
      </c>
      <c r="R123">
        <v>0</v>
      </c>
      <c r="S123">
        <v>0</v>
      </c>
    </row>
    <row r="124" spans="1:20" x14ac:dyDescent="0.25">
      <c r="A124" t="s">
        <v>328</v>
      </c>
      <c r="B124" t="s">
        <v>236</v>
      </c>
      <c r="C124">
        <v>52</v>
      </c>
      <c r="D124">
        <v>166</v>
      </c>
      <c r="E124">
        <v>75.599999999999994</v>
      </c>
      <c r="F124" t="s">
        <v>263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28</v>
      </c>
      <c r="O124">
        <v>8</v>
      </c>
      <c r="P124">
        <v>11</v>
      </c>
      <c r="Q124">
        <v>3</v>
      </c>
      <c r="R124">
        <v>0</v>
      </c>
      <c r="S124">
        <v>0</v>
      </c>
    </row>
    <row r="125" spans="1:20" x14ac:dyDescent="0.25">
      <c r="A125" t="s">
        <v>24</v>
      </c>
      <c r="B125" t="s">
        <v>236</v>
      </c>
      <c r="C125">
        <v>41</v>
      </c>
      <c r="D125">
        <v>177</v>
      </c>
      <c r="E125">
        <v>70.3</v>
      </c>
      <c r="F125" t="s">
        <v>263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17</v>
      </c>
      <c r="O125">
        <v>6</v>
      </c>
      <c r="Q125">
        <v>22</v>
      </c>
      <c r="R125">
        <v>0</v>
      </c>
      <c r="S125">
        <v>0</v>
      </c>
    </row>
    <row r="126" spans="1:20" x14ac:dyDescent="0.25">
      <c r="A126" t="s">
        <v>329</v>
      </c>
      <c r="B126" t="s">
        <v>236</v>
      </c>
      <c r="C126">
        <v>66</v>
      </c>
      <c r="D126">
        <v>157</v>
      </c>
      <c r="E126">
        <v>86.3</v>
      </c>
      <c r="F126" t="s">
        <v>252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27</v>
      </c>
      <c r="O126">
        <v>8</v>
      </c>
      <c r="P126">
        <v>11</v>
      </c>
      <c r="Q126">
        <v>13</v>
      </c>
      <c r="R126">
        <v>0</v>
      </c>
      <c r="S126">
        <v>0</v>
      </c>
    </row>
    <row r="127" spans="1:20" x14ac:dyDescent="0.25">
      <c r="A127" t="s">
        <v>330</v>
      </c>
      <c r="B127" t="s">
        <v>239</v>
      </c>
      <c r="C127">
        <v>67</v>
      </c>
      <c r="D127">
        <v>169</v>
      </c>
      <c r="E127">
        <v>55.4</v>
      </c>
      <c r="F127" t="s">
        <v>246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23</v>
      </c>
      <c r="O127">
        <v>8</v>
      </c>
      <c r="P127">
        <v>8</v>
      </c>
      <c r="Q127">
        <v>28</v>
      </c>
      <c r="R127">
        <v>0</v>
      </c>
      <c r="S127">
        <v>999</v>
      </c>
      <c r="T127">
        <v>1</v>
      </c>
    </row>
    <row r="128" spans="1:20" x14ac:dyDescent="0.25">
      <c r="A128" t="s">
        <v>331</v>
      </c>
      <c r="B128" t="s">
        <v>236</v>
      </c>
      <c r="C128">
        <v>44</v>
      </c>
      <c r="D128">
        <v>165</v>
      </c>
      <c r="E128">
        <v>74.099999999999994</v>
      </c>
      <c r="F128" t="s">
        <v>244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26</v>
      </c>
      <c r="O128">
        <v>8</v>
      </c>
      <c r="P128">
        <v>9</v>
      </c>
      <c r="Q128">
        <v>0</v>
      </c>
      <c r="R128">
        <v>0</v>
      </c>
      <c r="S128">
        <v>0</v>
      </c>
    </row>
    <row r="129" spans="1:20" x14ac:dyDescent="0.25">
      <c r="A129" t="s">
        <v>332</v>
      </c>
      <c r="B129" t="s">
        <v>239</v>
      </c>
      <c r="C129">
        <v>55</v>
      </c>
      <c r="D129">
        <v>172</v>
      </c>
      <c r="E129">
        <v>96.2</v>
      </c>
      <c r="F129" t="s">
        <v>252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24</v>
      </c>
      <c r="O129">
        <v>8</v>
      </c>
      <c r="P129">
        <v>9</v>
      </c>
      <c r="Q129">
        <v>0</v>
      </c>
      <c r="R129">
        <v>999</v>
      </c>
      <c r="S129">
        <v>999</v>
      </c>
    </row>
    <row r="130" spans="1:20" x14ac:dyDescent="0.25">
      <c r="A130" t="s">
        <v>333</v>
      </c>
      <c r="B130" t="s">
        <v>236</v>
      </c>
      <c r="C130">
        <v>22</v>
      </c>
      <c r="D130">
        <v>178</v>
      </c>
      <c r="E130">
        <v>76.400000000000006</v>
      </c>
      <c r="F130" t="s">
        <v>237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30</v>
      </c>
      <c r="O130">
        <v>8</v>
      </c>
      <c r="P130">
        <v>11</v>
      </c>
      <c r="Q130">
        <v>0</v>
      </c>
      <c r="R130">
        <v>0</v>
      </c>
      <c r="S130">
        <v>999</v>
      </c>
    </row>
    <row r="131" spans="1:20" x14ac:dyDescent="0.25">
      <c r="A131" t="s">
        <v>160</v>
      </c>
      <c r="B131" t="s">
        <v>239</v>
      </c>
      <c r="C131">
        <v>22</v>
      </c>
      <c r="D131">
        <v>185</v>
      </c>
      <c r="E131">
        <v>78.3</v>
      </c>
      <c r="F131" t="s">
        <v>237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29</v>
      </c>
      <c r="O131">
        <v>8</v>
      </c>
      <c r="P131">
        <v>11</v>
      </c>
      <c r="Q131">
        <v>0</v>
      </c>
      <c r="R131">
        <v>0</v>
      </c>
      <c r="S131">
        <v>0</v>
      </c>
    </row>
    <row r="132" spans="1:20" x14ac:dyDescent="0.25">
      <c r="A132" t="s">
        <v>334</v>
      </c>
      <c r="B132" t="s">
        <v>236</v>
      </c>
      <c r="C132">
        <v>22</v>
      </c>
      <c r="D132">
        <v>169</v>
      </c>
      <c r="E132">
        <v>65.599999999999994</v>
      </c>
      <c r="F132" t="s">
        <v>237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29</v>
      </c>
      <c r="O132">
        <v>8</v>
      </c>
      <c r="P132">
        <v>12</v>
      </c>
      <c r="Q132">
        <v>2</v>
      </c>
      <c r="R132">
        <v>0</v>
      </c>
      <c r="S132">
        <v>999</v>
      </c>
    </row>
    <row r="133" spans="1:20" x14ac:dyDescent="0.25">
      <c r="A133" t="s">
        <v>335</v>
      </c>
      <c r="B133" t="s">
        <v>239</v>
      </c>
      <c r="C133">
        <v>79</v>
      </c>
      <c r="D133">
        <v>171</v>
      </c>
      <c r="E133">
        <v>76.2</v>
      </c>
      <c r="F133" t="s">
        <v>246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17</v>
      </c>
      <c r="O133">
        <v>6</v>
      </c>
      <c r="P133">
        <v>6</v>
      </c>
      <c r="Q133">
        <v>32</v>
      </c>
      <c r="R133">
        <v>0</v>
      </c>
      <c r="S133">
        <v>0</v>
      </c>
      <c r="T133">
        <v>3</v>
      </c>
    </row>
    <row r="134" spans="1:20" x14ac:dyDescent="0.25">
      <c r="A134" t="s">
        <v>336</v>
      </c>
      <c r="B134" t="s">
        <v>236</v>
      </c>
      <c r="C134">
        <v>42</v>
      </c>
      <c r="D134">
        <v>171</v>
      </c>
      <c r="E134">
        <v>63.2</v>
      </c>
      <c r="F134" t="s">
        <v>263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26</v>
      </c>
      <c r="O134">
        <v>8</v>
      </c>
      <c r="P134">
        <v>6</v>
      </c>
      <c r="Q134">
        <v>20</v>
      </c>
      <c r="R134">
        <v>0</v>
      </c>
      <c r="S134">
        <v>0</v>
      </c>
    </row>
    <row r="135" spans="1:20" x14ac:dyDescent="0.25">
      <c r="A135" t="s">
        <v>196</v>
      </c>
      <c r="B135" t="s">
        <v>239</v>
      </c>
      <c r="C135">
        <v>82</v>
      </c>
      <c r="D135">
        <v>183</v>
      </c>
      <c r="E135">
        <v>68.5</v>
      </c>
      <c r="F135" t="s">
        <v>252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17</v>
      </c>
      <c r="O135">
        <v>8</v>
      </c>
      <c r="P135">
        <v>7</v>
      </c>
      <c r="Q135">
        <v>7</v>
      </c>
      <c r="R135">
        <v>0</v>
      </c>
      <c r="S135">
        <v>0</v>
      </c>
    </row>
    <row r="136" spans="1:20" x14ac:dyDescent="0.25">
      <c r="A136" t="s">
        <v>337</v>
      </c>
      <c r="B136" t="s">
        <v>236</v>
      </c>
      <c r="C136">
        <v>72</v>
      </c>
      <c r="D136">
        <v>167</v>
      </c>
      <c r="E136">
        <v>78.599999999999994</v>
      </c>
      <c r="F136" t="s">
        <v>249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22</v>
      </c>
      <c r="O136">
        <v>8</v>
      </c>
      <c r="P136">
        <v>10</v>
      </c>
      <c r="Q136">
        <v>5</v>
      </c>
      <c r="R136">
        <v>0</v>
      </c>
      <c r="S136">
        <v>0</v>
      </c>
    </row>
    <row r="137" spans="1:20" x14ac:dyDescent="0.25">
      <c r="A137" t="s">
        <v>338</v>
      </c>
      <c r="B137" t="s">
        <v>236</v>
      </c>
      <c r="C137">
        <v>60</v>
      </c>
      <c r="D137">
        <v>154</v>
      </c>
      <c r="E137">
        <v>38.1</v>
      </c>
      <c r="F137" t="s">
        <v>246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25</v>
      </c>
      <c r="O137">
        <v>6</v>
      </c>
      <c r="Q137">
        <v>65</v>
      </c>
      <c r="R137">
        <v>1</v>
      </c>
      <c r="S137">
        <v>1</v>
      </c>
      <c r="T137">
        <v>4</v>
      </c>
    </row>
    <row r="138" spans="1:20" x14ac:dyDescent="0.25">
      <c r="A138" t="s">
        <v>339</v>
      </c>
      <c r="B138" t="s">
        <v>236</v>
      </c>
      <c r="C138">
        <v>64</v>
      </c>
      <c r="D138">
        <v>167</v>
      </c>
      <c r="E138">
        <v>75</v>
      </c>
      <c r="F138" t="s">
        <v>249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24</v>
      </c>
      <c r="O138">
        <v>8</v>
      </c>
      <c r="P138">
        <v>12</v>
      </c>
      <c r="R138">
        <v>999</v>
      </c>
      <c r="S138">
        <v>999</v>
      </c>
      <c r="T138">
        <v>999</v>
      </c>
    </row>
    <row r="139" spans="1:20" x14ac:dyDescent="0.25">
      <c r="A139" t="s">
        <v>124</v>
      </c>
      <c r="B139" t="s">
        <v>239</v>
      </c>
      <c r="C139">
        <v>79</v>
      </c>
      <c r="D139">
        <v>182</v>
      </c>
      <c r="E139">
        <v>94.7</v>
      </c>
      <c r="F139" t="s">
        <v>246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25</v>
      </c>
      <c r="O139">
        <v>8</v>
      </c>
      <c r="P139">
        <v>7</v>
      </c>
      <c r="Q139">
        <v>19</v>
      </c>
      <c r="R139">
        <v>0</v>
      </c>
      <c r="S139">
        <v>0</v>
      </c>
      <c r="T139">
        <v>3</v>
      </c>
    </row>
    <row r="140" spans="1:20" x14ac:dyDescent="0.25">
      <c r="A140" t="s">
        <v>340</v>
      </c>
      <c r="B140" t="s">
        <v>239</v>
      </c>
      <c r="C140">
        <v>73</v>
      </c>
      <c r="D140">
        <v>180</v>
      </c>
      <c r="E140">
        <v>73.8</v>
      </c>
      <c r="F140" t="s">
        <v>246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22</v>
      </c>
      <c r="O140">
        <v>5</v>
      </c>
      <c r="P140">
        <v>9</v>
      </c>
      <c r="Q140">
        <v>24</v>
      </c>
      <c r="R140">
        <v>0</v>
      </c>
      <c r="S140">
        <v>0</v>
      </c>
      <c r="T140">
        <v>3</v>
      </c>
    </row>
    <row r="141" spans="1:20" x14ac:dyDescent="0.25">
      <c r="A141" t="s">
        <v>341</v>
      </c>
      <c r="B141" t="s">
        <v>239</v>
      </c>
      <c r="C141">
        <v>55</v>
      </c>
      <c r="D141">
        <v>191</v>
      </c>
      <c r="E141">
        <v>86</v>
      </c>
      <c r="F141" t="s">
        <v>263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27</v>
      </c>
      <c r="O141">
        <v>8</v>
      </c>
      <c r="P141">
        <v>11</v>
      </c>
      <c r="Q141">
        <v>8</v>
      </c>
      <c r="R141">
        <v>0</v>
      </c>
      <c r="S141">
        <v>0</v>
      </c>
    </row>
    <row r="142" spans="1:20" x14ac:dyDescent="0.25">
      <c r="A142" t="s">
        <v>342</v>
      </c>
      <c r="B142" t="s">
        <v>239</v>
      </c>
      <c r="C142">
        <v>49</v>
      </c>
      <c r="D142">
        <v>198</v>
      </c>
      <c r="E142">
        <v>139</v>
      </c>
      <c r="F142" t="s">
        <v>263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27</v>
      </c>
      <c r="O142">
        <v>6</v>
      </c>
      <c r="P142">
        <v>6</v>
      </c>
      <c r="R142">
        <v>0</v>
      </c>
      <c r="S142">
        <v>0</v>
      </c>
    </row>
    <row r="143" spans="1:20" x14ac:dyDescent="0.25">
      <c r="A143" t="s">
        <v>343</v>
      </c>
      <c r="B143" t="s">
        <v>239</v>
      </c>
      <c r="C143">
        <v>45</v>
      </c>
      <c r="D143">
        <v>176</v>
      </c>
      <c r="E143">
        <v>86.4</v>
      </c>
      <c r="F143" t="s">
        <v>263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24</v>
      </c>
      <c r="O143">
        <v>8</v>
      </c>
      <c r="P143">
        <v>7</v>
      </c>
      <c r="Q143">
        <v>5</v>
      </c>
      <c r="R143">
        <v>0</v>
      </c>
      <c r="S143">
        <v>0</v>
      </c>
    </row>
    <row r="144" spans="1:20" x14ac:dyDescent="0.25">
      <c r="A144" t="s">
        <v>344</v>
      </c>
      <c r="B144" t="s">
        <v>239</v>
      </c>
      <c r="C144">
        <v>53</v>
      </c>
      <c r="D144">
        <v>190</v>
      </c>
      <c r="E144">
        <v>106.4</v>
      </c>
      <c r="F144" t="s">
        <v>252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24</v>
      </c>
      <c r="O144">
        <v>8</v>
      </c>
      <c r="P144">
        <v>12</v>
      </c>
      <c r="Q144">
        <v>6</v>
      </c>
      <c r="R144">
        <v>0</v>
      </c>
      <c r="S144">
        <v>0</v>
      </c>
    </row>
    <row r="145" spans="1:20" x14ac:dyDescent="0.25">
      <c r="A145" t="s">
        <v>345</v>
      </c>
      <c r="B145" t="s">
        <v>239</v>
      </c>
      <c r="C145">
        <v>29</v>
      </c>
      <c r="D145">
        <v>189</v>
      </c>
      <c r="E145">
        <v>99</v>
      </c>
      <c r="F145" t="s">
        <v>263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28</v>
      </c>
      <c r="O145">
        <v>8</v>
      </c>
      <c r="P145">
        <v>12</v>
      </c>
      <c r="Q145">
        <v>4</v>
      </c>
      <c r="R145">
        <v>0</v>
      </c>
      <c r="S145">
        <v>0</v>
      </c>
    </row>
    <row r="146" spans="1:20" x14ac:dyDescent="0.25">
      <c r="A146" t="s">
        <v>346</v>
      </c>
      <c r="B146" t="s">
        <v>236</v>
      </c>
      <c r="C146">
        <v>31</v>
      </c>
      <c r="D146">
        <v>169</v>
      </c>
      <c r="E146">
        <v>68.599999999999994</v>
      </c>
      <c r="F146" t="s">
        <v>263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26</v>
      </c>
      <c r="O146">
        <v>7</v>
      </c>
      <c r="P146">
        <v>9</v>
      </c>
      <c r="Q146">
        <v>10</v>
      </c>
      <c r="R146">
        <v>0</v>
      </c>
      <c r="S146">
        <v>0</v>
      </c>
    </row>
    <row r="147" spans="1:20" x14ac:dyDescent="0.25">
      <c r="A147" t="s">
        <v>347</v>
      </c>
      <c r="B147" t="s">
        <v>239</v>
      </c>
      <c r="C147">
        <v>50</v>
      </c>
      <c r="D147">
        <v>177</v>
      </c>
      <c r="E147">
        <v>89.6</v>
      </c>
      <c r="F147" t="s">
        <v>246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28</v>
      </c>
      <c r="P147">
        <v>11</v>
      </c>
      <c r="Q147">
        <v>7</v>
      </c>
      <c r="R147">
        <v>0</v>
      </c>
      <c r="S147">
        <v>0</v>
      </c>
      <c r="T147">
        <v>1</v>
      </c>
    </row>
    <row r="148" spans="1:20" x14ac:dyDescent="0.25">
      <c r="A148" t="s">
        <v>200</v>
      </c>
      <c r="B148" t="s">
        <v>239</v>
      </c>
      <c r="C148">
        <v>18</v>
      </c>
      <c r="D148">
        <v>192</v>
      </c>
      <c r="E148">
        <v>76</v>
      </c>
      <c r="F148" t="s">
        <v>252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29</v>
      </c>
      <c r="O148">
        <v>8</v>
      </c>
      <c r="P148">
        <v>9</v>
      </c>
      <c r="Q148">
        <v>0</v>
      </c>
      <c r="R148">
        <v>0</v>
      </c>
      <c r="S148">
        <v>0</v>
      </c>
    </row>
    <row r="149" spans="1:20" x14ac:dyDescent="0.25">
      <c r="A149" t="s">
        <v>348</v>
      </c>
      <c r="B149" t="s">
        <v>239</v>
      </c>
      <c r="C149">
        <v>75</v>
      </c>
      <c r="D149">
        <v>184</v>
      </c>
      <c r="E149">
        <v>80</v>
      </c>
      <c r="F149" t="s">
        <v>246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20</v>
      </c>
      <c r="O149">
        <v>8</v>
      </c>
      <c r="Q149">
        <v>68</v>
      </c>
      <c r="R149">
        <v>0</v>
      </c>
      <c r="S149">
        <v>1</v>
      </c>
      <c r="T149">
        <v>3</v>
      </c>
    </row>
    <row r="150" spans="1:20" x14ac:dyDescent="0.25">
      <c r="A150" t="s">
        <v>349</v>
      </c>
      <c r="B150" t="s">
        <v>236</v>
      </c>
      <c r="C150">
        <v>69</v>
      </c>
      <c r="D150">
        <v>161</v>
      </c>
      <c r="E150">
        <v>58.9</v>
      </c>
      <c r="F150" t="s">
        <v>246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22</v>
      </c>
      <c r="O150">
        <v>8</v>
      </c>
    </row>
    <row r="151" spans="1:20" x14ac:dyDescent="0.25">
      <c r="A151" t="s">
        <v>350</v>
      </c>
      <c r="B151" t="s">
        <v>236</v>
      </c>
      <c r="C151">
        <v>75</v>
      </c>
      <c r="D151">
        <v>155</v>
      </c>
      <c r="E151">
        <v>72.7</v>
      </c>
      <c r="F151" t="s">
        <v>252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23</v>
      </c>
      <c r="O151">
        <v>8</v>
      </c>
    </row>
    <row r="152" spans="1:20" x14ac:dyDescent="0.25">
      <c r="A152" t="s">
        <v>351</v>
      </c>
      <c r="B152" t="s">
        <v>236</v>
      </c>
      <c r="C152">
        <v>25</v>
      </c>
      <c r="D152">
        <v>178</v>
      </c>
      <c r="E152">
        <v>70.2</v>
      </c>
      <c r="F152" t="s">
        <v>263</v>
      </c>
      <c r="G152">
        <v>0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28</v>
      </c>
      <c r="O152">
        <v>8</v>
      </c>
    </row>
    <row r="153" spans="1:20" x14ac:dyDescent="0.25">
      <c r="A153" t="s">
        <v>32</v>
      </c>
      <c r="B153" t="s">
        <v>236</v>
      </c>
      <c r="C153">
        <v>79</v>
      </c>
      <c r="D153">
        <v>170</v>
      </c>
      <c r="E153">
        <v>92</v>
      </c>
      <c r="F153" t="s">
        <v>249</v>
      </c>
      <c r="G153">
        <v>0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29</v>
      </c>
      <c r="O153">
        <v>8</v>
      </c>
      <c r="P153">
        <v>8</v>
      </c>
      <c r="Q153">
        <v>4</v>
      </c>
      <c r="R153">
        <v>0</v>
      </c>
    </row>
    <row r="154" spans="1:20" x14ac:dyDescent="0.25">
      <c r="A154" t="s">
        <v>16</v>
      </c>
      <c r="B154" t="s">
        <v>236</v>
      </c>
      <c r="C154">
        <v>35</v>
      </c>
      <c r="D154">
        <v>180</v>
      </c>
      <c r="E154">
        <v>82</v>
      </c>
      <c r="F154" t="s">
        <v>263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0</v>
      </c>
      <c r="M154">
        <v>0</v>
      </c>
      <c r="N154">
        <v>29</v>
      </c>
      <c r="O154">
        <v>8</v>
      </c>
      <c r="P154">
        <v>11</v>
      </c>
      <c r="Q154">
        <v>0</v>
      </c>
      <c r="R154">
        <v>0</v>
      </c>
      <c r="T154">
        <v>0</v>
      </c>
    </row>
    <row r="155" spans="1:20" x14ac:dyDescent="0.25">
      <c r="A155" t="s">
        <v>6</v>
      </c>
      <c r="B155" t="s">
        <v>236</v>
      </c>
      <c r="C155">
        <v>49</v>
      </c>
      <c r="D155">
        <v>156</v>
      </c>
      <c r="E155">
        <v>81</v>
      </c>
      <c r="F155" t="s">
        <v>263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29</v>
      </c>
      <c r="O155">
        <v>7</v>
      </c>
      <c r="P155">
        <v>5</v>
      </c>
      <c r="Q155">
        <v>22</v>
      </c>
      <c r="R155">
        <v>0</v>
      </c>
    </row>
    <row r="156" spans="1:20" x14ac:dyDescent="0.25">
      <c r="A156" t="s">
        <v>352</v>
      </c>
      <c r="B156" t="s">
        <v>236</v>
      </c>
      <c r="C156">
        <v>30</v>
      </c>
      <c r="D156">
        <v>174</v>
      </c>
      <c r="E156">
        <v>80</v>
      </c>
      <c r="F156" t="s">
        <v>263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30</v>
      </c>
      <c r="O156">
        <v>8</v>
      </c>
      <c r="P156">
        <v>2</v>
      </c>
      <c r="Q156">
        <v>8</v>
      </c>
      <c r="R156">
        <v>0</v>
      </c>
      <c r="S156">
        <v>0</v>
      </c>
    </row>
    <row r="157" spans="1:20" x14ac:dyDescent="0.25">
      <c r="A157" t="s">
        <v>353</v>
      </c>
      <c r="B157" t="s">
        <v>236</v>
      </c>
      <c r="C157">
        <v>66</v>
      </c>
      <c r="D157">
        <v>170</v>
      </c>
      <c r="E157">
        <v>55</v>
      </c>
      <c r="F157" t="s">
        <v>249</v>
      </c>
      <c r="G157">
        <v>0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28</v>
      </c>
      <c r="O157">
        <v>8</v>
      </c>
      <c r="P157">
        <v>11</v>
      </c>
      <c r="Q157">
        <v>2</v>
      </c>
      <c r="R157">
        <v>0</v>
      </c>
    </row>
    <row r="158" spans="1:20" x14ac:dyDescent="0.25">
      <c r="A158" t="s">
        <v>354</v>
      </c>
      <c r="B158" t="s">
        <v>236</v>
      </c>
      <c r="C158">
        <v>57</v>
      </c>
      <c r="D158">
        <v>162</v>
      </c>
      <c r="E158">
        <v>72</v>
      </c>
      <c r="F158" t="s">
        <v>275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27</v>
      </c>
      <c r="O158">
        <v>8</v>
      </c>
      <c r="P158">
        <v>12</v>
      </c>
      <c r="Q158">
        <v>6</v>
      </c>
      <c r="R158">
        <v>0</v>
      </c>
    </row>
    <row r="159" spans="1:20" x14ac:dyDescent="0.25">
      <c r="A159" t="s">
        <v>355</v>
      </c>
      <c r="B159" t="s">
        <v>236</v>
      </c>
      <c r="C159">
        <v>85</v>
      </c>
      <c r="D159">
        <v>164</v>
      </c>
      <c r="E159">
        <v>78</v>
      </c>
      <c r="F159" t="s">
        <v>275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21</v>
      </c>
      <c r="O159">
        <v>8</v>
      </c>
    </row>
    <row r="160" spans="1:20" x14ac:dyDescent="0.25">
      <c r="A160" t="s">
        <v>356</v>
      </c>
      <c r="B160" t="s">
        <v>239</v>
      </c>
      <c r="C160">
        <v>63</v>
      </c>
      <c r="D160">
        <v>177</v>
      </c>
      <c r="E160">
        <v>71.599999999999994</v>
      </c>
      <c r="F160" t="s">
        <v>249</v>
      </c>
      <c r="G160">
        <v>0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25</v>
      </c>
      <c r="O160">
        <v>8</v>
      </c>
      <c r="P160">
        <v>12</v>
      </c>
      <c r="Q160">
        <v>7</v>
      </c>
      <c r="R160">
        <v>0</v>
      </c>
      <c r="S160">
        <v>0</v>
      </c>
    </row>
    <row r="161" spans="1:19" x14ac:dyDescent="0.25">
      <c r="A161" t="s">
        <v>357</v>
      </c>
      <c r="B161" t="s">
        <v>239</v>
      </c>
      <c r="C161">
        <v>77</v>
      </c>
      <c r="D161">
        <v>174</v>
      </c>
      <c r="E161">
        <v>86.9</v>
      </c>
      <c r="F161" t="s">
        <v>249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19</v>
      </c>
      <c r="O161">
        <v>8</v>
      </c>
      <c r="P161">
        <v>5</v>
      </c>
      <c r="Q161">
        <v>17</v>
      </c>
      <c r="R161">
        <v>0</v>
      </c>
      <c r="S161">
        <v>0</v>
      </c>
    </row>
    <row r="162" spans="1:19" x14ac:dyDescent="0.25">
      <c r="A162" t="s">
        <v>358</v>
      </c>
      <c r="B162" t="s">
        <v>239</v>
      </c>
      <c r="C162">
        <v>49</v>
      </c>
      <c r="D162">
        <v>197</v>
      </c>
      <c r="E162">
        <v>113</v>
      </c>
      <c r="F162" t="s">
        <v>237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25</v>
      </c>
      <c r="O162">
        <v>8</v>
      </c>
      <c r="P162">
        <v>12</v>
      </c>
      <c r="Q162">
        <v>0</v>
      </c>
      <c r="R162">
        <v>0</v>
      </c>
      <c r="S162">
        <v>0</v>
      </c>
    </row>
    <row r="163" spans="1:19" x14ac:dyDescent="0.25">
      <c r="A163" t="s">
        <v>359</v>
      </c>
      <c r="B163" t="s">
        <v>239</v>
      </c>
      <c r="C163">
        <v>50</v>
      </c>
      <c r="D163">
        <v>188</v>
      </c>
      <c r="E163">
        <v>115.9</v>
      </c>
      <c r="F163" t="s">
        <v>275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23</v>
      </c>
      <c r="O163">
        <v>8</v>
      </c>
      <c r="P163">
        <v>11</v>
      </c>
      <c r="Q163">
        <v>4</v>
      </c>
      <c r="R163">
        <v>0</v>
      </c>
      <c r="S163">
        <v>0</v>
      </c>
    </row>
    <row r="164" spans="1:19" x14ac:dyDescent="0.25">
      <c r="A164" t="s">
        <v>28</v>
      </c>
      <c r="B164" t="s">
        <v>236</v>
      </c>
      <c r="C164">
        <v>66</v>
      </c>
      <c r="D164">
        <v>170</v>
      </c>
      <c r="E164">
        <v>56.8</v>
      </c>
      <c r="F164" t="s">
        <v>249</v>
      </c>
      <c r="G164">
        <v>0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30</v>
      </c>
      <c r="O164">
        <v>8</v>
      </c>
      <c r="P164">
        <v>12</v>
      </c>
      <c r="Q164">
        <v>5</v>
      </c>
      <c r="R164">
        <v>0</v>
      </c>
      <c r="S164">
        <v>0</v>
      </c>
    </row>
    <row r="165" spans="1:19" x14ac:dyDescent="0.25">
      <c r="A165" t="s">
        <v>360</v>
      </c>
      <c r="B165" t="s">
        <v>239</v>
      </c>
      <c r="C165">
        <v>72</v>
      </c>
      <c r="D165">
        <v>181</v>
      </c>
      <c r="E165">
        <v>80.599999999999994</v>
      </c>
      <c r="F165" t="s">
        <v>249</v>
      </c>
      <c r="G165">
        <v>0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18</v>
      </c>
      <c r="O165">
        <v>6</v>
      </c>
      <c r="P165">
        <v>7</v>
      </c>
      <c r="Q165">
        <v>8</v>
      </c>
      <c r="R165">
        <v>0</v>
      </c>
      <c r="S165">
        <v>0</v>
      </c>
    </row>
    <row r="166" spans="1:19" x14ac:dyDescent="0.25">
      <c r="A166" t="s">
        <v>20</v>
      </c>
      <c r="B166" t="s">
        <v>236</v>
      </c>
      <c r="C166">
        <v>22</v>
      </c>
      <c r="D166">
        <v>161</v>
      </c>
      <c r="E166">
        <v>59.8</v>
      </c>
      <c r="F166" t="s">
        <v>263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28</v>
      </c>
      <c r="O166">
        <v>8</v>
      </c>
      <c r="P166">
        <v>12</v>
      </c>
      <c r="Q166">
        <v>4</v>
      </c>
      <c r="R166">
        <v>0</v>
      </c>
      <c r="S166">
        <v>0</v>
      </c>
    </row>
    <row r="167" spans="1:19" x14ac:dyDescent="0.25">
      <c r="A167" t="s">
        <v>361</v>
      </c>
      <c r="B167" t="s">
        <v>236</v>
      </c>
      <c r="C167">
        <v>30</v>
      </c>
      <c r="D167">
        <v>186</v>
      </c>
      <c r="E167">
        <v>93.9</v>
      </c>
      <c r="F167" t="s">
        <v>263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29</v>
      </c>
      <c r="O167">
        <v>8</v>
      </c>
      <c r="P167">
        <v>12</v>
      </c>
      <c r="Q167">
        <v>0</v>
      </c>
      <c r="R167">
        <v>0</v>
      </c>
      <c r="S167">
        <v>0</v>
      </c>
    </row>
    <row r="168" spans="1:19" x14ac:dyDescent="0.25">
      <c r="A168" t="s">
        <v>362</v>
      </c>
      <c r="B168" t="s">
        <v>239</v>
      </c>
      <c r="C168">
        <v>35</v>
      </c>
      <c r="D168">
        <v>181</v>
      </c>
      <c r="E168">
        <v>85.3</v>
      </c>
      <c r="F168" t="s">
        <v>275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24</v>
      </c>
      <c r="O168">
        <v>8</v>
      </c>
      <c r="P168">
        <v>5</v>
      </c>
      <c r="Q168">
        <v>4</v>
      </c>
      <c r="R168">
        <v>0</v>
      </c>
    </row>
    <row r="169" spans="1:19" x14ac:dyDescent="0.25">
      <c r="A169" t="s">
        <v>363</v>
      </c>
      <c r="B169" t="s">
        <v>239</v>
      </c>
      <c r="C169">
        <v>60</v>
      </c>
      <c r="D169">
        <v>185</v>
      </c>
      <c r="E169">
        <v>111.2</v>
      </c>
      <c r="F169" t="s">
        <v>275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28</v>
      </c>
      <c r="O169">
        <v>8</v>
      </c>
      <c r="P169">
        <v>7</v>
      </c>
      <c r="Q169">
        <v>19</v>
      </c>
      <c r="R169">
        <v>0</v>
      </c>
      <c r="S169">
        <v>0</v>
      </c>
    </row>
  </sheetData>
  <autoFilter ref="A1:T169" xr:uid="{00000000-0009-0000-0000-000001000000}"/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J6028"/>
  <sheetViews>
    <sheetView zoomScaleNormal="100" workbookViewId="0">
      <selection activeCell="C6040" sqref="C6040"/>
    </sheetView>
  </sheetViews>
  <sheetFormatPr defaultColWidth="11.6640625" defaultRowHeight="13.2" x14ac:dyDescent="0.25"/>
  <cols>
    <col min="1" max="1" width="9.6640625" customWidth="1"/>
    <col min="2" max="2" width="9.77734375" customWidth="1"/>
    <col min="3" max="3" width="7.21875" customWidth="1"/>
    <col min="4" max="4" width="17.109375" customWidth="1"/>
    <col min="5" max="5" width="8.88671875" customWidth="1"/>
    <col min="6" max="6" width="6.88671875" customWidth="1"/>
    <col min="7" max="7" width="15.21875" customWidth="1"/>
    <col min="8" max="8" width="13.21875" customWidth="1"/>
    <col min="9" max="9" width="8.77734375" customWidth="1"/>
    <col min="10" max="10" width="10.21875" customWidth="1"/>
    <col min="11" max="11" width="14.44140625" customWidth="1"/>
    <col min="12" max="12" width="12.109375" customWidth="1"/>
    <col min="13" max="17" width="6.6640625" customWidth="1"/>
    <col min="18" max="18" width="9.21875" customWidth="1"/>
    <col min="65" max="1024" width="11.6640625" style="1"/>
  </cols>
  <sheetData>
    <row r="1" spans="1:18" s="3" customFormat="1" x14ac:dyDescent="0.25">
      <c r="A1" s="2" t="s">
        <v>0</v>
      </c>
      <c r="B1" s="2" t="s">
        <v>216</v>
      </c>
      <c r="C1" s="2" t="s">
        <v>217</v>
      </c>
      <c r="D1" s="2" t="s">
        <v>220</v>
      </c>
      <c r="E1" s="2" t="s">
        <v>364</v>
      </c>
      <c r="F1" s="2" t="s">
        <v>365</v>
      </c>
      <c r="G1" s="2" t="s">
        <v>2</v>
      </c>
      <c r="H1" s="2" t="s">
        <v>3</v>
      </c>
      <c r="I1" s="2" t="s">
        <v>4</v>
      </c>
      <c r="J1" s="2" t="s">
        <v>5</v>
      </c>
      <c r="K1" s="2" t="s">
        <v>366</v>
      </c>
      <c r="L1" s="2" t="s">
        <v>367</v>
      </c>
      <c r="M1" s="2" t="s">
        <v>368</v>
      </c>
      <c r="N1" s="2" t="s">
        <v>369</v>
      </c>
      <c r="O1" s="2" t="s">
        <v>370</v>
      </c>
      <c r="P1" s="2" t="s">
        <v>371</v>
      </c>
      <c r="Q1" s="2" t="s">
        <v>372</v>
      </c>
      <c r="R1" s="2" t="s">
        <v>373</v>
      </c>
    </row>
    <row r="2" spans="1:18" x14ac:dyDescent="0.25">
      <c r="A2" t="str">
        <f>gait_events!B4321</f>
        <v>pp061</v>
      </c>
      <c r="B2" t="str">
        <f>VLOOKUP(A2,participants!A:B,2,0)</f>
        <v>M</v>
      </c>
      <c r="C2">
        <f>VLOOKUP(A2,participants!A:C,3,0)</f>
        <v>24</v>
      </c>
      <c r="D2" t="str">
        <f>VLOOKUP(A2,participants!A:F,6,0)</f>
        <v>YA</v>
      </c>
      <c r="E2" t="str">
        <f>IF(LEN(SUBSTITUTE(gait_events!C4321,"_run-",""))&lt;&gt;LEN(gait_events!C4321),LEFT(RIGHT(gait_events!C4321,LEN(gait_events!C4321)-19),FIND("_run-",RIGHT(gait_events!C4321,LEN(gait_events!C4321)-19),1)-1),RIGHT(gait_events!C4321,LEN(gait_events!C4321)-19))</f>
        <v>Slow</v>
      </c>
      <c r="F2" t="str">
        <f>IF(LEN(SUBSTITUTE(gait_events!C4321,"_run-",""))&lt;&gt;LEN(gait_events!C4321),RIGHT(gait_events!C4321,LEN(gait_events!C4321)-FIND("_run-",gait_events!C4321,1)-4),"")</f>
        <v/>
      </c>
      <c r="G2" t="str">
        <f>gait_events!D4321</f>
        <v>right_shank</v>
      </c>
      <c r="H2" t="str">
        <f>gait_events!E4321</f>
        <v>IC</v>
      </c>
      <c r="I2">
        <f>IF(gait_events!F4321&lt;&gt;"",gait_events!F4321,NA())</f>
        <v>1416</v>
      </c>
      <c r="J2">
        <f>IF(gait_events!G4321&lt;&gt;"",gait_events!G4321,NA())</f>
        <v>1414</v>
      </c>
      <c r="K2">
        <f t="shared" ref="K2:K65" si="0">I2-J2</f>
        <v>2</v>
      </c>
      <c r="L2">
        <f t="shared" ref="L2:L65" si="1">K2*5</f>
        <v>10</v>
      </c>
      <c r="M2">
        <f t="shared" ref="M2:M65" si="2">IF(NOT(ISNA(I2)),1,0)</f>
        <v>1</v>
      </c>
      <c r="N2">
        <f t="shared" ref="N2:N65" si="3">IF(NOT(ISNA(J2)),1,0)</f>
        <v>1</v>
      </c>
      <c r="O2">
        <f t="shared" ref="O2:O65" si="4">IF(AND(NOT(ISNA(I2)),NOT(ISNA(J2))),1,0)</f>
        <v>1</v>
      </c>
      <c r="P2">
        <f t="shared" ref="P2:P65" si="5">IF(AND(NOT(ISNA(I2)),ISNA(J2)),1,0)</f>
        <v>0</v>
      </c>
      <c r="Q2">
        <f t="shared" ref="Q2:Q65" si="6">IF(AND(ISNA(I2),NOT(ISNA(J2))),1,0)</f>
        <v>0</v>
      </c>
      <c r="R2">
        <f t="shared" ref="R2:R65" si="7">IF(SUM(O2:Q2)&lt;&gt;1,"ERROR",1)</f>
        <v>1</v>
      </c>
    </row>
    <row r="3" spans="1:18" x14ac:dyDescent="0.25">
      <c r="A3" t="str">
        <f>gait_events!B4322</f>
        <v>pp061</v>
      </c>
      <c r="B3" t="str">
        <f>VLOOKUP(A3,participants!A:B,2,0)</f>
        <v>M</v>
      </c>
      <c r="C3">
        <f>VLOOKUP(A3,participants!A:C,3,0)</f>
        <v>24</v>
      </c>
      <c r="D3" t="str">
        <f>VLOOKUP(A3,participants!A:F,6,0)</f>
        <v>YA</v>
      </c>
      <c r="E3" t="str">
        <f>IF(LEN(SUBSTITUTE(gait_events!C4322,"_run-",""))&lt;&gt;LEN(gait_events!C4322),LEFT(RIGHT(gait_events!C4322,LEN(gait_events!C4322)-19),FIND("_run-",RIGHT(gait_events!C4322,LEN(gait_events!C4322)-19),1)-1),RIGHT(gait_events!C4322,LEN(gait_events!C4322)-19))</f>
        <v>Slow</v>
      </c>
      <c r="F3" t="str">
        <f>IF(LEN(SUBSTITUTE(gait_events!C4322,"_run-",""))&lt;&gt;LEN(gait_events!C4322),RIGHT(gait_events!C4322,LEN(gait_events!C4322)-FIND("_run-",gait_events!C4322,1)-4),"")</f>
        <v/>
      </c>
      <c r="G3" t="str">
        <f>gait_events!D4322</f>
        <v>right_shank</v>
      </c>
      <c r="H3" t="str">
        <f>gait_events!E4322</f>
        <v>FC</v>
      </c>
      <c r="I3">
        <f>IF(gait_events!F4322&lt;&gt;"",gait_events!F4322,NA())</f>
        <v>70</v>
      </c>
      <c r="J3">
        <f>IF(gait_events!G4322&lt;&gt;"",gait_events!G4322,NA())</f>
        <v>78</v>
      </c>
      <c r="K3">
        <f t="shared" si="0"/>
        <v>-8</v>
      </c>
      <c r="L3">
        <f t="shared" si="1"/>
        <v>-40</v>
      </c>
      <c r="M3">
        <f t="shared" si="2"/>
        <v>1</v>
      </c>
      <c r="N3">
        <f t="shared" si="3"/>
        <v>1</v>
      </c>
      <c r="O3">
        <f t="shared" si="4"/>
        <v>1</v>
      </c>
      <c r="P3">
        <f t="shared" si="5"/>
        <v>0</v>
      </c>
      <c r="Q3">
        <f t="shared" si="6"/>
        <v>0</v>
      </c>
      <c r="R3">
        <f t="shared" si="7"/>
        <v>1</v>
      </c>
    </row>
    <row r="4" spans="1:18" x14ac:dyDescent="0.25">
      <c r="A4" t="str">
        <f>gait_events!B4323</f>
        <v>pp061</v>
      </c>
      <c r="B4" t="str">
        <f>VLOOKUP(A4,participants!A:B,2,0)</f>
        <v>M</v>
      </c>
      <c r="C4">
        <f>VLOOKUP(A4,participants!A:C,3,0)</f>
        <v>24</v>
      </c>
      <c r="D4" t="str">
        <f>VLOOKUP(A4,participants!A:F,6,0)</f>
        <v>YA</v>
      </c>
      <c r="E4" t="str">
        <f>IF(LEN(SUBSTITUTE(gait_events!C4323,"_run-",""))&lt;&gt;LEN(gait_events!C4323),LEFT(RIGHT(gait_events!C4323,LEN(gait_events!C4323)-19),FIND("_run-",RIGHT(gait_events!C4323,LEN(gait_events!C4323)-19),1)-1),RIGHT(gait_events!C4323,LEN(gait_events!C4323)-19))</f>
        <v>Slow</v>
      </c>
      <c r="F4" t="str">
        <f>IF(LEN(SUBSTITUTE(gait_events!C4323,"_run-",""))&lt;&gt;LEN(gait_events!C4323),RIGHT(gait_events!C4323,LEN(gait_events!C4323)-FIND("_run-",gait_events!C4323,1)-4),"")</f>
        <v/>
      </c>
      <c r="G4" t="str">
        <f>gait_events!D4323</f>
        <v>right_shank</v>
      </c>
      <c r="H4" t="str">
        <f>gait_events!E4323</f>
        <v>FC</v>
      </c>
      <c r="I4">
        <f>IF(gait_events!F4323&lt;&gt;"",gait_events!F4323,NA())</f>
        <v>370</v>
      </c>
      <c r="J4">
        <f>IF(gait_events!G4323&lt;&gt;"",gait_events!G4323,NA())</f>
        <v>371</v>
      </c>
      <c r="K4">
        <f t="shared" si="0"/>
        <v>-1</v>
      </c>
      <c r="L4">
        <f t="shared" si="1"/>
        <v>-5</v>
      </c>
      <c r="M4">
        <f t="shared" si="2"/>
        <v>1</v>
      </c>
      <c r="N4">
        <f t="shared" si="3"/>
        <v>1</v>
      </c>
      <c r="O4">
        <f t="shared" si="4"/>
        <v>1</v>
      </c>
      <c r="P4">
        <f t="shared" si="5"/>
        <v>0</v>
      </c>
      <c r="Q4">
        <f t="shared" si="6"/>
        <v>0</v>
      </c>
      <c r="R4">
        <f t="shared" si="7"/>
        <v>1</v>
      </c>
    </row>
    <row r="5" spans="1:18" x14ac:dyDescent="0.25">
      <c r="A5" t="str">
        <f>gait_events!B4324</f>
        <v>pp061</v>
      </c>
      <c r="B5" t="str">
        <f>VLOOKUP(A5,participants!A:B,2,0)</f>
        <v>M</v>
      </c>
      <c r="C5">
        <f>VLOOKUP(A5,participants!A:C,3,0)</f>
        <v>24</v>
      </c>
      <c r="D5" t="str">
        <f>VLOOKUP(A5,participants!A:F,6,0)</f>
        <v>YA</v>
      </c>
      <c r="E5" t="str">
        <f>IF(LEN(SUBSTITUTE(gait_events!C4324,"_run-",""))&lt;&gt;LEN(gait_events!C4324),LEFT(RIGHT(gait_events!C4324,LEN(gait_events!C4324)-19),FIND("_run-",RIGHT(gait_events!C4324,LEN(gait_events!C4324)-19),1)-1),RIGHT(gait_events!C4324,LEN(gait_events!C4324)-19))</f>
        <v>Slow</v>
      </c>
      <c r="F5" t="str">
        <f>IF(LEN(SUBSTITUTE(gait_events!C4324,"_run-",""))&lt;&gt;LEN(gait_events!C4324),RIGHT(gait_events!C4324,LEN(gait_events!C4324)-FIND("_run-",gait_events!C4324,1)-4),"")</f>
        <v/>
      </c>
      <c r="G5" t="str">
        <f>gait_events!D4324</f>
        <v>right_shank</v>
      </c>
      <c r="H5" t="str">
        <f>gait_events!E4324</f>
        <v>FC</v>
      </c>
      <c r="I5">
        <f>IF(gait_events!F4324&lt;&gt;"",gait_events!F4324,NA())</f>
        <v>679</v>
      </c>
      <c r="J5" t="e">
        <f>IF(gait_events!G4324&lt;&gt;"",gait_events!G4324,NA())</f>
        <v>#N/A</v>
      </c>
      <c r="K5" t="e">
        <f t="shared" si="0"/>
        <v>#N/A</v>
      </c>
      <c r="L5" t="e">
        <f t="shared" si="1"/>
        <v>#N/A</v>
      </c>
      <c r="M5">
        <f t="shared" si="2"/>
        <v>1</v>
      </c>
      <c r="N5">
        <f t="shared" si="3"/>
        <v>0</v>
      </c>
      <c r="O5">
        <f t="shared" si="4"/>
        <v>0</v>
      </c>
      <c r="P5">
        <f t="shared" si="5"/>
        <v>1</v>
      </c>
      <c r="Q5">
        <f t="shared" si="6"/>
        <v>0</v>
      </c>
      <c r="R5">
        <f t="shared" si="7"/>
        <v>1</v>
      </c>
    </row>
    <row r="6" spans="1:18" x14ac:dyDescent="0.25">
      <c r="A6" t="str">
        <f>gait_events!B4325</f>
        <v>pp061</v>
      </c>
      <c r="B6" t="str">
        <f>VLOOKUP(A6,participants!A:B,2,0)</f>
        <v>M</v>
      </c>
      <c r="C6">
        <f>VLOOKUP(A6,participants!A:C,3,0)</f>
        <v>24</v>
      </c>
      <c r="D6" t="str">
        <f>VLOOKUP(A6,participants!A:F,6,0)</f>
        <v>YA</v>
      </c>
      <c r="E6" t="str">
        <f>IF(LEN(SUBSTITUTE(gait_events!C4325,"_run-",""))&lt;&gt;LEN(gait_events!C4325),LEFT(RIGHT(gait_events!C4325,LEN(gait_events!C4325)-19),FIND("_run-",RIGHT(gait_events!C4325,LEN(gait_events!C4325)-19),1)-1),RIGHT(gait_events!C4325,LEN(gait_events!C4325)-19))</f>
        <v>Slow</v>
      </c>
      <c r="F6" t="str">
        <f>IF(LEN(SUBSTITUTE(gait_events!C4325,"_run-",""))&lt;&gt;LEN(gait_events!C4325),RIGHT(gait_events!C4325,LEN(gait_events!C4325)-FIND("_run-",gait_events!C4325,1)-4),"")</f>
        <v/>
      </c>
      <c r="G6" t="str">
        <f>gait_events!D4325</f>
        <v>right_shank</v>
      </c>
      <c r="H6" t="str">
        <f>gait_events!E4325</f>
        <v>FC</v>
      </c>
      <c r="I6">
        <f>IF(gait_events!F4325&lt;&gt;"",gait_events!F4325,NA())</f>
        <v>982</v>
      </c>
      <c r="J6">
        <f>IF(gait_events!G4325&lt;&gt;"",gait_events!G4325,NA())</f>
        <v>986</v>
      </c>
      <c r="K6">
        <f t="shared" si="0"/>
        <v>-4</v>
      </c>
      <c r="L6">
        <f t="shared" si="1"/>
        <v>-20</v>
      </c>
      <c r="M6">
        <f t="shared" si="2"/>
        <v>1</v>
      </c>
      <c r="N6">
        <f t="shared" si="3"/>
        <v>1</v>
      </c>
      <c r="O6">
        <f t="shared" si="4"/>
        <v>1</v>
      </c>
      <c r="P6">
        <f t="shared" si="5"/>
        <v>0</v>
      </c>
      <c r="Q6">
        <f t="shared" si="6"/>
        <v>0</v>
      </c>
      <c r="R6">
        <f t="shared" si="7"/>
        <v>1</v>
      </c>
    </row>
    <row r="7" spans="1:18" x14ac:dyDescent="0.25">
      <c r="A7" t="str">
        <f>gait_events!B4326</f>
        <v>pp061</v>
      </c>
      <c r="B7" t="str">
        <f>VLOOKUP(A7,participants!A:B,2,0)</f>
        <v>M</v>
      </c>
      <c r="C7">
        <f>VLOOKUP(A7,participants!A:C,3,0)</f>
        <v>24</v>
      </c>
      <c r="D7" t="str">
        <f>VLOOKUP(A7,participants!A:F,6,0)</f>
        <v>YA</v>
      </c>
      <c r="E7" t="str">
        <f>IF(LEN(SUBSTITUTE(gait_events!C4326,"_run-",""))&lt;&gt;LEN(gait_events!C4326),LEFT(RIGHT(gait_events!C4326,LEN(gait_events!C4326)-19),FIND("_run-",RIGHT(gait_events!C4326,LEN(gait_events!C4326)-19),1)-1),RIGHT(gait_events!C4326,LEN(gait_events!C4326)-19))</f>
        <v>Slow</v>
      </c>
      <c r="F7" t="str">
        <f>IF(LEN(SUBSTITUTE(gait_events!C4326,"_run-",""))&lt;&gt;LEN(gait_events!C4326),RIGHT(gait_events!C4326,LEN(gait_events!C4326)-FIND("_run-",gait_events!C4326,1)-4),"")</f>
        <v/>
      </c>
      <c r="G7" t="str">
        <f>gait_events!D4326</f>
        <v>right_shank</v>
      </c>
      <c r="H7" t="str">
        <f>gait_events!E4326</f>
        <v>FC</v>
      </c>
      <c r="I7">
        <f>IF(gait_events!F4326&lt;&gt;"",gait_events!F4326,NA())</f>
        <v>1295</v>
      </c>
      <c r="J7">
        <f>IF(gait_events!G4326&lt;&gt;"",gait_events!G4326,NA())</f>
        <v>1297</v>
      </c>
      <c r="K7">
        <f t="shared" si="0"/>
        <v>-2</v>
      </c>
      <c r="L7">
        <f t="shared" si="1"/>
        <v>-10</v>
      </c>
      <c r="M7">
        <f t="shared" si="2"/>
        <v>1</v>
      </c>
      <c r="N7">
        <f t="shared" si="3"/>
        <v>1</v>
      </c>
      <c r="O7">
        <f t="shared" si="4"/>
        <v>1</v>
      </c>
      <c r="P7">
        <f t="shared" si="5"/>
        <v>0</v>
      </c>
      <c r="Q7">
        <f t="shared" si="6"/>
        <v>0</v>
      </c>
      <c r="R7">
        <f t="shared" si="7"/>
        <v>1</v>
      </c>
    </row>
    <row r="8" spans="1:18" x14ac:dyDescent="0.25">
      <c r="A8" t="str">
        <f>gait_events!B4327</f>
        <v>pp003</v>
      </c>
      <c r="B8" t="str">
        <f>VLOOKUP(A8,participants!A:B,2,0)</f>
        <v>M</v>
      </c>
      <c r="C8">
        <f>VLOOKUP(A8,participants!A:C,3,0)</f>
        <v>32</v>
      </c>
      <c r="D8" t="str">
        <f>VLOOKUP(A8,participants!A:F,6,0)</f>
        <v>YA</v>
      </c>
      <c r="E8" t="str">
        <f>IF(LEN(SUBSTITUTE(gait_events!C4327,"_run-",""))&lt;&gt;LEN(gait_events!C4327),LEFT(RIGHT(gait_events!C4327,LEN(gait_events!C4327)-19),FIND("_run-",RIGHT(gait_events!C4327,LEN(gait_events!C4327)-19),1)-1),RIGHT(gait_events!C4327,LEN(gait_events!C4327)-19))</f>
        <v>Fast</v>
      </c>
      <c r="F8" t="str">
        <f>IF(LEN(SUBSTITUTE(gait_events!C4327,"_run-",""))&lt;&gt;LEN(gait_events!C4327),RIGHT(gait_events!C4327,LEN(gait_events!C4327)-FIND("_run-",gait_events!C4327,1)-4),"")</f>
        <v/>
      </c>
      <c r="G8" t="str">
        <f>gait_events!D4327</f>
        <v>left_ankle</v>
      </c>
      <c r="H8" t="str">
        <f>gait_events!E4327</f>
        <v>IC</v>
      </c>
      <c r="I8">
        <f>IF(gait_events!F4327&lt;&gt;"",gait_events!F4327,NA())</f>
        <v>159</v>
      </c>
      <c r="J8">
        <f>IF(gait_events!G4327&lt;&gt;"",gait_events!G4327,NA())</f>
        <v>156</v>
      </c>
      <c r="K8">
        <f t="shared" si="0"/>
        <v>3</v>
      </c>
      <c r="L8">
        <f t="shared" si="1"/>
        <v>15</v>
      </c>
      <c r="M8">
        <f t="shared" si="2"/>
        <v>1</v>
      </c>
      <c r="N8">
        <f t="shared" si="3"/>
        <v>1</v>
      </c>
      <c r="O8">
        <f t="shared" si="4"/>
        <v>1</v>
      </c>
      <c r="P8">
        <f t="shared" si="5"/>
        <v>0</v>
      </c>
      <c r="Q8">
        <f t="shared" si="6"/>
        <v>0</v>
      </c>
      <c r="R8">
        <f t="shared" si="7"/>
        <v>1</v>
      </c>
    </row>
    <row r="9" spans="1:18" x14ac:dyDescent="0.25">
      <c r="A9" t="str">
        <f>gait_events!B4328</f>
        <v>pp003</v>
      </c>
      <c r="B9" t="str">
        <f>VLOOKUP(A9,participants!A:B,2,0)</f>
        <v>M</v>
      </c>
      <c r="C9">
        <f>VLOOKUP(A9,participants!A:C,3,0)</f>
        <v>32</v>
      </c>
      <c r="D9" t="str">
        <f>VLOOKUP(A9,participants!A:F,6,0)</f>
        <v>YA</v>
      </c>
      <c r="E9" t="str">
        <f>IF(LEN(SUBSTITUTE(gait_events!C4328,"_run-",""))&lt;&gt;LEN(gait_events!C4328),LEFT(RIGHT(gait_events!C4328,LEN(gait_events!C4328)-19),FIND("_run-",RIGHT(gait_events!C4328,LEN(gait_events!C4328)-19),1)-1),RIGHT(gait_events!C4328,LEN(gait_events!C4328)-19))</f>
        <v>Fast</v>
      </c>
      <c r="F9" t="str">
        <f>IF(LEN(SUBSTITUTE(gait_events!C4328,"_run-",""))&lt;&gt;LEN(gait_events!C4328),RIGHT(gait_events!C4328,LEN(gait_events!C4328)-FIND("_run-",gait_events!C4328,1)-4),"")</f>
        <v/>
      </c>
      <c r="G9" t="str">
        <f>gait_events!D4328</f>
        <v>left_ankle</v>
      </c>
      <c r="H9" t="str">
        <f>gait_events!E4328</f>
        <v>IC</v>
      </c>
      <c r="I9">
        <f>IF(gait_events!F4328&lt;&gt;"",gait_events!F4328,NA())</f>
        <v>366</v>
      </c>
      <c r="J9">
        <f>IF(gait_events!G4328&lt;&gt;"",gait_events!G4328,NA())</f>
        <v>363</v>
      </c>
      <c r="K9">
        <f t="shared" si="0"/>
        <v>3</v>
      </c>
      <c r="L9">
        <f t="shared" si="1"/>
        <v>15</v>
      </c>
      <c r="M9">
        <f t="shared" si="2"/>
        <v>1</v>
      </c>
      <c r="N9">
        <f t="shared" si="3"/>
        <v>1</v>
      </c>
      <c r="O9">
        <f t="shared" si="4"/>
        <v>1</v>
      </c>
      <c r="P9">
        <f t="shared" si="5"/>
        <v>0</v>
      </c>
      <c r="Q9">
        <f t="shared" si="6"/>
        <v>0</v>
      </c>
      <c r="R9">
        <f t="shared" si="7"/>
        <v>1</v>
      </c>
    </row>
    <row r="10" spans="1:18" x14ac:dyDescent="0.25">
      <c r="A10" t="str">
        <f>gait_events!B4329</f>
        <v>pp003</v>
      </c>
      <c r="B10" t="str">
        <f>VLOOKUP(A10,participants!A:B,2,0)</f>
        <v>M</v>
      </c>
      <c r="C10">
        <f>VLOOKUP(A10,participants!A:C,3,0)</f>
        <v>32</v>
      </c>
      <c r="D10" t="str">
        <f>VLOOKUP(A10,participants!A:F,6,0)</f>
        <v>YA</v>
      </c>
      <c r="E10" t="str">
        <f>IF(LEN(SUBSTITUTE(gait_events!C4329,"_run-",""))&lt;&gt;LEN(gait_events!C4329),LEFT(RIGHT(gait_events!C4329,LEN(gait_events!C4329)-19),FIND("_run-",RIGHT(gait_events!C4329,LEN(gait_events!C4329)-19),1)-1),RIGHT(gait_events!C4329,LEN(gait_events!C4329)-19))</f>
        <v>Fast</v>
      </c>
      <c r="F10" t="str">
        <f>IF(LEN(SUBSTITUTE(gait_events!C4329,"_run-",""))&lt;&gt;LEN(gait_events!C4329),RIGHT(gait_events!C4329,LEN(gait_events!C4329)-FIND("_run-",gait_events!C4329,1)-4),"")</f>
        <v/>
      </c>
      <c r="G10" t="str">
        <f>gait_events!D4329</f>
        <v>left_ankle</v>
      </c>
      <c r="H10" t="str">
        <f>gait_events!E4329</f>
        <v>FC</v>
      </c>
      <c r="I10">
        <f>IF(gait_events!F4329&lt;&gt;"",gait_events!F4329,NA())</f>
        <v>71</v>
      </c>
      <c r="J10">
        <f>IF(gait_events!G4329&lt;&gt;"",gait_events!G4329,NA())</f>
        <v>71</v>
      </c>
      <c r="K10">
        <f t="shared" si="0"/>
        <v>0</v>
      </c>
      <c r="L10">
        <f t="shared" si="1"/>
        <v>0</v>
      </c>
      <c r="M10">
        <f t="shared" si="2"/>
        <v>1</v>
      </c>
      <c r="N10">
        <f t="shared" si="3"/>
        <v>1</v>
      </c>
      <c r="O10">
        <f t="shared" si="4"/>
        <v>1</v>
      </c>
      <c r="P10">
        <f t="shared" si="5"/>
        <v>0</v>
      </c>
      <c r="Q10">
        <f t="shared" si="6"/>
        <v>0</v>
      </c>
      <c r="R10">
        <f t="shared" si="7"/>
        <v>1</v>
      </c>
    </row>
    <row r="11" spans="1:18" x14ac:dyDescent="0.25">
      <c r="A11" t="str">
        <f>gait_events!B4330</f>
        <v>pp003</v>
      </c>
      <c r="B11" t="str">
        <f>VLOOKUP(A11,participants!A:B,2,0)</f>
        <v>M</v>
      </c>
      <c r="C11">
        <f>VLOOKUP(A11,participants!A:C,3,0)</f>
        <v>32</v>
      </c>
      <c r="D11" t="str">
        <f>VLOOKUP(A11,participants!A:F,6,0)</f>
        <v>YA</v>
      </c>
      <c r="E11" t="str">
        <f>IF(LEN(SUBSTITUTE(gait_events!C4330,"_run-",""))&lt;&gt;LEN(gait_events!C4330),LEFT(RIGHT(gait_events!C4330,LEN(gait_events!C4330)-19),FIND("_run-",RIGHT(gait_events!C4330,LEN(gait_events!C4330)-19),1)-1),RIGHT(gait_events!C4330,LEN(gait_events!C4330)-19))</f>
        <v>Fast</v>
      </c>
      <c r="F11" t="str">
        <f>IF(LEN(SUBSTITUTE(gait_events!C4330,"_run-",""))&lt;&gt;LEN(gait_events!C4330),RIGHT(gait_events!C4330,LEN(gait_events!C4330)-FIND("_run-",gait_events!C4330,1)-4),"")</f>
        <v/>
      </c>
      <c r="G11" t="str">
        <f>gait_events!D4330</f>
        <v>left_ankle</v>
      </c>
      <c r="H11" t="str">
        <f>gait_events!E4330</f>
        <v>FC</v>
      </c>
      <c r="I11">
        <f>IF(gait_events!F4330&lt;&gt;"",gait_events!F4330,NA())</f>
        <v>279</v>
      </c>
      <c r="J11">
        <f>IF(gait_events!G4330&lt;&gt;"",gait_events!G4330,NA())</f>
        <v>279</v>
      </c>
      <c r="K11">
        <f t="shared" si="0"/>
        <v>0</v>
      </c>
      <c r="L11">
        <f t="shared" si="1"/>
        <v>0</v>
      </c>
      <c r="M11">
        <f t="shared" si="2"/>
        <v>1</v>
      </c>
      <c r="N11">
        <f t="shared" si="3"/>
        <v>1</v>
      </c>
      <c r="O11">
        <f t="shared" si="4"/>
        <v>1</v>
      </c>
      <c r="P11">
        <f t="shared" si="5"/>
        <v>0</v>
      </c>
      <c r="Q11">
        <f t="shared" si="6"/>
        <v>0</v>
      </c>
      <c r="R11">
        <f t="shared" si="7"/>
        <v>1</v>
      </c>
    </row>
    <row r="12" spans="1:18" x14ac:dyDescent="0.25">
      <c r="A12" t="str">
        <f>gait_events!B4331</f>
        <v>pp003</v>
      </c>
      <c r="B12" t="str">
        <f>VLOOKUP(A12,participants!A:B,2,0)</f>
        <v>M</v>
      </c>
      <c r="C12">
        <f>VLOOKUP(A12,participants!A:C,3,0)</f>
        <v>32</v>
      </c>
      <c r="D12" t="str">
        <f>VLOOKUP(A12,participants!A:F,6,0)</f>
        <v>YA</v>
      </c>
      <c r="E12" t="str">
        <f>IF(LEN(SUBSTITUTE(gait_events!C4331,"_run-",""))&lt;&gt;LEN(gait_events!C4331),LEFT(RIGHT(gait_events!C4331,LEN(gait_events!C4331)-19),FIND("_run-",RIGHT(gait_events!C4331,LEN(gait_events!C4331)-19),1)-1),RIGHT(gait_events!C4331,LEN(gait_events!C4331)-19))</f>
        <v>Fast</v>
      </c>
      <c r="F12" t="str">
        <f>IF(LEN(SUBSTITUTE(gait_events!C4331,"_run-",""))&lt;&gt;LEN(gait_events!C4331),RIGHT(gait_events!C4331,LEN(gait_events!C4331)-FIND("_run-",gait_events!C4331,1)-4),"")</f>
        <v/>
      </c>
      <c r="G12" t="str">
        <f>gait_events!D4331</f>
        <v>left_ankle</v>
      </c>
      <c r="H12" t="str">
        <f>gait_events!E4331</f>
        <v>FC</v>
      </c>
      <c r="I12">
        <f>IF(gait_events!F4331&lt;&gt;"",gait_events!F4331,NA())</f>
        <v>491</v>
      </c>
      <c r="J12">
        <f>IF(gait_events!G4331&lt;&gt;"",gait_events!G4331,NA())</f>
        <v>490</v>
      </c>
      <c r="K12">
        <f t="shared" si="0"/>
        <v>1</v>
      </c>
      <c r="L12">
        <f t="shared" si="1"/>
        <v>5</v>
      </c>
      <c r="M12">
        <f t="shared" si="2"/>
        <v>1</v>
      </c>
      <c r="N12">
        <f t="shared" si="3"/>
        <v>1</v>
      </c>
      <c r="O12">
        <f t="shared" si="4"/>
        <v>1</v>
      </c>
      <c r="P12">
        <f t="shared" si="5"/>
        <v>0</v>
      </c>
      <c r="Q12">
        <f t="shared" si="6"/>
        <v>0</v>
      </c>
      <c r="R12">
        <f t="shared" si="7"/>
        <v>1</v>
      </c>
    </row>
    <row r="13" spans="1:18" x14ac:dyDescent="0.25">
      <c r="A13" t="str">
        <f>gait_events!B4332</f>
        <v>pp003</v>
      </c>
      <c r="B13" t="str">
        <f>VLOOKUP(A13,participants!A:B,2,0)</f>
        <v>M</v>
      </c>
      <c r="C13">
        <f>VLOOKUP(A13,participants!A:C,3,0)</f>
        <v>32</v>
      </c>
      <c r="D13" t="str">
        <f>VLOOKUP(A13,participants!A:F,6,0)</f>
        <v>YA</v>
      </c>
      <c r="E13" t="str">
        <f>IF(LEN(SUBSTITUTE(gait_events!C4332,"_run-",""))&lt;&gt;LEN(gait_events!C4332),LEFT(RIGHT(gait_events!C4332,LEN(gait_events!C4332)-19),FIND("_run-",RIGHT(gait_events!C4332,LEN(gait_events!C4332)-19),1)-1),RIGHT(gait_events!C4332,LEN(gait_events!C4332)-19))</f>
        <v>Fast</v>
      </c>
      <c r="F13" t="str">
        <f>IF(LEN(SUBSTITUTE(gait_events!C4332,"_run-",""))&lt;&gt;LEN(gait_events!C4332),RIGHT(gait_events!C4332,LEN(gait_events!C4332)-FIND("_run-",gait_events!C4332,1)-4),"")</f>
        <v/>
      </c>
      <c r="G13" t="str">
        <f>gait_events!D4332</f>
        <v>right_ankle</v>
      </c>
      <c r="H13" t="str">
        <f>gait_events!E4332</f>
        <v>IC</v>
      </c>
      <c r="I13">
        <f>IF(gait_events!F4332&lt;&gt;"",gait_events!F4332,NA())</f>
        <v>52</v>
      </c>
      <c r="J13">
        <f>IF(gait_events!G4332&lt;&gt;"",gait_events!G4332,NA())</f>
        <v>50</v>
      </c>
      <c r="K13">
        <f t="shared" si="0"/>
        <v>2</v>
      </c>
      <c r="L13">
        <f t="shared" si="1"/>
        <v>10</v>
      </c>
      <c r="M13">
        <f t="shared" si="2"/>
        <v>1</v>
      </c>
      <c r="N13">
        <f t="shared" si="3"/>
        <v>1</v>
      </c>
      <c r="O13">
        <f t="shared" si="4"/>
        <v>1</v>
      </c>
      <c r="P13">
        <f t="shared" si="5"/>
        <v>0</v>
      </c>
      <c r="Q13">
        <f t="shared" si="6"/>
        <v>0</v>
      </c>
      <c r="R13">
        <f t="shared" si="7"/>
        <v>1</v>
      </c>
    </row>
    <row r="14" spans="1:18" x14ac:dyDescent="0.25">
      <c r="A14" t="str">
        <f>gait_events!B4333</f>
        <v>pp003</v>
      </c>
      <c r="B14" t="str">
        <f>VLOOKUP(A14,participants!A:B,2,0)</f>
        <v>M</v>
      </c>
      <c r="C14">
        <f>VLOOKUP(A14,participants!A:C,3,0)</f>
        <v>32</v>
      </c>
      <c r="D14" t="str">
        <f>VLOOKUP(A14,participants!A:F,6,0)</f>
        <v>YA</v>
      </c>
      <c r="E14" t="str">
        <f>IF(LEN(SUBSTITUTE(gait_events!C4333,"_run-",""))&lt;&gt;LEN(gait_events!C4333),LEFT(RIGHT(gait_events!C4333,LEN(gait_events!C4333)-19),FIND("_run-",RIGHT(gait_events!C4333,LEN(gait_events!C4333)-19),1)-1),RIGHT(gait_events!C4333,LEN(gait_events!C4333)-19))</f>
        <v>Fast</v>
      </c>
      <c r="F14" t="str">
        <f>IF(LEN(SUBSTITUTE(gait_events!C4333,"_run-",""))&lt;&gt;LEN(gait_events!C4333),RIGHT(gait_events!C4333,LEN(gait_events!C4333)-FIND("_run-",gait_events!C4333,1)-4),"")</f>
        <v/>
      </c>
      <c r="G14" t="str">
        <f>gait_events!D4333</f>
        <v>right_ankle</v>
      </c>
      <c r="H14" t="str">
        <f>gait_events!E4333</f>
        <v>IC</v>
      </c>
      <c r="I14">
        <f>IF(gait_events!F4333&lt;&gt;"",gait_events!F4333,NA())</f>
        <v>262</v>
      </c>
      <c r="J14">
        <f>IF(gait_events!G4333&lt;&gt;"",gait_events!G4333,NA())</f>
        <v>259</v>
      </c>
      <c r="K14">
        <f t="shared" si="0"/>
        <v>3</v>
      </c>
      <c r="L14">
        <f t="shared" si="1"/>
        <v>15</v>
      </c>
      <c r="M14">
        <f t="shared" si="2"/>
        <v>1</v>
      </c>
      <c r="N14">
        <f t="shared" si="3"/>
        <v>1</v>
      </c>
      <c r="O14">
        <f t="shared" si="4"/>
        <v>1</v>
      </c>
      <c r="P14">
        <f t="shared" si="5"/>
        <v>0</v>
      </c>
      <c r="Q14">
        <f t="shared" si="6"/>
        <v>0</v>
      </c>
      <c r="R14">
        <f t="shared" si="7"/>
        <v>1</v>
      </c>
    </row>
    <row r="15" spans="1:18" x14ac:dyDescent="0.25">
      <c r="A15" t="str">
        <f>gait_events!B4334</f>
        <v>pp003</v>
      </c>
      <c r="B15" t="str">
        <f>VLOOKUP(A15,participants!A:B,2,0)</f>
        <v>M</v>
      </c>
      <c r="C15">
        <f>VLOOKUP(A15,participants!A:C,3,0)</f>
        <v>32</v>
      </c>
      <c r="D15" t="str">
        <f>VLOOKUP(A15,participants!A:F,6,0)</f>
        <v>YA</v>
      </c>
      <c r="E15" t="str">
        <f>IF(LEN(SUBSTITUTE(gait_events!C4334,"_run-",""))&lt;&gt;LEN(gait_events!C4334),LEFT(RIGHT(gait_events!C4334,LEN(gait_events!C4334)-19),FIND("_run-",RIGHT(gait_events!C4334,LEN(gait_events!C4334)-19),1)-1),RIGHT(gait_events!C4334,LEN(gait_events!C4334)-19))</f>
        <v>Fast</v>
      </c>
      <c r="F15" t="str">
        <f>IF(LEN(SUBSTITUTE(gait_events!C4334,"_run-",""))&lt;&gt;LEN(gait_events!C4334),RIGHT(gait_events!C4334,LEN(gait_events!C4334)-FIND("_run-",gait_events!C4334,1)-4),"")</f>
        <v/>
      </c>
      <c r="G15" t="str">
        <f>gait_events!D4334</f>
        <v>right_ankle</v>
      </c>
      <c r="H15" t="str">
        <f>gait_events!E4334</f>
        <v>IC</v>
      </c>
      <c r="I15">
        <f>IF(gait_events!F4334&lt;&gt;"",gait_events!F4334,NA())</f>
        <v>476</v>
      </c>
      <c r="J15">
        <f>IF(gait_events!G4334&lt;&gt;"",gait_events!G4334,NA())</f>
        <v>475</v>
      </c>
      <c r="K15">
        <f t="shared" si="0"/>
        <v>1</v>
      </c>
      <c r="L15">
        <f t="shared" si="1"/>
        <v>5</v>
      </c>
      <c r="M15">
        <f t="shared" si="2"/>
        <v>1</v>
      </c>
      <c r="N15">
        <f t="shared" si="3"/>
        <v>1</v>
      </c>
      <c r="O15">
        <f t="shared" si="4"/>
        <v>1</v>
      </c>
      <c r="P15">
        <f t="shared" si="5"/>
        <v>0</v>
      </c>
      <c r="Q15">
        <f t="shared" si="6"/>
        <v>0</v>
      </c>
      <c r="R15">
        <f t="shared" si="7"/>
        <v>1</v>
      </c>
    </row>
    <row r="16" spans="1:18" x14ac:dyDescent="0.25">
      <c r="A16" t="str">
        <f>gait_events!B4335</f>
        <v>pp003</v>
      </c>
      <c r="B16" t="str">
        <f>VLOOKUP(A16,participants!A:B,2,0)</f>
        <v>M</v>
      </c>
      <c r="C16">
        <f>VLOOKUP(A16,participants!A:C,3,0)</f>
        <v>32</v>
      </c>
      <c r="D16" t="str">
        <f>VLOOKUP(A16,participants!A:F,6,0)</f>
        <v>YA</v>
      </c>
      <c r="E16" t="str">
        <f>IF(LEN(SUBSTITUTE(gait_events!C4335,"_run-",""))&lt;&gt;LEN(gait_events!C4335),LEFT(RIGHT(gait_events!C4335,LEN(gait_events!C4335)-19),FIND("_run-",RIGHT(gait_events!C4335,LEN(gait_events!C4335)-19),1)-1),RIGHT(gait_events!C4335,LEN(gait_events!C4335)-19))</f>
        <v>Fast</v>
      </c>
      <c r="F16" t="str">
        <f>IF(LEN(SUBSTITUTE(gait_events!C4335,"_run-",""))&lt;&gt;LEN(gait_events!C4335),RIGHT(gait_events!C4335,LEN(gait_events!C4335)-FIND("_run-",gait_events!C4335,1)-4),"")</f>
        <v/>
      </c>
      <c r="G16" t="str">
        <f>gait_events!D4335</f>
        <v>right_ankle</v>
      </c>
      <c r="H16" t="str">
        <f>gait_events!E4335</f>
        <v>FC</v>
      </c>
      <c r="I16">
        <f>IF(gait_events!F4335&lt;&gt;"",gait_events!F4335,NA())</f>
        <v>176</v>
      </c>
      <c r="J16">
        <f>IF(gait_events!G4335&lt;&gt;"",gait_events!G4335,NA())</f>
        <v>178</v>
      </c>
      <c r="K16">
        <f t="shared" si="0"/>
        <v>-2</v>
      </c>
      <c r="L16">
        <f t="shared" si="1"/>
        <v>-10</v>
      </c>
      <c r="M16">
        <f t="shared" si="2"/>
        <v>1</v>
      </c>
      <c r="N16">
        <f t="shared" si="3"/>
        <v>1</v>
      </c>
      <c r="O16">
        <f t="shared" si="4"/>
        <v>1</v>
      </c>
      <c r="P16">
        <f t="shared" si="5"/>
        <v>0</v>
      </c>
      <c r="Q16">
        <f t="shared" si="6"/>
        <v>0</v>
      </c>
      <c r="R16">
        <f t="shared" si="7"/>
        <v>1</v>
      </c>
    </row>
    <row r="17" spans="1:18" x14ac:dyDescent="0.25">
      <c r="A17" t="str">
        <f>gait_events!B4336</f>
        <v>pp003</v>
      </c>
      <c r="B17" t="str">
        <f>VLOOKUP(A17,participants!A:B,2,0)</f>
        <v>M</v>
      </c>
      <c r="C17">
        <f>VLOOKUP(A17,participants!A:C,3,0)</f>
        <v>32</v>
      </c>
      <c r="D17" t="str">
        <f>VLOOKUP(A17,participants!A:F,6,0)</f>
        <v>YA</v>
      </c>
      <c r="E17" t="str">
        <f>IF(LEN(SUBSTITUTE(gait_events!C4336,"_run-",""))&lt;&gt;LEN(gait_events!C4336),LEFT(RIGHT(gait_events!C4336,LEN(gait_events!C4336)-19),FIND("_run-",RIGHT(gait_events!C4336,LEN(gait_events!C4336)-19),1)-1),RIGHT(gait_events!C4336,LEN(gait_events!C4336)-19))</f>
        <v>Fast</v>
      </c>
      <c r="F17" t="str">
        <f>IF(LEN(SUBSTITUTE(gait_events!C4336,"_run-",""))&lt;&gt;LEN(gait_events!C4336),RIGHT(gait_events!C4336,LEN(gait_events!C4336)-FIND("_run-",gait_events!C4336,1)-4),"")</f>
        <v/>
      </c>
      <c r="G17" t="str">
        <f>gait_events!D4336</f>
        <v>right_ankle</v>
      </c>
      <c r="H17" t="str">
        <f>gait_events!E4336</f>
        <v>FC</v>
      </c>
      <c r="I17">
        <f>IF(gait_events!F4336&lt;&gt;"",gait_events!F4336,NA())</f>
        <v>384</v>
      </c>
      <c r="J17">
        <f>IF(gait_events!G4336&lt;&gt;"",gait_events!G4336,NA())</f>
        <v>385</v>
      </c>
      <c r="K17">
        <f t="shared" si="0"/>
        <v>-1</v>
      </c>
      <c r="L17">
        <f t="shared" si="1"/>
        <v>-5</v>
      </c>
      <c r="M17">
        <f t="shared" si="2"/>
        <v>1</v>
      </c>
      <c r="N17">
        <f t="shared" si="3"/>
        <v>1</v>
      </c>
      <c r="O17">
        <f t="shared" si="4"/>
        <v>1</v>
      </c>
      <c r="P17">
        <f t="shared" si="5"/>
        <v>0</v>
      </c>
      <c r="Q17">
        <f t="shared" si="6"/>
        <v>0</v>
      </c>
      <c r="R17">
        <f t="shared" si="7"/>
        <v>1</v>
      </c>
    </row>
    <row r="18" spans="1:18" x14ac:dyDescent="0.25">
      <c r="A18" t="str">
        <f>gait_events!B4337</f>
        <v>pp003</v>
      </c>
      <c r="B18" t="str">
        <f>VLOOKUP(A18,participants!A:B,2,0)</f>
        <v>M</v>
      </c>
      <c r="C18">
        <f>VLOOKUP(A18,participants!A:C,3,0)</f>
        <v>32</v>
      </c>
      <c r="D18" t="str">
        <f>VLOOKUP(A18,participants!A:F,6,0)</f>
        <v>YA</v>
      </c>
      <c r="E18" t="str">
        <f>IF(LEN(SUBSTITUTE(gait_events!C4337,"_run-",""))&lt;&gt;LEN(gait_events!C4337),LEFT(RIGHT(gait_events!C4337,LEN(gait_events!C4337)-19),FIND("_run-",RIGHT(gait_events!C4337,LEN(gait_events!C4337)-19),1)-1),RIGHT(gait_events!C4337,LEN(gait_events!C4337)-19))</f>
        <v>Fast</v>
      </c>
      <c r="F18" t="str">
        <f>IF(LEN(SUBSTITUTE(gait_events!C4337,"_run-",""))&lt;&gt;LEN(gait_events!C4337),RIGHT(gait_events!C4337,LEN(gait_events!C4337)-FIND("_run-",gait_events!C4337,1)-4),"")</f>
        <v/>
      </c>
      <c r="G18" t="str">
        <f>gait_events!D4337</f>
        <v>left_shank</v>
      </c>
      <c r="H18" t="str">
        <f>gait_events!E4337</f>
        <v>IC</v>
      </c>
      <c r="I18">
        <f>IF(gait_events!F4337&lt;&gt;"",gait_events!F4337,NA())</f>
        <v>159</v>
      </c>
      <c r="J18">
        <f>IF(gait_events!G4337&lt;&gt;"",gait_events!G4337,NA())</f>
        <v>157</v>
      </c>
      <c r="K18">
        <f t="shared" si="0"/>
        <v>2</v>
      </c>
      <c r="L18">
        <f t="shared" si="1"/>
        <v>10</v>
      </c>
      <c r="M18">
        <f t="shared" si="2"/>
        <v>1</v>
      </c>
      <c r="N18">
        <f t="shared" si="3"/>
        <v>1</v>
      </c>
      <c r="O18">
        <f t="shared" si="4"/>
        <v>1</v>
      </c>
      <c r="P18">
        <f t="shared" si="5"/>
        <v>0</v>
      </c>
      <c r="Q18">
        <f t="shared" si="6"/>
        <v>0</v>
      </c>
      <c r="R18">
        <f t="shared" si="7"/>
        <v>1</v>
      </c>
    </row>
    <row r="19" spans="1:18" x14ac:dyDescent="0.25">
      <c r="A19" t="str">
        <f>gait_events!B4338</f>
        <v>pp003</v>
      </c>
      <c r="B19" t="str">
        <f>VLOOKUP(A19,participants!A:B,2,0)</f>
        <v>M</v>
      </c>
      <c r="C19">
        <f>VLOOKUP(A19,participants!A:C,3,0)</f>
        <v>32</v>
      </c>
      <c r="D19" t="str">
        <f>VLOOKUP(A19,participants!A:F,6,0)</f>
        <v>YA</v>
      </c>
      <c r="E19" t="str">
        <f>IF(LEN(SUBSTITUTE(gait_events!C4338,"_run-",""))&lt;&gt;LEN(gait_events!C4338),LEFT(RIGHT(gait_events!C4338,LEN(gait_events!C4338)-19),FIND("_run-",RIGHT(gait_events!C4338,LEN(gait_events!C4338)-19),1)-1),RIGHT(gait_events!C4338,LEN(gait_events!C4338)-19))</f>
        <v>Fast</v>
      </c>
      <c r="F19" t="str">
        <f>IF(LEN(SUBSTITUTE(gait_events!C4338,"_run-",""))&lt;&gt;LEN(gait_events!C4338),RIGHT(gait_events!C4338,LEN(gait_events!C4338)-FIND("_run-",gait_events!C4338,1)-4),"")</f>
        <v/>
      </c>
      <c r="G19" t="str">
        <f>gait_events!D4338</f>
        <v>left_shank</v>
      </c>
      <c r="H19" t="str">
        <f>gait_events!E4338</f>
        <v>IC</v>
      </c>
      <c r="I19">
        <f>IF(gait_events!F4338&lt;&gt;"",gait_events!F4338,NA())</f>
        <v>366</v>
      </c>
      <c r="J19">
        <f>IF(gait_events!G4338&lt;&gt;"",gait_events!G4338,NA())</f>
        <v>364</v>
      </c>
      <c r="K19">
        <f t="shared" si="0"/>
        <v>2</v>
      </c>
      <c r="L19">
        <f t="shared" si="1"/>
        <v>10</v>
      </c>
      <c r="M19">
        <f t="shared" si="2"/>
        <v>1</v>
      </c>
      <c r="N19">
        <f t="shared" si="3"/>
        <v>1</v>
      </c>
      <c r="O19">
        <f t="shared" si="4"/>
        <v>1</v>
      </c>
      <c r="P19">
        <f t="shared" si="5"/>
        <v>0</v>
      </c>
      <c r="Q19">
        <f t="shared" si="6"/>
        <v>0</v>
      </c>
      <c r="R19">
        <f t="shared" si="7"/>
        <v>1</v>
      </c>
    </row>
    <row r="20" spans="1:18" x14ac:dyDescent="0.25">
      <c r="A20" t="str">
        <f>gait_events!B4339</f>
        <v>pp003</v>
      </c>
      <c r="B20" t="str">
        <f>VLOOKUP(A20,participants!A:B,2,0)</f>
        <v>M</v>
      </c>
      <c r="C20">
        <f>VLOOKUP(A20,participants!A:C,3,0)</f>
        <v>32</v>
      </c>
      <c r="D20" t="str">
        <f>VLOOKUP(A20,participants!A:F,6,0)</f>
        <v>YA</v>
      </c>
      <c r="E20" t="str">
        <f>IF(LEN(SUBSTITUTE(gait_events!C4339,"_run-",""))&lt;&gt;LEN(gait_events!C4339),LEFT(RIGHT(gait_events!C4339,LEN(gait_events!C4339)-19),FIND("_run-",RIGHT(gait_events!C4339,LEN(gait_events!C4339)-19),1)-1),RIGHT(gait_events!C4339,LEN(gait_events!C4339)-19))</f>
        <v>Fast</v>
      </c>
      <c r="F20" t="str">
        <f>IF(LEN(SUBSTITUTE(gait_events!C4339,"_run-",""))&lt;&gt;LEN(gait_events!C4339),RIGHT(gait_events!C4339,LEN(gait_events!C4339)-FIND("_run-",gait_events!C4339,1)-4),"")</f>
        <v/>
      </c>
      <c r="G20" t="str">
        <f>gait_events!D4339</f>
        <v>left_shank</v>
      </c>
      <c r="H20" t="str">
        <f>gait_events!E4339</f>
        <v>FC</v>
      </c>
      <c r="I20">
        <f>IF(gait_events!F4339&lt;&gt;"",gait_events!F4339,NA())</f>
        <v>71</v>
      </c>
      <c r="J20">
        <f>IF(gait_events!G4339&lt;&gt;"",gait_events!G4339,NA())</f>
        <v>72</v>
      </c>
      <c r="K20">
        <f t="shared" si="0"/>
        <v>-1</v>
      </c>
      <c r="L20">
        <f t="shared" si="1"/>
        <v>-5</v>
      </c>
      <c r="M20">
        <f t="shared" si="2"/>
        <v>1</v>
      </c>
      <c r="N20">
        <f t="shared" si="3"/>
        <v>1</v>
      </c>
      <c r="O20">
        <f t="shared" si="4"/>
        <v>1</v>
      </c>
      <c r="P20">
        <f t="shared" si="5"/>
        <v>0</v>
      </c>
      <c r="Q20">
        <f t="shared" si="6"/>
        <v>0</v>
      </c>
      <c r="R20">
        <f t="shared" si="7"/>
        <v>1</v>
      </c>
    </row>
    <row r="21" spans="1:18" x14ac:dyDescent="0.25">
      <c r="A21" t="str">
        <f>gait_events!B4340</f>
        <v>pp003</v>
      </c>
      <c r="B21" t="str">
        <f>VLOOKUP(A21,participants!A:B,2,0)</f>
        <v>M</v>
      </c>
      <c r="C21">
        <f>VLOOKUP(A21,participants!A:C,3,0)</f>
        <v>32</v>
      </c>
      <c r="D21" t="str">
        <f>VLOOKUP(A21,participants!A:F,6,0)</f>
        <v>YA</v>
      </c>
      <c r="E21" t="str">
        <f>IF(LEN(SUBSTITUTE(gait_events!C4340,"_run-",""))&lt;&gt;LEN(gait_events!C4340),LEFT(RIGHT(gait_events!C4340,LEN(gait_events!C4340)-19),FIND("_run-",RIGHT(gait_events!C4340,LEN(gait_events!C4340)-19),1)-1),RIGHT(gait_events!C4340,LEN(gait_events!C4340)-19))</f>
        <v>Fast</v>
      </c>
      <c r="F21" t="str">
        <f>IF(LEN(SUBSTITUTE(gait_events!C4340,"_run-",""))&lt;&gt;LEN(gait_events!C4340),RIGHT(gait_events!C4340,LEN(gait_events!C4340)-FIND("_run-",gait_events!C4340,1)-4),"")</f>
        <v/>
      </c>
      <c r="G21" t="str">
        <f>gait_events!D4340</f>
        <v>left_shank</v>
      </c>
      <c r="H21" t="str">
        <f>gait_events!E4340</f>
        <v>FC</v>
      </c>
      <c r="I21">
        <f>IF(gait_events!F4340&lt;&gt;"",gait_events!F4340,NA())</f>
        <v>279</v>
      </c>
      <c r="J21">
        <f>IF(gait_events!G4340&lt;&gt;"",gait_events!G4340,NA())</f>
        <v>284</v>
      </c>
      <c r="K21">
        <f t="shared" si="0"/>
        <v>-5</v>
      </c>
      <c r="L21">
        <f t="shared" si="1"/>
        <v>-25</v>
      </c>
      <c r="M21">
        <f t="shared" si="2"/>
        <v>1</v>
      </c>
      <c r="N21">
        <f t="shared" si="3"/>
        <v>1</v>
      </c>
      <c r="O21">
        <f t="shared" si="4"/>
        <v>1</v>
      </c>
      <c r="P21">
        <f t="shared" si="5"/>
        <v>0</v>
      </c>
      <c r="Q21">
        <f t="shared" si="6"/>
        <v>0</v>
      </c>
      <c r="R21">
        <f t="shared" si="7"/>
        <v>1</v>
      </c>
    </row>
    <row r="22" spans="1:18" x14ac:dyDescent="0.25">
      <c r="A22" t="str">
        <f>gait_events!B4341</f>
        <v>pp003</v>
      </c>
      <c r="B22" t="str">
        <f>VLOOKUP(A22,participants!A:B,2,0)</f>
        <v>M</v>
      </c>
      <c r="C22">
        <f>VLOOKUP(A22,participants!A:C,3,0)</f>
        <v>32</v>
      </c>
      <c r="D22" t="str">
        <f>VLOOKUP(A22,participants!A:F,6,0)</f>
        <v>YA</v>
      </c>
      <c r="E22" t="str">
        <f>IF(LEN(SUBSTITUTE(gait_events!C4341,"_run-",""))&lt;&gt;LEN(gait_events!C4341),LEFT(RIGHT(gait_events!C4341,LEN(gait_events!C4341)-19),FIND("_run-",RIGHT(gait_events!C4341,LEN(gait_events!C4341)-19),1)-1),RIGHT(gait_events!C4341,LEN(gait_events!C4341)-19))</f>
        <v>Fast</v>
      </c>
      <c r="F22" t="str">
        <f>IF(LEN(SUBSTITUTE(gait_events!C4341,"_run-",""))&lt;&gt;LEN(gait_events!C4341),RIGHT(gait_events!C4341,LEN(gait_events!C4341)-FIND("_run-",gait_events!C4341,1)-4),"")</f>
        <v/>
      </c>
      <c r="G22" t="str">
        <f>gait_events!D4341</f>
        <v>left_shank</v>
      </c>
      <c r="H22" t="str">
        <f>gait_events!E4341</f>
        <v>FC</v>
      </c>
      <c r="I22">
        <f>IF(gait_events!F4341&lt;&gt;"",gait_events!F4341,NA())</f>
        <v>491</v>
      </c>
      <c r="J22">
        <f>IF(gait_events!G4341&lt;&gt;"",gait_events!G4341,NA())</f>
        <v>493</v>
      </c>
      <c r="K22">
        <f t="shared" si="0"/>
        <v>-2</v>
      </c>
      <c r="L22">
        <f t="shared" si="1"/>
        <v>-10</v>
      </c>
      <c r="M22">
        <f t="shared" si="2"/>
        <v>1</v>
      </c>
      <c r="N22">
        <f t="shared" si="3"/>
        <v>1</v>
      </c>
      <c r="O22">
        <f t="shared" si="4"/>
        <v>1</v>
      </c>
      <c r="P22">
        <f t="shared" si="5"/>
        <v>0</v>
      </c>
      <c r="Q22">
        <f t="shared" si="6"/>
        <v>0</v>
      </c>
      <c r="R22">
        <f t="shared" si="7"/>
        <v>1</v>
      </c>
    </row>
    <row r="23" spans="1:18" x14ac:dyDescent="0.25">
      <c r="A23" t="str">
        <f>gait_events!B4342</f>
        <v>pp003</v>
      </c>
      <c r="B23" t="str">
        <f>VLOOKUP(A23,participants!A:B,2,0)</f>
        <v>M</v>
      </c>
      <c r="C23">
        <f>VLOOKUP(A23,participants!A:C,3,0)</f>
        <v>32</v>
      </c>
      <c r="D23" t="str">
        <f>VLOOKUP(A23,participants!A:F,6,0)</f>
        <v>YA</v>
      </c>
      <c r="E23" t="str">
        <f>IF(LEN(SUBSTITUTE(gait_events!C4342,"_run-",""))&lt;&gt;LEN(gait_events!C4342),LEFT(RIGHT(gait_events!C4342,LEN(gait_events!C4342)-19),FIND("_run-",RIGHT(gait_events!C4342,LEN(gait_events!C4342)-19),1)-1),RIGHT(gait_events!C4342,LEN(gait_events!C4342)-19))</f>
        <v>Fast</v>
      </c>
      <c r="F23" t="str">
        <f>IF(LEN(SUBSTITUTE(gait_events!C4342,"_run-",""))&lt;&gt;LEN(gait_events!C4342),RIGHT(gait_events!C4342,LEN(gait_events!C4342)-FIND("_run-",gait_events!C4342,1)-4),"")</f>
        <v/>
      </c>
      <c r="G23" t="str">
        <f>gait_events!D4342</f>
        <v>right_shank</v>
      </c>
      <c r="H23" t="str">
        <f>gait_events!E4342</f>
        <v>IC</v>
      </c>
      <c r="I23">
        <f>IF(gait_events!F4342&lt;&gt;"",gait_events!F4342,NA())</f>
        <v>52</v>
      </c>
      <c r="J23">
        <f>IF(gait_events!G4342&lt;&gt;"",gait_events!G4342,NA())</f>
        <v>50</v>
      </c>
      <c r="K23">
        <f t="shared" si="0"/>
        <v>2</v>
      </c>
      <c r="L23">
        <f t="shared" si="1"/>
        <v>10</v>
      </c>
      <c r="M23">
        <f t="shared" si="2"/>
        <v>1</v>
      </c>
      <c r="N23">
        <f t="shared" si="3"/>
        <v>1</v>
      </c>
      <c r="O23">
        <f t="shared" si="4"/>
        <v>1</v>
      </c>
      <c r="P23">
        <f t="shared" si="5"/>
        <v>0</v>
      </c>
      <c r="Q23">
        <f t="shared" si="6"/>
        <v>0</v>
      </c>
      <c r="R23">
        <f t="shared" si="7"/>
        <v>1</v>
      </c>
    </row>
    <row r="24" spans="1:18" x14ac:dyDescent="0.25">
      <c r="A24" t="str">
        <f>gait_events!B4343</f>
        <v>pp003</v>
      </c>
      <c r="B24" t="str">
        <f>VLOOKUP(A24,participants!A:B,2,0)</f>
        <v>M</v>
      </c>
      <c r="C24">
        <f>VLOOKUP(A24,participants!A:C,3,0)</f>
        <v>32</v>
      </c>
      <c r="D24" t="str">
        <f>VLOOKUP(A24,participants!A:F,6,0)</f>
        <v>YA</v>
      </c>
      <c r="E24" t="str">
        <f>IF(LEN(SUBSTITUTE(gait_events!C4343,"_run-",""))&lt;&gt;LEN(gait_events!C4343),LEFT(RIGHT(gait_events!C4343,LEN(gait_events!C4343)-19),FIND("_run-",RIGHT(gait_events!C4343,LEN(gait_events!C4343)-19),1)-1),RIGHT(gait_events!C4343,LEN(gait_events!C4343)-19))</f>
        <v>Fast</v>
      </c>
      <c r="F24" t="str">
        <f>IF(LEN(SUBSTITUTE(gait_events!C4343,"_run-",""))&lt;&gt;LEN(gait_events!C4343),RIGHT(gait_events!C4343,LEN(gait_events!C4343)-FIND("_run-",gait_events!C4343,1)-4),"")</f>
        <v/>
      </c>
      <c r="G24" t="str">
        <f>gait_events!D4343</f>
        <v>right_shank</v>
      </c>
      <c r="H24" t="str">
        <f>gait_events!E4343</f>
        <v>IC</v>
      </c>
      <c r="I24">
        <f>IF(gait_events!F4343&lt;&gt;"",gait_events!F4343,NA())</f>
        <v>262</v>
      </c>
      <c r="J24">
        <f>IF(gait_events!G4343&lt;&gt;"",gait_events!G4343,NA())</f>
        <v>260</v>
      </c>
      <c r="K24">
        <f t="shared" si="0"/>
        <v>2</v>
      </c>
      <c r="L24">
        <f t="shared" si="1"/>
        <v>10</v>
      </c>
      <c r="M24">
        <f t="shared" si="2"/>
        <v>1</v>
      </c>
      <c r="N24">
        <f t="shared" si="3"/>
        <v>1</v>
      </c>
      <c r="O24">
        <f t="shared" si="4"/>
        <v>1</v>
      </c>
      <c r="P24">
        <f t="shared" si="5"/>
        <v>0</v>
      </c>
      <c r="Q24">
        <f t="shared" si="6"/>
        <v>0</v>
      </c>
      <c r="R24">
        <f t="shared" si="7"/>
        <v>1</v>
      </c>
    </row>
    <row r="25" spans="1:18" x14ac:dyDescent="0.25">
      <c r="A25" t="str">
        <f>gait_events!B4344</f>
        <v>pp003</v>
      </c>
      <c r="B25" t="str">
        <f>VLOOKUP(A25,participants!A:B,2,0)</f>
        <v>M</v>
      </c>
      <c r="C25">
        <f>VLOOKUP(A25,participants!A:C,3,0)</f>
        <v>32</v>
      </c>
      <c r="D25" t="str">
        <f>VLOOKUP(A25,participants!A:F,6,0)</f>
        <v>YA</v>
      </c>
      <c r="E25" t="str">
        <f>IF(LEN(SUBSTITUTE(gait_events!C4344,"_run-",""))&lt;&gt;LEN(gait_events!C4344),LEFT(RIGHT(gait_events!C4344,LEN(gait_events!C4344)-19),FIND("_run-",RIGHT(gait_events!C4344,LEN(gait_events!C4344)-19),1)-1),RIGHT(gait_events!C4344,LEN(gait_events!C4344)-19))</f>
        <v>Fast</v>
      </c>
      <c r="F25" t="str">
        <f>IF(LEN(SUBSTITUTE(gait_events!C4344,"_run-",""))&lt;&gt;LEN(gait_events!C4344),RIGHT(gait_events!C4344,LEN(gait_events!C4344)-FIND("_run-",gait_events!C4344,1)-4),"")</f>
        <v/>
      </c>
      <c r="G25" t="str">
        <f>gait_events!D4344</f>
        <v>right_shank</v>
      </c>
      <c r="H25" t="str">
        <f>gait_events!E4344</f>
        <v>IC</v>
      </c>
      <c r="I25">
        <f>IF(gait_events!F4344&lt;&gt;"",gait_events!F4344,NA())</f>
        <v>476</v>
      </c>
      <c r="J25">
        <f>IF(gait_events!G4344&lt;&gt;"",gait_events!G4344,NA())</f>
        <v>474</v>
      </c>
      <c r="K25">
        <f t="shared" si="0"/>
        <v>2</v>
      </c>
      <c r="L25">
        <f t="shared" si="1"/>
        <v>10</v>
      </c>
      <c r="M25">
        <f t="shared" si="2"/>
        <v>1</v>
      </c>
      <c r="N25">
        <f t="shared" si="3"/>
        <v>1</v>
      </c>
      <c r="O25">
        <f t="shared" si="4"/>
        <v>1</v>
      </c>
      <c r="P25">
        <f t="shared" si="5"/>
        <v>0</v>
      </c>
      <c r="Q25">
        <f t="shared" si="6"/>
        <v>0</v>
      </c>
      <c r="R25">
        <f t="shared" si="7"/>
        <v>1</v>
      </c>
    </row>
    <row r="26" spans="1:18" x14ac:dyDescent="0.25">
      <c r="A26" t="str">
        <f>gait_events!B4345</f>
        <v>pp003</v>
      </c>
      <c r="B26" t="str">
        <f>VLOOKUP(A26,participants!A:B,2,0)</f>
        <v>M</v>
      </c>
      <c r="C26">
        <f>VLOOKUP(A26,participants!A:C,3,0)</f>
        <v>32</v>
      </c>
      <c r="D26" t="str">
        <f>VLOOKUP(A26,participants!A:F,6,0)</f>
        <v>YA</v>
      </c>
      <c r="E26" t="str">
        <f>IF(LEN(SUBSTITUTE(gait_events!C4345,"_run-",""))&lt;&gt;LEN(gait_events!C4345),LEFT(RIGHT(gait_events!C4345,LEN(gait_events!C4345)-19),FIND("_run-",RIGHT(gait_events!C4345,LEN(gait_events!C4345)-19),1)-1),RIGHT(gait_events!C4345,LEN(gait_events!C4345)-19))</f>
        <v>Fast</v>
      </c>
      <c r="F26" t="str">
        <f>IF(LEN(SUBSTITUTE(gait_events!C4345,"_run-",""))&lt;&gt;LEN(gait_events!C4345),RIGHT(gait_events!C4345,LEN(gait_events!C4345)-FIND("_run-",gait_events!C4345,1)-4),"")</f>
        <v/>
      </c>
      <c r="G26" t="str">
        <f>gait_events!D4345</f>
        <v>right_shank</v>
      </c>
      <c r="H26" t="str">
        <f>gait_events!E4345</f>
        <v>FC</v>
      </c>
      <c r="I26">
        <f>IF(gait_events!F4345&lt;&gt;"",gait_events!F4345,NA())</f>
        <v>176</v>
      </c>
      <c r="J26">
        <f>IF(gait_events!G4345&lt;&gt;"",gait_events!G4345,NA())</f>
        <v>180</v>
      </c>
      <c r="K26">
        <f t="shared" si="0"/>
        <v>-4</v>
      </c>
      <c r="L26">
        <f t="shared" si="1"/>
        <v>-20</v>
      </c>
      <c r="M26">
        <f t="shared" si="2"/>
        <v>1</v>
      </c>
      <c r="N26">
        <f t="shared" si="3"/>
        <v>1</v>
      </c>
      <c r="O26">
        <f t="shared" si="4"/>
        <v>1</v>
      </c>
      <c r="P26">
        <f t="shared" si="5"/>
        <v>0</v>
      </c>
      <c r="Q26">
        <f t="shared" si="6"/>
        <v>0</v>
      </c>
      <c r="R26">
        <f t="shared" si="7"/>
        <v>1</v>
      </c>
    </row>
    <row r="27" spans="1:18" x14ac:dyDescent="0.25">
      <c r="A27" t="str">
        <f>gait_events!B4346</f>
        <v>pp003</v>
      </c>
      <c r="B27" t="str">
        <f>VLOOKUP(A27,participants!A:B,2,0)</f>
        <v>M</v>
      </c>
      <c r="C27">
        <f>VLOOKUP(A27,participants!A:C,3,0)</f>
        <v>32</v>
      </c>
      <c r="D27" t="str">
        <f>VLOOKUP(A27,participants!A:F,6,0)</f>
        <v>YA</v>
      </c>
      <c r="E27" t="str">
        <f>IF(LEN(SUBSTITUTE(gait_events!C4346,"_run-",""))&lt;&gt;LEN(gait_events!C4346),LEFT(RIGHT(gait_events!C4346,LEN(gait_events!C4346)-19),FIND("_run-",RIGHT(gait_events!C4346,LEN(gait_events!C4346)-19),1)-1),RIGHT(gait_events!C4346,LEN(gait_events!C4346)-19))</f>
        <v>Fast</v>
      </c>
      <c r="F27" t="str">
        <f>IF(LEN(SUBSTITUTE(gait_events!C4346,"_run-",""))&lt;&gt;LEN(gait_events!C4346),RIGHT(gait_events!C4346,LEN(gait_events!C4346)-FIND("_run-",gait_events!C4346,1)-4),"")</f>
        <v/>
      </c>
      <c r="G27" t="str">
        <f>gait_events!D4346</f>
        <v>right_shank</v>
      </c>
      <c r="H27" t="str">
        <f>gait_events!E4346</f>
        <v>FC</v>
      </c>
      <c r="I27">
        <f>IF(gait_events!F4346&lt;&gt;"",gait_events!F4346,NA())</f>
        <v>384</v>
      </c>
      <c r="J27">
        <f>IF(gait_events!G4346&lt;&gt;"",gait_events!G4346,NA())</f>
        <v>389</v>
      </c>
      <c r="K27">
        <f t="shared" si="0"/>
        <v>-5</v>
      </c>
      <c r="L27">
        <f t="shared" si="1"/>
        <v>-25</v>
      </c>
      <c r="M27">
        <f t="shared" si="2"/>
        <v>1</v>
      </c>
      <c r="N27">
        <f t="shared" si="3"/>
        <v>1</v>
      </c>
      <c r="O27">
        <f t="shared" si="4"/>
        <v>1</v>
      </c>
      <c r="P27">
        <f t="shared" si="5"/>
        <v>0</v>
      </c>
      <c r="Q27">
        <f t="shared" si="6"/>
        <v>0</v>
      </c>
      <c r="R27">
        <f t="shared" si="7"/>
        <v>1</v>
      </c>
    </row>
    <row r="28" spans="1:18" x14ac:dyDescent="0.25">
      <c r="A28" t="str">
        <f>gait_events!B4347</f>
        <v>pp003</v>
      </c>
      <c r="B28" t="str">
        <f>VLOOKUP(A28,participants!A:B,2,0)</f>
        <v>M</v>
      </c>
      <c r="C28">
        <f>VLOOKUP(A28,participants!A:C,3,0)</f>
        <v>32</v>
      </c>
      <c r="D28" t="str">
        <f>VLOOKUP(A28,participants!A:F,6,0)</f>
        <v>YA</v>
      </c>
      <c r="E28" t="str">
        <f>IF(LEN(SUBSTITUTE(gait_events!C4347,"_run-",""))&lt;&gt;LEN(gait_events!C4347),LEFT(RIGHT(gait_events!C4347,LEN(gait_events!C4347)-19),FIND("_run-",RIGHT(gait_events!C4347,LEN(gait_events!C4347)-19),1)-1),RIGHT(gait_events!C4347,LEN(gait_events!C4347)-19))</f>
        <v>Preferred</v>
      </c>
      <c r="F28" t="str">
        <f>IF(LEN(SUBSTITUTE(gait_events!C4347,"_run-",""))&lt;&gt;LEN(gait_events!C4347),RIGHT(gait_events!C4347,LEN(gait_events!C4347)-FIND("_run-",gait_events!C4347,1)-4),"")</f>
        <v/>
      </c>
      <c r="G28" t="str">
        <f>gait_events!D4347</f>
        <v>left_ankle</v>
      </c>
      <c r="H28" t="str">
        <f>gait_events!E4347</f>
        <v>IC</v>
      </c>
      <c r="I28">
        <f>IF(gait_events!F4347&lt;&gt;"",gait_events!F4347,NA())</f>
        <v>180</v>
      </c>
      <c r="J28">
        <f>IF(gait_events!G4347&lt;&gt;"",gait_events!G4347,NA())</f>
        <v>177</v>
      </c>
      <c r="K28">
        <f t="shared" si="0"/>
        <v>3</v>
      </c>
      <c r="L28">
        <f t="shared" si="1"/>
        <v>15</v>
      </c>
      <c r="M28">
        <f t="shared" si="2"/>
        <v>1</v>
      </c>
      <c r="N28">
        <f t="shared" si="3"/>
        <v>1</v>
      </c>
      <c r="O28">
        <f t="shared" si="4"/>
        <v>1</v>
      </c>
      <c r="P28">
        <f t="shared" si="5"/>
        <v>0</v>
      </c>
      <c r="Q28">
        <f t="shared" si="6"/>
        <v>0</v>
      </c>
      <c r="R28">
        <f t="shared" si="7"/>
        <v>1</v>
      </c>
    </row>
    <row r="29" spans="1:18" x14ac:dyDescent="0.25">
      <c r="A29" t="str">
        <f>gait_events!B4348</f>
        <v>pp003</v>
      </c>
      <c r="B29" t="str">
        <f>VLOOKUP(A29,participants!A:B,2,0)</f>
        <v>M</v>
      </c>
      <c r="C29">
        <f>VLOOKUP(A29,participants!A:C,3,0)</f>
        <v>32</v>
      </c>
      <c r="D29" t="str">
        <f>VLOOKUP(A29,participants!A:F,6,0)</f>
        <v>YA</v>
      </c>
      <c r="E29" t="str">
        <f>IF(LEN(SUBSTITUTE(gait_events!C4348,"_run-",""))&lt;&gt;LEN(gait_events!C4348),LEFT(RIGHT(gait_events!C4348,LEN(gait_events!C4348)-19),FIND("_run-",RIGHT(gait_events!C4348,LEN(gait_events!C4348)-19),1)-1),RIGHT(gait_events!C4348,LEN(gait_events!C4348)-19))</f>
        <v>Preferred</v>
      </c>
      <c r="F29" t="str">
        <f>IF(LEN(SUBSTITUTE(gait_events!C4348,"_run-",""))&lt;&gt;LEN(gait_events!C4348),RIGHT(gait_events!C4348,LEN(gait_events!C4348)-FIND("_run-",gait_events!C4348,1)-4),"")</f>
        <v/>
      </c>
      <c r="G29" t="str">
        <f>gait_events!D4348</f>
        <v>left_ankle</v>
      </c>
      <c r="H29" t="str">
        <f>gait_events!E4348</f>
        <v>IC</v>
      </c>
      <c r="I29">
        <f>IF(gait_events!F4348&lt;&gt;"",gait_events!F4348,NA())</f>
        <v>426</v>
      </c>
      <c r="J29">
        <f>IF(gait_events!G4348&lt;&gt;"",gait_events!G4348,NA())</f>
        <v>423</v>
      </c>
      <c r="K29">
        <f t="shared" si="0"/>
        <v>3</v>
      </c>
      <c r="L29">
        <f t="shared" si="1"/>
        <v>15</v>
      </c>
      <c r="M29">
        <f t="shared" si="2"/>
        <v>1</v>
      </c>
      <c r="N29">
        <f t="shared" si="3"/>
        <v>1</v>
      </c>
      <c r="O29">
        <f t="shared" si="4"/>
        <v>1</v>
      </c>
      <c r="P29">
        <f t="shared" si="5"/>
        <v>0</v>
      </c>
      <c r="Q29">
        <f t="shared" si="6"/>
        <v>0</v>
      </c>
      <c r="R29">
        <f t="shared" si="7"/>
        <v>1</v>
      </c>
    </row>
    <row r="30" spans="1:18" x14ac:dyDescent="0.25">
      <c r="A30" t="str">
        <f>gait_events!B4349</f>
        <v>pp003</v>
      </c>
      <c r="B30" t="str">
        <f>VLOOKUP(A30,participants!A:B,2,0)</f>
        <v>M</v>
      </c>
      <c r="C30">
        <f>VLOOKUP(A30,participants!A:C,3,0)</f>
        <v>32</v>
      </c>
      <c r="D30" t="str">
        <f>VLOOKUP(A30,participants!A:F,6,0)</f>
        <v>YA</v>
      </c>
      <c r="E30" t="str">
        <f>IF(LEN(SUBSTITUTE(gait_events!C4349,"_run-",""))&lt;&gt;LEN(gait_events!C4349),LEFT(RIGHT(gait_events!C4349,LEN(gait_events!C4349)-19),FIND("_run-",RIGHT(gait_events!C4349,LEN(gait_events!C4349)-19),1)-1),RIGHT(gait_events!C4349,LEN(gait_events!C4349)-19))</f>
        <v>Preferred</v>
      </c>
      <c r="F30" t="str">
        <f>IF(LEN(SUBSTITUTE(gait_events!C4349,"_run-",""))&lt;&gt;LEN(gait_events!C4349),RIGHT(gait_events!C4349,LEN(gait_events!C4349)-FIND("_run-",gait_events!C4349,1)-4),"")</f>
        <v/>
      </c>
      <c r="G30" t="str">
        <f>gait_events!D4349</f>
        <v>left_ankle</v>
      </c>
      <c r="H30" t="str">
        <f>gait_events!E4349</f>
        <v>IC</v>
      </c>
      <c r="I30">
        <f>IF(gait_events!F4349&lt;&gt;"",gait_events!F4349,NA())</f>
        <v>665</v>
      </c>
      <c r="J30">
        <f>IF(gait_events!G4349&lt;&gt;"",gait_events!G4349,NA())</f>
        <v>663</v>
      </c>
      <c r="K30">
        <f t="shared" si="0"/>
        <v>2</v>
      </c>
      <c r="L30">
        <f t="shared" si="1"/>
        <v>10</v>
      </c>
      <c r="M30">
        <f t="shared" si="2"/>
        <v>1</v>
      </c>
      <c r="N30">
        <f t="shared" si="3"/>
        <v>1</v>
      </c>
      <c r="O30">
        <f t="shared" si="4"/>
        <v>1</v>
      </c>
      <c r="P30">
        <f t="shared" si="5"/>
        <v>0</v>
      </c>
      <c r="Q30">
        <f t="shared" si="6"/>
        <v>0</v>
      </c>
      <c r="R30">
        <f t="shared" si="7"/>
        <v>1</v>
      </c>
    </row>
    <row r="31" spans="1:18" x14ac:dyDescent="0.25">
      <c r="A31" t="str">
        <f>gait_events!B4350</f>
        <v>pp003</v>
      </c>
      <c r="B31" t="str">
        <f>VLOOKUP(A31,participants!A:B,2,0)</f>
        <v>M</v>
      </c>
      <c r="C31">
        <f>VLOOKUP(A31,participants!A:C,3,0)</f>
        <v>32</v>
      </c>
      <c r="D31" t="str">
        <f>VLOOKUP(A31,participants!A:F,6,0)</f>
        <v>YA</v>
      </c>
      <c r="E31" t="str">
        <f>IF(LEN(SUBSTITUTE(gait_events!C4350,"_run-",""))&lt;&gt;LEN(gait_events!C4350),LEFT(RIGHT(gait_events!C4350,LEN(gait_events!C4350)-19),FIND("_run-",RIGHT(gait_events!C4350,LEN(gait_events!C4350)-19),1)-1),RIGHT(gait_events!C4350,LEN(gait_events!C4350)-19))</f>
        <v>Preferred</v>
      </c>
      <c r="F31" t="str">
        <f>IF(LEN(SUBSTITUTE(gait_events!C4350,"_run-",""))&lt;&gt;LEN(gait_events!C4350),RIGHT(gait_events!C4350,LEN(gait_events!C4350)-FIND("_run-",gait_events!C4350,1)-4),"")</f>
        <v/>
      </c>
      <c r="G31" t="str">
        <f>gait_events!D4350</f>
        <v>left_ankle</v>
      </c>
      <c r="H31" t="str">
        <f>gait_events!E4350</f>
        <v>FC</v>
      </c>
      <c r="I31">
        <f>IF(gait_events!F4350&lt;&gt;"",gait_events!F4350,NA())</f>
        <v>84</v>
      </c>
      <c r="J31">
        <f>IF(gait_events!G4350&lt;&gt;"",gait_events!G4350,NA())</f>
        <v>80</v>
      </c>
      <c r="K31">
        <f t="shared" si="0"/>
        <v>4</v>
      </c>
      <c r="L31">
        <f t="shared" si="1"/>
        <v>20</v>
      </c>
      <c r="M31">
        <f t="shared" si="2"/>
        <v>1</v>
      </c>
      <c r="N31">
        <f t="shared" si="3"/>
        <v>1</v>
      </c>
      <c r="O31">
        <f t="shared" si="4"/>
        <v>1</v>
      </c>
      <c r="P31">
        <f t="shared" si="5"/>
        <v>0</v>
      </c>
      <c r="Q31">
        <f t="shared" si="6"/>
        <v>0</v>
      </c>
      <c r="R31">
        <f t="shared" si="7"/>
        <v>1</v>
      </c>
    </row>
    <row r="32" spans="1:18" x14ac:dyDescent="0.25">
      <c r="A32" t="str">
        <f>gait_events!B4351</f>
        <v>pp003</v>
      </c>
      <c r="B32" t="str">
        <f>VLOOKUP(A32,participants!A:B,2,0)</f>
        <v>M</v>
      </c>
      <c r="C32">
        <f>VLOOKUP(A32,participants!A:C,3,0)</f>
        <v>32</v>
      </c>
      <c r="D32" t="str">
        <f>VLOOKUP(A32,participants!A:F,6,0)</f>
        <v>YA</v>
      </c>
      <c r="E32" t="str">
        <f>IF(LEN(SUBSTITUTE(gait_events!C4351,"_run-",""))&lt;&gt;LEN(gait_events!C4351),LEFT(RIGHT(gait_events!C4351,LEN(gait_events!C4351)-19),FIND("_run-",RIGHT(gait_events!C4351,LEN(gait_events!C4351)-19),1)-1),RIGHT(gait_events!C4351,LEN(gait_events!C4351)-19))</f>
        <v>Preferred</v>
      </c>
      <c r="F32" t="str">
        <f>IF(LEN(SUBSTITUTE(gait_events!C4351,"_run-",""))&lt;&gt;LEN(gait_events!C4351),RIGHT(gait_events!C4351,LEN(gait_events!C4351)-FIND("_run-",gait_events!C4351,1)-4),"")</f>
        <v/>
      </c>
      <c r="G32" t="str">
        <f>gait_events!D4351</f>
        <v>left_ankle</v>
      </c>
      <c r="H32" t="str">
        <f>gait_events!E4351</f>
        <v>FC</v>
      </c>
      <c r="I32">
        <f>IF(gait_events!F4351&lt;&gt;"",gait_events!F4351,NA())</f>
        <v>333</v>
      </c>
      <c r="J32">
        <f>IF(gait_events!G4351&lt;&gt;"",gait_events!G4351,NA())</f>
        <v>328</v>
      </c>
      <c r="K32">
        <f t="shared" si="0"/>
        <v>5</v>
      </c>
      <c r="L32">
        <f t="shared" si="1"/>
        <v>25</v>
      </c>
      <c r="M32">
        <f t="shared" si="2"/>
        <v>1</v>
      </c>
      <c r="N32">
        <f t="shared" si="3"/>
        <v>1</v>
      </c>
      <c r="O32">
        <f t="shared" si="4"/>
        <v>1</v>
      </c>
      <c r="P32">
        <f t="shared" si="5"/>
        <v>0</v>
      </c>
      <c r="Q32">
        <f t="shared" si="6"/>
        <v>0</v>
      </c>
      <c r="R32">
        <f t="shared" si="7"/>
        <v>1</v>
      </c>
    </row>
    <row r="33" spans="1:18" x14ac:dyDescent="0.25">
      <c r="A33" t="str">
        <f>gait_events!B4352</f>
        <v>pp003</v>
      </c>
      <c r="B33" t="str">
        <f>VLOOKUP(A33,participants!A:B,2,0)</f>
        <v>M</v>
      </c>
      <c r="C33">
        <f>VLOOKUP(A33,participants!A:C,3,0)</f>
        <v>32</v>
      </c>
      <c r="D33" t="str">
        <f>VLOOKUP(A33,participants!A:F,6,0)</f>
        <v>YA</v>
      </c>
      <c r="E33" t="str">
        <f>IF(LEN(SUBSTITUTE(gait_events!C4352,"_run-",""))&lt;&gt;LEN(gait_events!C4352),LEFT(RIGHT(gait_events!C4352,LEN(gait_events!C4352)-19),FIND("_run-",RIGHT(gait_events!C4352,LEN(gait_events!C4352)-19),1)-1),RIGHT(gait_events!C4352,LEN(gait_events!C4352)-19))</f>
        <v>Preferred</v>
      </c>
      <c r="F33" t="str">
        <f>IF(LEN(SUBSTITUTE(gait_events!C4352,"_run-",""))&lt;&gt;LEN(gait_events!C4352),RIGHT(gait_events!C4352,LEN(gait_events!C4352)-FIND("_run-",gait_events!C4352,1)-4),"")</f>
        <v/>
      </c>
      <c r="G33" t="str">
        <f>gait_events!D4352</f>
        <v>left_ankle</v>
      </c>
      <c r="H33" t="str">
        <f>gait_events!E4352</f>
        <v>FC</v>
      </c>
      <c r="I33">
        <f>IF(gait_events!F4352&lt;&gt;"",gait_events!F4352,NA())</f>
        <v>575</v>
      </c>
      <c r="J33">
        <f>IF(gait_events!G4352&lt;&gt;"",gait_events!G4352,NA())</f>
        <v>571</v>
      </c>
      <c r="K33">
        <f t="shared" si="0"/>
        <v>4</v>
      </c>
      <c r="L33">
        <f t="shared" si="1"/>
        <v>20</v>
      </c>
      <c r="M33">
        <f t="shared" si="2"/>
        <v>1</v>
      </c>
      <c r="N33">
        <f t="shared" si="3"/>
        <v>1</v>
      </c>
      <c r="O33">
        <f t="shared" si="4"/>
        <v>1</v>
      </c>
      <c r="P33">
        <f t="shared" si="5"/>
        <v>0</v>
      </c>
      <c r="Q33">
        <f t="shared" si="6"/>
        <v>0</v>
      </c>
      <c r="R33">
        <f t="shared" si="7"/>
        <v>1</v>
      </c>
    </row>
    <row r="34" spans="1:18" x14ac:dyDescent="0.25">
      <c r="A34" t="str">
        <f>gait_events!B4353</f>
        <v>pp003</v>
      </c>
      <c r="B34" t="str">
        <f>VLOOKUP(A34,participants!A:B,2,0)</f>
        <v>M</v>
      </c>
      <c r="C34">
        <f>VLOOKUP(A34,participants!A:C,3,0)</f>
        <v>32</v>
      </c>
      <c r="D34" t="str">
        <f>VLOOKUP(A34,participants!A:F,6,0)</f>
        <v>YA</v>
      </c>
      <c r="E34" t="str">
        <f>IF(LEN(SUBSTITUTE(gait_events!C4353,"_run-",""))&lt;&gt;LEN(gait_events!C4353),LEFT(RIGHT(gait_events!C4353,LEN(gait_events!C4353)-19),FIND("_run-",RIGHT(gait_events!C4353,LEN(gait_events!C4353)-19),1)-1),RIGHT(gait_events!C4353,LEN(gait_events!C4353)-19))</f>
        <v>Preferred</v>
      </c>
      <c r="F34" t="str">
        <f>IF(LEN(SUBSTITUTE(gait_events!C4353,"_run-",""))&lt;&gt;LEN(gait_events!C4353),RIGHT(gait_events!C4353,LEN(gait_events!C4353)-FIND("_run-",gait_events!C4353,1)-4),"")</f>
        <v/>
      </c>
      <c r="G34" t="str">
        <f>gait_events!D4353</f>
        <v>left_ankle</v>
      </c>
      <c r="H34" t="str">
        <f>gait_events!E4353</f>
        <v>FC</v>
      </c>
      <c r="I34">
        <f>IF(gait_events!F4353&lt;&gt;"",gait_events!F4353,NA())</f>
        <v>816</v>
      </c>
      <c r="J34">
        <f>IF(gait_events!G4353&lt;&gt;"",gait_events!G4353,NA())</f>
        <v>814</v>
      </c>
      <c r="K34">
        <f t="shared" si="0"/>
        <v>2</v>
      </c>
      <c r="L34">
        <f t="shared" si="1"/>
        <v>10</v>
      </c>
      <c r="M34">
        <f t="shared" si="2"/>
        <v>1</v>
      </c>
      <c r="N34">
        <f t="shared" si="3"/>
        <v>1</v>
      </c>
      <c r="O34">
        <f t="shared" si="4"/>
        <v>1</v>
      </c>
      <c r="P34">
        <f t="shared" si="5"/>
        <v>0</v>
      </c>
      <c r="Q34">
        <f t="shared" si="6"/>
        <v>0</v>
      </c>
      <c r="R34">
        <f t="shared" si="7"/>
        <v>1</v>
      </c>
    </row>
    <row r="35" spans="1:18" x14ac:dyDescent="0.25">
      <c r="A35" t="str">
        <f>gait_events!B4354</f>
        <v>pp003</v>
      </c>
      <c r="B35" t="str">
        <f>VLOOKUP(A35,participants!A:B,2,0)</f>
        <v>M</v>
      </c>
      <c r="C35">
        <f>VLOOKUP(A35,participants!A:C,3,0)</f>
        <v>32</v>
      </c>
      <c r="D35" t="str">
        <f>VLOOKUP(A35,participants!A:F,6,0)</f>
        <v>YA</v>
      </c>
      <c r="E35" t="str">
        <f>IF(LEN(SUBSTITUTE(gait_events!C4354,"_run-",""))&lt;&gt;LEN(gait_events!C4354),LEFT(RIGHT(gait_events!C4354,LEN(gait_events!C4354)-19),FIND("_run-",RIGHT(gait_events!C4354,LEN(gait_events!C4354)-19),1)-1),RIGHT(gait_events!C4354,LEN(gait_events!C4354)-19))</f>
        <v>Preferred</v>
      </c>
      <c r="F35" t="str">
        <f>IF(LEN(SUBSTITUTE(gait_events!C4354,"_run-",""))&lt;&gt;LEN(gait_events!C4354),RIGHT(gait_events!C4354,LEN(gait_events!C4354)-FIND("_run-",gait_events!C4354,1)-4),"")</f>
        <v/>
      </c>
      <c r="G35" t="str">
        <f>gait_events!D4354</f>
        <v>right_ankle</v>
      </c>
      <c r="H35" t="str">
        <f>gait_events!E4354</f>
        <v>IC</v>
      </c>
      <c r="I35">
        <f>IF(gait_events!F4354&lt;&gt;"",gait_events!F4354,NA())</f>
        <v>52</v>
      </c>
      <c r="J35">
        <f>IF(gait_events!G4354&lt;&gt;"",gait_events!G4354,NA())</f>
        <v>50</v>
      </c>
      <c r="K35">
        <f t="shared" si="0"/>
        <v>2</v>
      </c>
      <c r="L35">
        <f t="shared" si="1"/>
        <v>10</v>
      </c>
      <c r="M35">
        <f t="shared" si="2"/>
        <v>1</v>
      </c>
      <c r="N35">
        <f t="shared" si="3"/>
        <v>1</v>
      </c>
      <c r="O35">
        <f t="shared" si="4"/>
        <v>1</v>
      </c>
      <c r="P35">
        <f t="shared" si="5"/>
        <v>0</v>
      </c>
      <c r="Q35">
        <f t="shared" si="6"/>
        <v>0</v>
      </c>
      <c r="R35">
        <f t="shared" si="7"/>
        <v>1</v>
      </c>
    </row>
    <row r="36" spans="1:18" x14ac:dyDescent="0.25">
      <c r="A36" t="str">
        <f>gait_events!B4355</f>
        <v>pp003</v>
      </c>
      <c r="B36" t="str">
        <f>VLOOKUP(A36,participants!A:B,2,0)</f>
        <v>M</v>
      </c>
      <c r="C36">
        <f>VLOOKUP(A36,participants!A:C,3,0)</f>
        <v>32</v>
      </c>
      <c r="D36" t="str">
        <f>VLOOKUP(A36,participants!A:F,6,0)</f>
        <v>YA</v>
      </c>
      <c r="E36" t="str">
        <f>IF(LEN(SUBSTITUTE(gait_events!C4355,"_run-",""))&lt;&gt;LEN(gait_events!C4355),LEFT(RIGHT(gait_events!C4355,LEN(gait_events!C4355)-19),FIND("_run-",RIGHT(gait_events!C4355,LEN(gait_events!C4355)-19),1)-1),RIGHT(gait_events!C4355,LEN(gait_events!C4355)-19))</f>
        <v>Preferred</v>
      </c>
      <c r="F36" t="str">
        <f>IF(LEN(SUBSTITUTE(gait_events!C4355,"_run-",""))&lt;&gt;LEN(gait_events!C4355),RIGHT(gait_events!C4355,LEN(gait_events!C4355)-FIND("_run-",gait_events!C4355,1)-4),"")</f>
        <v/>
      </c>
      <c r="G36" t="str">
        <f>gait_events!D4355</f>
        <v>right_ankle</v>
      </c>
      <c r="H36" t="str">
        <f>gait_events!E4355</f>
        <v>IC</v>
      </c>
      <c r="I36">
        <f>IF(gait_events!F4355&lt;&gt;"",gait_events!F4355,NA())</f>
        <v>303</v>
      </c>
      <c r="J36">
        <f>IF(gait_events!G4355&lt;&gt;"",gait_events!G4355,NA())</f>
        <v>304</v>
      </c>
      <c r="K36">
        <f t="shared" si="0"/>
        <v>-1</v>
      </c>
      <c r="L36">
        <f t="shared" si="1"/>
        <v>-5</v>
      </c>
      <c r="M36">
        <f t="shared" si="2"/>
        <v>1</v>
      </c>
      <c r="N36">
        <f t="shared" si="3"/>
        <v>1</v>
      </c>
      <c r="O36">
        <f t="shared" si="4"/>
        <v>1</v>
      </c>
      <c r="P36">
        <f t="shared" si="5"/>
        <v>0</v>
      </c>
      <c r="Q36">
        <f t="shared" si="6"/>
        <v>0</v>
      </c>
      <c r="R36">
        <f t="shared" si="7"/>
        <v>1</v>
      </c>
    </row>
    <row r="37" spans="1:18" x14ac:dyDescent="0.25">
      <c r="A37" t="str">
        <f>gait_events!B4356</f>
        <v>pp003</v>
      </c>
      <c r="B37" t="str">
        <f>VLOOKUP(A37,participants!A:B,2,0)</f>
        <v>M</v>
      </c>
      <c r="C37">
        <f>VLOOKUP(A37,participants!A:C,3,0)</f>
        <v>32</v>
      </c>
      <c r="D37" t="str">
        <f>VLOOKUP(A37,participants!A:F,6,0)</f>
        <v>YA</v>
      </c>
      <c r="E37" t="str">
        <f>IF(LEN(SUBSTITUTE(gait_events!C4356,"_run-",""))&lt;&gt;LEN(gait_events!C4356),LEFT(RIGHT(gait_events!C4356,LEN(gait_events!C4356)-19),FIND("_run-",RIGHT(gait_events!C4356,LEN(gait_events!C4356)-19),1)-1),RIGHT(gait_events!C4356,LEN(gait_events!C4356)-19))</f>
        <v>Preferred</v>
      </c>
      <c r="F37" t="str">
        <f>IF(LEN(SUBSTITUTE(gait_events!C4356,"_run-",""))&lt;&gt;LEN(gait_events!C4356),RIGHT(gait_events!C4356,LEN(gait_events!C4356)-FIND("_run-",gait_events!C4356,1)-4),"")</f>
        <v/>
      </c>
      <c r="G37" t="str">
        <f>gait_events!D4356</f>
        <v>right_ankle</v>
      </c>
      <c r="H37" t="str">
        <f>gait_events!E4356</f>
        <v>IC</v>
      </c>
      <c r="I37">
        <f>IF(gait_events!F4356&lt;&gt;"",gait_events!F4356,NA())</f>
        <v>546</v>
      </c>
      <c r="J37">
        <f>IF(gait_events!G4356&lt;&gt;"",gait_events!G4356,NA())</f>
        <v>545</v>
      </c>
      <c r="K37">
        <f t="shared" si="0"/>
        <v>1</v>
      </c>
      <c r="L37">
        <f t="shared" si="1"/>
        <v>5</v>
      </c>
      <c r="M37">
        <f t="shared" si="2"/>
        <v>1</v>
      </c>
      <c r="N37">
        <f t="shared" si="3"/>
        <v>1</v>
      </c>
      <c r="O37">
        <f t="shared" si="4"/>
        <v>1</v>
      </c>
      <c r="P37">
        <f t="shared" si="5"/>
        <v>0</v>
      </c>
      <c r="Q37">
        <f t="shared" si="6"/>
        <v>0</v>
      </c>
      <c r="R37">
        <f t="shared" si="7"/>
        <v>1</v>
      </c>
    </row>
    <row r="38" spans="1:18" x14ac:dyDescent="0.25">
      <c r="A38" t="str">
        <f>gait_events!B4357</f>
        <v>pp003</v>
      </c>
      <c r="B38" t="str">
        <f>VLOOKUP(A38,participants!A:B,2,0)</f>
        <v>M</v>
      </c>
      <c r="C38">
        <f>VLOOKUP(A38,participants!A:C,3,0)</f>
        <v>32</v>
      </c>
      <c r="D38" t="str">
        <f>VLOOKUP(A38,participants!A:F,6,0)</f>
        <v>YA</v>
      </c>
      <c r="E38" t="str">
        <f>IF(LEN(SUBSTITUTE(gait_events!C4357,"_run-",""))&lt;&gt;LEN(gait_events!C4357),LEFT(RIGHT(gait_events!C4357,LEN(gait_events!C4357)-19),FIND("_run-",RIGHT(gait_events!C4357,LEN(gait_events!C4357)-19),1)-1),RIGHT(gait_events!C4357,LEN(gait_events!C4357)-19))</f>
        <v>Preferred</v>
      </c>
      <c r="F38" t="str">
        <f>IF(LEN(SUBSTITUTE(gait_events!C4357,"_run-",""))&lt;&gt;LEN(gait_events!C4357),RIGHT(gait_events!C4357,LEN(gait_events!C4357)-FIND("_run-",gait_events!C4357,1)-4),"")</f>
        <v/>
      </c>
      <c r="G38" t="str">
        <f>gait_events!D4357</f>
        <v>right_ankle</v>
      </c>
      <c r="H38" t="str">
        <f>gait_events!E4357</f>
        <v>IC</v>
      </c>
      <c r="I38">
        <f>IF(gait_events!F4357&lt;&gt;"",gait_events!F4357,NA())</f>
        <v>787</v>
      </c>
      <c r="J38">
        <f>IF(gait_events!G4357&lt;&gt;"",gait_events!G4357,NA())</f>
        <v>785</v>
      </c>
      <c r="K38">
        <f t="shared" si="0"/>
        <v>2</v>
      </c>
      <c r="L38">
        <f t="shared" si="1"/>
        <v>10</v>
      </c>
      <c r="M38">
        <f t="shared" si="2"/>
        <v>1</v>
      </c>
      <c r="N38">
        <f t="shared" si="3"/>
        <v>1</v>
      </c>
      <c r="O38">
        <f t="shared" si="4"/>
        <v>1</v>
      </c>
      <c r="P38">
        <f t="shared" si="5"/>
        <v>0</v>
      </c>
      <c r="Q38">
        <f t="shared" si="6"/>
        <v>0</v>
      </c>
      <c r="R38">
        <f t="shared" si="7"/>
        <v>1</v>
      </c>
    </row>
    <row r="39" spans="1:18" x14ac:dyDescent="0.25">
      <c r="A39" t="str">
        <f>gait_events!B4358</f>
        <v>pp003</v>
      </c>
      <c r="B39" t="str">
        <f>VLOOKUP(A39,participants!A:B,2,0)</f>
        <v>M</v>
      </c>
      <c r="C39">
        <f>VLOOKUP(A39,participants!A:C,3,0)</f>
        <v>32</v>
      </c>
      <c r="D39" t="str">
        <f>VLOOKUP(A39,participants!A:F,6,0)</f>
        <v>YA</v>
      </c>
      <c r="E39" t="str">
        <f>IF(LEN(SUBSTITUTE(gait_events!C4358,"_run-",""))&lt;&gt;LEN(gait_events!C4358),LEFT(RIGHT(gait_events!C4358,LEN(gait_events!C4358)-19),FIND("_run-",RIGHT(gait_events!C4358,LEN(gait_events!C4358)-19),1)-1),RIGHT(gait_events!C4358,LEN(gait_events!C4358)-19))</f>
        <v>Preferred</v>
      </c>
      <c r="F39" t="str">
        <f>IF(LEN(SUBSTITUTE(gait_events!C4358,"_run-",""))&lt;&gt;LEN(gait_events!C4358),RIGHT(gait_events!C4358,LEN(gait_events!C4358)-FIND("_run-",gait_events!C4358,1)-4),"")</f>
        <v/>
      </c>
      <c r="G39" t="str">
        <f>gait_events!D4358</f>
        <v>right_ankle</v>
      </c>
      <c r="H39" t="str">
        <f>gait_events!E4358</f>
        <v>FC</v>
      </c>
      <c r="I39">
        <f>IF(gait_events!F4358&lt;&gt;"",gait_events!F4358,NA())</f>
        <v>211</v>
      </c>
      <c r="J39">
        <f>IF(gait_events!G4358&lt;&gt;"",gait_events!G4358,NA())</f>
        <v>211</v>
      </c>
      <c r="K39">
        <f t="shared" si="0"/>
        <v>0</v>
      </c>
      <c r="L39">
        <f t="shared" si="1"/>
        <v>0</v>
      </c>
      <c r="M39">
        <f t="shared" si="2"/>
        <v>1</v>
      </c>
      <c r="N39">
        <f t="shared" si="3"/>
        <v>1</v>
      </c>
      <c r="O39">
        <f t="shared" si="4"/>
        <v>1</v>
      </c>
      <c r="P39">
        <f t="shared" si="5"/>
        <v>0</v>
      </c>
      <c r="Q39">
        <f t="shared" si="6"/>
        <v>0</v>
      </c>
      <c r="R39">
        <f t="shared" si="7"/>
        <v>1</v>
      </c>
    </row>
    <row r="40" spans="1:18" x14ac:dyDescent="0.25">
      <c r="A40" t="str">
        <f>gait_events!B4359</f>
        <v>pp003</v>
      </c>
      <c r="B40" t="str">
        <f>VLOOKUP(A40,participants!A:B,2,0)</f>
        <v>M</v>
      </c>
      <c r="C40">
        <f>VLOOKUP(A40,participants!A:C,3,0)</f>
        <v>32</v>
      </c>
      <c r="D40" t="str">
        <f>VLOOKUP(A40,participants!A:F,6,0)</f>
        <v>YA</v>
      </c>
      <c r="E40" t="str">
        <f>IF(LEN(SUBSTITUTE(gait_events!C4359,"_run-",""))&lt;&gt;LEN(gait_events!C4359),LEFT(RIGHT(gait_events!C4359,LEN(gait_events!C4359)-19),FIND("_run-",RIGHT(gait_events!C4359,LEN(gait_events!C4359)-19),1)-1),RIGHT(gait_events!C4359,LEN(gait_events!C4359)-19))</f>
        <v>Preferred</v>
      </c>
      <c r="F40" t="str">
        <f>IF(LEN(SUBSTITUTE(gait_events!C4359,"_run-",""))&lt;&gt;LEN(gait_events!C4359),RIGHT(gait_events!C4359,LEN(gait_events!C4359)-FIND("_run-",gait_events!C4359,1)-4),"")</f>
        <v/>
      </c>
      <c r="G40" t="str">
        <f>gait_events!D4359</f>
        <v>right_ankle</v>
      </c>
      <c r="H40" t="str">
        <f>gait_events!E4359</f>
        <v>FC</v>
      </c>
      <c r="I40">
        <f>IF(gait_events!F4359&lt;&gt;"",gait_events!F4359,NA())</f>
        <v>456</v>
      </c>
      <c r="J40">
        <f>IF(gait_events!G4359&lt;&gt;"",gait_events!G4359,NA())</f>
        <v>459</v>
      </c>
      <c r="K40">
        <f t="shared" si="0"/>
        <v>-3</v>
      </c>
      <c r="L40">
        <f t="shared" si="1"/>
        <v>-15</v>
      </c>
      <c r="M40">
        <f t="shared" si="2"/>
        <v>1</v>
      </c>
      <c r="N40">
        <f t="shared" si="3"/>
        <v>1</v>
      </c>
      <c r="O40">
        <f t="shared" si="4"/>
        <v>1</v>
      </c>
      <c r="P40">
        <f t="shared" si="5"/>
        <v>0</v>
      </c>
      <c r="Q40">
        <f t="shared" si="6"/>
        <v>0</v>
      </c>
      <c r="R40">
        <f t="shared" si="7"/>
        <v>1</v>
      </c>
    </row>
    <row r="41" spans="1:18" x14ac:dyDescent="0.25">
      <c r="A41" t="str">
        <f>gait_events!B4360</f>
        <v>pp003</v>
      </c>
      <c r="B41" t="str">
        <f>VLOOKUP(A41,participants!A:B,2,0)</f>
        <v>M</v>
      </c>
      <c r="C41">
        <f>VLOOKUP(A41,participants!A:C,3,0)</f>
        <v>32</v>
      </c>
      <c r="D41" t="str">
        <f>VLOOKUP(A41,participants!A:F,6,0)</f>
        <v>YA</v>
      </c>
      <c r="E41" t="str">
        <f>IF(LEN(SUBSTITUTE(gait_events!C4360,"_run-",""))&lt;&gt;LEN(gait_events!C4360),LEFT(RIGHT(gait_events!C4360,LEN(gait_events!C4360)-19),FIND("_run-",RIGHT(gait_events!C4360,LEN(gait_events!C4360)-19),1)-1),RIGHT(gait_events!C4360,LEN(gait_events!C4360)-19))</f>
        <v>Preferred</v>
      </c>
      <c r="F41" t="str">
        <f>IF(LEN(SUBSTITUTE(gait_events!C4360,"_run-",""))&lt;&gt;LEN(gait_events!C4360),RIGHT(gait_events!C4360,LEN(gait_events!C4360)-FIND("_run-",gait_events!C4360,1)-4),"")</f>
        <v/>
      </c>
      <c r="G41" t="str">
        <f>gait_events!D4360</f>
        <v>right_ankle</v>
      </c>
      <c r="H41" t="str">
        <f>gait_events!E4360</f>
        <v>FC</v>
      </c>
      <c r="I41">
        <f>IF(gait_events!F4360&lt;&gt;"",gait_events!F4360,NA())</f>
        <v>694</v>
      </c>
      <c r="J41">
        <f>IF(gait_events!G4360&lt;&gt;"",gait_events!G4360,NA())</f>
        <v>695</v>
      </c>
      <c r="K41">
        <f t="shared" si="0"/>
        <v>-1</v>
      </c>
      <c r="L41">
        <f t="shared" si="1"/>
        <v>-5</v>
      </c>
      <c r="M41">
        <f t="shared" si="2"/>
        <v>1</v>
      </c>
      <c r="N41">
        <f t="shared" si="3"/>
        <v>1</v>
      </c>
      <c r="O41">
        <f t="shared" si="4"/>
        <v>1</v>
      </c>
      <c r="P41">
        <f t="shared" si="5"/>
        <v>0</v>
      </c>
      <c r="Q41">
        <f t="shared" si="6"/>
        <v>0</v>
      </c>
      <c r="R41">
        <f t="shared" si="7"/>
        <v>1</v>
      </c>
    </row>
    <row r="42" spans="1:18" x14ac:dyDescent="0.25">
      <c r="A42" t="str">
        <f>gait_events!B4361</f>
        <v>pp003</v>
      </c>
      <c r="B42" t="str">
        <f>VLOOKUP(A42,participants!A:B,2,0)</f>
        <v>M</v>
      </c>
      <c r="C42">
        <f>VLOOKUP(A42,participants!A:C,3,0)</f>
        <v>32</v>
      </c>
      <c r="D42" t="str">
        <f>VLOOKUP(A42,participants!A:F,6,0)</f>
        <v>YA</v>
      </c>
      <c r="E42" t="str">
        <f>IF(LEN(SUBSTITUTE(gait_events!C4361,"_run-",""))&lt;&gt;LEN(gait_events!C4361),LEFT(RIGHT(gait_events!C4361,LEN(gait_events!C4361)-19),FIND("_run-",RIGHT(gait_events!C4361,LEN(gait_events!C4361)-19),1)-1),RIGHT(gait_events!C4361,LEN(gait_events!C4361)-19))</f>
        <v>Preferred</v>
      </c>
      <c r="F42" t="str">
        <f>IF(LEN(SUBSTITUTE(gait_events!C4361,"_run-",""))&lt;&gt;LEN(gait_events!C4361),RIGHT(gait_events!C4361,LEN(gait_events!C4361)-FIND("_run-",gait_events!C4361,1)-4),"")</f>
        <v/>
      </c>
      <c r="G42" t="str">
        <f>gait_events!D4361</f>
        <v>left_shank</v>
      </c>
      <c r="H42" t="str">
        <f>gait_events!E4361</f>
        <v>IC</v>
      </c>
      <c r="I42">
        <f>IF(gait_events!F4361&lt;&gt;"",gait_events!F4361,NA())</f>
        <v>180</v>
      </c>
      <c r="J42">
        <f>IF(gait_events!G4361&lt;&gt;"",gait_events!G4361,NA())</f>
        <v>179</v>
      </c>
      <c r="K42">
        <f t="shared" si="0"/>
        <v>1</v>
      </c>
      <c r="L42">
        <f t="shared" si="1"/>
        <v>5</v>
      </c>
      <c r="M42">
        <f t="shared" si="2"/>
        <v>1</v>
      </c>
      <c r="N42">
        <f t="shared" si="3"/>
        <v>1</v>
      </c>
      <c r="O42">
        <f t="shared" si="4"/>
        <v>1</v>
      </c>
      <c r="P42">
        <f t="shared" si="5"/>
        <v>0</v>
      </c>
      <c r="Q42">
        <f t="shared" si="6"/>
        <v>0</v>
      </c>
      <c r="R42">
        <f t="shared" si="7"/>
        <v>1</v>
      </c>
    </row>
    <row r="43" spans="1:18" x14ac:dyDescent="0.25">
      <c r="A43" t="str">
        <f>gait_events!B4362</f>
        <v>pp003</v>
      </c>
      <c r="B43" t="str">
        <f>VLOOKUP(A43,participants!A:B,2,0)</f>
        <v>M</v>
      </c>
      <c r="C43">
        <f>VLOOKUP(A43,participants!A:C,3,0)</f>
        <v>32</v>
      </c>
      <c r="D43" t="str">
        <f>VLOOKUP(A43,participants!A:F,6,0)</f>
        <v>YA</v>
      </c>
      <c r="E43" t="str">
        <f>IF(LEN(SUBSTITUTE(gait_events!C4362,"_run-",""))&lt;&gt;LEN(gait_events!C4362),LEFT(RIGHT(gait_events!C4362,LEN(gait_events!C4362)-19),FIND("_run-",RIGHT(gait_events!C4362,LEN(gait_events!C4362)-19),1)-1),RIGHT(gait_events!C4362,LEN(gait_events!C4362)-19))</f>
        <v>Preferred</v>
      </c>
      <c r="F43" t="str">
        <f>IF(LEN(SUBSTITUTE(gait_events!C4362,"_run-",""))&lt;&gt;LEN(gait_events!C4362),RIGHT(gait_events!C4362,LEN(gait_events!C4362)-FIND("_run-",gait_events!C4362,1)-4),"")</f>
        <v/>
      </c>
      <c r="G43" t="str">
        <f>gait_events!D4362</f>
        <v>left_shank</v>
      </c>
      <c r="H43" t="str">
        <f>gait_events!E4362</f>
        <v>IC</v>
      </c>
      <c r="I43">
        <f>IF(gait_events!F4362&lt;&gt;"",gait_events!F4362,NA())</f>
        <v>426</v>
      </c>
      <c r="J43">
        <f>IF(gait_events!G4362&lt;&gt;"",gait_events!G4362,NA())</f>
        <v>425</v>
      </c>
      <c r="K43">
        <f t="shared" si="0"/>
        <v>1</v>
      </c>
      <c r="L43">
        <f t="shared" si="1"/>
        <v>5</v>
      </c>
      <c r="M43">
        <f t="shared" si="2"/>
        <v>1</v>
      </c>
      <c r="N43">
        <f t="shared" si="3"/>
        <v>1</v>
      </c>
      <c r="O43">
        <f t="shared" si="4"/>
        <v>1</v>
      </c>
      <c r="P43">
        <f t="shared" si="5"/>
        <v>0</v>
      </c>
      <c r="Q43">
        <f t="shared" si="6"/>
        <v>0</v>
      </c>
      <c r="R43">
        <f t="shared" si="7"/>
        <v>1</v>
      </c>
    </row>
    <row r="44" spans="1:18" x14ac:dyDescent="0.25">
      <c r="A44" t="str">
        <f>gait_events!B4363</f>
        <v>pp003</v>
      </c>
      <c r="B44" t="str">
        <f>VLOOKUP(A44,participants!A:B,2,0)</f>
        <v>M</v>
      </c>
      <c r="C44">
        <f>VLOOKUP(A44,participants!A:C,3,0)</f>
        <v>32</v>
      </c>
      <c r="D44" t="str">
        <f>VLOOKUP(A44,participants!A:F,6,0)</f>
        <v>YA</v>
      </c>
      <c r="E44" t="str">
        <f>IF(LEN(SUBSTITUTE(gait_events!C4363,"_run-",""))&lt;&gt;LEN(gait_events!C4363),LEFT(RIGHT(gait_events!C4363,LEN(gait_events!C4363)-19),FIND("_run-",RIGHT(gait_events!C4363,LEN(gait_events!C4363)-19),1)-1),RIGHT(gait_events!C4363,LEN(gait_events!C4363)-19))</f>
        <v>Preferred</v>
      </c>
      <c r="F44" t="str">
        <f>IF(LEN(SUBSTITUTE(gait_events!C4363,"_run-",""))&lt;&gt;LEN(gait_events!C4363),RIGHT(gait_events!C4363,LEN(gait_events!C4363)-FIND("_run-",gait_events!C4363,1)-4),"")</f>
        <v/>
      </c>
      <c r="G44" t="str">
        <f>gait_events!D4363</f>
        <v>left_shank</v>
      </c>
      <c r="H44" t="str">
        <f>gait_events!E4363</f>
        <v>IC</v>
      </c>
      <c r="I44">
        <f>IF(gait_events!F4363&lt;&gt;"",gait_events!F4363,NA())</f>
        <v>665</v>
      </c>
      <c r="J44">
        <f>IF(gait_events!G4363&lt;&gt;"",gait_events!G4363,NA())</f>
        <v>665</v>
      </c>
      <c r="K44">
        <f t="shared" si="0"/>
        <v>0</v>
      </c>
      <c r="L44">
        <f t="shared" si="1"/>
        <v>0</v>
      </c>
      <c r="M44">
        <f t="shared" si="2"/>
        <v>1</v>
      </c>
      <c r="N44">
        <f t="shared" si="3"/>
        <v>1</v>
      </c>
      <c r="O44">
        <f t="shared" si="4"/>
        <v>1</v>
      </c>
      <c r="P44">
        <f t="shared" si="5"/>
        <v>0</v>
      </c>
      <c r="Q44">
        <f t="shared" si="6"/>
        <v>0</v>
      </c>
      <c r="R44">
        <f t="shared" si="7"/>
        <v>1</v>
      </c>
    </row>
    <row r="45" spans="1:18" x14ac:dyDescent="0.25">
      <c r="A45" t="str">
        <f>gait_events!B4364</f>
        <v>pp003</v>
      </c>
      <c r="B45" t="str">
        <f>VLOOKUP(A45,participants!A:B,2,0)</f>
        <v>M</v>
      </c>
      <c r="C45">
        <f>VLOOKUP(A45,participants!A:C,3,0)</f>
        <v>32</v>
      </c>
      <c r="D45" t="str">
        <f>VLOOKUP(A45,participants!A:F,6,0)</f>
        <v>YA</v>
      </c>
      <c r="E45" t="str">
        <f>IF(LEN(SUBSTITUTE(gait_events!C4364,"_run-",""))&lt;&gt;LEN(gait_events!C4364),LEFT(RIGHT(gait_events!C4364,LEN(gait_events!C4364)-19),FIND("_run-",RIGHT(gait_events!C4364,LEN(gait_events!C4364)-19),1)-1),RIGHT(gait_events!C4364,LEN(gait_events!C4364)-19))</f>
        <v>Preferred</v>
      </c>
      <c r="F45" t="str">
        <f>IF(LEN(SUBSTITUTE(gait_events!C4364,"_run-",""))&lt;&gt;LEN(gait_events!C4364),RIGHT(gait_events!C4364,LEN(gait_events!C4364)-FIND("_run-",gait_events!C4364,1)-4),"")</f>
        <v/>
      </c>
      <c r="G45" t="str">
        <f>gait_events!D4364</f>
        <v>left_shank</v>
      </c>
      <c r="H45" t="str">
        <f>gait_events!E4364</f>
        <v>FC</v>
      </c>
      <c r="I45">
        <f>IF(gait_events!F4364&lt;&gt;"",gait_events!F4364,NA())</f>
        <v>84</v>
      </c>
      <c r="J45">
        <f>IF(gait_events!G4364&lt;&gt;"",gait_events!G4364,NA())</f>
        <v>90</v>
      </c>
      <c r="K45">
        <f t="shared" si="0"/>
        <v>-6</v>
      </c>
      <c r="L45">
        <f t="shared" si="1"/>
        <v>-30</v>
      </c>
      <c r="M45">
        <f t="shared" si="2"/>
        <v>1</v>
      </c>
      <c r="N45">
        <f t="shared" si="3"/>
        <v>1</v>
      </c>
      <c r="O45">
        <f t="shared" si="4"/>
        <v>1</v>
      </c>
      <c r="P45">
        <f t="shared" si="5"/>
        <v>0</v>
      </c>
      <c r="Q45">
        <f t="shared" si="6"/>
        <v>0</v>
      </c>
      <c r="R45">
        <f t="shared" si="7"/>
        <v>1</v>
      </c>
    </row>
    <row r="46" spans="1:18" x14ac:dyDescent="0.25">
      <c r="A46" t="str">
        <f>gait_events!B4365</f>
        <v>pp003</v>
      </c>
      <c r="B46" t="str">
        <f>VLOOKUP(A46,participants!A:B,2,0)</f>
        <v>M</v>
      </c>
      <c r="C46">
        <f>VLOOKUP(A46,participants!A:C,3,0)</f>
        <v>32</v>
      </c>
      <c r="D46" t="str">
        <f>VLOOKUP(A46,participants!A:F,6,0)</f>
        <v>YA</v>
      </c>
      <c r="E46" t="str">
        <f>IF(LEN(SUBSTITUTE(gait_events!C4365,"_run-",""))&lt;&gt;LEN(gait_events!C4365),LEFT(RIGHT(gait_events!C4365,LEN(gait_events!C4365)-19),FIND("_run-",RIGHT(gait_events!C4365,LEN(gait_events!C4365)-19),1)-1),RIGHT(gait_events!C4365,LEN(gait_events!C4365)-19))</f>
        <v>Preferred</v>
      </c>
      <c r="F46" t="str">
        <f>IF(LEN(SUBSTITUTE(gait_events!C4365,"_run-",""))&lt;&gt;LEN(gait_events!C4365),RIGHT(gait_events!C4365,LEN(gait_events!C4365)-FIND("_run-",gait_events!C4365,1)-4),"")</f>
        <v/>
      </c>
      <c r="G46" t="str">
        <f>gait_events!D4365</f>
        <v>left_shank</v>
      </c>
      <c r="H46" t="str">
        <f>gait_events!E4365</f>
        <v>FC</v>
      </c>
      <c r="I46">
        <f>IF(gait_events!F4365&lt;&gt;"",gait_events!F4365,NA())</f>
        <v>333</v>
      </c>
      <c r="J46">
        <f>IF(gait_events!G4365&lt;&gt;"",gait_events!G4365,NA())</f>
        <v>337</v>
      </c>
      <c r="K46">
        <f t="shared" si="0"/>
        <v>-4</v>
      </c>
      <c r="L46">
        <f t="shared" si="1"/>
        <v>-20</v>
      </c>
      <c r="M46">
        <f t="shared" si="2"/>
        <v>1</v>
      </c>
      <c r="N46">
        <f t="shared" si="3"/>
        <v>1</v>
      </c>
      <c r="O46">
        <f t="shared" si="4"/>
        <v>1</v>
      </c>
      <c r="P46">
        <f t="shared" si="5"/>
        <v>0</v>
      </c>
      <c r="Q46">
        <f t="shared" si="6"/>
        <v>0</v>
      </c>
      <c r="R46">
        <f t="shared" si="7"/>
        <v>1</v>
      </c>
    </row>
    <row r="47" spans="1:18" x14ac:dyDescent="0.25">
      <c r="A47" t="str">
        <f>gait_events!B4366</f>
        <v>pp003</v>
      </c>
      <c r="B47" t="str">
        <f>VLOOKUP(A47,participants!A:B,2,0)</f>
        <v>M</v>
      </c>
      <c r="C47">
        <f>VLOOKUP(A47,participants!A:C,3,0)</f>
        <v>32</v>
      </c>
      <c r="D47" t="str">
        <f>VLOOKUP(A47,participants!A:F,6,0)</f>
        <v>YA</v>
      </c>
      <c r="E47" t="str">
        <f>IF(LEN(SUBSTITUTE(gait_events!C4366,"_run-",""))&lt;&gt;LEN(gait_events!C4366),LEFT(RIGHT(gait_events!C4366,LEN(gait_events!C4366)-19),FIND("_run-",RIGHT(gait_events!C4366,LEN(gait_events!C4366)-19),1)-1),RIGHT(gait_events!C4366,LEN(gait_events!C4366)-19))</f>
        <v>Preferred</v>
      </c>
      <c r="F47" t="str">
        <f>IF(LEN(SUBSTITUTE(gait_events!C4366,"_run-",""))&lt;&gt;LEN(gait_events!C4366),RIGHT(gait_events!C4366,LEN(gait_events!C4366)-FIND("_run-",gait_events!C4366,1)-4),"")</f>
        <v/>
      </c>
      <c r="G47" t="str">
        <f>gait_events!D4366</f>
        <v>left_shank</v>
      </c>
      <c r="H47" t="str">
        <f>gait_events!E4366</f>
        <v>FC</v>
      </c>
      <c r="I47">
        <f>IF(gait_events!F4366&lt;&gt;"",gait_events!F4366,NA())</f>
        <v>575</v>
      </c>
      <c r="J47">
        <f>IF(gait_events!G4366&lt;&gt;"",gait_events!G4366,NA())</f>
        <v>583</v>
      </c>
      <c r="K47">
        <f t="shared" si="0"/>
        <v>-8</v>
      </c>
      <c r="L47">
        <f t="shared" si="1"/>
        <v>-40</v>
      </c>
      <c r="M47">
        <f t="shared" si="2"/>
        <v>1</v>
      </c>
      <c r="N47">
        <f t="shared" si="3"/>
        <v>1</v>
      </c>
      <c r="O47">
        <f t="shared" si="4"/>
        <v>1</v>
      </c>
      <c r="P47">
        <f t="shared" si="5"/>
        <v>0</v>
      </c>
      <c r="Q47">
        <f t="shared" si="6"/>
        <v>0</v>
      </c>
      <c r="R47">
        <f t="shared" si="7"/>
        <v>1</v>
      </c>
    </row>
    <row r="48" spans="1:18" x14ac:dyDescent="0.25">
      <c r="A48" t="str">
        <f>gait_events!B4367</f>
        <v>pp003</v>
      </c>
      <c r="B48" t="str">
        <f>VLOOKUP(A48,participants!A:B,2,0)</f>
        <v>M</v>
      </c>
      <c r="C48">
        <f>VLOOKUP(A48,participants!A:C,3,0)</f>
        <v>32</v>
      </c>
      <c r="D48" t="str">
        <f>VLOOKUP(A48,participants!A:F,6,0)</f>
        <v>YA</v>
      </c>
      <c r="E48" t="str">
        <f>IF(LEN(SUBSTITUTE(gait_events!C4367,"_run-",""))&lt;&gt;LEN(gait_events!C4367),LEFT(RIGHT(gait_events!C4367,LEN(gait_events!C4367)-19),FIND("_run-",RIGHT(gait_events!C4367,LEN(gait_events!C4367)-19),1)-1),RIGHT(gait_events!C4367,LEN(gait_events!C4367)-19))</f>
        <v>Preferred</v>
      </c>
      <c r="F48" t="str">
        <f>IF(LEN(SUBSTITUTE(gait_events!C4367,"_run-",""))&lt;&gt;LEN(gait_events!C4367),RIGHT(gait_events!C4367,LEN(gait_events!C4367)-FIND("_run-",gait_events!C4367,1)-4),"")</f>
        <v/>
      </c>
      <c r="G48" t="str">
        <f>gait_events!D4367</f>
        <v>left_shank</v>
      </c>
      <c r="H48" t="str">
        <f>gait_events!E4367</f>
        <v>FC</v>
      </c>
      <c r="I48">
        <f>IF(gait_events!F4367&lt;&gt;"",gait_events!F4367,NA())</f>
        <v>816</v>
      </c>
      <c r="J48">
        <f>IF(gait_events!G4367&lt;&gt;"",gait_events!G4367,NA())</f>
        <v>819</v>
      </c>
      <c r="K48">
        <f t="shared" si="0"/>
        <v>-3</v>
      </c>
      <c r="L48">
        <f t="shared" si="1"/>
        <v>-15</v>
      </c>
      <c r="M48">
        <f t="shared" si="2"/>
        <v>1</v>
      </c>
      <c r="N48">
        <f t="shared" si="3"/>
        <v>1</v>
      </c>
      <c r="O48">
        <f t="shared" si="4"/>
        <v>1</v>
      </c>
      <c r="P48">
        <f t="shared" si="5"/>
        <v>0</v>
      </c>
      <c r="Q48">
        <f t="shared" si="6"/>
        <v>0</v>
      </c>
      <c r="R48">
        <f t="shared" si="7"/>
        <v>1</v>
      </c>
    </row>
    <row r="49" spans="1:18" x14ac:dyDescent="0.25">
      <c r="A49" t="str">
        <f>gait_events!B4368</f>
        <v>pp003</v>
      </c>
      <c r="B49" t="str">
        <f>VLOOKUP(A49,participants!A:B,2,0)</f>
        <v>M</v>
      </c>
      <c r="C49">
        <f>VLOOKUP(A49,participants!A:C,3,0)</f>
        <v>32</v>
      </c>
      <c r="D49" t="str">
        <f>VLOOKUP(A49,participants!A:F,6,0)</f>
        <v>YA</v>
      </c>
      <c r="E49" t="str">
        <f>IF(LEN(SUBSTITUTE(gait_events!C4368,"_run-",""))&lt;&gt;LEN(gait_events!C4368),LEFT(RIGHT(gait_events!C4368,LEN(gait_events!C4368)-19),FIND("_run-",RIGHT(gait_events!C4368,LEN(gait_events!C4368)-19),1)-1),RIGHT(gait_events!C4368,LEN(gait_events!C4368)-19))</f>
        <v>Preferred</v>
      </c>
      <c r="F49" t="str">
        <f>IF(LEN(SUBSTITUTE(gait_events!C4368,"_run-",""))&lt;&gt;LEN(gait_events!C4368),RIGHT(gait_events!C4368,LEN(gait_events!C4368)-FIND("_run-",gait_events!C4368,1)-4),"")</f>
        <v/>
      </c>
      <c r="G49" t="str">
        <f>gait_events!D4368</f>
        <v>right_shank</v>
      </c>
      <c r="H49" t="str">
        <f>gait_events!E4368</f>
        <v>IC</v>
      </c>
      <c r="I49">
        <f>IF(gait_events!F4368&lt;&gt;"",gait_events!F4368,NA())</f>
        <v>52</v>
      </c>
      <c r="J49">
        <f>IF(gait_events!G4368&lt;&gt;"",gait_events!G4368,NA())</f>
        <v>50</v>
      </c>
      <c r="K49">
        <f t="shared" si="0"/>
        <v>2</v>
      </c>
      <c r="L49">
        <f t="shared" si="1"/>
        <v>10</v>
      </c>
      <c r="M49">
        <f t="shared" si="2"/>
        <v>1</v>
      </c>
      <c r="N49">
        <f t="shared" si="3"/>
        <v>1</v>
      </c>
      <c r="O49">
        <f t="shared" si="4"/>
        <v>1</v>
      </c>
      <c r="P49">
        <f t="shared" si="5"/>
        <v>0</v>
      </c>
      <c r="Q49">
        <f t="shared" si="6"/>
        <v>0</v>
      </c>
      <c r="R49">
        <f t="shared" si="7"/>
        <v>1</v>
      </c>
    </row>
    <row r="50" spans="1:18" x14ac:dyDescent="0.25">
      <c r="A50" t="str">
        <f>gait_events!B4369</f>
        <v>pp003</v>
      </c>
      <c r="B50" t="str">
        <f>VLOOKUP(A50,participants!A:B,2,0)</f>
        <v>M</v>
      </c>
      <c r="C50">
        <f>VLOOKUP(A50,participants!A:C,3,0)</f>
        <v>32</v>
      </c>
      <c r="D50" t="str">
        <f>VLOOKUP(A50,participants!A:F,6,0)</f>
        <v>YA</v>
      </c>
      <c r="E50" t="str">
        <f>IF(LEN(SUBSTITUTE(gait_events!C4369,"_run-",""))&lt;&gt;LEN(gait_events!C4369),LEFT(RIGHT(gait_events!C4369,LEN(gait_events!C4369)-19),FIND("_run-",RIGHT(gait_events!C4369,LEN(gait_events!C4369)-19),1)-1),RIGHT(gait_events!C4369,LEN(gait_events!C4369)-19))</f>
        <v>Preferred</v>
      </c>
      <c r="F50" t="str">
        <f>IF(LEN(SUBSTITUTE(gait_events!C4369,"_run-",""))&lt;&gt;LEN(gait_events!C4369),RIGHT(gait_events!C4369,LEN(gait_events!C4369)-FIND("_run-",gait_events!C4369,1)-4),"")</f>
        <v/>
      </c>
      <c r="G50" t="str">
        <f>gait_events!D4369</f>
        <v>right_shank</v>
      </c>
      <c r="H50" t="str">
        <f>gait_events!E4369</f>
        <v>IC</v>
      </c>
      <c r="I50">
        <f>IF(gait_events!F4369&lt;&gt;"",gait_events!F4369,NA())</f>
        <v>303</v>
      </c>
      <c r="J50">
        <f>IF(gait_events!G4369&lt;&gt;"",gait_events!G4369,NA())</f>
        <v>301</v>
      </c>
      <c r="K50">
        <f t="shared" si="0"/>
        <v>2</v>
      </c>
      <c r="L50">
        <f t="shared" si="1"/>
        <v>10</v>
      </c>
      <c r="M50">
        <f t="shared" si="2"/>
        <v>1</v>
      </c>
      <c r="N50">
        <f t="shared" si="3"/>
        <v>1</v>
      </c>
      <c r="O50">
        <f t="shared" si="4"/>
        <v>1</v>
      </c>
      <c r="P50">
        <f t="shared" si="5"/>
        <v>0</v>
      </c>
      <c r="Q50">
        <f t="shared" si="6"/>
        <v>0</v>
      </c>
      <c r="R50">
        <f t="shared" si="7"/>
        <v>1</v>
      </c>
    </row>
    <row r="51" spans="1:18" x14ac:dyDescent="0.25">
      <c r="A51" t="str">
        <f>gait_events!B4370</f>
        <v>pp003</v>
      </c>
      <c r="B51" t="str">
        <f>VLOOKUP(A51,participants!A:B,2,0)</f>
        <v>M</v>
      </c>
      <c r="C51">
        <f>VLOOKUP(A51,participants!A:C,3,0)</f>
        <v>32</v>
      </c>
      <c r="D51" t="str">
        <f>VLOOKUP(A51,participants!A:F,6,0)</f>
        <v>YA</v>
      </c>
      <c r="E51" t="str">
        <f>IF(LEN(SUBSTITUTE(gait_events!C4370,"_run-",""))&lt;&gt;LEN(gait_events!C4370),LEFT(RIGHT(gait_events!C4370,LEN(gait_events!C4370)-19),FIND("_run-",RIGHT(gait_events!C4370,LEN(gait_events!C4370)-19),1)-1),RIGHT(gait_events!C4370,LEN(gait_events!C4370)-19))</f>
        <v>Preferred</v>
      </c>
      <c r="F51" t="str">
        <f>IF(LEN(SUBSTITUTE(gait_events!C4370,"_run-",""))&lt;&gt;LEN(gait_events!C4370),RIGHT(gait_events!C4370,LEN(gait_events!C4370)-FIND("_run-",gait_events!C4370,1)-4),"")</f>
        <v/>
      </c>
      <c r="G51" t="str">
        <f>gait_events!D4370</f>
        <v>right_shank</v>
      </c>
      <c r="H51" t="str">
        <f>gait_events!E4370</f>
        <v>IC</v>
      </c>
      <c r="I51">
        <f>IF(gait_events!F4370&lt;&gt;"",gait_events!F4370,NA())</f>
        <v>546</v>
      </c>
      <c r="J51">
        <f>IF(gait_events!G4370&lt;&gt;"",gait_events!G4370,NA())</f>
        <v>543</v>
      </c>
      <c r="K51">
        <f t="shared" si="0"/>
        <v>3</v>
      </c>
      <c r="L51">
        <f t="shared" si="1"/>
        <v>15</v>
      </c>
      <c r="M51">
        <f t="shared" si="2"/>
        <v>1</v>
      </c>
      <c r="N51">
        <f t="shared" si="3"/>
        <v>1</v>
      </c>
      <c r="O51">
        <f t="shared" si="4"/>
        <v>1</v>
      </c>
      <c r="P51">
        <f t="shared" si="5"/>
        <v>0</v>
      </c>
      <c r="Q51">
        <f t="shared" si="6"/>
        <v>0</v>
      </c>
      <c r="R51">
        <f t="shared" si="7"/>
        <v>1</v>
      </c>
    </row>
    <row r="52" spans="1:18" x14ac:dyDescent="0.25">
      <c r="A52" t="str">
        <f>gait_events!B4371</f>
        <v>pp003</v>
      </c>
      <c r="B52" t="str">
        <f>VLOOKUP(A52,participants!A:B,2,0)</f>
        <v>M</v>
      </c>
      <c r="C52">
        <f>VLOOKUP(A52,participants!A:C,3,0)</f>
        <v>32</v>
      </c>
      <c r="D52" t="str">
        <f>VLOOKUP(A52,participants!A:F,6,0)</f>
        <v>YA</v>
      </c>
      <c r="E52" t="str">
        <f>IF(LEN(SUBSTITUTE(gait_events!C4371,"_run-",""))&lt;&gt;LEN(gait_events!C4371),LEFT(RIGHT(gait_events!C4371,LEN(gait_events!C4371)-19),FIND("_run-",RIGHT(gait_events!C4371,LEN(gait_events!C4371)-19),1)-1),RIGHT(gait_events!C4371,LEN(gait_events!C4371)-19))</f>
        <v>Preferred</v>
      </c>
      <c r="F52" t="str">
        <f>IF(LEN(SUBSTITUTE(gait_events!C4371,"_run-",""))&lt;&gt;LEN(gait_events!C4371),RIGHT(gait_events!C4371,LEN(gait_events!C4371)-FIND("_run-",gait_events!C4371,1)-4),"")</f>
        <v/>
      </c>
      <c r="G52" t="str">
        <f>gait_events!D4371</f>
        <v>right_shank</v>
      </c>
      <c r="H52" t="str">
        <f>gait_events!E4371</f>
        <v>IC</v>
      </c>
      <c r="I52">
        <f>IF(gait_events!F4371&lt;&gt;"",gait_events!F4371,NA())</f>
        <v>787</v>
      </c>
      <c r="J52">
        <f>IF(gait_events!G4371&lt;&gt;"",gait_events!G4371,NA())</f>
        <v>782</v>
      </c>
      <c r="K52">
        <f t="shared" si="0"/>
        <v>5</v>
      </c>
      <c r="L52">
        <f t="shared" si="1"/>
        <v>25</v>
      </c>
      <c r="M52">
        <f t="shared" si="2"/>
        <v>1</v>
      </c>
      <c r="N52">
        <f t="shared" si="3"/>
        <v>1</v>
      </c>
      <c r="O52">
        <f t="shared" si="4"/>
        <v>1</v>
      </c>
      <c r="P52">
        <f t="shared" si="5"/>
        <v>0</v>
      </c>
      <c r="Q52">
        <f t="shared" si="6"/>
        <v>0</v>
      </c>
      <c r="R52">
        <f t="shared" si="7"/>
        <v>1</v>
      </c>
    </row>
    <row r="53" spans="1:18" x14ac:dyDescent="0.25">
      <c r="A53" t="str">
        <f>gait_events!B4372</f>
        <v>pp003</v>
      </c>
      <c r="B53" t="str">
        <f>VLOOKUP(A53,participants!A:B,2,0)</f>
        <v>M</v>
      </c>
      <c r="C53">
        <f>VLOOKUP(A53,participants!A:C,3,0)</f>
        <v>32</v>
      </c>
      <c r="D53" t="str">
        <f>VLOOKUP(A53,participants!A:F,6,0)</f>
        <v>YA</v>
      </c>
      <c r="E53" t="str">
        <f>IF(LEN(SUBSTITUTE(gait_events!C4372,"_run-",""))&lt;&gt;LEN(gait_events!C4372),LEFT(RIGHT(gait_events!C4372,LEN(gait_events!C4372)-19),FIND("_run-",RIGHT(gait_events!C4372,LEN(gait_events!C4372)-19),1)-1),RIGHT(gait_events!C4372,LEN(gait_events!C4372)-19))</f>
        <v>Preferred</v>
      </c>
      <c r="F53" t="str">
        <f>IF(LEN(SUBSTITUTE(gait_events!C4372,"_run-",""))&lt;&gt;LEN(gait_events!C4372),RIGHT(gait_events!C4372,LEN(gait_events!C4372)-FIND("_run-",gait_events!C4372,1)-4),"")</f>
        <v/>
      </c>
      <c r="G53" t="str">
        <f>gait_events!D4372</f>
        <v>right_shank</v>
      </c>
      <c r="H53" t="str">
        <f>gait_events!E4372</f>
        <v>FC</v>
      </c>
      <c r="I53">
        <f>IF(gait_events!F4372&lt;&gt;"",gait_events!F4372,NA())</f>
        <v>211</v>
      </c>
      <c r="J53">
        <f>IF(gait_events!G4372&lt;&gt;"",gait_events!G4372,NA())</f>
        <v>212</v>
      </c>
      <c r="K53">
        <f t="shared" si="0"/>
        <v>-1</v>
      </c>
      <c r="L53">
        <f t="shared" si="1"/>
        <v>-5</v>
      </c>
      <c r="M53">
        <f t="shared" si="2"/>
        <v>1</v>
      </c>
      <c r="N53">
        <f t="shared" si="3"/>
        <v>1</v>
      </c>
      <c r="O53">
        <f t="shared" si="4"/>
        <v>1</v>
      </c>
      <c r="P53">
        <f t="shared" si="5"/>
        <v>0</v>
      </c>
      <c r="Q53">
        <f t="shared" si="6"/>
        <v>0</v>
      </c>
      <c r="R53">
        <f t="shared" si="7"/>
        <v>1</v>
      </c>
    </row>
    <row r="54" spans="1:18" x14ac:dyDescent="0.25">
      <c r="A54" t="str">
        <f>gait_events!B4373</f>
        <v>pp003</v>
      </c>
      <c r="B54" t="str">
        <f>VLOOKUP(A54,participants!A:B,2,0)</f>
        <v>M</v>
      </c>
      <c r="C54">
        <f>VLOOKUP(A54,participants!A:C,3,0)</f>
        <v>32</v>
      </c>
      <c r="D54" t="str">
        <f>VLOOKUP(A54,participants!A:F,6,0)</f>
        <v>YA</v>
      </c>
      <c r="E54" t="str">
        <f>IF(LEN(SUBSTITUTE(gait_events!C4373,"_run-",""))&lt;&gt;LEN(gait_events!C4373),LEFT(RIGHT(gait_events!C4373,LEN(gait_events!C4373)-19),FIND("_run-",RIGHT(gait_events!C4373,LEN(gait_events!C4373)-19),1)-1),RIGHT(gait_events!C4373,LEN(gait_events!C4373)-19))</f>
        <v>Preferred</v>
      </c>
      <c r="F54" t="str">
        <f>IF(LEN(SUBSTITUTE(gait_events!C4373,"_run-",""))&lt;&gt;LEN(gait_events!C4373),RIGHT(gait_events!C4373,LEN(gait_events!C4373)-FIND("_run-",gait_events!C4373,1)-4),"")</f>
        <v/>
      </c>
      <c r="G54" t="str">
        <f>gait_events!D4373</f>
        <v>right_shank</v>
      </c>
      <c r="H54" t="str">
        <f>gait_events!E4373</f>
        <v>FC</v>
      </c>
      <c r="I54">
        <f>IF(gait_events!F4373&lt;&gt;"",gait_events!F4373,NA())</f>
        <v>456</v>
      </c>
      <c r="J54">
        <f>IF(gait_events!G4373&lt;&gt;"",gait_events!G4373,NA())</f>
        <v>457</v>
      </c>
      <c r="K54">
        <f t="shared" si="0"/>
        <v>-1</v>
      </c>
      <c r="L54">
        <f t="shared" si="1"/>
        <v>-5</v>
      </c>
      <c r="M54">
        <f t="shared" si="2"/>
        <v>1</v>
      </c>
      <c r="N54">
        <f t="shared" si="3"/>
        <v>1</v>
      </c>
      <c r="O54">
        <f t="shared" si="4"/>
        <v>1</v>
      </c>
      <c r="P54">
        <f t="shared" si="5"/>
        <v>0</v>
      </c>
      <c r="Q54">
        <f t="shared" si="6"/>
        <v>0</v>
      </c>
      <c r="R54">
        <f t="shared" si="7"/>
        <v>1</v>
      </c>
    </row>
    <row r="55" spans="1:18" x14ac:dyDescent="0.25">
      <c r="A55" t="str">
        <f>gait_events!B4374</f>
        <v>pp003</v>
      </c>
      <c r="B55" t="str">
        <f>VLOOKUP(A55,participants!A:B,2,0)</f>
        <v>M</v>
      </c>
      <c r="C55">
        <f>VLOOKUP(A55,participants!A:C,3,0)</f>
        <v>32</v>
      </c>
      <c r="D55" t="str">
        <f>VLOOKUP(A55,participants!A:F,6,0)</f>
        <v>YA</v>
      </c>
      <c r="E55" t="str">
        <f>IF(LEN(SUBSTITUTE(gait_events!C4374,"_run-",""))&lt;&gt;LEN(gait_events!C4374),LEFT(RIGHT(gait_events!C4374,LEN(gait_events!C4374)-19),FIND("_run-",RIGHT(gait_events!C4374,LEN(gait_events!C4374)-19),1)-1),RIGHT(gait_events!C4374,LEN(gait_events!C4374)-19))</f>
        <v>Preferred</v>
      </c>
      <c r="F55" t="str">
        <f>IF(LEN(SUBSTITUTE(gait_events!C4374,"_run-",""))&lt;&gt;LEN(gait_events!C4374),RIGHT(gait_events!C4374,LEN(gait_events!C4374)-FIND("_run-",gait_events!C4374,1)-4),"")</f>
        <v/>
      </c>
      <c r="G55" t="str">
        <f>gait_events!D4374</f>
        <v>right_shank</v>
      </c>
      <c r="H55" t="str">
        <f>gait_events!E4374</f>
        <v>FC</v>
      </c>
      <c r="I55">
        <f>IF(gait_events!F4374&lt;&gt;"",gait_events!F4374,NA())</f>
        <v>694</v>
      </c>
      <c r="J55">
        <f>IF(gait_events!G4374&lt;&gt;"",gait_events!G4374,NA())</f>
        <v>697</v>
      </c>
      <c r="K55">
        <f t="shared" si="0"/>
        <v>-3</v>
      </c>
      <c r="L55">
        <f t="shared" si="1"/>
        <v>-15</v>
      </c>
      <c r="M55">
        <f t="shared" si="2"/>
        <v>1</v>
      </c>
      <c r="N55">
        <f t="shared" si="3"/>
        <v>1</v>
      </c>
      <c r="O55">
        <f t="shared" si="4"/>
        <v>1</v>
      </c>
      <c r="P55">
        <f t="shared" si="5"/>
        <v>0</v>
      </c>
      <c r="Q55">
        <f t="shared" si="6"/>
        <v>0</v>
      </c>
      <c r="R55">
        <f t="shared" si="7"/>
        <v>1</v>
      </c>
    </row>
    <row r="56" spans="1:18" x14ac:dyDescent="0.25">
      <c r="A56" t="str">
        <f>gait_events!B4375</f>
        <v>pp003</v>
      </c>
      <c r="B56" t="str">
        <f>VLOOKUP(A56,participants!A:B,2,0)</f>
        <v>M</v>
      </c>
      <c r="C56">
        <f>VLOOKUP(A56,participants!A:C,3,0)</f>
        <v>32</v>
      </c>
      <c r="D56" t="str">
        <f>VLOOKUP(A56,participants!A:F,6,0)</f>
        <v>YA</v>
      </c>
      <c r="E56" t="str">
        <f>IF(LEN(SUBSTITUTE(gait_events!C4375,"_run-",""))&lt;&gt;LEN(gait_events!C4375),LEFT(RIGHT(gait_events!C4375,LEN(gait_events!C4375)-19),FIND("_run-",RIGHT(gait_events!C4375,LEN(gait_events!C4375)-19),1)-1),RIGHT(gait_events!C4375,LEN(gait_events!C4375)-19))</f>
        <v>Slow</v>
      </c>
      <c r="F56" t="str">
        <f>IF(LEN(SUBSTITUTE(gait_events!C4375,"_run-",""))&lt;&gt;LEN(gait_events!C4375),RIGHT(gait_events!C4375,LEN(gait_events!C4375)-FIND("_run-",gait_events!C4375,1)-4),"")</f>
        <v/>
      </c>
      <c r="G56" t="str">
        <f>gait_events!D4375</f>
        <v>left_ankle</v>
      </c>
      <c r="H56" t="str">
        <f>gait_events!E4375</f>
        <v>IC</v>
      </c>
      <c r="I56">
        <f>IF(gait_events!F4375&lt;&gt;"",gait_events!F4375,NA())</f>
        <v>211</v>
      </c>
      <c r="J56">
        <f>IF(gait_events!G4375&lt;&gt;"",gait_events!G4375,NA())</f>
        <v>206</v>
      </c>
      <c r="K56">
        <f t="shared" si="0"/>
        <v>5</v>
      </c>
      <c r="L56">
        <f t="shared" si="1"/>
        <v>25</v>
      </c>
      <c r="M56">
        <f t="shared" si="2"/>
        <v>1</v>
      </c>
      <c r="N56">
        <f t="shared" si="3"/>
        <v>1</v>
      </c>
      <c r="O56">
        <f t="shared" si="4"/>
        <v>1</v>
      </c>
      <c r="P56">
        <f t="shared" si="5"/>
        <v>0</v>
      </c>
      <c r="Q56">
        <f t="shared" si="6"/>
        <v>0</v>
      </c>
      <c r="R56">
        <f t="shared" si="7"/>
        <v>1</v>
      </c>
    </row>
    <row r="57" spans="1:18" x14ac:dyDescent="0.25">
      <c r="A57" t="str">
        <f>gait_events!B4376</f>
        <v>pp003</v>
      </c>
      <c r="B57" t="str">
        <f>VLOOKUP(A57,participants!A:B,2,0)</f>
        <v>M</v>
      </c>
      <c r="C57">
        <f>VLOOKUP(A57,participants!A:C,3,0)</f>
        <v>32</v>
      </c>
      <c r="D57" t="str">
        <f>VLOOKUP(A57,participants!A:F,6,0)</f>
        <v>YA</v>
      </c>
      <c r="E57" t="str">
        <f>IF(LEN(SUBSTITUTE(gait_events!C4376,"_run-",""))&lt;&gt;LEN(gait_events!C4376),LEFT(RIGHT(gait_events!C4376,LEN(gait_events!C4376)-19),FIND("_run-",RIGHT(gait_events!C4376,LEN(gait_events!C4376)-19),1)-1),RIGHT(gait_events!C4376,LEN(gait_events!C4376)-19))</f>
        <v>Slow</v>
      </c>
      <c r="F57" t="str">
        <f>IF(LEN(SUBSTITUTE(gait_events!C4376,"_run-",""))&lt;&gt;LEN(gait_events!C4376),RIGHT(gait_events!C4376,LEN(gait_events!C4376)-FIND("_run-",gait_events!C4376,1)-4),"")</f>
        <v/>
      </c>
      <c r="G57" t="str">
        <f>gait_events!D4376</f>
        <v>left_ankle</v>
      </c>
      <c r="H57" t="str">
        <f>gait_events!E4376</f>
        <v>IC</v>
      </c>
      <c r="I57">
        <f>IF(gait_events!F4376&lt;&gt;"",gait_events!F4376,NA())</f>
        <v>584</v>
      </c>
      <c r="J57">
        <f>IF(gait_events!G4376&lt;&gt;"",gait_events!G4376,NA())</f>
        <v>580</v>
      </c>
      <c r="K57">
        <f t="shared" si="0"/>
        <v>4</v>
      </c>
      <c r="L57">
        <f t="shared" si="1"/>
        <v>20</v>
      </c>
      <c r="M57">
        <f t="shared" si="2"/>
        <v>1</v>
      </c>
      <c r="N57">
        <f t="shared" si="3"/>
        <v>1</v>
      </c>
      <c r="O57">
        <f t="shared" si="4"/>
        <v>1</v>
      </c>
      <c r="P57">
        <f t="shared" si="5"/>
        <v>0</v>
      </c>
      <c r="Q57">
        <f t="shared" si="6"/>
        <v>0</v>
      </c>
      <c r="R57">
        <f t="shared" si="7"/>
        <v>1</v>
      </c>
    </row>
    <row r="58" spans="1:18" x14ac:dyDescent="0.25">
      <c r="A58" t="str">
        <f>gait_events!B4377</f>
        <v>pp003</v>
      </c>
      <c r="B58" t="str">
        <f>VLOOKUP(A58,participants!A:B,2,0)</f>
        <v>M</v>
      </c>
      <c r="C58">
        <f>VLOOKUP(A58,participants!A:C,3,0)</f>
        <v>32</v>
      </c>
      <c r="D58" t="str">
        <f>VLOOKUP(A58,participants!A:F,6,0)</f>
        <v>YA</v>
      </c>
      <c r="E58" t="str">
        <f>IF(LEN(SUBSTITUTE(gait_events!C4377,"_run-",""))&lt;&gt;LEN(gait_events!C4377),LEFT(RIGHT(gait_events!C4377,LEN(gait_events!C4377)-19),FIND("_run-",RIGHT(gait_events!C4377,LEN(gait_events!C4377)-19),1)-1),RIGHT(gait_events!C4377,LEN(gait_events!C4377)-19))</f>
        <v>Slow</v>
      </c>
      <c r="F58" t="str">
        <f>IF(LEN(SUBSTITUTE(gait_events!C4377,"_run-",""))&lt;&gt;LEN(gait_events!C4377),RIGHT(gait_events!C4377,LEN(gait_events!C4377)-FIND("_run-",gait_events!C4377,1)-4),"")</f>
        <v/>
      </c>
      <c r="G58" t="str">
        <f>gait_events!D4377</f>
        <v>left_ankle</v>
      </c>
      <c r="H58" t="str">
        <f>gait_events!E4377</f>
        <v>IC</v>
      </c>
      <c r="I58">
        <f>IF(gait_events!F4377&lt;&gt;"",gait_events!F4377,NA())</f>
        <v>965</v>
      </c>
      <c r="J58">
        <f>IF(gait_events!G4377&lt;&gt;"",gait_events!G4377,NA())</f>
        <v>960</v>
      </c>
      <c r="K58">
        <f t="shared" si="0"/>
        <v>5</v>
      </c>
      <c r="L58">
        <f t="shared" si="1"/>
        <v>25</v>
      </c>
      <c r="M58">
        <f t="shared" si="2"/>
        <v>1</v>
      </c>
      <c r="N58">
        <f t="shared" si="3"/>
        <v>1</v>
      </c>
      <c r="O58">
        <f t="shared" si="4"/>
        <v>1</v>
      </c>
      <c r="P58">
        <f t="shared" si="5"/>
        <v>0</v>
      </c>
      <c r="Q58">
        <f t="shared" si="6"/>
        <v>0</v>
      </c>
      <c r="R58">
        <f t="shared" si="7"/>
        <v>1</v>
      </c>
    </row>
    <row r="59" spans="1:18" x14ac:dyDescent="0.25">
      <c r="A59" t="str">
        <f>gait_events!B4378</f>
        <v>pp003</v>
      </c>
      <c r="B59" t="str">
        <f>VLOOKUP(A59,participants!A:B,2,0)</f>
        <v>M</v>
      </c>
      <c r="C59">
        <f>VLOOKUP(A59,participants!A:C,3,0)</f>
        <v>32</v>
      </c>
      <c r="D59" t="str">
        <f>VLOOKUP(A59,participants!A:F,6,0)</f>
        <v>YA</v>
      </c>
      <c r="E59" t="str">
        <f>IF(LEN(SUBSTITUTE(gait_events!C4378,"_run-",""))&lt;&gt;LEN(gait_events!C4378),LEFT(RIGHT(gait_events!C4378,LEN(gait_events!C4378)-19),FIND("_run-",RIGHT(gait_events!C4378,LEN(gait_events!C4378)-19),1)-1),RIGHT(gait_events!C4378,LEN(gait_events!C4378)-19))</f>
        <v>Slow</v>
      </c>
      <c r="F59" t="str">
        <f>IF(LEN(SUBSTITUTE(gait_events!C4378,"_run-",""))&lt;&gt;LEN(gait_events!C4378),RIGHT(gait_events!C4378,LEN(gait_events!C4378)-FIND("_run-",gait_events!C4378,1)-4),"")</f>
        <v/>
      </c>
      <c r="G59" t="str">
        <f>gait_events!D4378</f>
        <v>left_ankle</v>
      </c>
      <c r="H59" t="str">
        <f>gait_events!E4378</f>
        <v>IC</v>
      </c>
      <c r="I59">
        <f>IF(gait_events!F4378&lt;&gt;"",gait_events!F4378,NA())</f>
        <v>1347</v>
      </c>
      <c r="J59">
        <f>IF(gait_events!G4378&lt;&gt;"",gait_events!G4378,NA())</f>
        <v>1343</v>
      </c>
      <c r="K59">
        <f t="shared" si="0"/>
        <v>4</v>
      </c>
      <c r="L59">
        <f t="shared" si="1"/>
        <v>20</v>
      </c>
      <c r="M59">
        <f t="shared" si="2"/>
        <v>1</v>
      </c>
      <c r="N59">
        <f t="shared" si="3"/>
        <v>1</v>
      </c>
      <c r="O59">
        <f t="shared" si="4"/>
        <v>1</v>
      </c>
      <c r="P59">
        <f t="shared" si="5"/>
        <v>0</v>
      </c>
      <c r="Q59">
        <f t="shared" si="6"/>
        <v>0</v>
      </c>
      <c r="R59">
        <f t="shared" si="7"/>
        <v>1</v>
      </c>
    </row>
    <row r="60" spans="1:18" x14ac:dyDescent="0.25">
      <c r="A60" t="str">
        <f>gait_events!B4379</f>
        <v>pp003</v>
      </c>
      <c r="B60" t="str">
        <f>VLOOKUP(A60,participants!A:B,2,0)</f>
        <v>M</v>
      </c>
      <c r="C60">
        <f>VLOOKUP(A60,participants!A:C,3,0)</f>
        <v>32</v>
      </c>
      <c r="D60" t="str">
        <f>VLOOKUP(A60,participants!A:F,6,0)</f>
        <v>YA</v>
      </c>
      <c r="E60" t="str">
        <f>IF(LEN(SUBSTITUTE(gait_events!C4379,"_run-",""))&lt;&gt;LEN(gait_events!C4379),LEFT(RIGHT(gait_events!C4379,LEN(gait_events!C4379)-19),FIND("_run-",RIGHT(gait_events!C4379,LEN(gait_events!C4379)-19),1)-1),RIGHT(gait_events!C4379,LEN(gait_events!C4379)-19))</f>
        <v>Slow</v>
      </c>
      <c r="F60" t="str">
        <f>IF(LEN(SUBSTITUTE(gait_events!C4379,"_run-",""))&lt;&gt;LEN(gait_events!C4379),RIGHT(gait_events!C4379,LEN(gait_events!C4379)-FIND("_run-",gait_events!C4379,1)-4),"")</f>
        <v/>
      </c>
      <c r="G60" t="str">
        <f>gait_events!D4379</f>
        <v>left_ankle</v>
      </c>
      <c r="H60" t="str">
        <f>gait_events!E4379</f>
        <v>IC</v>
      </c>
      <c r="I60">
        <f>IF(gait_events!F4379&lt;&gt;"",gait_events!F4379,NA())</f>
        <v>1705</v>
      </c>
      <c r="J60">
        <f>IF(gait_events!G4379&lt;&gt;"",gait_events!G4379,NA())</f>
        <v>1702</v>
      </c>
      <c r="K60">
        <f t="shared" si="0"/>
        <v>3</v>
      </c>
      <c r="L60">
        <f t="shared" si="1"/>
        <v>15</v>
      </c>
      <c r="M60">
        <f t="shared" si="2"/>
        <v>1</v>
      </c>
      <c r="N60">
        <f t="shared" si="3"/>
        <v>1</v>
      </c>
      <c r="O60">
        <f t="shared" si="4"/>
        <v>1</v>
      </c>
      <c r="P60">
        <f t="shared" si="5"/>
        <v>0</v>
      </c>
      <c r="Q60">
        <f t="shared" si="6"/>
        <v>0</v>
      </c>
      <c r="R60">
        <f t="shared" si="7"/>
        <v>1</v>
      </c>
    </row>
    <row r="61" spans="1:18" x14ac:dyDescent="0.25">
      <c r="A61" t="str">
        <f>gait_events!B4380</f>
        <v>pp003</v>
      </c>
      <c r="B61" t="str">
        <f>VLOOKUP(A61,participants!A:B,2,0)</f>
        <v>M</v>
      </c>
      <c r="C61">
        <f>VLOOKUP(A61,participants!A:C,3,0)</f>
        <v>32</v>
      </c>
      <c r="D61" t="str">
        <f>VLOOKUP(A61,participants!A:F,6,0)</f>
        <v>YA</v>
      </c>
      <c r="E61" t="str">
        <f>IF(LEN(SUBSTITUTE(gait_events!C4380,"_run-",""))&lt;&gt;LEN(gait_events!C4380),LEFT(RIGHT(gait_events!C4380,LEN(gait_events!C4380)-19),FIND("_run-",RIGHT(gait_events!C4380,LEN(gait_events!C4380)-19),1)-1),RIGHT(gait_events!C4380,LEN(gait_events!C4380)-19))</f>
        <v>Slow</v>
      </c>
      <c r="F61" t="str">
        <f>IF(LEN(SUBSTITUTE(gait_events!C4380,"_run-",""))&lt;&gt;LEN(gait_events!C4380),RIGHT(gait_events!C4380,LEN(gait_events!C4380)-FIND("_run-",gait_events!C4380,1)-4),"")</f>
        <v/>
      </c>
      <c r="G61" t="str">
        <f>gait_events!D4380</f>
        <v>left_ankle</v>
      </c>
      <c r="H61" t="str">
        <f>gait_events!E4380</f>
        <v>IC</v>
      </c>
      <c r="I61">
        <f>IF(gait_events!F4380&lt;&gt;"",gait_events!F4380,NA())</f>
        <v>2083</v>
      </c>
      <c r="J61">
        <f>IF(gait_events!G4380&lt;&gt;"",gait_events!G4380,NA())</f>
        <v>2080</v>
      </c>
      <c r="K61">
        <f t="shared" si="0"/>
        <v>3</v>
      </c>
      <c r="L61">
        <f t="shared" si="1"/>
        <v>15</v>
      </c>
      <c r="M61">
        <f t="shared" si="2"/>
        <v>1</v>
      </c>
      <c r="N61">
        <f t="shared" si="3"/>
        <v>1</v>
      </c>
      <c r="O61">
        <f t="shared" si="4"/>
        <v>1</v>
      </c>
      <c r="P61">
        <f t="shared" si="5"/>
        <v>0</v>
      </c>
      <c r="Q61">
        <f t="shared" si="6"/>
        <v>0</v>
      </c>
      <c r="R61">
        <f t="shared" si="7"/>
        <v>1</v>
      </c>
    </row>
    <row r="62" spans="1:18" x14ac:dyDescent="0.25">
      <c r="A62" t="str">
        <f>gait_events!B4381</f>
        <v>pp003</v>
      </c>
      <c r="B62" t="str">
        <f>VLOOKUP(A62,participants!A:B,2,0)</f>
        <v>M</v>
      </c>
      <c r="C62">
        <f>VLOOKUP(A62,participants!A:C,3,0)</f>
        <v>32</v>
      </c>
      <c r="D62" t="str">
        <f>VLOOKUP(A62,participants!A:F,6,0)</f>
        <v>YA</v>
      </c>
      <c r="E62" t="str">
        <f>IF(LEN(SUBSTITUTE(gait_events!C4381,"_run-",""))&lt;&gt;LEN(gait_events!C4381),LEFT(RIGHT(gait_events!C4381,LEN(gait_events!C4381)-19),FIND("_run-",RIGHT(gait_events!C4381,LEN(gait_events!C4381)-19),1)-1),RIGHT(gait_events!C4381,LEN(gait_events!C4381)-19))</f>
        <v>Slow</v>
      </c>
      <c r="F62" t="str">
        <f>IF(LEN(SUBSTITUTE(gait_events!C4381,"_run-",""))&lt;&gt;LEN(gait_events!C4381),RIGHT(gait_events!C4381,LEN(gait_events!C4381)-FIND("_run-",gait_events!C4381,1)-4),"")</f>
        <v/>
      </c>
      <c r="G62" t="str">
        <f>gait_events!D4381</f>
        <v>left_ankle</v>
      </c>
      <c r="H62" t="str">
        <f>gait_events!E4381</f>
        <v>FC</v>
      </c>
      <c r="I62">
        <f>IF(gait_events!F4381&lt;&gt;"",gait_events!F4381,NA())</f>
        <v>102</v>
      </c>
      <c r="J62">
        <f>IF(gait_events!G4381&lt;&gt;"",gait_events!G4381,NA())</f>
        <v>98</v>
      </c>
      <c r="K62">
        <f t="shared" si="0"/>
        <v>4</v>
      </c>
      <c r="L62">
        <f t="shared" si="1"/>
        <v>20</v>
      </c>
      <c r="M62">
        <f t="shared" si="2"/>
        <v>1</v>
      </c>
      <c r="N62">
        <f t="shared" si="3"/>
        <v>1</v>
      </c>
      <c r="O62">
        <f t="shared" si="4"/>
        <v>1</v>
      </c>
      <c r="P62">
        <f t="shared" si="5"/>
        <v>0</v>
      </c>
      <c r="Q62">
        <f t="shared" si="6"/>
        <v>0</v>
      </c>
      <c r="R62">
        <f t="shared" si="7"/>
        <v>1</v>
      </c>
    </row>
    <row r="63" spans="1:18" x14ac:dyDescent="0.25">
      <c r="A63" t="str">
        <f>gait_events!B4382</f>
        <v>pp003</v>
      </c>
      <c r="B63" t="str">
        <f>VLOOKUP(A63,participants!A:B,2,0)</f>
        <v>M</v>
      </c>
      <c r="C63">
        <f>VLOOKUP(A63,participants!A:C,3,0)</f>
        <v>32</v>
      </c>
      <c r="D63" t="str">
        <f>VLOOKUP(A63,participants!A:F,6,0)</f>
        <v>YA</v>
      </c>
      <c r="E63" t="str">
        <f>IF(LEN(SUBSTITUTE(gait_events!C4382,"_run-",""))&lt;&gt;LEN(gait_events!C4382),LEFT(RIGHT(gait_events!C4382,LEN(gait_events!C4382)-19),FIND("_run-",RIGHT(gait_events!C4382,LEN(gait_events!C4382)-19),1)-1),RIGHT(gait_events!C4382,LEN(gait_events!C4382)-19))</f>
        <v>Slow</v>
      </c>
      <c r="F63" t="str">
        <f>IF(LEN(SUBSTITUTE(gait_events!C4382,"_run-",""))&lt;&gt;LEN(gait_events!C4382),RIGHT(gait_events!C4382,LEN(gait_events!C4382)-FIND("_run-",gait_events!C4382,1)-4),"")</f>
        <v/>
      </c>
      <c r="G63" t="str">
        <f>gait_events!D4382</f>
        <v>left_ankle</v>
      </c>
      <c r="H63" t="str">
        <f>gait_events!E4382</f>
        <v>FC</v>
      </c>
      <c r="I63">
        <f>IF(gait_events!F4382&lt;&gt;"",gait_events!F4382,NA())</f>
        <v>453</v>
      </c>
      <c r="J63">
        <f>IF(gait_events!G4382&lt;&gt;"",gait_events!G4382,NA())</f>
        <v>450</v>
      </c>
      <c r="K63">
        <f t="shared" si="0"/>
        <v>3</v>
      </c>
      <c r="L63">
        <f t="shared" si="1"/>
        <v>15</v>
      </c>
      <c r="M63">
        <f t="shared" si="2"/>
        <v>1</v>
      </c>
      <c r="N63">
        <f t="shared" si="3"/>
        <v>1</v>
      </c>
      <c r="O63">
        <f t="shared" si="4"/>
        <v>1</v>
      </c>
      <c r="P63">
        <f t="shared" si="5"/>
        <v>0</v>
      </c>
      <c r="Q63">
        <f t="shared" si="6"/>
        <v>0</v>
      </c>
      <c r="R63">
        <f t="shared" si="7"/>
        <v>1</v>
      </c>
    </row>
    <row r="64" spans="1:18" x14ac:dyDescent="0.25">
      <c r="A64" t="str">
        <f>gait_events!B4383</f>
        <v>pp003</v>
      </c>
      <c r="B64" t="str">
        <f>VLOOKUP(A64,participants!A:B,2,0)</f>
        <v>M</v>
      </c>
      <c r="C64">
        <f>VLOOKUP(A64,participants!A:C,3,0)</f>
        <v>32</v>
      </c>
      <c r="D64" t="str">
        <f>VLOOKUP(A64,participants!A:F,6,0)</f>
        <v>YA</v>
      </c>
      <c r="E64" t="str">
        <f>IF(LEN(SUBSTITUTE(gait_events!C4383,"_run-",""))&lt;&gt;LEN(gait_events!C4383),LEFT(RIGHT(gait_events!C4383,LEN(gait_events!C4383)-19),FIND("_run-",RIGHT(gait_events!C4383,LEN(gait_events!C4383)-19),1)-1),RIGHT(gait_events!C4383,LEN(gait_events!C4383)-19))</f>
        <v>Slow</v>
      </c>
      <c r="F64" t="str">
        <f>IF(LEN(SUBSTITUTE(gait_events!C4383,"_run-",""))&lt;&gt;LEN(gait_events!C4383),RIGHT(gait_events!C4383,LEN(gait_events!C4383)-FIND("_run-",gait_events!C4383,1)-4),"")</f>
        <v/>
      </c>
      <c r="G64" t="str">
        <f>gait_events!D4383</f>
        <v>left_ankle</v>
      </c>
      <c r="H64" t="str">
        <f>gait_events!E4383</f>
        <v>FC</v>
      </c>
      <c r="I64">
        <f>IF(gait_events!F4383&lt;&gt;"",gait_events!F4383,NA())</f>
        <v>848</v>
      </c>
      <c r="J64">
        <f>IF(gait_events!G4383&lt;&gt;"",gait_events!G4383,NA())</f>
        <v>845</v>
      </c>
      <c r="K64">
        <f t="shared" si="0"/>
        <v>3</v>
      </c>
      <c r="L64">
        <f t="shared" si="1"/>
        <v>15</v>
      </c>
      <c r="M64">
        <f t="shared" si="2"/>
        <v>1</v>
      </c>
      <c r="N64">
        <f t="shared" si="3"/>
        <v>1</v>
      </c>
      <c r="O64">
        <f t="shared" si="4"/>
        <v>1</v>
      </c>
      <c r="P64">
        <f t="shared" si="5"/>
        <v>0</v>
      </c>
      <c r="Q64">
        <f t="shared" si="6"/>
        <v>0</v>
      </c>
      <c r="R64">
        <f t="shared" si="7"/>
        <v>1</v>
      </c>
    </row>
    <row r="65" spans="1:18" x14ac:dyDescent="0.25">
      <c r="A65" t="str">
        <f>gait_events!B4384</f>
        <v>pp003</v>
      </c>
      <c r="B65" t="str">
        <f>VLOOKUP(A65,participants!A:B,2,0)</f>
        <v>M</v>
      </c>
      <c r="C65">
        <f>VLOOKUP(A65,participants!A:C,3,0)</f>
        <v>32</v>
      </c>
      <c r="D65" t="str">
        <f>VLOOKUP(A65,participants!A:F,6,0)</f>
        <v>YA</v>
      </c>
      <c r="E65" t="str">
        <f>IF(LEN(SUBSTITUTE(gait_events!C4384,"_run-",""))&lt;&gt;LEN(gait_events!C4384),LEFT(RIGHT(gait_events!C4384,LEN(gait_events!C4384)-19),FIND("_run-",RIGHT(gait_events!C4384,LEN(gait_events!C4384)-19),1)-1),RIGHT(gait_events!C4384,LEN(gait_events!C4384)-19))</f>
        <v>Slow</v>
      </c>
      <c r="F65" t="str">
        <f>IF(LEN(SUBSTITUTE(gait_events!C4384,"_run-",""))&lt;&gt;LEN(gait_events!C4384),RIGHT(gait_events!C4384,LEN(gait_events!C4384)-FIND("_run-",gait_events!C4384,1)-4),"")</f>
        <v/>
      </c>
      <c r="G65" t="str">
        <f>gait_events!D4384</f>
        <v>left_ankle</v>
      </c>
      <c r="H65" t="str">
        <f>gait_events!E4384</f>
        <v>FC</v>
      </c>
      <c r="I65">
        <f>IF(gait_events!F4384&lt;&gt;"",gait_events!F4384,NA())</f>
        <v>1214</v>
      </c>
      <c r="J65">
        <f>IF(gait_events!G4384&lt;&gt;"",gait_events!G4384,NA())</f>
        <v>1211</v>
      </c>
      <c r="K65">
        <f t="shared" si="0"/>
        <v>3</v>
      </c>
      <c r="L65">
        <f t="shared" si="1"/>
        <v>15</v>
      </c>
      <c r="M65">
        <f t="shared" si="2"/>
        <v>1</v>
      </c>
      <c r="N65">
        <f t="shared" si="3"/>
        <v>1</v>
      </c>
      <c r="O65">
        <f t="shared" si="4"/>
        <v>1</v>
      </c>
      <c r="P65">
        <f t="shared" si="5"/>
        <v>0</v>
      </c>
      <c r="Q65">
        <f t="shared" si="6"/>
        <v>0</v>
      </c>
      <c r="R65">
        <f t="shared" si="7"/>
        <v>1</v>
      </c>
    </row>
    <row r="66" spans="1:18" x14ac:dyDescent="0.25">
      <c r="A66" t="str">
        <f>gait_events!B4385</f>
        <v>pp003</v>
      </c>
      <c r="B66" t="str">
        <f>VLOOKUP(A66,participants!A:B,2,0)</f>
        <v>M</v>
      </c>
      <c r="C66">
        <f>VLOOKUP(A66,participants!A:C,3,0)</f>
        <v>32</v>
      </c>
      <c r="D66" t="str">
        <f>VLOOKUP(A66,participants!A:F,6,0)</f>
        <v>YA</v>
      </c>
      <c r="E66" t="str">
        <f>IF(LEN(SUBSTITUTE(gait_events!C4385,"_run-",""))&lt;&gt;LEN(gait_events!C4385),LEFT(RIGHT(gait_events!C4385,LEN(gait_events!C4385)-19),FIND("_run-",RIGHT(gait_events!C4385,LEN(gait_events!C4385)-19),1)-1),RIGHT(gait_events!C4385,LEN(gait_events!C4385)-19))</f>
        <v>Slow</v>
      </c>
      <c r="F66" t="str">
        <f>IF(LEN(SUBSTITUTE(gait_events!C4385,"_run-",""))&lt;&gt;LEN(gait_events!C4385),RIGHT(gait_events!C4385,LEN(gait_events!C4385)-FIND("_run-",gait_events!C4385,1)-4),"")</f>
        <v/>
      </c>
      <c r="G66" t="str">
        <f>gait_events!D4385</f>
        <v>left_ankle</v>
      </c>
      <c r="H66" t="str">
        <f>gait_events!E4385</f>
        <v>FC</v>
      </c>
      <c r="I66">
        <f>IF(gait_events!F4385&lt;&gt;"",gait_events!F4385,NA())</f>
        <v>1594</v>
      </c>
      <c r="J66">
        <f>IF(gait_events!G4385&lt;&gt;"",gait_events!G4385,NA())</f>
        <v>1591</v>
      </c>
      <c r="K66">
        <f t="shared" ref="K66:K129" si="8">I66-J66</f>
        <v>3</v>
      </c>
      <c r="L66">
        <f t="shared" ref="L66:L129" si="9">K66*5</f>
        <v>15</v>
      </c>
      <c r="M66">
        <f t="shared" ref="M66:M129" si="10">IF(NOT(ISNA(I66)),1,0)</f>
        <v>1</v>
      </c>
      <c r="N66">
        <f t="shared" ref="N66:N129" si="11">IF(NOT(ISNA(J66)),1,0)</f>
        <v>1</v>
      </c>
      <c r="O66">
        <f t="shared" ref="O66:O129" si="12">IF(AND(NOT(ISNA(I66)),NOT(ISNA(J66))),1,0)</f>
        <v>1</v>
      </c>
      <c r="P66">
        <f t="shared" ref="P66:P129" si="13">IF(AND(NOT(ISNA(I66)),ISNA(J66)),1,0)</f>
        <v>0</v>
      </c>
      <c r="Q66">
        <f t="shared" ref="Q66:Q129" si="14">IF(AND(ISNA(I66),NOT(ISNA(J66))),1,0)</f>
        <v>0</v>
      </c>
      <c r="R66">
        <f t="shared" ref="R66:R129" si="15">IF(SUM(O66:Q66)&lt;&gt;1,"ERROR",1)</f>
        <v>1</v>
      </c>
    </row>
    <row r="67" spans="1:18" x14ac:dyDescent="0.25">
      <c r="A67" t="str">
        <f>gait_events!B4386</f>
        <v>pp003</v>
      </c>
      <c r="B67" t="str">
        <f>VLOOKUP(A67,participants!A:B,2,0)</f>
        <v>M</v>
      </c>
      <c r="C67">
        <f>VLOOKUP(A67,participants!A:C,3,0)</f>
        <v>32</v>
      </c>
      <c r="D67" t="str">
        <f>VLOOKUP(A67,participants!A:F,6,0)</f>
        <v>YA</v>
      </c>
      <c r="E67" t="str">
        <f>IF(LEN(SUBSTITUTE(gait_events!C4386,"_run-",""))&lt;&gt;LEN(gait_events!C4386),LEFT(RIGHT(gait_events!C4386,LEN(gait_events!C4386)-19),FIND("_run-",RIGHT(gait_events!C4386,LEN(gait_events!C4386)-19),1)-1),RIGHT(gait_events!C4386,LEN(gait_events!C4386)-19))</f>
        <v>Slow</v>
      </c>
      <c r="F67" t="str">
        <f>IF(LEN(SUBSTITUTE(gait_events!C4386,"_run-",""))&lt;&gt;LEN(gait_events!C4386),RIGHT(gait_events!C4386,LEN(gait_events!C4386)-FIND("_run-",gait_events!C4386,1)-4),"")</f>
        <v/>
      </c>
      <c r="G67" t="str">
        <f>gait_events!D4386</f>
        <v>left_ankle</v>
      </c>
      <c r="H67" t="str">
        <f>gait_events!E4386</f>
        <v>FC</v>
      </c>
      <c r="I67">
        <f>IF(gait_events!F4386&lt;&gt;"",gait_events!F4386,NA())</f>
        <v>1972</v>
      </c>
      <c r="J67">
        <f>IF(gait_events!G4386&lt;&gt;"",gait_events!G4386,NA())</f>
        <v>1971</v>
      </c>
      <c r="K67">
        <f t="shared" si="8"/>
        <v>1</v>
      </c>
      <c r="L67">
        <f t="shared" si="9"/>
        <v>5</v>
      </c>
      <c r="M67">
        <f t="shared" si="10"/>
        <v>1</v>
      </c>
      <c r="N67">
        <f t="shared" si="11"/>
        <v>1</v>
      </c>
      <c r="O67">
        <f t="shared" si="12"/>
        <v>1</v>
      </c>
      <c r="P67">
        <f t="shared" si="13"/>
        <v>0</v>
      </c>
      <c r="Q67">
        <f t="shared" si="14"/>
        <v>0</v>
      </c>
      <c r="R67">
        <f t="shared" si="15"/>
        <v>1</v>
      </c>
    </row>
    <row r="68" spans="1:18" x14ac:dyDescent="0.25">
      <c r="A68" t="str">
        <f>gait_events!B4387</f>
        <v>pp003</v>
      </c>
      <c r="B68" t="str">
        <f>VLOOKUP(A68,participants!A:B,2,0)</f>
        <v>M</v>
      </c>
      <c r="C68">
        <f>VLOOKUP(A68,participants!A:C,3,0)</f>
        <v>32</v>
      </c>
      <c r="D68" t="str">
        <f>VLOOKUP(A68,participants!A:F,6,0)</f>
        <v>YA</v>
      </c>
      <c r="E68" t="str">
        <f>IF(LEN(SUBSTITUTE(gait_events!C4387,"_run-",""))&lt;&gt;LEN(gait_events!C4387),LEFT(RIGHT(gait_events!C4387,LEN(gait_events!C4387)-19),FIND("_run-",RIGHT(gait_events!C4387,LEN(gait_events!C4387)-19),1)-1),RIGHT(gait_events!C4387,LEN(gait_events!C4387)-19))</f>
        <v>Slow</v>
      </c>
      <c r="F68" t="str">
        <f>IF(LEN(SUBSTITUTE(gait_events!C4387,"_run-",""))&lt;&gt;LEN(gait_events!C4387),RIGHT(gait_events!C4387,LEN(gait_events!C4387)-FIND("_run-",gait_events!C4387,1)-4),"")</f>
        <v/>
      </c>
      <c r="G68" t="str">
        <f>gait_events!D4387</f>
        <v>left_ankle</v>
      </c>
      <c r="H68" t="str">
        <f>gait_events!E4387</f>
        <v>FC</v>
      </c>
      <c r="I68">
        <f>IF(gait_events!F4387&lt;&gt;"",gait_events!F4387,NA())</f>
        <v>2361</v>
      </c>
      <c r="J68">
        <f>IF(gait_events!G4387&lt;&gt;"",gait_events!G4387,NA())</f>
        <v>2360</v>
      </c>
      <c r="K68">
        <f t="shared" si="8"/>
        <v>1</v>
      </c>
      <c r="L68">
        <f t="shared" si="9"/>
        <v>5</v>
      </c>
      <c r="M68">
        <f t="shared" si="10"/>
        <v>1</v>
      </c>
      <c r="N68">
        <f t="shared" si="11"/>
        <v>1</v>
      </c>
      <c r="O68">
        <f t="shared" si="12"/>
        <v>1</v>
      </c>
      <c r="P68">
        <f t="shared" si="13"/>
        <v>0</v>
      </c>
      <c r="Q68">
        <f t="shared" si="14"/>
        <v>0</v>
      </c>
      <c r="R68">
        <f t="shared" si="15"/>
        <v>1</v>
      </c>
    </row>
    <row r="69" spans="1:18" x14ac:dyDescent="0.25">
      <c r="A69" t="str">
        <f>gait_events!B4388</f>
        <v>pp003</v>
      </c>
      <c r="B69" t="str">
        <f>VLOOKUP(A69,participants!A:B,2,0)</f>
        <v>M</v>
      </c>
      <c r="C69">
        <f>VLOOKUP(A69,participants!A:C,3,0)</f>
        <v>32</v>
      </c>
      <c r="D69" t="str">
        <f>VLOOKUP(A69,participants!A:F,6,0)</f>
        <v>YA</v>
      </c>
      <c r="E69" t="str">
        <f>IF(LEN(SUBSTITUTE(gait_events!C4388,"_run-",""))&lt;&gt;LEN(gait_events!C4388),LEFT(RIGHT(gait_events!C4388,LEN(gait_events!C4388)-19),FIND("_run-",RIGHT(gait_events!C4388,LEN(gait_events!C4388)-19),1)-1),RIGHT(gait_events!C4388,LEN(gait_events!C4388)-19))</f>
        <v>Slow</v>
      </c>
      <c r="F69" t="str">
        <f>IF(LEN(SUBSTITUTE(gait_events!C4388,"_run-",""))&lt;&gt;LEN(gait_events!C4388),RIGHT(gait_events!C4388,LEN(gait_events!C4388)-FIND("_run-",gait_events!C4388,1)-4),"")</f>
        <v/>
      </c>
      <c r="G69" t="str">
        <f>gait_events!D4388</f>
        <v>right_ankle</v>
      </c>
      <c r="H69" t="str">
        <f>gait_events!E4388</f>
        <v>IC</v>
      </c>
      <c r="I69">
        <f>IF(gait_events!F4388&lt;&gt;"",gait_events!F4388,NA())</f>
        <v>35</v>
      </c>
      <c r="J69">
        <f>IF(gait_events!G4388&lt;&gt;"",gait_events!G4388,NA())</f>
        <v>35</v>
      </c>
      <c r="K69">
        <f t="shared" si="8"/>
        <v>0</v>
      </c>
      <c r="L69">
        <f t="shared" si="9"/>
        <v>0</v>
      </c>
      <c r="M69">
        <f t="shared" si="10"/>
        <v>1</v>
      </c>
      <c r="N69">
        <f t="shared" si="11"/>
        <v>1</v>
      </c>
      <c r="O69">
        <f t="shared" si="12"/>
        <v>1</v>
      </c>
      <c r="P69">
        <f t="shared" si="13"/>
        <v>0</v>
      </c>
      <c r="Q69">
        <f t="shared" si="14"/>
        <v>0</v>
      </c>
      <c r="R69">
        <f t="shared" si="15"/>
        <v>1</v>
      </c>
    </row>
    <row r="70" spans="1:18" x14ac:dyDescent="0.25">
      <c r="A70" t="str">
        <f>gait_events!B4389</f>
        <v>pp003</v>
      </c>
      <c r="B70" t="str">
        <f>VLOOKUP(A70,participants!A:B,2,0)</f>
        <v>M</v>
      </c>
      <c r="C70">
        <f>VLOOKUP(A70,participants!A:C,3,0)</f>
        <v>32</v>
      </c>
      <c r="D70" t="str">
        <f>VLOOKUP(A70,participants!A:F,6,0)</f>
        <v>YA</v>
      </c>
      <c r="E70" t="str">
        <f>IF(LEN(SUBSTITUTE(gait_events!C4389,"_run-",""))&lt;&gt;LEN(gait_events!C4389),LEFT(RIGHT(gait_events!C4389,LEN(gait_events!C4389)-19),FIND("_run-",RIGHT(gait_events!C4389,LEN(gait_events!C4389)-19),1)-1),RIGHT(gait_events!C4389,LEN(gait_events!C4389)-19))</f>
        <v>Slow</v>
      </c>
      <c r="F70" t="str">
        <f>IF(LEN(SUBSTITUTE(gait_events!C4389,"_run-",""))&lt;&gt;LEN(gait_events!C4389),RIGHT(gait_events!C4389,LEN(gait_events!C4389)-FIND("_run-",gait_events!C4389,1)-4),"")</f>
        <v/>
      </c>
      <c r="G70" t="str">
        <f>gait_events!D4389</f>
        <v>right_ankle</v>
      </c>
      <c r="H70" t="str">
        <f>gait_events!E4389</f>
        <v>IC</v>
      </c>
      <c r="I70">
        <f>IF(gait_events!F4389&lt;&gt;"",gait_events!F4389,NA())</f>
        <v>379</v>
      </c>
      <c r="J70">
        <f>IF(gait_events!G4389&lt;&gt;"",gait_events!G4389,NA())</f>
        <v>377</v>
      </c>
      <c r="K70">
        <f t="shared" si="8"/>
        <v>2</v>
      </c>
      <c r="L70">
        <f t="shared" si="9"/>
        <v>10</v>
      </c>
      <c r="M70">
        <f t="shared" si="10"/>
        <v>1</v>
      </c>
      <c r="N70">
        <f t="shared" si="11"/>
        <v>1</v>
      </c>
      <c r="O70">
        <f t="shared" si="12"/>
        <v>1</v>
      </c>
      <c r="P70">
        <f t="shared" si="13"/>
        <v>0</v>
      </c>
      <c r="Q70">
        <f t="shared" si="14"/>
        <v>0</v>
      </c>
      <c r="R70">
        <f t="shared" si="15"/>
        <v>1</v>
      </c>
    </row>
    <row r="71" spans="1:18" x14ac:dyDescent="0.25">
      <c r="A71" t="str">
        <f>gait_events!B4390</f>
        <v>pp003</v>
      </c>
      <c r="B71" t="str">
        <f>VLOOKUP(A71,participants!A:B,2,0)</f>
        <v>M</v>
      </c>
      <c r="C71">
        <f>VLOOKUP(A71,participants!A:C,3,0)</f>
        <v>32</v>
      </c>
      <c r="D71" t="str">
        <f>VLOOKUP(A71,participants!A:F,6,0)</f>
        <v>YA</v>
      </c>
      <c r="E71" t="str">
        <f>IF(LEN(SUBSTITUTE(gait_events!C4390,"_run-",""))&lt;&gt;LEN(gait_events!C4390),LEFT(RIGHT(gait_events!C4390,LEN(gait_events!C4390)-19),FIND("_run-",RIGHT(gait_events!C4390,LEN(gait_events!C4390)-19),1)-1),RIGHT(gait_events!C4390,LEN(gait_events!C4390)-19))</f>
        <v>Slow</v>
      </c>
      <c r="F71" t="str">
        <f>IF(LEN(SUBSTITUTE(gait_events!C4390,"_run-",""))&lt;&gt;LEN(gait_events!C4390),RIGHT(gait_events!C4390,LEN(gait_events!C4390)-FIND("_run-",gait_events!C4390,1)-4),"")</f>
        <v/>
      </c>
      <c r="G71" t="str">
        <f>gait_events!D4390</f>
        <v>right_ankle</v>
      </c>
      <c r="H71" t="str">
        <f>gait_events!E4390</f>
        <v>IC</v>
      </c>
      <c r="I71">
        <f>IF(gait_events!F4390&lt;&gt;"",gait_events!F4390,NA())</f>
        <v>771</v>
      </c>
      <c r="J71">
        <f>IF(gait_events!G4390&lt;&gt;"",gait_events!G4390,NA())</f>
        <v>769</v>
      </c>
      <c r="K71">
        <f t="shared" si="8"/>
        <v>2</v>
      </c>
      <c r="L71">
        <f t="shared" si="9"/>
        <v>10</v>
      </c>
      <c r="M71">
        <f t="shared" si="10"/>
        <v>1</v>
      </c>
      <c r="N71">
        <f t="shared" si="11"/>
        <v>1</v>
      </c>
      <c r="O71">
        <f t="shared" si="12"/>
        <v>1</v>
      </c>
      <c r="P71">
        <f t="shared" si="13"/>
        <v>0</v>
      </c>
      <c r="Q71">
        <f t="shared" si="14"/>
        <v>0</v>
      </c>
      <c r="R71">
        <f t="shared" si="15"/>
        <v>1</v>
      </c>
    </row>
    <row r="72" spans="1:18" x14ac:dyDescent="0.25">
      <c r="A72" t="str">
        <f>gait_events!B4391</f>
        <v>pp003</v>
      </c>
      <c r="B72" t="str">
        <f>VLOOKUP(A72,participants!A:B,2,0)</f>
        <v>M</v>
      </c>
      <c r="C72">
        <f>VLOOKUP(A72,participants!A:C,3,0)</f>
        <v>32</v>
      </c>
      <c r="D72" t="str">
        <f>VLOOKUP(A72,participants!A:F,6,0)</f>
        <v>YA</v>
      </c>
      <c r="E72" t="str">
        <f>IF(LEN(SUBSTITUTE(gait_events!C4391,"_run-",""))&lt;&gt;LEN(gait_events!C4391),LEFT(RIGHT(gait_events!C4391,LEN(gait_events!C4391)-19),FIND("_run-",RIGHT(gait_events!C4391,LEN(gait_events!C4391)-19),1)-1),RIGHT(gait_events!C4391,LEN(gait_events!C4391)-19))</f>
        <v>Slow</v>
      </c>
      <c r="F72" t="str">
        <f>IF(LEN(SUBSTITUTE(gait_events!C4391,"_run-",""))&lt;&gt;LEN(gait_events!C4391),RIGHT(gait_events!C4391,LEN(gait_events!C4391)-FIND("_run-",gait_events!C4391,1)-4),"")</f>
        <v/>
      </c>
      <c r="G72" t="str">
        <f>gait_events!D4391</f>
        <v>right_ankle</v>
      </c>
      <c r="H72" t="str">
        <f>gait_events!E4391</f>
        <v>IC</v>
      </c>
      <c r="I72">
        <f>IF(gait_events!F4391&lt;&gt;"",gait_events!F4391,NA())</f>
        <v>1148</v>
      </c>
      <c r="J72">
        <f>IF(gait_events!G4391&lt;&gt;"",gait_events!G4391,NA())</f>
        <v>1147</v>
      </c>
      <c r="K72">
        <f t="shared" si="8"/>
        <v>1</v>
      </c>
      <c r="L72">
        <f t="shared" si="9"/>
        <v>5</v>
      </c>
      <c r="M72">
        <f t="shared" si="10"/>
        <v>1</v>
      </c>
      <c r="N72">
        <f t="shared" si="11"/>
        <v>1</v>
      </c>
      <c r="O72">
        <f t="shared" si="12"/>
        <v>1</v>
      </c>
      <c r="P72">
        <f t="shared" si="13"/>
        <v>0</v>
      </c>
      <c r="Q72">
        <f t="shared" si="14"/>
        <v>0</v>
      </c>
      <c r="R72">
        <f t="shared" si="15"/>
        <v>1</v>
      </c>
    </row>
    <row r="73" spans="1:18" x14ac:dyDescent="0.25">
      <c r="A73" t="str">
        <f>gait_events!B4392</f>
        <v>pp003</v>
      </c>
      <c r="B73" t="str">
        <f>VLOOKUP(A73,participants!A:B,2,0)</f>
        <v>M</v>
      </c>
      <c r="C73">
        <f>VLOOKUP(A73,participants!A:C,3,0)</f>
        <v>32</v>
      </c>
      <c r="D73" t="str">
        <f>VLOOKUP(A73,participants!A:F,6,0)</f>
        <v>YA</v>
      </c>
      <c r="E73" t="str">
        <f>IF(LEN(SUBSTITUTE(gait_events!C4392,"_run-",""))&lt;&gt;LEN(gait_events!C4392),LEFT(RIGHT(gait_events!C4392,LEN(gait_events!C4392)-19),FIND("_run-",RIGHT(gait_events!C4392,LEN(gait_events!C4392)-19),1)-1),RIGHT(gait_events!C4392,LEN(gait_events!C4392)-19))</f>
        <v>Slow</v>
      </c>
      <c r="F73" t="str">
        <f>IF(LEN(SUBSTITUTE(gait_events!C4392,"_run-",""))&lt;&gt;LEN(gait_events!C4392),RIGHT(gait_events!C4392,LEN(gait_events!C4392)-FIND("_run-",gait_events!C4392,1)-4),"")</f>
        <v/>
      </c>
      <c r="G73" t="str">
        <f>gait_events!D4392</f>
        <v>right_ankle</v>
      </c>
      <c r="H73" t="str">
        <f>gait_events!E4392</f>
        <v>IC</v>
      </c>
      <c r="I73">
        <f>IF(gait_events!F4392&lt;&gt;"",gait_events!F4392,NA())</f>
        <v>1524</v>
      </c>
      <c r="J73">
        <f>IF(gait_events!G4392&lt;&gt;"",gait_events!G4392,NA())</f>
        <v>1522</v>
      </c>
      <c r="K73">
        <f t="shared" si="8"/>
        <v>2</v>
      </c>
      <c r="L73">
        <f t="shared" si="9"/>
        <v>10</v>
      </c>
      <c r="M73">
        <f t="shared" si="10"/>
        <v>1</v>
      </c>
      <c r="N73">
        <f t="shared" si="11"/>
        <v>1</v>
      </c>
      <c r="O73">
        <f t="shared" si="12"/>
        <v>1</v>
      </c>
      <c r="P73">
        <f t="shared" si="13"/>
        <v>0</v>
      </c>
      <c r="Q73">
        <f t="shared" si="14"/>
        <v>0</v>
      </c>
      <c r="R73">
        <f t="shared" si="15"/>
        <v>1</v>
      </c>
    </row>
    <row r="74" spans="1:18" x14ac:dyDescent="0.25">
      <c r="A74" t="str">
        <f>gait_events!B4393</f>
        <v>pp003</v>
      </c>
      <c r="B74" t="str">
        <f>VLOOKUP(A74,participants!A:B,2,0)</f>
        <v>M</v>
      </c>
      <c r="C74">
        <f>VLOOKUP(A74,participants!A:C,3,0)</f>
        <v>32</v>
      </c>
      <c r="D74" t="str">
        <f>VLOOKUP(A74,participants!A:F,6,0)</f>
        <v>YA</v>
      </c>
      <c r="E74" t="str">
        <f>IF(LEN(SUBSTITUTE(gait_events!C4393,"_run-",""))&lt;&gt;LEN(gait_events!C4393),LEFT(RIGHT(gait_events!C4393,LEN(gait_events!C4393)-19),FIND("_run-",RIGHT(gait_events!C4393,LEN(gait_events!C4393)-19),1)-1),RIGHT(gait_events!C4393,LEN(gait_events!C4393)-19))</f>
        <v>Slow</v>
      </c>
      <c r="F74" t="str">
        <f>IF(LEN(SUBSTITUTE(gait_events!C4393,"_run-",""))&lt;&gt;LEN(gait_events!C4393),RIGHT(gait_events!C4393,LEN(gait_events!C4393)-FIND("_run-",gait_events!C4393,1)-4),"")</f>
        <v/>
      </c>
      <c r="G74" t="str">
        <f>gait_events!D4393</f>
        <v>right_ankle</v>
      </c>
      <c r="H74" t="str">
        <f>gait_events!E4393</f>
        <v>IC</v>
      </c>
      <c r="I74">
        <f>IF(gait_events!F4393&lt;&gt;"",gait_events!F4393,NA())</f>
        <v>1899</v>
      </c>
      <c r="J74">
        <f>IF(gait_events!G4393&lt;&gt;"",gait_events!G4393,NA())</f>
        <v>1903</v>
      </c>
      <c r="K74">
        <f t="shared" si="8"/>
        <v>-4</v>
      </c>
      <c r="L74">
        <f t="shared" si="9"/>
        <v>-20</v>
      </c>
      <c r="M74">
        <f t="shared" si="10"/>
        <v>1</v>
      </c>
      <c r="N74">
        <f t="shared" si="11"/>
        <v>1</v>
      </c>
      <c r="O74">
        <f t="shared" si="12"/>
        <v>1</v>
      </c>
      <c r="P74">
        <f t="shared" si="13"/>
        <v>0</v>
      </c>
      <c r="Q74">
        <f t="shared" si="14"/>
        <v>0</v>
      </c>
      <c r="R74">
        <f t="shared" si="15"/>
        <v>1</v>
      </c>
    </row>
    <row r="75" spans="1:18" x14ac:dyDescent="0.25">
      <c r="A75" t="str">
        <f>gait_events!B4394</f>
        <v>pp003</v>
      </c>
      <c r="B75" t="str">
        <f>VLOOKUP(A75,participants!A:B,2,0)</f>
        <v>M</v>
      </c>
      <c r="C75">
        <f>VLOOKUP(A75,participants!A:C,3,0)</f>
        <v>32</v>
      </c>
      <c r="D75" t="str">
        <f>VLOOKUP(A75,participants!A:F,6,0)</f>
        <v>YA</v>
      </c>
      <c r="E75" t="str">
        <f>IF(LEN(SUBSTITUTE(gait_events!C4394,"_run-",""))&lt;&gt;LEN(gait_events!C4394),LEFT(RIGHT(gait_events!C4394,LEN(gait_events!C4394)-19),FIND("_run-",RIGHT(gait_events!C4394,LEN(gait_events!C4394)-19),1)-1),RIGHT(gait_events!C4394,LEN(gait_events!C4394)-19))</f>
        <v>Slow</v>
      </c>
      <c r="F75" t="str">
        <f>IF(LEN(SUBSTITUTE(gait_events!C4394,"_run-",""))&lt;&gt;LEN(gait_events!C4394),RIGHT(gait_events!C4394,LEN(gait_events!C4394)-FIND("_run-",gait_events!C4394,1)-4),"")</f>
        <v/>
      </c>
      <c r="G75" t="str">
        <f>gait_events!D4394</f>
        <v>right_ankle</v>
      </c>
      <c r="H75" t="str">
        <f>gait_events!E4394</f>
        <v>IC</v>
      </c>
      <c r="I75">
        <f>IF(gait_events!F4394&lt;&gt;"",gait_events!F4394,NA())</f>
        <v>2289</v>
      </c>
      <c r="J75">
        <f>IF(gait_events!G4394&lt;&gt;"",gait_events!G4394,NA())</f>
        <v>2292</v>
      </c>
      <c r="K75">
        <f t="shared" si="8"/>
        <v>-3</v>
      </c>
      <c r="L75">
        <f t="shared" si="9"/>
        <v>-15</v>
      </c>
      <c r="M75">
        <f t="shared" si="10"/>
        <v>1</v>
      </c>
      <c r="N75">
        <f t="shared" si="11"/>
        <v>1</v>
      </c>
      <c r="O75">
        <f t="shared" si="12"/>
        <v>1</v>
      </c>
      <c r="P75">
        <f t="shared" si="13"/>
        <v>0</v>
      </c>
      <c r="Q75">
        <f t="shared" si="14"/>
        <v>0</v>
      </c>
      <c r="R75">
        <f t="shared" si="15"/>
        <v>1</v>
      </c>
    </row>
    <row r="76" spans="1:18" x14ac:dyDescent="0.25">
      <c r="A76" t="str">
        <f>gait_events!B4395</f>
        <v>pp003</v>
      </c>
      <c r="B76" t="str">
        <f>VLOOKUP(A76,participants!A:B,2,0)</f>
        <v>M</v>
      </c>
      <c r="C76">
        <f>VLOOKUP(A76,participants!A:C,3,0)</f>
        <v>32</v>
      </c>
      <c r="D76" t="str">
        <f>VLOOKUP(A76,participants!A:F,6,0)</f>
        <v>YA</v>
      </c>
      <c r="E76" t="str">
        <f>IF(LEN(SUBSTITUTE(gait_events!C4395,"_run-",""))&lt;&gt;LEN(gait_events!C4395),LEFT(RIGHT(gait_events!C4395,LEN(gait_events!C4395)-19),FIND("_run-",RIGHT(gait_events!C4395,LEN(gait_events!C4395)-19),1)-1),RIGHT(gait_events!C4395,LEN(gait_events!C4395)-19))</f>
        <v>Slow</v>
      </c>
      <c r="F76" t="str">
        <f>IF(LEN(SUBSTITUTE(gait_events!C4395,"_run-",""))&lt;&gt;LEN(gait_events!C4395),RIGHT(gait_events!C4395,LEN(gait_events!C4395)-FIND("_run-",gait_events!C4395,1)-4),"")</f>
        <v/>
      </c>
      <c r="G76" t="str">
        <f>gait_events!D4395</f>
        <v>right_ankle</v>
      </c>
      <c r="H76" t="str">
        <f>gait_events!E4395</f>
        <v>FC</v>
      </c>
      <c r="I76">
        <f>IF(gait_events!F4395&lt;&gt;"",gait_events!F4395,NA())</f>
        <v>275</v>
      </c>
      <c r="J76">
        <f>IF(gait_events!G4395&lt;&gt;"",gait_events!G4395,NA())</f>
        <v>276</v>
      </c>
      <c r="K76">
        <f t="shared" si="8"/>
        <v>-1</v>
      </c>
      <c r="L76">
        <f t="shared" si="9"/>
        <v>-5</v>
      </c>
      <c r="M76">
        <f t="shared" si="10"/>
        <v>1</v>
      </c>
      <c r="N76">
        <f t="shared" si="11"/>
        <v>1</v>
      </c>
      <c r="O76">
        <f t="shared" si="12"/>
        <v>1</v>
      </c>
      <c r="P76">
        <f t="shared" si="13"/>
        <v>0</v>
      </c>
      <c r="Q76">
        <f t="shared" si="14"/>
        <v>0</v>
      </c>
      <c r="R76">
        <f t="shared" si="15"/>
        <v>1</v>
      </c>
    </row>
    <row r="77" spans="1:18" x14ac:dyDescent="0.25">
      <c r="A77" t="str">
        <f>gait_events!B4396</f>
        <v>pp003</v>
      </c>
      <c r="B77" t="str">
        <f>VLOOKUP(A77,participants!A:B,2,0)</f>
        <v>M</v>
      </c>
      <c r="C77">
        <f>VLOOKUP(A77,participants!A:C,3,0)</f>
        <v>32</v>
      </c>
      <c r="D77" t="str">
        <f>VLOOKUP(A77,participants!A:F,6,0)</f>
        <v>YA</v>
      </c>
      <c r="E77" t="str">
        <f>IF(LEN(SUBSTITUTE(gait_events!C4396,"_run-",""))&lt;&gt;LEN(gait_events!C4396),LEFT(RIGHT(gait_events!C4396,LEN(gait_events!C4396)-19),FIND("_run-",RIGHT(gait_events!C4396,LEN(gait_events!C4396)-19),1)-1),RIGHT(gait_events!C4396,LEN(gait_events!C4396)-19))</f>
        <v>Slow</v>
      </c>
      <c r="F77" t="str">
        <f>IF(LEN(SUBSTITUTE(gait_events!C4396,"_run-",""))&lt;&gt;LEN(gait_events!C4396),RIGHT(gait_events!C4396,LEN(gait_events!C4396)-FIND("_run-",gait_events!C4396,1)-4),"")</f>
        <v/>
      </c>
      <c r="G77" t="str">
        <f>gait_events!D4396</f>
        <v>right_ankle</v>
      </c>
      <c r="H77" t="str">
        <f>gait_events!E4396</f>
        <v>FC</v>
      </c>
      <c r="I77">
        <f>IF(gait_events!F4396&lt;&gt;"",gait_events!F4396,NA())</f>
        <v>659</v>
      </c>
      <c r="J77">
        <f>IF(gait_events!G4396&lt;&gt;"",gait_events!G4396,NA())</f>
        <v>660</v>
      </c>
      <c r="K77">
        <f t="shared" si="8"/>
        <v>-1</v>
      </c>
      <c r="L77">
        <f t="shared" si="9"/>
        <v>-5</v>
      </c>
      <c r="M77">
        <f t="shared" si="10"/>
        <v>1</v>
      </c>
      <c r="N77">
        <f t="shared" si="11"/>
        <v>1</v>
      </c>
      <c r="O77">
        <f t="shared" si="12"/>
        <v>1</v>
      </c>
      <c r="P77">
        <f t="shared" si="13"/>
        <v>0</v>
      </c>
      <c r="Q77">
        <f t="shared" si="14"/>
        <v>0</v>
      </c>
      <c r="R77">
        <f t="shared" si="15"/>
        <v>1</v>
      </c>
    </row>
    <row r="78" spans="1:18" x14ac:dyDescent="0.25">
      <c r="A78" t="str">
        <f>gait_events!B4397</f>
        <v>pp003</v>
      </c>
      <c r="B78" t="str">
        <f>VLOOKUP(A78,participants!A:B,2,0)</f>
        <v>M</v>
      </c>
      <c r="C78">
        <f>VLOOKUP(A78,participants!A:C,3,0)</f>
        <v>32</v>
      </c>
      <c r="D78" t="str">
        <f>VLOOKUP(A78,participants!A:F,6,0)</f>
        <v>YA</v>
      </c>
      <c r="E78" t="str">
        <f>IF(LEN(SUBSTITUTE(gait_events!C4397,"_run-",""))&lt;&gt;LEN(gait_events!C4397),LEFT(RIGHT(gait_events!C4397,LEN(gait_events!C4397)-19),FIND("_run-",RIGHT(gait_events!C4397,LEN(gait_events!C4397)-19),1)-1),RIGHT(gait_events!C4397,LEN(gait_events!C4397)-19))</f>
        <v>Slow</v>
      </c>
      <c r="F78" t="str">
        <f>IF(LEN(SUBSTITUTE(gait_events!C4397,"_run-",""))&lt;&gt;LEN(gait_events!C4397),RIGHT(gait_events!C4397,LEN(gait_events!C4397)-FIND("_run-",gait_events!C4397,1)-4),"")</f>
        <v/>
      </c>
      <c r="G78" t="str">
        <f>gait_events!D4397</f>
        <v>right_ankle</v>
      </c>
      <c r="H78" t="str">
        <f>gait_events!E4397</f>
        <v>FC</v>
      </c>
      <c r="I78">
        <f>IF(gait_events!F4397&lt;&gt;"",gait_events!F4397,NA())</f>
        <v>1041</v>
      </c>
      <c r="J78">
        <f>IF(gait_events!G4397&lt;&gt;"",gait_events!G4397,NA())</f>
        <v>1042</v>
      </c>
      <c r="K78">
        <f t="shared" si="8"/>
        <v>-1</v>
      </c>
      <c r="L78">
        <f t="shared" si="9"/>
        <v>-5</v>
      </c>
      <c r="M78">
        <f t="shared" si="10"/>
        <v>1</v>
      </c>
      <c r="N78">
        <f t="shared" si="11"/>
        <v>1</v>
      </c>
      <c r="O78">
        <f t="shared" si="12"/>
        <v>1</v>
      </c>
      <c r="P78">
        <f t="shared" si="13"/>
        <v>0</v>
      </c>
      <c r="Q78">
        <f t="shared" si="14"/>
        <v>0</v>
      </c>
      <c r="R78">
        <f t="shared" si="15"/>
        <v>1</v>
      </c>
    </row>
    <row r="79" spans="1:18" x14ac:dyDescent="0.25">
      <c r="A79" t="str">
        <f>gait_events!B4398</f>
        <v>pp003</v>
      </c>
      <c r="B79" t="str">
        <f>VLOOKUP(A79,participants!A:B,2,0)</f>
        <v>M</v>
      </c>
      <c r="C79">
        <f>VLOOKUP(A79,participants!A:C,3,0)</f>
        <v>32</v>
      </c>
      <c r="D79" t="str">
        <f>VLOOKUP(A79,participants!A:F,6,0)</f>
        <v>YA</v>
      </c>
      <c r="E79" t="str">
        <f>IF(LEN(SUBSTITUTE(gait_events!C4398,"_run-",""))&lt;&gt;LEN(gait_events!C4398),LEFT(RIGHT(gait_events!C4398,LEN(gait_events!C4398)-19),FIND("_run-",RIGHT(gait_events!C4398,LEN(gait_events!C4398)-19),1)-1),RIGHT(gait_events!C4398,LEN(gait_events!C4398)-19))</f>
        <v>Slow</v>
      </c>
      <c r="F79" t="str">
        <f>IF(LEN(SUBSTITUTE(gait_events!C4398,"_run-",""))&lt;&gt;LEN(gait_events!C4398),RIGHT(gait_events!C4398,LEN(gait_events!C4398)-FIND("_run-",gait_events!C4398,1)-4),"")</f>
        <v/>
      </c>
      <c r="G79" t="str">
        <f>gait_events!D4398</f>
        <v>right_ankle</v>
      </c>
      <c r="H79" t="str">
        <f>gait_events!E4398</f>
        <v>FC</v>
      </c>
      <c r="I79">
        <f>IF(gait_events!F4398&lt;&gt;"",gait_events!F4398,NA())</f>
        <v>1417</v>
      </c>
      <c r="J79">
        <f>IF(gait_events!G4398&lt;&gt;"",gait_events!G4398,NA())</f>
        <v>1418</v>
      </c>
      <c r="K79">
        <f t="shared" si="8"/>
        <v>-1</v>
      </c>
      <c r="L79">
        <f t="shared" si="9"/>
        <v>-5</v>
      </c>
      <c r="M79">
        <f t="shared" si="10"/>
        <v>1</v>
      </c>
      <c r="N79">
        <f t="shared" si="11"/>
        <v>1</v>
      </c>
      <c r="O79">
        <f t="shared" si="12"/>
        <v>1</v>
      </c>
      <c r="P79">
        <f t="shared" si="13"/>
        <v>0</v>
      </c>
      <c r="Q79">
        <f t="shared" si="14"/>
        <v>0</v>
      </c>
      <c r="R79">
        <f t="shared" si="15"/>
        <v>1</v>
      </c>
    </row>
    <row r="80" spans="1:18" x14ac:dyDescent="0.25">
      <c r="A80" t="str">
        <f>gait_events!B4399</f>
        <v>pp003</v>
      </c>
      <c r="B80" t="str">
        <f>VLOOKUP(A80,participants!A:B,2,0)</f>
        <v>M</v>
      </c>
      <c r="C80">
        <f>VLOOKUP(A80,participants!A:C,3,0)</f>
        <v>32</v>
      </c>
      <c r="D80" t="str">
        <f>VLOOKUP(A80,participants!A:F,6,0)</f>
        <v>YA</v>
      </c>
      <c r="E80" t="str">
        <f>IF(LEN(SUBSTITUTE(gait_events!C4399,"_run-",""))&lt;&gt;LEN(gait_events!C4399),LEFT(RIGHT(gait_events!C4399,LEN(gait_events!C4399)-19),FIND("_run-",RIGHT(gait_events!C4399,LEN(gait_events!C4399)-19),1)-1),RIGHT(gait_events!C4399,LEN(gait_events!C4399)-19))</f>
        <v>Slow</v>
      </c>
      <c r="F80" t="str">
        <f>IF(LEN(SUBSTITUTE(gait_events!C4399,"_run-",""))&lt;&gt;LEN(gait_events!C4399),RIGHT(gait_events!C4399,LEN(gait_events!C4399)-FIND("_run-",gait_events!C4399,1)-4),"")</f>
        <v/>
      </c>
      <c r="G80" t="str">
        <f>gait_events!D4399</f>
        <v>right_ankle</v>
      </c>
      <c r="H80" t="str">
        <f>gait_events!E4399</f>
        <v>FC</v>
      </c>
      <c r="I80">
        <f>IF(gait_events!F4399&lt;&gt;"",gait_events!F4399,NA())</f>
        <v>1767</v>
      </c>
      <c r="J80">
        <f>IF(gait_events!G4399&lt;&gt;"",gait_events!G4399,NA())</f>
        <v>1768</v>
      </c>
      <c r="K80">
        <f t="shared" si="8"/>
        <v>-1</v>
      </c>
      <c r="L80">
        <f t="shared" si="9"/>
        <v>-5</v>
      </c>
      <c r="M80">
        <f t="shared" si="10"/>
        <v>1</v>
      </c>
      <c r="N80">
        <f t="shared" si="11"/>
        <v>1</v>
      </c>
      <c r="O80">
        <f t="shared" si="12"/>
        <v>1</v>
      </c>
      <c r="P80">
        <f t="shared" si="13"/>
        <v>0</v>
      </c>
      <c r="Q80">
        <f t="shared" si="14"/>
        <v>0</v>
      </c>
      <c r="R80">
        <f t="shared" si="15"/>
        <v>1</v>
      </c>
    </row>
    <row r="81" spans="1:18" x14ac:dyDescent="0.25">
      <c r="A81" t="str">
        <f>gait_events!B4400</f>
        <v>pp003</v>
      </c>
      <c r="B81" t="str">
        <f>VLOOKUP(A81,participants!A:B,2,0)</f>
        <v>M</v>
      </c>
      <c r="C81">
        <f>VLOOKUP(A81,participants!A:C,3,0)</f>
        <v>32</v>
      </c>
      <c r="D81" t="str">
        <f>VLOOKUP(A81,participants!A:F,6,0)</f>
        <v>YA</v>
      </c>
      <c r="E81" t="str">
        <f>IF(LEN(SUBSTITUTE(gait_events!C4400,"_run-",""))&lt;&gt;LEN(gait_events!C4400),LEFT(RIGHT(gait_events!C4400,LEN(gait_events!C4400)-19),FIND("_run-",RIGHT(gait_events!C4400,LEN(gait_events!C4400)-19),1)-1),RIGHT(gait_events!C4400,LEN(gait_events!C4400)-19))</f>
        <v>Slow</v>
      </c>
      <c r="F81" t="str">
        <f>IF(LEN(SUBSTITUTE(gait_events!C4400,"_run-",""))&lt;&gt;LEN(gait_events!C4400),RIGHT(gait_events!C4400,LEN(gait_events!C4400)-FIND("_run-",gait_events!C4400,1)-4),"")</f>
        <v/>
      </c>
      <c r="G81" t="str">
        <f>gait_events!D4400</f>
        <v>right_ankle</v>
      </c>
      <c r="H81" t="str">
        <f>gait_events!E4400</f>
        <v>FC</v>
      </c>
      <c r="I81">
        <f>IF(gait_events!F4400&lt;&gt;"",gait_events!F4400,NA())</f>
        <v>2158</v>
      </c>
      <c r="J81">
        <f>IF(gait_events!G4400&lt;&gt;"",gait_events!G4400,NA())</f>
        <v>2161</v>
      </c>
      <c r="K81">
        <f t="shared" si="8"/>
        <v>-3</v>
      </c>
      <c r="L81">
        <f t="shared" si="9"/>
        <v>-15</v>
      </c>
      <c r="M81">
        <f t="shared" si="10"/>
        <v>1</v>
      </c>
      <c r="N81">
        <f t="shared" si="11"/>
        <v>1</v>
      </c>
      <c r="O81">
        <f t="shared" si="12"/>
        <v>1</v>
      </c>
      <c r="P81">
        <f t="shared" si="13"/>
        <v>0</v>
      </c>
      <c r="Q81">
        <f t="shared" si="14"/>
        <v>0</v>
      </c>
      <c r="R81">
        <f t="shared" si="15"/>
        <v>1</v>
      </c>
    </row>
    <row r="82" spans="1:18" x14ac:dyDescent="0.25">
      <c r="A82" t="str">
        <f>gait_events!B4401</f>
        <v>pp003</v>
      </c>
      <c r="B82" t="str">
        <f>VLOOKUP(A82,participants!A:B,2,0)</f>
        <v>M</v>
      </c>
      <c r="C82">
        <f>VLOOKUP(A82,participants!A:C,3,0)</f>
        <v>32</v>
      </c>
      <c r="D82" t="str">
        <f>VLOOKUP(A82,participants!A:F,6,0)</f>
        <v>YA</v>
      </c>
      <c r="E82" t="str">
        <f>IF(LEN(SUBSTITUTE(gait_events!C4401,"_run-",""))&lt;&gt;LEN(gait_events!C4401),LEFT(RIGHT(gait_events!C4401,LEN(gait_events!C4401)-19),FIND("_run-",RIGHT(gait_events!C4401,LEN(gait_events!C4401)-19),1)-1),RIGHT(gait_events!C4401,LEN(gait_events!C4401)-19))</f>
        <v>Slow</v>
      </c>
      <c r="F82" t="str">
        <f>IF(LEN(SUBSTITUTE(gait_events!C4401,"_run-",""))&lt;&gt;LEN(gait_events!C4401),RIGHT(gait_events!C4401,LEN(gait_events!C4401)-FIND("_run-",gait_events!C4401,1)-4),"")</f>
        <v/>
      </c>
      <c r="G82" t="str">
        <f>gait_events!D4401</f>
        <v>left_shank</v>
      </c>
      <c r="H82" t="str">
        <f>gait_events!E4401</f>
        <v>IC</v>
      </c>
      <c r="I82">
        <f>IF(gait_events!F4401&lt;&gt;"",gait_events!F4401,NA())</f>
        <v>211</v>
      </c>
      <c r="J82">
        <f>IF(gait_events!G4401&lt;&gt;"",gait_events!G4401,NA())</f>
        <v>210</v>
      </c>
      <c r="K82">
        <f t="shared" si="8"/>
        <v>1</v>
      </c>
      <c r="L82">
        <f t="shared" si="9"/>
        <v>5</v>
      </c>
      <c r="M82">
        <f t="shared" si="10"/>
        <v>1</v>
      </c>
      <c r="N82">
        <f t="shared" si="11"/>
        <v>1</v>
      </c>
      <c r="O82">
        <f t="shared" si="12"/>
        <v>1</v>
      </c>
      <c r="P82">
        <f t="shared" si="13"/>
        <v>0</v>
      </c>
      <c r="Q82">
        <f t="shared" si="14"/>
        <v>0</v>
      </c>
      <c r="R82">
        <f t="shared" si="15"/>
        <v>1</v>
      </c>
    </row>
    <row r="83" spans="1:18" x14ac:dyDescent="0.25">
      <c r="A83" t="str">
        <f>gait_events!B4402</f>
        <v>pp003</v>
      </c>
      <c r="B83" t="str">
        <f>VLOOKUP(A83,participants!A:B,2,0)</f>
        <v>M</v>
      </c>
      <c r="C83">
        <f>VLOOKUP(A83,participants!A:C,3,0)</f>
        <v>32</v>
      </c>
      <c r="D83" t="str">
        <f>VLOOKUP(A83,participants!A:F,6,0)</f>
        <v>YA</v>
      </c>
      <c r="E83" t="str">
        <f>IF(LEN(SUBSTITUTE(gait_events!C4402,"_run-",""))&lt;&gt;LEN(gait_events!C4402),LEFT(RIGHT(gait_events!C4402,LEN(gait_events!C4402)-19),FIND("_run-",RIGHT(gait_events!C4402,LEN(gait_events!C4402)-19),1)-1),RIGHT(gait_events!C4402,LEN(gait_events!C4402)-19))</f>
        <v>Slow</v>
      </c>
      <c r="F83" t="str">
        <f>IF(LEN(SUBSTITUTE(gait_events!C4402,"_run-",""))&lt;&gt;LEN(gait_events!C4402),RIGHT(gait_events!C4402,LEN(gait_events!C4402)-FIND("_run-",gait_events!C4402,1)-4),"")</f>
        <v/>
      </c>
      <c r="G83" t="str">
        <f>gait_events!D4402</f>
        <v>left_shank</v>
      </c>
      <c r="H83" t="str">
        <f>gait_events!E4402</f>
        <v>IC</v>
      </c>
      <c r="I83">
        <f>IF(gait_events!F4402&lt;&gt;"",gait_events!F4402,NA())</f>
        <v>584</v>
      </c>
      <c r="J83">
        <f>IF(gait_events!G4402&lt;&gt;"",gait_events!G4402,NA())</f>
        <v>588</v>
      </c>
      <c r="K83">
        <f t="shared" si="8"/>
        <v>-4</v>
      </c>
      <c r="L83">
        <f t="shared" si="9"/>
        <v>-20</v>
      </c>
      <c r="M83">
        <f t="shared" si="10"/>
        <v>1</v>
      </c>
      <c r="N83">
        <f t="shared" si="11"/>
        <v>1</v>
      </c>
      <c r="O83">
        <f t="shared" si="12"/>
        <v>1</v>
      </c>
      <c r="P83">
        <f t="shared" si="13"/>
        <v>0</v>
      </c>
      <c r="Q83">
        <f t="shared" si="14"/>
        <v>0</v>
      </c>
      <c r="R83">
        <f t="shared" si="15"/>
        <v>1</v>
      </c>
    </row>
    <row r="84" spans="1:18" x14ac:dyDescent="0.25">
      <c r="A84" t="str">
        <f>gait_events!B4403</f>
        <v>pp003</v>
      </c>
      <c r="B84" t="str">
        <f>VLOOKUP(A84,participants!A:B,2,0)</f>
        <v>M</v>
      </c>
      <c r="C84">
        <f>VLOOKUP(A84,participants!A:C,3,0)</f>
        <v>32</v>
      </c>
      <c r="D84" t="str">
        <f>VLOOKUP(A84,participants!A:F,6,0)</f>
        <v>YA</v>
      </c>
      <c r="E84" t="str">
        <f>IF(LEN(SUBSTITUTE(gait_events!C4403,"_run-",""))&lt;&gt;LEN(gait_events!C4403),LEFT(RIGHT(gait_events!C4403,LEN(gait_events!C4403)-19),FIND("_run-",RIGHT(gait_events!C4403,LEN(gait_events!C4403)-19),1)-1),RIGHT(gait_events!C4403,LEN(gait_events!C4403)-19))</f>
        <v>Slow</v>
      </c>
      <c r="F84" t="str">
        <f>IF(LEN(SUBSTITUTE(gait_events!C4403,"_run-",""))&lt;&gt;LEN(gait_events!C4403),RIGHT(gait_events!C4403,LEN(gait_events!C4403)-FIND("_run-",gait_events!C4403,1)-4),"")</f>
        <v/>
      </c>
      <c r="G84" t="str">
        <f>gait_events!D4403</f>
        <v>left_shank</v>
      </c>
      <c r="H84" t="str">
        <f>gait_events!E4403</f>
        <v>IC</v>
      </c>
      <c r="I84">
        <f>IF(gait_events!F4403&lt;&gt;"",gait_events!F4403,NA())</f>
        <v>965</v>
      </c>
      <c r="J84">
        <f>IF(gait_events!G4403&lt;&gt;"",gait_events!G4403,NA())</f>
        <v>964</v>
      </c>
      <c r="K84">
        <f t="shared" si="8"/>
        <v>1</v>
      </c>
      <c r="L84">
        <f t="shared" si="9"/>
        <v>5</v>
      </c>
      <c r="M84">
        <f t="shared" si="10"/>
        <v>1</v>
      </c>
      <c r="N84">
        <f t="shared" si="11"/>
        <v>1</v>
      </c>
      <c r="O84">
        <f t="shared" si="12"/>
        <v>1</v>
      </c>
      <c r="P84">
        <f t="shared" si="13"/>
        <v>0</v>
      </c>
      <c r="Q84">
        <f t="shared" si="14"/>
        <v>0</v>
      </c>
      <c r="R84">
        <f t="shared" si="15"/>
        <v>1</v>
      </c>
    </row>
    <row r="85" spans="1:18" x14ac:dyDescent="0.25">
      <c r="A85" t="str">
        <f>gait_events!B4404</f>
        <v>pp003</v>
      </c>
      <c r="B85" t="str">
        <f>VLOOKUP(A85,participants!A:B,2,0)</f>
        <v>M</v>
      </c>
      <c r="C85">
        <f>VLOOKUP(A85,participants!A:C,3,0)</f>
        <v>32</v>
      </c>
      <c r="D85" t="str">
        <f>VLOOKUP(A85,participants!A:F,6,0)</f>
        <v>YA</v>
      </c>
      <c r="E85" t="str">
        <f>IF(LEN(SUBSTITUTE(gait_events!C4404,"_run-",""))&lt;&gt;LEN(gait_events!C4404),LEFT(RIGHT(gait_events!C4404,LEN(gait_events!C4404)-19),FIND("_run-",RIGHT(gait_events!C4404,LEN(gait_events!C4404)-19),1)-1),RIGHT(gait_events!C4404,LEN(gait_events!C4404)-19))</f>
        <v>Slow</v>
      </c>
      <c r="F85" t="str">
        <f>IF(LEN(SUBSTITUTE(gait_events!C4404,"_run-",""))&lt;&gt;LEN(gait_events!C4404),RIGHT(gait_events!C4404,LEN(gait_events!C4404)-FIND("_run-",gait_events!C4404,1)-4),"")</f>
        <v/>
      </c>
      <c r="G85" t="str">
        <f>gait_events!D4404</f>
        <v>left_shank</v>
      </c>
      <c r="H85" t="str">
        <f>gait_events!E4404</f>
        <v>IC</v>
      </c>
      <c r="I85">
        <f>IF(gait_events!F4404&lt;&gt;"",gait_events!F4404,NA())</f>
        <v>1347</v>
      </c>
      <c r="J85">
        <f>IF(gait_events!G4404&lt;&gt;"",gait_events!G4404,NA())</f>
        <v>1346</v>
      </c>
      <c r="K85">
        <f t="shared" si="8"/>
        <v>1</v>
      </c>
      <c r="L85">
        <f t="shared" si="9"/>
        <v>5</v>
      </c>
      <c r="M85">
        <f t="shared" si="10"/>
        <v>1</v>
      </c>
      <c r="N85">
        <f t="shared" si="11"/>
        <v>1</v>
      </c>
      <c r="O85">
        <f t="shared" si="12"/>
        <v>1</v>
      </c>
      <c r="P85">
        <f t="shared" si="13"/>
        <v>0</v>
      </c>
      <c r="Q85">
        <f t="shared" si="14"/>
        <v>0</v>
      </c>
      <c r="R85">
        <f t="shared" si="15"/>
        <v>1</v>
      </c>
    </row>
    <row r="86" spans="1:18" x14ac:dyDescent="0.25">
      <c r="A86" t="str">
        <f>gait_events!B4405</f>
        <v>pp003</v>
      </c>
      <c r="B86" t="str">
        <f>VLOOKUP(A86,participants!A:B,2,0)</f>
        <v>M</v>
      </c>
      <c r="C86">
        <f>VLOOKUP(A86,participants!A:C,3,0)</f>
        <v>32</v>
      </c>
      <c r="D86" t="str">
        <f>VLOOKUP(A86,participants!A:F,6,0)</f>
        <v>YA</v>
      </c>
      <c r="E86" t="str">
        <f>IF(LEN(SUBSTITUTE(gait_events!C4405,"_run-",""))&lt;&gt;LEN(gait_events!C4405),LEFT(RIGHT(gait_events!C4405,LEN(gait_events!C4405)-19),FIND("_run-",RIGHT(gait_events!C4405,LEN(gait_events!C4405)-19),1)-1),RIGHT(gait_events!C4405,LEN(gait_events!C4405)-19))</f>
        <v>Slow</v>
      </c>
      <c r="F86" t="str">
        <f>IF(LEN(SUBSTITUTE(gait_events!C4405,"_run-",""))&lt;&gt;LEN(gait_events!C4405),RIGHT(gait_events!C4405,LEN(gait_events!C4405)-FIND("_run-",gait_events!C4405,1)-4),"")</f>
        <v/>
      </c>
      <c r="G86" t="str">
        <f>gait_events!D4405</f>
        <v>left_shank</v>
      </c>
      <c r="H86" t="str">
        <f>gait_events!E4405</f>
        <v>IC</v>
      </c>
      <c r="I86">
        <f>IF(gait_events!F4405&lt;&gt;"",gait_events!F4405,NA())</f>
        <v>1705</v>
      </c>
      <c r="J86">
        <f>IF(gait_events!G4405&lt;&gt;"",gait_events!G4405,NA())</f>
        <v>1705</v>
      </c>
      <c r="K86">
        <f t="shared" si="8"/>
        <v>0</v>
      </c>
      <c r="L86">
        <f t="shared" si="9"/>
        <v>0</v>
      </c>
      <c r="M86">
        <f t="shared" si="10"/>
        <v>1</v>
      </c>
      <c r="N86">
        <f t="shared" si="11"/>
        <v>1</v>
      </c>
      <c r="O86">
        <f t="shared" si="12"/>
        <v>1</v>
      </c>
      <c r="P86">
        <f t="shared" si="13"/>
        <v>0</v>
      </c>
      <c r="Q86">
        <f t="shared" si="14"/>
        <v>0</v>
      </c>
      <c r="R86">
        <f t="shared" si="15"/>
        <v>1</v>
      </c>
    </row>
    <row r="87" spans="1:18" x14ac:dyDescent="0.25">
      <c r="A87" t="str">
        <f>gait_events!B4406</f>
        <v>pp003</v>
      </c>
      <c r="B87" t="str">
        <f>VLOOKUP(A87,participants!A:B,2,0)</f>
        <v>M</v>
      </c>
      <c r="C87">
        <f>VLOOKUP(A87,participants!A:C,3,0)</f>
        <v>32</v>
      </c>
      <c r="D87" t="str">
        <f>VLOOKUP(A87,participants!A:F,6,0)</f>
        <v>YA</v>
      </c>
      <c r="E87" t="str">
        <f>IF(LEN(SUBSTITUTE(gait_events!C4406,"_run-",""))&lt;&gt;LEN(gait_events!C4406),LEFT(RIGHT(gait_events!C4406,LEN(gait_events!C4406)-19),FIND("_run-",RIGHT(gait_events!C4406,LEN(gait_events!C4406)-19),1)-1),RIGHT(gait_events!C4406,LEN(gait_events!C4406)-19))</f>
        <v>Slow</v>
      </c>
      <c r="F87" t="str">
        <f>IF(LEN(SUBSTITUTE(gait_events!C4406,"_run-",""))&lt;&gt;LEN(gait_events!C4406),RIGHT(gait_events!C4406,LEN(gait_events!C4406)-FIND("_run-",gait_events!C4406,1)-4),"")</f>
        <v/>
      </c>
      <c r="G87" t="str">
        <f>gait_events!D4406</f>
        <v>left_shank</v>
      </c>
      <c r="H87" t="str">
        <f>gait_events!E4406</f>
        <v>IC</v>
      </c>
      <c r="I87">
        <f>IF(gait_events!F4406&lt;&gt;"",gait_events!F4406,NA())</f>
        <v>2083</v>
      </c>
      <c r="J87">
        <f>IF(gait_events!G4406&lt;&gt;"",gait_events!G4406,NA())</f>
        <v>2082</v>
      </c>
      <c r="K87">
        <f t="shared" si="8"/>
        <v>1</v>
      </c>
      <c r="L87">
        <f t="shared" si="9"/>
        <v>5</v>
      </c>
      <c r="M87">
        <f t="shared" si="10"/>
        <v>1</v>
      </c>
      <c r="N87">
        <f t="shared" si="11"/>
        <v>1</v>
      </c>
      <c r="O87">
        <f t="shared" si="12"/>
        <v>1</v>
      </c>
      <c r="P87">
        <f t="shared" si="13"/>
        <v>0</v>
      </c>
      <c r="Q87">
        <f t="shared" si="14"/>
        <v>0</v>
      </c>
      <c r="R87">
        <f t="shared" si="15"/>
        <v>1</v>
      </c>
    </row>
    <row r="88" spans="1:18" x14ac:dyDescent="0.25">
      <c r="A88" t="str">
        <f>gait_events!B4407</f>
        <v>pp003</v>
      </c>
      <c r="B88" t="str">
        <f>VLOOKUP(A88,participants!A:B,2,0)</f>
        <v>M</v>
      </c>
      <c r="C88">
        <f>VLOOKUP(A88,participants!A:C,3,0)</f>
        <v>32</v>
      </c>
      <c r="D88" t="str">
        <f>VLOOKUP(A88,participants!A:F,6,0)</f>
        <v>YA</v>
      </c>
      <c r="E88" t="str">
        <f>IF(LEN(SUBSTITUTE(gait_events!C4407,"_run-",""))&lt;&gt;LEN(gait_events!C4407),LEFT(RIGHT(gait_events!C4407,LEN(gait_events!C4407)-19),FIND("_run-",RIGHT(gait_events!C4407,LEN(gait_events!C4407)-19),1)-1),RIGHT(gait_events!C4407,LEN(gait_events!C4407)-19))</f>
        <v>Slow</v>
      </c>
      <c r="F88" t="str">
        <f>IF(LEN(SUBSTITUTE(gait_events!C4407,"_run-",""))&lt;&gt;LEN(gait_events!C4407),RIGHT(gait_events!C4407,LEN(gait_events!C4407)-FIND("_run-",gait_events!C4407,1)-4),"")</f>
        <v/>
      </c>
      <c r="G88" t="str">
        <f>gait_events!D4407</f>
        <v>left_shank</v>
      </c>
      <c r="H88" t="str">
        <f>gait_events!E4407</f>
        <v>FC</v>
      </c>
      <c r="I88">
        <f>IF(gait_events!F4407&lt;&gt;"",gait_events!F4407,NA())</f>
        <v>102</v>
      </c>
      <c r="J88">
        <f>IF(gait_events!G4407&lt;&gt;"",gait_events!G4407,NA())</f>
        <v>100</v>
      </c>
      <c r="K88">
        <f t="shared" si="8"/>
        <v>2</v>
      </c>
      <c r="L88">
        <f t="shared" si="9"/>
        <v>10</v>
      </c>
      <c r="M88">
        <f t="shared" si="10"/>
        <v>1</v>
      </c>
      <c r="N88">
        <f t="shared" si="11"/>
        <v>1</v>
      </c>
      <c r="O88">
        <f t="shared" si="12"/>
        <v>1</v>
      </c>
      <c r="P88">
        <f t="shared" si="13"/>
        <v>0</v>
      </c>
      <c r="Q88">
        <f t="shared" si="14"/>
        <v>0</v>
      </c>
      <c r="R88">
        <f t="shared" si="15"/>
        <v>1</v>
      </c>
    </row>
    <row r="89" spans="1:18" x14ac:dyDescent="0.25">
      <c r="A89" t="str">
        <f>gait_events!B4408</f>
        <v>pp003</v>
      </c>
      <c r="B89" t="str">
        <f>VLOOKUP(A89,participants!A:B,2,0)</f>
        <v>M</v>
      </c>
      <c r="C89">
        <f>VLOOKUP(A89,participants!A:C,3,0)</f>
        <v>32</v>
      </c>
      <c r="D89" t="str">
        <f>VLOOKUP(A89,participants!A:F,6,0)</f>
        <v>YA</v>
      </c>
      <c r="E89" t="str">
        <f>IF(LEN(SUBSTITUTE(gait_events!C4408,"_run-",""))&lt;&gt;LEN(gait_events!C4408),LEFT(RIGHT(gait_events!C4408,LEN(gait_events!C4408)-19),FIND("_run-",RIGHT(gait_events!C4408,LEN(gait_events!C4408)-19),1)-1),RIGHT(gait_events!C4408,LEN(gait_events!C4408)-19))</f>
        <v>Slow</v>
      </c>
      <c r="F89" t="str">
        <f>IF(LEN(SUBSTITUTE(gait_events!C4408,"_run-",""))&lt;&gt;LEN(gait_events!C4408),RIGHT(gait_events!C4408,LEN(gait_events!C4408)-FIND("_run-",gait_events!C4408,1)-4),"")</f>
        <v/>
      </c>
      <c r="G89" t="str">
        <f>gait_events!D4408</f>
        <v>left_shank</v>
      </c>
      <c r="H89" t="str">
        <f>gait_events!E4408</f>
        <v>FC</v>
      </c>
      <c r="I89">
        <f>IF(gait_events!F4408&lt;&gt;"",gait_events!F4408,NA())</f>
        <v>453</v>
      </c>
      <c r="J89">
        <f>IF(gait_events!G4408&lt;&gt;"",gait_events!G4408,NA())</f>
        <v>460</v>
      </c>
      <c r="K89">
        <f t="shared" si="8"/>
        <v>-7</v>
      </c>
      <c r="L89">
        <f t="shared" si="9"/>
        <v>-35</v>
      </c>
      <c r="M89">
        <f t="shared" si="10"/>
        <v>1</v>
      </c>
      <c r="N89">
        <f t="shared" si="11"/>
        <v>1</v>
      </c>
      <c r="O89">
        <f t="shared" si="12"/>
        <v>1</v>
      </c>
      <c r="P89">
        <f t="shared" si="13"/>
        <v>0</v>
      </c>
      <c r="Q89">
        <f t="shared" si="14"/>
        <v>0</v>
      </c>
      <c r="R89">
        <f t="shared" si="15"/>
        <v>1</v>
      </c>
    </row>
    <row r="90" spans="1:18" x14ac:dyDescent="0.25">
      <c r="A90" t="str">
        <f>gait_events!B4409</f>
        <v>pp003</v>
      </c>
      <c r="B90" t="str">
        <f>VLOOKUP(A90,participants!A:B,2,0)</f>
        <v>M</v>
      </c>
      <c r="C90">
        <f>VLOOKUP(A90,participants!A:C,3,0)</f>
        <v>32</v>
      </c>
      <c r="D90" t="str">
        <f>VLOOKUP(A90,participants!A:F,6,0)</f>
        <v>YA</v>
      </c>
      <c r="E90" t="str">
        <f>IF(LEN(SUBSTITUTE(gait_events!C4409,"_run-",""))&lt;&gt;LEN(gait_events!C4409),LEFT(RIGHT(gait_events!C4409,LEN(gait_events!C4409)-19),FIND("_run-",RIGHT(gait_events!C4409,LEN(gait_events!C4409)-19),1)-1),RIGHT(gait_events!C4409,LEN(gait_events!C4409)-19))</f>
        <v>Slow</v>
      </c>
      <c r="F90" t="str">
        <f>IF(LEN(SUBSTITUTE(gait_events!C4409,"_run-",""))&lt;&gt;LEN(gait_events!C4409),RIGHT(gait_events!C4409,LEN(gait_events!C4409)-FIND("_run-",gait_events!C4409,1)-4),"")</f>
        <v/>
      </c>
      <c r="G90" t="str">
        <f>gait_events!D4409</f>
        <v>left_shank</v>
      </c>
      <c r="H90" t="str">
        <f>gait_events!E4409</f>
        <v>FC</v>
      </c>
      <c r="I90">
        <f>IF(gait_events!F4409&lt;&gt;"",gait_events!F4409,NA())</f>
        <v>848</v>
      </c>
      <c r="J90">
        <f>IF(gait_events!G4409&lt;&gt;"",gait_events!G4409,NA())</f>
        <v>855</v>
      </c>
      <c r="K90">
        <f t="shared" si="8"/>
        <v>-7</v>
      </c>
      <c r="L90">
        <f t="shared" si="9"/>
        <v>-35</v>
      </c>
      <c r="M90">
        <f t="shared" si="10"/>
        <v>1</v>
      </c>
      <c r="N90">
        <f t="shared" si="11"/>
        <v>1</v>
      </c>
      <c r="O90">
        <f t="shared" si="12"/>
        <v>1</v>
      </c>
      <c r="P90">
        <f t="shared" si="13"/>
        <v>0</v>
      </c>
      <c r="Q90">
        <f t="shared" si="14"/>
        <v>0</v>
      </c>
      <c r="R90">
        <f t="shared" si="15"/>
        <v>1</v>
      </c>
    </row>
    <row r="91" spans="1:18" x14ac:dyDescent="0.25">
      <c r="A91" t="str">
        <f>gait_events!B4410</f>
        <v>pp003</v>
      </c>
      <c r="B91" t="str">
        <f>VLOOKUP(A91,participants!A:B,2,0)</f>
        <v>M</v>
      </c>
      <c r="C91">
        <f>VLOOKUP(A91,participants!A:C,3,0)</f>
        <v>32</v>
      </c>
      <c r="D91" t="str">
        <f>VLOOKUP(A91,participants!A:F,6,0)</f>
        <v>YA</v>
      </c>
      <c r="E91" t="str">
        <f>IF(LEN(SUBSTITUTE(gait_events!C4410,"_run-",""))&lt;&gt;LEN(gait_events!C4410),LEFT(RIGHT(gait_events!C4410,LEN(gait_events!C4410)-19),FIND("_run-",RIGHT(gait_events!C4410,LEN(gait_events!C4410)-19),1)-1),RIGHT(gait_events!C4410,LEN(gait_events!C4410)-19))</f>
        <v>Slow</v>
      </c>
      <c r="F91" t="str">
        <f>IF(LEN(SUBSTITUTE(gait_events!C4410,"_run-",""))&lt;&gt;LEN(gait_events!C4410),RIGHT(gait_events!C4410,LEN(gait_events!C4410)-FIND("_run-",gait_events!C4410,1)-4),"")</f>
        <v/>
      </c>
      <c r="G91" t="str">
        <f>gait_events!D4410</f>
        <v>left_shank</v>
      </c>
      <c r="H91" t="str">
        <f>gait_events!E4410</f>
        <v>FC</v>
      </c>
      <c r="I91">
        <f>IF(gait_events!F4410&lt;&gt;"",gait_events!F4410,NA())</f>
        <v>1214</v>
      </c>
      <c r="J91">
        <f>IF(gait_events!G4410&lt;&gt;"",gait_events!G4410,NA())</f>
        <v>1225</v>
      </c>
      <c r="K91">
        <f t="shared" si="8"/>
        <v>-11</v>
      </c>
      <c r="L91">
        <f t="shared" si="9"/>
        <v>-55</v>
      </c>
      <c r="M91">
        <f t="shared" si="10"/>
        <v>1</v>
      </c>
      <c r="N91">
        <f t="shared" si="11"/>
        <v>1</v>
      </c>
      <c r="O91">
        <f t="shared" si="12"/>
        <v>1</v>
      </c>
      <c r="P91">
        <f t="shared" si="13"/>
        <v>0</v>
      </c>
      <c r="Q91">
        <f t="shared" si="14"/>
        <v>0</v>
      </c>
      <c r="R91">
        <f t="shared" si="15"/>
        <v>1</v>
      </c>
    </row>
    <row r="92" spans="1:18" x14ac:dyDescent="0.25">
      <c r="A92" t="str">
        <f>gait_events!B4411</f>
        <v>pp003</v>
      </c>
      <c r="B92" t="str">
        <f>VLOOKUP(A92,participants!A:B,2,0)</f>
        <v>M</v>
      </c>
      <c r="C92">
        <f>VLOOKUP(A92,participants!A:C,3,0)</f>
        <v>32</v>
      </c>
      <c r="D92" t="str">
        <f>VLOOKUP(A92,participants!A:F,6,0)</f>
        <v>YA</v>
      </c>
      <c r="E92" t="str">
        <f>IF(LEN(SUBSTITUTE(gait_events!C4411,"_run-",""))&lt;&gt;LEN(gait_events!C4411),LEFT(RIGHT(gait_events!C4411,LEN(gait_events!C4411)-19),FIND("_run-",RIGHT(gait_events!C4411,LEN(gait_events!C4411)-19),1)-1),RIGHT(gait_events!C4411,LEN(gait_events!C4411)-19))</f>
        <v>Slow</v>
      </c>
      <c r="F92" t="str">
        <f>IF(LEN(SUBSTITUTE(gait_events!C4411,"_run-",""))&lt;&gt;LEN(gait_events!C4411),RIGHT(gait_events!C4411,LEN(gait_events!C4411)-FIND("_run-",gait_events!C4411,1)-4),"")</f>
        <v/>
      </c>
      <c r="G92" t="str">
        <f>gait_events!D4411</f>
        <v>left_shank</v>
      </c>
      <c r="H92" t="str">
        <f>gait_events!E4411</f>
        <v>FC</v>
      </c>
      <c r="I92">
        <f>IF(gait_events!F4411&lt;&gt;"",gait_events!F4411,NA())</f>
        <v>1594</v>
      </c>
      <c r="J92">
        <f>IF(gait_events!G4411&lt;&gt;"",gait_events!G4411,NA())</f>
        <v>1603</v>
      </c>
      <c r="K92">
        <f t="shared" si="8"/>
        <v>-9</v>
      </c>
      <c r="L92">
        <f t="shared" si="9"/>
        <v>-45</v>
      </c>
      <c r="M92">
        <f t="shared" si="10"/>
        <v>1</v>
      </c>
      <c r="N92">
        <f t="shared" si="11"/>
        <v>1</v>
      </c>
      <c r="O92">
        <f t="shared" si="12"/>
        <v>1</v>
      </c>
      <c r="P92">
        <f t="shared" si="13"/>
        <v>0</v>
      </c>
      <c r="Q92">
        <f t="shared" si="14"/>
        <v>0</v>
      </c>
      <c r="R92">
        <f t="shared" si="15"/>
        <v>1</v>
      </c>
    </row>
    <row r="93" spans="1:18" x14ac:dyDescent="0.25">
      <c r="A93" t="str">
        <f>gait_events!B4412</f>
        <v>pp003</v>
      </c>
      <c r="B93" t="str">
        <f>VLOOKUP(A93,participants!A:B,2,0)</f>
        <v>M</v>
      </c>
      <c r="C93">
        <f>VLOOKUP(A93,participants!A:C,3,0)</f>
        <v>32</v>
      </c>
      <c r="D93" t="str">
        <f>VLOOKUP(A93,participants!A:F,6,0)</f>
        <v>YA</v>
      </c>
      <c r="E93" t="str">
        <f>IF(LEN(SUBSTITUTE(gait_events!C4412,"_run-",""))&lt;&gt;LEN(gait_events!C4412),LEFT(RIGHT(gait_events!C4412,LEN(gait_events!C4412)-19),FIND("_run-",RIGHT(gait_events!C4412,LEN(gait_events!C4412)-19),1)-1),RIGHT(gait_events!C4412,LEN(gait_events!C4412)-19))</f>
        <v>Slow</v>
      </c>
      <c r="F93" t="str">
        <f>IF(LEN(SUBSTITUTE(gait_events!C4412,"_run-",""))&lt;&gt;LEN(gait_events!C4412),RIGHT(gait_events!C4412,LEN(gait_events!C4412)-FIND("_run-",gait_events!C4412,1)-4),"")</f>
        <v/>
      </c>
      <c r="G93" t="str">
        <f>gait_events!D4412</f>
        <v>left_shank</v>
      </c>
      <c r="H93" t="str">
        <f>gait_events!E4412</f>
        <v>FC</v>
      </c>
      <c r="I93">
        <f>IF(gait_events!F4412&lt;&gt;"",gait_events!F4412,NA())</f>
        <v>1972</v>
      </c>
      <c r="J93" t="e">
        <f>IF(gait_events!G4412&lt;&gt;"",gait_events!G4412,NA())</f>
        <v>#N/A</v>
      </c>
      <c r="K93" t="e">
        <f t="shared" si="8"/>
        <v>#N/A</v>
      </c>
      <c r="L93" t="e">
        <f t="shared" si="9"/>
        <v>#N/A</v>
      </c>
      <c r="M93">
        <f t="shared" si="10"/>
        <v>1</v>
      </c>
      <c r="N93">
        <f t="shared" si="11"/>
        <v>0</v>
      </c>
      <c r="O93">
        <f t="shared" si="12"/>
        <v>0</v>
      </c>
      <c r="P93">
        <f t="shared" si="13"/>
        <v>1</v>
      </c>
      <c r="Q93">
        <f t="shared" si="14"/>
        <v>0</v>
      </c>
      <c r="R93">
        <f t="shared" si="15"/>
        <v>1</v>
      </c>
    </row>
    <row r="94" spans="1:18" x14ac:dyDescent="0.25">
      <c r="A94" t="str">
        <f>gait_events!B4413</f>
        <v>pp003</v>
      </c>
      <c r="B94" t="str">
        <f>VLOOKUP(A94,participants!A:B,2,0)</f>
        <v>M</v>
      </c>
      <c r="C94">
        <f>VLOOKUP(A94,participants!A:C,3,0)</f>
        <v>32</v>
      </c>
      <c r="D94" t="str">
        <f>VLOOKUP(A94,participants!A:F,6,0)</f>
        <v>YA</v>
      </c>
      <c r="E94" t="str">
        <f>IF(LEN(SUBSTITUTE(gait_events!C4413,"_run-",""))&lt;&gt;LEN(gait_events!C4413),LEFT(RIGHT(gait_events!C4413,LEN(gait_events!C4413)-19),FIND("_run-",RIGHT(gait_events!C4413,LEN(gait_events!C4413)-19),1)-1),RIGHT(gait_events!C4413,LEN(gait_events!C4413)-19))</f>
        <v>Slow</v>
      </c>
      <c r="F94" t="str">
        <f>IF(LEN(SUBSTITUTE(gait_events!C4413,"_run-",""))&lt;&gt;LEN(gait_events!C4413),RIGHT(gait_events!C4413,LEN(gait_events!C4413)-FIND("_run-",gait_events!C4413,1)-4),"")</f>
        <v/>
      </c>
      <c r="G94" t="str">
        <f>gait_events!D4413</f>
        <v>left_shank</v>
      </c>
      <c r="H94" t="str">
        <f>gait_events!E4413</f>
        <v>FC</v>
      </c>
      <c r="I94">
        <f>IF(gait_events!F4413&lt;&gt;"",gait_events!F4413,NA())</f>
        <v>2361</v>
      </c>
      <c r="J94">
        <f>IF(gait_events!G4413&lt;&gt;"",gait_events!G4413,NA())</f>
        <v>2368</v>
      </c>
      <c r="K94">
        <f t="shared" si="8"/>
        <v>-7</v>
      </c>
      <c r="L94">
        <f t="shared" si="9"/>
        <v>-35</v>
      </c>
      <c r="M94">
        <f t="shared" si="10"/>
        <v>1</v>
      </c>
      <c r="N94">
        <f t="shared" si="11"/>
        <v>1</v>
      </c>
      <c r="O94">
        <f t="shared" si="12"/>
        <v>1</v>
      </c>
      <c r="P94">
        <f t="shared" si="13"/>
        <v>0</v>
      </c>
      <c r="Q94">
        <f t="shared" si="14"/>
        <v>0</v>
      </c>
      <c r="R94">
        <f t="shared" si="15"/>
        <v>1</v>
      </c>
    </row>
    <row r="95" spans="1:18" x14ac:dyDescent="0.25">
      <c r="A95" t="str">
        <f>gait_events!B4414</f>
        <v>pp003</v>
      </c>
      <c r="B95" t="str">
        <f>VLOOKUP(A95,participants!A:B,2,0)</f>
        <v>M</v>
      </c>
      <c r="C95">
        <f>VLOOKUP(A95,participants!A:C,3,0)</f>
        <v>32</v>
      </c>
      <c r="D95" t="str">
        <f>VLOOKUP(A95,participants!A:F,6,0)</f>
        <v>YA</v>
      </c>
      <c r="E95" t="str">
        <f>IF(LEN(SUBSTITUTE(gait_events!C4414,"_run-",""))&lt;&gt;LEN(gait_events!C4414),LEFT(RIGHT(gait_events!C4414,LEN(gait_events!C4414)-19),FIND("_run-",RIGHT(gait_events!C4414,LEN(gait_events!C4414)-19),1)-1),RIGHT(gait_events!C4414,LEN(gait_events!C4414)-19))</f>
        <v>Slow</v>
      </c>
      <c r="F95" t="str">
        <f>IF(LEN(SUBSTITUTE(gait_events!C4414,"_run-",""))&lt;&gt;LEN(gait_events!C4414),RIGHT(gait_events!C4414,LEN(gait_events!C4414)-FIND("_run-",gait_events!C4414,1)-4),"")</f>
        <v/>
      </c>
      <c r="G95" t="str">
        <f>gait_events!D4414</f>
        <v>right_shank</v>
      </c>
      <c r="H95" t="str">
        <f>gait_events!E4414</f>
        <v>IC</v>
      </c>
      <c r="I95">
        <f>IF(gait_events!F4414&lt;&gt;"",gait_events!F4414,NA())</f>
        <v>35</v>
      </c>
      <c r="J95">
        <f>IF(gait_events!G4414&lt;&gt;"",gait_events!G4414,NA())</f>
        <v>32</v>
      </c>
      <c r="K95">
        <f t="shared" si="8"/>
        <v>3</v>
      </c>
      <c r="L95">
        <f t="shared" si="9"/>
        <v>15</v>
      </c>
      <c r="M95">
        <f t="shared" si="10"/>
        <v>1</v>
      </c>
      <c r="N95">
        <f t="shared" si="11"/>
        <v>1</v>
      </c>
      <c r="O95">
        <f t="shared" si="12"/>
        <v>1</v>
      </c>
      <c r="P95">
        <f t="shared" si="13"/>
        <v>0</v>
      </c>
      <c r="Q95">
        <f t="shared" si="14"/>
        <v>0</v>
      </c>
      <c r="R95">
        <f t="shared" si="15"/>
        <v>1</v>
      </c>
    </row>
    <row r="96" spans="1:18" x14ac:dyDescent="0.25">
      <c r="A96" t="str">
        <f>gait_events!B4415</f>
        <v>pp003</v>
      </c>
      <c r="B96" t="str">
        <f>VLOOKUP(A96,participants!A:B,2,0)</f>
        <v>M</v>
      </c>
      <c r="C96">
        <f>VLOOKUP(A96,participants!A:C,3,0)</f>
        <v>32</v>
      </c>
      <c r="D96" t="str">
        <f>VLOOKUP(A96,participants!A:F,6,0)</f>
        <v>YA</v>
      </c>
      <c r="E96" t="str">
        <f>IF(LEN(SUBSTITUTE(gait_events!C4415,"_run-",""))&lt;&gt;LEN(gait_events!C4415),LEFT(RIGHT(gait_events!C4415,LEN(gait_events!C4415)-19),FIND("_run-",RIGHT(gait_events!C4415,LEN(gait_events!C4415)-19),1)-1),RIGHT(gait_events!C4415,LEN(gait_events!C4415)-19))</f>
        <v>Slow</v>
      </c>
      <c r="F96" t="str">
        <f>IF(LEN(SUBSTITUTE(gait_events!C4415,"_run-",""))&lt;&gt;LEN(gait_events!C4415),RIGHT(gait_events!C4415,LEN(gait_events!C4415)-FIND("_run-",gait_events!C4415,1)-4),"")</f>
        <v/>
      </c>
      <c r="G96" t="str">
        <f>gait_events!D4415</f>
        <v>right_shank</v>
      </c>
      <c r="H96" t="str">
        <f>gait_events!E4415</f>
        <v>IC</v>
      </c>
      <c r="I96">
        <f>IF(gait_events!F4415&lt;&gt;"",gait_events!F4415,NA())</f>
        <v>379</v>
      </c>
      <c r="J96">
        <f>IF(gait_events!G4415&lt;&gt;"",gait_events!G4415,NA())</f>
        <v>376</v>
      </c>
      <c r="K96">
        <f t="shared" si="8"/>
        <v>3</v>
      </c>
      <c r="L96">
        <f t="shared" si="9"/>
        <v>15</v>
      </c>
      <c r="M96">
        <f t="shared" si="10"/>
        <v>1</v>
      </c>
      <c r="N96">
        <f t="shared" si="11"/>
        <v>1</v>
      </c>
      <c r="O96">
        <f t="shared" si="12"/>
        <v>1</v>
      </c>
      <c r="P96">
        <f t="shared" si="13"/>
        <v>0</v>
      </c>
      <c r="Q96">
        <f t="shared" si="14"/>
        <v>0</v>
      </c>
      <c r="R96">
        <f t="shared" si="15"/>
        <v>1</v>
      </c>
    </row>
    <row r="97" spans="1:18" x14ac:dyDescent="0.25">
      <c r="A97" t="str">
        <f>gait_events!B4416</f>
        <v>pp003</v>
      </c>
      <c r="B97" t="str">
        <f>VLOOKUP(A97,participants!A:B,2,0)</f>
        <v>M</v>
      </c>
      <c r="C97">
        <f>VLOOKUP(A97,participants!A:C,3,0)</f>
        <v>32</v>
      </c>
      <c r="D97" t="str">
        <f>VLOOKUP(A97,participants!A:F,6,0)</f>
        <v>YA</v>
      </c>
      <c r="E97" t="str">
        <f>IF(LEN(SUBSTITUTE(gait_events!C4416,"_run-",""))&lt;&gt;LEN(gait_events!C4416),LEFT(RIGHT(gait_events!C4416,LEN(gait_events!C4416)-19),FIND("_run-",RIGHT(gait_events!C4416,LEN(gait_events!C4416)-19),1)-1),RIGHT(gait_events!C4416,LEN(gait_events!C4416)-19))</f>
        <v>Slow</v>
      </c>
      <c r="F97" t="str">
        <f>IF(LEN(SUBSTITUTE(gait_events!C4416,"_run-",""))&lt;&gt;LEN(gait_events!C4416),RIGHT(gait_events!C4416,LEN(gait_events!C4416)-FIND("_run-",gait_events!C4416,1)-4),"")</f>
        <v/>
      </c>
      <c r="G97" t="str">
        <f>gait_events!D4416</f>
        <v>right_shank</v>
      </c>
      <c r="H97" t="str">
        <f>gait_events!E4416</f>
        <v>IC</v>
      </c>
      <c r="I97">
        <f>IF(gait_events!F4416&lt;&gt;"",gait_events!F4416,NA())</f>
        <v>771</v>
      </c>
      <c r="J97">
        <f>IF(gait_events!G4416&lt;&gt;"",gait_events!G4416,NA())</f>
        <v>768</v>
      </c>
      <c r="K97">
        <f t="shared" si="8"/>
        <v>3</v>
      </c>
      <c r="L97">
        <f t="shared" si="9"/>
        <v>15</v>
      </c>
      <c r="M97">
        <f t="shared" si="10"/>
        <v>1</v>
      </c>
      <c r="N97">
        <f t="shared" si="11"/>
        <v>1</v>
      </c>
      <c r="O97">
        <f t="shared" si="12"/>
        <v>1</v>
      </c>
      <c r="P97">
        <f t="shared" si="13"/>
        <v>0</v>
      </c>
      <c r="Q97">
        <f t="shared" si="14"/>
        <v>0</v>
      </c>
      <c r="R97">
        <f t="shared" si="15"/>
        <v>1</v>
      </c>
    </row>
    <row r="98" spans="1:18" x14ac:dyDescent="0.25">
      <c r="A98" t="str">
        <f>gait_events!B4417</f>
        <v>pp003</v>
      </c>
      <c r="B98" t="str">
        <f>VLOOKUP(A98,participants!A:B,2,0)</f>
        <v>M</v>
      </c>
      <c r="C98">
        <f>VLOOKUP(A98,participants!A:C,3,0)</f>
        <v>32</v>
      </c>
      <c r="D98" t="str">
        <f>VLOOKUP(A98,participants!A:F,6,0)</f>
        <v>YA</v>
      </c>
      <c r="E98" t="str">
        <f>IF(LEN(SUBSTITUTE(gait_events!C4417,"_run-",""))&lt;&gt;LEN(gait_events!C4417),LEFT(RIGHT(gait_events!C4417,LEN(gait_events!C4417)-19),FIND("_run-",RIGHT(gait_events!C4417,LEN(gait_events!C4417)-19),1)-1),RIGHT(gait_events!C4417,LEN(gait_events!C4417)-19))</f>
        <v>Slow</v>
      </c>
      <c r="F98" t="str">
        <f>IF(LEN(SUBSTITUTE(gait_events!C4417,"_run-",""))&lt;&gt;LEN(gait_events!C4417),RIGHT(gait_events!C4417,LEN(gait_events!C4417)-FIND("_run-",gait_events!C4417,1)-4),"")</f>
        <v/>
      </c>
      <c r="G98" t="str">
        <f>gait_events!D4417</f>
        <v>right_shank</v>
      </c>
      <c r="H98" t="str">
        <f>gait_events!E4417</f>
        <v>IC</v>
      </c>
      <c r="I98">
        <f>IF(gait_events!F4417&lt;&gt;"",gait_events!F4417,NA())</f>
        <v>1148</v>
      </c>
      <c r="J98">
        <f>IF(gait_events!G4417&lt;&gt;"",gait_events!G4417,NA())</f>
        <v>1146</v>
      </c>
      <c r="K98">
        <f t="shared" si="8"/>
        <v>2</v>
      </c>
      <c r="L98">
        <f t="shared" si="9"/>
        <v>10</v>
      </c>
      <c r="M98">
        <f t="shared" si="10"/>
        <v>1</v>
      </c>
      <c r="N98">
        <f t="shared" si="11"/>
        <v>1</v>
      </c>
      <c r="O98">
        <f t="shared" si="12"/>
        <v>1</v>
      </c>
      <c r="P98">
        <f t="shared" si="13"/>
        <v>0</v>
      </c>
      <c r="Q98">
        <f t="shared" si="14"/>
        <v>0</v>
      </c>
      <c r="R98">
        <f t="shared" si="15"/>
        <v>1</v>
      </c>
    </row>
    <row r="99" spans="1:18" x14ac:dyDescent="0.25">
      <c r="A99" t="str">
        <f>gait_events!B4418</f>
        <v>pp003</v>
      </c>
      <c r="B99" t="str">
        <f>VLOOKUP(A99,participants!A:B,2,0)</f>
        <v>M</v>
      </c>
      <c r="C99">
        <f>VLOOKUP(A99,participants!A:C,3,0)</f>
        <v>32</v>
      </c>
      <c r="D99" t="str">
        <f>VLOOKUP(A99,participants!A:F,6,0)</f>
        <v>YA</v>
      </c>
      <c r="E99" t="str">
        <f>IF(LEN(SUBSTITUTE(gait_events!C4418,"_run-",""))&lt;&gt;LEN(gait_events!C4418),LEFT(RIGHT(gait_events!C4418,LEN(gait_events!C4418)-19),FIND("_run-",RIGHT(gait_events!C4418,LEN(gait_events!C4418)-19),1)-1),RIGHT(gait_events!C4418,LEN(gait_events!C4418)-19))</f>
        <v>Slow</v>
      </c>
      <c r="F99" t="str">
        <f>IF(LEN(SUBSTITUTE(gait_events!C4418,"_run-",""))&lt;&gt;LEN(gait_events!C4418),RIGHT(gait_events!C4418,LEN(gait_events!C4418)-FIND("_run-",gait_events!C4418,1)-4),"")</f>
        <v/>
      </c>
      <c r="G99" t="str">
        <f>gait_events!D4418</f>
        <v>right_shank</v>
      </c>
      <c r="H99" t="str">
        <f>gait_events!E4418</f>
        <v>IC</v>
      </c>
      <c r="I99">
        <f>IF(gait_events!F4418&lt;&gt;"",gait_events!F4418,NA())</f>
        <v>1524</v>
      </c>
      <c r="J99">
        <f>IF(gait_events!G4418&lt;&gt;"",gait_events!G4418,NA())</f>
        <v>1521</v>
      </c>
      <c r="K99">
        <f t="shared" si="8"/>
        <v>3</v>
      </c>
      <c r="L99">
        <f t="shared" si="9"/>
        <v>15</v>
      </c>
      <c r="M99">
        <f t="shared" si="10"/>
        <v>1</v>
      </c>
      <c r="N99">
        <f t="shared" si="11"/>
        <v>1</v>
      </c>
      <c r="O99">
        <f t="shared" si="12"/>
        <v>1</v>
      </c>
      <c r="P99">
        <f t="shared" si="13"/>
        <v>0</v>
      </c>
      <c r="Q99">
        <f t="shared" si="14"/>
        <v>0</v>
      </c>
      <c r="R99">
        <f t="shared" si="15"/>
        <v>1</v>
      </c>
    </row>
    <row r="100" spans="1:18" x14ac:dyDescent="0.25">
      <c r="A100" t="str">
        <f>gait_events!B4419</f>
        <v>pp003</v>
      </c>
      <c r="B100" t="str">
        <f>VLOOKUP(A100,participants!A:B,2,0)</f>
        <v>M</v>
      </c>
      <c r="C100">
        <f>VLOOKUP(A100,participants!A:C,3,0)</f>
        <v>32</v>
      </c>
      <c r="D100" t="str">
        <f>VLOOKUP(A100,participants!A:F,6,0)</f>
        <v>YA</v>
      </c>
      <c r="E100" t="str">
        <f>IF(LEN(SUBSTITUTE(gait_events!C4419,"_run-",""))&lt;&gt;LEN(gait_events!C4419),LEFT(RIGHT(gait_events!C4419,LEN(gait_events!C4419)-19),FIND("_run-",RIGHT(gait_events!C4419,LEN(gait_events!C4419)-19),1)-1),RIGHT(gait_events!C4419,LEN(gait_events!C4419)-19))</f>
        <v>Slow</v>
      </c>
      <c r="F100" t="str">
        <f>IF(LEN(SUBSTITUTE(gait_events!C4419,"_run-",""))&lt;&gt;LEN(gait_events!C4419),RIGHT(gait_events!C4419,LEN(gait_events!C4419)-FIND("_run-",gait_events!C4419,1)-4),"")</f>
        <v/>
      </c>
      <c r="G100" t="str">
        <f>gait_events!D4419</f>
        <v>right_shank</v>
      </c>
      <c r="H100" t="str">
        <f>gait_events!E4419</f>
        <v>IC</v>
      </c>
      <c r="I100">
        <f>IF(gait_events!F4419&lt;&gt;"",gait_events!F4419,NA())</f>
        <v>1899</v>
      </c>
      <c r="J100">
        <f>IF(gait_events!G4419&lt;&gt;"",gait_events!G4419,NA())</f>
        <v>1895</v>
      </c>
      <c r="K100">
        <f t="shared" si="8"/>
        <v>4</v>
      </c>
      <c r="L100">
        <f t="shared" si="9"/>
        <v>20</v>
      </c>
      <c r="M100">
        <f t="shared" si="10"/>
        <v>1</v>
      </c>
      <c r="N100">
        <f t="shared" si="11"/>
        <v>1</v>
      </c>
      <c r="O100">
        <f t="shared" si="12"/>
        <v>1</v>
      </c>
      <c r="P100">
        <f t="shared" si="13"/>
        <v>0</v>
      </c>
      <c r="Q100">
        <f t="shared" si="14"/>
        <v>0</v>
      </c>
      <c r="R100">
        <f t="shared" si="15"/>
        <v>1</v>
      </c>
    </row>
    <row r="101" spans="1:18" x14ac:dyDescent="0.25">
      <c r="A101" t="str">
        <f>gait_events!B4420</f>
        <v>pp003</v>
      </c>
      <c r="B101" t="str">
        <f>VLOOKUP(A101,participants!A:B,2,0)</f>
        <v>M</v>
      </c>
      <c r="C101">
        <f>VLOOKUP(A101,participants!A:C,3,0)</f>
        <v>32</v>
      </c>
      <c r="D101" t="str">
        <f>VLOOKUP(A101,participants!A:F,6,0)</f>
        <v>YA</v>
      </c>
      <c r="E101" t="str">
        <f>IF(LEN(SUBSTITUTE(gait_events!C4420,"_run-",""))&lt;&gt;LEN(gait_events!C4420),LEFT(RIGHT(gait_events!C4420,LEN(gait_events!C4420)-19),FIND("_run-",RIGHT(gait_events!C4420,LEN(gait_events!C4420)-19),1)-1),RIGHT(gait_events!C4420,LEN(gait_events!C4420)-19))</f>
        <v>Slow</v>
      </c>
      <c r="F101" t="str">
        <f>IF(LEN(SUBSTITUTE(gait_events!C4420,"_run-",""))&lt;&gt;LEN(gait_events!C4420),RIGHT(gait_events!C4420,LEN(gait_events!C4420)-FIND("_run-",gait_events!C4420,1)-4),"")</f>
        <v/>
      </c>
      <c r="G101" t="str">
        <f>gait_events!D4420</f>
        <v>right_shank</v>
      </c>
      <c r="H101" t="str">
        <f>gait_events!E4420</f>
        <v>IC</v>
      </c>
      <c r="I101">
        <f>IF(gait_events!F4420&lt;&gt;"",gait_events!F4420,NA())</f>
        <v>2289</v>
      </c>
      <c r="J101">
        <f>IF(gait_events!G4420&lt;&gt;"",gait_events!G4420,NA())</f>
        <v>2286</v>
      </c>
      <c r="K101">
        <f t="shared" si="8"/>
        <v>3</v>
      </c>
      <c r="L101">
        <f t="shared" si="9"/>
        <v>15</v>
      </c>
      <c r="M101">
        <f t="shared" si="10"/>
        <v>1</v>
      </c>
      <c r="N101">
        <f t="shared" si="11"/>
        <v>1</v>
      </c>
      <c r="O101">
        <f t="shared" si="12"/>
        <v>1</v>
      </c>
      <c r="P101">
        <f t="shared" si="13"/>
        <v>0</v>
      </c>
      <c r="Q101">
        <f t="shared" si="14"/>
        <v>0</v>
      </c>
      <c r="R101">
        <f t="shared" si="15"/>
        <v>1</v>
      </c>
    </row>
    <row r="102" spans="1:18" x14ac:dyDescent="0.25">
      <c r="A102" t="str">
        <f>gait_events!B5113</f>
        <v>pp048</v>
      </c>
      <c r="B102" t="str">
        <f>VLOOKUP(A102,participants!A:B,2,0)</f>
        <v>M</v>
      </c>
      <c r="C102">
        <f>VLOOKUP(A102,participants!A:C,3,0)</f>
        <v>67</v>
      </c>
      <c r="D102" t="str">
        <f>VLOOKUP(A102,participants!A:F,6,0)</f>
        <v>cLBP</v>
      </c>
      <c r="E102" t="str">
        <f>IF(LEN(SUBSTITUTE(gait_events!C5113,"_run-",""))&lt;&gt;LEN(gait_events!C5113),LEFT(RIGHT(gait_events!C5113,LEN(gait_events!C5113)-19),FIND("_run-",RIGHT(gait_events!C5113,LEN(gait_events!C5113)-19),1)-1),RIGHT(gait_events!C5113,LEN(gait_events!C5113)-19))</f>
        <v>Slow</v>
      </c>
      <c r="F102" t="str">
        <f>IF(LEN(SUBSTITUTE(gait_events!C5113,"_run-",""))&lt;&gt;LEN(gait_events!C5113),RIGHT(gait_events!C5113,LEN(gait_events!C5113)-FIND("_run-",gait_events!C5113,1)-4),"")</f>
        <v/>
      </c>
      <c r="G102" t="str">
        <f>gait_events!D5113</f>
        <v>right_shank</v>
      </c>
      <c r="H102" t="str">
        <f>gait_events!E5113</f>
        <v>IC</v>
      </c>
      <c r="I102">
        <f>IF(gait_events!F5113&lt;&gt;"",gait_events!F5113,NA())</f>
        <v>649</v>
      </c>
      <c r="J102">
        <f>IF(gait_events!G5113&lt;&gt;"",gait_events!G5113,NA())</f>
        <v>649</v>
      </c>
      <c r="K102">
        <f t="shared" si="8"/>
        <v>0</v>
      </c>
      <c r="L102">
        <f t="shared" si="9"/>
        <v>0</v>
      </c>
      <c r="M102">
        <f t="shared" si="10"/>
        <v>1</v>
      </c>
      <c r="N102">
        <f t="shared" si="11"/>
        <v>1</v>
      </c>
      <c r="O102">
        <f t="shared" si="12"/>
        <v>1</v>
      </c>
      <c r="P102">
        <f t="shared" si="13"/>
        <v>0</v>
      </c>
      <c r="Q102">
        <f t="shared" si="14"/>
        <v>0</v>
      </c>
      <c r="R102">
        <f t="shared" si="15"/>
        <v>1</v>
      </c>
    </row>
    <row r="103" spans="1:18" x14ac:dyDescent="0.25">
      <c r="A103" t="str">
        <f>gait_events!B5114</f>
        <v>pp048</v>
      </c>
      <c r="B103" t="str">
        <f>VLOOKUP(A103,participants!A:B,2,0)</f>
        <v>M</v>
      </c>
      <c r="C103">
        <f>VLOOKUP(A103,participants!A:C,3,0)</f>
        <v>67</v>
      </c>
      <c r="D103" t="str">
        <f>VLOOKUP(A103,participants!A:F,6,0)</f>
        <v>cLBP</v>
      </c>
      <c r="E103" t="str">
        <f>IF(LEN(SUBSTITUTE(gait_events!C5114,"_run-",""))&lt;&gt;LEN(gait_events!C5114),LEFT(RIGHT(gait_events!C5114,LEN(gait_events!C5114)-19),FIND("_run-",RIGHT(gait_events!C5114,LEN(gait_events!C5114)-19),1)-1),RIGHT(gait_events!C5114,LEN(gait_events!C5114)-19))</f>
        <v>Slow</v>
      </c>
      <c r="F103" t="str">
        <f>IF(LEN(SUBSTITUTE(gait_events!C5114,"_run-",""))&lt;&gt;LEN(gait_events!C5114),RIGHT(gait_events!C5114,LEN(gait_events!C5114)-FIND("_run-",gait_events!C5114,1)-4),"")</f>
        <v/>
      </c>
      <c r="G103" t="str">
        <f>gait_events!D5114</f>
        <v>right_shank</v>
      </c>
      <c r="H103" t="str">
        <f>gait_events!E5114</f>
        <v>IC</v>
      </c>
      <c r="I103">
        <f>IF(gait_events!F5114&lt;&gt;"",gait_events!F5114,NA())</f>
        <v>904</v>
      </c>
      <c r="J103">
        <f>IF(gait_events!G5114&lt;&gt;"",gait_events!G5114,NA())</f>
        <v>907</v>
      </c>
      <c r="K103">
        <f t="shared" si="8"/>
        <v>-3</v>
      </c>
      <c r="L103">
        <f t="shared" si="9"/>
        <v>-15</v>
      </c>
      <c r="M103">
        <f t="shared" si="10"/>
        <v>1</v>
      </c>
      <c r="N103">
        <f t="shared" si="11"/>
        <v>1</v>
      </c>
      <c r="O103">
        <f t="shared" si="12"/>
        <v>1</v>
      </c>
      <c r="P103">
        <f t="shared" si="13"/>
        <v>0</v>
      </c>
      <c r="Q103">
        <f t="shared" si="14"/>
        <v>0</v>
      </c>
      <c r="R103">
        <f t="shared" si="15"/>
        <v>1</v>
      </c>
    </row>
    <row r="104" spans="1:18" x14ac:dyDescent="0.25">
      <c r="A104" t="str">
        <f>gait_events!B5115</f>
        <v>pp048</v>
      </c>
      <c r="B104" t="str">
        <f>VLOOKUP(A104,participants!A:B,2,0)</f>
        <v>M</v>
      </c>
      <c r="C104">
        <f>VLOOKUP(A104,participants!A:C,3,0)</f>
        <v>67</v>
      </c>
      <c r="D104" t="str">
        <f>VLOOKUP(A104,participants!A:F,6,0)</f>
        <v>cLBP</v>
      </c>
      <c r="E104" t="str">
        <f>IF(LEN(SUBSTITUTE(gait_events!C5115,"_run-",""))&lt;&gt;LEN(gait_events!C5115),LEFT(RIGHT(gait_events!C5115,LEN(gait_events!C5115)-19),FIND("_run-",RIGHT(gait_events!C5115,LEN(gait_events!C5115)-19),1)-1),RIGHT(gait_events!C5115,LEN(gait_events!C5115)-19))</f>
        <v>Slow</v>
      </c>
      <c r="F104" t="str">
        <f>IF(LEN(SUBSTITUTE(gait_events!C5115,"_run-",""))&lt;&gt;LEN(gait_events!C5115),RIGHT(gait_events!C5115,LEN(gait_events!C5115)-FIND("_run-",gait_events!C5115,1)-4),"")</f>
        <v/>
      </c>
      <c r="G104" t="str">
        <f>gait_events!D5115</f>
        <v>right_shank</v>
      </c>
      <c r="H104" t="str">
        <f>gait_events!E5115</f>
        <v>IC</v>
      </c>
      <c r="I104">
        <f>IF(gait_events!F5115&lt;&gt;"",gait_events!F5115,NA())</f>
        <v>1202</v>
      </c>
      <c r="J104">
        <f>IF(gait_events!G5115&lt;&gt;"",gait_events!G5115,NA())</f>
        <v>1199</v>
      </c>
      <c r="K104">
        <f t="shared" si="8"/>
        <v>3</v>
      </c>
      <c r="L104">
        <f t="shared" si="9"/>
        <v>15</v>
      </c>
      <c r="M104">
        <f t="shared" si="10"/>
        <v>1</v>
      </c>
      <c r="N104">
        <f t="shared" si="11"/>
        <v>1</v>
      </c>
      <c r="O104">
        <f t="shared" si="12"/>
        <v>1</v>
      </c>
      <c r="P104">
        <f t="shared" si="13"/>
        <v>0</v>
      </c>
      <c r="Q104">
        <f t="shared" si="14"/>
        <v>0</v>
      </c>
      <c r="R104">
        <f t="shared" si="15"/>
        <v>1</v>
      </c>
    </row>
    <row r="105" spans="1:18" x14ac:dyDescent="0.25">
      <c r="A105" t="str">
        <f>gait_events!B5116</f>
        <v>pp048</v>
      </c>
      <c r="B105" t="str">
        <f>VLOOKUP(A105,participants!A:B,2,0)</f>
        <v>M</v>
      </c>
      <c r="C105">
        <f>VLOOKUP(A105,participants!A:C,3,0)</f>
        <v>67</v>
      </c>
      <c r="D105" t="str">
        <f>VLOOKUP(A105,participants!A:F,6,0)</f>
        <v>cLBP</v>
      </c>
      <c r="E105" t="str">
        <f>IF(LEN(SUBSTITUTE(gait_events!C5116,"_run-",""))&lt;&gt;LEN(gait_events!C5116),LEFT(RIGHT(gait_events!C5116,LEN(gait_events!C5116)-19),FIND("_run-",RIGHT(gait_events!C5116,LEN(gait_events!C5116)-19),1)-1),RIGHT(gait_events!C5116,LEN(gait_events!C5116)-19))</f>
        <v>Slow</v>
      </c>
      <c r="F105" t="str">
        <f>IF(LEN(SUBSTITUTE(gait_events!C5116,"_run-",""))&lt;&gt;LEN(gait_events!C5116),RIGHT(gait_events!C5116,LEN(gait_events!C5116)-FIND("_run-",gait_events!C5116,1)-4),"")</f>
        <v/>
      </c>
      <c r="G105" t="str">
        <f>gait_events!D5116</f>
        <v>right_shank</v>
      </c>
      <c r="H105" t="str">
        <f>gait_events!E5116</f>
        <v>FC</v>
      </c>
      <c r="I105">
        <f>IF(gait_events!F5116&lt;&gt;"",gait_events!F5116,NA())</f>
        <v>76</v>
      </c>
      <c r="J105">
        <f>IF(gait_events!G5116&lt;&gt;"",gait_events!G5116,NA())</f>
        <v>70</v>
      </c>
      <c r="K105">
        <f t="shared" si="8"/>
        <v>6</v>
      </c>
      <c r="L105">
        <f t="shared" si="9"/>
        <v>30</v>
      </c>
      <c r="M105">
        <f t="shared" si="10"/>
        <v>1</v>
      </c>
      <c r="N105">
        <f t="shared" si="11"/>
        <v>1</v>
      </c>
      <c r="O105">
        <f t="shared" si="12"/>
        <v>1</v>
      </c>
      <c r="P105">
        <f t="shared" si="13"/>
        <v>0</v>
      </c>
      <c r="Q105">
        <f t="shared" si="14"/>
        <v>0</v>
      </c>
      <c r="R105">
        <f t="shared" si="15"/>
        <v>1</v>
      </c>
    </row>
    <row r="106" spans="1:18" x14ac:dyDescent="0.25">
      <c r="A106" t="str">
        <f>gait_events!B5117</f>
        <v>pp048</v>
      </c>
      <c r="B106" t="str">
        <f>VLOOKUP(A106,participants!A:B,2,0)</f>
        <v>M</v>
      </c>
      <c r="C106">
        <f>VLOOKUP(A106,participants!A:C,3,0)</f>
        <v>67</v>
      </c>
      <c r="D106" t="str">
        <f>VLOOKUP(A106,participants!A:F,6,0)</f>
        <v>cLBP</v>
      </c>
      <c r="E106" t="str">
        <f>IF(LEN(SUBSTITUTE(gait_events!C5117,"_run-",""))&lt;&gt;LEN(gait_events!C5117),LEFT(RIGHT(gait_events!C5117,LEN(gait_events!C5117)-19),FIND("_run-",RIGHT(gait_events!C5117,LEN(gait_events!C5117)-19),1)-1),RIGHT(gait_events!C5117,LEN(gait_events!C5117)-19))</f>
        <v>Slow</v>
      </c>
      <c r="F106" t="str">
        <f>IF(LEN(SUBSTITUTE(gait_events!C5117,"_run-",""))&lt;&gt;LEN(gait_events!C5117),RIGHT(gait_events!C5117,LEN(gait_events!C5117)-FIND("_run-",gait_events!C5117,1)-4),"")</f>
        <v/>
      </c>
      <c r="G106" t="str">
        <f>gait_events!D5117</f>
        <v>right_shank</v>
      </c>
      <c r="H106" t="str">
        <f>gait_events!E5117</f>
        <v>FC</v>
      </c>
      <c r="I106">
        <f>IF(gait_events!F5117&lt;&gt;"",gait_events!F5117,NA())</f>
        <v>313</v>
      </c>
      <c r="J106">
        <f>IF(gait_events!G5117&lt;&gt;"",gait_events!G5117,NA())</f>
        <v>307</v>
      </c>
      <c r="K106">
        <f t="shared" si="8"/>
        <v>6</v>
      </c>
      <c r="L106">
        <f t="shared" si="9"/>
        <v>30</v>
      </c>
      <c r="M106">
        <f t="shared" si="10"/>
        <v>1</v>
      </c>
      <c r="N106">
        <f t="shared" si="11"/>
        <v>1</v>
      </c>
      <c r="O106">
        <f t="shared" si="12"/>
        <v>1</v>
      </c>
      <c r="P106">
        <f t="shared" si="13"/>
        <v>0</v>
      </c>
      <c r="Q106">
        <f t="shared" si="14"/>
        <v>0</v>
      </c>
      <c r="R106">
        <f t="shared" si="15"/>
        <v>1</v>
      </c>
    </row>
    <row r="107" spans="1:18" x14ac:dyDescent="0.25">
      <c r="A107" t="str">
        <f>gait_events!B5118</f>
        <v>pp048</v>
      </c>
      <c r="B107" t="str">
        <f>VLOOKUP(A107,participants!A:B,2,0)</f>
        <v>M</v>
      </c>
      <c r="C107">
        <f>VLOOKUP(A107,participants!A:C,3,0)</f>
        <v>67</v>
      </c>
      <c r="D107" t="str">
        <f>VLOOKUP(A107,participants!A:F,6,0)</f>
        <v>cLBP</v>
      </c>
      <c r="E107" t="str">
        <f>IF(LEN(SUBSTITUTE(gait_events!C5118,"_run-",""))&lt;&gt;LEN(gait_events!C5118),LEFT(RIGHT(gait_events!C5118,LEN(gait_events!C5118)-19),FIND("_run-",RIGHT(gait_events!C5118,LEN(gait_events!C5118)-19),1)-1),RIGHT(gait_events!C5118,LEN(gait_events!C5118)-19))</f>
        <v>Slow</v>
      </c>
      <c r="F107" t="str">
        <f>IF(LEN(SUBSTITUTE(gait_events!C5118,"_run-",""))&lt;&gt;LEN(gait_events!C5118),RIGHT(gait_events!C5118,LEN(gait_events!C5118)-FIND("_run-",gait_events!C5118,1)-4),"")</f>
        <v/>
      </c>
      <c r="G107" t="str">
        <f>gait_events!D5118</f>
        <v>right_shank</v>
      </c>
      <c r="H107" t="str">
        <f>gait_events!E5118</f>
        <v>FC</v>
      </c>
      <c r="I107">
        <f>IF(gait_events!F5118&lt;&gt;"",gait_events!F5118,NA())</f>
        <v>558</v>
      </c>
      <c r="J107">
        <f>IF(gait_events!G5118&lt;&gt;"",gait_events!G5118,NA())</f>
        <v>548</v>
      </c>
      <c r="K107">
        <f t="shared" si="8"/>
        <v>10</v>
      </c>
      <c r="L107">
        <f t="shared" si="9"/>
        <v>50</v>
      </c>
      <c r="M107">
        <f t="shared" si="10"/>
        <v>1</v>
      </c>
      <c r="N107">
        <f t="shared" si="11"/>
        <v>1</v>
      </c>
      <c r="O107">
        <f t="shared" si="12"/>
        <v>1</v>
      </c>
      <c r="P107">
        <f t="shared" si="13"/>
        <v>0</v>
      </c>
      <c r="Q107">
        <f t="shared" si="14"/>
        <v>0</v>
      </c>
      <c r="R107">
        <f t="shared" si="15"/>
        <v>1</v>
      </c>
    </row>
    <row r="108" spans="1:18" x14ac:dyDescent="0.25">
      <c r="A108" t="str">
        <f>gait_events!B5119</f>
        <v>pp048</v>
      </c>
      <c r="B108" t="str">
        <f>VLOOKUP(A108,participants!A:B,2,0)</f>
        <v>M</v>
      </c>
      <c r="C108">
        <f>VLOOKUP(A108,participants!A:C,3,0)</f>
        <v>67</v>
      </c>
      <c r="D108" t="str">
        <f>VLOOKUP(A108,participants!A:F,6,0)</f>
        <v>cLBP</v>
      </c>
      <c r="E108" t="str">
        <f>IF(LEN(SUBSTITUTE(gait_events!C5119,"_run-",""))&lt;&gt;LEN(gait_events!C5119),LEFT(RIGHT(gait_events!C5119,LEN(gait_events!C5119)-19),FIND("_run-",RIGHT(gait_events!C5119,LEN(gait_events!C5119)-19),1)-1),RIGHT(gait_events!C5119,LEN(gait_events!C5119)-19))</f>
        <v>Slow</v>
      </c>
      <c r="F108" t="str">
        <f>IF(LEN(SUBSTITUTE(gait_events!C5119,"_run-",""))&lt;&gt;LEN(gait_events!C5119),RIGHT(gait_events!C5119,LEN(gait_events!C5119)-FIND("_run-",gait_events!C5119,1)-4),"")</f>
        <v/>
      </c>
      <c r="G108" t="str">
        <f>gait_events!D5119</f>
        <v>right_shank</v>
      </c>
      <c r="H108" t="str">
        <f>gait_events!E5119</f>
        <v>FC</v>
      </c>
      <c r="I108">
        <f>IF(gait_events!F5119&lt;&gt;"",gait_events!F5119,NA())</f>
        <v>811</v>
      </c>
      <c r="J108">
        <f>IF(gait_events!G5119&lt;&gt;"",gait_events!G5119,NA())</f>
        <v>801</v>
      </c>
      <c r="K108">
        <f t="shared" si="8"/>
        <v>10</v>
      </c>
      <c r="L108">
        <f t="shared" si="9"/>
        <v>50</v>
      </c>
      <c r="M108">
        <f t="shared" si="10"/>
        <v>1</v>
      </c>
      <c r="N108">
        <f t="shared" si="11"/>
        <v>1</v>
      </c>
      <c r="O108">
        <f t="shared" si="12"/>
        <v>1</v>
      </c>
      <c r="P108">
        <f t="shared" si="13"/>
        <v>0</v>
      </c>
      <c r="Q108">
        <f t="shared" si="14"/>
        <v>0</v>
      </c>
      <c r="R108">
        <f t="shared" si="15"/>
        <v>1</v>
      </c>
    </row>
    <row r="109" spans="1:18" x14ac:dyDescent="0.25">
      <c r="A109" t="str">
        <f>gait_events!B5120</f>
        <v>pp048</v>
      </c>
      <c r="B109" t="str">
        <f>VLOOKUP(A109,participants!A:B,2,0)</f>
        <v>M</v>
      </c>
      <c r="C109">
        <f>VLOOKUP(A109,participants!A:C,3,0)</f>
        <v>67</v>
      </c>
      <c r="D109" t="str">
        <f>VLOOKUP(A109,participants!A:F,6,0)</f>
        <v>cLBP</v>
      </c>
      <c r="E109" t="str">
        <f>IF(LEN(SUBSTITUTE(gait_events!C5120,"_run-",""))&lt;&gt;LEN(gait_events!C5120),LEFT(RIGHT(gait_events!C5120,LEN(gait_events!C5120)-19),FIND("_run-",RIGHT(gait_events!C5120,LEN(gait_events!C5120)-19),1)-1),RIGHT(gait_events!C5120,LEN(gait_events!C5120)-19))</f>
        <v>Slow</v>
      </c>
      <c r="F109" t="str">
        <f>IF(LEN(SUBSTITUTE(gait_events!C5120,"_run-",""))&lt;&gt;LEN(gait_events!C5120),RIGHT(gait_events!C5120,LEN(gait_events!C5120)-FIND("_run-",gait_events!C5120,1)-4),"")</f>
        <v/>
      </c>
      <c r="G109" t="str">
        <f>gait_events!D5120</f>
        <v>right_shank</v>
      </c>
      <c r="H109" t="str">
        <f>gait_events!E5120</f>
        <v>FC</v>
      </c>
      <c r="I109">
        <f>IF(gait_events!F5120&lt;&gt;"",gait_events!F5120,NA())</f>
        <v>1084</v>
      </c>
      <c r="J109">
        <f>IF(gait_events!G5120&lt;&gt;"",gait_events!G5120,NA())</f>
        <v>1075</v>
      </c>
      <c r="K109">
        <f t="shared" si="8"/>
        <v>9</v>
      </c>
      <c r="L109">
        <f t="shared" si="9"/>
        <v>45</v>
      </c>
      <c r="M109">
        <f t="shared" si="10"/>
        <v>1</v>
      </c>
      <c r="N109">
        <f t="shared" si="11"/>
        <v>1</v>
      </c>
      <c r="O109">
        <f t="shared" si="12"/>
        <v>1</v>
      </c>
      <c r="P109">
        <f t="shared" si="13"/>
        <v>0</v>
      </c>
      <c r="Q109">
        <f t="shared" si="14"/>
        <v>0</v>
      </c>
      <c r="R109">
        <f t="shared" si="15"/>
        <v>1</v>
      </c>
    </row>
    <row r="110" spans="1:18" x14ac:dyDescent="0.25">
      <c r="A110" t="str">
        <f>gait_events!B5121</f>
        <v>pp012</v>
      </c>
      <c r="B110" t="str">
        <f>VLOOKUP(A110,participants!A:B,2,0)</f>
        <v>M</v>
      </c>
      <c r="C110">
        <f>VLOOKUP(A110,participants!A:C,3,0)</f>
        <v>76</v>
      </c>
      <c r="D110" t="str">
        <f>VLOOKUP(A110,participants!A:F,6,0)</f>
        <v>other</v>
      </c>
      <c r="E110" t="str">
        <f>IF(LEN(SUBSTITUTE(gait_events!C5121,"_run-",""))&lt;&gt;LEN(gait_events!C5121),LEFT(RIGHT(gait_events!C5121,LEN(gait_events!C5121)-19),FIND("_run-",RIGHT(gait_events!C5121,LEN(gait_events!C5121)-19),1)-1),RIGHT(gait_events!C5121,LEN(gait_events!C5121)-19))</f>
        <v>Fast</v>
      </c>
      <c r="F110" t="str">
        <f>IF(LEN(SUBSTITUTE(gait_events!C5121,"_run-",""))&lt;&gt;LEN(gait_events!C5121),RIGHT(gait_events!C5121,LEN(gait_events!C5121)-FIND("_run-",gait_events!C5121,1)-4),"")</f>
        <v/>
      </c>
      <c r="G110" t="str">
        <f>gait_events!D5121</f>
        <v>left_ankle</v>
      </c>
      <c r="H110" t="str">
        <f>gait_events!E5121</f>
        <v>IC</v>
      </c>
      <c r="I110">
        <f>IF(gait_events!F5121&lt;&gt;"",gait_events!F5121,NA())</f>
        <v>245</v>
      </c>
      <c r="J110">
        <f>IF(gait_events!G5121&lt;&gt;"",gait_events!G5121,NA())</f>
        <v>244</v>
      </c>
      <c r="K110">
        <f t="shared" si="8"/>
        <v>1</v>
      </c>
      <c r="L110">
        <f t="shared" si="9"/>
        <v>5</v>
      </c>
      <c r="M110">
        <f t="shared" si="10"/>
        <v>1</v>
      </c>
      <c r="N110">
        <f t="shared" si="11"/>
        <v>1</v>
      </c>
      <c r="O110">
        <f t="shared" si="12"/>
        <v>1</v>
      </c>
      <c r="P110">
        <f t="shared" si="13"/>
        <v>0</v>
      </c>
      <c r="Q110">
        <f t="shared" si="14"/>
        <v>0</v>
      </c>
      <c r="R110">
        <f t="shared" si="15"/>
        <v>1</v>
      </c>
    </row>
    <row r="111" spans="1:18" x14ac:dyDescent="0.25">
      <c r="A111" t="str">
        <f>gait_events!B5122</f>
        <v>pp012</v>
      </c>
      <c r="B111" t="str">
        <f>VLOOKUP(A111,participants!A:B,2,0)</f>
        <v>M</v>
      </c>
      <c r="C111">
        <f>VLOOKUP(A111,participants!A:C,3,0)</f>
        <v>76</v>
      </c>
      <c r="D111" t="str">
        <f>VLOOKUP(A111,participants!A:F,6,0)</f>
        <v>other</v>
      </c>
      <c r="E111" t="str">
        <f>IF(LEN(SUBSTITUTE(gait_events!C5122,"_run-",""))&lt;&gt;LEN(gait_events!C5122),LEFT(RIGHT(gait_events!C5122,LEN(gait_events!C5122)-19),FIND("_run-",RIGHT(gait_events!C5122,LEN(gait_events!C5122)-19),1)-1),RIGHT(gait_events!C5122,LEN(gait_events!C5122)-19))</f>
        <v>Fast</v>
      </c>
      <c r="F111" t="str">
        <f>IF(LEN(SUBSTITUTE(gait_events!C5122,"_run-",""))&lt;&gt;LEN(gait_events!C5122),RIGHT(gait_events!C5122,LEN(gait_events!C5122)-FIND("_run-",gait_events!C5122,1)-4),"")</f>
        <v/>
      </c>
      <c r="G111" t="str">
        <f>gait_events!D5122</f>
        <v>left_ankle</v>
      </c>
      <c r="H111" t="str">
        <f>gait_events!E5122</f>
        <v>IC</v>
      </c>
      <c r="I111">
        <f>IF(gait_events!F5122&lt;&gt;"",gait_events!F5122,NA())</f>
        <v>452</v>
      </c>
      <c r="J111">
        <f>IF(gait_events!G5122&lt;&gt;"",gait_events!G5122,NA())</f>
        <v>451</v>
      </c>
      <c r="K111">
        <f t="shared" si="8"/>
        <v>1</v>
      </c>
      <c r="L111">
        <f t="shared" si="9"/>
        <v>5</v>
      </c>
      <c r="M111">
        <f t="shared" si="10"/>
        <v>1</v>
      </c>
      <c r="N111">
        <f t="shared" si="11"/>
        <v>1</v>
      </c>
      <c r="O111">
        <f t="shared" si="12"/>
        <v>1</v>
      </c>
      <c r="P111">
        <f t="shared" si="13"/>
        <v>0</v>
      </c>
      <c r="Q111">
        <f t="shared" si="14"/>
        <v>0</v>
      </c>
      <c r="R111">
        <f t="shared" si="15"/>
        <v>1</v>
      </c>
    </row>
    <row r="112" spans="1:18" x14ac:dyDescent="0.25">
      <c r="A112" t="str">
        <f>gait_events!B5123</f>
        <v>pp012</v>
      </c>
      <c r="B112" t="str">
        <f>VLOOKUP(A112,participants!A:B,2,0)</f>
        <v>M</v>
      </c>
      <c r="C112">
        <f>VLOOKUP(A112,participants!A:C,3,0)</f>
        <v>76</v>
      </c>
      <c r="D112" t="str">
        <f>VLOOKUP(A112,participants!A:F,6,0)</f>
        <v>other</v>
      </c>
      <c r="E112" t="str">
        <f>IF(LEN(SUBSTITUTE(gait_events!C5123,"_run-",""))&lt;&gt;LEN(gait_events!C5123),LEFT(RIGHT(gait_events!C5123,LEN(gait_events!C5123)-19),FIND("_run-",RIGHT(gait_events!C5123,LEN(gait_events!C5123)-19),1)-1),RIGHT(gait_events!C5123,LEN(gait_events!C5123)-19))</f>
        <v>Fast</v>
      </c>
      <c r="F112" t="str">
        <f>IF(LEN(SUBSTITUTE(gait_events!C5123,"_run-",""))&lt;&gt;LEN(gait_events!C5123),RIGHT(gait_events!C5123,LEN(gait_events!C5123)-FIND("_run-",gait_events!C5123,1)-4),"")</f>
        <v/>
      </c>
      <c r="G112" t="str">
        <f>gait_events!D5123</f>
        <v>left_ankle</v>
      </c>
      <c r="H112" t="str">
        <f>gait_events!E5123</f>
        <v>IC</v>
      </c>
      <c r="I112">
        <f>IF(gait_events!F5123&lt;&gt;"",gait_events!F5123,NA())</f>
        <v>660</v>
      </c>
      <c r="J112">
        <f>IF(gait_events!G5123&lt;&gt;"",gait_events!G5123,NA())</f>
        <v>658</v>
      </c>
      <c r="K112">
        <f t="shared" si="8"/>
        <v>2</v>
      </c>
      <c r="L112">
        <f t="shared" si="9"/>
        <v>10</v>
      </c>
      <c r="M112">
        <f t="shared" si="10"/>
        <v>1</v>
      </c>
      <c r="N112">
        <f t="shared" si="11"/>
        <v>1</v>
      </c>
      <c r="O112">
        <f t="shared" si="12"/>
        <v>1</v>
      </c>
      <c r="P112">
        <f t="shared" si="13"/>
        <v>0</v>
      </c>
      <c r="Q112">
        <f t="shared" si="14"/>
        <v>0</v>
      </c>
      <c r="R112">
        <f t="shared" si="15"/>
        <v>1</v>
      </c>
    </row>
    <row r="113" spans="1:18" x14ac:dyDescent="0.25">
      <c r="A113" t="str">
        <f>gait_events!B5124</f>
        <v>pp012</v>
      </c>
      <c r="B113" t="str">
        <f>VLOOKUP(A113,participants!A:B,2,0)</f>
        <v>M</v>
      </c>
      <c r="C113">
        <f>VLOOKUP(A113,participants!A:C,3,0)</f>
        <v>76</v>
      </c>
      <c r="D113" t="str">
        <f>VLOOKUP(A113,participants!A:F,6,0)</f>
        <v>other</v>
      </c>
      <c r="E113" t="str">
        <f>IF(LEN(SUBSTITUTE(gait_events!C5124,"_run-",""))&lt;&gt;LEN(gait_events!C5124),LEFT(RIGHT(gait_events!C5124,LEN(gait_events!C5124)-19),FIND("_run-",RIGHT(gait_events!C5124,LEN(gait_events!C5124)-19),1)-1),RIGHT(gait_events!C5124,LEN(gait_events!C5124)-19))</f>
        <v>Fast</v>
      </c>
      <c r="F113" t="str">
        <f>IF(LEN(SUBSTITUTE(gait_events!C5124,"_run-",""))&lt;&gt;LEN(gait_events!C5124),RIGHT(gait_events!C5124,LEN(gait_events!C5124)-FIND("_run-",gait_events!C5124,1)-4),"")</f>
        <v/>
      </c>
      <c r="G113" t="str">
        <f>gait_events!D5124</f>
        <v>left_ankle</v>
      </c>
      <c r="H113" t="str">
        <f>gait_events!E5124</f>
        <v>IC</v>
      </c>
      <c r="I113">
        <f>IF(gait_events!F5124&lt;&gt;"",gait_events!F5124,NA())</f>
        <v>868</v>
      </c>
      <c r="J113">
        <f>IF(gait_events!G5124&lt;&gt;"",gait_events!G5124,NA())</f>
        <v>865</v>
      </c>
      <c r="K113">
        <f t="shared" si="8"/>
        <v>3</v>
      </c>
      <c r="L113">
        <f t="shared" si="9"/>
        <v>15</v>
      </c>
      <c r="M113">
        <f t="shared" si="10"/>
        <v>1</v>
      </c>
      <c r="N113">
        <f t="shared" si="11"/>
        <v>1</v>
      </c>
      <c r="O113">
        <f t="shared" si="12"/>
        <v>1</v>
      </c>
      <c r="P113">
        <f t="shared" si="13"/>
        <v>0</v>
      </c>
      <c r="Q113">
        <f t="shared" si="14"/>
        <v>0</v>
      </c>
      <c r="R113">
        <f t="shared" si="15"/>
        <v>1</v>
      </c>
    </row>
    <row r="114" spans="1:18" x14ac:dyDescent="0.25">
      <c r="A114" t="str">
        <f>gait_events!B5125</f>
        <v>pp012</v>
      </c>
      <c r="B114" t="str">
        <f>VLOOKUP(A114,participants!A:B,2,0)</f>
        <v>M</v>
      </c>
      <c r="C114">
        <f>VLOOKUP(A114,participants!A:C,3,0)</f>
        <v>76</v>
      </c>
      <c r="D114" t="str">
        <f>VLOOKUP(A114,participants!A:F,6,0)</f>
        <v>other</v>
      </c>
      <c r="E114" t="str">
        <f>IF(LEN(SUBSTITUTE(gait_events!C5125,"_run-",""))&lt;&gt;LEN(gait_events!C5125),LEFT(RIGHT(gait_events!C5125,LEN(gait_events!C5125)-19),FIND("_run-",RIGHT(gait_events!C5125,LEN(gait_events!C5125)-19),1)-1),RIGHT(gait_events!C5125,LEN(gait_events!C5125)-19))</f>
        <v>Fast</v>
      </c>
      <c r="F114" t="str">
        <f>IF(LEN(SUBSTITUTE(gait_events!C5125,"_run-",""))&lt;&gt;LEN(gait_events!C5125),RIGHT(gait_events!C5125,LEN(gait_events!C5125)-FIND("_run-",gait_events!C5125,1)-4),"")</f>
        <v/>
      </c>
      <c r="G114" t="str">
        <f>gait_events!D5125</f>
        <v>left_ankle</v>
      </c>
      <c r="H114" t="str">
        <f>gait_events!E5125</f>
        <v>IC</v>
      </c>
      <c r="I114" t="e">
        <f>IF(gait_events!F5125&lt;&gt;"",gait_events!F5125,NA())</f>
        <v>#N/A</v>
      </c>
      <c r="J114">
        <f>IF(gait_events!G5125&lt;&gt;"",gait_events!G5125,NA())</f>
        <v>31</v>
      </c>
      <c r="K114" t="e">
        <f t="shared" si="8"/>
        <v>#N/A</v>
      </c>
      <c r="L114" t="e">
        <f t="shared" si="9"/>
        <v>#N/A</v>
      </c>
      <c r="M114">
        <f t="shared" si="10"/>
        <v>0</v>
      </c>
      <c r="N114">
        <f t="shared" si="11"/>
        <v>1</v>
      </c>
      <c r="O114">
        <f t="shared" si="12"/>
        <v>0</v>
      </c>
      <c r="P114">
        <f t="shared" si="13"/>
        <v>0</v>
      </c>
      <c r="Q114">
        <f t="shared" si="14"/>
        <v>1</v>
      </c>
      <c r="R114">
        <f t="shared" si="15"/>
        <v>1</v>
      </c>
    </row>
    <row r="115" spans="1:18" x14ac:dyDescent="0.25">
      <c r="A115" t="str">
        <f>gait_events!B5126</f>
        <v>pp012</v>
      </c>
      <c r="B115" t="str">
        <f>VLOOKUP(A115,participants!A:B,2,0)</f>
        <v>M</v>
      </c>
      <c r="C115">
        <f>VLOOKUP(A115,participants!A:C,3,0)</f>
        <v>76</v>
      </c>
      <c r="D115" t="str">
        <f>VLOOKUP(A115,participants!A:F,6,0)</f>
        <v>other</v>
      </c>
      <c r="E115" t="str">
        <f>IF(LEN(SUBSTITUTE(gait_events!C5126,"_run-",""))&lt;&gt;LEN(gait_events!C5126),LEFT(RIGHT(gait_events!C5126,LEN(gait_events!C5126)-19),FIND("_run-",RIGHT(gait_events!C5126,LEN(gait_events!C5126)-19),1)-1),RIGHT(gait_events!C5126,LEN(gait_events!C5126)-19))</f>
        <v>Fast</v>
      </c>
      <c r="F115" t="str">
        <f>IF(LEN(SUBSTITUTE(gait_events!C5126,"_run-",""))&lt;&gt;LEN(gait_events!C5126),RIGHT(gait_events!C5126,LEN(gait_events!C5126)-FIND("_run-",gait_events!C5126,1)-4),"")</f>
        <v/>
      </c>
      <c r="G115" t="str">
        <f>gait_events!D5126</f>
        <v>left_ankle</v>
      </c>
      <c r="H115" t="str">
        <f>gait_events!E5126</f>
        <v>FC</v>
      </c>
      <c r="I115">
        <f>IF(gait_events!F5126&lt;&gt;"",gait_events!F5126,NA())</f>
        <v>168</v>
      </c>
      <c r="J115">
        <f>IF(gait_events!G5126&lt;&gt;"",gait_events!G5126,NA())</f>
        <v>169</v>
      </c>
      <c r="K115">
        <f t="shared" si="8"/>
        <v>-1</v>
      </c>
      <c r="L115">
        <f t="shared" si="9"/>
        <v>-5</v>
      </c>
      <c r="M115">
        <f t="shared" si="10"/>
        <v>1</v>
      </c>
      <c r="N115">
        <f t="shared" si="11"/>
        <v>1</v>
      </c>
      <c r="O115">
        <f t="shared" si="12"/>
        <v>1</v>
      </c>
      <c r="P115">
        <f t="shared" si="13"/>
        <v>0</v>
      </c>
      <c r="Q115">
        <f t="shared" si="14"/>
        <v>0</v>
      </c>
      <c r="R115">
        <f t="shared" si="15"/>
        <v>1</v>
      </c>
    </row>
    <row r="116" spans="1:18" x14ac:dyDescent="0.25">
      <c r="A116" t="str">
        <f>gait_events!B5127</f>
        <v>pp012</v>
      </c>
      <c r="B116" t="str">
        <f>VLOOKUP(A116,participants!A:B,2,0)</f>
        <v>M</v>
      </c>
      <c r="C116">
        <f>VLOOKUP(A116,participants!A:C,3,0)</f>
        <v>76</v>
      </c>
      <c r="D116" t="str">
        <f>VLOOKUP(A116,participants!A:F,6,0)</f>
        <v>other</v>
      </c>
      <c r="E116" t="str">
        <f>IF(LEN(SUBSTITUTE(gait_events!C5127,"_run-",""))&lt;&gt;LEN(gait_events!C5127),LEFT(RIGHT(gait_events!C5127,LEN(gait_events!C5127)-19),FIND("_run-",RIGHT(gait_events!C5127,LEN(gait_events!C5127)-19),1)-1),RIGHT(gait_events!C5127,LEN(gait_events!C5127)-19))</f>
        <v>Fast</v>
      </c>
      <c r="F116" t="str">
        <f>IF(LEN(SUBSTITUTE(gait_events!C5127,"_run-",""))&lt;&gt;LEN(gait_events!C5127),RIGHT(gait_events!C5127,LEN(gait_events!C5127)-FIND("_run-",gait_events!C5127,1)-4),"")</f>
        <v/>
      </c>
      <c r="G116" t="str">
        <f>gait_events!D5127</f>
        <v>left_ankle</v>
      </c>
      <c r="H116" t="str">
        <f>gait_events!E5127</f>
        <v>FC</v>
      </c>
      <c r="I116">
        <f>IF(gait_events!F5127&lt;&gt;"",gait_events!F5127,NA())</f>
        <v>378</v>
      </c>
      <c r="J116">
        <f>IF(gait_events!G5127&lt;&gt;"",gait_events!G5127,NA())</f>
        <v>379</v>
      </c>
      <c r="K116">
        <f t="shared" si="8"/>
        <v>-1</v>
      </c>
      <c r="L116">
        <f t="shared" si="9"/>
        <v>-5</v>
      </c>
      <c r="M116">
        <f t="shared" si="10"/>
        <v>1</v>
      </c>
      <c r="N116">
        <f t="shared" si="11"/>
        <v>1</v>
      </c>
      <c r="O116">
        <f t="shared" si="12"/>
        <v>1</v>
      </c>
      <c r="P116">
        <f t="shared" si="13"/>
        <v>0</v>
      </c>
      <c r="Q116">
        <f t="shared" si="14"/>
        <v>0</v>
      </c>
      <c r="R116">
        <f t="shared" si="15"/>
        <v>1</v>
      </c>
    </row>
    <row r="117" spans="1:18" x14ac:dyDescent="0.25">
      <c r="A117" t="str">
        <f>gait_events!B5128</f>
        <v>pp012</v>
      </c>
      <c r="B117" t="str">
        <f>VLOOKUP(A117,participants!A:B,2,0)</f>
        <v>M</v>
      </c>
      <c r="C117">
        <f>VLOOKUP(A117,participants!A:C,3,0)</f>
        <v>76</v>
      </c>
      <c r="D117" t="str">
        <f>VLOOKUP(A117,participants!A:F,6,0)</f>
        <v>other</v>
      </c>
      <c r="E117" t="str">
        <f>IF(LEN(SUBSTITUTE(gait_events!C5128,"_run-",""))&lt;&gt;LEN(gait_events!C5128),LEFT(RIGHT(gait_events!C5128,LEN(gait_events!C5128)-19),FIND("_run-",RIGHT(gait_events!C5128,LEN(gait_events!C5128)-19),1)-1),RIGHT(gait_events!C5128,LEN(gait_events!C5128)-19))</f>
        <v>Fast</v>
      </c>
      <c r="F117" t="str">
        <f>IF(LEN(SUBSTITUTE(gait_events!C5128,"_run-",""))&lt;&gt;LEN(gait_events!C5128),RIGHT(gait_events!C5128,LEN(gait_events!C5128)-FIND("_run-",gait_events!C5128,1)-4),"")</f>
        <v/>
      </c>
      <c r="G117" t="str">
        <f>gait_events!D5128</f>
        <v>left_ankle</v>
      </c>
      <c r="H117" t="str">
        <f>gait_events!E5128</f>
        <v>FC</v>
      </c>
      <c r="I117">
        <f>IF(gait_events!F5128&lt;&gt;"",gait_events!F5128,NA())</f>
        <v>583</v>
      </c>
      <c r="J117">
        <f>IF(gait_events!G5128&lt;&gt;"",gait_events!G5128,NA())</f>
        <v>583</v>
      </c>
      <c r="K117">
        <f t="shared" si="8"/>
        <v>0</v>
      </c>
      <c r="L117">
        <f t="shared" si="9"/>
        <v>0</v>
      </c>
      <c r="M117">
        <f t="shared" si="10"/>
        <v>1</v>
      </c>
      <c r="N117">
        <f t="shared" si="11"/>
        <v>1</v>
      </c>
      <c r="O117">
        <f t="shared" si="12"/>
        <v>1</v>
      </c>
      <c r="P117">
        <f t="shared" si="13"/>
        <v>0</v>
      </c>
      <c r="Q117">
        <f t="shared" si="14"/>
        <v>0</v>
      </c>
      <c r="R117">
        <f t="shared" si="15"/>
        <v>1</v>
      </c>
    </row>
    <row r="118" spans="1:18" x14ac:dyDescent="0.25">
      <c r="A118" t="str">
        <f>gait_events!B5129</f>
        <v>pp012</v>
      </c>
      <c r="B118" t="str">
        <f>VLOOKUP(A118,participants!A:B,2,0)</f>
        <v>M</v>
      </c>
      <c r="C118">
        <f>VLOOKUP(A118,participants!A:C,3,0)</f>
        <v>76</v>
      </c>
      <c r="D118" t="str">
        <f>VLOOKUP(A118,participants!A:F,6,0)</f>
        <v>other</v>
      </c>
      <c r="E118" t="str">
        <f>IF(LEN(SUBSTITUTE(gait_events!C5129,"_run-",""))&lt;&gt;LEN(gait_events!C5129),LEFT(RIGHT(gait_events!C5129,LEN(gait_events!C5129)-19),FIND("_run-",RIGHT(gait_events!C5129,LEN(gait_events!C5129)-19),1)-1),RIGHT(gait_events!C5129,LEN(gait_events!C5129)-19))</f>
        <v>Fast</v>
      </c>
      <c r="F118" t="str">
        <f>IF(LEN(SUBSTITUTE(gait_events!C5129,"_run-",""))&lt;&gt;LEN(gait_events!C5129),RIGHT(gait_events!C5129,LEN(gait_events!C5129)-FIND("_run-",gait_events!C5129,1)-4),"")</f>
        <v/>
      </c>
      <c r="G118" t="str">
        <f>gait_events!D5129</f>
        <v>left_ankle</v>
      </c>
      <c r="H118" t="str">
        <f>gait_events!E5129</f>
        <v>FC</v>
      </c>
      <c r="I118">
        <f>IF(gait_events!F5129&lt;&gt;"",gait_events!F5129,NA())</f>
        <v>789</v>
      </c>
      <c r="J118">
        <f>IF(gait_events!G5129&lt;&gt;"",gait_events!G5129,NA())</f>
        <v>788</v>
      </c>
      <c r="K118">
        <f t="shared" si="8"/>
        <v>1</v>
      </c>
      <c r="L118">
        <f t="shared" si="9"/>
        <v>5</v>
      </c>
      <c r="M118">
        <f t="shared" si="10"/>
        <v>1</v>
      </c>
      <c r="N118">
        <f t="shared" si="11"/>
        <v>1</v>
      </c>
      <c r="O118">
        <f t="shared" si="12"/>
        <v>1</v>
      </c>
      <c r="P118">
        <f t="shared" si="13"/>
        <v>0</v>
      </c>
      <c r="Q118">
        <f t="shared" si="14"/>
        <v>0</v>
      </c>
      <c r="R118">
        <f t="shared" si="15"/>
        <v>1</v>
      </c>
    </row>
    <row r="119" spans="1:18" x14ac:dyDescent="0.25">
      <c r="A119" t="str">
        <f>gait_events!B5130</f>
        <v>pp012</v>
      </c>
      <c r="B119" t="str">
        <f>VLOOKUP(A119,participants!A:B,2,0)</f>
        <v>M</v>
      </c>
      <c r="C119">
        <f>VLOOKUP(A119,participants!A:C,3,0)</f>
        <v>76</v>
      </c>
      <c r="D119" t="str">
        <f>VLOOKUP(A119,participants!A:F,6,0)</f>
        <v>other</v>
      </c>
      <c r="E119" t="str">
        <f>IF(LEN(SUBSTITUTE(gait_events!C5130,"_run-",""))&lt;&gt;LEN(gait_events!C5130),LEFT(RIGHT(gait_events!C5130,LEN(gait_events!C5130)-19),FIND("_run-",RIGHT(gait_events!C5130,LEN(gait_events!C5130)-19),1)-1),RIGHT(gait_events!C5130,LEN(gait_events!C5130)-19))</f>
        <v>Fast</v>
      </c>
      <c r="F119" t="str">
        <f>IF(LEN(SUBSTITUTE(gait_events!C5130,"_run-",""))&lt;&gt;LEN(gait_events!C5130),RIGHT(gait_events!C5130,LEN(gait_events!C5130)-FIND("_run-",gait_events!C5130,1)-4),"")</f>
        <v/>
      </c>
      <c r="G119" t="str">
        <f>gait_events!D5130</f>
        <v>left_ankle</v>
      </c>
      <c r="H119" t="str">
        <f>gait_events!E5130</f>
        <v>FC</v>
      </c>
      <c r="I119">
        <f>IF(gait_events!F5130&lt;&gt;"",gait_events!F5130,NA())</f>
        <v>1026</v>
      </c>
      <c r="J119" t="e">
        <f>IF(gait_events!G5130&lt;&gt;"",gait_events!G5130,NA())</f>
        <v>#N/A</v>
      </c>
      <c r="K119" t="e">
        <f t="shared" si="8"/>
        <v>#N/A</v>
      </c>
      <c r="L119" t="e">
        <f t="shared" si="9"/>
        <v>#N/A</v>
      </c>
      <c r="M119">
        <f t="shared" si="10"/>
        <v>1</v>
      </c>
      <c r="N119">
        <f t="shared" si="11"/>
        <v>0</v>
      </c>
      <c r="O119">
        <f t="shared" si="12"/>
        <v>0</v>
      </c>
      <c r="P119">
        <f t="shared" si="13"/>
        <v>1</v>
      </c>
      <c r="Q119">
        <f t="shared" si="14"/>
        <v>0</v>
      </c>
      <c r="R119">
        <f t="shared" si="15"/>
        <v>1</v>
      </c>
    </row>
    <row r="120" spans="1:18" x14ac:dyDescent="0.25">
      <c r="A120" t="str">
        <f>gait_events!B5131</f>
        <v>pp012</v>
      </c>
      <c r="B120" t="str">
        <f>VLOOKUP(A120,participants!A:B,2,0)</f>
        <v>M</v>
      </c>
      <c r="C120">
        <f>VLOOKUP(A120,participants!A:C,3,0)</f>
        <v>76</v>
      </c>
      <c r="D120" t="str">
        <f>VLOOKUP(A120,participants!A:F,6,0)</f>
        <v>other</v>
      </c>
      <c r="E120" t="str">
        <f>IF(LEN(SUBSTITUTE(gait_events!C5131,"_run-",""))&lt;&gt;LEN(gait_events!C5131),LEFT(RIGHT(gait_events!C5131,LEN(gait_events!C5131)-19),FIND("_run-",RIGHT(gait_events!C5131,LEN(gait_events!C5131)-19),1)-1),RIGHT(gait_events!C5131,LEN(gait_events!C5131)-19))</f>
        <v>Fast</v>
      </c>
      <c r="F120" t="str">
        <f>IF(LEN(SUBSTITUTE(gait_events!C5131,"_run-",""))&lt;&gt;LEN(gait_events!C5131),RIGHT(gait_events!C5131,LEN(gait_events!C5131)-FIND("_run-",gait_events!C5131,1)-4),"")</f>
        <v/>
      </c>
      <c r="G120" t="str">
        <f>gait_events!D5131</f>
        <v>right_ankle</v>
      </c>
      <c r="H120" t="str">
        <f>gait_events!E5131</f>
        <v>IC</v>
      </c>
      <c r="I120">
        <f>IF(gait_events!F5131&lt;&gt;"",gait_events!F5131,NA())</f>
        <v>138</v>
      </c>
      <c r="J120">
        <f>IF(gait_events!G5131&lt;&gt;"",gait_events!G5131,NA())</f>
        <v>131</v>
      </c>
      <c r="K120">
        <f t="shared" si="8"/>
        <v>7</v>
      </c>
      <c r="L120">
        <f t="shared" si="9"/>
        <v>35</v>
      </c>
      <c r="M120">
        <f t="shared" si="10"/>
        <v>1</v>
      </c>
      <c r="N120">
        <f t="shared" si="11"/>
        <v>1</v>
      </c>
      <c r="O120">
        <f t="shared" si="12"/>
        <v>1</v>
      </c>
      <c r="P120">
        <f t="shared" si="13"/>
        <v>0</v>
      </c>
      <c r="Q120">
        <f t="shared" si="14"/>
        <v>0</v>
      </c>
      <c r="R120">
        <f t="shared" si="15"/>
        <v>1</v>
      </c>
    </row>
    <row r="121" spans="1:18" x14ac:dyDescent="0.25">
      <c r="A121" t="str">
        <f>gait_events!B5132</f>
        <v>pp012</v>
      </c>
      <c r="B121" t="str">
        <f>VLOOKUP(A121,participants!A:B,2,0)</f>
        <v>M</v>
      </c>
      <c r="C121">
        <f>VLOOKUP(A121,participants!A:C,3,0)</f>
        <v>76</v>
      </c>
      <c r="D121" t="str">
        <f>VLOOKUP(A121,participants!A:F,6,0)</f>
        <v>other</v>
      </c>
      <c r="E121" t="str">
        <f>IF(LEN(SUBSTITUTE(gait_events!C5132,"_run-",""))&lt;&gt;LEN(gait_events!C5132),LEFT(RIGHT(gait_events!C5132,LEN(gait_events!C5132)-19),FIND("_run-",RIGHT(gait_events!C5132,LEN(gait_events!C5132)-19),1)-1),RIGHT(gait_events!C5132,LEN(gait_events!C5132)-19))</f>
        <v>Fast</v>
      </c>
      <c r="F121" t="str">
        <f>IF(LEN(SUBSTITUTE(gait_events!C5132,"_run-",""))&lt;&gt;LEN(gait_events!C5132),RIGHT(gait_events!C5132,LEN(gait_events!C5132)-FIND("_run-",gait_events!C5132,1)-4),"")</f>
        <v/>
      </c>
      <c r="G121" t="str">
        <f>gait_events!D5132</f>
        <v>right_ankle</v>
      </c>
      <c r="H121" t="str">
        <f>gait_events!E5132</f>
        <v>IC</v>
      </c>
      <c r="I121">
        <f>IF(gait_events!F5132&lt;&gt;"",gait_events!F5132,NA())</f>
        <v>353</v>
      </c>
      <c r="J121">
        <f>IF(gait_events!G5132&lt;&gt;"",gait_events!G5132,NA())</f>
        <v>351</v>
      </c>
      <c r="K121">
        <f t="shared" si="8"/>
        <v>2</v>
      </c>
      <c r="L121">
        <f t="shared" si="9"/>
        <v>10</v>
      </c>
      <c r="M121">
        <f t="shared" si="10"/>
        <v>1</v>
      </c>
      <c r="N121">
        <f t="shared" si="11"/>
        <v>1</v>
      </c>
      <c r="O121">
        <f t="shared" si="12"/>
        <v>1</v>
      </c>
      <c r="P121">
        <f t="shared" si="13"/>
        <v>0</v>
      </c>
      <c r="Q121">
        <f t="shared" si="14"/>
        <v>0</v>
      </c>
      <c r="R121">
        <f t="shared" si="15"/>
        <v>1</v>
      </c>
    </row>
    <row r="122" spans="1:18" x14ac:dyDescent="0.25">
      <c r="A122" t="str">
        <f>gait_events!B5133</f>
        <v>pp012</v>
      </c>
      <c r="B122" t="str">
        <f>VLOOKUP(A122,participants!A:B,2,0)</f>
        <v>M</v>
      </c>
      <c r="C122">
        <f>VLOOKUP(A122,participants!A:C,3,0)</f>
        <v>76</v>
      </c>
      <c r="D122" t="str">
        <f>VLOOKUP(A122,participants!A:F,6,0)</f>
        <v>other</v>
      </c>
      <c r="E122" t="str">
        <f>IF(LEN(SUBSTITUTE(gait_events!C5133,"_run-",""))&lt;&gt;LEN(gait_events!C5133),LEFT(RIGHT(gait_events!C5133,LEN(gait_events!C5133)-19),FIND("_run-",RIGHT(gait_events!C5133,LEN(gait_events!C5133)-19),1)-1),RIGHT(gait_events!C5133,LEN(gait_events!C5133)-19))</f>
        <v>Fast</v>
      </c>
      <c r="F122" t="str">
        <f>IF(LEN(SUBSTITUTE(gait_events!C5133,"_run-",""))&lt;&gt;LEN(gait_events!C5133),RIGHT(gait_events!C5133,LEN(gait_events!C5133)-FIND("_run-",gait_events!C5133,1)-4),"")</f>
        <v/>
      </c>
      <c r="G122" t="str">
        <f>gait_events!D5133</f>
        <v>right_ankle</v>
      </c>
      <c r="H122" t="str">
        <f>gait_events!E5133</f>
        <v>IC</v>
      </c>
      <c r="I122">
        <f>IF(gait_events!F5133&lt;&gt;"",gait_events!F5133,NA())</f>
        <v>556</v>
      </c>
      <c r="J122">
        <f>IF(gait_events!G5133&lt;&gt;"",gait_events!G5133,NA())</f>
        <v>550</v>
      </c>
      <c r="K122">
        <f t="shared" si="8"/>
        <v>6</v>
      </c>
      <c r="L122">
        <f t="shared" si="9"/>
        <v>30</v>
      </c>
      <c r="M122">
        <f t="shared" si="10"/>
        <v>1</v>
      </c>
      <c r="N122">
        <f t="shared" si="11"/>
        <v>1</v>
      </c>
      <c r="O122">
        <f t="shared" si="12"/>
        <v>1</v>
      </c>
      <c r="P122">
        <f t="shared" si="13"/>
        <v>0</v>
      </c>
      <c r="Q122">
        <f t="shared" si="14"/>
        <v>0</v>
      </c>
      <c r="R122">
        <f t="shared" si="15"/>
        <v>1</v>
      </c>
    </row>
    <row r="123" spans="1:18" x14ac:dyDescent="0.25">
      <c r="A123" t="str">
        <f>gait_events!B5134</f>
        <v>pp012</v>
      </c>
      <c r="B123" t="str">
        <f>VLOOKUP(A123,participants!A:B,2,0)</f>
        <v>M</v>
      </c>
      <c r="C123">
        <f>VLOOKUP(A123,participants!A:C,3,0)</f>
        <v>76</v>
      </c>
      <c r="D123" t="str">
        <f>VLOOKUP(A123,participants!A:F,6,0)</f>
        <v>other</v>
      </c>
      <c r="E123" t="str">
        <f>IF(LEN(SUBSTITUTE(gait_events!C5134,"_run-",""))&lt;&gt;LEN(gait_events!C5134),LEFT(RIGHT(gait_events!C5134,LEN(gait_events!C5134)-19),FIND("_run-",RIGHT(gait_events!C5134,LEN(gait_events!C5134)-19),1)-1),RIGHT(gait_events!C5134,LEN(gait_events!C5134)-19))</f>
        <v>Fast</v>
      </c>
      <c r="F123" t="str">
        <f>IF(LEN(SUBSTITUTE(gait_events!C5134,"_run-",""))&lt;&gt;LEN(gait_events!C5134),RIGHT(gait_events!C5134,LEN(gait_events!C5134)-FIND("_run-",gait_events!C5134,1)-4),"")</f>
        <v/>
      </c>
      <c r="G123" t="str">
        <f>gait_events!D5134</f>
        <v>right_ankle</v>
      </c>
      <c r="H123" t="str">
        <f>gait_events!E5134</f>
        <v>IC</v>
      </c>
      <c r="I123">
        <f>IF(gait_events!F5134&lt;&gt;"",gait_events!F5134,NA())</f>
        <v>764</v>
      </c>
      <c r="J123">
        <f>IF(gait_events!G5134&lt;&gt;"",gait_events!G5134,NA())</f>
        <v>761</v>
      </c>
      <c r="K123">
        <f t="shared" si="8"/>
        <v>3</v>
      </c>
      <c r="L123">
        <f t="shared" si="9"/>
        <v>15</v>
      </c>
      <c r="M123">
        <f t="shared" si="10"/>
        <v>1</v>
      </c>
      <c r="N123">
        <f t="shared" si="11"/>
        <v>1</v>
      </c>
      <c r="O123">
        <f t="shared" si="12"/>
        <v>1</v>
      </c>
      <c r="P123">
        <f t="shared" si="13"/>
        <v>0</v>
      </c>
      <c r="Q123">
        <f t="shared" si="14"/>
        <v>0</v>
      </c>
      <c r="R123">
        <f t="shared" si="15"/>
        <v>1</v>
      </c>
    </row>
    <row r="124" spans="1:18" x14ac:dyDescent="0.25">
      <c r="A124" t="str">
        <f>gait_events!B5135</f>
        <v>pp012</v>
      </c>
      <c r="B124" t="str">
        <f>VLOOKUP(A124,participants!A:B,2,0)</f>
        <v>M</v>
      </c>
      <c r="C124">
        <f>VLOOKUP(A124,participants!A:C,3,0)</f>
        <v>76</v>
      </c>
      <c r="D124" t="str">
        <f>VLOOKUP(A124,participants!A:F,6,0)</f>
        <v>other</v>
      </c>
      <c r="E124" t="str">
        <f>IF(LEN(SUBSTITUTE(gait_events!C5135,"_run-",""))&lt;&gt;LEN(gait_events!C5135),LEFT(RIGHT(gait_events!C5135,LEN(gait_events!C5135)-19),FIND("_run-",RIGHT(gait_events!C5135,LEN(gait_events!C5135)-19),1)-1),RIGHT(gait_events!C5135,LEN(gait_events!C5135)-19))</f>
        <v>Fast</v>
      </c>
      <c r="F124" t="str">
        <f>IF(LEN(SUBSTITUTE(gait_events!C5135,"_run-",""))&lt;&gt;LEN(gait_events!C5135),RIGHT(gait_events!C5135,LEN(gait_events!C5135)-FIND("_run-",gait_events!C5135,1)-4),"")</f>
        <v/>
      </c>
      <c r="G124" t="str">
        <f>gait_events!D5135</f>
        <v>right_ankle</v>
      </c>
      <c r="H124" t="str">
        <f>gait_events!E5135</f>
        <v>IC</v>
      </c>
      <c r="I124">
        <f>IF(gait_events!F5135&lt;&gt;"",gait_events!F5135,NA())</f>
        <v>1010</v>
      </c>
      <c r="J124">
        <f>IF(gait_events!G5135&lt;&gt;"",gait_events!G5135,NA())</f>
        <v>1006</v>
      </c>
      <c r="K124">
        <f t="shared" si="8"/>
        <v>4</v>
      </c>
      <c r="L124">
        <f t="shared" si="9"/>
        <v>20</v>
      </c>
      <c r="M124">
        <f t="shared" si="10"/>
        <v>1</v>
      </c>
      <c r="N124">
        <f t="shared" si="11"/>
        <v>1</v>
      </c>
      <c r="O124">
        <f t="shared" si="12"/>
        <v>1</v>
      </c>
      <c r="P124">
        <f t="shared" si="13"/>
        <v>0</v>
      </c>
      <c r="Q124">
        <f t="shared" si="14"/>
        <v>0</v>
      </c>
      <c r="R124">
        <f t="shared" si="15"/>
        <v>1</v>
      </c>
    </row>
    <row r="125" spans="1:18" x14ac:dyDescent="0.25">
      <c r="A125" t="str">
        <f>gait_events!B5136</f>
        <v>pp012</v>
      </c>
      <c r="B125" t="str">
        <f>VLOOKUP(A125,participants!A:B,2,0)</f>
        <v>M</v>
      </c>
      <c r="C125">
        <f>VLOOKUP(A125,participants!A:C,3,0)</f>
        <v>76</v>
      </c>
      <c r="D125" t="str">
        <f>VLOOKUP(A125,participants!A:F,6,0)</f>
        <v>other</v>
      </c>
      <c r="E125" t="str">
        <f>IF(LEN(SUBSTITUTE(gait_events!C5136,"_run-",""))&lt;&gt;LEN(gait_events!C5136),LEFT(RIGHT(gait_events!C5136,LEN(gait_events!C5136)-19),FIND("_run-",RIGHT(gait_events!C5136,LEN(gait_events!C5136)-19),1)-1),RIGHT(gait_events!C5136,LEN(gait_events!C5136)-19))</f>
        <v>Fast</v>
      </c>
      <c r="F125" t="str">
        <f>IF(LEN(SUBSTITUTE(gait_events!C5136,"_run-",""))&lt;&gt;LEN(gait_events!C5136),RIGHT(gait_events!C5136,LEN(gait_events!C5136)-FIND("_run-",gait_events!C5136,1)-4),"")</f>
        <v/>
      </c>
      <c r="G125" t="str">
        <f>gait_events!D5136</f>
        <v>right_ankle</v>
      </c>
      <c r="H125" t="str">
        <f>gait_events!E5136</f>
        <v>FC</v>
      </c>
      <c r="I125">
        <f>IF(gait_events!F5136&lt;&gt;"",gait_events!F5136,NA())</f>
        <v>64</v>
      </c>
      <c r="J125">
        <f>IF(gait_events!G5136&lt;&gt;"",gait_events!G5136,NA())</f>
        <v>65</v>
      </c>
      <c r="K125">
        <f t="shared" si="8"/>
        <v>-1</v>
      </c>
      <c r="L125">
        <f t="shared" si="9"/>
        <v>-5</v>
      </c>
      <c r="M125">
        <f t="shared" si="10"/>
        <v>1</v>
      </c>
      <c r="N125">
        <f t="shared" si="11"/>
        <v>1</v>
      </c>
      <c r="O125">
        <f t="shared" si="12"/>
        <v>1</v>
      </c>
      <c r="P125">
        <f t="shared" si="13"/>
        <v>0</v>
      </c>
      <c r="Q125">
        <f t="shared" si="14"/>
        <v>0</v>
      </c>
      <c r="R125">
        <f t="shared" si="15"/>
        <v>1</v>
      </c>
    </row>
    <row r="126" spans="1:18" x14ac:dyDescent="0.25">
      <c r="A126" t="str">
        <f>gait_events!B5137</f>
        <v>pp012</v>
      </c>
      <c r="B126" t="str">
        <f>VLOOKUP(A126,participants!A:B,2,0)</f>
        <v>M</v>
      </c>
      <c r="C126">
        <f>VLOOKUP(A126,participants!A:C,3,0)</f>
        <v>76</v>
      </c>
      <c r="D126" t="str">
        <f>VLOOKUP(A126,participants!A:F,6,0)</f>
        <v>other</v>
      </c>
      <c r="E126" t="str">
        <f>IF(LEN(SUBSTITUTE(gait_events!C5137,"_run-",""))&lt;&gt;LEN(gait_events!C5137),LEFT(RIGHT(gait_events!C5137,LEN(gait_events!C5137)-19),FIND("_run-",RIGHT(gait_events!C5137,LEN(gait_events!C5137)-19),1)-1),RIGHT(gait_events!C5137,LEN(gait_events!C5137)-19))</f>
        <v>Fast</v>
      </c>
      <c r="F126" t="str">
        <f>IF(LEN(SUBSTITUTE(gait_events!C5137,"_run-",""))&lt;&gt;LEN(gait_events!C5137),RIGHT(gait_events!C5137,LEN(gait_events!C5137)-FIND("_run-",gait_events!C5137,1)-4),"")</f>
        <v/>
      </c>
      <c r="G126" t="str">
        <f>gait_events!D5137</f>
        <v>right_ankle</v>
      </c>
      <c r="H126" t="str">
        <f>gait_events!E5137</f>
        <v>FC</v>
      </c>
      <c r="I126">
        <f>IF(gait_events!F5137&lt;&gt;"",gait_events!F5137,NA())</f>
        <v>270</v>
      </c>
      <c r="J126">
        <f>IF(gait_events!G5137&lt;&gt;"",gait_events!G5137,NA())</f>
        <v>270</v>
      </c>
      <c r="K126">
        <f t="shared" si="8"/>
        <v>0</v>
      </c>
      <c r="L126">
        <f t="shared" si="9"/>
        <v>0</v>
      </c>
      <c r="M126">
        <f t="shared" si="10"/>
        <v>1</v>
      </c>
      <c r="N126">
        <f t="shared" si="11"/>
        <v>1</v>
      </c>
      <c r="O126">
        <f t="shared" si="12"/>
        <v>1</v>
      </c>
      <c r="P126">
        <f t="shared" si="13"/>
        <v>0</v>
      </c>
      <c r="Q126">
        <f t="shared" si="14"/>
        <v>0</v>
      </c>
      <c r="R126">
        <f t="shared" si="15"/>
        <v>1</v>
      </c>
    </row>
    <row r="127" spans="1:18" x14ac:dyDescent="0.25">
      <c r="A127" t="str">
        <f>gait_events!B5138</f>
        <v>pp012</v>
      </c>
      <c r="B127" t="str">
        <f>VLOOKUP(A127,participants!A:B,2,0)</f>
        <v>M</v>
      </c>
      <c r="C127">
        <f>VLOOKUP(A127,participants!A:C,3,0)</f>
        <v>76</v>
      </c>
      <c r="D127" t="str">
        <f>VLOOKUP(A127,participants!A:F,6,0)</f>
        <v>other</v>
      </c>
      <c r="E127" t="str">
        <f>IF(LEN(SUBSTITUTE(gait_events!C5138,"_run-",""))&lt;&gt;LEN(gait_events!C5138),LEFT(RIGHT(gait_events!C5138,LEN(gait_events!C5138)-19),FIND("_run-",RIGHT(gait_events!C5138,LEN(gait_events!C5138)-19),1)-1),RIGHT(gait_events!C5138,LEN(gait_events!C5138)-19))</f>
        <v>Fast</v>
      </c>
      <c r="F127" t="str">
        <f>IF(LEN(SUBSTITUTE(gait_events!C5138,"_run-",""))&lt;&gt;LEN(gait_events!C5138),RIGHT(gait_events!C5138,LEN(gait_events!C5138)-FIND("_run-",gait_events!C5138,1)-4),"")</f>
        <v/>
      </c>
      <c r="G127" t="str">
        <f>gait_events!D5138</f>
        <v>right_ankle</v>
      </c>
      <c r="H127" t="str">
        <f>gait_events!E5138</f>
        <v>FC</v>
      </c>
      <c r="I127">
        <f>IF(gait_events!F5138&lt;&gt;"",gait_events!F5138,NA())</f>
        <v>478</v>
      </c>
      <c r="J127">
        <f>IF(gait_events!G5138&lt;&gt;"",gait_events!G5138,NA())</f>
        <v>478</v>
      </c>
      <c r="K127">
        <f t="shared" si="8"/>
        <v>0</v>
      </c>
      <c r="L127">
        <f t="shared" si="9"/>
        <v>0</v>
      </c>
      <c r="M127">
        <f t="shared" si="10"/>
        <v>1</v>
      </c>
      <c r="N127">
        <f t="shared" si="11"/>
        <v>1</v>
      </c>
      <c r="O127">
        <f t="shared" si="12"/>
        <v>1</v>
      </c>
      <c r="P127">
        <f t="shared" si="13"/>
        <v>0</v>
      </c>
      <c r="Q127">
        <f t="shared" si="14"/>
        <v>0</v>
      </c>
      <c r="R127">
        <f t="shared" si="15"/>
        <v>1</v>
      </c>
    </row>
    <row r="128" spans="1:18" x14ac:dyDescent="0.25">
      <c r="A128" t="str">
        <f>gait_events!B5139</f>
        <v>pp012</v>
      </c>
      <c r="B128" t="str">
        <f>VLOOKUP(A128,participants!A:B,2,0)</f>
        <v>M</v>
      </c>
      <c r="C128">
        <f>VLOOKUP(A128,participants!A:C,3,0)</f>
        <v>76</v>
      </c>
      <c r="D128" t="str">
        <f>VLOOKUP(A128,participants!A:F,6,0)</f>
        <v>other</v>
      </c>
      <c r="E128" t="str">
        <f>IF(LEN(SUBSTITUTE(gait_events!C5139,"_run-",""))&lt;&gt;LEN(gait_events!C5139),LEFT(RIGHT(gait_events!C5139,LEN(gait_events!C5139)-19),FIND("_run-",RIGHT(gait_events!C5139,LEN(gait_events!C5139)-19),1)-1),RIGHT(gait_events!C5139,LEN(gait_events!C5139)-19))</f>
        <v>Fast</v>
      </c>
      <c r="F128" t="str">
        <f>IF(LEN(SUBSTITUTE(gait_events!C5139,"_run-",""))&lt;&gt;LEN(gait_events!C5139),RIGHT(gait_events!C5139,LEN(gait_events!C5139)-FIND("_run-",gait_events!C5139,1)-4),"")</f>
        <v/>
      </c>
      <c r="G128" t="str">
        <f>gait_events!D5139</f>
        <v>right_ankle</v>
      </c>
      <c r="H128" t="str">
        <f>gait_events!E5139</f>
        <v>FC</v>
      </c>
      <c r="I128">
        <f>IF(gait_events!F5139&lt;&gt;"",gait_events!F5139,NA())</f>
        <v>687</v>
      </c>
      <c r="J128">
        <f>IF(gait_events!G5139&lt;&gt;"",gait_events!G5139,NA())</f>
        <v>688</v>
      </c>
      <c r="K128">
        <f t="shared" si="8"/>
        <v>-1</v>
      </c>
      <c r="L128">
        <f t="shared" si="9"/>
        <v>-5</v>
      </c>
      <c r="M128">
        <f t="shared" si="10"/>
        <v>1</v>
      </c>
      <c r="N128">
        <f t="shared" si="11"/>
        <v>1</v>
      </c>
      <c r="O128">
        <f t="shared" si="12"/>
        <v>1</v>
      </c>
      <c r="P128">
        <f t="shared" si="13"/>
        <v>0</v>
      </c>
      <c r="Q128">
        <f t="shared" si="14"/>
        <v>0</v>
      </c>
      <c r="R128">
        <f t="shared" si="15"/>
        <v>1</v>
      </c>
    </row>
    <row r="129" spans="1:18" x14ac:dyDescent="0.25">
      <c r="A129" t="str">
        <f>gait_events!B5140</f>
        <v>pp012</v>
      </c>
      <c r="B129" t="str">
        <f>VLOOKUP(A129,participants!A:B,2,0)</f>
        <v>M</v>
      </c>
      <c r="C129">
        <f>VLOOKUP(A129,participants!A:C,3,0)</f>
        <v>76</v>
      </c>
      <c r="D129" t="str">
        <f>VLOOKUP(A129,participants!A:F,6,0)</f>
        <v>other</v>
      </c>
      <c r="E129" t="str">
        <f>IF(LEN(SUBSTITUTE(gait_events!C5140,"_run-",""))&lt;&gt;LEN(gait_events!C5140),LEFT(RIGHT(gait_events!C5140,LEN(gait_events!C5140)-19),FIND("_run-",RIGHT(gait_events!C5140,LEN(gait_events!C5140)-19),1)-1),RIGHT(gait_events!C5140,LEN(gait_events!C5140)-19))</f>
        <v>Fast</v>
      </c>
      <c r="F129" t="str">
        <f>IF(LEN(SUBSTITUTE(gait_events!C5140,"_run-",""))&lt;&gt;LEN(gait_events!C5140),RIGHT(gait_events!C5140,LEN(gait_events!C5140)-FIND("_run-",gait_events!C5140,1)-4),"")</f>
        <v/>
      </c>
      <c r="G129" t="str">
        <f>gait_events!D5140</f>
        <v>right_ankle</v>
      </c>
      <c r="H129" t="str">
        <f>gait_events!E5140</f>
        <v>FC</v>
      </c>
      <c r="I129">
        <f>IF(gait_events!F5140&lt;&gt;"",gait_events!F5140,NA())</f>
        <v>889</v>
      </c>
      <c r="J129">
        <f>IF(gait_events!G5140&lt;&gt;"",gait_events!G5140,NA())</f>
        <v>893</v>
      </c>
      <c r="K129">
        <f t="shared" si="8"/>
        <v>-4</v>
      </c>
      <c r="L129">
        <f t="shared" si="9"/>
        <v>-20</v>
      </c>
      <c r="M129">
        <f t="shared" si="10"/>
        <v>1</v>
      </c>
      <c r="N129">
        <f t="shared" si="11"/>
        <v>1</v>
      </c>
      <c r="O129">
        <f t="shared" si="12"/>
        <v>1</v>
      </c>
      <c r="P129">
        <f t="shared" si="13"/>
        <v>0</v>
      </c>
      <c r="Q129">
        <f t="shared" si="14"/>
        <v>0</v>
      </c>
      <c r="R129">
        <f t="shared" si="15"/>
        <v>1</v>
      </c>
    </row>
    <row r="130" spans="1:18" x14ac:dyDescent="0.25">
      <c r="A130" t="str">
        <f>gait_events!B5141</f>
        <v>pp012</v>
      </c>
      <c r="B130" t="str">
        <f>VLOOKUP(A130,participants!A:B,2,0)</f>
        <v>M</v>
      </c>
      <c r="C130">
        <f>VLOOKUP(A130,participants!A:C,3,0)</f>
        <v>76</v>
      </c>
      <c r="D130" t="str">
        <f>VLOOKUP(A130,participants!A:F,6,0)</f>
        <v>other</v>
      </c>
      <c r="E130" t="str">
        <f>IF(LEN(SUBSTITUTE(gait_events!C5141,"_run-",""))&lt;&gt;LEN(gait_events!C5141),LEFT(RIGHT(gait_events!C5141,LEN(gait_events!C5141)-19),FIND("_run-",RIGHT(gait_events!C5141,LEN(gait_events!C5141)-19),1)-1),RIGHT(gait_events!C5141,LEN(gait_events!C5141)-19))</f>
        <v>Fast</v>
      </c>
      <c r="F130" t="str">
        <f>IF(LEN(SUBSTITUTE(gait_events!C5141,"_run-",""))&lt;&gt;LEN(gait_events!C5141),RIGHT(gait_events!C5141,LEN(gait_events!C5141)-FIND("_run-",gait_events!C5141,1)-4),"")</f>
        <v/>
      </c>
      <c r="G130" t="str">
        <f>gait_events!D5141</f>
        <v>left_shank</v>
      </c>
      <c r="H130" t="str">
        <f>gait_events!E5141</f>
        <v>IC</v>
      </c>
      <c r="I130">
        <f>IF(gait_events!F5141&lt;&gt;"",gait_events!F5141,NA())</f>
        <v>245</v>
      </c>
      <c r="J130">
        <f>IF(gait_events!G5141&lt;&gt;"",gait_events!G5141,NA())</f>
        <v>247</v>
      </c>
      <c r="K130">
        <f t="shared" ref="K130:K193" si="16">I130-J130</f>
        <v>-2</v>
      </c>
      <c r="L130">
        <f t="shared" ref="L130:L193" si="17">K130*5</f>
        <v>-10</v>
      </c>
      <c r="M130">
        <f t="shared" ref="M130:M193" si="18">IF(NOT(ISNA(I130)),1,0)</f>
        <v>1</v>
      </c>
      <c r="N130">
        <f t="shared" ref="N130:N193" si="19">IF(NOT(ISNA(J130)),1,0)</f>
        <v>1</v>
      </c>
      <c r="O130">
        <f t="shared" ref="O130:O193" si="20">IF(AND(NOT(ISNA(I130)),NOT(ISNA(J130))),1,0)</f>
        <v>1</v>
      </c>
      <c r="P130">
        <f t="shared" ref="P130:P193" si="21">IF(AND(NOT(ISNA(I130)),ISNA(J130)),1,0)</f>
        <v>0</v>
      </c>
      <c r="Q130">
        <f t="shared" ref="Q130:Q193" si="22">IF(AND(ISNA(I130),NOT(ISNA(J130))),1,0)</f>
        <v>0</v>
      </c>
      <c r="R130">
        <f t="shared" ref="R130:R193" si="23">IF(SUM(O130:Q130)&lt;&gt;1,"ERROR",1)</f>
        <v>1</v>
      </c>
    </row>
    <row r="131" spans="1:18" x14ac:dyDescent="0.25">
      <c r="A131" t="str">
        <f>gait_events!B5142</f>
        <v>pp012</v>
      </c>
      <c r="B131" t="str">
        <f>VLOOKUP(A131,participants!A:B,2,0)</f>
        <v>M</v>
      </c>
      <c r="C131">
        <f>VLOOKUP(A131,participants!A:C,3,0)</f>
        <v>76</v>
      </c>
      <c r="D131" t="str">
        <f>VLOOKUP(A131,participants!A:F,6,0)</f>
        <v>other</v>
      </c>
      <c r="E131" t="str">
        <f>IF(LEN(SUBSTITUTE(gait_events!C5142,"_run-",""))&lt;&gt;LEN(gait_events!C5142),LEFT(RIGHT(gait_events!C5142,LEN(gait_events!C5142)-19),FIND("_run-",RIGHT(gait_events!C5142,LEN(gait_events!C5142)-19),1)-1),RIGHT(gait_events!C5142,LEN(gait_events!C5142)-19))</f>
        <v>Fast</v>
      </c>
      <c r="F131" t="str">
        <f>IF(LEN(SUBSTITUTE(gait_events!C5142,"_run-",""))&lt;&gt;LEN(gait_events!C5142),RIGHT(gait_events!C5142,LEN(gait_events!C5142)-FIND("_run-",gait_events!C5142,1)-4),"")</f>
        <v/>
      </c>
      <c r="G131" t="str">
        <f>gait_events!D5142</f>
        <v>left_shank</v>
      </c>
      <c r="H131" t="str">
        <f>gait_events!E5142</f>
        <v>IC</v>
      </c>
      <c r="I131">
        <f>IF(gait_events!F5142&lt;&gt;"",gait_events!F5142,NA())</f>
        <v>452</v>
      </c>
      <c r="J131">
        <f>IF(gait_events!G5142&lt;&gt;"",gait_events!G5142,NA())</f>
        <v>454</v>
      </c>
      <c r="K131">
        <f t="shared" si="16"/>
        <v>-2</v>
      </c>
      <c r="L131">
        <f t="shared" si="17"/>
        <v>-10</v>
      </c>
      <c r="M131">
        <f t="shared" si="18"/>
        <v>1</v>
      </c>
      <c r="N131">
        <f t="shared" si="19"/>
        <v>1</v>
      </c>
      <c r="O131">
        <f t="shared" si="20"/>
        <v>1</v>
      </c>
      <c r="P131">
        <f t="shared" si="21"/>
        <v>0</v>
      </c>
      <c r="Q131">
        <f t="shared" si="22"/>
        <v>0</v>
      </c>
      <c r="R131">
        <f t="shared" si="23"/>
        <v>1</v>
      </c>
    </row>
    <row r="132" spans="1:18" x14ac:dyDescent="0.25">
      <c r="A132" t="str">
        <f>gait_events!B5143</f>
        <v>pp012</v>
      </c>
      <c r="B132" t="str">
        <f>VLOOKUP(A132,participants!A:B,2,0)</f>
        <v>M</v>
      </c>
      <c r="C132">
        <f>VLOOKUP(A132,participants!A:C,3,0)</f>
        <v>76</v>
      </c>
      <c r="D132" t="str">
        <f>VLOOKUP(A132,participants!A:F,6,0)</f>
        <v>other</v>
      </c>
      <c r="E132" t="str">
        <f>IF(LEN(SUBSTITUTE(gait_events!C5143,"_run-",""))&lt;&gt;LEN(gait_events!C5143),LEFT(RIGHT(gait_events!C5143,LEN(gait_events!C5143)-19),FIND("_run-",RIGHT(gait_events!C5143,LEN(gait_events!C5143)-19),1)-1),RIGHT(gait_events!C5143,LEN(gait_events!C5143)-19))</f>
        <v>Fast</v>
      </c>
      <c r="F132" t="str">
        <f>IF(LEN(SUBSTITUTE(gait_events!C5143,"_run-",""))&lt;&gt;LEN(gait_events!C5143),RIGHT(gait_events!C5143,LEN(gait_events!C5143)-FIND("_run-",gait_events!C5143,1)-4),"")</f>
        <v/>
      </c>
      <c r="G132" t="str">
        <f>gait_events!D5143</f>
        <v>left_shank</v>
      </c>
      <c r="H132" t="str">
        <f>gait_events!E5143</f>
        <v>IC</v>
      </c>
      <c r="I132">
        <f>IF(gait_events!F5143&lt;&gt;"",gait_events!F5143,NA())</f>
        <v>660</v>
      </c>
      <c r="J132">
        <f>IF(gait_events!G5143&lt;&gt;"",gait_events!G5143,NA())</f>
        <v>660</v>
      </c>
      <c r="K132">
        <f t="shared" si="16"/>
        <v>0</v>
      </c>
      <c r="L132">
        <f t="shared" si="17"/>
        <v>0</v>
      </c>
      <c r="M132">
        <f t="shared" si="18"/>
        <v>1</v>
      </c>
      <c r="N132">
        <f t="shared" si="19"/>
        <v>1</v>
      </c>
      <c r="O132">
        <f t="shared" si="20"/>
        <v>1</v>
      </c>
      <c r="P132">
        <f t="shared" si="21"/>
        <v>0</v>
      </c>
      <c r="Q132">
        <f t="shared" si="22"/>
        <v>0</v>
      </c>
      <c r="R132">
        <f t="shared" si="23"/>
        <v>1</v>
      </c>
    </row>
    <row r="133" spans="1:18" x14ac:dyDescent="0.25">
      <c r="A133" t="str">
        <f>gait_events!B5144</f>
        <v>pp012</v>
      </c>
      <c r="B133" t="str">
        <f>VLOOKUP(A133,participants!A:B,2,0)</f>
        <v>M</v>
      </c>
      <c r="C133">
        <f>VLOOKUP(A133,participants!A:C,3,0)</f>
        <v>76</v>
      </c>
      <c r="D133" t="str">
        <f>VLOOKUP(A133,participants!A:F,6,0)</f>
        <v>other</v>
      </c>
      <c r="E133" t="str">
        <f>IF(LEN(SUBSTITUTE(gait_events!C5144,"_run-",""))&lt;&gt;LEN(gait_events!C5144),LEFT(RIGHT(gait_events!C5144,LEN(gait_events!C5144)-19),FIND("_run-",RIGHT(gait_events!C5144,LEN(gait_events!C5144)-19),1)-1),RIGHT(gait_events!C5144,LEN(gait_events!C5144)-19))</f>
        <v>Fast</v>
      </c>
      <c r="F133" t="str">
        <f>IF(LEN(SUBSTITUTE(gait_events!C5144,"_run-",""))&lt;&gt;LEN(gait_events!C5144),RIGHT(gait_events!C5144,LEN(gait_events!C5144)-FIND("_run-",gait_events!C5144,1)-4),"")</f>
        <v/>
      </c>
      <c r="G133" t="str">
        <f>gait_events!D5144</f>
        <v>left_shank</v>
      </c>
      <c r="H133" t="str">
        <f>gait_events!E5144</f>
        <v>IC</v>
      </c>
      <c r="I133">
        <f>IF(gait_events!F5144&lt;&gt;"",gait_events!F5144,NA())</f>
        <v>868</v>
      </c>
      <c r="J133">
        <f>IF(gait_events!G5144&lt;&gt;"",gait_events!G5144,NA())</f>
        <v>863</v>
      </c>
      <c r="K133">
        <f t="shared" si="16"/>
        <v>5</v>
      </c>
      <c r="L133">
        <f t="shared" si="17"/>
        <v>25</v>
      </c>
      <c r="M133">
        <f t="shared" si="18"/>
        <v>1</v>
      </c>
      <c r="N133">
        <f t="shared" si="19"/>
        <v>1</v>
      </c>
      <c r="O133">
        <f t="shared" si="20"/>
        <v>1</v>
      </c>
      <c r="P133">
        <f t="shared" si="21"/>
        <v>0</v>
      </c>
      <c r="Q133">
        <f t="shared" si="22"/>
        <v>0</v>
      </c>
      <c r="R133">
        <f t="shared" si="23"/>
        <v>1</v>
      </c>
    </row>
    <row r="134" spans="1:18" x14ac:dyDescent="0.25">
      <c r="A134" t="str">
        <f>gait_events!B5145</f>
        <v>pp012</v>
      </c>
      <c r="B134" t="str">
        <f>VLOOKUP(A134,participants!A:B,2,0)</f>
        <v>M</v>
      </c>
      <c r="C134">
        <f>VLOOKUP(A134,participants!A:C,3,0)</f>
        <v>76</v>
      </c>
      <c r="D134" t="str">
        <f>VLOOKUP(A134,participants!A:F,6,0)</f>
        <v>other</v>
      </c>
      <c r="E134" t="str">
        <f>IF(LEN(SUBSTITUTE(gait_events!C5145,"_run-",""))&lt;&gt;LEN(gait_events!C5145),LEFT(RIGHT(gait_events!C5145,LEN(gait_events!C5145)-19),FIND("_run-",RIGHT(gait_events!C5145,LEN(gait_events!C5145)-19),1)-1),RIGHT(gait_events!C5145,LEN(gait_events!C5145)-19))</f>
        <v>Fast</v>
      </c>
      <c r="F134" t="str">
        <f>IF(LEN(SUBSTITUTE(gait_events!C5145,"_run-",""))&lt;&gt;LEN(gait_events!C5145),RIGHT(gait_events!C5145,LEN(gait_events!C5145)-FIND("_run-",gait_events!C5145,1)-4),"")</f>
        <v/>
      </c>
      <c r="G134" t="str">
        <f>gait_events!D5145</f>
        <v>left_shank</v>
      </c>
      <c r="H134" t="str">
        <f>gait_events!E5145</f>
        <v>IC</v>
      </c>
      <c r="I134" t="e">
        <f>IF(gait_events!F5145&lt;&gt;"",gait_events!F5145,NA())</f>
        <v>#N/A</v>
      </c>
      <c r="J134">
        <f>IF(gait_events!G5145&lt;&gt;"",gait_events!G5145,NA())</f>
        <v>29</v>
      </c>
      <c r="K134" t="e">
        <f t="shared" si="16"/>
        <v>#N/A</v>
      </c>
      <c r="L134" t="e">
        <f t="shared" si="17"/>
        <v>#N/A</v>
      </c>
      <c r="M134">
        <f t="shared" si="18"/>
        <v>0</v>
      </c>
      <c r="N134">
        <f t="shared" si="19"/>
        <v>1</v>
      </c>
      <c r="O134">
        <f t="shared" si="20"/>
        <v>0</v>
      </c>
      <c r="P134">
        <f t="shared" si="21"/>
        <v>0</v>
      </c>
      <c r="Q134">
        <f t="shared" si="22"/>
        <v>1</v>
      </c>
      <c r="R134">
        <f t="shared" si="23"/>
        <v>1</v>
      </c>
    </row>
    <row r="135" spans="1:18" x14ac:dyDescent="0.25">
      <c r="A135" t="str">
        <f>gait_events!B5146</f>
        <v>pp012</v>
      </c>
      <c r="B135" t="str">
        <f>VLOOKUP(A135,participants!A:B,2,0)</f>
        <v>M</v>
      </c>
      <c r="C135">
        <f>VLOOKUP(A135,participants!A:C,3,0)</f>
        <v>76</v>
      </c>
      <c r="D135" t="str">
        <f>VLOOKUP(A135,participants!A:F,6,0)</f>
        <v>other</v>
      </c>
      <c r="E135" t="str">
        <f>IF(LEN(SUBSTITUTE(gait_events!C5146,"_run-",""))&lt;&gt;LEN(gait_events!C5146),LEFT(RIGHT(gait_events!C5146,LEN(gait_events!C5146)-19),FIND("_run-",RIGHT(gait_events!C5146,LEN(gait_events!C5146)-19),1)-1),RIGHT(gait_events!C5146,LEN(gait_events!C5146)-19))</f>
        <v>Fast</v>
      </c>
      <c r="F135" t="str">
        <f>IF(LEN(SUBSTITUTE(gait_events!C5146,"_run-",""))&lt;&gt;LEN(gait_events!C5146),RIGHT(gait_events!C5146,LEN(gait_events!C5146)-FIND("_run-",gait_events!C5146,1)-4),"")</f>
        <v/>
      </c>
      <c r="G135" t="str">
        <f>gait_events!D5146</f>
        <v>left_shank</v>
      </c>
      <c r="H135" t="str">
        <f>gait_events!E5146</f>
        <v>FC</v>
      </c>
      <c r="I135">
        <f>IF(gait_events!F5146&lt;&gt;"",gait_events!F5146,NA())</f>
        <v>168</v>
      </c>
      <c r="J135">
        <f>IF(gait_events!G5146&lt;&gt;"",gait_events!G5146,NA())</f>
        <v>169</v>
      </c>
      <c r="K135">
        <f t="shared" si="16"/>
        <v>-1</v>
      </c>
      <c r="L135">
        <f t="shared" si="17"/>
        <v>-5</v>
      </c>
      <c r="M135">
        <f t="shared" si="18"/>
        <v>1</v>
      </c>
      <c r="N135">
        <f t="shared" si="19"/>
        <v>1</v>
      </c>
      <c r="O135">
        <f t="shared" si="20"/>
        <v>1</v>
      </c>
      <c r="P135">
        <f t="shared" si="21"/>
        <v>0</v>
      </c>
      <c r="Q135">
        <f t="shared" si="22"/>
        <v>0</v>
      </c>
      <c r="R135">
        <f t="shared" si="23"/>
        <v>1</v>
      </c>
    </row>
    <row r="136" spans="1:18" x14ac:dyDescent="0.25">
      <c r="A136" t="str">
        <f>gait_events!B5147</f>
        <v>pp012</v>
      </c>
      <c r="B136" t="str">
        <f>VLOOKUP(A136,participants!A:B,2,0)</f>
        <v>M</v>
      </c>
      <c r="C136">
        <f>VLOOKUP(A136,participants!A:C,3,0)</f>
        <v>76</v>
      </c>
      <c r="D136" t="str">
        <f>VLOOKUP(A136,participants!A:F,6,0)</f>
        <v>other</v>
      </c>
      <c r="E136" t="str">
        <f>IF(LEN(SUBSTITUTE(gait_events!C5147,"_run-",""))&lt;&gt;LEN(gait_events!C5147),LEFT(RIGHT(gait_events!C5147,LEN(gait_events!C5147)-19),FIND("_run-",RIGHT(gait_events!C5147,LEN(gait_events!C5147)-19),1)-1),RIGHT(gait_events!C5147,LEN(gait_events!C5147)-19))</f>
        <v>Fast</v>
      </c>
      <c r="F136" t="str">
        <f>IF(LEN(SUBSTITUTE(gait_events!C5147,"_run-",""))&lt;&gt;LEN(gait_events!C5147),RIGHT(gait_events!C5147,LEN(gait_events!C5147)-FIND("_run-",gait_events!C5147,1)-4),"")</f>
        <v/>
      </c>
      <c r="G136" t="str">
        <f>gait_events!D5147</f>
        <v>left_shank</v>
      </c>
      <c r="H136" t="str">
        <f>gait_events!E5147</f>
        <v>FC</v>
      </c>
      <c r="I136">
        <f>IF(gait_events!F5147&lt;&gt;"",gait_events!F5147,NA())</f>
        <v>378</v>
      </c>
      <c r="J136">
        <f>IF(gait_events!G5147&lt;&gt;"",gait_events!G5147,NA())</f>
        <v>379</v>
      </c>
      <c r="K136">
        <f t="shared" si="16"/>
        <v>-1</v>
      </c>
      <c r="L136">
        <f t="shared" si="17"/>
        <v>-5</v>
      </c>
      <c r="M136">
        <f t="shared" si="18"/>
        <v>1</v>
      </c>
      <c r="N136">
        <f t="shared" si="19"/>
        <v>1</v>
      </c>
      <c r="O136">
        <f t="shared" si="20"/>
        <v>1</v>
      </c>
      <c r="P136">
        <f t="shared" si="21"/>
        <v>0</v>
      </c>
      <c r="Q136">
        <f t="shared" si="22"/>
        <v>0</v>
      </c>
      <c r="R136">
        <f t="shared" si="23"/>
        <v>1</v>
      </c>
    </row>
    <row r="137" spans="1:18" x14ac:dyDescent="0.25">
      <c r="A137" t="str">
        <f>gait_events!B5148</f>
        <v>pp012</v>
      </c>
      <c r="B137" t="str">
        <f>VLOOKUP(A137,participants!A:B,2,0)</f>
        <v>M</v>
      </c>
      <c r="C137">
        <f>VLOOKUP(A137,participants!A:C,3,0)</f>
        <v>76</v>
      </c>
      <c r="D137" t="str">
        <f>VLOOKUP(A137,participants!A:F,6,0)</f>
        <v>other</v>
      </c>
      <c r="E137" t="str">
        <f>IF(LEN(SUBSTITUTE(gait_events!C5148,"_run-",""))&lt;&gt;LEN(gait_events!C5148),LEFT(RIGHT(gait_events!C5148,LEN(gait_events!C5148)-19),FIND("_run-",RIGHT(gait_events!C5148,LEN(gait_events!C5148)-19),1)-1),RIGHT(gait_events!C5148,LEN(gait_events!C5148)-19))</f>
        <v>Fast</v>
      </c>
      <c r="F137" t="str">
        <f>IF(LEN(SUBSTITUTE(gait_events!C5148,"_run-",""))&lt;&gt;LEN(gait_events!C5148),RIGHT(gait_events!C5148,LEN(gait_events!C5148)-FIND("_run-",gait_events!C5148,1)-4),"")</f>
        <v/>
      </c>
      <c r="G137" t="str">
        <f>gait_events!D5148</f>
        <v>left_shank</v>
      </c>
      <c r="H137" t="str">
        <f>gait_events!E5148</f>
        <v>FC</v>
      </c>
      <c r="I137">
        <f>IF(gait_events!F5148&lt;&gt;"",gait_events!F5148,NA())</f>
        <v>583</v>
      </c>
      <c r="J137">
        <f>IF(gait_events!G5148&lt;&gt;"",gait_events!G5148,NA())</f>
        <v>585</v>
      </c>
      <c r="K137">
        <f t="shared" si="16"/>
        <v>-2</v>
      </c>
      <c r="L137">
        <f t="shared" si="17"/>
        <v>-10</v>
      </c>
      <c r="M137">
        <f t="shared" si="18"/>
        <v>1</v>
      </c>
      <c r="N137">
        <f t="shared" si="19"/>
        <v>1</v>
      </c>
      <c r="O137">
        <f t="shared" si="20"/>
        <v>1</v>
      </c>
      <c r="P137">
        <f t="shared" si="21"/>
        <v>0</v>
      </c>
      <c r="Q137">
        <f t="shared" si="22"/>
        <v>0</v>
      </c>
      <c r="R137">
        <f t="shared" si="23"/>
        <v>1</v>
      </c>
    </row>
    <row r="138" spans="1:18" x14ac:dyDescent="0.25">
      <c r="A138" t="str">
        <f>gait_events!B5149</f>
        <v>pp012</v>
      </c>
      <c r="B138" t="str">
        <f>VLOOKUP(A138,participants!A:B,2,0)</f>
        <v>M</v>
      </c>
      <c r="C138">
        <f>VLOOKUP(A138,participants!A:C,3,0)</f>
        <v>76</v>
      </c>
      <c r="D138" t="str">
        <f>VLOOKUP(A138,participants!A:F,6,0)</f>
        <v>other</v>
      </c>
      <c r="E138" t="str">
        <f>IF(LEN(SUBSTITUTE(gait_events!C5149,"_run-",""))&lt;&gt;LEN(gait_events!C5149),LEFT(RIGHT(gait_events!C5149,LEN(gait_events!C5149)-19),FIND("_run-",RIGHT(gait_events!C5149,LEN(gait_events!C5149)-19),1)-1),RIGHT(gait_events!C5149,LEN(gait_events!C5149)-19))</f>
        <v>Fast</v>
      </c>
      <c r="F138" t="str">
        <f>IF(LEN(SUBSTITUTE(gait_events!C5149,"_run-",""))&lt;&gt;LEN(gait_events!C5149),RIGHT(gait_events!C5149,LEN(gait_events!C5149)-FIND("_run-",gait_events!C5149,1)-4),"")</f>
        <v/>
      </c>
      <c r="G138" t="str">
        <f>gait_events!D5149</f>
        <v>left_shank</v>
      </c>
      <c r="H138" t="str">
        <f>gait_events!E5149</f>
        <v>FC</v>
      </c>
      <c r="I138">
        <f>IF(gait_events!F5149&lt;&gt;"",gait_events!F5149,NA())</f>
        <v>789</v>
      </c>
      <c r="J138">
        <f>IF(gait_events!G5149&lt;&gt;"",gait_events!G5149,NA())</f>
        <v>787</v>
      </c>
      <c r="K138">
        <f t="shared" si="16"/>
        <v>2</v>
      </c>
      <c r="L138">
        <f t="shared" si="17"/>
        <v>10</v>
      </c>
      <c r="M138">
        <f t="shared" si="18"/>
        <v>1</v>
      </c>
      <c r="N138">
        <f t="shared" si="19"/>
        <v>1</v>
      </c>
      <c r="O138">
        <f t="shared" si="20"/>
        <v>1</v>
      </c>
      <c r="P138">
        <f t="shared" si="21"/>
        <v>0</v>
      </c>
      <c r="Q138">
        <f t="shared" si="22"/>
        <v>0</v>
      </c>
      <c r="R138">
        <f t="shared" si="23"/>
        <v>1</v>
      </c>
    </row>
    <row r="139" spans="1:18" x14ac:dyDescent="0.25">
      <c r="A139" t="str">
        <f>gait_events!B5150</f>
        <v>pp012</v>
      </c>
      <c r="B139" t="str">
        <f>VLOOKUP(A139,participants!A:B,2,0)</f>
        <v>M</v>
      </c>
      <c r="C139">
        <f>VLOOKUP(A139,participants!A:C,3,0)</f>
        <v>76</v>
      </c>
      <c r="D139" t="str">
        <f>VLOOKUP(A139,participants!A:F,6,0)</f>
        <v>other</v>
      </c>
      <c r="E139" t="str">
        <f>IF(LEN(SUBSTITUTE(gait_events!C5150,"_run-",""))&lt;&gt;LEN(gait_events!C5150),LEFT(RIGHT(gait_events!C5150,LEN(gait_events!C5150)-19),FIND("_run-",RIGHT(gait_events!C5150,LEN(gait_events!C5150)-19),1)-1),RIGHT(gait_events!C5150,LEN(gait_events!C5150)-19))</f>
        <v>Fast</v>
      </c>
      <c r="F139" t="str">
        <f>IF(LEN(SUBSTITUTE(gait_events!C5150,"_run-",""))&lt;&gt;LEN(gait_events!C5150),RIGHT(gait_events!C5150,LEN(gait_events!C5150)-FIND("_run-",gait_events!C5150,1)-4),"")</f>
        <v/>
      </c>
      <c r="G139" t="str">
        <f>gait_events!D5150</f>
        <v>left_shank</v>
      </c>
      <c r="H139" t="str">
        <f>gait_events!E5150</f>
        <v>FC</v>
      </c>
      <c r="I139">
        <f>IF(gait_events!F5150&lt;&gt;"",gait_events!F5150,NA())</f>
        <v>1026</v>
      </c>
      <c r="J139" t="e">
        <f>IF(gait_events!G5150&lt;&gt;"",gait_events!G5150,NA())</f>
        <v>#N/A</v>
      </c>
      <c r="K139" t="e">
        <f t="shared" si="16"/>
        <v>#N/A</v>
      </c>
      <c r="L139" t="e">
        <f t="shared" si="17"/>
        <v>#N/A</v>
      </c>
      <c r="M139">
        <f t="shared" si="18"/>
        <v>1</v>
      </c>
      <c r="N139">
        <f t="shared" si="19"/>
        <v>0</v>
      </c>
      <c r="O139">
        <f t="shared" si="20"/>
        <v>0</v>
      </c>
      <c r="P139">
        <f t="shared" si="21"/>
        <v>1</v>
      </c>
      <c r="Q139">
        <f t="shared" si="22"/>
        <v>0</v>
      </c>
      <c r="R139">
        <f t="shared" si="23"/>
        <v>1</v>
      </c>
    </row>
    <row r="140" spans="1:18" x14ac:dyDescent="0.25">
      <c r="A140" t="str">
        <f>gait_events!B5151</f>
        <v>pp012</v>
      </c>
      <c r="B140" t="str">
        <f>VLOOKUP(A140,participants!A:B,2,0)</f>
        <v>M</v>
      </c>
      <c r="C140">
        <f>VLOOKUP(A140,participants!A:C,3,0)</f>
        <v>76</v>
      </c>
      <c r="D140" t="str">
        <f>VLOOKUP(A140,participants!A:F,6,0)</f>
        <v>other</v>
      </c>
      <c r="E140" t="str">
        <f>IF(LEN(SUBSTITUTE(gait_events!C5151,"_run-",""))&lt;&gt;LEN(gait_events!C5151),LEFT(RIGHT(gait_events!C5151,LEN(gait_events!C5151)-19),FIND("_run-",RIGHT(gait_events!C5151,LEN(gait_events!C5151)-19),1)-1),RIGHT(gait_events!C5151,LEN(gait_events!C5151)-19))</f>
        <v>Fast</v>
      </c>
      <c r="F140" t="str">
        <f>IF(LEN(SUBSTITUTE(gait_events!C5151,"_run-",""))&lt;&gt;LEN(gait_events!C5151),RIGHT(gait_events!C5151,LEN(gait_events!C5151)-FIND("_run-",gait_events!C5151,1)-4),"")</f>
        <v/>
      </c>
      <c r="G140" t="str">
        <f>gait_events!D5151</f>
        <v>right_shank</v>
      </c>
      <c r="H140" t="str">
        <f>gait_events!E5151</f>
        <v>IC</v>
      </c>
      <c r="I140">
        <f>IF(gait_events!F5151&lt;&gt;"",gait_events!F5151,NA())</f>
        <v>138</v>
      </c>
      <c r="J140">
        <f>IF(gait_events!G5151&lt;&gt;"",gait_events!G5151,NA())</f>
        <v>135</v>
      </c>
      <c r="K140">
        <f t="shared" si="16"/>
        <v>3</v>
      </c>
      <c r="L140">
        <f t="shared" si="17"/>
        <v>15</v>
      </c>
      <c r="M140">
        <f t="shared" si="18"/>
        <v>1</v>
      </c>
      <c r="N140">
        <f t="shared" si="19"/>
        <v>1</v>
      </c>
      <c r="O140">
        <f t="shared" si="20"/>
        <v>1</v>
      </c>
      <c r="P140">
        <f t="shared" si="21"/>
        <v>0</v>
      </c>
      <c r="Q140">
        <f t="shared" si="22"/>
        <v>0</v>
      </c>
      <c r="R140">
        <f t="shared" si="23"/>
        <v>1</v>
      </c>
    </row>
    <row r="141" spans="1:18" x14ac:dyDescent="0.25">
      <c r="A141" t="str">
        <f>gait_events!B5152</f>
        <v>pp012</v>
      </c>
      <c r="B141" t="str">
        <f>VLOOKUP(A141,participants!A:B,2,0)</f>
        <v>M</v>
      </c>
      <c r="C141">
        <f>VLOOKUP(A141,participants!A:C,3,0)</f>
        <v>76</v>
      </c>
      <c r="D141" t="str">
        <f>VLOOKUP(A141,participants!A:F,6,0)</f>
        <v>other</v>
      </c>
      <c r="E141" t="str">
        <f>IF(LEN(SUBSTITUTE(gait_events!C5152,"_run-",""))&lt;&gt;LEN(gait_events!C5152),LEFT(RIGHT(gait_events!C5152,LEN(gait_events!C5152)-19),FIND("_run-",RIGHT(gait_events!C5152,LEN(gait_events!C5152)-19),1)-1),RIGHT(gait_events!C5152,LEN(gait_events!C5152)-19))</f>
        <v>Fast</v>
      </c>
      <c r="F141" t="str">
        <f>IF(LEN(SUBSTITUTE(gait_events!C5152,"_run-",""))&lt;&gt;LEN(gait_events!C5152),RIGHT(gait_events!C5152,LEN(gait_events!C5152)-FIND("_run-",gait_events!C5152,1)-4),"")</f>
        <v/>
      </c>
      <c r="G141" t="str">
        <f>gait_events!D5152</f>
        <v>right_shank</v>
      </c>
      <c r="H141" t="str">
        <f>gait_events!E5152</f>
        <v>IC</v>
      </c>
      <c r="I141">
        <f>IF(gait_events!F5152&lt;&gt;"",gait_events!F5152,NA())</f>
        <v>353</v>
      </c>
      <c r="J141">
        <f>IF(gait_events!G5152&lt;&gt;"",gait_events!G5152,NA())</f>
        <v>353</v>
      </c>
      <c r="K141">
        <f t="shared" si="16"/>
        <v>0</v>
      </c>
      <c r="L141">
        <f t="shared" si="17"/>
        <v>0</v>
      </c>
      <c r="M141">
        <f t="shared" si="18"/>
        <v>1</v>
      </c>
      <c r="N141">
        <f t="shared" si="19"/>
        <v>1</v>
      </c>
      <c r="O141">
        <f t="shared" si="20"/>
        <v>1</v>
      </c>
      <c r="P141">
        <f t="shared" si="21"/>
        <v>0</v>
      </c>
      <c r="Q141">
        <f t="shared" si="22"/>
        <v>0</v>
      </c>
      <c r="R141">
        <f t="shared" si="23"/>
        <v>1</v>
      </c>
    </row>
    <row r="142" spans="1:18" x14ac:dyDescent="0.25">
      <c r="A142" t="str">
        <f>gait_events!B5153</f>
        <v>pp012</v>
      </c>
      <c r="B142" t="str">
        <f>VLOOKUP(A142,participants!A:B,2,0)</f>
        <v>M</v>
      </c>
      <c r="C142">
        <f>VLOOKUP(A142,participants!A:C,3,0)</f>
        <v>76</v>
      </c>
      <c r="D142" t="str">
        <f>VLOOKUP(A142,participants!A:F,6,0)</f>
        <v>other</v>
      </c>
      <c r="E142" t="str">
        <f>IF(LEN(SUBSTITUTE(gait_events!C5153,"_run-",""))&lt;&gt;LEN(gait_events!C5153),LEFT(RIGHT(gait_events!C5153,LEN(gait_events!C5153)-19),FIND("_run-",RIGHT(gait_events!C5153,LEN(gait_events!C5153)-19),1)-1),RIGHT(gait_events!C5153,LEN(gait_events!C5153)-19))</f>
        <v>Fast</v>
      </c>
      <c r="F142" t="str">
        <f>IF(LEN(SUBSTITUTE(gait_events!C5153,"_run-",""))&lt;&gt;LEN(gait_events!C5153),RIGHT(gait_events!C5153,LEN(gait_events!C5153)-FIND("_run-",gait_events!C5153,1)-4),"")</f>
        <v/>
      </c>
      <c r="G142" t="str">
        <f>gait_events!D5153</f>
        <v>right_shank</v>
      </c>
      <c r="H142" t="str">
        <f>gait_events!E5153</f>
        <v>IC</v>
      </c>
      <c r="I142">
        <f>IF(gait_events!F5153&lt;&gt;"",gait_events!F5153,NA())</f>
        <v>556</v>
      </c>
      <c r="J142">
        <f>IF(gait_events!G5153&lt;&gt;"",gait_events!G5153,NA())</f>
        <v>553</v>
      </c>
      <c r="K142">
        <f t="shared" si="16"/>
        <v>3</v>
      </c>
      <c r="L142">
        <f t="shared" si="17"/>
        <v>15</v>
      </c>
      <c r="M142">
        <f t="shared" si="18"/>
        <v>1</v>
      </c>
      <c r="N142">
        <f t="shared" si="19"/>
        <v>1</v>
      </c>
      <c r="O142">
        <f t="shared" si="20"/>
        <v>1</v>
      </c>
      <c r="P142">
        <f t="shared" si="21"/>
        <v>0</v>
      </c>
      <c r="Q142">
        <f t="shared" si="22"/>
        <v>0</v>
      </c>
      <c r="R142">
        <f t="shared" si="23"/>
        <v>1</v>
      </c>
    </row>
    <row r="143" spans="1:18" x14ac:dyDescent="0.25">
      <c r="A143" t="str">
        <f>gait_events!B5154</f>
        <v>pp012</v>
      </c>
      <c r="B143" t="str">
        <f>VLOOKUP(A143,participants!A:B,2,0)</f>
        <v>M</v>
      </c>
      <c r="C143">
        <f>VLOOKUP(A143,participants!A:C,3,0)</f>
        <v>76</v>
      </c>
      <c r="D143" t="str">
        <f>VLOOKUP(A143,participants!A:F,6,0)</f>
        <v>other</v>
      </c>
      <c r="E143" t="str">
        <f>IF(LEN(SUBSTITUTE(gait_events!C5154,"_run-",""))&lt;&gt;LEN(gait_events!C5154),LEFT(RIGHT(gait_events!C5154,LEN(gait_events!C5154)-19),FIND("_run-",RIGHT(gait_events!C5154,LEN(gait_events!C5154)-19),1)-1),RIGHT(gait_events!C5154,LEN(gait_events!C5154)-19))</f>
        <v>Fast</v>
      </c>
      <c r="F143" t="str">
        <f>IF(LEN(SUBSTITUTE(gait_events!C5154,"_run-",""))&lt;&gt;LEN(gait_events!C5154),RIGHT(gait_events!C5154,LEN(gait_events!C5154)-FIND("_run-",gait_events!C5154,1)-4),"")</f>
        <v/>
      </c>
      <c r="G143" t="str">
        <f>gait_events!D5154</f>
        <v>right_shank</v>
      </c>
      <c r="H143" t="str">
        <f>gait_events!E5154</f>
        <v>IC</v>
      </c>
      <c r="I143">
        <f>IF(gait_events!F5154&lt;&gt;"",gait_events!F5154,NA())</f>
        <v>764</v>
      </c>
      <c r="J143">
        <f>IF(gait_events!G5154&lt;&gt;"",gait_events!G5154,NA())</f>
        <v>763</v>
      </c>
      <c r="K143">
        <f t="shared" si="16"/>
        <v>1</v>
      </c>
      <c r="L143">
        <f t="shared" si="17"/>
        <v>5</v>
      </c>
      <c r="M143">
        <f t="shared" si="18"/>
        <v>1</v>
      </c>
      <c r="N143">
        <f t="shared" si="19"/>
        <v>1</v>
      </c>
      <c r="O143">
        <f t="shared" si="20"/>
        <v>1</v>
      </c>
      <c r="P143">
        <f t="shared" si="21"/>
        <v>0</v>
      </c>
      <c r="Q143">
        <f t="shared" si="22"/>
        <v>0</v>
      </c>
      <c r="R143">
        <f t="shared" si="23"/>
        <v>1</v>
      </c>
    </row>
    <row r="144" spans="1:18" x14ac:dyDescent="0.25">
      <c r="A144" t="str">
        <f>gait_events!B5155</f>
        <v>pp012</v>
      </c>
      <c r="B144" t="str">
        <f>VLOOKUP(A144,participants!A:B,2,0)</f>
        <v>M</v>
      </c>
      <c r="C144">
        <f>VLOOKUP(A144,participants!A:C,3,0)</f>
        <v>76</v>
      </c>
      <c r="D144" t="str">
        <f>VLOOKUP(A144,participants!A:F,6,0)</f>
        <v>other</v>
      </c>
      <c r="E144" t="str">
        <f>IF(LEN(SUBSTITUTE(gait_events!C5155,"_run-",""))&lt;&gt;LEN(gait_events!C5155),LEFT(RIGHT(gait_events!C5155,LEN(gait_events!C5155)-19),FIND("_run-",RIGHT(gait_events!C5155,LEN(gait_events!C5155)-19),1)-1),RIGHT(gait_events!C5155,LEN(gait_events!C5155)-19))</f>
        <v>Fast</v>
      </c>
      <c r="F144" t="str">
        <f>IF(LEN(SUBSTITUTE(gait_events!C5155,"_run-",""))&lt;&gt;LEN(gait_events!C5155),RIGHT(gait_events!C5155,LEN(gait_events!C5155)-FIND("_run-",gait_events!C5155,1)-4),"")</f>
        <v/>
      </c>
      <c r="G144" t="str">
        <f>gait_events!D5155</f>
        <v>right_shank</v>
      </c>
      <c r="H144" t="str">
        <f>gait_events!E5155</f>
        <v>IC</v>
      </c>
      <c r="I144">
        <f>IF(gait_events!F5155&lt;&gt;"",gait_events!F5155,NA())</f>
        <v>1010</v>
      </c>
      <c r="J144">
        <f>IF(gait_events!G5155&lt;&gt;"",gait_events!G5155,NA())</f>
        <v>1006</v>
      </c>
      <c r="K144">
        <f t="shared" si="16"/>
        <v>4</v>
      </c>
      <c r="L144">
        <f t="shared" si="17"/>
        <v>20</v>
      </c>
      <c r="M144">
        <f t="shared" si="18"/>
        <v>1</v>
      </c>
      <c r="N144">
        <f t="shared" si="19"/>
        <v>1</v>
      </c>
      <c r="O144">
        <f t="shared" si="20"/>
        <v>1</v>
      </c>
      <c r="P144">
        <f t="shared" si="21"/>
        <v>0</v>
      </c>
      <c r="Q144">
        <f t="shared" si="22"/>
        <v>0</v>
      </c>
      <c r="R144">
        <f t="shared" si="23"/>
        <v>1</v>
      </c>
    </row>
    <row r="145" spans="1:18" x14ac:dyDescent="0.25">
      <c r="A145" t="str">
        <f>gait_events!B5156</f>
        <v>pp012</v>
      </c>
      <c r="B145" t="str">
        <f>VLOOKUP(A145,participants!A:B,2,0)</f>
        <v>M</v>
      </c>
      <c r="C145">
        <f>VLOOKUP(A145,participants!A:C,3,0)</f>
        <v>76</v>
      </c>
      <c r="D145" t="str">
        <f>VLOOKUP(A145,participants!A:F,6,0)</f>
        <v>other</v>
      </c>
      <c r="E145" t="str">
        <f>IF(LEN(SUBSTITUTE(gait_events!C5156,"_run-",""))&lt;&gt;LEN(gait_events!C5156),LEFT(RIGHT(gait_events!C5156,LEN(gait_events!C5156)-19),FIND("_run-",RIGHT(gait_events!C5156,LEN(gait_events!C5156)-19),1)-1),RIGHT(gait_events!C5156,LEN(gait_events!C5156)-19))</f>
        <v>Fast</v>
      </c>
      <c r="F145" t="str">
        <f>IF(LEN(SUBSTITUTE(gait_events!C5156,"_run-",""))&lt;&gt;LEN(gait_events!C5156),RIGHT(gait_events!C5156,LEN(gait_events!C5156)-FIND("_run-",gait_events!C5156,1)-4),"")</f>
        <v/>
      </c>
      <c r="G145" t="str">
        <f>gait_events!D5156</f>
        <v>right_shank</v>
      </c>
      <c r="H145" t="str">
        <f>gait_events!E5156</f>
        <v>FC</v>
      </c>
      <c r="I145">
        <f>IF(gait_events!F5156&lt;&gt;"",gait_events!F5156,NA())</f>
        <v>64</v>
      </c>
      <c r="J145">
        <f>IF(gait_events!G5156&lt;&gt;"",gait_events!G5156,NA())</f>
        <v>63</v>
      </c>
      <c r="K145">
        <f t="shared" si="16"/>
        <v>1</v>
      </c>
      <c r="L145">
        <f t="shared" si="17"/>
        <v>5</v>
      </c>
      <c r="M145">
        <f t="shared" si="18"/>
        <v>1</v>
      </c>
      <c r="N145">
        <f t="shared" si="19"/>
        <v>1</v>
      </c>
      <c r="O145">
        <f t="shared" si="20"/>
        <v>1</v>
      </c>
      <c r="P145">
        <f t="shared" si="21"/>
        <v>0</v>
      </c>
      <c r="Q145">
        <f t="shared" si="22"/>
        <v>0</v>
      </c>
      <c r="R145">
        <f t="shared" si="23"/>
        <v>1</v>
      </c>
    </row>
    <row r="146" spans="1:18" x14ac:dyDescent="0.25">
      <c r="A146" t="str">
        <f>gait_events!B5157</f>
        <v>pp012</v>
      </c>
      <c r="B146" t="str">
        <f>VLOOKUP(A146,participants!A:B,2,0)</f>
        <v>M</v>
      </c>
      <c r="C146">
        <f>VLOOKUP(A146,participants!A:C,3,0)</f>
        <v>76</v>
      </c>
      <c r="D146" t="str">
        <f>VLOOKUP(A146,participants!A:F,6,0)</f>
        <v>other</v>
      </c>
      <c r="E146" t="str">
        <f>IF(LEN(SUBSTITUTE(gait_events!C5157,"_run-",""))&lt;&gt;LEN(gait_events!C5157),LEFT(RIGHT(gait_events!C5157,LEN(gait_events!C5157)-19),FIND("_run-",RIGHT(gait_events!C5157,LEN(gait_events!C5157)-19),1)-1),RIGHT(gait_events!C5157,LEN(gait_events!C5157)-19))</f>
        <v>Fast</v>
      </c>
      <c r="F146" t="str">
        <f>IF(LEN(SUBSTITUTE(gait_events!C5157,"_run-",""))&lt;&gt;LEN(gait_events!C5157),RIGHT(gait_events!C5157,LEN(gait_events!C5157)-FIND("_run-",gait_events!C5157,1)-4),"")</f>
        <v/>
      </c>
      <c r="G146" t="str">
        <f>gait_events!D5157</f>
        <v>right_shank</v>
      </c>
      <c r="H146" t="str">
        <f>gait_events!E5157</f>
        <v>FC</v>
      </c>
      <c r="I146">
        <f>IF(gait_events!F5157&lt;&gt;"",gait_events!F5157,NA())</f>
        <v>270</v>
      </c>
      <c r="J146">
        <f>IF(gait_events!G5157&lt;&gt;"",gait_events!G5157,NA())</f>
        <v>270</v>
      </c>
      <c r="K146">
        <f t="shared" si="16"/>
        <v>0</v>
      </c>
      <c r="L146">
        <f t="shared" si="17"/>
        <v>0</v>
      </c>
      <c r="M146">
        <f t="shared" si="18"/>
        <v>1</v>
      </c>
      <c r="N146">
        <f t="shared" si="19"/>
        <v>1</v>
      </c>
      <c r="O146">
        <f t="shared" si="20"/>
        <v>1</v>
      </c>
      <c r="P146">
        <f t="shared" si="21"/>
        <v>0</v>
      </c>
      <c r="Q146">
        <f t="shared" si="22"/>
        <v>0</v>
      </c>
      <c r="R146">
        <f t="shared" si="23"/>
        <v>1</v>
      </c>
    </row>
    <row r="147" spans="1:18" x14ac:dyDescent="0.25">
      <c r="A147" t="str">
        <f>gait_events!B5158</f>
        <v>pp012</v>
      </c>
      <c r="B147" t="str">
        <f>VLOOKUP(A147,participants!A:B,2,0)</f>
        <v>M</v>
      </c>
      <c r="C147">
        <f>VLOOKUP(A147,participants!A:C,3,0)</f>
        <v>76</v>
      </c>
      <c r="D147" t="str">
        <f>VLOOKUP(A147,participants!A:F,6,0)</f>
        <v>other</v>
      </c>
      <c r="E147" t="str">
        <f>IF(LEN(SUBSTITUTE(gait_events!C5158,"_run-",""))&lt;&gt;LEN(gait_events!C5158),LEFT(RIGHT(gait_events!C5158,LEN(gait_events!C5158)-19),FIND("_run-",RIGHT(gait_events!C5158,LEN(gait_events!C5158)-19),1)-1),RIGHT(gait_events!C5158,LEN(gait_events!C5158)-19))</f>
        <v>Fast</v>
      </c>
      <c r="F147" t="str">
        <f>IF(LEN(SUBSTITUTE(gait_events!C5158,"_run-",""))&lt;&gt;LEN(gait_events!C5158),RIGHT(gait_events!C5158,LEN(gait_events!C5158)-FIND("_run-",gait_events!C5158,1)-4),"")</f>
        <v/>
      </c>
      <c r="G147" t="str">
        <f>gait_events!D5158</f>
        <v>right_shank</v>
      </c>
      <c r="H147" t="str">
        <f>gait_events!E5158</f>
        <v>FC</v>
      </c>
      <c r="I147">
        <f>IF(gait_events!F5158&lt;&gt;"",gait_events!F5158,NA())</f>
        <v>478</v>
      </c>
      <c r="J147">
        <f>IF(gait_events!G5158&lt;&gt;"",gait_events!G5158,NA())</f>
        <v>479</v>
      </c>
      <c r="K147">
        <f t="shared" si="16"/>
        <v>-1</v>
      </c>
      <c r="L147">
        <f t="shared" si="17"/>
        <v>-5</v>
      </c>
      <c r="M147">
        <f t="shared" si="18"/>
        <v>1</v>
      </c>
      <c r="N147">
        <f t="shared" si="19"/>
        <v>1</v>
      </c>
      <c r="O147">
        <f t="shared" si="20"/>
        <v>1</v>
      </c>
      <c r="P147">
        <f t="shared" si="21"/>
        <v>0</v>
      </c>
      <c r="Q147">
        <f t="shared" si="22"/>
        <v>0</v>
      </c>
      <c r="R147">
        <f t="shared" si="23"/>
        <v>1</v>
      </c>
    </row>
    <row r="148" spans="1:18" x14ac:dyDescent="0.25">
      <c r="A148" t="str">
        <f>gait_events!B5159</f>
        <v>pp012</v>
      </c>
      <c r="B148" t="str">
        <f>VLOOKUP(A148,participants!A:B,2,0)</f>
        <v>M</v>
      </c>
      <c r="C148">
        <f>VLOOKUP(A148,participants!A:C,3,0)</f>
        <v>76</v>
      </c>
      <c r="D148" t="str">
        <f>VLOOKUP(A148,participants!A:F,6,0)</f>
        <v>other</v>
      </c>
      <c r="E148" t="str">
        <f>IF(LEN(SUBSTITUTE(gait_events!C5159,"_run-",""))&lt;&gt;LEN(gait_events!C5159),LEFT(RIGHT(gait_events!C5159,LEN(gait_events!C5159)-19),FIND("_run-",RIGHT(gait_events!C5159,LEN(gait_events!C5159)-19),1)-1),RIGHT(gait_events!C5159,LEN(gait_events!C5159)-19))</f>
        <v>Fast</v>
      </c>
      <c r="F148" t="str">
        <f>IF(LEN(SUBSTITUTE(gait_events!C5159,"_run-",""))&lt;&gt;LEN(gait_events!C5159),RIGHT(gait_events!C5159,LEN(gait_events!C5159)-FIND("_run-",gait_events!C5159,1)-4),"")</f>
        <v/>
      </c>
      <c r="G148" t="str">
        <f>gait_events!D5159</f>
        <v>right_shank</v>
      </c>
      <c r="H148" t="str">
        <f>gait_events!E5159</f>
        <v>FC</v>
      </c>
      <c r="I148">
        <f>IF(gait_events!F5159&lt;&gt;"",gait_events!F5159,NA())</f>
        <v>687</v>
      </c>
      <c r="J148">
        <f>IF(gait_events!G5159&lt;&gt;"",gait_events!G5159,NA())</f>
        <v>686</v>
      </c>
      <c r="K148">
        <f t="shared" si="16"/>
        <v>1</v>
      </c>
      <c r="L148">
        <f t="shared" si="17"/>
        <v>5</v>
      </c>
      <c r="M148">
        <f t="shared" si="18"/>
        <v>1</v>
      </c>
      <c r="N148">
        <f t="shared" si="19"/>
        <v>1</v>
      </c>
      <c r="O148">
        <f t="shared" si="20"/>
        <v>1</v>
      </c>
      <c r="P148">
        <f t="shared" si="21"/>
        <v>0</v>
      </c>
      <c r="Q148">
        <f t="shared" si="22"/>
        <v>0</v>
      </c>
      <c r="R148">
        <f t="shared" si="23"/>
        <v>1</v>
      </c>
    </row>
    <row r="149" spans="1:18" x14ac:dyDescent="0.25">
      <c r="A149" t="str">
        <f>gait_events!B5160</f>
        <v>pp012</v>
      </c>
      <c r="B149" t="str">
        <f>VLOOKUP(A149,participants!A:B,2,0)</f>
        <v>M</v>
      </c>
      <c r="C149">
        <f>VLOOKUP(A149,participants!A:C,3,0)</f>
        <v>76</v>
      </c>
      <c r="D149" t="str">
        <f>VLOOKUP(A149,participants!A:F,6,0)</f>
        <v>other</v>
      </c>
      <c r="E149" t="str">
        <f>IF(LEN(SUBSTITUTE(gait_events!C5160,"_run-",""))&lt;&gt;LEN(gait_events!C5160),LEFT(RIGHT(gait_events!C5160,LEN(gait_events!C5160)-19),FIND("_run-",RIGHT(gait_events!C5160,LEN(gait_events!C5160)-19),1)-1),RIGHT(gait_events!C5160,LEN(gait_events!C5160)-19))</f>
        <v>Fast</v>
      </c>
      <c r="F149" t="str">
        <f>IF(LEN(SUBSTITUTE(gait_events!C5160,"_run-",""))&lt;&gt;LEN(gait_events!C5160),RIGHT(gait_events!C5160,LEN(gait_events!C5160)-FIND("_run-",gait_events!C5160,1)-4),"")</f>
        <v/>
      </c>
      <c r="G149" t="str">
        <f>gait_events!D5160</f>
        <v>right_shank</v>
      </c>
      <c r="H149" t="str">
        <f>gait_events!E5160</f>
        <v>FC</v>
      </c>
      <c r="I149">
        <f>IF(gait_events!F5160&lt;&gt;"",gait_events!F5160,NA())</f>
        <v>889</v>
      </c>
      <c r="J149">
        <f>IF(gait_events!G5160&lt;&gt;"",gait_events!G5160,NA())</f>
        <v>894</v>
      </c>
      <c r="K149">
        <f t="shared" si="16"/>
        <v>-5</v>
      </c>
      <c r="L149">
        <f t="shared" si="17"/>
        <v>-25</v>
      </c>
      <c r="M149">
        <f t="shared" si="18"/>
        <v>1</v>
      </c>
      <c r="N149">
        <f t="shared" si="19"/>
        <v>1</v>
      </c>
      <c r="O149">
        <f t="shared" si="20"/>
        <v>1</v>
      </c>
      <c r="P149">
        <f t="shared" si="21"/>
        <v>0</v>
      </c>
      <c r="Q149">
        <f t="shared" si="22"/>
        <v>0</v>
      </c>
      <c r="R149">
        <f t="shared" si="23"/>
        <v>1</v>
      </c>
    </row>
    <row r="150" spans="1:18" x14ac:dyDescent="0.25">
      <c r="A150" t="str">
        <f>gait_events!B5161</f>
        <v>pp012</v>
      </c>
      <c r="B150" t="str">
        <f>VLOOKUP(A150,participants!A:B,2,0)</f>
        <v>M</v>
      </c>
      <c r="C150">
        <f>VLOOKUP(A150,participants!A:C,3,0)</f>
        <v>76</v>
      </c>
      <c r="D150" t="str">
        <f>VLOOKUP(A150,participants!A:F,6,0)</f>
        <v>other</v>
      </c>
      <c r="E150" t="str">
        <f>IF(LEN(SUBSTITUTE(gait_events!C5161,"_run-",""))&lt;&gt;LEN(gait_events!C5161),LEFT(RIGHT(gait_events!C5161,LEN(gait_events!C5161)-19),FIND("_run-",RIGHT(gait_events!C5161,LEN(gait_events!C5161)-19),1)-1),RIGHT(gait_events!C5161,LEN(gait_events!C5161)-19))</f>
        <v>Preferred</v>
      </c>
      <c r="F150" t="str">
        <f>IF(LEN(SUBSTITUTE(gait_events!C5161,"_run-",""))&lt;&gt;LEN(gait_events!C5161),RIGHT(gait_events!C5161,LEN(gait_events!C5161)-FIND("_run-",gait_events!C5161,1)-4),"")</f>
        <v/>
      </c>
      <c r="G150" t="str">
        <f>gait_events!D5161</f>
        <v>left_ankle</v>
      </c>
      <c r="H150" t="str">
        <f>gait_events!E5161</f>
        <v>IC</v>
      </c>
      <c r="I150">
        <f>IF(gait_events!F5161&lt;&gt;"",gait_events!F5161,NA())</f>
        <v>259</v>
      </c>
      <c r="J150">
        <f>IF(gait_events!G5161&lt;&gt;"",gait_events!G5161,NA())</f>
        <v>257</v>
      </c>
      <c r="K150">
        <f t="shared" si="16"/>
        <v>2</v>
      </c>
      <c r="L150">
        <f t="shared" si="17"/>
        <v>10</v>
      </c>
      <c r="M150">
        <f t="shared" si="18"/>
        <v>1</v>
      </c>
      <c r="N150">
        <f t="shared" si="19"/>
        <v>1</v>
      </c>
      <c r="O150">
        <f t="shared" si="20"/>
        <v>1</v>
      </c>
      <c r="P150">
        <f t="shared" si="21"/>
        <v>0</v>
      </c>
      <c r="Q150">
        <f t="shared" si="22"/>
        <v>0</v>
      </c>
      <c r="R150">
        <f t="shared" si="23"/>
        <v>1</v>
      </c>
    </row>
    <row r="151" spans="1:18" x14ac:dyDescent="0.25">
      <c r="A151" t="str">
        <f>gait_events!B5162</f>
        <v>pp012</v>
      </c>
      <c r="B151" t="str">
        <f>VLOOKUP(A151,participants!A:B,2,0)</f>
        <v>M</v>
      </c>
      <c r="C151">
        <f>VLOOKUP(A151,participants!A:C,3,0)</f>
        <v>76</v>
      </c>
      <c r="D151" t="str">
        <f>VLOOKUP(A151,participants!A:F,6,0)</f>
        <v>other</v>
      </c>
      <c r="E151" t="str">
        <f>IF(LEN(SUBSTITUTE(gait_events!C5162,"_run-",""))&lt;&gt;LEN(gait_events!C5162),LEFT(RIGHT(gait_events!C5162,LEN(gait_events!C5162)-19),FIND("_run-",RIGHT(gait_events!C5162,LEN(gait_events!C5162)-19),1)-1),RIGHT(gait_events!C5162,LEN(gait_events!C5162)-19))</f>
        <v>Preferred</v>
      </c>
      <c r="F151" t="str">
        <f>IF(LEN(SUBSTITUTE(gait_events!C5162,"_run-",""))&lt;&gt;LEN(gait_events!C5162),RIGHT(gait_events!C5162,LEN(gait_events!C5162)-FIND("_run-",gait_events!C5162,1)-4),"")</f>
        <v/>
      </c>
      <c r="G151" t="str">
        <f>gait_events!D5162</f>
        <v>left_ankle</v>
      </c>
      <c r="H151" t="str">
        <f>gait_events!E5162</f>
        <v>IC</v>
      </c>
      <c r="I151">
        <f>IF(gait_events!F5162&lt;&gt;"",gait_events!F5162,NA())</f>
        <v>500</v>
      </c>
      <c r="J151">
        <f>IF(gait_events!G5162&lt;&gt;"",gait_events!G5162,NA())</f>
        <v>498</v>
      </c>
      <c r="K151">
        <f t="shared" si="16"/>
        <v>2</v>
      </c>
      <c r="L151">
        <f t="shared" si="17"/>
        <v>10</v>
      </c>
      <c r="M151">
        <f t="shared" si="18"/>
        <v>1</v>
      </c>
      <c r="N151">
        <f t="shared" si="19"/>
        <v>1</v>
      </c>
      <c r="O151">
        <f t="shared" si="20"/>
        <v>1</v>
      </c>
      <c r="P151">
        <f t="shared" si="21"/>
        <v>0</v>
      </c>
      <c r="Q151">
        <f t="shared" si="22"/>
        <v>0</v>
      </c>
      <c r="R151">
        <f t="shared" si="23"/>
        <v>1</v>
      </c>
    </row>
    <row r="152" spans="1:18" x14ac:dyDescent="0.25">
      <c r="A152" t="str">
        <f>gait_events!B5163</f>
        <v>pp012</v>
      </c>
      <c r="B152" t="str">
        <f>VLOOKUP(A152,participants!A:B,2,0)</f>
        <v>M</v>
      </c>
      <c r="C152">
        <f>VLOOKUP(A152,participants!A:C,3,0)</f>
        <v>76</v>
      </c>
      <c r="D152" t="str">
        <f>VLOOKUP(A152,participants!A:F,6,0)</f>
        <v>other</v>
      </c>
      <c r="E152" t="str">
        <f>IF(LEN(SUBSTITUTE(gait_events!C5163,"_run-",""))&lt;&gt;LEN(gait_events!C5163),LEFT(RIGHT(gait_events!C5163,LEN(gait_events!C5163)-19),FIND("_run-",RIGHT(gait_events!C5163,LEN(gait_events!C5163)-19),1)-1),RIGHT(gait_events!C5163,LEN(gait_events!C5163)-19))</f>
        <v>Preferred</v>
      </c>
      <c r="F152" t="str">
        <f>IF(LEN(SUBSTITUTE(gait_events!C5163,"_run-",""))&lt;&gt;LEN(gait_events!C5163),RIGHT(gait_events!C5163,LEN(gait_events!C5163)-FIND("_run-",gait_events!C5163,1)-4),"")</f>
        <v/>
      </c>
      <c r="G152" t="str">
        <f>gait_events!D5163</f>
        <v>left_ankle</v>
      </c>
      <c r="H152" t="str">
        <f>gait_events!E5163</f>
        <v>IC</v>
      </c>
      <c r="I152">
        <f>IF(gait_events!F5163&lt;&gt;"",gait_events!F5163,NA())</f>
        <v>735</v>
      </c>
      <c r="J152">
        <f>IF(gait_events!G5163&lt;&gt;"",gait_events!G5163,NA())</f>
        <v>734</v>
      </c>
      <c r="K152">
        <f t="shared" si="16"/>
        <v>1</v>
      </c>
      <c r="L152">
        <f t="shared" si="17"/>
        <v>5</v>
      </c>
      <c r="M152">
        <f t="shared" si="18"/>
        <v>1</v>
      </c>
      <c r="N152">
        <f t="shared" si="19"/>
        <v>1</v>
      </c>
      <c r="O152">
        <f t="shared" si="20"/>
        <v>1</v>
      </c>
      <c r="P152">
        <f t="shared" si="21"/>
        <v>0</v>
      </c>
      <c r="Q152">
        <f t="shared" si="22"/>
        <v>0</v>
      </c>
      <c r="R152">
        <f t="shared" si="23"/>
        <v>1</v>
      </c>
    </row>
    <row r="153" spans="1:18" x14ac:dyDescent="0.25">
      <c r="A153" t="str">
        <f>gait_events!B5164</f>
        <v>pp012</v>
      </c>
      <c r="B153" t="str">
        <f>VLOOKUP(A153,participants!A:B,2,0)</f>
        <v>M</v>
      </c>
      <c r="C153">
        <f>VLOOKUP(A153,participants!A:C,3,0)</f>
        <v>76</v>
      </c>
      <c r="D153" t="str">
        <f>VLOOKUP(A153,participants!A:F,6,0)</f>
        <v>other</v>
      </c>
      <c r="E153" t="str">
        <f>IF(LEN(SUBSTITUTE(gait_events!C5164,"_run-",""))&lt;&gt;LEN(gait_events!C5164),LEFT(RIGHT(gait_events!C5164,LEN(gait_events!C5164)-19),FIND("_run-",RIGHT(gait_events!C5164,LEN(gait_events!C5164)-19),1)-1),RIGHT(gait_events!C5164,LEN(gait_events!C5164)-19))</f>
        <v>Preferred</v>
      </c>
      <c r="F153" t="str">
        <f>IF(LEN(SUBSTITUTE(gait_events!C5164,"_run-",""))&lt;&gt;LEN(gait_events!C5164),RIGHT(gait_events!C5164,LEN(gait_events!C5164)-FIND("_run-",gait_events!C5164,1)-4),"")</f>
        <v/>
      </c>
      <c r="G153" t="str">
        <f>gait_events!D5164</f>
        <v>left_ankle</v>
      </c>
      <c r="H153" t="str">
        <f>gait_events!E5164</f>
        <v>IC</v>
      </c>
      <c r="I153">
        <f>IF(gait_events!F5164&lt;&gt;"",gait_events!F5164,NA())</f>
        <v>969</v>
      </c>
      <c r="J153">
        <f>IF(gait_events!G5164&lt;&gt;"",gait_events!G5164,NA())</f>
        <v>969</v>
      </c>
      <c r="K153">
        <f t="shared" si="16"/>
        <v>0</v>
      </c>
      <c r="L153">
        <f t="shared" si="17"/>
        <v>0</v>
      </c>
      <c r="M153">
        <f t="shared" si="18"/>
        <v>1</v>
      </c>
      <c r="N153">
        <f t="shared" si="19"/>
        <v>1</v>
      </c>
      <c r="O153">
        <f t="shared" si="20"/>
        <v>1</v>
      </c>
      <c r="P153">
        <f t="shared" si="21"/>
        <v>0</v>
      </c>
      <c r="Q153">
        <f t="shared" si="22"/>
        <v>0</v>
      </c>
      <c r="R153">
        <f t="shared" si="23"/>
        <v>1</v>
      </c>
    </row>
    <row r="154" spans="1:18" x14ac:dyDescent="0.25">
      <c r="A154" t="str">
        <f>gait_events!B5165</f>
        <v>pp012</v>
      </c>
      <c r="B154" t="str">
        <f>VLOOKUP(A154,participants!A:B,2,0)</f>
        <v>M</v>
      </c>
      <c r="C154">
        <f>VLOOKUP(A154,participants!A:C,3,0)</f>
        <v>76</v>
      </c>
      <c r="D154" t="str">
        <f>VLOOKUP(A154,participants!A:F,6,0)</f>
        <v>other</v>
      </c>
      <c r="E154" t="str">
        <f>IF(LEN(SUBSTITUTE(gait_events!C5165,"_run-",""))&lt;&gt;LEN(gait_events!C5165),LEFT(RIGHT(gait_events!C5165,LEN(gait_events!C5165)-19),FIND("_run-",RIGHT(gait_events!C5165,LEN(gait_events!C5165)-19),1)-1),RIGHT(gait_events!C5165,LEN(gait_events!C5165)-19))</f>
        <v>Preferred</v>
      </c>
      <c r="F154" t="str">
        <f>IF(LEN(SUBSTITUTE(gait_events!C5165,"_run-",""))&lt;&gt;LEN(gait_events!C5165),RIGHT(gait_events!C5165,LEN(gait_events!C5165)-FIND("_run-",gait_events!C5165,1)-4),"")</f>
        <v/>
      </c>
      <c r="G154" t="str">
        <f>gait_events!D5165</f>
        <v>left_ankle</v>
      </c>
      <c r="H154" t="str">
        <f>gait_events!E5165</f>
        <v>IC</v>
      </c>
      <c r="I154">
        <f>IF(gait_events!F5165&lt;&gt;"",gait_events!F5165,NA())</f>
        <v>1204</v>
      </c>
      <c r="J154">
        <f>IF(gait_events!G5165&lt;&gt;"",gait_events!G5165,NA())</f>
        <v>1204</v>
      </c>
      <c r="K154">
        <f t="shared" si="16"/>
        <v>0</v>
      </c>
      <c r="L154">
        <f t="shared" si="17"/>
        <v>0</v>
      </c>
      <c r="M154">
        <f t="shared" si="18"/>
        <v>1</v>
      </c>
      <c r="N154">
        <f t="shared" si="19"/>
        <v>1</v>
      </c>
      <c r="O154">
        <f t="shared" si="20"/>
        <v>1</v>
      </c>
      <c r="P154">
        <f t="shared" si="21"/>
        <v>0</v>
      </c>
      <c r="Q154">
        <f t="shared" si="22"/>
        <v>0</v>
      </c>
      <c r="R154">
        <f t="shared" si="23"/>
        <v>1</v>
      </c>
    </row>
    <row r="155" spans="1:18" x14ac:dyDescent="0.25">
      <c r="A155" t="str">
        <f>gait_events!B5166</f>
        <v>pp012</v>
      </c>
      <c r="B155" t="str">
        <f>VLOOKUP(A155,participants!A:B,2,0)</f>
        <v>M</v>
      </c>
      <c r="C155">
        <f>VLOOKUP(A155,participants!A:C,3,0)</f>
        <v>76</v>
      </c>
      <c r="D155" t="str">
        <f>VLOOKUP(A155,participants!A:F,6,0)</f>
        <v>other</v>
      </c>
      <c r="E155" t="str">
        <f>IF(LEN(SUBSTITUTE(gait_events!C5166,"_run-",""))&lt;&gt;LEN(gait_events!C5166),LEFT(RIGHT(gait_events!C5166,LEN(gait_events!C5166)-19),FIND("_run-",RIGHT(gait_events!C5166,LEN(gait_events!C5166)-19),1)-1),RIGHT(gait_events!C5166,LEN(gait_events!C5166)-19))</f>
        <v>Preferred</v>
      </c>
      <c r="F155" t="str">
        <f>IF(LEN(SUBSTITUTE(gait_events!C5166,"_run-",""))&lt;&gt;LEN(gait_events!C5166),RIGHT(gait_events!C5166,LEN(gait_events!C5166)-FIND("_run-",gait_events!C5166,1)-4),"")</f>
        <v/>
      </c>
      <c r="G155" t="str">
        <f>gait_events!D5166</f>
        <v>left_ankle</v>
      </c>
      <c r="H155" t="str">
        <f>gait_events!E5166</f>
        <v>IC</v>
      </c>
      <c r="I155" t="e">
        <f>IF(gait_events!F5166&lt;&gt;"",gait_events!F5166,NA())</f>
        <v>#N/A</v>
      </c>
      <c r="J155">
        <f>IF(gait_events!G5166&lt;&gt;"",gait_events!G5166,NA())</f>
        <v>22</v>
      </c>
      <c r="K155" t="e">
        <f t="shared" si="16"/>
        <v>#N/A</v>
      </c>
      <c r="L155" t="e">
        <f t="shared" si="17"/>
        <v>#N/A</v>
      </c>
      <c r="M155">
        <f t="shared" si="18"/>
        <v>0</v>
      </c>
      <c r="N155">
        <f t="shared" si="19"/>
        <v>1</v>
      </c>
      <c r="O155">
        <f t="shared" si="20"/>
        <v>0</v>
      </c>
      <c r="P155">
        <f t="shared" si="21"/>
        <v>0</v>
      </c>
      <c r="Q155">
        <f t="shared" si="22"/>
        <v>1</v>
      </c>
      <c r="R155">
        <f t="shared" si="23"/>
        <v>1</v>
      </c>
    </row>
    <row r="156" spans="1:18" x14ac:dyDescent="0.25">
      <c r="A156" t="str">
        <f>gait_events!B5167</f>
        <v>pp012</v>
      </c>
      <c r="B156" t="str">
        <f>VLOOKUP(A156,participants!A:B,2,0)</f>
        <v>M</v>
      </c>
      <c r="C156">
        <f>VLOOKUP(A156,participants!A:C,3,0)</f>
        <v>76</v>
      </c>
      <c r="D156" t="str">
        <f>VLOOKUP(A156,participants!A:F,6,0)</f>
        <v>other</v>
      </c>
      <c r="E156" t="str">
        <f>IF(LEN(SUBSTITUTE(gait_events!C5167,"_run-",""))&lt;&gt;LEN(gait_events!C5167),LEFT(RIGHT(gait_events!C5167,LEN(gait_events!C5167)-19),FIND("_run-",RIGHT(gait_events!C5167,LEN(gait_events!C5167)-19),1)-1),RIGHT(gait_events!C5167,LEN(gait_events!C5167)-19))</f>
        <v>Preferred</v>
      </c>
      <c r="F156" t="str">
        <f>IF(LEN(SUBSTITUTE(gait_events!C5167,"_run-",""))&lt;&gt;LEN(gait_events!C5167),RIGHT(gait_events!C5167,LEN(gait_events!C5167)-FIND("_run-",gait_events!C5167,1)-4),"")</f>
        <v/>
      </c>
      <c r="G156" t="str">
        <f>gait_events!D5167</f>
        <v>left_ankle</v>
      </c>
      <c r="H156" t="str">
        <f>gait_events!E5167</f>
        <v>FC</v>
      </c>
      <c r="I156">
        <f>IF(gait_events!F5167&lt;&gt;"",gait_events!F5167,NA())</f>
        <v>177</v>
      </c>
      <c r="J156">
        <f>IF(gait_events!G5167&lt;&gt;"",gait_events!G5167,NA())</f>
        <v>181</v>
      </c>
      <c r="K156">
        <f t="shared" si="16"/>
        <v>-4</v>
      </c>
      <c r="L156">
        <f t="shared" si="17"/>
        <v>-20</v>
      </c>
      <c r="M156">
        <f t="shared" si="18"/>
        <v>1</v>
      </c>
      <c r="N156">
        <f t="shared" si="19"/>
        <v>1</v>
      </c>
      <c r="O156">
        <f t="shared" si="20"/>
        <v>1</v>
      </c>
      <c r="P156">
        <f t="shared" si="21"/>
        <v>0</v>
      </c>
      <c r="Q156">
        <f t="shared" si="22"/>
        <v>0</v>
      </c>
      <c r="R156">
        <f t="shared" si="23"/>
        <v>1</v>
      </c>
    </row>
    <row r="157" spans="1:18" x14ac:dyDescent="0.25">
      <c r="A157" t="str">
        <f>gait_events!B5168</f>
        <v>pp012</v>
      </c>
      <c r="B157" t="str">
        <f>VLOOKUP(A157,participants!A:B,2,0)</f>
        <v>M</v>
      </c>
      <c r="C157">
        <f>VLOOKUP(A157,participants!A:C,3,0)</f>
        <v>76</v>
      </c>
      <c r="D157" t="str">
        <f>VLOOKUP(A157,participants!A:F,6,0)</f>
        <v>other</v>
      </c>
      <c r="E157" t="str">
        <f>IF(LEN(SUBSTITUTE(gait_events!C5168,"_run-",""))&lt;&gt;LEN(gait_events!C5168),LEFT(RIGHT(gait_events!C5168,LEN(gait_events!C5168)-19),FIND("_run-",RIGHT(gait_events!C5168,LEN(gait_events!C5168)-19),1)-1),RIGHT(gait_events!C5168,LEN(gait_events!C5168)-19))</f>
        <v>Preferred</v>
      </c>
      <c r="F157" t="str">
        <f>IF(LEN(SUBSTITUTE(gait_events!C5168,"_run-",""))&lt;&gt;LEN(gait_events!C5168),RIGHT(gait_events!C5168,LEN(gait_events!C5168)-FIND("_run-",gait_events!C5168,1)-4),"")</f>
        <v/>
      </c>
      <c r="G157" t="str">
        <f>gait_events!D5168</f>
        <v>left_ankle</v>
      </c>
      <c r="H157" t="str">
        <f>gait_events!E5168</f>
        <v>FC</v>
      </c>
      <c r="I157">
        <f>IF(gait_events!F5168&lt;&gt;"",gait_events!F5168,NA())</f>
        <v>418</v>
      </c>
      <c r="J157">
        <f>IF(gait_events!G5168&lt;&gt;"",gait_events!G5168,NA())</f>
        <v>421</v>
      </c>
      <c r="K157">
        <f t="shared" si="16"/>
        <v>-3</v>
      </c>
      <c r="L157">
        <f t="shared" si="17"/>
        <v>-15</v>
      </c>
      <c r="M157">
        <f t="shared" si="18"/>
        <v>1</v>
      </c>
      <c r="N157">
        <f t="shared" si="19"/>
        <v>1</v>
      </c>
      <c r="O157">
        <f t="shared" si="20"/>
        <v>1</v>
      </c>
      <c r="P157">
        <f t="shared" si="21"/>
        <v>0</v>
      </c>
      <c r="Q157">
        <f t="shared" si="22"/>
        <v>0</v>
      </c>
      <c r="R157">
        <f t="shared" si="23"/>
        <v>1</v>
      </c>
    </row>
    <row r="158" spans="1:18" x14ac:dyDescent="0.25">
      <c r="A158" t="str">
        <f>gait_events!B5169</f>
        <v>pp012</v>
      </c>
      <c r="B158" t="str">
        <f>VLOOKUP(A158,participants!A:B,2,0)</f>
        <v>M</v>
      </c>
      <c r="C158">
        <f>VLOOKUP(A158,participants!A:C,3,0)</f>
        <v>76</v>
      </c>
      <c r="D158" t="str">
        <f>VLOOKUP(A158,participants!A:F,6,0)</f>
        <v>other</v>
      </c>
      <c r="E158" t="str">
        <f>IF(LEN(SUBSTITUTE(gait_events!C5169,"_run-",""))&lt;&gt;LEN(gait_events!C5169),LEFT(RIGHT(gait_events!C5169,LEN(gait_events!C5169)-19),FIND("_run-",RIGHT(gait_events!C5169,LEN(gait_events!C5169)-19),1)-1),RIGHT(gait_events!C5169,LEN(gait_events!C5169)-19))</f>
        <v>Preferred</v>
      </c>
      <c r="F158" t="str">
        <f>IF(LEN(SUBSTITUTE(gait_events!C5169,"_run-",""))&lt;&gt;LEN(gait_events!C5169),RIGHT(gait_events!C5169,LEN(gait_events!C5169)-FIND("_run-",gait_events!C5169,1)-4),"")</f>
        <v/>
      </c>
      <c r="G158" t="str">
        <f>gait_events!D5169</f>
        <v>left_ankle</v>
      </c>
      <c r="H158" t="str">
        <f>gait_events!E5169</f>
        <v>FC</v>
      </c>
      <c r="I158">
        <f>IF(gait_events!F5169&lt;&gt;"",gait_events!F5169,NA())</f>
        <v>649</v>
      </c>
      <c r="J158">
        <f>IF(gait_events!G5169&lt;&gt;"",gait_events!G5169,NA())</f>
        <v>657</v>
      </c>
      <c r="K158">
        <f t="shared" si="16"/>
        <v>-8</v>
      </c>
      <c r="L158">
        <f t="shared" si="17"/>
        <v>-40</v>
      </c>
      <c r="M158">
        <f t="shared" si="18"/>
        <v>1</v>
      </c>
      <c r="N158">
        <f t="shared" si="19"/>
        <v>1</v>
      </c>
      <c r="O158">
        <f t="shared" si="20"/>
        <v>1</v>
      </c>
      <c r="P158">
        <f t="shared" si="21"/>
        <v>0</v>
      </c>
      <c r="Q158">
        <f t="shared" si="22"/>
        <v>0</v>
      </c>
      <c r="R158">
        <f t="shared" si="23"/>
        <v>1</v>
      </c>
    </row>
    <row r="159" spans="1:18" x14ac:dyDescent="0.25">
      <c r="A159" t="str">
        <f>gait_events!B5170</f>
        <v>pp012</v>
      </c>
      <c r="B159" t="str">
        <f>VLOOKUP(A159,participants!A:B,2,0)</f>
        <v>M</v>
      </c>
      <c r="C159">
        <f>VLOOKUP(A159,participants!A:C,3,0)</f>
        <v>76</v>
      </c>
      <c r="D159" t="str">
        <f>VLOOKUP(A159,participants!A:F,6,0)</f>
        <v>other</v>
      </c>
      <c r="E159" t="str">
        <f>IF(LEN(SUBSTITUTE(gait_events!C5170,"_run-",""))&lt;&gt;LEN(gait_events!C5170),LEFT(RIGHT(gait_events!C5170,LEN(gait_events!C5170)-19),FIND("_run-",RIGHT(gait_events!C5170,LEN(gait_events!C5170)-19),1)-1),RIGHT(gait_events!C5170,LEN(gait_events!C5170)-19))</f>
        <v>Preferred</v>
      </c>
      <c r="F159" t="str">
        <f>IF(LEN(SUBSTITUTE(gait_events!C5170,"_run-",""))&lt;&gt;LEN(gait_events!C5170),RIGHT(gait_events!C5170,LEN(gait_events!C5170)-FIND("_run-",gait_events!C5170,1)-4),"")</f>
        <v/>
      </c>
      <c r="G159" t="str">
        <f>gait_events!D5170</f>
        <v>left_ankle</v>
      </c>
      <c r="H159" t="str">
        <f>gait_events!E5170</f>
        <v>FC</v>
      </c>
      <c r="I159">
        <f>IF(gait_events!F5170&lt;&gt;"",gait_events!F5170,NA())</f>
        <v>890</v>
      </c>
      <c r="J159">
        <f>IF(gait_events!G5170&lt;&gt;"",gait_events!G5170,NA())</f>
        <v>891</v>
      </c>
      <c r="K159">
        <f t="shared" si="16"/>
        <v>-1</v>
      </c>
      <c r="L159">
        <f t="shared" si="17"/>
        <v>-5</v>
      </c>
      <c r="M159">
        <f t="shared" si="18"/>
        <v>1</v>
      </c>
      <c r="N159">
        <f t="shared" si="19"/>
        <v>1</v>
      </c>
      <c r="O159">
        <f t="shared" si="20"/>
        <v>1</v>
      </c>
      <c r="P159">
        <f t="shared" si="21"/>
        <v>0</v>
      </c>
      <c r="Q159">
        <f t="shared" si="22"/>
        <v>0</v>
      </c>
      <c r="R159">
        <f t="shared" si="23"/>
        <v>1</v>
      </c>
    </row>
    <row r="160" spans="1:18" x14ac:dyDescent="0.25">
      <c r="A160" t="str">
        <f>gait_events!B5171</f>
        <v>pp012</v>
      </c>
      <c r="B160" t="str">
        <f>VLOOKUP(A160,participants!A:B,2,0)</f>
        <v>M</v>
      </c>
      <c r="C160">
        <f>VLOOKUP(A160,participants!A:C,3,0)</f>
        <v>76</v>
      </c>
      <c r="D160" t="str">
        <f>VLOOKUP(A160,participants!A:F,6,0)</f>
        <v>other</v>
      </c>
      <c r="E160" t="str">
        <f>IF(LEN(SUBSTITUTE(gait_events!C5171,"_run-",""))&lt;&gt;LEN(gait_events!C5171),LEFT(RIGHT(gait_events!C5171,LEN(gait_events!C5171)-19),FIND("_run-",RIGHT(gait_events!C5171,LEN(gait_events!C5171)-19),1)-1),RIGHT(gait_events!C5171,LEN(gait_events!C5171)-19))</f>
        <v>Preferred</v>
      </c>
      <c r="F160" t="str">
        <f>IF(LEN(SUBSTITUTE(gait_events!C5171,"_run-",""))&lt;&gt;LEN(gait_events!C5171),RIGHT(gait_events!C5171,LEN(gait_events!C5171)-FIND("_run-",gait_events!C5171,1)-4),"")</f>
        <v/>
      </c>
      <c r="G160" t="str">
        <f>gait_events!D5171</f>
        <v>left_ankle</v>
      </c>
      <c r="H160" t="str">
        <f>gait_events!E5171</f>
        <v>FC</v>
      </c>
      <c r="I160">
        <f>IF(gait_events!F5171&lt;&gt;"",gait_events!F5171,NA())</f>
        <v>1120</v>
      </c>
      <c r="J160">
        <f>IF(gait_events!G5171&lt;&gt;"",gait_events!G5171,NA())</f>
        <v>1128</v>
      </c>
      <c r="K160">
        <f t="shared" si="16"/>
        <v>-8</v>
      </c>
      <c r="L160">
        <f t="shared" si="17"/>
        <v>-40</v>
      </c>
      <c r="M160">
        <f t="shared" si="18"/>
        <v>1</v>
      </c>
      <c r="N160">
        <f t="shared" si="19"/>
        <v>1</v>
      </c>
      <c r="O160">
        <f t="shared" si="20"/>
        <v>1</v>
      </c>
      <c r="P160">
        <f t="shared" si="21"/>
        <v>0</v>
      </c>
      <c r="Q160">
        <f t="shared" si="22"/>
        <v>0</v>
      </c>
      <c r="R160">
        <f t="shared" si="23"/>
        <v>1</v>
      </c>
    </row>
    <row r="161" spans="1:18" x14ac:dyDescent="0.25">
      <c r="A161" t="str">
        <f>gait_events!B5172</f>
        <v>pp012</v>
      </c>
      <c r="B161" t="str">
        <f>VLOOKUP(A161,participants!A:B,2,0)</f>
        <v>M</v>
      </c>
      <c r="C161">
        <f>VLOOKUP(A161,participants!A:C,3,0)</f>
        <v>76</v>
      </c>
      <c r="D161" t="str">
        <f>VLOOKUP(A161,participants!A:F,6,0)</f>
        <v>other</v>
      </c>
      <c r="E161" t="str">
        <f>IF(LEN(SUBSTITUTE(gait_events!C5172,"_run-",""))&lt;&gt;LEN(gait_events!C5172),LEFT(RIGHT(gait_events!C5172,LEN(gait_events!C5172)-19),FIND("_run-",RIGHT(gait_events!C5172,LEN(gait_events!C5172)-19),1)-1),RIGHT(gait_events!C5172,LEN(gait_events!C5172)-19))</f>
        <v>Preferred</v>
      </c>
      <c r="F161" t="str">
        <f>IF(LEN(SUBSTITUTE(gait_events!C5172,"_run-",""))&lt;&gt;LEN(gait_events!C5172),RIGHT(gait_events!C5172,LEN(gait_events!C5172)-FIND("_run-",gait_events!C5172,1)-4),"")</f>
        <v/>
      </c>
      <c r="G161" t="str">
        <f>gait_events!D5172</f>
        <v>left_ankle</v>
      </c>
      <c r="H161" t="str">
        <f>gait_events!E5172</f>
        <v>FC</v>
      </c>
      <c r="I161">
        <f>IF(gait_events!F5172&lt;&gt;"",gait_events!F5172,NA())</f>
        <v>1351</v>
      </c>
      <c r="J161">
        <f>IF(gait_events!G5172&lt;&gt;"",gait_events!G5172,NA())</f>
        <v>1365</v>
      </c>
      <c r="K161">
        <f t="shared" si="16"/>
        <v>-14</v>
      </c>
      <c r="L161">
        <f t="shared" si="17"/>
        <v>-70</v>
      </c>
      <c r="M161">
        <f t="shared" si="18"/>
        <v>1</v>
      </c>
      <c r="N161">
        <f t="shared" si="19"/>
        <v>1</v>
      </c>
      <c r="O161">
        <f t="shared" si="20"/>
        <v>1</v>
      </c>
      <c r="P161">
        <f t="shared" si="21"/>
        <v>0</v>
      </c>
      <c r="Q161">
        <f t="shared" si="22"/>
        <v>0</v>
      </c>
      <c r="R161">
        <f t="shared" si="23"/>
        <v>1</v>
      </c>
    </row>
    <row r="162" spans="1:18" x14ac:dyDescent="0.25">
      <c r="A162" t="str">
        <f>gait_events!B5173</f>
        <v>pp012</v>
      </c>
      <c r="B162" t="str">
        <f>VLOOKUP(A162,participants!A:B,2,0)</f>
        <v>M</v>
      </c>
      <c r="C162">
        <f>VLOOKUP(A162,participants!A:C,3,0)</f>
        <v>76</v>
      </c>
      <c r="D162" t="str">
        <f>VLOOKUP(A162,participants!A:F,6,0)</f>
        <v>other</v>
      </c>
      <c r="E162" t="str">
        <f>IF(LEN(SUBSTITUTE(gait_events!C5173,"_run-",""))&lt;&gt;LEN(gait_events!C5173),LEFT(RIGHT(gait_events!C5173,LEN(gait_events!C5173)-19),FIND("_run-",RIGHT(gait_events!C5173,LEN(gait_events!C5173)-19),1)-1),RIGHT(gait_events!C5173,LEN(gait_events!C5173)-19))</f>
        <v>Preferred</v>
      </c>
      <c r="F162" t="str">
        <f>IF(LEN(SUBSTITUTE(gait_events!C5173,"_run-",""))&lt;&gt;LEN(gait_events!C5173),RIGHT(gait_events!C5173,LEN(gait_events!C5173)-FIND("_run-",gait_events!C5173,1)-4),"")</f>
        <v/>
      </c>
      <c r="G162" t="str">
        <f>gait_events!D5173</f>
        <v>right_ankle</v>
      </c>
      <c r="H162" t="str">
        <f>gait_events!E5173</f>
        <v>IC</v>
      </c>
      <c r="I162">
        <f>IF(gait_events!F5173&lt;&gt;"",gait_events!F5173,NA())</f>
        <v>144</v>
      </c>
      <c r="J162">
        <f>IF(gait_events!G5173&lt;&gt;"",gait_events!G5173,NA())</f>
        <v>141</v>
      </c>
      <c r="K162">
        <f t="shared" si="16"/>
        <v>3</v>
      </c>
      <c r="L162">
        <f t="shared" si="17"/>
        <v>15</v>
      </c>
      <c r="M162">
        <f t="shared" si="18"/>
        <v>1</v>
      </c>
      <c r="N162">
        <f t="shared" si="19"/>
        <v>1</v>
      </c>
      <c r="O162">
        <f t="shared" si="20"/>
        <v>1</v>
      </c>
      <c r="P162">
        <f t="shared" si="21"/>
        <v>0</v>
      </c>
      <c r="Q162">
        <f t="shared" si="22"/>
        <v>0</v>
      </c>
      <c r="R162">
        <f t="shared" si="23"/>
        <v>1</v>
      </c>
    </row>
    <row r="163" spans="1:18" x14ac:dyDescent="0.25">
      <c r="A163" t="str">
        <f>gait_events!B5174</f>
        <v>pp012</v>
      </c>
      <c r="B163" t="str">
        <f>VLOOKUP(A163,participants!A:B,2,0)</f>
        <v>M</v>
      </c>
      <c r="C163">
        <f>VLOOKUP(A163,participants!A:C,3,0)</f>
        <v>76</v>
      </c>
      <c r="D163" t="str">
        <f>VLOOKUP(A163,participants!A:F,6,0)</f>
        <v>other</v>
      </c>
      <c r="E163" t="str">
        <f>IF(LEN(SUBSTITUTE(gait_events!C5174,"_run-",""))&lt;&gt;LEN(gait_events!C5174),LEFT(RIGHT(gait_events!C5174,LEN(gait_events!C5174)-19),FIND("_run-",RIGHT(gait_events!C5174,LEN(gait_events!C5174)-19),1)-1),RIGHT(gait_events!C5174,LEN(gait_events!C5174)-19))</f>
        <v>Preferred</v>
      </c>
      <c r="F163" t="str">
        <f>IF(LEN(SUBSTITUTE(gait_events!C5174,"_run-",""))&lt;&gt;LEN(gait_events!C5174),RIGHT(gait_events!C5174,LEN(gait_events!C5174)-FIND("_run-",gait_events!C5174,1)-4),"")</f>
        <v/>
      </c>
      <c r="G163" t="str">
        <f>gait_events!D5174</f>
        <v>right_ankle</v>
      </c>
      <c r="H163" t="str">
        <f>gait_events!E5174</f>
        <v>IC</v>
      </c>
      <c r="I163">
        <f>IF(gait_events!F5174&lt;&gt;"",gait_events!F5174,NA())</f>
        <v>384</v>
      </c>
      <c r="J163">
        <f>IF(gait_events!G5174&lt;&gt;"",gait_events!G5174,NA())</f>
        <v>382</v>
      </c>
      <c r="K163">
        <f t="shared" si="16"/>
        <v>2</v>
      </c>
      <c r="L163">
        <f t="shared" si="17"/>
        <v>10</v>
      </c>
      <c r="M163">
        <f t="shared" si="18"/>
        <v>1</v>
      </c>
      <c r="N163">
        <f t="shared" si="19"/>
        <v>1</v>
      </c>
      <c r="O163">
        <f t="shared" si="20"/>
        <v>1</v>
      </c>
      <c r="P163">
        <f t="shared" si="21"/>
        <v>0</v>
      </c>
      <c r="Q163">
        <f t="shared" si="22"/>
        <v>0</v>
      </c>
      <c r="R163">
        <f t="shared" si="23"/>
        <v>1</v>
      </c>
    </row>
    <row r="164" spans="1:18" x14ac:dyDescent="0.25">
      <c r="A164" t="str">
        <f>gait_events!B5175</f>
        <v>pp012</v>
      </c>
      <c r="B164" t="str">
        <f>VLOOKUP(A164,participants!A:B,2,0)</f>
        <v>M</v>
      </c>
      <c r="C164">
        <f>VLOOKUP(A164,participants!A:C,3,0)</f>
        <v>76</v>
      </c>
      <c r="D164" t="str">
        <f>VLOOKUP(A164,participants!A:F,6,0)</f>
        <v>other</v>
      </c>
      <c r="E164" t="str">
        <f>IF(LEN(SUBSTITUTE(gait_events!C5175,"_run-",""))&lt;&gt;LEN(gait_events!C5175),LEFT(RIGHT(gait_events!C5175,LEN(gait_events!C5175)-19),FIND("_run-",RIGHT(gait_events!C5175,LEN(gait_events!C5175)-19),1)-1),RIGHT(gait_events!C5175,LEN(gait_events!C5175)-19))</f>
        <v>Preferred</v>
      </c>
      <c r="F164" t="str">
        <f>IF(LEN(SUBSTITUTE(gait_events!C5175,"_run-",""))&lt;&gt;LEN(gait_events!C5175),RIGHT(gait_events!C5175,LEN(gait_events!C5175)-FIND("_run-",gait_events!C5175,1)-4),"")</f>
        <v/>
      </c>
      <c r="G164" t="str">
        <f>gait_events!D5175</f>
        <v>right_ankle</v>
      </c>
      <c r="H164" t="str">
        <f>gait_events!E5175</f>
        <v>IC</v>
      </c>
      <c r="I164">
        <f>IF(gait_events!F5175&lt;&gt;"",gait_events!F5175,NA())</f>
        <v>622</v>
      </c>
      <c r="J164">
        <f>IF(gait_events!G5175&lt;&gt;"",gait_events!G5175,NA())</f>
        <v>619</v>
      </c>
      <c r="K164">
        <f t="shared" si="16"/>
        <v>3</v>
      </c>
      <c r="L164">
        <f t="shared" si="17"/>
        <v>15</v>
      </c>
      <c r="M164">
        <f t="shared" si="18"/>
        <v>1</v>
      </c>
      <c r="N164">
        <f t="shared" si="19"/>
        <v>1</v>
      </c>
      <c r="O164">
        <f t="shared" si="20"/>
        <v>1</v>
      </c>
      <c r="P164">
        <f t="shared" si="21"/>
        <v>0</v>
      </c>
      <c r="Q164">
        <f t="shared" si="22"/>
        <v>0</v>
      </c>
      <c r="R164">
        <f t="shared" si="23"/>
        <v>1</v>
      </c>
    </row>
    <row r="165" spans="1:18" x14ac:dyDescent="0.25">
      <c r="A165" t="str">
        <f>gait_events!B5176</f>
        <v>pp012</v>
      </c>
      <c r="B165" t="str">
        <f>VLOOKUP(A165,participants!A:B,2,0)</f>
        <v>M</v>
      </c>
      <c r="C165">
        <f>VLOOKUP(A165,participants!A:C,3,0)</f>
        <v>76</v>
      </c>
      <c r="D165" t="str">
        <f>VLOOKUP(A165,participants!A:F,6,0)</f>
        <v>other</v>
      </c>
      <c r="E165" t="str">
        <f>IF(LEN(SUBSTITUTE(gait_events!C5176,"_run-",""))&lt;&gt;LEN(gait_events!C5176),LEFT(RIGHT(gait_events!C5176,LEN(gait_events!C5176)-19),FIND("_run-",RIGHT(gait_events!C5176,LEN(gait_events!C5176)-19),1)-1),RIGHT(gait_events!C5176,LEN(gait_events!C5176)-19))</f>
        <v>Preferred</v>
      </c>
      <c r="F165" t="str">
        <f>IF(LEN(SUBSTITUTE(gait_events!C5176,"_run-",""))&lt;&gt;LEN(gait_events!C5176),RIGHT(gait_events!C5176,LEN(gait_events!C5176)-FIND("_run-",gait_events!C5176,1)-4),"")</f>
        <v/>
      </c>
      <c r="G165" t="str">
        <f>gait_events!D5176</f>
        <v>right_ankle</v>
      </c>
      <c r="H165" t="str">
        <f>gait_events!E5176</f>
        <v>IC</v>
      </c>
      <c r="I165">
        <f>IF(gait_events!F5176&lt;&gt;"",gait_events!F5176,NA())</f>
        <v>850</v>
      </c>
      <c r="J165">
        <f>IF(gait_events!G5176&lt;&gt;"",gait_events!G5176,NA())</f>
        <v>839</v>
      </c>
      <c r="K165">
        <f t="shared" si="16"/>
        <v>11</v>
      </c>
      <c r="L165">
        <f t="shared" si="17"/>
        <v>55</v>
      </c>
      <c r="M165">
        <f t="shared" si="18"/>
        <v>1</v>
      </c>
      <c r="N165">
        <f t="shared" si="19"/>
        <v>1</v>
      </c>
      <c r="O165">
        <f t="shared" si="20"/>
        <v>1</v>
      </c>
      <c r="P165">
        <f t="shared" si="21"/>
        <v>0</v>
      </c>
      <c r="Q165">
        <f t="shared" si="22"/>
        <v>0</v>
      </c>
      <c r="R165">
        <f t="shared" si="23"/>
        <v>1</v>
      </c>
    </row>
    <row r="166" spans="1:18" x14ac:dyDescent="0.25">
      <c r="A166" t="str">
        <f>gait_events!B5177</f>
        <v>pp012</v>
      </c>
      <c r="B166" t="str">
        <f>VLOOKUP(A166,participants!A:B,2,0)</f>
        <v>M</v>
      </c>
      <c r="C166">
        <f>VLOOKUP(A166,participants!A:C,3,0)</f>
        <v>76</v>
      </c>
      <c r="D166" t="str">
        <f>VLOOKUP(A166,participants!A:F,6,0)</f>
        <v>other</v>
      </c>
      <c r="E166" t="str">
        <f>IF(LEN(SUBSTITUTE(gait_events!C5177,"_run-",""))&lt;&gt;LEN(gait_events!C5177),LEFT(RIGHT(gait_events!C5177,LEN(gait_events!C5177)-19),FIND("_run-",RIGHT(gait_events!C5177,LEN(gait_events!C5177)-19),1)-1),RIGHT(gait_events!C5177,LEN(gait_events!C5177)-19))</f>
        <v>Preferred</v>
      </c>
      <c r="F166" t="str">
        <f>IF(LEN(SUBSTITUTE(gait_events!C5177,"_run-",""))&lt;&gt;LEN(gait_events!C5177),RIGHT(gait_events!C5177,LEN(gait_events!C5177)-FIND("_run-",gait_events!C5177,1)-4),"")</f>
        <v/>
      </c>
      <c r="G166" t="str">
        <f>gait_events!D5177</f>
        <v>right_ankle</v>
      </c>
      <c r="H166" t="str">
        <f>gait_events!E5177</f>
        <v>IC</v>
      </c>
      <c r="I166">
        <f>IF(gait_events!F5177&lt;&gt;"",gait_events!F5177,NA())</f>
        <v>1088</v>
      </c>
      <c r="J166">
        <f>IF(gait_events!G5177&lt;&gt;"",gait_events!G5177,NA())</f>
        <v>1088</v>
      </c>
      <c r="K166">
        <f t="shared" si="16"/>
        <v>0</v>
      </c>
      <c r="L166">
        <f t="shared" si="17"/>
        <v>0</v>
      </c>
      <c r="M166">
        <f t="shared" si="18"/>
        <v>1</v>
      </c>
      <c r="N166">
        <f t="shared" si="19"/>
        <v>1</v>
      </c>
      <c r="O166">
        <f t="shared" si="20"/>
        <v>1</v>
      </c>
      <c r="P166">
        <f t="shared" si="21"/>
        <v>0</v>
      </c>
      <c r="Q166">
        <f t="shared" si="22"/>
        <v>0</v>
      </c>
      <c r="R166">
        <f t="shared" si="23"/>
        <v>1</v>
      </c>
    </row>
    <row r="167" spans="1:18" x14ac:dyDescent="0.25">
      <c r="A167" t="str">
        <f>gait_events!B5178</f>
        <v>pp012</v>
      </c>
      <c r="B167" t="str">
        <f>VLOOKUP(A167,participants!A:B,2,0)</f>
        <v>M</v>
      </c>
      <c r="C167">
        <f>VLOOKUP(A167,participants!A:C,3,0)</f>
        <v>76</v>
      </c>
      <c r="D167" t="str">
        <f>VLOOKUP(A167,participants!A:F,6,0)</f>
        <v>other</v>
      </c>
      <c r="E167" t="str">
        <f>IF(LEN(SUBSTITUTE(gait_events!C5178,"_run-",""))&lt;&gt;LEN(gait_events!C5178),LEFT(RIGHT(gait_events!C5178,LEN(gait_events!C5178)-19),FIND("_run-",RIGHT(gait_events!C5178,LEN(gait_events!C5178)-19),1)-1),RIGHT(gait_events!C5178,LEN(gait_events!C5178)-19))</f>
        <v>Preferred</v>
      </c>
      <c r="F167" t="str">
        <f>IF(LEN(SUBSTITUTE(gait_events!C5178,"_run-",""))&lt;&gt;LEN(gait_events!C5178),RIGHT(gait_events!C5178,LEN(gait_events!C5178)-FIND("_run-",gait_events!C5178,1)-4),"")</f>
        <v/>
      </c>
      <c r="G167" t="str">
        <f>gait_events!D5178</f>
        <v>right_ankle</v>
      </c>
      <c r="H167" t="str">
        <f>gait_events!E5178</f>
        <v>IC</v>
      </c>
      <c r="I167">
        <f>IF(gait_events!F5178&lt;&gt;"",gait_events!F5178,NA())</f>
        <v>1327</v>
      </c>
      <c r="J167">
        <f>IF(gait_events!G5178&lt;&gt;"",gait_events!G5178,NA())</f>
        <v>1316</v>
      </c>
      <c r="K167">
        <f t="shared" si="16"/>
        <v>11</v>
      </c>
      <c r="L167">
        <f t="shared" si="17"/>
        <v>55</v>
      </c>
      <c r="M167">
        <f t="shared" si="18"/>
        <v>1</v>
      </c>
      <c r="N167">
        <f t="shared" si="19"/>
        <v>1</v>
      </c>
      <c r="O167">
        <f t="shared" si="20"/>
        <v>1</v>
      </c>
      <c r="P167">
        <f t="shared" si="21"/>
        <v>0</v>
      </c>
      <c r="Q167">
        <f t="shared" si="22"/>
        <v>0</v>
      </c>
      <c r="R167">
        <f t="shared" si="23"/>
        <v>1</v>
      </c>
    </row>
    <row r="168" spans="1:18" x14ac:dyDescent="0.25">
      <c r="A168" t="str">
        <f>gait_events!B5179</f>
        <v>pp012</v>
      </c>
      <c r="B168" t="str">
        <f>VLOOKUP(A168,participants!A:B,2,0)</f>
        <v>M</v>
      </c>
      <c r="C168">
        <f>VLOOKUP(A168,participants!A:C,3,0)</f>
        <v>76</v>
      </c>
      <c r="D168" t="str">
        <f>VLOOKUP(A168,participants!A:F,6,0)</f>
        <v>other</v>
      </c>
      <c r="E168" t="str">
        <f>IF(LEN(SUBSTITUTE(gait_events!C5179,"_run-",""))&lt;&gt;LEN(gait_events!C5179),LEFT(RIGHT(gait_events!C5179,LEN(gait_events!C5179)-19),FIND("_run-",RIGHT(gait_events!C5179,LEN(gait_events!C5179)-19),1)-1),RIGHT(gait_events!C5179,LEN(gait_events!C5179)-19))</f>
        <v>Preferred</v>
      </c>
      <c r="F168" t="str">
        <f>IF(LEN(SUBSTITUTE(gait_events!C5179,"_run-",""))&lt;&gt;LEN(gait_events!C5179),RIGHT(gait_events!C5179,LEN(gait_events!C5179)-FIND("_run-",gait_events!C5179,1)-4),"")</f>
        <v/>
      </c>
      <c r="G168" t="str">
        <f>gait_events!D5179</f>
        <v>right_ankle</v>
      </c>
      <c r="H168" t="str">
        <f>gait_events!E5179</f>
        <v>FC</v>
      </c>
      <c r="I168">
        <f>IF(gait_events!F5179&lt;&gt;"",gait_events!F5179,NA())</f>
        <v>67</v>
      </c>
      <c r="J168">
        <f>IF(gait_events!G5179&lt;&gt;"",gait_events!G5179,NA())</f>
        <v>72</v>
      </c>
      <c r="K168">
        <f t="shared" si="16"/>
        <v>-5</v>
      </c>
      <c r="L168">
        <f t="shared" si="17"/>
        <v>-25</v>
      </c>
      <c r="M168">
        <f t="shared" si="18"/>
        <v>1</v>
      </c>
      <c r="N168">
        <f t="shared" si="19"/>
        <v>1</v>
      </c>
      <c r="O168">
        <f t="shared" si="20"/>
        <v>1</v>
      </c>
      <c r="P168">
        <f t="shared" si="21"/>
        <v>0</v>
      </c>
      <c r="Q168">
        <f t="shared" si="22"/>
        <v>0</v>
      </c>
      <c r="R168">
        <f t="shared" si="23"/>
        <v>1</v>
      </c>
    </row>
    <row r="169" spans="1:18" x14ac:dyDescent="0.25">
      <c r="A169" t="str">
        <f>gait_events!B5180</f>
        <v>pp012</v>
      </c>
      <c r="B169" t="str">
        <f>VLOOKUP(A169,participants!A:B,2,0)</f>
        <v>M</v>
      </c>
      <c r="C169">
        <f>VLOOKUP(A169,participants!A:C,3,0)</f>
        <v>76</v>
      </c>
      <c r="D169" t="str">
        <f>VLOOKUP(A169,participants!A:F,6,0)</f>
        <v>other</v>
      </c>
      <c r="E169" t="str">
        <f>IF(LEN(SUBSTITUTE(gait_events!C5180,"_run-",""))&lt;&gt;LEN(gait_events!C5180),LEFT(RIGHT(gait_events!C5180,LEN(gait_events!C5180)-19),FIND("_run-",RIGHT(gait_events!C5180,LEN(gait_events!C5180)-19),1)-1),RIGHT(gait_events!C5180,LEN(gait_events!C5180)-19))</f>
        <v>Preferred</v>
      </c>
      <c r="F169" t="str">
        <f>IF(LEN(SUBSTITUTE(gait_events!C5180,"_run-",""))&lt;&gt;LEN(gait_events!C5180),RIGHT(gait_events!C5180,LEN(gait_events!C5180)-FIND("_run-",gait_events!C5180,1)-4),"")</f>
        <v/>
      </c>
      <c r="G169" t="str">
        <f>gait_events!D5180</f>
        <v>right_ankle</v>
      </c>
      <c r="H169" t="str">
        <f>gait_events!E5180</f>
        <v>FC</v>
      </c>
      <c r="I169">
        <f>IF(gait_events!F5180&lt;&gt;"",gait_events!F5180,NA())</f>
        <v>294</v>
      </c>
      <c r="J169">
        <f>IF(gait_events!G5180&lt;&gt;"",gait_events!G5180,NA())</f>
        <v>293</v>
      </c>
      <c r="K169">
        <f t="shared" si="16"/>
        <v>1</v>
      </c>
      <c r="L169">
        <f t="shared" si="17"/>
        <v>5</v>
      </c>
      <c r="M169">
        <f t="shared" si="18"/>
        <v>1</v>
      </c>
      <c r="N169">
        <f t="shared" si="19"/>
        <v>1</v>
      </c>
      <c r="O169">
        <f t="shared" si="20"/>
        <v>1</v>
      </c>
      <c r="P169">
        <f t="shared" si="21"/>
        <v>0</v>
      </c>
      <c r="Q169">
        <f t="shared" si="22"/>
        <v>0</v>
      </c>
      <c r="R169">
        <f t="shared" si="23"/>
        <v>1</v>
      </c>
    </row>
    <row r="170" spans="1:18" x14ac:dyDescent="0.25">
      <c r="A170" t="str">
        <f>gait_events!B5181</f>
        <v>pp012</v>
      </c>
      <c r="B170" t="str">
        <f>VLOOKUP(A170,participants!A:B,2,0)</f>
        <v>M</v>
      </c>
      <c r="C170">
        <f>VLOOKUP(A170,participants!A:C,3,0)</f>
        <v>76</v>
      </c>
      <c r="D170" t="str">
        <f>VLOOKUP(A170,participants!A:F,6,0)</f>
        <v>other</v>
      </c>
      <c r="E170" t="str">
        <f>IF(LEN(SUBSTITUTE(gait_events!C5181,"_run-",""))&lt;&gt;LEN(gait_events!C5181),LEFT(RIGHT(gait_events!C5181,LEN(gait_events!C5181)-19),FIND("_run-",RIGHT(gait_events!C5181,LEN(gait_events!C5181)-19),1)-1),RIGHT(gait_events!C5181,LEN(gait_events!C5181)-19))</f>
        <v>Preferred</v>
      </c>
      <c r="F170" t="str">
        <f>IF(LEN(SUBSTITUTE(gait_events!C5181,"_run-",""))&lt;&gt;LEN(gait_events!C5181),RIGHT(gait_events!C5181,LEN(gait_events!C5181)-FIND("_run-",gait_events!C5181,1)-4),"")</f>
        <v/>
      </c>
      <c r="G170" t="str">
        <f>gait_events!D5181</f>
        <v>right_ankle</v>
      </c>
      <c r="H170" t="str">
        <f>gait_events!E5181</f>
        <v>FC</v>
      </c>
      <c r="I170">
        <f>IF(gait_events!F5181&lt;&gt;"",gait_events!F5181,NA())</f>
        <v>543</v>
      </c>
      <c r="J170">
        <f>IF(gait_events!G5181&lt;&gt;"",gait_events!G5181,NA())</f>
        <v>545</v>
      </c>
      <c r="K170">
        <f t="shared" si="16"/>
        <v>-2</v>
      </c>
      <c r="L170">
        <f t="shared" si="17"/>
        <v>-10</v>
      </c>
      <c r="M170">
        <f t="shared" si="18"/>
        <v>1</v>
      </c>
      <c r="N170">
        <f t="shared" si="19"/>
        <v>1</v>
      </c>
      <c r="O170">
        <f t="shared" si="20"/>
        <v>1</v>
      </c>
      <c r="P170">
        <f t="shared" si="21"/>
        <v>0</v>
      </c>
      <c r="Q170">
        <f t="shared" si="22"/>
        <v>0</v>
      </c>
      <c r="R170">
        <f t="shared" si="23"/>
        <v>1</v>
      </c>
    </row>
    <row r="171" spans="1:18" x14ac:dyDescent="0.25">
      <c r="A171" t="str">
        <f>gait_events!B5182</f>
        <v>pp012</v>
      </c>
      <c r="B171" t="str">
        <f>VLOOKUP(A171,participants!A:B,2,0)</f>
        <v>M</v>
      </c>
      <c r="C171">
        <f>VLOOKUP(A171,participants!A:C,3,0)</f>
        <v>76</v>
      </c>
      <c r="D171" t="str">
        <f>VLOOKUP(A171,participants!A:F,6,0)</f>
        <v>other</v>
      </c>
      <c r="E171" t="str">
        <f>IF(LEN(SUBSTITUTE(gait_events!C5182,"_run-",""))&lt;&gt;LEN(gait_events!C5182),LEFT(RIGHT(gait_events!C5182,LEN(gait_events!C5182)-19),FIND("_run-",RIGHT(gait_events!C5182,LEN(gait_events!C5182)-19),1)-1),RIGHT(gait_events!C5182,LEN(gait_events!C5182)-19))</f>
        <v>Preferred</v>
      </c>
      <c r="F171" t="str">
        <f>IF(LEN(SUBSTITUTE(gait_events!C5182,"_run-",""))&lt;&gt;LEN(gait_events!C5182),RIGHT(gait_events!C5182,LEN(gait_events!C5182)-FIND("_run-",gait_events!C5182,1)-4),"")</f>
        <v/>
      </c>
      <c r="G171" t="str">
        <f>gait_events!D5182</f>
        <v>right_ankle</v>
      </c>
      <c r="H171" t="str">
        <f>gait_events!E5182</f>
        <v>FC</v>
      </c>
      <c r="I171">
        <f>IF(gait_events!F5182&lt;&gt;"",gait_events!F5182,NA())</f>
        <v>770</v>
      </c>
      <c r="J171">
        <f>IF(gait_events!G5182&lt;&gt;"",gait_events!G5182,NA())</f>
        <v>771</v>
      </c>
      <c r="K171">
        <f t="shared" si="16"/>
        <v>-1</v>
      </c>
      <c r="L171">
        <f t="shared" si="17"/>
        <v>-5</v>
      </c>
      <c r="M171">
        <f t="shared" si="18"/>
        <v>1</v>
      </c>
      <c r="N171">
        <f t="shared" si="19"/>
        <v>1</v>
      </c>
      <c r="O171">
        <f t="shared" si="20"/>
        <v>1</v>
      </c>
      <c r="P171">
        <f t="shared" si="21"/>
        <v>0</v>
      </c>
      <c r="Q171">
        <f t="shared" si="22"/>
        <v>0</v>
      </c>
      <c r="R171">
        <f t="shared" si="23"/>
        <v>1</v>
      </c>
    </row>
    <row r="172" spans="1:18" x14ac:dyDescent="0.25">
      <c r="A172" t="str">
        <f>gait_events!B5183</f>
        <v>pp012</v>
      </c>
      <c r="B172" t="str">
        <f>VLOOKUP(A172,participants!A:B,2,0)</f>
        <v>M</v>
      </c>
      <c r="C172">
        <f>VLOOKUP(A172,participants!A:C,3,0)</f>
        <v>76</v>
      </c>
      <c r="D172" t="str">
        <f>VLOOKUP(A172,participants!A:F,6,0)</f>
        <v>other</v>
      </c>
      <c r="E172" t="str">
        <f>IF(LEN(SUBSTITUTE(gait_events!C5183,"_run-",""))&lt;&gt;LEN(gait_events!C5183),LEFT(RIGHT(gait_events!C5183,LEN(gait_events!C5183)-19),FIND("_run-",RIGHT(gait_events!C5183,LEN(gait_events!C5183)-19),1)-1),RIGHT(gait_events!C5183,LEN(gait_events!C5183)-19))</f>
        <v>Preferred</v>
      </c>
      <c r="F172" t="str">
        <f>IF(LEN(SUBSTITUTE(gait_events!C5183,"_run-",""))&lt;&gt;LEN(gait_events!C5183),RIGHT(gait_events!C5183,LEN(gait_events!C5183)-FIND("_run-",gait_events!C5183,1)-4),"")</f>
        <v/>
      </c>
      <c r="G172" t="str">
        <f>gait_events!D5183</f>
        <v>right_ankle</v>
      </c>
      <c r="H172" t="str">
        <f>gait_events!E5183</f>
        <v>FC</v>
      </c>
      <c r="I172">
        <f>IF(gait_events!F5183&lt;&gt;"",gait_events!F5183,NA())</f>
        <v>1004</v>
      </c>
      <c r="J172">
        <f>IF(gait_events!G5183&lt;&gt;"",gait_events!G5183,NA())</f>
        <v>1003</v>
      </c>
      <c r="K172">
        <f t="shared" si="16"/>
        <v>1</v>
      </c>
      <c r="L172">
        <f t="shared" si="17"/>
        <v>5</v>
      </c>
      <c r="M172">
        <f t="shared" si="18"/>
        <v>1</v>
      </c>
      <c r="N172">
        <f t="shared" si="19"/>
        <v>1</v>
      </c>
      <c r="O172">
        <f t="shared" si="20"/>
        <v>1</v>
      </c>
      <c r="P172">
        <f t="shared" si="21"/>
        <v>0</v>
      </c>
      <c r="Q172">
        <f t="shared" si="22"/>
        <v>0</v>
      </c>
      <c r="R172">
        <f t="shared" si="23"/>
        <v>1</v>
      </c>
    </row>
    <row r="173" spans="1:18" x14ac:dyDescent="0.25">
      <c r="A173" t="str">
        <f>gait_events!B5184</f>
        <v>pp012</v>
      </c>
      <c r="B173" t="str">
        <f>VLOOKUP(A173,participants!A:B,2,0)</f>
        <v>M</v>
      </c>
      <c r="C173">
        <f>VLOOKUP(A173,participants!A:C,3,0)</f>
        <v>76</v>
      </c>
      <c r="D173" t="str">
        <f>VLOOKUP(A173,participants!A:F,6,0)</f>
        <v>other</v>
      </c>
      <c r="E173" t="str">
        <f>IF(LEN(SUBSTITUTE(gait_events!C5184,"_run-",""))&lt;&gt;LEN(gait_events!C5184),LEFT(RIGHT(gait_events!C5184,LEN(gait_events!C5184)-19),FIND("_run-",RIGHT(gait_events!C5184,LEN(gait_events!C5184)-19),1)-1),RIGHT(gait_events!C5184,LEN(gait_events!C5184)-19))</f>
        <v>Preferred</v>
      </c>
      <c r="F173" t="str">
        <f>IF(LEN(SUBSTITUTE(gait_events!C5184,"_run-",""))&lt;&gt;LEN(gait_events!C5184),RIGHT(gait_events!C5184,LEN(gait_events!C5184)-FIND("_run-",gait_events!C5184,1)-4),"")</f>
        <v/>
      </c>
      <c r="G173" t="str">
        <f>gait_events!D5184</f>
        <v>right_ankle</v>
      </c>
      <c r="H173" t="str">
        <f>gait_events!E5184</f>
        <v>FC</v>
      </c>
      <c r="I173">
        <f>IF(gait_events!F5184&lt;&gt;"",gait_events!F5184,NA())</f>
        <v>1242</v>
      </c>
      <c r="J173">
        <f>IF(gait_events!G5184&lt;&gt;"",gait_events!G5184,NA())</f>
        <v>1245</v>
      </c>
      <c r="K173">
        <f t="shared" si="16"/>
        <v>-3</v>
      </c>
      <c r="L173">
        <f t="shared" si="17"/>
        <v>-15</v>
      </c>
      <c r="M173">
        <f t="shared" si="18"/>
        <v>1</v>
      </c>
      <c r="N173">
        <f t="shared" si="19"/>
        <v>1</v>
      </c>
      <c r="O173">
        <f t="shared" si="20"/>
        <v>1</v>
      </c>
      <c r="P173">
        <f t="shared" si="21"/>
        <v>0</v>
      </c>
      <c r="Q173">
        <f t="shared" si="22"/>
        <v>0</v>
      </c>
      <c r="R173">
        <f t="shared" si="23"/>
        <v>1</v>
      </c>
    </row>
    <row r="174" spans="1:18" x14ac:dyDescent="0.25">
      <c r="A174" t="str">
        <f>gait_events!B5185</f>
        <v>pp012</v>
      </c>
      <c r="B174" t="str">
        <f>VLOOKUP(A174,participants!A:B,2,0)</f>
        <v>M</v>
      </c>
      <c r="C174">
        <f>VLOOKUP(A174,participants!A:C,3,0)</f>
        <v>76</v>
      </c>
      <c r="D174" t="str">
        <f>VLOOKUP(A174,participants!A:F,6,0)</f>
        <v>other</v>
      </c>
      <c r="E174" t="str">
        <f>IF(LEN(SUBSTITUTE(gait_events!C5185,"_run-",""))&lt;&gt;LEN(gait_events!C5185),LEFT(RIGHT(gait_events!C5185,LEN(gait_events!C5185)-19),FIND("_run-",RIGHT(gait_events!C5185,LEN(gait_events!C5185)-19),1)-1),RIGHT(gait_events!C5185,LEN(gait_events!C5185)-19))</f>
        <v>Preferred</v>
      </c>
      <c r="F174" t="str">
        <f>IF(LEN(SUBSTITUTE(gait_events!C5185,"_run-",""))&lt;&gt;LEN(gait_events!C5185),RIGHT(gait_events!C5185,LEN(gait_events!C5185)-FIND("_run-",gait_events!C5185,1)-4),"")</f>
        <v/>
      </c>
      <c r="G174" t="str">
        <f>gait_events!D5185</f>
        <v>left_shank</v>
      </c>
      <c r="H174" t="str">
        <f>gait_events!E5185</f>
        <v>IC</v>
      </c>
      <c r="I174">
        <f>IF(gait_events!F5185&lt;&gt;"",gait_events!F5185,NA())</f>
        <v>259</v>
      </c>
      <c r="J174">
        <f>IF(gait_events!G5185&lt;&gt;"",gait_events!G5185,NA())</f>
        <v>261</v>
      </c>
      <c r="K174">
        <f t="shared" si="16"/>
        <v>-2</v>
      </c>
      <c r="L174">
        <f t="shared" si="17"/>
        <v>-10</v>
      </c>
      <c r="M174">
        <f t="shared" si="18"/>
        <v>1</v>
      </c>
      <c r="N174">
        <f t="shared" si="19"/>
        <v>1</v>
      </c>
      <c r="O174">
        <f t="shared" si="20"/>
        <v>1</v>
      </c>
      <c r="P174">
        <f t="shared" si="21"/>
        <v>0</v>
      </c>
      <c r="Q174">
        <f t="shared" si="22"/>
        <v>0</v>
      </c>
      <c r="R174">
        <f t="shared" si="23"/>
        <v>1</v>
      </c>
    </row>
    <row r="175" spans="1:18" x14ac:dyDescent="0.25">
      <c r="A175" t="str">
        <f>gait_events!B5186</f>
        <v>pp012</v>
      </c>
      <c r="B175" t="str">
        <f>VLOOKUP(A175,participants!A:B,2,0)</f>
        <v>M</v>
      </c>
      <c r="C175">
        <f>VLOOKUP(A175,participants!A:C,3,0)</f>
        <v>76</v>
      </c>
      <c r="D175" t="str">
        <f>VLOOKUP(A175,participants!A:F,6,0)</f>
        <v>other</v>
      </c>
      <c r="E175" t="str">
        <f>IF(LEN(SUBSTITUTE(gait_events!C5186,"_run-",""))&lt;&gt;LEN(gait_events!C5186),LEFT(RIGHT(gait_events!C5186,LEN(gait_events!C5186)-19),FIND("_run-",RIGHT(gait_events!C5186,LEN(gait_events!C5186)-19),1)-1),RIGHT(gait_events!C5186,LEN(gait_events!C5186)-19))</f>
        <v>Preferred</v>
      </c>
      <c r="F175" t="str">
        <f>IF(LEN(SUBSTITUTE(gait_events!C5186,"_run-",""))&lt;&gt;LEN(gait_events!C5186),RIGHT(gait_events!C5186,LEN(gait_events!C5186)-FIND("_run-",gait_events!C5186,1)-4),"")</f>
        <v/>
      </c>
      <c r="G175" t="str">
        <f>gait_events!D5186</f>
        <v>left_shank</v>
      </c>
      <c r="H175" t="str">
        <f>gait_events!E5186</f>
        <v>IC</v>
      </c>
      <c r="I175">
        <f>IF(gait_events!F5186&lt;&gt;"",gait_events!F5186,NA())</f>
        <v>500</v>
      </c>
      <c r="J175">
        <f>IF(gait_events!G5186&lt;&gt;"",gait_events!G5186,NA())</f>
        <v>502</v>
      </c>
      <c r="K175">
        <f t="shared" si="16"/>
        <v>-2</v>
      </c>
      <c r="L175">
        <f t="shared" si="17"/>
        <v>-10</v>
      </c>
      <c r="M175">
        <f t="shared" si="18"/>
        <v>1</v>
      </c>
      <c r="N175">
        <f t="shared" si="19"/>
        <v>1</v>
      </c>
      <c r="O175">
        <f t="shared" si="20"/>
        <v>1</v>
      </c>
      <c r="P175">
        <f t="shared" si="21"/>
        <v>0</v>
      </c>
      <c r="Q175">
        <f t="shared" si="22"/>
        <v>0</v>
      </c>
      <c r="R175">
        <f t="shared" si="23"/>
        <v>1</v>
      </c>
    </row>
    <row r="176" spans="1:18" x14ac:dyDescent="0.25">
      <c r="A176" t="str">
        <f>gait_events!B5187</f>
        <v>pp012</v>
      </c>
      <c r="B176" t="str">
        <f>VLOOKUP(A176,participants!A:B,2,0)</f>
        <v>M</v>
      </c>
      <c r="C176">
        <f>VLOOKUP(A176,participants!A:C,3,0)</f>
        <v>76</v>
      </c>
      <c r="D176" t="str">
        <f>VLOOKUP(A176,participants!A:F,6,0)</f>
        <v>other</v>
      </c>
      <c r="E176" t="str">
        <f>IF(LEN(SUBSTITUTE(gait_events!C5187,"_run-",""))&lt;&gt;LEN(gait_events!C5187),LEFT(RIGHT(gait_events!C5187,LEN(gait_events!C5187)-19),FIND("_run-",RIGHT(gait_events!C5187,LEN(gait_events!C5187)-19),1)-1),RIGHT(gait_events!C5187,LEN(gait_events!C5187)-19))</f>
        <v>Preferred</v>
      </c>
      <c r="F176" t="str">
        <f>IF(LEN(SUBSTITUTE(gait_events!C5187,"_run-",""))&lt;&gt;LEN(gait_events!C5187),RIGHT(gait_events!C5187,LEN(gait_events!C5187)-FIND("_run-",gait_events!C5187,1)-4),"")</f>
        <v/>
      </c>
      <c r="G176" t="str">
        <f>gait_events!D5187</f>
        <v>left_shank</v>
      </c>
      <c r="H176" t="str">
        <f>gait_events!E5187</f>
        <v>IC</v>
      </c>
      <c r="I176">
        <f>IF(gait_events!F5187&lt;&gt;"",gait_events!F5187,NA())</f>
        <v>735</v>
      </c>
      <c r="J176">
        <f>IF(gait_events!G5187&lt;&gt;"",gait_events!G5187,NA())</f>
        <v>736</v>
      </c>
      <c r="K176">
        <f t="shared" si="16"/>
        <v>-1</v>
      </c>
      <c r="L176">
        <f t="shared" si="17"/>
        <v>-5</v>
      </c>
      <c r="M176">
        <f t="shared" si="18"/>
        <v>1</v>
      </c>
      <c r="N176">
        <f t="shared" si="19"/>
        <v>1</v>
      </c>
      <c r="O176">
        <f t="shared" si="20"/>
        <v>1</v>
      </c>
      <c r="P176">
        <f t="shared" si="21"/>
        <v>0</v>
      </c>
      <c r="Q176">
        <f t="shared" si="22"/>
        <v>0</v>
      </c>
      <c r="R176">
        <f t="shared" si="23"/>
        <v>1</v>
      </c>
    </row>
    <row r="177" spans="1:18" x14ac:dyDescent="0.25">
      <c r="A177" t="str">
        <f>gait_events!B5188</f>
        <v>pp012</v>
      </c>
      <c r="B177" t="str">
        <f>VLOOKUP(A177,participants!A:B,2,0)</f>
        <v>M</v>
      </c>
      <c r="C177">
        <f>VLOOKUP(A177,participants!A:C,3,0)</f>
        <v>76</v>
      </c>
      <c r="D177" t="str">
        <f>VLOOKUP(A177,participants!A:F,6,0)</f>
        <v>other</v>
      </c>
      <c r="E177" t="str">
        <f>IF(LEN(SUBSTITUTE(gait_events!C5188,"_run-",""))&lt;&gt;LEN(gait_events!C5188),LEFT(RIGHT(gait_events!C5188,LEN(gait_events!C5188)-19),FIND("_run-",RIGHT(gait_events!C5188,LEN(gait_events!C5188)-19),1)-1),RIGHT(gait_events!C5188,LEN(gait_events!C5188)-19))</f>
        <v>Preferred</v>
      </c>
      <c r="F177" t="str">
        <f>IF(LEN(SUBSTITUTE(gait_events!C5188,"_run-",""))&lt;&gt;LEN(gait_events!C5188),RIGHT(gait_events!C5188,LEN(gait_events!C5188)-FIND("_run-",gait_events!C5188,1)-4),"")</f>
        <v/>
      </c>
      <c r="G177" t="str">
        <f>gait_events!D5188</f>
        <v>left_shank</v>
      </c>
      <c r="H177" t="str">
        <f>gait_events!E5188</f>
        <v>IC</v>
      </c>
      <c r="I177">
        <f>IF(gait_events!F5188&lt;&gt;"",gait_events!F5188,NA())</f>
        <v>969</v>
      </c>
      <c r="J177">
        <f>IF(gait_events!G5188&lt;&gt;"",gait_events!G5188,NA())</f>
        <v>970</v>
      </c>
      <c r="K177">
        <f t="shared" si="16"/>
        <v>-1</v>
      </c>
      <c r="L177">
        <f t="shared" si="17"/>
        <v>-5</v>
      </c>
      <c r="M177">
        <f t="shared" si="18"/>
        <v>1</v>
      </c>
      <c r="N177">
        <f t="shared" si="19"/>
        <v>1</v>
      </c>
      <c r="O177">
        <f t="shared" si="20"/>
        <v>1</v>
      </c>
      <c r="P177">
        <f t="shared" si="21"/>
        <v>0</v>
      </c>
      <c r="Q177">
        <f t="shared" si="22"/>
        <v>0</v>
      </c>
      <c r="R177">
        <f t="shared" si="23"/>
        <v>1</v>
      </c>
    </row>
    <row r="178" spans="1:18" x14ac:dyDescent="0.25">
      <c r="A178" t="str">
        <f>gait_events!B5189</f>
        <v>pp012</v>
      </c>
      <c r="B178" t="str">
        <f>VLOOKUP(A178,participants!A:B,2,0)</f>
        <v>M</v>
      </c>
      <c r="C178">
        <f>VLOOKUP(A178,participants!A:C,3,0)</f>
        <v>76</v>
      </c>
      <c r="D178" t="str">
        <f>VLOOKUP(A178,participants!A:F,6,0)</f>
        <v>other</v>
      </c>
      <c r="E178" t="str">
        <f>IF(LEN(SUBSTITUTE(gait_events!C5189,"_run-",""))&lt;&gt;LEN(gait_events!C5189),LEFT(RIGHT(gait_events!C5189,LEN(gait_events!C5189)-19),FIND("_run-",RIGHT(gait_events!C5189,LEN(gait_events!C5189)-19),1)-1),RIGHT(gait_events!C5189,LEN(gait_events!C5189)-19))</f>
        <v>Preferred</v>
      </c>
      <c r="F178" t="str">
        <f>IF(LEN(SUBSTITUTE(gait_events!C5189,"_run-",""))&lt;&gt;LEN(gait_events!C5189),RIGHT(gait_events!C5189,LEN(gait_events!C5189)-FIND("_run-",gait_events!C5189,1)-4),"")</f>
        <v/>
      </c>
      <c r="G178" t="str">
        <f>gait_events!D5189</f>
        <v>left_shank</v>
      </c>
      <c r="H178" t="str">
        <f>gait_events!E5189</f>
        <v>IC</v>
      </c>
      <c r="I178">
        <f>IF(gait_events!F5189&lt;&gt;"",gait_events!F5189,NA())</f>
        <v>1204</v>
      </c>
      <c r="J178">
        <f>IF(gait_events!G5189&lt;&gt;"",gait_events!G5189,NA())</f>
        <v>1204</v>
      </c>
      <c r="K178">
        <f t="shared" si="16"/>
        <v>0</v>
      </c>
      <c r="L178">
        <f t="shared" si="17"/>
        <v>0</v>
      </c>
      <c r="M178">
        <f t="shared" si="18"/>
        <v>1</v>
      </c>
      <c r="N178">
        <f t="shared" si="19"/>
        <v>1</v>
      </c>
      <c r="O178">
        <f t="shared" si="20"/>
        <v>1</v>
      </c>
      <c r="P178">
        <f t="shared" si="21"/>
        <v>0</v>
      </c>
      <c r="Q178">
        <f t="shared" si="22"/>
        <v>0</v>
      </c>
      <c r="R178">
        <f t="shared" si="23"/>
        <v>1</v>
      </c>
    </row>
    <row r="179" spans="1:18" x14ac:dyDescent="0.25">
      <c r="A179" t="str">
        <f>gait_events!B5190</f>
        <v>pp012</v>
      </c>
      <c r="B179" t="str">
        <f>VLOOKUP(A179,participants!A:B,2,0)</f>
        <v>M</v>
      </c>
      <c r="C179">
        <f>VLOOKUP(A179,participants!A:C,3,0)</f>
        <v>76</v>
      </c>
      <c r="D179" t="str">
        <f>VLOOKUP(A179,participants!A:F,6,0)</f>
        <v>other</v>
      </c>
      <c r="E179" t="str">
        <f>IF(LEN(SUBSTITUTE(gait_events!C5190,"_run-",""))&lt;&gt;LEN(gait_events!C5190),LEFT(RIGHT(gait_events!C5190,LEN(gait_events!C5190)-19),FIND("_run-",RIGHT(gait_events!C5190,LEN(gait_events!C5190)-19),1)-1),RIGHT(gait_events!C5190,LEN(gait_events!C5190)-19))</f>
        <v>Preferred</v>
      </c>
      <c r="F179" t="str">
        <f>IF(LEN(SUBSTITUTE(gait_events!C5190,"_run-",""))&lt;&gt;LEN(gait_events!C5190),RIGHT(gait_events!C5190,LEN(gait_events!C5190)-FIND("_run-",gait_events!C5190,1)-4),"")</f>
        <v/>
      </c>
      <c r="G179" t="str">
        <f>gait_events!D5190</f>
        <v>left_shank</v>
      </c>
      <c r="H179" t="str">
        <f>gait_events!E5190</f>
        <v>IC</v>
      </c>
      <c r="I179" t="e">
        <f>IF(gait_events!F5190&lt;&gt;"",gait_events!F5190,NA())</f>
        <v>#N/A</v>
      </c>
      <c r="J179">
        <f>IF(gait_events!G5190&lt;&gt;"",gait_events!G5190,NA())</f>
        <v>24</v>
      </c>
      <c r="K179" t="e">
        <f t="shared" si="16"/>
        <v>#N/A</v>
      </c>
      <c r="L179" t="e">
        <f t="shared" si="17"/>
        <v>#N/A</v>
      </c>
      <c r="M179">
        <f t="shared" si="18"/>
        <v>0</v>
      </c>
      <c r="N179">
        <f t="shared" si="19"/>
        <v>1</v>
      </c>
      <c r="O179">
        <f t="shared" si="20"/>
        <v>0</v>
      </c>
      <c r="P179">
        <f t="shared" si="21"/>
        <v>0</v>
      </c>
      <c r="Q179">
        <f t="shared" si="22"/>
        <v>1</v>
      </c>
      <c r="R179">
        <f t="shared" si="23"/>
        <v>1</v>
      </c>
    </row>
    <row r="180" spans="1:18" x14ac:dyDescent="0.25">
      <c r="A180" t="str">
        <f>gait_events!B5191</f>
        <v>pp012</v>
      </c>
      <c r="B180" t="str">
        <f>VLOOKUP(A180,participants!A:B,2,0)</f>
        <v>M</v>
      </c>
      <c r="C180">
        <f>VLOOKUP(A180,participants!A:C,3,0)</f>
        <v>76</v>
      </c>
      <c r="D180" t="str">
        <f>VLOOKUP(A180,participants!A:F,6,0)</f>
        <v>other</v>
      </c>
      <c r="E180" t="str">
        <f>IF(LEN(SUBSTITUTE(gait_events!C5191,"_run-",""))&lt;&gt;LEN(gait_events!C5191),LEFT(RIGHT(gait_events!C5191,LEN(gait_events!C5191)-19),FIND("_run-",RIGHT(gait_events!C5191,LEN(gait_events!C5191)-19),1)-1),RIGHT(gait_events!C5191,LEN(gait_events!C5191)-19))</f>
        <v>Preferred</v>
      </c>
      <c r="F180" t="str">
        <f>IF(LEN(SUBSTITUTE(gait_events!C5191,"_run-",""))&lt;&gt;LEN(gait_events!C5191),RIGHT(gait_events!C5191,LEN(gait_events!C5191)-FIND("_run-",gait_events!C5191,1)-4),"")</f>
        <v/>
      </c>
      <c r="G180" t="str">
        <f>gait_events!D5191</f>
        <v>left_shank</v>
      </c>
      <c r="H180" t="str">
        <f>gait_events!E5191</f>
        <v>FC</v>
      </c>
      <c r="I180">
        <f>IF(gait_events!F5191&lt;&gt;"",gait_events!F5191,NA())</f>
        <v>177</v>
      </c>
      <c r="J180">
        <f>IF(gait_events!G5191&lt;&gt;"",gait_events!G5191,NA())</f>
        <v>180</v>
      </c>
      <c r="K180">
        <f t="shared" si="16"/>
        <v>-3</v>
      </c>
      <c r="L180">
        <f t="shared" si="17"/>
        <v>-15</v>
      </c>
      <c r="M180">
        <f t="shared" si="18"/>
        <v>1</v>
      </c>
      <c r="N180">
        <f t="shared" si="19"/>
        <v>1</v>
      </c>
      <c r="O180">
        <f t="shared" si="20"/>
        <v>1</v>
      </c>
      <c r="P180">
        <f t="shared" si="21"/>
        <v>0</v>
      </c>
      <c r="Q180">
        <f t="shared" si="22"/>
        <v>0</v>
      </c>
      <c r="R180">
        <f t="shared" si="23"/>
        <v>1</v>
      </c>
    </row>
    <row r="181" spans="1:18" x14ac:dyDescent="0.25">
      <c r="A181" t="str">
        <f>gait_events!B5192</f>
        <v>pp012</v>
      </c>
      <c r="B181" t="str">
        <f>VLOOKUP(A181,participants!A:B,2,0)</f>
        <v>M</v>
      </c>
      <c r="C181">
        <f>VLOOKUP(A181,participants!A:C,3,0)</f>
        <v>76</v>
      </c>
      <c r="D181" t="str">
        <f>VLOOKUP(A181,participants!A:F,6,0)</f>
        <v>other</v>
      </c>
      <c r="E181" t="str">
        <f>IF(LEN(SUBSTITUTE(gait_events!C5192,"_run-",""))&lt;&gt;LEN(gait_events!C5192),LEFT(RIGHT(gait_events!C5192,LEN(gait_events!C5192)-19),FIND("_run-",RIGHT(gait_events!C5192,LEN(gait_events!C5192)-19),1)-1),RIGHT(gait_events!C5192,LEN(gait_events!C5192)-19))</f>
        <v>Preferred</v>
      </c>
      <c r="F181" t="str">
        <f>IF(LEN(SUBSTITUTE(gait_events!C5192,"_run-",""))&lt;&gt;LEN(gait_events!C5192),RIGHT(gait_events!C5192,LEN(gait_events!C5192)-FIND("_run-",gait_events!C5192,1)-4),"")</f>
        <v/>
      </c>
      <c r="G181" t="str">
        <f>gait_events!D5192</f>
        <v>left_shank</v>
      </c>
      <c r="H181" t="str">
        <f>gait_events!E5192</f>
        <v>FC</v>
      </c>
      <c r="I181">
        <f>IF(gait_events!F5192&lt;&gt;"",gait_events!F5192,NA())</f>
        <v>418</v>
      </c>
      <c r="J181">
        <f>IF(gait_events!G5192&lt;&gt;"",gait_events!G5192,NA())</f>
        <v>420</v>
      </c>
      <c r="K181">
        <f t="shared" si="16"/>
        <v>-2</v>
      </c>
      <c r="L181">
        <f t="shared" si="17"/>
        <v>-10</v>
      </c>
      <c r="M181">
        <f t="shared" si="18"/>
        <v>1</v>
      </c>
      <c r="N181">
        <f t="shared" si="19"/>
        <v>1</v>
      </c>
      <c r="O181">
        <f t="shared" si="20"/>
        <v>1</v>
      </c>
      <c r="P181">
        <f t="shared" si="21"/>
        <v>0</v>
      </c>
      <c r="Q181">
        <f t="shared" si="22"/>
        <v>0</v>
      </c>
      <c r="R181">
        <f t="shared" si="23"/>
        <v>1</v>
      </c>
    </row>
    <row r="182" spans="1:18" x14ac:dyDescent="0.25">
      <c r="A182" t="str">
        <f>gait_events!B5193</f>
        <v>pp012</v>
      </c>
      <c r="B182" t="str">
        <f>VLOOKUP(A182,participants!A:B,2,0)</f>
        <v>M</v>
      </c>
      <c r="C182">
        <f>VLOOKUP(A182,participants!A:C,3,0)</f>
        <v>76</v>
      </c>
      <c r="D182" t="str">
        <f>VLOOKUP(A182,participants!A:F,6,0)</f>
        <v>other</v>
      </c>
      <c r="E182" t="str">
        <f>IF(LEN(SUBSTITUTE(gait_events!C5193,"_run-",""))&lt;&gt;LEN(gait_events!C5193),LEFT(RIGHT(gait_events!C5193,LEN(gait_events!C5193)-19),FIND("_run-",RIGHT(gait_events!C5193,LEN(gait_events!C5193)-19),1)-1),RIGHT(gait_events!C5193,LEN(gait_events!C5193)-19))</f>
        <v>Preferred</v>
      </c>
      <c r="F182" t="str">
        <f>IF(LEN(SUBSTITUTE(gait_events!C5193,"_run-",""))&lt;&gt;LEN(gait_events!C5193),RIGHT(gait_events!C5193,LEN(gait_events!C5193)-FIND("_run-",gait_events!C5193,1)-4),"")</f>
        <v/>
      </c>
      <c r="G182" t="str">
        <f>gait_events!D5193</f>
        <v>left_shank</v>
      </c>
      <c r="H182" t="str">
        <f>gait_events!E5193</f>
        <v>FC</v>
      </c>
      <c r="I182">
        <f>IF(gait_events!F5193&lt;&gt;"",gait_events!F5193,NA())</f>
        <v>649</v>
      </c>
      <c r="J182">
        <f>IF(gait_events!G5193&lt;&gt;"",gait_events!G5193,NA())</f>
        <v>656</v>
      </c>
      <c r="K182">
        <f t="shared" si="16"/>
        <v>-7</v>
      </c>
      <c r="L182">
        <f t="shared" si="17"/>
        <v>-35</v>
      </c>
      <c r="M182">
        <f t="shared" si="18"/>
        <v>1</v>
      </c>
      <c r="N182">
        <f t="shared" si="19"/>
        <v>1</v>
      </c>
      <c r="O182">
        <f t="shared" si="20"/>
        <v>1</v>
      </c>
      <c r="P182">
        <f t="shared" si="21"/>
        <v>0</v>
      </c>
      <c r="Q182">
        <f t="shared" si="22"/>
        <v>0</v>
      </c>
      <c r="R182">
        <f t="shared" si="23"/>
        <v>1</v>
      </c>
    </row>
    <row r="183" spans="1:18" x14ac:dyDescent="0.25">
      <c r="A183" t="str">
        <f>gait_events!B5194</f>
        <v>pp012</v>
      </c>
      <c r="B183" t="str">
        <f>VLOOKUP(A183,participants!A:B,2,0)</f>
        <v>M</v>
      </c>
      <c r="C183">
        <f>VLOOKUP(A183,participants!A:C,3,0)</f>
        <v>76</v>
      </c>
      <c r="D183" t="str">
        <f>VLOOKUP(A183,participants!A:F,6,0)</f>
        <v>other</v>
      </c>
      <c r="E183" t="str">
        <f>IF(LEN(SUBSTITUTE(gait_events!C5194,"_run-",""))&lt;&gt;LEN(gait_events!C5194),LEFT(RIGHT(gait_events!C5194,LEN(gait_events!C5194)-19),FIND("_run-",RIGHT(gait_events!C5194,LEN(gait_events!C5194)-19),1)-1),RIGHT(gait_events!C5194,LEN(gait_events!C5194)-19))</f>
        <v>Preferred</v>
      </c>
      <c r="F183" t="str">
        <f>IF(LEN(SUBSTITUTE(gait_events!C5194,"_run-",""))&lt;&gt;LEN(gait_events!C5194),RIGHT(gait_events!C5194,LEN(gait_events!C5194)-FIND("_run-",gait_events!C5194,1)-4),"")</f>
        <v/>
      </c>
      <c r="G183" t="str">
        <f>gait_events!D5194</f>
        <v>left_shank</v>
      </c>
      <c r="H183" t="str">
        <f>gait_events!E5194</f>
        <v>FC</v>
      </c>
      <c r="I183">
        <f>IF(gait_events!F5194&lt;&gt;"",gait_events!F5194,NA())</f>
        <v>890</v>
      </c>
      <c r="J183">
        <f>IF(gait_events!G5194&lt;&gt;"",gait_events!G5194,NA())</f>
        <v>891</v>
      </c>
      <c r="K183">
        <f t="shared" si="16"/>
        <v>-1</v>
      </c>
      <c r="L183">
        <f t="shared" si="17"/>
        <v>-5</v>
      </c>
      <c r="M183">
        <f t="shared" si="18"/>
        <v>1</v>
      </c>
      <c r="N183">
        <f t="shared" si="19"/>
        <v>1</v>
      </c>
      <c r="O183">
        <f t="shared" si="20"/>
        <v>1</v>
      </c>
      <c r="P183">
        <f t="shared" si="21"/>
        <v>0</v>
      </c>
      <c r="Q183">
        <f t="shared" si="22"/>
        <v>0</v>
      </c>
      <c r="R183">
        <f t="shared" si="23"/>
        <v>1</v>
      </c>
    </row>
    <row r="184" spans="1:18" x14ac:dyDescent="0.25">
      <c r="A184" t="str">
        <f>gait_events!B5195</f>
        <v>pp012</v>
      </c>
      <c r="B184" t="str">
        <f>VLOOKUP(A184,participants!A:B,2,0)</f>
        <v>M</v>
      </c>
      <c r="C184">
        <f>VLOOKUP(A184,participants!A:C,3,0)</f>
        <v>76</v>
      </c>
      <c r="D184" t="str">
        <f>VLOOKUP(A184,participants!A:F,6,0)</f>
        <v>other</v>
      </c>
      <c r="E184" t="str">
        <f>IF(LEN(SUBSTITUTE(gait_events!C5195,"_run-",""))&lt;&gt;LEN(gait_events!C5195),LEFT(RIGHT(gait_events!C5195,LEN(gait_events!C5195)-19),FIND("_run-",RIGHT(gait_events!C5195,LEN(gait_events!C5195)-19),1)-1),RIGHT(gait_events!C5195,LEN(gait_events!C5195)-19))</f>
        <v>Preferred</v>
      </c>
      <c r="F184" t="str">
        <f>IF(LEN(SUBSTITUTE(gait_events!C5195,"_run-",""))&lt;&gt;LEN(gait_events!C5195),RIGHT(gait_events!C5195,LEN(gait_events!C5195)-FIND("_run-",gait_events!C5195,1)-4),"")</f>
        <v/>
      </c>
      <c r="G184" t="str">
        <f>gait_events!D5195</f>
        <v>left_shank</v>
      </c>
      <c r="H184" t="str">
        <f>gait_events!E5195</f>
        <v>FC</v>
      </c>
      <c r="I184">
        <f>IF(gait_events!F5195&lt;&gt;"",gait_events!F5195,NA())</f>
        <v>1120</v>
      </c>
      <c r="J184">
        <f>IF(gait_events!G5195&lt;&gt;"",gait_events!G5195,NA())</f>
        <v>1130</v>
      </c>
      <c r="K184">
        <f t="shared" si="16"/>
        <v>-10</v>
      </c>
      <c r="L184">
        <f t="shared" si="17"/>
        <v>-50</v>
      </c>
      <c r="M184">
        <f t="shared" si="18"/>
        <v>1</v>
      </c>
      <c r="N184">
        <f t="shared" si="19"/>
        <v>1</v>
      </c>
      <c r="O184">
        <f t="shared" si="20"/>
        <v>1</v>
      </c>
      <c r="P184">
        <f t="shared" si="21"/>
        <v>0</v>
      </c>
      <c r="Q184">
        <f t="shared" si="22"/>
        <v>0</v>
      </c>
      <c r="R184">
        <f t="shared" si="23"/>
        <v>1</v>
      </c>
    </row>
    <row r="185" spans="1:18" x14ac:dyDescent="0.25">
      <c r="A185" t="str">
        <f>gait_events!B5196</f>
        <v>pp012</v>
      </c>
      <c r="B185" t="str">
        <f>VLOOKUP(A185,participants!A:B,2,0)</f>
        <v>M</v>
      </c>
      <c r="C185">
        <f>VLOOKUP(A185,participants!A:C,3,0)</f>
        <v>76</v>
      </c>
      <c r="D185" t="str">
        <f>VLOOKUP(A185,participants!A:F,6,0)</f>
        <v>other</v>
      </c>
      <c r="E185" t="str">
        <f>IF(LEN(SUBSTITUTE(gait_events!C5196,"_run-",""))&lt;&gt;LEN(gait_events!C5196),LEFT(RIGHT(gait_events!C5196,LEN(gait_events!C5196)-19),FIND("_run-",RIGHT(gait_events!C5196,LEN(gait_events!C5196)-19),1)-1),RIGHT(gait_events!C5196,LEN(gait_events!C5196)-19))</f>
        <v>Preferred</v>
      </c>
      <c r="F185" t="str">
        <f>IF(LEN(SUBSTITUTE(gait_events!C5196,"_run-",""))&lt;&gt;LEN(gait_events!C5196),RIGHT(gait_events!C5196,LEN(gait_events!C5196)-FIND("_run-",gait_events!C5196,1)-4),"")</f>
        <v/>
      </c>
      <c r="G185" t="str">
        <f>gait_events!D5196</f>
        <v>left_shank</v>
      </c>
      <c r="H185" t="str">
        <f>gait_events!E5196</f>
        <v>FC</v>
      </c>
      <c r="I185">
        <f>IF(gait_events!F5196&lt;&gt;"",gait_events!F5196,NA())</f>
        <v>1351</v>
      </c>
      <c r="J185">
        <f>IF(gait_events!G5196&lt;&gt;"",gait_events!G5196,NA())</f>
        <v>1365</v>
      </c>
      <c r="K185">
        <f t="shared" si="16"/>
        <v>-14</v>
      </c>
      <c r="L185">
        <f t="shared" si="17"/>
        <v>-70</v>
      </c>
      <c r="M185">
        <f t="shared" si="18"/>
        <v>1</v>
      </c>
      <c r="N185">
        <f t="shared" si="19"/>
        <v>1</v>
      </c>
      <c r="O185">
        <f t="shared" si="20"/>
        <v>1</v>
      </c>
      <c r="P185">
        <f t="shared" si="21"/>
        <v>0</v>
      </c>
      <c r="Q185">
        <f t="shared" si="22"/>
        <v>0</v>
      </c>
      <c r="R185">
        <f t="shared" si="23"/>
        <v>1</v>
      </c>
    </row>
    <row r="186" spans="1:18" x14ac:dyDescent="0.25">
      <c r="A186" t="str">
        <f>gait_events!B5197</f>
        <v>pp012</v>
      </c>
      <c r="B186" t="str">
        <f>VLOOKUP(A186,participants!A:B,2,0)</f>
        <v>M</v>
      </c>
      <c r="C186">
        <f>VLOOKUP(A186,participants!A:C,3,0)</f>
        <v>76</v>
      </c>
      <c r="D186" t="str">
        <f>VLOOKUP(A186,participants!A:F,6,0)</f>
        <v>other</v>
      </c>
      <c r="E186" t="str">
        <f>IF(LEN(SUBSTITUTE(gait_events!C5197,"_run-",""))&lt;&gt;LEN(gait_events!C5197),LEFT(RIGHT(gait_events!C5197,LEN(gait_events!C5197)-19),FIND("_run-",RIGHT(gait_events!C5197,LEN(gait_events!C5197)-19),1)-1),RIGHT(gait_events!C5197,LEN(gait_events!C5197)-19))</f>
        <v>Preferred</v>
      </c>
      <c r="F186" t="str">
        <f>IF(LEN(SUBSTITUTE(gait_events!C5197,"_run-",""))&lt;&gt;LEN(gait_events!C5197),RIGHT(gait_events!C5197,LEN(gait_events!C5197)-FIND("_run-",gait_events!C5197,1)-4),"")</f>
        <v/>
      </c>
      <c r="G186" t="str">
        <f>gait_events!D5197</f>
        <v>right_shank</v>
      </c>
      <c r="H186" t="str">
        <f>gait_events!E5197</f>
        <v>IC</v>
      </c>
      <c r="I186">
        <f>IF(gait_events!F5197&lt;&gt;"",gait_events!F5197,NA())</f>
        <v>144</v>
      </c>
      <c r="J186">
        <f>IF(gait_events!G5197&lt;&gt;"",gait_events!G5197,NA())</f>
        <v>145</v>
      </c>
      <c r="K186">
        <f t="shared" si="16"/>
        <v>-1</v>
      </c>
      <c r="L186">
        <f t="shared" si="17"/>
        <v>-5</v>
      </c>
      <c r="M186">
        <f t="shared" si="18"/>
        <v>1</v>
      </c>
      <c r="N186">
        <f t="shared" si="19"/>
        <v>1</v>
      </c>
      <c r="O186">
        <f t="shared" si="20"/>
        <v>1</v>
      </c>
      <c r="P186">
        <f t="shared" si="21"/>
        <v>0</v>
      </c>
      <c r="Q186">
        <f t="shared" si="22"/>
        <v>0</v>
      </c>
      <c r="R186">
        <f t="shared" si="23"/>
        <v>1</v>
      </c>
    </row>
    <row r="187" spans="1:18" x14ac:dyDescent="0.25">
      <c r="A187" t="str">
        <f>gait_events!B5198</f>
        <v>pp012</v>
      </c>
      <c r="B187" t="str">
        <f>VLOOKUP(A187,participants!A:B,2,0)</f>
        <v>M</v>
      </c>
      <c r="C187">
        <f>VLOOKUP(A187,participants!A:C,3,0)</f>
        <v>76</v>
      </c>
      <c r="D187" t="str">
        <f>VLOOKUP(A187,participants!A:F,6,0)</f>
        <v>other</v>
      </c>
      <c r="E187" t="str">
        <f>IF(LEN(SUBSTITUTE(gait_events!C5198,"_run-",""))&lt;&gt;LEN(gait_events!C5198),LEFT(RIGHT(gait_events!C5198,LEN(gait_events!C5198)-19),FIND("_run-",RIGHT(gait_events!C5198,LEN(gait_events!C5198)-19),1)-1),RIGHT(gait_events!C5198,LEN(gait_events!C5198)-19))</f>
        <v>Preferred</v>
      </c>
      <c r="F187" t="str">
        <f>IF(LEN(SUBSTITUTE(gait_events!C5198,"_run-",""))&lt;&gt;LEN(gait_events!C5198),RIGHT(gait_events!C5198,LEN(gait_events!C5198)-FIND("_run-",gait_events!C5198,1)-4),"")</f>
        <v/>
      </c>
      <c r="G187" t="str">
        <f>gait_events!D5198</f>
        <v>right_shank</v>
      </c>
      <c r="H187" t="str">
        <f>gait_events!E5198</f>
        <v>IC</v>
      </c>
      <c r="I187">
        <f>IF(gait_events!F5198&lt;&gt;"",gait_events!F5198,NA())</f>
        <v>384</v>
      </c>
      <c r="J187">
        <f>IF(gait_events!G5198&lt;&gt;"",gait_events!G5198,NA())</f>
        <v>381</v>
      </c>
      <c r="K187">
        <f t="shared" si="16"/>
        <v>3</v>
      </c>
      <c r="L187">
        <f t="shared" si="17"/>
        <v>15</v>
      </c>
      <c r="M187">
        <f t="shared" si="18"/>
        <v>1</v>
      </c>
      <c r="N187">
        <f t="shared" si="19"/>
        <v>1</v>
      </c>
      <c r="O187">
        <f t="shared" si="20"/>
        <v>1</v>
      </c>
      <c r="P187">
        <f t="shared" si="21"/>
        <v>0</v>
      </c>
      <c r="Q187">
        <f t="shared" si="22"/>
        <v>0</v>
      </c>
      <c r="R187">
        <f t="shared" si="23"/>
        <v>1</v>
      </c>
    </row>
    <row r="188" spans="1:18" x14ac:dyDescent="0.25">
      <c r="A188" t="str">
        <f>gait_events!B5199</f>
        <v>pp012</v>
      </c>
      <c r="B188" t="str">
        <f>VLOOKUP(A188,participants!A:B,2,0)</f>
        <v>M</v>
      </c>
      <c r="C188">
        <f>VLOOKUP(A188,participants!A:C,3,0)</f>
        <v>76</v>
      </c>
      <c r="D188" t="str">
        <f>VLOOKUP(A188,participants!A:F,6,0)</f>
        <v>other</v>
      </c>
      <c r="E188" t="str">
        <f>IF(LEN(SUBSTITUTE(gait_events!C5199,"_run-",""))&lt;&gt;LEN(gait_events!C5199),LEFT(RIGHT(gait_events!C5199,LEN(gait_events!C5199)-19),FIND("_run-",RIGHT(gait_events!C5199,LEN(gait_events!C5199)-19),1)-1),RIGHT(gait_events!C5199,LEN(gait_events!C5199)-19))</f>
        <v>Preferred</v>
      </c>
      <c r="F188" t="str">
        <f>IF(LEN(SUBSTITUTE(gait_events!C5199,"_run-",""))&lt;&gt;LEN(gait_events!C5199),RIGHT(gait_events!C5199,LEN(gait_events!C5199)-FIND("_run-",gait_events!C5199,1)-4),"")</f>
        <v/>
      </c>
      <c r="G188" t="str">
        <f>gait_events!D5199</f>
        <v>right_shank</v>
      </c>
      <c r="H188" t="str">
        <f>gait_events!E5199</f>
        <v>IC</v>
      </c>
      <c r="I188">
        <f>IF(gait_events!F5199&lt;&gt;"",gait_events!F5199,NA())</f>
        <v>622</v>
      </c>
      <c r="J188">
        <f>IF(gait_events!G5199&lt;&gt;"",gait_events!G5199,NA())</f>
        <v>622</v>
      </c>
      <c r="K188">
        <f t="shared" si="16"/>
        <v>0</v>
      </c>
      <c r="L188">
        <f t="shared" si="17"/>
        <v>0</v>
      </c>
      <c r="M188">
        <f t="shared" si="18"/>
        <v>1</v>
      </c>
      <c r="N188">
        <f t="shared" si="19"/>
        <v>1</v>
      </c>
      <c r="O188">
        <f t="shared" si="20"/>
        <v>1</v>
      </c>
      <c r="P188">
        <f t="shared" si="21"/>
        <v>0</v>
      </c>
      <c r="Q188">
        <f t="shared" si="22"/>
        <v>0</v>
      </c>
      <c r="R188">
        <f t="shared" si="23"/>
        <v>1</v>
      </c>
    </row>
    <row r="189" spans="1:18" x14ac:dyDescent="0.25">
      <c r="A189" t="str">
        <f>gait_events!B5200</f>
        <v>pp012</v>
      </c>
      <c r="B189" t="str">
        <f>VLOOKUP(A189,participants!A:B,2,0)</f>
        <v>M</v>
      </c>
      <c r="C189">
        <f>VLOOKUP(A189,participants!A:C,3,0)</f>
        <v>76</v>
      </c>
      <c r="D189" t="str">
        <f>VLOOKUP(A189,participants!A:F,6,0)</f>
        <v>other</v>
      </c>
      <c r="E189" t="str">
        <f>IF(LEN(SUBSTITUTE(gait_events!C5200,"_run-",""))&lt;&gt;LEN(gait_events!C5200),LEFT(RIGHT(gait_events!C5200,LEN(gait_events!C5200)-19),FIND("_run-",RIGHT(gait_events!C5200,LEN(gait_events!C5200)-19),1)-1),RIGHT(gait_events!C5200,LEN(gait_events!C5200)-19))</f>
        <v>Preferred</v>
      </c>
      <c r="F189" t="str">
        <f>IF(LEN(SUBSTITUTE(gait_events!C5200,"_run-",""))&lt;&gt;LEN(gait_events!C5200),RIGHT(gait_events!C5200,LEN(gait_events!C5200)-FIND("_run-",gait_events!C5200,1)-4),"")</f>
        <v/>
      </c>
      <c r="G189" t="str">
        <f>gait_events!D5200</f>
        <v>right_shank</v>
      </c>
      <c r="H189" t="str">
        <f>gait_events!E5200</f>
        <v>IC</v>
      </c>
      <c r="I189">
        <f>IF(gait_events!F5200&lt;&gt;"",gait_events!F5200,NA())</f>
        <v>850</v>
      </c>
      <c r="J189">
        <f>IF(gait_events!G5200&lt;&gt;"",gait_events!G5200,NA())</f>
        <v>843</v>
      </c>
      <c r="K189">
        <f t="shared" si="16"/>
        <v>7</v>
      </c>
      <c r="L189">
        <f t="shared" si="17"/>
        <v>35</v>
      </c>
      <c r="M189">
        <f t="shared" si="18"/>
        <v>1</v>
      </c>
      <c r="N189">
        <f t="shared" si="19"/>
        <v>1</v>
      </c>
      <c r="O189">
        <f t="shared" si="20"/>
        <v>1</v>
      </c>
      <c r="P189">
        <f t="shared" si="21"/>
        <v>0</v>
      </c>
      <c r="Q189">
        <f t="shared" si="22"/>
        <v>0</v>
      </c>
      <c r="R189">
        <f t="shared" si="23"/>
        <v>1</v>
      </c>
    </row>
    <row r="190" spans="1:18" x14ac:dyDescent="0.25">
      <c r="A190" t="str">
        <f>gait_events!B5201</f>
        <v>pp012</v>
      </c>
      <c r="B190" t="str">
        <f>VLOOKUP(A190,participants!A:B,2,0)</f>
        <v>M</v>
      </c>
      <c r="C190">
        <f>VLOOKUP(A190,participants!A:C,3,0)</f>
        <v>76</v>
      </c>
      <c r="D190" t="str">
        <f>VLOOKUP(A190,participants!A:F,6,0)</f>
        <v>other</v>
      </c>
      <c r="E190" t="str">
        <f>IF(LEN(SUBSTITUTE(gait_events!C5201,"_run-",""))&lt;&gt;LEN(gait_events!C5201),LEFT(RIGHT(gait_events!C5201,LEN(gait_events!C5201)-19),FIND("_run-",RIGHT(gait_events!C5201,LEN(gait_events!C5201)-19),1)-1),RIGHT(gait_events!C5201,LEN(gait_events!C5201)-19))</f>
        <v>Preferred</v>
      </c>
      <c r="F190" t="str">
        <f>IF(LEN(SUBSTITUTE(gait_events!C5201,"_run-",""))&lt;&gt;LEN(gait_events!C5201),RIGHT(gait_events!C5201,LEN(gait_events!C5201)-FIND("_run-",gait_events!C5201,1)-4),"")</f>
        <v/>
      </c>
      <c r="G190" t="str">
        <f>gait_events!D5201</f>
        <v>right_shank</v>
      </c>
      <c r="H190" t="str">
        <f>gait_events!E5201</f>
        <v>IC</v>
      </c>
      <c r="I190">
        <f>IF(gait_events!F5201&lt;&gt;"",gait_events!F5201,NA())</f>
        <v>1088</v>
      </c>
      <c r="J190">
        <f>IF(gait_events!G5201&lt;&gt;"",gait_events!G5201,NA())</f>
        <v>1089</v>
      </c>
      <c r="K190">
        <f t="shared" si="16"/>
        <v>-1</v>
      </c>
      <c r="L190">
        <f t="shared" si="17"/>
        <v>-5</v>
      </c>
      <c r="M190">
        <f t="shared" si="18"/>
        <v>1</v>
      </c>
      <c r="N190">
        <f t="shared" si="19"/>
        <v>1</v>
      </c>
      <c r="O190">
        <f t="shared" si="20"/>
        <v>1</v>
      </c>
      <c r="P190">
        <f t="shared" si="21"/>
        <v>0</v>
      </c>
      <c r="Q190">
        <f t="shared" si="22"/>
        <v>0</v>
      </c>
      <c r="R190">
        <f t="shared" si="23"/>
        <v>1</v>
      </c>
    </row>
    <row r="191" spans="1:18" x14ac:dyDescent="0.25">
      <c r="A191" t="str">
        <f>gait_events!B5202</f>
        <v>pp012</v>
      </c>
      <c r="B191" t="str">
        <f>VLOOKUP(A191,participants!A:B,2,0)</f>
        <v>M</v>
      </c>
      <c r="C191">
        <f>VLOOKUP(A191,participants!A:C,3,0)</f>
        <v>76</v>
      </c>
      <c r="D191" t="str">
        <f>VLOOKUP(A191,participants!A:F,6,0)</f>
        <v>other</v>
      </c>
      <c r="E191" t="str">
        <f>IF(LEN(SUBSTITUTE(gait_events!C5202,"_run-",""))&lt;&gt;LEN(gait_events!C5202),LEFT(RIGHT(gait_events!C5202,LEN(gait_events!C5202)-19),FIND("_run-",RIGHT(gait_events!C5202,LEN(gait_events!C5202)-19),1)-1),RIGHT(gait_events!C5202,LEN(gait_events!C5202)-19))</f>
        <v>Preferred</v>
      </c>
      <c r="F191" t="str">
        <f>IF(LEN(SUBSTITUTE(gait_events!C5202,"_run-",""))&lt;&gt;LEN(gait_events!C5202),RIGHT(gait_events!C5202,LEN(gait_events!C5202)-FIND("_run-",gait_events!C5202,1)-4),"")</f>
        <v/>
      </c>
      <c r="G191" t="str">
        <f>gait_events!D5202</f>
        <v>right_shank</v>
      </c>
      <c r="H191" t="str">
        <f>gait_events!E5202</f>
        <v>IC</v>
      </c>
      <c r="I191">
        <f>IF(gait_events!F5202&lt;&gt;"",gait_events!F5202,NA())</f>
        <v>1327</v>
      </c>
      <c r="J191">
        <f>IF(gait_events!G5202&lt;&gt;"",gait_events!G5202,NA())</f>
        <v>1325</v>
      </c>
      <c r="K191">
        <f t="shared" si="16"/>
        <v>2</v>
      </c>
      <c r="L191">
        <f t="shared" si="17"/>
        <v>10</v>
      </c>
      <c r="M191">
        <f t="shared" si="18"/>
        <v>1</v>
      </c>
      <c r="N191">
        <f t="shared" si="19"/>
        <v>1</v>
      </c>
      <c r="O191">
        <f t="shared" si="20"/>
        <v>1</v>
      </c>
      <c r="P191">
        <f t="shared" si="21"/>
        <v>0</v>
      </c>
      <c r="Q191">
        <f t="shared" si="22"/>
        <v>0</v>
      </c>
      <c r="R191">
        <f t="shared" si="23"/>
        <v>1</v>
      </c>
    </row>
    <row r="192" spans="1:18" x14ac:dyDescent="0.25">
      <c r="A192" t="str">
        <f>gait_events!B5203</f>
        <v>pp012</v>
      </c>
      <c r="B192" t="str">
        <f>VLOOKUP(A192,participants!A:B,2,0)</f>
        <v>M</v>
      </c>
      <c r="C192">
        <f>VLOOKUP(A192,participants!A:C,3,0)</f>
        <v>76</v>
      </c>
      <c r="D192" t="str">
        <f>VLOOKUP(A192,participants!A:F,6,0)</f>
        <v>other</v>
      </c>
      <c r="E192" t="str">
        <f>IF(LEN(SUBSTITUTE(gait_events!C5203,"_run-",""))&lt;&gt;LEN(gait_events!C5203),LEFT(RIGHT(gait_events!C5203,LEN(gait_events!C5203)-19),FIND("_run-",RIGHT(gait_events!C5203,LEN(gait_events!C5203)-19),1)-1),RIGHT(gait_events!C5203,LEN(gait_events!C5203)-19))</f>
        <v>Preferred</v>
      </c>
      <c r="F192" t="str">
        <f>IF(LEN(SUBSTITUTE(gait_events!C5203,"_run-",""))&lt;&gt;LEN(gait_events!C5203),RIGHT(gait_events!C5203,LEN(gait_events!C5203)-FIND("_run-",gait_events!C5203,1)-4),"")</f>
        <v/>
      </c>
      <c r="G192" t="str">
        <f>gait_events!D5203</f>
        <v>right_shank</v>
      </c>
      <c r="H192" t="str">
        <f>gait_events!E5203</f>
        <v>FC</v>
      </c>
      <c r="I192">
        <f>IF(gait_events!F5203&lt;&gt;"",gait_events!F5203,NA())</f>
        <v>67</v>
      </c>
      <c r="J192">
        <f>IF(gait_events!G5203&lt;&gt;"",gait_events!G5203,NA())</f>
        <v>65</v>
      </c>
      <c r="K192">
        <f t="shared" si="16"/>
        <v>2</v>
      </c>
      <c r="L192">
        <f t="shared" si="17"/>
        <v>10</v>
      </c>
      <c r="M192">
        <f t="shared" si="18"/>
        <v>1</v>
      </c>
      <c r="N192">
        <f t="shared" si="19"/>
        <v>1</v>
      </c>
      <c r="O192">
        <f t="shared" si="20"/>
        <v>1</v>
      </c>
      <c r="P192">
        <f t="shared" si="21"/>
        <v>0</v>
      </c>
      <c r="Q192">
        <f t="shared" si="22"/>
        <v>0</v>
      </c>
      <c r="R192">
        <f t="shared" si="23"/>
        <v>1</v>
      </c>
    </row>
    <row r="193" spans="1:18" x14ac:dyDescent="0.25">
      <c r="A193" t="str">
        <f>gait_events!B5204</f>
        <v>pp012</v>
      </c>
      <c r="B193" t="str">
        <f>VLOOKUP(A193,participants!A:B,2,0)</f>
        <v>M</v>
      </c>
      <c r="C193">
        <f>VLOOKUP(A193,participants!A:C,3,0)</f>
        <v>76</v>
      </c>
      <c r="D193" t="str">
        <f>VLOOKUP(A193,participants!A:F,6,0)</f>
        <v>other</v>
      </c>
      <c r="E193" t="str">
        <f>IF(LEN(SUBSTITUTE(gait_events!C5204,"_run-",""))&lt;&gt;LEN(gait_events!C5204),LEFT(RIGHT(gait_events!C5204,LEN(gait_events!C5204)-19),FIND("_run-",RIGHT(gait_events!C5204,LEN(gait_events!C5204)-19),1)-1),RIGHT(gait_events!C5204,LEN(gait_events!C5204)-19))</f>
        <v>Preferred</v>
      </c>
      <c r="F193" t="str">
        <f>IF(LEN(SUBSTITUTE(gait_events!C5204,"_run-",""))&lt;&gt;LEN(gait_events!C5204),RIGHT(gait_events!C5204,LEN(gait_events!C5204)-FIND("_run-",gait_events!C5204,1)-4),"")</f>
        <v/>
      </c>
      <c r="G193" t="str">
        <f>gait_events!D5204</f>
        <v>right_shank</v>
      </c>
      <c r="H193" t="str">
        <f>gait_events!E5204</f>
        <v>FC</v>
      </c>
      <c r="I193">
        <f>IF(gait_events!F5204&lt;&gt;"",gait_events!F5204,NA())</f>
        <v>294</v>
      </c>
      <c r="J193">
        <f>IF(gait_events!G5204&lt;&gt;"",gait_events!G5204,NA())</f>
        <v>291</v>
      </c>
      <c r="K193">
        <f t="shared" si="16"/>
        <v>3</v>
      </c>
      <c r="L193">
        <f t="shared" si="17"/>
        <v>15</v>
      </c>
      <c r="M193">
        <f t="shared" si="18"/>
        <v>1</v>
      </c>
      <c r="N193">
        <f t="shared" si="19"/>
        <v>1</v>
      </c>
      <c r="O193">
        <f t="shared" si="20"/>
        <v>1</v>
      </c>
      <c r="P193">
        <f t="shared" si="21"/>
        <v>0</v>
      </c>
      <c r="Q193">
        <f t="shared" si="22"/>
        <v>0</v>
      </c>
      <c r="R193">
        <f t="shared" si="23"/>
        <v>1</v>
      </c>
    </row>
    <row r="194" spans="1:18" x14ac:dyDescent="0.25">
      <c r="A194" t="str">
        <f>gait_events!B5205</f>
        <v>pp012</v>
      </c>
      <c r="B194" t="str">
        <f>VLOOKUP(A194,participants!A:B,2,0)</f>
        <v>M</v>
      </c>
      <c r="C194">
        <f>VLOOKUP(A194,participants!A:C,3,0)</f>
        <v>76</v>
      </c>
      <c r="D194" t="str">
        <f>VLOOKUP(A194,participants!A:F,6,0)</f>
        <v>other</v>
      </c>
      <c r="E194" t="str">
        <f>IF(LEN(SUBSTITUTE(gait_events!C5205,"_run-",""))&lt;&gt;LEN(gait_events!C5205),LEFT(RIGHT(gait_events!C5205,LEN(gait_events!C5205)-19),FIND("_run-",RIGHT(gait_events!C5205,LEN(gait_events!C5205)-19),1)-1),RIGHT(gait_events!C5205,LEN(gait_events!C5205)-19))</f>
        <v>Preferred</v>
      </c>
      <c r="F194" t="str">
        <f>IF(LEN(SUBSTITUTE(gait_events!C5205,"_run-",""))&lt;&gt;LEN(gait_events!C5205),RIGHT(gait_events!C5205,LEN(gait_events!C5205)-FIND("_run-",gait_events!C5205,1)-4),"")</f>
        <v/>
      </c>
      <c r="G194" t="str">
        <f>gait_events!D5205</f>
        <v>right_shank</v>
      </c>
      <c r="H194" t="str">
        <f>gait_events!E5205</f>
        <v>FC</v>
      </c>
      <c r="I194">
        <f>IF(gait_events!F5205&lt;&gt;"",gait_events!F5205,NA())</f>
        <v>543</v>
      </c>
      <c r="J194">
        <f>IF(gait_events!G5205&lt;&gt;"",gait_events!G5205,NA())</f>
        <v>542</v>
      </c>
      <c r="K194">
        <f t="shared" ref="K194:K257" si="24">I194-J194</f>
        <v>1</v>
      </c>
      <c r="L194">
        <f t="shared" ref="L194:L257" si="25">K194*5</f>
        <v>5</v>
      </c>
      <c r="M194">
        <f t="shared" ref="M194:M257" si="26">IF(NOT(ISNA(I194)),1,0)</f>
        <v>1</v>
      </c>
      <c r="N194">
        <f t="shared" ref="N194:N257" si="27">IF(NOT(ISNA(J194)),1,0)</f>
        <v>1</v>
      </c>
      <c r="O194">
        <f t="shared" ref="O194:O257" si="28">IF(AND(NOT(ISNA(I194)),NOT(ISNA(J194))),1,0)</f>
        <v>1</v>
      </c>
      <c r="P194">
        <f t="shared" ref="P194:P257" si="29">IF(AND(NOT(ISNA(I194)),ISNA(J194)),1,0)</f>
        <v>0</v>
      </c>
      <c r="Q194">
        <f t="shared" ref="Q194:Q257" si="30">IF(AND(ISNA(I194),NOT(ISNA(J194))),1,0)</f>
        <v>0</v>
      </c>
      <c r="R194">
        <f t="shared" ref="R194:R257" si="31">IF(SUM(O194:Q194)&lt;&gt;1,"ERROR",1)</f>
        <v>1</v>
      </c>
    </row>
    <row r="195" spans="1:18" x14ac:dyDescent="0.25">
      <c r="A195" t="str">
        <f>gait_events!B5206</f>
        <v>pp012</v>
      </c>
      <c r="B195" t="str">
        <f>VLOOKUP(A195,participants!A:B,2,0)</f>
        <v>M</v>
      </c>
      <c r="C195">
        <f>VLOOKUP(A195,participants!A:C,3,0)</f>
        <v>76</v>
      </c>
      <c r="D195" t="str">
        <f>VLOOKUP(A195,participants!A:F,6,0)</f>
        <v>other</v>
      </c>
      <c r="E195" t="str">
        <f>IF(LEN(SUBSTITUTE(gait_events!C5206,"_run-",""))&lt;&gt;LEN(gait_events!C5206),LEFT(RIGHT(gait_events!C5206,LEN(gait_events!C5206)-19),FIND("_run-",RIGHT(gait_events!C5206,LEN(gait_events!C5206)-19),1)-1),RIGHT(gait_events!C5206,LEN(gait_events!C5206)-19))</f>
        <v>Preferred</v>
      </c>
      <c r="F195" t="str">
        <f>IF(LEN(SUBSTITUTE(gait_events!C5206,"_run-",""))&lt;&gt;LEN(gait_events!C5206),RIGHT(gait_events!C5206,LEN(gait_events!C5206)-FIND("_run-",gait_events!C5206,1)-4),"")</f>
        <v/>
      </c>
      <c r="G195" t="str">
        <f>gait_events!D5206</f>
        <v>right_shank</v>
      </c>
      <c r="H195" t="str">
        <f>gait_events!E5206</f>
        <v>FC</v>
      </c>
      <c r="I195">
        <f>IF(gait_events!F5206&lt;&gt;"",gait_events!F5206,NA())</f>
        <v>770</v>
      </c>
      <c r="J195">
        <f>IF(gait_events!G5206&lt;&gt;"",gait_events!G5206,NA())</f>
        <v>771</v>
      </c>
      <c r="K195">
        <f t="shared" si="24"/>
        <v>-1</v>
      </c>
      <c r="L195">
        <f t="shared" si="25"/>
        <v>-5</v>
      </c>
      <c r="M195">
        <f t="shared" si="26"/>
        <v>1</v>
      </c>
      <c r="N195">
        <f t="shared" si="27"/>
        <v>1</v>
      </c>
      <c r="O195">
        <f t="shared" si="28"/>
        <v>1</v>
      </c>
      <c r="P195">
        <f t="shared" si="29"/>
        <v>0</v>
      </c>
      <c r="Q195">
        <f t="shared" si="30"/>
        <v>0</v>
      </c>
      <c r="R195">
        <f t="shared" si="31"/>
        <v>1</v>
      </c>
    </row>
    <row r="196" spans="1:18" x14ac:dyDescent="0.25">
      <c r="A196" t="str">
        <f>gait_events!B5207</f>
        <v>pp012</v>
      </c>
      <c r="B196" t="str">
        <f>VLOOKUP(A196,participants!A:B,2,0)</f>
        <v>M</v>
      </c>
      <c r="C196">
        <f>VLOOKUP(A196,participants!A:C,3,0)</f>
        <v>76</v>
      </c>
      <c r="D196" t="str">
        <f>VLOOKUP(A196,participants!A:F,6,0)</f>
        <v>other</v>
      </c>
      <c r="E196" t="str">
        <f>IF(LEN(SUBSTITUTE(gait_events!C5207,"_run-",""))&lt;&gt;LEN(gait_events!C5207),LEFT(RIGHT(gait_events!C5207,LEN(gait_events!C5207)-19),FIND("_run-",RIGHT(gait_events!C5207,LEN(gait_events!C5207)-19),1)-1),RIGHT(gait_events!C5207,LEN(gait_events!C5207)-19))</f>
        <v>Preferred</v>
      </c>
      <c r="F196" t="str">
        <f>IF(LEN(SUBSTITUTE(gait_events!C5207,"_run-",""))&lt;&gt;LEN(gait_events!C5207),RIGHT(gait_events!C5207,LEN(gait_events!C5207)-FIND("_run-",gait_events!C5207,1)-4),"")</f>
        <v/>
      </c>
      <c r="G196" t="str">
        <f>gait_events!D5207</f>
        <v>right_shank</v>
      </c>
      <c r="H196" t="str">
        <f>gait_events!E5207</f>
        <v>FC</v>
      </c>
      <c r="I196">
        <f>IF(gait_events!F5207&lt;&gt;"",gait_events!F5207,NA())</f>
        <v>1004</v>
      </c>
      <c r="J196">
        <f>IF(gait_events!G5207&lt;&gt;"",gait_events!G5207,NA())</f>
        <v>1002</v>
      </c>
      <c r="K196">
        <f t="shared" si="24"/>
        <v>2</v>
      </c>
      <c r="L196">
        <f t="shared" si="25"/>
        <v>10</v>
      </c>
      <c r="M196">
        <f t="shared" si="26"/>
        <v>1</v>
      </c>
      <c r="N196">
        <f t="shared" si="27"/>
        <v>1</v>
      </c>
      <c r="O196">
        <f t="shared" si="28"/>
        <v>1</v>
      </c>
      <c r="P196">
        <f t="shared" si="29"/>
        <v>0</v>
      </c>
      <c r="Q196">
        <f t="shared" si="30"/>
        <v>0</v>
      </c>
      <c r="R196">
        <f t="shared" si="31"/>
        <v>1</v>
      </c>
    </row>
    <row r="197" spans="1:18" x14ac:dyDescent="0.25">
      <c r="A197" t="str">
        <f>gait_events!B5208</f>
        <v>pp012</v>
      </c>
      <c r="B197" t="str">
        <f>VLOOKUP(A197,participants!A:B,2,0)</f>
        <v>M</v>
      </c>
      <c r="C197">
        <f>VLOOKUP(A197,participants!A:C,3,0)</f>
        <v>76</v>
      </c>
      <c r="D197" t="str">
        <f>VLOOKUP(A197,participants!A:F,6,0)</f>
        <v>other</v>
      </c>
      <c r="E197" t="str">
        <f>IF(LEN(SUBSTITUTE(gait_events!C5208,"_run-",""))&lt;&gt;LEN(gait_events!C5208),LEFT(RIGHT(gait_events!C5208,LEN(gait_events!C5208)-19),FIND("_run-",RIGHT(gait_events!C5208,LEN(gait_events!C5208)-19),1)-1),RIGHT(gait_events!C5208,LEN(gait_events!C5208)-19))</f>
        <v>Preferred</v>
      </c>
      <c r="F197" t="str">
        <f>IF(LEN(SUBSTITUTE(gait_events!C5208,"_run-",""))&lt;&gt;LEN(gait_events!C5208),RIGHT(gait_events!C5208,LEN(gait_events!C5208)-FIND("_run-",gait_events!C5208,1)-4),"")</f>
        <v/>
      </c>
      <c r="G197" t="str">
        <f>gait_events!D5208</f>
        <v>right_shank</v>
      </c>
      <c r="H197" t="str">
        <f>gait_events!E5208</f>
        <v>FC</v>
      </c>
      <c r="I197">
        <f>IF(gait_events!F5208&lt;&gt;"",gait_events!F5208,NA())</f>
        <v>1242</v>
      </c>
      <c r="J197">
        <f>IF(gait_events!G5208&lt;&gt;"",gait_events!G5208,NA())</f>
        <v>1245</v>
      </c>
      <c r="K197">
        <f t="shared" si="24"/>
        <v>-3</v>
      </c>
      <c r="L197">
        <f t="shared" si="25"/>
        <v>-15</v>
      </c>
      <c r="M197">
        <f t="shared" si="26"/>
        <v>1</v>
      </c>
      <c r="N197">
        <f t="shared" si="27"/>
        <v>1</v>
      </c>
      <c r="O197">
        <f t="shared" si="28"/>
        <v>1</v>
      </c>
      <c r="P197">
        <f t="shared" si="29"/>
        <v>0</v>
      </c>
      <c r="Q197">
        <f t="shared" si="30"/>
        <v>0</v>
      </c>
      <c r="R197">
        <f t="shared" si="31"/>
        <v>1</v>
      </c>
    </row>
    <row r="198" spans="1:18" x14ac:dyDescent="0.25">
      <c r="A198" t="str">
        <f>gait_events!B5209</f>
        <v>pp012</v>
      </c>
      <c r="B198" t="str">
        <f>VLOOKUP(A198,participants!A:B,2,0)</f>
        <v>M</v>
      </c>
      <c r="C198">
        <f>VLOOKUP(A198,participants!A:C,3,0)</f>
        <v>76</v>
      </c>
      <c r="D198" t="str">
        <f>VLOOKUP(A198,participants!A:F,6,0)</f>
        <v>other</v>
      </c>
      <c r="E198" t="str">
        <f>IF(LEN(SUBSTITUTE(gait_events!C5209,"_run-",""))&lt;&gt;LEN(gait_events!C5209),LEFT(RIGHT(gait_events!C5209,LEN(gait_events!C5209)-19),FIND("_run-",RIGHT(gait_events!C5209,LEN(gait_events!C5209)-19),1)-1),RIGHT(gait_events!C5209,LEN(gait_events!C5209)-19))</f>
        <v>Slow</v>
      </c>
      <c r="F198" t="str">
        <f>IF(LEN(SUBSTITUTE(gait_events!C5209,"_run-",""))&lt;&gt;LEN(gait_events!C5209),RIGHT(gait_events!C5209,LEN(gait_events!C5209)-FIND("_run-",gait_events!C5209,1)-4),"")</f>
        <v/>
      </c>
      <c r="G198" t="str">
        <f>gait_events!D5209</f>
        <v>left_ankle</v>
      </c>
      <c r="H198" t="str">
        <f>gait_events!E5209</f>
        <v>IC</v>
      </c>
      <c r="I198">
        <f>IF(gait_events!F5209&lt;&gt;"",gait_events!F5209,NA())</f>
        <v>18</v>
      </c>
      <c r="J198">
        <f>IF(gait_events!G5209&lt;&gt;"",gait_events!G5209,NA())</f>
        <v>14</v>
      </c>
      <c r="K198">
        <f t="shared" si="24"/>
        <v>4</v>
      </c>
      <c r="L198">
        <f t="shared" si="25"/>
        <v>20</v>
      </c>
      <c r="M198">
        <f t="shared" si="26"/>
        <v>1</v>
      </c>
      <c r="N198">
        <f t="shared" si="27"/>
        <v>1</v>
      </c>
      <c r="O198">
        <f t="shared" si="28"/>
        <v>1</v>
      </c>
      <c r="P198">
        <f t="shared" si="29"/>
        <v>0</v>
      </c>
      <c r="Q198">
        <f t="shared" si="30"/>
        <v>0</v>
      </c>
      <c r="R198">
        <f t="shared" si="31"/>
        <v>1</v>
      </c>
    </row>
    <row r="199" spans="1:18" x14ac:dyDescent="0.25">
      <c r="A199" t="str">
        <f>gait_events!B5210</f>
        <v>pp012</v>
      </c>
      <c r="B199" t="str">
        <f>VLOOKUP(A199,participants!A:B,2,0)</f>
        <v>M</v>
      </c>
      <c r="C199">
        <f>VLOOKUP(A199,participants!A:C,3,0)</f>
        <v>76</v>
      </c>
      <c r="D199" t="str">
        <f>VLOOKUP(A199,participants!A:F,6,0)</f>
        <v>other</v>
      </c>
      <c r="E199" t="str">
        <f>IF(LEN(SUBSTITUTE(gait_events!C5210,"_run-",""))&lt;&gt;LEN(gait_events!C5210),LEFT(RIGHT(gait_events!C5210,LEN(gait_events!C5210)-19),FIND("_run-",RIGHT(gait_events!C5210,LEN(gait_events!C5210)-19),1)-1),RIGHT(gait_events!C5210,LEN(gait_events!C5210)-19))</f>
        <v>Slow</v>
      </c>
      <c r="F199" t="str">
        <f>IF(LEN(SUBSTITUTE(gait_events!C5210,"_run-",""))&lt;&gt;LEN(gait_events!C5210),RIGHT(gait_events!C5210,LEN(gait_events!C5210)-FIND("_run-",gait_events!C5210,1)-4),"")</f>
        <v/>
      </c>
      <c r="G199" t="str">
        <f>gait_events!D5210</f>
        <v>left_ankle</v>
      </c>
      <c r="H199" t="str">
        <f>gait_events!E5210</f>
        <v>IC</v>
      </c>
      <c r="I199">
        <f>IF(gait_events!F5210&lt;&gt;"",gait_events!F5210,NA())</f>
        <v>254</v>
      </c>
      <c r="J199">
        <f>IF(gait_events!G5210&lt;&gt;"",gait_events!G5210,NA())</f>
        <v>250</v>
      </c>
      <c r="K199">
        <f t="shared" si="24"/>
        <v>4</v>
      </c>
      <c r="L199">
        <f t="shared" si="25"/>
        <v>20</v>
      </c>
      <c r="M199">
        <f t="shared" si="26"/>
        <v>1</v>
      </c>
      <c r="N199">
        <f t="shared" si="27"/>
        <v>1</v>
      </c>
      <c r="O199">
        <f t="shared" si="28"/>
        <v>1</v>
      </c>
      <c r="P199">
        <f t="shared" si="29"/>
        <v>0</v>
      </c>
      <c r="Q199">
        <f t="shared" si="30"/>
        <v>0</v>
      </c>
      <c r="R199">
        <f t="shared" si="31"/>
        <v>1</v>
      </c>
    </row>
    <row r="200" spans="1:18" x14ac:dyDescent="0.25">
      <c r="A200" t="str">
        <f>gait_events!B5211</f>
        <v>pp012</v>
      </c>
      <c r="B200" t="str">
        <f>VLOOKUP(A200,participants!A:B,2,0)</f>
        <v>M</v>
      </c>
      <c r="C200">
        <f>VLOOKUP(A200,participants!A:C,3,0)</f>
        <v>76</v>
      </c>
      <c r="D200" t="str">
        <f>VLOOKUP(A200,participants!A:F,6,0)</f>
        <v>other</v>
      </c>
      <c r="E200" t="str">
        <f>IF(LEN(SUBSTITUTE(gait_events!C5211,"_run-",""))&lt;&gt;LEN(gait_events!C5211),LEFT(RIGHT(gait_events!C5211,LEN(gait_events!C5211)-19),FIND("_run-",RIGHT(gait_events!C5211,LEN(gait_events!C5211)-19),1)-1),RIGHT(gait_events!C5211,LEN(gait_events!C5211)-19))</f>
        <v>Slow</v>
      </c>
      <c r="F200" t="str">
        <f>IF(LEN(SUBSTITUTE(gait_events!C5211,"_run-",""))&lt;&gt;LEN(gait_events!C5211),RIGHT(gait_events!C5211,LEN(gait_events!C5211)-FIND("_run-",gait_events!C5211,1)-4),"")</f>
        <v/>
      </c>
      <c r="G200" t="str">
        <f>gait_events!D5211</f>
        <v>left_ankle</v>
      </c>
      <c r="H200" t="str">
        <f>gait_events!E5211</f>
        <v>IC</v>
      </c>
      <c r="I200">
        <f>IF(gait_events!F5211&lt;&gt;"",gait_events!F5211,NA())</f>
        <v>482</v>
      </c>
      <c r="J200">
        <f>IF(gait_events!G5211&lt;&gt;"",gait_events!G5211,NA())</f>
        <v>486</v>
      </c>
      <c r="K200">
        <f t="shared" si="24"/>
        <v>-4</v>
      </c>
      <c r="L200">
        <f t="shared" si="25"/>
        <v>-20</v>
      </c>
      <c r="M200">
        <f t="shared" si="26"/>
        <v>1</v>
      </c>
      <c r="N200">
        <f t="shared" si="27"/>
        <v>1</v>
      </c>
      <c r="O200">
        <f t="shared" si="28"/>
        <v>1</v>
      </c>
      <c r="P200">
        <f t="shared" si="29"/>
        <v>0</v>
      </c>
      <c r="Q200">
        <f t="shared" si="30"/>
        <v>0</v>
      </c>
      <c r="R200">
        <f t="shared" si="31"/>
        <v>1</v>
      </c>
    </row>
    <row r="201" spans="1:18" x14ac:dyDescent="0.25">
      <c r="A201" t="str">
        <f>gait_events!B5212</f>
        <v>pp012</v>
      </c>
      <c r="B201" t="str">
        <f>VLOOKUP(A201,participants!A:B,2,0)</f>
        <v>M</v>
      </c>
      <c r="C201">
        <f>VLOOKUP(A201,participants!A:C,3,0)</f>
        <v>76</v>
      </c>
      <c r="D201" t="str">
        <f>VLOOKUP(A201,participants!A:F,6,0)</f>
        <v>other</v>
      </c>
      <c r="E201" t="str">
        <f>IF(LEN(SUBSTITUTE(gait_events!C5212,"_run-",""))&lt;&gt;LEN(gait_events!C5212),LEFT(RIGHT(gait_events!C5212,LEN(gait_events!C5212)-19),FIND("_run-",RIGHT(gait_events!C5212,LEN(gait_events!C5212)-19),1)-1),RIGHT(gait_events!C5212,LEN(gait_events!C5212)-19))</f>
        <v>Slow</v>
      </c>
      <c r="F201" t="str">
        <f>IF(LEN(SUBSTITUTE(gait_events!C5212,"_run-",""))&lt;&gt;LEN(gait_events!C5212),RIGHT(gait_events!C5212,LEN(gait_events!C5212)-FIND("_run-",gait_events!C5212,1)-4),"")</f>
        <v/>
      </c>
      <c r="G201" t="str">
        <f>gait_events!D5212</f>
        <v>left_ankle</v>
      </c>
      <c r="H201" t="str">
        <f>gait_events!E5212</f>
        <v>IC</v>
      </c>
      <c r="I201">
        <f>IF(gait_events!F5212&lt;&gt;"",gait_events!F5212,NA())</f>
        <v>711</v>
      </c>
      <c r="J201">
        <f>IF(gait_events!G5212&lt;&gt;"",gait_events!G5212,NA())</f>
        <v>714</v>
      </c>
      <c r="K201">
        <f t="shared" si="24"/>
        <v>-3</v>
      </c>
      <c r="L201">
        <f t="shared" si="25"/>
        <v>-15</v>
      </c>
      <c r="M201">
        <f t="shared" si="26"/>
        <v>1</v>
      </c>
      <c r="N201">
        <f t="shared" si="27"/>
        <v>1</v>
      </c>
      <c r="O201">
        <f t="shared" si="28"/>
        <v>1</v>
      </c>
      <c r="P201">
        <f t="shared" si="29"/>
        <v>0</v>
      </c>
      <c r="Q201">
        <f t="shared" si="30"/>
        <v>0</v>
      </c>
      <c r="R201">
        <f t="shared" si="31"/>
        <v>1</v>
      </c>
    </row>
    <row r="202" spans="1:18" x14ac:dyDescent="0.25">
      <c r="A202" t="str">
        <f>gait_events!B5213</f>
        <v>pp012</v>
      </c>
      <c r="B202" t="str">
        <f>VLOOKUP(A202,participants!A:B,2,0)</f>
        <v>M</v>
      </c>
      <c r="C202">
        <f>VLOOKUP(A202,participants!A:C,3,0)</f>
        <v>76</v>
      </c>
      <c r="D202" t="str">
        <f>VLOOKUP(A202,participants!A:F,6,0)</f>
        <v>other</v>
      </c>
      <c r="E202" t="str">
        <f>IF(LEN(SUBSTITUTE(gait_events!C5213,"_run-",""))&lt;&gt;LEN(gait_events!C5213),LEFT(RIGHT(gait_events!C5213,LEN(gait_events!C5213)-19),FIND("_run-",RIGHT(gait_events!C5213,LEN(gait_events!C5213)-19),1)-1),RIGHT(gait_events!C5213,LEN(gait_events!C5213)-19))</f>
        <v>Slow</v>
      </c>
      <c r="F202" t="str">
        <f>IF(LEN(SUBSTITUTE(gait_events!C5213,"_run-",""))&lt;&gt;LEN(gait_events!C5213),RIGHT(gait_events!C5213,LEN(gait_events!C5213)-FIND("_run-",gait_events!C5213,1)-4),"")</f>
        <v/>
      </c>
      <c r="G202" t="str">
        <f>gait_events!D5213</f>
        <v>left_ankle</v>
      </c>
      <c r="H202" t="str">
        <f>gait_events!E5213</f>
        <v>IC</v>
      </c>
      <c r="I202">
        <f>IF(gait_events!F5213&lt;&gt;"",gait_events!F5213,NA())</f>
        <v>944</v>
      </c>
      <c r="J202">
        <f>IF(gait_events!G5213&lt;&gt;"",gait_events!G5213,NA())</f>
        <v>945</v>
      </c>
      <c r="K202">
        <f t="shared" si="24"/>
        <v>-1</v>
      </c>
      <c r="L202">
        <f t="shared" si="25"/>
        <v>-5</v>
      </c>
      <c r="M202">
        <f t="shared" si="26"/>
        <v>1</v>
      </c>
      <c r="N202">
        <f t="shared" si="27"/>
        <v>1</v>
      </c>
      <c r="O202">
        <f t="shared" si="28"/>
        <v>1</v>
      </c>
      <c r="P202">
        <f t="shared" si="29"/>
        <v>0</v>
      </c>
      <c r="Q202">
        <f t="shared" si="30"/>
        <v>0</v>
      </c>
      <c r="R202">
        <f t="shared" si="31"/>
        <v>1</v>
      </c>
    </row>
    <row r="203" spans="1:18" x14ac:dyDescent="0.25">
      <c r="A203" t="str">
        <f>gait_events!B5214</f>
        <v>pp012</v>
      </c>
      <c r="B203" t="str">
        <f>VLOOKUP(A203,participants!A:B,2,0)</f>
        <v>M</v>
      </c>
      <c r="C203">
        <f>VLOOKUP(A203,participants!A:C,3,0)</f>
        <v>76</v>
      </c>
      <c r="D203" t="str">
        <f>VLOOKUP(A203,participants!A:F,6,0)</f>
        <v>other</v>
      </c>
      <c r="E203" t="str">
        <f>IF(LEN(SUBSTITUTE(gait_events!C5214,"_run-",""))&lt;&gt;LEN(gait_events!C5214),LEFT(RIGHT(gait_events!C5214,LEN(gait_events!C5214)-19),FIND("_run-",RIGHT(gait_events!C5214,LEN(gait_events!C5214)-19),1)-1),RIGHT(gait_events!C5214,LEN(gait_events!C5214)-19))</f>
        <v>Slow</v>
      </c>
      <c r="F203" t="str">
        <f>IF(LEN(SUBSTITUTE(gait_events!C5214,"_run-",""))&lt;&gt;LEN(gait_events!C5214),RIGHT(gait_events!C5214,LEN(gait_events!C5214)-FIND("_run-",gait_events!C5214,1)-4),"")</f>
        <v/>
      </c>
      <c r="G203" t="str">
        <f>gait_events!D5214</f>
        <v>left_ankle</v>
      </c>
      <c r="H203" t="str">
        <f>gait_events!E5214</f>
        <v>IC</v>
      </c>
      <c r="I203">
        <f>IF(gait_events!F5214&lt;&gt;"",gait_events!F5214,NA())</f>
        <v>1163</v>
      </c>
      <c r="J203">
        <f>IF(gait_events!G5214&lt;&gt;"",gait_events!G5214,NA())</f>
        <v>1166</v>
      </c>
      <c r="K203">
        <f t="shared" si="24"/>
        <v>-3</v>
      </c>
      <c r="L203">
        <f t="shared" si="25"/>
        <v>-15</v>
      </c>
      <c r="M203">
        <f t="shared" si="26"/>
        <v>1</v>
      </c>
      <c r="N203">
        <f t="shared" si="27"/>
        <v>1</v>
      </c>
      <c r="O203">
        <f t="shared" si="28"/>
        <v>1</v>
      </c>
      <c r="P203">
        <f t="shared" si="29"/>
        <v>0</v>
      </c>
      <c r="Q203">
        <f t="shared" si="30"/>
        <v>0</v>
      </c>
      <c r="R203">
        <f t="shared" si="31"/>
        <v>1</v>
      </c>
    </row>
    <row r="204" spans="1:18" x14ac:dyDescent="0.25">
      <c r="A204" t="str">
        <f>gait_events!B5215</f>
        <v>pp012</v>
      </c>
      <c r="B204" t="str">
        <f>VLOOKUP(A204,participants!A:B,2,0)</f>
        <v>M</v>
      </c>
      <c r="C204">
        <f>VLOOKUP(A204,participants!A:C,3,0)</f>
        <v>76</v>
      </c>
      <c r="D204" t="str">
        <f>VLOOKUP(A204,participants!A:F,6,0)</f>
        <v>other</v>
      </c>
      <c r="E204" t="str">
        <f>IF(LEN(SUBSTITUTE(gait_events!C5215,"_run-",""))&lt;&gt;LEN(gait_events!C5215),LEFT(RIGHT(gait_events!C5215,LEN(gait_events!C5215)-19),FIND("_run-",RIGHT(gait_events!C5215,LEN(gait_events!C5215)-19),1)-1),RIGHT(gait_events!C5215,LEN(gait_events!C5215)-19))</f>
        <v>Slow</v>
      </c>
      <c r="F204" t="str">
        <f>IF(LEN(SUBSTITUTE(gait_events!C5215,"_run-",""))&lt;&gt;LEN(gait_events!C5215),RIGHT(gait_events!C5215,LEN(gait_events!C5215)-FIND("_run-",gait_events!C5215,1)-4),"")</f>
        <v/>
      </c>
      <c r="G204" t="str">
        <f>gait_events!D5215</f>
        <v>left_ankle</v>
      </c>
      <c r="H204" t="str">
        <f>gait_events!E5215</f>
        <v>IC</v>
      </c>
      <c r="I204">
        <f>IF(gait_events!F5215&lt;&gt;"",gait_events!F5215,NA())</f>
        <v>1386</v>
      </c>
      <c r="J204">
        <f>IF(gait_events!G5215&lt;&gt;"",gait_events!G5215,NA())</f>
        <v>1391</v>
      </c>
      <c r="K204">
        <f t="shared" si="24"/>
        <v>-5</v>
      </c>
      <c r="L204">
        <f t="shared" si="25"/>
        <v>-25</v>
      </c>
      <c r="M204">
        <f t="shared" si="26"/>
        <v>1</v>
      </c>
      <c r="N204">
        <f t="shared" si="27"/>
        <v>1</v>
      </c>
      <c r="O204">
        <f t="shared" si="28"/>
        <v>1</v>
      </c>
      <c r="P204">
        <f t="shared" si="29"/>
        <v>0</v>
      </c>
      <c r="Q204">
        <f t="shared" si="30"/>
        <v>0</v>
      </c>
      <c r="R204">
        <f t="shared" si="31"/>
        <v>1</v>
      </c>
    </row>
    <row r="205" spans="1:18" x14ac:dyDescent="0.25">
      <c r="A205" t="str">
        <f>gait_events!B5216</f>
        <v>pp012</v>
      </c>
      <c r="B205" t="str">
        <f>VLOOKUP(A205,participants!A:B,2,0)</f>
        <v>M</v>
      </c>
      <c r="C205">
        <f>VLOOKUP(A205,participants!A:C,3,0)</f>
        <v>76</v>
      </c>
      <c r="D205" t="str">
        <f>VLOOKUP(A205,participants!A:F,6,0)</f>
        <v>other</v>
      </c>
      <c r="E205" t="str">
        <f>IF(LEN(SUBSTITUTE(gait_events!C5216,"_run-",""))&lt;&gt;LEN(gait_events!C5216),LEFT(RIGHT(gait_events!C5216,LEN(gait_events!C5216)-19),FIND("_run-",RIGHT(gait_events!C5216,LEN(gait_events!C5216)-19),1)-1),RIGHT(gait_events!C5216,LEN(gait_events!C5216)-19))</f>
        <v>Slow</v>
      </c>
      <c r="F205" t="str">
        <f>IF(LEN(SUBSTITUTE(gait_events!C5216,"_run-",""))&lt;&gt;LEN(gait_events!C5216),RIGHT(gait_events!C5216,LEN(gait_events!C5216)-FIND("_run-",gait_events!C5216,1)-4),"")</f>
        <v/>
      </c>
      <c r="G205" t="str">
        <f>gait_events!D5216</f>
        <v>left_ankle</v>
      </c>
      <c r="H205" t="str">
        <f>gait_events!E5216</f>
        <v>IC</v>
      </c>
      <c r="I205">
        <f>IF(gait_events!F5216&lt;&gt;"",gait_events!F5216,NA())</f>
        <v>1599</v>
      </c>
      <c r="J205">
        <f>IF(gait_events!G5216&lt;&gt;"",gait_events!G5216,NA())</f>
        <v>1601</v>
      </c>
      <c r="K205">
        <f t="shared" si="24"/>
        <v>-2</v>
      </c>
      <c r="L205">
        <f t="shared" si="25"/>
        <v>-10</v>
      </c>
      <c r="M205">
        <f t="shared" si="26"/>
        <v>1</v>
      </c>
      <c r="N205">
        <f t="shared" si="27"/>
        <v>1</v>
      </c>
      <c r="O205">
        <f t="shared" si="28"/>
        <v>1</v>
      </c>
      <c r="P205">
        <f t="shared" si="29"/>
        <v>0</v>
      </c>
      <c r="Q205">
        <f t="shared" si="30"/>
        <v>0</v>
      </c>
      <c r="R205">
        <f t="shared" si="31"/>
        <v>1</v>
      </c>
    </row>
    <row r="206" spans="1:18" x14ac:dyDescent="0.25">
      <c r="A206" t="str">
        <f>gait_events!B5217</f>
        <v>pp012</v>
      </c>
      <c r="B206" t="str">
        <f>VLOOKUP(A206,participants!A:B,2,0)</f>
        <v>M</v>
      </c>
      <c r="C206">
        <f>VLOOKUP(A206,participants!A:C,3,0)</f>
        <v>76</v>
      </c>
      <c r="D206" t="str">
        <f>VLOOKUP(A206,participants!A:F,6,0)</f>
        <v>other</v>
      </c>
      <c r="E206" t="str">
        <f>IF(LEN(SUBSTITUTE(gait_events!C5217,"_run-",""))&lt;&gt;LEN(gait_events!C5217),LEFT(RIGHT(gait_events!C5217,LEN(gait_events!C5217)-19),FIND("_run-",RIGHT(gait_events!C5217,LEN(gait_events!C5217)-19),1)-1),RIGHT(gait_events!C5217,LEN(gait_events!C5217)-19))</f>
        <v>Slow</v>
      </c>
      <c r="F206" t="str">
        <f>IF(LEN(SUBSTITUTE(gait_events!C5217,"_run-",""))&lt;&gt;LEN(gait_events!C5217),RIGHT(gait_events!C5217,LEN(gait_events!C5217)-FIND("_run-",gait_events!C5217,1)-4),"")</f>
        <v/>
      </c>
      <c r="G206" t="str">
        <f>gait_events!D5217</f>
        <v>left_ankle</v>
      </c>
      <c r="H206" t="str">
        <f>gait_events!E5217</f>
        <v>IC</v>
      </c>
      <c r="I206">
        <f>IF(gait_events!F5217&lt;&gt;"",gait_events!F5217,NA())</f>
        <v>1814</v>
      </c>
      <c r="J206">
        <f>IF(gait_events!G5217&lt;&gt;"",gait_events!G5217,NA())</f>
        <v>1822</v>
      </c>
      <c r="K206">
        <f t="shared" si="24"/>
        <v>-8</v>
      </c>
      <c r="L206">
        <f t="shared" si="25"/>
        <v>-40</v>
      </c>
      <c r="M206">
        <f t="shared" si="26"/>
        <v>1</v>
      </c>
      <c r="N206">
        <f t="shared" si="27"/>
        <v>1</v>
      </c>
      <c r="O206">
        <f t="shared" si="28"/>
        <v>1</v>
      </c>
      <c r="P206">
        <f t="shared" si="29"/>
        <v>0</v>
      </c>
      <c r="Q206">
        <f t="shared" si="30"/>
        <v>0</v>
      </c>
      <c r="R206">
        <f t="shared" si="31"/>
        <v>1</v>
      </c>
    </row>
    <row r="207" spans="1:18" x14ac:dyDescent="0.25">
      <c r="A207" t="str">
        <f>gait_events!B5218</f>
        <v>pp012</v>
      </c>
      <c r="B207" t="str">
        <f>VLOOKUP(A207,participants!A:B,2,0)</f>
        <v>M</v>
      </c>
      <c r="C207">
        <f>VLOOKUP(A207,participants!A:C,3,0)</f>
        <v>76</v>
      </c>
      <c r="D207" t="str">
        <f>VLOOKUP(A207,participants!A:F,6,0)</f>
        <v>other</v>
      </c>
      <c r="E207" t="str">
        <f>IF(LEN(SUBSTITUTE(gait_events!C5218,"_run-",""))&lt;&gt;LEN(gait_events!C5218),LEFT(RIGHT(gait_events!C5218,LEN(gait_events!C5218)-19),FIND("_run-",RIGHT(gait_events!C5218,LEN(gait_events!C5218)-19),1)-1),RIGHT(gait_events!C5218,LEN(gait_events!C5218)-19))</f>
        <v>Slow</v>
      </c>
      <c r="F207" t="str">
        <f>IF(LEN(SUBSTITUTE(gait_events!C5218,"_run-",""))&lt;&gt;LEN(gait_events!C5218),RIGHT(gait_events!C5218,LEN(gait_events!C5218)-FIND("_run-",gait_events!C5218,1)-4),"")</f>
        <v/>
      </c>
      <c r="G207" t="str">
        <f>gait_events!D5218</f>
        <v>left_ankle</v>
      </c>
      <c r="H207" t="str">
        <f>gait_events!E5218</f>
        <v>IC</v>
      </c>
      <c r="I207">
        <f>IF(gait_events!F5218&lt;&gt;"",gait_events!F5218,NA())</f>
        <v>2029</v>
      </c>
      <c r="J207">
        <f>IF(gait_events!G5218&lt;&gt;"",gait_events!G5218,NA())</f>
        <v>2042</v>
      </c>
      <c r="K207">
        <f t="shared" si="24"/>
        <v>-13</v>
      </c>
      <c r="L207">
        <f t="shared" si="25"/>
        <v>-65</v>
      </c>
      <c r="M207">
        <f t="shared" si="26"/>
        <v>1</v>
      </c>
      <c r="N207">
        <f t="shared" si="27"/>
        <v>1</v>
      </c>
      <c r="O207">
        <f t="shared" si="28"/>
        <v>1</v>
      </c>
      <c r="P207">
        <f t="shared" si="29"/>
        <v>0</v>
      </c>
      <c r="Q207">
        <f t="shared" si="30"/>
        <v>0</v>
      </c>
      <c r="R207">
        <f t="shared" si="31"/>
        <v>1</v>
      </c>
    </row>
    <row r="208" spans="1:18" x14ac:dyDescent="0.25">
      <c r="A208" t="str">
        <f>gait_events!B5219</f>
        <v>pp012</v>
      </c>
      <c r="B208" t="str">
        <f>VLOOKUP(A208,participants!A:B,2,0)</f>
        <v>M</v>
      </c>
      <c r="C208">
        <f>VLOOKUP(A208,participants!A:C,3,0)</f>
        <v>76</v>
      </c>
      <c r="D208" t="str">
        <f>VLOOKUP(A208,participants!A:F,6,0)</f>
        <v>other</v>
      </c>
      <c r="E208" t="str">
        <f>IF(LEN(SUBSTITUTE(gait_events!C5219,"_run-",""))&lt;&gt;LEN(gait_events!C5219),LEFT(RIGHT(gait_events!C5219,LEN(gait_events!C5219)-19),FIND("_run-",RIGHT(gait_events!C5219,LEN(gait_events!C5219)-19),1)-1),RIGHT(gait_events!C5219,LEN(gait_events!C5219)-19))</f>
        <v>Slow</v>
      </c>
      <c r="F208" t="str">
        <f>IF(LEN(SUBSTITUTE(gait_events!C5219,"_run-",""))&lt;&gt;LEN(gait_events!C5219),RIGHT(gait_events!C5219,LEN(gait_events!C5219)-FIND("_run-",gait_events!C5219,1)-4),"")</f>
        <v/>
      </c>
      <c r="G208" t="str">
        <f>gait_events!D5219</f>
        <v>left_ankle</v>
      </c>
      <c r="H208" t="str">
        <f>gait_events!E5219</f>
        <v>IC</v>
      </c>
      <c r="I208">
        <f>IF(gait_events!F5219&lt;&gt;"",gait_events!F5219,NA())</f>
        <v>2260</v>
      </c>
      <c r="J208">
        <f>IF(gait_events!G5219&lt;&gt;"",gait_events!G5219,NA())</f>
        <v>2262</v>
      </c>
      <c r="K208">
        <f t="shared" si="24"/>
        <v>-2</v>
      </c>
      <c r="L208">
        <f t="shared" si="25"/>
        <v>-10</v>
      </c>
      <c r="M208">
        <f t="shared" si="26"/>
        <v>1</v>
      </c>
      <c r="N208">
        <f t="shared" si="27"/>
        <v>1</v>
      </c>
      <c r="O208">
        <f t="shared" si="28"/>
        <v>1</v>
      </c>
      <c r="P208">
        <f t="shared" si="29"/>
        <v>0</v>
      </c>
      <c r="Q208">
        <f t="shared" si="30"/>
        <v>0</v>
      </c>
      <c r="R208">
        <f t="shared" si="31"/>
        <v>1</v>
      </c>
    </row>
    <row r="209" spans="1:18" x14ac:dyDescent="0.25">
      <c r="A209" t="str">
        <f>gait_events!B5220</f>
        <v>pp012</v>
      </c>
      <c r="B209" t="str">
        <f>VLOOKUP(A209,participants!A:B,2,0)</f>
        <v>M</v>
      </c>
      <c r="C209">
        <f>VLOOKUP(A209,participants!A:C,3,0)</f>
        <v>76</v>
      </c>
      <c r="D209" t="str">
        <f>VLOOKUP(A209,participants!A:F,6,0)</f>
        <v>other</v>
      </c>
      <c r="E209" t="str">
        <f>IF(LEN(SUBSTITUTE(gait_events!C5220,"_run-",""))&lt;&gt;LEN(gait_events!C5220),LEFT(RIGHT(gait_events!C5220,LEN(gait_events!C5220)-19),FIND("_run-",RIGHT(gait_events!C5220,LEN(gait_events!C5220)-19),1)-1),RIGHT(gait_events!C5220,LEN(gait_events!C5220)-19))</f>
        <v>Slow</v>
      </c>
      <c r="F209" t="str">
        <f>IF(LEN(SUBSTITUTE(gait_events!C5220,"_run-",""))&lt;&gt;LEN(gait_events!C5220),RIGHT(gait_events!C5220,LEN(gait_events!C5220)-FIND("_run-",gait_events!C5220,1)-4),"")</f>
        <v/>
      </c>
      <c r="G209" t="str">
        <f>gait_events!D5220</f>
        <v>left_ankle</v>
      </c>
      <c r="H209" t="str">
        <f>gait_events!E5220</f>
        <v>FC</v>
      </c>
      <c r="I209">
        <f>IF(gait_events!F5220&lt;&gt;"",gait_events!F5220,NA())</f>
        <v>178</v>
      </c>
      <c r="J209">
        <f>IF(gait_events!G5220&lt;&gt;"",gait_events!G5220,NA())</f>
        <v>183</v>
      </c>
      <c r="K209">
        <f t="shared" si="24"/>
        <v>-5</v>
      </c>
      <c r="L209">
        <f t="shared" si="25"/>
        <v>-25</v>
      </c>
      <c r="M209">
        <f t="shared" si="26"/>
        <v>1</v>
      </c>
      <c r="N209">
        <f t="shared" si="27"/>
        <v>1</v>
      </c>
      <c r="O209">
        <f t="shared" si="28"/>
        <v>1</v>
      </c>
      <c r="P209">
        <f t="shared" si="29"/>
        <v>0</v>
      </c>
      <c r="Q209">
        <f t="shared" si="30"/>
        <v>0</v>
      </c>
      <c r="R209">
        <f t="shared" si="31"/>
        <v>1</v>
      </c>
    </row>
    <row r="210" spans="1:18" x14ac:dyDescent="0.25">
      <c r="A210" t="str">
        <f>gait_events!B5221</f>
        <v>pp012</v>
      </c>
      <c r="B210" t="str">
        <f>VLOOKUP(A210,participants!A:B,2,0)</f>
        <v>M</v>
      </c>
      <c r="C210">
        <f>VLOOKUP(A210,participants!A:C,3,0)</f>
        <v>76</v>
      </c>
      <c r="D210" t="str">
        <f>VLOOKUP(A210,participants!A:F,6,0)</f>
        <v>other</v>
      </c>
      <c r="E210" t="str">
        <f>IF(LEN(SUBSTITUTE(gait_events!C5221,"_run-",""))&lt;&gt;LEN(gait_events!C5221),LEFT(RIGHT(gait_events!C5221,LEN(gait_events!C5221)-19),FIND("_run-",RIGHT(gait_events!C5221,LEN(gait_events!C5221)-19),1)-1),RIGHT(gait_events!C5221,LEN(gait_events!C5221)-19))</f>
        <v>Slow</v>
      </c>
      <c r="F210" t="str">
        <f>IF(LEN(SUBSTITUTE(gait_events!C5221,"_run-",""))&lt;&gt;LEN(gait_events!C5221),RIGHT(gait_events!C5221,LEN(gait_events!C5221)-FIND("_run-",gait_events!C5221,1)-4),"")</f>
        <v/>
      </c>
      <c r="G210" t="str">
        <f>gait_events!D5221</f>
        <v>left_ankle</v>
      </c>
      <c r="H210" t="str">
        <f>gait_events!E5221</f>
        <v>FC</v>
      </c>
      <c r="I210">
        <f>IF(gait_events!F5221&lt;&gt;"",gait_events!F5221,NA())</f>
        <v>417</v>
      </c>
      <c r="J210">
        <f>IF(gait_events!G5221&lt;&gt;"",gait_events!G5221,NA())</f>
        <v>422</v>
      </c>
      <c r="K210">
        <f t="shared" si="24"/>
        <v>-5</v>
      </c>
      <c r="L210">
        <f t="shared" si="25"/>
        <v>-25</v>
      </c>
      <c r="M210">
        <f t="shared" si="26"/>
        <v>1</v>
      </c>
      <c r="N210">
        <f t="shared" si="27"/>
        <v>1</v>
      </c>
      <c r="O210">
        <f t="shared" si="28"/>
        <v>1</v>
      </c>
      <c r="P210">
        <f t="shared" si="29"/>
        <v>0</v>
      </c>
      <c r="Q210">
        <f t="shared" si="30"/>
        <v>0</v>
      </c>
      <c r="R210">
        <f t="shared" si="31"/>
        <v>1</v>
      </c>
    </row>
    <row r="211" spans="1:18" x14ac:dyDescent="0.25">
      <c r="A211" t="str">
        <f>gait_events!B5222</f>
        <v>pp012</v>
      </c>
      <c r="B211" t="str">
        <f>VLOOKUP(A211,participants!A:B,2,0)</f>
        <v>M</v>
      </c>
      <c r="C211">
        <f>VLOOKUP(A211,participants!A:C,3,0)</f>
        <v>76</v>
      </c>
      <c r="D211" t="str">
        <f>VLOOKUP(A211,participants!A:F,6,0)</f>
        <v>other</v>
      </c>
      <c r="E211" t="str">
        <f>IF(LEN(SUBSTITUTE(gait_events!C5222,"_run-",""))&lt;&gt;LEN(gait_events!C5222),LEFT(RIGHT(gait_events!C5222,LEN(gait_events!C5222)-19),FIND("_run-",RIGHT(gait_events!C5222,LEN(gait_events!C5222)-19),1)-1),RIGHT(gait_events!C5222,LEN(gait_events!C5222)-19))</f>
        <v>Slow</v>
      </c>
      <c r="F211" t="str">
        <f>IF(LEN(SUBSTITUTE(gait_events!C5222,"_run-",""))&lt;&gt;LEN(gait_events!C5222),RIGHT(gait_events!C5222,LEN(gait_events!C5222)-FIND("_run-",gait_events!C5222,1)-4),"")</f>
        <v/>
      </c>
      <c r="G211" t="str">
        <f>gait_events!D5222</f>
        <v>left_ankle</v>
      </c>
      <c r="H211" t="str">
        <f>gait_events!E5222</f>
        <v>FC</v>
      </c>
      <c r="I211">
        <f>IF(gait_events!F5222&lt;&gt;"",gait_events!F5222,NA())</f>
        <v>656</v>
      </c>
      <c r="J211">
        <f>IF(gait_events!G5222&lt;&gt;"",gait_events!G5222,NA())</f>
        <v>659</v>
      </c>
      <c r="K211">
        <f t="shared" si="24"/>
        <v>-3</v>
      </c>
      <c r="L211">
        <f t="shared" si="25"/>
        <v>-15</v>
      </c>
      <c r="M211">
        <f t="shared" si="26"/>
        <v>1</v>
      </c>
      <c r="N211">
        <f t="shared" si="27"/>
        <v>1</v>
      </c>
      <c r="O211">
        <f t="shared" si="28"/>
        <v>1</v>
      </c>
      <c r="P211">
        <f t="shared" si="29"/>
        <v>0</v>
      </c>
      <c r="Q211">
        <f t="shared" si="30"/>
        <v>0</v>
      </c>
      <c r="R211">
        <f t="shared" si="31"/>
        <v>1</v>
      </c>
    </row>
    <row r="212" spans="1:18" x14ac:dyDescent="0.25">
      <c r="A212" t="str">
        <f>gait_events!B5223</f>
        <v>pp012</v>
      </c>
      <c r="B212" t="str">
        <f>VLOOKUP(A212,participants!A:B,2,0)</f>
        <v>M</v>
      </c>
      <c r="C212">
        <f>VLOOKUP(A212,participants!A:C,3,0)</f>
        <v>76</v>
      </c>
      <c r="D212" t="str">
        <f>VLOOKUP(A212,participants!A:F,6,0)</f>
        <v>other</v>
      </c>
      <c r="E212" t="str">
        <f>IF(LEN(SUBSTITUTE(gait_events!C5223,"_run-",""))&lt;&gt;LEN(gait_events!C5223),LEFT(RIGHT(gait_events!C5223,LEN(gait_events!C5223)-19),FIND("_run-",RIGHT(gait_events!C5223,LEN(gait_events!C5223)-19),1)-1),RIGHT(gait_events!C5223,LEN(gait_events!C5223)-19))</f>
        <v>Slow</v>
      </c>
      <c r="F212" t="str">
        <f>IF(LEN(SUBSTITUTE(gait_events!C5223,"_run-",""))&lt;&gt;LEN(gait_events!C5223),RIGHT(gait_events!C5223,LEN(gait_events!C5223)-FIND("_run-",gait_events!C5223,1)-4),"")</f>
        <v/>
      </c>
      <c r="G212" t="str">
        <f>gait_events!D5223</f>
        <v>left_ankle</v>
      </c>
      <c r="H212" t="str">
        <f>gait_events!E5223</f>
        <v>FC</v>
      </c>
      <c r="I212">
        <f>IF(gait_events!F5223&lt;&gt;"",gait_events!F5223,NA())</f>
        <v>878</v>
      </c>
      <c r="J212">
        <f>IF(gait_events!G5223&lt;&gt;"",gait_events!G5223,NA())</f>
        <v>879</v>
      </c>
      <c r="K212">
        <f t="shared" si="24"/>
        <v>-1</v>
      </c>
      <c r="L212">
        <f t="shared" si="25"/>
        <v>-5</v>
      </c>
      <c r="M212">
        <f t="shared" si="26"/>
        <v>1</v>
      </c>
      <c r="N212">
        <f t="shared" si="27"/>
        <v>1</v>
      </c>
      <c r="O212">
        <f t="shared" si="28"/>
        <v>1</v>
      </c>
      <c r="P212">
        <f t="shared" si="29"/>
        <v>0</v>
      </c>
      <c r="Q212">
        <f t="shared" si="30"/>
        <v>0</v>
      </c>
      <c r="R212">
        <f t="shared" si="31"/>
        <v>1</v>
      </c>
    </row>
    <row r="213" spans="1:18" x14ac:dyDescent="0.25">
      <c r="A213" t="str">
        <f>gait_events!B5224</f>
        <v>pp012</v>
      </c>
      <c r="B213" t="str">
        <f>VLOOKUP(A213,participants!A:B,2,0)</f>
        <v>M</v>
      </c>
      <c r="C213">
        <f>VLOOKUP(A213,participants!A:C,3,0)</f>
        <v>76</v>
      </c>
      <c r="D213" t="str">
        <f>VLOOKUP(A213,participants!A:F,6,0)</f>
        <v>other</v>
      </c>
      <c r="E213" t="str">
        <f>IF(LEN(SUBSTITUTE(gait_events!C5224,"_run-",""))&lt;&gt;LEN(gait_events!C5224),LEFT(RIGHT(gait_events!C5224,LEN(gait_events!C5224)-19),FIND("_run-",RIGHT(gait_events!C5224,LEN(gait_events!C5224)-19),1)-1),RIGHT(gait_events!C5224,LEN(gait_events!C5224)-19))</f>
        <v>Slow</v>
      </c>
      <c r="F213" t="str">
        <f>IF(LEN(SUBSTITUTE(gait_events!C5224,"_run-",""))&lt;&gt;LEN(gait_events!C5224),RIGHT(gait_events!C5224,LEN(gait_events!C5224)-FIND("_run-",gait_events!C5224,1)-4),"")</f>
        <v/>
      </c>
      <c r="G213" t="str">
        <f>gait_events!D5224</f>
        <v>left_ankle</v>
      </c>
      <c r="H213" t="str">
        <f>gait_events!E5224</f>
        <v>FC</v>
      </c>
      <c r="I213">
        <f>IF(gait_events!F5224&lt;&gt;"",gait_events!F5224,NA())</f>
        <v>1093</v>
      </c>
      <c r="J213">
        <f>IF(gait_events!G5224&lt;&gt;"",gait_events!G5224,NA())</f>
        <v>1095</v>
      </c>
      <c r="K213">
        <f t="shared" si="24"/>
        <v>-2</v>
      </c>
      <c r="L213">
        <f t="shared" si="25"/>
        <v>-10</v>
      </c>
      <c r="M213">
        <f t="shared" si="26"/>
        <v>1</v>
      </c>
      <c r="N213">
        <f t="shared" si="27"/>
        <v>1</v>
      </c>
      <c r="O213">
        <f t="shared" si="28"/>
        <v>1</v>
      </c>
      <c r="P213">
        <f t="shared" si="29"/>
        <v>0</v>
      </c>
      <c r="Q213">
        <f t="shared" si="30"/>
        <v>0</v>
      </c>
      <c r="R213">
        <f t="shared" si="31"/>
        <v>1</v>
      </c>
    </row>
    <row r="214" spans="1:18" x14ac:dyDescent="0.25">
      <c r="A214" t="str">
        <f>gait_events!B5225</f>
        <v>pp012</v>
      </c>
      <c r="B214" t="str">
        <f>VLOOKUP(A214,participants!A:B,2,0)</f>
        <v>M</v>
      </c>
      <c r="C214">
        <f>VLOOKUP(A214,participants!A:C,3,0)</f>
        <v>76</v>
      </c>
      <c r="D214" t="str">
        <f>VLOOKUP(A214,participants!A:F,6,0)</f>
        <v>other</v>
      </c>
      <c r="E214" t="str">
        <f>IF(LEN(SUBSTITUTE(gait_events!C5225,"_run-",""))&lt;&gt;LEN(gait_events!C5225),LEFT(RIGHT(gait_events!C5225,LEN(gait_events!C5225)-19),FIND("_run-",RIGHT(gait_events!C5225,LEN(gait_events!C5225)-19),1)-1),RIGHT(gait_events!C5225,LEN(gait_events!C5225)-19))</f>
        <v>Slow</v>
      </c>
      <c r="F214" t="str">
        <f>IF(LEN(SUBSTITUTE(gait_events!C5225,"_run-",""))&lt;&gt;LEN(gait_events!C5225),RIGHT(gait_events!C5225,LEN(gait_events!C5225)-FIND("_run-",gait_events!C5225,1)-4),"")</f>
        <v/>
      </c>
      <c r="G214" t="str">
        <f>gait_events!D5225</f>
        <v>left_ankle</v>
      </c>
      <c r="H214" t="str">
        <f>gait_events!E5225</f>
        <v>FC</v>
      </c>
      <c r="I214">
        <f>IF(gait_events!F5225&lt;&gt;"",gait_events!F5225,NA())</f>
        <v>1329</v>
      </c>
      <c r="J214">
        <f>IF(gait_events!G5225&lt;&gt;"",gait_events!G5225,NA())</f>
        <v>1331</v>
      </c>
      <c r="K214">
        <f t="shared" si="24"/>
        <v>-2</v>
      </c>
      <c r="L214">
        <f t="shared" si="25"/>
        <v>-10</v>
      </c>
      <c r="M214">
        <f t="shared" si="26"/>
        <v>1</v>
      </c>
      <c r="N214">
        <f t="shared" si="27"/>
        <v>1</v>
      </c>
      <c r="O214">
        <f t="shared" si="28"/>
        <v>1</v>
      </c>
      <c r="P214">
        <f t="shared" si="29"/>
        <v>0</v>
      </c>
      <c r="Q214">
        <f t="shared" si="30"/>
        <v>0</v>
      </c>
      <c r="R214">
        <f t="shared" si="31"/>
        <v>1</v>
      </c>
    </row>
    <row r="215" spans="1:18" x14ac:dyDescent="0.25">
      <c r="A215" t="str">
        <f>gait_events!B5226</f>
        <v>pp012</v>
      </c>
      <c r="B215" t="str">
        <f>VLOOKUP(A215,participants!A:B,2,0)</f>
        <v>M</v>
      </c>
      <c r="C215">
        <f>VLOOKUP(A215,participants!A:C,3,0)</f>
        <v>76</v>
      </c>
      <c r="D215" t="str">
        <f>VLOOKUP(A215,participants!A:F,6,0)</f>
        <v>other</v>
      </c>
      <c r="E215" t="str">
        <f>IF(LEN(SUBSTITUTE(gait_events!C5226,"_run-",""))&lt;&gt;LEN(gait_events!C5226),LEFT(RIGHT(gait_events!C5226,LEN(gait_events!C5226)-19),FIND("_run-",RIGHT(gait_events!C5226,LEN(gait_events!C5226)-19),1)-1),RIGHT(gait_events!C5226,LEN(gait_events!C5226)-19))</f>
        <v>Slow</v>
      </c>
      <c r="F215" t="str">
        <f>IF(LEN(SUBSTITUTE(gait_events!C5226,"_run-",""))&lt;&gt;LEN(gait_events!C5226),RIGHT(gait_events!C5226,LEN(gait_events!C5226)-FIND("_run-",gait_events!C5226,1)-4),"")</f>
        <v/>
      </c>
      <c r="G215" t="str">
        <f>gait_events!D5226</f>
        <v>left_ankle</v>
      </c>
      <c r="H215" t="str">
        <f>gait_events!E5226</f>
        <v>FC</v>
      </c>
      <c r="I215">
        <f>IF(gait_events!F5226&lt;&gt;"",gait_events!F5226,NA())</f>
        <v>1536</v>
      </c>
      <c r="J215">
        <f>IF(gait_events!G5226&lt;&gt;"",gait_events!G5226,NA())</f>
        <v>1539</v>
      </c>
      <c r="K215">
        <f t="shared" si="24"/>
        <v>-3</v>
      </c>
      <c r="L215">
        <f t="shared" si="25"/>
        <v>-15</v>
      </c>
      <c r="M215">
        <f t="shared" si="26"/>
        <v>1</v>
      </c>
      <c r="N215">
        <f t="shared" si="27"/>
        <v>1</v>
      </c>
      <c r="O215">
        <f t="shared" si="28"/>
        <v>1</v>
      </c>
      <c r="P215">
        <f t="shared" si="29"/>
        <v>0</v>
      </c>
      <c r="Q215">
        <f t="shared" si="30"/>
        <v>0</v>
      </c>
      <c r="R215">
        <f t="shared" si="31"/>
        <v>1</v>
      </c>
    </row>
    <row r="216" spans="1:18" x14ac:dyDescent="0.25">
      <c r="A216" t="str">
        <f>gait_events!B5227</f>
        <v>pp012</v>
      </c>
      <c r="B216" t="str">
        <f>VLOOKUP(A216,participants!A:B,2,0)</f>
        <v>M</v>
      </c>
      <c r="C216">
        <f>VLOOKUP(A216,participants!A:C,3,0)</f>
        <v>76</v>
      </c>
      <c r="D216" t="str">
        <f>VLOOKUP(A216,participants!A:F,6,0)</f>
        <v>other</v>
      </c>
      <c r="E216" t="str">
        <f>IF(LEN(SUBSTITUTE(gait_events!C5227,"_run-",""))&lt;&gt;LEN(gait_events!C5227),LEFT(RIGHT(gait_events!C5227,LEN(gait_events!C5227)-19),FIND("_run-",RIGHT(gait_events!C5227,LEN(gait_events!C5227)-19),1)-1),RIGHT(gait_events!C5227,LEN(gait_events!C5227)-19))</f>
        <v>Slow</v>
      </c>
      <c r="F216" t="str">
        <f>IF(LEN(SUBSTITUTE(gait_events!C5227,"_run-",""))&lt;&gt;LEN(gait_events!C5227),RIGHT(gait_events!C5227,LEN(gait_events!C5227)-FIND("_run-",gait_events!C5227,1)-4),"")</f>
        <v/>
      </c>
      <c r="G216" t="str">
        <f>gait_events!D5227</f>
        <v>left_ankle</v>
      </c>
      <c r="H216" t="str">
        <f>gait_events!E5227</f>
        <v>FC</v>
      </c>
      <c r="I216">
        <f>IF(gait_events!F5227&lt;&gt;"",gait_events!F5227,NA())</f>
        <v>1761</v>
      </c>
      <c r="J216">
        <f>IF(gait_events!G5227&lt;&gt;"",gait_events!G5227,NA())</f>
        <v>1764</v>
      </c>
      <c r="K216">
        <f t="shared" si="24"/>
        <v>-3</v>
      </c>
      <c r="L216">
        <f t="shared" si="25"/>
        <v>-15</v>
      </c>
      <c r="M216">
        <f t="shared" si="26"/>
        <v>1</v>
      </c>
      <c r="N216">
        <f t="shared" si="27"/>
        <v>1</v>
      </c>
      <c r="O216">
        <f t="shared" si="28"/>
        <v>1</v>
      </c>
      <c r="P216">
        <f t="shared" si="29"/>
        <v>0</v>
      </c>
      <c r="Q216">
        <f t="shared" si="30"/>
        <v>0</v>
      </c>
      <c r="R216">
        <f t="shared" si="31"/>
        <v>1</v>
      </c>
    </row>
    <row r="217" spans="1:18" x14ac:dyDescent="0.25">
      <c r="A217" t="str">
        <f>gait_events!B5228</f>
        <v>pp012</v>
      </c>
      <c r="B217" t="str">
        <f>VLOOKUP(A217,participants!A:B,2,0)</f>
        <v>M</v>
      </c>
      <c r="C217">
        <f>VLOOKUP(A217,participants!A:C,3,0)</f>
        <v>76</v>
      </c>
      <c r="D217" t="str">
        <f>VLOOKUP(A217,participants!A:F,6,0)</f>
        <v>other</v>
      </c>
      <c r="E217" t="str">
        <f>IF(LEN(SUBSTITUTE(gait_events!C5228,"_run-",""))&lt;&gt;LEN(gait_events!C5228),LEFT(RIGHT(gait_events!C5228,LEN(gait_events!C5228)-19),FIND("_run-",RIGHT(gait_events!C5228,LEN(gait_events!C5228)-19),1)-1),RIGHT(gait_events!C5228,LEN(gait_events!C5228)-19))</f>
        <v>Slow</v>
      </c>
      <c r="F217" t="str">
        <f>IF(LEN(SUBSTITUTE(gait_events!C5228,"_run-",""))&lt;&gt;LEN(gait_events!C5228),RIGHT(gait_events!C5228,LEN(gait_events!C5228)-FIND("_run-",gait_events!C5228,1)-4),"")</f>
        <v/>
      </c>
      <c r="G217" t="str">
        <f>gait_events!D5228</f>
        <v>left_ankle</v>
      </c>
      <c r="H217" t="str">
        <f>gait_events!E5228</f>
        <v>FC</v>
      </c>
      <c r="I217">
        <f>IF(gait_events!F5228&lt;&gt;"",gait_events!F5228,NA())</f>
        <v>1975</v>
      </c>
      <c r="J217">
        <f>IF(gait_events!G5228&lt;&gt;"",gait_events!G5228,NA())</f>
        <v>1978</v>
      </c>
      <c r="K217">
        <f t="shared" si="24"/>
        <v>-3</v>
      </c>
      <c r="L217">
        <f t="shared" si="25"/>
        <v>-15</v>
      </c>
      <c r="M217">
        <f t="shared" si="26"/>
        <v>1</v>
      </c>
      <c r="N217">
        <f t="shared" si="27"/>
        <v>1</v>
      </c>
      <c r="O217">
        <f t="shared" si="28"/>
        <v>1</v>
      </c>
      <c r="P217">
        <f t="shared" si="29"/>
        <v>0</v>
      </c>
      <c r="Q217">
        <f t="shared" si="30"/>
        <v>0</v>
      </c>
      <c r="R217">
        <f t="shared" si="31"/>
        <v>1</v>
      </c>
    </row>
    <row r="218" spans="1:18" x14ac:dyDescent="0.25">
      <c r="A218" t="str">
        <f>gait_events!B5229</f>
        <v>pp012</v>
      </c>
      <c r="B218" t="str">
        <f>VLOOKUP(A218,participants!A:B,2,0)</f>
        <v>M</v>
      </c>
      <c r="C218">
        <f>VLOOKUP(A218,participants!A:C,3,0)</f>
        <v>76</v>
      </c>
      <c r="D218" t="str">
        <f>VLOOKUP(A218,participants!A:F,6,0)</f>
        <v>other</v>
      </c>
      <c r="E218" t="str">
        <f>IF(LEN(SUBSTITUTE(gait_events!C5229,"_run-",""))&lt;&gt;LEN(gait_events!C5229),LEFT(RIGHT(gait_events!C5229,LEN(gait_events!C5229)-19),FIND("_run-",RIGHT(gait_events!C5229,LEN(gait_events!C5229)-19),1)-1),RIGHT(gait_events!C5229,LEN(gait_events!C5229)-19))</f>
        <v>Slow</v>
      </c>
      <c r="F218" t="str">
        <f>IF(LEN(SUBSTITUTE(gait_events!C5229,"_run-",""))&lt;&gt;LEN(gait_events!C5229),RIGHT(gait_events!C5229,LEN(gait_events!C5229)-FIND("_run-",gait_events!C5229,1)-4),"")</f>
        <v/>
      </c>
      <c r="G218" t="str">
        <f>gait_events!D5229</f>
        <v>left_ankle</v>
      </c>
      <c r="H218" t="str">
        <f>gait_events!E5229</f>
        <v>FC</v>
      </c>
      <c r="I218">
        <f>IF(gait_events!F5229&lt;&gt;"",gait_events!F5229,NA())</f>
        <v>2202</v>
      </c>
      <c r="J218">
        <f>IF(gait_events!G5229&lt;&gt;"",gait_events!G5229,NA())</f>
        <v>2206</v>
      </c>
      <c r="K218">
        <f t="shared" si="24"/>
        <v>-4</v>
      </c>
      <c r="L218">
        <f t="shared" si="25"/>
        <v>-20</v>
      </c>
      <c r="M218">
        <f t="shared" si="26"/>
        <v>1</v>
      </c>
      <c r="N218">
        <f t="shared" si="27"/>
        <v>1</v>
      </c>
      <c r="O218">
        <f t="shared" si="28"/>
        <v>1</v>
      </c>
      <c r="P218">
        <f t="shared" si="29"/>
        <v>0</v>
      </c>
      <c r="Q218">
        <f t="shared" si="30"/>
        <v>0</v>
      </c>
      <c r="R218">
        <f t="shared" si="31"/>
        <v>1</v>
      </c>
    </row>
    <row r="219" spans="1:18" s="4" customFormat="1" x14ac:dyDescent="0.25">
      <c r="A219" t="str">
        <f>gait_events!B5230</f>
        <v>pp012</v>
      </c>
      <c r="B219" t="str">
        <f>VLOOKUP(A219,participants!A:B,2,0)</f>
        <v>M</v>
      </c>
      <c r="C219">
        <f>VLOOKUP(A219,participants!A:C,3,0)</f>
        <v>76</v>
      </c>
      <c r="D219" t="str">
        <f>VLOOKUP(A219,participants!A:F,6,0)</f>
        <v>other</v>
      </c>
      <c r="E219" t="str">
        <f>IF(LEN(SUBSTITUTE(gait_events!C5230,"_run-",""))&lt;&gt;LEN(gait_events!C5230),LEFT(RIGHT(gait_events!C5230,LEN(gait_events!C5230)-19),FIND("_run-",RIGHT(gait_events!C5230,LEN(gait_events!C5230)-19),1)-1),RIGHT(gait_events!C5230,LEN(gait_events!C5230)-19))</f>
        <v>Slow</v>
      </c>
      <c r="F219" t="str">
        <f>IF(LEN(SUBSTITUTE(gait_events!C5230,"_run-",""))&lt;&gt;LEN(gait_events!C5230),RIGHT(gait_events!C5230,LEN(gait_events!C5230)-FIND("_run-",gait_events!C5230,1)-4),"")</f>
        <v/>
      </c>
      <c r="G219" t="str">
        <f>gait_events!D5230</f>
        <v>right_ankle</v>
      </c>
      <c r="H219" t="str">
        <f>gait_events!E5230</f>
        <v>IC</v>
      </c>
      <c r="I219">
        <f>IF(gait_events!F5230&lt;&gt;"",gait_events!F5230,NA())</f>
        <v>129</v>
      </c>
      <c r="J219">
        <f>IF(gait_events!G5230&lt;&gt;"",gait_events!G5230,NA())</f>
        <v>140</v>
      </c>
      <c r="K219">
        <f t="shared" si="24"/>
        <v>-11</v>
      </c>
      <c r="L219">
        <f t="shared" si="25"/>
        <v>-55</v>
      </c>
      <c r="M219">
        <f t="shared" si="26"/>
        <v>1</v>
      </c>
      <c r="N219">
        <f t="shared" si="27"/>
        <v>1</v>
      </c>
      <c r="O219">
        <f t="shared" si="28"/>
        <v>1</v>
      </c>
      <c r="P219">
        <f t="shared" si="29"/>
        <v>0</v>
      </c>
      <c r="Q219">
        <f t="shared" si="30"/>
        <v>0</v>
      </c>
      <c r="R219">
        <f t="shared" si="31"/>
        <v>1</v>
      </c>
    </row>
    <row r="220" spans="1:18" s="4" customFormat="1" x14ac:dyDescent="0.25">
      <c r="A220" t="str">
        <f>gait_events!B5231</f>
        <v>pp012</v>
      </c>
      <c r="B220" t="str">
        <f>VLOOKUP(A220,participants!A:B,2,0)</f>
        <v>M</v>
      </c>
      <c r="C220">
        <f>VLOOKUP(A220,participants!A:C,3,0)</f>
        <v>76</v>
      </c>
      <c r="D220" t="str">
        <f>VLOOKUP(A220,participants!A:F,6,0)</f>
        <v>other</v>
      </c>
      <c r="E220" t="str">
        <f>IF(LEN(SUBSTITUTE(gait_events!C5231,"_run-",""))&lt;&gt;LEN(gait_events!C5231),LEFT(RIGHT(gait_events!C5231,LEN(gait_events!C5231)-19),FIND("_run-",RIGHT(gait_events!C5231,LEN(gait_events!C5231)-19),1)-1),RIGHT(gait_events!C5231,LEN(gait_events!C5231)-19))</f>
        <v>Slow</v>
      </c>
      <c r="F220" t="str">
        <f>IF(LEN(SUBSTITUTE(gait_events!C5231,"_run-",""))&lt;&gt;LEN(gait_events!C5231),RIGHT(gait_events!C5231,LEN(gait_events!C5231)-FIND("_run-",gait_events!C5231,1)-4),"")</f>
        <v/>
      </c>
      <c r="G220" t="str">
        <f>gait_events!D5231</f>
        <v>right_ankle</v>
      </c>
      <c r="H220" t="str">
        <f>gait_events!E5231</f>
        <v>IC</v>
      </c>
      <c r="I220">
        <f>IF(gait_events!F5231&lt;&gt;"",gait_events!F5231,NA())</f>
        <v>369</v>
      </c>
      <c r="J220" t="e">
        <f>IF(gait_events!G5231&lt;&gt;"",gait_events!G5231,NA())</f>
        <v>#N/A</v>
      </c>
      <c r="K220" t="e">
        <f t="shared" si="24"/>
        <v>#N/A</v>
      </c>
      <c r="L220" t="e">
        <f t="shared" si="25"/>
        <v>#N/A</v>
      </c>
      <c r="M220">
        <f t="shared" si="26"/>
        <v>1</v>
      </c>
      <c r="N220">
        <f t="shared" si="27"/>
        <v>0</v>
      </c>
      <c r="O220">
        <f t="shared" si="28"/>
        <v>0</v>
      </c>
      <c r="P220">
        <f t="shared" si="29"/>
        <v>1</v>
      </c>
      <c r="Q220">
        <f t="shared" si="30"/>
        <v>0</v>
      </c>
      <c r="R220">
        <f t="shared" si="31"/>
        <v>1</v>
      </c>
    </row>
    <row r="221" spans="1:18" x14ac:dyDescent="0.25">
      <c r="A221" t="str">
        <f>gait_events!B5232</f>
        <v>pp012</v>
      </c>
      <c r="B221" t="str">
        <f>VLOOKUP(A221,participants!A:B,2,0)</f>
        <v>M</v>
      </c>
      <c r="C221">
        <f>VLOOKUP(A221,participants!A:C,3,0)</f>
        <v>76</v>
      </c>
      <c r="D221" t="str">
        <f>VLOOKUP(A221,participants!A:F,6,0)</f>
        <v>other</v>
      </c>
      <c r="E221" t="str">
        <f>IF(LEN(SUBSTITUTE(gait_events!C5232,"_run-",""))&lt;&gt;LEN(gait_events!C5232),LEFT(RIGHT(gait_events!C5232,LEN(gait_events!C5232)-19),FIND("_run-",RIGHT(gait_events!C5232,LEN(gait_events!C5232)-19),1)-1),RIGHT(gait_events!C5232,LEN(gait_events!C5232)-19))</f>
        <v>Slow</v>
      </c>
      <c r="F221" t="str">
        <f>IF(LEN(SUBSTITUTE(gait_events!C5232,"_run-",""))&lt;&gt;LEN(gait_events!C5232),RIGHT(gait_events!C5232,LEN(gait_events!C5232)-FIND("_run-",gait_events!C5232,1)-4),"")</f>
        <v/>
      </c>
      <c r="G221" t="str">
        <f>gait_events!D5232</f>
        <v>right_ankle</v>
      </c>
      <c r="H221" t="str">
        <f>gait_events!E5232</f>
        <v>IC</v>
      </c>
      <c r="I221">
        <f>IF(gait_events!F5232&lt;&gt;"",gait_events!F5232,NA())</f>
        <v>608</v>
      </c>
      <c r="J221">
        <f>IF(gait_events!G5232&lt;&gt;"",gait_events!G5232,NA())</f>
        <v>610</v>
      </c>
      <c r="K221">
        <f t="shared" si="24"/>
        <v>-2</v>
      </c>
      <c r="L221">
        <f t="shared" si="25"/>
        <v>-10</v>
      </c>
      <c r="M221">
        <f t="shared" si="26"/>
        <v>1</v>
      </c>
      <c r="N221">
        <f t="shared" si="27"/>
        <v>1</v>
      </c>
      <c r="O221">
        <f t="shared" si="28"/>
        <v>1</v>
      </c>
      <c r="P221">
        <f t="shared" si="29"/>
        <v>0</v>
      </c>
      <c r="Q221">
        <f t="shared" si="30"/>
        <v>0</v>
      </c>
      <c r="R221">
        <f t="shared" si="31"/>
        <v>1</v>
      </c>
    </row>
    <row r="222" spans="1:18" x14ac:dyDescent="0.25">
      <c r="A222" t="str">
        <f>gait_events!B5233</f>
        <v>pp012</v>
      </c>
      <c r="B222" t="str">
        <f>VLOOKUP(A222,participants!A:B,2,0)</f>
        <v>M</v>
      </c>
      <c r="C222">
        <f>VLOOKUP(A222,participants!A:C,3,0)</f>
        <v>76</v>
      </c>
      <c r="D222" t="str">
        <f>VLOOKUP(A222,participants!A:F,6,0)</f>
        <v>other</v>
      </c>
      <c r="E222" t="str">
        <f>IF(LEN(SUBSTITUTE(gait_events!C5233,"_run-",""))&lt;&gt;LEN(gait_events!C5233),LEFT(RIGHT(gait_events!C5233,LEN(gait_events!C5233)-19),FIND("_run-",RIGHT(gait_events!C5233,LEN(gait_events!C5233)-19),1)-1),RIGHT(gait_events!C5233,LEN(gait_events!C5233)-19))</f>
        <v>Slow</v>
      </c>
      <c r="F222" t="str">
        <f>IF(LEN(SUBSTITUTE(gait_events!C5233,"_run-",""))&lt;&gt;LEN(gait_events!C5233),RIGHT(gait_events!C5233,LEN(gait_events!C5233)-FIND("_run-",gait_events!C5233,1)-4),"")</f>
        <v/>
      </c>
      <c r="G222" t="str">
        <f>gait_events!D5233</f>
        <v>right_ankle</v>
      </c>
      <c r="H222" t="str">
        <f>gait_events!E5233</f>
        <v>IC</v>
      </c>
      <c r="I222">
        <f>IF(gait_events!F5233&lt;&gt;"",gait_events!F5233,NA())</f>
        <v>836</v>
      </c>
      <c r="J222">
        <f>IF(gait_events!G5233&lt;&gt;"",gait_events!G5233,NA())</f>
        <v>843</v>
      </c>
      <c r="K222">
        <f t="shared" si="24"/>
        <v>-7</v>
      </c>
      <c r="L222">
        <f t="shared" si="25"/>
        <v>-35</v>
      </c>
      <c r="M222">
        <f t="shared" si="26"/>
        <v>1</v>
      </c>
      <c r="N222">
        <f t="shared" si="27"/>
        <v>1</v>
      </c>
      <c r="O222">
        <f t="shared" si="28"/>
        <v>1</v>
      </c>
      <c r="P222">
        <f t="shared" si="29"/>
        <v>0</v>
      </c>
      <c r="Q222">
        <f t="shared" si="30"/>
        <v>0</v>
      </c>
      <c r="R222">
        <f t="shared" si="31"/>
        <v>1</v>
      </c>
    </row>
    <row r="223" spans="1:18" x14ac:dyDescent="0.25">
      <c r="A223" t="str">
        <f>gait_events!B5234</f>
        <v>pp012</v>
      </c>
      <c r="B223" t="str">
        <f>VLOOKUP(A223,participants!A:B,2,0)</f>
        <v>M</v>
      </c>
      <c r="C223">
        <f>VLOOKUP(A223,participants!A:C,3,0)</f>
        <v>76</v>
      </c>
      <c r="D223" t="str">
        <f>VLOOKUP(A223,participants!A:F,6,0)</f>
        <v>other</v>
      </c>
      <c r="E223" t="str">
        <f>IF(LEN(SUBSTITUTE(gait_events!C5234,"_run-",""))&lt;&gt;LEN(gait_events!C5234),LEFT(RIGHT(gait_events!C5234,LEN(gait_events!C5234)-19),FIND("_run-",RIGHT(gait_events!C5234,LEN(gait_events!C5234)-19),1)-1),RIGHT(gait_events!C5234,LEN(gait_events!C5234)-19))</f>
        <v>Slow</v>
      </c>
      <c r="F223" t="str">
        <f>IF(LEN(SUBSTITUTE(gait_events!C5234,"_run-",""))&lt;&gt;LEN(gait_events!C5234),RIGHT(gait_events!C5234,LEN(gait_events!C5234)-FIND("_run-",gait_events!C5234,1)-4),"")</f>
        <v/>
      </c>
      <c r="G223" t="str">
        <f>gait_events!D5234</f>
        <v>right_ankle</v>
      </c>
      <c r="H223" t="str">
        <f>gait_events!E5234</f>
        <v>IC</v>
      </c>
      <c r="I223">
        <f>IF(gait_events!F5234&lt;&gt;"",gait_events!F5234,NA())</f>
        <v>1047</v>
      </c>
      <c r="J223">
        <f>IF(gait_events!G5234&lt;&gt;"",gait_events!G5234,NA())</f>
        <v>1047</v>
      </c>
      <c r="K223">
        <f t="shared" si="24"/>
        <v>0</v>
      </c>
      <c r="L223">
        <f t="shared" si="25"/>
        <v>0</v>
      </c>
      <c r="M223">
        <f t="shared" si="26"/>
        <v>1</v>
      </c>
      <c r="N223">
        <f t="shared" si="27"/>
        <v>1</v>
      </c>
      <c r="O223">
        <f t="shared" si="28"/>
        <v>1</v>
      </c>
      <c r="P223">
        <f t="shared" si="29"/>
        <v>0</v>
      </c>
      <c r="Q223">
        <f t="shared" si="30"/>
        <v>0</v>
      </c>
      <c r="R223">
        <f t="shared" si="31"/>
        <v>1</v>
      </c>
    </row>
    <row r="224" spans="1:18" x14ac:dyDescent="0.25">
      <c r="A224" t="str">
        <f>gait_events!B5235</f>
        <v>pp012</v>
      </c>
      <c r="B224" t="str">
        <f>VLOOKUP(A224,participants!A:B,2,0)</f>
        <v>M</v>
      </c>
      <c r="C224">
        <f>VLOOKUP(A224,participants!A:C,3,0)</f>
        <v>76</v>
      </c>
      <c r="D224" t="str">
        <f>VLOOKUP(A224,participants!A:F,6,0)</f>
        <v>other</v>
      </c>
      <c r="E224" t="str">
        <f>IF(LEN(SUBSTITUTE(gait_events!C5235,"_run-",""))&lt;&gt;LEN(gait_events!C5235),LEFT(RIGHT(gait_events!C5235,LEN(gait_events!C5235)-19),FIND("_run-",RIGHT(gait_events!C5235,LEN(gait_events!C5235)-19),1)-1),RIGHT(gait_events!C5235,LEN(gait_events!C5235)-19))</f>
        <v>Slow</v>
      </c>
      <c r="F224" t="str">
        <f>IF(LEN(SUBSTITUTE(gait_events!C5235,"_run-",""))&lt;&gt;LEN(gait_events!C5235),RIGHT(gait_events!C5235,LEN(gait_events!C5235)-FIND("_run-",gait_events!C5235,1)-4),"")</f>
        <v/>
      </c>
      <c r="G224" t="str">
        <f>gait_events!D5235</f>
        <v>right_ankle</v>
      </c>
      <c r="H224" t="str">
        <f>gait_events!E5235</f>
        <v>IC</v>
      </c>
      <c r="I224">
        <f>IF(gait_events!F5235&lt;&gt;"",gait_events!F5235,NA())</f>
        <v>1278</v>
      </c>
      <c r="J224">
        <f>IF(gait_events!G5235&lt;&gt;"",gait_events!G5235,NA())</f>
        <v>1288</v>
      </c>
      <c r="K224">
        <f t="shared" si="24"/>
        <v>-10</v>
      </c>
      <c r="L224">
        <f t="shared" si="25"/>
        <v>-50</v>
      </c>
      <c r="M224">
        <f t="shared" si="26"/>
        <v>1</v>
      </c>
      <c r="N224">
        <f t="shared" si="27"/>
        <v>1</v>
      </c>
      <c r="O224">
        <f t="shared" si="28"/>
        <v>1</v>
      </c>
      <c r="P224">
        <f t="shared" si="29"/>
        <v>0</v>
      </c>
      <c r="Q224">
        <f t="shared" si="30"/>
        <v>0</v>
      </c>
      <c r="R224">
        <f t="shared" si="31"/>
        <v>1</v>
      </c>
    </row>
    <row r="225" spans="1:18" x14ac:dyDescent="0.25">
      <c r="A225" t="str">
        <f>gait_events!B5236</f>
        <v>pp012</v>
      </c>
      <c r="B225" t="str">
        <f>VLOOKUP(A225,participants!A:B,2,0)</f>
        <v>M</v>
      </c>
      <c r="C225">
        <f>VLOOKUP(A225,participants!A:C,3,0)</f>
        <v>76</v>
      </c>
      <c r="D225" t="str">
        <f>VLOOKUP(A225,participants!A:F,6,0)</f>
        <v>other</v>
      </c>
      <c r="E225" t="str">
        <f>IF(LEN(SUBSTITUTE(gait_events!C5236,"_run-",""))&lt;&gt;LEN(gait_events!C5236),LEFT(RIGHT(gait_events!C5236,LEN(gait_events!C5236)-19),FIND("_run-",RIGHT(gait_events!C5236,LEN(gait_events!C5236)-19),1)-1),RIGHT(gait_events!C5236,LEN(gait_events!C5236)-19))</f>
        <v>Slow</v>
      </c>
      <c r="F225" t="str">
        <f>IF(LEN(SUBSTITUTE(gait_events!C5236,"_run-",""))&lt;&gt;LEN(gait_events!C5236),RIGHT(gait_events!C5236,LEN(gait_events!C5236)-FIND("_run-",gait_events!C5236,1)-4),"")</f>
        <v/>
      </c>
      <c r="G225" t="str">
        <f>gait_events!D5236</f>
        <v>right_ankle</v>
      </c>
      <c r="H225" t="str">
        <f>gait_events!E5236</f>
        <v>IC</v>
      </c>
      <c r="I225">
        <f>IF(gait_events!F5236&lt;&gt;"",gait_events!F5236,NA())</f>
        <v>1496</v>
      </c>
      <c r="J225">
        <f>IF(gait_events!G5236&lt;&gt;"",gait_events!G5236,NA())</f>
        <v>1503</v>
      </c>
      <c r="K225">
        <f t="shared" si="24"/>
        <v>-7</v>
      </c>
      <c r="L225">
        <f t="shared" si="25"/>
        <v>-35</v>
      </c>
      <c r="M225">
        <f t="shared" si="26"/>
        <v>1</v>
      </c>
      <c r="N225">
        <f t="shared" si="27"/>
        <v>1</v>
      </c>
      <c r="O225">
        <f t="shared" si="28"/>
        <v>1</v>
      </c>
      <c r="P225">
        <f t="shared" si="29"/>
        <v>0</v>
      </c>
      <c r="Q225">
        <f t="shared" si="30"/>
        <v>0</v>
      </c>
      <c r="R225">
        <f t="shared" si="31"/>
        <v>1</v>
      </c>
    </row>
    <row r="226" spans="1:18" x14ac:dyDescent="0.25">
      <c r="A226" t="str">
        <f>gait_events!B5237</f>
        <v>pp012</v>
      </c>
      <c r="B226" t="str">
        <f>VLOOKUP(A226,participants!A:B,2,0)</f>
        <v>M</v>
      </c>
      <c r="C226">
        <f>VLOOKUP(A226,participants!A:C,3,0)</f>
        <v>76</v>
      </c>
      <c r="D226" t="str">
        <f>VLOOKUP(A226,participants!A:F,6,0)</f>
        <v>other</v>
      </c>
      <c r="E226" t="str">
        <f>IF(LEN(SUBSTITUTE(gait_events!C5237,"_run-",""))&lt;&gt;LEN(gait_events!C5237),LEFT(RIGHT(gait_events!C5237,LEN(gait_events!C5237)-19),FIND("_run-",RIGHT(gait_events!C5237,LEN(gait_events!C5237)-19),1)-1),RIGHT(gait_events!C5237,LEN(gait_events!C5237)-19))</f>
        <v>Slow</v>
      </c>
      <c r="F226" t="str">
        <f>IF(LEN(SUBSTITUTE(gait_events!C5237,"_run-",""))&lt;&gt;LEN(gait_events!C5237),RIGHT(gait_events!C5237,LEN(gait_events!C5237)-FIND("_run-",gait_events!C5237,1)-4),"")</f>
        <v/>
      </c>
      <c r="G226" t="str">
        <f>gait_events!D5237</f>
        <v>right_ankle</v>
      </c>
      <c r="H226" t="str">
        <f>gait_events!E5237</f>
        <v>IC</v>
      </c>
      <c r="I226">
        <f>IF(gait_events!F5237&lt;&gt;"",gait_events!F5237,NA())</f>
        <v>1704</v>
      </c>
      <c r="J226" t="e">
        <f>IF(gait_events!G5237&lt;&gt;"",gait_events!G5237,NA())</f>
        <v>#N/A</v>
      </c>
      <c r="K226" t="e">
        <f t="shared" si="24"/>
        <v>#N/A</v>
      </c>
      <c r="L226" t="e">
        <f t="shared" si="25"/>
        <v>#N/A</v>
      </c>
      <c r="M226">
        <f t="shared" si="26"/>
        <v>1</v>
      </c>
      <c r="N226">
        <f t="shared" si="27"/>
        <v>0</v>
      </c>
      <c r="O226">
        <f t="shared" si="28"/>
        <v>0</v>
      </c>
      <c r="P226">
        <f t="shared" si="29"/>
        <v>1</v>
      </c>
      <c r="Q226">
        <f t="shared" si="30"/>
        <v>0</v>
      </c>
      <c r="R226">
        <f t="shared" si="31"/>
        <v>1</v>
      </c>
    </row>
    <row r="227" spans="1:18" x14ac:dyDescent="0.25">
      <c r="A227" t="str">
        <f>gait_events!B5238</f>
        <v>pp012</v>
      </c>
      <c r="B227" t="str">
        <f>VLOOKUP(A227,participants!A:B,2,0)</f>
        <v>M</v>
      </c>
      <c r="C227">
        <f>VLOOKUP(A227,participants!A:C,3,0)</f>
        <v>76</v>
      </c>
      <c r="D227" t="str">
        <f>VLOOKUP(A227,participants!A:F,6,0)</f>
        <v>other</v>
      </c>
      <c r="E227" t="str">
        <f>IF(LEN(SUBSTITUTE(gait_events!C5238,"_run-",""))&lt;&gt;LEN(gait_events!C5238),LEFT(RIGHT(gait_events!C5238,LEN(gait_events!C5238)-19),FIND("_run-",RIGHT(gait_events!C5238,LEN(gait_events!C5238)-19),1)-1),RIGHT(gait_events!C5238,LEN(gait_events!C5238)-19))</f>
        <v>Slow</v>
      </c>
      <c r="F227" t="str">
        <f>IF(LEN(SUBSTITUTE(gait_events!C5238,"_run-",""))&lt;&gt;LEN(gait_events!C5238),RIGHT(gait_events!C5238,LEN(gait_events!C5238)-FIND("_run-",gait_events!C5238,1)-4),"")</f>
        <v/>
      </c>
      <c r="G227" t="str">
        <f>gait_events!D5238</f>
        <v>right_ankle</v>
      </c>
      <c r="H227" t="str">
        <f>gait_events!E5238</f>
        <v>IC</v>
      </c>
      <c r="I227">
        <f>IF(gait_events!F5238&lt;&gt;"",gait_events!F5238,NA())</f>
        <v>1929</v>
      </c>
      <c r="J227" t="e">
        <f>IF(gait_events!G5238&lt;&gt;"",gait_events!G5238,NA())</f>
        <v>#N/A</v>
      </c>
      <c r="K227" t="e">
        <f t="shared" si="24"/>
        <v>#N/A</v>
      </c>
      <c r="L227" t="e">
        <f t="shared" si="25"/>
        <v>#N/A</v>
      </c>
      <c r="M227">
        <f t="shared" si="26"/>
        <v>1</v>
      </c>
      <c r="N227">
        <f t="shared" si="27"/>
        <v>0</v>
      </c>
      <c r="O227">
        <f t="shared" si="28"/>
        <v>0</v>
      </c>
      <c r="P227">
        <f t="shared" si="29"/>
        <v>1</v>
      </c>
      <c r="Q227">
        <f t="shared" si="30"/>
        <v>0</v>
      </c>
      <c r="R227">
        <f t="shared" si="31"/>
        <v>1</v>
      </c>
    </row>
    <row r="228" spans="1:18" x14ac:dyDescent="0.25">
      <c r="A228" t="str">
        <f>gait_events!B5239</f>
        <v>pp012</v>
      </c>
      <c r="B228" t="str">
        <f>VLOOKUP(A228,participants!A:B,2,0)</f>
        <v>M</v>
      </c>
      <c r="C228">
        <f>VLOOKUP(A228,participants!A:C,3,0)</f>
        <v>76</v>
      </c>
      <c r="D228" t="str">
        <f>VLOOKUP(A228,participants!A:F,6,0)</f>
        <v>other</v>
      </c>
      <c r="E228" t="str">
        <f>IF(LEN(SUBSTITUTE(gait_events!C5239,"_run-",""))&lt;&gt;LEN(gait_events!C5239),LEFT(RIGHT(gait_events!C5239,LEN(gait_events!C5239)-19),FIND("_run-",RIGHT(gait_events!C5239,LEN(gait_events!C5239)-19),1)-1),RIGHT(gait_events!C5239,LEN(gait_events!C5239)-19))</f>
        <v>Slow</v>
      </c>
      <c r="F228" t="str">
        <f>IF(LEN(SUBSTITUTE(gait_events!C5239,"_run-",""))&lt;&gt;LEN(gait_events!C5239),RIGHT(gait_events!C5239,LEN(gait_events!C5239)-FIND("_run-",gait_events!C5239,1)-4),"")</f>
        <v/>
      </c>
      <c r="G228" t="str">
        <f>gait_events!D5239</f>
        <v>right_ankle</v>
      </c>
      <c r="H228" t="str">
        <f>gait_events!E5239</f>
        <v>IC</v>
      </c>
      <c r="I228">
        <f>IF(gait_events!F5239&lt;&gt;"",gait_events!F5239,NA())</f>
        <v>2156</v>
      </c>
      <c r="J228">
        <f>IF(gait_events!G5239&lt;&gt;"",gait_events!G5239,NA())</f>
        <v>2166</v>
      </c>
      <c r="K228">
        <f t="shared" si="24"/>
        <v>-10</v>
      </c>
      <c r="L228">
        <f t="shared" si="25"/>
        <v>-50</v>
      </c>
      <c r="M228">
        <f t="shared" si="26"/>
        <v>1</v>
      </c>
      <c r="N228">
        <f t="shared" si="27"/>
        <v>1</v>
      </c>
      <c r="O228">
        <f t="shared" si="28"/>
        <v>1</v>
      </c>
      <c r="P228">
        <f t="shared" si="29"/>
        <v>0</v>
      </c>
      <c r="Q228">
        <f t="shared" si="30"/>
        <v>0</v>
      </c>
      <c r="R228">
        <f t="shared" si="31"/>
        <v>1</v>
      </c>
    </row>
    <row r="229" spans="1:18" x14ac:dyDescent="0.25">
      <c r="A229" t="str">
        <f>gait_events!B5240</f>
        <v>pp012</v>
      </c>
      <c r="B229" t="str">
        <f>VLOOKUP(A229,participants!A:B,2,0)</f>
        <v>M</v>
      </c>
      <c r="C229">
        <f>VLOOKUP(A229,participants!A:C,3,0)</f>
        <v>76</v>
      </c>
      <c r="D229" t="str">
        <f>VLOOKUP(A229,participants!A:F,6,0)</f>
        <v>other</v>
      </c>
      <c r="E229" t="str">
        <f>IF(LEN(SUBSTITUTE(gait_events!C5240,"_run-",""))&lt;&gt;LEN(gait_events!C5240),LEFT(RIGHT(gait_events!C5240,LEN(gait_events!C5240)-19),FIND("_run-",RIGHT(gait_events!C5240,LEN(gait_events!C5240)-19),1)-1),RIGHT(gait_events!C5240,LEN(gait_events!C5240)-19))</f>
        <v>Slow</v>
      </c>
      <c r="F229" t="str">
        <f>IF(LEN(SUBSTITUTE(gait_events!C5240,"_run-",""))&lt;&gt;LEN(gait_events!C5240),RIGHT(gait_events!C5240,LEN(gait_events!C5240)-FIND("_run-",gait_events!C5240,1)-4),"")</f>
        <v/>
      </c>
      <c r="G229" t="str">
        <f>gait_events!D5240</f>
        <v>right_ankle</v>
      </c>
      <c r="H229" t="str">
        <f>gait_events!E5240</f>
        <v>FC</v>
      </c>
      <c r="I229">
        <f>IF(gait_events!F5240&lt;&gt;"",gait_events!F5240,NA())</f>
        <v>65</v>
      </c>
      <c r="J229">
        <f>IF(gait_events!G5240&lt;&gt;"",gait_events!G5240,NA())</f>
        <v>67</v>
      </c>
      <c r="K229">
        <f t="shared" si="24"/>
        <v>-2</v>
      </c>
      <c r="L229">
        <f t="shared" si="25"/>
        <v>-10</v>
      </c>
      <c r="M229">
        <f t="shared" si="26"/>
        <v>1</v>
      </c>
      <c r="N229">
        <f t="shared" si="27"/>
        <v>1</v>
      </c>
      <c r="O229">
        <f t="shared" si="28"/>
        <v>1</v>
      </c>
      <c r="P229">
        <f t="shared" si="29"/>
        <v>0</v>
      </c>
      <c r="Q229">
        <f t="shared" si="30"/>
        <v>0</v>
      </c>
      <c r="R229">
        <f t="shared" si="31"/>
        <v>1</v>
      </c>
    </row>
    <row r="230" spans="1:18" x14ac:dyDescent="0.25">
      <c r="A230" t="str">
        <f>gait_events!B5241</f>
        <v>pp012</v>
      </c>
      <c r="B230" t="str">
        <f>VLOOKUP(A230,participants!A:B,2,0)</f>
        <v>M</v>
      </c>
      <c r="C230">
        <f>VLOOKUP(A230,participants!A:C,3,0)</f>
        <v>76</v>
      </c>
      <c r="D230" t="str">
        <f>VLOOKUP(A230,participants!A:F,6,0)</f>
        <v>other</v>
      </c>
      <c r="E230" t="str">
        <f>IF(LEN(SUBSTITUTE(gait_events!C5241,"_run-",""))&lt;&gt;LEN(gait_events!C5241),LEFT(RIGHT(gait_events!C5241,LEN(gait_events!C5241)-19),FIND("_run-",RIGHT(gait_events!C5241,LEN(gait_events!C5241)-19),1)-1),RIGHT(gait_events!C5241,LEN(gait_events!C5241)-19))</f>
        <v>Slow</v>
      </c>
      <c r="F230" t="str">
        <f>IF(LEN(SUBSTITUTE(gait_events!C5241,"_run-",""))&lt;&gt;LEN(gait_events!C5241),RIGHT(gait_events!C5241,LEN(gait_events!C5241)-FIND("_run-",gait_events!C5241,1)-4),"")</f>
        <v/>
      </c>
      <c r="G230" t="str">
        <f>gait_events!D5241</f>
        <v>right_ankle</v>
      </c>
      <c r="H230" t="str">
        <f>gait_events!E5241</f>
        <v>FC</v>
      </c>
      <c r="I230">
        <f>IF(gait_events!F5241&lt;&gt;"",gait_events!F5241,NA())</f>
        <v>294</v>
      </c>
      <c r="J230">
        <f>IF(gait_events!G5241&lt;&gt;"",gait_events!G5241,NA())</f>
        <v>300</v>
      </c>
      <c r="K230">
        <f t="shared" si="24"/>
        <v>-6</v>
      </c>
      <c r="L230">
        <f t="shared" si="25"/>
        <v>-30</v>
      </c>
      <c r="M230">
        <f t="shared" si="26"/>
        <v>1</v>
      </c>
      <c r="N230">
        <f t="shared" si="27"/>
        <v>1</v>
      </c>
      <c r="O230">
        <f t="shared" si="28"/>
        <v>1</v>
      </c>
      <c r="P230">
        <f t="shared" si="29"/>
        <v>0</v>
      </c>
      <c r="Q230">
        <f t="shared" si="30"/>
        <v>0</v>
      </c>
      <c r="R230">
        <f t="shared" si="31"/>
        <v>1</v>
      </c>
    </row>
    <row r="231" spans="1:18" x14ac:dyDescent="0.25">
      <c r="A231" t="str">
        <f>gait_events!B5242</f>
        <v>pp012</v>
      </c>
      <c r="B231" t="str">
        <f>VLOOKUP(A231,participants!A:B,2,0)</f>
        <v>M</v>
      </c>
      <c r="C231">
        <f>VLOOKUP(A231,participants!A:C,3,0)</f>
        <v>76</v>
      </c>
      <c r="D231" t="str">
        <f>VLOOKUP(A231,participants!A:F,6,0)</f>
        <v>other</v>
      </c>
      <c r="E231" t="str">
        <f>IF(LEN(SUBSTITUTE(gait_events!C5242,"_run-",""))&lt;&gt;LEN(gait_events!C5242),LEFT(RIGHT(gait_events!C5242,LEN(gait_events!C5242)-19),FIND("_run-",RIGHT(gait_events!C5242,LEN(gait_events!C5242)-19),1)-1),RIGHT(gait_events!C5242,LEN(gait_events!C5242)-19))</f>
        <v>Slow</v>
      </c>
      <c r="F231" t="str">
        <f>IF(LEN(SUBSTITUTE(gait_events!C5242,"_run-",""))&lt;&gt;LEN(gait_events!C5242),RIGHT(gait_events!C5242,LEN(gait_events!C5242)-FIND("_run-",gait_events!C5242,1)-4),"")</f>
        <v/>
      </c>
      <c r="G231" t="str">
        <f>gait_events!D5242</f>
        <v>right_ankle</v>
      </c>
      <c r="H231" t="str">
        <f>gait_events!E5242</f>
        <v>FC</v>
      </c>
      <c r="I231">
        <f>IF(gait_events!F5242&lt;&gt;"",gait_events!F5242,NA())</f>
        <v>548</v>
      </c>
      <c r="J231">
        <f>IF(gait_events!G5242&lt;&gt;"",gait_events!G5242,NA())</f>
        <v>551</v>
      </c>
      <c r="K231">
        <f t="shared" si="24"/>
        <v>-3</v>
      </c>
      <c r="L231">
        <f t="shared" si="25"/>
        <v>-15</v>
      </c>
      <c r="M231">
        <f t="shared" si="26"/>
        <v>1</v>
      </c>
      <c r="N231">
        <f t="shared" si="27"/>
        <v>1</v>
      </c>
      <c r="O231">
        <f t="shared" si="28"/>
        <v>1</v>
      </c>
      <c r="P231">
        <f t="shared" si="29"/>
        <v>0</v>
      </c>
      <c r="Q231">
        <f t="shared" si="30"/>
        <v>0</v>
      </c>
      <c r="R231">
        <f t="shared" si="31"/>
        <v>1</v>
      </c>
    </row>
    <row r="232" spans="1:18" x14ac:dyDescent="0.25">
      <c r="A232" t="str">
        <f>gait_events!B5243</f>
        <v>pp012</v>
      </c>
      <c r="B232" t="str">
        <f>VLOOKUP(A232,participants!A:B,2,0)</f>
        <v>M</v>
      </c>
      <c r="C232">
        <f>VLOOKUP(A232,participants!A:C,3,0)</f>
        <v>76</v>
      </c>
      <c r="D232" t="str">
        <f>VLOOKUP(A232,participants!A:F,6,0)</f>
        <v>other</v>
      </c>
      <c r="E232" t="str">
        <f>IF(LEN(SUBSTITUTE(gait_events!C5243,"_run-",""))&lt;&gt;LEN(gait_events!C5243),LEFT(RIGHT(gait_events!C5243,LEN(gait_events!C5243)-19),FIND("_run-",RIGHT(gait_events!C5243,LEN(gait_events!C5243)-19),1)-1),RIGHT(gait_events!C5243,LEN(gait_events!C5243)-19))</f>
        <v>Slow</v>
      </c>
      <c r="F232" t="str">
        <f>IF(LEN(SUBSTITUTE(gait_events!C5243,"_run-",""))&lt;&gt;LEN(gait_events!C5243),RIGHT(gait_events!C5243,LEN(gait_events!C5243)-FIND("_run-",gait_events!C5243,1)-4),"")</f>
        <v/>
      </c>
      <c r="G232" t="str">
        <f>gait_events!D5243</f>
        <v>right_ankle</v>
      </c>
      <c r="H232" t="str">
        <f>gait_events!E5243</f>
        <v>FC</v>
      </c>
      <c r="I232">
        <f>IF(gait_events!F5243&lt;&gt;"",gait_events!F5243,NA())</f>
        <v>775</v>
      </c>
      <c r="J232">
        <f>IF(gait_events!G5243&lt;&gt;"",gait_events!G5243,NA())</f>
        <v>779</v>
      </c>
      <c r="K232">
        <f t="shared" si="24"/>
        <v>-4</v>
      </c>
      <c r="L232">
        <f t="shared" si="25"/>
        <v>-20</v>
      </c>
      <c r="M232">
        <f t="shared" si="26"/>
        <v>1</v>
      </c>
      <c r="N232">
        <f t="shared" si="27"/>
        <v>1</v>
      </c>
      <c r="O232">
        <f t="shared" si="28"/>
        <v>1</v>
      </c>
      <c r="P232">
        <f t="shared" si="29"/>
        <v>0</v>
      </c>
      <c r="Q232">
        <f t="shared" si="30"/>
        <v>0</v>
      </c>
      <c r="R232">
        <f t="shared" si="31"/>
        <v>1</v>
      </c>
    </row>
    <row r="233" spans="1:18" x14ac:dyDescent="0.25">
      <c r="A233" t="str">
        <f>gait_events!B5244</f>
        <v>pp012</v>
      </c>
      <c r="B233" t="str">
        <f>VLOOKUP(A233,participants!A:B,2,0)</f>
        <v>M</v>
      </c>
      <c r="C233">
        <f>VLOOKUP(A233,participants!A:C,3,0)</f>
        <v>76</v>
      </c>
      <c r="D233" t="str">
        <f>VLOOKUP(A233,participants!A:F,6,0)</f>
        <v>other</v>
      </c>
      <c r="E233" t="str">
        <f>IF(LEN(SUBSTITUTE(gait_events!C5244,"_run-",""))&lt;&gt;LEN(gait_events!C5244),LEFT(RIGHT(gait_events!C5244,LEN(gait_events!C5244)-19),FIND("_run-",RIGHT(gait_events!C5244,LEN(gait_events!C5244)-19),1)-1),RIGHT(gait_events!C5244,LEN(gait_events!C5244)-19))</f>
        <v>Slow</v>
      </c>
      <c r="F233" t="str">
        <f>IF(LEN(SUBSTITUTE(gait_events!C5244,"_run-",""))&lt;&gt;LEN(gait_events!C5244),RIGHT(gait_events!C5244,LEN(gait_events!C5244)-FIND("_run-",gait_events!C5244,1)-4),"")</f>
        <v/>
      </c>
      <c r="G233" t="str">
        <f>gait_events!D5244</f>
        <v>right_ankle</v>
      </c>
      <c r="H233" t="str">
        <f>gait_events!E5244</f>
        <v>FC</v>
      </c>
      <c r="I233">
        <f>IF(gait_events!F5244&lt;&gt;"",gait_events!F5244,NA())</f>
        <v>983</v>
      </c>
      <c r="J233">
        <f>IF(gait_events!G5244&lt;&gt;"",gait_events!G5244,NA())</f>
        <v>985</v>
      </c>
      <c r="K233">
        <f t="shared" si="24"/>
        <v>-2</v>
      </c>
      <c r="L233">
        <f t="shared" si="25"/>
        <v>-10</v>
      </c>
      <c r="M233">
        <f t="shared" si="26"/>
        <v>1</v>
      </c>
      <c r="N233">
        <f t="shared" si="27"/>
        <v>1</v>
      </c>
      <c r="O233">
        <f t="shared" si="28"/>
        <v>1</v>
      </c>
      <c r="P233">
        <f t="shared" si="29"/>
        <v>0</v>
      </c>
      <c r="Q233">
        <f t="shared" si="30"/>
        <v>0</v>
      </c>
      <c r="R233">
        <f t="shared" si="31"/>
        <v>1</v>
      </c>
    </row>
    <row r="234" spans="1:18" x14ac:dyDescent="0.25">
      <c r="A234" t="str">
        <f>gait_events!B5245</f>
        <v>pp012</v>
      </c>
      <c r="B234" t="str">
        <f>VLOOKUP(A234,participants!A:B,2,0)</f>
        <v>M</v>
      </c>
      <c r="C234">
        <f>VLOOKUP(A234,participants!A:C,3,0)</f>
        <v>76</v>
      </c>
      <c r="D234" t="str">
        <f>VLOOKUP(A234,participants!A:F,6,0)</f>
        <v>other</v>
      </c>
      <c r="E234" t="str">
        <f>IF(LEN(SUBSTITUTE(gait_events!C5245,"_run-",""))&lt;&gt;LEN(gait_events!C5245),LEFT(RIGHT(gait_events!C5245,LEN(gait_events!C5245)-19),FIND("_run-",RIGHT(gait_events!C5245,LEN(gait_events!C5245)-19),1)-1),RIGHT(gait_events!C5245,LEN(gait_events!C5245)-19))</f>
        <v>Slow</v>
      </c>
      <c r="F234" t="str">
        <f>IF(LEN(SUBSTITUTE(gait_events!C5245,"_run-",""))&lt;&gt;LEN(gait_events!C5245),RIGHT(gait_events!C5245,LEN(gait_events!C5245)-FIND("_run-",gait_events!C5245,1)-4),"")</f>
        <v/>
      </c>
      <c r="G234" t="str">
        <f>gait_events!D5245</f>
        <v>right_ankle</v>
      </c>
      <c r="H234" t="str">
        <f>gait_events!E5245</f>
        <v>FC</v>
      </c>
      <c r="I234">
        <f>IF(gait_events!F5245&lt;&gt;"",gait_events!F5245,NA())</f>
        <v>1219</v>
      </c>
      <c r="J234">
        <f>IF(gait_events!G5245&lt;&gt;"",gait_events!G5245,NA())</f>
        <v>1223</v>
      </c>
      <c r="K234">
        <f t="shared" si="24"/>
        <v>-4</v>
      </c>
      <c r="L234">
        <f t="shared" si="25"/>
        <v>-20</v>
      </c>
      <c r="M234">
        <f t="shared" si="26"/>
        <v>1</v>
      </c>
      <c r="N234">
        <f t="shared" si="27"/>
        <v>1</v>
      </c>
      <c r="O234">
        <f t="shared" si="28"/>
        <v>1</v>
      </c>
      <c r="P234">
        <f t="shared" si="29"/>
        <v>0</v>
      </c>
      <c r="Q234">
        <f t="shared" si="30"/>
        <v>0</v>
      </c>
      <c r="R234">
        <f t="shared" si="31"/>
        <v>1</v>
      </c>
    </row>
    <row r="235" spans="1:18" x14ac:dyDescent="0.25">
      <c r="A235" t="str">
        <f>gait_events!B5246</f>
        <v>pp012</v>
      </c>
      <c r="B235" t="str">
        <f>VLOOKUP(A235,participants!A:B,2,0)</f>
        <v>M</v>
      </c>
      <c r="C235">
        <f>VLOOKUP(A235,participants!A:C,3,0)</f>
        <v>76</v>
      </c>
      <c r="D235" t="str">
        <f>VLOOKUP(A235,participants!A:F,6,0)</f>
        <v>other</v>
      </c>
      <c r="E235" t="str">
        <f>IF(LEN(SUBSTITUTE(gait_events!C5246,"_run-",""))&lt;&gt;LEN(gait_events!C5246),LEFT(RIGHT(gait_events!C5246,LEN(gait_events!C5246)-19),FIND("_run-",RIGHT(gait_events!C5246,LEN(gait_events!C5246)-19),1)-1),RIGHT(gait_events!C5246,LEN(gait_events!C5246)-19))</f>
        <v>Slow</v>
      </c>
      <c r="F235" t="str">
        <f>IF(LEN(SUBSTITUTE(gait_events!C5246,"_run-",""))&lt;&gt;LEN(gait_events!C5246),RIGHT(gait_events!C5246,LEN(gait_events!C5246)-FIND("_run-",gait_events!C5246,1)-4),"")</f>
        <v/>
      </c>
      <c r="G235" t="str">
        <f>gait_events!D5246</f>
        <v>right_ankle</v>
      </c>
      <c r="H235" t="str">
        <f>gait_events!E5246</f>
        <v>FC</v>
      </c>
      <c r="I235">
        <f>IF(gait_events!F5246&lt;&gt;"",gait_events!F5246,NA())</f>
        <v>1445</v>
      </c>
      <c r="J235">
        <f>IF(gait_events!G5246&lt;&gt;"",gait_events!G5246,NA())</f>
        <v>1447</v>
      </c>
      <c r="K235">
        <f t="shared" si="24"/>
        <v>-2</v>
      </c>
      <c r="L235">
        <f t="shared" si="25"/>
        <v>-10</v>
      </c>
      <c r="M235">
        <f t="shared" si="26"/>
        <v>1</v>
      </c>
      <c r="N235">
        <f t="shared" si="27"/>
        <v>1</v>
      </c>
      <c r="O235">
        <f t="shared" si="28"/>
        <v>1</v>
      </c>
      <c r="P235">
        <f t="shared" si="29"/>
        <v>0</v>
      </c>
      <c r="Q235">
        <f t="shared" si="30"/>
        <v>0</v>
      </c>
      <c r="R235">
        <f t="shared" si="31"/>
        <v>1</v>
      </c>
    </row>
    <row r="236" spans="1:18" x14ac:dyDescent="0.25">
      <c r="A236" t="str">
        <f>gait_events!B5247</f>
        <v>pp012</v>
      </c>
      <c r="B236" t="str">
        <f>VLOOKUP(A236,participants!A:B,2,0)</f>
        <v>M</v>
      </c>
      <c r="C236">
        <f>VLOOKUP(A236,participants!A:C,3,0)</f>
        <v>76</v>
      </c>
      <c r="D236" t="str">
        <f>VLOOKUP(A236,participants!A:F,6,0)</f>
        <v>other</v>
      </c>
      <c r="E236" t="str">
        <f>IF(LEN(SUBSTITUTE(gait_events!C5247,"_run-",""))&lt;&gt;LEN(gait_events!C5247),LEFT(RIGHT(gait_events!C5247,LEN(gait_events!C5247)-19),FIND("_run-",RIGHT(gait_events!C5247,LEN(gait_events!C5247)-19),1)-1),RIGHT(gait_events!C5247,LEN(gait_events!C5247)-19))</f>
        <v>Slow</v>
      </c>
      <c r="F236" t="str">
        <f>IF(LEN(SUBSTITUTE(gait_events!C5247,"_run-",""))&lt;&gt;LEN(gait_events!C5247),RIGHT(gait_events!C5247,LEN(gait_events!C5247)-FIND("_run-",gait_events!C5247,1)-4),"")</f>
        <v/>
      </c>
      <c r="G236" t="str">
        <f>gait_events!D5247</f>
        <v>right_ankle</v>
      </c>
      <c r="H236" t="str">
        <f>gait_events!E5247</f>
        <v>FC</v>
      </c>
      <c r="I236">
        <f>IF(gait_events!F5247&lt;&gt;"",gait_events!F5247,NA())</f>
        <v>1642</v>
      </c>
      <c r="J236">
        <f>IF(gait_events!G5247&lt;&gt;"",gait_events!G5247,NA())</f>
        <v>1641</v>
      </c>
      <c r="K236">
        <f t="shared" si="24"/>
        <v>1</v>
      </c>
      <c r="L236">
        <f t="shared" si="25"/>
        <v>5</v>
      </c>
      <c r="M236">
        <f t="shared" si="26"/>
        <v>1</v>
      </c>
      <c r="N236">
        <f t="shared" si="27"/>
        <v>1</v>
      </c>
      <c r="O236">
        <f t="shared" si="28"/>
        <v>1</v>
      </c>
      <c r="P236">
        <f t="shared" si="29"/>
        <v>0</v>
      </c>
      <c r="Q236">
        <f t="shared" si="30"/>
        <v>0</v>
      </c>
      <c r="R236">
        <f t="shared" si="31"/>
        <v>1</v>
      </c>
    </row>
    <row r="237" spans="1:18" x14ac:dyDescent="0.25">
      <c r="A237" t="str">
        <f>gait_events!B5248</f>
        <v>pp012</v>
      </c>
      <c r="B237" t="str">
        <f>VLOOKUP(A237,participants!A:B,2,0)</f>
        <v>M</v>
      </c>
      <c r="C237">
        <f>VLOOKUP(A237,participants!A:C,3,0)</f>
        <v>76</v>
      </c>
      <c r="D237" t="str">
        <f>VLOOKUP(A237,participants!A:F,6,0)</f>
        <v>other</v>
      </c>
      <c r="E237" t="str">
        <f>IF(LEN(SUBSTITUTE(gait_events!C5248,"_run-",""))&lt;&gt;LEN(gait_events!C5248),LEFT(RIGHT(gait_events!C5248,LEN(gait_events!C5248)-19),FIND("_run-",RIGHT(gait_events!C5248,LEN(gait_events!C5248)-19),1)-1),RIGHT(gait_events!C5248,LEN(gait_events!C5248)-19))</f>
        <v>Slow</v>
      </c>
      <c r="F237" t="str">
        <f>IF(LEN(SUBSTITUTE(gait_events!C5248,"_run-",""))&lt;&gt;LEN(gait_events!C5248),RIGHT(gait_events!C5248,LEN(gait_events!C5248)-FIND("_run-",gait_events!C5248,1)-4),"")</f>
        <v/>
      </c>
      <c r="G237" t="str">
        <f>gait_events!D5248</f>
        <v>right_ankle</v>
      </c>
      <c r="H237" t="str">
        <f>gait_events!E5248</f>
        <v>FC</v>
      </c>
      <c r="I237">
        <f>IF(gait_events!F5248&lt;&gt;"",gait_events!F5248,NA())</f>
        <v>1874</v>
      </c>
      <c r="J237">
        <f>IF(gait_events!G5248&lt;&gt;"",gait_events!G5248,NA())</f>
        <v>1879</v>
      </c>
      <c r="K237">
        <f t="shared" si="24"/>
        <v>-5</v>
      </c>
      <c r="L237">
        <f t="shared" si="25"/>
        <v>-25</v>
      </c>
      <c r="M237">
        <f t="shared" si="26"/>
        <v>1</v>
      </c>
      <c r="N237">
        <f t="shared" si="27"/>
        <v>1</v>
      </c>
      <c r="O237">
        <f t="shared" si="28"/>
        <v>1</v>
      </c>
      <c r="P237">
        <f t="shared" si="29"/>
        <v>0</v>
      </c>
      <c r="Q237">
        <f t="shared" si="30"/>
        <v>0</v>
      </c>
      <c r="R237">
        <f t="shared" si="31"/>
        <v>1</v>
      </c>
    </row>
    <row r="238" spans="1:18" x14ac:dyDescent="0.25">
      <c r="A238" t="str">
        <f>gait_events!B5249</f>
        <v>pp012</v>
      </c>
      <c r="B238" t="str">
        <f>VLOOKUP(A238,participants!A:B,2,0)</f>
        <v>M</v>
      </c>
      <c r="C238">
        <f>VLOOKUP(A238,participants!A:C,3,0)</f>
        <v>76</v>
      </c>
      <c r="D238" t="str">
        <f>VLOOKUP(A238,participants!A:F,6,0)</f>
        <v>other</v>
      </c>
      <c r="E238" t="str">
        <f>IF(LEN(SUBSTITUTE(gait_events!C5249,"_run-",""))&lt;&gt;LEN(gait_events!C5249),LEFT(RIGHT(gait_events!C5249,LEN(gait_events!C5249)-19),FIND("_run-",RIGHT(gait_events!C5249,LEN(gait_events!C5249)-19),1)-1),RIGHT(gait_events!C5249,LEN(gait_events!C5249)-19))</f>
        <v>Slow</v>
      </c>
      <c r="F238" t="str">
        <f>IF(LEN(SUBSTITUTE(gait_events!C5249,"_run-",""))&lt;&gt;LEN(gait_events!C5249),RIGHT(gait_events!C5249,LEN(gait_events!C5249)-FIND("_run-",gait_events!C5249,1)-4),"")</f>
        <v/>
      </c>
      <c r="G238" t="str">
        <f>gait_events!D5249</f>
        <v>right_ankle</v>
      </c>
      <c r="H238" t="str">
        <f>gait_events!E5249</f>
        <v>FC</v>
      </c>
      <c r="I238">
        <f>IF(gait_events!F5249&lt;&gt;"",gait_events!F5249,NA())</f>
        <v>2104</v>
      </c>
      <c r="J238">
        <f>IF(gait_events!G5249&lt;&gt;"",gait_events!G5249,NA())</f>
        <v>2103</v>
      </c>
      <c r="K238">
        <f t="shared" si="24"/>
        <v>1</v>
      </c>
      <c r="L238">
        <f t="shared" si="25"/>
        <v>5</v>
      </c>
      <c r="M238">
        <f t="shared" si="26"/>
        <v>1</v>
      </c>
      <c r="N238">
        <f t="shared" si="27"/>
        <v>1</v>
      </c>
      <c r="O238">
        <f t="shared" si="28"/>
        <v>1</v>
      </c>
      <c r="P238">
        <f t="shared" si="29"/>
        <v>0</v>
      </c>
      <c r="Q238">
        <f t="shared" si="30"/>
        <v>0</v>
      </c>
      <c r="R238">
        <f t="shared" si="31"/>
        <v>1</v>
      </c>
    </row>
    <row r="239" spans="1:18" x14ac:dyDescent="0.25">
      <c r="A239" t="str">
        <f>gait_events!B5250</f>
        <v>pp012</v>
      </c>
      <c r="B239" t="str">
        <f>VLOOKUP(A239,participants!A:B,2,0)</f>
        <v>M</v>
      </c>
      <c r="C239">
        <f>VLOOKUP(A239,participants!A:C,3,0)</f>
        <v>76</v>
      </c>
      <c r="D239" t="str">
        <f>VLOOKUP(A239,participants!A:F,6,0)</f>
        <v>other</v>
      </c>
      <c r="E239" t="str">
        <f>IF(LEN(SUBSTITUTE(gait_events!C5250,"_run-",""))&lt;&gt;LEN(gait_events!C5250),LEFT(RIGHT(gait_events!C5250,LEN(gait_events!C5250)-19),FIND("_run-",RIGHT(gait_events!C5250,LEN(gait_events!C5250)-19),1)-1),RIGHT(gait_events!C5250,LEN(gait_events!C5250)-19))</f>
        <v>Slow</v>
      </c>
      <c r="F239" t="str">
        <f>IF(LEN(SUBSTITUTE(gait_events!C5250,"_run-",""))&lt;&gt;LEN(gait_events!C5250),RIGHT(gait_events!C5250,LEN(gait_events!C5250)-FIND("_run-",gait_events!C5250,1)-4),"")</f>
        <v/>
      </c>
      <c r="G239" t="str">
        <f>gait_events!D5250</f>
        <v>left_shank</v>
      </c>
      <c r="H239" t="str">
        <f>gait_events!E5250</f>
        <v>IC</v>
      </c>
      <c r="I239">
        <f>IF(gait_events!F5250&lt;&gt;"",gait_events!F5250,NA())</f>
        <v>18</v>
      </c>
      <c r="J239">
        <f>IF(gait_events!G5250&lt;&gt;"",gait_events!G5250,NA())</f>
        <v>14</v>
      </c>
      <c r="K239">
        <f t="shared" si="24"/>
        <v>4</v>
      </c>
      <c r="L239">
        <f t="shared" si="25"/>
        <v>20</v>
      </c>
      <c r="M239">
        <f t="shared" si="26"/>
        <v>1</v>
      </c>
      <c r="N239">
        <f t="shared" si="27"/>
        <v>1</v>
      </c>
      <c r="O239">
        <f t="shared" si="28"/>
        <v>1</v>
      </c>
      <c r="P239">
        <f t="shared" si="29"/>
        <v>0</v>
      </c>
      <c r="Q239">
        <f t="shared" si="30"/>
        <v>0</v>
      </c>
      <c r="R239">
        <f t="shared" si="31"/>
        <v>1</v>
      </c>
    </row>
    <row r="240" spans="1:18" x14ac:dyDescent="0.25">
      <c r="A240" t="str">
        <f>gait_events!B5251</f>
        <v>pp012</v>
      </c>
      <c r="B240" t="str">
        <f>VLOOKUP(A240,participants!A:B,2,0)</f>
        <v>M</v>
      </c>
      <c r="C240">
        <f>VLOOKUP(A240,participants!A:C,3,0)</f>
        <v>76</v>
      </c>
      <c r="D240" t="str">
        <f>VLOOKUP(A240,participants!A:F,6,0)</f>
        <v>other</v>
      </c>
      <c r="E240" t="str">
        <f>IF(LEN(SUBSTITUTE(gait_events!C5251,"_run-",""))&lt;&gt;LEN(gait_events!C5251),LEFT(RIGHT(gait_events!C5251,LEN(gait_events!C5251)-19),FIND("_run-",RIGHT(gait_events!C5251,LEN(gait_events!C5251)-19),1)-1),RIGHT(gait_events!C5251,LEN(gait_events!C5251)-19))</f>
        <v>Slow</v>
      </c>
      <c r="F240" t="str">
        <f>IF(LEN(SUBSTITUTE(gait_events!C5251,"_run-",""))&lt;&gt;LEN(gait_events!C5251),RIGHT(gait_events!C5251,LEN(gait_events!C5251)-FIND("_run-",gait_events!C5251,1)-4),"")</f>
        <v/>
      </c>
      <c r="G240" t="str">
        <f>gait_events!D5251</f>
        <v>left_shank</v>
      </c>
      <c r="H240" t="str">
        <f>gait_events!E5251</f>
        <v>IC</v>
      </c>
      <c r="I240">
        <f>IF(gait_events!F5251&lt;&gt;"",gait_events!F5251,NA())</f>
        <v>254</v>
      </c>
      <c r="J240">
        <f>IF(gait_events!G5251&lt;&gt;"",gait_events!G5251,NA())</f>
        <v>249</v>
      </c>
      <c r="K240">
        <f t="shared" si="24"/>
        <v>5</v>
      </c>
      <c r="L240">
        <f t="shared" si="25"/>
        <v>25</v>
      </c>
      <c r="M240">
        <f t="shared" si="26"/>
        <v>1</v>
      </c>
      <c r="N240">
        <f t="shared" si="27"/>
        <v>1</v>
      </c>
      <c r="O240">
        <f t="shared" si="28"/>
        <v>1</v>
      </c>
      <c r="P240">
        <f t="shared" si="29"/>
        <v>0</v>
      </c>
      <c r="Q240">
        <f t="shared" si="30"/>
        <v>0</v>
      </c>
      <c r="R240">
        <f t="shared" si="31"/>
        <v>1</v>
      </c>
    </row>
    <row r="241" spans="1:18" x14ac:dyDescent="0.25">
      <c r="A241" t="str">
        <f>gait_events!B5252</f>
        <v>pp012</v>
      </c>
      <c r="B241" t="str">
        <f>VLOOKUP(A241,participants!A:B,2,0)</f>
        <v>M</v>
      </c>
      <c r="C241">
        <f>VLOOKUP(A241,participants!A:C,3,0)</f>
        <v>76</v>
      </c>
      <c r="D241" t="str">
        <f>VLOOKUP(A241,participants!A:F,6,0)</f>
        <v>other</v>
      </c>
      <c r="E241" t="str">
        <f>IF(LEN(SUBSTITUTE(gait_events!C5252,"_run-",""))&lt;&gt;LEN(gait_events!C5252),LEFT(RIGHT(gait_events!C5252,LEN(gait_events!C5252)-19),FIND("_run-",RIGHT(gait_events!C5252,LEN(gait_events!C5252)-19),1)-1),RIGHT(gait_events!C5252,LEN(gait_events!C5252)-19))</f>
        <v>Slow</v>
      </c>
      <c r="F241" t="str">
        <f>IF(LEN(SUBSTITUTE(gait_events!C5252,"_run-",""))&lt;&gt;LEN(gait_events!C5252),RIGHT(gait_events!C5252,LEN(gait_events!C5252)-FIND("_run-",gait_events!C5252,1)-4),"")</f>
        <v/>
      </c>
      <c r="G241" t="str">
        <f>gait_events!D5252</f>
        <v>left_shank</v>
      </c>
      <c r="H241" t="str">
        <f>gait_events!E5252</f>
        <v>IC</v>
      </c>
      <c r="I241">
        <f>IF(gait_events!F5252&lt;&gt;"",gait_events!F5252,NA())</f>
        <v>482</v>
      </c>
      <c r="J241">
        <f>IF(gait_events!G5252&lt;&gt;"",gait_events!G5252,NA())</f>
        <v>484</v>
      </c>
      <c r="K241">
        <f t="shared" si="24"/>
        <v>-2</v>
      </c>
      <c r="L241">
        <f t="shared" si="25"/>
        <v>-10</v>
      </c>
      <c r="M241">
        <f t="shared" si="26"/>
        <v>1</v>
      </c>
      <c r="N241">
        <f t="shared" si="27"/>
        <v>1</v>
      </c>
      <c r="O241">
        <f t="shared" si="28"/>
        <v>1</v>
      </c>
      <c r="P241">
        <f t="shared" si="29"/>
        <v>0</v>
      </c>
      <c r="Q241">
        <f t="shared" si="30"/>
        <v>0</v>
      </c>
      <c r="R241">
        <f t="shared" si="31"/>
        <v>1</v>
      </c>
    </row>
    <row r="242" spans="1:18" x14ac:dyDescent="0.25">
      <c r="A242" t="str">
        <f>gait_events!B5253</f>
        <v>pp012</v>
      </c>
      <c r="B242" t="str">
        <f>VLOOKUP(A242,participants!A:B,2,0)</f>
        <v>M</v>
      </c>
      <c r="C242">
        <f>VLOOKUP(A242,participants!A:C,3,0)</f>
        <v>76</v>
      </c>
      <c r="D242" t="str">
        <f>VLOOKUP(A242,participants!A:F,6,0)</f>
        <v>other</v>
      </c>
      <c r="E242" t="str">
        <f>IF(LEN(SUBSTITUTE(gait_events!C5253,"_run-",""))&lt;&gt;LEN(gait_events!C5253),LEFT(RIGHT(gait_events!C5253,LEN(gait_events!C5253)-19),FIND("_run-",RIGHT(gait_events!C5253,LEN(gait_events!C5253)-19),1)-1),RIGHT(gait_events!C5253,LEN(gait_events!C5253)-19))</f>
        <v>Slow</v>
      </c>
      <c r="F242" t="str">
        <f>IF(LEN(SUBSTITUTE(gait_events!C5253,"_run-",""))&lt;&gt;LEN(gait_events!C5253),RIGHT(gait_events!C5253,LEN(gait_events!C5253)-FIND("_run-",gait_events!C5253,1)-4),"")</f>
        <v/>
      </c>
      <c r="G242" t="str">
        <f>gait_events!D5253</f>
        <v>left_shank</v>
      </c>
      <c r="H242" t="str">
        <f>gait_events!E5253</f>
        <v>IC</v>
      </c>
      <c r="I242">
        <f>IF(gait_events!F5253&lt;&gt;"",gait_events!F5253,NA())</f>
        <v>711</v>
      </c>
      <c r="J242">
        <f>IF(gait_events!G5253&lt;&gt;"",gait_events!G5253,NA())</f>
        <v>710</v>
      </c>
      <c r="K242">
        <f t="shared" si="24"/>
        <v>1</v>
      </c>
      <c r="L242">
        <f t="shared" si="25"/>
        <v>5</v>
      </c>
      <c r="M242">
        <f t="shared" si="26"/>
        <v>1</v>
      </c>
      <c r="N242">
        <f t="shared" si="27"/>
        <v>1</v>
      </c>
      <c r="O242">
        <f t="shared" si="28"/>
        <v>1</v>
      </c>
      <c r="P242">
        <f t="shared" si="29"/>
        <v>0</v>
      </c>
      <c r="Q242">
        <f t="shared" si="30"/>
        <v>0</v>
      </c>
      <c r="R242">
        <f t="shared" si="31"/>
        <v>1</v>
      </c>
    </row>
    <row r="243" spans="1:18" x14ac:dyDescent="0.25">
      <c r="A243" t="str">
        <f>gait_events!B5254</f>
        <v>pp012</v>
      </c>
      <c r="B243" t="str">
        <f>VLOOKUP(A243,participants!A:B,2,0)</f>
        <v>M</v>
      </c>
      <c r="C243">
        <f>VLOOKUP(A243,participants!A:C,3,0)</f>
        <v>76</v>
      </c>
      <c r="D243" t="str">
        <f>VLOOKUP(A243,participants!A:F,6,0)</f>
        <v>other</v>
      </c>
      <c r="E243" t="str">
        <f>IF(LEN(SUBSTITUTE(gait_events!C5254,"_run-",""))&lt;&gt;LEN(gait_events!C5254),LEFT(RIGHT(gait_events!C5254,LEN(gait_events!C5254)-19),FIND("_run-",RIGHT(gait_events!C5254,LEN(gait_events!C5254)-19),1)-1),RIGHT(gait_events!C5254,LEN(gait_events!C5254)-19))</f>
        <v>Slow</v>
      </c>
      <c r="F243" t="str">
        <f>IF(LEN(SUBSTITUTE(gait_events!C5254,"_run-",""))&lt;&gt;LEN(gait_events!C5254),RIGHT(gait_events!C5254,LEN(gait_events!C5254)-FIND("_run-",gait_events!C5254,1)-4),"")</f>
        <v/>
      </c>
      <c r="G243" t="str">
        <f>gait_events!D5254</f>
        <v>left_shank</v>
      </c>
      <c r="H243" t="str">
        <f>gait_events!E5254</f>
        <v>IC</v>
      </c>
      <c r="I243">
        <f>IF(gait_events!F5254&lt;&gt;"",gait_events!F5254,NA())</f>
        <v>944</v>
      </c>
      <c r="J243">
        <f>IF(gait_events!G5254&lt;&gt;"",gait_events!G5254,NA())</f>
        <v>944</v>
      </c>
      <c r="K243">
        <f t="shared" si="24"/>
        <v>0</v>
      </c>
      <c r="L243">
        <f t="shared" si="25"/>
        <v>0</v>
      </c>
      <c r="M243">
        <f t="shared" si="26"/>
        <v>1</v>
      </c>
      <c r="N243">
        <f t="shared" si="27"/>
        <v>1</v>
      </c>
      <c r="O243">
        <f t="shared" si="28"/>
        <v>1</v>
      </c>
      <c r="P243">
        <f t="shared" si="29"/>
        <v>0</v>
      </c>
      <c r="Q243">
        <f t="shared" si="30"/>
        <v>0</v>
      </c>
      <c r="R243">
        <f t="shared" si="31"/>
        <v>1</v>
      </c>
    </row>
    <row r="244" spans="1:18" x14ac:dyDescent="0.25">
      <c r="A244" t="str">
        <f>gait_events!B5255</f>
        <v>pp012</v>
      </c>
      <c r="B244" t="str">
        <f>VLOOKUP(A244,participants!A:B,2,0)</f>
        <v>M</v>
      </c>
      <c r="C244">
        <f>VLOOKUP(A244,participants!A:C,3,0)</f>
        <v>76</v>
      </c>
      <c r="D244" t="str">
        <f>VLOOKUP(A244,participants!A:F,6,0)</f>
        <v>other</v>
      </c>
      <c r="E244" t="str">
        <f>IF(LEN(SUBSTITUTE(gait_events!C5255,"_run-",""))&lt;&gt;LEN(gait_events!C5255),LEFT(RIGHT(gait_events!C5255,LEN(gait_events!C5255)-19),FIND("_run-",RIGHT(gait_events!C5255,LEN(gait_events!C5255)-19),1)-1),RIGHT(gait_events!C5255,LEN(gait_events!C5255)-19))</f>
        <v>Slow</v>
      </c>
      <c r="F244" t="str">
        <f>IF(LEN(SUBSTITUTE(gait_events!C5255,"_run-",""))&lt;&gt;LEN(gait_events!C5255),RIGHT(gait_events!C5255,LEN(gait_events!C5255)-FIND("_run-",gait_events!C5255,1)-4),"")</f>
        <v/>
      </c>
      <c r="G244" t="str">
        <f>gait_events!D5255</f>
        <v>left_shank</v>
      </c>
      <c r="H244" t="str">
        <f>gait_events!E5255</f>
        <v>IC</v>
      </c>
      <c r="I244">
        <f>IF(gait_events!F5255&lt;&gt;"",gait_events!F5255,NA())</f>
        <v>1163</v>
      </c>
      <c r="J244">
        <f>IF(gait_events!G5255&lt;&gt;"",gait_events!G5255,NA())</f>
        <v>1168</v>
      </c>
      <c r="K244">
        <f t="shared" si="24"/>
        <v>-5</v>
      </c>
      <c r="L244">
        <f t="shared" si="25"/>
        <v>-25</v>
      </c>
      <c r="M244">
        <f t="shared" si="26"/>
        <v>1</v>
      </c>
      <c r="N244">
        <f t="shared" si="27"/>
        <v>1</v>
      </c>
      <c r="O244">
        <f t="shared" si="28"/>
        <v>1</v>
      </c>
      <c r="P244">
        <f t="shared" si="29"/>
        <v>0</v>
      </c>
      <c r="Q244">
        <f t="shared" si="30"/>
        <v>0</v>
      </c>
      <c r="R244">
        <f t="shared" si="31"/>
        <v>1</v>
      </c>
    </row>
    <row r="245" spans="1:18" x14ac:dyDescent="0.25">
      <c r="A245" t="str">
        <f>gait_events!B5256</f>
        <v>pp012</v>
      </c>
      <c r="B245" t="str">
        <f>VLOOKUP(A245,participants!A:B,2,0)</f>
        <v>M</v>
      </c>
      <c r="C245">
        <f>VLOOKUP(A245,participants!A:C,3,0)</f>
        <v>76</v>
      </c>
      <c r="D245" t="str">
        <f>VLOOKUP(A245,participants!A:F,6,0)</f>
        <v>other</v>
      </c>
      <c r="E245" t="str">
        <f>IF(LEN(SUBSTITUTE(gait_events!C5256,"_run-",""))&lt;&gt;LEN(gait_events!C5256),LEFT(RIGHT(gait_events!C5256,LEN(gait_events!C5256)-19),FIND("_run-",RIGHT(gait_events!C5256,LEN(gait_events!C5256)-19),1)-1),RIGHT(gait_events!C5256,LEN(gait_events!C5256)-19))</f>
        <v>Slow</v>
      </c>
      <c r="F245" t="str">
        <f>IF(LEN(SUBSTITUTE(gait_events!C5256,"_run-",""))&lt;&gt;LEN(gait_events!C5256),RIGHT(gait_events!C5256,LEN(gait_events!C5256)-FIND("_run-",gait_events!C5256,1)-4),"")</f>
        <v/>
      </c>
      <c r="G245" t="str">
        <f>gait_events!D5256</f>
        <v>left_shank</v>
      </c>
      <c r="H245" t="str">
        <f>gait_events!E5256</f>
        <v>IC</v>
      </c>
      <c r="I245">
        <f>IF(gait_events!F5256&lt;&gt;"",gait_events!F5256,NA())</f>
        <v>1386</v>
      </c>
      <c r="J245">
        <f>IF(gait_events!G5256&lt;&gt;"",gait_events!G5256,NA())</f>
        <v>1388</v>
      </c>
      <c r="K245">
        <f t="shared" si="24"/>
        <v>-2</v>
      </c>
      <c r="L245">
        <f t="shared" si="25"/>
        <v>-10</v>
      </c>
      <c r="M245">
        <f t="shared" si="26"/>
        <v>1</v>
      </c>
      <c r="N245">
        <f t="shared" si="27"/>
        <v>1</v>
      </c>
      <c r="O245">
        <f t="shared" si="28"/>
        <v>1</v>
      </c>
      <c r="P245">
        <f t="shared" si="29"/>
        <v>0</v>
      </c>
      <c r="Q245">
        <f t="shared" si="30"/>
        <v>0</v>
      </c>
      <c r="R245">
        <f t="shared" si="31"/>
        <v>1</v>
      </c>
    </row>
    <row r="246" spans="1:18" x14ac:dyDescent="0.25">
      <c r="A246" t="str">
        <f>gait_events!B5257</f>
        <v>pp012</v>
      </c>
      <c r="B246" t="str">
        <f>VLOOKUP(A246,participants!A:B,2,0)</f>
        <v>M</v>
      </c>
      <c r="C246">
        <f>VLOOKUP(A246,participants!A:C,3,0)</f>
        <v>76</v>
      </c>
      <c r="D246" t="str">
        <f>VLOOKUP(A246,participants!A:F,6,0)</f>
        <v>other</v>
      </c>
      <c r="E246" t="str">
        <f>IF(LEN(SUBSTITUTE(gait_events!C5257,"_run-",""))&lt;&gt;LEN(gait_events!C5257),LEFT(RIGHT(gait_events!C5257,LEN(gait_events!C5257)-19),FIND("_run-",RIGHT(gait_events!C5257,LEN(gait_events!C5257)-19),1)-1),RIGHT(gait_events!C5257,LEN(gait_events!C5257)-19))</f>
        <v>Slow</v>
      </c>
      <c r="F246" t="str">
        <f>IF(LEN(SUBSTITUTE(gait_events!C5257,"_run-",""))&lt;&gt;LEN(gait_events!C5257),RIGHT(gait_events!C5257,LEN(gait_events!C5257)-FIND("_run-",gait_events!C5257,1)-4),"")</f>
        <v/>
      </c>
      <c r="G246" t="str">
        <f>gait_events!D5257</f>
        <v>left_shank</v>
      </c>
      <c r="H246" t="str">
        <f>gait_events!E5257</f>
        <v>IC</v>
      </c>
      <c r="I246">
        <f>IF(gait_events!F5257&lt;&gt;"",gait_events!F5257,NA())</f>
        <v>1599</v>
      </c>
      <c r="J246">
        <f>IF(gait_events!G5257&lt;&gt;"",gait_events!G5257,NA())</f>
        <v>1601</v>
      </c>
      <c r="K246">
        <f t="shared" si="24"/>
        <v>-2</v>
      </c>
      <c r="L246">
        <f t="shared" si="25"/>
        <v>-10</v>
      </c>
      <c r="M246">
        <f t="shared" si="26"/>
        <v>1</v>
      </c>
      <c r="N246">
        <f t="shared" si="27"/>
        <v>1</v>
      </c>
      <c r="O246">
        <f t="shared" si="28"/>
        <v>1</v>
      </c>
      <c r="P246">
        <f t="shared" si="29"/>
        <v>0</v>
      </c>
      <c r="Q246">
        <f t="shared" si="30"/>
        <v>0</v>
      </c>
      <c r="R246">
        <f t="shared" si="31"/>
        <v>1</v>
      </c>
    </row>
    <row r="247" spans="1:18" x14ac:dyDescent="0.25">
      <c r="A247" t="str">
        <f>gait_events!B5258</f>
        <v>pp012</v>
      </c>
      <c r="B247" t="str">
        <f>VLOOKUP(A247,participants!A:B,2,0)</f>
        <v>M</v>
      </c>
      <c r="C247">
        <f>VLOOKUP(A247,participants!A:C,3,0)</f>
        <v>76</v>
      </c>
      <c r="D247" t="str">
        <f>VLOOKUP(A247,participants!A:F,6,0)</f>
        <v>other</v>
      </c>
      <c r="E247" t="str">
        <f>IF(LEN(SUBSTITUTE(gait_events!C5258,"_run-",""))&lt;&gt;LEN(gait_events!C5258),LEFT(RIGHT(gait_events!C5258,LEN(gait_events!C5258)-19),FIND("_run-",RIGHT(gait_events!C5258,LEN(gait_events!C5258)-19),1)-1),RIGHT(gait_events!C5258,LEN(gait_events!C5258)-19))</f>
        <v>Slow</v>
      </c>
      <c r="F247" t="str">
        <f>IF(LEN(SUBSTITUTE(gait_events!C5258,"_run-",""))&lt;&gt;LEN(gait_events!C5258),RIGHT(gait_events!C5258,LEN(gait_events!C5258)-FIND("_run-",gait_events!C5258,1)-4),"")</f>
        <v/>
      </c>
      <c r="G247" t="str">
        <f>gait_events!D5258</f>
        <v>left_shank</v>
      </c>
      <c r="H247" t="str">
        <f>gait_events!E5258</f>
        <v>IC</v>
      </c>
      <c r="I247">
        <f>IF(gait_events!F5258&lt;&gt;"",gait_events!F5258,NA())</f>
        <v>1814</v>
      </c>
      <c r="J247">
        <f>IF(gait_events!G5258&lt;&gt;"",gait_events!G5258,NA())</f>
        <v>1822</v>
      </c>
      <c r="K247">
        <f t="shared" si="24"/>
        <v>-8</v>
      </c>
      <c r="L247">
        <f t="shared" si="25"/>
        <v>-40</v>
      </c>
      <c r="M247">
        <f t="shared" si="26"/>
        <v>1</v>
      </c>
      <c r="N247">
        <f t="shared" si="27"/>
        <v>1</v>
      </c>
      <c r="O247">
        <f t="shared" si="28"/>
        <v>1</v>
      </c>
      <c r="P247">
        <f t="shared" si="29"/>
        <v>0</v>
      </c>
      <c r="Q247">
        <f t="shared" si="30"/>
        <v>0</v>
      </c>
      <c r="R247">
        <f t="shared" si="31"/>
        <v>1</v>
      </c>
    </row>
    <row r="248" spans="1:18" x14ac:dyDescent="0.25">
      <c r="A248" t="str">
        <f>gait_events!B5259</f>
        <v>pp012</v>
      </c>
      <c r="B248" t="str">
        <f>VLOOKUP(A248,participants!A:B,2,0)</f>
        <v>M</v>
      </c>
      <c r="C248">
        <f>VLOOKUP(A248,participants!A:C,3,0)</f>
        <v>76</v>
      </c>
      <c r="D248" t="str">
        <f>VLOOKUP(A248,participants!A:F,6,0)</f>
        <v>other</v>
      </c>
      <c r="E248" t="str">
        <f>IF(LEN(SUBSTITUTE(gait_events!C5259,"_run-",""))&lt;&gt;LEN(gait_events!C5259),LEFT(RIGHT(gait_events!C5259,LEN(gait_events!C5259)-19),FIND("_run-",RIGHT(gait_events!C5259,LEN(gait_events!C5259)-19),1)-1),RIGHT(gait_events!C5259,LEN(gait_events!C5259)-19))</f>
        <v>Slow</v>
      </c>
      <c r="F248" t="str">
        <f>IF(LEN(SUBSTITUTE(gait_events!C5259,"_run-",""))&lt;&gt;LEN(gait_events!C5259),RIGHT(gait_events!C5259,LEN(gait_events!C5259)-FIND("_run-",gait_events!C5259,1)-4),"")</f>
        <v/>
      </c>
      <c r="G248" t="str">
        <f>gait_events!D5259</f>
        <v>left_shank</v>
      </c>
      <c r="H248" t="str">
        <f>gait_events!E5259</f>
        <v>IC</v>
      </c>
      <c r="I248">
        <f>IF(gait_events!F5259&lt;&gt;"",gait_events!F5259,NA())</f>
        <v>2029</v>
      </c>
      <c r="J248">
        <f>IF(gait_events!G5259&lt;&gt;"",gait_events!G5259,NA())</f>
        <v>2039</v>
      </c>
      <c r="K248">
        <f t="shared" si="24"/>
        <v>-10</v>
      </c>
      <c r="L248">
        <f t="shared" si="25"/>
        <v>-50</v>
      </c>
      <c r="M248">
        <f t="shared" si="26"/>
        <v>1</v>
      </c>
      <c r="N248">
        <f t="shared" si="27"/>
        <v>1</v>
      </c>
      <c r="O248">
        <f t="shared" si="28"/>
        <v>1</v>
      </c>
      <c r="P248">
        <f t="shared" si="29"/>
        <v>0</v>
      </c>
      <c r="Q248">
        <f t="shared" si="30"/>
        <v>0</v>
      </c>
      <c r="R248">
        <f t="shared" si="31"/>
        <v>1</v>
      </c>
    </row>
    <row r="249" spans="1:18" x14ac:dyDescent="0.25">
      <c r="A249" t="str">
        <f>gait_events!B5260</f>
        <v>pp012</v>
      </c>
      <c r="B249" t="str">
        <f>VLOOKUP(A249,participants!A:B,2,0)</f>
        <v>M</v>
      </c>
      <c r="C249">
        <f>VLOOKUP(A249,participants!A:C,3,0)</f>
        <v>76</v>
      </c>
      <c r="D249" t="str">
        <f>VLOOKUP(A249,participants!A:F,6,0)</f>
        <v>other</v>
      </c>
      <c r="E249" t="str">
        <f>IF(LEN(SUBSTITUTE(gait_events!C5260,"_run-",""))&lt;&gt;LEN(gait_events!C5260),LEFT(RIGHT(gait_events!C5260,LEN(gait_events!C5260)-19),FIND("_run-",RIGHT(gait_events!C5260,LEN(gait_events!C5260)-19),1)-1),RIGHT(gait_events!C5260,LEN(gait_events!C5260)-19))</f>
        <v>Slow</v>
      </c>
      <c r="F249" t="str">
        <f>IF(LEN(SUBSTITUTE(gait_events!C5260,"_run-",""))&lt;&gt;LEN(gait_events!C5260),RIGHT(gait_events!C5260,LEN(gait_events!C5260)-FIND("_run-",gait_events!C5260,1)-4),"")</f>
        <v/>
      </c>
      <c r="G249" t="str">
        <f>gait_events!D5260</f>
        <v>left_shank</v>
      </c>
      <c r="H249" t="str">
        <f>gait_events!E5260</f>
        <v>IC</v>
      </c>
      <c r="I249">
        <f>IF(gait_events!F5260&lt;&gt;"",gait_events!F5260,NA())</f>
        <v>2260</v>
      </c>
      <c r="J249">
        <f>IF(gait_events!G5260&lt;&gt;"",gait_events!G5260,NA())</f>
        <v>2257</v>
      </c>
      <c r="K249">
        <f t="shared" si="24"/>
        <v>3</v>
      </c>
      <c r="L249">
        <f t="shared" si="25"/>
        <v>15</v>
      </c>
      <c r="M249">
        <f t="shared" si="26"/>
        <v>1</v>
      </c>
      <c r="N249">
        <f t="shared" si="27"/>
        <v>1</v>
      </c>
      <c r="O249">
        <f t="shared" si="28"/>
        <v>1</v>
      </c>
      <c r="P249">
        <f t="shared" si="29"/>
        <v>0</v>
      </c>
      <c r="Q249">
        <f t="shared" si="30"/>
        <v>0</v>
      </c>
      <c r="R249">
        <f t="shared" si="31"/>
        <v>1</v>
      </c>
    </row>
    <row r="250" spans="1:18" x14ac:dyDescent="0.25">
      <c r="A250" t="str">
        <f>gait_events!B5261</f>
        <v>pp012</v>
      </c>
      <c r="B250" t="str">
        <f>VLOOKUP(A250,participants!A:B,2,0)</f>
        <v>M</v>
      </c>
      <c r="C250">
        <f>VLOOKUP(A250,participants!A:C,3,0)</f>
        <v>76</v>
      </c>
      <c r="D250" t="str">
        <f>VLOOKUP(A250,participants!A:F,6,0)</f>
        <v>other</v>
      </c>
      <c r="E250" t="str">
        <f>IF(LEN(SUBSTITUTE(gait_events!C5261,"_run-",""))&lt;&gt;LEN(gait_events!C5261),LEFT(RIGHT(gait_events!C5261,LEN(gait_events!C5261)-19),FIND("_run-",RIGHT(gait_events!C5261,LEN(gait_events!C5261)-19),1)-1),RIGHT(gait_events!C5261,LEN(gait_events!C5261)-19))</f>
        <v>Slow</v>
      </c>
      <c r="F250" t="str">
        <f>IF(LEN(SUBSTITUTE(gait_events!C5261,"_run-",""))&lt;&gt;LEN(gait_events!C5261),RIGHT(gait_events!C5261,LEN(gait_events!C5261)-FIND("_run-",gait_events!C5261,1)-4),"")</f>
        <v/>
      </c>
      <c r="G250" t="str">
        <f>gait_events!D5261</f>
        <v>left_shank</v>
      </c>
      <c r="H250" t="str">
        <f>gait_events!E5261</f>
        <v>FC</v>
      </c>
      <c r="I250">
        <f>IF(gait_events!F5261&lt;&gt;"",gait_events!F5261,NA())</f>
        <v>178</v>
      </c>
      <c r="J250">
        <f>IF(gait_events!G5261&lt;&gt;"",gait_events!G5261,NA())</f>
        <v>183</v>
      </c>
      <c r="K250">
        <f t="shared" si="24"/>
        <v>-5</v>
      </c>
      <c r="L250">
        <f t="shared" si="25"/>
        <v>-25</v>
      </c>
      <c r="M250">
        <f t="shared" si="26"/>
        <v>1</v>
      </c>
      <c r="N250">
        <f t="shared" si="27"/>
        <v>1</v>
      </c>
      <c r="O250">
        <f t="shared" si="28"/>
        <v>1</v>
      </c>
      <c r="P250">
        <f t="shared" si="29"/>
        <v>0</v>
      </c>
      <c r="Q250">
        <f t="shared" si="30"/>
        <v>0</v>
      </c>
      <c r="R250">
        <f t="shared" si="31"/>
        <v>1</v>
      </c>
    </row>
    <row r="251" spans="1:18" x14ac:dyDescent="0.25">
      <c r="A251" t="str">
        <f>gait_events!B5262</f>
        <v>pp012</v>
      </c>
      <c r="B251" t="str">
        <f>VLOOKUP(A251,participants!A:B,2,0)</f>
        <v>M</v>
      </c>
      <c r="C251">
        <f>VLOOKUP(A251,participants!A:C,3,0)</f>
        <v>76</v>
      </c>
      <c r="D251" t="str">
        <f>VLOOKUP(A251,participants!A:F,6,0)</f>
        <v>other</v>
      </c>
      <c r="E251" t="str">
        <f>IF(LEN(SUBSTITUTE(gait_events!C5262,"_run-",""))&lt;&gt;LEN(gait_events!C5262),LEFT(RIGHT(gait_events!C5262,LEN(gait_events!C5262)-19),FIND("_run-",RIGHT(gait_events!C5262,LEN(gait_events!C5262)-19),1)-1),RIGHT(gait_events!C5262,LEN(gait_events!C5262)-19))</f>
        <v>Slow</v>
      </c>
      <c r="F251" t="str">
        <f>IF(LEN(SUBSTITUTE(gait_events!C5262,"_run-",""))&lt;&gt;LEN(gait_events!C5262),RIGHT(gait_events!C5262,LEN(gait_events!C5262)-FIND("_run-",gait_events!C5262,1)-4),"")</f>
        <v/>
      </c>
      <c r="G251" t="str">
        <f>gait_events!D5262</f>
        <v>left_shank</v>
      </c>
      <c r="H251" t="str">
        <f>gait_events!E5262</f>
        <v>FC</v>
      </c>
      <c r="I251">
        <f>IF(gait_events!F5262&lt;&gt;"",gait_events!F5262,NA())</f>
        <v>417</v>
      </c>
      <c r="J251">
        <f>IF(gait_events!G5262&lt;&gt;"",gait_events!G5262,NA())</f>
        <v>422</v>
      </c>
      <c r="K251">
        <f t="shared" si="24"/>
        <v>-5</v>
      </c>
      <c r="L251">
        <f t="shared" si="25"/>
        <v>-25</v>
      </c>
      <c r="M251">
        <f t="shared" si="26"/>
        <v>1</v>
      </c>
      <c r="N251">
        <f t="shared" si="27"/>
        <v>1</v>
      </c>
      <c r="O251">
        <f t="shared" si="28"/>
        <v>1</v>
      </c>
      <c r="P251">
        <f t="shared" si="29"/>
        <v>0</v>
      </c>
      <c r="Q251">
        <f t="shared" si="30"/>
        <v>0</v>
      </c>
      <c r="R251">
        <f t="shared" si="31"/>
        <v>1</v>
      </c>
    </row>
    <row r="252" spans="1:18" x14ac:dyDescent="0.25">
      <c r="A252" t="str">
        <f>gait_events!B5263</f>
        <v>pp012</v>
      </c>
      <c r="B252" t="str">
        <f>VLOOKUP(A252,participants!A:B,2,0)</f>
        <v>M</v>
      </c>
      <c r="C252">
        <f>VLOOKUP(A252,participants!A:C,3,0)</f>
        <v>76</v>
      </c>
      <c r="D252" t="str">
        <f>VLOOKUP(A252,participants!A:F,6,0)</f>
        <v>other</v>
      </c>
      <c r="E252" t="str">
        <f>IF(LEN(SUBSTITUTE(gait_events!C5263,"_run-",""))&lt;&gt;LEN(gait_events!C5263),LEFT(RIGHT(gait_events!C5263,LEN(gait_events!C5263)-19),FIND("_run-",RIGHT(gait_events!C5263,LEN(gait_events!C5263)-19),1)-1),RIGHT(gait_events!C5263,LEN(gait_events!C5263)-19))</f>
        <v>Slow</v>
      </c>
      <c r="F252" t="str">
        <f>IF(LEN(SUBSTITUTE(gait_events!C5263,"_run-",""))&lt;&gt;LEN(gait_events!C5263),RIGHT(gait_events!C5263,LEN(gait_events!C5263)-FIND("_run-",gait_events!C5263,1)-4),"")</f>
        <v/>
      </c>
      <c r="G252" t="str">
        <f>gait_events!D5263</f>
        <v>left_shank</v>
      </c>
      <c r="H252" t="str">
        <f>gait_events!E5263</f>
        <v>FC</v>
      </c>
      <c r="I252">
        <f>IF(gait_events!F5263&lt;&gt;"",gait_events!F5263,NA())</f>
        <v>656</v>
      </c>
      <c r="J252">
        <f>IF(gait_events!G5263&lt;&gt;"",gait_events!G5263,NA())</f>
        <v>656</v>
      </c>
      <c r="K252">
        <f t="shared" si="24"/>
        <v>0</v>
      </c>
      <c r="L252">
        <f t="shared" si="25"/>
        <v>0</v>
      </c>
      <c r="M252">
        <f t="shared" si="26"/>
        <v>1</v>
      </c>
      <c r="N252">
        <f t="shared" si="27"/>
        <v>1</v>
      </c>
      <c r="O252">
        <f t="shared" si="28"/>
        <v>1</v>
      </c>
      <c r="P252">
        <f t="shared" si="29"/>
        <v>0</v>
      </c>
      <c r="Q252">
        <f t="shared" si="30"/>
        <v>0</v>
      </c>
      <c r="R252">
        <f t="shared" si="31"/>
        <v>1</v>
      </c>
    </row>
    <row r="253" spans="1:18" x14ac:dyDescent="0.25">
      <c r="A253" t="str">
        <f>gait_events!B5264</f>
        <v>pp012</v>
      </c>
      <c r="B253" t="str">
        <f>VLOOKUP(A253,participants!A:B,2,0)</f>
        <v>M</v>
      </c>
      <c r="C253">
        <f>VLOOKUP(A253,participants!A:C,3,0)</f>
        <v>76</v>
      </c>
      <c r="D253" t="str">
        <f>VLOOKUP(A253,participants!A:F,6,0)</f>
        <v>other</v>
      </c>
      <c r="E253" t="str">
        <f>IF(LEN(SUBSTITUTE(gait_events!C5264,"_run-",""))&lt;&gt;LEN(gait_events!C5264),LEFT(RIGHT(gait_events!C5264,LEN(gait_events!C5264)-19),FIND("_run-",RIGHT(gait_events!C5264,LEN(gait_events!C5264)-19),1)-1),RIGHT(gait_events!C5264,LEN(gait_events!C5264)-19))</f>
        <v>Slow</v>
      </c>
      <c r="F253" t="str">
        <f>IF(LEN(SUBSTITUTE(gait_events!C5264,"_run-",""))&lt;&gt;LEN(gait_events!C5264),RIGHT(gait_events!C5264,LEN(gait_events!C5264)-FIND("_run-",gait_events!C5264,1)-4),"")</f>
        <v/>
      </c>
      <c r="G253" t="str">
        <f>gait_events!D5264</f>
        <v>left_shank</v>
      </c>
      <c r="H253" t="str">
        <f>gait_events!E5264</f>
        <v>FC</v>
      </c>
      <c r="I253">
        <f>IF(gait_events!F5264&lt;&gt;"",gait_events!F5264,NA())</f>
        <v>878</v>
      </c>
      <c r="J253">
        <f>IF(gait_events!G5264&lt;&gt;"",gait_events!G5264,NA())</f>
        <v>880</v>
      </c>
      <c r="K253">
        <f t="shared" si="24"/>
        <v>-2</v>
      </c>
      <c r="L253">
        <f t="shared" si="25"/>
        <v>-10</v>
      </c>
      <c r="M253">
        <f t="shared" si="26"/>
        <v>1</v>
      </c>
      <c r="N253">
        <f t="shared" si="27"/>
        <v>1</v>
      </c>
      <c r="O253">
        <f t="shared" si="28"/>
        <v>1</v>
      </c>
      <c r="P253">
        <f t="shared" si="29"/>
        <v>0</v>
      </c>
      <c r="Q253">
        <f t="shared" si="30"/>
        <v>0</v>
      </c>
      <c r="R253">
        <f t="shared" si="31"/>
        <v>1</v>
      </c>
    </row>
    <row r="254" spans="1:18" x14ac:dyDescent="0.25">
      <c r="A254" t="str">
        <f>gait_events!B5265</f>
        <v>pp012</v>
      </c>
      <c r="B254" t="str">
        <f>VLOOKUP(A254,participants!A:B,2,0)</f>
        <v>M</v>
      </c>
      <c r="C254">
        <f>VLOOKUP(A254,participants!A:C,3,0)</f>
        <v>76</v>
      </c>
      <c r="D254" t="str">
        <f>VLOOKUP(A254,participants!A:F,6,0)</f>
        <v>other</v>
      </c>
      <c r="E254" t="str">
        <f>IF(LEN(SUBSTITUTE(gait_events!C5265,"_run-",""))&lt;&gt;LEN(gait_events!C5265),LEFT(RIGHT(gait_events!C5265,LEN(gait_events!C5265)-19),FIND("_run-",RIGHT(gait_events!C5265,LEN(gait_events!C5265)-19),1)-1),RIGHT(gait_events!C5265,LEN(gait_events!C5265)-19))</f>
        <v>Slow</v>
      </c>
      <c r="F254" t="str">
        <f>IF(LEN(SUBSTITUTE(gait_events!C5265,"_run-",""))&lt;&gt;LEN(gait_events!C5265),RIGHT(gait_events!C5265,LEN(gait_events!C5265)-FIND("_run-",gait_events!C5265,1)-4),"")</f>
        <v/>
      </c>
      <c r="G254" t="str">
        <f>gait_events!D5265</f>
        <v>left_shank</v>
      </c>
      <c r="H254" t="str">
        <f>gait_events!E5265</f>
        <v>FC</v>
      </c>
      <c r="I254">
        <f>IF(gait_events!F5265&lt;&gt;"",gait_events!F5265,NA())</f>
        <v>1093</v>
      </c>
      <c r="J254">
        <f>IF(gait_events!G5265&lt;&gt;"",gait_events!G5265,NA())</f>
        <v>1095</v>
      </c>
      <c r="K254">
        <f t="shared" si="24"/>
        <v>-2</v>
      </c>
      <c r="L254">
        <f t="shared" si="25"/>
        <v>-10</v>
      </c>
      <c r="M254">
        <f t="shared" si="26"/>
        <v>1</v>
      </c>
      <c r="N254">
        <f t="shared" si="27"/>
        <v>1</v>
      </c>
      <c r="O254">
        <f t="shared" si="28"/>
        <v>1</v>
      </c>
      <c r="P254">
        <f t="shared" si="29"/>
        <v>0</v>
      </c>
      <c r="Q254">
        <f t="shared" si="30"/>
        <v>0</v>
      </c>
      <c r="R254">
        <f t="shared" si="31"/>
        <v>1</v>
      </c>
    </row>
    <row r="255" spans="1:18" x14ac:dyDescent="0.25">
      <c r="A255" t="str">
        <f>gait_events!B5266</f>
        <v>pp012</v>
      </c>
      <c r="B255" t="str">
        <f>VLOOKUP(A255,participants!A:B,2,0)</f>
        <v>M</v>
      </c>
      <c r="C255">
        <f>VLOOKUP(A255,participants!A:C,3,0)</f>
        <v>76</v>
      </c>
      <c r="D255" t="str">
        <f>VLOOKUP(A255,participants!A:F,6,0)</f>
        <v>other</v>
      </c>
      <c r="E255" t="str">
        <f>IF(LEN(SUBSTITUTE(gait_events!C5266,"_run-",""))&lt;&gt;LEN(gait_events!C5266),LEFT(RIGHT(gait_events!C5266,LEN(gait_events!C5266)-19),FIND("_run-",RIGHT(gait_events!C5266,LEN(gait_events!C5266)-19),1)-1),RIGHT(gait_events!C5266,LEN(gait_events!C5266)-19))</f>
        <v>Slow</v>
      </c>
      <c r="F255" t="str">
        <f>IF(LEN(SUBSTITUTE(gait_events!C5266,"_run-",""))&lt;&gt;LEN(gait_events!C5266),RIGHT(gait_events!C5266,LEN(gait_events!C5266)-FIND("_run-",gait_events!C5266,1)-4),"")</f>
        <v/>
      </c>
      <c r="G255" t="str">
        <f>gait_events!D5266</f>
        <v>left_shank</v>
      </c>
      <c r="H255" t="str">
        <f>gait_events!E5266</f>
        <v>FC</v>
      </c>
      <c r="I255">
        <f>IF(gait_events!F5266&lt;&gt;"",gait_events!F5266,NA())</f>
        <v>1329</v>
      </c>
      <c r="J255">
        <f>IF(gait_events!G5266&lt;&gt;"",gait_events!G5266,NA())</f>
        <v>1336</v>
      </c>
      <c r="K255">
        <f t="shared" si="24"/>
        <v>-7</v>
      </c>
      <c r="L255">
        <f t="shared" si="25"/>
        <v>-35</v>
      </c>
      <c r="M255">
        <f t="shared" si="26"/>
        <v>1</v>
      </c>
      <c r="N255">
        <f t="shared" si="27"/>
        <v>1</v>
      </c>
      <c r="O255">
        <f t="shared" si="28"/>
        <v>1</v>
      </c>
      <c r="P255">
        <f t="shared" si="29"/>
        <v>0</v>
      </c>
      <c r="Q255">
        <f t="shared" si="30"/>
        <v>0</v>
      </c>
      <c r="R255">
        <f t="shared" si="31"/>
        <v>1</v>
      </c>
    </row>
    <row r="256" spans="1:18" x14ac:dyDescent="0.25">
      <c r="A256" t="str">
        <f>gait_events!B5267</f>
        <v>pp012</v>
      </c>
      <c r="B256" t="str">
        <f>VLOOKUP(A256,participants!A:B,2,0)</f>
        <v>M</v>
      </c>
      <c r="C256">
        <f>VLOOKUP(A256,participants!A:C,3,0)</f>
        <v>76</v>
      </c>
      <c r="D256" t="str">
        <f>VLOOKUP(A256,participants!A:F,6,0)</f>
        <v>other</v>
      </c>
      <c r="E256" t="str">
        <f>IF(LEN(SUBSTITUTE(gait_events!C5267,"_run-",""))&lt;&gt;LEN(gait_events!C5267),LEFT(RIGHT(gait_events!C5267,LEN(gait_events!C5267)-19),FIND("_run-",RIGHT(gait_events!C5267,LEN(gait_events!C5267)-19),1)-1),RIGHT(gait_events!C5267,LEN(gait_events!C5267)-19))</f>
        <v>Slow</v>
      </c>
      <c r="F256" t="str">
        <f>IF(LEN(SUBSTITUTE(gait_events!C5267,"_run-",""))&lt;&gt;LEN(gait_events!C5267),RIGHT(gait_events!C5267,LEN(gait_events!C5267)-FIND("_run-",gait_events!C5267,1)-4),"")</f>
        <v/>
      </c>
      <c r="G256" t="str">
        <f>gait_events!D5267</f>
        <v>left_shank</v>
      </c>
      <c r="H256" t="str">
        <f>gait_events!E5267</f>
        <v>FC</v>
      </c>
      <c r="I256">
        <f>IF(gait_events!F5267&lt;&gt;"",gait_events!F5267,NA())</f>
        <v>1536</v>
      </c>
      <c r="J256">
        <f>IF(gait_events!G5267&lt;&gt;"",gait_events!G5267,NA())</f>
        <v>1539</v>
      </c>
      <c r="K256">
        <f t="shared" si="24"/>
        <v>-3</v>
      </c>
      <c r="L256">
        <f t="shared" si="25"/>
        <v>-15</v>
      </c>
      <c r="M256">
        <f t="shared" si="26"/>
        <v>1</v>
      </c>
      <c r="N256">
        <f t="shared" si="27"/>
        <v>1</v>
      </c>
      <c r="O256">
        <f t="shared" si="28"/>
        <v>1</v>
      </c>
      <c r="P256">
        <f t="shared" si="29"/>
        <v>0</v>
      </c>
      <c r="Q256">
        <f t="shared" si="30"/>
        <v>0</v>
      </c>
      <c r="R256">
        <f t="shared" si="31"/>
        <v>1</v>
      </c>
    </row>
    <row r="257" spans="1:18" x14ac:dyDescent="0.25">
      <c r="A257" t="str">
        <f>gait_events!B5268</f>
        <v>pp012</v>
      </c>
      <c r="B257" t="str">
        <f>VLOOKUP(A257,participants!A:B,2,0)</f>
        <v>M</v>
      </c>
      <c r="C257">
        <f>VLOOKUP(A257,participants!A:C,3,0)</f>
        <v>76</v>
      </c>
      <c r="D257" t="str">
        <f>VLOOKUP(A257,participants!A:F,6,0)</f>
        <v>other</v>
      </c>
      <c r="E257" t="str">
        <f>IF(LEN(SUBSTITUTE(gait_events!C5268,"_run-",""))&lt;&gt;LEN(gait_events!C5268),LEFT(RIGHT(gait_events!C5268,LEN(gait_events!C5268)-19),FIND("_run-",RIGHT(gait_events!C5268,LEN(gait_events!C5268)-19),1)-1),RIGHT(gait_events!C5268,LEN(gait_events!C5268)-19))</f>
        <v>Slow</v>
      </c>
      <c r="F257" t="str">
        <f>IF(LEN(SUBSTITUTE(gait_events!C5268,"_run-",""))&lt;&gt;LEN(gait_events!C5268),RIGHT(gait_events!C5268,LEN(gait_events!C5268)-FIND("_run-",gait_events!C5268,1)-4),"")</f>
        <v/>
      </c>
      <c r="G257" t="str">
        <f>gait_events!D5268</f>
        <v>left_shank</v>
      </c>
      <c r="H257" t="str">
        <f>gait_events!E5268</f>
        <v>FC</v>
      </c>
      <c r="I257">
        <f>IF(gait_events!F5268&lt;&gt;"",gait_events!F5268,NA())</f>
        <v>1761</v>
      </c>
      <c r="J257">
        <f>IF(gait_events!G5268&lt;&gt;"",gait_events!G5268,NA())</f>
        <v>1761</v>
      </c>
      <c r="K257">
        <f t="shared" si="24"/>
        <v>0</v>
      </c>
      <c r="L257">
        <f t="shared" si="25"/>
        <v>0</v>
      </c>
      <c r="M257">
        <f t="shared" si="26"/>
        <v>1</v>
      </c>
      <c r="N257">
        <f t="shared" si="27"/>
        <v>1</v>
      </c>
      <c r="O257">
        <f t="shared" si="28"/>
        <v>1</v>
      </c>
      <c r="P257">
        <f t="shared" si="29"/>
        <v>0</v>
      </c>
      <c r="Q257">
        <f t="shared" si="30"/>
        <v>0</v>
      </c>
      <c r="R257">
        <f t="shared" si="31"/>
        <v>1</v>
      </c>
    </row>
    <row r="258" spans="1:18" x14ac:dyDescent="0.25">
      <c r="A258" t="str">
        <f>gait_events!B5269</f>
        <v>pp012</v>
      </c>
      <c r="B258" t="str">
        <f>VLOOKUP(A258,participants!A:B,2,0)</f>
        <v>M</v>
      </c>
      <c r="C258">
        <f>VLOOKUP(A258,participants!A:C,3,0)</f>
        <v>76</v>
      </c>
      <c r="D258" t="str">
        <f>VLOOKUP(A258,participants!A:F,6,0)</f>
        <v>other</v>
      </c>
      <c r="E258" t="str">
        <f>IF(LEN(SUBSTITUTE(gait_events!C5269,"_run-",""))&lt;&gt;LEN(gait_events!C5269),LEFT(RIGHT(gait_events!C5269,LEN(gait_events!C5269)-19),FIND("_run-",RIGHT(gait_events!C5269,LEN(gait_events!C5269)-19),1)-1),RIGHT(gait_events!C5269,LEN(gait_events!C5269)-19))</f>
        <v>Slow</v>
      </c>
      <c r="F258" t="str">
        <f>IF(LEN(SUBSTITUTE(gait_events!C5269,"_run-",""))&lt;&gt;LEN(gait_events!C5269),RIGHT(gait_events!C5269,LEN(gait_events!C5269)-FIND("_run-",gait_events!C5269,1)-4),"")</f>
        <v/>
      </c>
      <c r="G258" t="str">
        <f>gait_events!D5269</f>
        <v>left_shank</v>
      </c>
      <c r="H258" t="str">
        <f>gait_events!E5269</f>
        <v>FC</v>
      </c>
      <c r="I258">
        <f>IF(gait_events!F5269&lt;&gt;"",gait_events!F5269,NA())</f>
        <v>1975</v>
      </c>
      <c r="J258">
        <f>IF(gait_events!G5269&lt;&gt;"",gait_events!G5269,NA())</f>
        <v>1977</v>
      </c>
      <c r="K258">
        <f t="shared" ref="K258:K321" si="32">I258-J258</f>
        <v>-2</v>
      </c>
      <c r="L258">
        <f t="shared" ref="L258:L321" si="33">K258*5</f>
        <v>-10</v>
      </c>
      <c r="M258">
        <f t="shared" ref="M258:M321" si="34">IF(NOT(ISNA(I258)),1,0)</f>
        <v>1</v>
      </c>
      <c r="N258">
        <f t="shared" ref="N258:N321" si="35">IF(NOT(ISNA(J258)),1,0)</f>
        <v>1</v>
      </c>
      <c r="O258">
        <f t="shared" ref="O258:O321" si="36">IF(AND(NOT(ISNA(I258)),NOT(ISNA(J258))),1,0)</f>
        <v>1</v>
      </c>
      <c r="P258">
        <f t="shared" ref="P258:P321" si="37">IF(AND(NOT(ISNA(I258)),ISNA(J258)),1,0)</f>
        <v>0</v>
      </c>
      <c r="Q258">
        <f t="shared" ref="Q258:Q321" si="38">IF(AND(ISNA(I258),NOT(ISNA(J258))),1,0)</f>
        <v>0</v>
      </c>
      <c r="R258">
        <f t="shared" ref="R258:R321" si="39">IF(SUM(O258:Q258)&lt;&gt;1,"ERROR",1)</f>
        <v>1</v>
      </c>
    </row>
    <row r="259" spans="1:18" x14ac:dyDescent="0.25">
      <c r="A259" t="str">
        <f>gait_events!B5270</f>
        <v>pp012</v>
      </c>
      <c r="B259" t="str">
        <f>VLOOKUP(A259,participants!A:B,2,0)</f>
        <v>M</v>
      </c>
      <c r="C259">
        <f>VLOOKUP(A259,participants!A:C,3,0)</f>
        <v>76</v>
      </c>
      <c r="D259" t="str">
        <f>VLOOKUP(A259,participants!A:F,6,0)</f>
        <v>other</v>
      </c>
      <c r="E259" t="str">
        <f>IF(LEN(SUBSTITUTE(gait_events!C5270,"_run-",""))&lt;&gt;LEN(gait_events!C5270),LEFT(RIGHT(gait_events!C5270,LEN(gait_events!C5270)-19),FIND("_run-",RIGHT(gait_events!C5270,LEN(gait_events!C5270)-19),1)-1),RIGHT(gait_events!C5270,LEN(gait_events!C5270)-19))</f>
        <v>Slow</v>
      </c>
      <c r="F259" t="str">
        <f>IF(LEN(SUBSTITUTE(gait_events!C5270,"_run-",""))&lt;&gt;LEN(gait_events!C5270),RIGHT(gait_events!C5270,LEN(gait_events!C5270)-FIND("_run-",gait_events!C5270,1)-4),"")</f>
        <v/>
      </c>
      <c r="G259" t="str">
        <f>gait_events!D5270</f>
        <v>left_shank</v>
      </c>
      <c r="H259" t="str">
        <f>gait_events!E5270</f>
        <v>FC</v>
      </c>
      <c r="I259">
        <f>IF(gait_events!F5270&lt;&gt;"",gait_events!F5270,NA())</f>
        <v>2202</v>
      </c>
      <c r="J259">
        <f>IF(gait_events!G5270&lt;&gt;"",gait_events!G5270,NA())</f>
        <v>2205</v>
      </c>
      <c r="K259">
        <f t="shared" si="32"/>
        <v>-3</v>
      </c>
      <c r="L259">
        <f t="shared" si="33"/>
        <v>-15</v>
      </c>
      <c r="M259">
        <f t="shared" si="34"/>
        <v>1</v>
      </c>
      <c r="N259">
        <f t="shared" si="35"/>
        <v>1</v>
      </c>
      <c r="O259">
        <f t="shared" si="36"/>
        <v>1</v>
      </c>
      <c r="P259">
        <f t="shared" si="37"/>
        <v>0</v>
      </c>
      <c r="Q259">
        <f t="shared" si="38"/>
        <v>0</v>
      </c>
      <c r="R259">
        <f t="shared" si="39"/>
        <v>1</v>
      </c>
    </row>
    <row r="260" spans="1:18" x14ac:dyDescent="0.25">
      <c r="A260" t="str">
        <f>gait_events!B5271</f>
        <v>pp012</v>
      </c>
      <c r="B260" t="str">
        <f>VLOOKUP(A260,participants!A:B,2,0)</f>
        <v>M</v>
      </c>
      <c r="C260">
        <f>VLOOKUP(A260,participants!A:C,3,0)</f>
        <v>76</v>
      </c>
      <c r="D260" t="str">
        <f>VLOOKUP(A260,participants!A:F,6,0)</f>
        <v>other</v>
      </c>
      <c r="E260" t="str">
        <f>IF(LEN(SUBSTITUTE(gait_events!C5271,"_run-",""))&lt;&gt;LEN(gait_events!C5271),LEFT(RIGHT(gait_events!C5271,LEN(gait_events!C5271)-19),FIND("_run-",RIGHT(gait_events!C5271,LEN(gait_events!C5271)-19),1)-1),RIGHT(gait_events!C5271,LEN(gait_events!C5271)-19))</f>
        <v>Slow</v>
      </c>
      <c r="F260" t="str">
        <f>IF(LEN(SUBSTITUTE(gait_events!C5271,"_run-",""))&lt;&gt;LEN(gait_events!C5271),RIGHT(gait_events!C5271,LEN(gait_events!C5271)-FIND("_run-",gait_events!C5271,1)-4),"")</f>
        <v/>
      </c>
      <c r="G260" t="str">
        <f>gait_events!D5271</f>
        <v>right_shank</v>
      </c>
      <c r="H260" t="str">
        <f>gait_events!E5271</f>
        <v>IC</v>
      </c>
      <c r="I260">
        <f>IF(gait_events!F5271&lt;&gt;"",gait_events!F5271,NA())</f>
        <v>129</v>
      </c>
      <c r="J260">
        <f>IF(gait_events!G5271&lt;&gt;"",gait_events!G5271,NA())</f>
        <v>141</v>
      </c>
      <c r="K260">
        <f t="shared" si="32"/>
        <v>-12</v>
      </c>
      <c r="L260">
        <f t="shared" si="33"/>
        <v>-60</v>
      </c>
      <c r="M260">
        <f t="shared" si="34"/>
        <v>1</v>
      </c>
      <c r="N260">
        <f t="shared" si="35"/>
        <v>1</v>
      </c>
      <c r="O260">
        <f t="shared" si="36"/>
        <v>1</v>
      </c>
      <c r="P260">
        <f t="shared" si="37"/>
        <v>0</v>
      </c>
      <c r="Q260">
        <f t="shared" si="38"/>
        <v>0</v>
      </c>
      <c r="R260">
        <f t="shared" si="39"/>
        <v>1</v>
      </c>
    </row>
    <row r="261" spans="1:18" x14ac:dyDescent="0.25">
      <c r="A261" t="str">
        <f>gait_events!B5272</f>
        <v>pp012</v>
      </c>
      <c r="B261" t="str">
        <f>VLOOKUP(A261,participants!A:B,2,0)</f>
        <v>M</v>
      </c>
      <c r="C261">
        <f>VLOOKUP(A261,participants!A:C,3,0)</f>
        <v>76</v>
      </c>
      <c r="D261" t="str">
        <f>VLOOKUP(A261,participants!A:F,6,0)</f>
        <v>other</v>
      </c>
      <c r="E261" t="str">
        <f>IF(LEN(SUBSTITUTE(gait_events!C5272,"_run-",""))&lt;&gt;LEN(gait_events!C5272),LEFT(RIGHT(gait_events!C5272,LEN(gait_events!C5272)-19),FIND("_run-",RIGHT(gait_events!C5272,LEN(gait_events!C5272)-19),1)-1),RIGHT(gait_events!C5272,LEN(gait_events!C5272)-19))</f>
        <v>Slow</v>
      </c>
      <c r="F261" t="str">
        <f>IF(LEN(SUBSTITUTE(gait_events!C5272,"_run-",""))&lt;&gt;LEN(gait_events!C5272),RIGHT(gait_events!C5272,LEN(gait_events!C5272)-FIND("_run-",gait_events!C5272,1)-4),"")</f>
        <v/>
      </c>
      <c r="G261" t="str">
        <f>gait_events!D5272</f>
        <v>right_shank</v>
      </c>
      <c r="H261" t="str">
        <f>gait_events!E5272</f>
        <v>IC</v>
      </c>
      <c r="I261">
        <f>IF(gait_events!F5272&lt;&gt;"",gait_events!F5272,NA())</f>
        <v>369</v>
      </c>
      <c r="J261">
        <f>IF(gait_events!G5272&lt;&gt;"",gait_events!G5272,NA())</f>
        <v>374</v>
      </c>
      <c r="K261">
        <f t="shared" si="32"/>
        <v>-5</v>
      </c>
      <c r="L261">
        <f t="shared" si="33"/>
        <v>-25</v>
      </c>
      <c r="M261">
        <f t="shared" si="34"/>
        <v>1</v>
      </c>
      <c r="N261">
        <f t="shared" si="35"/>
        <v>1</v>
      </c>
      <c r="O261">
        <f t="shared" si="36"/>
        <v>1</v>
      </c>
      <c r="P261">
        <f t="shared" si="37"/>
        <v>0</v>
      </c>
      <c r="Q261">
        <f t="shared" si="38"/>
        <v>0</v>
      </c>
      <c r="R261">
        <f t="shared" si="39"/>
        <v>1</v>
      </c>
    </row>
    <row r="262" spans="1:18" x14ac:dyDescent="0.25">
      <c r="A262" t="str">
        <f>gait_events!B5273</f>
        <v>pp012</v>
      </c>
      <c r="B262" t="str">
        <f>VLOOKUP(A262,participants!A:B,2,0)</f>
        <v>M</v>
      </c>
      <c r="C262">
        <f>VLOOKUP(A262,participants!A:C,3,0)</f>
        <v>76</v>
      </c>
      <c r="D262" t="str">
        <f>VLOOKUP(A262,participants!A:F,6,0)</f>
        <v>other</v>
      </c>
      <c r="E262" t="str">
        <f>IF(LEN(SUBSTITUTE(gait_events!C5273,"_run-",""))&lt;&gt;LEN(gait_events!C5273),LEFT(RIGHT(gait_events!C5273,LEN(gait_events!C5273)-19),FIND("_run-",RIGHT(gait_events!C5273,LEN(gait_events!C5273)-19),1)-1),RIGHT(gait_events!C5273,LEN(gait_events!C5273)-19))</f>
        <v>Slow</v>
      </c>
      <c r="F262" t="str">
        <f>IF(LEN(SUBSTITUTE(gait_events!C5273,"_run-",""))&lt;&gt;LEN(gait_events!C5273),RIGHT(gait_events!C5273,LEN(gait_events!C5273)-FIND("_run-",gait_events!C5273,1)-4),"")</f>
        <v/>
      </c>
      <c r="G262" t="str">
        <f>gait_events!D5273</f>
        <v>right_shank</v>
      </c>
      <c r="H262" t="str">
        <f>gait_events!E5273</f>
        <v>IC</v>
      </c>
      <c r="I262">
        <f>IF(gait_events!F5273&lt;&gt;"",gait_events!F5273,NA())</f>
        <v>608</v>
      </c>
      <c r="J262">
        <f>IF(gait_events!G5273&lt;&gt;"",gait_events!G5273,NA())</f>
        <v>616</v>
      </c>
      <c r="K262">
        <f t="shared" si="32"/>
        <v>-8</v>
      </c>
      <c r="L262">
        <f t="shared" si="33"/>
        <v>-40</v>
      </c>
      <c r="M262">
        <f t="shared" si="34"/>
        <v>1</v>
      </c>
      <c r="N262">
        <f t="shared" si="35"/>
        <v>1</v>
      </c>
      <c r="O262">
        <f t="shared" si="36"/>
        <v>1</v>
      </c>
      <c r="P262">
        <f t="shared" si="37"/>
        <v>0</v>
      </c>
      <c r="Q262">
        <f t="shared" si="38"/>
        <v>0</v>
      </c>
      <c r="R262">
        <f t="shared" si="39"/>
        <v>1</v>
      </c>
    </row>
    <row r="263" spans="1:18" x14ac:dyDescent="0.25">
      <c r="A263" t="str">
        <f>gait_events!B5274</f>
        <v>pp012</v>
      </c>
      <c r="B263" t="str">
        <f>VLOOKUP(A263,participants!A:B,2,0)</f>
        <v>M</v>
      </c>
      <c r="C263">
        <f>VLOOKUP(A263,participants!A:C,3,0)</f>
        <v>76</v>
      </c>
      <c r="D263" t="str">
        <f>VLOOKUP(A263,participants!A:F,6,0)</f>
        <v>other</v>
      </c>
      <c r="E263" t="str">
        <f>IF(LEN(SUBSTITUTE(gait_events!C5274,"_run-",""))&lt;&gt;LEN(gait_events!C5274),LEFT(RIGHT(gait_events!C5274,LEN(gait_events!C5274)-19),FIND("_run-",RIGHT(gait_events!C5274,LEN(gait_events!C5274)-19),1)-1),RIGHT(gait_events!C5274,LEN(gait_events!C5274)-19))</f>
        <v>Slow</v>
      </c>
      <c r="F263" t="str">
        <f>IF(LEN(SUBSTITUTE(gait_events!C5274,"_run-",""))&lt;&gt;LEN(gait_events!C5274),RIGHT(gait_events!C5274,LEN(gait_events!C5274)-FIND("_run-",gait_events!C5274,1)-4),"")</f>
        <v/>
      </c>
      <c r="G263" t="str">
        <f>gait_events!D5274</f>
        <v>right_shank</v>
      </c>
      <c r="H263" t="str">
        <f>gait_events!E5274</f>
        <v>IC</v>
      </c>
      <c r="I263">
        <f>IF(gait_events!F5274&lt;&gt;"",gait_events!F5274,NA())</f>
        <v>836</v>
      </c>
      <c r="J263">
        <f>IF(gait_events!G5274&lt;&gt;"",gait_events!G5274,NA())</f>
        <v>844</v>
      </c>
      <c r="K263">
        <f t="shared" si="32"/>
        <v>-8</v>
      </c>
      <c r="L263">
        <f t="shared" si="33"/>
        <v>-40</v>
      </c>
      <c r="M263">
        <f t="shared" si="34"/>
        <v>1</v>
      </c>
      <c r="N263">
        <f t="shared" si="35"/>
        <v>1</v>
      </c>
      <c r="O263">
        <f t="shared" si="36"/>
        <v>1</v>
      </c>
      <c r="P263">
        <f t="shared" si="37"/>
        <v>0</v>
      </c>
      <c r="Q263">
        <f t="shared" si="38"/>
        <v>0</v>
      </c>
      <c r="R263">
        <f t="shared" si="39"/>
        <v>1</v>
      </c>
    </row>
    <row r="264" spans="1:18" x14ac:dyDescent="0.25">
      <c r="A264" t="str">
        <f>gait_events!B5275</f>
        <v>pp012</v>
      </c>
      <c r="B264" t="str">
        <f>VLOOKUP(A264,participants!A:B,2,0)</f>
        <v>M</v>
      </c>
      <c r="C264">
        <f>VLOOKUP(A264,participants!A:C,3,0)</f>
        <v>76</v>
      </c>
      <c r="D264" t="str">
        <f>VLOOKUP(A264,participants!A:F,6,0)</f>
        <v>other</v>
      </c>
      <c r="E264" t="str">
        <f>IF(LEN(SUBSTITUTE(gait_events!C5275,"_run-",""))&lt;&gt;LEN(gait_events!C5275),LEFT(RIGHT(gait_events!C5275,LEN(gait_events!C5275)-19),FIND("_run-",RIGHT(gait_events!C5275,LEN(gait_events!C5275)-19),1)-1),RIGHT(gait_events!C5275,LEN(gait_events!C5275)-19))</f>
        <v>Slow</v>
      </c>
      <c r="F264" t="str">
        <f>IF(LEN(SUBSTITUTE(gait_events!C5275,"_run-",""))&lt;&gt;LEN(gait_events!C5275),RIGHT(gait_events!C5275,LEN(gait_events!C5275)-FIND("_run-",gait_events!C5275,1)-4),"")</f>
        <v/>
      </c>
      <c r="G264" t="str">
        <f>gait_events!D5275</f>
        <v>right_shank</v>
      </c>
      <c r="H264" t="str">
        <f>gait_events!E5275</f>
        <v>IC</v>
      </c>
      <c r="I264">
        <f>IF(gait_events!F5275&lt;&gt;"",gait_events!F5275,NA())</f>
        <v>1047</v>
      </c>
      <c r="J264" t="e">
        <f>IF(gait_events!G5275&lt;&gt;"",gait_events!G5275,NA())</f>
        <v>#N/A</v>
      </c>
      <c r="K264" t="e">
        <f t="shared" si="32"/>
        <v>#N/A</v>
      </c>
      <c r="L264" t="e">
        <f t="shared" si="33"/>
        <v>#N/A</v>
      </c>
      <c r="M264">
        <f t="shared" si="34"/>
        <v>1</v>
      </c>
      <c r="N264">
        <f t="shared" si="35"/>
        <v>0</v>
      </c>
      <c r="O264">
        <f t="shared" si="36"/>
        <v>0</v>
      </c>
      <c r="P264">
        <f t="shared" si="37"/>
        <v>1</v>
      </c>
      <c r="Q264">
        <f t="shared" si="38"/>
        <v>0</v>
      </c>
      <c r="R264">
        <f t="shared" si="39"/>
        <v>1</v>
      </c>
    </row>
    <row r="265" spans="1:18" x14ac:dyDescent="0.25">
      <c r="A265" t="str">
        <f>gait_events!B5276</f>
        <v>pp012</v>
      </c>
      <c r="B265" t="str">
        <f>VLOOKUP(A265,participants!A:B,2,0)</f>
        <v>M</v>
      </c>
      <c r="C265">
        <f>VLOOKUP(A265,participants!A:C,3,0)</f>
        <v>76</v>
      </c>
      <c r="D265" t="str">
        <f>VLOOKUP(A265,participants!A:F,6,0)</f>
        <v>other</v>
      </c>
      <c r="E265" t="str">
        <f>IF(LEN(SUBSTITUTE(gait_events!C5276,"_run-",""))&lt;&gt;LEN(gait_events!C5276),LEFT(RIGHT(gait_events!C5276,LEN(gait_events!C5276)-19),FIND("_run-",RIGHT(gait_events!C5276,LEN(gait_events!C5276)-19),1)-1),RIGHT(gait_events!C5276,LEN(gait_events!C5276)-19))</f>
        <v>Slow</v>
      </c>
      <c r="F265" t="str">
        <f>IF(LEN(SUBSTITUTE(gait_events!C5276,"_run-",""))&lt;&gt;LEN(gait_events!C5276),RIGHT(gait_events!C5276,LEN(gait_events!C5276)-FIND("_run-",gait_events!C5276,1)-4),"")</f>
        <v/>
      </c>
      <c r="G265" t="str">
        <f>gait_events!D5276</f>
        <v>right_shank</v>
      </c>
      <c r="H265" t="str">
        <f>gait_events!E5276</f>
        <v>IC</v>
      </c>
      <c r="I265">
        <f>IF(gait_events!F5276&lt;&gt;"",gait_events!F5276,NA())</f>
        <v>1278</v>
      </c>
      <c r="J265">
        <f>IF(gait_events!G5276&lt;&gt;"",gait_events!G5276,NA())</f>
        <v>1292</v>
      </c>
      <c r="K265">
        <f t="shared" si="32"/>
        <v>-14</v>
      </c>
      <c r="L265">
        <f t="shared" si="33"/>
        <v>-70</v>
      </c>
      <c r="M265">
        <f t="shared" si="34"/>
        <v>1</v>
      </c>
      <c r="N265">
        <f t="shared" si="35"/>
        <v>1</v>
      </c>
      <c r="O265">
        <f t="shared" si="36"/>
        <v>1</v>
      </c>
      <c r="P265">
        <f t="shared" si="37"/>
        <v>0</v>
      </c>
      <c r="Q265">
        <f t="shared" si="38"/>
        <v>0</v>
      </c>
      <c r="R265">
        <f t="shared" si="39"/>
        <v>1</v>
      </c>
    </row>
    <row r="266" spans="1:18" x14ac:dyDescent="0.25">
      <c r="A266" t="str">
        <f>gait_events!B5277</f>
        <v>pp012</v>
      </c>
      <c r="B266" t="str">
        <f>VLOOKUP(A266,participants!A:B,2,0)</f>
        <v>M</v>
      </c>
      <c r="C266">
        <f>VLOOKUP(A266,participants!A:C,3,0)</f>
        <v>76</v>
      </c>
      <c r="D266" t="str">
        <f>VLOOKUP(A266,participants!A:F,6,0)</f>
        <v>other</v>
      </c>
      <c r="E266" t="str">
        <f>IF(LEN(SUBSTITUTE(gait_events!C5277,"_run-",""))&lt;&gt;LEN(gait_events!C5277),LEFT(RIGHT(gait_events!C5277,LEN(gait_events!C5277)-19),FIND("_run-",RIGHT(gait_events!C5277,LEN(gait_events!C5277)-19),1)-1),RIGHT(gait_events!C5277,LEN(gait_events!C5277)-19))</f>
        <v>Slow</v>
      </c>
      <c r="F266" t="str">
        <f>IF(LEN(SUBSTITUTE(gait_events!C5277,"_run-",""))&lt;&gt;LEN(gait_events!C5277),RIGHT(gait_events!C5277,LEN(gait_events!C5277)-FIND("_run-",gait_events!C5277,1)-4),"")</f>
        <v/>
      </c>
      <c r="G266" t="str">
        <f>gait_events!D5277</f>
        <v>right_shank</v>
      </c>
      <c r="H266" t="str">
        <f>gait_events!E5277</f>
        <v>IC</v>
      </c>
      <c r="I266">
        <f>IF(gait_events!F5277&lt;&gt;"",gait_events!F5277,NA())</f>
        <v>1496</v>
      </c>
      <c r="J266">
        <f>IF(gait_events!G5277&lt;&gt;"",gait_events!G5277,NA())</f>
        <v>1501</v>
      </c>
      <c r="K266">
        <f t="shared" si="32"/>
        <v>-5</v>
      </c>
      <c r="L266">
        <f t="shared" si="33"/>
        <v>-25</v>
      </c>
      <c r="M266">
        <f t="shared" si="34"/>
        <v>1</v>
      </c>
      <c r="N266">
        <f t="shared" si="35"/>
        <v>1</v>
      </c>
      <c r="O266">
        <f t="shared" si="36"/>
        <v>1</v>
      </c>
      <c r="P266">
        <f t="shared" si="37"/>
        <v>0</v>
      </c>
      <c r="Q266">
        <f t="shared" si="38"/>
        <v>0</v>
      </c>
      <c r="R266">
        <f t="shared" si="39"/>
        <v>1</v>
      </c>
    </row>
    <row r="267" spans="1:18" x14ac:dyDescent="0.25">
      <c r="A267" t="str">
        <f>gait_events!B5278</f>
        <v>pp012</v>
      </c>
      <c r="B267" t="str">
        <f>VLOOKUP(A267,participants!A:B,2,0)</f>
        <v>M</v>
      </c>
      <c r="C267">
        <f>VLOOKUP(A267,participants!A:C,3,0)</f>
        <v>76</v>
      </c>
      <c r="D267" t="str">
        <f>VLOOKUP(A267,participants!A:F,6,0)</f>
        <v>other</v>
      </c>
      <c r="E267" t="str">
        <f>IF(LEN(SUBSTITUTE(gait_events!C5278,"_run-",""))&lt;&gt;LEN(gait_events!C5278),LEFT(RIGHT(gait_events!C5278,LEN(gait_events!C5278)-19),FIND("_run-",RIGHT(gait_events!C5278,LEN(gait_events!C5278)-19),1)-1),RIGHT(gait_events!C5278,LEN(gait_events!C5278)-19))</f>
        <v>Slow</v>
      </c>
      <c r="F267" t="str">
        <f>IF(LEN(SUBSTITUTE(gait_events!C5278,"_run-",""))&lt;&gt;LEN(gait_events!C5278),RIGHT(gait_events!C5278,LEN(gait_events!C5278)-FIND("_run-",gait_events!C5278,1)-4),"")</f>
        <v/>
      </c>
      <c r="G267" t="str">
        <f>gait_events!D5278</f>
        <v>right_shank</v>
      </c>
      <c r="H267" t="str">
        <f>gait_events!E5278</f>
        <v>IC</v>
      </c>
      <c r="I267">
        <f>IF(gait_events!F5278&lt;&gt;"",gait_events!F5278,NA())</f>
        <v>1704</v>
      </c>
      <c r="J267">
        <f>IF(gait_events!G5278&lt;&gt;"",gait_events!G5278,NA())</f>
        <v>1718</v>
      </c>
      <c r="K267">
        <f t="shared" si="32"/>
        <v>-14</v>
      </c>
      <c r="L267">
        <f t="shared" si="33"/>
        <v>-70</v>
      </c>
      <c r="M267">
        <f t="shared" si="34"/>
        <v>1</v>
      </c>
      <c r="N267">
        <f t="shared" si="35"/>
        <v>1</v>
      </c>
      <c r="O267">
        <f t="shared" si="36"/>
        <v>1</v>
      </c>
      <c r="P267">
        <f t="shared" si="37"/>
        <v>0</v>
      </c>
      <c r="Q267">
        <f t="shared" si="38"/>
        <v>0</v>
      </c>
      <c r="R267">
        <f t="shared" si="39"/>
        <v>1</v>
      </c>
    </row>
    <row r="268" spans="1:18" x14ac:dyDescent="0.25">
      <c r="A268" t="str">
        <f>gait_events!B5279</f>
        <v>pp012</v>
      </c>
      <c r="B268" t="str">
        <f>VLOOKUP(A268,participants!A:B,2,0)</f>
        <v>M</v>
      </c>
      <c r="C268">
        <f>VLOOKUP(A268,participants!A:C,3,0)</f>
        <v>76</v>
      </c>
      <c r="D268" t="str">
        <f>VLOOKUP(A268,participants!A:F,6,0)</f>
        <v>other</v>
      </c>
      <c r="E268" t="str">
        <f>IF(LEN(SUBSTITUTE(gait_events!C5279,"_run-",""))&lt;&gt;LEN(gait_events!C5279),LEFT(RIGHT(gait_events!C5279,LEN(gait_events!C5279)-19),FIND("_run-",RIGHT(gait_events!C5279,LEN(gait_events!C5279)-19),1)-1),RIGHT(gait_events!C5279,LEN(gait_events!C5279)-19))</f>
        <v>Slow</v>
      </c>
      <c r="F268" t="str">
        <f>IF(LEN(SUBSTITUTE(gait_events!C5279,"_run-",""))&lt;&gt;LEN(gait_events!C5279),RIGHT(gait_events!C5279,LEN(gait_events!C5279)-FIND("_run-",gait_events!C5279,1)-4),"")</f>
        <v/>
      </c>
      <c r="G268" t="str">
        <f>gait_events!D5279</f>
        <v>right_shank</v>
      </c>
      <c r="H268" t="str">
        <f>gait_events!E5279</f>
        <v>IC</v>
      </c>
      <c r="I268">
        <f>IF(gait_events!F5279&lt;&gt;"",gait_events!F5279,NA())</f>
        <v>1929</v>
      </c>
      <c r="J268">
        <f>IF(gait_events!G5279&lt;&gt;"",gait_events!G5279,NA())</f>
        <v>1942</v>
      </c>
      <c r="K268">
        <f t="shared" si="32"/>
        <v>-13</v>
      </c>
      <c r="L268">
        <f t="shared" si="33"/>
        <v>-65</v>
      </c>
      <c r="M268">
        <f t="shared" si="34"/>
        <v>1</v>
      </c>
      <c r="N268">
        <f t="shared" si="35"/>
        <v>1</v>
      </c>
      <c r="O268">
        <f t="shared" si="36"/>
        <v>1</v>
      </c>
      <c r="P268">
        <f t="shared" si="37"/>
        <v>0</v>
      </c>
      <c r="Q268">
        <f t="shared" si="38"/>
        <v>0</v>
      </c>
      <c r="R268">
        <f t="shared" si="39"/>
        <v>1</v>
      </c>
    </row>
    <row r="269" spans="1:18" x14ac:dyDescent="0.25">
      <c r="A269" t="str">
        <f>gait_events!B5280</f>
        <v>pp012</v>
      </c>
      <c r="B269" t="str">
        <f>VLOOKUP(A269,participants!A:B,2,0)</f>
        <v>M</v>
      </c>
      <c r="C269">
        <f>VLOOKUP(A269,participants!A:C,3,0)</f>
        <v>76</v>
      </c>
      <c r="D269" t="str">
        <f>VLOOKUP(A269,participants!A:F,6,0)</f>
        <v>other</v>
      </c>
      <c r="E269" t="str">
        <f>IF(LEN(SUBSTITUTE(gait_events!C5280,"_run-",""))&lt;&gt;LEN(gait_events!C5280),LEFT(RIGHT(gait_events!C5280,LEN(gait_events!C5280)-19),FIND("_run-",RIGHT(gait_events!C5280,LEN(gait_events!C5280)-19),1)-1),RIGHT(gait_events!C5280,LEN(gait_events!C5280)-19))</f>
        <v>Slow</v>
      </c>
      <c r="F269" t="str">
        <f>IF(LEN(SUBSTITUTE(gait_events!C5280,"_run-",""))&lt;&gt;LEN(gait_events!C5280),RIGHT(gait_events!C5280,LEN(gait_events!C5280)-FIND("_run-",gait_events!C5280,1)-4),"")</f>
        <v/>
      </c>
      <c r="G269" t="str">
        <f>gait_events!D5280</f>
        <v>right_shank</v>
      </c>
      <c r="H269" t="str">
        <f>gait_events!E5280</f>
        <v>IC</v>
      </c>
      <c r="I269">
        <f>IF(gait_events!F5280&lt;&gt;"",gait_events!F5280,NA())</f>
        <v>2156</v>
      </c>
      <c r="J269">
        <f>IF(gait_events!G5280&lt;&gt;"",gait_events!G5280,NA())</f>
        <v>2172</v>
      </c>
      <c r="K269">
        <f t="shared" si="32"/>
        <v>-16</v>
      </c>
      <c r="L269">
        <f t="shared" si="33"/>
        <v>-80</v>
      </c>
      <c r="M269">
        <f t="shared" si="34"/>
        <v>1</v>
      </c>
      <c r="N269">
        <f t="shared" si="35"/>
        <v>1</v>
      </c>
      <c r="O269">
        <f t="shared" si="36"/>
        <v>1</v>
      </c>
      <c r="P269">
        <f t="shared" si="37"/>
        <v>0</v>
      </c>
      <c r="Q269">
        <f t="shared" si="38"/>
        <v>0</v>
      </c>
      <c r="R269">
        <f t="shared" si="39"/>
        <v>1</v>
      </c>
    </row>
    <row r="270" spans="1:18" x14ac:dyDescent="0.25">
      <c r="A270" t="str">
        <f>gait_events!B5281</f>
        <v>pp012</v>
      </c>
      <c r="B270" t="str">
        <f>VLOOKUP(A270,participants!A:B,2,0)</f>
        <v>M</v>
      </c>
      <c r="C270">
        <f>VLOOKUP(A270,participants!A:C,3,0)</f>
        <v>76</v>
      </c>
      <c r="D270" t="str">
        <f>VLOOKUP(A270,participants!A:F,6,0)</f>
        <v>other</v>
      </c>
      <c r="E270" t="str">
        <f>IF(LEN(SUBSTITUTE(gait_events!C5281,"_run-",""))&lt;&gt;LEN(gait_events!C5281),LEFT(RIGHT(gait_events!C5281,LEN(gait_events!C5281)-19),FIND("_run-",RIGHT(gait_events!C5281,LEN(gait_events!C5281)-19),1)-1),RIGHT(gait_events!C5281,LEN(gait_events!C5281)-19))</f>
        <v>Slow</v>
      </c>
      <c r="F270" t="str">
        <f>IF(LEN(SUBSTITUTE(gait_events!C5281,"_run-",""))&lt;&gt;LEN(gait_events!C5281),RIGHT(gait_events!C5281,LEN(gait_events!C5281)-FIND("_run-",gait_events!C5281,1)-4),"")</f>
        <v/>
      </c>
      <c r="G270" t="str">
        <f>gait_events!D5281</f>
        <v>right_shank</v>
      </c>
      <c r="H270" t="str">
        <f>gait_events!E5281</f>
        <v>FC</v>
      </c>
      <c r="I270">
        <f>IF(gait_events!F5281&lt;&gt;"",gait_events!F5281,NA())</f>
        <v>65</v>
      </c>
      <c r="J270">
        <f>IF(gait_events!G5281&lt;&gt;"",gait_events!G5281,NA())</f>
        <v>70</v>
      </c>
      <c r="K270">
        <f t="shared" si="32"/>
        <v>-5</v>
      </c>
      <c r="L270">
        <f t="shared" si="33"/>
        <v>-25</v>
      </c>
      <c r="M270">
        <f t="shared" si="34"/>
        <v>1</v>
      </c>
      <c r="N270">
        <f t="shared" si="35"/>
        <v>1</v>
      </c>
      <c r="O270">
        <f t="shared" si="36"/>
        <v>1</v>
      </c>
      <c r="P270">
        <f t="shared" si="37"/>
        <v>0</v>
      </c>
      <c r="Q270">
        <f t="shared" si="38"/>
        <v>0</v>
      </c>
      <c r="R270">
        <f t="shared" si="39"/>
        <v>1</v>
      </c>
    </row>
    <row r="271" spans="1:18" x14ac:dyDescent="0.25">
      <c r="A271" t="str">
        <f>gait_events!B5282</f>
        <v>pp012</v>
      </c>
      <c r="B271" t="str">
        <f>VLOOKUP(A271,participants!A:B,2,0)</f>
        <v>M</v>
      </c>
      <c r="C271">
        <f>VLOOKUP(A271,participants!A:C,3,0)</f>
        <v>76</v>
      </c>
      <c r="D271" t="str">
        <f>VLOOKUP(A271,participants!A:F,6,0)</f>
        <v>other</v>
      </c>
      <c r="E271" t="str">
        <f>IF(LEN(SUBSTITUTE(gait_events!C5282,"_run-",""))&lt;&gt;LEN(gait_events!C5282),LEFT(RIGHT(gait_events!C5282,LEN(gait_events!C5282)-19),FIND("_run-",RIGHT(gait_events!C5282,LEN(gait_events!C5282)-19),1)-1),RIGHT(gait_events!C5282,LEN(gait_events!C5282)-19))</f>
        <v>Slow</v>
      </c>
      <c r="F271" t="str">
        <f>IF(LEN(SUBSTITUTE(gait_events!C5282,"_run-",""))&lt;&gt;LEN(gait_events!C5282),RIGHT(gait_events!C5282,LEN(gait_events!C5282)-FIND("_run-",gait_events!C5282,1)-4),"")</f>
        <v/>
      </c>
      <c r="G271" t="str">
        <f>gait_events!D5282</f>
        <v>right_shank</v>
      </c>
      <c r="H271" t="str">
        <f>gait_events!E5282</f>
        <v>FC</v>
      </c>
      <c r="I271">
        <f>IF(gait_events!F5282&lt;&gt;"",gait_events!F5282,NA())</f>
        <v>294</v>
      </c>
      <c r="J271">
        <f>IF(gait_events!G5282&lt;&gt;"",gait_events!G5282,NA())</f>
        <v>301</v>
      </c>
      <c r="K271">
        <f t="shared" si="32"/>
        <v>-7</v>
      </c>
      <c r="L271">
        <f t="shared" si="33"/>
        <v>-35</v>
      </c>
      <c r="M271">
        <f t="shared" si="34"/>
        <v>1</v>
      </c>
      <c r="N271">
        <f t="shared" si="35"/>
        <v>1</v>
      </c>
      <c r="O271">
        <f t="shared" si="36"/>
        <v>1</v>
      </c>
      <c r="P271">
        <f t="shared" si="37"/>
        <v>0</v>
      </c>
      <c r="Q271">
        <f t="shared" si="38"/>
        <v>0</v>
      </c>
      <c r="R271">
        <f t="shared" si="39"/>
        <v>1</v>
      </c>
    </row>
    <row r="272" spans="1:18" x14ac:dyDescent="0.25">
      <c r="A272" t="str">
        <f>gait_events!B1829</f>
        <v>pp040</v>
      </c>
      <c r="B272" t="str">
        <f>VLOOKUP(A272,participants!A:B,2,0)</f>
        <v>F</v>
      </c>
      <c r="C272">
        <f>VLOOKUP(A272,participants!A:C,3,0)</f>
        <v>24</v>
      </c>
      <c r="D272" t="str">
        <f>VLOOKUP(A272,participants!A:F,6,0)</f>
        <v>YA</v>
      </c>
      <c r="E272" t="str">
        <f>IF(LEN(SUBSTITUTE(gait_events!C1829,"_run-",""))&lt;&gt;LEN(gait_events!C1829),LEFT(RIGHT(gait_events!C1829,LEN(gait_events!C1829)-19),FIND("_run-",RIGHT(gait_events!C1829,LEN(gait_events!C1829)-19),1)-1),RIGHT(gait_events!C1829,LEN(gait_events!C1829)-19))</f>
        <v>Slow</v>
      </c>
      <c r="F272" t="str">
        <f>IF(LEN(SUBSTITUTE(gait_events!C1829,"_run-",""))&lt;&gt;LEN(gait_events!C1829),RIGHT(gait_events!C1829,LEN(gait_events!C1829)-FIND("_run-",gait_events!C1829,1)-4),"")</f>
        <v/>
      </c>
      <c r="G272" t="str">
        <f>gait_events!D1829</f>
        <v>right_shank</v>
      </c>
      <c r="H272" t="str">
        <f>gait_events!E1829</f>
        <v>FC</v>
      </c>
      <c r="I272" t="e">
        <f>IF(gait_events!F1829&lt;&gt;"",gait_events!F1829,NA())</f>
        <v>#N/A</v>
      </c>
      <c r="J272">
        <f>IF(gait_events!G1829&lt;&gt;"",gait_events!G1829,NA())</f>
        <v>1952</v>
      </c>
      <c r="K272" t="e">
        <f t="shared" si="32"/>
        <v>#N/A</v>
      </c>
      <c r="L272" t="e">
        <f t="shared" si="33"/>
        <v>#N/A</v>
      </c>
      <c r="M272">
        <f t="shared" si="34"/>
        <v>0</v>
      </c>
      <c r="N272">
        <f t="shared" si="35"/>
        <v>1</v>
      </c>
      <c r="O272">
        <f t="shared" si="36"/>
        <v>0</v>
      </c>
      <c r="P272">
        <f t="shared" si="37"/>
        <v>0</v>
      </c>
      <c r="Q272">
        <f t="shared" si="38"/>
        <v>1</v>
      </c>
      <c r="R272">
        <f t="shared" si="39"/>
        <v>1</v>
      </c>
    </row>
    <row r="273" spans="1:18" x14ac:dyDescent="0.25">
      <c r="A273" t="str">
        <f>gait_events!B1830</f>
        <v>pp013</v>
      </c>
      <c r="B273" t="str">
        <f>VLOOKUP(A273,participants!A:B,2,0)</f>
        <v>F</v>
      </c>
      <c r="C273">
        <f>VLOOKUP(A273,participants!A:C,3,0)</f>
        <v>30</v>
      </c>
      <c r="D273" t="str">
        <f>VLOOKUP(A273,participants!A:F,6,0)</f>
        <v>YA</v>
      </c>
      <c r="E273" t="str">
        <f>IF(LEN(SUBSTITUTE(gait_events!C1830,"_run-",""))&lt;&gt;LEN(gait_events!C1830),LEFT(RIGHT(gait_events!C1830,LEN(gait_events!C1830)-19),FIND("_run-",RIGHT(gait_events!C1830,LEN(gait_events!C1830)-19),1)-1),RIGHT(gait_events!C1830,LEN(gait_events!C1830)-19))</f>
        <v>Fast</v>
      </c>
      <c r="F273" t="str">
        <f>IF(LEN(SUBSTITUTE(gait_events!C1830,"_run-",""))&lt;&gt;LEN(gait_events!C1830),RIGHT(gait_events!C1830,LEN(gait_events!C1830)-FIND("_run-",gait_events!C1830,1)-4),"")</f>
        <v/>
      </c>
      <c r="G273" t="str">
        <f>gait_events!D1830</f>
        <v>left_ankle</v>
      </c>
      <c r="H273" t="str">
        <f>gait_events!E1830</f>
        <v>IC</v>
      </c>
      <c r="I273">
        <f>IF(gait_events!F1830&lt;&gt;"",gait_events!F1830,NA())</f>
        <v>23</v>
      </c>
      <c r="J273">
        <f>IF(gait_events!G1830&lt;&gt;"",gait_events!G1830,NA())</f>
        <v>24</v>
      </c>
      <c r="K273">
        <f t="shared" si="32"/>
        <v>-1</v>
      </c>
      <c r="L273">
        <f t="shared" si="33"/>
        <v>-5</v>
      </c>
      <c r="M273">
        <f t="shared" si="34"/>
        <v>1</v>
      </c>
      <c r="N273">
        <f t="shared" si="35"/>
        <v>1</v>
      </c>
      <c r="O273">
        <f t="shared" si="36"/>
        <v>1</v>
      </c>
      <c r="P273">
        <f t="shared" si="37"/>
        <v>0</v>
      </c>
      <c r="Q273">
        <f t="shared" si="38"/>
        <v>0</v>
      </c>
      <c r="R273">
        <f t="shared" si="39"/>
        <v>1</v>
      </c>
    </row>
    <row r="274" spans="1:18" x14ac:dyDescent="0.25">
      <c r="A274" t="str">
        <f>gait_events!B1831</f>
        <v>pp013</v>
      </c>
      <c r="B274" t="str">
        <f>VLOOKUP(A274,participants!A:B,2,0)</f>
        <v>F</v>
      </c>
      <c r="C274">
        <f>VLOOKUP(A274,participants!A:C,3,0)</f>
        <v>30</v>
      </c>
      <c r="D274" t="str">
        <f>VLOOKUP(A274,participants!A:F,6,0)</f>
        <v>YA</v>
      </c>
      <c r="E274" t="str">
        <f>IF(LEN(SUBSTITUTE(gait_events!C1831,"_run-",""))&lt;&gt;LEN(gait_events!C1831),LEFT(RIGHT(gait_events!C1831,LEN(gait_events!C1831)-19),FIND("_run-",RIGHT(gait_events!C1831,LEN(gait_events!C1831)-19),1)-1),RIGHT(gait_events!C1831,LEN(gait_events!C1831)-19))</f>
        <v>Fast</v>
      </c>
      <c r="F274" t="str">
        <f>IF(LEN(SUBSTITUTE(gait_events!C1831,"_run-",""))&lt;&gt;LEN(gait_events!C1831),RIGHT(gait_events!C1831,LEN(gait_events!C1831)-FIND("_run-",gait_events!C1831,1)-4),"")</f>
        <v/>
      </c>
      <c r="G274" t="str">
        <f>gait_events!D1831</f>
        <v>left_ankle</v>
      </c>
      <c r="H274" t="str">
        <f>gait_events!E1831</f>
        <v>IC</v>
      </c>
      <c r="I274">
        <f>IF(gait_events!F1831&lt;&gt;"",gait_events!F1831,NA())</f>
        <v>194</v>
      </c>
      <c r="J274">
        <f>IF(gait_events!G1831&lt;&gt;"",gait_events!G1831,NA())</f>
        <v>196</v>
      </c>
      <c r="K274">
        <f t="shared" si="32"/>
        <v>-2</v>
      </c>
      <c r="L274">
        <f t="shared" si="33"/>
        <v>-10</v>
      </c>
      <c r="M274">
        <f t="shared" si="34"/>
        <v>1</v>
      </c>
      <c r="N274">
        <f t="shared" si="35"/>
        <v>1</v>
      </c>
      <c r="O274">
        <f t="shared" si="36"/>
        <v>1</v>
      </c>
      <c r="P274">
        <f t="shared" si="37"/>
        <v>0</v>
      </c>
      <c r="Q274">
        <f t="shared" si="38"/>
        <v>0</v>
      </c>
      <c r="R274">
        <f t="shared" si="39"/>
        <v>1</v>
      </c>
    </row>
    <row r="275" spans="1:18" x14ac:dyDescent="0.25">
      <c r="A275" t="str">
        <f>gait_events!B1832</f>
        <v>pp013</v>
      </c>
      <c r="B275" t="str">
        <f>VLOOKUP(A275,participants!A:B,2,0)</f>
        <v>F</v>
      </c>
      <c r="C275">
        <f>VLOOKUP(A275,participants!A:C,3,0)</f>
        <v>30</v>
      </c>
      <c r="D275" t="str">
        <f>VLOOKUP(A275,participants!A:F,6,0)</f>
        <v>YA</v>
      </c>
      <c r="E275" t="str">
        <f>IF(LEN(SUBSTITUTE(gait_events!C1832,"_run-",""))&lt;&gt;LEN(gait_events!C1832),LEFT(RIGHT(gait_events!C1832,LEN(gait_events!C1832)-19),FIND("_run-",RIGHT(gait_events!C1832,LEN(gait_events!C1832)-19),1)-1),RIGHT(gait_events!C1832,LEN(gait_events!C1832)-19))</f>
        <v>Fast</v>
      </c>
      <c r="F275" t="str">
        <f>IF(LEN(SUBSTITUTE(gait_events!C1832,"_run-",""))&lt;&gt;LEN(gait_events!C1832),RIGHT(gait_events!C1832,LEN(gait_events!C1832)-FIND("_run-",gait_events!C1832,1)-4),"")</f>
        <v/>
      </c>
      <c r="G275" t="str">
        <f>gait_events!D1832</f>
        <v>left_ankle</v>
      </c>
      <c r="H275" t="str">
        <f>gait_events!E1832</f>
        <v>IC</v>
      </c>
      <c r="I275">
        <f>IF(gait_events!F1832&lt;&gt;"",gait_events!F1832,NA())</f>
        <v>361</v>
      </c>
      <c r="J275">
        <f>IF(gait_events!G1832&lt;&gt;"",gait_events!G1832,NA())</f>
        <v>362</v>
      </c>
      <c r="K275">
        <f t="shared" si="32"/>
        <v>-1</v>
      </c>
      <c r="L275">
        <f t="shared" si="33"/>
        <v>-5</v>
      </c>
      <c r="M275">
        <f t="shared" si="34"/>
        <v>1</v>
      </c>
      <c r="N275">
        <f t="shared" si="35"/>
        <v>1</v>
      </c>
      <c r="O275">
        <f t="shared" si="36"/>
        <v>1</v>
      </c>
      <c r="P275">
        <f t="shared" si="37"/>
        <v>0</v>
      </c>
      <c r="Q275">
        <f t="shared" si="38"/>
        <v>0</v>
      </c>
      <c r="R275">
        <f t="shared" si="39"/>
        <v>1</v>
      </c>
    </row>
    <row r="276" spans="1:18" x14ac:dyDescent="0.25">
      <c r="A276" t="str">
        <f>gait_events!B1833</f>
        <v>pp013</v>
      </c>
      <c r="B276" t="str">
        <f>VLOOKUP(A276,participants!A:B,2,0)</f>
        <v>F</v>
      </c>
      <c r="C276">
        <f>VLOOKUP(A276,participants!A:C,3,0)</f>
        <v>30</v>
      </c>
      <c r="D276" t="str">
        <f>VLOOKUP(A276,participants!A:F,6,0)</f>
        <v>YA</v>
      </c>
      <c r="E276" t="str">
        <f>IF(LEN(SUBSTITUTE(gait_events!C1833,"_run-",""))&lt;&gt;LEN(gait_events!C1833),LEFT(RIGHT(gait_events!C1833,LEN(gait_events!C1833)-19),FIND("_run-",RIGHT(gait_events!C1833,LEN(gait_events!C1833)-19),1)-1),RIGHT(gait_events!C1833,LEN(gait_events!C1833)-19))</f>
        <v>Fast</v>
      </c>
      <c r="F276" t="str">
        <f>IF(LEN(SUBSTITUTE(gait_events!C1833,"_run-",""))&lt;&gt;LEN(gait_events!C1833),RIGHT(gait_events!C1833,LEN(gait_events!C1833)-FIND("_run-",gait_events!C1833,1)-4),"")</f>
        <v/>
      </c>
      <c r="G276" t="str">
        <f>gait_events!D1833</f>
        <v>left_ankle</v>
      </c>
      <c r="H276" t="str">
        <f>gait_events!E1833</f>
        <v>IC</v>
      </c>
      <c r="I276">
        <f>IF(gait_events!F1833&lt;&gt;"",gait_events!F1833,NA())</f>
        <v>527</v>
      </c>
      <c r="J276">
        <f>IF(gait_events!G1833&lt;&gt;"",gait_events!G1833,NA())</f>
        <v>527</v>
      </c>
      <c r="K276">
        <f t="shared" si="32"/>
        <v>0</v>
      </c>
      <c r="L276">
        <f t="shared" si="33"/>
        <v>0</v>
      </c>
      <c r="M276">
        <f t="shared" si="34"/>
        <v>1</v>
      </c>
      <c r="N276">
        <f t="shared" si="35"/>
        <v>1</v>
      </c>
      <c r="O276">
        <f t="shared" si="36"/>
        <v>1</v>
      </c>
      <c r="P276">
        <f t="shared" si="37"/>
        <v>0</v>
      </c>
      <c r="Q276">
        <f t="shared" si="38"/>
        <v>0</v>
      </c>
      <c r="R276">
        <f t="shared" si="39"/>
        <v>1</v>
      </c>
    </row>
    <row r="277" spans="1:18" x14ac:dyDescent="0.25">
      <c r="A277" t="str">
        <f>gait_events!B1834</f>
        <v>pp013</v>
      </c>
      <c r="B277" t="str">
        <f>VLOOKUP(A277,participants!A:B,2,0)</f>
        <v>F</v>
      </c>
      <c r="C277">
        <f>VLOOKUP(A277,participants!A:C,3,0)</f>
        <v>30</v>
      </c>
      <c r="D277" t="str">
        <f>VLOOKUP(A277,participants!A:F,6,0)</f>
        <v>YA</v>
      </c>
      <c r="E277" t="str">
        <f>IF(LEN(SUBSTITUTE(gait_events!C1834,"_run-",""))&lt;&gt;LEN(gait_events!C1834),LEFT(RIGHT(gait_events!C1834,LEN(gait_events!C1834)-19),FIND("_run-",RIGHT(gait_events!C1834,LEN(gait_events!C1834)-19),1)-1),RIGHT(gait_events!C1834,LEN(gait_events!C1834)-19))</f>
        <v>Fast</v>
      </c>
      <c r="F277" t="str">
        <f>IF(LEN(SUBSTITUTE(gait_events!C1834,"_run-",""))&lt;&gt;LEN(gait_events!C1834),RIGHT(gait_events!C1834,LEN(gait_events!C1834)-FIND("_run-",gait_events!C1834,1)-4),"")</f>
        <v/>
      </c>
      <c r="G277" t="str">
        <f>gait_events!D1834</f>
        <v>left_ankle</v>
      </c>
      <c r="H277" t="str">
        <f>gait_events!E1834</f>
        <v>FC</v>
      </c>
      <c r="I277">
        <f>IF(gait_events!F1834&lt;&gt;"",gait_events!F1834,NA())</f>
        <v>129</v>
      </c>
      <c r="J277">
        <f>IF(gait_events!G1834&lt;&gt;"",gait_events!G1834,NA())</f>
        <v>127</v>
      </c>
      <c r="K277">
        <f t="shared" si="32"/>
        <v>2</v>
      </c>
      <c r="L277">
        <f t="shared" si="33"/>
        <v>10</v>
      </c>
      <c r="M277">
        <f t="shared" si="34"/>
        <v>1</v>
      </c>
      <c r="N277">
        <f t="shared" si="35"/>
        <v>1</v>
      </c>
      <c r="O277">
        <f t="shared" si="36"/>
        <v>1</v>
      </c>
      <c r="P277">
        <f t="shared" si="37"/>
        <v>0</v>
      </c>
      <c r="Q277">
        <f t="shared" si="38"/>
        <v>0</v>
      </c>
      <c r="R277">
        <f t="shared" si="39"/>
        <v>1</v>
      </c>
    </row>
    <row r="278" spans="1:18" x14ac:dyDescent="0.25">
      <c r="A278" t="str">
        <f>gait_events!B1835</f>
        <v>pp013</v>
      </c>
      <c r="B278" t="str">
        <f>VLOOKUP(A278,participants!A:B,2,0)</f>
        <v>F</v>
      </c>
      <c r="C278">
        <f>VLOOKUP(A278,participants!A:C,3,0)</f>
        <v>30</v>
      </c>
      <c r="D278" t="str">
        <f>VLOOKUP(A278,participants!A:F,6,0)</f>
        <v>YA</v>
      </c>
      <c r="E278" t="str">
        <f>IF(LEN(SUBSTITUTE(gait_events!C1835,"_run-",""))&lt;&gt;LEN(gait_events!C1835),LEFT(RIGHT(gait_events!C1835,LEN(gait_events!C1835)-19),FIND("_run-",RIGHT(gait_events!C1835,LEN(gait_events!C1835)-19),1)-1),RIGHT(gait_events!C1835,LEN(gait_events!C1835)-19))</f>
        <v>Fast</v>
      </c>
      <c r="F278" t="str">
        <f>IF(LEN(SUBSTITUTE(gait_events!C1835,"_run-",""))&lt;&gt;LEN(gait_events!C1835),RIGHT(gait_events!C1835,LEN(gait_events!C1835)-FIND("_run-",gait_events!C1835,1)-4),"")</f>
        <v/>
      </c>
      <c r="G278" t="str">
        <f>gait_events!D1835</f>
        <v>left_ankle</v>
      </c>
      <c r="H278" t="str">
        <f>gait_events!E1835</f>
        <v>FC</v>
      </c>
      <c r="I278">
        <f>IF(gait_events!F1835&lt;&gt;"",gait_events!F1835,NA())</f>
        <v>296</v>
      </c>
      <c r="J278">
        <f>IF(gait_events!G1835&lt;&gt;"",gait_events!G1835,NA())</f>
        <v>295</v>
      </c>
      <c r="K278">
        <f t="shared" si="32"/>
        <v>1</v>
      </c>
      <c r="L278">
        <f t="shared" si="33"/>
        <v>5</v>
      </c>
      <c r="M278">
        <f t="shared" si="34"/>
        <v>1</v>
      </c>
      <c r="N278">
        <f t="shared" si="35"/>
        <v>1</v>
      </c>
      <c r="O278">
        <f t="shared" si="36"/>
        <v>1</v>
      </c>
      <c r="P278">
        <f t="shared" si="37"/>
        <v>0</v>
      </c>
      <c r="Q278">
        <f t="shared" si="38"/>
        <v>0</v>
      </c>
      <c r="R278">
        <f t="shared" si="39"/>
        <v>1</v>
      </c>
    </row>
    <row r="279" spans="1:18" x14ac:dyDescent="0.25">
      <c r="A279" t="str">
        <f>gait_events!B1836</f>
        <v>pp013</v>
      </c>
      <c r="B279" t="str">
        <f>VLOOKUP(A279,participants!A:B,2,0)</f>
        <v>F</v>
      </c>
      <c r="C279">
        <f>VLOOKUP(A279,participants!A:C,3,0)</f>
        <v>30</v>
      </c>
      <c r="D279" t="str">
        <f>VLOOKUP(A279,participants!A:F,6,0)</f>
        <v>YA</v>
      </c>
      <c r="E279" t="str">
        <f>IF(LEN(SUBSTITUTE(gait_events!C1836,"_run-",""))&lt;&gt;LEN(gait_events!C1836),LEFT(RIGHT(gait_events!C1836,LEN(gait_events!C1836)-19),FIND("_run-",RIGHT(gait_events!C1836,LEN(gait_events!C1836)-19),1)-1),RIGHT(gait_events!C1836,LEN(gait_events!C1836)-19))</f>
        <v>Fast</v>
      </c>
      <c r="F279" t="str">
        <f>IF(LEN(SUBSTITUTE(gait_events!C1836,"_run-",""))&lt;&gt;LEN(gait_events!C1836),RIGHT(gait_events!C1836,LEN(gait_events!C1836)-FIND("_run-",gait_events!C1836,1)-4),"")</f>
        <v/>
      </c>
      <c r="G279" t="str">
        <f>gait_events!D1836</f>
        <v>left_ankle</v>
      </c>
      <c r="H279" t="str">
        <f>gait_events!E1836</f>
        <v>FC</v>
      </c>
      <c r="I279">
        <f>IF(gait_events!F1836&lt;&gt;"",gait_events!F1836,NA())</f>
        <v>460</v>
      </c>
      <c r="J279">
        <f>IF(gait_events!G1836&lt;&gt;"",gait_events!G1836,NA())</f>
        <v>458</v>
      </c>
      <c r="K279">
        <f t="shared" si="32"/>
        <v>2</v>
      </c>
      <c r="L279">
        <f t="shared" si="33"/>
        <v>10</v>
      </c>
      <c r="M279">
        <f t="shared" si="34"/>
        <v>1</v>
      </c>
      <c r="N279">
        <f t="shared" si="35"/>
        <v>1</v>
      </c>
      <c r="O279">
        <f t="shared" si="36"/>
        <v>1</v>
      </c>
      <c r="P279">
        <f t="shared" si="37"/>
        <v>0</v>
      </c>
      <c r="Q279">
        <f t="shared" si="38"/>
        <v>0</v>
      </c>
      <c r="R279">
        <f t="shared" si="39"/>
        <v>1</v>
      </c>
    </row>
    <row r="280" spans="1:18" x14ac:dyDescent="0.25">
      <c r="A280" t="str">
        <f>gait_events!B1837</f>
        <v>pp013</v>
      </c>
      <c r="B280" t="str">
        <f>VLOOKUP(A280,participants!A:B,2,0)</f>
        <v>F</v>
      </c>
      <c r="C280">
        <f>VLOOKUP(A280,participants!A:C,3,0)</f>
        <v>30</v>
      </c>
      <c r="D280" t="str">
        <f>VLOOKUP(A280,participants!A:F,6,0)</f>
        <v>YA</v>
      </c>
      <c r="E280" t="str">
        <f>IF(LEN(SUBSTITUTE(gait_events!C1837,"_run-",""))&lt;&gt;LEN(gait_events!C1837),LEFT(RIGHT(gait_events!C1837,LEN(gait_events!C1837)-19),FIND("_run-",RIGHT(gait_events!C1837,LEN(gait_events!C1837)-19),1)-1),RIGHT(gait_events!C1837,LEN(gait_events!C1837)-19))</f>
        <v>Fast</v>
      </c>
      <c r="F280" t="str">
        <f>IF(LEN(SUBSTITUTE(gait_events!C1837,"_run-",""))&lt;&gt;LEN(gait_events!C1837),RIGHT(gait_events!C1837,LEN(gait_events!C1837)-FIND("_run-",gait_events!C1837,1)-4),"")</f>
        <v/>
      </c>
      <c r="G280" t="str">
        <f>gait_events!D1837</f>
        <v>right_ankle</v>
      </c>
      <c r="H280" t="str">
        <f>gait_events!E1837</f>
        <v>IC</v>
      </c>
      <c r="I280">
        <f>IF(gait_events!F1837&lt;&gt;"",gait_events!F1837,NA())</f>
        <v>110</v>
      </c>
      <c r="J280">
        <f>IF(gait_events!G1837&lt;&gt;"",gait_events!G1837,NA())</f>
        <v>107</v>
      </c>
      <c r="K280">
        <f t="shared" si="32"/>
        <v>3</v>
      </c>
      <c r="L280">
        <f t="shared" si="33"/>
        <v>15</v>
      </c>
      <c r="M280">
        <f t="shared" si="34"/>
        <v>1</v>
      </c>
      <c r="N280">
        <f t="shared" si="35"/>
        <v>1</v>
      </c>
      <c r="O280">
        <f t="shared" si="36"/>
        <v>1</v>
      </c>
      <c r="P280">
        <f t="shared" si="37"/>
        <v>0</v>
      </c>
      <c r="Q280">
        <f t="shared" si="38"/>
        <v>0</v>
      </c>
      <c r="R280">
        <f t="shared" si="39"/>
        <v>1</v>
      </c>
    </row>
    <row r="281" spans="1:18" x14ac:dyDescent="0.25">
      <c r="A281" t="str">
        <f>gait_events!B1838</f>
        <v>pp013</v>
      </c>
      <c r="B281" t="str">
        <f>VLOOKUP(A281,participants!A:B,2,0)</f>
        <v>F</v>
      </c>
      <c r="C281">
        <f>VLOOKUP(A281,participants!A:C,3,0)</f>
        <v>30</v>
      </c>
      <c r="D281" t="str">
        <f>VLOOKUP(A281,participants!A:F,6,0)</f>
        <v>YA</v>
      </c>
      <c r="E281" t="str">
        <f>IF(LEN(SUBSTITUTE(gait_events!C1838,"_run-",""))&lt;&gt;LEN(gait_events!C1838),LEFT(RIGHT(gait_events!C1838,LEN(gait_events!C1838)-19),FIND("_run-",RIGHT(gait_events!C1838,LEN(gait_events!C1838)-19),1)-1),RIGHT(gait_events!C1838,LEN(gait_events!C1838)-19))</f>
        <v>Fast</v>
      </c>
      <c r="F281" t="str">
        <f>IF(LEN(SUBSTITUTE(gait_events!C1838,"_run-",""))&lt;&gt;LEN(gait_events!C1838),RIGHT(gait_events!C1838,LEN(gait_events!C1838)-FIND("_run-",gait_events!C1838,1)-4),"")</f>
        <v/>
      </c>
      <c r="G281" t="str">
        <f>gait_events!D1838</f>
        <v>right_ankle</v>
      </c>
      <c r="H281" t="str">
        <f>gait_events!E1838</f>
        <v>IC</v>
      </c>
      <c r="I281">
        <f>IF(gait_events!F1838&lt;&gt;"",gait_events!F1838,NA())</f>
        <v>279</v>
      </c>
      <c r="J281">
        <f>IF(gait_events!G1838&lt;&gt;"",gait_events!G1838,NA())</f>
        <v>278</v>
      </c>
      <c r="K281">
        <f t="shared" si="32"/>
        <v>1</v>
      </c>
      <c r="L281">
        <f t="shared" si="33"/>
        <v>5</v>
      </c>
      <c r="M281">
        <f t="shared" si="34"/>
        <v>1</v>
      </c>
      <c r="N281">
        <f t="shared" si="35"/>
        <v>1</v>
      </c>
      <c r="O281">
        <f t="shared" si="36"/>
        <v>1</v>
      </c>
      <c r="P281">
        <f t="shared" si="37"/>
        <v>0</v>
      </c>
      <c r="Q281">
        <f t="shared" si="38"/>
        <v>0</v>
      </c>
      <c r="R281">
        <f t="shared" si="39"/>
        <v>1</v>
      </c>
    </row>
    <row r="282" spans="1:18" x14ac:dyDescent="0.25">
      <c r="A282" t="str">
        <f>gait_events!B1839</f>
        <v>pp013</v>
      </c>
      <c r="B282" t="str">
        <f>VLOOKUP(A282,participants!A:B,2,0)</f>
        <v>F</v>
      </c>
      <c r="C282">
        <f>VLOOKUP(A282,participants!A:C,3,0)</f>
        <v>30</v>
      </c>
      <c r="D282" t="str">
        <f>VLOOKUP(A282,participants!A:F,6,0)</f>
        <v>YA</v>
      </c>
      <c r="E282" t="str">
        <f>IF(LEN(SUBSTITUTE(gait_events!C1839,"_run-",""))&lt;&gt;LEN(gait_events!C1839),LEFT(RIGHT(gait_events!C1839,LEN(gait_events!C1839)-19),FIND("_run-",RIGHT(gait_events!C1839,LEN(gait_events!C1839)-19),1)-1),RIGHT(gait_events!C1839,LEN(gait_events!C1839)-19))</f>
        <v>Fast</v>
      </c>
      <c r="F282" t="str">
        <f>IF(LEN(SUBSTITUTE(gait_events!C1839,"_run-",""))&lt;&gt;LEN(gait_events!C1839),RIGHT(gait_events!C1839,LEN(gait_events!C1839)-FIND("_run-",gait_events!C1839,1)-4),"")</f>
        <v/>
      </c>
      <c r="G282" t="str">
        <f>gait_events!D1839</f>
        <v>right_ankle</v>
      </c>
      <c r="H282" t="str">
        <f>gait_events!E1839</f>
        <v>IC</v>
      </c>
      <c r="I282">
        <f>IF(gait_events!F1839&lt;&gt;"",gait_events!F1839,NA())</f>
        <v>442</v>
      </c>
      <c r="J282">
        <f>IF(gait_events!G1839&lt;&gt;"",gait_events!G1839,NA())</f>
        <v>440</v>
      </c>
      <c r="K282">
        <f t="shared" si="32"/>
        <v>2</v>
      </c>
      <c r="L282">
        <f t="shared" si="33"/>
        <v>10</v>
      </c>
      <c r="M282">
        <f t="shared" si="34"/>
        <v>1</v>
      </c>
      <c r="N282">
        <f t="shared" si="35"/>
        <v>1</v>
      </c>
      <c r="O282">
        <f t="shared" si="36"/>
        <v>1</v>
      </c>
      <c r="P282">
        <f t="shared" si="37"/>
        <v>0</v>
      </c>
      <c r="Q282">
        <f t="shared" si="38"/>
        <v>0</v>
      </c>
      <c r="R282">
        <f t="shared" si="39"/>
        <v>1</v>
      </c>
    </row>
    <row r="283" spans="1:18" x14ac:dyDescent="0.25">
      <c r="A283" t="str">
        <f>gait_events!B1840</f>
        <v>pp013</v>
      </c>
      <c r="B283" t="str">
        <f>VLOOKUP(A283,participants!A:B,2,0)</f>
        <v>F</v>
      </c>
      <c r="C283">
        <f>VLOOKUP(A283,participants!A:C,3,0)</f>
        <v>30</v>
      </c>
      <c r="D283" t="str">
        <f>VLOOKUP(A283,participants!A:F,6,0)</f>
        <v>YA</v>
      </c>
      <c r="E283" t="str">
        <f>IF(LEN(SUBSTITUTE(gait_events!C1840,"_run-",""))&lt;&gt;LEN(gait_events!C1840),LEFT(RIGHT(gait_events!C1840,LEN(gait_events!C1840)-19),FIND("_run-",RIGHT(gait_events!C1840,LEN(gait_events!C1840)-19),1)-1),RIGHT(gait_events!C1840,LEN(gait_events!C1840)-19))</f>
        <v>Fast</v>
      </c>
      <c r="F283" t="str">
        <f>IF(LEN(SUBSTITUTE(gait_events!C1840,"_run-",""))&lt;&gt;LEN(gait_events!C1840),RIGHT(gait_events!C1840,LEN(gait_events!C1840)-FIND("_run-",gait_events!C1840,1)-4),"")</f>
        <v/>
      </c>
      <c r="G283" t="str">
        <f>gait_events!D1840</f>
        <v>right_ankle</v>
      </c>
      <c r="H283" t="str">
        <f>gait_events!E1840</f>
        <v>FC</v>
      </c>
      <c r="I283">
        <f>IF(gait_events!F1840&lt;&gt;"",gait_events!F1840,NA())</f>
        <v>43</v>
      </c>
      <c r="J283">
        <f>IF(gait_events!G1840&lt;&gt;"",gait_events!G1840,NA())</f>
        <v>43</v>
      </c>
      <c r="K283">
        <f t="shared" si="32"/>
        <v>0</v>
      </c>
      <c r="L283">
        <f t="shared" si="33"/>
        <v>0</v>
      </c>
      <c r="M283">
        <f t="shared" si="34"/>
        <v>1</v>
      </c>
      <c r="N283">
        <f t="shared" si="35"/>
        <v>1</v>
      </c>
      <c r="O283">
        <f t="shared" si="36"/>
        <v>1</v>
      </c>
      <c r="P283">
        <f t="shared" si="37"/>
        <v>0</v>
      </c>
      <c r="Q283">
        <f t="shared" si="38"/>
        <v>0</v>
      </c>
      <c r="R283">
        <f t="shared" si="39"/>
        <v>1</v>
      </c>
    </row>
    <row r="284" spans="1:18" x14ac:dyDescent="0.25">
      <c r="A284" t="str">
        <f>gait_events!B1841</f>
        <v>pp013</v>
      </c>
      <c r="B284" t="str">
        <f>VLOOKUP(A284,participants!A:B,2,0)</f>
        <v>F</v>
      </c>
      <c r="C284">
        <f>VLOOKUP(A284,participants!A:C,3,0)</f>
        <v>30</v>
      </c>
      <c r="D284" t="str">
        <f>VLOOKUP(A284,participants!A:F,6,0)</f>
        <v>YA</v>
      </c>
      <c r="E284" t="str">
        <f>IF(LEN(SUBSTITUTE(gait_events!C1841,"_run-",""))&lt;&gt;LEN(gait_events!C1841),LEFT(RIGHT(gait_events!C1841,LEN(gait_events!C1841)-19),FIND("_run-",RIGHT(gait_events!C1841,LEN(gait_events!C1841)-19),1)-1),RIGHT(gait_events!C1841,LEN(gait_events!C1841)-19))</f>
        <v>Fast</v>
      </c>
      <c r="F284" t="str">
        <f>IF(LEN(SUBSTITUTE(gait_events!C1841,"_run-",""))&lt;&gt;LEN(gait_events!C1841),RIGHT(gait_events!C1841,LEN(gait_events!C1841)-FIND("_run-",gait_events!C1841,1)-4),"")</f>
        <v/>
      </c>
      <c r="G284" t="str">
        <f>gait_events!D1841</f>
        <v>right_ankle</v>
      </c>
      <c r="H284" t="str">
        <f>gait_events!E1841</f>
        <v>FC</v>
      </c>
      <c r="I284">
        <f>IF(gait_events!F1841&lt;&gt;"",gait_events!F1841,NA())</f>
        <v>215</v>
      </c>
      <c r="J284">
        <f>IF(gait_events!G1841&lt;&gt;"",gait_events!G1841,NA())</f>
        <v>215</v>
      </c>
      <c r="K284">
        <f t="shared" si="32"/>
        <v>0</v>
      </c>
      <c r="L284">
        <f t="shared" si="33"/>
        <v>0</v>
      </c>
      <c r="M284">
        <f t="shared" si="34"/>
        <v>1</v>
      </c>
      <c r="N284">
        <f t="shared" si="35"/>
        <v>1</v>
      </c>
      <c r="O284">
        <f t="shared" si="36"/>
        <v>1</v>
      </c>
      <c r="P284">
        <f t="shared" si="37"/>
        <v>0</v>
      </c>
      <c r="Q284">
        <f t="shared" si="38"/>
        <v>0</v>
      </c>
      <c r="R284">
        <f t="shared" si="39"/>
        <v>1</v>
      </c>
    </row>
    <row r="285" spans="1:18" x14ac:dyDescent="0.25">
      <c r="A285" t="str">
        <f>gait_events!B1842</f>
        <v>pp013</v>
      </c>
      <c r="B285" t="str">
        <f>VLOOKUP(A285,participants!A:B,2,0)</f>
        <v>F</v>
      </c>
      <c r="C285">
        <f>VLOOKUP(A285,participants!A:C,3,0)</f>
        <v>30</v>
      </c>
      <c r="D285" t="str">
        <f>VLOOKUP(A285,participants!A:F,6,0)</f>
        <v>YA</v>
      </c>
      <c r="E285" t="str">
        <f>IF(LEN(SUBSTITUTE(gait_events!C1842,"_run-",""))&lt;&gt;LEN(gait_events!C1842),LEFT(RIGHT(gait_events!C1842,LEN(gait_events!C1842)-19),FIND("_run-",RIGHT(gait_events!C1842,LEN(gait_events!C1842)-19),1)-1),RIGHT(gait_events!C1842,LEN(gait_events!C1842)-19))</f>
        <v>Fast</v>
      </c>
      <c r="F285" t="str">
        <f>IF(LEN(SUBSTITUTE(gait_events!C1842,"_run-",""))&lt;&gt;LEN(gait_events!C1842),RIGHT(gait_events!C1842,LEN(gait_events!C1842)-FIND("_run-",gait_events!C1842,1)-4),"")</f>
        <v/>
      </c>
      <c r="G285" t="str">
        <f>gait_events!D1842</f>
        <v>right_ankle</v>
      </c>
      <c r="H285" t="str">
        <f>gait_events!E1842</f>
        <v>FC</v>
      </c>
      <c r="I285">
        <f>IF(gait_events!F1842&lt;&gt;"",gait_events!F1842,NA())</f>
        <v>378</v>
      </c>
      <c r="J285">
        <f>IF(gait_events!G1842&lt;&gt;"",gait_events!G1842,NA())</f>
        <v>378</v>
      </c>
      <c r="K285">
        <f t="shared" si="32"/>
        <v>0</v>
      </c>
      <c r="L285">
        <f t="shared" si="33"/>
        <v>0</v>
      </c>
      <c r="M285">
        <f t="shared" si="34"/>
        <v>1</v>
      </c>
      <c r="N285">
        <f t="shared" si="35"/>
        <v>1</v>
      </c>
      <c r="O285">
        <f t="shared" si="36"/>
        <v>1</v>
      </c>
      <c r="P285">
        <f t="shared" si="37"/>
        <v>0</v>
      </c>
      <c r="Q285">
        <f t="shared" si="38"/>
        <v>0</v>
      </c>
      <c r="R285">
        <f t="shared" si="39"/>
        <v>1</v>
      </c>
    </row>
    <row r="286" spans="1:18" x14ac:dyDescent="0.25">
      <c r="A286" t="str">
        <f>gait_events!B1843</f>
        <v>pp013</v>
      </c>
      <c r="B286" t="str">
        <f>VLOOKUP(A286,participants!A:B,2,0)</f>
        <v>F</v>
      </c>
      <c r="C286">
        <f>VLOOKUP(A286,participants!A:C,3,0)</f>
        <v>30</v>
      </c>
      <c r="D286" t="str">
        <f>VLOOKUP(A286,participants!A:F,6,0)</f>
        <v>YA</v>
      </c>
      <c r="E286" t="str">
        <f>IF(LEN(SUBSTITUTE(gait_events!C1843,"_run-",""))&lt;&gt;LEN(gait_events!C1843),LEFT(RIGHT(gait_events!C1843,LEN(gait_events!C1843)-19),FIND("_run-",RIGHT(gait_events!C1843,LEN(gait_events!C1843)-19),1)-1),RIGHT(gait_events!C1843,LEN(gait_events!C1843)-19))</f>
        <v>Fast</v>
      </c>
      <c r="F286" t="str">
        <f>IF(LEN(SUBSTITUTE(gait_events!C1843,"_run-",""))&lt;&gt;LEN(gait_events!C1843),RIGHT(gait_events!C1843,LEN(gait_events!C1843)-FIND("_run-",gait_events!C1843,1)-4),"")</f>
        <v/>
      </c>
      <c r="G286" t="str">
        <f>gait_events!D1843</f>
        <v>right_ankle</v>
      </c>
      <c r="H286" t="str">
        <f>gait_events!E1843</f>
        <v>FC</v>
      </c>
      <c r="I286">
        <f>IF(gait_events!F1843&lt;&gt;"",gait_events!F1843,NA())</f>
        <v>547</v>
      </c>
      <c r="J286">
        <f>IF(gait_events!G1843&lt;&gt;"",gait_events!G1843,NA())</f>
        <v>548</v>
      </c>
      <c r="K286">
        <f t="shared" si="32"/>
        <v>-1</v>
      </c>
      <c r="L286">
        <f t="shared" si="33"/>
        <v>-5</v>
      </c>
      <c r="M286">
        <f t="shared" si="34"/>
        <v>1</v>
      </c>
      <c r="N286">
        <f t="shared" si="35"/>
        <v>1</v>
      </c>
      <c r="O286">
        <f t="shared" si="36"/>
        <v>1</v>
      </c>
      <c r="P286">
        <f t="shared" si="37"/>
        <v>0</v>
      </c>
      <c r="Q286">
        <f t="shared" si="38"/>
        <v>0</v>
      </c>
      <c r="R286">
        <f t="shared" si="39"/>
        <v>1</v>
      </c>
    </row>
    <row r="287" spans="1:18" x14ac:dyDescent="0.25">
      <c r="A287" t="str">
        <f>gait_events!B1844</f>
        <v>pp013</v>
      </c>
      <c r="B287" t="str">
        <f>VLOOKUP(A287,participants!A:B,2,0)</f>
        <v>F</v>
      </c>
      <c r="C287">
        <f>VLOOKUP(A287,participants!A:C,3,0)</f>
        <v>30</v>
      </c>
      <c r="D287" t="str">
        <f>VLOOKUP(A287,participants!A:F,6,0)</f>
        <v>YA</v>
      </c>
      <c r="E287" t="str">
        <f>IF(LEN(SUBSTITUTE(gait_events!C1844,"_run-",""))&lt;&gt;LEN(gait_events!C1844),LEFT(RIGHT(gait_events!C1844,LEN(gait_events!C1844)-19),FIND("_run-",RIGHT(gait_events!C1844,LEN(gait_events!C1844)-19),1)-1),RIGHT(gait_events!C1844,LEN(gait_events!C1844)-19))</f>
        <v>Fast</v>
      </c>
      <c r="F287" t="str">
        <f>IF(LEN(SUBSTITUTE(gait_events!C1844,"_run-",""))&lt;&gt;LEN(gait_events!C1844),RIGHT(gait_events!C1844,LEN(gait_events!C1844)-FIND("_run-",gait_events!C1844,1)-4),"")</f>
        <v/>
      </c>
      <c r="G287" t="str">
        <f>gait_events!D1844</f>
        <v>left_shank</v>
      </c>
      <c r="H287" t="str">
        <f>gait_events!E1844</f>
        <v>IC</v>
      </c>
      <c r="I287">
        <f>IF(gait_events!F1844&lt;&gt;"",gait_events!F1844,NA())</f>
        <v>23</v>
      </c>
      <c r="J287">
        <f>IF(gait_events!G1844&lt;&gt;"",gait_events!G1844,NA())</f>
        <v>23</v>
      </c>
      <c r="K287">
        <f t="shared" si="32"/>
        <v>0</v>
      </c>
      <c r="L287">
        <f t="shared" si="33"/>
        <v>0</v>
      </c>
      <c r="M287">
        <f t="shared" si="34"/>
        <v>1</v>
      </c>
      <c r="N287">
        <f t="shared" si="35"/>
        <v>1</v>
      </c>
      <c r="O287">
        <f t="shared" si="36"/>
        <v>1</v>
      </c>
      <c r="P287">
        <f t="shared" si="37"/>
        <v>0</v>
      </c>
      <c r="Q287">
        <f t="shared" si="38"/>
        <v>0</v>
      </c>
      <c r="R287">
        <f t="shared" si="39"/>
        <v>1</v>
      </c>
    </row>
    <row r="288" spans="1:18" x14ac:dyDescent="0.25">
      <c r="A288" t="str">
        <f>gait_events!B1845</f>
        <v>pp013</v>
      </c>
      <c r="B288" t="str">
        <f>VLOOKUP(A288,participants!A:B,2,0)</f>
        <v>F</v>
      </c>
      <c r="C288">
        <f>VLOOKUP(A288,participants!A:C,3,0)</f>
        <v>30</v>
      </c>
      <c r="D288" t="str">
        <f>VLOOKUP(A288,participants!A:F,6,0)</f>
        <v>YA</v>
      </c>
      <c r="E288" t="str">
        <f>IF(LEN(SUBSTITUTE(gait_events!C1845,"_run-",""))&lt;&gt;LEN(gait_events!C1845),LEFT(RIGHT(gait_events!C1845,LEN(gait_events!C1845)-19),FIND("_run-",RIGHT(gait_events!C1845,LEN(gait_events!C1845)-19),1)-1),RIGHT(gait_events!C1845,LEN(gait_events!C1845)-19))</f>
        <v>Fast</v>
      </c>
      <c r="F288" t="str">
        <f>IF(LEN(SUBSTITUTE(gait_events!C1845,"_run-",""))&lt;&gt;LEN(gait_events!C1845),RIGHT(gait_events!C1845,LEN(gait_events!C1845)-FIND("_run-",gait_events!C1845,1)-4),"")</f>
        <v/>
      </c>
      <c r="G288" t="str">
        <f>gait_events!D1845</f>
        <v>left_shank</v>
      </c>
      <c r="H288" t="str">
        <f>gait_events!E1845</f>
        <v>IC</v>
      </c>
      <c r="I288">
        <f>IF(gait_events!F1845&lt;&gt;"",gait_events!F1845,NA())</f>
        <v>194</v>
      </c>
      <c r="J288">
        <f>IF(gait_events!G1845&lt;&gt;"",gait_events!G1845,NA())</f>
        <v>195</v>
      </c>
      <c r="K288">
        <f t="shared" si="32"/>
        <v>-1</v>
      </c>
      <c r="L288">
        <f t="shared" si="33"/>
        <v>-5</v>
      </c>
      <c r="M288">
        <f t="shared" si="34"/>
        <v>1</v>
      </c>
      <c r="N288">
        <f t="shared" si="35"/>
        <v>1</v>
      </c>
      <c r="O288">
        <f t="shared" si="36"/>
        <v>1</v>
      </c>
      <c r="P288">
        <f t="shared" si="37"/>
        <v>0</v>
      </c>
      <c r="Q288">
        <f t="shared" si="38"/>
        <v>0</v>
      </c>
      <c r="R288">
        <f t="shared" si="39"/>
        <v>1</v>
      </c>
    </row>
    <row r="289" spans="1:18" x14ac:dyDescent="0.25">
      <c r="A289" t="str">
        <f>gait_events!B1846</f>
        <v>pp013</v>
      </c>
      <c r="B289" t="str">
        <f>VLOOKUP(A289,participants!A:B,2,0)</f>
        <v>F</v>
      </c>
      <c r="C289">
        <f>VLOOKUP(A289,participants!A:C,3,0)</f>
        <v>30</v>
      </c>
      <c r="D289" t="str">
        <f>VLOOKUP(A289,participants!A:F,6,0)</f>
        <v>YA</v>
      </c>
      <c r="E289" t="str">
        <f>IF(LEN(SUBSTITUTE(gait_events!C1846,"_run-",""))&lt;&gt;LEN(gait_events!C1846),LEFT(RIGHT(gait_events!C1846,LEN(gait_events!C1846)-19),FIND("_run-",RIGHT(gait_events!C1846,LEN(gait_events!C1846)-19),1)-1),RIGHT(gait_events!C1846,LEN(gait_events!C1846)-19))</f>
        <v>Fast</v>
      </c>
      <c r="F289" t="str">
        <f>IF(LEN(SUBSTITUTE(gait_events!C1846,"_run-",""))&lt;&gt;LEN(gait_events!C1846),RIGHT(gait_events!C1846,LEN(gait_events!C1846)-FIND("_run-",gait_events!C1846,1)-4),"")</f>
        <v/>
      </c>
      <c r="G289" t="str">
        <f>gait_events!D1846</f>
        <v>left_shank</v>
      </c>
      <c r="H289" t="str">
        <f>gait_events!E1846</f>
        <v>IC</v>
      </c>
      <c r="I289">
        <f>IF(gait_events!F1846&lt;&gt;"",gait_events!F1846,NA())</f>
        <v>361</v>
      </c>
      <c r="J289">
        <f>IF(gait_events!G1846&lt;&gt;"",gait_events!G1846,NA())</f>
        <v>363</v>
      </c>
      <c r="K289">
        <f t="shared" si="32"/>
        <v>-2</v>
      </c>
      <c r="L289">
        <f t="shared" si="33"/>
        <v>-10</v>
      </c>
      <c r="M289">
        <f t="shared" si="34"/>
        <v>1</v>
      </c>
      <c r="N289">
        <f t="shared" si="35"/>
        <v>1</v>
      </c>
      <c r="O289">
        <f t="shared" si="36"/>
        <v>1</v>
      </c>
      <c r="P289">
        <f t="shared" si="37"/>
        <v>0</v>
      </c>
      <c r="Q289">
        <f t="shared" si="38"/>
        <v>0</v>
      </c>
      <c r="R289">
        <f t="shared" si="39"/>
        <v>1</v>
      </c>
    </row>
    <row r="290" spans="1:18" x14ac:dyDescent="0.25">
      <c r="A290" t="str">
        <f>gait_events!B1847</f>
        <v>pp013</v>
      </c>
      <c r="B290" t="str">
        <f>VLOOKUP(A290,participants!A:B,2,0)</f>
        <v>F</v>
      </c>
      <c r="C290">
        <f>VLOOKUP(A290,participants!A:C,3,0)</f>
        <v>30</v>
      </c>
      <c r="D290" t="str">
        <f>VLOOKUP(A290,participants!A:F,6,0)</f>
        <v>YA</v>
      </c>
      <c r="E290" t="str">
        <f>IF(LEN(SUBSTITUTE(gait_events!C1847,"_run-",""))&lt;&gt;LEN(gait_events!C1847),LEFT(RIGHT(gait_events!C1847,LEN(gait_events!C1847)-19),FIND("_run-",RIGHT(gait_events!C1847,LEN(gait_events!C1847)-19),1)-1),RIGHT(gait_events!C1847,LEN(gait_events!C1847)-19))</f>
        <v>Fast</v>
      </c>
      <c r="F290" t="str">
        <f>IF(LEN(SUBSTITUTE(gait_events!C1847,"_run-",""))&lt;&gt;LEN(gait_events!C1847),RIGHT(gait_events!C1847,LEN(gait_events!C1847)-FIND("_run-",gait_events!C1847,1)-4),"")</f>
        <v/>
      </c>
      <c r="G290" t="str">
        <f>gait_events!D1847</f>
        <v>left_shank</v>
      </c>
      <c r="H290" t="str">
        <f>gait_events!E1847</f>
        <v>IC</v>
      </c>
      <c r="I290">
        <f>IF(gait_events!F1847&lt;&gt;"",gait_events!F1847,NA())</f>
        <v>527</v>
      </c>
      <c r="J290">
        <f>IF(gait_events!G1847&lt;&gt;"",gait_events!G1847,NA())</f>
        <v>526</v>
      </c>
      <c r="K290">
        <f t="shared" si="32"/>
        <v>1</v>
      </c>
      <c r="L290">
        <f t="shared" si="33"/>
        <v>5</v>
      </c>
      <c r="M290">
        <f t="shared" si="34"/>
        <v>1</v>
      </c>
      <c r="N290">
        <f t="shared" si="35"/>
        <v>1</v>
      </c>
      <c r="O290">
        <f t="shared" si="36"/>
        <v>1</v>
      </c>
      <c r="P290">
        <f t="shared" si="37"/>
        <v>0</v>
      </c>
      <c r="Q290">
        <f t="shared" si="38"/>
        <v>0</v>
      </c>
      <c r="R290">
        <f t="shared" si="39"/>
        <v>1</v>
      </c>
    </row>
    <row r="291" spans="1:18" x14ac:dyDescent="0.25">
      <c r="A291" t="str">
        <f>gait_events!B1848</f>
        <v>pp013</v>
      </c>
      <c r="B291" t="str">
        <f>VLOOKUP(A291,participants!A:B,2,0)</f>
        <v>F</v>
      </c>
      <c r="C291">
        <f>VLOOKUP(A291,participants!A:C,3,0)</f>
        <v>30</v>
      </c>
      <c r="D291" t="str">
        <f>VLOOKUP(A291,participants!A:F,6,0)</f>
        <v>YA</v>
      </c>
      <c r="E291" t="str">
        <f>IF(LEN(SUBSTITUTE(gait_events!C1848,"_run-",""))&lt;&gt;LEN(gait_events!C1848),LEFT(RIGHT(gait_events!C1848,LEN(gait_events!C1848)-19),FIND("_run-",RIGHT(gait_events!C1848,LEN(gait_events!C1848)-19),1)-1),RIGHT(gait_events!C1848,LEN(gait_events!C1848)-19))</f>
        <v>Fast</v>
      </c>
      <c r="F291" t="str">
        <f>IF(LEN(SUBSTITUTE(gait_events!C1848,"_run-",""))&lt;&gt;LEN(gait_events!C1848),RIGHT(gait_events!C1848,LEN(gait_events!C1848)-FIND("_run-",gait_events!C1848,1)-4),"")</f>
        <v/>
      </c>
      <c r="G291" t="str">
        <f>gait_events!D1848</f>
        <v>left_shank</v>
      </c>
      <c r="H291" t="str">
        <f>gait_events!E1848</f>
        <v>FC</v>
      </c>
      <c r="I291">
        <f>IF(gait_events!F1848&lt;&gt;"",gait_events!F1848,NA())</f>
        <v>129</v>
      </c>
      <c r="J291">
        <f>IF(gait_events!G1848&lt;&gt;"",gait_events!G1848,NA())</f>
        <v>126</v>
      </c>
      <c r="K291">
        <f t="shared" si="32"/>
        <v>3</v>
      </c>
      <c r="L291">
        <f t="shared" si="33"/>
        <v>15</v>
      </c>
      <c r="M291">
        <f t="shared" si="34"/>
        <v>1</v>
      </c>
      <c r="N291">
        <f t="shared" si="35"/>
        <v>1</v>
      </c>
      <c r="O291">
        <f t="shared" si="36"/>
        <v>1</v>
      </c>
      <c r="P291">
        <f t="shared" si="37"/>
        <v>0</v>
      </c>
      <c r="Q291">
        <f t="shared" si="38"/>
        <v>0</v>
      </c>
      <c r="R291">
        <f t="shared" si="39"/>
        <v>1</v>
      </c>
    </row>
    <row r="292" spans="1:18" x14ac:dyDescent="0.25">
      <c r="A292" t="str">
        <f>gait_events!B1849</f>
        <v>pp013</v>
      </c>
      <c r="B292" t="str">
        <f>VLOOKUP(A292,participants!A:B,2,0)</f>
        <v>F</v>
      </c>
      <c r="C292">
        <f>VLOOKUP(A292,participants!A:C,3,0)</f>
        <v>30</v>
      </c>
      <c r="D292" t="str">
        <f>VLOOKUP(A292,participants!A:F,6,0)</f>
        <v>YA</v>
      </c>
      <c r="E292" t="str">
        <f>IF(LEN(SUBSTITUTE(gait_events!C1849,"_run-",""))&lt;&gt;LEN(gait_events!C1849),LEFT(RIGHT(gait_events!C1849,LEN(gait_events!C1849)-19),FIND("_run-",RIGHT(gait_events!C1849,LEN(gait_events!C1849)-19),1)-1),RIGHT(gait_events!C1849,LEN(gait_events!C1849)-19))</f>
        <v>Fast</v>
      </c>
      <c r="F292" t="str">
        <f>IF(LEN(SUBSTITUTE(gait_events!C1849,"_run-",""))&lt;&gt;LEN(gait_events!C1849),RIGHT(gait_events!C1849,LEN(gait_events!C1849)-FIND("_run-",gait_events!C1849,1)-4),"")</f>
        <v/>
      </c>
      <c r="G292" t="str">
        <f>gait_events!D1849</f>
        <v>left_shank</v>
      </c>
      <c r="H292" t="str">
        <f>gait_events!E1849</f>
        <v>FC</v>
      </c>
      <c r="I292">
        <f>IF(gait_events!F1849&lt;&gt;"",gait_events!F1849,NA())</f>
        <v>296</v>
      </c>
      <c r="J292">
        <f>IF(gait_events!G1849&lt;&gt;"",gait_events!G1849,NA())</f>
        <v>295</v>
      </c>
      <c r="K292">
        <f t="shared" si="32"/>
        <v>1</v>
      </c>
      <c r="L292">
        <f t="shared" si="33"/>
        <v>5</v>
      </c>
      <c r="M292">
        <f t="shared" si="34"/>
        <v>1</v>
      </c>
      <c r="N292">
        <f t="shared" si="35"/>
        <v>1</v>
      </c>
      <c r="O292">
        <f t="shared" si="36"/>
        <v>1</v>
      </c>
      <c r="P292">
        <f t="shared" si="37"/>
        <v>0</v>
      </c>
      <c r="Q292">
        <f t="shared" si="38"/>
        <v>0</v>
      </c>
      <c r="R292">
        <f t="shared" si="39"/>
        <v>1</v>
      </c>
    </row>
    <row r="293" spans="1:18" x14ac:dyDescent="0.25">
      <c r="A293" t="str">
        <f>gait_events!B1850</f>
        <v>pp013</v>
      </c>
      <c r="B293" t="str">
        <f>VLOOKUP(A293,participants!A:B,2,0)</f>
        <v>F</v>
      </c>
      <c r="C293">
        <f>VLOOKUP(A293,participants!A:C,3,0)</f>
        <v>30</v>
      </c>
      <c r="D293" t="str">
        <f>VLOOKUP(A293,participants!A:F,6,0)</f>
        <v>YA</v>
      </c>
      <c r="E293" t="str">
        <f>IF(LEN(SUBSTITUTE(gait_events!C1850,"_run-",""))&lt;&gt;LEN(gait_events!C1850),LEFT(RIGHT(gait_events!C1850,LEN(gait_events!C1850)-19),FIND("_run-",RIGHT(gait_events!C1850,LEN(gait_events!C1850)-19),1)-1),RIGHT(gait_events!C1850,LEN(gait_events!C1850)-19))</f>
        <v>Fast</v>
      </c>
      <c r="F293" t="str">
        <f>IF(LEN(SUBSTITUTE(gait_events!C1850,"_run-",""))&lt;&gt;LEN(gait_events!C1850),RIGHT(gait_events!C1850,LEN(gait_events!C1850)-FIND("_run-",gait_events!C1850,1)-4),"")</f>
        <v/>
      </c>
      <c r="G293" t="str">
        <f>gait_events!D1850</f>
        <v>left_shank</v>
      </c>
      <c r="H293" t="str">
        <f>gait_events!E1850</f>
        <v>FC</v>
      </c>
      <c r="I293">
        <f>IF(gait_events!F1850&lt;&gt;"",gait_events!F1850,NA())</f>
        <v>460</v>
      </c>
      <c r="J293">
        <f>IF(gait_events!G1850&lt;&gt;"",gait_events!G1850,NA())</f>
        <v>457</v>
      </c>
      <c r="K293">
        <f t="shared" si="32"/>
        <v>3</v>
      </c>
      <c r="L293">
        <f t="shared" si="33"/>
        <v>15</v>
      </c>
      <c r="M293">
        <f t="shared" si="34"/>
        <v>1</v>
      </c>
      <c r="N293">
        <f t="shared" si="35"/>
        <v>1</v>
      </c>
      <c r="O293">
        <f t="shared" si="36"/>
        <v>1</v>
      </c>
      <c r="P293">
        <f t="shared" si="37"/>
        <v>0</v>
      </c>
      <c r="Q293">
        <f t="shared" si="38"/>
        <v>0</v>
      </c>
      <c r="R293">
        <f t="shared" si="39"/>
        <v>1</v>
      </c>
    </row>
    <row r="294" spans="1:18" x14ac:dyDescent="0.25">
      <c r="A294" t="str">
        <f>gait_events!B1851</f>
        <v>pp013</v>
      </c>
      <c r="B294" t="str">
        <f>VLOOKUP(A294,participants!A:B,2,0)</f>
        <v>F</v>
      </c>
      <c r="C294">
        <f>VLOOKUP(A294,participants!A:C,3,0)</f>
        <v>30</v>
      </c>
      <c r="D294" t="str">
        <f>VLOOKUP(A294,participants!A:F,6,0)</f>
        <v>YA</v>
      </c>
      <c r="E294" t="str">
        <f>IF(LEN(SUBSTITUTE(gait_events!C1851,"_run-",""))&lt;&gt;LEN(gait_events!C1851),LEFT(RIGHT(gait_events!C1851,LEN(gait_events!C1851)-19),FIND("_run-",RIGHT(gait_events!C1851,LEN(gait_events!C1851)-19),1)-1),RIGHT(gait_events!C1851,LEN(gait_events!C1851)-19))</f>
        <v>Fast</v>
      </c>
      <c r="F294" t="str">
        <f>IF(LEN(SUBSTITUTE(gait_events!C1851,"_run-",""))&lt;&gt;LEN(gait_events!C1851),RIGHT(gait_events!C1851,LEN(gait_events!C1851)-FIND("_run-",gait_events!C1851,1)-4),"")</f>
        <v/>
      </c>
      <c r="G294" t="str">
        <f>gait_events!D1851</f>
        <v>right_shank</v>
      </c>
      <c r="H294" t="str">
        <f>gait_events!E1851</f>
        <v>IC</v>
      </c>
      <c r="I294">
        <f>IF(gait_events!F1851&lt;&gt;"",gait_events!F1851,NA())</f>
        <v>110</v>
      </c>
      <c r="J294">
        <f>IF(gait_events!G1851&lt;&gt;"",gait_events!G1851,NA())</f>
        <v>109</v>
      </c>
      <c r="K294">
        <f t="shared" si="32"/>
        <v>1</v>
      </c>
      <c r="L294">
        <f t="shared" si="33"/>
        <v>5</v>
      </c>
      <c r="M294">
        <f t="shared" si="34"/>
        <v>1</v>
      </c>
      <c r="N294">
        <f t="shared" si="35"/>
        <v>1</v>
      </c>
      <c r="O294">
        <f t="shared" si="36"/>
        <v>1</v>
      </c>
      <c r="P294">
        <f t="shared" si="37"/>
        <v>0</v>
      </c>
      <c r="Q294">
        <f t="shared" si="38"/>
        <v>0</v>
      </c>
      <c r="R294">
        <f t="shared" si="39"/>
        <v>1</v>
      </c>
    </row>
    <row r="295" spans="1:18" x14ac:dyDescent="0.25">
      <c r="A295" t="str">
        <f>gait_events!B1852</f>
        <v>pp013</v>
      </c>
      <c r="B295" t="str">
        <f>VLOOKUP(A295,participants!A:B,2,0)</f>
        <v>F</v>
      </c>
      <c r="C295">
        <f>VLOOKUP(A295,participants!A:C,3,0)</f>
        <v>30</v>
      </c>
      <c r="D295" t="str">
        <f>VLOOKUP(A295,participants!A:F,6,0)</f>
        <v>YA</v>
      </c>
      <c r="E295" t="str">
        <f>IF(LEN(SUBSTITUTE(gait_events!C1852,"_run-",""))&lt;&gt;LEN(gait_events!C1852),LEFT(RIGHT(gait_events!C1852,LEN(gait_events!C1852)-19),FIND("_run-",RIGHT(gait_events!C1852,LEN(gait_events!C1852)-19),1)-1),RIGHT(gait_events!C1852,LEN(gait_events!C1852)-19))</f>
        <v>Fast</v>
      </c>
      <c r="F295" t="str">
        <f>IF(LEN(SUBSTITUTE(gait_events!C1852,"_run-",""))&lt;&gt;LEN(gait_events!C1852),RIGHT(gait_events!C1852,LEN(gait_events!C1852)-FIND("_run-",gait_events!C1852,1)-4),"")</f>
        <v/>
      </c>
      <c r="G295" t="str">
        <f>gait_events!D1852</f>
        <v>right_shank</v>
      </c>
      <c r="H295" t="str">
        <f>gait_events!E1852</f>
        <v>IC</v>
      </c>
      <c r="I295">
        <f>IF(gait_events!F1852&lt;&gt;"",gait_events!F1852,NA())</f>
        <v>279</v>
      </c>
      <c r="J295">
        <f>IF(gait_events!G1852&lt;&gt;"",gait_events!G1852,NA())</f>
        <v>277</v>
      </c>
      <c r="K295">
        <f t="shared" si="32"/>
        <v>2</v>
      </c>
      <c r="L295">
        <f t="shared" si="33"/>
        <v>10</v>
      </c>
      <c r="M295">
        <f t="shared" si="34"/>
        <v>1</v>
      </c>
      <c r="N295">
        <f t="shared" si="35"/>
        <v>1</v>
      </c>
      <c r="O295">
        <f t="shared" si="36"/>
        <v>1</v>
      </c>
      <c r="P295">
        <f t="shared" si="37"/>
        <v>0</v>
      </c>
      <c r="Q295">
        <f t="shared" si="38"/>
        <v>0</v>
      </c>
      <c r="R295">
        <f t="shared" si="39"/>
        <v>1</v>
      </c>
    </row>
    <row r="296" spans="1:18" x14ac:dyDescent="0.25">
      <c r="A296" t="str">
        <f>gait_events!B1853</f>
        <v>pp013</v>
      </c>
      <c r="B296" t="str">
        <f>VLOOKUP(A296,participants!A:B,2,0)</f>
        <v>F</v>
      </c>
      <c r="C296">
        <f>VLOOKUP(A296,participants!A:C,3,0)</f>
        <v>30</v>
      </c>
      <c r="D296" t="str">
        <f>VLOOKUP(A296,participants!A:F,6,0)</f>
        <v>YA</v>
      </c>
      <c r="E296" t="str">
        <f>IF(LEN(SUBSTITUTE(gait_events!C1853,"_run-",""))&lt;&gt;LEN(gait_events!C1853),LEFT(RIGHT(gait_events!C1853,LEN(gait_events!C1853)-19),FIND("_run-",RIGHT(gait_events!C1853,LEN(gait_events!C1853)-19),1)-1),RIGHT(gait_events!C1853,LEN(gait_events!C1853)-19))</f>
        <v>Fast</v>
      </c>
      <c r="F296" t="str">
        <f>IF(LEN(SUBSTITUTE(gait_events!C1853,"_run-",""))&lt;&gt;LEN(gait_events!C1853),RIGHT(gait_events!C1853,LEN(gait_events!C1853)-FIND("_run-",gait_events!C1853,1)-4),"")</f>
        <v/>
      </c>
      <c r="G296" t="str">
        <f>gait_events!D1853</f>
        <v>right_shank</v>
      </c>
      <c r="H296" t="str">
        <f>gait_events!E1853</f>
        <v>IC</v>
      </c>
      <c r="I296">
        <f>IF(gait_events!F1853&lt;&gt;"",gait_events!F1853,NA())</f>
        <v>442</v>
      </c>
      <c r="J296">
        <f>IF(gait_events!G1853&lt;&gt;"",gait_events!G1853,NA())</f>
        <v>440</v>
      </c>
      <c r="K296">
        <f t="shared" si="32"/>
        <v>2</v>
      </c>
      <c r="L296">
        <f t="shared" si="33"/>
        <v>10</v>
      </c>
      <c r="M296">
        <f t="shared" si="34"/>
        <v>1</v>
      </c>
      <c r="N296">
        <f t="shared" si="35"/>
        <v>1</v>
      </c>
      <c r="O296">
        <f t="shared" si="36"/>
        <v>1</v>
      </c>
      <c r="P296">
        <f t="shared" si="37"/>
        <v>0</v>
      </c>
      <c r="Q296">
        <f t="shared" si="38"/>
        <v>0</v>
      </c>
      <c r="R296">
        <f t="shared" si="39"/>
        <v>1</v>
      </c>
    </row>
    <row r="297" spans="1:18" x14ac:dyDescent="0.25">
      <c r="A297" t="str">
        <f>gait_events!B1854</f>
        <v>pp013</v>
      </c>
      <c r="B297" t="str">
        <f>VLOOKUP(A297,participants!A:B,2,0)</f>
        <v>F</v>
      </c>
      <c r="C297">
        <f>VLOOKUP(A297,participants!A:C,3,0)</f>
        <v>30</v>
      </c>
      <c r="D297" t="str">
        <f>VLOOKUP(A297,participants!A:F,6,0)</f>
        <v>YA</v>
      </c>
      <c r="E297" t="str">
        <f>IF(LEN(SUBSTITUTE(gait_events!C1854,"_run-",""))&lt;&gt;LEN(gait_events!C1854),LEFT(RIGHT(gait_events!C1854,LEN(gait_events!C1854)-19),FIND("_run-",RIGHT(gait_events!C1854,LEN(gait_events!C1854)-19),1)-1),RIGHT(gait_events!C1854,LEN(gait_events!C1854)-19))</f>
        <v>Fast</v>
      </c>
      <c r="F297" t="str">
        <f>IF(LEN(SUBSTITUTE(gait_events!C1854,"_run-",""))&lt;&gt;LEN(gait_events!C1854),RIGHT(gait_events!C1854,LEN(gait_events!C1854)-FIND("_run-",gait_events!C1854,1)-4),"")</f>
        <v/>
      </c>
      <c r="G297" t="str">
        <f>gait_events!D1854</f>
        <v>right_shank</v>
      </c>
      <c r="H297" t="str">
        <f>gait_events!E1854</f>
        <v>FC</v>
      </c>
      <c r="I297">
        <f>IF(gait_events!F1854&lt;&gt;"",gait_events!F1854,NA())</f>
        <v>43</v>
      </c>
      <c r="J297" t="e">
        <f>IF(gait_events!G1854&lt;&gt;"",gait_events!G1854,NA())</f>
        <v>#N/A</v>
      </c>
      <c r="K297" t="e">
        <f t="shared" si="32"/>
        <v>#N/A</v>
      </c>
      <c r="L297" t="e">
        <f t="shared" si="33"/>
        <v>#N/A</v>
      </c>
      <c r="M297">
        <f t="shared" si="34"/>
        <v>1</v>
      </c>
      <c r="N297">
        <f t="shared" si="35"/>
        <v>0</v>
      </c>
      <c r="O297">
        <f t="shared" si="36"/>
        <v>0</v>
      </c>
      <c r="P297">
        <f t="shared" si="37"/>
        <v>1</v>
      </c>
      <c r="Q297">
        <f t="shared" si="38"/>
        <v>0</v>
      </c>
      <c r="R297">
        <f t="shared" si="39"/>
        <v>1</v>
      </c>
    </row>
    <row r="298" spans="1:18" x14ac:dyDescent="0.25">
      <c r="A298" t="str">
        <f>gait_events!B1855</f>
        <v>pp013</v>
      </c>
      <c r="B298" t="str">
        <f>VLOOKUP(A298,participants!A:B,2,0)</f>
        <v>F</v>
      </c>
      <c r="C298">
        <f>VLOOKUP(A298,participants!A:C,3,0)</f>
        <v>30</v>
      </c>
      <c r="D298" t="str">
        <f>VLOOKUP(A298,participants!A:F,6,0)</f>
        <v>YA</v>
      </c>
      <c r="E298" t="str">
        <f>IF(LEN(SUBSTITUTE(gait_events!C1855,"_run-",""))&lt;&gt;LEN(gait_events!C1855),LEFT(RIGHT(gait_events!C1855,LEN(gait_events!C1855)-19),FIND("_run-",RIGHT(gait_events!C1855,LEN(gait_events!C1855)-19),1)-1),RIGHT(gait_events!C1855,LEN(gait_events!C1855)-19))</f>
        <v>Fast</v>
      </c>
      <c r="F298" t="str">
        <f>IF(LEN(SUBSTITUTE(gait_events!C1855,"_run-",""))&lt;&gt;LEN(gait_events!C1855),RIGHT(gait_events!C1855,LEN(gait_events!C1855)-FIND("_run-",gait_events!C1855,1)-4),"")</f>
        <v/>
      </c>
      <c r="G298" t="str">
        <f>gait_events!D1855</f>
        <v>right_shank</v>
      </c>
      <c r="H298" t="str">
        <f>gait_events!E1855</f>
        <v>FC</v>
      </c>
      <c r="I298">
        <f>IF(gait_events!F1855&lt;&gt;"",gait_events!F1855,NA())</f>
        <v>215</v>
      </c>
      <c r="J298">
        <f>IF(gait_events!G1855&lt;&gt;"",gait_events!G1855,NA())</f>
        <v>219</v>
      </c>
      <c r="K298">
        <f t="shared" si="32"/>
        <v>-4</v>
      </c>
      <c r="L298">
        <f t="shared" si="33"/>
        <v>-20</v>
      </c>
      <c r="M298">
        <f t="shared" si="34"/>
        <v>1</v>
      </c>
      <c r="N298">
        <f t="shared" si="35"/>
        <v>1</v>
      </c>
      <c r="O298">
        <f t="shared" si="36"/>
        <v>1</v>
      </c>
      <c r="P298">
        <f t="shared" si="37"/>
        <v>0</v>
      </c>
      <c r="Q298">
        <f t="shared" si="38"/>
        <v>0</v>
      </c>
      <c r="R298">
        <f t="shared" si="39"/>
        <v>1</v>
      </c>
    </row>
    <row r="299" spans="1:18" x14ac:dyDescent="0.25">
      <c r="A299" t="str">
        <f>gait_events!B1856</f>
        <v>pp013</v>
      </c>
      <c r="B299" t="str">
        <f>VLOOKUP(A299,participants!A:B,2,0)</f>
        <v>F</v>
      </c>
      <c r="C299">
        <f>VLOOKUP(A299,participants!A:C,3,0)</f>
        <v>30</v>
      </c>
      <c r="D299" t="str">
        <f>VLOOKUP(A299,participants!A:F,6,0)</f>
        <v>YA</v>
      </c>
      <c r="E299" t="str">
        <f>IF(LEN(SUBSTITUTE(gait_events!C1856,"_run-",""))&lt;&gt;LEN(gait_events!C1856),LEFT(RIGHT(gait_events!C1856,LEN(gait_events!C1856)-19),FIND("_run-",RIGHT(gait_events!C1856,LEN(gait_events!C1856)-19),1)-1),RIGHT(gait_events!C1856,LEN(gait_events!C1856)-19))</f>
        <v>Fast</v>
      </c>
      <c r="F299" t="str">
        <f>IF(LEN(SUBSTITUTE(gait_events!C1856,"_run-",""))&lt;&gt;LEN(gait_events!C1856),RIGHT(gait_events!C1856,LEN(gait_events!C1856)-FIND("_run-",gait_events!C1856,1)-4),"")</f>
        <v/>
      </c>
      <c r="G299" t="str">
        <f>gait_events!D1856</f>
        <v>right_shank</v>
      </c>
      <c r="H299" t="str">
        <f>gait_events!E1856</f>
        <v>FC</v>
      </c>
      <c r="I299">
        <f>IF(gait_events!F1856&lt;&gt;"",gait_events!F1856,NA())</f>
        <v>378</v>
      </c>
      <c r="J299" t="e">
        <f>IF(gait_events!G1856&lt;&gt;"",gait_events!G1856,NA())</f>
        <v>#N/A</v>
      </c>
      <c r="K299" t="e">
        <f t="shared" si="32"/>
        <v>#N/A</v>
      </c>
      <c r="L299" t="e">
        <f t="shared" si="33"/>
        <v>#N/A</v>
      </c>
      <c r="M299">
        <f t="shared" si="34"/>
        <v>1</v>
      </c>
      <c r="N299">
        <f t="shared" si="35"/>
        <v>0</v>
      </c>
      <c r="O299">
        <f t="shared" si="36"/>
        <v>0</v>
      </c>
      <c r="P299">
        <f t="shared" si="37"/>
        <v>1</v>
      </c>
      <c r="Q299">
        <f t="shared" si="38"/>
        <v>0</v>
      </c>
      <c r="R299">
        <f t="shared" si="39"/>
        <v>1</v>
      </c>
    </row>
    <row r="300" spans="1:18" x14ac:dyDescent="0.25">
      <c r="A300" t="str">
        <f>gait_events!B1857</f>
        <v>pp013</v>
      </c>
      <c r="B300" t="str">
        <f>VLOOKUP(A300,participants!A:B,2,0)</f>
        <v>F</v>
      </c>
      <c r="C300">
        <f>VLOOKUP(A300,participants!A:C,3,0)</f>
        <v>30</v>
      </c>
      <c r="D300" t="str">
        <f>VLOOKUP(A300,participants!A:F,6,0)</f>
        <v>YA</v>
      </c>
      <c r="E300" t="str">
        <f>IF(LEN(SUBSTITUTE(gait_events!C1857,"_run-",""))&lt;&gt;LEN(gait_events!C1857),LEFT(RIGHT(gait_events!C1857,LEN(gait_events!C1857)-19),FIND("_run-",RIGHT(gait_events!C1857,LEN(gait_events!C1857)-19),1)-1),RIGHT(gait_events!C1857,LEN(gait_events!C1857)-19))</f>
        <v>Fast</v>
      </c>
      <c r="F300" t="str">
        <f>IF(LEN(SUBSTITUTE(gait_events!C1857,"_run-",""))&lt;&gt;LEN(gait_events!C1857),RIGHT(gait_events!C1857,LEN(gait_events!C1857)-FIND("_run-",gait_events!C1857,1)-4),"")</f>
        <v/>
      </c>
      <c r="G300" t="str">
        <f>gait_events!D1857</f>
        <v>right_shank</v>
      </c>
      <c r="H300" t="str">
        <f>gait_events!E1857</f>
        <v>FC</v>
      </c>
      <c r="I300">
        <f>IF(gait_events!F1857&lt;&gt;"",gait_events!F1857,NA())</f>
        <v>547</v>
      </c>
      <c r="J300" t="e">
        <f>IF(gait_events!G1857&lt;&gt;"",gait_events!G1857,NA())</f>
        <v>#N/A</v>
      </c>
      <c r="K300" t="e">
        <f t="shared" si="32"/>
        <v>#N/A</v>
      </c>
      <c r="L300" t="e">
        <f t="shared" si="33"/>
        <v>#N/A</v>
      </c>
      <c r="M300">
        <f t="shared" si="34"/>
        <v>1</v>
      </c>
      <c r="N300">
        <f t="shared" si="35"/>
        <v>0</v>
      </c>
      <c r="O300">
        <f t="shared" si="36"/>
        <v>0</v>
      </c>
      <c r="P300">
        <f t="shared" si="37"/>
        <v>1</v>
      </c>
      <c r="Q300">
        <f t="shared" si="38"/>
        <v>0</v>
      </c>
      <c r="R300">
        <f t="shared" si="39"/>
        <v>1</v>
      </c>
    </row>
    <row r="301" spans="1:18" x14ac:dyDescent="0.25">
      <c r="A301" t="str">
        <f>gait_events!B1858</f>
        <v>pp013</v>
      </c>
      <c r="B301" t="str">
        <f>VLOOKUP(A301,participants!A:B,2,0)</f>
        <v>F</v>
      </c>
      <c r="C301">
        <f>VLOOKUP(A301,participants!A:C,3,0)</f>
        <v>30</v>
      </c>
      <c r="D301" t="str">
        <f>VLOOKUP(A301,participants!A:F,6,0)</f>
        <v>YA</v>
      </c>
      <c r="E301" t="str">
        <f>IF(LEN(SUBSTITUTE(gait_events!C1858,"_run-",""))&lt;&gt;LEN(gait_events!C1858),LEFT(RIGHT(gait_events!C1858,LEN(gait_events!C1858)-19),FIND("_run-",RIGHT(gait_events!C1858,LEN(gait_events!C1858)-19),1)-1),RIGHT(gait_events!C1858,LEN(gait_events!C1858)-19))</f>
        <v>Preferred</v>
      </c>
      <c r="F301" t="str">
        <f>IF(LEN(SUBSTITUTE(gait_events!C1858,"_run-",""))&lt;&gt;LEN(gait_events!C1858),RIGHT(gait_events!C1858,LEN(gait_events!C1858)-FIND("_run-",gait_events!C1858,1)-4),"")</f>
        <v/>
      </c>
      <c r="G301" t="str">
        <f>gait_events!D1858</f>
        <v>left_ankle</v>
      </c>
      <c r="H301" t="str">
        <f>gait_events!E1858</f>
        <v>IC</v>
      </c>
      <c r="I301">
        <f>IF(gait_events!F1858&lt;&gt;"",gait_events!F1858,NA())</f>
        <v>20</v>
      </c>
      <c r="J301">
        <f>IF(gait_events!G1858&lt;&gt;"",gait_events!G1858,NA())</f>
        <v>23</v>
      </c>
      <c r="K301">
        <f t="shared" si="32"/>
        <v>-3</v>
      </c>
      <c r="L301">
        <f t="shared" si="33"/>
        <v>-15</v>
      </c>
      <c r="M301">
        <f t="shared" si="34"/>
        <v>1</v>
      </c>
      <c r="N301">
        <f t="shared" si="35"/>
        <v>1</v>
      </c>
      <c r="O301">
        <f t="shared" si="36"/>
        <v>1</v>
      </c>
      <c r="P301">
        <f t="shared" si="37"/>
        <v>0</v>
      </c>
      <c r="Q301">
        <f t="shared" si="38"/>
        <v>0</v>
      </c>
      <c r="R301">
        <f t="shared" si="39"/>
        <v>1</v>
      </c>
    </row>
    <row r="302" spans="1:18" x14ac:dyDescent="0.25">
      <c r="A302" t="str">
        <f>gait_events!B1859</f>
        <v>pp013</v>
      </c>
      <c r="B302" t="str">
        <f>VLOOKUP(A302,participants!A:B,2,0)</f>
        <v>F</v>
      </c>
      <c r="C302">
        <f>VLOOKUP(A302,participants!A:C,3,0)</f>
        <v>30</v>
      </c>
      <c r="D302" t="str">
        <f>VLOOKUP(A302,participants!A:F,6,0)</f>
        <v>YA</v>
      </c>
      <c r="E302" t="str">
        <f>IF(LEN(SUBSTITUTE(gait_events!C1859,"_run-",""))&lt;&gt;LEN(gait_events!C1859),LEFT(RIGHT(gait_events!C1859,LEN(gait_events!C1859)-19),FIND("_run-",RIGHT(gait_events!C1859,LEN(gait_events!C1859)-19),1)-1),RIGHT(gait_events!C1859,LEN(gait_events!C1859)-19))</f>
        <v>Preferred</v>
      </c>
      <c r="F302" t="str">
        <f>IF(LEN(SUBSTITUTE(gait_events!C1859,"_run-",""))&lt;&gt;LEN(gait_events!C1859),RIGHT(gait_events!C1859,LEN(gait_events!C1859)-FIND("_run-",gait_events!C1859,1)-4),"")</f>
        <v/>
      </c>
      <c r="G302" t="str">
        <f>gait_events!D1859</f>
        <v>left_ankle</v>
      </c>
      <c r="H302" t="str">
        <f>gait_events!E1859</f>
        <v>IC</v>
      </c>
      <c r="I302">
        <f>IF(gait_events!F1859&lt;&gt;"",gait_events!F1859,NA())</f>
        <v>244</v>
      </c>
      <c r="J302">
        <f>IF(gait_events!G1859&lt;&gt;"",gait_events!G1859,NA())</f>
        <v>246</v>
      </c>
      <c r="K302">
        <f t="shared" si="32"/>
        <v>-2</v>
      </c>
      <c r="L302">
        <f t="shared" si="33"/>
        <v>-10</v>
      </c>
      <c r="M302">
        <f t="shared" si="34"/>
        <v>1</v>
      </c>
      <c r="N302">
        <f t="shared" si="35"/>
        <v>1</v>
      </c>
      <c r="O302">
        <f t="shared" si="36"/>
        <v>1</v>
      </c>
      <c r="P302">
        <f t="shared" si="37"/>
        <v>0</v>
      </c>
      <c r="Q302">
        <f t="shared" si="38"/>
        <v>0</v>
      </c>
      <c r="R302">
        <f t="shared" si="39"/>
        <v>1</v>
      </c>
    </row>
    <row r="303" spans="1:18" x14ac:dyDescent="0.25">
      <c r="A303" t="str">
        <f>gait_events!B1860</f>
        <v>pp013</v>
      </c>
      <c r="B303" t="str">
        <f>VLOOKUP(A303,participants!A:B,2,0)</f>
        <v>F</v>
      </c>
      <c r="C303">
        <f>VLOOKUP(A303,participants!A:C,3,0)</f>
        <v>30</v>
      </c>
      <c r="D303" t="str">
        <f>VLOOKUP(A303,participants!A:F,6,0)</f>
        <v>YA</v>
      </c>
      <c r="E303" t="str">
        <f>IF(LEN(SUBSTITUTE(gait_events!C1860,"_run-",""))&lt;&gt;LEN(gait_events!C1860),LEFT(RIGHT(gait_events!C1860,LEN(gait_events!C1860)-19),FIND("_run-",RIGHT(gait_events!C1860,LEN(gait_events!C1860)-19),1)-1),RIGHT(gait_events!C1860,LEN(gait_events!C1860)-19))</f>
        <v>Preferred</v>
      </c>
      <c r="F303" t="str">
        <f>IF(LEN(SUBSTITUTE(gait_events!C1860,"_run-",""))&lt;&gt;LEN(gait_events!C1860),RIGHT(gait_events!C1860,LEN(gait_events!C1860)-FIND("_run-",gait_events!C1860,1)-4),"")</f>
        <v/>
      </c>
      <c r="G303" t="str">
        <f>gait_events!D1860</f>
        <v>left_ankle</v>
      </c>
      <c r="H303" t="str">
        <f>gait_events!E1860</f>
        <v>IC</v>
      </c>
      <c r="I303">
        <f>IF(gait_events!F1860&lt;&gt;"",gait_events!F1860,NA())</f>
        <v>467</v>
      </c>
      <c r="J303">
        <f>IF(gait_events!G1860&lt;&gt;"",gait_events!G1860,NA())</f>
        <v>467</v>
      </c>
      <c r="K303">
        <f t="shared" si="32"/>
        <v>0</v>
      </c>
      <c r="L303">
        <f t="shared" si="33"/>
        <v>0</v>
      </c>
      <c r="M303">
        <f t="shared" si="34"/>
        <v>1</v>
      </c>
      <c r="N303">
        <f t="shared" si="35"/>
        <v>1</v>
      </c>
      <c r="O303">
        <f t="shared" si="36"/>
        <v>1</v>
      </c>
      <c r="P303">
        <f t="shared" si="37"/>
        <v>0</v>
      </c>
      <c r="Q303">
        <f t="shared" si="38"/>
        <v>0</v>
      </c>
      <c r="R303">
        <f t="shared" si="39"/>
        <v>1</v>
      </c>
    </row>
    <row r="304" spans="1:18" x14ac:dyDescent="0.25">
      <c r="A304" t="str">
        <f>gait_events!B1861</f>
        <v>pp013</v>
      </c>
      <c r="B304" t="str">
        <f>VLOOKUP(A304,participants!A:B,2,0)</f>
        <v>F</v>
      </c>
      <c r="C304">
        <f>VLOOKUP(A304,participants!A:C,3,0)</f>
        <v>30</v>
      </c>
      <c r="D304" t="str">
        <f>VLOOKUP(A304,participants!A:F,6,0)</f>
        <v>YA</v>
      </c>
      <c r="E304" t="str">
        <f>IF(LEN(SUBSTITUTE(gait_events!C1861,"_run-",""))&lt;&gt;LEN(gait_events!C1861),LEFT(RIGHT(gait_events!C1861,LEN(gait_events!C1861)-19),FIND("_run-",RIGHT(gait_events!C1861,LEN(gait_events!C1861)-19),1)-1),RIGHT(gait_events!C1861,LEN(gait_events!C1861)-19))</f>
        <v>Preferred</v>
      </c>
      <c r="F304" t="str">
        <f>IF(LEN(SUBSTITUTE(gait_events!C1861,"_run-",""))&lt;&gt;LEN(gait_events!C1861),RIGHT(gait_events!C1861,LEN(gait_events!C1861)-FIND("_run-",gait_events!C1861,1)-4),"")</f>
        <v/>
      </c>
      <c r="G304" t="str">
        <f>gait_events!D1861</f>
        <v>left_ankle</v>
      </c>
      <c r="H304" t="str">
        <f>gait_events!E1861</f>
        <v>IC</v>
      </c>
      <c r="I304">
        <f>IF(gait_events!F1861&lt;&gt;"",gait_events!F1861,NA())</f>
        <v>684</v>
      </c>
      <c r="J304">
        <f>IF(gait_events!G1861&lt;&gt;"",gait_events!G1861,NA())</f>
        <v>687</v>
      </c>
      <c r="K304">
        <f t="shared" si="32"/>
        <v>-3</v>
      </c>
      <c r="L304">
        <f t="shared" si="33"/>
        <v>-15</v>
      </c>
      <c r="M304">
        <f t="shared" si="34"/>
        <v>1</v>
      </c>
      <c r="N304">
        <f t="shared" si="35"/>
        <v>1</v>
      </c>
      <c r="O304">
        <f t="shared" si="36"/>
        <v>1</v>
      </c>
      <c r="P304">
        <f t="shared" si="37"/>
        <v>0</v>
      </c>
      <c r="Q304">
        <f t="shared" si="38"/>
        <v>0</v>
      </c>
      <c r="R304">
        <f t="shared" si="39"/>
        <v>1</v>
      </c>
    </row>
    <row r="305" spans="1:18" x14ac:dyDescent="0.25">
      <c r="A305" t="str">
        <f>gait_events!B1862</f>
        <v>pp013</v>
      </c>
      <c r="B305" t="str">
        <f>VLOOKUP(A305,participants!A:B,2,0)</f>
        <v>F</v>
      </c>
      <c r="C305">
        <f>VLOOKUP(A305,participants!A:C,3,0)</f>
        <v>30</v>
      </c>
      <c r="D305" t="str">
        <f>VLOOKUP(A305,participants!A:F,6,0)</f>
        <v>YA</v>
      </c>
      <c r="E305" t="str">
        <f>IF(LEN(SUBSTITUTE(gait_events!C1862,"_run-",""))&lt;&gt;LEN(gait_events!C1862),LEFT(RIGHT(gait_events!C1862,LEN(gait_events!C1862)-19),FIND("_run-",RIGHT(gait_events!C1862,LEN(gait_events!C1862)-19),1)-1),RIGHT(gait_events!C1862,LEN(gait_events!C1862)-19))</f>
        <v>Preferred</v>
      </c>
      <c r="F305" t="str">
        <f>IF(LEN(SUBSTITUTE(gait_events!C1862,"_run-",""))&lt;&gt;LEN(gait_events!C1862),RIGHT(gait_events!C1862,LEN(gait_events!C1862)-FIND("_run-",gait_events!C1862,1)-4),"")</f>
        <v/>
      </c>
      <c r="G305" t="str">
        <f>gait_events!D1862</f>
        <v>left_ankle</v>
      </c>
      <c r="H305" t="str">
        <f>gait_events!E1862</f>
        <v>IC</v>
      </c>
      <c r="I305">
        <f>IF(gait_events!F1862&lt;&gt;"",gait_events!F1862,NA())</f>
        <v>909</v>
      </c>
      <c r="J305">
        <f>IF(gait_events!G1862&lt;&gt;"",gait_events!G1862,NA())</f>
        <v>909</v>
      </c>
      <c r="K305">
        <f t="shared" si="32"/>
        <v>0</v>
      </c>
      <c r="L305">
        <f t="shared" si="33"/>
        <v>0</v>
      </c>
      <c r="M305">
        <f t="shared" si="34"/>
        <v>1</v>
      </c>
      <c r="N305">
        <f t="shared" si="35"/>
        <v>1</v>
      </c>
      <c r="O305">
        <f t="shared" si="36"/>
        <v>1</v>
      </c>
      <c r="P305">
        <f t="shared" si="37"/>
        <v>0</v>
      </c>
      <c r="Q305">
        <f t="shared" si="38"/>
        <v>0</v>
      </c>
      <c r="R305">
        <f t="shared" si="39"/>
        <v>1</v>
      </c>
    </row>
    <row r="306" spans="1:18" x14ac:dyDescent="0.25">
      <c r="A306" t="str">
        <f>gait_events!B1863</f>
        <v>pp013</v>
      </c>
      <c r="B306" t="str">
        <f>VLOOKUP(A306,participants!A:B,2,0)</f>
        <v>F</v>
      </c>
      <c r="C306">
        <f>VLOOKUP(A306,participants!A:C,3,0)</f>
        <v>30</v>
      </c>
      <c r="D306" t="str">
        <f>VLOOKUP(A306,participants!A:F,6,0)</f>
        <v>YA</v>
      </c>
      <c r="E306" t="str">
        <f>IF(LEN(SUBSTITUTE(gait_events!C1863,"_run-",""))&lt;&gt;LEN(gait_events!C1863),LEFT(RIGHT(gait_events!C1863,LEN(gait_events!C1863)-19),FIND("_run-",RIGHT(gait_events!C1863,LEN(gait_events!C1863)-19),1)-1),RIGHT(gait_events!C1863,LEN(gait_events!C1863)-19))</f>
        <v>Preferred</v>
      </c>
      <c r="F306" t="str">
        <f>IF(LEN(SUBSTITUTE(gait_events!C1863,"_run-",""))&lt;&gt;LEN(gait_events!C1863),RIGHT(gait_events!C1863,LEN(gait_events!C1863)-FIND("_run-",gait_events!C1863,1)-4),"")</f>
        <v/>
      </c>
      <c r="G306" t="str">
        <f>gait_events!D1863</f>
        <v>left_ankle</v>
      </c>
      <c r="H306" t="str">
        <f>gait_events!E1863</f>
        <v>FC</v>
      </c>
      <c r="I306">
        <f>IF(gait_events!F1863&lt;&gt;"",gait_events!F1863,NA())</f>
        <v>163</v>
      </c>
      <c r="J306">
        <f>IF(gait_events!G1863&lt;&gt;"",gait_events!G1863,NA())</f>
        <v>164</v>
      </c>
      <c r="K306">
        <f t="shared" si="32"/>
        <v>-1</v>
      </c>
      <c r="L306">
        <f t="shared" si="33"/>
        <v>-5</v>
      </c>
      <c r="M306">
        <f t="shared" si="34"/>
        <v>1</v>
      </c>
      <c r="N306">
        <f t="shared" si="35"/>
        <v>1</v>
      </c>
      <c r="O306">
        <f t="shared" si="36"/>
        <v>1</v>
      </c>
      <c r="P306">
        <f t="shared" si="37"/>
        <v>0</v>
      </c>
      <c r="Q306">
        <f t="shared" si="38"/>
        <v>0</v>
      </c>
      <c r="R306">
        <f t="shared" si="39"/>
        <v>1</v>
      </c>
    </row>
    <row r="307" spans="1:18" x14ac:dyDescent="0.25">
      <c r="A307" t="str">
        <f>gait_events!B1864</f>
        <v>pp013</v>
      </c>
      <c r="B307" t="str">
        <f>VLOOKUP(A307,participants!A:B,2,0)</f>
        <v>F</v>
      </c>
      <c r="C307">
        <f>VLOOKUP(A307,participants!A:C,3,0)</f>
        <v>30</v>
      </c>
      <c r="D307" t="str">
        <f>VLOOKUP(A307,participants!A:F,6,0)</f>
        <v>YA</v>
      </c>
      <c r="E307" t="str">
        <f>IF(LEN(SUBSTITUTE(gait_events!C1864,"_run-",""))&lt;&gt;LEN(gait_events!C1864),LEFT(RIGHT(gait_events!C1864,LEN(gait_events!C1864)-19),FIND("_run-",RIGHT(gait_events!C1864,LEN(gait_events!C1864)-19),1)-1),RIGHT(gait_events!C1864,LEN(gait_events!C1864)-19))</f>
        <v>Preferred</v>
      </c>
      <c r="F307" t="str">
        <f>IF(LEN(SUBSTITUTE(gait_events!C1864,"_run-",""))&lt;&gt;LEN(gait_events!C1864),RIGHT(gait_events!C1864,LEN(gait_events!C1864)-FIND("_run-",gait_events!C1864,1)-4),"")</f>
        <v/>
      </c>
      <c r="G307" t="str">
        <f>gait_events!D1864</f>
        <v>left_ankle</v>
      </c>
      <c r="H307" t="str">
        <f>gait_events!E1864</f>
        <v>FC</v>
      </c>
      <c r="I307">
        <f>IF(gait_events!F1864&lt;&gt;"",gait_events!F1864,NA())</f>
        <v>385</v>
      </c>
      <c r="J307">
        <f>IF(gait_events!G1864&lt;&gt;"",gait_events!G1864,NA())</f>
        <v>386</v>
      </c>
      <c r="K307">
        <f t="shared" si="32"/>
        <v>-1</v>
      </c>
      <c r="L307">
        <f t="shared" si="33"/>
        <v>-5</v>
      </c>
      <c r="M307">
        <f t="shared" si="34"/>
        <v>1</v>
      </c>
      <c r="N307">
        <f t="shared" si="35"/>
        <v>1</v>
      </c>
      <c r="O307">
        <f t="shared" si="36"/>
        <v>1</v>
      </c>
      <c r="P307">
        <f t="shared" si="37"/>
        <v>0</v>
      </c>
      <c r="Q307">
        <f t="shared" si="38"/>
        <v>0</v>
      </c>
      <c r="R307">
        <f t="shared" si="39"/>
        <v>1</v>
      </c>
    </row>
    <row r="308" spans="1:18" x14ac:dyDescent="0.25">
      <c r="A308" t="str">
        <f>gait_events!B1865</f>
        <v>pp013</v>
      </c>
      <c r="B308" t="str">
        <f>VLOOKUP(A308,participants!A:B,2,0)</f>
        <v>F</v>
      </c>
      <c r="C308">
        <f>VLOOKUP(A308,participants!A:C,3,0)</f>
        <v>30</v>
      </c>
      <c r="D308" t="str">
        <f>VLOOKUP(A308,participants!A:F,6,0)</f>
        <v>YA</v>
      </c>
      <c r="E308" t="str">
        <f>IF(LEN(SUBSTITUTE(gait_events!C1865,"_run-",""))&lt;&gt;LEN(gait_events!C1865),LEFT(RIGHT(gait_events!C1865,LEN(gait_events!C1865)-19),FIND("_run-",RIGHT(gait_events!C1865,LEN(gait_events!C1865)-19),1)-1),RIGHT(gait_events!C1865,LEN(gait_events!C1865)-19))</f>
        <v>Preferred</v>
      </c>
      <c r="F308" t="str">
        <f>IF(LEN(SUBSTITUTE(gait_events!C1865,"_run-",""))&lt;&gt;LEN(gait_events!C1865),RIGHT(gait_events!C1865,LEN(gait_events!C1865)-FIND("_run-",gait_events!C1865,1)-4),"")</f>
        <v/>
      </c>
      <c r="G308" t="str">
        <f>gait_events!D1865</f>
        <v>left_ankle</v>
      </c>
      <c r="H308" t="str">
        <f>gait_events!E1865</f>
        <v>FC</v>
      </c>
      <c r="I308">
        <f>IF(gait_events!F1865&lt;&gt;"",gait_events!F1865,NA())</f>
        <v>607</v>
      </c>
      <c r="J308">
        <f>IF(gait_events!G1865&lt;&gt;"",gait_events!G1865,NA())</f>
        <v>606</v>
      </c>
      <c r="K308">
        <f t="shared" si="32"/>
        <v>1</v>
      </c>
      <c r="L308">
        <f t="shared" si="33"/>
        <v>5</v>
      </c>
      <c r="M308">
        <f t="shared" si="34"/>
        <v>1</v>
      </c>
      <c r="N308">
        <f t="shared" si="35"/>
        <v>1</v>
      </c>
      <c r="O308">
        <f t="shared" si="36"/>
        <v>1</v>
      </c>
      <c r="P308">
        <f t="shared" si="37"/>
        <v>0</v>
      </c>
      <c r="Q308">
        <f t="shared" si="38"/>
        <v>0</v>
      </c>
      <c r="R308">
        <f t="shared" si="39"/>
        <v>1</v>
      </c>
    </row>
    <row r="309" spans="1:18" x14ac:dyDescent="0.25">
      <c r="A309" t="str">
        <f>gait_events!B1866</f>
        <v>pp013</v>
      </c>
      <c r="B309" t="str">
        <f>VLOOKUP(A309,participants!A:B,2,0)</f>
        <v>F</v>
      </c>
      <c r="C309">
        <f>VLOOKUP(A309,participants!A:C,3,0)</f>
        <v>30</v>
      </c>
      <c r="D309" t="str">
        <f>VLOOKUP(A309,participants!A:F,6,0)</f>
        <v>YA</v>
      </c>
      <c r="E309" t="str">
        <f>IF(LEN(SUBSTITUTE(gait_events!C1866,"_run-",""))&lt;&gt;LEN(gait_events!C1866),LEFT(RIGHT(gait_events!C1866,LEN(gait_events!C1866)-19),FIND("_run-",RIGHT(gait_events!C1866,LEN(gait_events!C1866)-19),1)-1),RIGHT(gait_events!C1866,LEN(gait_events!C1866)-19))</f>
        <v>Preferred</v>
      </c>
      <c r="F309" t="str">
        <f>IF(LEN(SUBSTITUTE(gait_events!C1866,"_run-",""))&lt;&gt;LEN(gait_events!C1866),RIGHT(gait_events!C1866,LEN(gait_events!C1866)-FIND("_run-",gait_events!C1866,1)-4),"")</f>
        <v/>
      </c>
      <c r="G309" t="str">
        <f>gait_events!D1866</f>
        <v>left_ankle</v>
      </c>
      <c r="H309" t="str">
        <f>gait_events!E1866</f>
        <v>FC</v>
      </c>
      <c r="I309">
        <f>IF(gait_events!F1866&lt;&gt;"",gait_events!F1866,NA())</f>
        <v>828</v>
      </c>
      <c r="J309">
        <f>IF(gait_events!G1866&lt;&gt;"",gait_events!G1866,NA())</f>
        <v>828</v>
      </c>
      <c r="K309">
        <f t="shared" si="32"/>
        <v>0</v>
      </c>
      <c r="L309">
        <f t="shared" si="33"/>
        <v>0</v>
      </c>
      <c r="M309">
        <f t="shared" si="34"/>
        <v>1</v>
      </c>
      <c r="N309">
        <f t="shared" si="35"/>
        <v>1</v>
      </c>
      <c r="O309">
        <f t="shared" si="36"/>
        <v>1</v>
      </c>
      <c r="P309">
        <f t="shared" si="37"/>
        <v>0</v>
      </c>
      <c r="Q309">
        <f t="shared" si="38"/>
        <v>0</v>
      </c>
      <c r="R309">
        <f t="shared" si="39"/>
        <v>1</v>
      </c>
    </row>
    <row r="310" spans="1:18" x14ac:dyDescent="0.25">
      <c r="A310" t="str">
        <f>gait_events!B1867</f>
        <v>pp013</v>
      </c>
      <c r="B310" t="str">
        <f>VLOOKUP(A310,participants!A:B,2,0)</f>
        <v>F</v>
      </c>
      <c r="C310">
        <f>VLOOKUP(A310,participants!A:C,3,0)</f>
        <v>30</v>
      </c>
      <c r="D310" t="str">
        <f>VLOOKUP(A310,participants!A:F,6,0)</f>
        <v>YA</v>
      </c>
      <c r="E310" t="str">
        <f>IF(LEN(SUBSTITUTE(gait_events!C1867,"_run-",""))&lt;&gt;LEN(gait_events!C1867),LEFT(RIGHT(gait_events!C1867,LEN(gait_events!C1867)-19),FIND("_run-",RIGHT(gait_events!C1867,LEN(gait_events!C1867)-19),1)-1),RIGHT(gait_events!C1867,LEN(gait_events!C1867)-19))</f>
        <v>Preferred</v>
      </c>
      <c r="F310" t="str">
        <f>IF(LEN(SUBSTITUTE(gait_events!C1867,"_run-",""))&lt;&gt;LEN(gait_events!C1867),RIGHT(gait_events!C1867,LEN(gait_events!C1867)-FIND("_run-",gait_events!C1867,1)-4),"")</f>
        <v/>
      </c>
      <c r="G310" t="str">
        <f>gait_events!D1867</f>
        <v>right_ankle</v>
      </c>
      <c r="H310" t="str">
        <f>gait_events!E1867</f>
        <v>IC</v>
      </c>
      <c r="I310">
        <f>IF(gait_events!F1867&lt;&gt;"",gait_events!F1867,NA())</f>
        <v>132</v>
      </c>
      <c r="J310">
        <f>IF(gait_events!G1867&lt;&gt;"",gait_events!G1867,NA())</f>
        <v>133</v>
      </c>
      <c r="K310">
        <f t="shared" si="32"/>
        <v>-1</v>
      </c>
      <c r="L310">
        <f t="shared" si="33"/>
        <v>-5</v>
      </c>
      <c r="M310">
        <f t="shared" si="34"/>
        <v>1</v>
      </c>
      <c r="N310">
        <f t="shared" si="35"/>
        <v>1</v>
      </c>
      <c r="O310">
        <f t="shared" si="36"/>
        <v>1</v>
      </c>
      <c r="P310">
        <f t="shared" si="37"/>
        <v>0</v>
      </c>
      <c r="Q310">
        <f t="shared" si="38"/>
        <v>0</v>
      </c>
      <c r="R310">
        <f t="shared" si="39"/>
        <v>1</v>
      </c>
    </row>
    <row r="311" spans="1:18" x14ac:dyDescent="0.25">
      <c r="A311" t="str">
        <f>gait_events!B1868</f>
        <v>pp013</v>
      </c>
      <c r="B311" t="str">
        <f>VLOOKUP(A311,participants!A:B,2,0)</f>
        <v>F</v>
      </c>
      <c r="C311">
        <f>VLOOKUP(A311,participants!A:C,3,0)</f>
        <v>30</v>
      </c>
      <c r="D311" t="str">
        <f>VLOOKUP(A311,participants!A:F,6,0)</f>
        <v>YA</v>
      </c>
      <c r="E311" t="str">
        <f>IF(LEN(SUBSTITUTE(gait_events!C1868,"_run-",""))&lt;&gt;LEN(gait_events!C1868),LEFT(RIGHT(gait_events!C1868,LEN(gait_events!C1868)-19),FIND("_run-",RIGHT(gait_events!C1868,LEN(gait_events!C1868)-19),1)-1),RIGHT(gait_events!C1868,LEN(gait_events!C1868)-19))</f>
        <v>Preferred</v>
      </c>
      <c r="F311" t="str">
        <f>IF(LEN(SUBSTITUTE(gait_events!C1868,"_run-",""))&lt;&gt;LEN(gait_events!C1868),RIGHT(gait_events!C1868,LEN(gait_events!C1868)-FIND("_run-",gait_events!C1868,1)-4),"")</f>
        <v/>
      </c>
      <c r="G311" t="str">
        <f>gait_events!D1868</f>
        <v>right_ankle</v>
      </c>
      <c r="H311" t="str">
        <f>gait_events!E1868</f>
        <v>IC</v>
      </c>
      <c r="I311">
        <f>IF(gait_events!F1868&lt;&gt;"",gait_events!F1868,NA())</f>
        <v>356</v>
      </c>
      <c r="J311">
        <f>IF(gait_events!G1868&lt;&gt;"",gait_events!G1868,NA())</f>
        <v>355</v>
      </c>
      <c r="K311">
        <f t="shared" si="32"/>
        <v>1</v>
      </c>
      <c r="L311">
        <f t="shared" si="33"/>
        <v>5</v>
      </c>
      <c r="M311">
        <f t="shared" si="34"/>
        <v>1</v>
      </c>
      <c r="N311">
        <f t="shared" si="35"/>
        <v>1</v>
      </c>
      <c r="O311">
        <f t="shared" si="36"/>
        <v>1</v>
      </c>
      <c r="P311">
        <f t="shared" si="37"/>
        <v>0</v>
      </c>
      <c r="Q311">
        <f t="shared" si="38"/>
        <v>0</v>
      </c>
      <c r="R311">
        <f t="shared" si="39"/>
        <v>1</v>
      </c>
    </row>
    <row r="312" spans="1:18" x14ac:dyDescent="0.25">
      <c r="A312" t="str">
        <f>gait_events!B1869</f>
        <v>pp013</v>
      </c>
      <c r="B312" t="str">
        <f>VLOOKUP(A312,participants!A:B,2,0)</f>
        <v>F</v>
      </c>
      <c r="C312">
        <f>VLOOKUP(A312,participants!A:C,3,0)</f>
        <v>30</v>
      </c>
      <c r="D312" t="str">
        <f>VLOOKUP(A312,participants!A:F,6,0)</f>
        <v>YA</v>
      </c>
      <c r="E312" t="str">
        <f>IF(LEN(SUBSTITUTE(gait_events!C1869,"_run-",""))&lt;&gt;LEN(gait_events!C1869),LEFT(RIGHT(gait_events!C1869,LEN(gait_events!C1869)-19),FIND("_run-",RIGHT(gait_events!C1869,LEN(gait_events!C1869)-19),1)-1),RIGHT(gait_events!C1869,LEN(gait_events!C1869)-19))</f>
        <v>Preferred</v>
      </c>
      <c r="F312" t="str">
        <f>IF(LEN(SUBSTITUTE(gait_events!C1869,"_run-",""))&lt;&gt;LEN(gait_events!C1869),RIGHT(gait_events!C1869,LEN(gait_events!C1869)-FIND("_run-",gait_events!C1869,1)-4),"")</f>
        <v/>
      </c>
      <c r="G312" t="str">
        <f>gait_events!D1869</f>
        <v>right_ankle</v>
      </c>
      <c r="H312" t="str">
        <f>gait_events!E1869</f>
        <v>IC</v>
      </c>
      <c r="I312">
        <f>IF(gait_events!F1869&lt;&gt;"",gait_events!F1869,NA())</f>
        <v>574</v>
      </c>
      <c r="J312">
        <f>IF(gait_events!G1869&lt;&gt;"",gait_events!G1869,NA())</f>
        <v>575</v>
      </c>
      <c r="K312">
        <f t="shared" si="32"/>
        <v>-1</v>
      </c>
      <c r="L312">
        <f t="shared" si="33"/>
        <v>-5</v>
      </c>
      <c r="M312">
        <f t="shared" si="34"/>
        <v>1</v>
      </c>
      <c r="N312">
        <f t="shared" si="35"/>
        <v>1</v>
      </c>
      <c r="O312">
        <f t="shared" si="36"/>
        <v>1</v>
      </c>
      <c r="P312">
        <f t="shared" si="37"/>
        <v>0</v>
      </c>
      <c r="Q312">
        <f t="shared" si="38"/>
        <v>0</v>
      </c>
      <c r="R312">
        <f t="shared" si="39"/>
        <v>1</v>
      </c>
    </row>
    <row r="313" spans="1:18" x14ac:dyDescent="0.25">
      <c r="A313" t="str">
        <f>gait_events!B1870</f>
        <v>pp013</v>
      </c>
      <c r="B313" t="str">
        <f>VLOOKUP(A313,participants!A:B,2,0)</f>
        <v>F</v>
      </c>
      <c r="C313">
        <f>VLOOKUP(A313,participants!A:C,3,0)</f>
        <v>30</v>
      </c>
      <c r="D313" t="str">
        <f>VLOOKUP(A313,participants!A:F,6,0)</f>
        <v>YA</v>
      </c>
      <c r="E313" t="str">
        <f>IF(LEN(SUBSTITUTE(gait_events!C1870,"_run-",""))&lt;&gt;LEN(gait_events!C1870),LEFT(RIGHT(gait_events!C1870,LEN(gait_events!C1870)-19),FIND("_run-",RIGHT(gait_events!C1870,LEN(gait_events!C1870)-19),1)-1),RIGHT(gait_events!C1870,LEN(gait_events!C1870)-19))</f>
        <v>Preferred</v>
      </c>
      <c r="F313" t="str">
        <f>IF(LEN(SUBSTITUTE(gait_events!C1870,"_run-",""))&lt;&gt;LEN(gait_events!C1870),RIGHT(gait_events!C1870,LEN(gait_events!C1870)-FIND("_run-",gait_events!C1870,1)-4),"")</f>
        <v/>
      </c>
      <c r="G313" t="str">
        <f>gait_events!D1870</f>
        <v>right_ankle</v>
      </c>
      <c r="H313" t="str">
        <f>gait_events!E1870</f>
        <v>IC</v>
      </c>
      <c r="I313">
        <f>IF(gait_events!F1870&lt;&gt;"",gait_events!F1870,NA())</f>
        <v>796</v>
      </c>
      <c r="J313">
        <f>IF(gait_events!G1870&lt;&gt;"",gait_events!G1870,NA())</f>
        <v>796</v>
      </c>
      <c r="K313">
        <f t="shared" si="32"/>
        <v>0</v>
      </c>
      <c r="L313">
        <f t="shared" si="33"/>
        <v>0</v>
      </c>
      <c r="M313">
        <f t="shared" si="34"/>
        <v>1</v>
      </c>
      <c r="N313">
        <f t="shared" si="35"/>
        <v>1</v>
      </c>
      <c r="O313">
        <f t="shared" si="36"/>
        <v>1</v>
      </c>
      <c r="P313">
        <f t="shared" si="37"/>
        <v>0</v>
      </c>
      <c r="Q313">
        <f t="shared" si="38"/>
        <v>0</v>
      </c>
      <c r="R313">
        <f t="shared" si="39"/>
        <v>1</v>
      </c>
    </row>
    <row r="314" spans="1:18" x14ac:dyDescent="0.25">
      <c r="A314" t="str">
        <f>gait_events!B1871</f>
        <v>pp013</v>
      </c>
      <c r="B314" t="str">
        <f>VLOOKUP(A314,participants!A:B,2,0)</f>
        <v>F</v>
      </c>
      <c r="C314">
        <f>VLOOKUP(A314,participants!A:C,3,0)</f>
        <v>30</v>
      </c>
      <c r="D314" t="str">
        <f>VLOOKUP(A314,participants!A:F,6,0)</f>
        <v>YA</v>
      </c>
      <c r="E314" t="str">
        <f>IF(LEN(SUBSTITUTE(gait_events!C1871,"_run-",""))&lt;&gt;LEN(gait_events!C1871),LEFT(RIGHT(gait_events!C1871,LEN(gait_events!C1871)-19),FIND("_run-",RIGHT(gait_events!C1871,LEN(gait_events!C1871)-19),1)-1),RIGHT(gait_events!C1871,LEN(gait_events!C1871)-19))</f>
        <v>Preferred</v>
      </c>
      <c r="F314" t="str">
        <f>IF(LEN(SUBSTITUTE(gait_events!C1871,"_run-",""))&lt;&gt;LEN(gait_events!C1871),RIGHT(gait_events!C1871,LEN(gait_events!C1871)-FIND("_run-",gait_events!C1871,1)-4),"")</f>
        <v/>
      </c>
      <c r="G314" t="str">
        <f>gait_events!D1871</f>
        <v>right_ankle</v>
      </c>
      <c r="H314" t="str">
        <f>gait_events!E1871</f>
        <v>FC</v>
      </c>
      <c r="I314">
        <f>IF(gait_events!F1871&lt;&gt;"",gait_events!F1871,NA())</f>
        <v>56</v>
      </c>
      <c r="J314">
        <f>IF(gait_events!G1871&lt;&gt;"",gait_events!G1871,NA())</f>
        <v>57</v>
      </c>
      <c r="K314">
        <f t="shared" si="32"/>
        <v>-1</v>
      </c>
      <c r="L314">
        <f t="shared" si="33"/>
        <v>-5</v>
      </c>
      <c r="M314">
        <f t="shared" si="34"/>
        <v>1</v>
      </c>
      <c r="N314">
        <f t="shared" si="35"/>
        <v>1</v>
      </c>
      <c r="O314">
        <f t="shared" si="36"/>
        <v>1</v>
      </c>
      <c r="P314">
        <f t="shared" si="37"/>
        <v>0</v>
      </c>
      <c r="Q314">
        <f t="shared" si="38"/>
        <v>0</v>
      </c>
      <c r="R314">
        <f t="shared" si="39"/>
        <v>1</v>
      </c>
    </row>
    <row r="315" spans="1:18" x14ac:dyDescent="0.25">
      <c r="A315" t="str">
        <f>gait_events!B1872</f>
        <v>pp013</v>
      </c>
      <c r="B315" t="str">
        <f>VLOOKUP(A315,participants!A:B,2,0)</f>
        <v>F</v>
      </c>
      <c r="C315">
        <f>VLOOKUP(A315,participants!A:C,3,0)</f>
        <v>30</v>
      </c>
      <c r="D315" t="str">
        <f>VLOOKUP(A315,participants!A:F,6,0)</f>
        <v>YA</v>
      </c>
      <c r="E315" t="str">
        <f>IF(LEN(SUBSTITUTE(gait_events!C1872,"_run-",""))&lt;&gt;LEN(gait_events!C1872),LEFT(RIGHT(gait_events!C1872,LEN(gait_events!C1872)-19),FIND("_run-",RIGHT(gait_events!C1872,LEN(gait_events!C1872)-19),1)-1),RIGHT(gait_events!C1872,LEN(gait_events!C1872)-19))</f>
        <v>Preferred</v>
      </c>
      <c r="F315" t="str">
        <f>IF(LEN(SUBSTITUTE(gait_events!C1872,"_run-",""))&lt;&gt;LEN(gait_events!C1872),RIGHT(gait_events!C1872,LEN(gait_events!C1872)-FIND("_run-",gait_events!C1872,1)-4),"")</f>
        <v/>
      </c>
      <c r="G315" t="str">
        <f>gait_events!D1872</f>
        <v>right_ankle</v>
      </c>
      <c r="H315" t="str">
        <f>gait_events!E1872</f>
        <v>FC</v>
      </c>
      <c r="I315">
        <f>IF(gait_events!F1872&lt;&gt;"",gait_events!F1872,NA())</f>
        <v>272</v>
      </c>
      <c r="J315">
        <f>IF(gait_events!G1872&lt;&gt;"",gait_events!G1872,NA())</f>
        <v>273</v>
      </c>
      <c r="K315">
        <f t="shared" si="32"/>
        <v>-1</v>
      </c>
      <c r="L315">
        <f t="shared" si="33"/>
        <v>-5</v>
      </c>
      <c r="M315">
        <f t="shared" si="34"/>
        <v>1</v>
      </c>
      <c r="N315">
        <f t="shared" si="35"/>
        <v>1</v>
      </c>
      <c r="O315">
        <f t="shared" si="36"/>
        <v>1</v>
      </c>
      <c r="P315">
        <f t="shared" si="37"/>
        <v>0</v>
      </c>
      <c r="Q315">
        <f t="shared" si="38"/>
        <v>0</v>
      </c>
      <c r="R315">
        <f t="shared" si="39"/>
        <v>1</v>
      </c>
    </row>
    <row r="316" spans="1:18" x14ac:dyDescent="0.25">
      <c r="A316" t="str">
        <f>gait_events!B1873</f>
        <v>pp013</v>
      </c>
      <c r="B316" t="str">
        <f>VLOOKUP(A316,participants!A:B,2,0)</f>
        <v>F</v>
      </c>
      <c r="C316">
        <f>VLOOKUP(A316,participants!A:C,3,0)</f>
        <v>30</v>
      </c>
      <c r="D316" t="str">
        <f>VLOOKUP(A316,participants!A:F,6,0)</f>
        <v>YA</v>
      </c>
      <c r="E316" t="str">
        <f>IF(LEN(SUBSTITUTE(gait_events!C1873,"_run-",""))&lt;&gt;LEN(gait_events!C1873),LEFT(RIGHT(gait_events!C1873,LEN(gait_events!C1873)-19),FIND("_run-",RIGHT(gait_events!C1873,LEN(gait_events!C1873)-19),1)-1),RIGHT(gait_events!C1873,LEN(gait_events!C1873)-19))</f>
        <v>Preferred</v>
      </c>
      <c r="F316" t="str">
        <f>IF(LEN(SUBSTITUTE(gait_events!C1873,"_run-",""))&lt;&gt;LEN(gait_events!C1873),RIGHT(gait_events!C1873,LEN(gait_events!C1873)-FIND("_run-",gait_events!C1873,1)-4),"")</f>
        <v/>
      </c>
      <c r="G316" t="str">
        <f>gait_events!D1873</f>
        <v>right_ankle</v>
      </c>
      <c r="H316" t="str">
        <f>gait_events!E1873</f>
        <v>FC</v>
      </c>
      <c r="I316">
        <f>IF(gait_events!F1873&lt;&gt;"",gait_events!F1873,NA())</f>
        <v>500</v>
      </c>
      <c r="J316">
        <f>IF(gait_events!G1873&lt;&gt;"",gait_events!G1873,NA())</f>
        <v>500</v>
      </c>
      <c r="K316">
        <f t="shared" si="32"/>
        <v>0</v>
      </c>
      <c r="L316">
        <f t="shared" si="33"/>
        <v>0</v>
      </c>
      <c r="M316">
        <f t="shared" si="34"/>
        <v>1</v>
      </c>
      <c r="N316">
        <f t="shared" si="35"/>
        <v>1</v>
      </c>
      <c r="O316">
        <f t="shared" si="36"/>
        <v>1</v>
      </c>
      <c r="P316">
        <f t="shared" si="37"/>
        <v>0</v>
      </c>
      <c r="Q316">
        <f t="shared" si="38"/>
        <v>0</v>
      </c>
      <c r="R316">
        <f t="shared" si="39"/>
        <v>1</v>
      </c>
    </row>
    <row r="317" spans="1:18" x14ac:dyDescent="0.25">
      <c r="A317" t="str">
        <f>gait_events!B1874</f>
        <v>pp013</v>
      </c>
      <c r="B317" t="str">
        <f>VLOOKUP(A317,participants!A:B,2,0)</f>
        <v>F</v>
      </c>
      <c r="C317">
        <f>VLOOKUP(A317,participants!A:C,3,0)</f>
        <v>30</v>
      </c>
      <c r="D317" t="str">
        <f>VLOOKUP(A317,participants!A:F,6,0)</f>
        <v>YA</v>
      </c>
      <c r="E317" t="str">
        <f>IF(LEN(SUBSTITUTE(gait_events!C1874,"_run-",""))&lt;&gt;LEN(gait_events!C1874),LEFT(RIGHT(gait_events!C1874,LEN(gait_events!C1874)-19),FIND("_run-",RIGHT(gait_events!C1874,LEN(gait_events!C1874)-19),1)-1),RIGHT(gait_events!C1874,LEN(gait_events!C1874)-19))</f>
        <v>Preferred</v>
      </c>
      <c r="F317" t="str">
        <f>IF(LEN(SUBSTITUTE(gait_events!C1874,"_run-",""))&lt;&gt;LEN(gait_events!C1874),RIGHT(gait_events!C1874,LEN(gait_events!C1874)-FIND("_run-",gait_events!C1874,1)-4),"")</f>
        <v/>
      </c>
      <c r="G317" t="str">
        <f>gait_events!D1874</f>
        <v>right_ankle</v>
      </c>
      <c r="H317" t="str">
        <f>gait_events!E1874</f>
        <v>FC</v>
      </c>
      <c r="I317">
        <f>IF(gait_events!F1874&lt;&gt;"",gait_events!F1874,NA())</f>
        <v>717</v>
      </c>
      <c r="J317">
        <f>IF(gait_events!G1874&lt;&gt;"",gait_events!G1874,NA())</f>
        <v>716</v>
      </c>
      <c r="K317">
        <f t="shared" si="32"/>
        <v>1</v>
      </c>
      <c r="L317">
        <f t="shared" si="33"/>
        <v>5</v>
      </c>
      <c r="M317">
        <f t="shared" si="34"/>
        <v>1</v>
      </c>
      <c r="N317">
        <f t="shared" si="35"/>
        <v>1</v>
      </c>
      <c r="O317">
        <f t="shared" si="36"/>
        <v>1</v>
      </c>
      <c r="P317">
        <f t="shared" si="37"/>
        <v>0</v>
      </c>
      <c r="Q317">
        <f t="shared" si="38"/>
        <v>0</v>
      </c>
      <c r="R317">
        <f t="shared" si="39"/>
        <v>1</v>
      </c>
    </row>
    <row r="318" spans="1:18" x14ac:dyDescent="0.25">
      <c r="A318" t="str">
        <f>gait_events!B1875</f>
        <v>pp013</v>
      </c>
      <c r="B318" t="str">
        <f>VLOOKUP(A318,participants!A:B,2,0)</f>
        <v>F</v>
      </c>
      <c r="C318">
        <f>VLOOKUP(A318,participants!A:C,3,0)</f>
        <v>30</v>
      </c>
      <c r="D318" t="str">
        <f>VLOOKUP(A318,participants!A:F,6,0)</f>
        <v>YA</v>
      </c>
      <c r="E318" t="str">
        <f>IF(LEN(SUBSTITUTE(gait_events!C1875,"_run-",""))&lt;&gt;LEN(gait_events!C1875),LEFT(RIGHT(gait_events!C1875,LEN(gait_events!C1875)-19),FIND("_run-",RIGHT(gait_events!C1875,LEN(gait_events!C1875)-19),1)-1),RIGHT(gait_events!C1875,LEN(gait_events!C1875)-19))</f>
        <v>Preferred</v>
      </c>
      <c r="F318" t="str">
        <f>IF(LEN(SUBSTITUTE(gait_events!C1875,"_run-",""))&lt;&gt;LEN(gait_events!C1875),RIGHT(gait_events!C1875,LEN(gait_events!C1875)-FIND("_run-",gait_events!C1875,1)-4),"")</f>
        <v/>
      </c>
      <c r="G318" t="str">
        <f>gait_events!D1875</f>
        <v>left_shank</v>
      </c>
      <c r="H318" t="str">
        <f>gait_events!E1875</f>
        <v>IC</v>
      </c>
      <c r="I318">
        <f>IF(gait_events!F1875&lt;&gt;"",gait_events!F1875,NA())</f>
        <v>20</v>
      </c>
      <c r="J318">
        <f>IF(gait_events!G1875&lt;&gt;"",gait_events!G1875,NA())</f>
        <v>23</v>
      </c>
      <c r="K318">
        <f t="shared" si="32"/>
        <v>-3</v>
      </c>
      <c r="L318">
        <f t="shared" si="33"/>
        <v>-15</v>
      </c>
      <c r="M318">
        <f t="shared" si="34"/>
        <v>1</v>
      </c>
      <c r="N318">
        <f t="shared" si="35"/>
        <v>1</v>
      </c>
      <c r="O318">
        <f t="shared" si="36"/>
        <v>1</v>
      </c>
      <c r="P318">
        <f t="shared" si="37"/>
        <v>0</v>
      </c>
      <c r="Q318">
        <f t="shared" si="38"/>
        <v>0</v>
      </c>
      <c r="R318">
        <f t="shared" si="39"/>
        <v>1</v>
      </c>
    </row>
    <row r="319" spans="1:18" x14ac:dyDescent="0.25">
      <c r="A319" t="str">
        <f>gait_events!B1876</f>
        <v>pp013</v>
      </c>
      <c r="B319" t="str">
        <f>VLOOKUP(A319,participants!A:B,2,0)</f>
        <v>F</v>
      </c>
      <c r="C319">
        <f>VLOOKUP(A319,participants!A:C,3,0)</f>
        <v>30</v>
      </c>
      <c r="D319" t="str">
        <f>VLOOKUP(A319,participants!A:F,6,0)</f>
        <v>YA</v>
      </c>
      <c r="E319" t="str">
        <f>IF(LEN(SUBSTITUTE(gait_events!C1876,"_run-",""))&lt;&gt;LEN(gait_events!C1876),LEFT(RIGHT(gait_events!C1876,LEN(gait_events!C1876)-19),FIND("_run-",RIGHT(gait_events!C1876,LEN(gait_events!C1876)-19),1)-1),RIGHT(gait_events!C1876,LEN(gait_events!C1876)-19))</f>
        <v>Preferred</v>
      </c>
      <c r="F319" t="str">
        <f>IF(LEN(SUBSTITUTE(gait_events!C1876,"_run-",""))&lt;&gt;LEN(gait_events!C1876),RIGHT(gait_events!C1876,LEN(gait_events!C1876)-FIND("_run-",gait_events!C1876,1)-4),"")</f>
        <v/>
      </c>
      <c r="G319" t="str">
        <f>gait_events!D1876</f>
        <v>left_shank</v>
      </c>
      <c r="H319" t="str">
        <f>gait_events!E1876</f>
        <v>IC</v>
      </c>
      <c r="I319">
        <f>IF(gait_events!F1876&lt;&gt;"",gait_events!F1876,NA())</f>
        <v>244</v>
      </c>
      <c r="J319">
        <f>IF(gait_events!G1876&lt;&gt;"",gait_events!G1876,NA())</f>
        <v>245</v>
      </c>
      <c r="K319">
        <f t="shared" si="32"/>
        <v>-1</v>
      </c>
      <c r="L319">
        <f t="shared" si="33"/>
        <v>-5</v>
      </c>
      <c r="M319">
        <f t="shared" si="34"/>
        <v>1</v>
      </c>
      <c r="N319">
        <f t="shared" si="35"/>
        <v>1</v>
      </c>
      <c r="O319">
        <f t="shared" si="36"/>
        <v>1</v>
      </c>
      <c r="P319">
        <f t="shared" si="37"/>
        <v>0</v>
      </c>
      <c r="Q319">
        <f t="shared" si="38"/>
        <v>0</v>
      </c>
      <c r="R319">
        <f t="shared" si="39"/>
        <v>1</v>
      </c>
    </row>
    <row r="320" spans="1:18" x14ac:dyDescent="0.25">
      <c r="A320" t="str">
        <f>gait_events!B1877</f>
        <v>pp013</v>
      </c>
      <c r="B320" t="str">
        <f>VLOOKUP(A320,participants!A:B,2,0)</f>
        <v>F</v>
      </c>
      <c r="C320">
        <f>VLOOKUP(A320,participants!A:C,3,0)</f>
        <v>30</v>
      </c>
      <c r="D320" t="str">
        <f>VLOOKUP(A320,participants!A:F,6,0)</f>
        <v>YA</v>
      </c>
      <c r="E320" t="str">
        <f>IF(LEN(SUBSTITUTE(gait_events!C1877,"_run-",""))&lt;&gt;LEN(gait_events!C1877),LEFT(RIGHT(gait_events!C1877,LEN(gait_events!C1877)-19),FIND("_run-",RIGHT(gait_events!C1877,LEN(gait_events!C1877)-19),1)-1),RIGHT(gait_events!C1877,LEN(gait_events!C1877)-19))</f>
        <v>Preferred</v>
      </c>
      <c r="F320" t="str">
        <f>IF(LEN(SUBSTITUTE(gait_events!C1877,"_run-",""))&lt;&gt;LEN(gait_events!C1877),RIGHT(gait_events!C1877,LEN(gait_events!C1877)-FIND("_run-",gait_events!C1877,1)-4),"")</f>
        <v/>
      </c>
      <c r="G320" t="str">
        <f>gait_events!D1877</f>
        <v>left_shank</v>
      </c>
      <c r="H320" t="str">
        <f>gait_events!E1877</f>
        <v>IC</v>
      </c>
      <c r="I320">
        <f>IF(gait_events!F1877&lt;&gt;"",gait_events!F1877,NA())</f>
        <v>467</v>
      </c>
      <c r="J320">
        <f>IF(gait_events!G1877&lt;&gt;"",gait_events!G1877,NA())</f>
        <v>469</v>
      </c>
      <c r="K320">
        <f t="shared" si="32"/>
        <v>-2</v>
      </c>
      <c r="L320">
        <f t="shared" si="33"/>
        <v>-10</v>
      </c>
      <c r="M320">
        <f t="shared" si="34"/>
        <v>1</v>
      </c>
      <c r="N320">
        <f t="shared" si="35"/>
        <v>1</v>
      </c>
      <c r="O320">
        <f t="shared" si="36"/>
        <v>1</v>
      </c>
      <c r="P320">
        <f t="shared" si="37"/>
        <v>0</v>
      </c>
      <c r="Q320">
        <f t="shared" si="38"/>
        <v>0</v>
      </c>
      <c r="R320">
        <f t="shared" si="39"/>
        <v>1</v>
      </c>
    </row>
    <row r="321" spans="1:18" x14ac:dyDescent="0.25">
      <c r="A321" t="str">
        <f>gait_events!B1878</f>
        <v>pp013</v>
      </c>
      <c r="B321" t="str">
        <f>VLOOKUP(A321,participants!A:B,2,0)</f>
        <v>F</v>
      </c>
      <c r="C321">
        <f>VLOOKUP(A321,participants!A:C,3,0)</f>
        <v>30</v>
      </c>
      <c r="D321" t="str">
        <f>VLOOKUP(A321,participants!A:F,6,0)</f>
        <v>YA</v>
      </c>
      <c r="E321" t="str">
        <f>IF(LEN(SUBSTITUTE(gait_events!C1878,"_run-",""))&lt;&gt;LEN(gait_events!C1878),LEFT(RIGHT(gait_events!C1878,LEN(gait_events!C1878)-19),FIND("_run-",RIGHT(gait_events!C1878,LEN(gait_events!C1878)-19),1)-1),RIGHT(gait_events!C1878,LEN(gait_events!C1878)-19))</f>
        <v>Preferred</v>
      </c>
      <c r="F321" t="str">
        <f>IF(LEN(SUBSTITUTE(gait_events!C1878,"_run-",""))&lt;&gt;LEN(gait_events!C1878),RIGHT(gait_events!C1878,LEN(gait_events!C1878)-FIND("_run-",gait_events!C1878,1)-4),"")</f>
        <v/>
      </c>
      <c r="G321" t="str">
        <f>gait_events!D1878</f>
        <v>left_shank</v>
      </c>
      <c r="H321" t="str">
        <f>gait_events!E1878</f>
        <v>IC</v>
      </c>
      <c r="I321">
        <f>IF(gait_events!F1878&lt;&gt;"",gait_events!F1878,NA())</f>
        <v>684</v>
      </c>
      <c r="J321">
        <f>IF(gait_events!G1878&lt;&gt;"",gait_events!G1878,NA())</f>
        <v>686</v>
      </c>
      <c r="K321">
        <f t="shared" si="32"/>
        <v>-2</v>
      </c>
      <c r="L321">
        <f t="shared" si="33"/>
        <v>-10</v>
      </c>
      <c r="M321">
        <f t="shared" si="34"/>
        <v>1</v>
      </c>
      <c r="N321">
        <f t="shared" si="35"/>
        <v>1</v>
      </c>
      <c r="O321">
        <f t="shared" si="36"/>
        <v>1</v>
      </c>
      <c r="P321">
        <f t="shared" si="37"/>
        <v>0</v>
      </c>
      <c r="Q321">
        <f t="shared" si="38"/>
        <v>0</v>
      </c>
      <c r="R321">
        <f t="shared" si="39"/>
        <v>1</v>
      </c>
    </row>
    <row r="322" spans="1:18" x14ac:dyDescent="0.25">
      <c r="A322" t="str">
        <f>gait_events!B1879</f>
        <v>pp013</v>
      </c>
      <c r="B322" t="str">
        <f>VLOOKUP(A322,participants!A:B,2,0)</f>
        <v>F</v>
      </c>
      <c r="C322">
        <f>VLOOKUP(A322,participants!A:C,3,0)</f>
        <v>30</v>
      </c>
      <c r="D322" t="str">
        <f>VLOOKUP(A322,participants!A:F,6,0)</f>
        <v>YA</v>
      </c>
      <c r="E322" t="str">
        <f>IF(LEN(SUBSTITUTE(gait_events!C1879,"_run-",""))&lt;&gt;LEN(gait_events!C1879),LEFT(RIGHT(gait_events!C1879,LEN(gait_events!C1879)-19),FIND("_run-",RIGHT(gait_events!C1879,LEN(gait_events!C1879)-19),1)-1),RIGHT(gait_events!C1879,LEN(gait_events!C1879)-19))</f>
        <v>Preferred</v>
      </c>
      <c r="F322" t="str">
        <f>IF(LEN(SUBSTITUTE(gait_events!C1879,"_run-",""))&lt;&gt;LEN(gait_events!C1879),RIGHT(gait_events!C1879,LEN(gait_events!C1879)-FIND("_run-",gait_events!C1879,1)-4),"")</f>
        <v/>
      </c>
      <c r="G322" t="str">
        <f>gait_events!D1879</f>
        <v>left_shank</v>
      </c>
      <c r="H322" t="str">
        <f>gait_events!E1879</f>
        <v>IC</v>
      </c>
      <c r="I322">
        <f>IF(gait_events!F1879&lt;&gt;"",gait_events!F1879,NA())</f>
        <v>909</v>
      </c>
      <c r="J322">
        <f>IF(gait_events!G1879&lt;&gt;"",gait_events!G1879,NA())</f>
        <v>912</v>
      </c>
      <c r="K322">
        <f t="shared" ref="K322:K385" si="40">I322-J322</f>
        <v>-3</v>
      </c>
      <c r="L322">
        <f t="shared" ref="L322:L385" si="41">K322*5</f>
        <v>-15</v>
      </c>
      <c r="M322">
        <f t="shared" ref="M322:M385" si="42">IF(NOT(ISNA(I322)),1,0)</f>
        <v>1</v>
      </c>
      <c r="N322">
        <f t="shared" ref="N322:N385" si="43">IF(NOT(ISNA(J322)),1,0)</f>
        <v>1</v>
      </c>
      <c r="O322">
        <f t="shared" ref="O322:O385" si="44">IF(AND(NOT(ISNA(I322)),NOT(ISNA(J322))),1,0)</f>
        <v>1</v>
      </c>
      <c r="P322">
        <f t="shared" ref="P322:P385" si="45">IF(AND(NOT(ISNA(I322)),ISNA(J322)),1,0)</f>
        <v>0</v>
      </c>
      <c r="Q322">
        <f t="shared" ref="Q322:Q385" si="46">IF(AND(ISNA(I322),NOT(ISNA(J322))),1,0)</f>
        <v>0</v>
      </c>
      <c r="R322">
        <f t="shared" ref="R322:R385" si="47">IF(SUM(O322:Q322)&lt;&gt;1,"ERROR",1)</f>
        <v>1</v>
      </c>
    </row>
    <row r="323" spans="1:18" x14ac:dyDescent="0.25">
      <c r="A323" t="str">
        <f>gait_events!B1880</f>
        <v>pp013</v>
      </c>
      <c r="B323" t="str">
        <f>VLOOKUP(A323,participants!A:B,2,0)</f>
        <v>F</v>
      </c>
      <c r="C323">
        <f>VLOOKUP(A323,participants!A:C,3,0)</f>
        <v>30</v>
      </c>
      <c r="D323" t="str">
        <f>VLOOKUP(A323,participants!A:F,6,0)</f>
        <v>YA</v>
      </c>
      <c r="E323" t="str">
        <f>IF(LEN(SUBSTITUTE(gait_events!C1880,"_run-",""))&lt;&gt;LEN(gait_events!C1880),LEFT(RIGHT(gait_events!C1880,LEN(gait_events!C1880)-19),FIND("_run-",RIGHT(gait_events!C1880,LEN(gait_events!C1880)-19),1)-1),RIGHT(gait_events!C1880,LEN(gait_events!C1880)-19))</f>
        <v>Preferred</v>
      </c>
      <c r="F323" t="str">
        <f>IF(LEN(SUBSTITUTE(gait_events!C1880,"_run-",""))&lt;&gt;LEN(gait_events!C1880),RIGHT(gait_events!C1880,LEN(gait_events!C1880)-FIND("_run-",gait_events!C1880,1)-4),"")</f>
        <v/>
      </c>
      <c r="G323" t="str">
        <f>gait_events!D1880</f>
        <v>left_shank</v>
      </c>
      <c r="H323" t="str">
        <f>gait_events!E1880</f>
        <v>FC</v>
      </c>
      <c r="I323">
        <f>IF(gait_events!F1880&lt;&gt;"",gait_events!F1880,NA())</f>
        <v>163</v>
      </c>
      <c r="J323">
        <f>IF(gait_events!G1880&lt;&gt;"",gait_events!G1880,NA())</f>
        <v>160</v>
      </c>
      <c r="K323">
        <f t="shared" si="40"/>
        <v>3</v>
      </c>
      <c r="L323">
        <f t="shared" si="41"/>
        <v>15</v>
      </c>
      <c r="M323">
        <f t="shared" si="42"/>
        <v>1</v>
      </c>
      <c r="N323">
        <f t="shared" si="43"/>
        <v>1</v>
      </c>
      <c r="O323">
        <f t="shared" si="44"/>
        <v>1</v>
      </c>
      <c r="P323">
        <f t="shared" si="45"/>
        <v>0</v>
      </c>
      <c r="Q323">
        <f t="shared" si="46"/>
        <v>0</v>
      </c>
      <c r="R323">
        <f t="shared" si="47"/>
        <v>1</v>
      </c>
    </row>
    <row r="324" spans="1:18" x14ac:dyDescent="0.25">
      <c r="A324" t="str">
        <f>gait_events!B1881</f>
        <v>pp013</v>
      </c>
      <c r="B324" t="str">
        <f>VLOOKUP(A324,participants!A:B,2,0)</f>
        <v>F</v>
      </c>
      <c r="C324">
        <f>VLOOKUP(A324,participants!A:C,3,0)</f>
        <v>30</v>
      </c>
      <c r="D324" t="str">
        <f>VLOOKUP(A324,participants!A:F,6,0)</f>
        <v>YA</v>
      </c>
      <c r="E324" t="str">
        <f>IF(LEN(SUBSTITUTE(gait_events!C1881,"_run-",""))&lt;&gt;LEN(gait_events!C1881),LEFT(RIGHT(gait_events!C1881,LEN(gait_events!C1881)-19),FIND("_run-",RIGHT(gait_events!C1881,LEN(gait_events!C1881)-19),1)-1),RIGHT(gait_events!C1881,LEN(gait_events!C1881)-19))</f>
        <v>Preferred</v>
      </c>
      <c r="F324" t="str">
        <f>IF(LEN(SUBSTITUTE(gait_events!C1881,"_run-",""))&lt;&gt;LEN(gait_events!C1881),RIGHT(gait_events!C1881,LEN(gait_events!C1881)-FIND("_run-",gait_events!C1881,1)-4),"")</f>
        <v/>
      </c>
      <c r="G324" t="str">
        <f>gait_events!D1881</f>
        <v>left_shank</v>
      </c>
      <c r="H324" t="str">
        <f>gait_events!E1881</f>
        <v>FC</v>
      </c>
      <c r="I324">
        <f>IF(gait_events!F1881&lt;&gt;"",gait_events!F1881,NA())</f>
        <v>385</v>
      </c>
      <c r="J324">
        <f>IF(gait_events!G1881&lt;&gt;"",gait_events!G1881,NA())</f>
        <v>383</v>
      </c>
      <c r="K324">
        <f t="shared" si="40"/>
        <v>2</v>
      </c>
      <c r="L324">
        <f t="shared" si="41"/>
        <v>10</v>
      </c>
      <c r="M324">
        <f t="shared" si="42"/>
        <v>1</v>
      </c>
      <c r="N324">
        <f t="shared" si="43"/>
        <v>1</v>
      </c>
      <c r="O324">
        <f t="shared" si="44"/>
        <v>1</v>
      </c>
      <c r="P324">
        <f t="shared" si="45"/>
        <v>0</v>
      </c>
      <c r="Q324">
        <f t="shared" si="46"/>
        <v>0</v>
      </c>
      <c r="R324">
        <f t="shared" si="47"/>
        <v>1</v>
      </c>
    </row>
    <row r="325" spans="1:18" x14ac:dyDescent="0.25">
      <c r="A325" t="str">
        <f>gait_events!B1882</f>
        <v>pp013</v>
      </c>
      <c r="B325" t="str">
        <f>VLOOKUP(A325,participants!A:B,2,0)</f>
        <v>F</v>
      </c>
      <c r="C325">
        <f>VLOOKUP(A325,participants!A:C,3,0)</f>
        <v>30</v>
      </c>
      <c r="D325" t="str">
        <f>VLOOKUP(A325,participants!A:F,6,0)</f>
        <v>YA</v>
      </c>
      <c r="E325" t="str">
        <f>IF(LEN(SUBSTITUTE(gait_events!C1882,"_run-",""))&lt;&gt;LEN(gait_events!C1882),LEFT(RIGHT(gait_events!C1882,LEN(gait_events!C1882)-19),FIND("_run-",RIGHT(gait_events!C1882,LEN(gait_events!C1882)-19),1)-1),RIGHT(gait_events!C1882,LEN(gait_events!C1882)-19))</f>
        <v>Preferred</v>
      </c>
      <c r="F325" t="str">
        <f>IF(LEN(SUBSTITUTE(gait_events!C1882,"_run-",""))&lt;&gt;LEN(gait_events!C1882),RIGHT(gait_events!C1882,LEN(gait_events!C1882)-FIND("_run-",gait_events!C1882,1)-4),"")</f>
        <v/>
      </c>
      <c r="G325" t="str">
        <f>gait_events!D1882</f>
        <v>left_shank</v>
      </c>
      <c r="H325" t="str">
        <f>gait_events!E1882</f>
        <v>FC</v>
      </c>
      <c r="I325">
        <f>IF(gait_events!F1882&lt;&gt;"",gait_events!F1882,NA())</f>
        <v>607</v>
      </c>
      <c r="J325">
        <f>IF(gait_events!G1882&lt;&gt;"",gait_events!G1882,NA())</f>
        <v>605</v>
      </c>
      <c r="K325">
        <f t="shared" si="40"/>
        <v>2</v>
      </c>
      <c r="L325">
        <f t="shared" si="41"/>
        <v>10</v>
      </c>
      <c r="M325">
        <f t="shared" si="42"/>
        <v>1</v>
      </c>
      <c r="N325">
        <f t="shared" si="43"/>
        <v>1</v>
      </c>
      <c r="O325">
        <f t="shared" si="44"/>
        <v>1</v>
      </c>
      <c r="P325">
        <f t="shared" si="45"/>
        <v>0</v>
      </c>
      <c r="Q325">
        <f t="shared" si="46"/>
        <v>0</v>
      </c>
      <c r="R325">
        <f t="shared" si="47"/>
        <v>1</v>
      </c>
    </row>
    <row r="326" spans="1:18" x14ac:dyDescent="0.25">
      <c r="A326" t="str">
        <f>gait_events!B1883</f>
        <v>pp013</v>
      </c>
      <c r="B326" t="str">
        <f>VLOOKUP(A326,participants!A:B,2,0)</f>
        <v>F</v>
      </c>
      <c r="C326">
        <f>VLOOKUP(A326,participants!A:C,3,0)</f>
        <v>30</v>
      </c>
      <c r="D326" t="str">
        <f>VLOOKUP(A326,participants!A:F,6,0)</f>
        <v>YA</v>
      </c>
      <c r="E326" t="str">
        <f>IF(LEN(SUBSTITUTE(gait_events!C1883,"_run-",""))&lt;&gt;LEN(gait_events!C1883),LEFT(RIGHT(gait_events!C1883,LEN(gait_events!C1883)-19),FIND("_run-",RIGHT(gait_events!C1883,LEN(gait_events!C1883)-19),1)-1),RIGHT(gait_events!C1883,LEN(gait_events!C1883)-19))</f>
        <v>Preferred</v>
      </c>
      <c r="F326" t="str">
        <f>IF(LEN(SUBSTITUTE(gait_events!C1883,"_run-",""))&lt;&gt;LEN(gait_events!C1883),RIGHT(gait_events!C1883,LEN(gait_events!C1883)-FIND("_run-",gait_events!C1883,1)-4),"")</f>
        <v/>
      </c>
      <c r="G326" t="str">
        <f>gait_events!D1883</f>
        <v>left_shank</v>
      </c>
      <c r="H326" t="str">
        <f>gait_events!E1883</f>
        <v>FC</v>
      </c>
      <c r="I326">
        <f>IF(gait_events!F1883&lt;&gt;"",gait_events!F1883,NA())</f>
        <v>828</v>
      </c>
      <c r="J326">
        <f>IF(gait_events!G1883&lt;&gt;"",gait_events!G1883,NA())</f>
        <v>824</v>
      </c>
      <c r="K326">
        <f t="shared" si="40"/>
        <v>4</v>
      </c>
      <c r="L326">
        <f t="shared" si="41"/>
        <v>20</v>
      </c>
      <c r="M326">
        <f t="shared" si="42"/>
        <v>1</v>
      </c>
      <c r="N326">
        <f t="shared" si="43"/>
        <v>1</v>
      </c>
      <c r="O326">
        <f t="shared" si="44"/>
        <v>1</v>
      </c>
      <c r="P326">
        <f t="shared" si="45"/>
        <v>0</v>
      </c>
      <c r="Q326">
        <f t="shared" si="46"/>
        <v>0</v>
      </c>
      <c r="R326">
        <f t="shared" si="47"/>
        <v>1</v>
      </c>
    </row>
    <row r="327" spans="1:18" x14ac:dyDescent="0.25">
      <c r="A327" t="str">
        <f>gait_events!B1884</f>
        <v>pp013</v>
      </c>
      <c r="B327" t="str">
        <f>VLOOKUP(A327,participants!A:B,2,0)</f>
        <v>F</v>
      </c>
      <c r="C327">
        <f>VLOOKUP(A327,participants!A:C,3,0)</f>
        <v>30</v>
      </c>
      <c r="D327" t="str">
        <f>VLOOKUP(A327,participants!A:F,6,0)</f>
        <v>YA</v>
      </c>
      <c r="E327" t="str">
        <f>IF(LEN(SUBSTITUTE(gait_events!C1884,"_run-",""))&lt;&gt;LEN(gait_events!C1884),LEFT(RIGHT(gait_events!C1884,LEN(gait_events!C1884)-19),FIND("_run-",RIGHT(gait_events!C1884,LEN(gait_events!C1884)-19),1)-1),RIGHT(gait_events!C1884,LEN(gait_events!C1884)-19))</f>
        <v>Preferred</v>
      </c>
      <c r="F327" t="str">
        <f>IF(LEN(SUBSTITUTE(gait_events!C1884,"_run-",""))&lt;&gt;LEN(gait_events!C1884),RIGHT(gait_events!C1884,LEN(gait_events!C1884)-FIND("_run-",gait_events!C1884,1)-4),"")</f>
        <v/>
      </c>
      <c r="G327" t="str">
        <f>gait_events!D1884</f>
        <v>right_shank</v>
      </c>
      <c r="H327" t="str">
        <f>gait_events!E1884</f>
        <v>IC</v>
      </c>
      <c r="I327">
        <f>IF(gait_events!F1884&lt;&gt;"",gait_events!F1884,NA())</f>
        <v>132</v>
      </c>
      <c r="J327">
        <f>IF(gait_events!G1884&lt;&gt;"",gait_events!G1884,NA())</f>
        <v>133</v>
      </c>
      <c r="K327">
        <f t="shared" si="40"/>
        <v>-1</v>
      </c>
      <c r="L327">
        <f t="shared" si="41"/>
        <v>-5</v>
      </c>
      <c r="M327">
        <f t="shared" si="42"/>
        <v>1</v>
      </c>
      <c r="N327">
        <f t="shared" si="43"/>
        <v>1</v>
      </c>
      <c r="O327">
        <f t="shared" si="44"/>
        <v>1</v>
      </c>
      <c r="P327">
        <f t="shared" si="45"/>
        <v>0</v>
      </c>
      <c r="Q327">
        <f t="shared" si="46"/>
        <v>0</v>
      </c>
      <c r="R327">
        <f t="shared" si="47"/>
        <v>1</v>
      </c>
    </row>
    <row r="328" spans="1:18" x14ac:dyDescent="0.25">
      <c r="A328" t="str">
        <f>gait_events!B1885</f>
        <v>pp013</v>
      </c>
      <c r="B328" t="str">
        <f>VLOOKUP(A328,participants!A:B,2,0)</f>
        <v>F</v>
      </c>
      <c r="C328">
        <f>VLOOKUP(A328,participants!A:C,3,0)</f>
        <v>30</v>
      </c>
      <c r="D328" t="str">
        <f>VLOOKUP(A328,participants!A:F,6,0)</f>
        <v>YA</v>
      </c>
      <c r="E328" t="str">
        <f>IF(LEN(SUBSTITUTE(gait_events!C1885,"_run-",""))&lt;&gt;LEN(gait_events!C1885),LEFT(RIGHT(gait_events!C1885,LEN(gait_events!C1885)-19),FIND("_run-",RIGHT(gait_events!C1885,LEN(gait_events!C1885)-19),1)-1),RIGHT(gait_events!C1885,LEN(gait_events!C1885)-19))</f>
        <v>Preferred</v>
      </c>
      <c r="F328" t="str">
        <f>IF(LEN(SUBSTITUTE(gait_events!C1885,"_run-",""))&lt;&gt;LEN(gait_events!C1885),RIGHT(gait_events!C1885,LEN(gait_events!C1885)-FIND("_run-",gait_events!C1885,1)-4),"")</f>
        <v/>
      </c>
      <c r="G328" t="str">
        <f>gait_events!D1885</f>
        <v>right_shank</v>
      </c>
      <c r="H328" t="str">
        <f>gait_events!E1885</f>
        <v>IC</v>
      </c>
      <c r="I328">
        <f>IF(gait_events!F1885&lt;&gt;"",gait_events!F1885,NA())</f>
        <v>356</v>
      </c>
      <c r="J328">
        <f>IF(gait_events!G1885&lt;&gt;"",gait_events!G1885,NA())</f>
        <v>358</v>
      </c>
      <c r="K328">
        <f t="shared" si="40"/>
        <v>-2</v>
      </c>
      <c r="L328">
        <f t="shared" si="41"/>
        <v>-10</v>
      </c>
      <c r="M328">
        <f t="shared" si="42"/>
        <v>1</v>
      </c>
      <c r="N328">
        <f t="shared" si="43"/>
        <v>1</v>
      </c>
      <c r="O328">
        <f t="shared" si="44"/>
        <v>1</v>
      </c>
      <c r="P328">
        <f t="shared" si="45"/>
        <v>0</v>
      </c>
      <c r="Q328">
        <f t="shared" si="46"/>
        <v>0</v>
      </c>
      <c r="R328">
        <f t="shared" si="47"/>
        <v>1</v>
      </c>
    </row>
    <row r="329" spans="1:18" x14ac:dyDescent="0.25">
      <c r="A329" t="str">
        <f>gait_events!B1886</f>
        <v>pp013</v>
      </c>
      <c r="B329" t="str">
        <f>VLOOKUP(A329,participants!A:B,2,0)</f>
        <v>F</v>
      </c>
      <c r="C329">
        <f>VLOOKUP(A329,participants!A:C,3,0)</f>
        <v>30</v>
      </c>
      <c r="D329" t="str">
        <f>VLOOKUP(A329,participants!A:F,6,0)</f>
        <v>YA</v>
      </c>
      <c r="E329" t="str">
        <f>IF(LEN(SUBSTITUTE(gait_events!C1886,"_run-",""))&lt;&gt;LEN(gait_events!C1886),LEFT(RIGHT(gait_events!C1886,LEN(gait_events!C1886)-19),FIND("_run-",RIGHT(gait_events!C1886,LEN(gait_events!C1886)-19),1)-1),RIGHT(gait_events!C1886,LEN(gait_events!C1886)-19))</f>
        <v>Preferred</v>
      </c>
      <c r="F329" t="str">
        <f>IF(LEN(SUBSTITUTE(gait_events!C1886,"_run-",""))&lt;&gt;LEN(gait_events!C1886),RIGHT(gait_events!C1886,LEN(gait_events!C1886)-FIND("_run-",gait_events!C1886,1)-4),"")</f>
        <v/>
      </c>
      <c r="G329" t="str">
        <f>gait_events!D1886</f>
        <v>right_shank</v>
      </c>
      <c r="H329" t="str">
        <f>gait_events!E1886</f>
        <v>IC</v>
      </c>
      <c r="I329">
        <f>IF(gait_events!F1886&lt;&gt;"",gait_events!F1886,NA())</f>
        <v>574</v>
      </c>
      <c r="J329">
        <f>IF(gait_events!G1886&lt;&gt;"",gait_events!G1886,NA())</f>
        <v>575</v>
      </c>
      <c r="K329">
        <f t="shared" si="40"/>
        <v>-1</v>
      </c>
      <c r="L329">
        <f t="shared" si="41"/>
        <v>-5</v>
      </c>
      <c r="M329">
        <f t="shared" si="42"/>
        <v>1</v>
      </c>
      <c r="N329">
        <f t="shared" si="43"/>
        <v>1</v>
      </c>
      <c r="O329">
        <f t="shared" si="44"/>
        <v>1</v>
      </c>
      <c r="P329">
        <f t="shared" si="45"/>
        <v>0</v>
      </c>
      <c r="Q329">
        <f t="shared" si="46"/>
        <v>0</v>
      </c>
      <c r="R329">
        <f t="shared" si="47"/>
        <v>1</v>
      </c>
    </row>
    <row r="330" spans="1:18" x14ac:dyDescent="0.25">
      <c r="A330" t="str">
        <f>gait_events!B1887</f>
        <v>pp013</v>
      </c>
      <c r="B330" t="str">
        <f>VLOOKUP(A330,participants!A:B,2,0)</f>
        <v>F</v>
      </c>
      <c r="C330">
        <f>VLOOKUP(A330,participants!A:C,3,0)</f>
        <v>30</v>
      </c>
      <c r="D330" t="str">
        <f>VLOOKUP(A330,participants!A:F,6,0)</f>
        <v>YA</v>
      </c>
      <c r="E330" t="str">
        <f>IF(LEN(SUBSTITUTE(gait_events!C1887,"_run-",""))&lt;&gt;LEN(gait_events!C1887),LEFT(RIGHT(gait_events!C1887,LEN(gait_events!C1887)-19),FIND("_run-",RIGHT(gait_events!C1887,LEN(gait_events!C1887)-19),1)-1),RIGHT(gait_events!C1887,LEN(gait_events!C1887)-19))</f>
        <v>Preferred</v>
      </c>
      <c r="F330" t="str">
        <f>IF(LEN(SUBSTITUTE(gait_events!C1887,"_run-",""))&lt;&gt;LEN(gait_events!C1887),RIGHT(gait_events!C1887,LEN(gait_events!C1887)-FIND("_run-",gait_events!C1887,1)-4),"")</f>
        <v/>
      </c>
      <c r="G330" t="str">
        <f>gait_events!D1887</f>
        <v>right_shank</v>
      </c>
      <c r="H330" t="str">
        <f>gait_events!E1887</f>
        <v>IC</v>
      </c>
      <c r="I330">
        <f>IF(gait_events!F1887&lt;&gt;"",gait_events!F1887,NA())</f>
        <v>796</v>
      </c>
      <c r="J330">
        <f>IF(gait_events!G1887&lt;&gt;"",gait_events!G1887,NA())</f>
        <v>797</v>
      </c>
      <c r="K330">
        <f t="shared" si="40"/>
        <v>-1</v>
      </c>
      <c r="L330">
        <f t="shared" si="41"/>
        <v>-5</v>
      </c>
      <c r="M330">
        <f t="shared" si="42"/>
        <v>1</v>
      </c>
      <c r="N330">
        <f t="shared" si="43"/>
        <v>1</v>
      </c>
      <c r="O330">
        <f t="shared" si="44"/>
        <v>1</v>
      </c>
      <c r="P330">
        <f t="shared" si="45"/>
        <v>0</v>
      </c>
      <c r="Q330">
        <f t="shared" si="46"/>
        <v>0</v>
      </c>
      <c r="R330">
        <f t="shared" si="47"/>
        <v>1</v>
      </c>
    </row>
    <row r="331" spans="1:18" x14ac:dyDescent="0.25">
      <c r="A331" t="str">
        <f>gait_events!B1888</f>
        <v>pp013</v>
      </c>
      <c r="B331" t="str">
        <f>VLOOKUP(A331,participants!A:B,2,0)</f>
        <v>F</v>
      </c>
      <c r="C331">
        <f>VLOOKUP(A331,participants!A:C,3,0)</f>
        <v>30</v>
      </c>
      <c r="D331" t="str">
        <f>VLOOKUP(A331,participants!A:F,6,0)</f>
        <v>YA</v>
      </c>
      <c r="E331" t="str">
        <f>IF(LEN(SUBSTITUTE(gait_events!C1888,"_run-",""))&lt;&gt;LEN(gait_events!C1888),LEFT(RIGHT(gait_events!C1888,LEN(gait_events!C1888)-19),FIND("_run-",RIGHT(gait_events!C1888,LEN(gait_events!C1888)-19),1)-1),RIGHT(gait_events!C1888,LEN(gait_events!C1888)-19))</f>
        <v>Preferred</v>
      </c>
      <c r="F331" t="str">
        <f>IF(LEN(SUBSTITUTE(gait_events!C1888,"_run-",""))&lt;&gt;LEN(gait_events!C1888),RIGHT(gait_events!C1888,LEN(gait_events!C1888)-FIND("_run-",gait_events!C1888,1)-4),"")</f>
        <v/>
      </c>
      <c r="G331" t="str">
        <f>gait_events!D1888</f>
        <v>right_shank</v>
      </c>
      <c r="H331" t="str">
        <f>gait_events!E1888</f>
        <v>FC</v>
      </c>
      <c r="I331">
        <f>IF(gait_events!F1888&lt;&gt;"",gait_events!F1888,NA())</f>
        <v>56</v>
      </c>
      <c r="J331" t="e">
        <f>IF(gait_events!G1888&lt;&gt;"",gait_events!G1888,NA())</f>
        <v>#N/A</v>
      </c>
      <c r="K331" t="e">
        <f t="shared" si="40"/>
        <v>#N/A</v>
      </c>
      <c r="L331" t="e">
        <f t="shared" si="41"/>
        <v>#N/A</v>
      </c>
      <c r="M331">
        <f t="shared" si="42"/>
        <v>1</v>
      </c>
      <c r="N331">
        <f t="shared" si="43"/>
        <v>0</v>
      </c>
      <c r="O331">
        <f t="shared" si="44"/>
        <v>0</v>
      </c>
      <c r="P331">
        <f t="shared" si="45"/>
        <v>1</v>
      </c>
      <c r="Q331">
        <f t="shared" si="46"/>
        <v>0</v>
      </c>
      <c r="R331">
        <f t="shared" si="47"/>
        <v>1</v>
      </c>
    </row>
    <row r="332" spans="1:18" x14ac:dyDescent="0.25">
      <c r="A332" t="str">
        <f>gait_events!B1889</f>
        <v>pp013</v>
      </c>
      <c r="B332" t="str">
        <f>VLOOKUP(A332,participants!A:B,2,0)</f>
        <v>F</v>
      </c>
      <c r="C332">
        <f>VLOOKUP(A332,participants!A:C,3,0)</f>
        <v>30</v>
      </c>
      <c r="D332" t="str">
        <f>VLOOKUP(A332,participants!A:F,6,0)</f>
        <v>YA</v>
      </c>
      <c r="E332" t="str">
        <f>IF(LEN(SUBSTITUTE(gait_events!C1889,"_run-",""))&lt;&gt;LEN(gait_events!C1889),LEFT(RIGHT(gait_events!C1889,LEN(gait_events!C1889)-19),FIND("_run-",RIGHT(gait_events!C1889,LEN(gait_events!C1889)-19),1)-1),RIGHT(gait_events!C1889,LEN(gait_events!C1889)-19))</f>
        <v>Preferred</v>
      </c>
      <c r="F332" t="str">
        <f>IF(LEN(SUBSTITUTE(gait_events!C1889,"_run-",""))&lt;&gt;LEN(gait_events!C1889),RIGHT(gait_events!C1889,LEN(gait_events!C1889)-FIND("_run-",gait_events!C1889,1)-4),"")</f>
        <v/>
      </c>
      <c r="G332" t="str">
        <f>gait_events!D1889</f>
        <v>right_shank</v>
      </c>
      <c r="H332" t="str">
        <f>gait_events!E1889</f>
        <v>FC</v>
      </c>
      <c r="I332">
        <f>IF(gait_events!F1889&lt;&gt;"",gait_events!F1889,NA())</f>
        <v>272</v>
      </c>
      <c r="J332" t="e">
        <f>IF(gait_events!G1889&lt;&gt;"",gait_events!G1889,NA())</f>
        <v>#N/A</v>
      </c>
      <c r="K332" t="e">
        <f t="shared" si="40"/>
        <v>#N/A</v>
      </c>
      <c r="L332" t="e">
        <f t="shared" si="41"/>
        <v>#N/A</v>
      </c>
      <c r="M332">
        <f t="shared" si="42"/>
        <v>1</v>
      </c>
      <c r="N332">
        <f t="shared" si="43"/>
        <v>0</v>
      </c>
      <c r="O332">
        <f t="shared" si="44"/>
        <v>0</v>
      </c>
      <c r="P332">
        <f t="shared" si="45"/>
        <v>1</v>
      </c>
      <c r="Q332">
        <f t="shared" si="46"/>
        <v>0</v>
      </c>
      <c r="R332">
        <f t="shared" si="47"/>
        <v>1</v>
      </c>
    </row>
    <row r="333" spans="1:18" x14ac:dyDescent="0.25">
      <c r="A333" t="str">
        <f>gait_events!B1890</f>
        <v>pp013</v>
      </c>
      <c r="B333" t="str">
        <f>VLOOKUP(A333,participants!A:B,2,0)</f>
        <v>F</v>
      </c>
      <c r="C333">
        <f>VLOOKUP(A333,participants!A:C,3,0)</f>
        <v>30</v>
      </c>
      <c r="D333" t="str">
        <f>VLOOKUP(A333,participants!A:F,6,0)</f>
        <v>YA</v>
      </c>
      <c r="E333" t="str">
        <f>IF(LEN(SUBSTITUTE(gait_events!C1890,"_run-",""))&lt;&gt;LEN(gait_events!C1890),LEFT(RIGHT(gait_events!C1890,LEN(gait_events!C1890)-19),FIND("_run-",RIGHT(gait_events!C1890,LEN(gait_events!C1890)-19),1)-1),RIGHT(gait_events!C1890,LEN(gait_events!C1890)-19))</f>
        <v>Preferred</v>
      </c>
      <c r="F333" t="str">
        <f>IF(LEN(SUBSTITUTE(gait_events!C1890,"_run-",""))&lt;&gt;LEN(gait_events!C1890),RIGHT(gait_events!C1890,LEN(gait_events!C1890)-FIND("_run-",gait_events!C1890,1)-4),"")</f>
        <v/>
      </c>
      <c r="G333" t="str">
        <f>gait_events!D1890</f>
        <v>right_shank</v>
      </c>
      <c r="H333" t="str">
        <f>gait_events!E1890</f>
        <v>FC</v>
      </c>
      <c r="I333">
        <f>IF(gait_events!F1890&lt;&gt;"",gait_events!F1890,NA())</f>
        <v>500</v>
      </c>
      <c r="J333" t="e">
        <f>IF(gait_events!G1890&lt;&gt;"",gait_events!G1890,NA())</f>
        <v>#N/A</v>
      </c>
      <c r="K333" t="e">
        <f t="shared" si="40"/>
        <v>#N/A</v>
      </c>
      <c r="L333" t="e">
        <f t="shared" si="41"/>
        <v>#N/A</v>
      </c>
      <c r="M333">
        <f t="shared" si="42"/>
        <v>1</v>
      </c>
      <c r="N333">
        <f t="shared" si="43"/>
        <v>0</v>
      </c>
      <c r="O333">
        <f t="shared" si="44"/>
        <v>0</v>
      </c>
      <c r="P333">
        <f t="shared" si="45"/>
        <v>1</v>
      </c>
      <c r="Q333">
        <f t="shared" si="46"/>
        <v>0</v>
      </c>
      <c r="R333">
        <f t="shared" si="47"/>
        <v>1</v>
      </c>
    </row>
    <row r="334" spans="1:18" x14ac:dyDescent="0.25">
      <c r="A334" t="str">
        <f>gait_events!B1891</f>
        <v>pp013</v>
      </c>
      <c r="B334" t="str">
        <f>VLOOKUP(A334,participants!A:B,2,0)</f>
        <v>F</v>
      </c>
      <c r="C334">
        <f>VLOOKUP(A334,participants!A:C,3,0)</f>
        <v>30</v>
      </c>
      <c r="D334" t="str">
        <f>VLOOKUP(A334,participants!A:F,6,0)</f>
        <v>YA</v>
      </c>
      <c r="E334" t="str">
        <f>IF(LEN(SUBSTITUTE(gait_events!C1891,"_run-",""))&lt;&gt;LEN(gait_events!C1891),LEFT(RIGHT(gait_events!C1891,LEN(gait_events!C1891)-19),FIND("_run-",RIGHT(gait_events!C1891,LEN(gait_events!C1891)-19),1)-1),RIGHT(gait_events!C1891,LEN(gait_events!C1891)-19))</f>
        <v>Preferred</v>
      </c>
      <c r="F334" t="str">
        <f>IF(LEN(SUBSTITUTE(gait_events!C1891,"_run-",""))&lt;&gt;LEN(gait_events!C1891),RIGHT(gait_events!C1891,LEN(gait_events!C1891)-FIND("_run-",gait_events!C1891,1)-4),"")</f>
        <v/>
      </c>
      <c r="G334" t="str">
        <f>gait_events!D1891</f>
        <v>right_shank</v>
      </c>
      <c r="H334" t="str">
        <f>gait_events!E1891</f>
        <v>FC</v>
      </c>
      <c r="I334">
        <f>IF(gait_events!F1891&lt;&gt;"",gait_events!F1891,NA())</f>
        <v>717</v>
      </c>
      <c r="J334" t="e">
        <f>IF(gait_events!G1891&lt;&gt;"",gait_events!G1891,NA())</f>
        <v>#N/A</v>
      </c>
      <c r="K334" t="e">
        <f t="shared" si="40"/>
        <v>#N/A</v>
      </c>
      <c r="L334" t="e">
        <f t="shared" si="41"/>
        <v>#N/A</v>
      </c>
      <c r="M334">
        <f t="shared" si="42"/>
        <v>1</v>
      </c>
      <c r="N334">
        <f t="shared" si="43"/>
        <v>0</v>
      </c>
      <c r="O334">
        <f t="shared" si="44"/>
        <v>0</v>
      </c>
      <c r="P334">
        <f t="shared" si="45"/>
        <v>1</v>
      </c>
      <c r="Q334">
        <f t="shared" si="46"/>
        <v>0</v>
      </c>
      <c r="R334">
        <f t="shared" si="47"/>
        <v>1</v>
      </c>
    </row>
    <row r="335" spans="1:18" x14ac:dyDescent="0.25">
      <c r="A335" t="str">
        <f>gait_events!B1892</f>
        <v>pp013</v>
      </c>
      <c r="B335" t="str">
        <f>VLOOKUP(A335,participants!A:B,2,0)</f>
        <v>F</v>
      </c>
      <c r="C335">
        <f>VLOOKUP(A335,participants!A:C,3,0)</f>
        <v>30</v>
      </c>
      <c r="D335" t="str">
        <f>VLOOKUP(A335,participants!A:F,6,0)</f>
        <v>YA</v>
      </c>
      <c r="E335" t="str">
        <f>IF(LEN(SUBSTITUTE(gait_events!C1892,"_run-",""))&lt;&gt;LEN(gait_events!C1892),LEFT(RIGHT(gait_events!C1892,LEN(gait_events!C1892)-19),FIND("_run-",RIGHT(gait_events!C1892,LEN(gait_events!C1892)-19),1)-1),RIGHT(gait_events!C1892,LEN(gait_events!C1892)-19))</f>
        <v>Slow</v>
      </c>
      <c r="F335" t="str">
        <f>IF(LEN(SUBSTITUTE(gait_events!C1892,"_run-",""))&lt;&gt;LEN(gait_events!C1892),RIGHT(gait_events!C1892,LEN(gait_events!C1892)-FIND("_run-",gait_events!C1892,1)-4),"")</f>
        <v/>
      </c>
      <c r="G335" t="str">
        <f>gait_events!D1892</f>
        <v>left_ankle</v>
      </c>
      <c r="H335" t="str">
        <f>gait_events!E1892</f>
        <v>IC</v>
      </c>
      <c r="I335">
        <f>IF(gait_events!F1892&lt;&gt;"",gait_events!F1892,NA())</f>
        <v>108</v>
      </c>
      <c r="J335">
        <f>IF(gait_events!G1892&lt;&gt;"",gait_events!G1892,NA())</f>
        <v>111</v>
      </c>
      <c r="K335">
        <f t="shared" si="40"/>
        <v>-3</v>
      </c>
      <c r="L335">
        <f t="shared" si="41"/>
        <v>-15</v>
      </c>
      <c r="M335">
        <f t="shared" si="42"/>
        <v>1</v>
      </c>
      <c r="N335">
        <f t="shared" si="43"/>
        <v>1</v>
      </c>
      <c r="O335">
        <f t="shared" si="44"/>
        <v>1</v>
      </c>
      <c r="P335">
        <f t="shared" si="45"/>
        <v>0</v>
      </c>
      <c r="Q335">
        <f t="shared" si="46"/>
        <v>0</v>
      </c>
      <c r="R335">
        <f t="shared" si="47"/>
        <v>1</v>
      </c>
    </row>
    <row r="336" spans="1:18" x14ac:dyDescent="0.25">
      <c r="A336" t="str">
        <f>gait_events!B1893</f>
        <v>pp013</v>
      </c>
      <c r="B336" t="str">
        <f>VLOOKUP(A336,participants!A:B,2,0)</f>
        <v>F</v>
      </c>
      <c r="C336">
        <f>VLOOKUP(A336,participants!A:C,3,0)</f>
        <v>30</v>
      </c>
      <c r="D336" t="str">
        <f>VLOOKUP(A336,participants!A:F,6,0)</f>
        <v>YA</v>
      </c>
      <c r="E336" t="str">
        <f>IF(LEN(SUBSTITUTE(gait_events!C1893,"_run-",""))&lt;&gt;LEN(gait_events!C1893),LEFT(RIGHT(gait_events!C1893,LEN(gait_events!C1893)-19),FIND("_run-",RIGHT(gait_events!C1893,LEN(gait_events!C1893)-19),1)-1),RIGHT(gait_events!C1893,LEN(gait_events!C1893)-19))</f>
        <v>Slow</v>
      </c>
      <c r="F336" t="str">
        <f>IF(LEN(SUBSTITUTE(gait_events!C1893,"_run-",""))&lt;&gt;LEN(gait_events!C1893),RIGHT(gait_events!C1893,LEN(gait_events!C1893)-FIND("_run-",gait_events!C1893,1)-4),"")</f>
        <v/>
      </c>
      <c r="G336" t="str">
        <f>gait_events!D1893</f>
        <v>left_ankle</v>
      </c>
      <c r="H336" t="str">
        <f>gait_events!E1893</f>
        <v>IC</v>
      </c>
      <c r="I336">
        <f>IF(gait_events!F1893&lt;&gt;"",gait_events!F1893,NA())</f>
        <v>366</v>
      </c>
      <c r="J336">
        <f>IF(gait_events!G1893&lt;&gt;"",gait_events!G1893,NA())</f>
        <v>368</v>
      </c>
      <c r="K336">
        <f t="shared" si="40"/>
        <v>-2</v>
      </c>
      <c r="L336">
        <f t="shared" si="41"/>
        <v>-10</v>
      </c>
      <c r="M336">
        <f t="shared" si="42"/>
        <v>1</v>
      </c>
      <c r="N336">
        <f t="shared" si="43"/>
        <v>1</v>
      </c>
      <c r="O336">
        <f t="shared" si="44"/>
        <v>1</v>
      </c>
      <c r="P336">
        <f t="shared" si="45"/>
        <v>0</v>
      </c>
      <c r="Q336">
        <f t="shared" si="46"/>
        <v>0</v>
      </c>
      <c r="R336">
        <f t="shared" si="47"/>
        <v>1</v>
      </c>
    </row>
    <row r="337" spans="1:18" x14ac:dyDescent="0.25">
      <c r="A337" t="str">
        <f>gait_events!B1894</f>
        <v>pp013</v>
      </c>
      <c r="B337" t="str">
        <f>VLOOKUP(A337,participants!A:B,2,0)</f>
        <v>F</v>
      </c>
      <c r="C337">
        <f>VLOOKUP(A337,participants!A:C,3,0)</f>
        <v>30</v>
      </c>
      <c r="D337" t="str">
        <f>VLOOKUP(A337,participants!A:F,6,0)</f>
        <v>YA</v>
      </c>
      <c r="E337" t="str">
        <f>IF(LEN(SUBSTITUTE(gait_events!C1894,"_run-",""))&lt;&gt;LEN(gait_events!C1894),LEFT(RIGHT(gait_events!C1894,LEN(gait_events!C1894)-19),FIND("_run-",RIGHT(gait_events!C1894,LEN(gait_events!C1894)-19),1)-1),RIGHT(gait_events!C1894,LEN(gait_events!C1894)-19))</f>
        <v>Slow</v>
      </c>
      <c r="F337" t="str">
        <f>IF(LEN(SUBSTITUTE(gait_events!C1894,"_run-",""))&lt;&gt;LEN(gait_events!C1894),RIGHT(gait_events!C1894,LEN(gait_events!C1894)-FIND("_run-",gait_events!C1894,1)-4),"")</f>
        <v/>
      </c>
      <c r="G337" t="str">
        <f>gait_events!D1894</f>
        <v>left_ankle</v>
      </c>
      <c r="H337" t="str">
        <f>gait_events!E1894</f>
        <v>IC</v>
      </c>
      <c r="I337">
        <f>IF(gait_events!F1894&lt;&gt;"",gait_events!F1894,NA())</f>
        <v>632</v>
      </c>
      <c r="J337">
        <f>IF(gait_events!G1894&lt;&gt;"",gait_events!G1894,NA())</f>
        <v>635</v>
      </c>
      <c r="K337">
        <f t="shared" si="40"/>
        <v>-3</v>
      </c>
      <c r="L337">
        <f t="shared" si="41"/>
        <v>-15</v>
      </c>
      <c r="M337">
        <f t="shared" si="42"/>
        <v>1</v>
      </c>
      <c r="N337">
        <f t="shared" si="43"/>
        <v>1</v>
      </c>
      <c r="O337">
        <f t="shared" si="44"/>
        <v>1</v>
      </c>
      <c r="P337">
        <f t="shared" si="45"/>
        <v>0</v>
      </c>
      <c r="Q337">
        <f t="shared" si="46"/>
        <v>0</v>
      </c>
      <c r="R337">
        <f t="shared" si="47"/>
        <v>1</v>
      </c>
    </row>
    <row r="338" spans="1:18" x14ac:dyDescent="0.25">
      <c r="A338" t="str">
        <f>gait_events!B1895</f>
        <v>pp013</v>
      </c>
      <c r="B338" t="str">
        <f>VLOOKUP(A338,participants!A:B,2,0)</f>
        <v>F</v>
      </c>
      <c r="C338">
        <f>VLOOKUP(A338,participants!A:C,3,0)</f>
        <v>30</v>
      </c>
      <c r="D338" t="str">
        <f>VLOOKUP(A338,participants!A:F,6,0)</f>
        <v>YA</v>
      </c>
      <c r="E338" t="str">
        <f>IF(LEN(SUBSTITUTE(gait_events!C1895,"_run-",""))&lt;&gt;LEN(gait_events!C1895),LEFT(RIGHT(gait_events!C1895,LEN(gait_events!C1895)-19),FIND("_run-",RIGHT(gait_events!C1895,LEN(gait_events!C1895)-19),1)-1),RIGHT(gait_events!C1895,LEN(gait_events!C1895)-19))</f>
        <v>Slow</v>
      </c>
      <c r="F338" t="str">
        <f>IF(LEN(SUBSTITUTE(gait_events!C1895,"_run-",""))&lt;&gt;LEN(gait_events!C1895),RIGHT(gait_events!C1895,LEN(gait_events!C1895)-FIND("_run-",gait_events!C1895,1)-4),"")</f>
        <v/>
      </c>
      <c r="G338" t="str">
        <f>gait_events!D1895</f>
        <v>left_ankle</v>
      </c>
      <c r="H338" t="str">
        <f>gait_events!E1895</f>
        <v>IC</v>
      </c>
      <c r="I338">
        <f>IF(gait_events!F1895&lt;&gt;"",gait_events!F1895,NA())</f>
        <v>894</v>
      </c>
      <c r="J338">
        <f>IF(gait_events!G1895&lt;&gt;"",gait_events!G1895,NA())</f>
        <v>899</v>
      </c>
      <c r="K338">
        <f t="shared" si="40"/>
        <v>-5</v>
      </c>
      <c r="L338">
        <f t="shared" si="41"/>
        <v>-25</v>
      </c>
      <c r="M338">
        <f t="shared" si="42"/>
        <v>1</v>
      </c>
      <c r="N338">
        <f t="shared" si="43"/>
        <v>1</v>
      </c>
      <c r="O338">
        <f t="shared" si="44"/>
        <v>1</v>
      </c>
      <c r="P338">
        <f t="shared" si="45"/>
        <v>0</v>
      </c>
      <c r="Q338">
        <f t="shared" si="46"/>
        <v>0</v>
      </c>
      <c r="R338">
        <f t="shared" si="47"/>
        <v>1</v>
      </c>
    </row>
    <row r="339" spans="1:18" x14ac:dyDescent="0.25">
      <c r="A339" t="str">
        <f>gait_events!B1896</f>
        <v>pp013</v>
      </c>
      <c r="B339" t="str">
        <f>VLOOKUP(A339,participants!A:B,2,0)</f>
        <v>F</v>
      </c>
      <c r="C339">
        <f>VLOOKUP(A339,participants!A:C,3,0)</f>
        <v>30</v>
      </c>
      <c r="D339" t="str">
        <f>VLOOKUP(A339,participants!A:F,6,0)</f>
        <v>YA</v>
      </c>
      <c r="E339" t="str">
        <f>IF(LEN(SUBSTITUTE(gait_events!C1896,"_run-",""))&lt;&gt;LEN(gait_events!C1896),LEFT(RIGHT(gait_events!C1896,LEN(gait_events!C1896)-19),FIND("_run-",RIGHT(gait_events!C1896,LEN(gait_events!C1896)-19),1)-1),RIGHT(gait_events!C1896,LEN(gait_events!C1896)-19))</f>
        <v>Slow</v>
      </c>
      <c r="F339" t="str">
        <f>IF(LEN(SUBSTITUTE(gait_events!C1896,"_run-",""))&lt;&gt;LEN(gait_events!C1896),RIGHT(gait_events!C1896,LEN(gait_events!C1896)-FIND("_run-",gait_events!C1896,1)-4),"")</f>
        <v/>
      </c>
      <c r="G339" t="str">
        <f>gait_events!D1896</f>
        <v>left_ankle</v>
      </c>
      <c r="H339" t="str">
        <f>gait_events!E1896</f>
        <v>IC</v>
      </c>
      <c r="I339">
        <f>IF(gait_events!F1896&lt;&gt;"",gait_events!F1896,NA())</f>
        <v>1150</v>
      </c>
      <c r="J339">
        <f>IF(gait_events!G1896&lt;&gt;"",gait_events!G1896,NA())</f>
        <v>1154</v>
      </c>
      <c r="K339">
        <f t="shared" si="40"/>
        <v>-4</v>
      </c>
      <c r="L339">
        <f t="shared" si="41"/>
        <v>-20</v>
      </c>
      <c r="M339">
        <f t="shared" si="42"/>
        <v>1</v>
      </c>
      <c r="N339">
        <f t="shared" si="43"/>
        <v>1</v>
      </c>
      <c r="O339">
        <f t="shared" si="44"/>
        <v>1</v>
      </c>
      <c r="P339">
        <f t="shared" si="45"/>
        <v>0</v>
      </c>
      <c r="Q339">
        <f t="shared" si="46"/>
        <v>0</v>
      </c>
      <c r="R339">
        <f t="shared" si="47"/>
        <v>1</v>
      </c>
    </row>
    <row r="340" spans="1:18" x14ac:dyDescent="0.25">
      <c r="A340" t="str">
        <f>gait_events!B1897</f>
        <v>pp013</v>
      </c>
      <c r="B340" t="str">
        <f>VLOOKUP(A340,participants!A:B,2,0)</f>
        <v>F</v>
      </c>
      <c r="C340">
        <f>VLOOKUP(A340,participants!A:C,3,0)</f>
        <v>30</v>
      </c>
      <c r="D340" t="str">
        <f>VLOOKUP(A340,participants!A:F,6,0)</f>
        <v>YA</v>
      </c>
      <c r="E340" t="str">
        <f>IF(LEN(SUBSTITUTE(gait_events!C1897,"_run-",""))&lt;&gt;LEN(gait_events!C1897),LEFT(RIGHT(gait_events!C1897,LEN(gait_events!C1897)-19),FIND("_run-",RIGHT(gait_events!C1897,LEN(gait_events!C1897)-19),1)-1),RIGHT(gait_events!C1897,LEN(gait_events!C1897)-19))</f>
        <v>Slow</v>
      </c>
      <c r="F340" t="str">
        <f>IF(LEN(SUBSTITUTE(gait_events!C1897,"_run-",""))&lt;&gt;LEN(gait_events!C1897),RIGHT(gait_events!C1897,LEN(gait_events!C1897)-FIND("_run-",gait_events!C1897,1)-4),"")</f>
        <v/>
      </c>
      <c r="G340" t="str">
        <f>gait_events!D1897</f>
        <v>left_ankle</v>
      </c>
      <c r="H340" t="str">
        <f>gait_events!E1897</f>
        <v>IC</v>
      </c>
      <c r="I340">
        <f>IF(gait_events!F1897&lt;&gt;"",gait_events!F1897,NA())</f>
        <v>1426</v>
      </c>
      <c r="J340">
        <f>IF(gait_events!G1897&lt;&gt;"",gait_events!G1897,NA())</f>
        <v>1430</v>
      </c>
      <c r="K340">
        <f t="shared" si="40"/>
        <v>-4</v>
      </c>
      <c r="L340">
        <f t="shared" si="41"/>
        <v>-20</v>
      </c>
      <c r="M340">
        <f t="shared" si="42"/>
        <v>1</v>
      </c>
      <c r="N340">
        <f t="shared" si="43"/>
        <v>1</v>
      </c>
      <c r="O340">
        <f t="shared" si="44"/>
        <v>1</v>
      </c>
      <c r="P340">
        <f t="shared" si="45"/>
        <v>0</v>
      </c>
      <c r="Q340">
        <f t="shared" si="46"/>
        <v>0</v>
      </c>
      <c r="R340">
        <f t="shared" si="47"/>
        <v>1</v>
      </c>
    </row>
    <row r="341" spans="1:18" x14ac:dyDescent="0.25">
      <c r="A341" t="str">
        <f>gait_events!B1898</f>
        <v>pp013</v>
      </c>
      <c r="B341" t="str">
        <f>VLOOKUP(A341,participants!A:B,2,0)</f>
        <v>F</v>
      </c>
      <c r="C341">
        <f>VLOOKUP(A341,participants!A:C,3,0)</f>
        <v>30</v>
      </c>
      <c r="D341" t="str">
        <f>VLOOKUP(A341,participants!A:F,6,0)</f>
        <v>YA</v>
      </c>
      <c r="E341" t="str">
        <f>IF(LEN(SUBSTITUTE(gait_events!C1898,"_run-",""))&lt;&gt;LEN(gait_events!C1898),LEFT(RIGHT(gait_events!C1898,LEN(gait_events!C1898)-19),FIND("_run-",RIGHT(gait_events!C1898,LEN(gait_events!C1898)-19),1)-1),RIGHT(gait_events!C1898,LEN(gait_events!C1898)-19))</f>
        <v>Slow</v>
      </c>
      <c r="F341" t="str">
        <f>IF(LEN(SUBSTITUTE(gait_events!C1898,"_run-",""))&lt;&gt;LEN(gait_events!C1898),RIGHT(gait_events!C1898,LEN(gait_events!C1898)-FIND("_run-",gait_events!C1898,1)-4),"")</f>
        <v/>
      </c>
      <c r="G341" t="str">
        <f>gait_events!D1898</f>
        <v>left_ankle</v>
      </c>
      <c r="H341" t="str">
        <f>gait_events!E1898</f>
        <v>FC</v>
      </c>
      <c r="I341">
        <f>IF(gait_events!F1898&lt;&gt;"",gait_events!F1898,NA())</f>
        <v>32</v>
      </c>
      <c r="J341">
        <f>IF(gait_events!G1898&lt;&gt;"",gait_events!G1898,NA())</f>
        <v>27</v>
      </c>
      <c r="K341">
        <f t="shared" si="40"/>
        <v>5</v>
      </c>
      <c r="L341">
        <f t="shared" si="41"/>
        <v>25</v>
      </c>
      <c r="M341">
        <f t="shared" si="42"/>
        <v>1</v>
      </c>
      <c r="N341">
        <f t="shared" si="43"/>
        <v>1</v>
      </c>
      <c r="O341">
        <f t="shared" si="44"/>
        <v>1</v>
      </c>
      <c r="P341">
        <f t="shared" si="45"/>
        <v>0</v>
      </c>
      <c r="Q341">
        <f t="shared" si="46"/>
        <v>0</v>
      </c>
      <c r="R341">
        <f t="shared" si="47"/>
        <v>1</v>
      </c>
    </row>
    <row r="342" spans="1:18" x14ac:dyDescent="0.25">
      <c r="A342" t="str">
        <f>gait_events!B1899</f>
        <v>pp013</v>
      </c>
      <c r="B342" t="str">
        <f>VLOOKUP(A342,participants!A:B,2,0)</f>
        <v>F</v>
      </c>
      <c r="C342">
        <f>VLOOKUP(A342,participants!A:C,3,0)</f>
        <v>30</v>
      </c>
      <c r="D342" t="str">
        <f>VLOOKUP(A342,participants!A:F,6,0)</f>
        <v>YA</v>
      </c>
      <c r="E342" t="str">
        <f>IF(LEN(SUBSTITUTE(gait_events!C1899,"_run-",""))&lt;&gt;LEN(gait_events!C1899),LEFT(RIGHT(gait_events!C1899,LEN(gait_events!C1899)-19),FIND("_run-",RIGHT(gait_events!C1899,LEN(gait_events!C1899)-19),1)-1),RIGHT(gait_events!C1899,LEN(gait_events!C1899)-19))</f>
        <v>Slow</v>
      </c>
      <c r="F342" t="str">
        <f>IF(LEN(SUBSTITUTE(gait_events!C1899,"_run-",""))&lt;&gt;LEN(gait_events!C1899),RIGHT(gait_events!C1899,LEN(gait_events!C1899)-FIND("_run-",gait_events!C1899,1)-4),"")</f>
        <v/>
      </c>
      <c r="G342" t="str">
        <f>gait_events!D1899</f>
        <v>left_ankle</v>
      </c>
      <c r="H342" t="str">
        <f>gait_events!E1899</f>
        <v>FC</v>
      </c>
      <c r="I342">
        <f>IF(gait_events!F1899&lt;&gt;"",gait_events!F1899,NA())</f>
        <v>296</v>
      </c>
      <c r="J342">
        <f>IF(gait_events!G1899&lt;&gt;"",gait_events!G1899,NA())</f>
        <v>283</v>
      </c>
      <c r="K342">
        <f t="shared" si="40"/>
        <v>13</v>
      </c>
      <c r="L342">
        <f t="shared" si="41"/>
        <v>65</v>
      </c>
      <c r="M342">
        <f t="shared" si="42"/>
        <v>1</v>
      </c>
      <c r="N342">
        <f t="shared" si="43"/>
        <v>1</v>
      </c>
      <c r="O342">
        <f t="shared" si="44"/>
        <v>1</v>
      </c>
      <c r="P342">
        <f t="shared" si="45"/>
        <v>0</v>
      </c>
      <c r="Q342">
        <f t="shared" si="46"/>
        <v>0</v>
      </c>
      <c r="R342">
        <f t="shared" si="47"/>
        <v>1</v>
      </c>
    </row>
    <row r="343" spans="1:18" x14ac:dyDescent="0.25">
      <c r="A343" t="str">
        <f>gait_events!B1900</f>
        <v>pp013</v>
      </c>
      <c r="B343" t="str">
        <f>VLOOKUP(A343,participants!A:B,2,0)</f>
        <v>F</v>
      </c>
      <c r="C343">
        <f>VLOOKUP(A343,participants!A:C,3,0)</f>
        <v>30</v>
      </c>
      <c r="D343" t="str">
        <f>VLOOKUP(A343,participants!A:F,6,0)</f>
        <v>YA</v>
      </c>
      <c r="E343" t="str">
        <f>IF(LEN(SUBSTITUTE(gait_events!C1900,"_run-",""))&lt;&gt;LEN(gait_events!C1900),LEFT(RIGHT(gait_events!C1900,LEN(gait_events!C1900)-19),FIND("_run-",RIGHT(gait_events!C1900,LEN(gait_events!C1900)-19),1)-1),RIGHT(gait_events!C1900,LEN(gait_events!C1900)-19))</f>
        <v>Slow</v>
      </c>
      <c r="F343" t="str">
        <f>IF(LEN(SUBSTITUTE(gait_events!C1900,"_run-",""))&lt;&gt;LEN(gait_events!C1900),RIGHT(gait_events!C1900,LEN(gait_events!C1900)-FIND("_run-",gait_events!C1900,1)-4),"")</f>
        <v/>
      </c>
      <c r="G343" t="str">
        <f>gait_events!D1900</f>
        <v>left_ankle</v>
      </c>
      <c r="H343" t="str">
        <f>gait_events!E1900</f>
        <v>FC</v>
      </c>
      <c r="I343">
        <f>IF(gait_events!F1900&lt;&gt;"",gait_events!F1900,NA())</f>
        <v>543</v>
      </c>
      <c r="J343">
        <f>IF(gait_events!G1900&lt;&gt;"",gait_events!G1900,NA())</f>
        <v>543</v>
      </c>
      <c r="K343">
        <f t="shared" si="40"/>
        <v>0</v>
      </c>
      <c r="L343">
        <f t="shared" si="41"/>
        <v>0</v>
      </c>
      <c r="M343">
        <f t="shared" si="42"/>
        <v>1</v>
      </c>
      <c r="N343">
        <f t="shared" si="43"/>
        <v>1</v>
      </c>
      <c r="O343">
        <f t="shared" si="44"/>
        <v>1</v>
      </c>
      <c r="P343">
        <f t="shared" si="45"/>
        <v>0</v>
      </c>
      <c r="Q343">
        <f t="shared" si="46"/>
        <v>0</v>
      </c>
      <c r="R343">
        <f t="shared" si="47"/>
        <v>1</v>
      </c>
    </row>
    <row r="344" spans="1:18" x14ac:dyDescent="0.25">
      <c r="A344" t="str">
        <f>gait_events!B1901</f>
        <v>pp013</v>
      </c>
      <c r="B344" t="str">
        <f>VLOOKUP(A344,participants!A:B,2,0)</f>
        <v>F</v>
      </c>
      <c r="C344">
        <f>VLOOKUP(A344,participants!A:C,3,0)</f>
        <v>30</v>
      </c>
      <c r="D344" t="str">
        <f>VLOOKUP(A344,participants!A:F,6,0)</f>
        <v>YA</v>
      </c>
      <c r="E344" t="str">
        <f>IF(LEN(SUBSTITUTE(gait_events!C1901,"_run-",""))&lt;&gt;LEN(gait_events!C1901),LEFT(RIGHT(gait_events!C1901,LEN(gait_events!C1901)-19),FIND("_run-",RIGHT(gait_events!C1901,LEN(gait_events!C1901)-19),1)-1),RIGHT(gait_events!C1901,LEN(gait_events!C1901)-19))</f>
        <v>Slow</v>
      </c>
      <c r="F344" t="str">
        <f>IF(LEN(SUBSTITUTE(gait_events!C1901,"_run-",""))&lt;&gt;LEN(gait_events!C1901),RIGHT(gait_events!C1901,LEN(gait_events!C1901)-FIND("_run-",gait_events!C1901,1)-4),"")</f>
        <v/>
      </c>
      <c r="G344" t="str">
        <f>gait_events!D1901</f>
        <v>left_ankle</v>
      </c>
      <c r="H344" t="str">
        <f>gait_events!E1901</f>
        <v>FC</v>
      </c>
      <c r="I344">
        <f>IF(gait_events!F1901&lt;&gt;"",gait_events!F1901,NA())</f>
        <v>814</v>
      </c>
      <c r="J344">
        <f>IF(gait_events!G1901&lt;&gt;"",gait_events!G1901,NA())</f>
        <v>810</v>
      </c>
      <c r="K344">
        <f t="shared" si="40"/>
        <v>4</v>
      </c>
      <c r="L344">
        <f t="shared" si="41"/>
        <v>20</v>
      </c>
      <c r="M344">
        <f t="shared" si="42"/>
        <v>1</v>
      </c>
      <c r="N344">
        <f t="shared" si="43"/>
        <v>1</v>
      </c>
      <c r="O344">
        <f t="shared" si="44"/>
        <v>1</v>
      </c>
      <c r="P344">
        <f t="shared" si="45"/>
        <v>0</v>
      </c>
      <c r="Q344">
        <f t="shared" si="46"/>
        <v>0</v>
      </c>
      <c r="R344">
        <f t="shared" si="47"/>
        <v>1</v>
      </c>
    </row>
    <row r="345" spans="1:18" x14ac:dyDescent="0.25">
      <c r="A345" t="str">
        <f>gait_events!B1902</f>
        <v>pp013</v>
      </c>
      <c r="B345" t="str">
        <f>VLOOKUP(A345,participants!A:B,2,0)</f>
        <v>F</v>
      </c>
      <c r="C345">
        <f>VLOOKUP(A345,participants!A:C,3,0)</f>
        <v>30</v>
      </c>
      <c r="D345" t="str">
        <f>VLOOKUP(A345,participants!A:F,6,0)</f>
        <v>YA</v>
      </c>
      <c r="E345" t="str">
        <f>IF(LEN(SUBSTITUTE(gait_events!C1902,"_run-",""))&lt;&gt;LEN(gait_events!C1902),LEFT(RIGHT(gait_events!C1902,LEN(gait_events!C1902)-19),FIND("_run-",RIGHT(gait_events!C1902,LEN(gait_events!C1902)-19),1)-1),RIGHT(gait_events!C1902,LEN(gait_events!C1902)-19))</f>
        <v>Slow</v>
      </c>
      <c r="F345" t="str">
        <f>IF(LEN(SUBSTITUTE(gait_events!C1902,"_run-",""))&lt;&gt;LEN(gait_events!C1902),RIGHT(gait_events!C1902,LEN(gait_events!C1902)-FIND("_run-",gait_events!C1902,1)-4),"")</f>
        <v/>
      </c>
      <c r="G345" t="str">
        <f>gait_events!D1902</f>
        <v>left_ankle</v>
      </c>
      <c r="H345" t="str">
        <f>gait_events!E1902</f>
        <v>FC</v>
      </c>
      <c r="I345">
        <f>IF(gait_events!F1902&lt;&gt;"",gait_events!F1902,NA())</f>
        <v>1077</v>
      </c>
      <c r="J345">
        <f>IF(gait_events!G1902&lt;&gt;"",gait_events!G1902,NA())</f>
        <v>1075</v>
      </c>
      <c r="K345">
        <f t="shared" si="40"/>
        <v>2</v>
      </c>
      <c r="L345">
        <f t="shared" si="41"/>
        <v>10</v>
      </c>
      <c r="M345">
        <f t="shared" si="42"/>
        <v>1</v>
      </c>
      <c r="N345">
        <f t="shared" si="43"/>
        <v>1</v>
      </c>
      <c r="O345">
        <f t="shared" si="44"/>
        <v>1</v>
      </c>
      <c r="P345">
        <f t="shared" si="45"/>
        <v>0</v>
      </c>
      <c r="Q345">
        <f t="shared" si="46"/>
        <v>0</v>
      </c>
      <c r="R345">
        <f t="shared" si="47"/>
        <v>1</v>
      </c>
    </row>
    <row r="346" spans="1:18" x14ac:dyDescent="0.25">
      <c r="A346" t="str">
        <f>gait_events!B1903</f>
        <v>pp013</v>
      </c>
      <c r="B346" t="str">
        <f>VLOOKUP(A346,participants!A:B,2,0)</f>
        <v>F</v>
      </c>
      <c r="C346">
        <f>VLOOKUP(A346,participants!A:C,3,0)</f>
        <v>30</v>
      </c>
      <c r="D346" t="str">
        <f>VLOOKUP(A346,participants!A:F,6,0)</f>
        <v>YA</v>
      </c>
      <c r="E346" t="str">
        <f>IF(LEN(SUBSTITUTE(gait_events!C1903,"_run-",""))&lt;&gt;LEN(gait_events!C1903),LEFT(RIGHT(gait_events!C1903,LEN(gait_events!C1903)-19),FIND("_run-",RIGHT(gait_events!C1903,LEN(gait_events!C1903)-19),1)-1),RIGHT(gait_events!C1903,LEN(gait_events!C1903)-19))</f>
        <v>Slow</v>
      </c>
      <c r="F346" t="str">
        <f>IF(LEN(SUBSTITUTE(gait_events!C1903,"_run-",""))&lt;&gt;LEN(gait_events!C1903),RIGHT(gait_events!C1903,LEN(gait_events!C1903)-FIND("_run-",gait_events!C1903,1)-4),"")</f>
        <v/>
      </c>
      <c r="G346" t="str">
        <f>gait_events!D1903</f>
        <v>left_ankle</v>
      </c>
      <c r="H346" t="str">
        <f>gait_events!E1903</f>
        <v>FC</v>
      </c>
      <c r="I346">
        <f>IF(gait_events!F1903&lt;&gt;"",gait_events!F1903,NA())</f>
        <v>1351</v>
      </c>
      <c r="J346">
        <f>IF(gait_events!G1903&lt;&gt;"",gait_events!G1903,NA())</f>
        <v>1351</v>
      </c>
      <c r="K346">
        <f t="shared" si="40"/>
        <v>0</v>
      </c>
      <c r="L346">
        <f t="shared" si="41"/>
        <v>0</v>
      </c>
      <c r="M346">
        <f t="shared" si="42"/>
        <v>1</v>
      </c>
      <c r="N346">
        <f t="shared" si="43"/>
        <v>1</v>
      </c>
      <c r="O346">
        <f t="shared" si="44"/>
        <v>1</v>
      </c>
      <c r="P346">
        <f t="shared" si="45"/>
        <v>0</v>
      </c>
      <c r="Q346">
        <f t="shared" si="46"/>
        <v>0</v>
      </c>
      <c r="R346">
        <f t="shared" si="47"/>
        <v>1</v>
      </c>
    </row>
    <row r="347" spans="1:18" x14ac:dyDescent="0.25">
      <c r="A347" t="str">
        <f>gait_events!B1904</f>
        <v>pp013</v>
      </c>
      <c r="B347" t="str">
        <f>VLOOKUP(A347,participants!A:B,2,0)</f>
        <v>F</v>
      </c>
      <c r="C347">
        <f>VLOOKUP(A347,participants!A:C,3,0)</f>
        <v>30</v>
      </c>
      <c r="D347" t="str">
        <f>VLOOKUP(A347,participants!A:F,6,0)</f>
        <v>YA</v>
      </c>
      <c r="E347" t="str">
        <f>IF(LEN(SUBSTITUTE(gait_events!C1904,"_run-",""))&lt;&gt;LEN(gait_events!C1904),LEFT(RIGHT(gait_events!C1904,LEN(gait_events!C1904)-19),FIND("_run-",RIGHT(gait_events!C1904,LEN(gait_events!C1904)-19),1)-1),RIGHT(gait_events!C1904,LEN(gait_events!C1904)-19))</f>
        <v>Slow</v>
      </c>
      <c r="F347" t="str">
        <f>IF(LEN(SUBSTITUTE(gait_events!C1904,"_run-",""))&lt;&gt;LEN(gait_events!C1904),RIGHT(gait_events!C1904,LEN(gait_events!C1904)-FIND("_run-",gait_events!C1904,1)-4),"")</f>
        <v/>
      </c>
      <c r="G347" t="str">
        <f>gait_events!D1904</f>
        <v>left_ankle</v>
      </c>
      <c r="H347" t="str">
        <f>gait_events!E1904</f>
        <v>FC</v>
      </c>
      <c r="I347">
        <f>IF(gait_events!F1904&lt;&gt;"",gait_events!F1904,NA())</f>
        <v>1636</v>
      </c>
      <c r="J347">
        <f>IF(gait_events!G1904&lt;&gt;"",gait_events!G1904,NA())</f>
        <v>1636</v>
      </c>
      <c r="K347">
        <f t="shared" si="40"/>
        <v>0</v>
      </c>
      <c r="L347">
        <f t="shared" si="41"/>
        <v>0</v>
      </c>
      <c r="M347">
        <f t="shared" si="42"/>
        <v>1</v>
      </c>
      <c r="N347">
        <f t="shared" si="43"/>
        <v>1</v>
      </c>
      <c r="O347">
        <f t="shared" si="44"/>
        <v>1</v>
      </c>
      <c r="P347">
        <f t="shared" si="45"/>
        <v>0</v>
      </c>
      <c r="Q347">
        <f t="shared" si="46"/>
        <v>0</v>
      </c>
      <c r="R347">
        <f t="shared" si="47"/>
        <v>1</v>
      </c>
    </row>
    <row r="348" spans="1:18" x14ac:dyDescent="0.25">
      <c r="A348" t="str">
        <f>gait_events!B1905</f>
        <v>pp013</v>
      </c>
      <c r="B348" t="str">
        <f>VLOOKUP(A348,participants!A:B,2,0)</f>
        <v>F</v>
      </c>
      <c r="C348">
        <f>VLOOKUP(A348,participants!A:C,3,0)</f>
        <v>30</v>
      </c>
      <c r="D348" t="str">
        <f>VLOOKUP(A348,participants!A:F,6,0)</f>
        <v>YA</v>
      </c>
      <c r="E348" t="str">
        <f>IF(LEN(SUBSTITUTE(gait_events!C1905,"_run-",""))&lt;&gt;LEN(gait_events!C1905),LEFT(RIGHT(gait_events!C1905,LEN(gait_events!C1905)-19),FIND("_run-",RIGHT(gait_events!C1905,LEN(gait_events!C1905)-19),1)-1),RIGHT(gait_events!C1905,LEN(gait_events!C1905)-19))</f>
        <v>Slow</v>
      </c>
      <c r="F348" t="str">
        <f>IF(LEN(SUBSTITUTE(gait_events!C1905,"_run-",""))&lt;&gt;LEN(gait_events!C1905),RIGHT(gait_events!C1905,LEN(gait_events!C1905)-FIND("_run-",gait_events!C1905,1)-4),"")</f>
        <v/>
      </c>
      <c r="G348" t="str">
        <f>gait_events!D1905</f>
        <v>right_ankle</v>
      </c>
      <c r="H348" t="str">
        <f>gait_events!E1905</f>
        <v>IC</v>
      </c>
      <c r="I348">
        <f>IF(gait_events!F1905&lt;&gt;"",gait_events!F1905,NA())</f>
        <v>237</v>
      </c>
      <c r="J348">
        <f>IF(gait_events!G1905&lt;&gt;"",gait_events!G1905,NA())</f>
        <v>239</v>
      </c>
      <c r="K348">
        <f t="shared" si="40"/>
        <v>-2</v>
      </c>
      <c r="L348">
        <f t="shared" si="41"/>
        <v>-10</v>
      </c>
      <c r="M348">
        <f t="shared" si="42"/>
        <v>1</v>
      </c>
      <c r="N348">
        <f t="shared" si="43"/>
        <v>1</v>
      </c>
      <c r="O348">
        <f t="shared" si="44"/>
        <v>1</v>
      </c>
      <c r="P348">
        <f t="shared" si="45"/>
        <v>0</v>
      </c>
      <c r="Q348">
        <f t="shared" si="46"/>
        <v>0</v>
      </c>
      <c r="R348">
        <f t="shared" si="47"/>
        <v>1</v>
      </c>
    </row>
    <row r="349" spans="1:18" x14ac:dyDescent="0.25">
      <c r="A349" t="str">
        <f>gait_events!B1906</f>
        <v>pp013</v>
      </c>
      <c r="B349" t="str">
        <f>VLOOKUP(A349,participants!A:B,2,0)</f>
        <v>F</v>
      </c>
      <c r="C349">
        <f>VLOOKUP(A349,participants!A:C,3,0)</f>
        <v>30</v>
      </c>
      <c r="D349" t="str">
        <f>VLOOKUP(A349,participants!A:F,6,0)</f>
        <v>YA</v>
      </c>
      <c r="E349" t="str">
        <f>IF(LEN(SUBSTITUTE(gait_events!C1906,"_run-",""))&lt;&gt;LEN(gait_events!C1906),LEFT(RIGHT(gait_events!C1906,LEN(gait_events!C1906)-19),FIND("_run-",RIGHT(gait_events!C1906,LEN(gait_events!C1906)-19),1)-1),RIGHT(gait_events!C1906,LEN(gait_events!C1906)-19))</f>
        <v>Slow</v>
      </c>
      <c r="F349" t="str">
        <f>IF(LEN(SUBSTITUTE(gait_events!C1906,"_run-",""))&lt;&gt;LEN(gait_events!C1906),RIGHT(gait_events!C1906,LEN(gait_events!C1906)-FIND("_run-",gait_events!C1906,1)-4),"")</f>
        <v/>
      </c>
      <c r="G349" t="str">
        <f>gait_events!D1906</f>
        <v>right_ankle</v>
      </c>
      <c r="H349" t="str">
        <f>gait_events!E1906</f>
        <v>IC</v>
      </c>
      <c r="I349">
        <f>IF(gait_events!F1906&lt;&gt;"",gait_events!F1906,NA())</f>
        <v>495</v>
      </c>
      <c r="J349">
        <f>IF(gait_events!G1906&lt;&gt;"",gait_events!G1906,NA())</f>
        <v>496</v>
      </c>
      <c r="K349">
        <f t="shared" si="40"/>
        <v>-1</v>
      </c>
      <c r="L349">
        <f t="shared" si="41"/>
        <v>-5</v>
      </c>
      <c r="M349">
        <f t="shared" si="42"/>
        <v>1</v>
      </c>
      <c r="N349">
        <f t="shared" si="43"/>
        <v>1</v>
      </c>
      <c r="O349">
        <f t="shared" si="44"/>
        <v>1</v>
      </c>
      <c r="P349">
        <f t="shared" si="45"/>
        <v>0</v>
      </c>
      <c r="Q349">
        <f t="shared" si="46"/>
        <v>0</v>
      </c>
      <c r="R349">
        <f t="shared" si="47"/>
        <v>1</v>
      </c>
    </row>
    <row r="350" spans="1:18" x14ac:dyDescent="0.25">
      <c r="A350" t="str">
        <f>gait_events!B1907</f>
        <v>pp013</v>
      </c>
      <c r="B350" t="str">
        <f>VLOOKUP(A350,participants!A:B,2,0)</f>
        <v>F</v>
      </c>
      <c r="C350">
        <f>VLOOKUP(A350,participants!A:C,3,0)</f>
        <v>30</v>
      </c>
      <c r="D350" t="str">
        <f>VLOOKUP(A350,participants!A:F,6,0)</f>
        <v>YA</v>
      </c>
      <c r="E350" t="str">
        <f>IF(LEN(SUBSTITUTE(gait_events!C1907,"_run-",""))&lt;&gt;LEN(gait_events!C1907),LEFT(RIGHT(gait_events!C1907,LEN(gait_events!C1907)-19),FIND("_run-",RIGHT(gait_events!C1907,LEN(gait_events!C1907)-19),1)-1),RIGHT(gait_events!C1907,LEN(gait_events!C1907)-19))</f>
        <v>Slow</v>
      </c>
      <c r="F350" t="str">
        <f>IF(LEN(SUBSTITUTE(gait_events!C1907,"_run-",""))&lt;&gt;LEN(gait_events!C1907),RIGHT(gait_events!C1907,LEN(gait_events!C1907)-FIND("_run-",gait_events!C1907,1)-4),"")</f>
        <v/>
      </c>
      <c r="G350" t="str">
        <f>gait_events!D1907</f>
        <v>right_ankle</v>
      </c>
      <c r="H350" t="str">
        <f>gait_events!E1907</f>
        <v>IC</v>
      </c>
      <c r="I350">
        <f>IF(gait_events!F1907&lt;&gt;"",gait_events!F1907,NA())</f>
        <v>759</v>
      </c>
      <c r="J350">
        <f>IF(gait_events!G1907&lt;&gt;"",gait_events!G1907,NA())</f>
        <v>759</v>
      </c>
      <c r="K350">
        <f t="shared" si="40"/>
        <v>0</v>
      </c>
      <c r="L350">
        <f t="shared" si="41"/>
        <v>0</v>
      </c>
      <c r="M350">
        <f t="shared" si="42"/>
        <v>1</v>
      </c>
      <c r="N350">
        <f t="shared" si="43"/>
        <v>1</v>
      </c>
      <c r="O350">
        <f t="shared" si="44"/>
        <v>1</v>
      </c>
      <c r="P350">
        <f t="shared" si="45"/>
        <v>0</v>
      </c>
      <c r="Q350">
        <f t="shared" si="46"/>
        <v>0</v>
      </c>
      <c r="R350">
        <f t="shared" si="47"/>
        <v>1</v>
      </c>
    </row>
    <row r="351" spans="1:18" x14ac:dyDescent="0.25">
      <c r="A351" t="str">
        <f>gait_events!B1908</f>
        <v>pp013</v>
      </c>
      <c r="B351" t="str">
        <f>VLOOKUP(A351,participants!A:B,2,0)</f>
        <v>F</v>
      </c>
      <c r="C351">
        <f>VLOOKUP(A351,participants!A:C,3,0)</f>
        <v>30</v>
      </c>
      <c r="D351" t="str">
        <f>VLOOKUP(A351,participants!A:F,6,0)</f>
        <v>YA</v>
      </c>
      <c r="E351" t="str">
        <f>IF(LEN(SUBSTITUTE(gait_events!C1908,"_run-",""))&lt;&gt;LEN(gait_events!C1908),LEFT(RIGHT(gait_events!C1908,LEN(gait_events!C1908)-19),FIND("_run-",RIGHT(gait_events!C1908,LEN(gait_events!C1908)-19),1)-1),RIGHT(gait_events!C1908,LEN(gait_events!C1908)-19))</f>
        <v>Slow</v>
      </c>
      <c r="F351" t="str">
        <f>IF(LEN(SUBSTITUTE(gait_events!C1908,"_run-",""))&lt;&gt;LEN(gait_events!C1908),RIGHT(gait_events!C1908,LEN(gait_events!C1908)-FIND("_run-",gait_events!C1908,1)-4),"")</f>
        <v/>
      </c>
      <c r="G351" t="str">
        <f>gait_events!D1908</f>
        <v>right_ankle</v>
      </c>
      <c r="H351" t="str">
        <f>gait_events!E1908</f>
        <v>IC</v>
      </c>
      <c r="I351">
        <f>IF(gait_events!F1908&lt;&gt;"",gait_events!F1908,NA())</f>
        <v>1020</v>
      </c>
      <c r="J351">
        <f>IF(gait_events!G1908&lt;&gt;"",gait_events!G1908,NA())</f>
        <v>1023</v>
      </c>
      <c r="K351">
        <f t="shared" si="40"/>
        <v>-3</v>
      </c>
      <c r="L351">
        <f t="shared" si="41"/>
        <v>-15</v>
      </c>
      <c r="M351">
        <f t="shared" si="42"/>
        <v>1</v>
      </c>
      <c r="N351">
        <f t="shared" si="43"/>
        <v>1</v>
      </c>
      <c r="O351">
        <f t="shared" si="44"/>
        <v>1</v>
      </c>
      <c r="P351">
        <f t="shared" si="45"/>
        <v>0</v>
      </c>
      <c r="Q351">
        <f t="shared" si="46"/>
        <v>0</v>
      </c>
      <c r="R351">
        <f t="shared" si="47"/>
        <v>1</v>
      </c>
    </row>
    <row r="352" spans="1:18" x14ac:dyDescent="0.25">
      <c r="A352" t="str">
        <f>gait_events!B1909</f>
        <v>pp013</v>
      </c>
      <c r="B352" t="str">
        <f>VLOOKUP(A352,participants!A:B,2,0)</f>
        <v>F</v>
      </c>
      <c r="C352">
        <f>VLOOKUP(A352,participants!A:C,3,0)</f>
        <v>30</v>
      </c>
      <c r="D352" t="str">
        <f>VLOOKUP(A352,participants!A:F,6,0)</f>
        <v>YA</v>
      </c>
      <c r="E352" t="str">
        <f>IF(LEN(SUBSTITUTE(gait_events!C1909,"_run-",""))&lt;&gt;LEN(gait_events!C1909),LEFT(RIGHT(gait_events!C1909,LEN(gait_events!C1909)-19),FIND("_run-",RIGHT(gait_events!C1909,LEN(gait_events!C1909)-19),1)-1),RIGHT(gait_events!C1909,LEN(gait_events!C1909)-19))</f>
        <v>Slow</v>
      </c>
      <c r="F352" t="str">
        <f>IF(LEN(SUBSTITUTE(gait_events!C1909,"_run-",""))&lt;&gt;LEN(gait_events!C1909),RIGHT(gait_events!C1909,LEN(gait_events!C1909)-FIND("_run-",gait_events!C1909,1)-4),"")</f>
        <v/>
      </c>
      <c r="G352" t="str">
        <f>gait_events!D1909</f>
        <v>right_ankle</v>
      </c>
      <c r="H352" t="str">
        <f>gait_events!E1909</f>
        <v>IC</v>
      </c>
      <c r="I352">
        <f>IF(gait_events!F1909&lt;&gt;"",gait_events!F1909,NA())</f>
        <v>1292</v>
      </c>
      <c r="J352">
        <f>IF(gait_events!G1909&lt;&gt;"",gait_events!G1909,NA())</f>
        <v>1294</v>
      </c>
      <c r="K352">
        <f t="shared" si="40"/>
        <v>-2</v>
      </c>
      <c r="L352">
        <f t="shared" si="41"/>
        <v>-10</v>
      </c>
      <c r="M352">
        <f t="shared" si="42"/>
        <v>1</v>
      </c>
      <c r="N352">
        <f t="shared" si="43"/>
        <v>1</v>
      </c>
      <c r="O352">
        <f t="shared" si="44"/>
        <v>1</v>
      </c>
      <c r="P352">
        <f t="shared" si="45"/>
        <v>0</v>
      </c>
      <c r="Q352">
        <f t="shared" si="46"/>
        <v>0</v>
      </c>
      <c r="R352">
        <f t="shared" si="47"/>
        <v>1</v>
      </c>
    </row>
    <row r="353" spans="1:18" x14ac:dyDescent="0.25">
      <c r="A353" t="str">
        <f>gait_events!B1910</f>
        <v>pp013</v>
      </c>
      <c r="B353" t="str">
        <f>VLOOKUP(A353,participants!A:B,2,0)</f>
        <v>F</v>
      </c>
      <c r="C353">
        <f>VLOOKUP(A353,participants!A:C,3,0)</f>
        <v>30</v>
      </c>
      <c r="D353" t="str">
        <f>VLOOKUP(A353,participants!A:F,6,0)</f>
        <v>YA</v>
      </c>
      <c r="E353" t="str">
        <f>IF(LEN(SUBSTITUTE(gait_events!C1910,"_run-",""))&lt;&gt;LEN(gait_events!C1910),LEFT(RIGHT(gait_events!C1910,LEN(gait_events!C1910)-19),FIND("_run-",RIGHT(gait_events!C1910,LEN(gait_events!C1910)-19),1)-1),RIGHT(gait_events!C1910,LEN(gait_events!C1910)-19))</f>
        <v>Slow</v>
      </c>
      <c r="F353" t="str">
        <f>IF(LEN(SUBSTITUTE(gait_events!C1910,"_run-",""))&lt;&gt;LEN(gait_events!C1910),RIGHT(gait_events!C1910,LEN(gait_events!C1910)-FIND("_run-",gait_events!C1910,1)-4),"")</f>
        <v/>
      </c>
      <c r="G353" t="str">
        <f>gait_events!D1910</f>
        <v>right_ankle</v>
      </c>
      <c r="H353" t="str">
        <f>gait_events!E1910</f>
        <v>IC</v>
      </c>
      <c r="I353">
        <f>IF(gait_events!F1910&lt;&gt;"",gait_events!F1910,NA())</f>
        <v>1574</v>
      </c>
      <c r="J353">
        <f>IF(gait_events!G1910&lt;&gt;"",gait_events!G1910,NA())</f>
        <v>1571</v>
      </c>
      <c r="K353">
        <f t="shared" si="40"/>
        <v>3</v>
      </c>
      <c r="L353">
        <f t="shared" si="41"/>
        <v>15</v>
      </c>
      <c r="M353">
        <f t="shared" si="42"/>
        <v>1</v>
      </c>
      <c r="N353">
        <f t="shared" si="43"/>
        <v>1</v>
      </c>
      <c r="O353">
        <f t="shared" si="44"/>
        <v>1</v>
      </c>
      <c r="P353">
        <f t="shared" si="45"/>
        <v>0</v>
      </c>
      <c r="Q353">
        <f t="shared" si="46"/>
        <v>0</v>
      </c>
      <c r="R353">
        <f t="shared" si="47"/>
        <v>1</v>
      </c>
    </row>
    <row r="354" spans="1:18" x14ac:dyDescent="0.25">
      <c r="A354" t="str">
        <f>gait_events!B1911</f>
        <v>pp013</v>
      </c>
      <c r="B354" t="str">
        <f>VLOOKUP(A354,participants!A:B,2,0)</f>
        <v>F</v>
      </c>
      <c r="C354">
        <f>VLOOKUP(A354,participants!A:C,3,0)</f>
        <v>30</v>
      </c>
      <c r="D354" t="str">
        <f>VLOOKUP(A354,participants!A:F,6,0)</f>
        <v>YA</v>
      </c>
      <c r="E354" t="str">
        <f>IF(LEN(SUBSTITUTE(gait_events!C1911,"_run-",""))&lt;&gt;LEN(gait_events!C1911),LEFT(RIGHT(gait_events!C1911,LEN(gait_events!C1911)-19),FIND("_run-",RIGHT(gait_events!C1911,LEN(gait_events!C1911)-19),1)-1),RIGHT(gait_events!C1911,LEN(gait_events!C1911)-19))</f>
        <v>Slow</v>
      </c>
      <c r="F354" t="str">
        <f>IF(LEN(SUBSTITUTE(gait_events!C1911,"_run-",""))&lt;&gt;LEN(gait_events!C1911),RIGHT(gait_events!C1911,LEN(gait_events!C1911)-FIND("_run-",gait_events!C1911,1)-4),"")</f>
        <v/>
      </c>
      <c r="G354" t="str">
        <f>gait_events!D1911</f>
        <v>right_ankle</v>
      </c>
      <c r="H354" t="str">
        <f>gait_events!E1911</f>
        <v>FC</v>
      </c>
      <c r="I354">
        <f>IF(gait_events!F1911&lt;&gt;"",gait_events!F1911,NA())</f>
        <v>163</v>
      </c>
      <c r="J354">
        <f>IF(gait_events!G1911&lt;&gt;"",gait_events!G1911,NA())</f>
        <v>164</v>
      </c>
      <c r="K354">
        <f t="shared" si="40"/>
        <v>-1</v>
      </c>
      <c r="L354">
        <f t="shared" si="41"/>
        <v>-5</v>
      </c>
      <c r="M354">
        <f t="shared" si="42"/>
        <v>1</v>
      </c>
      <c r="N354">
        <f t="shared" si="43"/>
        <v>1</v>
      </c>
      <c r="O354">
        <f t="shared" si="44"/>
        <v>1</v>
      </c>
      <c r="P354">
        <f t="shared" si="45"/>
        <v>0</v>
      </c>
      <c r="Q354">
        <f t="shared" si="46"/>
        <v>0</v>
      </c>
      <c r="R354">
        <f t="shared" si="47"/>
        <v>1</v>
      </c>
    </row>
    <row r="355" spans="1:18" x14ac:dyDescent="0.25">
      <c r="A355" t="str">
        <f>gait_events!B1912</f>
        <v>pp013</v>
      </c>
      <c r="B355" t="str">
        <f>VLOOKUP(A355,participants!A:B,2,0)</f>
        <v>F</v>
      </c>
      <c r="C355">
        <f>VLOOKUP(A355,participants!A:C,3,0)</f>
        <v>30</v>
      </c>
      <c r="D355" t="str">
        <f>VLOOKUP(A355,participants!A:F,6,0)</f>
        <v>YA</v>
      </c>
      <c r="E355" t="str">
        <f>IF(LEN(SUBSTITUTE(gait_events!C1912,"_run-",""))&lt;&gt;LEN(gait_events!C1912),LEFT(RIGHT(gait_events!C1912,LEN(gait_events!C1912)-19),FIND("_run-",RIGHT(gait_events!C1912,LEN(gait_events!C1912)-19),1)-1),RIGHT(gait_events!C1912,LEN(gait_events!C1912)-19))</f>
        <v>Slow</v>
      </c>
      <c r="F355" t="str">
        <f>IF(LEN(SUBSTITUTE(gait_events!C1912,"_run-",""))&lt;&gt;LEN(gait_events!C1912),RIGHT(gait_events!C1912,LEN(gait_events!C1912)-FIND("_run-",gait_events!C1912,1)-4),"")</f>
        <v/>
      </c>
      <c r="G355" t="str">
        <f>gait_events!D1912</f>
        <v>right_ankle</v>
      </c>
      <c r="H355" t="str">
        <f>gait_events!E1912</f>
        <v>FC</v>
      </c>
      <c r="I355">
        <f>IF(gait_events!F1912&lt;&gt;"",gait_events!F1912,NA())</f>
        <v>418</v>
      </c>
      <c r="J355">
        <f>IF(gait_events!G1912&lt;&gt;"",gait_events!G1912,NA())</f>
        <v>417</v>
      </c>
      <c r="K355">
        <f t="shared" si="40"/>
        <v>1</v>
      </c>
      <c r="L355">
        <f t="shared" si="41"/>
        <v>5</v>
      </c>
      <c r="M355">
        <f t="shared" si="42"/>
        <v>1</v>
      </c>
      <c r="N355">
        <f t="shared" si="43"/>
        <v>1</v>
      </c>
      <c r="O355">
        <f t="shared" si="44"/>
        <v>1</v>
      </c>
      <c r="P355">
        <f t="shared" si="45"/>
        <v>0</v>
      </c>
      <c r="Q355">
        <f t="shared" si="46"/>
        <v>0</v>
      </c>
      <c r="R355">
        <f t="shared" si="47"/>
        <v>1</v>
      </c>
    </row>
    <row r="356" spans="1:18" x14ac:dyDescent="0.25">
      <c r="A356" t="str">
        <f>gait_events!B1913</f>
        <v>pp013</v>
      </c>
      <c r="B356" t="str">
        <f>VLOOKUP(A356,participants!A:B,2,0)</f>
        <v>F</v>
      </c>
      <c r="C356">
        <f>VLOOKUP(A356,participants!A:C,3,0)</f>
        <v>30</v>
      </c>
      <c r="D356" t="str">
        <f>VLOOKUP(A356,participants!A:F,6,0)</f>
        <v>YA</v>
      </c>
      <c r="E356" t="str">
        <f>IF(LEN(SUBSTITUTE(gait_events!C1913,"_run-",""))&lt;&gt;LEN(gait_events!C1913),LEFT(RIGHT(gait_events!C1913,LEN(gait_events!C1913)-19),FIND("_run-",RIGHT(gait_events!C1913,LEN(gait_events!C1913)-19),1)-1),RIGHT(gait_events!C1913,LEN(gait_events!C1913)-19))</f>
        <v>Slow</v>
      </c>
      <c r="F356" t="str">
        <f>IF(LEN(SUBSTITUTE(gait_events!C1913,"_run-",""))&lt;&gt;LEN(gait_events!C1913),RIGHT(gait_events!C1913,LEN(gait_events!C1913)-FIND("_run-",gait_events!C1913,1)-4),"")</f>
        <v/>
      </c>
      <c r="G356" t="str">
        <f>gait_events!D1913</f>
        <v>right_ankle</v>
      </c>
      <c r="H356" t="str">
        <f>gait_events!E1913</f>
        <v>FC</v>
      </c>
      <c r="I356">
        <f>IF(gait_events!F1913&lt;&gt;"",gait_events!F1913,NA())</f>
        <v>684</v>
      </c>
      <c r="J356">
        <f>IF(gait_events!G1913&lt;&gt;"",gait_events!G1913,NA())</f>
        <v>685</v>
      </c>
      <c r="K356">
        <f t="shared" si="40"/>
        <v>-1</v>
      </c>
      <c r="L356">
        <f t="shared" si="41"/>
        <v>-5</v>
      </c>
      <c r="M356">
        <f t="shared" si="42"/>
        <v>1</v>
      </c>
      <c r="N356">
        <f t="shared" si="43"/>
        <v>1</v>
      </c>
      <c r="O356">
        <f t="shared" si="44"/>
        <v>1</v>
      </c>
      <c r="P356">
        <f t="shared" si="45"/>
        <v>0</v>
      </c>
      <c r="Q356">
        <f t="shared" si="46"/>
        <v>0</v>
      </c>
      <c r="R356">
        <f t="shared" si="47"/>
        <v>1</v>
      </c>
    </row>
    <row r="357" spans="1:18" x14ac:dyDescent="0.25">
      <c r="A357" t="str">
        <f>gait_events!B1914</f>
        <v>pp013</v>
      </c>
      <c r="B357" t="str">
        <f>VLOOKUP(A357,participants!A:B,2,0)</f>
        <v>F</v>
      </c>
      <c r="C357">
        <f>VLOOKUP(A357,participants!A:C,3,0)</f>
        <v>30</v>
      </c>
      <c r="D357" t="str">
        <f>VLOOKUP(A357,participants!A:F,6,0)</f>
        <v>YA</v>
      </c>
      <c r="E357" t="str">
        <f>IF(LEN(SUBSTITUTE(gait_events!C1914,"_run-",""))&lt;&gt;LEN(gait_events!C1914),LEFT(RIGHT(gait_events!C1914,LEN(gait_events!C1914)-19),FIND("_run-",RIGHT(gait_events!C1914,LEN(gait_events!C1914)-19),1)-1),RIGHT(gait_events!C1914,LEN(gait_events!C1914)-19))</f>
        <v>Slow</v>
      </c>
      <c r="F357" t="str">
        <f>IF(LEN(SUBSTITUTE(gait_events!C1914,"_run-",""))&lt;&gt;LEN(gait_events!C1914),RIGHT(gait_events!C1914,LEN(gait_events!C1914)-FIND("_run-",gait_events!C1914,1)-4),"")</f>
        <v/>
      </c>
      <c r="G357" t="str">
        <f>gait_events!D1914</f>
        <v>right_ankle</v>
      </c>
      <c r="H357" t="str">
        <f>gait_events!E1914</f>
        <v>FC</v>
      </c>
      <c r="I357">
        <f>IF(gait_events!F1914&lt;&gt;"",gait_events!F1914,NA())</f>
        <v>946</v>
      </c>
      <c r="J357">
        <f>IF(gait_events!G1914&lt;&gt;"",gait_events!G1914,NA())</f>
        <v>947</v>
      </c>
      <c r="K357">
        <f t="shared" si="40"/>
        <v>-1</v>
      </c>
      <c r="L357">
        <f t="shared" si="41"/>
        <v>-5</v>
      </c>
      <c r="M357">
        <f t="shared" si="42"/>
        <v>1</v>
      </c>
      <c r="N357">
        <f t="shared" si="43"/>
        <v>1</v>
      </c>
      <c r="O357">
        <f t="shared" si="44"/>
        <v>1</v>
      </c>
      <c r="P357">
        <f t="shared" si="45"/>
        <v>0</v>
      </c>
      <c r="Q357">
        <f t="shared" si="46"/>
        <v>0</v>
      </c>
      <c r="R357">
        <f t="shared" si="47"/>
        <v>1</v>
      </c>
    </row>
    <row r="358" spans="1:18" x14ac:dyDescent="0.25">
      <c r="A358" t="str">
        <f>gait_events!B1915</f>
        <v>pp013</v>
      </c>
      <c r="B358" t="str">
        <f>VLOOKUP(A358,participants!A:B,2,0)</f>
        <v>F</v>
      </c>
      <c r="C358">
        <f>VLOOKUP(A358,participants!A:C,3,0)</f>
        <v>30</v>
      </c>
      <c r="D358" t="str">
        <f>VLOOKUP(A358,participants!A:F,6,0)</f>
        <v>YA</v>
      </c>
      <c r="E358" t="str">
        <f>IF(LEN(SUBSTITUTE(gait_events!C1915,"_run-",""))&lt;&gt;LEN(gait_events!C1915),LEFT(RIGHT(gait_events!C1915,LEN(gait_events!C1915)-19),FIND("_run-",RIGHT(gait_events!C1915,LEN(gait_events!C1915)-19),1)-1),RIGHT(gait_events!C1915,LEN(gait_events!C1915)-19))</f>
        <v>Slow</v>
      </c>
      <c r="F358" t="str">
        <f>IF(LEN(SUBSTITUTE(gait_events!C1915,"_run-",""))&lt;&gt;LEN(gait_events!C1915),RIGHT(gait_events!C1915,LEN(gait_events!C1915)-FIND("_run-",gait_events!C1915,1)-4),"")</f>
        <v/>
      </c>
      <c r="G358" t="str">
        <f>gait_events!D1915</f>
        <v>right_ankle</v>
      </c>
      <c r="H358" t="str">
        <f>gait_events!E1915</f>
        <v>FC</v>
      </c>
      <c r="I358">
        <f>IF(gait_events!F1915&lt;&gt;"",gait_events!F1915,NA())</f>
        <v>1213</v>
      </c>
      <c r="J358">
        <f>IF(gait_events!G1915&lt;&gt;"",gait_events!G1915,NA())</f>
        <v>1215</v>
      </c>
      <c r="K358">
        <f t="shared" si="40"/>
        <v>-2</v>
      </c>
      <c r="L358">
        <f t="shared" si="41"/>
        <v>-10</v>
      </c>
      <c r="M358">
        <f t="shared" si="42"/>
        <v>1</v>
      </c>
      <c r="N358">
        <f t="shared" si="43"/>
        <v>1</v>
      </c>
      <c r="O358">
        <f t="shared" si="44"/>
        <v>1</v>
      </c>
      <c r="P358">
        <f t="shared" si="45"/>
        <v>0</v>
      </c>
      <c r="Q358">
        <f t="shared" si="46"/>
        <v>0</v>
      </c>
      <c r="R358">
        <f t="shared" si="47"/>
        <v>1</v>
      </c>
    </row>
    <row r="359" spans="1:18" x14ac:dyDescent="0.25">
      <c r="A359" t="str">
        <f>gait_events!B1916</f>
        <v>pp013</v>
      </c>
      <c r="B359" t="str">
        <f>VLOOKUP(A359,participants!A:B,2,0)</f>
        <v>F</v>
      </c>
      <c r="C359">
        <f>VLOOKUP(A359,participants!A:C,3,0)</f>
        <v>30</v>
      </c>
      <c r="D359" t="str">
        <f>VLOOKUP(A359,participants!A:F,6,0)</f>
        <v>YA</v>
      </c>
      <c r="E359" t="str">
        <f>IF(LEN(SUBSTITUTE(gait_events!C1916,"_run-",""))&lt;&gt;LEN(gait_events!C1916),LEFT(RIGHT(gait_events!C1916,LEN(gait_events!C1916)-19),FIND("_run-",RIGHT(gait_events!C1916,LEN(gait_events!C1916)-19),1)-1),RIGHT(gait_events!C1916,LEN(gait_events!C1916)-19))</f>
        <v>Slow</v>
      </c>
      <c r="F359" t="str">
        <f>IF(LEN(SUBSTITUTE(gait_events!C1916,"_run-",""))&lt;&gt;LEN(gait_events!C1916),RIGHT(gait_events!C1916,LEN(gait_events!C1916)-FIND("_run-",gait_events!C1916,1)-4),"")</f>
        <v/>
      </c>
      <c r="G359" t="str">
        <f>gait_events!D1916</f>
        <v>right_ankle</v>
      </c>
      <c r="H359" t="str">
        <f>gait_events!E1916</f>
        <v>FC</v>
      </c>
      <c r="I359">
        <f>IF(gait_events!F1916&lt;&gt;"",gait_events!F1916,NA())</f>
        <v>1485</v>
      </c>
      <c r="J359">
        <f>IF(gait_events!G1916&lt;&gt;"",gait_events!G1916,NA())</f>
        <v>1486</v>
      </c>
      <c r="K359">
        <f t="shared" si="40"/>
        <v>-1</v>
      </c>
      <c r="L359">
        <f t="shared" si="41"/>
        <v>-5</v>
      </c>
      <c r="M359">
        <f t="shared" si="42"/>
        <v>1</v>
      </c>
      <c r="N359">
        <f t="shared" si="43"/>
        <v>1</v>
      </c>
      <c r="O359">
        <f t="shared" si="44"/>
        <v>1</v>
      </c>
      <c r="P359">
        <f t="shared" si="45"/>
        <v>0</v>
      </c>
      <c r="Q359">
        <f t="shared" si="46"/>
        <v>0</v>
      </c>
      <c r="R359">
        <f t="shared" si="47"/>
        <v>1</v>
      </c>
    </row>
    <row r="360" spans="1:18" x14ac:dyDescent="0.25">
      <c r="A360" t="str">
        <f>gait_events!B1917</f>
        <v>pp013</v>
      </c>
      <c r="B360" t="str">
        <f>VLOOKUP(A360,participants!A:B,2,0)</f>
        <v>F</v>
      </c>
      <c r="C360">
        <f>VLOOKUP(A360,participants!A:C,3,0)</f>
        <v>30</v>
      </c>
      <c r="D360" t="str">
        <f>VLOOKUP(A360,participants!A:F,6,0)</f>
        <v>YA</v>
      </c>
      <c r="E360" t="str">
        <f>IF(LEN(SUBSTITUTE(gait_events!C1917,"_run-",""))&lt;&gt;LEN(gait_events!C1917),LEFT(RIGHT(gait_events!C1917,LEN(gait_events!C1917)-19),FIND("_run-",RIGHT(gait_events!C1917,LEN(gait_events!C1917)-19),1)-1),RIGHT(gait_events!C1917,LEN(gait_events!C1917)-19))</f>
        <v>Slow</v>
      </c>
      <c r="F360" t="str">
        <f>IF(LEN(SUBSTITUTE(gait_events!C1917,"_run-",""))&lt;&gt;LEN(gait_events!C1917),RIGHT(gait_events!C1917,LEN(gait_events!C1917)-FIND("_run-",gait_events!C1917,1)-4),"")</f>
        <v/>
      </c>
      <c r="G360" t="str">
        <f>gait_events!D1917</f>
        <v>left_shank</v>
      </c>
      <c r="H360" t="str">
        <f>gait_events!E1917</f>
        <v>IC</v>
      </c>
      <c r="I360">
        <f>IF(gait_events!F1917&lt;&gt;"",gait_events!F1917,NA())</f>
        <v>108</v>
      </c>
      <c r="J360">
        <f>IF(gait_events!G1917&lt;&gt;"",gait_events!G1917,NA())</f>
        <v>114</v>
      </c>
      <c r="K360">
        <f t="shared" si="40"/>
        <v>-6</v>
      </c>
      <c r="L360">
        <f t="shared" si="41"/>
        <v>-30</v>
      </c>
      <c r="M360">
        <f t="shared" si="42"/>
        <v>1</v>
      </c>
      <c r="N360">
        <f t="shared" si="43"/>
        <v>1</v>
      </c>
      <c r="O360">
        <f t="shared" si="44"/>
        <v>1</v>
      </c>
      <c r="P360">
        <f t="shared" si="45"/>
        <v>0</v>
      </c>
      <c r="Q360">
        <f t="shared" si="46"/>
        <v>0</v>
      </c>
      <c r="R360">
        <f t="shared" si="47"/>
        <v>1</v>
      </c>
    </row>
    <row r="361" spans="1:18" x14ac:dyDescent="0.25">
      <c r="A361" t="str">
        <f>gait_events!B1918</f>
        <v>pp013</v>
      </c>
      <c r="B361" t="str">
        <f>VLOOKUP(A361,participants!A:B,2,0)</f>
        <v>F</v>
      </c>
      <c r="C361">
        <f>VLOOKUP(A361,participants!A:C,3,0)</f>
        <v>30</v>
      </c>
      <c r="D361" t="str">
        <f>VLOOKUP(A361,participants!A:F,6,0)</f>
        <v>YA</v>
      </c>
      <c r="E361" t="str">
        <f>IF(LEN(SUBSTITUTE(gait_events!C1918,"_run-",""))&lt;&gt;LEN(gait_events!C1918),LEFT(RIGHT(gait_events!C1918,LEN(gait_events!C1918)-19),FIND("_run-",RIGHT(gait_events!C1918,LEN(gait_events!C1918)-19),1)-1),RIGHT(gait_events!C1918,LEN(gait_events!C1918)-19))</f>
        <v>Slow</v>
      </c>
      <c r="F361" t="str">
        <f>IF(LEN(SUBSTITUTE(gait_events!C1918,"_run-",""))&lt;&gt;LEN(gait_events!C1918),RIGHT(gait_events!C1918,LEN(gait_events!C1918)-FIND("_run-",gait_events!C1918,1)-4),"")</f>
        <v/>
      </c>
      <c r="G361" t="str">
        <f>gait_events!D1918</f>
        <v>left_shank</v>
      </c>
      <c r="H361" t="str">
        <f>gait_events!E1918</f>
        <v>IC</v>
      </c>
      <c r="I361">
        <f>IF(gait_events!F1918&lt;&gt;"",gait_events!F1918,NA())</f>
        <v>366</v>
      </c>
      <c r="J361">
        <f>IF(gait_events!G1918&lt;&gt;"",gait_events!G1918,NA())</f>
        <v>371</v>
      </c>
      <c r="K361">
        <f t="shared" si="40"/>
        <v>-5</v>
      </c>
      <c r="L361">
        <f t="shared" si="41"/>
        <v>-25</v>
      </c>
      <c r="M361">
        <f t="shared" si="42"/>
        <v>1</v>
      </c>
      <c r="N361">
        <f t="shared" si="43"/>
        <v>1</v>
      </c>
      <c r="O361">
        <f t="shared" si="44"/>
        <v>1</v>
      </c>
      <c r="P361">
        <f t="shared" si="45"/>
        <v>0</v>
      </c>
      <c r="Q361">
        <f t="shared" si="46"/>
        <v>0</v>
      </c>
      <c r="R361">
        <f t="shared" si="47"/>
        <v>1</v>
      </c>
    </row>
    <row r="362" spans="1:18" x14ac:dyDescent="0.25">
      <c r="A362" t="str">
        <f>gait_events!B1919</f>
        <v>pp013</v>
      </c>
      <c r="B362" t="str">
        <f>VLOOKUP(A362,participants!A:B,2,0)</f>
        <v>F</v>
      </c>
      <c r="C362">
        <f>VLOOKUP(A362,participants!A:C,3,0)</f>
        <v>30</v>
      </c>
      <c r="D362" t="str">
        <f>VLOOKUP(A362,participants!A:F,6,0)</f>
        <v>YA</v>
      </c>
      <c r="E362" t="str">
        <f>IF(LEN(SUBSTITUTE(gait_events!C1919,"_run-",""))&lt;&gt;LEN(gait_events!C1919),LEFT(RIGHT(gait_events!C1919,LEN(gait_events!C1919)-19),FIND("_run-",RIGHT(gait_events!C1919,LEN(gait_events!C1919)-19),1)-1),RIGHT(gait_events!C1919,LEN(gait_events!C1919)-19))</f>
        <v>Slow</v>
      </c>
      <c r="F362" t="str">
        <f>IF(LEN(SUBSTITUTE(gait_events!C1919,"_run-",""))&lt;&gt;LEN(gait_events!C1919),RIGHT(gait_events!C1919,LEN(gait_events!C1919)-FIND("_run-",gait_events!C1919,1)-4),"")</f>
        <v/>
      </c>
      <c r="G362" t="str">
        <f>gait_events!D1919</f>
        <v>left_shank</v>
      </c>
      <c r="H362" t="str">
        <f>gait_events!E1919</f>
        <v>IC</v>
      </c>
      <c r="I362">
        <f>IF(gait_events!F1919&lt;&gt;"",gait_events!F1919,NA())</f>
        <v>632</v>
      </c>
      <c r="J362">
        <f>IF(gait_events!G1919&lt;&gt;"",gait_events!G1919,NA())</f>
        <v>636</v>
      </c>
      <c r="K362">
        <f t="shared" si="40"/>
        <v>-4</v>
      </c>
      <c r="L362">
        <f t="shared" si="41"/>
        <v>-20</v>
      </c>
      <c r="M362">
        <f t="shared" si="42"/>
        <v>1</v>
      </c>
      <c r="N362">
        <f t="shared" si="43"/>
        <v>1</v>
      </c>
      <c r="O362">
        <f t="shared" si="44"/>
        <v>1</v>
      </c>
      <c r="P362">
        <f t="shared" si="45"/>
        <v>0</v>
      </c>
      <c r="Q362">
        <f t="shared" si="46"/>
        <v>0</v>
      </c>
      <c r="R362">
        <f t="shared" si="47"/>
        <v>1</v>
      </c>
    </row>
    <row r="363" spans="1:18" x14ac:dyDescent="0.25">
      <c r="A363" t="str">
        <f>gait_events!B1920</f>
        <v>pp013</v>
      </c>
      <c r="B363" t="str">
        <f>VLOOKUP(A363,participants!A:B,2,0)</f>
        <v>F</v>
      </c>
      <c r="C363">
        <f>VLOOKUP(A363,participants!A:C,3,0)</f>
        <v>30</v>
      </c>
      <c r="D363" t="str">
        <f>VLOOKUP(A363,participants!A:F,6,0)</f>
        <v>YA</v>
      </c>
      <c r="E363" t="str">
        <f>IF(LEN(SUBSTITUTE(gait_events!C1920,"_run-",""))&lt;&gt;LEN(gait_events!C1920),LEFT(RIGHT(gait_events!C1920,LEN(gait_events!C1920)-19),FIND("_run-",RIGHT(gait_events!C1920,LEN(gait_events!C1920)-19),1)-1),RIGHT(gait_events!C1920,LEN(gait_events!C1920)-19))</f>
        <v>Slow</v>
      </c>
      <c r="F363" t="str">
        <f>IF(LEN(SUBSTITUTE(gait_events!C1920,"_run-",""))&lt;&gt;LEN(gait_events!C1920),RIGHT(gait_events!C1920,LEN(gait_events!C1920)-FIND("_run-",gait_events!C1920,1)-4),"")</f>
        <v/>
      </c>
      <c r="G363" t="str">
        <f>gait_events!D1920</f>
        <v>left_shank</v>
      </c>
      <c r="H363" t="str">
        <f>gait_events!E1920</f>
        <v>IC</v>
      </c>
      <c r="I363">
        <f>IF(gait_events!F1920&lt;&gt;"",gait_events!F1920,NA())</f>
        <v>894</v>
      </c>
      <c r="J363">
        <f>IF(gait_events!G1920&lt;&gt;"",gait_events!G1920,NA())</f>
        <v>899</v>
      </c>
      <c r="K363">
        <f t="shared" si="40"/>
        <v>-5</v>
      </c>
      <c r="L363">
        <f t="shared" si="41"/>
        <v>-25</v>
      </c>
      <c r="M363">
        <f t="shared" si="42"/>
        <v>1</v>
      </c>
      <c r="N363">
        <f t="shared" si="43"/>
        <v>1</v>
      </c>
      <c r="O363">
        <f t="shared" si="44"/>
        <v>1</v>
      </c>
      <c r="P363">
        <f t="shared" si="45"/>
        <v>0</v>
      </c>
      <c r="Q363">
        <f t="shared" si="46"/>
        <v>0</v>
      </c>
      <c r="R363">
        <f t="shared" si="47"/>
        <v>1</v>
      </c>
    </row>
    <row r="364" spans="1:18" x14ac:dyDescent="0.25">
      <c r="A364" t="str">
        <f>gait_events!B1921</f>
        <v>pp013</v>
      </c>
      <c r="B364" t="str">
        <f>VLOOKUP(A364,participants!A:B,2,0)</f>
        <v>F</v>
      </c>
      <c r="C364">
        <f>VLOOKUP(A364,participants!A:C,3,0)</f>
        <v>30</v>
      </c>
      <c r="D364" t="str">
        <f>VLOOKUP(A364,participants!A:F,6,0)</f>
        <v>YA</v>
      </c>
      <c r="E364" t="str">
        <f>IF(LEN(SUBSTITUTE(gait_events!C1921,"_run-",""))&lt;&gt;LEN(gait_events!C1921),LEFT(RIGHT(gait_events!C1921,LEN(gait_events!C1921)-19),FIND("_run-",RIGHT(gait_events!C1921,LEN(gait_events!C1921)-19),1)-1),RIGHT(gait_events!C1921,LEN(gait_events!C1921)-19))</f>
        <v>Slow</v>
      </c>
      <c r="F364" t="str">
        <f>IF(LEN(SUBSTITUTE(gait_events!C1921,"_run-",""))&lt;&gt;LEN(gait_events!C1921),RIGHT(gait_events!C1921,LEN(gait_events!C1921)-FIND("_run-",gait_events!C1921,1)-4),"")</f>
        <v/>
      </c>
      <c r="G364" t="str">
        <f>gait_events!D1921</f>
        <v>left_shank</v>
      </c>
      <c r="H364" t="str">
        <f>gait_events!E1921</f>
        <v>IC</v>
      </c>
      <c r="I364">
        <f>IF(gait_events!F1921&lt;&gt;"",gait_events!F1921,NA())</f>
        <v>1150</v>
      </c>
      <c r="J364">
        <f>IF(gait_events!G1921&lt;&gt;"",gait_events!G1921,NA())</f>
        <v>1156</v>
      </c>
      <c r="K364">
        <f t="shared" si="40"/>
        <v>-6</v>
      </c>
      <c r="L364">
        <f t="shared" si="41"/>
        <v>-30</v>
      </c>
      <c r="M364">
        <f t="shared" si="42"/>
        <v>1</v>
      </c>
      <c r="N364">
        <f t="shared" si="43"/>
        <v>1</v>
      </c>
      <c r="O364">
        <f t="shared" si="44"/>
        <v>1</v>
      </c>
      <c r="P364">
        <f t="shared" si="45"/>
        <v>0</v>
      </c>
      <c r="Q364">
        <f t="shared" si="46"/>
        <v>0</v>
      </c>
      <c r="R364">
        <f t="shared" si="47"/>
        <v>1</v>
      </c>
    </row>
    <row r="365" spans="1:18" x14ac:dyDescent="0.25">
      <c r="A365" t="str">
        <f>gait_events!B1922</f>
        <v>pp013</v>
      </c>
      <c r="B365" t="str">
        <f>VLOOKUP(A365,participants!A:B,2,0)</f>
        <v>F</v>
      </c>
      <c r="C365">
        <f>VLOOKUP(A365,participants!A:C,3,0)</f>
        <v>30</v>
      </c>
      <c r="D365" t="str">
        <f>VLOOKUP(A365,participants!A:F,6,0)</f>
        <v>YA</v>
      </c>
      <c r="E365" t="str">
        <f>IF(LEN(SUBSTITUTE(gait_events!C1922,"_run-",""))&lt;&gt;LEN(gait_events!C1922),LEFT(RIGHT(gait_events!C1922,LEN(gait_events!C1922)-19),FIND("_run-",RIGHT(gait_events!C1922,LEN(gait_events!C1922)-19),1)-1),RIGHT(gait_events!C1922,LEN(gait_events!C1922)-19))</f>
        <v>Slow</v>
      </c>
      <c r="F365" t="str">
        <f>IF(LEN(SUBSTITUTE(gait_events!C1922,"_run-",""))&lt;&gt;LEN(gait_events!C1922),RIGHT(gait_events!C1922,LEN(gait_events!C1922)-FIND("_run-",gait_events!C1922,1)-4),"")</f>
        <v/>
      </c>
      <c r="G365" t="str">
        <f>gait_events!D1922</f>
        <v>left_shank</v>
      </c>
      <c r="H365" t="str">
        <f>gait_events!E1922</f>
        <v>IC</v>
      </c>
      <c r="I365">
        <f>IF(gait_events!F1922&lt;&gt;"",gait_events!F1922,NA())</f>
        <v>1426</v>
      </c>
      <c r="J365">
        <f>IF(gait_events!G1922&lt;&gt;"",gait_events!G1922,NA())</f>
        <v>1433</v>
      </c>
      <c r="K365">
        <f t="shared" si="40"/>
        <v>-7</v>
      </c>
      <c r="L365">
        <f t="shared" si="41"/>
        <v>-35</v>
      </c>
      <c r="M365">
        <f t="shared" si="42"/>
        <v>1</v>
      </c>
      <c r="N365">
        <f t="shared" si="43"/>
        <v>1</v>
      </c>
      <c r="O365">
        <f t="shared" si="44"/>
        <v>1</v>
      </c>
      <c r="P365">
        <f t="shared" si="45"/>
        <v>0</v>
      </c>
      <c r="Q365">
        <f t="shared" si="46"/>
        <v>0</v>
      </c>
      <c r="R365">
        <f t="shared" si="47"/>
        <v>1</v>
      </c>
    </row>
    <row r="366" spans="1:18" x14ac:dyDescent="0.25">
      <c r="A366" t="str">
        <f>gait_events!B1923</f>
        <v>pp013</v>
      </c>
      <c r="B366" t="str">
        <f>VLOOKUP(A366,participants!A:B,2,0)</f>
        <v>F</v>
      </c>
      <c r="C366">
        <f>VLOOKUP(A366,participants!A:C,3,0)</f>
        <v>30</v>
      </c>
      <c r="D366" t="str">
        <f>VLOOKUP(A366,participants!A:F,6,0)</f>
        <v>YA</v>
      </c>
      <c r="E366" t="str">
        <f>IF(LEN(SUBSTITUTE(gait_events!C1923,"_run-",""))&lt;&gt;LEN(gait_events!C1923),LEFT(RIGHT(gait_events!C1923,LEN(gait_events!C1923)-19),FIND("_run-",RIGHT(gait_events!C1923,LEN(gait_events!C1923)-19),1)-1),RIGHT(gait_events!C1923,LEN(gait_events!C1923)-19))</f>
        <v>Slow</v>
      </c>
      <c r="F366" t="str">
        <f>IF(LEN(SUBSTITUTE(gait_events!C1923,"_run-",""))&lt;&gt;LEN(gait_events!C1923),RIGHT(gait_events!C1923,LEN(gait_events!C1923)-FIND("_run-",gait_events!C1923,1)-4),"")</f>
        <v/>
      </c>
      <c r="G366" t="str">
        <f>gait_events!D1923</f>
        <v>left_shank</v>
      </c>
      <c r="H366" t="str">
        <f>gait_events!E1923</f>
        <v>FC</v>
      </c>
      <c r="I366">
        <f>IF(gait_events!F1923&lt;&gt;"",gait_events!F1923,NA())</f>
        <v>32</v>
      </c>
      <c r="J366">
        <f>IF(gait_events!G1923&lt;&gt;"",gait_events!G1923,NA())</f>
        <v>30</v>
      </c>
      <c r="K366">
        <f t="shared" si="40"/>
        <v>2</v>
      </c>
      <c r="L366">
        <f t="shared" si="41"/>
        <v>10</v>
      </c>
      <c r="M366">
        <f t="shared" si="42"/>
        <v>1</v>
      </c>
      <c r="N366">
        <f t="shared" si="43"/>
        <v>1</v>
      </c>
      <c r="O366">
        <f t="shared" si="44"/>
        <v>1</v>
      </c>
      <c r="P366">
        <f t="shared" si="45"/>
        <v>0</v>
      </c>
      <c r="Q366">
        <f t="shared" si="46"/>
        <v>0</v>
      </c>
      <c r="R366">
        <f t="shared" si="47"/>
        <v>1</v>
      </c>
    </row>
    <row r="367" spans="1:18" x14ac:dyDescent="0.25">
      <c r="A367" t="str">
        <f>gait_events!B1924</f>
        <v>pp013</v>
      </c>
      <c r="B367" t="str">
        <f>VLOOKUP(A367,participants!A:B,2,0)</f>
        <v>F</v>
      </c>
      <c r="C367">
        <f>VLOOKUP(A367,participants!A:C,3,0)</f>
        <v>30</v>
      </c>
      <c r="D367" t="str">
        <f>VLOOKUP(A367,participants!A:F,6,0)</f>
        <v>YA</v>
      </c>
      <c r="E367" t="str">
        <f>IF(LEN(SUBSTITUTE(gait_events!C1924,"_run-",""))&lt;&gt;LEN(gait_events!C1924),LEFT(RIGHT(gait_events!C1924,LEN(gait_events!C1924)-19),FIND("_run-",RIGHT(gait_events!C1924,LEN(gait_events!C1924)-19),1)-1),RIGHT(gait_events!C1924,LEN(gait_events!C1924)-19))</f>
        <v>Slow</v>
      </c>
      <c r="F367" t="str">
        <f>IF(LEN(SUBSTITUTE(gait_events!C1924,"_run-",""))&lt;&gt;LEN(gait_events!C1924),RIGHT(gait_events!C1924,LEN(gait_events!C1924)-FIND("_run-",gait_events!C1924,1)-4),"")</f>
        <v/>
      </c>
      <c r="G367" t="str">
        <f>gait_events!D1924</f>
        <v>left_shank</v>
      </c>
      <c r="H367" t="str">
        <f>gait_events!E1924</f>
        <v>FC</v>
      </c>
      <c r="I367">
        <f>IF(gait_events!F1924&lt;&gt;"",gait_events!F1924,NA())</f>
        <v>296</v>
      </c>
      <c r="J367">
        <f>IF(gait_events!G1924&lt;&gt;"",gait_events!G1924,NA())</f>
        <v>291</v>
      </c>
      <c r="K367">
        <f t="shared" si="40"/>
        <v>5</v>
      </c>
      <c r="L367">
        <f t="shared" si="41"/>
        <v>25</v>
      </c>
      <c r="M367">
        <f t="shared" si="42"/>
        <v>1</v>
      </c>
      <c r="N367">
        <f t="shared" si="43"/>
        <v>1</v>
      </c>
      <c r="O367">
        <f t="shared" si="44"/>
        <v>1</v>
      </c>
      <c r="P367">
        <f t="shared" si="45"/>
        <v>0</v>
      </c>
      <c r="Q367">
        <f t="shared" si="46"/>
        <v>0</v>
      </c>
      <c r="R367">
        <f t="shared" si="47"/>
        <v>1</v>
      </c>
    </row>
    <row r="368" spans="1:18" x14ac:dyDescent="0.25">
      <c r="A368" t="str">
        <f>gait_events!B1925</f>
        <v>pp013</v>
      </c>
      <c r="B368" t="str">
        <f>VLOOKUP(A368,participants!A:B,2,0)</f>
        <v>F</v>
      </c>
      <c r="C368">
        <f>VLOOKUP(A368,participants!A:C,3,0)</f>
        <v>30</v>
      </c>
      <c r="D368" t="str">
        <f>VLOOKUP(A368,participants!A:F,6,0)</f>
        <v>YA</v>
      </c>
      <c r="E368" t="str">
        <f>IF(LEN(SUBSTITUTE(gait_events!C1925,"_run-",""))&lt;&gt;LEN(gait_events!C1925),LEFT(RIGHT(gait_events!C1925,LEN(gait_events!C1925)-19),FIND("_run-",RIGHT(gait_events!C1925,LEN(gait_events!C1925)-19),1)-1),RIGHT(gait_events!C1925,LEN(gait_events!C1925)-19))</f>
        <v>Slow</v>
      </c>
      <c r="F368" t="str">
        <f>IF(LEN(SUBSTITUTE(gait_events!C1925,"_run-",""))&lt;&gt;LEN(gait_events!C1925),RIGHT(gait_events!C1925,LEN(gait_events!C1925)-FIND("_run-",gait_events!C1925,1)-4),"")</f>
        <v/>
      </c>
      <c r="G368" t="str">
        <f>gait_events!D1925</f>
        <v>left_shank</v>
      </c>
      <c r="H368" t="str">
        <f>gait_events!E1925</f>
        <v>FC</v>
      </c>
      <c r="I368">
        <f>IF(gait_events!F1925&lt;&gt;"",gait_events!F1925,NA())</f>
        <v>543</v>
      </c>
      <c r="J368">
        <f>IF(gait_events!G1925&lt;&gt;"",gait_events!G1925,NA())</f>
        <v>546</v>
      </c>
      <c r="K368">
        <f t="shared" si="40"/>
        <v>-3</v>
      </c>
      <c r="L368">
        <f t="shared" si="41"/>
        <v>-15</v>
      </c>
      <c r="M368">
        <f t="shared" si="42"/>
        <v>1</v>
      </c>
      <c r="N368">
        <f t="shared" si="43"/>
        <v>1</v>
      </c>
      <c r="O368">
        <f t="shared" si="44"/>
        <v>1</v>
      </c>
      <c r="P368">
        <f t="shared" si="45"/>
        <v>0</v>
      </c>
      <c r="Q368">
        <f t="shared" si="46"/>
        <v>0</v>
      </c>
      <c r="R368">
        <f t="shared" si="47"/>
        <v>1</v>
      </c>
    </row>
    <row r="369" spans="1:18" x14ac:dyDescent="0.25">
      <c r="A369" t="str">
        <f>gait_events!B1926</f>
        <v>pp013</v>
      </c>
      <c r="B369" t="str">
        <f>VLOOKUP(A369,participants!A:B,2,0)</f>
        <v>F</v>
      </c>
      <c r="C369">
        <f>VLOOKUP(A369,participants!A:C,3,0)</f>
        <v>30</v>
      </c>
      <c r="D369" t="str">
        <f>VLOOKUP(A369,participants!A:F,6,0)</f>
        <v>YA</v>
      </c>
      <c r="E369" t="str">
        <f>IF(LEN(SUBSTITUTE(gait_events!C1926,"_run-",""))&lt;&gt;LEN(gait_events!C1926),LEFT(RIGHT(gait_events!C1926,LEN(gait_events!C1926)-19),FIND("_run-",RIGHT(gait_events!C1926,LEN(gait_events!C1926)-19),1)-1),RIGHT(gait_events!C1926,LEN(gait_events!C1926)-19))</f>
        <v>Slow</v>
      </c>
      <c r="F369" t="str">
        <f>IF(LEN(SUBSTITUTE(gait_events!C1926,"_run-",""))&lt;&gt;LEN(gait_events!C1926),RIGHT(gait_events!C1926,LEN(gait_events!C1926)-FIND("_run-",gait_events!C1926,1)-4),"")</f>
        <v/>
      </c>
      <c r="G369" t="str">
        <f>gait_events!D1926</f>
        <v>left_shank</v>
      </c>
      <c r="H369" t="str">
        <f>gait_events!E1926</f>
        <v>FC</v>
      </c>
      <c r="I369">
        <f>IF(gait_events!F1926&lt;&gt;"",gait_events!F1926,NA())</f>
        <v>814</v>
      </c>
      <c r="J369">
        <f>IF(gait_events!G1926&lt;&gt;"",gait_events!G1926,NA())</f>
        <v>819</v>
      </c>
      <c r="K369">
        <f t="shared" si="40"/>
        <v>-5</v>
      </c>
      <c r="L369">
        <f t="shared" si="41"/>
        <v>-25</v>
      </c>
      <c r="M369">
        <f t="shared" si="42"/>
        <v>1</v>
      </c>
      <c r="N369">
        <f t="shared" si="43"/>
        <v>1</v>
      </c>
      <c r="O369">
        <f t="shared" si="44"/>
        <v>1</v>
      </c>
      <c r="P369">
        <f t="shared" si="45"/>
        <v>0</v>
      </c>
      <c r="Q369">
        <f t="shared" si="46"/>
        <v>0</v>
      </c>
      <c r="R369">
        <f t="shared" si="47"/>
        <v>1</v>
      </c>
    </row>
    <row r="370" spans="1:18" x14ac:dyDescent="0.25">
      <c r="A370" t="str">
        <f>gait_events!B1927</f>
        <v>pp013</v>
      </c>
      <c r="B370" t="str">
        <f>VLOOKUP(A370,participants!A:B,2,0)</f>
        <v>F</v>
      </c>
      <c r="C370">
        <f>VLOOKUP(A370,participants!A:C,3,0)</f>
        <v>30</v>
      </c>
      <c r="D370" t="str">
        <f>VLOOKUP(A370,participants!A:F,6,0)</f>
        <v>YA</v>
      </c>
      <c r="E370" t="str">
        <f>IF(LEN(SUBSTITUTE(gait_events!C1927,"_run-",""))&lt;&gt;LEN(gait_events!C1927),LEFT(RIGHT(gait_events!C1927,LEN(gait_events!C1927)-19),FIND("_run-",RIGHT(gait_events!C1927,LEN(gait_events!C1927)-19),1)-1),RIGHT(gait_events!C1927,LEN(gait_events!C1927)-19))</f>
        <v>Slow</v>
      </c>
      <c r="F370" t="str">
        <f>IF(LEN(SUBSTITUTE(gait_events!C1927,"_run-",""))&lt;&gt;LEN(gait_events!C1927),RIGHT(gait_events!C1927,LEN(gait_events!C1927)-FIND("_run-",gait_events!C1927,1)-4),"")</f>
        <v/>
      </c>
      <c r="G370" t="str">
        <f>gait_events!D1927</f>
        <v>left_shank</v>
      </c>
      <c r="H370" t="str">
        <f>gait_events!E1927</f>
        <v>FC</v>
      </c>
      <c r="I370">
        <f>IF(gait_events!F1927&lt;&gt;"",gait_events!F1927,NA())</f>
        <v>1077</v>
      </c>
      <c r="J370">
        <f>IF(gait_events!G1927&lt;&gt;"",gait_events!G1927,NA())</f>
        <v>1083</v>
      </c>
      <c r="K370">
        <f t="shared" si="40"/>
        <v>-6</v>
      </c>
      <c r="L370">
        <f t="shared" si="41"/>
        <v>-30</v>
      </c>
      <c r="M370">
        <f t="shared" si="42"/>
        <v>1</v>
      </c>
      <c r="N370">
        <f t="shared" si="43"/>
        <v>1</v>
      </c>
      <c r="O370">
        <f t="shared" si="44"/>
        <v>1</v>
      </c>
      <c r="P370">
        <f t="shared" si="45"/>
        <v>0</v>
      </c>
      <c r="Q370">
        <f t="shared" si="46"/>
        <v>0</v>
      </c>
      <c r="R370">
        <f t="shared" si="47"/>
        <v>1</v>
      </c>
    </row>
    <row r="371" spans="1:18" x14ac:dyDescent="0.25">
      <c r="A371" t="str">
        <f>gait_events!B1928</f>
        <v>pp013</v>
      </c>
      <c r="B371" t="str">
        <f>VLOOKUP(A371,participants!A:B,2,0)</f>
        <v>F</v>
      </c>
      <c r="C371">
        <f>VLOOKUP(A371,participants!A:C,3,0)</f>
        <v>30</v>
      </c>
      <c r="D371" t="str">
        <f>VLOOKUP(A371,participants!A:F,6,0)</f>
        <v>YA</v>
      </c>
      <c r="E371" t="str">
        <f>IF(LEN(SUBSTITUTE(gait_events!C1928,"_run-",""))&lt;&gt;LEN(gait_events!C1928),LEFT(RIGHT(gait_events!C1928,LEN(gait_events!C1928)-19),FIND("_run-",RIGHT(gait_events!C1928,LEN(gait_events!C1928)-19),1)-1),RIGHT(gait_events!C1928,LEN(gait_events!C1928)-19))</f>
        <v>Slow</v>
      </c>
      <c r="F371" t="str">
        <f>IF(LEN(SUBSTITUTE(gait_events!C1928,"_run-",""))&lt;&gt;LEN(gait_events!C1928),RIGHT(gait_events!C1928,LEN(gait_events!C1928)-FIND("_run-",gait_events!C1928,1)-4),"")</f>
        <v/>
      </c>
      <c r="G371" t="str">
        <f>gait_events!D1928</f>
        <v>left_shank</v>
      </c>
      <c r="H371" t="str">
        <f>gait_events!E1928</f>
        <v>FC</v>
      </c>
      <c r="I371">
        <f>IF(gait_events!F1928&lt;&gt;"",gait_events!F1928,NA())</f>
        <v>1351</v>
      </c>
      <c r="J371">
        <f>IF(gait_events!G1928&lt;&gt;"",gait_events!G1928,NA())</f>
        <v>1349</v>
      </c>
      <c r="K371">
        <f t="shared" si="40"/>
        <v>2</v>
      </c>
      <c r="L371">
        <f t="shared" si="41"/>
        <v>10</v>
      </c>
      <c r="M371">
        <f t="shared" si="42"/>
        <v>1</v>
      </c>
      <c r="N371">
        <f t="shared" si="43"/>
        <v>1</v>
      </c>
      <c r="O371">
        <f t="shared" si="44"/>
        <v>1</v>
      </c>
      <c r="P371">
        <f t="shared" si="45"/>
        <v>0</v>
      </c>
      <c r="Q371">
        <f t="shared" si="46"/>
        <v>0</v>
      </c>
      <c r="R371">
        <f t="shared" si="47"/>
        <v>1</v>
      </c>
    </row>
    <row r="372" spans="1:18" x14ac:dyDescent="0.25">
      <c r="A372" t="str">
        <f>gait_events!B1929</f>
        <v>pp013</v>
      </c>
      <c r="B372" t="str">
        <f>VLOOKUP(A372,participants!A:B,2,0)</f>
        <v>F</v>
      </c>
      <c r="C372">
        <f>VLOOKUP(A372,participants!A:C,3,0)</f>
        <v>30</v>
      </c>
      <c r="D372" t="str">
        <f>VLOOKUP(A372,participants!A:F,6,0)</f>
        <v>YA</v>
      </c>
      <c r="E372" t="str">
        <f>IF(LEN(SUBSTITUTE(gait_events!C1929,"_run-",""))&lt;&gt;LEN(gait_events!C1929),LEFT(RIGHT(gait_events!C1929,LEN(gait_events!C1929)-19),FIND("_run-",RIGHT(gait_events!C1929,LEN(gait_events!C1929)-19),1)-1),RIGHT(gait_events!C1929,LEN(gait_events!C1929)-19))</f>
        <v>Slow</v>
      </c>
      <c r="F372" t="str">
        <f>IF(LEN(SUBSTITUTE(gait_events!C1929,"_run-",""))&lt;&gt;LEN(gait_events!C1929),RIGHT(gait_events!C1929,LEN(gait_events!C1929)-FIND("_run-",gait_events!C1929,1)-4),"")</f>
        <v/>
      </c>
      <c r="G372" t="str">
        <f>gait_events!D1929</f>
        <v>left_shank</v>
      </c>
      <c r="H372" t="str">
        <f>gait_events!E1929</f>
        <v>FC</v>
      </c>
      <c r="I372">
        <f>IF(gait_events!F1929&lt;&gt;"",gait_events!F1929,NA())</f>
        <v>1636</v>
      </c>
      <c r="J372">
        <f>IF(gait_events!G1929&lt;&gt;"",gait_events!G1929,NA())</f>
        <v>1636</v>
      </c>
      <c r="K372">
        <f t="shared" si="40"/>
        <v>0</v>
      </c>
      <c r="L372">
        <f t="shared" si="41"/>
        <v>0</v>
      </c>
      <c r="M372">
        <f t="shared" si="42"/>
        <v>1</v>
      </c>
      <c r="N372">
        <f t="shared" si="43"/>
        <v>1</v>
      </c>
      <c r="O372">
        <f t="shared" si="44"/>
        <v>1</v>
      </c>
      <c r="P372">
        <f t="shared" si="45"/>
        <v>0</v>
      </c>
      <c r="Q372">
        <f t="shared" si="46"/>
        <v>0</v>
      </c>
      <c r="R372">
        <f t="shared" si="47"/>
        <v>1</v>
      </c>
    </row>
    <row r="373" spans="1:18" x14ac:dyDescent="0.25">
      <c r="A373" t="str">
        <f>gait_events!B1930</f>
        <v>pp013</v>
      </c>
      <c r="B373" t="str">
        <f>VLOOKUP(A373,participants!A:B,2,0)</f>
        <v>F</v>
      </c>
      <c r="C373">
        <f>VLOOKUP(A373,participants!A:C,3,0)</f>
        <v>30</v>
      </c>
      <c r="D373" t="str">
        <f>VLOOKUP(A373,participants!A:F,6,0)</f>
        <v>YA</v>
      </c>
      <c r="E373" t="str">
        <f>IF(LEN(SUBSTITUTE(gait_events!C1930,"_run-",""))&lt;&gt;LEN(gait_events!C1930),LEFT(RIGHT(gait_events!C1930,LEN(gait_events!C1930)-19),FIND("_run-",RIGHT(gait_events!C1930,LEN(gait_events!C1930)-19),1)-1),RIGHT(gait_events!C1930,LEN(gait_events!C1930)-19))</f>
        <v>Slow</v>
      </c>
      <c r="F373" t="str">
        <f>IF(LEN(SUBSTITUTE(gait_events!C1930,"_run-",""))&lt;&gt;LEN(gait_events!C1930),RIGHT(gait_events!C1930,LEN(gait_events!C1930)-FIND("_run-",gait_events!C1930,1)-4),"")</f>
        <v/>
      </c>
      <c r="G373" t="str">
        <f>gait_events!D1930</f>
        <v>right_shank</v>
      </c>
      <c r="H373" t="str">
        <f>gait_events!E1930</f>
        <v>IC</v>
      </c>
      <c r="I373">
        <f>IF(gait_events!F1930&lt;&gt;"",gait_events!F1930,NA())</f>
        <v>237</v>
      </c>
      <c r="J373">
        <f>IF(gait_events!G1930&lt;&gt;"",gait_events!G1930,NA())</f>
        <v>239</v>
      </c>
      <c r="K373">
        <f t="shared" si="40"/>
        <v>-2</v>
      </c>
      <c r="L373">
        <f t="shared" si="41"/>
        <v>-10</v>
      </c>
      <c r="M373">
        <f t="shared" si="42"/>
        <v>1</v>
      </c>
      <c r="N373">
        <f t="shared" si="43"/>
        <v>1</v>
      </c>
      <c r="O373">
        <f t="shared" si="44"/>
        <v>1</v>
      </c>
      <c r="P373">
        <f t="shared" si="45"/>
        <v>0</v>
      </c>
      <c r="Q373">
        <f t="shared" si="46"/>
        <v>0</v>
      </c>
      <c r="R373">
        <f t="shared" si="47"/>
        <v>1</v>
      </c>
    </row>
    <row r="374" spans="1:18" x14ac:dyDescent="0.25">
      <c r="A374" t="str">
        <f>gait_events!B1931</f>
        <v>pp013</v>
      </c>
      <c r="B374" t="str">
        <f>VLOOKUP(A374,participants!A:B,2,0)</f>
        <v>F</v>
      </c>
      <c r="C374">
        <f>VLOOKUP(A374,participants!A:C,3,0)</f>
        <v>30</v>
      </c>
      <c r="D374" t="str">
        <f>VLOOKUP(A374,participants!A:F,6,0)</f>
        <v>YA</v>
      </c>
      <c r="E374" t="str">
        <f>IF(LEN(SUBSTITUTE(gait_events!C1931,"_run-",""))&lt;&gt;LEN(gait_events!C1931),LEFT(RIGHT(gait_events!C1931,LEN(gait_events!C1931)-19),FIND("_run-",RIGHT(gait_events!C1931,LEN(gait_events!C1931)-19),1)-1),RIGHT(gait_events!C1931,LEN(gait_events!C1931)-19))</f>
        <v>Slow</v>
      </c>
      <c r="F374" t="str">
        <f>IF(LEN(SUBSTITUTE(gait_events!C1931,"_run-",""))&lt;&gt;LEN(gait_events!C1931),RIGHT(gait_events!C1931,LEN(gait_events!C1931)-FIND("_run-",gait_events!C1931,1)-4),"")</f>
        <v/>
      </c>
      <c r="G374" t="str">
        <f>gait_events!D1931</f>
        <v>right_shank</v>
      </c>
      <c r="H374" t="str">
        <f>gait_events!E1931</f>
        <v>IC</v>
      </c>
      <c r="I374">
        <f>IF(gait_events!F1931&lt;&gt;"",gait_events!F1931,NA())</f>
        <v>495</v>
      </c>
      <c r="J374">
        <f>IF(gait_events!G1931&lt;&gt;"",gait_events!G1931,NA())</f>
        <v>496</v>
      </c>
      <c r="K374">
        <f t="shared" si="40"/>
        <v>-1</v>
      </c>
      <c r="L374">
        <f t="shared" si="41"/>
        <v>-5</v>
      </c>
      <c r="M374">
        <f t="shared" si="42"/>
        <v>1</v>
      </c>
      <c r="N374">
        <f t="shared" si="43"/>
        <v>1</v>
      </c>
      <c r="O374">
        <f t="shared" si="44"/>
        <v>1</v>
      </c>
      <c r="P374">
        <f t="shared" si="45"/>
        <v>0</v>
      </c>
      <c r="Q374">
        <f t="shared" si="46"/>
        <v>0</v>
      </c>
      <c r="R374">
        <f t="shared" si="47"/>
        <v>1</v>
      </c>
    </row>
    <row r="375" spans="1:18" x14ac:dyDescent="0.25">
      <c r="A375" t="str">
        <f>gait_events!B1932</f>
        <v>pp013</v>
      </c>
      <c r="B375" t="str">
        <f>VLOOKUP(A375,participants!A:B,2,0)</f>
        <v>F</v>
      </c>
      <c r="C375">
        <f>VLOOKUP(A375,participants!A:C,3,0)</f>
        <v>30</v>
      </c>
      <c r="D375" t="str">
        <f>VLOOKUP(A375,participants!A:F,6,0)</f>
        <v>YA</v>
      </c>
      <c r="E375" t="str">
        <f>IF(LEN(SUBSTITUTE(gait_events!C1932,"_run-",""))&lt;&gt;LEN(gait_events!C1932),LEFT(RIGHT(gait_events!C1932,LEN(gait_events!C1932)-19),FIND("_run-",RIGHT(gait_events!C1932,LEN(gait_events!C1932)-19),1)-1),RIGHT(gait_events!C1932,LEN(gait_events!C1932)-19))</f>
        <v>Slow</v>
      </c>
      <c r="F375" t="str">
        <f>IF(LEN(SUBSTITUTE(gait_events!C1932,"_run-",""))&lt;&gt;LEN(gait_events!C1932),RIGHT(gait_events!C1932,LEN(gait_events!C1932)-FIND("_run-",gait_events!C1932,1)-4),"")</f>
        <v/>
      </c>
      <c r="G375" t="str">
        <f>gait_events!D1932</f>
        <v>right_shank</v>
      </c>
      <c r="H375" t="str">
        <f>gait_events!E1932</f>
        <v>IC</v>
      </c>
      <c r="I375">
        <f>IF(gait_events!F1932&lt;&gt;"",gait_events!F1932,NA())</f>
        <v>759</v>
      </c>
      <c r="J375">
        <f>IF(gait_events!G1932&lt;&gt;"",gait_events!G1932,NA())</f>
        <v>762</v>
      </c>
      <c r="K375">
        <f t="shared" si="40"/>
        <v>-3</v>
      </c>
      <c r="L375">
        <f t="shared" si="41"/>
        <v>-15</v>
      </c>
      <c r="M375">
        <f t="shared" si="42"/>
        <v>1</v>
      </c>
      <c r="N375">
        <f t="shared" si="43"/>
        <v>1</v>
      </c>
      <c r="O375">
        <f t="shared" si="44"/>
        <v>1</v>
      </c>
      <c r="P375">
        <f t="shared" si="45"/>
        <v>0</v>
      </c>
      <c r="Q375">
        <f t="shared" si="46"/>
        <v>0</v>
      </c>
      <c r="R375">
        <f t="shared" si="47"/>
        <v>1</v>
      </c>
    </row>
    <row r="376" spans="1:18" x14ac:dyDescent="0.25">
      <c r="A376" t="str">
        <f>gait_events!B1933</f>
        <v>pp013</v>
      </c>
      <c r="B376" t="str">
        <f>VLOOKUP(A376,participants!A:B,2,0)</f>
        <v>F</v>
      </c>
      <c r="C376">
        <f>VLOOKUP(A376,participants!A:C,3,0)</f>
        <v>30</v>
      </c>
      <c r="D376" t="str">
        <f>VLOOKUP(A376,participants!A:F,6,0)</f>
        <v>YA</v>
      </c>
      <c r="E376" t="str">
        <f>IF(LEN(SUBSTITUTE(gait_events!C1933,"_run-",""))&lt;&gt;LEN(gait_events!C1933),LEFT(RIGHT(gait_events!C1933,LEN(gait_events!C1933)-19),FIND("_run-",RIGHT(gait_events!C1933,LEN(gait_events!C1933)-19),1)-1),RIGHT(gait_events!C1933,LEN(gait_events!C1933)-19))</f>
        <v>Slow</v>
      </c>
      <c r="F376" t="str">
        <f>IF(LEN(SUBSTITUTE(gait_events!C1933,"_run-",""))&lt;&gt;LEN(gait_events!C1933),RIGHT(gait_events!C1933,LEN(gait_events!C1933)-FIND("_run-",gait_events!C1933,1)-4),"")</f>
        <v/>
      </c>
      <c r="G376" t="str">
        <f>gait_events!D1933</f>
        <v>right_shank</v>
      </c>
      <c r="H376" t="str">
        <f>gait_events!E1933</f>
        <v>IC</v>
      </c>
      <c r="I376">
        <f>IF(gait_events!F1933&lt;&gt;"",gait_events!F1933,NA())</f>
        <v>1020</v>
      </c>
      <c r="J376">
        <f>IF(gait_events!G1933&lt;&gt;"",gait_events!G1933,NA())</f>
        <v>1022</v>
      </c>
      <c r="K376">
        <f t="shared" si="40"/>
        <v>-2</v>
      </c>
      <c r="L376">
        <f t="shared" si="41"/>
        <v>-10</v>
      </c>
      <c r="M376">
        <f t="shared" si="42"/>
        <v>1</v>
      </c>
      <c r="N376">
        <f t="shared" si="43"/>
        <v>1</v>
      </c>
      <c r="O376">
        <f t="shared" si="44"/>
        <v>1</v>
      </c>
      <c r="P376">
        <f t="shared" si="45"/>
        <v>0</v>
      </c>
      <c r="Q376">
        <f t="shared" si="46"/>
        <v>0</v>
      </c>
      <c r="R376">
        <f t="shared" si="47"/>
        <v>1</v>
      </c>
    </row>
    <row r="377" spans="1:18" x14ac:dyDescent="0.25">
      <c r="A377" t="str">
        <f>gait_events!B1934</f>
        <v>pp013</v>
      </c>
      <c r="B377" t="str">
        <f>VLOOKUP(A377,participants!A:B,2,0)</f>
        <v>F</v>
      </c>
      <c r="C377">
        <f>VLOOKUP(A377,participants!A:C,3,0)</f>
        <v>30</v>
      </c>
      <c r="D377" t="str">
        <f>VLOOKUP(A377,participants!A:F,6,0)</f>
        <v>YA</v>
      </c>
      <c r="E377" t="str">
        <f>IF(LEN(SUBSTITUTE(gait_events!C1934,"_run-",""))&lt;&gt;LEN(gait_events!C1934),LEFT(RIGHT(gait_events!C1934,LEN(gait_events!C1934)-19),FIND("_run-",RIGHT(gait_events!C1934,LEN(gait_events!C1934)-19),1)-1),RIGHT(gait_events!C1934,LEN(gait_events!C1934)-19))</f>
        <v>Slow</v>
      </c>
      <c r="F377" t="str">
        <f>IF(LEN(SUBSTITUTE(gait_events!C1934,"_run-",""))&lt;&gt;LEN(gait_events!C1934),RIGHT(gait_events!C1934,LEN(gait_events!C1934)-FIND("_run-",gait_events!C1934,1)-4),"")</f>
        <v/>
      </c>
      <c r="G377" t="str">
        <f>gait_events!D1934</f>
        <v>right_shank</v>
      </c>
      <c r="H377" t="str">
        <f>gait_events!E1934</f>
        <v>IC</v>
      </c>
      <c r="I377">
        <f>IF(gait_events!F1934&lt;&gt;"",gait_events!F1934,NA())</f>
        <v>1292</v>
      </c>
      <c r="J377">
        <f>IF(gait_events!G1934&lt;&gt;"",gait_events!G1934,NA())</f>
        <v>1293</v>
      </c>
      <c r="K377">
        <f t="shared" si="40"/>
        <v>-1</v>
      </c>
      <c r="L377">
        <f t="shared" si="41"/>
        <v>-5</v>
      </c>
      <c r="M377">
        <f t="shared" si="42"/>
        <v>1</v>
      </c>
      <c r="N377">
        <f t="shared" si="43"/>
        <v>1</v>
      </c>
      <c r="O377">
        <f t="shared" si="44"/>
        <v>1</v>
      </c>
      <c r="P377">
        <f t="shared" si="45"/>
        <v>0</v>
      </c>
      <c r="Q377">
        <f t="shared" si="46"/>
        <v>0</v>
      </c>
      <c r="R377">
        <f t="shared" si="47"/>
        <v>1</v>
      </c>
    </row>
    <row r="378" spans="1:18" x14ac:dyDescent="0.25">
      <c r="A378" t="str">
        <f>gait_events!B1935</f>
        <v>pp013</v>
      </c>
      <c r="B378" t="str">
        <f>VLOOKUP(A378,participants!A:B,2,0)</f>
        <v>F</v>
      </c>
      <c r="C378">
        <f>VLOOKUP(A378,participants!A:C,3,0)</f>
        <v>30</v>
      </c>
      <c r="D378" t="str">
        <f>VLOOKUP(A378,participants!A:F,6,0)</f>
        <v>YA</v>
      </c>
      <c r="E378" t="str">
        <f>IF(LEN(SUBSTITUTE(gait_events!C1935,"_run-",""))&lt;&gt;LEN(gait_events!C1935),LEFT(RIGHT(gait_events!C1935,LEN(gait_events!C1935)-19),FIND("_run-",RIGHT(gait_events!C1935,LEN(gait_events!C1935)-19),1)-1),RIGHT(gait_events!C1935,LEN(gait_events!C1935)-19))</f>
        <v>Slow</v>
      </c>
      <c r="F378" t="str">
        <f>IF(LEN(SUBSTITUTE(gait_events!C1935,"_run-",""))&lt;&gt;LEN(gait_events!C1935),RIGHT(gait_events!C1935,LEN(gait_events!C1935)-FIND("_run-",gait_events!C1935,1)-4),"")</f>
        <v/>
      </c>
      <c r="G378" t="str">
        <f>gait_events!D1935</f>
        <v>right_shank</v>
      </c>
      <c r="H378" t="str">
        <f>gait_events!E1935</f>
        <v>IC</v>
      </c>
      <c r="I378">
        <f>IF(gait_events!F1935&lt;&gt;"",gait_events!F1935,NA())</f>
        <v>1574</v>
      </c>
      <c r="J378">
        <f>IF(gait_events!G1935&lt;&gt;"",gait_events!G1935,NA())</f>
        <v>1571</v>
      </c>
      <c r="K378">
        <f t="shared" si="40"/>
        <v>3</v>
      </c>
      <c r="L378">
        <f t="shared" si="41"/>
        <v>15</v>
      </c>
      <c r="M378">
        <f t="shared" si="42"/>
        <v>1</v>
      </c>
      <c r="N378">
        <f t="shared" si="43"/>
        <v>1</v>
      </c>
      <c r="O378">
        <f t="shared" si="44"/>
        <v>1</v>
      </c>
      <c r="P378">
        <f t="shared" si="45"/>
        <v>0</v>
      </c>
      <c r="Q378">
        <f t="shared" si="46"/>
        <v>0</v>
      </c>
      <c r="R378">
        <f t="shared" si="47"/>
        <v>1</v>
      </c>
    </row>
    <row r="379" spans="1:18" x14ac:dyDescent="0.25">
      <c r="A379" t="str">
        <f>gait_events!B1936</f>
        <v>pp013</v>
      </c>
      <c r="B379" t="str">
        <f>VLOOKUP(A379,participants!A:B,2,0)</f>
        <v>F</v>
      </c>
      <c r="C379">
        <f>VLOOKUP(A379,participants!A:C,3,0)</f>
        <v>30</v>
      </c>
      <c r="D379" t="str">
        <f>VLOOKUP(A379,participants!A:F,6,0)</f>
        <v>YA</v>
      </c>
      <c r="E379" t="str">
        <f>IF(LEN(SUBSTITUTE(gait_events!C1936,"_run-",""))&lt;&gt;LEN(gait_events!C1936),LEFT(RIGHT(gait_events!C1936,LEN(gait_events!C1936)-19),FIND("_run-",RIGHT(gait_events!C1936,LEN(gait_events!C1936)-19),1)-1),RIGHT(gait_events!C1936,LEN(gait_events!C1936)-19))</f>
        <v>Slow</v>
      </c>
      <c r="F379" t="str">
        <f>IF(LEN(SUBSTITUTE(gait_events!C1936,"_run-",""))&lt;&gt;LEN(gait_events!C1936),RIGHT(gait_events!C1936,LEN(gait_events!C1936)-FIND("_run-",gait_events!C1936,1)-4),"")</f>
        <v/>
      </c>
      <c r="G379" t="str">
        <f>gait_events!D1936</f>
        <v>right_shank</v>
      </c>
      <c r="H379" t="str">
        <f>gait_events!E1936</f>
        <v>FC</v>
      </c>
      <c r="I379">
        <f>IF(gait_events!F1936&lt;&gt;"",gait_events!F1936,NA())</f>
        <v>163</v>
      </c>
      <c r="J379">
        <f>IF(gait_events!G1936&lt;&gt;"",gait_events!G1936,NA())</f>
        <v>163</v>
      </c>
      <c r="K379">
        <f t="shared" si="40"/>
        <v>0</v>
      </c>
      <c r="L379">
        <f t="shared" si="41"/>
        <v>0</v>
      </c>
      <c r="M379">
        <f t="shared" si="42"/>
        <v>1</v>
      </c>
      <c r="N379">
        <f t="shared" si="43"/>
        <v>1</v>
      </c>
      <c r="O379">
        <f t="shared" si="44"/>
        <v>1</v>
      </c>
      <c r="P379">
        <f t="shared" si="45"/>
        <v>0</v>
      </c>
      <c r="Q379">
        <f t="shared" si="46"/>
        <v>0</v>
      </c>
      <c r="R379">
        <f t="shared" si="47"/>
        <v>1</v>
      </c>
    </row>
    <row r="380" spans="1:18" x14ac:dyDescent="0.25">
      <c r="A380" t="str">
        <f>gait_events!B1937</f>
        <v>pp013</v>
      </c>
      <c r="B380" t="str">
        <f>VLOOKUP(A380,participants!A:B,2,0)</f>
        <v>F</v>
      </c>
      <c r="C380">
        <f>VLOOKUP(A380,participants!A:C,3,0)</f>
        <v>30</v>
      </c>
      <c r="D380" t="str">
        <f>VLOOKUP(A380,participants!A:F,6,0)</f>
        <v>YA</v>
      </c>
      <c r="E380" t="str">
        <f>IF(LEN(SUBSTITUTE(gait_events!C1937,"_run-",""))&lt;&gt;LEN(gait_events!C1937),LEFT(RIGHT(gait_events!C1937,LEN(gait_events!C1937)-19),FIND("_run-",RIGHT(gait_events!C1937,LEN(gait_events!C1937)-19),1)-1),RIGHT(gait_events!C1937,LEN(gait_events!C1937)-19))</f>
        <v>Slow</v>
      </c>
      <c r="F380" t="str">
        <f>IF(LEN(SUBSTITUTE(gait_events!C1937,"_run-",""))&lt;&gt;LEN(gait_events!C1937),RIGHT(gait_events!C1937,LEN(gait_events!C1937)-FIND("_run-",gait_events!C1937,1)-4),"")</f>
        <v/>
      </c>
      <c r="G380" t="str">
        <f>gait_events!D1937</f>
        <v>right_shank</v>
      </c>
      <c r="H380" t="str">
        <f>gait_events!E1937</f>
        <v>FC</v>
      </c>
      <c r="I380">
        <f>IF(gait_events!F1937&lt;&gt;"",gait_events!F1937,NA())</f>
        <v>418</v>
      </c>
      <c r="J380" t="e">
        <f>IF(gait_events!G1937&lt;&gt;"",gait_events!G1937,NA())</f>
        <v>#N/A</v>
      </c>
      <c r="K380" t="e">
        <f t="shared" si="40"/>
        <v>#N/A</v>
      </c>
      <c r="L380" t="e">
        <f t="shared" si="41"/>
        <v>#N/A</v>
      </c>
      <c r="M380">
        <f t="shared" si="42"/>
        <v>1</v>
      </c>
      <c r="N380">
        <f t="shared" si="43"/>
        <v>0</v>
      </c>
      <c r="O380">
        <f t="shared" si="44"/>
        <v>0</v>
      </c>
      <c r="P380">
        <f t="shared" si="45"/>
        <v>1</v>
      </c>
      <c r="Q380">
        <f t="shared" si="46"/>
        <v>0</v>
      </c>
      <c r="R380">
        <f t="shared" si="47"/>
        <v>1</v>
      </c>
    </row>
    <row r="381" spans="1:18" x14ac:dyDescent="0.25">
      <c r="A381" t="str">
        <f>gait_events!B1938</f>
        <v>pp013</v>
      </c>
      <c r="B381" t="str">
        <f>VLOOKUP(A381,participants!A:B,2,0)</f>
        <v>F</v>
      </c>
      <c r="C381">
        <f>VLOOKUP(A381,participants!A:C,3,0)</f>
        <v>30</v>
      </c>
      <c r="D381" t="str">
        <f>VLOOKUP(A381,participants!A:F,6,0)</f>
        <v>YA</v>
      </c>
      <c r="E381" t="str">
        <f>IF(LEN(SUBSTITUTE(gait_events!C1938,"_run-",""))&lt;&gt;LEN(gait_events!C1938),LEFT(RIGHT(gait_events!C1938,LEN(gait_events!C1938)-19),FIND("_run-",RIGHT(gait_events!C1938,LEN(gait_events!C1938)-19),1)-1),RIGHT(gait_events!C1938,LEN(gait_events!C1938)-19))</f>
        <v>Slow</v>
      </c>
      <c r="F381" t="str">
        <f>IF(LEN(SUBSTITUTE(gait_events!C1938,"_run-",""))&lt;&gt;LEN(gait_events!C1938),RIGHT(gait_events!C1938,LEN(gait_events!C1938)-FIND("_run-",gait_events!C1938,1)-4),"")</f>
        <v/>
      </c>
      <c r="G381" t="str">
        <f>gait_events!D1938</f>
        <v>right_shank</v>
      </c>
      <c r="H381" t="str">
        <f>gait_events!E1938</f>
        <v>FC</v>
      </c>
      <c r="I381">
        <f>IF(gait_events!F1938&lt;&gt;"",gait_events!F1938,NA())</f>
        <v>684</v>
      </c>
      <c r="J381" t="e">
        <f>IF(gait_events!G1938&lt;&gt;"",gait_events!G1938,NA())</f>
        <v>#N/A</v>
      </c>
      <c r="K381" t="e">
        <f t="shared" si="40"/>
        <v>#N/A</v>
      </c>
      <c r="L381" t="e">
        <f t="shared" si="41"/>
        <v>#N/A</v>
      </c>
      <c r="M381">
        <f t="shared" si="42"/>
        <v>1</v>
      </c>
      <c r="N381">
        <f t="shared" si="43"/>
        <v>0</v>
      </c>
      <c r="O381">
        <f t="shared" si="44"/>
        <v>0</v>
      </c>
      <c r="P381">
        <f t="shared" si="45"/>
        <v>1</v>
      </c>
      <c r="Q381">
        <f t="shared" si="46"/>
        <v>0</v>
      </c>
      <c r="R381">
        <f t="shared" si="47"/>
        <v>1</v>
      </c>
    </row>
    <row r="382" spans="1:18" x14ac:dyDescent="0.25">
      <c r="A382" t="str">
        <f>gait_events!B1939</f>
        <v>pp013</v>
      </c>
      <c r="B382" t="str">
        <f>VLOOKUP(A382,participants!A:B,2,0)</f>
        <v>F</v>
      </c>
      <c r="C382">
        <f>VLOOKUP(A382,participants!A:C,3,0)</f>
        <v>30</v>
      </c>
      <c r="D382" t="str">
        <f>VLOOKUP(A382,participants!A:F,6,0)</f>
        <v>YA</v>
      </c>
      <c r="E382" t="str">
        <f>IF(LEN(SUBSTITUTE(gait_events!C1939,"_run-",""))&lt;&gt;LEN(gait_events!C1939),LEFT(RIGHT(gait_events!C1939,LEN(gait_events!C1939)-19),FIND("_run-",RIGHT(gait_events!C1939,LEN(gait_events!C1939)-19),1)-1),RIGHT(gait_events!C1939,LEN(gait_events!C1939)-19))</f>
        <v>Slow</v>
      </c>
      <c r="F382" t="str">
        <f>IF(LEN(SUBSTITUTE(gait_events!C1939,"_run-",""))&lt;&gt;LEN(gait_events!C1939),RIGHT(gait_events!C1939,LEN(gait_events!C1939)-FIND("_run-",gait_events!C1939,1)-4),"")</f>
        <v/>
      </c>
      <c r="G382" t="str">
        <f>gait_events!D1939</f>
        <v>right_shank</v>
      </c>
      <c r="H382" t="str">
        <f>gait_events!E1939</f>
        <v>FC</v>
      </c>
      <c r="I382">
        <f>IF(gait_events!F1939&lt;&gt;"",gait_events!F1939,NA())</f>
        <v>946</v>
      </c>
      <c r="J382">
        <f>IF(gait_events!G1939&lt;&gt;"",gait_events!G1939,NA())</f>
        <v>946</v>
      </c>
      <c r="K382">
        <f t="shared" si="40"/>
        <v>0</v>
      </c>
      <c r="L382">
        <f t="shared" si="41"/>
        <v>0</v>
      </c>
      <c r="M382">
        <f t="shared" si="42"/>
        <v>1</v>
      </c>
      <c r="N382">
        <f t="shared" si="43"/>
        <v>1</v>
      </c>
      <c r="O382">
        <f t="shared" si="44"/>
        <v>1</v>
      </c>
      <c r="P382">
        <f t="shared" si="45"/>
        <v>0</v>
      </c>
      <c r="Q382">
        <f t="shared" si="46"/>
        <v>0</v>
      </c>
      <c r="R382">
        <f t="shared" si="47"/>
        <v>1</v>
      </c>
    </row>
    <row r="383" spans="1:18" x14ac:dyDescent="0.25">
      <c r="A383" t="str">
        <f>gait_events!B1940</f>
        <v>pp013</v>
      </c>
      <c r="B383" t="str">
        <f>VLOOKUP(A383,participants!A:B,2,0)</f>
        <v>F</v>
      </c>
      <c r="C383">
        <f>VLOOKUP(A383,participants!A:C,3,0)</f>
        <v>30</v>
      </c>
      <c r="D383" t="str">
        <f>VLOOKUP(A383,participants!A:F,6,0)</f>
        <v>YA</v>
      </c>
      <c r="E383" t="str">
        <f>IF(LEN(SUBSTITUTE(gait_events!C1940,"_run-",""))&lt;&gt;LEN(gait_events!C1940),LEFT(RIGHT(gait_events!C1940,LEN(gait_events!C1940)-19),FIND("_run-",RIGHT(gait_events!C1940,LEN(gait_events!C1940)-19),1)-1),RIGHT(gait_events!C1940,LEN(gait_events!C1940)-19))</f>
        <v>Slow</v>
      </c>
      <c r="F383" t="str">
        <f>IF(LEN(SUBSTITUTE(gait_events!C1940,"_run-",""))&lt;&gt;LEN(gait_events!C1940),RIGHT(gait_events!C1940,LEN(gait_events!C1940)-FIND("_run-",gait_events!C1940,1)-4),"")</f>
        <v/>
      </c>
      <c r="G383" t="str">
        <f>gait_events!D1940</f>
        <v>right_shank</v>
      </c>
      <c r="H383" t="str">
        <f>gait_events!E1940</f>
        <v>FC</v>
      </c>
      <c r="I383">
        <f>IF(gait_events!F1940&lt;&gt;"",gait_events!F1940,NA())</f>
        <v>1213</v>
      </c>
      <c r="J383" t="e">
        <f>IF(gait_events!G1940&lt;&gt;"",gait_events!G1940,NA())</f>
        <v>#N/A</v>
      </c>
      <c r="K383" t="e">
        <f t="shared" si="40"/>
        <v>#N/A</v>
      </c>
      <c r="L383" t="e">
        <f t="shared" si="41"/>
        <v>#N/A</v>
      </c>
      <c r="M383">
        <f t="shared" si="42"/>
        <v>1</v>
      </c>
      <c r="N383">
        <f t="shared" si="43"/>
        <v>0</v>
      </c>
      <c r="O383">
        <f t="shared" si="44"/>
        <v>0</v>
      </c>
      <c r="P383">
        <f t="shared" si="45"/>
        <v>1</v>
      </c>
      <c r="Q383">
        <f t="shared" si="46"/>
        <v>0</v>
      </c>
      <c r="R383">
        <f t="shared" si="47"/>
        <v>1</v>
      </c>
    </row>
    <row r="384" spans="1:18" x14ac:dyDescent="0.25">
      <c r="A384" t="str">
        <f>gait_events!B1941</f>
        <v>pp013</v>
      </c>
      <c r="B384" t="str">
        <f>VLOOKUP(A384,participants!A:B,2,0)</f>
        <v>F</v>
      </c>
      <c r="C384">
        <f>VLOOKUP(A384,participants!A:C,3,0)</f>
        <v>30</v>
      </c>
      <c r="D384" t="str">
        <f>VLOOKUP(A384,participants!A:F,6,0)</f>
        <v>YA</v>
      </c>
      <c r="E384" t="str">
        <f>IF(LEN(SUBSTITUTE(gait_events!C1941,"_run-",""))&lt;&gt;LEN(gait_events!C1941),LEFT(RIGHT(gait_events!C1941,LEN(gait_events!C1941)-19),FIND("_run-",RIGHT(gait_events!C1941,LEN(gait_events!C1941)-19),1)-1),RIGHT(gait_events!C1941,LEN(gait_events!C1941)-19))</f>
        <v>Slow</v>
      </c>
      <c r="F384" t="str">
        <f>IF(LEN(SUBSTITUTE(gait_events!C1941,"_run-",""))&lt;&gt;LEN(gait_events!C1941),RIGHT(gait_events!C1941,LEN(gait_events!C1941)-FIND("_run-",gait_events!C1941,1)-4),"")</f>
        <v/>
      </c>
      <c r="G384" t="str">
        <f>gait_events!D1941</f>
        <v>right_shank</v>
      </c>
      <c r="H384" t="str">
        <f>gait_events!E1941</f>
        <v>FC</v>
      </c>
      <c r="I384">
        <f>IF(gait_events!F1941&lt;&gt;"",gait_events!F1941,NA())</f>
        <v>1485</v>
      </c>
      <c r="J384">
        <f>IF(gait_events!G1941&lt;&gt;"",gait_events!G1941,NA())</f>
        <v>1486</v>
      </c>
      <c r="K384">
        <f t="shared" si="40"/>
        <v>-1</v>
      </c>
      <c r="L384">
        <f t="shared" si="41"/>
        <v>-5</v>
      </c>
      <c r="M384">
        <f t="shared" si="42"/>
        <v>1</v>
      </c>
      <c r="N384">
        <f t="shared" si="43"/>
        <v>1</v>
      </c>
      <c r="O384">
        <f t="shared" si="44"/>
        <v>1</v>
      </c>
      <c r="P384">
        <f t="shared" si="45"/>
        <v>0</v>
      </c>
      <c r="Q384">
        <f t="shared" si="46"/>
        <v>0</v>
      </c>
      <c r="R384">
        <f t="shared" si="47"/>
        <v>1</v>
      </c>
    </row>
    <row r="385" spans="1:18" x14ac:dyDescent="0.25">
      <c r="A385" t="str">
        <f>gait_events!B1942</f>
        <v>pp045</v>
      </c>
      <c r="B385" t="str">
        <f>VLOOKUP(A385,participants!A:B,2,0)</f>
        <v>F</v>
      </c>
      <c r="C385">
        <f>VLOOKUP(A385,participants!A:C,3,0)</f>
        <v>24</v>
      </c>
      <c r="D385" t="str">
        <f>VLOOKUP(A385,participants!A:F,6,0)</f>
        <v>YA</v>
      </c>
      <c r="E385" t="str">
        <f>IF(LEN(SUBSTITUTE(gait_events!C1942,"_run-",""))&lt;&gt;LEN(gait_events!C1942),LEFT(RIGHT(gait_events!C1942,LEN(gait_events!C1942)-19),FIND("_run-",RIGHT(gait_events!C1942,LEN(gait_events!C1942)-19),1)-1),RIGHT(gait_events!C1942,LEN(gait_events!C1942)-19))</f>
        <v>Fast</v>
      </c>
      <c r="F385" t="str">
        <f>IF(LEN(SUBSTITUTE(gait_events!C1942,"_run-",""))&lt;&gt;LEN(gait_events!C1942),RIGHT(gait_events!C1942,LEN(gait_events!C1942)-FIND("_run-",gait_events!C1942,1)-4),"")</f>
        <v/>
      </c>
      <c r="G385" t="str">
        <f>gait_events!D1942</f>
        <v>left_ankle</v>
      </c>
      <c r="H385" t="str">
        <f>gait_events!E1942</f>
        <v>IC</v>
      </c>
      <c r="I385">
        <f>IF(gait_events!F1942&lt;&gt;"",gait_events!F1942,NA())</f>
        <v>94</v>
      </c>
      <c r="J385">
        <f>IF(gait_events!G1942&lt;&gt;"",gait_events!G1942,NA())</f>
        <v>91</v>
      </c>
      <c r="K385">
        <f t="shared" si="40"/>
        <v>3</v>
      </c>
      <c r="L385">
        <f t="shared" si="41"/>
        <v>15</v>
      </c>
      <c r="M385">
        <f t="shared" si="42"/>
        <v>1</v>
      </c>
      <c r="N385">
        <f t="shared" si="43"/>
        <v>1</v>
      </c>
      <c r="O385">
        <f t="shared" si="44"/>
        <v>1</v>
      </c>
      <c r="P385">
        <f t="shared" si="45"/>
        <v>0</v>
      </c>
      <c r="Q385">
        <f t="shared" si="46"/>
        <v>0</v>
      </c>
      <c r="R385">
        <f t="shared" si="47"/>
        <v>1</v>
      </c>
    </row>
    <row r="386" spans="1:18" x14ac:dyDescent="0.25">
      <c r="A386" t="str">
        <f>gait_events!B1550</f>
        <v>pp066</v>
      </c>
      <c r="B386" t="str">
        <f>VLOOKUP(A386,participants!A:B,2,0)</f>
        <v>F</v>
      </c>
      <c r="C386">
        <f>VLOOKUP(A386,participants!A:C,3,0)</f>
        <v>34</v>
      </c>
      <c r="D386" t="str">
        <f>VLOOKUP(A386,participants!A:F,6,0)</f>
        <v>YA</v>
      </c>
      <c r="E386" t="str">
        <f>IF(LEN(SUBSTITUTE(gait_events!C1550,"_run-",""))&lt;&gt;LEN(gait_events!C1550),LEFT(RIGHT(gait_events!C1550,LEN(gait_events!C1550)-19),FIND("_run-",RIGHT(gait_events!C1550,LEN(gait_events!C1550)-19),1)-1),RIGHT(gait_events!C1550,LEN(gait_events!C1550)-19))</f>
        <v>Slow</v>
      </c>
      <c r="F386" t="str">
        <f>IF(LEN(SUBSTITUTE(gait_events!C1550,"_run-",""))&lt;&gt;LEN(gait_events!C1550),RIGHT(gait_events!C1550,LEN(gait_events!C1550)-FIND("_run-",gait_events!C1550,1)-4),"")</f>
        <v/>
      </c>
      <c r="G386" t="str">
        <f>gait_events!D1550</f>
        <v>right_shank</v>
      </c>
      <c r="H386" t="str">
        <f>gait_events!E1550</f>
        <v>FC</v>
      </c>
      <c r="I386">
        <f>IF(gait_events!F1550&lt;&gt;"",gait_events!F1550,NA())</f>
        <v>1234</v>
      </c>
      <c r="J386" t="e">
        <f>IF(gait_events!G1550&lt;&gt;"",gait_events!G1550,NA())</f>
        <v>#N/A</v>
      </c>
      <c r="K386" t="e">
        <f t="shared" ref="K386:K449" si="48">I386-J386</f>
        <v>#N/A</v>
      </c>
      <c r="L386" t="e">
        <f t="shared" ref="L386:L449" si="49">K386*5</f>
        <v>#N/A</v>
      </c>
      <c r="M386">
        <f t="shared" ref="M386:M449" si="50">IF(NOT(ISNA(I386)),1,0)</f>
        <v>1</v>
      </c>
      <c r="N386">
        <f t="shared" ref="N386:N449" si="51">IF(NOT(ISNA(J386)),1,0)</f>
        <v>0</v>
      </c>
      <c r="O386">
        <f t="shared" ref="O386:O449" si="52">IF(AND(NOT(ISNA(I386)),NOT(ISNA(J386))),1,0)</f>
        <v>0</v>
      </c>
      <c r="P386">
        <f t="shared" ref="P386:P449" si="53">IF(AND(NOT(ISNA(I386)),ISNA(J386)),1,0)</f>
        <v>1</v>
      </c>
      <c r="Q386">
        <f t="shared" ref="Q386:Q449" si="54">IF(AND(ISNA(I386),NOT(ISNA(J386))),1,0)</f>
        <v>0</v>
      </c>
      <c r="R386">
        <f t="shared" ref="R386:R449" si="55">IF(SUM(O386:Q386)&lt;&gt;1,"ERROR",1)</f>
        <v>1</v>
      </c>
    </row>
    <row r="387" spans="1:18" x14ac:dyDescent="0.25">
      <c r="A387" t="str">
        <f>gait_events!B1551</f>
        <v>pp066</v>
      </c>
      <c r="B387" t="str">
        <f>VLOOKUP(A387,participants!A:B,2,0)</f>
        <v>F</v>
      </c>
      <c r="C387">
        <f>VLOOKUP(A387,participants!A:C,3,0)</f>
        <v>34</v>
      </c>
      <c r="D387" t="str">
        <f>VLOOKUP(A387,participants!A:F,6,0)</f>
        <v>YA</v>
      </c>
      <c r="E387" t="str">
        <f>IF(LEN(SUBSTITUTE(gait_events!C1551,"_run-",""))&lt;&gt;LEN(gait_events!C1551),LEFT(RIGHT(gait_events!C1551,LEN(gait_events!C1551)-19),FIND("_run-",RIGHT(gait_events!C1551,LEN(gait_events!C1551)-19),1)-1),RIGHT(gait_events!C1551,LEN(gait_events!C1551)-19))</f>
        <v>Slow</v>
      </c>
      <c r="F387" t="str">
        <f>IF(LEN(SUBSTITUTE(gait_events!C1551,"_run-",""))&lt;&gt;LEN(gait_events!C1551),RIGHT(gait_events!C1551,LEN(gait_events!C1551)-FIND("_run-",gait_events!C1551,1)-4),"")</f>
        <v/>
      </c>
      <c r="G387" t="str">
        <f>gait_events!D1551</f>
        <v>right_shank</v>
      </c>
      <c r="H387" t="str">
        <f>gait_events!E1551</f>
        <v>FC</v>
      </c>
      <c r="I387">
        <f>IF(gait_events!F1551&lt;&gt;"",gait_events!F1551,NA())</f>
        <v>1690</v>
      </c>
      <c r="J387">
        <f>IF(gait_events!G1551&lt;&gt;"",gait_events!G1551,NA())</f>
        <v>1701</v>
      </c>
      <c r="K387">
        <f t="shared" si="48"/>
        <v>-11</v>
      </c>
      <c r="L387">
        <f t="shared" si="49"/>
        <v>-55</v>
      </c>
      <c r="M387">
        <f t="shared" si="50"/>
        <v>1</v>
      </c>
      <c r="N387">
        <f t="shared" si="51"/>
        <v>1</v>
      </c>
      <c r="O387">
        <f t="shared" si="52"/>
        <v>1</v>
      </c>
      <c r="P387">
        <f t="shared" si="53"/>
        <v>0</v>
      </c>
      <c r="Q387">
        <f t="shared" si="54"/>
        <v>0</v>
      </c>
      <c r="R387">
        <f t="shared" si="55"/>
        <v>1</v>
      </c>
    </row>
    <row r="388" spans="1:18" x14ac:dyDescent="0.25">
      <c r="A388" t="str">
        <f>gait_events!B1552</f>
        <v>pp014</v>
      </c>
      <c r="B388" t="str">
        <f>VLOOKUP(A388,participants!A:B,2,0)</f>
        <v>F</v>
      </c>
      <c r="C388">
        <f>VLOOKUP(A388,participants!A:C,3,0)</f>
        <v>29</v>
      </c>
      <c r="D388" t="str">
        <f>VLOOKUP(A388,participants!A:F,6,0)</f>
        <v>YA</v>
      </c>
      <c r="E388" t="str">
        <f>IF(LEN(SUBSTITUTE(gait_events!C1552,"_run-",""))&lt;&gt;LEN(gait_events!C1552),LEFT(RIGHT(gait_events!C1552,LEN(gait_events!C1552)-19),FIND("_run-",RIGHT(gait_events!C1552,LEN(gait_events!C1552)-19),1)-1),RIGHT(gait_events!C1552,LEN(gait_events!C1552)-19))</f>
        <v>Fast</v>
      </c>
      <c r="F388" t="str">
        <f>IF(LEN(SUBSTITUTE(gait_events!C1552,"_run-",""))&lt;&gt;LEN(gait_events!C1552),RIGHT(gait_events!C1552,LEN(gait_events!C1552)-FIND("_run-",gait_events!C1552,1)-4),"")</f>
        <v/>
      </c>
      <c r="G388" t="str">
        <f>gait_events!D1552</f>
        <v>left_ankle</v>
      </c>
      <c r="H388" t="str">
        <f>gait_events!E1552</f>
        <v>IC</v>
      </c>
      <c r="I388">
        <f>IF(gait_events!F1552&lt;&gt;"",gait_events!F1552,NA())</f>
        <v>126</v>
      </c>
      <c r="J388">
        <f>IF(gait_events!G1552&lt;&gt;"",gait_events!G1552,NA())</f>
        <v>124</v>
      </c>
      <c r="K388">
        <f t="shared" si="48"/>
        <v>2</v>
      </c>
      <c r="L388">
        <f t="shared" si="49"/>
        <v>10</v>
      </c>
      <c r="M388">
        <f t="shared" si="50"/>
        <v>1</v>
      </c>
      <c r="N388">
        <f t="shared" si="51"/>
        <v>1</v>
      </c>
      <c r="O388">
        <f t="shared" si="52"/>
        <v>1</v>
      </c>
      <c r="P388">
        <f t="shared" si="53"/>
        <v>0</v>
      </c>
      <c r="Q388">
        <f t="shared" si="54"/>
        <v>0</v>
      </c>
      <c r="R388">
        <f t="shared" si="55"/>
        <v>1</v>
      </c>
    </row>
    <row r="389" spans="1:18" x14ac:dyDescent="0.25">
      <c r="A389" t="str">
        <f>gait_events!B1553</f>
        <v>pp014</v>
      </c>
      <c r="B389" t="str">
        <f>VLOOKUP(A389,participants!A:B,2,0)</f>
        <v>F</v>
      </c>
      <c r="C389">
        <f>VLOOKUP(A389,participants!A:C,3,0)</f>
        <v>29</v>
      </c>
      <c r="D389" t="str">
        <f>VLOOKUP(A389,participants!A:F,6,0)</f>
        <v>YA</v>
      </c>
      <c r="E389" t="str">
        <f>IF(LEN(SUBSTITUTE(gait_events!C1553,"_run-",""))&lt;&gt;LEN(gait_events!C1553),LEFT(RIGHT(gait_events!C1553,LEN(gait_events!C1553)-19),FIND("_run-",RIGHT(gait_events!C1553,LEN(gait_events!C1553)-19),1)-1),RIGHT(gait_events!C1553,LEN(gait_events!C1553)-19))</f>
        <v>Fast</v>
      </c>
      <c r="F389" t="str">
        <f>IF(LEN(SUBSTITUTE(gait_events!C1553,"_run-",""))&lt;&gt;LEN(gait_events!C1553),RIGHT(gait_events!C1553,LEN(gait_events!C1553)-FIND("_run-",gait_events!C1553,1)-4),"")</f>
        <v/>
      </c>
      <c r="G389" t="str">
        <f>gait_events!D1553</f>
        <v>left_ankle</v>
      </c>
      <c r="H389" t="str">
        <f>gait_events!E1553</f>
        <v>IC</v>
      </c>
      <c r="I389">
        <f>IF(gait_events!F1553&lt;&gt;"",gait_events!F1553,NA())</f>
        <v>295</v>
      </c>
      <c r="J389">
        <f>IF(gait_events!G1553&lt;&gt;"",gait_events!G1553,NA())</f>
        <v>295</v>
      </c>
      <c r="K389">
        <f t="shared" si="48"/>
        <v>0</v>
      </c>
      <c r="L389">
        <f t="shared" si="49"/>
        <v>0</v>
      </c>
      <c r="M389">
        <f t="shared" si="50"/>
        <v>1</v>
      </c>
      <c r="N389">
        <f t="shared" si="51"/>
        <v>1</v>
      </c>
      <c r="O389">
        <f t="shared" si="52"/>
        <v>1</v>
      </c>
      <c r="P389">
        <f t="shared" si="53"/>
        <v>0</v>
      </c>
      <c r="Q389">
        <f t="shared" si="54"/>
        <v>0</v>
      </c>
      <c r="R389">
        <f t="shared" si="55"/>
        <v>1</v>
      </c>
    </row>
    <row r="390" spans="1:18" x14ac:dyDescent="0.25">
      <c r="A390" t="str">
        <f>gait_events!B1554</f>
        <v>pp014</v>
      </c>
      <c r="B390" t="str">
        <f>VLOOKUP(A390,participants!A:B,2,0)</f>
        <v>F</v>
      </c>
      <c r="C390">
        <f>VLOOKUP(A390,participants!A:C,3,0)</f>
        <v>29</v>
      </c>
      <c r="D390" t="str">
        <f>VLOOKUP(A390,participants!A:F,6,0)</f>
        <v>YA</v>
      </c>
      <c r="E390" t="str">
        <f>IF(LEN(SUBSTITUTE(gait_events!C1554,"_run-",""))&lt;&gt;LEN(gait_events!C1554),LEFT(RIGHT(gait_events!C1554,LEN(gait_events!C1554)-19),FIND("_run-",RIGHT(gait_events!C1554,LEN(gait_events!C1554)-19),1)-1),RIGHT(gait_events!C1554,LEN(gait_events!C1554)-19))</f>
        <v>Fast</v>
      </c>
      <c r="F390" t="str">
        <f>IF(LEN(SUBSTITUTE(gait_events!C1554,"_run-",""))&lt;&gt;LEN(gait_events!C1554),RIGHT(gait_events!C1554,LEN(gait_events!C1554)-FIND("_run-",gait_events!C1554,1)-4),"")</f>
        <v/>
      </c>
      <c r="G390" t="str">
        <f>gait_events!D1554</f>
        <v>left_ankle</v>
      </c>
      <c r="H390" t="str">
        <f>gait_events!E1554</f>
        <v>IC</v>
      </c>
      <c r="I390">
        <f>IF(gait_events!F1554&lt;&gt;"",gait_events!F1554,NA())</f>
        <v>466</v>
      </c>
      <c r="J390">
        <f>IF(gait_events!G1554&lt;&gt;"",gait_events!G1554,NA())</f>
        <v>468</v>
      </c>
      <c r="K390">
        <f t="shared" si="48"/>
        <v>-2</v>
      </c>
      <c r="L390">
        <f t="shared" si="49"/>
        <v>-10</v>
      </c>
      <c r="M390">
        <f t="shared" si="50"/>
        <v>1</v>
      </c>
      <c r="N390">
        <f t="shared" si="51"/>
        <v>1</v>
      </c>
      <c r="O390">
        <f t="shared" si="52"/>
        <v>1</v>
      </c>
      <c r="P390">
        <f t="shared" si="53"/>
        <v>0</v>
      </c>
      <c r="Q390">
        <f t="shared" si="54"/>
        <v>0</v>
      </c>
      <c r="R390">
        <f t="shared" si="55"/>
        <v>1</v>
      </c>
    </row>
    <row r="391" spans="1:18" x14ac:dyDescent="0.25">
      <c r="A391" t="str">
        <f>gait_events!B1555</f>
        <v>pp014</v>
      </c>
      <c r="B391" t="str">
        <f>VLOOKUP(A391,participants!A:B,2,0)</f>
        <v>F</v>
      </c>
      <c r="C391">
        <f>VLOOKUP(A391,participants!A:C,3,0)</f>
        <v>29</v>
      </c>
      <c r="D391" t="str">
        <f>VLOOKUP(A391,participants!A:F,6,0)</f>
        <v>YA</v>
      </c>
      <c r="E391" t="str">
        <f>IF(LEN(SUBSTITUTE(gait_events!C1555,"_run-",""))&lt;&gt;LEN(gait_events!C1555),LEFT(RIGHT(gait_events!C1555,LEN(gait_events!C1555)-19),FIND("_run-",RIGHT(gait_events!C1555,LEN(gait_events!C1555)-19),1)-1),RIGHT(gait_events!C1555,LEN(gait_events!C1555)-19))</f>
        <v>Fast</v>
      </c>
      <c r="F391" t="str">
        <f>IF(LEN(SUBSTITUTE(gait_events!C1555,"_run-",""))&lt;&gt;LEN(gait_events!C1555),RIGHT(gait_events!C1555,LEN(gait_events!C1555)-FIND("_run-",gait_events!C1555,1)-4),"")</f>
        <v/>
      </c>
      <c r="G391" t="str">
        <f>gait_events!D1555</f>
        <v>left_ankle</v>
      </c>
      <c r="H391" t="str">
        <f>gait_events!E1555</f>
        <v>FC</v>
      </c>
      <c r="I391">
        <f>IF(gait_events!F1555&lt;&gt;"",gait_events!F1555,NA())</f>
        <v>48</v>
      </c>
      <c r="J391">
        <f>IF(gait_events!G1555&lt;&gt;"",gait_events!G1555,NA())</f>
        <v>50</v>
      </c>
      <c r="K391">
        <f t="shared" si="48"/>
        <v>-2</v>
      </c>
      <c r="L391">
        <f t="shared" si="49"/>
        <v>-10</v>
      </c>
      <c r="M391">
        <f t="shared" si="50"/>
        <v>1</v>
      </c>
      <c r="N391">
        <f t="shared" si="51"/>
        <v>1</v>
      </c>
      <c r="O391">
        <f t="shared" si="52"/>
        <v>1</v>
      </c>
      <c r="P391">
        <f t="shared" si="53"/>
        <v>0</v>
      </c>
      <c r="Q391">
        <f t="shared" si="54"/>
        <v>0</v>
      </c>
      <c r="R391">
        <f t="shared" si="55"/>
        <v>1</v>
      </c>
    </row>
    <row r="392" spans="1:18" x14ac:dyDescent="0.25">
      <c r="A392" t="str">
        <f>gait_events!B1556</f>
        <v>pp014</v>
      </c>
      <c r="B392" t="str">
        <f>VLOOKUP(A392,participants!A:B,2,0)</f>
        <v>F</v>
      </c>
      <c r="C392">
        <f>VLOOKUP(A392,participants!A:C,3,0)</f>
        <v>29</v>
      </c>
      <c r="D392" t="str">
        <f>VLOOKUP(A392,participants!A:F,6,0)</f>
        <v>YA</v>
      </c>
      <c r="E392" t="str">
        <f>IF(LEN(SUBSTITUTE(gait_events!C1556,"_run-",""))&lt;&gt;LEN(gait_events!C1556),LEFT(RIGHT(gait_events!C1556,LEN(gait_events!C1556)-19),FIND("_run-",RIGHT(gait_events!C1556,LEN(gait_events!C1556)-19),1)-1),RIGHT(gait_events!C1556,LEN(gait_events!C1556)-19))</f>
        <v>Fast</v>
      </c>
      <c r="F392" t="str">
        <f>IF(LEN(SUBSTITUTE(gait_events!C1556,"_run-",""))&lt;&gt;LEN(gait_events!C1556),RIGHT(gait_events!C1556,LEN(gait_events!C1556)-FIND("_run-",gait_events!C1556,1)-4),"")</f>
        <v/>
      </c>
      <c r="G392" t="str">
        <f>gait_events!D1556</f>
        <v>left_ankle</v>
      </c>
      <c r="H392" t="str">
        <f>gait_events!E1556</f>
        <v>FC</v>
      </c>
      <c r="I392">
        <f>IF(gait_events!F1556&lt;&gt;"",gait_events!F1556,NA())</f>
        <v>225</v>
      </c>
      <c r="J392">
        <f>IF(gait_events!G1556&lt;&gt;"",gait_events!G1556,NA())</f>
        <v>226</v>
      </c>
      <c r="K392">
        <f t="shared" si="48"/>
        <v>-1</v>
      </c>
      <c r="L392">
        <f t="shared" si="49"/>
        <v>-5</v>
      </c>
      <c r="M392">
        <f t="shared" si="50"/>
        <v>1</v>
      </c>
      <c r="N392">
        <f t="shared" si="51"/>
        <v>1</v>
      </c>
      <c r="O392">
        <f t="shared" si="52"/>
        <v>1</v>
      </c>
      <c r="P392">
        <f t="shared" si="53"/>
        <v>0</v>
      </c>
      <c r="Q392">
        <f t="shared" si="54"/>
        <v>0</v>
      </c>
      <c r="R392">
        <f t="shared" si="55"/>
        <v>1</v>
      </c>
    </row>
    <row r="393" spans="1:18" x14ac:dyDescent="0.25">
      <c r="A393" t="str">
        <f>gait_events!B1557</f>
        <v>pp014</v>
      </c>
      <c r="B393" t="str">
        <f>VLOOKUP(A393,participants!A:B,2,0)</f>
        <v>F</v>
      </c>
      <c r="C393">
        <f>VLOOKUP(A393,participants!A:C,3,0)</f>
        <v>29</v>
      </c>
      <c r="D393" t="str">
        <f>VLOOKUP(A393,participants!A:F,6,0)</f>
        <v>YA</v>
      </c>
      <c r="E393" t="str">
        <f>IF(LEN(SUBSTITUTE(gait_events!C1557,"_run-",""))&lt;&gt;LEN(gait_events!C1557),LEFT(RIGHT(gait_events!C1557,LEN(gait_events!C1557)-19),FIND("_run-",RIGHT(gait_events!C1557,LEN(gait_events!C1557)-19),1)-1),RIGHT(gait_events!C1557,LEN(gait_events!C1557)-19))</f>
        <v>Fast</v>
      </c>
      <c r="F393" t="str">
        <f>IF(LEN(SUBSTITUTE(gait_events!C1557,"_run-",""))&lt;&gt;LEN(gait_events!C1557),RIGHT(gait_events!C1557,LEN(gait_events!C1557)-FIND("_run-",gait_events!C1557,1)-4),"")</f>
        <v/>
      </c>
      <c r="G393" t="str">
        <f>gait_events!D1557</f>
        <v>left_ankle</v>
      </c>
      <c r="H393" t="str">
        <f>gait_events!E1557</f>
        <v>FC</v>
      </c>
      <c r="I393">
        <f>IF(gait_events!F1557&lt;&gt;"",gait_events!F1557,NA())</f>
        <v>391</v>
      </c>
      <c r="J393">
        <f>IF(gait_events!G1557&lt;&gt;"",gait_events!G1557,NA())</f>
        <v>393</v>
      </c>
      <c r="K393">
        <f t="shared" si="48"/>
        <v>-2</v>
      </c>
      <c r="L393">
        <f t="shared" si="49"/>
        <v>-10</v>
      </c>
      <c r="M393">
        <f t="shared" si="50"/>
        <v>1</v>
      </c>
      <c r="N393">
        <f t="shared" si="51"/>
        <v>1</v>
      </c>
      <c r="O393">
        <f t="shared" si="52"/>
        <v>1</v>
      </c>
      <c r="P393">
        <f t="shared" si="53"/>
        <v>0</v>
      </c>
      <c r="Q393">
        <f t="shared" si="54"/>
        <v>0</v>
      </c>
      <c r="R393">
        <f t="shared" si="55"/>
        <v>1</v>
      </c>
    </row>
    <row r="394" spans="1:18" x14ac:dyDescent="0.25">
      <c r="A394" t="str">
        <f>gait_events!B1558</f>
        <v>pp014</v>
      </c>
      <c r="B394" t="str">
        <f>VLOOKUP(A394,participants!A:B,2,0)</f>
        <v>F</v>
      </c>
      <c r="C394">
        <f>VLOOKUP(A394,participants!A:C,3,0)</f>
        <v>29</v>
      </c>
      <c r="D394" t="str">
        <f>VLOOKUP(A394,participants!A:F,6,0)</f>
        <v>YA</v>
      </c>
      <c r="E394" t="str">
        <f>IF(LEN(SUBSTITUTE(gait_events!C1558,"_run-",""))&lt;&gt;LEN(gait_events!C1558),LEFT(RIGHT(gait_events!C1558,LEN(gait_events!C1558)-19),FIND("_run-",RIGHT(gait_events!C1558,LEN(gait_events!C1558)-19),1)-1),RIGHT(gait_events!C1558,LEN(gait_events!C1558)-19))</f>
        <v>Fast</v>
      </c>
      <c r="F394" t="str">
        <f>IF(LEN(SUBSTITUTE(gait_events!C1558,"_run-",""))&lt;&gt;LEN(gait_events!C1558),RIGHT(gait_events!C1558,LEN(gait_events!C1558)-FIND("_run-",gait_events!C1558,1)-4),"")</f>
        <v/>
      </c>
      <c r="G394" t="str">
        <f>gait_events!D1558</f>
        <v>right_ankle</v>
      </c>
      <c r="H394" t="str">
        <f>gait_events!E1558</f>
        <v>IC</v>
      </c>
      <c r="I394">
        <f>IF(gait_events!F1558&lt;&gt;"",gait_events!F1558,NA())</f>
        <v>23</v>
      </c>
      <c r="J394">
        <f>IF(gait_events!G1558&lt;&gt;"",gait_events!G1558,NA())</f>
        <v>23</v>
      </c>
      <c r="K394">
        <f t="shared" si="48"/>
        <v>0</v>
      </c>
      <c r="L394">
        <f t="shared" si="49"/>
        <v>0</v>
      </c>
      <c r="M394">
        <f t="shared" si="50"/>
        <v>1</v>
      </c>
      <c r="N394">
        <f t="shared" si="51"/>
        <v>1</v>
      </c>
      <c r="O394">
        <f t="shared" si="52"/>
        <v>1</v>
      </c>
      <c r="P394">
        <f t="shared" si="53"/>
        <v>0</v>
      </c>
      <c r="Q394">
        <f t="shared" si="54"/>
        <v>0</v>
      </c>
      <c r="R394">
        <f t="shared" si="55"/>
        <v>1</v>
      </c>
    </row>
    <row r="395" spans="1:18" x14ac:dyDescent="0.25">
      <c r="A395" t="str">
        <f>gait_events!B1559</f>
        <v>pp014</v>
      </c>
      <c r="B395" t="str">
        <f>VLOOKUP(A395,participants!A:B,2,0)</f>
        <v>F</v>
      </c>
      <c r="C395">
        <f>VLOOKUP(A395,participants!A:C,3,0)</f>
        <v>29</v>
      </c>
      <c r="D395" t="str">
        <f>VLOOKUP(A395,participants!A:F,6,0)</f>
        <v>YA</v>
      </c>
      <c r="E395" t="str">
        <f>IF(LEN(SUBSTITUTE(gait_events!C1559,"_run-",""))&lt;&gt;LEN(gait_events!C1559),LEFT(RIGHT(gait_events!C1559,LEN(gait_events!C1559)-19),FIND("_run-",RIGHT(gait_events!C1559,LEN(gait_events!C1559)-19),1)-1),RIGHT(gait_events!C1559,LEN(gait_events!C1559)-19))</f>
        <v>Fast</v>
      </c>
      <c r="F395" t="str">
        <f>IF(LEN(SUBSTITUTE(gait_events!C1559,"_run-",""))&lt;&gt;LEN(gait_events!C1559),RIGHT(gait_events!C1559,LEN(gait_events!C1559)-FIND("_run-",gait_events!C1559,1)-4),"")</f>
        <v/>
      </c>
      <c r="G395" t="str">
        <f>gait_events!D1559</f>
        <v>right_ankle</v>
      </c>
      <c r="H395" t="str">
        <f>gait_events!E1559</f>
        <v>IC</v>
      </c>
      <c r="I395">
        <f>IF(gait_events!F1559&lt;&gt;"",gait_events!F1559,NA())</f>
        <v>215</v>
      </c>
      <c r="J395">
        <f>IF(gait_events!G1559&lt;&gt;"",gait_events!G1559,NA())</f>
        <v>215</v>
      </c>
      <c r="K395">
        <f t="shared" si="48"/>
        <v>0</v>
      </c>
      <c r="L395">
        <f t="shared" si="49"/>
        <v>0</v>
      </c>
      <c r="M395">
        <f t="shared" si="50"/>
        <v>1</v>
      </c>
      <c r="N395">
        <f t="shared" si="51"/>
        <v>1</v>
      </c>
      <c r="O395">
        <f t="shared" si="52"/>
        <v>1</v>
      </c>
      <c r="P395">
        <f t="shared" si="53"/>
        <v>0</v>
      </c>
      <c r="Q395">
        <f t="shared" si="54"/>
        <v>0</v>
      </c>
      <c r="R395">
        <f t="shared" si="55"/>
        <v>1</v>
      </c>
    </row>
    <row r="396" spans="1:18" x14ac:dyDescent="0.25">
      <c r="A396" t="str">
        <f>gait_events!B1560</f>
        <v>pp014</v>
      </c>
      <c r="B396" t="str">
        <f>VLOOKUP(A396,participants!A:B,2,0)</f>
        <v>F</v>
      </c>
      <c r="C396">
        <f>VLOOKUP(A396,participants!A:C,3,0)</f>
        <v>29</v>
      </c>
      <c r="D396" t="str">
        <f>VLOOKUP(A396,participants!A:F,6,0)</f>
        <v>YA</v>
      </c>
      <c r="E396" t="str">
        <f>IF(LEN(SUBSTITUTE(gait_events!C1560,"_run-",""))&lt;&gt;LEN(gait_events!C1560),LEFT(RIGHT(gait_events!C1560,LEN(gait_events!C1560)-19),FIND("_run-",RIGHT(gait_events!C1560,LEN(gait_events!C1560)-19),1)-1),RIGHT(gait_events!C1560,LEN(gait_events!C1560)-19))</f>
        <v>Fast</v>
      </c>
      <c r="F396" t="str">
        <f>IF(LEN(SUBSTITUTE(gait_events!C1560,"_run-",""))&lt;&gt;LEN(gait_events!C1560),RIGHT(gait_events!C1560,LEN(gait_events!C1560)-FIND("_run-",gait_events!C1560,1)-4),"")</f>
        <v/>
      </c>
      <c r="G396" t="str">
        <f>gait_events!D1560</f>
        <v>right_ankle</v>
      </c>
      <c r="H396" t="str">
        <f>gait_events!E1560</f>
        <v>IC</v>
      </c>
      <c r="I396">
        <f>IF(gait_events!F1560&lt;&gt;"",gait_events!F1560,NA())</f>
        <v>381</v>
      </c>
      <c r="J396">
        <f>IF(gait_events!G1560&lt;&gt;"",gait_events!G1560,NA())</f>
        <v>378</v>
      </c>
      <c r="K396">
        <f t="shared" si="48"/>
        <v>3</v>
      </c>
      <c r="L396">
        <f t="shared" si="49"/>
        <v>15</v>
      </c>
      <c r="M396">
        <f t="shared" si="50"/>
        <v>1</v>
      </c>
      <c r="N396">
        <f t="shared" si="51"/>
        <v>1</v>
      </c>
      <c r="O396">
        <f t="shared" si="52"/>
        <v>1</v>
      </c>
      <c r="P396">
        <f t="shared" si="53"/>
        <v>0</v>
      </c>
      <c r="Q396">
        <f t="shared" si="54"/>
        <v>0</v>
      </c>
      <c r="R396">
        <f t="shared" si="55"/>
        <v>1</v>
      </c>
    </row>
    <row r="397" spans="1:18" x14ac:dyDescent="0.25">
      <c r="A397" t="str">
        <f>gait_events!B1561</f>
        <v>pp014</v>
      </c>
      <c r="B397" t="str">
        <f>VLOOKUP(A397,participants!A:B,2,0)</f>
        <v>F</v>
      </c>
      <c r="C397">
        <f>VLOOKUP(A397,participants!A:C,3,0)</f>
        <v>29</v>
      </c>
      <c r="D397" t="str">
        <f>VLOOKUP(A397,participants!A:F,6,0)</f>
        <v>YA</v>
      </c>
      <c r="E397" t="str">
        <f>IF(LEN(SUBSTITUTE(gait_events!C1561,"_run-",""))&lt;&gt;LEN(gait_events!C1561),LEFT(RIGHT(gait_events!C1561,LEN(gait_events!C1561)-19),FIND("_run-",RIGHT(gait_events!C1561,LEN(gait_events!C1561)-19),1)-1),RIGHT(gait_events!C1561,LEN(gait_events!C1561)-19))</f>
        <v>Fast</v>
      </c>
      <c r="F397" t="str">
        <f>IF(LEN(SUBSTITUTE(gait_events!C1561,"_run-",""))&lt;&gt;LEN(gait_events!C1561),RIGHT(gait_events!C1561,LEN(gait_events!C1561)-FIND("_run-",gait_events!C1561,1)-4),"")</f>
        <v/>
      </c>
      <c r="G397" t="str">
        <f>gait_events!D1561</f>
        <v>right_ankle</v>
      </c>
      <c r="H397" t="str">
        <f>gait_events!E1561</f>
        <v>FC</v>
      </c>
      <c r="I397">
        <f>IF(gait_events!F1561&lt;&gt;"",gait_events!F1561,NA())</f>
        <v>141</v>
      </c>
      <c r="J397">
        <f>IF(gait_events!G1561&lt;&gt;"",gait_events!G1561,NA())</f>
        <v>144</v>
      </c>
      <c r="K397">
        <f t="shared" si="48"/>
        <v>-3</v>
      </c>
      <c r="L397">
        <f t="shared" si="49"/>
        <v>-15</v>
      </c>
      <c r="M397">
        <f t="shared" si="50"/>
        <v>1</v>
      </c>
      <c r="N397">
        <f t="shared" si="51"/>
        <v>1</v>
      </c>
      <c r="O397">
        <f t="shared" si="52"/>
        <v>1</v>
      </c>
      <c r="P397">
        <f t="shared" si="53"/>
        <v>0</v>
      </c>
      <c r="Q397">
        <f t="shared" si="54"/>
        <v>0</v>
      </c>
      <c r="R397">
        <f t="shared" si="55"/>
        <v>1</v>
      </c>
    </row>
    <row r="398" spans="1:18" x14ac:dyDescent="0.25">
      <c r="A398" t="str">
        <f>gait_events!B1562</f>
        <v>pp014</v>
      </c>
      <c r="B398" t="str">
        <f>VLOOKUP(A398,participants!A:B,2,0)</f>
        <v>F</v>
      </c>
      <c r="C398">
        <f>VLOOKUP(A398,participants!A:C,3,0)</f>
        <v>29</v>
      </c>
      <c r="D398" t="str">
        <f>VLOOKUP(A398,participants!A:F,6,0)</f>
        <v>YA</v>
      </c>
      <c r="E398" t="str">
        <f>IF(LEN(SUBSTITUTE(gait_events!C1562,"_run-",""))&lt;&gt;LEN(gait_events!C1562),LEFT(RIGHT(gait_events!C1562,LEN(gait_events!C1562)-19),FIND("_run-",RIGHT(gait_events!C1562,LEN(gait_events!C1562)-19),1)-1),RIGHT(gait_events!C1562,LEN(gait_events!C1562)-19))</f>
        <v>Fast</v>
      </c>
      <c r="F398" t="str">
        <f>IF(LEN(SUBSTITUTE(gait_events!C1562,"_run-",""))&lt;&gt;LEN(gait_events!C1562),RIGHT(gait_events!C1562,LEN(gait_events!C1562)-FIND("_run-",gait_events!C1562,1)-4),"")</f>
        <v/>
      </c>
      <c r="G398" t="str">
        <f>gait_events!D1562</f>
        <v>right_ankle</v>
      </c>
      <c r="H398" t="str">
        <f>gait_events!E1562</f>
        <v>FC</v>
      </c>
      <c r="I398">
        <f>IF(gait_events!F1562&lt;&gt;"",gait_events!F1562,NA())</f>
        <v>309</v>
      </c>
      <c r="J398">
        <f>IF(gait_events!G1562&lt;&gt;"",gait_events!G1562,NA())</f>
        <v>316</v>
      </c>
      <c r="K398">
        <f t="shared" si="48"/>
        <v>-7</v>
      </c>
      <c r="L398">
        <f t="shared" si="49"/>
        <v>-35</v>
      </c>
      <c r="M398">
        <f t="shared" si="50"/>
        <v>1</v>
      </c>
      <c r="N398">
        <f t="shared" si="51"/>
        <v>1</v>
      </c>
      <c r="O398">
        <f t="shared" si="52"/>
        <v>1</v>
      </c>
      <c r="P398">
        <f t="shared" si="53"/>
        <v>0</v>
      </c>
      <c r="Q398">
        <f t="shared" si="54"/>
        <v>0</v>
      </c>
      <c r="R398">
        <f t="shared" si="55"/>
        <v>1</v>
      </c>
    </row>
    <row r="399" spans="1:18" x14ac:dyDescent="0.25">
      <c r="A399" t="str">
        <f>gait_events!B1563</f>
        <v>pp014</v>
      </c>
      <c r="B399" t="str">
        <f>VLOOKUP(A399,participants!A:B,2,0)</f>
        <v>F</v>
      </c>
      <c r="C399">
        <f>VLOOKUP(A399,participants!A:C,3,0)</f>
        <v>29</v>
      </c>
      <c r="D399" t="str">
        <f>VLOOKUP(A399,participants!A:F,6,0)</f>
        <v>YA</v>
      </c>
      <c r="E399" t="str">
        <f>IF(LEN(SUBSTITUTE(gait_events!C1563,"_run-",""))&lt;&gt;LEN(gait_events!C1563),LEFT(RIGHT(gait_events!C1563,LEN(gait_events!C1563)-19),FIND("_run-",RIGHT(gait_events!C1563,LEN(gait_events!C1563)-19),1)-1),RIGHT(gait_events!C1563,LEN(gait_events!C1563)-19))</f>
        <v>Fast</v>
      </c>
      <c r="F399" t="str">
        <f>IF(LEN(SUBSTITUTE(gait_events!C1563,"_run-",""))&lt;&gt;LEN(gait_events!C1563),RIGHT(gait_events!C1563,LEN(gait_events!C1563)-FIND("_run-",gait_events!C1563,1)-4),"")</f>
        <v/>
      </c>
      <c r="G399" t="str">
        <f>gait_events!D1563</f>
        <v>right_ankle</v>
      </c>
      <c r="H399" t="str">
        <f>gait_events!E1563</f>
        <v>FC</v>
      </c>
      <c r="I399">
        <f>IF(gait_events!F1563&lt;&gt;"",gait_events!F1563,NA())</f>
        <v>477</v>
      </c>
      <c r="J399">
        <f>IF(gait_events!G1563&lt;&gt;"",gait_events!G1563,NA())</f>
        <v>484</v>
      </c>
      <c r="K399">
        <f t="shared" si="48"/>
        <v>-7</v>
      </c>
      <c r="L399">
        <f t="shared" si="49"/>
        <v>-35</v>
      </c>
      <c r="M399">
        <f t="shared" si="50"/>
        <v>1</v>
      </c>
      <c r="N399">
        <f t="shared" si="51"/>
        <v>1</v>
      </c>
      <c r="O399">
        <f t="shared" si="52"/>
        <v>1</v>
      </c>
      <c r="P399">
        <f t="shared" si="53"/>
        <v>0</v>
      </c>
      <c r="Q399">
        <f t="shared" si="54"/>
        <v>0</v>
      </c>
      <c r="R399">
        <f t="shared" si="55"/>
        <v>1</v>
      </c>
    </row>
    <row r="400" spans="1:18" x14ac:dyDescent="0.25">
      <c r="A400" t="str">
        <f>gait_events!B1564</f>
        <v>pp014</v>
      </c>
      <c r="B400" t="str">
        <f>VLOOKUP(A400,participants!A:B,2,0)</f>
        <v>F</v>
      </c>
      <c r="C400">
        <f>VLOOKUP(A400,participants!A:C,3,0)</f>
        <v>29</v>
      </c>
      <c r="D400" t="str">
        <f>VLOOKUP(A400,participants!A:F,6,0)</f>
        <v>YA</v>
      </c>
      <c r="E400" t="str">
        <f>IF(LEN(SUBSTITUTE(gait_events!C1564,"_run-",""))&lt;&gt;LEN(gait_events!C1564),LEFT(RIGHT(gait_events!C1564,LEN(gait_events!C1564)-19),FIND("_run-",RIGHT(gait_events!C1564,LEN(gait_events!C1564)-19),1)-1),RIGHT(gait_events!C1564,LEN(gait_events!C1564)-19))</f>
        <v>Fast</v>
      </c>
      <c r="F400" t="str">
        <f>IF(LEN(SUBSTITUTE(gait_events!C1564,"_run-",""))&lt;&gt;LEN(gait_events!C1564),RIGHT(gait_events!C1564,LEN(gait_events!C1564)-FIND("_run-",gait_events!C1564,1)-4),"")</f>
        <v/>
      </c>
      <c r="G400" t="str">
        <f>gait_events!D1564</f>
        <v>left_shank</v>
      </c>
      <c r="H400" t="str">
        <f>gait_events!E1564</f>
        <v>IC</v>
      </c>
      <c r="I400">
        <f>IF(gait_events!F1564&lt;&gt;"",gait_events!F1564,NA())</f>
        <v>126</v>
      </c>
      <c r="J400">
        <f>IF(gait_events!G1564&lt;&gt;"",gait_events!G1564,NA())</f>
        <v>131</v>
      </c>
      <c r="K400">
        <f t="shared" si="48"/>
        <v>-5</v>
      </c>
      <c r="L400">
        <f t="shared" si="49"/>
        <v>-25</v>
      </c>
      <c r="M400">
        <f t="shared" si="50"/>
        <v>1</v>
      </c>
      <c r="N400">
        <f t="shared" si="51"/>
        <v>1</v>
      </c>
      <c r="O400">
        <f t="shared" si="52"/>
        <v>1</v>
      </c>
      <c r="P400">
        <f t="shared" si="53"/>
        <v>0</v>
      </c>
      <c r="Q400">
        <f t="shared" si="54"/>
        <v>0</v>
      </c>
      <c r="R400">
        <f t="shared" si="55"/>
        <v>1</v>
      </c>
    </row>
    <row r="401" spans="1:18" x14ac:dyDescent="0.25">
      <c r="A401" t="str">
        <f>gait_events!B1565</f>
        <v>pp014</v>
      </c>
      <c r="B401" t="str">
        <f>VLOOKUP(A401,participants!A:B,2,0)</f>
        <v>F</v>
      </c>
      <c r="C401">
        <f>VLOOKUP(A401,participants!A:C,3,0)</f>
        <v>29</v>
      </c>
      <c r="D401" t="str">
        <f>VLOOKUP(A401,participants!A:F,6,0)</f>
        <v>YA</v>
      </c>
      <c r="E401" t="str">
        <f>IF(LEN(SUBSTITUTE(gait_events!C1565,"_run-",""))&lt;&gt;LEN(gait_events!C1565),LEFT(RIGHT(gait_events!C1565,LEN(gait_events!C1565)-19),FIND("_run-",RIGHT(gait_events!C1565,LEN(gait_events!C1565)-19),1)-1),RIGHT(gait_events!C1565,LEN(gait_events!C1565)-19))</f>
        <v>Fast</v>
      </c>
      <c r="F401" t="str">
        <f>IF(LEN(SUBSTITUTE(gait_events!C1565,"_run-",""))&lt;&gt;LEN(gait_events!C1565),RIGHT(gait_events!C1565,LEN(gait_events!C1565)-FIND("_run-",gait_events!C1565,1)-4),"")</f>
        <v/>
      </c>
      <c r="G401" t="str">
        <f>gait_events!D1565</f>
        <v>left_shank</v>
      </c>
      <c r="H401" t="str">
        <f>gait_events!E1565</f>
        <v>IC</v>
      </c>
      <c r="I401">
        <f>IF(gait_events!F1565&lt;&gt;"",gait_events!F1565,NA())</f>
        <v>295</v>
      </c>
      <c r="J401">
        <f>IF(gait_events!G1565&lt;&gt;"",gait_events!G1565,NA())</f>
        <v>296</v>
      </c>
      <c r="K401">
        <f t="shared" si="48"/>
        <v>-1</v>
      </c>
      <c r="L401">
        <f t="shared" si="49"/>
        <v>-5</v>
      </c>
      <c r="M401">
        <f t="shared" si="50"/>
        <v>1</v>
      </c>
      <c r="N401">
        <f t="shared" si="51"/>
        <v>1</v>
      </c>
      <c r="O401">
        <f t="shared" si="52"/>
        <v>1</v>
      </c>
      <c r="P401">
        <f t="shared" si="53"/>
        <v>0</v>
      </c>
      <c r="Q401">
        <f t="shared" si="54"/>
        <v>0</v>
      </c>
      <c r="R401">
        <f t="shared" si="55"/>
        <v>1</v>
      </c>
    </row>
    <row r="402" spans="1:18" x14ac:dyDescent="0.25">
      <c r="A402" t="str">
        <f>gait_events!B1566</f>
        <v>pp014</v>
      </c>
      <c r="B402" t="str">
        <f>VLOOKUP(A402,participants!A:B,2,0)</f>
        <v>F</v>
      </c>
      <c r="C402">
        <f>VLOOKUP(A402,participants!A:C,3,0)</f>
        <v>29</v>
      </c>
      <c r="D402" t="str">
        <f>VLOOKUP(A402,participants!A:F,6,0)</f>
        <v>YA</v>
      </c>
      <c r="E402" t="str">
        <f>IF(LEN(SUBSTITUTE(gait_events!C1566,"_run-",""))&lt;&gt;LEN(gait_events!C1566),LEFT(RIGHT(gait_events!C1566,LEN(gait_events!C1566)-19),FIND("_run-",RIGHT(gait_events!C1566,LEN(gait_events!C1566)-19),1)-1),RIGHT(gait_events!C1566,LEN(gait_events!C1566)-19))</f>
        <v>Fast</v>
      </c>
      <c r="F402" t="str">
        <f>IF(LEN(SUBSTITUTE(gait_events!C1566,"_run-",""))&lt;&gt;LEN(gait_events!C1566),RIGHT(gait_events!C1566,LEN(gait_events!C1566)-FIND("_run-",gait_events!C1566,1)-4),"")</f>
        <v/>
      </c>
      <c r="G402" t="str">
        <f>gait_events!D1566</f>
        <v>left_shank</v>
      </c>
      <c r="H402" t="str">
        <f>gait_events!E1566</f>
        <v>IC</v>
      </c>
      <c r="I402">
        <f>IF(gait_events!F1566&lt;&gt;"",gait_events!F1566,NA())</f>
        <v>466</v>
      </c>
      <c r="J402">
        <f>IF(gait_events!G1566&lt;&gt;"",gait_events!G1566,NA())</f>
        <v>464</v>
      </c>
      <c r="K402">
        <f t="shared" si="48"/>
        <v>2</v>
      </c>
      <c r="L402">
        <f t="shared" si="49"/>
        <v>10</v>
      </c>
      <c r="M402">
        <f t="shared" si="50"/>
        <v>1</v>
      </c>
      <c r="N402">
        <f t="shared" si="51"/>
        <v>1</v>
      </c>
      <c r="O402">
        <f t="shared" si="52"/>
        <v>1</v>
      </c>
      <c r="P402">
        <f t="shared" si="53"/>
        <v>0</v>
      </c>
      <c r="Q402">
        <f t="shared" si="54"/>
        <v>0</v>
      </c>
      <c r="R402">
        <f t="shared" si="55"/>
        <v>1</v>
      </c>
    </row>
    <row r="403" spans="1:18" x14ac:dyDescent="0.25">
      <c r="A403" t="str">
        <f>gait_events!B1567</f>
        <v>pp014</v>
      </c>
      <c r="B403" t="str">
        <f>VLOOKUP(A403,participants!A:B,2,0)</f>
        <v>F</v>
      </c>
      <c r="C403">
        <f>VLOOKUP(A403,participants!A:C,3,0)</f>
        <v>29</v>
      </c>
      <c r="D403" t="str">
        <f>VLOOKUP(A403,participants!A:F,6,0)</f>
        <v>YA</v>
      </c>
      <c r="E403" t="str">
        <f>IF(LEN(SUBSTITUTE(gait_events!C1567,"_run-",""))&lt;&gt;LEN(gait_events!C1567),LEFT(RIGHT(gait_events!C1567,LEN(gait_events!C1567)-19),FIND("_run-",RIGHT(gait_events!C1567,LEN(gait_events!C1567)-19),1)-1),RIGHT(gait_events!C1567,LEN(gait_events!C1567)-19))</f>
        <v>Fast</v>
      </c>
      <c r="F403" t="str">
        <f>IF(LEN(SUBSTITUTE(gait_events!C1567,"_run-",""))&lt;&gt;LEN(gait_events!C1567),RIGHT(gait_events!C1567,LEN(gait_events!C1567)-FIND("_run-",gait_events!C1567,1)-4),"")</f>
        <v/>
      </c>
      <c r="G403" t="str">
        <f>gait_events!D1567</f>
        <v>left_shank</v>
      </c>
      <c r="H403" t="str">
        <f>gait_events!E1567</f>
        <v>FC</v>
      </c>
      <c r="I403">
        <f>IF(gait_events!F1567&lt;&gt;"",gait_events!F1567,NA())</f>
        <v>48</v>
      </c>
      <c r="J403">
        <f>IF(gait_events!G1567&lt;&gt;"",gait_events!G1567,NA())</f>
        <v>51</v>
      </c>
      <c r="K403">
        <f t="shared" si="48"/>
        <v>-3</v>
      </c>
      <c r="L403">
        <f t="shared" si="49"/>
        <v>-15</v>
      </c>
      <c r="M403">
        <f t="shared" si="50"/>
        <v>1</v>
      </c>
      <c r="N403">
        <f t="shared" si="51"/>
        <v>1</v>
      </c>
      <c r="O403">
        <f t="shared" si="52"/>
        <v>1</v>
      </c>
      <c r="P403">
        <f t="shared" si="53"/>
        <v>0</v>
      </c>
      <c r="Q403">
        <f t="shared" si="54"/>
        <v>0</v>
      </c>
      <c r="R403">
        <f t="shared" si="55"/>
        <v>1</v>
      </c>
    </row>
    <row r="404" spans="1:18" x14ac:dyDescent="0.25">
      <c r="A404" t="str">
        <f>gait_events!B1568</f>
        <v>pp014</v>
      </c>
      <c r="B404" t="str">
        <f>VLOOKUP(A404,participants!A:B,2,0)</f>
        <v>F</v>
      </c>
      <c r="C404">
        <f>VLOOKUP(A404,participants!A:C,3,0)</f>
        <v>29</v>
      </c>
      <c r="D404" t="str">
        <f>VLOOKUP(A404,participants!A:F,6,0)</f>
        <v>YA</v>
      </c>
      <c r="E404" t="str">
        <f>IF(LEN(SUBSTITUTE(gait_events!C1568,"_run-",""))&lt;&gt;LEN(gait_events!C1568),LEFT(RIGHT(gait_events!C1568,LEN(gait_events!C1568)-19),FIND("_run-",RIGHT(gait_events!C1568,LEN(gait_events!C1568)-19),1)-1),RIGHT(gait_events!C1568,LEN(gait_events!C1568)-19))</f>
        <v>Fast</v>
      </c>
      <c r="F404" t="str">
        <f>IF(LEN(SUBSTITUTE(gait_events!C1568,"_run-",""))&lt;&gt;LEN(gait_events!C1568),RIGHT(gait_events!C1568,LEN(gait_events!C1568)-FIND("_run-",gait_events!C1568,1)-4),"")</f>
        <v/>
      </c>
      <c r="G404" t="str">
        <f>gait_events!D1568</f>
        <v>left_shank</v>
      </c>
      <c r="H404" t="str">
        <f>gait_events!E1568</f>
        <v>FC</v>
      </c>
      <c r="I404">
        <f>IF(gait_events!F1568&lt;&gt;"",gait_events!F1568,NA())</f>
        <v>225</v>
      </c>
      <c r="J404">
        <f>IF(gait_events!G1568&lt;&gt;"",gait_events!G1568,NA())</f>
        <v>227</v>
      </c>
      <c r="K404">
        <f t="shared" si="48"/>
        <v>-2</v>
      </c>
      <c r="L404">
        <f t="shared" si="49"/>
        <v>-10</v>
      </c>
      <c r="M404">
        <f t="shared" si="50"/>
        <v>1</v>
      </c>
      <c r="N404">
        <f t="shared" si="51"/>
        <v>1</v>
      </c>
      <c r="O404">
        <f t="shared" si="52"/>
        <v>1</v>
      </c>
      <c r="P404">
        <f t="shared" si="53"/>
        <v>0</v>
      </c>
      <c r="Q404">
        <f t="shared" si="54"/>
        <v>0</v>
      </c>
      <c r="R404">
        <f t="shared" si="55"/>
        <v>1</v>
      </c>
    </row>
    <row r="405" spans="1:18" x14ac:dyDescent="0.25">
      <c r="A405" t="str">
        <f>gait_events!B1569</f>
        <v>pp014</v>
      </c>
      <c r="B405" t="str">
        <f>VLOOKUP(A405,participants!A:B,2,0)</f>
        <v>F</v>
      </c>
      <c r="C405">
        <f>VLOOKUP(A405,participants!A:C,3,0)</f>
        <v>29</v>
      </c>
      <c r="D405" t="str">
        <f>VLOOKUP(A405,participants!A:F,6,0)</f>
        <v>YA</v>
      </c>
      <c r="E405" t="str">
        <f>IF(LEN(SUBSTITUTE(gait_events!C1569,"_run-",""))&lt;&gt;LEN(gait_events!C1569),LEFT(RIGHT(gait_events!C1569,LEN(gait_events!C1569)-19),FIND("_run-",RIGHT(gait_events!C1569,LEN(gait_events!C1569)-19),1)-1),RIGHT(gait_events!C1569,LEN(gait_events!C1569)-19))</f>
        <v>Fast</v>
      </c>
      <c r="F405" t="str">
        <f>IF(LEN(SUBSTITUTE(gait_events!C1569,"_run-",""))&lt;&gt;LEN(gait_events!C1569),RIGHT(gait_events!C1569,LEN(gait_events!C1569)-FIND("_run-",gait_events!C1569,1)-4),"")</f>
        <v/>
      </c>
      <c r="G405" t="str">
        <f>gait_events!D1569</f>
        <v>left_shank</v>
      </c>
      <c r="H405" t="str">
        <f>gait_events!E1569</f>
        <v>FC</v>
      </c>
      <c r="I405">
        <f>IF(gait_events!F1569&lt;&gt;"",gait_events!F1569,NA())</f>
        <v>391</v>
      </c>
      <c r="J405">
        <f>IF(gait_events!G1569&lt;&gt;"",gait_events!G1569,NA())</f>
        <v>394</v>
      </c>
      <c r="K405">
        <f t="shared" si="48"/>
        <v>-3</v>
      </c>
      <c r="L405">
        <f t="shared" si="49"/>
        <v>-15</v>
      </c>
      <c r="M405">
        <f t="shared" si="50"/>
        <v>1</v>
      </c>
      <c r="N405">
        <f t="shared" si="51"/>
        <v>1</v>
      </c>
      <c r="O405">
        <f t="shared" si="52"/>
        <v>1</v>
      </c>
      <c r="P405">
        <f t="shared" si="53"/>
        <v>0</v>
      </c>
      <c r="Q405">
        <f t="shared" si="54"/>
        <v>0</v>
      </c>
      <c r="R405">
        <f t="shared" si="55"/>
        <v>1</v>
      </c>
    </row>
    <row r="406" spans="1:18" x14ac:dyDescent="0.25">
      <c r="A406" t="str">
        <f>gait_events!B1570</f>
        <v>pp014</v>
      </c>
      <c r="B406" t="str">
        <f>VLOOKUP(A406,participants!A:B,2,0)</f>
        <v>F</v>
      </c>
      <c r="C406">
        <f>VLOOKUP(A406,participants!A:C,3,0)</f>
        <v>29</v>
      </c>
      <c r="D406" t="str">
        <f>VLOOKUP(A406,participants!A:F,6,0)</f>
        <v>YA</v>
      </c>
      <c r="E406" t="str">
        <f>IF(LEN(SUBSTITUTE(gait_events!C1570,"_run-",""))&lt;&gt;LEN(gait_events!C1570),LEFT(RIGHT(gait_events!C1570,LEN(gait_events!C1570)-19),FIND("_run-",RIGHT(gait_events!C1570,LEN(gait_events!C1570)-19),1)-1),RIGHT(gait_events!C1570,LEN(gait_events!C1570)-19))</f>
        <v>Fast</v>
      </c>
      <c r="F406" t="str">
        <f>IF(LEN(SUBSTITUTE(gait_events!C1570,"_run-",""))&lt;&gt;LEN(gait_events!C1570),RIGHT(gait_events!C1570,LEN(gait_events!C1570)-FIND("_run-",gait_events!C1570,1)-4),"")</f>
        <v/>
      </c>
      <c r="G406" t="str">
        <f>gait_events!D1570</f>
        <v>right_shank</v>
      </c>
      <c r="H406" t="str">
        <f>gait_events!E1570</f>
        <v>IC</v>
      </c>
      <c r="I406">
        <f>IF(gait_events!F1570&lt;&gt;"",gait_events!F1570,NA())</f>
        <v>23</v>
      </c>
      <c r="J406" t="e">
        <f>IF(gait_events!G1570&lt;&gt;"",gait_events!G1570,NA())</f>
        <v>#N/A</v>
      </c>
      <c r="K406" t="e">
        <f t="shared" si="48"/>
        <v>#N/A</v>
      </c>
      <c r="L406" t="e">
        <f t="shared" si="49"/>
        <v>#N/A</v>
      </c>
      <c r="M406">
        <f t="shared" si="50"/>
        <v>1</v>
      </c>
      <c r="N406">
        <f t="shared" si="51"/>
        <v>0</v>
      </c>
      <c r="O406">
        <f t="shared" si="52"/>
        <v>0</v>
      </c>
      <c r="P406">
        <f t="shared" si="53"/>
        <v>1</v>
      </c>
      <c r="Q406">
        <f t="shared" si="54"/>
        <v>0</v>
      </c>
      <c r="R406">
        <f t="shared" si="55"/>
        <v>1</v>
      </c>
    </row>
    <row r="407" spans="1:18" x14ac:dyDescent="0.25">
      <c r="A407" t="str">
        <f>gait_events!B1571</f>
        <v>pp014</v>
      </c>
      <c r="B407" t="str">
        <f>VLOOKUP(A407,participants!A:B,2,0)</f>
        <v>F</v>
      </c>
      <c r="C407">
        <f>VLOOKUP(A407,participants!A:C,3,0)</f>
        <v>29</v>
      </c>
      <c r="D407" t="str">
        <f>VLOOKUP(A407,participants!A:F,6,0)</f>
        <v>YA</v>
      </c>
      <c r="E407" t="str">
        <f>IF(LEN(SUBSTITUTE(gait_events!C1571,"_run-",""))&lt;&gt;LEN(gait_events!C1571),LEFT(RIGHT(gait_events!C1571,LEN(gait_events!C1571)-19),FIND("_run-",RIGHT(gait_events!C1571,LEN(gait_events!C1571)-19),1)-1),RIGHT(gait_events!C1571,LEN(gait_events!C1571)-19))</f>
        <v>Fast</v>
      </c>
      <c r="F407" t="str">
        <f>IF(LEN(SUBSTITUTE(gait_events!C1571,"_run-",""))&lt;&gt;LEN(gait_events!C1571),RIGHT(gait_events!C1571,LEN(gait_events!C1571)-FIND("_run-",gait_events!C1571,1)-4),"")</f>
        <v/>
      </c>
      <c r="G407" t="str">
        <f>gait_events!D1571</f>
        <v>right_shank</v>
      </c>
      <c r="H407" t="str">
        <f>gait_events!E1571</f>
        <v>IC</v>
      </c>
      <c r="I407">
        <f>IF(gait_events!F1571&lt;&gt;"",gait_events!F1571,NA())</f>
        <v>215</v>
      </c>
      <c r="J407">
        <f>IF(gait_events!G1571&lt;&gt;"",gait_events!G1571,NA())</f>
        <v>215</v>
      </c>
      <c r="K407">
        <f t="shared" si="48"/>
        <v>0</v>
      </c>
      <c r="L407">
        <f t="shared" si="49"/>
        <v>0</v>
      </c>
      <c r="M407">
        <f t="shared" si="50"/>
        <v>1</v>
      </c>
      <c r="N407">
        <f t="shared" si="51"/>
        <v>1</v>
      </c>
      <c r="O407">
        <f t="shared" si="52"/>
        <v>1</v>
      </c>
      <c r="P407">
        <f t="shared" si="53"/>
        <v>0</v>
      </c>
      <c r="Q407">
        <f t="shared" si="54"/>
        <v>0</v>
      </c>
      <c r="R407">
        <f t="shared" si="55"/>
        <v>1</v>
      </c>
    </row>
    <row r="408" spans="1:18" x14ac:dyDescent="0.25">
      <c r="A408" t="str">
        <f>gait_events!B1572</f>
        <v>pp014</v>
      </c>
      <c r="B408" t="str">
        <f>VLOOKUP(A408,participants!A:B,2,0)</f>
        <v>F</v>
      </c>
      <c r="C408">
        <f>VLOOKUP(A408,participants!A:C,3,0)</f>
        <v>29</v>
      </c>
      <c r="D408" t="str">
        <f>VLOOKUP(A408,participants!A:F,6,0)</f>
        <v>YA</v>
      </c>
      <c r="E408" t="str">
        <f>IF(LEN(SUBSTITUTE(gait_events!C1572,"_run-",""))&lt;&gt;LEN(gait_events!C1572),LEFT(RIGHT(gait_events!C1572,LEN(gait_events!C1572)-19),FIND("_run-",RIGHT(gait_events!C1572,LEN(gait_events!C1572)-19),1)-1),RIGHT(gait_events!C1572,LEN(gait_events!C1572)-19))</f>
        <v>Fast</v>
      </c>
      <c r="F408" t="str">
        <f>IF(LEN(SUBSTITUTE(gait_events!C1572,"_run-",""))&lt;&gt;LEN(gait_events!C1572),RIGHT(gait_events!C1572,LEN(gait_events!C1572)-FIND("_run-",gait_events!C1572,1)-4),"")</f>
        <v/>
      </c>
      <c r="G408" t="str">
        <f>gait_events!D1572</f>
        <v>right_shank</v>
      </c>
      <c r="H408" t="str">
        <f>gait_events!E1572</f>
        <v>IC</v>
      </c>
      <c r="I408">
        <f>IF(gait_events!F1572&lt;&gt;"",gait_events!F1572,NA())</f>
        <v>381</v>
      </c>
      <c r="J408">
        <f>IF(gait_events!G1572&lt;&gt;"",gait_events!G1572,NA())</f>
        <v>376</v>
      </c>
      <c r="K408">
        <f t="shared" si="48"/>
        <v>5</v>
      </c>
      <c r="L408">
        <f t="shared" si="49"/>
        <v>25</v>
      </c>
      <c r="M408">
        <f t="shared" si="50"/>
        <v>1</v>
      </c>
      <c r="N408">
        <f t="shared" si="51"/>
        <v>1</v>
      </c>
      <c r="O408">
        <f t="shared" si="52"/>
        <v>1</v>
      </c>
      <c r="P408">
        <f t="shared" si="53"/>
        <v>0</v>
      </c>
      <c r="Q408">
        <f t="shared" si="54"/>
        <v>0</v>
      </c>
      <c r="R408">
        <f t="shared" si="55"/>
        <v>1</v>
      </c>
    </row>
    <row r="409" spans="1:18" x14ac:dyDescent="0.25">
      <c r="A409" t="str">
        <f>gait_events!B1573</f>
        <v>pp014</v>
      </c>
      <c r="B409" t="str">
        <f>VLOOKUP(A409,participants!A:B,2,0)</f>
        <v>F</v>
      </c>
      <c r="C409">
        <f>VLOOKUP(A409,participants!A:C,3,0)</f>
        <v>29</v>
      </c>
      <c r="D409" t="str">
        <f>VLOOKUP(A409,participants!A:F,6,0)</f>
        <v>YA</v>
      </c>
      <c r="E409" t="str">
        <f>IF(LEN(SUBSTITUTE(gait_events!C1573,"_run-",""))&lt;&gt;LEN(gait_events!C1573),LEFT(RIGHT(gait_events!C1573,LEN(gait_events!C1573)-19),FIND("_run-",RIGHT(gait_events!C1573,LEN(gait_events!C1573)-19),1)-1),RIGHT(gait_events!C1573,LEN(gait_events!C1573)-19))</f>
        <v>Fast</v>
      </c>
      <c r="F409" t="str">
        <f>IF(LEN(SUBSTITUTE(gait_events!C1573,"_run-",""))&lt;&gt;LEN(gait_events!C1573),RIGHT(gait_events!C1573,LEN(gait_events!C1573)-FIND("_run-",gait_events!C1573,1)-4),"")</f>
        <v/>
      </c>
      <c r="G409" t="str">
        <f>gait_events!D1573</f>
        <v>right_shank</v>
      </c>
      <c r="H409" t="str">
        <f>gait_events!E1573</f>
        <v>FC</v>
      </c>
      <c r="I409">
        <f>IF(gait_events!F1573&lt;&gt;"",gait_events!F1573,NA())</f>
        <v>141</v>
      </c>
      <c r="J409">
        <f>IF(gait_events!G1573&lt;&gt;"",gait_events!G1573,NA())</f>
        <v>145</v>
      </c>
      <c r="K409">
        <f t="shared" si="48"/>
        <v>-4</v>
      </c>
      <c r="L409">
        <f t="shared" si="49"/>
        <v>-20</v>
      </c>
      <c r="M409">
        <f t="shared" si="50"/>
        <v>1</v>
      </c>
      <c r="N409">
        <f t="shared" si="51"/>
        <v>1</v>
      </c>
      <c r="O409">
        <f t="shared" si="52"/>
        <v>1</v>
      </c>
      <c r="P409">
        <f t="shared" si="53"/>
        <v>0</v>
      </c>
      <c r="Q409">
        <f t="shared" si="54"/>
        <v>0</v>
      </c>
      <c r="R409">
        <f t="shared" si="55"/>
        <v>1</v>
      </c>
    </row>
    <row r="410" spans="1:18" x14ac:dyDescent="0.25">
      <c r="A410" t="str">
        <f>gait_events!B1574</f>
        <v>pp014</v>
      </c>
      <c r="B410" t="str">
        <f>VLOOKUP(A410,participants!A:B,2,0)</f>
        <v>F</v>
      </c>
      <c r="C410">
        <f>VLOOKUP(A410,participants!A:C,3,0)</f>
        <v>29</v>
      </c>
      <c r="D410" t="str">
        <f>VLOOKUP(A410,participants!A:F,6,0)</f>
        <v>YA</v>
      </c>
      <c r="E410" t="str">
        <f>IF(LEN(SUBSTITUTE(gait_events!C1574,"_run-",""))&lt;&gt;LEN(gait_events!C1574),LEFT(RIGHT(gait_events!C1574,LEN(gait_events!C1574)-19),FIND("_run-",RIGHT(gait_events!C1574,LEN(gait_events!C1574)-19),1)-1),RIGHT(gait_events!C1574,LEN(gait_events!C1574)-19))</f>
        <v>Fast</v>
      </c>
      <c r="F410" t="str">
        <f>IF(LEN(SUBSTITUTE(gait_events!C1574,"_run-",""))&lt;&gt;LEN(gait_events!C1574),RIGHT(gait_events!C1574,LEN(gait_events!C1574)-FIND("_run-",gait_events!C1574,1)-4),"")</f>
        <v/>
      </c>
      <c r="G410" t="str">
        <f>gait_events!D1574</f>
        <v>right_shank</v>
      </c>
      <c r="H410" t="str">
        <f>gait_events!E1574</f>
        <v>FC</v>
      </c>
      <c r="I410">
        <f>IF(gait_events!F1574&lt;&gt;"",gait_events!F1574,NA())</f>
        <v>309</v>
      </c>
      <c r="J410">
        <f>IF(gait_events!G1574&lt;&gt;"",gait_events!G1574,NA())</f>
        <v>314</v>
      </c>
      <c r="K410">
        <f t="shared" si="48"/>
        <v>-5</v>
      </c>
      <c r="L410">
        <f t="shared" si="49"/>
        <v>-25</v>
      </c>
      <c r="M410">
        <f t="shared" si="50"/>
        <v>1</v>
      </c>
      <c r="N410">
        <f t="shared" si="51"/>
        <v>1</v>
      </c>
      <c r="O410">
        <f t="shared" si="52"/>
        <v>1</v>
      </c>
      <c r="P410">
        <f t="shared" si="53"/>
        <v>0</v>
      </c>
      <c r="Q410">
        <f t="shared" si="54"/>
        <v>0</v>
      </c>
      <c r="R410">
        <f t="shared" si="55"/>
        <v>1</v>
      </c>
    </row>
    <row r="411" spans="1:18" x14ac:dyDescent="0.25">
      <c r="A411" t="str">
        <f>gait_events!B1575</f>
        <v>pp014</v>
      </c>
      <c r="B411" t="str">
        <f>VLOOKUP(A411,participants!A:B,2,0)</f>
        <v>F</v>
      </c>
      <c r="C411">
        <f>VLOOKUP(A411,participants!A:C,3,0)</f>
        <v>29</v>
      </c>
      <c r="D411" t="str">
        <f>VLOOKUP(A411,participants!A:F,6,0)</f>
        <v>YA</v>
      </c>
      <c r="E411" t="str">
        <f>IF(LEN(SUBSTITUTE(gait_events!C1575,"_run-",""))&lt;&gt;LEN(gait_events!C1575),LEFT(RIGHT(gait_events!C1575,LEN(gait_events!C1575)-19),FIND("_run-",RIGHT(gait_events!C1575,LEN(gait_events!C1575)-19),1)-1),RIGHT(gait_events!C1575,LEN(gait_events!C1575)-19))</f>
        <v>Fast</v>
      </c>
      <c r="F411" t="str">
        <f>IF(LEN(SUBSTITUTE(gait_events!C1575,"_run-",""))&lt;&gt;LEN(gait_events!C1575),RIGHT(gait_events!C1575,LEN(gait_events!C1575)-FIND("_run-",gait_events!C1575,1)-4),"")</f>
        <v/>
      </c>
      <c r="G411" t="str">
        <f>gait_events!D1575</f>
        <v>right_shank</v>
      </c>
      <c r="H411" t="str">
        <f>gait_events!E1575</f>
        <v>FC</v>
      </c>
      <c r="I411">
        <f>IF(gait_events!F1575&lt;&gt;"",gait_events!F1575,NA())</f>
        <v>477</v>
      </c>
      <c r="J411">
        <f>IF(gait_events!G1575&lt;&gt;"",gait_events!G1575,NA())</f>
        <v>483</v>
      </c>
      <c r="K411">
        <f t="shared" si="48"/>
        <v>-6</v>
      </c>
      <c r="L411">
        <f t="shared" si="49"/>
        <v>-30</v>
      </c>
      <c r="M411">
        <f t="shared" si="50"/>
        <v>1</v>
      </c>
      <c r="N411">
        <f t="shared" si="51"/>
        <v>1</v>
      </c>
      <c r="O411">
        <f t="shared" si="52"/>
        <v>1</v>
      </c>
      <c r="P411">
        <f t="shared" si="53"/>
        <v>0</v>
      </c>
      <c r="Q411">
        <f t="shared" si="54"/>
        <v>0</v>
      </c>
      <c r="R411">
        <f t="shared" si="55"/>
        <v>1</v>
      </c>
    </row>
    <row r="412" spans="1:18" x14ac:dyDescent="0.25">
      <c r="A412" t="str">
        <f>gait_events!B1576</f>
        <v>pp014</v>
      </c>
      <c r="B412" t="str">
        <f>VLOOKUP(A412,participants!A:B,2,0)</f>
        <v>F</v>
      </c>
      <c r="C412">
        <f>VLOOKUP(A412,participants!A:C,3,0)</f>
        <v>29</v>
      </c>
      <c r="D412" t="str">
        <f>VLOOKUP(A412,participants!A:F,6,0)</f>
        <v>YA</v>
      </c>
      <c r="E412" t="str">
        <f>IF(LEN(SUBSTITUTE(gait_events!C1576,"_run-",""))&lt;&gt;LEN(gait_events!C1576),LEFT(RIGHT(gait_events!C1576,LEN(gait_events!C1576)-19),FIND("_run-",RIGHT(gait_events!C1576,LEN(gait_events!C1576)-19),1)-1),RIGHT(gait_events!C1576,LEN(gait_events!C1576)-19))</f>
        <v>Preferred</v>
      </c>
      <c r="F412" t="str">
        <f>IF(LEN(SUBSTITUTE(gait_events!C1576,"_run-",""))&lt;&gt;LEN(gait_events!C1576),RIGHT(gait_events!C1576,LEN(gait_events!C1576)-FIND("_run-",gait_events!C1576,1)-4),"")</f>
        <v/>
      </c>
      <c r="G412" t="str">
        <f>gait_events!D1576</f>
        <v>left_ankle</v>
      </c>
      <c r="H412" t="str">
        <f>gait_events!E1576</f>
        <v>IC</v>
      </c>
      <c r="I412">
        <f>IF(gait_events!F1576&lt;&gt;"",gait_events!F1576,NA())</f>
        <v>155</v>
      </c>
      <c r="J412">
        <f>IF(gait_events!G1576&lt;&gt;"",gait_events!G1576,NA())</f>
        <v>155</v>
      </c>
      <c r="K412">
        <f t="shared" si="48"/>
        <v>0</v>
      </c>
      <c r="L412">
        <f t="shared" si="49"/>
        <v>0</v>
      </c>
      <c r="M412">
        <f t="shared" si="50"/>
        <v>1</v>
      </c>
      <c r="N412">
        <f t="shared" si="51"/>
        <v>1</v>
      </c>
      <c r="O412">
        <f t="shared" si="52"/>
        <v>1</v>
      </c>
      <c r="P412">
        <f t="shared" si="53"/>
        <v>0</v>
      </c>
      <c r="Q412">
        <f t="shared" si="54"/>
        <v>0</v>
      </c>
      <c r="R412">
        <f t="shared" si="55"/>
        <v>1</v>
      </c>
    </row>
    <row r="413" spans="1:18" x14ac:dyDescent="0.25">
      <c r="A413" t="str">
        <f>gait_events!B1577</f>
        <v>pp014</v>
      </c>
      <c r="B413" t="str">
        <f>VLOOKUP(A413,participants!A:B,2,0)</f>
        <v>F</v>
      </c>
      <c r="C413">
        <f>VLOOKUP(A413,participants!A:C,3,0)</f>
        <v>29</v>
      </c>
      <c r="D413" t="str">
        <f>VLOOKUP(A413,participants!A:F,6,0)</f>
        <v>YA</v>
      </c>
      <c r="E413" t="str">
        <f>IF(LEN(SUBSTITUTE(gait_events!C1577,"_run-",""))&lt;&gt;LEN(gait_events!C1577),LEFT(RIGHT(gait_events!C1577,LEN(gait_events!C1577)-19),FIND("_run-",RIGHT(gait_events!C1577,LEN(gait_events!C1577)-19),1)-1),RIGHT(gait_events!C1577,LEN(gait_events!C1577)-19))</f>
        <v>Preferred</v>
      </c>
      <c r="F413" t="str">
        <f>IF(LEN(SUBSTITUTE(gait_events!C1577,"_run-",""))&lt;&gt;LEN(gait_events!C1577),RIGHT(gait_events!C1577,LEN(gait_events!C1577)-FIND("_run-",gait_events!C1577,1)-4),"")</f>
        <v/>
      </c>
      <c r="G413" t="str">
        <f>gait_events!D1577</f>
        <v>left_ankle</v>
      </c>
      <c r="H413" t="str">
        <f>gait_events!E1577</f>
        <v>IC</v>
      </c>
      <c r="I413">
        <f>IF(gait_events!F1577&lt;&gt;"",gait_events!F1577,NA())</f>
        <v>358</v>
      </c>
      <c r="J413">
        <f>IF(gait_events!G1577&lt;&gt;"",gait_events!G1577,NA())</f>
        <v>360</v>
      </c>
      <c r="K413">
        <f t="shared" si="48"/>
        <v>-2</v>
      </c>
      <c r="L413">
        <f t="shared" si="49"/>
        <v>-10</v>
      </c>
      <c r="M413">
        <f t="shared" si="50"/>
        <v>1</v>
      </c>
      <c r="N413">
        <f t="shared" si="51"/>
        <v>1</v>
      </c>
      <c r="O413">
        <f t="shared" si="52"/>
        <v>1</v>
      </c>
      <c r="P413">
        <f t="shared" si="53"/>
        <v>0</v>
      </c>
      <c r="Q413">
        <f t="shared" si="54"/>
        <v>0</v>
      </c>
      <c r="R413">
        <f t="shared" si="55"/>
        <v>1</v>
      </c>
    </row>
    <row r="414" spans="1:18" x14ac:dyDescent="0.25">
      <c r="A414" t="str">
        <f>gait_events!B1578</f>
        <v>pp014</v>
      </c>
      <c r="B414" t="str">
        <f>VLOOKUP(A414,participants!A:B,2,0)</f>
        <v>F</v>
      </c>
      <c r="C414">
        <f>VLOOKUP(A414,participants!A:C,3,0)</f>
        <v>29</v>
      </c>
      <c r="D414" t="str">
        <f>VLOOKUP(A414,participants!A:F,6,0)</f>
        <v>YA</v>
      </c>
      <c r="E414" t="str">
        <f>IF(LEN(SUBSTITUTE(gait_events!C1578,"_run-",""))&lt;&gt;LEN(gait_events!C1578),LEFT(RIGHT(gait_events!C1578,LEN(gait_events!C1578)-19),FIND("_run-",RIGHT(gait_events!C1578,LEN(gait_events!C1578)-19),1)-1),RIGHT(gait_events!C1578,LEN(gait_events!C1578)-19))</f>
        <v>Preferred</v>
      </c>
      <c r="F414" t="str">
        <f>IF(LEN(SUBSTITUTE(gait_events!C1578,"_run-",""))&lt;&gt;LEN(gait_events!C1578),RIGHT(gait_events!C1578,LEN(gait_events!C1578)-FIND("_run-",gait_events!C1578,1)-4),"")</f>
        <v/>
      </c>
      <c r="G414" t="str">
        <f>gait_events!D1578</f>
        <v>left_ankle</v>
      </c>
      <c r="H414" t="str">
        <f>gait_events!E1578</f>
        <v>IC</v>
      </c>
      <c r="I414">
        <f>IF(gait_events!F1578&lt;&gt;"",gait_events!F1578,NA())</f>
        <v>560</v>
      </c>
      <c r="J414">
        <f>IF(gait_events!G1578&lt;&gt;"",gait_events!G1578,NA())</f>
        <v>562</v>
      </c>
      <c r="K414">
        <f t="shared" si="48"/>
        <v>-2</v>
      </c>
      <c r="L414">
        <f t="shared" si="49"/>
        <v>-10</v>
      </c>
      <c r="M414">
        <f t="shared" si="50"/>
        <v>1</v>
      </c>
      <c r="N414">
        <f t="shared" si="51"/>
        <v>1</v>
      </c>
      <c r="O414">
        <f t="shared" si="52"/>
        <v>1</v>
      </c>
      <c r="P414">
        <f t="shared" si="53"/>
        <v>0</v>
      </c>
      <c r="Q414">
        <f t="shared" si="54"/>
        <v>0</v>
      </c>
      <c r="R414">
        <f t="shared" si="55"/>
        <v>1</v>
      </c>
    </row>
    <row r="415" spans="1:18" x14ac:dyDescent="0.25">
      <c r="A415" t="str">
        <f>gait_events!B1579</f>
        <v>pp014</v>
      </c>
      <c r="B415" t="str">
        <f>VLOOKUP(A415,participants!A:B,2,0)</f>
        <v>F</v>
      </c>
      <c r="C415">
        <f>VLOOKUP(A415,participants!A:C,3,0)</f>
        <v>29</v>
      </c>
      <c r="D415" t="str">
        <f>VLOOKUP(A415,participants!A:F,6,0)</f>
        <v>YA</v>
      </c>
      <c r="E415" t="str">
        <f>IF(LEN(SUBSTITUTE(gait_events!C1579,"_run-",""))&lt;&gt;LEN(gait_events!C1579),LEFT(RIGHT(gait_events!C1579,LEN(gait_events!C1579)-19),FIND("_run-",RIGHT(gait_events!C1579,LEN(gait_events!C1579)-19),1)-1),RIGHT(gait_events!C1579,LEN(gait_events!C1579)-19))</f>
        <v>Preferred</v>
      </c>
      <c r="F415" t="str">
        <f>IF(LEN(SUBSTITUTE(gait_events!C1579,"_run-",""))&lt;&gt;LEN(gait_events!C1579),RIGHT(gait_events!C1579,LEN(gait_events!C1579)-FIND("_run-",gait_events!C1579,1)-4),"")</f>
        <v/>
      </c>
      <c r="G415" t="str">
        <f>gait_events!D1579</f>
        <v>left_ankle</v>
      </c>
      <c r="H415" t="str">
        <f>gait_events!E1579</f>
        <v>FC</v>
      </c>
      <c r="I415">
        <f>IF(gait_events!F1579&lt;&gt;"",gait_events!F1579,NA())</f>
        <v>72</v>
      </c>
      <c r="J415">
        <f>IF(gait_events!G1579&lt;&gt;"",gait_events!G1579,NA())</f>
        <v>72</v>
      </c>
      <c r="K415">
        <f t="shared" si="48"/>
        <v>0</v>
      </c>
      <c r="L415">
        <f t="shared" si="49"/>
        <v>0</v>
      </c>
      <c r="M415">
        <f t="shared" si="50"/>
        <v>1</v>
      </c>
      <c r="N415">
        <f t="shared" si="51"/>
        <v>1</v>
      </c>
      <c r="O415">
        <f t="shared" si="52"/>
        <v>1</v>
      </c>
      <c r="P415">
        <f t="shared" si="53"/>
        <v>0</v>
      </c>
      <c r="Q415">
        <f t="shared" si="54"/>
        <v>0</v>
      </c>
      <c r="R415">
        <f t="shared" si="55"/>
        <v>1</v>
      </c>
    </row>
    <row r="416" spans="1:18" x14ac:dyDescent="0.25">
      <c r="A416" t="str">
        <f>gait_events!B1580</f>
        <v>pp014</v>
      </c>
      <c r="B416" t="str">
        <f>VLOOKUP(A416,participants!A:B,2,0)</f>
        <v>F</v>
      </c>
      <c r="C416">
        <f>VLOOKUP(A416,participants!A:C,3,0)</f>
        <v>29</v>
      </c>
      <c r="D416" t="str">
        <f>VLOOKUP(A416,participants!A:F,6,0)</f>
        <v>YA</v>
      </c>
      <c r="E416" t="str">
        <f>IF(LEN(SUBSTITUTE(gait_events!C1580,"_run-",""))&lt;&gt;LEN(gait_events!C1580),LEFT(RIGHT(gait_events!C1580,LEN(gait_events!C1580)-19),FIND("_run-",RIGHT(gait_events!C1580,LEN(gait_events!C1580)-19),1)-1),RIGHT(gait_events!C1580,LEN(gait_events!C1580)-19))</f>
        <v>Preferred</v>
      </c>
      <c r="F416" t="str">
        <f>IF(LEN(SUBSTITUTE(gait_events!C1580,"_run-",""))&lt;&gt;LEN(gait_events!C1580),RIGHT(gait_events!C1580,LEN(gait_events!C1580)-FIND("_run-",gait_events!C1580,1)-4),"")</f>
        <v/>
      </c>
      <c r="G416" t="str">
        <f>gait_events!D1580</f>
        <v>left_ankle</v>
      </c>
      <c r="H416" t="str">
        <f>gait_events!E1580</f>
        <v>FC</v>
      </c>
      <c r="I416">
        <f>IF(gait_events!F1580&lt;&gt;"",gait_events!F1580,NA())</f>
        <v>281</v>
      </c>
      <c r="J416">
        <f>IF(gait_events!G1580&lt;&gt;"",gait_events!G1580,NA())</f>
        <v>281</v>
      </c>
      <c r="K416">
        <f t="shared" si="48"/>
        <v>0</v>
      </c>
      <c r="L416">
        <f t="shared" si="49"/>
        <v>0</v>
      </c>
      <c r="M416">
        <f t="shared" si="50"/>
        <v>1</v>
      </c>
      <c r="N416">
        <f t="shared" si="51"/>
        <v>1</v>
      </c>
      <c r="O416">
        <f t="shared" si="52"/>
        <v>1</v>
      </c>
      <c r="P416">
        <f t="shared" si="53"/>
        <v>0</v>
      </c>
      <c r="Q416">
        <f t="shared" si="54"/>
        <v>0</v>
      </c>
      <c r="R416">
        <f t="shared" si="55"/>
        <v>1</v>
      </c>
    </row>
    <row r="417" spans="1:18" x14ac:dyDescent="0.25">
      <c r="A417" t="str">
        <f>gait_events!B1581</f>
        <v>pp014</v>
      </c>
      <c r="B417" t="str">
        <f>VLOOKUP(A417,participants!A:B,2,0)</f>
        <v>F</v>
      </c>
      <c r="C417">
        <f>VLOOKUP(A417,participants!A:C,3,0)</f>
        <v>29</v>
      </c>
      <c r="D417" t="str">
        <f>VLOOKUP(A417,participants!A:F,6,0)</f>
        <v>YA</v>
      </c>
      <c r="E417" t="str">
        <f>IF(LEN(SUBSTITUTE(gait_events!C1581,"_run-",""))&lt;&gt;LEN(gait_events!C1581),LEFT(RIGHT(gait_events!C1581,LEN(gait_events!C1581)-19),FIND("_run-",RIGHT(gait_events!C1581,LEN(gait_events!C1581)-19),1)-1),RIGHT(gait_events!C1581,LEN(gait_events!C1581)-19))</f>
        <v>Preferred</v>
      </c>
      <c r="F417" t="str">
        <f>IF(LEN(SUBSTITUTE(gait_events!C1581,"_run-",""))&lt;&gt;LEN(gait_events!C1581),RIGHT(gait_events!C1581,LEN(gait_events!C1581)-FIND("_run-",gait_events!C1581,1)-4),"")</f>
        <v/>
      </c>
      <c r="G417" t="str">
        <f>gait_events!D1581</f>
        <v>left_ankle</v>
      </c>
      <c r="H417" t="str">
        <f>gait_events!E1581</f>
        <v>FC</v>
      </c>
      <c r="I417">
        <f>IF(gait_events!F1581&lt;&gt;"",gait_events!F1581,NA())</f>
        <v>484</v>
      </c>
      <c r="J417">
        <f>IF(gait_events!G1581&lt;&gt;"",gait_events!G1581,NA())</f>
        <v>485</v>
      </c>
      <c r="K417">
        <f t="shared" si="48"/>
        <v>-1</v>
      </c>
      <c r="L417">
        <f t="shared" si="49"/>
        <v>-5</v>
      </c>
      <c r="M417">
        <f t="shared" si="50"/>
        <v>1</v>
      </c>
      <c r="N417">
        <f t="shared" si="51"/>
        <v>1</v>
      </c>
      <c r="O417">
        <f t="shared" si="52"/>
        <v>1</v>
      </c>
      <c r="P417">
        <f t="shared" si="53"/>
        <v>0</v>
      </c>
      <c r="Q417">
        <f t="shared" si="54"/>
        <v>0</v>
      </c>
      <c r="R417">
        <f t="shared" si="55"/>
        <v>1</v>
      </c>
    </row>
    <row r="418" spans="1:18" x14ac:dyDescent="0.25">
      <c r="A418" t="str">
        <f>gait_events!B1582</f>
        <v>pp014</v>
      </c>
      <c r="B418" t="str">
        <f>VLOOKUP(A418,participants!A:B,2,0)</f>
        <v>F</v>
      </c>
      <c r="C418">
        <f>VLOOKUP(A418,participants!A:C,3,0)</f>
        <v>29</v>
      </c>
      <c r="D418" t="str">
        <f>VLOOKUP(A418,participants!A:F,6,0)</f>
        <v>YA</v>
      </c>
      <c r="E418" t="str">
        <f>IF(LEN(SUBSTITUTE(gait_events!C1582,"_run-",""))&lt;&gt;LEN(gait_events!C1582),LEFT(RIGHT(gait_events!C1582,LEN(gait_events!C1582)-19),FIND("_run-",RIGHT(gait_events!C1582,LEN(gait_events!C1582)-19),1)-1),RIGHT(gait_events!C1582,LEN(gait_events!C1582)-19))</f>
        <v>Preferred</v>
      </c>
      <c r="F418" t="str">
        <f>IF(LEN(SUBSTITUTE(gait_events!C1582,"_run-",""))&lt;&gt;LEN(gait_events!C1582),RIGHT(gait_events!C1582,LEN(gait_events!C1582)-FIND("_run-",gait_events!C1582,1)-4),"")</f>
        <v/>
      </c>
      <c r="G418" t="str">
        <f>gait_events!D1582</f>
        <v>left_ankle</v>
      </c>
      <c r="H418" t="str">
        <f>gait_events!E1582</f>
        <v>FC</v>
      </c>
      <c r="I418">
        <f>IF(gait_events!F1582&lt;&gt;"",gait_events!F1582,NA())</f>
        <v>694</v>
      </c>
      <c r="J418">
        <f>IF(gait_events!G1582&lt;&gt;"",gait_events!G1582,NA())</f>
        <v>695</v>
      </c>
      <c r="K418">
        <f t="shared" si="48"/>
        <v>-1</v>
      </c>
      <c r="L418">
        <f t="shared" si="49"/>
        <v>-5</v>
      </c>
      <c r="M418">
        <f t="shared" si="50"/>
        <v>1</v>
      </c>
      <c r="N418">
        <f t="shared" si="51"/>
        <v>1</v>
      </c>
      <c r="O418">
        <f t="shared" si="52"/>
        <v>1</v>
      </c>
      <c r="P418">
        <f t="shared" si="53"/>
        <v>0</v>
      </c>
      <c r="Q418">
        <f t="shared" si="54"/>
        <v>0</v>
      </c>
      <c r="R418">
        <f t="shared" si="55"/>
        <v>1</v>
      </c>
    </row>
    <row r="419" spans="1:18" x14ac:dyDescent="0.25">
      <c r="A419" t="str">
        <f>gait_events!B1583</f>
        <v>pp014</v>
      </c>
      <c r="B419" t="str">
        <f>VLOOKUP(A419,participants!A:B,2,0)</f>
        <v>F</v>
      </c>
      <c r="C419">
        <f>VLOOKUP(A419,participants!A:C,3,0)</f>
        <v>29</v>
      </c>
      <c r="D419" t="str">
        <f>VLOOKUP(A419,participants!A:F,6,0)</f>
        <v>YA</v>
      </c>
      <c r="E419" t="str">
        <f>IF(LEN(SUBSTITUTE(gait_events!C1583,"_run-",""))&lt;&gt;LEN(gait_events!C1583),LEFT(RIGHT(gait_events!C1583,LEN(gait_events!C1583)-19),FIND("_run-",RIGHT(gait_events!C1583,LEN(gait_events!C1583)-19),1)-1),RIGHT(gait_events!C1583,LEN(gait_events!C1583)-19))</f>
        <v>Preferred</v>
      </c>
      <c r="F419" t="str">
        <f>IF(LEN(SUBSTITUTE(gait_events!C1583,"_run-",""))&lt;&gt;LEN(gait_events!C1583),RIGHT(gait_events!C1583,LEN(gait_events!C1583)-FIND("_run-",gait_events!C1583,1)-4),"")</f>
        <v/>
      </c>
      <c r="G419" t="str">
        <f>gait_events!D1583</f>
        <v>right_ankle</v>
      </c>
      <c r="H419" t="str">
        <f>gait_events!E1583</f>
        <v>IC</v>
      </c>
      <c r="I419">
        <f>IF(gait_events!F1583&lt;&gt;"",gait_events!F1583,NA())</f>
        <v>38</v>
      </c>
      <c r="J419">
        <f>IF(gait_events!G1583&lt;&gt;"",gait_events!G1583,NA())</f>
        <v>39</v>
      </c>
      <c r="K419">
        <f t="shared" si="48"/>
        <v>-1</v>
      </c>
      <c r="L419">
        <f t="shared" si="49"/>
        <v>-5</v>
      </c>
      <c r="M419">
        <f t="shared" si="50"/>
        <v>1</v>
      </c>
      <c r="N419">
        <f t="shared" si="51"/>
        <v>1</v>
      </c>
      <c r="O419">
        <f t="shared" si="52"/>
        <v>1</v>
      </c>
      <c r="P419">
        <f t="shared" si="53"/>
        <v>0</v>
      </c>
      <c r="Q419">
        <f t="shared" si="54"/>
        <v>0</v>
      </c>
      <c r="R419">
        <f t="shared" si="55"/>
        <v>1</v>
      </c>
    </row>
    <row r="420" spans="1:18" x14ac:dyDescent="0.25">
      <c r="A420" t="str">
        <f>gait_events!B1584</f>
        <v>pp014</v>
      </c>
      <c r="B420" t="str">
        <f>VLOOKUP(A420,participants!A:B,2,0)</f>
        <v>F</v>
      </c>
      <c r="C420">
        <f>VLOOKUP(A420,participants!A:C,3,0)</f>
        <v>29</v>
      </c>
      <c r="D420" t="str">
        <f>VLOOKUP(A420,participants!A:F,6,0)</f>
        <v>YA</v>
      </c>
      <c r="E420" t="str">
        <f>IF(LEN(SUBSTITUTE(gait_events!C1584,"_run-",""))&lt;&gt;LEN(gait_events!C1584),LEFT(RIGHT(gait_events!C1584,LEN(gait_events!C1584)-19),FIND("_run-",RIGHT(gait_events!C1584,LEN(gait_events!C1584)-19),1)-1),RIGHT(gait_events!C1584,LEN(gait_events!C1584)-19))</f>
        <v>Preferred</v>
      </c>
      <c r="F420" t="str">
        <f>IF(LEN(SUBSTITUTE(gait_events!C1584,"_run-",""))&lt;&gt;LEN(gait_events!C1584),RIGHT(gait_events!C1584,LEN(gait_events!C1584)-FIND("_run-",gait_events!C1584,1)-4),"")</f>
        <v/>
      </c>
      <c r="G420" t="str">
        <f>gait_events!D1584</f>
        <v>right_ankle</v>
      </c>
      <c r="H420" t="str">
        <f>gait_events!E1584</f>
        <v>IC</v>
      </c>
      <c r="I420">
        <f>IF(gait_events!F1584&lt;&gt;"",gait_events!F1584,NA())</f>
        <v>260</v>
      </c>
      <c r="J420">
        <f>IF(gait_events!G1584&lt;&gt;"",gait_events!G1584,NA())</f>
        <v>261</v>
      </c>
      <c r="K420">
        <f t="shared" si="48"/>
        <v>-1</v>
      </c>
      <c r="L420">
        <f t="shared" si="49"/>
        <v>-5</v>
      </c>
      <c r="M420">
        <f t="shared" si="50"/>
        <v>1</v>
      </c>
      <c r="N420">
        <f t="shared" si="51"/>
        <v>1</v>
      </c>
      <c r="O420">
        <f t="shared" si="52"/>
        <v>1</v>
      </c>
      <c r="P420">
        <f t="shared" si="53"/>
        <v>0</v>
      </c>
      <c r="Q420">
        <f t="shared" si="54"/>
        <v>0</v>
      </c>
      <c r="R420">
        <f t="shared" si="55"/>
        <v>1</v>
      </c>
    </row>
    <row r="421" spans="1:18" x14ac:dyDescent="0.25">
      <c r="A421" t="str">
        <f>gait_events!B1585</f>
        <v>pp014</v>
      </c>
      <c r="B421" t="str">
        <f>VLOOKUP(A421,participants!A:B,2,0)</f>
        <v>F</v>
      </c>
      <c r="C421">
        <f>VLOOKUP(A421,participants!A:C,3,0)</f>
        <v>29</v>
      </c>
      <c r="D421" t="str">
        <f>VLOOKUP(A421,participants!A:F,6,0)</f>
        <v>YA</v>
      </c>
      <c r="E421" t="str">
        <f>IF(LEN(SUBSTITUTE(gait_events!C1585,"_run-",""))&lt;&gt;LEN(gait_events!C1585),LEFT(RIGHT(gait_events!C1585,LEN(gait_events!C1585)-19),FIND("_run-",RIGHT(gait_events!C1585,LEN(gait_events!C1585)-19),1)-1),RIGHT(gait_events!C1585,LEN(gait_events!C1585)-19))</f>
        <v>Preferred</v>
      </c>
      <c r="F421" t="str">
        <f>IF(LEN(SUBSTITUTE(gait_events!C1585,"_run-",""))&lt;&gt;LEN(gait_events!C1585),RIGHT(gait_events!C1585,LEN(gait_events!C1585)-FIND("_run-",gait_events!C1585,1)-4),"")</f>
        <v/>
      </c>
      <c r="G421" t="str">
        <f>gait_events!D1585</f>
        <v>right_ankle</v>
      </c>
      <c r="H421" t="str">
        <f>gait_events!E1585</f>
        <v>IC</v>
      </c>
      <c r="I421">
        <f>IF(gait_events!F1585&lt;&gt;"",gait_events!F1585,NA())</f>
        <v>461</v>
      </c>
      <c r="J421">
        <f>IF(gait_events!G1585&lt;&gt;"",gait_events!G1585,NA())</f>
        <v>464</v>
      </c>
      <c r="K421">
        <f t="shared" si="48"/>
        <v>-3</v>
      </c>
      <c r="L421">
        <f t="shared" si="49"/>
        <v>-15</v>
      </c>
      <c r="M421">
        <f t="shared" si="50"/>
        <v>1</v>
      </c>
      <c r="N421">
        <f t="shared" si="51"/>
        <v>1</v>
      </c>
      <c r="O421">
        <f t="shared" si="52"/>
        <v>1</v>
      </c>
      <c r="P421">
        <f t="shared" si="53"/>
        <v>0</v>
      </c>
      <c r="Q421">
        <f t="shared" si="54"/>
        <v>0</v>
      </c>
      <c r="R421">
        <f t="shared" si="55"/>
        <v>1</v>
      </c>
    </row>
    <row r="422" spans="1:18" x14ac:dyDescent="0.25">
      <c r="A422" t="str">
        <f>gait_events!B1586</f>
        <v>pp014</v>
      </c>
      <c r="B422" t="str">
        <f>VLOOKUP(A422,participants!A:B,2,0)</f>
        <v>F</v>
      </c>
      <c r="C422">
        <f>VLOOKUP(A422,participants!A:C,3,0)</f>
        <v>29</v>
      </c>
      <c r="D422" t="str">
        <f>VLOOKUP(A422,participants!A:F,6,0)</f>
        <v>YA</v>
      </c>
      <c r="E422" t="str">
        <f>IF(LEN(SUBSTITUTE(gait_events!C1586,"_run-",""))&lt;&gt;LEN(gait_events!C1586),LEFT(RIGHT(gait_events!C1586,LEN(gait_events!C1586)-19),FIND("_run-",RIGHT(gait_events!C1586,LEN(gait_events!C1586)-19),1)-1),RIGHT(gait_events!C1586,LEN(gait_events!C1586)-19))</f>
        <v>Preferred</v>
      </c>
      <c r="F422" t="str">
        <f>IF(LEN(SUBSTITUTE(gait_events!C1586,"_run-",""))&lt;&gt;LEN(gait_events!C1586),RIGHT(gait_events!C1586,LEN(gait_events!C1586)-FIND("_run-",gait_events!C1586,1)-4),"")</f>
        <v/>
      </c>
      <c r="G422" t="str">
        <f>gait_events!D1586</f>
        <v>right_ankle</v>
      </c>
      <c r="H422" t="str">
        <f>gait_events!E1586</f>
        <v>IC</v>
      </c>
      <c r="I422">
        <f>IF(gait_events!F1586&lt;&gt;"",gait_events!F1586,NA())</f>
        <v>665</v>
      </c>
      <c r="J422">
        <f>IF(gait_events!G1586&lt;&gt;"",gait_events!G1586,NA())</f>
        <v>668</v>
      </c>
      <c r="K422">
        <f t="shared" si="48"/>
        <v>-3</v>
      </c>
      <c r="L422">
        <f t="shared" si="49"/>
        <v>-15</v>
      </c>
      <c r="M422">
        <f t="shared" si="50"/>
        <v>1</v>
      </c>
      <c r="N422">
        <f t="shared" si="51"/>
        <v>1</v>
      </c>
      <c r="O422">
        <f t="shared" si="52"/>
        <v>1</v>
      </c>
      <c r="P422">
        <f t="shared" si="53"/>
        <v>0</v>
      </c>
      <c r="Q422">
        <f t="shared" si="54"/>
        <v>0</v>
      </c>
      <c r="R422">
        <f t="shared" si="55"/>
        <v>1</v>
      </c>
    </row>
    <row r="423" spans="1:18" x14ac:dyDescent="0.25">
      <c r="A423" t="str">
        <f>gait_events!B1587</f>
        <v>pp014</v>
      </c>
      <c r="B423" t="str">
        <f>VLOOKUP(A423,participants!A:B,2,0)</f>
        <v>F</v>
      </c>
      <c r="C423">
        <f>VLOOKUP(A423,participants!A:C,3,0)</f>
        <v>29</v>
      </c>
      <c r="D423" t="str">
        <f>VLOOKUP(A423,participants!A:F,6,0)</f>
        <v>YA</v>
      </c>
      <c r="E423" t="str">
        <f>IF(LEN(SUBSTITUTE(gait_events!C1587,"_run-",""))&lt;&gt;LEN(gait_events!C1587),LEFT(RIGHT(gait_events!C1587,LEN(gait_events!C1587)-19),FIND("_run-",RIGHT(gait_events!C1587,LEN(gait_events!C1587)-19),1)-1),RIGHT(gait_events!C1587,LEN(gait_events!C1587)-19))</f>
        <v>Preferred</v>
      </c>
      <c r="F423" t="str">
        <f>IF(LEN(SUBSTITUTE(gait_events!C1587,"_run-",""))&lt;&gt;LEN(gait_events!C1587),RIGHT(gait_events!C1587,LEN(gait_events!C1587)-FIND("_run-",gait_events!C1587,1)-4),"")</f>
        <v/>
      </c>
      <c r="G423" t="str">
        <f>gait_events!D1587</f>
        <v>right_ankle</v>
      </c>
      <c r="H423" t="str">
        <f>gait_events!E1587</f>
        <v>FC</v>
      </c>
      <c r="I423">
        <f>IF(gait_events!F1587&lt;&gt;"",gait_events!F1587,NA())</f>
        <v>178</v>
      </c>
      <c r="J423">
        <f>IF(gait_events!G1587&lt;&gt;"",gait_events!G1587,NA())</f>
        <v>180</v>
      </c>
      <c r="K423">
        <f t="shared" si="48"/>
        <v>-2</v>
      </c>
      <c r="L423">
        <f t="shared" si="49"/>
        <v>-10</v>
      </c>
      <c r="M423">
        <f t="shared" si="50"/>
        <v>1</v>
      </c>
      <c r="N423">
        <f t="shared" si="51"/>
        <v>1</v>
      </c>
      <c r="O423">
        <f t="shared" si="52"/>
        <v>1</v>
      </c>
      <c r="P423">
        <f t="shared" si="53"/>
        <v>0</v>
      </c>
      <c r="Q423">
        <f t="shared" si="54"/>
        <v>0</v>
      </c>
      <c r="R423">
        <f t="shared" si="55"/>
        <v>1</v>
      </c>
    </row>
    <row r="424" spans="1:18" x14ac:dyDescent="0.25">
      <c r="A424" t="str">
        <f>gait_events!B1588</f>
        <v>pp014</v>
      </c>
      <c r="B424" t="str">
        <f>VLOOKUP(A424,participants!A:B,2,0)</f>
        <v>F</v>
      </c>
      <c r="C424">
        <f>VLOOKUP(A424,participants!A:C,3,0)</f>
        <v>29</v>
      </c>
      <c r="D424" t="str">
        <f>VLOOKUP(A424,participants!A:F,6,0)</f>
        <v>YA</v>
      </c>
      <c r="E424" t="str">
        <f>IF(LEN(SUBSTITUTE(gait_events!C1588,"_run-",""))&lt;&gt;LEN(gait_events!C1588),LEFT(RIGHT(gait_events!C1588,LEN(gait_events!C1588)-19),FIND("_run-",RIGHT(gait_events!C1588,LEN(gait_events!C1588)-19),1)-1),RIGHT(gait_events!C1588,LEN(gait_events!C1588)-19))</f>
        <v>Preferred</v>
      </c>
      <c r="F424" t="str">
        <f>IF(LEN(SUBSTITUTE(gait_events!C1588,"_run-",""))&lt;&gt;LEN(gait_events!C1588),RIGHT(gait_events!C1588,LEN(gait_events!C1588)-FIND("_run-",gait_events!C1588,1)-4),"")</f>
        <v/>
      </c>
      <c r="G424" t="str">
        <f>gait_events!D1588</f>
        <v>right_ankle</v>
      </c>
      <c r="H424" t="str">
        <f>gait_events!E1588</f>
        <v>FC</v>
      </c>
      <c r="I424">
        <f>IF(gait_events!F1588&lt;&gt;"",gait_events!F1588,NA())</f>
        <v>382</v>
      </c>
      <c r="J424">
        <f>IF(gait_events!G1588&lt;&gt;"",gait_events!G1588,NA())</f>
        <v>383</v>
      </c>
      <c r="K424">
        <f t="shared" si="48"/>
        <v>-1</v>
      </c>
      <c r="L424">
        <f t="shared" si="49"/>
        <v>-5</v>
      </c>
      <c r="M424">
        <f t="shared" si="50"/>
        <v>1</v>
      </c>
      <c r="N424">
        <f t="shared" si="51"/>
        <v>1</v>
      </c>
      <c r="O424">
        <f t="shared" si="52"/>
        <v>1</v>
      </c>
      <c r="P424">
        <f t="shared" si="53"/>
        <v>0</v>
      </c>
      <c r="Q424">
        <f t="shared" si="54"/>
        <v>0</v>
      </c>
      <c r="R424">
        <f t="shared" si="55"/>
        <v>1</v>
      </c>
    </row>
    <row r="425" spans="1:18" x14ac:dyDescent="0.25">
      <c r="A425" t="str">
        <f>gait_events!B1589</f>
        <v>pp014</v>
      </c>
      <c r="B425" t="str">
        <f>VLOOKUP(A425,participants!A:B,2,0)</f>
        <v>F</v>
      </c>
      <c r="C425">
        <f>VLOOKUP(A425,participants!A:C,3,0)</f>
        <v>29</v>
      </c>
      <c r="D425" t="str">
        <f>VLOOKUP(A425,participants!A:F,6,0)</f>
        <v>YA</v>
      </c>
      <c r="E425" t="str">
        <f>IF(LEN(SUBSTITUTE(gait_events!C1589,"_run-",""))&lt;&gt;LEN(gait_events!C1589),LEFT(RIGHT(gait_events!C1589,LEN(gait_events!C1589)-19),FIND("_run-",RIGHT(gait_events!C1589,LEN(gait_events!C1589)-19),1)-1),RIGHT(gait_events!C1589,LEN(gait_events!C1589)-19))</f>
        <v>Preferred</v>
      </c>
      <c r="F425" t="str">
        <f>IF(LEN(SUBSTITUTE(gait_events!C1589,"_run-",""))&lt;&gt;LEN(gait_events!C1589),RIGHT(gait_events!C1589,LEN(gait_events!C1589)-FIND("_run-",gait_events!C1589,1)-4),"")</f>
        <v/>
      </c>
      <c r="G425" t="str">
        <f>gait_events!D1589</f>
        <v>right_ankle</v>
      </c>
      <c r="H425" t="str">
        <f>gait_events!E1589</f>
        <v>FC</v>
      </c>
      <c r="I425">
        <f>IF(gait_events!F1589&lt;&gt;"",gait_events!F1589,NA())</f>
        <v>583</v>
      </c>
      <c r="J425" t="e">
        <f>IF(gait_events!G1589&lt;&gt;"",gait_events!G1589,NA())</f>
        <v>#N/A</v>
      </c>
      <c r="K425" t="e">
        <f t="shared" si="48"/>
        <v>#N/A</v>
      </c>
      <c r="L425" t="e">
        <f t="shared" si="49"/>
        <v>#N/A</v>
      </c>
      <c r="M425">
        <f t="shared" si="50"/>
        <v>1</v>
      </c>
      <c r="N425">
        <f t="shared" si="51"/>
        <v>0</v>
      </c>
      <c r="O425">
        <f t="shared" si="52"/>
        <v>0</v>
      </c>
      <c r="P425">
        <f t="shared" si="53"/>
        <v>1</v>
      </c>
      <c r="Q425">
        <f t="shared" si="54"/>
        <v>0</v>
      </c>
      <c r="R425">
        <f t="shared" si="55"/>
        <v>1</v>
      </c>
    </row>
    <row r="426" spans="1:18" x14ac:dyDescent="0.25">
      <c r="A426" t="str">
        <f>gait_events!B1590</f>
        <v>pp014</v>
      </c>
      <c r="B426" t="str">
        <f>VLOOKUP(A426,participants!A:B,2,0)</f>
        <v>F</v>
      </c>
      <c r="C426">
        <f>VLOOKUP(A426,participants!A:C,3,0)</f>
        <v>29</v>
      </c>
      <c r="D426" t="str">
        <f>VLOOKUP(A426,participants!A:F,6,0)</f>
        <v>YA</v>
      </c>
      <c r="E426" t="str">
        <f>IF(LEN(SUBSTITUTE(gait_events!C1590,"_run-",""))&lt;&gt;LEN(gait_events!C1590),LEFT(RIGHT(gait_events!C1590,LEN(gait_events!C1590)-19),FIND("_run-",RIGHT(gait_events!C1590,LEN(gait_events!C1590)-19),1)-1),RIGHT(gait_events!C1590,LEN(gait_events!C1590)-19))</f>
        <v>Preferred</v>
      </c>
      <c r="F426" t="str">
        <f>IF(LEN(SUBSTITUTE(gait_events!C1590,"_run-",""))&lt;&gt;LEN(gait_events!C1590),RIGHT(gait_events!C1590,LEN(gait_events!C1590)-FIND("_run-",gait_events!C1590,1)-4),"")</f>
        <v/>
      </c>
      <c r="G426" t="str">
        <f>gait_events!D1590</f>
        <v>right_ankle</v>
      </c>
      <c r="H426" t="str">
        <f>gait_events!E1590</f>
        <v>FC</v>
      </c>
      <c r="I426">
        <f>IF(gait_events!F1590&lt;&gt;"",gait_events!F1590,NA())</f>
        <v>591</v>
      </c>
      <c r="J426">
        <f>IF(gait_events!G1590&lt;&gt;"",gait_events!G1590,NA())</f>
        <v>589</v>
      </c>
      <c r="K426">
        <f t="shared" si="48"/>
        <v>2</v>
      </c>
      <c r="L426">
        <f t="shared" si="49"/>
        <v>10</v>
      </c>
      <c r="M426">
        <f t="shared" si="50"/>
        <v>1</v>
      </c>
      <c r="N426">
        <f t="shared" si="51"/>
        <v>1</v>
      </c>
      <c r="O426">
        <f t="shared" si="52"/>
        <v>1</v>
      </c>
      <c r="P426">
        <f t="shared" si="53"/>
        <v>0</v>
      </c>
      <c r="Q426">
        <f t="shared" si="54"/>
        <v>0</v>
      </c>
      <c r="R426">
        <f t="shared" si="55"/>
        <v>1</v>
      </c>
    </row>
    <row r="427" spans="1:18" x14ac:dyDescent="0.25">
      <c r="A427" t="str">
        <f>gait_events!B1591</f>
        <v>pp014</v>
      </c>
      <c r="B427" t="str">
        <f>VLOOKUP(A427,participants!A:B,2,0)</f>
        <v>F</v>
      </c>
      <c r="C427">
        <f>VLOOKUP(A427,participants!A:C,3,0)</f>
        <v>29</v>
      </c>
      <c r="D427" t="str">
        <f>VLOOKUP(A427,participants!A:F,6,0)</f>
        <v>YA</v>
      </c>
      <c r="E427" t="str">
        <f>IF(LEN(SUBSTITUTE(gait_events!C1591,"_run-",""))&lt;&gt;LEN(gait_events!C1591),LEFT(RIGHT(gait_events!C1591,LEN(gait_events!C1591)-19),FIND("_run-",RIGHT(gait_events!C1591,LEN(gait_events!C1591)-19),1)-1),RIGHT(gait_events!C1591,LEN(gait_events!C1591)-19))</f>
        <v>Preferred</v>
      </c>
      <c r="F427" t="str">
        <f>IF(LEN(SUBSTITUTE(gait_events!C1591,"_run-",""))&lt;&gt;LEN(gait_events!C1591),RIGHT(gait_events!C1591,LEN(gait_events!C1591)-FIND("_run-",gait_events!C1591,1)-4),"")</f>
        <v/>
      </c>
      <c r="G427" t="str">
        <f>gait_events!D1591</f>
        <v>left_shank</v>
      </c>
      <c r="H427" t="str">
        <f>gait_events!E1591</f>
        <v>IC</v>
      </c>
      <c r="I427">
        <f>IF(gait_events!F1591&lt;&gt;"",gait_events!F1591,NA())</f>
        <v>155</v>
      </c>
      <c r="J427">
        <f>IF(gait_events!G1591&lt;&gt;"",gait_events!G1591,NA())</f>
        <v>159</v>
      </c>
      <c r="K427">
        <f t="shared" si="48"/>
        <v>-4</v>
      </c>
      <c r="L427">
        <f t="shared" si="49"/>
        <v>-20</v>
      </c>
      <c r="M427">
        <f t="shared" si="50"/>
        <v>1</v>
      </c>
      <c r="N427">
        <f t="shared" si="51"/>
        <v>1</v>
      </c>
      <c r="O427">
        <f t="shared" si="52"/>
        <v>1</v>
      </c>
      <c r="P427">
        <f t="shared" si="53"/>
        <v>0</v>
      </c>
      <c r="Q427">
        <f t="shared" si="54"/>
        <v>0</v>
      </c>
      <c r="R427">
        <f t="shared" si="55"/>
        <v>1</v>
      </c>
    </row>
    <row r="428" spans="1:18" x14ac:dyDescent="0.25">
      <c r="A428" t="str">
        <f>gait_events!B1592</f>
        <v>pp014</v>
      </c>
      <c r="B428" t="str">
        <f>VLOOKUP(A428,participants!A:B,2,0)</f>
        <v>F</v>
      </c>
      <c r="C428">
        <f>VLOOKUP(A428,participants!A:C,3,0)</f>
        <v>29</v>
      </c>
      <c r="D428" t="str">
        <f>VLOOKUP(A428,participants!A:F,6,0)</f>
        <v>YA</v>
      </c>
      <c r="E428" t="str">
        <f>IF(LEN(SUBSTITUTE(gait_events!C1592,"_run-",""))&lt;&gt;LEN(gait_events!C1592),LEFT(RIGHT(gait_events!C1592,LEN(gait_events!C1592)-19),FIND("_run-",RIGHT(gait_events!C1592,LEN(gait_events!C1592)-19),1)-1),RIGHT(gait_events!C1592,LEN(gait_events!C1592)-19))</f>
        <v>Preferred</v>
      </c>
      <c r="F428" t="str">
        <f>IF(LEN(SUBSTITUTE(gait_events!C1592,"_run-",""))&lt;&gt;LEN(gait_events!C1592),RIGHT(gait_events!C1592,LEN(gait_events!C1592)-FIND("_run-",gait_events!C1592,1)-4),"")</f>
        <v/>
      </c>
      <c r="G428" t="str">
        <f>gait_events!D1592</f>
        <v>left_shank</v>
      </c>
      <c r="H428" t="str">
        <f>gait_events!E1592</f>
        <v>IC</v>
      </c>
      <c r="I428">
        <f>IF(gait_events!F1592&lt;&gt;"",gait_events!F1592,NA())</f>
        <v>358</v>
      </c>
      <c r="J428">
        <f>IF(gait_events!G1592&lt;&gt;"",gait_events!G1592,NA())</f>
        <v>362</v>
      </c>
      <c r="K428">
        <f t="shared" si="48"/>
        <v>-4</v>
      </c>
      <c r="L428">
        <f t="shared" si="49"/>
        <v>-20</v>
      </c>
      <c r="M428">
        <f t="shared" si="50"/>
        <v>1</v>
      </c>
      <c r="N428">
        <f t="shared" si="51"/>
        <v>1</v>
      </c>
      <c r="O428">
        <f t="shared" si="52"/>
        <v>1</v>
      </c>
      <c r="P428">
        <f t="shared" si="53"/>
        <v>0</v>
      </c>
      <c r="Q428">
        <f t="shared" si="54"/>
        <v>0</v>
      </c>
      <c r="R428">
        <f t="shared" si="55"/>
        <v>1</v>
      </c>
    </row>
    <row r="429" spans="1:18" x14ac:dyDescent="0.25">
      <c r="A429" t="str">
        <f>gait_events!B1593</f>
        <v>pp014</v>
      </c>
      <c r="B429" t="str">
        <f>VLOOKUP(A429,participants!A:B,2,0)</f>
        <v>F</v>
      </c>
      <c r="C429">
        <f>VLOOKUP(A429,participants!A:C,3,0)</f>
        <v>29</v>
      </c>
      <c r="D429" t="str">
        <f>VLOOKUP(A429,participants!A:F,6,0)</f>
        <v>YA</v>
      </c>
      <c r="E429" t="str">
        <f>IF(LEN(SUBSTITUTE(gait_events!C1593,"_run-",""))&lt;&gt;LEN(gait_events!C1593),LEFT(RIGHT(gait_events!C1593,LEN(gait_events!C1593)-19),FIND("_run-",RIGHT(gait_events!C1593,LEN(gait_events!C1593)-19),1)-1),RIGHT(gait_events!C1593,LEN(gait_events!C1593)-19))</f>
        <v>Preferred</v>
      </c>
      <c r="F429" t="str">
        <f>IF(LEN(SUBSTITUTE(gait_events!C1593,"_run-",""))&lt;&gt;LEN(gait_events!C1593),RIGHT(gait_events!C1593,LEN(gait_events!C1593)-FIND("_run-",gait_events!C1593,1)-4),"")</f>
        <v/>
      </c>
      <c r="G429" t="str">
        <f>gait_events!D1593</f>
        <v>left_shank</v>
      </c>
      <c r="H429" t="str">
        <f>gait_events!E1593</f>
        <v>IC</v>
      </c>
      <c r="I429">
        <f>IF(gait_events!F1593&lt;&gt;"",gait_events!F1593,NA())</f>
        <v>560</v>
      </c>
      <c r="J429">
        <f>IF(gait_events!G1593&lt;&gt;"",gait_events!G1593,NA())</f>
        <v>565</v>
      </c>
      <c r="K429">
        <f t="shared" si="48"/>
        <v>-5</v>
      </c>
      <c r="L429">
        <f t="shared" si="49"/>
        <v>-25</v>
      </c>
      <c r="M429">
        <f t="shared" si="50"/>
        <v>1</v>
      </c>
      <c r="N429">
        <f t="shared" si="51"/>
        <v>1</v>
      </c>
      <c r="O429">
        <f t="shared" si="52"/>
        <v>1</v>
      </c>
      <c r="P429">
        <f t="shared" si="53"/>
        <v>0</v>
      </c>
      <c r="Q429">
        <f t="shared" si="54"/>
        <v>0</v>
      </c>
      <c r="R429">
        <f t="shared" si="55"/>
        <v>1</v>
      </c>
    </row>
    <row r="430" spans="1:18" x14ac:dyDescent="0.25">
      <c r="A430" t="str">
        <f>gait_events!B1594</f>
        <v>pp014</v>
      </c>
      <c r="B430" t="str">
        <f>VLOOKUP(A430,participants!A:B,2,0)</f>
        <v>F</v>
      </c>
      <c r="C430">
        <f>VLOOKUP(A430,participants!A:C,3,0)</f>
        <v>29</v>
      </c>
      <c r="D430" t="str">
        <f>VLOOKUP(A430,participants!A:F,6,0)</f>
        <v>YA</v>
      </c>
      <c r="E430" t="str">
        <f>IF(LEN(SUBSTITUTE(gait_events!C1594,"_run-",""))&lt;&gt;LEN(gait_events!C1594),LEFT(RIGHT(gait_events!C1594,LEN(gait_events!C1594)-19),FIND("_run-",RIGHT(gait_events!C1594,LEN(gait_events!C1594)-19),1)-1),RIGHT(gait_events!C1594,LEN(gait_events!C1594)-19))</f>
        <v>Preferred</v>
      </c>
      <c r="F430" t="str">
        <f>IF(LEN(SUBSTITUTE(gait_events!C1594,"_run-",""))&lt;&gt;LEN(gait_events!C1594),RIGHT(gait_events!C1594,LEN(gait_events!C1594)-FIND("_run-",gait_events!C1594,1)-4),"")</f>
        <v/>
      </c>
      <c r="G430" t="str">
        <f>gait_events!D1594</f>
        <v>left_shank</v>
      </c>
      <c r="H430" t="str">
        <f>gait_events!E1594</f>
        <v>FC</v>
      </c>
      <c r="I430">
        <f>IF(gait_events!F1594&lt;&gt;"",gait_events!F1594,NA())</f>
        <v>72</v>
      </c>
      <c r="J430">
        <f>IF(gait_events!G1594&lt;&gt;"",gait_events!G1594,NA())</f>
        <v>72</v>
      </c>
      <c r="K430">
        <f t="shared" si="48"/>
        <v>0</v>
      </c>
      <c r="L430">
        <f t="shared" si="49"/>
        <v>0</v>
      </c>
      <c r="M430">
        <f t="shared" si="50"/>
        <v>1</v>
      </c>
      <c r="N430">
        <f t="shared" si="51"/>
        <v>1</v>
      </c>
      <c r="O430">
        <f t="shared" si="52"/>
        <v>1</v>
      </c>
      <c r="P430">
        <f t="shared" si="53"/>
        <v>0</v>
      </c>
      <c r="Q430">
        <f t="shared" si="54"/>
        <v>0</v>
      </c>
      <c r="R430">
        <f t="shared" si="55"/>
        <v>1</v>
      </c>
    </row>
    <row r="431" spans="1:18" x14ac:dyDescent="0.25">
      <c r="A431" t="str">
        <f>gait_events!B1595</f>
        <v>pp014</v>
      </c>
      <c r="B431" t="str">
        <f>VLOOKUP(A431,participants!A:B,2,0)</f>
        <v>F</v>
      </c>
      <c r="C431">
        <f>VLOOKUP(A431,participants!A:C,3,0)</f>
        <v>29</v>
      </c>
      <c r="D431" t="str">
        <f>VLOOKUP(A431,participants!A:F,6,0)</f>
        <v>YA</v>
      </c>
      <c r="E431" t="str">
        <f>IF(LEN(SUBSTITUTE(gait_events!C1595,"_run-",""))&lt;&gt;LEN(gait_events!C1595),LEFT(RIGHT(gait_events!C1595,LEN(gait_events!C1595)-19),FIND("_run-",RIGHT(gait_events!C1595,LEN(gait_events!C1595)-19),1)-1),RIGHT(gait_events!C1595,LEN(gait_events!C1595)-19))</f>
        <v>Preferred</v>
      </c>
      <c r="F431" t="str">
        <f>IF(LEN(SUBSTITUTE(gait_events!C1595,"_run-",""))&lt;&gt;LEN(gait_events!C1595),RIGHT(gait_events!C1595,LEN(gait_events!C1595)-FIND("_run-",gait_events!C1595,1)-4),"")</f>
        <v/>
      </c>
      <c r="G431" t="str">
        <f>gait_events!D1595</f>
        <v>left_shank</v>
      </c>
      <c r="H431" t="str">
        <f>gait_events!E1595</f>
        <v>FC</v>
      </c>
      <c r="I431">
        <f>IF(gait_events!F1595&lt;&gt;"",gait_events!F1595,NA())</f>
        <v>281</v>
      </c>
      <c r="J431">
        <f>IF(gait_events!G1595&lt;&gt;"",gait_events!G1595,NA())</f>
        <v>281</v>
      </c>
      <c r="K431">
        <f t="shared" si="48"/>
        <v>0</v>
      </c>
      <c r="L431">
        <f t="shared" si="49"/>
        <v>0</v>
      </c>
      <c r="M431">
        <f t="shared" si="50"/>
        <v>1</v>
      </c>
      <c r="N431">
        <f t="shared" si="51"/>
        <v>1</v>
      </c>
      <c r="O431">
        <f t="shared" si="52"/>
        <v>1</v>
      </c>
      <c r="P431">
        <f t="shared" si="53"/>
        <v>0</v>
      </c>
      <c r="Q431">
        <f t="shared" si="54"/>
        <v>0</v>
      </c>
      <c r="R431">
        <f t="shared" si="55"/>
        <v>1</v>
      </c>
    </row>
    <row r="432" spans="1:18" x14ac:dyDescent="0.25">
      <c r="A432" t="str">
        <f>gait_events!B1596</f>
        <v>pp014</v>
      </c>
      <c r="B432" t="str">
        <f>VLOOKUP(A432,participants!A:B,2,0)</f>
        <v>F</v>
      </c>
      <c r="C432">
        <f>VLOOKUP(A432,participants!A:C,3,0)</f>
        <v>29</v>
      </c>
      <c r="D432" t="str">
        <f>VLOOKUP(A432,participants!A:F,6,0)</f>
        <v>YA</v>
      </c>
      <c r="E432" t="str">
        <f>IF(LEN(SUBSTITUTE(gait_events!C1596,"_run-",""))&lt;&gt;LEN(gait_events!C1596),LEFT(RIGHT(gait_events!C1596,LEN(gait_events!C1596)-19),FIND("_run-",RIGHT(gait_events!C1596,LEN(gait_events!C1596)-19),1)-1),RIGHT(gait_events!C1596,LEN(gait_events!C1596)-19))</f>
        <v>Preferred</v>
      </c>
      <c r="F432" t="str">
        <f>IF(LEN(SUBSTITUTE(gait_events!C1596,"_run-",""))&lt;&gt;LEN(gait_events!C1596),RIGHT(gait_events!C1596,LEN(gait_events!C1596)-FIND("_run-",gait_events!C1596,1)-4),"")</f>
        <v/>
      </c>
      <c r="G432" t="str">
        <f>gait_events!D1596</f>
        <v>left_shank</v>
      </c>
      <c r="H432" t="str">
        <f>gait_events!E1596</f>
        <v>FC</v>
      </c>
      <c r="I432">
        <f>IF(gait_events!F1596&lt;&gt;"",gait_events!F1596,NA())</f>
        <v>484</v>
      </c>
      <c r="J432">
        <f>IF(gait_events!G1596&lt;&gt;"",gait_events!G1596,NA())</f>
        <v>484</v>
      </c>
      <c r="K432">
        <f t="shared" si="48"/>
        <v>0</v>
      </c>
      <c r="L432">
        <f t="shared" si="49"/>
        <v>0</v>
      </c>
      <c r="M432">
        <f t="shared" si="50"/>
        <v>1</v>
      </c>
      <c r="N432">
        <f t="shared" si="51"/>
        <v>1</v>
      </c>
      <c r="O432">
        <f t="shared" si="52"/>
        <v>1</v>
      </c>
      <c r="P432">
        <f t="shared" si="53"/>
        <v>0</v>
      </c>
      <c r="Q432">
        <f t="shared" si="54"/>
        <v>0</v>
      </c>
      <c r="R432">
        <f t="shared" si="55"/>
        <v>1</v>
      </c>
    </row>
    <row r="433" spans="1:18" x14ac:dyDescent="0.25">
      <c r="A433" t="str">
        <f>gait_events!B1597</f>
        <v>pp014</v>
      </c>
      <c r="B433" t="str">
        <f>VLOOKUP(A433,participants!A:B,2,0)</f>
        <v>F</v>
      </c>
      <c r="C433">
        <f>VLOOKUP(A433,participants!A:C,3,0)</f>
        <v>29</v>
      </c>
      <c r="D433" t="str">
        <f>VLOOKUP(A433,participants!A:F,6,0)</f>
        <v>YA</v>
      </c>
      <c r="E433" t="str">
        <f>IF(LEN(SUBSTITUTE(gait_events!C1597,"_run-",""))&lt;&gt;LEN(gait_events!C1597),LEFT(RIGHT(gait_events!C1597,LEN(gait_events!C1597)-19),FIND("_run-",RIGHT(gait_events!C1597,LEN(gait_events!C1597)-19),1)-1),RIGHT(gait_events!C1597,LEN(gait_events!C1597)-19))</f>
        <v>Preferred</v>
      </c>
      <c r="F433" t="str">
        <f>IF(LEN(SUBSTITUTE(gait_events!C1597,"_run-",""))&lt;&gt;LEN(gait_events!C1597),RIGHT(gait_events!C1597,LEN(gait_events!C1597)-FIND("_run-",gait_events!C1597,1)-4),"")</f>
        <v/>
      </c>
      <c r="G433" t="str">
        <f>gait_events!D1597</f>
        <v>left_shank</v>
      </c>
      <c r="H433" t="str">
        <f>gait_events!E1597</f>
        <v>FC</v>
      </c>
      <c r="I433">
        <f>IF(gait_events!F1597&lt;&gt;"",gait_events!F1597,NA())</f>
        <v>694</v>
      </c>
      <c r="J433">
        <f>IF(gait_events!G1597&lt;&gt;"",gait_events!G1597,NA())</f>
        <v>693</v>
      </c>
      <c r="K433">
        <f t="shared" si="48"/>
        <v>1</v>
      </c>
      <c r="L433">
        <f t="shared" si="49"/>
        <v>5</v>
      </c>
      <c r="M433">
        <f t="shared" si="50"/>
        <v>1</v>
      </c>
      <c r="N433">
        <f t="shared" si="51"/>
        <v>1</v>
      </c>
      <c r="O433">
        <f t="shared" si="52"/>
        <v>1</v>
      </c>
      <c r="P433">
        <f t="shared" si="53"/>
        <v>0</v>
      </c>
      <c r="Q433">
        <f t="shared" si="54"/>
        <v>0</v>
      </c>
      <c r="R433">
        <f t="shared" si="55"/>
        <v>1</v>
      </c>
    </row>
    <row r="434" spans="1:18" x14ac:dyDescent="0.25">
      <c r="A434" t="str">
        <f>gait_events!B1598</f>
        <v>pp014</v>
      </c>
      <c r="B434" t="str">
        <f>VLOOKUP(A434,participants!A:B,2,0)</f>
        <v>F</v>
      </c>
      <c r="C434">
        <f>VLOOKUP(A434,participants!A:C,3,0)</f>
        <v>29</v>
      </c>
      <c r="D434" t="str">
        <f>VLOOKUP(A434,participants!A:F,6,0)</f>
        <v>YA</v>
      </c>
      <c r="E434" t="str">
        <f>IF(LEN(SUBSTITUTE(gait_events!C1598,"_run-",""))&lt;&gt;LEN(gait_events!C1598),LEFT(RIGHT(gait_events!C1598,LEN(gait_events!C1598)-19),FIND("_run-",RIGHT(gait_events!C1598,LEN(gait_events!C1598)-19),1)-1),RIGHT(gait_events!C1598,LEN(gait_events!C1598)-19))</f>
        <v>Preferred</v>
      </c>
      <c r="F434" t="str">
        <f>IF(LEN(SUBSTITUTE(gait_events!C1598,"_run-",""))&lt;&gt;LEN(gait_events!C1598),RIGHT(gait_events!C1598,LEN(gait_events!C1598)-FIND("_run-",gait_events!C1598,1)-4),"")</f>
        <v/>
      </c>
      <c r="G434" t="str">
        <f>gait_events!D1598</f>
        <v>right_shank</v>
      </c>
      <c r="H434" t="str">
        <f>gait_events!E1598</f>
        <v>IC</v>
      </c>
      <c r="I434">
        <f>IF(gait_events!F1598&lt;&gt;"",gait_events!F1598,NA())</f>
        <v>38</v>
      </c>
      <c r="J434">
        <f>IF(gait_events!G1598&lt;&gt;"",gait_events!G1598,NA())</f>
        <v>41</v>
      </c>
      <c r="K434">
        <f t="shared" si="48"/>
        <v>-3</v>
      </c>
      <c r="L434">
        <f t="shared" si="49"/>
        <v>-15</v>
      </c>
      <c r="M434">
        <f t="shared" si="50"/>
        <v>1</v>
      </c>
      <c r="N434">
        <f t="shared" si="51"/>
        <v>1</v>
      </c>
      <c r="O434">
        <f t="shared" si="52"/>
        <v>1</v>
      </c>
      <c r="P434">
        <f t="shared" si="53"/>
        <v>0</v>
      </c>
      <c r="Q434">
        <f t="shared" si="54"/>
        <v>0</v>
      </c>
      <c r="R434">
        <f t="shared" si="55"/>
        <v>1</v>
      </c>
    </row>
    <row r="435" spans="1:18" x14ac:dyDescent="0.25">
      <c r="A435" t="str">
        <f>gait_events!B1599</f>
        <v>pp014</v>
      </c>
      <c r="B435" t="str">
        <f>VLOOKUP(A435,participants!A:B,2,0)</f>
        <v>F</v>
      </c>
      <c r="C435">
        <f>VLOOKUP(A435,participants!A:C,3,0)</f>
        <v>29</v>
      </c>
      <c r="D435" t="str">
        <f>VLOOKUP(A435,participants!A:F,6,0)</f>
        <v>YA</v>
      </c>
      <c r="E435" t="str">
        <f>IF(LEN(SUBSTITUTE(gait_events!C1599,"_run-",""))&lt;&gt;LEN(gait_events!C1599),LEFT(RIGHT(gait_events!C1599,LEN(gait_events!C1599)-19),FIND("_run-",RIGHT(gait_events!C1599,LEN(gait_events!C1599)-19),1)-1),RIGHT(gait_events!C1599,LEN(gait_events!C1599)-19))</f>
        <v>Preferred</v>
      </c>
      <c r="F435" t="str">
        <f>IF(LEN(SUBSTITUTE(gait_events!C1599,"_run-",""))&lt;&gt;LEN(gait_events!C1599),RIGHT(gait_events!C1599,LEN(gait_events!C1599)-FIND("_run-",gait_events!C1599,1)-4),"")</f>
        <v/>
      </c>
      <c r="G435" t="str">
        <f>gait_events!D1599</f>
        <v>right_shank</v>
      </c>
      <c r="H435" t="str">
        <f>gait_events!E1599</f>
        <v>IC</v>
      </c>
      <c r="I435">
        <f>IF(gait_events!F1599&lt;&gt;"",gait_events!F1599,NA())</f>
        <v>260</v>
      </c>
      <c r="J435">
        <f>IF(gait_events!G1599&lt;&gt;"",gait_events!G1599,NA())</f>
        <v>263</v>
      </c>
      <c r="K435">
        <f t="shared" si="48"/>
        <v>-3</v>
      </c>
      <c r="L435">
        <f t="shared" si="49"/>
        <v>-15</v>
      </c>
      <c r="M435">
        <f t="shared" si="50"/>
        <v>1</v>
      </c>
      <c r="N435">
        <f t="shared" si="51"/>
        <v>1</v>
      </c>
      <c r="O435">
        <f t="shared" si="52"/>
        <v>1</v>
      </c>
      <c r="P435">
        <f t="shared" si="53"/>
        <v>0</v>
      </c>
      <c r="Q435">
        <f t="shared" si="54"/>
        <v>0</v>
      </c>
      <c r="R435">
        <f t="shared" si="55"/>
        <v>1</v>
      </c>
    </row>
    <row r="436" spans="1:18" x14ac:dyDescent="0.25">
      <c r="A436" t="str">
        <f>gait_events!B1600</f>
        <v>pp014</v>
      </c>
      <c r="B436" t="str">
        <f>VLOOKUP(A436,participants!A:B,2,0)</f>
        <v>F</v>
      </c>
      <c r="C436">
        <f>VLOOKUP(A436,participants!A:C,3,0)</f>
        <v>29</v>
      </c>
      <c r="D436" t="str">
        <f>VLOOKUP(A436,participants!A:F,6,0)</f>
        <v>YA</v>
      </c>
      <c r="E436" t="str">
        <f>IF(LEN(SUBSTITUTE(gait_events!C1600,"_run-",""))&lt;&gt;LEN(gait_events!C1600),LEFT(RIGHT(gait_events!C1600,LEN(gait_events!C1600)-19),FIND("_run-",RIGHT(gait_events!C1600,LEN(gait_events!C1600)-19),1)-1),RIGHT(gait_events!C1600,LEN(gait_events!C1600)-19))</f>
        <v>Preferred</v>
      </c>
      <c r="F436" t="str">
        <f>IF(LEN(SUBSTITUTE(gait_events!C1600,"_run-",""))&lt;&gt;LEN(gait_events!C1600),RIGHT(gait_events!C1600,LEN(gait_events!C1600)-FIND("_run-",gait_events!C1600,1)-4),"")</f>
        <v/>
      </c>
      <c r="G436" t="str">
        <f>gait_events!D1600</f>
        <v>right_shank</v>
      </c>
      <c r="H436" t="str">
        <f>gait_events!E1600</f>
        <v>IC</v>
      </c>
      <c r="I436">
        <f>IF(gait_events!F1600&lt;&gt;"",gait_events!F1600,NA())</f>
        <v>461</v>
      </c>
      <c r="J436">
        <f>IF(gait_events!G1600&lt;&gt;"",gait_events!G1600,NA())</f>
        <v>464</v>
      </c>
      <c r="K436">
        <f t="shared" si="48"/>
        <v>-3</v>
      </c>
      <c r="L436">
        <f t="shared" si="49"/>
        <v>-15</v>
      </c>
      <c r="M436">
        <f t="shared" si="50"/>
        <v>1</v>
      </c>
      <c r="N436">
        <f t="shared" si="51"/>
        <v>1</v>
      </c>
      <c r="O436">
        <f t="shared" si="52"/>
        <v>1</v>
      </c>
      <c r="P436">
        <f t="shared" si="53"/>
        <v>0</v>
      </c>
      <c r="Q436">
        <f t="shared" si="54"/>
        <v>0</v>
      </c>
      <c r="R436">
        <f t="shared" si="55"/>
        <v>1</v>
      </c>
    </row>
    <row r="437" spans="1:18" x14ac:dyDescent="0.25">
      <c r="A437" t="str">
        <f>gait_events!B1601</f>
        <v>pp014</v>
      </c>
      <c r="B437" t="str">
        <f>VLOOKUP(A437,participants!A:B,2,0)</f>
        <v>F</v>
      </c>
      <c r="C437">
        <f>VLOOKUP(A437,participants!A:C,3,0)</f>
        <v>29</v>
      </c>
      <c r="D437" t="str">
        <f>VLOOKUP(A437,participants!A:F,6,0)</f>
        <v>YA</v>
      </c>
      <c r="E437" t="str">
        <f>IF(LEN(SUBSTITUTE(gait_events!C1601,"_run-",""))&lt;&gt;LEN(gait_events!C1601),LEFT(RIGHT(gait_events!C1601,LEN(gait_events!C1601)-19),FIND("_run-",RIGHT(gait_events!C1601,LEN(gait_events!C1601)-19),1)-1),RIGHT(gait_events!C1601,LEN(gait_events!C1601)-19))</f>
        <v>Preferred</v>
      </c>
      <c r="F437" t="str">
        <f>IF(LEN(SUBSTITUTE(gait_events!C1601,"_run-",""))&lt;&gt;LEN(gait_events!C1601),RIGHT(gait_events!C1601,LEN(gait_events!C1601)-FIND("_run-",gait_events!C1601,1)-4),"")</f>
        <v/>
      </c>
      <c r="G437" t="str">
        <f>gait_events!D1601</f>
        <v>right_shank</v>
      </c>
      <c r="H437" t="str">
        <f>gait_events!E1601</f>
        <v>IC</v>
      </c>
      <c r="I437">
        <f>IF(gait_events!F1601&lt;&gt;"",gait_events!F1601,NA())</f>
        <v>665</v>
      </c>
      <c r="J437">
        <f>IF(gait_events!G1601&lt;&gt;"",gait_events!G1601,NA())</f>
        <v>667</v>
      </c>
      <c r="K437">
        <f t="shared" si="48"/>
        <v>-2</v>
      </c>
      <c r="L437">
        <f t="shared" si="49"/>
        <v>-10</v>
      </c>
      <c r="M437">
        <f t="shared" si="50"/>
        <v>1</v>
      </c>
      <c r="N437">
        <f t="shared" si="51"/>
        <v>1</v>
      </c>
      <c r="O437">
        <f t="shared" si="52"/>
        <v>1</v>
      </c>
      <c r="P437">
        <f t="shared" si="53"/>
        <v>0</v>
      </c>
      <c r="Q437">
        <f t="shared" si="54"/>
        <v>0</v>
      </c>
      <c r="R437">
        <f t="shared" si="55"/>
        <v>1</v>
      </c>
    </row>
    <row r="438" spans="1:18" x14ac:dyDescent="0.25">
      <c r="A438" t="str">
        <f>gait_events!B1602</f>
        <v>pp014</v>
      </c>
      <c r="B438" t="str">
        <f>VLOOKUP(A438,participants!A:B,2,0)</f>
        <v>F</v>
      </c>
      <c r="C438">
        <f>VLOOKUP(A438,participants!A:C,3,0)</f>
        <v>29</v>
      </c>
      <c r="D438" t="str">
        <f>VLOOKUP(A438,participants!A:F,6,0)</f>
        <v>YA</v>
      </c>
      <c r="E438" t="str">
        <f>IF(LEN(SUBSTITUTE(gait_events!C1602,"_run-",""))&lt;&gt;LEN(gait_events!C1602),LEFT(RIGHT(gait_events!C1602,LEN(gait_events!C1602)-19),FIND("_run-",RIGHT(gait_events!C1602,LEN(gait_events!C1602)-19),1)-1),RIGHT(gait_events!C1602,LEN(gait_events!C1602)-19))</f>
        <v>Preferred</v>
      </c>
      <c r="F438" t="str">
        <f>IF(LEN(SUBSTITUTE(gait_events!C1602,"_run-",""))&lt;&gt;LEN(gait_events!C1602),RIGHT(gait_events!C1602,LEN(gait_events!C1602)-FIND("_run-",gait_events!C1602,1)-4),"")</f>
        <v/>
      </c>
      <c r="G438" t="str">
        <f>gait_events!D1602</f>
        <v>right_shank</v>
      </c>
      <c r="H438" t="str">
        <f>gait_events!E1602</f>
        <v>FC</v>
      </c>
      <c r="I438">
        <f>IF(gait_events!F1602&lt;&gt;"",gait_events!F1602,NA())</f>
        <v>178</v>
      </c>
      <c r="J438">
        <f>IF(gait_events!G1602&lt;&gt;"",gait_events!G1602,NA())</f>
        <v>178</v>
      </c>
      <c r="K438">
        <f t="shared" si="48"/>
        <v>0</v>
      </c>
      <c r="L438">
        <f t="shared" si="49"/>
        <v>0</v>
      </c>
      <c r="M438">
        <f t="shared" si="50"/>
        <v>1</v>
      </c>
      <c r="N438">
        <f t="shared" si="51"/>
        <v>1</v>
      </c>
      <c r="O438">
        <f t="shared" si="52"/>
        <v>1</v>
      </c>
      <c r="P438">
        <f t="shared" si="53"/>
        <v>0</v>
      </c>
      <c r="Q438">
        <f t="shared" si="54"/>
        <v>0</v>
      </c>
      <c r="R438">
        <f t="shared" si="55"/>
        <v>1</v>
      </c>
    </row>
    <row r="439" spans="1:18" x14ac:dyDescent="0.25">
      <c r="A439" t="str">
        <f>gait_events!B1603</f>
        <v>pp014</v>
      </c>
      <c r="B439" t="str">
        <f>VLOOKUP(A439,participants!A:B,2,0)</f>
        <v>F</v>
      </c>
      <c r="C439">
        <f>VLOOKUP(A439,participants!A:C,3,0)</f>
        <v>29</v>
      </c>
      <c r="D439" t="str">
        <f>VLOOKUP(A439,participants!A:F,6,0)</f>
        <v>YA</v>
      </c>
      <c r="E439" t="str">
        <f>IF(LEN(SUBSTITUTE(gait_events!C1603,"_run-",""))&lt;&gt;LEN(gait_events!C1603),LEFT(RIGHT(gait_events!C1603,LEN(gait_events!C1603)-19),FIND("_run-",RIGHT(gait_events!C1603,LEN(gait_events!C1603)-19),1)-1),RIGHT(gait_events!C1603,LEN(gait_events!C1603)-19))</f>
        <v>Preferred</v>
      </c>
      <c r="F439" t="str">
        <f>IF(LEN(SUBSTITUTE(gait_events!C1603,"_run-",""))&lt;&gt;LEN(gait_events!C1603),RIGHT(gait_events!C1603,LEN(gait_events!C1603)-FIND("_run-",gait_events!C1603,1)-4),"")</f>
        <v/>
      </c>
      <c r="G439" t="str">
        <f>gait_events!D1603</f>
        <v>right_shank</v>
      </c>
      <c r="H439" t="str">
        <f>gait_events!E1603</f>
        <v>FC</v>
      </c>
      <c r="I439">
        <f>IF(gait_events!F1603&lt;&gt;"",gait_events!F1603,NA())</f>
        <v>382</v>
      </c>
      <c r="J439">
        <f>IF(gait_events!G1603&lt;&gt;"",gait_events!G1603,NA())</f>
        <v>382</v>
      </c>
      <c r="K439">
        <f t="shared" si="48"/>
        <v>0</v>
      </c>
      <c r="L439">
        <f t="shared" si="49"/>
        <v>0</v>
      </c>
      <c r="M439">
        <f t="shared" si="50"/>
        <v>1</v>
      </c>
      <c r="N439">
        <f t="shared" si="51"/>
        <v>1</v>
      </c>
      <c r="O439">
        <f t="shared" si="52"/>
        <v>1</v>
      </c>
      <c r="P439">
        <f t="shared" si="53"/>
        <v>0</v>
      </c>
      <c r="Q439">
        <f t="shared" si="54"/>
        <v>0</v>
      </c>
      <c r="R439">
        <f t="shared" si="55"/>
        <v>1</v>
      </c>
    </row>
    <row r="440" spans="1:18" x14ac:dyDescent="0.25">
      <c r="A440" t="str">
        <f>gait_events!B1604</f>
        <v>pp014</v>
      </c>
      <c r="B440" t="str">
        <f>VLOOKUP(A440,participants!A:B,2,0)</f>
        <v>F</v>
      </c>
      <c r="C440">
        <f>VLOOKUP(A440,participants!A:C,3,0)</f>
        <v>29</v>
      </c>
      <c r="D440" t="str">
        <f>VLOOKUP(A440,participants!A:F,6,0)</f>
        <v>YA</v>
      </c>
      <c r="E440" t="str">
        <f>IF(LEN(SUBSTITUTE(gait_events!C1604,"_run-",""))&lt;&gt;LEN(gait_events!C1604),LEFT(RIGHT(gait_events!C1604,LEN(gait_events!C1604)-19),FIND("_run-",RIGHT(gait_events!C1604,LEN(gait_events!C1604)-19),1)-1),RIGHT(gait_events!C1604,LEN(gait_events!C1604)-19))</f>
        <v>Preferred</v>
      </c>
      <c r="F440" t="str">
        <f>IF(LEN(SUBSTITUTE(gait_events!C1604,"_run-",""))&lt;&gt;LEN(gait_events!C1604),RIGHT(gait_events!C1604,LEN(gait_events!C1604)-FIND("_run-",gait_events!C1604,1)-4),"")</f>
        <v/>
      </c>
      <c r="G440" t="str">
        <f>gait_events!D1604</f>
        <v>right_shank</v>
      </c>
      <c r="H440" t="str">
        <f>gait_events!E1604</f>
        <v>FC</v>
      </c>
      <c r="I440">
        <f>IF(gait_events!F1604&lt;&gt;"",gait_events!F1604,NA())</f>
        <v>583</v>
      </c>
      <c r="J440">
        <f>IF(gait_events!G1604&lt;&gt;"",gait_events!G1604,NA())</f>
        <v>587</v>
      </c>
      <c r="K440">
        <f t="shared" si="48"/>
        <v>-4</v>
      </c>
      <c r="L440">
        <f t="shared" si="49"/>
        <v>-20</v>
      </c>
      <c r="M440">
        <f t="shared" si="50"/>
        <v>1</v>
      </c>
      <c r="N440">
        <f t="shared" si="51"/>
        <v>1</v>
      </c>
      <c r="O440">
        <f t="shared" si="52"/>
        <v>1</v>
      </c>
      <c r="P440">
        <f t="shared" si="53"/>
        <v>0</v>
      </c>
      <c r="Q440">
        <f t="shared" si="54"/>
        <v>0</v>
      </c>
      <c r="R440">
        <f t="shared" si="55"/>
        <v>1</v>
      </c>
    </row>
    <row r="441" spans="1:18" x14ac:dyDescent="0.25">
      <c r="A441" t="str">
        <f>gait_events!B1605</f>
        <v>pp014</v>
      </c>
      <c r="B441" t="str">
        <f>VLOOKUP(A441,participants!A:B,2,0)</f>
        <v>F</v>
      </c>
      <c r="C441">
        <f>VLOOKUP(A441,participants!A:C,3,0)</f>
        <v>29</v>
      </c>
      <c r="D441" t="str">
        <f>VLOOKUP(A441,participants!A:F,6,0)</f>
        <v>YA</v>
      </c>
      <c r="E441" t="str">
        <f>IF(LEN(SUBSTITUTE(gait_events!C1605,"_run-",""))&lt;&gt;LEN(gait_events!C1605),LEFT(RIGHT(gait_events!C1605,LEN(gait_events!C1605)-19),FIND("_run-",RIGHT(gait_events!C1605,LEN(gait_events!C1605)-19),1)-1),RIGHT(gait_events!C1605,LEN(gait_events!C1605)-19))</f>
        <v>Preferred</v>
      </c>
      <c r="F441" t="str">
        <f>IF(LEN(SUBSTITUTE(gait_events!C1605,"_run-",""))&lt;&gt;LEN(gait_events!C1605),RIGHT(gait_events!C1605,LEN(gait_events!C1605)-FIND("_run-",gait_events!C1605,1)-4),"")</f>
        <v/>
      </c>
      <c r="G441" t="str">
        <f>gait_events!D1605</f>
        <v>right_shank</v>
      </c>
      <c r="H441" t="str">
        <f>gait_events!E1605</f>
        <v>FC</v>
      </c>
      <c r="I441">
        <f>IF(gait_events!F1605&lt;&gt;"",gait_events!F1605,NA())</f>
        <v>591</v>
      </c>
      <c r="J441" t="e">
        <f>IF(gait_events!G1605&lt;&gt;"",gait_events!G1605,NA())</f>
        <v>#N/A</v>
      </c>
      <c r="K441" t="e">
        <f t="shared" si="48"/>
        <v>#N/A</v>
      </c>
      <c r="L441" t="e">
        <f t="shared" si="49"/>
        <v>#N/A</v>
      </c>
      <c r="M441">
        <f t="shared" si="50"/>
        <v>1</v>
      </c>
      <c r="N441">
        <f t="shared" si="51"/>
        <v>0</v>
      </c>
      <c r="O441">
        <f t="shared" si="52"/>
        <v>0</v>
      </c>
      <c r="P441">
        <f t="shared" si="53"/>
        <v>1</v>
      </c>
      <c r="Q441">
        <f t="shared" si="54"/>
        <v>0</v>
      </c>
      <c r="R441">
        <f t="shared" si="55"/>
        <v>1</v>
      </c>
    </row>
    <row r="442" spans="1:18" x14ac:dyDescent="0.25">
      <c r="A442" t="str">
        <f>gait_events!B1606</f>
        <v>pp014</v>
      </c>
      <c r="B442" t="str">
        <f>VLOOKUP(A442,participants!A:B,2,0)</f>
        <v>F</v>
      </c>
      <c r="C442">
        <f>VLOOKUP(A442,participants!A:C,3,0)</f>
        <v>29</v>
      </c>
      <c r="D442" t="str">
        <f>VLOOKUP(A442,participants!A:F,6,0)</f>
        <v>YA</v>
      </c>
      <c r="E442" t="str">
        <f>IF(LEN(SUBSTITUTE(gait_events!C1606,"_run-",""))&lt;&gt;LEN(gait_events!C1606),LEFT(RIGHT(gait_events!C1606,LEN(gait_events!C1606)-19),FIND("_run-",RIGHT(gait_events!C1606,LEN(gait_events!C1606)-19),1)-1),RIGHT(gait_events!C1606,LEN(gait_events!C1606)-19))</f>
        <v>Slow</v>
      </c>
      <c r="F442" t="str">
        <f>IF(LEN(SUBSTITUTE(gait_events!C1606,"_run-",""))&lt;&gt;LEN(gait_events!C1606),RIGHT(gait_events!C1606,LEN(gait_events!C1606)-FIND("_run-",gait_events!C1606,1)-4),"")</f>
        <v/>
      </c>
      <c r="G442" t="str">
        <f>gait_events!D1606</f>
        <v>left_ankle</v>
      </c>
      <c r="H442" t="str">
        <f>gait_events!E1606</f>
        <v>IC</v>
      </c>
      <c r="I442">
        <f>IF(gait_events!F1606&lt;&gt;"",gait_events!F1606,NA())</f>
        <v>32</v>
      </c>
      <c r="J442">
        <f>IF(gait_events!G1606&lt;&gt;"",gait_events!G1606,NA())</f>
        <v>31</v>
      </c>
      <c r="K442">
        <f t="shared" si="48"/>
        <v>1</v>
      </c>
      <c r="L442">
        <f t="shared" si="49"/>
        <v>5</v>
      </c>
      <c r="M442">
        <f t="shared" si="50"/>
        <v>1</v>
      </c>
      <c r="N442">
        <f t="shared" si="51"/>
        <v>1</v>
      </c>
      <c r="O442">
        <f t="shared" si="52"/>
        <v>1</v>
      </c>
      <c r="P442">
        <f t="shared" si="53"/>
        <v>0</v>
      </c>
      <c r="Q442">
        <f t="shared" si="54"/>
        <v>0</v>
      </c>
      <c r="R442">
        <f t="shared" si="55"/>
        <v>1</v>
      </c>
    </row>
    <row r="443" spans="1:18" x14ac:dyDescent="0.25">
      <c r="A443" t="str">
        <f>gait_events!B1607</f>
        <v>pp014</v>
      </c>
      <c r="B443" t="str">
        <f>VLOOKUP(A443,participants!A:B,2,0)</f>
        <v>F</v>
      </c>
      <c r="C443">
        <f>VLOOKUP(A443,participants!A:C,3,0)</f>
        <v>29</v>
      </c>
      <c r="D443" t="str">
        <f>VLOOKUP(A443,participants!A:F,6,0)</f>
        <v>YA</v>
      </c>
      <c r="E443" t="str">
        <f>IF(LEN(SUBSTITUTE(gait_events!C1607,"_run-",""))&lt;&gt;LEN(gait_events!C1607),LEFT(RIGHT(gait_events!C1607,LEN(gait_events!C1607)-19),FIND("_run-",RIGHT(gait_events!C1607,LEN(gait_events!C1607)-19),1)-1),RIGHT(gait_events!C1607,LEN(gait_events!C1607)-19))</f>
        <v>Slow</v>
      </c>
      <c r="F443" t="str">
        <f>IF(LEN(SUBSTITUTE(gait_events!C1607,"_run-",""))&lt;&gt;LEN(gait_events!C1607),RIGHT(gait_events!C1607,LEN(gait_events!C1607)-FIND("_run-",gait_events!C1607,1)-4),"")</f>
        <v/>
      </c>
      <c r="G443" t="str">
        <f>gait_events!D1607</f>
        <v>left_ankle</v>
      </c>
      <c r="H443" t="str">
        <f>gait_events!E1607</f>
        <v>IC</v>
      </c>
      <c r="I443">
        <f>IF(gait_events!F1607&lt;&gt;"",gait_events!F1607,NA())</f>
        <v>337</v>
      </c>
      <c r="J443">
        <f>IF(gait_events!G1607&lt;&gt;"",gait_events!G1607,NA())</f>
        <v>336</v>
      </c>
      <c r="K443">
        <f t="shared" si="48"/>
        <v>1</v>
      </c>
      <c r="L443">
        <f t="shared" si="49"/>
        <v>5</v>
      </c>
      <c r="M443">
        <f t="shared" si="50"/>
        <v>1</v>
      </c>
      <c r="N443">
        <f t="shared" si="51"/>
        <v>1</v>
      </c>
      <c r="O443">
        <f t="shared" si="52"/>
        <v>1</v>
      </c>
      <c r="P443">
        <f t="shared" si="53"/>
        <v>0</v>
      </c>
      <c r="Q443">
        <f t="shared" si="54"/>
        <v>0</v>
      </c>
      <c r="R443">
        <f t="shared" si="55"/>
        <v>1</v>
      </c>
    </row>
    <row r="444" spans="1:18" x14ac:dyDescent="0.25">
      <c r="A444" t="str">
        <f>gait_events!B1608</f>
        <v>pp014</v>
      </c>
      <c r="B444" t="str">
        <f>VLOOKUP(A444,participants!A:B,2,0)</f>
        <v>F</v>
      </c>
      <c r="C444">
        <f>VLOOKUP(A444,participants!A:C,3,0)</f>
        <v>29</v>
      </c>
      <c r="D444" t="str">
        <f>VLOOKUP(A444,participants!A:F,6,0)</f>
        <v>YA</v>
      </c>
      <c r="E444" t="str">
        <f>IF(LEN(SUBSTITUTE(gait_events!C1608,"_run-",""))&lt;&gt;LEN(gait_events!C1608),LEFT(RIGHT(gait_events!C1608,LEN(gait_events!C1608)-19),FIND("_run-",RIGHT(gait_events!C1608,LEN(gait_events!C1608)-19),1)-1),RIGHT(gait_events!C1608,LEN(gait_events!C1608)-19))</f>
        <v>Slow</v>
      </c>
      <c r="F444" t="str">
        <f>IF(LEN(SUBSTITUTE(gait_events!C1608,"_run-",""))&lt;&gt;LEN(gait_events!C1608),RIGHT(gait_events!C1608,LEN(gait_events!C1608)-FIND("_run-",gait_events!C1608,1)-4),"")</f>
        <v/>
      </c>
      <c r="G444" t="str">
        <f>gait_events!D1608</f>
        <v>left_ankle</v>
      </c>
      <c r="H444" t="str">
        <f>gait_events!E1608</f>
        <v>IC</v>
      </c>
      <c r="I444">
        <f>IF(gait_events!F1608&lt;&gt;"",gait_events!F1608,NA())</f>
        <v>625</v>
      </c>
      <c r="J444">
        <f>IF(gait_events!G1608&lt;&gt;"",gait_events!G1608,NA())</f>
        <v>626</v>
      </c>
      <c r="K444">
        <f t="shared" si="48"/>
        <v>-1</v>
      </c>
      <c r="L444">
        <f t="shared" si="49"/>
        <v>-5</v>
      </c>
      <c r="M444">
        <f t="shared" si="50"/>
        <v>1</v>
      </c>
      <c r="N444">
        <f t="shared" si="51"/>
        <v>1</v>
      </c>
      <c r="O444">
        <f t="shared" si="52"/>
        <v>1</v>
      </c>
      <c r="P444">
        <f t="shared" si="53"/>
        <v>0</v>
      </c>
      <c r="Q444">
        <f t="shared" si="54"/>
        <v>0</v>
      </c>
      <c r="R444">
        <f t="shared" si="55"/>
        <v>1</v>
      </c>
    </row>
    <row r="445" spans="1:18" x14ac:dyDescent="0.25">
      <c r="A445" t="str">
        <f>gait_events!B1609</f>
        <v>pp014</v>
      </c>
      <c r="B445" t="str">
        <f>VLOOKUP(A445,participants!A:B,2,0)</f>
        <v>F</v>
      </c>
      <c r="C445">
        <f>VLOOKUP(A445,participants!A:C,3,0)</f>
        <v>29</v>
      </c>
      <c r="D445" t="str">
        <f>VLOOKUP(A445,participants!A:F,6,0)</f>
        <v>YA</v>
      </c>
      <c r="E445" t="str">
        <f>IF(LEN(SUBSTITUTE(gait_events!C1609,"_run-",""))&lt;&gt;LEN(gait_events!C1609),LEFT(RIGHT(gait_events!C1609,LEN(gait_events!C1609)-19),FIND("_run-",RIGHT(gait_events!C1609,LEN(gait_events!C1609)-19),1)-1),RIGHT(gait_events!C1609,LEN(gait_events!C1609)-19))</f>
        <v>Slow</v>
      </c>
      <c r="F445" t="str">
        <f>IF(LEN(SUBSTITUTE(gait_events!C1609,"_run-",""))&lt;&gt;LEN(gait_events!C1609),RIGHT(gait_events!C1609,LEN(gait_events!C1609)-FIND("_run-",gait_events!C1609,1)-4),"")</f>
        <v/>
      </c>
      <c r="G445" t="str">
        <f>gait_events!D1609</f>
        <v>left_ankle</v>
      </c>
      <c r="H445" t="str">
        <f>gait_events!E1609</f>
        <v>IC</v>
      </c>
      <c r="I445">
        <f>IF(gait_events!F1609&lt;&gt;"",gait_events!F1609,NA())</f>
        <v>907</v>
      </c>
      <c r="J445">
        <f>IF(gait_events!G1609&lt;&gt;"",gait_events!G1609,NA())</f>
        <v>907</v>
      </c>
      <c r="K445">
        <f t="shared" si="48"/>
        <v>0</v>
      </c>
      <c r="L445">
        <f t="shared" si="49"/>
        <v>0</v>
      </c>
      <c r="M445">
        <f t="shared" si="50"/>
        <v>1</v>
      </c>
      <c r="N445">
        <f t="shared" si="51"/>
        <v>1</v>
      </c>
      <c r="O445">
        <f t="shared" si="52"/>
        <v>1</v>
      </c>
      <c r="P445">
        <f t="shared" si="53"/>
        <v>0</v>
      </c>
      <c r="Q445">
        <f t="shared" si="54"/>
        <v>0</v>
      </c>
      <c r="R445">
        <f t="shared" si="55"/>
        <v>1</v>
      </c>
    </row>
    <row r="446" spans="1:18" x14ac:dyDescent="0.25">
      <c r="A446" t="str">
        <f>gait_events!B1610</f>
        <v>pp014</v>
      </c>
      <c r="B446" t="str">
        <f>VLOOKUP(A446,participants!A:B,2,0)</f>
        <v>F</v>
      </c>
      <c r="C446">
        <f>VLOOKUP(A446,participants!A:C,3,0)</f>
        <v>29</v>
      </c>
      <c r="D446" t="str">
        <f>VLOOKUP(A446,participants!A:F,6,0)</f>
        <v>YA</v>
      </c>
      <c r="E446" t="str">
        <f>IF(LEN(SUBSTITUTE(gait_events!C1610,"_run-",""))&lt;&gt;LEN(gait_events!C1610),LEFT(RIGHT(gait_events!C1610,LEN(gait_events!C1610)-19),FIND("_run-",RIGHT(gait_events!C1610,LEN(gait_events!C1610)-19),1)-1),RIGHT(gait_events!C1610,LEN(gait_events!C1610)-19))</f>
        <v>Slow</v>
      </c>
      <c r="F446" t="str">
        <f>IF(LEN(SUBSTITUTE(gait_events!C1610,"_run-",""))&lt;&gt;LEN(gait_events!C1610),RIGHT(gait_events!C1610,LEN(gait_events!C1610)-FIND("_run-",gait_events!C1610,1)-4),"")</f>
        <v/>
      </c>
      <c r="G446" t="str">
        <f>gait_events!D1610</f>
        <v>left_ankle</v>
      </c>
      <c r="H446" t="str">
        <f>gait_events!E1610</f>
        <v>IC</v>
      </c>
      <c r="I446">
        <f>IF(gait_events!F1610&lt;&gt;"",gait_events!F1610,NA())</f>
        <v>1181</v>
      </c>
      <c r="J446">
        <f>IF(gait_events!G1610&lt;&gt;"",gait_events!G1610,NA())</f>
        <v>1181</v>
      </c>
      <c r="K446">
        <f t="shared" si="48"/>
        <v>0</v>
      </c>
      <c r="L446">
        <f t="shared" si="49"/>
        <v>0</v>
      </c>
      <c r="M446">
        <f t="shared" si="50"/>
        <v>1</v>
      </c>
      <c r="N446">
        <f t="shared" si="51"/>
        <v>1</v>
      </c>
      <c r="O446">
        <f t="shared" si="52"/>
        <v>1</v>
      </c>
      <c r="P446">
        <f t="shared" si="53"/>
        <v>0</v>
      </c>
      <c r="Q446">
        <f t="shared" si="54"/>
        <v>0</v>
      </c>
      <c r="R446">
        <f t="shared" si="55"/>
        <v>1</v>
      </c>
    </row>
    <row r="447" spans="1:18" x14ac:dyDescent="0.25">
      <c r="A447" t="str">
        <f>gait_events!B1611</f>
        <v>pp014</v>
      </c>
      <c r="B447" t="str">
        <f>VLOOKUP(A447,participants!A:B,2,0)</f>
        <v>F</v>
      </c>
      <c r="C447">
        <f>VLOOKUP(A447,participants!A:C,3,0)</f>
        <v>29</v>
      </c>
      <c r="D447" t="str">
        <f>VLOOKUP(A447,participants!A:F,6,0)</f>
        <v>YA</v>
      </c>
      <c r="E447" t="str">
        <f>IF(LEN(SUBSTITUTE(gait_events!C1611,"_run-",""))&lt;&gt;LEN(gait_events!C1611),LEFT(RIGHT(gait_events!C1611,LEN(gait_events!C1611)-19),FIND("_run-",RIGHT(gait_events!C1611,LEN(gait_events!C1611)-19),1)-1),RIGHT(gait_events!C1611,LEN(gait_events!C1611)-19))</f>
        <v>Slow</v>
      </c>
      <c r="F447" t="str">
        <f>IF(LEN(SUBSTITUTE(gait_events!C1611,"_run-",""))&lt;&gt;LEN(gait_events!C1611),RIGHT(gait_events!C1611,LEN(gait_events!C1611)-FIND("_run-",gait_events!C1611,1)-4),"")</f>
        <v/>
      </c>
      <c r="G447" t="str">
        <f>gait_events!D1611</f>
        <v>left_ankle</v>
      </c>
      <c r="H447" t="str">
        <f>gait_events!E1611</f>
        <v>FC</v>
      </c>
      <c r="I447">
        <f>IF(gait_events!F1611&lt;&gt;"",gait_events!F1611,NA())</f>
        <v>236</v>
      </c>
      <c r="J447">
        <f>IF(gait_events!G1611&lt;&gt;"",gait_events!G1611,NA())</f>
        <v>237</v>
      </c>
      <c r="K447">
        <f t="shared" si="48"/>
        <v>-1</v>
      </c>
      <c r="L447">
        <f t="shared" si="49"/>
        <v>-5</v>
      </c>
      <c r="M447">
        <f t="shared" si="50"/>
        <v>1</v>
      </c>
      <c r="N447">
        <f t="shared" si="51"/>
        <v>1</v>
      </c>
      <c r="O447">
        <f t="shared" si="52"/>
        <v>1</v>
      </c>
      <c r="P447">
        <f t="shared" si="53"/>
        <v>0</v>
      </c>
      <c r="Q447">
        <f t="shared" si="54"/>
        <v>0</v>
      </c>
      <c r="R447">
        <f t="shared" si="55"/>
        <v>1</v>
      </c>
    </row>
    <row r="448" spans="1:18" x14ac:dyDescent="0.25">
      <c r="A448" t="str">
        <f>gait_events!B1612</f>
        <v>pp014</v>
      </c>
      <c r="B448" t="str">
        <f>VLOOKUP(A448,participants!A:B,2,0)</f>
        <v>F</v>
      </c>
      <c r="C448">
        <f>VLOOKUP(A448,participants!A:C,3,0)</f>
        <v>29</v>
      </c>
      <c r="D448" t="str">
        <f>VLOOKUP(A448,participants!A:F,6,0)</f>
        <v>YA</v>
      </c>
      <c r="E448" t="str">
        <f>IF(LEN(SUBSTITUTE(gait_events!C1612,"_run-",""))&lt;&gt;LEN(gait_events!C1612),LEFT(RIGHT(gait_events!C1612,LEN(gait_events!C1612)-19),FIND("_run-",RIGHT(gait_events!C1612,LEN(gait_events!C1612)-19),1)-1),RIGHT(gait_events!C1612,LEN(gait_events!C1612)-19))</f>
        <v>Slow</v>
      </c>
      <c r="F448" t="str">
        <f>IF(LEN(SUBSTITUTE(gait_events!C1612,"_run-",""))&lt;&gt;LEN(gait_events!C1612),RIGHT(gait_events!C1612,LEN(gait_events!C1612)-FIND("_run-",gait_events!C1612,1)-4),"")</f>
        <v/>
      </c>
      <c r="G448" t="str">
        <f>gait_events!D1612</f>
        <v>left_ankle</v>
      </c>
      <c r="H448" t="str">
        <f>gait_events!E1612</f>
        <v>FC</v>
      </c>
      <c r="I448">
        <f>IF(gait_events!F1612&lt;&gt;"",gait_events!F1612,NA())</f>
        <v>529</v>
      </c>
      <c r="J448">
        <f>IF(gait_events!G1612&lt;&gt;"",gait_events!G1612,NA())</f>
        <v>529</v>
      </c>
      <c r="K448">
        <f t="shared" si="48"/>
        <v>0</v>
      </c>
      <c r="L448">
        <f t="shared" si="49"/>
        <v>0</v>
      </c>
      <c r="M448">
        <f t="shared" si="50"/>
        <v>1</v>
      </c>
      <c r="N448">
        <f t="shared" si="51"/>
        <v>1</v>
      </c>
      <c r="O448">
        <f t="shared" si="52"/>
        <v>1</v>
      </c>
      <c r="P448">
        <f t="shared" si="53"/>
        <v>0</v>
      </c>
      <c r="Q448">
        <f t="shared" si="54"/>
        <v>0</v>
      </c>
      <c r="R448">
        <f t="shared" si="55"/>
        <v>1</v>
      </c>
    </row>
    <row r="449" spans="1:18" x14ac:dyDescent="0.25">
      <c r="A449" t="str">
        <f>gait_events!B1613</f>
        <v>pp014</v>
      </c>
      <c r="B449" t="str">
        <f>VLOOKUP(A449,participants!A:B,2,0)</f>
        <v>F</v>
      </c>
      <c r="C449">
        <f>VLOOKUP(A449,participants!A:C,3,0)</f>
        <v>29</v>
      </c>
      <c r="D449" t="str">
        <f>VLOOKUP(A449,participants!A:F,6,0)</f>
        <v>YA</v>
      </c>
      <c r="E449" t="str">
        <f>IF(LEN(SUBSTITUTE(gait_events!C1613,"_run-",""))&lt;&gt;LEN(gait_events!C1613),LEFT(RIGHT(gait_events!C1613,LEN(gait_events!C1613)-19),FIND("_run-",RIGHT(gait_events!C1613,LEN(gait_events!C1613)-19),1)-1),RIGHT(gait_events!C1613,LEN(gait_events!C1613)-19))</f>
        <v>Slow</v>
      </c>
      <c r="F449" t="str">
        <f>IF(LEN(SUBSTITUTE(gait_events!C1613,"_run-",""))&lt;&gt;LEN(gait_events!C1613),RIGHT(gait_events!C1613,LEN(gait_events!C1613)-FIND("_run-",gait_events!C1613,1)-4),"")</f>
        <v/>
      </c>
      <c r="G449" t="str">
        <f>gait_events!D1613</f>
        <v>left_ankle</v>
      </c>
      <c r="H449" t="str">
        <f>gait_events!E1613</f>
        <v>FC</v>
      </c>
      <c r="I449">
        <f>IF(gait_events!F1613&lt;&gt;"",gait_events!F1613,NA())</f>
        <v>812</v>
      </c>
      <c r="J449">
        <f>IF(gait_events!G1613&lt;&gt;"",gait_events!G1613,NA())</f>
        <v>811</v>
      </c>
      <c r="K449">
        <f t="shared" si="48"/>
        <v>1</v>
      </c>
      <c r="L449">
        <f t="shared" si="49"/>
        <v>5</v>
      </c>
      <c r="M449">
        <f t="shared" si="50"/>
        <v>1</v>
      </c>
      <c r="N449">
        <f t="shared" si="51"/>
        <v>1</v>
      </c>
      <c r="O449">
        <f t="shared" si="52"/>
        <v>1</v>
      </c>
      <c r="P449">
        <f t="shared" si="53"/>
        <v>0</v>
      </c>
      <c r="Q449">
        <f t="shared" si="54"/>
        <v>0</v>
      </c>
      <c r="R449">
        <f t="shared" si="55"/>
        <v>1</v>
      </c>
    </row>
    <row r="450" spans="1:18" x14ac:dyDescent="0.25">
      <c r="A450" t="str">
        <f>gait_events!B1614</f>
        <v>pp014</v>
      </c>
      <c r="B450" t="str">
        <f>VLOOKUP(A450,participants!A:B,2,0)</f>
        <v>F</v>
      </c>
      <c r="C450">
        <f>VLOOKUP(A450,participants!A:C,3,0)</f>
        <v>29</v>
      </c>
      <c r="D450" t="str">
        <f>VLOOKUP(A450,participants!A:F,6,0)</f>
        <v>YA</v>
      </c>
      <c r="E450" t="str">
        <f>IF(LEN(SUBSTITUTE(gait_events!C1614,"_run-",""))&lt;&gt;LEN(gait_events!C1614),LEFT(RIGHT(gait_events!C1614,LEN(gait_events!C1614)-19),FIND("_run-",RIGHT(gait_events!C1614,LEN(gait_events!C1614)-19),1)-1),RIGHT(gait_events!C1614,LEN(gait_events!C1614)-19))</f>
        <v>Slow</v>
      </c>
      <c r="F450" t="str">
        <f>IF(LEN(SUBSTITUTE(gait_events!C1614,"_run-",""))&lt;&gt;LEN(gait_events!C1614),RIGHT(gait_events!C1614,LEN(gait_events!C1614)-FIND("_run-",gait_events!C1614,1)-4),"")</f>
        <v/>
      </c>
      <c r="G450" t="str">
        <f>gait_events!D1614</f>
        <v>left_ankle</v>
      </c>
      <c r="H450" t="str">
        <f>gait_events!E1614</f>
        <v>FC</v>
      </c>
      <c r="I450">
        <f>IF(gait_events!F1614&lt;&gt;"",gait_events!F1614,NA())</f>
        <v>1089</v>
      </c>
      <c r="J450">
        <f>IF(gait_events!G1614&lt;&gt;"",gait_events!G1614,NA())</f>
        <v>1089</v>
      </c>
      <c r="K450">
        <f t="shared" ref="K450:K513" si="56">I450-J450</f>
        <v>0</v>
      </c>
      <c r="L450">
        <f t="shared" ref="L450:L513" si="57">K450*5</f>
        <v>0</v>
      </c>
      <c r="M450">
        <f t="shared" ref="M450:M513" si="58">IF(NOT(ISNA(I450)),1,0)</f>
        <v>1</v>
      </c>
      <c r="N450">
        <f t="shared" ref="N450:N513" si="59">IF(NOT(ISNA(J450)),1,0)</f>
        <v>1</v>
      </c>
      <c r="O450">
        <f t="shared" ref="O450:O513" si="60">IF(AND(NOT(ISNA(I450)),NOT(ISNA(J450))),1,0)</f>
        <v>1</v>
      </c>
      <c r="P450">
        <f t="shared" ref="P450:P513" si="61">IF(AND(NOT(ISNA(I450)),ISNA(J450)),1,0)</f>
        <v>0</v>
      </c>
      <c r="Q450">
        <f t="shared" ref="Q450:Q513" si="62">IF(AND(ISNA(I450),NOT(ISNA(J450))),1,0)</f>
        <v>0</v>
      </c>
      <c r="R450">
        <f t="shared" ref="R450:R513" si="63">IF(SUM(O450:Q450)&lt;&gt;1,"ERROR",1)</f>
        <v>1</v>
      </c>
    </row>
    <row r="451" spans="1:18" x14ac:dyDescent="0.25">
      <c r="A451" t="str">
        <f>gait_events!B1615</f>
        <v>pp014</v>
      </c>
      <c r="B451" t="str">
        <f>VLOOKUP(A451,participants!A:B,2,0)</f>
        <v>F</v>
      </c>
      <c r="C451">
        <f>VLOOKUP(A451,participants!A:C,3,0)</f>
        <v>29</v>
      </c>
      <c r="D451" t="str">
        <f>VLOOKUP(A451,participants!A:F,6,0)</f>
        <v>YA</v>
      </c>
      <c r="E451" t="str">
        <f>IF(LEN(SUBSTITUTE(gait_events!C1615,"_run-",""))&lt;&gt;LEN(gait_events!C1615),LEFT(RIGHT(gait_events!C1615,LEN(gait_events!C1615)-19),FIND("_run-",RIGHT(gait_events!C1615,LEN(gait_events!C1615)-19),1)-1),RIGHT(gait_events!C1615,LEN(gait_events!C1615)-19))</f>
        <v>Slow</v>
      </c>
      <c r="F451" t="str">
        <f>IF(LEN(SUBSTITUTE(gait_events!C1615,"_run-",""))&lt;&gt;LEN(gait_events!C1615),RIGHT(gait_events!C1615,LEN(gait_events!C1615)-FIND("_run-",gait_events!C1615,1)-4),"")</f>
        <v/>
      </c>
      <c r="G451" t="str">
        <f>gait_events!D1615</f>
        <v>left_ankle</v>
      </c>
      <c r="H451" t="str">
        <f>gait_events!E1615</f>
        <v>FC</v>
      </c>
      <c r="I451">
        <f>IF(gait_events!F1615&lt;&gt;"",gait_events!F1615,NA())</f>
        <v>1369</v>
      </c>
      <c r="J451">
        <f>IF(gait_events!G1615&lt;&gt;"",gait_events!G1615,NA())</f>
        <v>1369</v>
      </c>
      <c r="K451">
        <f t="shared" si="56"/>
        <v>0</v>
      </c>
      <c r="L451">
        <f t="shared" si="57"/>
        <v>0</v>
      </c>
      <c r="M451">
        <f t="shared" si="58"/>
        <v>1</v>
      </c>
      <c r="N451">
        <f t="shared" si="59"/>
        <v>1</v>
      </c>
      <c r="O451">
        <f t="shared" si="60"/>
        <v>1</v>
      </c>
      <c r="P451">
        <f t="shared" si="61"/>
        <v>0</v>
      </c>
      <c r="Q451">
        <f t="shared" si="62"/>
        <v>0</v>
      </c>
      <c r="R451">
        <f t="shared" si="63"/>
        <v>1</v>
      </c>
    </row>
    <row r="452" spans="1:18" x14ac:dyDescent="0.25">
      <c r="A452" t="str">
        <f>gait_events!B1616</f>
        <v>pp014</v>
      </c>
      <c r="B452" t="str">
        <f>VLOOKUP(A452,participants!A:B,2,0)</f>
        <v>F</v>
      </c>
      <c r="C452">
        <f>VLOOKUP(A452,participants!A:C,3,0)</f>
        <v>29</v>
      </c>
      <c r="D452" t="str">
        <f>VLOOKUP(A452,participants!A:F,6,0)</f>
        <v>YA</v>
      </c>
      <c r="E452" t="str">
        <f>IF(LEN(SUBSTITUTE(gait_events!C1616,"_run-",""))&lt;&gt;LEN(gait_events!C1616),LEFT(RIGHT(gait_events!C1616,LEN(gait_events!C1616)-19),FIND("_run-",RIGHT(gait_events!C1616,LEN(gait_events!C1616)-19),1)-1),RIGHT(gait_events!C1616,LEN(gait_events!C1616)-19))</f>
        <v>Slow</v>
      </c>
      <c r="F452" t="str">
        <f>IF(LEN(SUBSTITUTE(gait_events!C1616,"_run-",""))&lt;&gt;LEN(gait_events!C1616),RIGHT(gait_events!C1616,LEN(gait_events!C1616)-FIND("_run-",gait_events!C1616,1)-4),"")</f>
        <v/>
      </c>
      <c r="G452" t="str">
        <f>gait_events!D1616</f>
        <v>right_ankle</v>
      </c>
      <c r="H452" t="str">
        <f>gait_events!E1616</f>
        <v>IC</v>
      </c>
      <c r="I452">
        <f>IF(gait_events!F1616&lt;&gt;"",gait_events!F1616,NA())</f>
        <v>188</v>
      </c>
      <c r="J452">
        <f>IF(gait_events!G1616&lt;&gt;"",gait_events!G1616,NA())</f>
        <v>189</v>
      </c>
      <c r="K452">
        <f t="shared" si="56"/>
        <v>-1</v>
      </c>
      <c r="L452">
        <f t="shared" si="57"/>
        <v>-5</v>
      </c>
      <c r="M452">
        <f t="shared" si="58"/>
        <v>1</v>
      </c>
      <c r="N452">
        <f t="shared" si="59"/>
        <v>1</v>
      </c>
      <c r="O452">
        <f t="shared" si="60"/>
        <v>1</v>
      </c>
      <c r="P452">
        <f t="shared" si="61"/>
        <v>0</v>
      </c>
      <c r="Q452">
        <f t="shared" si="62"/>
        <v>0</v>
      </c>
      <c r="R452">
        <f t="shared" si="63"/>
        <v>1</v>
      </c>
    </row>
    <row r="453" spans="1:18" x14ac:dyDescent="0.25">
      <c r="A453" t="str">
        <f>gait_events!B1617</f>
        <v>pp014</v>
      </c>
      <c r="B453" t="str">
        <f>VLOOKUP(A453,participants!A:B,2,0)</f>
        <v>F</v>
      </c>
      <c r="C453">
        <f>VLOOKUP(A453,participants!A:C,3,0)</f>
        <v>29</v>
      </c>
      <c r="D453" t="str">
        <f>VLOOKUP(A453,participants!A:F,6,0)</f>
        <v>YA</v>
      </c>
      <c r="E453" t="str">
        <f>IF(LEN(SUBSTITUTE(gait_events!C1617,"_run-",""))&lt;&gt;LEN(gait_events!C1617),LEFT(RIGHT(gait_events!C1617,LEN(gait_events!C1617)-19),FIND("_run-",RIGHT(gait_events!C1617,LEN(gait_events!C1617)-19),1)-1),RIGHT(gait_events!C1617,LEN(gait_events!C1617)-19))</f>
        <v>Slow</v>
      </c>
      <c r="F453" t="str">
        <f>IF(LEN(SUBSTITUTE(gait_events!C1617,"_run-",""))&lt;&gt;LEN(gait_events!C1617),RIGHT(gait_events!C1617,LEN(gait_events!C1617)-FIND("_run-",gait_events!C1617,1)-4),"")</f>
        <v/>
      </c>
      <c r="G453" t="str">
        <f>gait_events!D1617</f>
        <v>right_ankle</v>
      </c>
      <c r="H453" t="str">
        <f>gait_events!E1617</f>
        <v>IC</v>
      </c>
      <c r="I453">
        <f>IF(gait_events!F1617&lt;&gt;"",gait_events!F1617,NA())</f>
        <v>480</v>
      </c>
      <c r="J453">
        <f>IF(gait_events!G1617&lt;&gt;"",gait_events!G1617,NA())</f>
        <v>481</v>
      </c>
      <c r="K453">
        <f t="shared" si="56"/>
        <v>-1</v>
      </c>
      <c r="L453">
        <f t="shared" si="57"/>
        <v>-5</v>
      </c>
      <c r="M453">
        <f t="shared" si="58"/>
        <v>1</v>
      </c>
      <c r="N453">
        <f t="shared" si="59"/>
        <v>1</v>
      </c>
      <c r="O453">
        <f t="shared" si="60"/>
        <v>1</v>
      </c>
      <c r="P453">
        <f t="shared" si="61"/>
        <v>0</v>
      </c>
      <c r="Q453">
        <f t="shared" si="62"/>
        <v>0</v>
      </c>
      <c r="R453">
        <f t="shared" si="63"/>
        <v>1</v>
      </c>
    </row>
    <row r="454" spans="1:18" x14ac:dyDescent="0.25">
      <c r="A454" t="str">
        <f>gait_events!B1618</f>
        <v>pp014</v>
      </c>
      <c r="B454" t="str">
        <f>VLOOKUP(A454,participants!A:B,2,0)</f>
        <v>F</v>
      </c>
      <c r="C454">
        <f>VLOOKUP(A454,participants!A:C,3,0)</f>
        <v>29</v>
      </c>
      <c r="D454" t="str">
        <f>VLOOKUP(A454,participants!A:F,6,0)</f>
        <v>YA</v>
      </c>
      <c r="E454" t="str">
        <f>IF(LEN(SUBSTITUTE(gait_events!C1618,"_run-",""))&lt;&gt;LEN(gait_events!C1618),LEFT(RIGHT(gait_events!C1618,LEN(gait_events!C1618)-19),FIND("_run-",RIGHT(gait_events!C1618,LEN(gait_events!C1618)-19),1)-1),RIGHT(gait_events!C1618,LEN(gait_events!C1618)-19))</f>
        <v>Slow</v>
      </c>
      <c r="F454" t="str">
        <f>IF(LEN(SUBSTITUTE(gait_events!C1618,"_run-",""))&lt;&gt;LEN(gait_events!C1618),RIGHT(gait_events!C1618,LEN(gait_events!C1618)-FIND("_run-",gait_events!C1618,1)-4),"")</f>
        <v/>
      </c>
      <c r="G454" t="str">
        <f>gait_events!D1618</f>
        <v>right_ankle</v>
      </c>
      <c r="H454" t="str">
        <f>gait_events!E1618</f>
        <v>IC</v>
      </c>
      <c r="I454">
        <f>IF(gait_events!F1618&lt;&gt;"",gait_events!F1618,NA())</f>
        <v>770</v>
      </c>
      <c r="J454">
        <f>IF(gait_events!G1618&lt;&gt;"",gait_events!G1618,NA())</f>
        <v>771</v>
      </c>
      <c r="K454">
        <f t="shared" si="56"/>
        <v>-1</v>
      </c>
      <c r="L454">
        <f t="shared" si="57"/>
        <v>-5</v>
      </c>
      <c r="M454">
        <f t="shared" si="58"/>
        <v>1</v>
      </c>
      <c r="N454">
        <f t="shared" si="59"/>
        <v>1</v>
      </c>
      <c r="O454">
        <f t="shared" si="60"/>
        <v>1</v>
      </c>
      <c r="P454">
        <f t="shared" si="61"/>
        <v>0</v>
      </c>
      <c r="Q454">
        <f t="shared" si="62"/>
        <v>0</v>
      </c>
      <c r="R454">
        <f t="shared" si="63"/>
        <v>1</v>
      </c>
    </row>
    <row r="455" spans="1:18" x14ac:dyDescent="0.25">
      <c r="A455" t="str">
        <f>gait_events!B1619</f>
        <v>pp014</v>
      </c>
      <c r="B455" t="str">
        <f>VLOOKUP(A455,participants!A:B,2,0)</f>
        <v>F</v>
      </c>
      <c r="C455">
        <f>VLOOKUP(A455,participants!A:C,3,0)</f>
        <v>29</v>
      </c>
      <c r="D455" t="str">
        <f>VLOOKUP(A455,participants!A:F,6,0)</f>
        <v>YA</v>
      </c>
      <c r="E455" t="str">
        <f>IF(LEN(SUBSTITUTE(gait_events!C1619,"_run-",""))&lt;&gt;LEN(gait_events!C1619),LEFT(RIGHT(gait_events!C1619,LEN(gait_events!C1619)-19),FIND("_run-",RIGHT(gait_events!C1619,LEN(gait_events!C1619)-19),1)-1),RIGHT(gait_events!C1619,LEN(gait_events!C1619)-19))</f>
        <v>Slow</v>
      </c>
      <c r="F455" t="str">
        <f>IF(LEN(SUBSTITUTE(gait_events!C1619,"_run-",""))&lt;&gt;LEN(gait_events!C1619),RIGHT(gait_events!C1619,LEN(gait_events!C1619)-FIND("_run-",gait_events!C1619,1)-4),"")</f>
        <v/>
      </c>
      <c r="G455" t="str">
        <f>gait_events!D1619</f>
        <v>right_ankle</v>
      </c>
      <c r="H455" t="str">
        <f>gait_events!E1619</f>
        <v>IC</v>
      </c>
      <c r="I455">
        <f>IF(gait_events!F1619&lt;&gt;"",gait_events!F1619,NA())</f>
        <v>1045</v>
      </c>
      <c r="J455">
        <f>IF(gait_events!G1619&lt;&gt;"",gait_events!G1619,NA())</f>
        <v>1048</v>
      </c>
      <c r="K455">
        <f t="shared" si="56"/>
        <v>-3</v>
      </c>
      <c r="L455">
        <f t="shared" si="57"/>
        <v>-15</v>
      </c>
      <c r="M455">
        <f t="shared" si="58"/>
        <v>1</v>
      </c>
      <c r="N455">
        <f t="shared" si="59"/>
        <v>1</v>
      </c>
      <c r="O455">
        <f t="shared" si="60"/>
        <v>1</v>
      </c>
      <c r="P455">
        <f t="shared" si="61"/>
        <v>0</v>
      </c>
      <c r="Q455">
        <f t="shared" si="62"/>
        <v>0</v>
      </c>
      <c r="R455">
        <f t="shared" si="63"/>
        <v>1</v>
      </c>
    </row>
    <row r="456" spans="1:18" x14ac:dyDescent="0.25">
      <c r="A456" t="str">
        <f>gait_events!B1620</f>
        <v>pp014</v>
      </c>
      <c r="B456" t="str">
        <f>VLOOKUP(A456,participants!A:B,2,0)</f>
        <v>F</v>
      </c>
      <c r="C456">
        <f>VLOOKUP(A456,participants!A:C,3,0)</f>
        <v>29</v>
      </c>
      <c r="D456" t="str">
        <f>VLOOKUP(A456,participants!A:F,6,0)</f>
        <v>YA</v>
      </c>
      <c r="E456" t="str">
        <f>IF(LEN(SUBSTITUTE(gait_events!C1620,"_run-",""))&lt;&gt;LEN(gait_events!C1620),LEFT(RIGHT(gait_events!C1620,LEN(gait_events!C1620)-19),FIND("_run-",RIGHT(gait_events!C1620,LEN(gait_events!C1620)-19),1)-1),RIGHT(gait_events!C1620,LEN(gait_events!C1620)-19))</f>
        <v>Slow</v>
      </c>
      <c r="F456" t="str">
        <f>IF(LEN(SUBSTITUTE(gait_events!C1620,"_run-",""))&lt;&gt;LEN(gait_events!C1620),RIGHT(gait_events!C1620,LEN(gait_events!C1620)-FIND("_run-",gait_events!C1620,1)-4),"")</f>
        <v/>
      </c>
      <c r="G456" t="str">
        <f>gait_events!D1620</f>
        <v>right_ankle</v>
      </c>
      <c r="H456" t="str">
        <f>gait_events!E1620</f>
        <v>IC</v>
      </c>
      <c r="I456">
        <f>IF(gait_events!F1620&lt;&gt;"",gait_events!F1620,NA())</f>
        <v>1323</v>
      </c>
      <c r="J456">
        <f>IF(gait_events!G1620&lt;&gt;"",gait_events!G1620,NA())</f>
        <v>1324</v>
      </c>
      <c r="K456">
        <f t="shared" si="56"/>
        <v>-1</v>
      </c>
      <c r="L456">
        <f t="shared" si="57"/>
        <v>-5</v>
      </c>
      <c r="M456">
        <f t="shared" si="58"/>
        <v>1</v>
      </c>
      <c r="N456">
        <f t="shared" si="59"/>
        <v>1</v>
      </c>
      <c r="O456">
        <f t="shared" si="60"/>
        <v>1</v>
      </c>
      <c r="P456">
        <f t="shared" si="61"/>
        <v>0</v>
      </c>
      <c r="Q456">
        <f t="shared" si="62"/>
        <v>0</v>
      </c>
      <c r="R456">
        <f t="shared" si="63"/>
        <v>1</v>
      </c>
    </row>
    <row r="457" spans="1:18" x14ac:dyDescent="0.25">
      <c r="A457" t="str">
        <f>gait_events!B1621</f>
        <v>pp014</v>
      </c>
      <c r="B457" t="str">
        <f>VLOOKUP(A457,participants!A:B,2,0)</f>
        <v>F</v>
      </c>
      <c r="C457">
        <f>VLOOKUP(A457,participants!A:C,3,0)</f>
        <v>29</v>
      </c>
      <c r="D457" t="str">
        <f>VLOOKUP(A457,participants!A:F,6,0)</f>
        <v>YA</v>
      </c>
      <c r="E457" t="str">
        <f>IF(LEN(SUBSTITUTE(gait_events!C1621,"_run-",""))&lt;&gt;LEN(gait_events!C1621),LEFT(RIGHT(gait_events!C1621,LEN(gait_events!C1621)-19),FIND("_run-",RIGHT(gait_events!C1621,LEN(gait_events!C1621)-19),1)-1),RIGHT(gait_events!C1621,LEN(gait_events!C1621)-19))</f>
        <v>Slow</v>
      </c>
      <c r="F457" t="str">
        <f>IF(LEN(SUBSTITUTE(gait_events!C1621,"_run-",""))&lt;&gt;LEN(gait_events!C1621),RIGHT(gait_events!C1621,LEN(gait_events!C1621)-FIND("_run-",gait_events!C1621,1)-4),"")</f>
        <v/>
      </c>
      <c r="G457" t="str">
        <f>gait_events!D1621</f>
        <v>right_ankle</v>
      </c>
      <c r="H457" t="str">
        <f>gait_events!E1621</f>
        <v>FC</v>
      </c>
      <c r="I457">
        <f>IF(gait_events!F1621&lt;&gt;"",gait_events!F1621,NA())</f>
        <v>92</v>
      </c>
      <c r="J457">
        <f>IF(gait_events!G1621&lt;&gt;"",gait_events!G1621,NA())</f>
        <v>93</v>
      </c>
      <c r="K457">
        <f t="shared" si="56"/>
        <v>-1</v>
      </c>
      <c r="L457">
        <f t="shared" si="57"/>
        <v>-5</v>
      </c>
      <c r="M457">
        <f t="shared" si="58"/>
        <v>1</v>
      </c>
      <c r="N457">
        <f t="shared" si="59"/>
        <v>1</v>
      </c>
      <c r="O457">
        <f t="shared" si="60"/>
        <v>1</v>
      </c>
      <c r="P457">
        <f t="shared" si="61"/>
        <v>0</v>
      </c>
      <c r="Q457">
        <f t="shared" si="62"/>
        <v>0</v>
      </c>
      <c r="R457">
        <f t="shared" si="63"/>
        <v>1</v>
      </c>
    </row>
    <row r="458" spans="1:18" x14ac:dyDescent="0.25">
      <c r="A458" t="str">
        <f>gait_events!B1622</f>
        <v>pp014</v>
      </c>
      <c r="B458" t="str">
        <f>VLOOKUP(A458,participants!A:B,2,0)</f>
        <v>F</v>
      </c>
      <c r="C458">
        <f>VLOOKUP(A458,participants!A:C,3,0)</f>
        <v>29</v>
      </c>
      <c r="D458" t="str">
        <f>VLOOKUP(A458,participants!A:F,6,0)</f>
        <v>YA</v>
      </c>
      <c r="E458" t="str">
        <f>IF(LEN(SUBSTITUTE(gait_events!C1622,"_run-",""))&lt;&gt;LEN(gait_events!C1622),LEFT(RIGHT(gait_events!C1622,LEN(gait_events!C1622)-19),FIND("_run-",RIGHT(gait_events!C1622,LEN(gait_events!C1622)-19),1)-1),RIGHT(gait_events!C1622,LEN(gait_events!C1622)-19))</f>
        <v>Slow</v>
      </c>
      <c r="F458" t="str">
        <f>IF(LEN(SUBSTITUTE(gait_events!C1622,"_run-",""))&lt;&gt;LEN(gait_events!C1622),RIGHT(gait_events!C1622,LEN(gait_events!C1622)-FIND("_run-",gait_events!C1622,1)-4),"")</f>
        <v/>
      </c>
      <c r="G458" t="str">
        <f>gait_events!D1622</f>
        <v>right_ankle</v>
      </c>
      <c r="H458" t="str">
        <f>gait_events!E1622</f>
        <v>FC</v>
      </c>
      <c r="I458">
        <f>IF(gait_events!F1622&lt;&gt;"",gait_events!F1622,NA())</f>
        <v>388</v>
      </c>
      <c r="J458">
        <f>IF(gait_events!G1622&lt;&gt;"",gait_events!G1622,NA())</f>
        <v>391</v>
      </c>
      <c r="K458">
        <f t="shared" si="56"/>
        <v>-3</v>
      </c>
      <c r="L458">
        <f t="shared" si="57"/>
        <v>-15</v>
      </c>
      <c r="M458">
        <f t="shared" si="58"/>
        <v>1</v>
      </c>
      <c r="N458">
        <f t="shared" si="59"/>
        <v>1</v>
      </c>
      <c r="O458">
        <f t="shared" si="60"/>
        <v>1</v>
      </c>
      <c r="P458">
        <f t="shared" si="61"/>
        <v>0</v>
      </c>
      <c r="Q458">
        <f t="shared" si="62"/>
        <v>0</v>
      </c>
      <c r="R458">
        <f t="shared" si="63"/>
        <v>1</v>
      </c>
    </row>
    <row r="459" spans="1:18" x14ac:dyDescent="0.25">
      <c r="A459" t="str">
        <f>gait_events!B1623</f>
        <v>pp014</v>
      </c>
      <c r="B459" t="str">
        <f>VLOOKUP(A459,participants!A:B,2,0)</f>
        <v>F</v>
      </c>
      <c r="C459">
        <f>VLOOKUP(A459,participants!A:C,3,0)</f>
        <v>29</v>
      </c>
      <c r="D459" t="str">
        <f>VLOOKUP(A459,participants!A:F,6,0)</f>
        <v>YA</v>
      </c>
      <c r="E459" t="str">
        <f>IF(LEN(SUBSTITUTE(gait_events!C1623,"_run-",""))&lt;&gt;LEN(gait_events!C1623),LEFT(RIGHT(gait_events!C1623,LEN(gait_events!C1623)-19),FIND("_run-",RIGHT(gait_events!C1623,LEN(gait_events!C1623)-19),1)-1),RIGHT(gait_events!C1623,LEN(gait_events!C1623)-19))</f>
        <v>Slow</v>
      </c>
      <c r="F459" t="str">
        <f>IF(LEN(SUBSTITUTE(gait_events!C1623,"_run-",""))&lt;&gt;LEN(gait_events!C1623),RIGHT(gait_events!C1623,LEN(gait_events!C1623)-FIND("_run-",gait_events!C1623,1)-4),"")</f>
        <v/>
      </c>
      <c r="G459" t="str">
        <f>gait_events!D1623</f>
        <v>right_ankle</v>
      </c>
      <c r="H459" t="str">
        <f>gait_events!E1623</f>
        <v>FC</v>
      </c>
      <c r="I459">
        <f>IF(gait_events!F1623&lt;&gt;"",gait_events!F1623,NA())</f>
        <v>669</v>
      </c>
      <c r="J459">
        <f>IF(gait_events!G1623&lt;&gt;"",gait_events!G1623,NA())</f>
        <v>673</v>
      </c>
      <c r="K459">
        <f t="shared" si="56"/>
        <v>-4</v>
      </c>
      <c r="L459">
        <f t="shared" si="57"/>
        <v>-20</v>
      </c>
      <c r="M459">
        <f t="shared" si="58"/>
        <v>1</v>
      </c>
      <c r="N459">
        <f t="shared" si="59"/>
        <v>1</v>
      </c>
      <c r="O459">
        <f t="shared" si="60"/>
        <v>1</v>
      </c>
      <c r="P459">
        <f t="shared" si="61"/>
        <v>0</v>
      </c>
      <c r="Q459">
        <f t="shared" si="62"/>
        <v>0</v>
      </c>
      <c r="R459">
        <f t="shared" si="63"/>
        <v>1</v>
      </c>
    </row>
    <row r="460" spans="1:18" x14ac:dyDescent="0.25">
      <c r="A460" t="str">
        <f>gait_events!B1624</f>
        <v>pp014</v>
      </c>
      <c r="B460" t="str">
        <f>VLOOKUP(A460,participants!A:B,2,0)</f>
        <v>F</v>
      </c>
      <c r="C460">
        <f>VLOOKUP(A460,participants!A:C,3,0)</f>
        <v>29</v>
      </c>
      <c r="D460" t="str">
        <f>VLOOKUP(A460,participants!A:F,6,0)</f>
        <v>YA</v>
      </c>
      <c r="E460" t="str">
        <f>IF(LEN(SUBSTITUTE(gait_events!C1624,"_run-",""))&lt;&gt;LEN(gait_events!C1624),LEFT(RIGHT(gait_events!C1624,LEN(gait_events!C1624)-19),FIND("_run-",RIGHT(gait_events!C1624,LEN(gait_events!C1624)-19),1)-1),RIGHT(gait_events!C1624,LEN(gait_events!C1624)-19))</f>
        <v>Slow</v>
      </c>
      <c r="F460" t="str">
        <f>IF(LEN(SUBSTITUTE(gait_events!C1624,"_run-",""))&lt;&gt;LEN(gait_events!C1624),RIGHT(gait_events!C1624,LEN(gait_events!C1624)-FIND("_run-",gait_events!C1624,1)-4),"")</f>
        <v/>
      </c>
      <c r="G460" t="str">
        <f>gait_events!D1624</f>
        <v>right_ankle</v>
      </c>
      <c r="H460" t="str">
        <f>gait_events!E1624</f>
        <v>FC</v>
      </c>
      <c r="I460">
        <f>IF(gait_events!F1624&lt;&gt;"",gait_events!F1624,NA())</f>
        <v>949</v>
      </c>
      <c r="J460">
        <f>IF(gait_events!G1624&lt;&gt;"",gait_events!G1624,NA())</f>
        <v>950</v>
      </c>
      <c r="K460">
        <f t="shared" si="56"/>
        <v>-1</v>
      </c>
      <c r="L460">
        <f t="shared" si="57"/>
        <v>-5</v>
      </c>
      <c r="M460">
        <f t="shared" si="58"/>
        <v>1</v>
      </c>
      <c r="N460">
        <f t="shared" si="59"/>
        <v>1</v>
      </c>
      <c r="O460">
        <f t="shared" si="60"/>
        <v>1</v>
      </c>
      <c r="P460">
        <f t="shared" si="61"/>
        <v>0</v>
      </c>
      <c r="Q460">
        <f t="shared" si="62"/>
        <v>0</v>
      </c>
      <c r="R460">
        <f t="shared" si="63"/>
        <v>1</v>
      </c>
    </row>
    <row r="461" spans="1:18" x14ac:dyDescent="0.25">
      <c r="A461" t="str">
        <f>gait_events!B1625</f>
        <v>pp014</v>
      </c>
      <c r="B461" t="str">
        <f>VLOOKUP(A461,participants!A:B,2,0)</f>
        <v>F</v>
      </c>
      <c r="C461">
        <f>VLOOKUP(A461,participants!A:C,3,0)</f>
        <v>29</v>
      </c>
      <c r="D461" t="str">
        <f>VLOOKUP(A461,participants!A:F,6,0)</f>
        <v>YA</v>
      </c>
      <c r="E461" t="str">
        <f>IF(LEN(SUBSTITUTE(gait_events!C1625,"_run-",""))&lt;&gt;LEN(gait_events!C1625),LEFT(RIGHT(gait_events!C1625,LEN(gait_events!C1625)-19),FIND("_run-",RIGHT(gait_events!C1625,LEN(gait_events!C1625)-19),1)-1),RIGHT(gait_events!C1625,LEN(gait_events!C1625)-19))</f>
        <v>Slow</v>
      </c>
      <c r="F461" t="str">
        <f>IF(LEN(SUBSTITUTE(gait_events!C1625,"_run-",""))&lt;&gt;LEN(gait_events!C1625),RIGHT(gait_events!C1625,LEN(gait_events!C1625)-FIND("_run-",gait_events!C1625,1)-4),"")</f>
        <v/>
      </c>
      <c r="G461" t="str">
        <f>gait_events!D1625</f>
        <v>right_ankle</v>
      </c>
      <c r="H461" t="str">
        <f>gait_events!E1625</f>
        <v>FC</v>
      </c>
      <c r="I461">
        <f>IF(gait_events!F1625&lt;&gt;"",gait_events!F1625,NA())</f>
        <v>1223</v>
      </c>
      <c r="J461">
        <f>IF(gait_events!G1625&lt;&gt;"",gait_events!G1625,NA())</f>
        <v>1226</v>
      </c>
      <c r="K461">
        <f t="shared" si="56"/>
        <v>-3</v>
      </c>
      <c r="L461">
        <f t="shared" si="57"/>
        <v>-15</v>
      </c>
      <c r="M461">
        <f t="shared" si="58"/>
        <v>1</v>
      </c>
      <c r="N461">
        <f t="shared" si="59"/>
        <v>1</v>
      </c>
      <c r="O461">
        <f t="shared" si="60"/>
        <v>1</v>
      </c>
      <c r="P461">
        <f t="shared" si="61"/>
        <v>0</v>
      </c>
      <c r="Q461">
        <f t="shared" si="62"/>
        <v>0</v>
      </c>
      <c r="R461">
        <f t="shared" si="63"/>
        <v>1</v>
      </c>
    </row>
    <row r="462" spans="1:18" x14ac:dyDescent="0.25">
      <c r="A462" t="str">
        <f>gait_events!B1626</f>
        <v>pp014</v>
      </c>
      <c r="B462" t="str">
        <f>VLOOKUP(A462,participants!A:B,2,0)</f>
        <v>F</v>
      </c>
      <c r="C462">
        <f>VLOOKUP(A462,participants!A:C,3,0)</f>
        <v>29</v>
      </c>
      <c r="D462" t="str">
        <f>VLOOKUP(A462,participants!A:F,6,0)</f>
        <v>YA</v>
      </c>
      <c r="E462" t="str">
        <f>IF(LEN(SUBSTITUTE(gait_events!C1626,"_run-",""))&lt;&gt;LEN(gait_events!C1626),LEFT(RIGHT(gait_events!C1626,LEN(gait_events!C1626)-19),FIND("_run-",RIGHT(gait_events!C1626,LEN(gait_events!C1626)-19),1)-1),RIGHT(gait_events!C1626,LEN(gait_events!C1626)-19))</f>
        <v>Slow</v>
      </c>
      <c r="F462" t="str">
        <f>IF(LEN(SUBSTITUTE(gait_events!C1626,"_run-",""))&lt;&gt;LEN(gait_events!C1626),RIGHT(gait_events!C1626,LEN(gait_events!C1626)-FIND("_run-",gait_events!C1626,1)-4),"")</f>
        <v/>
      </c>
      <c r="G462" t="str">
        <f>gait_events!D1626</f>
        <v>left_shank</v>
      </c>
      <c r="H462" t="str">
        <f>gait_events!E1626</f>
        <v>IC</v>
      </c>
      <c r="I462">
        <f>IF(gait_events!F1626&lt;&gt;"",gait_events!F1626,NA())</f>
        <v>32</v>
      </c>
      <c r="J462" t="e">
        <f>IF(gait_events!G1626&lt;&gt;"",gait_events!G1626,NA())</f>
        <v>#N/A</v>
      </c>
      <c r="K462" t="e">
        <f t="shared" si="56"/>
        <v>#N/A</v>
      </c>
      <c r="L462" t="e">
        <f t="shared" si="57"/>
        <v>#N/A</v>
      </c>
      <c r="M462">
        <f t="shared" si="58"/>
        <v>1</v>
      </c>
      <c r="N462">
        <f t="shared" si="59"/>
        <v>0</v>
      </c>
      <c r="O462">
        <f t="shared" si="60"/>
        <v>0</v>
      </c>
      <c r="P462">
        <f t="shared" si="61"/>
        <v>1</v>
      </c>
      <c r="Q462">
        <f t="shared" si="62"/>
        <v>0</v>
      </c>
      <c r="R462">
        <f t="shared" si="63"/>
        <v>1</v>
      </c>
    </row>
    <row r="463" spans="1:18" x14ac:dyDescent="0.25">
      <c r="A463" t="str">
        <f>gait_events!B1627</f>
        <v>pp014</v>
      </c>
      <c r="B463" t="str">
        <f>VLOOKUP(A463,participants!A:B,2,0)</f>
        <v>F</v>
      </c>
      <c r="C463">
        <f>VLOOKUP(A463,participants!A:C,3,0)</f>
        <v>29</v>
      </c>
      <c r="D463" t="str">
        <f>VLOOKUP(A463,participants!A:F,6,0)</f>
        <v>YA</v>
      </c>
      <c r="E463" t="str">
        <f>IF(LEN(SUBSTITUTE(gait_events!C1627,"_run-",""))&lt;&gt;LEN(gait_events!C1627),LEFT(RIGHT(gait_events!C1627,LEN(gait_events!C1627)-19),FIND("_run-",RIGHT(gait_events!C1627,LEN(gait_events!C1627)-19),1)-1),RIGHT(gait_events!C1627,LEN(gait_events!C1627)-19))</f>
        <v>Slow</v>
      </c>
      <c r="F463" t="str">
        <f>IF(LEN(SUBSTITUTE(gait_events!C1627,"_run-",""))&lt;&gt;LEN(gait_events!C1627),RIGHT(gait_events!C1627,LEN(gait_events!C1627)-FIND("_run-",gait_events!C1627,1)-4),"")</f>
        <v/>
      </c>
      <c r="G463" t="str">
        <f>gait_events!D1627</f>
        <v>left_shank</v>
      </c>
      <c r="H463" t="str">
        <f>gait_events!E1627</f>
        <v>IC</v>
      </c>
      <c r="I463">
        <f>IF(gait_events!F1627&lt;&gt;"",gait_events!F1627,NA())</f>
        <v>337</v>
      </c>
      <c r="J463">
        <f>IF(gait_events!G1627&lt;&gt;"",gait_events!G1627,NA())</f>
        <v>337</v>
      </c>
      <c r="K463">
        <f t="shared" si="56"/>
        <v>0</v>
      </c>
      <c r="L463">
        <f t="shared" si="57"/>
        <v>0</v>
      </c>
      <c r="M463">
        <f t="shared" si="58"/>
        <v>1</v>
      </c>
      <c r="N463">
        <f t="shared" si="59"/>
        <v>1</v>
      </c>
      <c r="O463">
        <f t="shared" si="60"/>
        <v>1</v>
      </c>
      <c r="P463">
        <f t="shared" si="61"/>
        <v>0</v>
      </c>
      <c r="Q463">
        <f t="shared" si="62"/>
        <v>0</v>
      </c>
      <c r="R463">
        <f t="shared" si="63"/>
        <v>1</v>
      </c>
    </row>
    <row r="464" spans="1:18" x14ac:dyDescent="0.25">
      <c r="A464" t="str">
        <f>gait_events!B1628</f>
        <v>pp014</v>
      </c>
      <c r="B464" t="str">
        <f>VLOOKUP(A464,participants!A:B,2,0)</f>
        <v>F</v>
      </c>
      <c r="C464">
        <f>VLOOKUP(A464,participants!A:C,3,0)</f>
        <v>29</v>
      </c>
      <c r="D464" t="str">
        <f>VLOOKUP(A464,participants!A:F,6,0)</f>
        <v>YA</v>
      </c>
      <c r="E464" t="str">
        <f>IF(LEN(SUBSTITUTE(gait_events!C1628,"_run-",""))&lt;&gt;LEN(gait_events!C1628),LEFT(RIGHT(gait_events!C1628,LEN(gait_events!C1628)-19),FIND("_run-",RIGHT(gait_events!C1628,LEN(gait_events!C1628)-19),1)-1),RIGHT(gait_events!C1628,LEN(gait_events!C1628)-19))</f>
        <v>Slow</v>
      </c>
      <c r="F464" t="str">
        <f>IF(LEN(SUBSTITUTE(gait_events!C1628,"_run-",""))&lt;&gt;LEN(gait_events!C1628),RIGHT(gait_events!C1628,LEN(gait_events!C1628)-FIND("_run-",gait_events!C1628,1)-4),"")</f>
        <v/>
      </c>
      <c r="G464" t="str">
        <f>gait_events!D1628</f>
        <v>left_shank</v>
      </c>
      <c r="H464" t="str">
        <f>gait_events!E1628</f>
        <v>IC</v>
      </c>
      <c r="I464">
        <f>IF(gait_events!F1628&lt;&gt;"",gait_events!F1628,NA())</f>
        <v>625</v>
      </c>
      <c r="J464">
        <f>IF(gait_events!G1628&lt;&gt;"",gait_events!G1628,NA())</f>
        <v>627</v>
      </c>
      <c r="K464">
        <f t="shared" si="56"/>
        <v>-2</v>
      </c>
      <c r="L464">
        <f t="shared" si="57"/>
        <v>-10</v>
      </c>
      <c r="M464">
        <f t="shared" si="58"/>
        <v>1</v>
      </c>
      <c r="N464">
        <f t="shared" si="59"/>
        <v>1</v>
      </c>
      <c r="O464">
        <f t="shared" si="60"/>
        <v>1</v>
      </c>
      <c r="P464">
        <f t="shared" si="61"/>
        <v>0</v>
      </c>
      <c r="Q464">
        <f t="shared" si="62"/>
        <v>0</v>
      </c>
      <c r="R464">
        <f t="shared" si="63"/>
        <v>1</v>
      </c>
    </row>
    <row r="465" spans="1:18" x14ac:dyDescent="0.25">
      <c r="A465" t="str">
        <f>gait_events!B1629</f>
        <v>pp014</v>
      </c>
      <c r="B465" t="str">
        <f>VLOOKUP(A465,participants!A:B,2,0)</f>
        <v>F</v>
      </c>
      <c r="C465">
        <f>VLOOKUP(A465,participants!A:C,3,0)</f>
        <v>29</v>
      </c>
      <c r="D465" t="str">
        <f>VLOOKUP(A465,participants!A:F,6,0)</f>
        <v>YA</v>
      </c>
      <c r="E465" t="str">
        <f>IF(LEN(SUBSTITUTE(gait_events!C1629,"_run-",""))&lt;&gt;LEN(gait_events!C1629),LEFT(RIGHT(gait_events!C1629,LEN(gait_events!C1629)-19),FIND("_run-",RIGHT(gait_events!C1629,LEN(gait_events!C1629)-19),1)-1),RIGHT(gait_events!C1629,LEN(gait_events!C1629)-19))</f>
        <v>Slow</v>
      </c>
      <c r="F465" t="str">
        <f>IF(LEN(SUBSTITUTE(gait_events!C1629,"_run-",""))&lt;&gt;LEN(gait_events!C1629),RIGHT(gait_events!C1629,LEN(gait_events!C1629)-FIND("_run-",gait_events!C1629,1)-4),"")</f>
        <v/>
      </c>
      <c r="G465" t="str">
        <f>gait_events!D1629</f>
        <v>left_shank</v>
      </c>
      <c r="H465" t="str">
        <f>gait_events!E1629</f>
        <v>IC</v>
      </c>
      <c r="I465">
        <f>IF(gait_events!F1629&lt;&gt;"",gait_events!F1629,NA())</f>
        <v>907</v>
      </c>
      <c r="J465">
        <f>IF(gait_events!G1629&lt;&gt;"",gait_events!G1629,NA())</f>
        <v>909</v>
      </c>
      <c r="K465">
        <f t="shared" si="56"/>
        <v>-2</v>
      </c>
      <c r="L465">
        <f t="shared" si="57"/>
        <v>-10</v>
      </c>
      <c r="M465">
        <f t="shared" si="58"/>
        <v>1</v>
      </c>
      <c r="N465">
        <f t="shared" si="59"/>
        <v>1</v>
      </c>
      <c r="O465">
        <f t="shared" si="60"/>
        <v>1</v>
      </c>
      <c r="P465">
        <f t="shared" si="61"/>
        <v>0</v>
      </c>
      <c r="Q465">
        <f t="shared" si="62"/>
        <v>0</v>
      </c>
      <c r="R465">
        <f t="shared" si="63"/>
        <v>1</v>
      </c>
    </row>
    <row r="466" spans="1:18" x14ac:dyDescent="0.25">
      <c r="A466" t="str">
        <f>gait_events!B1630</f>
        <v>pp014</v>
      </c>
      <c r="B466" t="str">
        <f>VLOOKUP(A466,participants!A:B,2,0)</f>
        <v>F</v>
      </c>
      <c r="C466">
        <f>VLOOKUP(A466,participants!A:C,3,0)</f>
        <v>29</v>
      </c>
      <c r="D466" t="str">
        <f>VLOOKUP(A466,participants!A:F,6,0)</f>
        <v>YA</v>
      </c>
      <c r="E466" t="str">
        <f>IF(LEN(SUBSTITUTE(gait_events!C1630,"_run-",""))&lt;&gt;LEN(gait_events!C1630),LEFT(RIGHT(gait_events!C1630,LEN(gait_events!C1630)-19),FIND("_run-",RIGHT(gait_events!C1630,LEN(gait_events!C1630)-19),1)-1),RIGHT(gait_events!C1630,LEN(gait_events!C1630)-19))</f>
        <v>Slow</v>
      </c>
      <c r="F466" t="str">
        <f>IF(LEN(SUBSTITUTE(gait_events!C1630,"_run-",""))&lt;&gt;LEN(gait_events!C1630),RIGHT(gait_events!C1630,LEN(gait_events!C1630)-FIND("_run-",gait_events!C1630,1)-4),"")</f>
        <v/>
      </c>
      <c r="G466" t="str">
        <f>gait_events!D1630</f>
        <v>left_shank</v>
      </c>
      <c r="H466" t="str">
        <f>gait_events!E1630</f>
        <v>IC</v>
      </c>
      <c r="I466">
        <f>IF(gait_events!F1630&lt;&gt;"",gait_events!F1630,NA())</f>
        <v>1181</v>
      </c>
      <c r="J466">
        <f>IF(gait_events!G1630&lt;&gt;"",gait_events!G1630,NA())</f>
        <v>1184</v>
      </c>
      <c r="K466">
        <f t="shared" si="56"/>
        <v>-3</v>
      </c>
      <c r="L466">
        <f t="shared" si="57"/>
        <v>-15</v>
      </c>
      <c r="M466">
        <f t="shared" si="58"/>
        <v>1</v>
      </c>
      <c r="N466">
        <f t="shared" si="59"/>
        <v>1</v>
      </c>
      <c r="O466">
        <f t="shared" si="60"/>
        <v>1</v>
      </c>
      <c r="P466">
        <f t="shared" si="61"/>
        <v>0</v>
      </c>
      <c r="Q466">
        <f t="shared" si="62"/>
        <v>0</v>
      </c>
      <c r="R466">
        <f t="shared" si="63"/>
        <v>1</v>
      </c>
    </row>
    <row r="467" spans="1:18" x14ac:dyDescent="0.25">
      <c r="A467" t="str">
        <f>gait_events!B1631</f>
        <v>pp014</v>
      </c>
      <c r="B467" t="str">
        <f>VLOOKUP(A467,participants!A:B,2,0)</f>
        <v>F</v>
      </c>
      <c r="C467">
        <f>VLOOKUP(A467,participants!A:C,3,0)</f>
        <v>29</v>
      </c>
      <c r="D467" t="str">
        <f>VLOOKUP(A467,participants!A:F,6,0)</f>
        <v>YA</v>
      </c>
      <c r="E467" t="str">
        <f>IF(LEN(SUBSTITUTE(gait_events!C1631,"_run-",""))&lt;&gt;LEN(gait_events!C1631),LEFT(RIGHT(gait_events!C1631,LEN(gait_events!C1631)-19),FIND("_run-",RIGHT(gait_events!C1631,LEN(gait_events!C1631)-19),1)-1),RIGHT(gait_events!C1631,LEN(gait_events!C1631)-19))</f>
        <v>Slow</v>
      </c>
      <c r="F467" t="str">
        <f>IF(LEN(SUBSTITUTE(gait_events!C1631,"_run-",""))&lt;&gt;LEN(gait_events!C1631),RIGHT(gait_events!C1631,LEN(gait_events!C1631)-FIND("_run-",gait_events!C1631,1)-4),"")</f>
        <v/>
      </c>
      <c r="G467" t="str">
        <f>gait_events!D1631</f>
        <v>left_shank</v>
      </c>
      <c r="H467" t="str">
        <f>gait_events!E1631</f>
        <v>FC</v>
      </c>
      <c r="I467">
        <f>IF(gait_events!F1631&lt;&gt;"",gait_events!F1631,NA())</f>
        <v>236</v>
      </c>
      <c r="J467">
        <f>IF(gait_events!G1631&lt;&gt;"",gait_events!G1631,NA())</f>
        <v>237</v>
      </c>
      <c r="K467">
        <f t="shared" si="56"/>
        <v>-1</v>
      </c>
      <c r="L467">
        <f t="shared" si="57"/>
        <v>-5</v>
      </c>
      <c r="M467">
        <f t="shared" si="58"/>
        <v>1</v>
      </c>
      <c r="N467">
        <f t="shared" si="59"/>
        <v>1</v>
      </c>
      <c r="O467">
        <f t="shared" si="60"/>
        <v>1</v>
      </c>
      <c r="P467">
        <f t="shared" si="61"/>
        <v>0</v>
      </c>
      <c r="Q467">
        <f t="shared" si="62"/>
        <v>0</v>
      </c>
      <c r="R467">
        <f t="shared" si="63"/>
        <v>1</v>
      </c>
    </row>
    <row r="468" spans="1:18" x14ac:dyDescent="0.25">
      <c r="A468" t="str">
        <f>gait_events!B1632</f>
        <v>pp014</v>
      </c>
      <c r="B468" t="str">
        <f>VLOOKUP(A468,participants!A:B,2,0)</f>
        <v>F</v>
      </c>
      <c r="C468">
        <f>VLOOKUP(A468,participants!A:C,3,0)</f>
        <v>29</v>
      </c>
      <c r="D468" t="str">
        <f>VLOOKUP(A468,participants!A:F,6,0)</f>
        <v>YA</v>
      </c>
      <c r="E468" t="str">
        <f>IF(LEN(SUBSTITUTE(gait_events!C1632,"_run-",""))&lt;&gt;LEN(gait_events!C1632),LEFT(RIGHT(gait_events!C1632,LEN(gait_events!C1632)-19),FIND("_run-",RIGHT(gait_events!C1632,LEN(gait_events!C1632)-19),1)-1),RIGHT(gait_events!C1632,LEN(gait_events!C1632)-19))</f>
        <v>Slow</v>
      </c>
      <c r="F468" t="str">
        <f>IF(LEN(SUBSTITUTE(gait_events!C1632,"_run-",""))&lt;&gt;LEN(gait_events!C1632),RIGHT(gait_events!C1632,LEN(gait_events!C1632)-FIND("_run-",gait_events!C1632,1)-4),"")</f>
        <v/>
      </c>
      <c r="G468" t="str">
        <f>gait_events!D1632</f>
        <v>left_shank</v>
      </c>
      <c r="H468" t="str">
        <f>gait_events!E1632</f>
        <v>FC</v>
      </c>
      <c r="I468">
        <f>IF(gait_events!F1632&lt;&gt;"",gait_events!F1632,NA())</f>
        <v>529</v>
      </c>
      <c r="J468">
        <f>IF(gait_events!G1632&lt;&gt;"",gait_events!G1632,NA())</f>
        <v>529</v>
      </c>
      <c r="K468">
        <f t="shared" si="56"/>
        <v>0</v>
      </c>
      <c r="L468">
        <f t="shared" si="57"/>
        <v>0</v>
      </c>
      <c r="M468">
        <f t="shared" si="58"/>
        <v>1</v>
      </c>
      <c r="N468">
        <f t="shared" si="59"/>
        <v>1</v>
      </c>
      <c r="O468">
        <f t="shared" si="60"/>
        <v>1</v>
      </c>
      <c r="P468">
        <f t="shared" si="61"/>
        <v>0</v>
      </c>
      <c r="Q468">
        <f t="shared" si="62"/>
        <v>0</v>
      </c>
      <c r="R468">
        <f t="shared" si="63"/>
        <v>1</v>
      </c>
    </row>
    <row r="469" spans="1:18" x14ac:dyDescent="0.25">
      <c r="A469" t="str">
        <f>gait_events!B1633</f>
        <v>pp014</v>
      </c>
      <c r="B469" t="str">
        <f>VLOOKUP(A469,participants!A:B,2,0)</f>
        <v>F</v>
      </c>
      <c r="C469">
        <f>VLOOKUP(A469,participants!A:C,3,0)</f>
        <v>29</v>
      </c>
      <c r="D469" t="str">
        <f>VLOOKUP(A469,participants!A:F,6,0)</f>
        <v>YA</v>
      </c>
      <c r="E469" t="str">
        <f>IF(LEN(SUBSTITUTE(gait_events!C1633,"_run-",""))&lt;&gt;LEN(gait_events!C1633),LEFT(RIGHT(gait_events!C1633,LEN(gait_events!C1633)-19),FIND("_run-",RIGHT(gait_events!C1633,LEN(gait_events!C1633)-19),1)-1),RIGHT(gait_events!C1633,LEN(gait_events!C1633)-19))</f>
        <v>Slow</v>
      </c>
      <c r="F469" t="str">
        <f>IF(LEN(SUBSTITUTE(gait_events!C1633,"_run-",""))&lt;&gt;LEN(gait_events!C1633),RIGHT(gait_events!C1633,LEN(gait_events!C1633)-FIND("_run-",gait_events!C1633,1)-4),"")</f>
        <v/>
      </c>
      <c r="G469" t="str">
        <f>gait_events!D1633</f>
        <v>left_shank</v>
      </c>
      <c r="H469" t="str">
        <f>gait_events!E1633</f>
        <v>FC</v>
      </c>
      <c r="I469">
        <f>IF(gait_events!F1633&lt;&gt;"",gait_events!F1633,NA())</f>
        <v>812</v>
      </c>
      <c r="J469">
        <f>IF(gait_events!G1633&lt;&gt;"",gait_events!G1633,NA())</f>
        <v>813</v>
      </c>
      <c r="K469">
        <f t="shared" si="56"/>
        <v>-1</v>
      </c>
      <c r="L469">
        <f t="shared" si="57"/>
        <v>-5</v>
      </c>
      <c r="M469">
        <f t="shared" si="58"/>
        <v>1</v>
      </c>
      <c r="N469">
        <f t="shared" si="59"/>
        <v>1</v>
      </c>
      <c r="O469">
        <f t="shared" si="60"/>
        <v>1</v>
      </c>
      <c r="P469">
        <f t="shared" si="61"/>
        <v>0</v>
      </c>
      <c r="Q469">
        <f t="shared" si="62"/>
        <v>0</v>
      </c>
      <c r="R469">
        <f t="shared" si="63"/>
        <v>1</v>
      </c>
    </row>
    <row r="470" spans="1:18" x14ac:dyDescent="0.25">
      <c r="A470" t="str">
        <f>gait_events!B1634</f>
        <v>pp014</v>
      </c>
      <c r="B470" t="str">
        <f>VLOOKUP(A470,participants!A:B,2,0)</f>
        <v>F</v>
      </c>
      <c r="C470">
        <f>VLOOKUP(A470,participants!A:C,3,0)</f>
        <v>29</v>
      </c>
      <c r="D470" t="str">
        <f>VLOOKUP(A470,participants!A:F,6,0)</f>
        <v>YA</v>
      </c>
      <c r="E470" t="str">
        <f>IF(LEN(SUBSTITUTE(gait_events!C1634,"_run-",""))&lt;&gt;LEN(gait_events!C1634),LEFT(RIGHT(gait_events!C1634,LEN(gait_events!C1634)-19),FIND("_run-",RIGHT(gait_events!C1634,LEN(gait_events!C1634)-19),1)-1),RIGHT(gait_events!C1634,LEN(gait_events!C1634)-19))</f>
        <v>Slow</v>
      </c>
      <c r="F470" t="str">
        <f>IF(LEN(SUBSTITUTE(gait_events!C1634,"_run-",""))&lt;&gt;LEN(gait_events!C1634),RIGHT(gait_events!C1634,LEN(gait_events!C1634)-FIND("_run-",gait_events!C1634,1)-4),"")</f>
        <v/>
      </c>
      <c r="G470" t="str">
        <f>gait_events!D1634</f>
        <v>left_shank</v>
      </c>
      <c r="H470" t="str">
        <f>gait_events!E1634</f>
        <v>FC</v>
      </c>
      <c r="I470">
        <f>IF(gait_events!F1634&lt;&gt;"",gait_events!F1634,NA())</f>
        <v>1089</v>
      </c>
      <c r="J470">
        <f>IF(gait_events!G1634&lt;&gt;"",gait_events!G1634,NA())</f>
        <v>1090</v>
      </c>
      <c r="K470">
        <f t="shared" si="56"/>
        <v>-1</v>
      </c>
      <c r="L470">
        <f t="shared" si="57"/>
        <v>-5</v>
      </c>
      <c r="M470">
        <f t="shared" si="58"/>
        <v>1</v>
      </c>
      <c r="N470">
        <f t="shared" si="59"/>
        <v>1</v>
      </c>
      <c r="O470">
        <f t="shared" si="60"/>
        <v>1</v>
      </c>
      <c r="P470">
        <f t="shared" si="61"/>
        <v>0</v>
      </c>
      <c r="Q470">
        <f t="shared" si="62"/>
        <v>0</v>
      </c>
      <c r="R470">
        <f t="shared" si="63"/>
        <v>1</v>
      </c>
    </row>
    <row r="471" spans="1:18" x14ac:dyDescent="0.25">
      <c r="A471" t="str">
        <f>gait_events!B1635</f>
        <v>pp014</v>
      </c>
      <c r="B471" t="str">
        <f>VLOOKUP(A471,participants!A:B,2,0)</f>
        <v>F</v>
      </c>
      <c r="C471">
        <f>VLOOKUP(A471,participants!A:C,3,0)</f>
        <v>29</v>
      </c>
      <c r="D471" t="str">
        <f>VLOOKUP(A471,participants!A:F,6,0)</f>
        <v>YA</v>
      </c>
      <c r="E471" t="str">
        <f>IF(LEN(SUBSTITUTE(gait_events!C1635,"_run-",""))&lt;&gt;LEN(gait_events!C1635),LEFT(RIGHT(gait_events!C1635,LEN(gait_events!C1635)-19),FIND("_run-",RIGHT(gait_events!C1635,LEN(gait_events!C1635)-19),1)-1),RIGHT(gait_events!C1635,LEN(gait_events!C1635)-19))</f>
        <v>Slow</v>
      </c>
      <c r="F471" t="str">
        <f>IF(LEN(SUBSTITUTE(gait_events!C1635,"_run-",""))&lt;&gt;LEN(gait_events!C1635),RIGHT(gait_events!C1635,LEN(gait_events!C1635)-FIND("_run-",gait_events!C1635,1)-4),"")</f>
        <v/>
      </c>
      <c r="G471" t="str">
        <f>gait_events!D1635</f>
        <v>left_shank</v>
      </c>
      <c r="H471" t="str">
        <f>gait_events!E1635</f>
        <v>FC</v>
      </c>
      <c r="I471">
        <f>IF(gait_events!F1635&lt;&gt;"",gait_events!F1635,NA())</f>
        <v>1369</v>
      </c>
      <c r="J471">
        <f>IF(gait_events!G1635&lt;&gt;"",gait_events!G1635,NA())</f>
        <v>1369</v>
      </c>
      <c r="K471">
        <f t="shared" si="56"/>
        <v>0</v>
      </c>
      <c r="L471">
        <f t="shared" si="57"/>
        <v>0</v>
      </c>
      <c r="M471">
        <f t="shared" si="58"/>
        <v>1</v>
      </c>
      <c r="N471">
        <f t="shared" si="59"/>
        <v>1</v>
      </c>
      <c r="O471">
        <f t="shared" si="60"/>
        <v>1</v>
      </c>
      <c r="P471">
        <f t="shared" si="61"/>
        <v>0</v>
      </c>
      <c r="Q471">
        <f t="shared" si="62"/>
        <v>0</v>
      </c>
      <c r="R471">
        <f t="shared" si="63"/>
        <v>1</v>
      </c>
    </row>
    <row r="472" spans="1:18" x14ac:dyDescent="0.25">
      <c r="A472" t="str">
        <f>gait_events!B1636</f>
        <v>pp014</v>
      </c>
      <c r="B472" t="str">
        <f>VLOOKUP(A472,participants!A:B,2,0)</f>
        <v>F</v>
      </c>
      <c r="C472">
        <f>VLOOKUP(A472,participants!A:C,3,0)</f>
        <v>29</v>
      </c>
      <c r="D472" t="str">
        <f>VLOOKUP(A472,participants!A:F,6,0)</f>
        <v>YA</v>
      </c>
      <c r="E472" t="str">
        <f>IF(LEN(SUBSTITUTE(gait_events!C1636,"_run-",""))&lt;&gt;LEN(gait_events!C1636),LEFT(RIGHT(gait_events!C1636,LEN(gait_events!C1636)-19),FIND("_run-",RIGHT(gait_events!C1636,LEN(gait_events!C1636)-19),1)-1),RIGHT(gait_events!C1636,LEN(gait_events!C1636)-19))</f>
        <v>Slow</v>
      </c>
      <c r="F472" t="str">
        <f>IF(LEN(SUBSTITUTE(gait_events!C1636,"_run-",""))&lt;&gt;LEN(gait_events!C1636),RIGHT(gait_events!C1636,LEN(gait_events!C1636)-FIND("_run-",gait_events!C1636,1)-4),"")</f>
        <v/>
      </c>
      <c r="G472" t="str">
        <f>gait_events!D1636</f>
        <v>right_shank</v>
      </c>
      <c r="H472" t="str">
        <f>gait_events!E1636</f>
        <v>IC</v>
      </c>
      <c r="I472">
        <f>IF(gait_events!F1636&lt;&gt;"",gait_events!F1636,NA())</f>
        <v>188</v>
      </c>
      <c r="J472">
        <f>IF(gait_events!G1636&lt;&gt;"",gait_events!G1636,NA())</f>
        <v>192</v>
      </c>
      <c r="K472">
        <f t="shared" si="56"/>
        <v>-4</v>
      </c>
      <c r="L472">
        <f t="shared" si="57"/>
        <v>-20</v>
      </c>
      <c r="M472">
        <f t="shared" si="58"/>
        <v>1</v>
      </c>
      <c r="N472">
        <f t="shared" si="59"/>
        <v>1</v>
      </c>
      <c r="O472">
        <f t="shared" si="60"/>
        <v>1</v>
      </c>
      <c r="P472">
        <f t="shared" si="61"/>
        <v>0</v>
      </c>
      <c r="Q472">
        <f t="shared" si="62"/>
        <v>0</v>
      </c>
      <c r="R472">
        <f t="shared" si="63"/>
        <v>1</v>
      </c>
    </row>
    <row r="473" spans="1:18" x14ac:dyDescent="0.25">
      <c r="A473" t="str">
        <f>gait_events!B1637</f>
        <v>pp014</v>
      </c>
      <c r="B473" t="str">
        <f>VLOOKUP(A473,participants!A:B,2,0)</f>
        <v>F</v>
      </c>
      <c r="C473">
        <f>VLOOKUP(A473,participants!A:C,3,0)</f>
        <v>29</v>
      </c>
      <c r="D473" t="str">
        <f>VLOOKUP(A473,participants!A:F,6,0)</f>
        <v>YA</v>
      </c>
      <c r="E473" t="str">
        <f>IF(LEN(SUBSTITUTE(gait_events!C1637,"_run-",""))&lt;&gt;LEN(gait_events!C1637),LEFT(RIGHT(gait_events!C1637,LEN(gait_events!C1637)-19),FIND("_run-",RIGHT(gait_events!C1637,LEN(gait_events!C1637)-19),1)-1),RIGHT(gait_events!C1637,LEN(gait_events!C1637)-19))</f>
        <v>Slow</v>
      </c>
      <c r="F473" t="str">
        <f>IF(LEN(SUBSTITUTE(gait_events!C1637,"_run-",""))&lt;&gt;LEN(gait_events!C1637),RIGHT(gait_events!C1637,LEN(gait_events!C1637)-FIND("_run-",gait_events!C1637,1)-4),"")</f>
        <v/>
      </c>
      <c r="G473" t="str">
        <f>gait_events!D1637</f>
        <v>right_shank</v>
      </c>
      <c r="H473" t="str">
        <f>gait_events!E1637</f>
        <v>IC</v>
      </c>
      <c r="I473">
        <f>IF(gait_events!F1637&lt;&gt;"",gait_events!F1637,NA())</f>
        <v>480</v>
      </c>
      <c r="J473">
        <f>IF(gait_events!G1637&lt;&gt;"",gait_events!G1637,NA())</f>
        <v>480</v>
      </c>
      <c r="K473">
        <f t="shared" si="56"/>
        <v>0</v>
      </c>
      <c r="L473">
        <f t="shared" si="57"/>
        <v>0</v>
      </c>
      <c r="M473">
        <f t="shared" si="58"/>
        <v>1</v>
      </c>
      <c r="N473">
        <f t="shared" si="59"/>
        <v>1</v>
      </c>
      <c r="O473">
        <f t="shared" si="60"/>
        <v>1</v>
      </c>
      <c r="P473">
        <f t="shared" si="61"/>
        <v>0</v>
      </c>
      <c r="Q473">
        <f t="shared" si="62"/>
        <v>0</v>
      </c>
      <c r="R473">
        <f t="shared" si="63"/>
        <v>1</v>
      </c>
    </row>
    <row r="474" spans="1:18" x14ac:dyDescent="0.25">
      <c r="A474" t="str">
        <f>gait_events!B1638</f>
        <v>pp014</v>
      </c>
      <c r="B474" t="str">
        <f>VLOOKUP(A474,participants!A:B,2,0)</f>
        <v>F</v>
      </c>
      <c r="C474">
        <f>VLOOKUP(A474,participants!A:C,3,0)</f>
        <v>29</v>
      </c>
      <c r="D474" t="str">
        <f>VLOOKUP(A474,participants!A:F,6,0)</f>
        <v>YA</v>
      </c>
      <c r="E474" t="str">
        <f>IF(LEN(SUBSTITUTE(gait_events!C1638,"_run-",""))&lt;&gt;LEN(gait_events!C1638),LEFT(RIGHT(gait_events!C1638,LEN(gait_events!C1638)-19),FIND("_run-",RIGHT(gait_events!C1638,LEN(gait_events!C1638)-19),1)-1),RIGHT(gait_events!C1638,LEN(gait_events!C1638)-19))</f>
        <v>Slow</v>
      </c>
      <c r="F474" t="str">
        <f>IF(LEN(SUBSTITUTE(gait_events!C1638,"_run-",""))&lt;&gt;LEN(gait_events!C1638),RIGHT(gait_events!C1638,LEN(gait_events!C1638)-FIND("_run-",gait_events!C1638,1)-4),"")</f>
        <v/>
      </c>
      <c r="G474" t="str">
        <f>gait_events!D1638</f>
        <v>right_shank</v>
      </c>
      <c r="H474" t="str">
        <f>gait_events!E1638</f>
        <v>IC</v>
      </c>
      <c r="I474">
        <f>IF(gait_events!F1638&lt;&gt;"",gait_events!F1638,NA())</f>
        <v>770</v>
      </c>
      <c r="J474">
        <f>IF(gait_events!G1638&lt;&gt;"",gait_events!G1638,NA())</f>
        <v>770</v>
      </c>
      <c r="K474">
        <f t="shared" si="56"/>
        <v>0</v>
      </c>
      <c r="L474">
        <f t="shared" si="57"/>
        <v>0</v>
      </c>
      <c r="M474">
        <f t="shared" si="58"/>
        <v>1</v>
      </c>
      <c r="N474">
        <f t="shared" si="59"/>
        <v>1</v>
      </c>
      <c r="O474">
        <f t="shared" si="60"/>
        <v>1</v>
      </c>
      <c r="P474">
        <f t="shared" si="61"/>
        <v>0</v>
      </c>
      <c r="Q474">
        <f t="shared" si="62"/>
        <v>0</v>
      </c>
      <c r="R474">
        <f t="shared" si="63"/>
        <v>1</v>
      </c>
    </row>
    <row r="475" spans="1:18" x14ac:dyDescent="0.25">
      <c r="A475" t="str">
        <f>gait_events!B1639</f>
        <v>pp014</v>
      </c>
      <c r="B475" t="str">
        <f>VLOOKUP(A475,participants!A:B,2,0)</f>
        <v>F</v>
      </c>
      <c r="C475">
        <f>VLOOKUP(A475,participants!A:C,3,0)</f>
        <v>29</v>
      </c>
      <c r="D475" t="str">
        <f>VLOOKUP(A475,participants!A:F,6,0)</f>
        <v>YA</v>
      </c>
      <c r="E475" t="str">
        <f>IF(LEN(SUBSTITUTE(gait_events!C1639,"_run-",""))&lt;&gt;LEN(gait_events!C1639),LEFT(RIGHT(gait_events!C1639,LEN(gait_events!C1639)-19),FIND("_run-",RIGHT(gait_events!C1639,LEN(gait_events!C1639)-19),1)-1),RIGHT(gait_events!C1639,LEN(gait_events!C1639)-19))</f>
        <v>Slow</v>
      </c>
      <c r="F475" t="str">
        <f>IF(LEN(SUBSTITUTE(gait_events!C1639,"_run-",""))&lt;&gt;LEN(gait_events!C1639),RIGHT(gait_events!C1639,LEN(gait_events!C1639)-FIND("_run-",gait_events!C1639,1)-4),"")</f>
        <v/>
      </c>
      <c r="G475" t="str">
        <f>gait_events!D1639</f>
        <v>right_shank</v>
      </c>
      <c r="H475" t="str">
        <f>gait_events!E1639</f>
        <v>IC</v>
      </c>
      <c r="I475">
        <f>IF(gait_events!F1639&lt;&gt;"",gait_events!F1639,NA())</f>
        <v>1045</v>
      </c>
      <c r="J475">
        <f>IF(gait_events!G1639&lt;&gt;"",gait_events!G1639,NA())</f>
        <v>1048</v>
      </c>
      <c r="K475">
        <f t="shared" si="56"/>
        <v>-3</v>
      </c>
      <c r="L475">
        <f t="shared" si="57"/>
        <v>-15</v>
      </c>
      <c r="M475">
        <f t="shared" si="58"/>
        <v>1</v>
      </c>
      <c r="N475">
        <f t="shared" si="59"/>
        <v>1</v>
      </c>
      <c r="O475">
        <f t="shared" si="60"/>
        <v>1</v>
      </c>
      <c r="P475">
        <f t="shared" si="61"/>
        <v>0</v>
      </c>
      <c r="Q475">
        <f t="shared" si="62"/>
        <v>0</v>
      </c>
      <c r="R475">
        <f t="shared" si="63"/>
        <v>1</v>
      </c>
    </row>
    <row r="476" spans="1:18" x14ac:dyDescent="0.25">
      <c r="A476" t="str">
        <f>gait_events!B1640</f>
        <v>pp014</v>
      </c>
      <c r="B476" t="str">
        <f>VLOOKUP(A476,participants!A:B,2,0)</f>
        <v>F</v>
      </c>
      <c r="C476">
        <f>VLOOKUP(A476,participants!A:C,3,0)</f>
        <v>29</v>
      </c>
      <c r="D476" t="str">
        <f>VLOOKUP(A476,participants!A:F,6,0)</f>
        <v>YA</v>
      </c>
      <c r="E476" t="str">
        <f>IF(LEN(SUBSTITUTE(gait_events!C1640,"_run-",""))&lt;&gt;LEN(gait_events!C1640),LEFT(RIGHT(gait_events!C1640,LEN(gait_events!C1640)-19),FIND("_run-",RIGHT(gait_events!C1640,LEN(gait_events!C1640)-19),1)-1),RIGHT(gait_events!C1640,LEN(gait_events!C1640)-19))</f>
        <v>Slow</v>
      </c>
      <c r="F476" t="str">
        <f>IF(LEN(SUBSTITUTE(gait_events!C1640,"_run-",""))&lt;&gt;LEN(gait_events!C1640),RIGHT(gait_events!C1640,LEN(gait_events!C1640)-FIND("_run-",gait_events!C1640,1)-4),"")</f>
        <v/>
      </c>
      <c r="G476" t="str">
        <f>gait_events!D1640</f>
        <v>right_shank</v>
      </c>
      <c r="H476" t="str">
        <f>gait_events!E1640</f>
        <v>IC</v>
      </c>
      <c r="I476">
        <f>IF(gait_events!F1640&lt;&gt;"",gait_events!F1640,NA())</f>
        <v>1323</v>
      </c>
      <c r="J476">
        <f>IF(gait_events!G1640&lt;&gt;"",gait_events!G1640,NA())</f>
        <v>1323</v>
      </c>
      <c r="K476">
        <f t="shared" si="56"/>
        <v>0</v>
      </c>
      <c r="L476">
        <f t="shared" si="57"/>
        <v>0</v>
      </c>
      <c r="M476">
        <f t="shared" si="58"/>
        <v>1</v>
      </c>
      <c r="N476">
        <f t="shared" si="59"/>
        <v>1</v>
      </c>
      <c r="O476">
        <f t="shared" si="60"/>
        <v>1</v>
      </c>
      <c r="P476">
        <f t="shared" si="61"/>
        <v>0</v>
      </c>
      <c r="Q476">
        <f t="shared" si="62"/>
        <v>0</v>
      </c>
      <c r="R476">
        <f t="shared" si="63"/>
        <v>1</v>
      </c>
    </row>
    <row r="477" spans="1:18" x14ac:dyDescent="0.25">
      <c r="A477" t="str">
        <f>gait_events!B1641</f>
        <v>pp014</v>
      </c>
      <c r="B477" t="str">
        <f>VLOOKUP(A477,participants!A:B,2,0)</f>
        <v>F</v>
      </c>
      <c r="C477">
        <f>VLOOKUP(A477,participants!A:C,3,0)</f>
        <v>29</v>
      </c>
      <c r="D477" t="str">
        <f>VLOOKUP(A477,participants!A:F,6,0)</f>
        <v>YA</v>
      </c>
      <c r="E477" t="str">
        <f>IF(LEN(SUBSTITUTE(gait_events!C1641,"_run-",""))&lt;&gt;LEN(gait_events!C1641),LEFT(RIGHT(gait_events!C1641,LEN(gait_events!C1641)-19),FIND("_run-",RIGHT(gait_events!C1641,LEN(gait_events!C1641)-19),1)-1),RIGHT(gait_events!C1641,LEN(gait_events!C1641)-19))</f>
        <v>Slow</v>
      </c>
      <c r="F477" t="str">
        <f>IF(LEN(SUBSTITUTE(gait_events!C1641,"_run-",""))&lt;&gt;LEN(gait_events!C1641),RIGHT(gait_events!C1641,LEN(gait_events!C1641)-FIND("_run-",gait_events!C1641,1)-4),"")</f>
        <v/>
      </c>
      <c r="G477" t="str">
        <f>gait_events!D1641</f>
        <v>right_shank</v>
      </c>
      <c r="H477" t="str">
        <f>gait_events!E1641</f>
        <v>FC</v>
      </c>
      <c r="I477">
        <f>IF(gait_events!F1641&lt;&gt;"",gait_events!F1641,NA())</f>
        <v>92</v>
      </c>
      <c r="J477">
        <f>IF(gait_events!G1641&lt;&gt;"",gait_events!G1641,NA())</f>
        <v>94</v>
      </c>
      <c r="K477">
        <f t="shared" si="56"/>
        <v>-2</v>
      </c>
      <c r="L477">
        <f t="shared" si="57"/>
        <v>-10</v>
      </c>
      <c r="M477">
        <f t="shared" si="58"/>
        <v>1</v>
      </c>
      <c r="N477">
        <f t="shared" si="59"/>
        <v>1</v>
      </c>
      <c r="O477">
        <f t="shared" si="60"/>
        <v>1</v>
      </c>
      <c r="P477">
        <f t="shared" si="61"/>
        <v>0</v>
      </c>
      <c r="Q477">
        <f t="shared" si="62"/>
        <v>0</v>
      </c>
      <c r="R477">
        <f t="shared" si="63"/>
        <v>1</v>
      </c>
    </row>
    <row r="478" spans="1:18" x14ac:dyDescent="0.25">
      <c r="A478" t="str">
        <f>gait_events!B1642</f>
        <v>pp014</v>
      </c>
      <c r="B478" t="str">
        <f>VLOOKUP(A478,participants!A:B,2,0)</f>
        <v>F</v>
      </c>
      <c r="C478">
        <f>VLOOKUP(A478,participants!A:C,3,0)</f>
        <v>29</v>
      </c>
      <c r="D478" t="str">
        <f>VLOOKUP(A478,participants!A:F,6,0)</f>
        <v>YA</v>
      </c>
      <c r="E478" t="str">
        <f>IF(LEN(SUBSTITUTE(gait_events!C1642,"_run-",""))&lt;&gt;LEN(gait_events!C1642),LEFT(RIGHT(gait_events!C1642,LEN(gait_events!C1642)-19),FIND("_run-",RIGHT(gait_events!C1642,LEN(gait_events!C1642)-19),1)-1),RIGHT(gait_events!C1642,LEN(gait_events!C1642)-19))</f>
        <v>Slow</v>
      </c>
      <c r="F478" t="str">
        <f>IF(LEN(SUBSTITUTE(gait_events!C1642,"_run-",""))&lt;&gt;LEN(gait_events!C1642),RIGHT(gait_events!C1642,LEN(gait_events!C1642)-FIND("_run-",gait_events!C1642,1)-4),"")</f>
        <v/>
      </c>
      <c r="G478" t="str">
        <f>gait_events!D1642</f>
        <v>right_shank</v>
      </c>
      <c r="H478" t="str">
        <f>gait_events!E1642</f>
        <v>FC</v>
      </c>
      <c r="I478">
        <f>IF(gait_events!F1642&lt;&gt;"",gait_events!F1642,NA())</f>
        <v>388</v>
      </c>
      <c r="J478">
        <f>IF(gait_events!G1642&lt;&gt;"",gait_events!G1642,NA())</f>
        <v>389</v>
      </c>
      <c r="K478">
        <f t="shared" si="56"/>
        <v>-1</v>
      </c>
      <c r="L478">
        <f t="shared" si="57"/>
        <v>-5</v>
      </c>
      <c r="M478">
        <f t="shared" si="58"/>
        <v>1</v>
      </c>
      <c r="N478">
        <f t="shared" si="59"/>
        <v>1</v>
      </c>
      <c r="O478">
        <f t="shared" si="60"/>
        <v>1</v>
      </c>
      <c r="P478">
        <f t="shared" si="61"/>
        <v>0</v>
      </c>
      <c r="Q478">
        <f t="shared" si="62"/>
        <v>0</v>
      </c>
      <c r="R478">
        <f t="shared" si="63"/>
        <v>1</v>
      </c>
    </row>
    <row r="479" spans="1:18" x14ac:dyDescent="0.25">
      <c r="A479" t="str">
        <f>gait_events!B1643</f>
        <v>pp014</v>
      </c>
      <c r="B479" t="str">
        <f>VLOOKUP(A479,participants!A:B,2,0)</f>
        <v>F</v>
      </c>
      <c r="C479">
        <f>VLOOKUP(A479,participants!A:C,3,0)</f>
        <v>29</v>
      </c>
      <c r="D479" t="str">
        <f>VLOOKUP(A479,participants!A:F,6,0)</f>
        <v>YA</v>
      </c>
      <c r="E479" t="str">
        <f>IF(LEN(SUBSTITUTE(gait_events!C1643,"_run-",""))&lt;&gt;LEN(gait_events!C1643),LEFT(RIGHT(gait_events!C1643,LEN(gait_events!C1643)-19),FIND("_run-",RIGHT(gait_events!C1643,LEN(gait_events!C1643)-19),1)-1),RIGHT(gait_events!C1643,LEN(gait_events!C1643)-19))</f>
        <v>Slow</v>
      </c>
      <c r="F479" t="str">
        <f>IF(LEN(SUBSTITUTE(gait_events!C1643,"_run-",""))&lt;&gt;LEN(gait_events!C1643),RIGHT(gait_events!C1643,LEN(gait_events!C1643)-FIND("_run-",gait_events!C1643,1)-4),"")</f>
        <v/>
      </c>
      <c r="G479" t="str">
        <f>gait_events!D1643</f>
        <v>right_shank</v>
      </c>
      <c r="H479" t="str">
        <f>gait_events!E1643</f>
        <v>FC</v>
      </c>
      <c r="I479">
        <f>IF(gait_events!F1643&lt;&gt;"",gait_events!F1643,NA())</f>
        <v>669</v>
      </c>
      <c r="J479">
        <f>IF(gait_events!G1643&lt;&gt;"",gait_events!G1643,NA())</f>
        <v>672</v>
      </c>
      <c r="K479">
        <f t="shared" si="56"/>
        <v>-3</v>
      </c>
      <c r="L479">
        <f t="shared" si="57"/>
        <v>-15</v>
      </c>
      <c r="M479">
        <f t="shared" si="58"/>
        <v>1</v>
      </c>
      <c r="N479">
        <f t="shared" si="59"/>
        <v>1</v>
      </c>
      <c r="O479">
        <f t="shared" si="60"/>
        <v>1</v>
      </c>
      <c r="P479">
        <f t="shared" si="61"/>
        <v>0</v>
      </c>
      <c r="Q479">
        <f t="shared" si="62"/>
        <v>0</v>
      </c>
      <c r="R479">
        <f t="shared" si="63"/>
        <v>1</v>
      </c>
    </row>
    <row r="480" spans="1:18" x14ac:dyDescent="0.25">
      <c r="A480" t="str">
        <f>gait_events!B3561</f>
        <v>pp069</v>
      </c>
      <c r="B480" t="str">
        <f>VLOOKUP(A480,participants!A:B,2,0)</f>
        <v>M</v>
      </c>
      <c r="C480">
        <f>VLOOKUP(A480,participants!A:C,3,0)</f>
        <v>44</v>
      </c>
      <c r="D480" t="str">
        <f>VLOOKUP(A480,participants!A:F,6,0)</f>
        <v>PD</v>
      </c>
      <c r="E480" t="str">
        <f>IF(LEN(SUBSTITUTE(gait_events!C3561,"_run-",""))&lt;&gt;LEN(gait_events!C3561),LEFT(RIGHT(gait_events!C3561,LEN(gait_events!C3561)-19),FIND("_run-",RIGHT(gait_events!C3561,LEN(gait_events!C3561)-19),1)-1),RIGHT(gait_events!C3561,LEN(gait_events!C3561)-19))</f>
        <v>Slow</v>
      </c>
      <c r="F480" t="str">
        <f>IF(LEN(SUBSTITUTE(gait_events!C3561,"_run-",""))&lt;&gt;LEN(gait_events!C3561),RIGHT(gait_events!C3561,LEN(gait_events!C3561)-FIND("_run-",gait_events!C3561,1)-4),"")</f>
        <v>off</v>
      </c>
      <c r="G480" t="str">
        <f>gait_events!D3561</f>
        <v>right_shank</v>
      </c>
      <c r="H480" t="str">
        <f>gait_events!E3561</f>
        <v>FC</v>
      </c>
      <c r="I480">
        <f>IF(gait_events!F3561&lt;&gt;"",gait_events!F3561,NA())</f>
        <v>650</v>
      </c>
      <c r="J480">
        <f>IF(gait_events!G3561&lt;&gt;"",gait_events!G3561,NA())</f>
        <v>656</v>
      </c>
      <c r="K480">
        <f t="shared" si="56"/>
        <v>-6</v>
      </c>
      <c r="L480">
        <f t="shared" si="57"/>
        <v>-30</v>
      </c>
      <c r="M480">
        <f t="shared" si="58"/>
        <v>1</v>
      </c>
      <c r="N480">
        <f t="shared" si="59"/>
        <v>1</v>
      </c>
      <c r="O480">
        <f t="shared" si="60"/>
        <v>1</v>
      </c>
      <c r="P480">
        <f t="shared" si="61"/>
        <v>0</v>
      </c>
      <c r="Q480">
        <f t="shared" si="62"/>
        <v>0</v>
      </c>
      <c r="R480">
        <f t="shared" si="63"/>
        <v>1</v>
      </c>
    </row>
    <row r="481" spans="1:18" x14ac:dyDescent="0.25">
      <c r="A481" t="str">
        <f>gait_events!B3562</f>
        <v>pp069</v>
      </c>
      <c r="B481" t="str">
        <f>VLOOKUP(A481,participants!A:B,2,0)</f>
        <v>M</v>
      </c>
      <c r="C481">
        <f>VLOOKUP(A481,participants!A:C,3,0)</f>
        <v>44</v>
      </c>
      <c r="D481" t="str">
        <f>VLOOKUP(A481,participants!A:F,6,0)</f>
        <v>PD</v>
      </c>
      <c r="E481" t="str">
        <f>IF(LEN(SUBSTITUTE(gait_events!C3562,"_run-",""))&lt;&gt;LEN(gait_events!C3562),LEFT(RIGHT(gait_events!C3562,LEN(gait_events!C3562)-19),FIND("_run-",RIGHT(gait_events!C3562,LEN(gait_events!C3562)-19),1)-1),RIGHT(gait_events!C3562,LEN(gait_events!C3562)-19))</f>
        <v>Slow</v>
      </c>
      <c r="F481" t="str">
        <f>IF(LEN(SUBSTITUTE(gait_events!C3562,"_run-",""))&lt;&gt;LEN(gait_events!C3562),RIGHT(gait_events!C3562,LEN(gait_events!C3562)-FIND("_run-",gait_events!C3562,1)-4),"")</f>
        <v>off</v>
      </c>
      <c r="G481" t="str">
        <f>gait_events!D3562</f>
        <v>right_shank</v>
      </c>
      <c r="H481" t="str">
        <f>gait_events!E3562</f>
        <v>FC</v>
      </c>
      <c r="I481">
        <f>IF(gait_events!F3562&lt;&gt;"",gait_events!F3562,NA())</f>
        <v>930</v>
      </c>
      <c r="J481">
        <f>IF(gait_events!G3562&lt;&gt;"",gait_events!G3562,NA())</f>
        <v>932</v>
      </c>
      <c r="K481">
        <f t="shared" si="56"/>
        <v>-2</v>
      </c>
      <c r="L481">
        <f t="shared" si="57"/>
        <v>-10</v>
      </c>
      <c r="M481">
        <f t="shared" si="58"/>
        <v>1</v>
      </c>
      <c r="N481">
        <f t="shared" si="59"/>
        <v>1</v>
      </c>
      <c r="O481">
        <f t="shared" si="60"/>
        <v>1</v>
      </c>
      <c r="P481">
        <f t="shared" si="61"/>
        <v>0</v>
      </c>
      <c r="Q481">
        <f t="shared" si="62"/>
        <v>0</v>
      </c>
      <c r="R481">
        <f t="shared" si="63"/>
        <v>1</v>
      </c>
    </row>
    <row r="482" spans="1:18" x14ac:dyDescent="0.25">
      <c r="A482" t="str">
        <f>gait_events!B3563</f>
        <v>pp069</v>
      </c>
      <c r="B482" t="str">
        <f>VLOOKUP(A482,participants!A:B,2,0)</f>
        <v>M</v>
      </c>
      <c r="C482">
        <f>VLOOKUP(A482,participants!A:C,3,0)</f>
        <v>44</v>
      </c>
      <c r="D482" t="str">
        <f>VLOOKUP(A482,participants!A:F,6,0)</f>
        <v>PD</v>
      </c>
      <c r="E482" t="str">
        <f>IF(LEN(SUBSTITUTE(gait_events!C3563,"_run-",""))&lt;&gt;LEN(gait_events!C3563),LEFT(RIGHT(gait_events!C3563,LEN(gait_events!C3563)-19),FIND("_run-",RIGHT(gait_events!C3563,LEN(gait_events!C3563)-19),1)-1),RIGHT(gait_events!C3563,LEN(gait_events!C3563)-19))</f>
        <v>Slow</v>
      </c>
      <c r="F482" t="str">
        <f>IF(LEN(SUBSTITUTE(gait_events!C3563,"_run-",""))&lt;&gt;LEN(gait_events!C3563),RIGHT(gait_events!C3563,LEN(gait_events!C3563)-FIND("_run-",gait_events!C3563,1)-4),"")</f>
        <v>off</v>
      </c>
      <c r="G482" t="str">
        <f>gait_events!D3563</f>
        <v>right_shank</v>
      </c>
      <c r="H482" t="str">
        <f>gait_events!E3563</f>
        <v>FC</v>
      </c>
      <c r="I482">
        <f>IF(gait_events!F3563&lt;&gt;"",gait_events!F3563,NA())</f>
        <v>1206</v>
      </c>
      <c r="J482">
        <f>IF(gait_events!G3563&lt;&gt;"",gait_events!G3563,NA())</f>
        <v>1209</v>
      </c>
      <c r="K482">
        <f t="shared" si="56"/>
        <v>-3</v>
      </c>
      <c r="L482">
        <f t="shared" si="57"/>
        <v>-15</v>
      </c>
      <c r="M482">
        <f t="shared" si="58"/>
        <v>1</v>
      </c>
      <c r="N482">
        <f t="shared" si="59"/>
        <v>1</v>
      </c>
      <c r="O482">
        <f t="shared" si="60"/>
        <v>1</v>
      </c>
      <c r="P482">
        <f t="shared" si="61"/>
        <v>0</v>
      </c>
      <c r="Q482">
        <f t="shared" si="62"/>
        <v>0</v>
      </c>
      <c r="R482">
        <f t="shared" si="63"/>
        <v>1</v>
      </c>
    </row>
    <row r="483" spans="1:18" x14ac:dyDescent="0.25">
      <c r="A483" t="str">
        <f>gait_events!B3564</f>
        <v>pp069</v>
      </c>
      <c r="B483" t="str">
        <f>VLOOKUP(A483,participants!A:B,2,0)</f>
        <v>M</v>
      </c>
      <c r="C483">
        <f>VLOOKUP(A483,participants!A:C,3,0)</f>
        <v>44</v>
      </c>
      <c r="D483" t="str">
        <f>VLOOKUP(A483,participants!A:F,6,0)</f>
        <v>PD</v>
      </c>
      <c r="E483" t="str">
        <f>IF(LEN(SUBSTITUTE(gait_events!C3564,"_run-",""))&lt;&gt;LEN(gait_events!C3564),LEFT(RIGHT(gait_events!C3564,LEN(gait_events!C3564)-19),FIND("_run-",RIGHT(gait_events!C3564,LEN(gait_events!C3564)-19),1)-1),RIGHT(gait_events!C3564,LEN(gait_events!C3564)-19))</f>
        <v>Slow</v>
      </c>
      <c r="F483" t="str">
        <f>IF(LEN(SUBSTITUTE(gait_events!C3564,"_run-",""))&lt;&gt;LEN(gait_events!C3564),RIGHT(gait_events!C3564,LEN(gait_events!C3564)-FIND("_run-",gait_events!C3564,1)-4),"")</f>
        <v>off</v>
      </c>
      <c r="G483" t="str">
        <f>gait_events!D3564</f>
        <v>right_shank</v>
      </c>
      <c r="H483" t="str">
        <f>gait_events!E3564</f>
        <v>FC</v>
      </c>
      <c r="I483">
        <f>IF(gait_events!F3564&lt;&gt;"",gait_events!F3564,NA())</f>
        <v>1214</v>
      </c>
      <c r="J483" t="e">
        <f>IF(gait_events!G3564&lt;&gt;"",gait_events!G3564,NA())</f>
        <v>#N/A</v>
      </c>
      <c r="K483" t="e">
        <f t="shared" si="56"/>
        <v>#N/A</v>
      </c>
      <c r="L483" t="e">
        <f t="shared" si="57"/>
        <v>#N/A</v>
      </c>
      <c r="M483">
        <f t="shared" si="58"/>
        <v>1</v>
      </c>
      <c r="N483">
        <f t="shared" si="59"/>
        <v>0</v>
      </c>
      <c r="O483">
        <f t="shared" si="60"/>
        <v>0</v>
      </c>
      <c r="P483">
        <f t="shared" si="61"/>
        <v>1</v>
      </c>
      <c r="Q483">
        <f t="shared" si="62"/>
        <v>0</v>
      </c>
      <c r="R483">
        <f t="shared" si="63"/>
        <v>1</v>
      </c>
    </row>
    <row r="484" spans="1:18" x14ac:dyDescent="0.25">
      <c r="A484" t="str">
        <f>gait_events!B3565</f>
        <v>pp022</v>
      </c>
      <c r="B484" t="str">
        <f>VLOOKUP(A484,participants!A:B,2,0)</f>
        <v>M</v>
      </c>
      <c r="C484">
        <f>VLOOKUP(A484,participants!A:C,3,0)</f>
        <v>52</v>
      </c>
      <c r="D484" t="str">
        <f>VLOOKUP(A484,participants!A:F,6,0)</f>
        <v>PD</v>
      </c>
      <c r="E484" t="str">
        <f>IF(LEN(SUBSTITUTE(gait_events!C3565,"_run-",""))&lt;&gt;LEN(gait_events!C3565),LEFT(RIGHT(gait_events!C3565,LEN(gait_events!C3565)-19),FIND("_run-",RIGHT(gait_events!C3565,LEN(gait_events!C3565)-19),1)-1),RIGHT(gait_events!C3565,LEN(gait_events!C3565)-19))</f>
        <v>Fast</v>
      </c>
      <c r="F484" t="str">
        <f>IF(LEN(SUBSTITUTE(gait_events!C3565,"_run-",""))&lt;&gt;LEN(gait_events!C3565),RIGHT(gait_events!C3565,LEN(gait_events!C3565)-FIND("_run-",gait_events!C3565,1)-4),"")</f>
        <v>off</v>
      </c>
      <c r="G484" t="str">
        <f>gait_events!D3565</f>
        <v>left_ankle</v>
      </c>
      <c r="H484" t="str">
        <f>gait_events!E3565</f>
        <v>IC</v>
      </c>
      <c r="I484">
        <f>IF(gait_events!F3565&lt;&gt;"",gait_events!F3565,NA())</f>
        <v>43</v>
      </c>
      <c r="J484">
        <f>IF(gait_events!G3565&lt;&gt;"",gait_events!G3565,NA())</f>
        <v>40</v>
      </c>
      <c r="K484">
        <f t="shared" si="56"/>
        <v>3</v>
      </c>
      <c r="L484">
        <f t="shared" si="57"/>
        <v>15</v>
      </c>
      <c r="M484">
        <f t="shared" si="58"/>
        <v>1</v>
      </c>
      <c r="N484">
        <f t="shared" si="59"/>
        <v>1</v>
      </c>
      <c r="O484">
        <f t="shared" si="60"/>
        <v>1</v>
      </c>
      <c r="P484">
        <f t="shared" si="61"/>
        <v>0</v>
      </c>
      <c r="Q484">
        <f t="shared" si="62"/>
        <v>0</v>
      </c>
      <c r="R484">
        <f t="shared" si="63"/>
        <v>1</v>
      </c>
    </row>
    <row r="485" spans="1:18" x14ac:dyDescent="0.25">
      <c r="A485" t="str">
        <f>gait_events!B3566</f>
        <v>pp022</v>
      </c>
      <c r="B485" t="str">
        <f>VLOOKUP(A485,participants!A:B,2,0)</f>
        <v>M</v>
      </c>
      <c r="C485">
        <f>VLOOKUP(A485,participants!A:C,3,0)</f>
        <v>52</v>
      </c>
      <c r="D485" t="str">
        <f>VLOOKUP(A485,participants!A:F,6,0)</f>
        <v>PD</v>
      </c>
      <c r="E485" t="str">
        <f>IF(LEN(SUBSTITUTE(gait_events!C3566,"_run-",""))&lt;&gt;LEN(gait_events!C3566),LEFT(RIGHT(gait_events!C3566,LEN(gait_events!C3566)-19),FIND("_run-",RIGHT(gait_events!C3566,LEN(gait_events!C3566)-19),1)-1),RIGHT(gait_events!C3566,LEN(gait_events!C3566)-19))</f>
        <v>Fast</v>
      </c>
      <c r="F485" t="str">
        <f>IF(LEN(SUBSTITUTE(gait_events!C3566,"_run-",""))&lt;&gt;LEN(gait_events!C3566),RIGHT(gait_events!C3566,LEN(gait_events!C3566)-FIND("_run-",gait_events!C3566,1)-4),"")</f>
        <v>off</v>
      </c>
      <c r="G485" t="str">
        <f>gait_events!D3566</f>
        <v>left_ankle</v>
      </c>
      <c r="H485" t="str">
        <f>gait_events!E3566</f>
        <v>IC</v>
      </c>
      <c r="I485">
        <f>IF(gait_events!F3566&lt;&gt;"",gait_events!F3566,NA())</f>
        <v>253</v>
      </c>
      <c r="J485">
        <f>IF(gait_events!G3566&lt;&gt;"",gait_events!G3566,NA())</f>
        <v>251</v>
      </c>
      <c r="K485">
        <f t="shared" si="56"/>
        <v>2</v>
      </c>
      <c r="L485">
        <f t="shared" si="57"/>
        <v>10</v>
      </c>
      <c r="M485">
        <f t="shared" si="58"/>
        <v>1</v>
      </c>
      <c r="N485">
        <f t="shared" si="59"/>
        <v>1</v>
      </c>
      <c r="O485">
        <f t="shared" si="60"/>
        <v>1</v>
      </c>
      <c r="P485">
        <f t="shared" si="61"/>
        <v>0</v>
      </c>
      <c r="Q485">
        <f t="shared" si="62"/>
        <v>0</v>
      </c>
      <c r="R485">
        <f t="shared" si="63"/>
        <v>1</v>
      </c>
    </row>
    <row r="486" spans="1:18" x14ac:dyDescent="0.25">
      <c r="A486" t="str">
        <f>gait_events!B3567</f>
        <v>pp022</v>
      </c>
      <c r="B486" t="str">
        <f>VLOOKUP(A486,participants!A:B,2,0)</f>
        <v>M</v>
      </c>
      <c r="C486">
        <f>VLOOKUP(A486,participants!A:C,3,0)</f>
        <v>52</v>
      </c>
      <c r="D486" t="str">
        <f>VLOOKUP(A486,participants!A:F,6,0)</f>
        <v>PD</v>
      </c>
      <c r="E486" t="str">
        <f>IF(LEN(SUBSTITUTE(gait_events!C3567,"_run-",""))&lt;&gt;LEN(gait_events!C3567),LEFT(RIGHT(gait_events!C3567,LEN(gait_events!C3567)-19),FIND("_run-",RIGHT(gait_events!C3567,LEN(gait_events!C3567)-19),1)-1),RIGHT(gait_events!C3567,LEN(gait_events!C3567)-19))</f>
        <v>Fast</v>
      </c>
      <c r="F486" t="str">
        <f>IF(LEN(SUBSTITUTE(gait_events!C3567,"_run-",""))&lt;&gt;LEN(gait_events!C3567),RIGHT(gait_events!C3567,LEN(gait_events!C3567)-FIND("_run-",gait_events!C3567,1)-4),"")</f>
        <v>off</v>
      </c>
      <c r="G486" t="str">
        <f>gait_events!D3567</f>
        <v>left_ankle</v>
      </c>
      <c r="H486" t="str">
        <f>gait_events!E3567</f>
        <v>IC</v>
      </c>
      <c r="I486">
        <f>IF(gait_events!F3567&lt;&gt;"",gait_events!F3567,NA())</f>
        <v>454</v>
      </c>
      <c r="J486">
        <f>IF(gait_events!G3567&lt;&gt;"",gait_events!G3567,NA())</f>
        <v>454</v>
      </c>
      <c r="K486">
        <f t="shared" si="56"/>
        <v>0</v>
      </c>
      <c r="L486">
        <f t="shared" si="57"/>
        <v>0</v>
      </c>
      <c r="M486">
        <f t="shared" si="58"/>
        <v>1</v>
      </c>
      <c r="N486">
        <f t="shared" si="59"/>
        <v>1</v>
      </c>
      <c r="O486">
        <f t="shared" si="60"/>
        <v>1</v>
      </c>
      <c r="P486">
        <f t="shared" si="61"/>
        <v>0</v>
      </c>
      <c r="Q486">
        <f t="shared" si="62"/>
        <v>0</v>
      </c>
      <c r="R486">
        <f t="shared" si="63"/>
        <v>1</v>
      </c>
    </row>
    <row r="487" spans="1:18" x14ac:dyDescent="0.25">
      <c r="A487" t="str">
        <f>gait_events!B3568</f>
        <v>pp022</v>
      </c>
      <c r="B487" t="str">
        <f>VLOOKUP(A487,participants!A:B,2,0)</f>
        <v>M</v>
      </c>
      <c r="C487">
        <f>VLOOKUP(A487,participants!A:C,3,0)</f>
        <v>52</v>
      </c>
      <c r="D487" t="str">
        <f>VLOOKUP(A487,participants!A:F,6,0)</f>
        <v>PD</v>
      </c>
      <c r="E487" t="str">
        <f>IF(LEN(SUBSTITUTE(gait_events!C3568,"_run-",""))&lt;&gt;LEN(gait_events!C3568),LEFT(RIGHT(gait_events!C3568,LEN(gait_events!C3568)-19),FIND("_run-",RIGHT(gait_events!C3568,LEN(gait_events!C3568)-19),1)-1),RIGHT(gait_events!C3568,LEN(gait_events!C3568)-19))</f>
        <v>Fast</v>
      </c>
      <c r="F487" t="str">
        <f>IF(LEN(SUBSTITUTE(gait_events!C3568,"_run-",""))&lt;&gt;LEN(gait_events!C3568),RIGHT(gait_events!C3568,LEN(gait_events!C3568)-FIND("_run-",gait_events!C3568,1)-4),"")</f>
        <v>off</v>
      </c>
      <c r="G487" t="str">
        <f>gait_events!D3568</f>
        <v>left_ankle</v>
      </c>
      <c r="H487" t="str">
        <f>gait_events!E3568</f>
        <v>IC</v>
      </c>
      <c r="I487">
        <f>IF(gait_events!F3568&lt;&gt;"",gait_events!F3568,NA())</f>
        <v>666</v>
      </c>
      <c r="J487">
        <f>IF(gait_events!G3568&lt;&gt;"",gait_events!G3568,NA())</f>
        <v>664</v>
      </c>
      <c r="K487">
        <f t="shared" si="56"/>
        <v>2</v>
      </c>
      <c r="L487">
        <f t="shared" si="57"/>
        <v>10</v>
      </c>
      <c r="M487">
        <f t="shared" si="58"/>
        <v>1</v>
      </c>
      <c r="N487">
        <f t="shared" si="59"/>
        <v>1</v>
      </c>
      <c r="O487">
        <f t="shared" si="60"/>
        <v>1</v>
      </c>
      <c r="P487">
        <f t="shared" si="61"/>
        <v>0</v>
      </c>
      <c r="Q487">
        <f t="shared" si="62"/>
        <v>0</v>
      </c>
      <c r="R487">
        <f t="shared" si="63"/>
        <v>1</v>
      </c>
    </row>
    <row r="488" spans="1:18" x14ac:dyDescent="0.25">
      <c r="A488" t="str">
        <f>gait_events!B3569</f>
        <v>pp022</v>
      </c>
      <c r="B488" t="str">
        <f>VLOOKUP(A488,participants!A:B,2,0)</f>
        <v>M</v>
      </c>
      <c r="C488">
        <f>VLOOKUP(A488,participants!A:C,3,0)</f>
        <v>52</v>
      </c>
      <c r="D488" t="str">
        <f>VLOOKUP(A488,participants!A:F,6,0)</f>
        <v>PD</v>
      </c>
      <c r="E488" t="str">
        <f>IF(LEN(SUBSTITUTE(gait_events!C3569,"_run-",""))&lt;&gt;LEN(gait_events!C3569),LEFT(RIGHT(gait_events!C3569,LEN(gait_events!C3569)-19),FIND("_run-",RIGHT(gait_events!C3569,LEN(gait_events!C3569)-19),1)-1),RIGHT(gait_events!C3569,LEN(gait_events!C3569)-19))</f>
        <v>Fast</v>
      </c>
      <c r="F488" t="str">
        <f>IF(LEN(SUBSTITUTE(gait_events!C3569,"_run-",""))&lt;&gt;LEN(gait_events!C3569),RIGHT(gait_events!C3569,LEN(gait_events!C3569)-FIND("_run-",gait_events!C3569,1)-4),"")</f>
        <v>off</v>
      </c>
      <c r="G488" t="str">
        <f>gait_events!D3569</f>
        <v>left_ankle</v>
      </c>
      <c r="H488" t="str">
        <f>gait_events!E3569</f>
        <v>FC</v>
      </c>
      <c r="I488">
        <f>IF(gait_events!F3569&lt;&gt;"",gait_events!F3569,NA())</f>
        <v>172</v>
      </c>
      <c r="J488">
        <f>IF(gait_events!G3569&lt;&gt;"",gait_events!G3569,NA())</f>
        <v>171</v>
      </c>
      <c r="K488">
        <f t="shared" si="56"/>
        <v>1</v>
      </c>
      <c r="L488">
        <f t="shared" si="57"/>
        <v>5</v>
      </c>
      <c r="M488">
        <f t="shared" si="58"/>
        <v>1</v>
      </c>
      <c r="N488">
        <f t="shared" si="59"/>
        <v>1</v>
      </c>
      <c r="O488">
        <f t="shared" si="60"/>
        <v>1</v>
      </c>
      <c r="P488">
        <f t="shared" si="61"/>
        <v>0</v>
      </c>
      <c r="Q488">
        <f t="shared" si="62"/>
        <v>0</v>
      </c>
      <c r="R488">
        <f t="shared" si="63"/>
        <v>1</v>
      </c>
    </row>
    <row r="489" spans="1:18" x14ac:dyDescent="0.25">
      <c r="A489" t="str">
        <f>gait_events!B3570</f>
        <v>pp022</v>
      </c>
      <c r="B489" t="str">
        <f>VLOOKUP(A489,participants!A:B,2,0)</f>
        <v>M</v>
      </c>
      <c r="C489">
        <f>VLOOKUP(A489,participants!A:C,3,0)</f>
        <v>52</v>
      </c>
      <c r="D489" t="str">
        <f>VLOOKUP(A489,participants!A:F,6,0)</f>
        <v>PD</v>
      </c>
      <c r="E489" t="str">
        <f>IF(LEN(SUBSTITUTE(gait_events!C3570,"_run-",""))&lt;&gt;LEN(gait_events!C3570),LEFT(RIGHT(gait_events!C3570,LEN(gait_events!C3570)-19),FIND("_run-",RIGHT(gait_events!C3570,LEN(gait_events!C3570)-19),1)-1),RIGHT(gait_events!C3570,LEN(gait_events!C3570)-19))</f>
        <v>Fast</v>
      </c>
      <c r="F489" t="str">
        <f>IF(LEN(SUBSTITUTE(gait_events!C3570,"_run-",""))&lt;&gt;LEN(gait_events!C3570),RIGHT(gait_events!C3570,LEN(gait_events!C3570)-FIND("_run-",gait_events!C3570,1)-4),"")</f>
        <v>off</v>
      </c>
      <c r="G489" t="str">
        <f>gait_events!D3570</f>
        <v>left_ankle</v>
      </c>
      <c r="H489" t="str">
        <f>gait_events!E3570</f>
        <v>FC</v>
      </c>
      <c r="I489">
        <f>IF(gait_events!F3570&lt;&gt;"",gait_events!F3570,NA())</f>
        <v>373</v>
      </c>
      <c r="J489">
        <f>IF(gait_events!G3570&lt;&gt;"",gait_events!G3570,NA())</f>
        <v>376</v>
      </c>
      <c r="K489">
        <f t="shared" si="56"/>
        <v>-3</v>
      </c>
      <c r="L489">
        <f t="shared" si="57"/>
        <v>-15</v>
      </c>
      <c r="M489">
        <f t="shared" si="58"/>
        <v>1</v>
      </c>
      <c r="N489">
        <f t="shared" si="59"/>
        <v>1</v>
      </c>
      <c r="O489">
        <f t="shared" si="60"/>
        <v>1</v>
      </c>
      <c r="P489">
        <f t="shared" si="61"/>
        <v>0</v>
      </c>
      <c r="Q489">
        <f t="shared" si="62"/>
        <v>0</v>
      </c>
      <c r="R489">
        <f t="shared" si="63"/>
        <v>1</v>
      </c>
    </row>
    <row r="490" spans="1:18" x14ac:dyDescent="0.25">
      <c r="A490" t="str">
        <f>gait_events!B3571</f>
        <v>pp022</v>
      </c>
      <c r="B490" t="str">
        <f>VLOOKUP(A490,participants!A:B,2,0)</f>
        <v>M</v>
      </c>
      <c r="C490">
        <f>VLOOKUP(A490,participants!A:C,3,0)</f>
        <v>52</v>
      </c>
      <c r="D490" t="str">
        <f>VLOOKUP(A490,participants!A:F,6,0)</f>
        <v>PD</v>
      </c>
      <c r="E490" t="str">
        <f>IF(LEN(SUBSTITUTE(gait_events!C3571,"_run-",""))&lt;&gt;LEN(gait_events!C3571),LEFT(RIGHT(gait_events!C3571,LEN(gait_events!C3571)-19),FIND("_run-",RIGHT(gait_events!C3571,LEN(gait_events!C3571)-19),1)-1),RIGHT(gait_events!C3571,LEN(gait_events!C3571)-19))</f>
        <v>Fast</v>
      </c>
      <c r="F490" t="str">
        <f>IF(LEN(SUBSTITUTE(gait_events!C3571,"_run-",""))&lt;&gt;LEN(gait_events!C3571),RIGHT(gait_events!C3571,LEN(gait_events!C3571)-FIND("_run-",gait_events!C3571,1)-4),"")</f>
        <v>off</v>
      </c>
      <c r="G490" t="str">
        <f>gait_events!D3571</f>
        <v>left_ankle</v>
      </c>
      <c r="H490" t="str">
        <f>gait_events!E3571</f>
        <v>FC</v>
      </c>
      <c r="I490">
        <f>IF(gait_events!F3571&lt;&gt;"",gait_events!F3571,NA())</f>
        <v>585</v>
      </c>
      <c r="J490">
        <f>IF(gait_events!G3571&lt;&gt;"",gait_events!G3571,NA())</f>
        <v>587</v>
      </c>
      <c r="K490">
        <f t="shared" si="56"/>
        <v>-2</v>
      </c>
      <c r="L490">
        <f t="shared" si="57"/>
        <v>-10</v>
      </c>
      <c r="M490">
        <f t="shared" si="58"/>
        <v>1</v>
      </c>
      <c r="N490">
        <f t="shared" si="59"/>
        <v>1</v>
      </c>
      <c r="O490">
        <f t="shared" si="60"/>
        <v>1</v>
      </c>
      <c r="P490">
        <f t="shared" si="61"/>
        <v>0</v>
      </c>
      <c r="Q490">
        <f t="shared" si="62"/>
        <v>0</v>
      </c>
      <c r="R490">
        <f t="shared" si="63"/>
        <v>1</v>
      </c>
    </row>
    <row r="491" spans="1:18" x14ac:dyDescent="0.25">
      <c r="A491" t="str">
        <f>gait_events!B3572</f>
        <v>pp022</v>
      </c>
      <c r="B491" t="str">
        <f>VLOOKUP(A491,participants!A:B,2,0)</f>
        <v>M</v>
      </c>
      <c r="C491">
        <f>VLOOKUP(A491,participants!A:C,3,0)</f>
        <v>52</v>
      </c>
      <c r="D491" t="str">
        <f>VLOOKUP(A491,participants!A:F,6,0)</f>
        <v>PD</v>
      </c>
      <c r="E491" t="str">
        <f>IF(LEN(SUBSTITUTE(gait_events!C3572,"_run-",""))&lt;&gt;LEN(gait_events!C3572),LEFT(RIGHT(gait_events!C3572,LEN(gait_events!C3572)-19),FIND("_run-",RIGHT(gait_events!C3572,LEN(gait_events!C3572)-19),1)-1),RIGHT(gait_events!C3572,LEN(gait_events!C3572)-19))</f>
        <v>Fast</v>
      </c>
      <c r="F491" t="str">
        <f>IF(LEN(SUBSTITUTE(gait_events!C3572,"_run-",""))&lt;&gt;LEN(gait_events!C3572),RIGHT(gait_events!C3572,LEN(gait_events!C3572)-FIND("_run-",gait_events!C3572,1)-4),"")</f>
        <v>off</v>
      </c>
      <c r="G491" t="str">
        <f>gait_events!D3572</f>
        <v>right_ankle</v>
      </c>
      <c r="H491" t="str">
        <f>gait_events!E3572</f>
        <v>IC</v>
      </c>
      <c r="I491">
        <f>IF(gait_events!F3572&lt;&gt;"",gait_events!F3572,NA())</f>
        <v>147</v>
      </c>
      <c r="J491">
        <f>IF(gait_events!G3572&lt;&gt;"",gait_events!G3572,NA())</f>
        <v>146</v>
      </c>
      <c r="K491">
        <f t="shared" si="56"/>
        <v>1</v>
      </c>
      <c r="L491">
        <f t="shared" si="57"/>
        <v>5</v>
      </c>
      <c r="M491">
        <f t="shared" si="58"/>
        <v>1</v>
      </c>
      <c r="N491">
        <f t="shared" si="59"/>
        <v>1</v>
      </c>
      <c r="O491">
        <f t="shared" si="60"/>
        <v>1</v>
      </c>
      <c r="P491">
        <f t="shared" si="61"/>
        <v>0</v>
      </c>
      <c r="Q491">
        <f t="shared" si="62"/>
        <v>0</v>
      </c>
      <c r="R491">
        <f t="shared" si="63"/>
        <v>1</v>
      </c>
    </row>
    <row r="492" spans="1:18" x14ac:dyDescent="0.25">
      <c r="A492" t="str">
        <f>gait_events!B3573</f>
        <v>pp022</v>
      </c>
      <c r="B492" t="str">
        <f>VLOOKUP(A492,participants!A:B,2,0)</f>
        <v>M</v>
      </c>
      <c r="C492">
        <f>VLOOKUP(A492,participants!A:C,3,0)</f>
        <v>52</v>
      </c>
      <c r="D492" t="str">
        <f>VLOOKUP(A492,participants!A:F,6,0)</f>
        <v>PD</v>
      </c>
      <c r="E492" t="str">
        <f>IF(LEN(SUBSTITUTE(gait_events!C3573,"_run-",""))&lt;&gt;LEN(gait_events!C3573),LEFT(RIGHT(gait_events!C3573,LEN(gait_events!C3573)-19),FIND("_run-",RIGHT(gait_events!C3573,LEN(gait_events!C3573)-19),1)-1),RIGHT(gait_events!C3573,LEN(gait_events!C3573)-19))</f>
        <v>Fast</v>
      </c>
      <c r="F492" t="str">
        <f>IF(LEN(SUBSTITUTE(gait_events!C3573,"_run-",""))&lt;&gt;LEN(gait_events!C3573),RIGHT(gait_events!C3573,LEN(gait_events!C3573)-FIND("_run-",gait_events!C3573,1)-4),"")</f>
        <v>off</v>
      </c>
      <c r="G492" t="str">
        <f>gait_events!D3573</f>
        <v>right_ankle</v>
      </c>
      <c r="H492" t="str">
        <f>gait_events!E3573</f>
        <v>IC</v>
      </c>
      <c r="I492">
        <f>IF(gait_events!F3573&lt;&gt;"",gait_events!F3573,NA())</f>
        <v>352</v>
      </c>
      <c r="J492">
        <f>IF(gait_events!G3573&lt;&gt;"",gait_events!G3573,NA())</f>
        <v>353</v>
      </c>
      <c r="K492">
        <f t="shared" si="56"/>
        <v>-1</v>
      </c>
      <c r="L492">
        <f t="shared" si="57"/>
        <v>-5</v>
      </c>
      <c r="M492">
        <f t="shared" si="58"/>
        <v>1</v>
      </c>
      <c r="N492">
        <f t="shared" si="59"/>
        <v>1</v>
      </c>
      <c r="O492">
        <f t="shared" si="60"/>
        <v>1</v>
      </c>
      <c r="P492">
        <f t="shared" si="61"/>
        <v>0</v>
      </c>
      <c r="Q492">
        <f t="shared" si="62"/>
        <v>0</v>
      </c>
      <c r="R492">
        <f t="shared" si="63"/>
        <v>1</v>
      </c>
    </row>
    <row r="493" spans="1:18" x14ac:dyDescent="0.25">
      <c r="A493" t="str">
        <f>gait_events!B3574</f>
        <v>pp022</v>
      </c>
      <c r="B493" t="str">
        <f>VLOOKUP(A493,participants!A:B,2,0)</f>
        <v>M</v>
      </c>
      <c r="C493">
        <f>VLOOKUP(A493,participants!A:C,3,0)</f>
        <v>52</v>
      </c>
      <c r="D493" t="str">
        <f>VLOOKUP(A493,participants!A:F,6,0)</f>
        <v>PD</v>
      </c>
      <c r="E493" t="str">
        <f>IF(LEN(SUBSTITUTE(gait_events!C3574,"_run-",""))&lt;&gt;LEN(gait_events!C3574),LEFT(RIGHT(gait_events!C3574,LEN(gait_events!C3574)-19),FIND("_run-",RIGHT(gait_events!C3574,LEN(gait_events!C3574)-19),1)-1),RIGHT(gait_events!C3574,LEN(gait_events!C3574)-19))</f>
        <v>Fast</v>
      </c>
      <c r="F493" t="str">
        <f>IF(LEN(SUBSTITUTE(gait_events!C3574,"_run-",""))&lt;&gt;LEN(gait_events!C3574),RIGHT(gait_events!C3574,LEN(gait_events!C3574)-FIND("_run-",gait_events!C3574,1)-4),"")</f>
        <v>off</v>
      </c>
      <c r="G493" t="str">
        <f>gait_events!D3574</f>
        <v>right_ankle</v>
      </c>
      <c r="H493" t="str">
        <f>gait_events!E3574</f>
        <v>IC</v>
      </c>
      <c r="I493">
        <f>IF(gait_events!F3574&lt;&gt;"",gait_events!F3574,NA())</f>
        <v>560</v>
      </c>
      <c r="J493">
        <f>IF(gait_events!G3574&lt;&gt;"",gait_events!G3574,NA())</f>
        <v>559</v>
      </c>
      <c r="K493">
        <f t="shared" si="56"/>
        <v>1</v>
      </c>
      <c r="L493">
        <f t="shared" si="57"/>
        <v>5</v>
      </c>
      <c r="M493">
        <f t="shared" si="58"/>
        <v>1</v>
      </c>
      <c r="N493">
        <f t="shared" si="59"/>
        <v>1</v>
      </c>
      <c r="O493">
        <f t="shared" si="60"/>
        <v>1</v>
      </c>
      <c r="P493">
        <f t="shared" si="61"/>
        <v>0</v>
      </c>
      <c r="Q493">
        <f t="shared" si="62"/>
        <v>0</v>
      </c>
      <c r="R493">
        <f t="shared" si="63"/>
        <v>1</v>
      </c>
    </row>
    <row r="494" spans="1:18" x14ac:dyDescent="0.25">
      <c r="A494" t="str">
        <f>gait_events!B3575</f>
        <v>pp022</v>
      </c>
      <c r="B494" t="str">
        <f>VLOOKUP(A494,participants!A:B,2,0)</f>
        <v>M</v>
      </c>
      <c r="C494">
        <f>VLOOKUP(A494,participants!A:C,3,0)</f>
        <v>52</v>
      </c>
      <c r="D494" t="str">
        <f>VLOOKUP(A494,participants!A:F,6,0)</f>
        <v>PD</v>
      </c>
      <c r="E494" t="str">
        <f>IF(LEN(SUBSTITUTE(gait_events!C3575,"_run-",""))&lt;&gt;LEN(gait_events!C3575),LEFT(RIGHT(gait_events!C3575,LEN(gait_events!C3575)-19),FIND("_run-",RIGHT(gait_events!C3575,LEN(gait_events!C3575)-19),1)-1),RIGHT(gait_events!C3575,LEN(gait_events!C3575)-19))</f>
        <v>Fast</v>
      </c>
      <c r="F494" t="str">
        <f>IF(LEN(SUBSTITUTE(gait_events!C3575,"_run-",""))&lt;&gt;LEN(gait_events!C3575),RIGHT(gait_events!C3575,LEN(gait_events!C3575)-FIND("_run-",gait_events!C3575,1)-4),"")</f>
        <v>off</v>
      </c>
      <c r="G494" t="str">
        <f>gait_events!D3575</f>
        <v>right_ankle</v>
      </c>
      <c r="H494" t="str">
        <f>gait_events!E3575</f>
        <v>FC</v>
      </c>
      <c r="I494">
        <f>IF(gait_events!F3575&lt;&gt;"",gait_events!F3575,NA())</f>
        <v>65</v>
      </c>
      <c r="J494">
        <f>IF(gait_events!G3575&lt;&gt;"",gait_events!G3575,NA())</f>
        <v>67</v>
      </c>
      <c r="K494">
        <f t="shared" si="56"/>
        <v>-2</v>
      </c>
      <c r="L494">
        <f t="shared" si="57"/>
        <v>-10</v>
      </c>
      <c r="M494">
        <f t="shared" si="58"/>
        <v>1</v>
      </c>
      <c r="N494">
        <f t="shared" si="59"/>
        <v>1</v>
      </c>
      <c r="O494">
        <f t="shared" si="60"/>
        <v>1</v>
      </c>
      <c r="P494">
        <f t="shared" si="61"/>
        <v>0</v>
      </c>
      <c r="Q494">
        <f t="shared" si="62"/>
        <v>0</v>
      </c>
      <c r="R494">
        <f t="shared" si="63"/>
        <v>1</v>
      </c>
    </row>
    <row r="495" spans="1:18" x14ac:dyDescent="0.25">
      <c r="A495" t="str">
        <f>gait_events!B3576</f>
        <v>pp022</v>
      </c>
      <c r="B495" t="str">
        <f>VLOOKUP(A495,participants!A:B,2,0)</f>
        <v>M</v>
      </c>
      <c r="C495">
        <f>VLOOKUP(A495,participants!A:C,3,0)</f>
        <v>52</v>
      </c>
      <c r="D495" t="str">
        <f>VLOOKUP(A495,participants!A:F,6,0)</f>
        <v>PD</v>
      </c>
      <c r="E495" t="str">
        <f>IF(LEN(SUBSTITUTE(gait_events!C3576,"_run-",""))&lt;&gt;LEN(gait_events!C3576),LEFT(RIGHT(gait_events!C3576,LEN(gait_events!C3576)-19),FIND("_run-",RIGHT(gait_events!C3576,LEN(gait_events!C3576)-19),1)-1),RIGHT(gait_events!C3576,LEN(gait_events!C3576)-19))</f>
        <v>Fast</v>
      </c>
      <c r="F495" t="str">
        <f>IF(LEN(SUBSTITUTE(gait_events!C3576,"_run-",""))&lt;&gt;LEN(gait_events!C3576),RIGHT(gait_events!C3576,LEN(gait_events!C3576)-FIND("_run-",gait_events!C3576,1)-4),"")</f>
        <v>off</v>
      </c>
      <c r="G495" t="str">
        <f>gait_events!D3576</f>
        <v>right_ankle</v>
      </c>
      <c r="H495" t="str">
        <f>gait_events!E3576</f>
        <v>FC</v>
      </c>
      <c r="I495">
        <f>IF(gait_events!F3576&lt;&gt;"",gait_events!F3576,NA())</f>
        <v>273</v>
      </c>
      <c r="J495">
        <f>IF(gait_events!G3576&lt;&gt;"",gait_events!G3576,NA())</f>
        <v>274</v>
      </c>
      <c r="K495">
        <f t="shared" si="56"/>
        <v>-1</v>
      </c>
      <c r="L495">
        <f t="shared" si="57"/>
        <v>-5</v>
      </c>
      <c r="M495">
        <f t="shared" si="58"/>
        <v>1</v>
      </c>
      <c r="N495">
        <f t="shared" si="59"/>
        <v>1</v>
      </c>
      <c r="O495">
        <f t="shared" si="60"/>
        <v>1</v>
      </c>
      <c r="P495">
        <f t="shared" si="61"/>
        <v>0</v>
      </c>
      <c r="Q495">
        <f t="shared" si="62"/>
        <v>0</v>
      </c>
      <c r="R495">
        <f t="shared" si="63"/>
        <v>1</v>
      </c>
    </row>
    <row r="496" spans="1:18" x14ac:dyDescent="0.25">
      <c r="A496" t="str">
        <f>gait_events!B3577</f>
        <v>pp022</v>
      </c>
      <c r="B496" t="str">
        <f>VLOOKUP(A496,participants!A:B,2,0)</f>
        <v>M</v>
      </c>
      <c r="C496">
        <f>VLOOKUP(A496,participants!A:C,3,0)</f>
        <v>52</v>
      </c>
      <c r="D496" t="str">
        <f>VLOOKUP(A496,participants!A:F,6,0)</f>
        <v>PD</v>
      </c>
      <c r="E496" t="str">
        <f>IF(LEN(SUBSTITUTE(gait_events!C3577,"_run-",""))&lt;&gt;LEN(gait_events!C3577),LEFT(RIGHT(gait_events!C3577,LEN(gait_events!C3577)-19),FIND("_run-",RIGHT(gait_events!C3577,LEN(gait_events!C3577)-19),1)-1),RIGHT(gait_events!C3577,LEN(gait_events!C3577)-19))</f>
        <v>Fast</v>
      </c>
      <c r="F496" t="str">
        <f>IF(LEN(SUBSTITUTE(gait_events!C3577,"_run-",""))&lt;&gt;LEN(gait_events!C3577),RIGHT(gait_events!C3577,LEN(gait_events!C3577)-FIND("_run-",gait_events!C3577,1)-4),"")</f>
        <v>off</v>
      </c>
      <c r="G496" t="str">
        <f>gait_events!D3577</f>
        <v>right_ankle</v>
      </c>
      <c r="H496" t="str">
        <f>gait_events!E3577</f>
        <v>FC</v>
      </c>
      <c r="I496">
        <f>IF(gait_events!F3577&lt;&gt;"",gait_events!F3577,NA())</f>
        <v>479</v>
      </c>
      <c r="J496">
        <f>IF(gait_events!G3577&lt;&gt;"",gait_events!G3577,NA())</f>
        <v>479</v>
      </c>
      <c r="K496">
        <f t="shared" si="56"/>
        <v>0</v>
      </c>
      <c r="L496">
        <f t="shared" si="57"/>
        <v>0</v>
      </c>
      <c r="M496">
        <f t="shared" si="58"/>
        <v>1</v>
      </c>
      <c r="N496">
        <f t="shared" si="59"/>
        <v>1</v>
      </c>
      <c r="O496">
        <f t="shared" si="60"/>
        <v>1</v>
      </c>
      <c r="P496">
        <f t="shared" si="61"/>
        <v>0</v>
      </c>
      <c r="Q496">
        <f t="shared" si="62"/>
        <v>0</v>
      </c>
      <c r="R496">
        <f t="shared" si="63"/>
        <v>1</v>
      </c>
    </row>
    <row r="497" spans="1:18" x14ac:dyDescent="0.25">
      <c r="A497" t="str">
        <f>gait_events!B3578</f>
        <v>pp022</v>
      </c>
      <c r="B497" t="str">
        <f>VLOOKUP(A497,participants!A:B,2,0)</f>
        <v>M</v>
      </c>
      <c r="C497">
        <f>VLOOKUP(A497,participants!A:C,3,0)</f>
        <v>52</v>
      </c>
      <c r="D497" t="str">
        <f>VLOOKUP(A497,participants!A:F,6,0)</f>
        <v>PD</v>
      </c>
      <c r="E497" t="str">
        <f>IF(LEN(SUBSTITUTE(gait_events!C3578,"_run-",""))&lt;&gt;LEN(gait_events!C3578),LEFT(RIGHT(gait_events!C3578,LEN(gait_events!C3578)-19),FIND("_run-",RIGHT(gait_events!C3578,LEN(gait_events!C3578)-19),1)-1),RIGHT(gait_events!C3578,LEN(gait_events!C3578)-19))</f>
        <v>Fast</v>
      </c>
      <c r="F497" t="str">
        <f>IF(LEN(SUBSTITUTE(gait_events!C3578,"_run-",""))&lt;&gt;LEN(gait_events!C3578),RIGHT(gait_events!C3578,LEN(gait_events!C3578)-FIND("_run-",gait_events!C3578,1)-4),"")</f>
        <v>off</v>
      </c>
      <c r="G497" t="str">
        <f>gait_events!D3578</f>
        <v>right_ankle</v>
      </c>
      <c r="H497" t="str">
        <f>gait_events!E3578</f>
        <v>FC</v>
      </c>
      <c r="I497" t="e">
        <f>IF(gait_events!F3578&lt;&gt;"",gait_events!F3578,NA())</f>
        <v>#N/A</v>
      </c>
      <c r="J497">
        <f>IF(gait_events!G3578&lt;&gt;"",gait_events!G3578,NA())</f>
        <v>689</v>
      </c>
      <c r="K497" t="e">
        <f t="shared" si="56"/>
        <v>#N/A</v>
      </c>
      <c r="L497" t="e">
        <f t="shared" si="57"/>
        <v>#N/A</v>
      </c>
      <c r="M497">
        <f t="shared" si="58"/>
        <v>0</v>
      </c>
      <c r="N497">
        <f t="shared" si="59"/>
        <v>1</v>
      </c>
      <c r="O497">
        <f t="shared" si="60"/>
        <v>0</v>
      </c>
      <c r="P497">
        <f t="shared" si="61"/>
        <v>0</v>
      </c>
      <c r="Q497">
        <f t="shared" si="62"/>
        <v>1</v>
      </c>
      <c r="R497">
        <f t="shared" si="63"/>
        <v>1</v>
      </c>
    </row>
    <row r="498" spans="1:18" x14ac:dyDescent="0.25">
      <c r="A498" t="str">
        <f>gait_events!B3579</f>
        <v>pp022</v>
      </c>
      <c r="B498" t="str">
        <f>VLOOKUP(A498,participants!A:B,2,0)</f>
        <v>M</v>
      </c>
      <c r="C498">
        <f>VLOOKUP(A498,participants!A:C,3,0)</f>
        <v>52</v>
      </c>
      <c r="D498" t="str">
        <f>VLOOKUP(A498,participants!A:F,6,0)</f>
        <v>PD</v>
      </c>
      <c r="E498" t="str">
        <f>IF(LEN(SUBSTITUTE(gait_events!C3579,"_run-",""))&lt;&gt;LEN(gait_events!C3579),LEFT(RIGHT(gait_events!C3579,LEN(gait_events!C3579)-19),FIND("_run-",RIGHT(gait_events!C3579,LEN(gait_events!C3579)-19),1)-1),RIGHT(gait_events!C3579,LEN(gait_events!C3579)-19))</f>
        <v>Fast</v>
      </c>
      <c r="F498" t="str">
        <f>IF(LEN(SUBSTITUTE(gait_events!C3579,"_run-",""))&lt;&gt;LEN(gait_events!C3579),RIGHT(gait_events!C3579,LEN(gait_events!C3579)-FIND("_run-",gait_events!C3579,1)-4),"")</f>
        <v>off</v>
      </c>
      <c r="G498" t="str">
        <f>gait_events!D3579</f>
        <v>left_shank</v>
      </c>
      <c r="H498" t="str">
        <f>gait_events!E3579</f>
        <v>IC</v>
      </c>
      <c r="I498">
        <f>IF(gait_events!F3579&lt;&gt;"",gait_events!F3579,NA())</f>
        <v>43</v>
      </c>
      <c r="J498">
        <f>IF(gait_events!G3579&lt;&gt;"",gait_events!G3579,NA())</f>
        <v>43</v>
      </c>
      <c r="K498">
        <f t="shared" si="56"/>
        <v>0</v>
      </c>
      <c r="L498">
        <f t="shared" si="57"/>
        <v>0</v>
      </c>
      <c r="M498">
        <f t="shared" si="58"/>
        <v>1</v>
      </c>
      <c r="N498">
        <f t="shared" si="59"/>
        <v>1</v>
      </c>
      <c r="O498">
        <f t="shared" si="60"/>
        <v>1</v>
      </c>
      <c r="P498">
        <f t="shared" si="61"/>
        <v>0</v>
      </c>
      <c r="Q498">
        <f t="shared" si="62"/>
        <v>0</v>
      </c>
      <c r="R498">
        <f t="shared" si="63"/>
        <v>1</v>
      </c>
    </row>
    <row r="499" spans="1:18" x14ac:dyDescent="0.25">
      <c r="A499" t="str">
        <f>gait_events!B3580</f>
        <v>pp022</v>
      </c>
      <c r="B499" t="str">
        <f>VLOOKUP(A499,participants!A:B,2,0)</f>
        <v>M</v>
      </c>
      <c r="C499">
        <f>VLOOKUP(A499,participants!A:C,3,0)</f>
        <v>52</v>
      </c>
      <c r="D499" t="str">
        <f>VLOOKUP(A499,participants!A:F,6,0)</f>
        <v>PD</v>
      </c>
      <c r="E499" t="str">
        <f>IF(LEN(SUBSTITUTE(gait_events!C3580,"_run-",""))&lt;&gt;LEN(gait_events!C3580),LEFT(RIGHT(gait_events!C3580,LEN(gait_events!C3580)-19),FIND("_run-",RIGHT(gait_events!C3580,LEN(gait_events!C3580)-19),1)-1),RIGHT(gait_events!C3580,LEN(gait_events!C3580)-19))</f>
        <v>Fast</v>
      </c>
      <c r="F499" t="str">
        <f>IF(LEN(SUBSTITUTE(gait_events!C3580,"_run-",""))&lt;&gt;LEN(gait_events!C3580),RIGHT(gait_events!C3580,LEN(gait_events!C3580)-FIND("_run-",gait_events!C3580,1)-4),"")</f>
        <v>off</v>
      </c>
      <c r="G499" t="str">
        <f>gait_events!D3580</f>
        <v>left_shank</v>
      </c>
      <c r="H499" t="str">
        <f>gait_events!E3580</f>
        <v>IC</v>
      </c>
      <c r="I499">
        <f>IF(gait_events!F3580&lt;&gt;"",gait_events!F3580,NA())</f>
        <v>253</v>
      </c>
      <c r="J499">
        <f>IF(gait_events!G3580&lt;&gt;"",gait_events!G3580,NA())</f>
        <v>252</v>
      </c>
      <c r="K499">
        <f t="shared" si="56"/>
        <v>1</v>
      </c>
      <c r="L499">
        <f t="shared" si="57"/>
        <v>5</v>
      </c>
      <c r="M499">
        <f t="shared" si="58"/>
        <v>1</v>
      </c>
      <c r="N499">
        <f t="shared" si="59"/>
        <v>1</v>
      </c>
      <c r="O499">
        <f t="shared" si="60"/>
        <v>1</v>
      </c>
      <c r="P499">
        <f t="shared" si="61"/>
        <v>0</v>
      </c>
      <c r="Q499">
        <f t="shared" si="62"/>
        <v>0</v>
      </c>
      <c r="R499">
        <f t="shared" si="63"/>
        <v>1</v>
      </c>
    </row>
    <row r="500" spans="1:18" x14ac:dyDescent="0.25">
      <c r="A500" t="str">
        <f>gait_events!B3581</f>
        <v>pp022</v>
      </c>
      <c r="B500" t="str">
        <f>VLOOKUP(A500,participants!A:B,2,0)</f>
        <v>M</v>
      </c>
      <c r="C500">
        <f>VLOOKUP(A500,participants!A:C,3,0)</f>
        <v>52</v>
      </c>
      <c r="D500" t="str">
        <f>VLOOKUP(A500,participants!A:F,6,0)</f>
        <v>PD</v>
      </c>
      <c r="E500" t="str">
        <f>IF(LEN(SUBSTITUTE(gait_events!C3581,"_run-",""))&lt;&gt;LEN(gait_events!C3581),LEFT(RIGHT(gait_events!C3581,LEN(gait_events!C3581)-19),FIND("_run-",RIGHT(gait_events!C3581,LEN(gait_events!C3581)-19),1)-1),RIGHT(gait_events!C3581,LEN(gait_events!C3581)-19))</f>
        <v>Fast</v>
      </c>
      <c r="F500" t="str">
        <f>IF(LEN(SUBSTITUTE(gait_events!C3581,"_run-",""))&lt;&gt;LEN(gait_events!C3581),RIGHT(gait_events!C3581,LEN(gait_events!C3581)-FIND("_run-",gait_events!C3581,1)-4),"")</f>
        <v>off</v>
      </c>
      <c r="G500" t="str">
        <f>gait_events!D3581</f>
        <v>left_shank</v>
      </c>
      <c r="H500" t="str">
        <f>gait_events!E3581</f>
        <v>IC</v>
      </c>
      <c r="I500">
        <f>IF(gait_events!F3581&lt;&gt;"",gait_events!F3581,NA())</f>
        <v>454</v>
      </c>
      <c r="J500">
        <f>IF(gait_events!G3581&lt;&gt;"",gait_events!G3581,NA())</f>
        <v>454</v>
      </c>
      <c r="K500">
        <f t="shared" si="56"/>
        <v>0</v>
      </c>
      <c r="L500">
        <f t="shared" si="57"/>
        <v>0</v>
      </c>
      <c r="M500">
        <f t="shared" si="58"/>
        <v>1</v>
      </c>
      <c r="N500">
        <f t="shared" si="59"/>
        <v>1</v>
      </c>
      <c r="O500">
        <f t="shared" si="60"/>
        <v>1</v>
      </c>
      <c r="P500">
        <f t="shared" si="61"/>
        <v>0</v>
      </c>
      <c r="Q500">
        <f t="shared" si="62"/>
        <v>0</v>
      </c>
      <c r="R500">
        <f t="shared" si="63"/>
        <v>1</v>
      </c>
    </row>
    <row r="501" spans="1:18" x14ac:dyDescent="0.25">
      <c r="A501" t="str">
        <f>gait_events!B3582</f>
        <v>pp022</v>
      </c>
      <c r="B501" t="str">
        <f>VLOOKUP(A501,participants!A:B,2,0)</f>
        <v>M</v>
      </c>
      <c r="C501">
        <f>VLOOKUP(A501,participants!A:C,3,0)</f>
        <v>52</v>
      </c>
      <c r="D501" t="str">
        <f>VLOOKUP(A501,participants!A:F,6,0)</f>
        <v>PD</v>
      </c>
      <c r="E501" t="str">
        <f>IF(LEN(SUBSTITUTE(gait_events!C3582,"_run-",""))&lt;&gt;LEN(gait_events!C3582),LEFT(RIGHT(gait_events!C3582,LEN(gait_events!C3582)-19),FIND("_run-",RIGHT(gait_events!C3582,LEN(gait_events!C3582)-19),1)-1),RIGHT(gait_events!C3582,LEN(gait_events!C3582)-19))</f>
        <v>Fast</v>
      </c>
      <c r="F501" t="str">
        <f>IF(LEN(SUBSTITUTE(gait_events!C3582,"_run-",""))&lt;&gt;LEN(gait_events!C3582),RIGHT(gait_events!C3582,LEN(gait_events!C3582)-FIND("_run-",gait_events!C3582,1)-4),"")</f>
        <v>off</v>
      </c>
      <c r="G501" t="str">
        <f>gait_events!D3582</f>
        <v>left_shank</v>
      </c>
      <c r="H501" t="str">
        <f>gait_events!E3582</f>
        <v>IC</v>
      </c>
      <c r="I501">
        <f>IF(gait_events!F3582&lt;&gt;"",gait_events!F3582,NA())</f>
        <v>666</v>
      </c>
      <c r="J501" t="e">
        <f>IF(gait_events!G3582&lt;&gt;"",gait_events!G3582,NA())</f>
        <v>#N/A</v>
      </c>
      <c r="K501" t="e">
        <f t="shared" si="56"/>
        <v>#N/A</v>
      </c>
      <c r="L501" t="e">
        <f t="shared" si="57"/>
        <v>#N/A</v>
      </c>
      <c r="M501">
        <f t="shared" si="58"/>
        <v>1</v>
      </c>
      <c r="N501">
        <f t="shared" si="59"/>
        <v>0</v>
      </c>
      <c r="O501">
        <f t="shared" si="60"/>
        <v>0</v>
      </c>
      <c r="P501">
        <f t="shared" si="61"/>
        <v>1</v>
      </c>
      <c r="Q501">
        <f t="shared" si="62"/>
        <v>0</v>
      </c>
      <c r="R501">
        <f t="shared" si="63"/>
        <v>1</v>
      </c>
    </row>
    <row r="502" spans="1:18" x14ac:dyDescent="0.25">
      <c r="A502" t="str">
        <f>gait_events!B3583</f>
        <v>pp022</v>
      </c>
      <c r="B502" t="str">
        <f>VLOOKUP(A502,participants!A:B,2,0)</f>
        <v>M</v>
      </c>
      <c r="C502">
        <f>VLOOKUP(A502,participants!A:C,3,0)</f>
        <v>52</v>
      </c>
      <c r="D502" t="str">
        <f>VLOOKUP(A502,participants!A:F,6,0)</f>
        <v>PD</v>
      </c>
      <c r="E502" t="str">
        <f>IF(LEN(SUBSTITUTE(gait_events!C3583,"_run-",""))&lt;&gt;LEN(gait_events!C3583),LEFT(RIGHT(gait_events!C3583,LEN(gait_events!C3583)-19),FIND("_run-",RIGHT(gait_events!C3583,LEN(gait_events!C3583)-19),1)-1),RIGHT(gait_events!C3583,LEN(gait_events!C3583)-19))</f>
        <v>Fast</v>
      </c>
      <c r="F502" t="str">
        <f>IF(LEN(SUBSTITUTE(gait_events!C3583,"_run-",""))&lt;&gt;LEN(gait_events!C3583),RIGHT(gait_events!C3583,LEN(gait_events!C3583)-FIND("_run-",gait_events!C3583,1)-4),"")</f>
        <v>off</v>
      </c>
      <c r="G502" t="str">
        <f>gait_events!D3583</f>
        <v>left_shank</v>
      </c>
      <c r="H502" t="str">
        <f>gait_events!E3583</f>
        <v>FC</v>
      </c>
      <c r="I502">
        <f>IF(gait_events!F3583&lt;&gt;"",gait_events!F3583,NA())</f>
        <v>172</v>
      </c>
      <c r="J502">
        <f>IF(gait_events!G3583&lt;&gt;"",gait_events!G3583,NA())</f>
        <v>172</v>
      </c>
      <c r="K502">
        <f t="shared" si="56"/>
        <v>0</v>
      </c>
      <c r="L502">
        <f t="shared" si="57"/>
        <v>0</v>
      </c>
      <c r="M502">
        <f t="shared" si="58"/>
        <v>1</v>
      </c>
      <c r="N502">
        <f t="shared" si="59"/>
        <v>1</v>
      </c>
      <c r="O502">
        <f t="shared" si="60"/>
        <v>1</v>
      </c>
      <c r="P502">
        <f t="shared" si="61"/>
        <v>0</v>
      </c>
      <c r="Q502">
        <f t="shared" si="62"/>
        <v>0</v>
      </c>
      <c r="R502">
        <f t="shared" si="63"/>
        <v>1</v>
      </c>
    </row>
    <row r="503" spans="1:18" x14ac:dyDescent="0.25">
      <c r="A503" t="str">
        <f>gait_events!B3584</f>
        <v>pp022</v>
      </c>
      <c r="B503" t="str">
        <f>VLOOKUP(A503,participants!A:B,2,0)</f>
        <v>M</v>
      </c>
      <c r="C503">
        <f>VLOOKUP(A503,participants!A:C,3,0)</f>
        <v>52</v>
      </c>
      <c r="D503" t="str">
        <f>VLOOKUP(A503,participants!A:F,6,0)</f>
        <v>PD</v>
      </c>
      <c r="E503" t="str">
        <f>IF(LEN(SUBSTITUTE(gait_events!C3584,"_run-",""))&lt;&gt;LEN(gait_events!C3584),LEFT(RIGHT(gait_events!C3584,LEN(gait_events!C3584)-19),FIND("_run-",RIGHT(gait_events!C3584,LEN(gait_events!C3584)-19),1)-1),RIGHT(gait_events!C3584,LEN(gait_events!C3584)-19))</f>
        <v>Fast</v>
      </c>
      <c r="F503" t="str">
        <f>IF(LEN(SUBSTITUTE(gait_events!C3584,"_run-",""))&lt;&gt;LEN(gait_events!C3584),RIGHT(gait_events!C3584,LEN(gait_events!C3584)-FIND("_run-",gait_events!C3584,1)-4),"")</f>
        <v>off</v>
      </c>
      <c r="G503" t="str">
        <f>gait_events!D3584</f>
        <v>left_shank</v>
      </c>
      <c r="H503" t="str">
        <f>gait_events!E3584</f>
        <v>FC</v>
      </c>
      <c r="I503">
        <f>IF(gait_events!F3584&lt;&gt;"",gait_events!F3584,NA())</f>
        <v>373</v>
      </c>
      <c r="J503">
        <f>IF(gait_events!G3584&lt;&gt;"",gait_events!G3584,NA())</f>
        <v>376</v>
      </c>
      <c r="K503">
        <f t="shared" si="56"/>
        <v>-3</v>
      </c>
      <c r="L503">
        <f t="shared" si="57"/>
        <v>-15</v>
      </c>
      <c r="M503">
        <f t="shared" si="58"/>
        <v>1</v>
      </c>
      <c r="N503">
        <f t="shared" si="59"/>
        <v>1</v>
      </c>
      <c r="O503">
        <f t="shared" si="60"/>
        <v>1</v>
      </c>
      <c r="P503">
        <f t="shared" si="61"/>
        <v>0</v>
      </c>
      <c r="Q503">
        <f t="shared" si="62"/>
        <v>0</v>
      </c>
      <c r="R503">
        <f t="shared" si="63"/>
        <v>1</v>
      </c>
    </row>
    <row r="504" spans="1:18" x14ac:dyDescent="0.25">
      <c r="A504" t="str">
        <f>gait_events!B3585</f>
        <v>pp022</v>
      </c>
      <c r="B504" t="str">
        <f>VLOOKUP(A504,participants!A:B,2,0)</f>
        <v>M</v>
      </c>
      <c r="C504">
        <f>VLOOKUP(A504,participants!A:C,3,0)</f>
        <v>52</v>
      </c>
      <c r="D504" t="str">
        <f>VLOOKUP(A504,participants!A:F,6,0)</f>
        <v>PD</v>
      </c>
      <c r="E504" t="str">
        <f>IF(LEN(SUBSTITUTE(gait_events!C3585,"_run-",""))&lt;&gt;LEN(gait_events!C3585),LEFT(RIGHT(gait_events!C3585,LEN(gait_events!C3585)-19),FIND("_run-",RIGHT(gait_events!C3585,LEN(gait_events!C3585)-19),1)-1),RIGHT(gait_events!C3585,LEN(gait_events!C3585)-19))</f>
        <v>Fast</v>
      </c>
      <c r="F504" t="str">
        <f>IF(LEN(SUBSTITUTE(gait_events!C3585,"_run-",""))&lt;&gt;LEN(gait_events!C3585),RIGHT(gait_events!C3585,LEN(gait_events!C3585)-FIND("_run-",gait_events!C3585,1)-4),"")</f>
        <v>off</v>
      </c>
      <c r="G504" t="str">
        <f>gait_events!D3585</f>
        <v>left_shank</v>
      </c>
      <c r="H504" t="str">
        <f>gait_events!E3585</f>
        <v>FC</v>
      </c>
      <c r="I504">
        <f>IF(gait_events!F3585&lt;&gt;"",gait_events!F3585,NA())</f>
        <v>585</v>
      </c>
      <c r="J504">
        <f>IF(gait_events!G3585&lt;&gt;"",gait_events!G3585,NA())</f>
        <v>586</v>
      </c>
      <c r="K504">
        <f t="shared" si="56"/>
        <v>-1</v>
      </c>
      <c r="L504">
        <f t="shared" si="57"/>
        <v>-5</v>
      </c>
      <c r="M504">
        <f t="shared" si="58"/>
        <v>1</v>
      </c>
      <c r="N504">
        <f t="shared" si="59"/>
        <v>1</v>
      </c>
      <c r="O504">
        <f t="shared" si="60"/>
        <v>1</v>
      </c>
      <c r="P504">
        <f t="shared" si="61"/>
        <v>0</v>
      </c>
      <c r="Q504">
        <f t="shared" si="62"/>
        <v>0</v>
      </c>
      <c r="R504">
        <f t="shared" si="63"/>
        <v>1</v>
      </c>
    </row>
    <row r="505" spans="1:18" x14ac:dyDescent="0.25">
      <c r="A505" t="str">
        <f>gait_events!B3586</f>
        <v>pp022</v>
      </c>
      <c r="B505" t="str">
        <f>VLOOKUP(A505,participants!A:B,2,0)</f>
        <v>M</v>
      </c>
      <c r="C505">
        <f>VLOOKUP(A505,participants!A:C,3,0)</f>
        <v>52</v>
      </c>
      <c r="D505" t="str">
        <f>VLOOKUP(A505,participants!A:F,6,0)</f>
        <v>PD</v>
      </c>
      <c r="E505" t="str">
        <f>IF(LEN(SUBSTITUTE(gait_events!C3586,"_run-",""))&lt;&gt;LEN(gait_events!C3586),LEFT(RIGHT(gait_events!C3586,LEN(gait_events!C3586)-19),FIND("_run-",RIGHT(gait_events!C3586,LEN(gait_events!C3586)-19),1)-1),RIGHT(gait_events!C3586,LEN(gait_events!C3586)-19))</f>
        <v>Fast</v>
      </c>
      <c r="F505" t="str">
        <f>IF(LEN(SUBSTITUTE(gait_events!C3586,"_run-",""))&lt;&gt;LEN(gait_events!C3586),RIGHT(gait_events!C3586,LEN(gait_events!C3586)-FIND("_run-",gait_events!C3586,1)-4),"")</f>
        <v>off</v>
      </c>
      <c r="G505" t="str">
        <f>gait_events!D3586</f>
        <v>right_shank</v>
      </c>
      <c r="H505" t="str">
        <f>gait_events!E3586</f>
        <v>IC</v>
      </c>
      <c r="I505">
        <f>IF(gait_events!F3586&lt;&gt;"",gait_events!F3586,NA())</f>
        <v>147</v>
      </c>
      <c r="J505">
        <f>IF(gait_events!G3586&lt;&gt;"",gait_events!G3586,NA())</f>
        <v>148</v>
      </c>
      <c r="K505">
        <f t="shared" si="56"/>
        <v>-1</v>
      </c>
      <c r="L505">
        <f t="shared" si="57"/>
        <v>-5</v>
      </c>
      <c r="M505">
        <f t="shared" si="58"/>
        <v>1</v>
      </c>
      <c r="N505">
        <f t="shared" si="59"/>
        <v>1</v>
      </c>
      <c r="O505">
        <f t="shared" si="60"/>
        <v>1</v>
      </c>
      <c r="P505">
        <f t="shared" si="61"/>
        <v>0</v>
      </c>
      <c r="Q505">
        <f t="shared" si="62"/>
        <v>0</v>
      </c>
      <c r="R505">
        <f t="shared" si="63"/>
        <v>1</v>
      </c>
    </row>
    <row r="506" spans="1:18" x14ac:dyDescent="0.25">
      <c r="A506" t="str">
        <f>gait_events!B3587</f>
        <v>pp022</v>
      </c>
      <c r="B506" t="str">
        <f>VLOOKUP(A506,participants!A:B,2,0)</f>
        <v>M</v>
      </c>
      <c r="C506">
        <f>VLOOKUP(A506,participants!A:C,3,0)</f>
        <v>52</v>
      </c>
      <c r="D506" t="str">
        <f>VLOOKUP(A506,participants!A:F,6,0)</f>
        <v>PD</v>
      </c>
      <c r="E506" t="str">
        <f>IF(LEN(SUBSTITUTE(gait_events!C3587,"_run-",""))&lt;&gt;LEN(gait_events!C3587),LEFT(RIGHT(gait_events!C3587,LEN(gait_events!C3587)-19),FIND("_run-",RIGHT(gait_events!C3587,LEN(gait_events!C3587)-19),1)-1),RIGHT(gait_events!C3587,LEN(gait_events!C3587)-19))</f>
        <v>Fast</v>
      </c>
      <c r="F506" t="str">
        <f>IF(LEN(SUBSTITUTE(gait_events!C3587,"_run-",""))&lt;&gt;LEN(gait_events!C3587),RIGHT(gait_events!C3587,LEN(gait_events!C3587)-FIND("_run-",gait_events!C3587,1)-4),"")</f>
        <v>off</v>
      </c>
      <c r="G506" t="str">
        <f>gait_events!D3587</f>
        <v>right_shank</v>
      </c>
      <c r="H506" t="str">
        <f>gait_events!E3587</f>
        <v>IC</v>
      </c>
      <c r="I506">
        <f>IF(gait_events!F3587&lt;&gt;"",gait_events!F3587,NA())</f>
        <v>352</v>
      </c>
      <c r="J506">
        <f>IF(gait_events!G3587&lt;&gt;"",gait_events!G3587,NA())</f>
        <v>353</v>
      </c>
      <c r="K506">
        <f t="shared" si="56"/>
        <v>-1</v>
      </c>
      <c r="L506">
        <f t="shared" si="57"/>
        <v>-5</v>
      </c>
      <c r="M506">
        <f t="shared" si="58"/>
        <v>1</v>
      </c>
      <c r="N506">
        <f t="shared" si="59"/>
        <v>1</v>
      </c>
      <c r="O506">
        <f t="shared" si="60"/>
        <v>1</v>
      </c>
      <c r="P506">
        <f t="shared" si="61"/>
        <v>0</v>
      </c>
      <c r="Q506">
        <f t="shared" si="62"/>
        <v>0</v>
      </c>
      <c r="R506">
        <f t="shared" si="63"/>
        <v>1</v>
      </c>
    </row>
    <row r="507" spans="1:18" x14ac:dyDescent="0.25">
      <c r="A507" t="str">
        <f>gait_events!B3588</f>
        <v>pp022</v>
      </c>
      <c r="B507" t="str">
        <f>VLOOKUP(A507,participants!A:B,2,0)</f>
        <v>M</v>
      </c>
      <c r="C507">
        <f>VLOOKUP(A507,participants!A:C,3,0)</f>
        <v>52</v>
      </c>
      <c r="D507" t="str">
        <f>VLOOKUP(A507,participants!A:F,6,0)</f>
        <v>PD</v>
      </c>
      <c r="E507" t="str">
        <f>IF(LEN(SUBSTITUTE(gait_events!C3588,"_run-",""))&lt;&gt;LEN(gait_events!C3588),LEFT(RIGHT(gait_events!C3588,LEN(gait_events!C3588)-19),FIND("_run-",RIGHT(gait_events!C3588,LEN(gait_events!C3588)-19),1)-1),RIGHT(gait_events!C3588,LEN(gait_events!C3588)-19))</f>
        <v>Fast</v>
      </c>
      <c r="F507" t="str">
        <f>IF(LEN(SUBSTITUTE(gait_events!C3588,"_run-",""))&lt;&gt;LEN(gait_events!C3588),RIGHT(gait_events!C3588,LEN(gait_events!C3588)-FIND("_run-",gait_events!C3588,1)-4),"")</f>
        <v>off</v>
      </c>
      <c r="G507" t="str">
        <f>gait_events!D3588</f>
        <v>right_shank</v>
      </c>
      <c r="H507" t="str">
        <f>gait_events!E3588</f>
        <v>IC</v>
      </c>
      <c r="I507">
        <f>IF(gait_events!F3588&lt;&gt;"",gait_events!F3588,NA())</f>
        <v>560</v>
      </c>
      <c r="J507">
        <f>IF(gait_events!G3588&lt;&gt;"",gait_events!G3588,NA())</f>
        <v>563</v>
      </c>
      <c r="K507">
        <f t="shared" si="56"/>
        <v>-3</v>
      </c>
      <c r="L507">
        <f t="shared" si="57"/>
        <v>-15</v>
      </c>
      <c r="M507">
        <f t="shared" si="58"/>
        <v>1</v>
      </c>
      <c r="N507">
        <f t="shared" si="59"/>
        <v>1</v>
      </c>
      <c r="O507">
        <f t="shared" si="60"/>
        <v>1</v>
      </c>
      <c r="P507">
        <f t="shared" si="61"/>
        <v>0</v>
      </c>
      <c r="Q507">
        <f t="shared" si="62"/>
        <v>0</v>
      </c>
      <c r="R507">
        <f t="shared" si="63"/>
        <v>1</v>
      </c>
    </row>
    <row r="508" spans="1:18" x14ac:dyDescent="0.25">
      <c r="A508" t="str">
        <f>gait_events!B3589</f>
        <v>pp022</v>
      </c>
      <c r="B508" t="str">
        <f>VLOOKUP(A508,participants!A:B,2,0)</f>
        <v>M</v>
      </c>
      <c r="C508">
        <f>VLOOKUP(A508,participants!A:C,3,0)</f>
        <v>52</v>
      </c>
      <c r="D508" t="str">
        <f>VLOOKUP(A508,participants!A:F,6,0)</f>
        <v>PD</v>
      </c>
      <c r="E508" t="str">
        <f>IF(LEN(SUBSTITUTE(gait_events!C3589,"_run-",""))&lt;&gt;LEN(gait_events!C3589),LEFT(RIGHT(gait_events!C3589,LEN(gait_events!C3589)-19),FIND("_run-",RIGHT(gait_events!C3589,LEN(gait_events!C3589)-19),1)-1),RIGHT(gait_events!C3589,LEN(gait_events!C3589)-19))</f>
        <v>Fast</v>
      </c>
      <c r="F508" t="str">
        <f>IF(LEN(SUBSTITUTE(gait_events!C3589,"_run-",""))&lt;&gt;LEN(gait_events!C3589),RIGHT(gait_events!C3589,LEN(gait_events!C3589)-FIND("_run-",gait_events!C3589,1)-4),"")</f>
        <v>off</v>
      </c>
      <c r="G508" t="str">
        <f>gait_events!D3589</f>
        <v>right_shank</v>
      </c>
      <c r="H508" t="str">
        <f>gait_events!E3589</f>
        <v>FC</v>
      </c>
      <c r="I508">
        <f>IF(gait_events!F3589&lt;&gt;"",gait_events!F3589,NA())</f>
        <v>65</v>
      </c>
      <c r="J508">
        <f>IF(gait_events!G3589&lt;&gt;"",gait_events!G3589,NA())</f>
        <v>60</v>
      </c>
      <c r="K508">
        <f t="shared" si="56"/>
        <v>5</v>
      </c>
      <c r="L508">
        <f t="shared" si="57"/>
        <v>25</v>
      </c>
      <c r="M508">
        <f t="shared" si="58"/>
        <v>1</v>
      </c>
      <c r="N508">
        <f t="shared" si="59"/>
        <v>1</v>
      </c>
      <c r="O508">
        <f t="shared" si="60"/>
        <v>1</v>
      </c>
      <c r="P508">
        <f t="shared" si="61"/>
        <v>0</v>
      </c>
      <c r="Q508">
        <f t="shared" si="62"/>
        <v>0</v>
      </c>
      <c r="R508">
        <f t="shared" si="63"/>
        <v>1</v>
      </c>
    </row>
    <row r="509" spans="1:18" x14ac:dyDescent="0.25">
      <c r="A509" t="str">
        <f>gait_events!B3590</f>
        <v>pp022</v>
      </c>
      <c r="B509" t="str">
        <f>VLOOKUP(A509,participants!A:B,2,0)</f>
        <v>M</v>
      </c>
      <c r="C509">
        <f>VLOOKUP(A509,participants!A:C,3,0)</f>
        <v>52</v>
      </c>
      <c r="D509" t="str">
        <f>VLOOKUP(A509,participants!A:F,6,0)</f>
        <v>PD</v>
      </c>
      <c r="E509" t="str">
        <f>IF(LEN(SUBSTITUTE(gait_events!C3590,"_run-",""))&lt;&gt;LEN(gait_events!C3590),LEFT(RIGHT(gait_events!C3590,LEN(gait_events!C3590)-19),FIND("_run-",RIGHT(gait_events!C3590,LEN(gait_events!C3590)-19),1)-1),RIGHT(gait_events!C3590,LEN(gait_events!C3590)-19))</f>
        <v>Fast</v>
      </c>
      <c r="F509" t="str">
        <f>IF(LEN(SUBSTITUTE(gait_events!C3590,"_run-",""))&lt;&gt;LEN(gait_events!C3590),RIGHT(gait_events!C3590,LEN(gait_events!C3590)-FIND("_run-",gait_events!C3590,1)-4),"")</f>
        <v>off</v>
      </c>
      <c r="G509" t="str">
        <f>gait_events!D3590</f>
        <v>right_shank</v>
      </c>
      <c r="H509" t="str">
        <f>gait_events!E3590</f>
        <v>FC</v>
      </c>
      <c r="I509">
        <f>IF(gait_events!F3590&lt;&gt;"",gait_events!F3590,NA())</f>
        <v>273</v>
      </c>
      <c r="J509">
        <f>IF(gait_events!G3590&lt;&gt;"",gait_events!G3590,NA())</f>
        <v>268</v>
      </c>
      <c r="K509">
        <f t="shared" si="56"/>
        <v>5</v>
      </c>
      <c r="L509">
        <f t="shared" si="57"/>
        <v>25</v>
      </c>
      <c r="M509">
        <f t="shared" si="58"/>
        <v>1</v>
      </c>
      <c r="N509">
        <f t="shared" si="59"/>
        <v>1</v>
      </c>
      <c r="O509">
        <f t="shared" si="60"/>
        <v>1</v>
      </c>
      <c r="P509">
        <f t="shared" si="61"/>
        <v>0</v>
      </c>
      <c r="Q509">
        <f t="shared" si="62"/>
        <v>0</v>
      </c>
      <c r="R509">
        <f t="shared" si="63"/>
        <v>1</v>
      </c>
    </row>
    <row r="510" spans="1:18" x14ac:dyDescent="0.25">
      <c r="A510" t="str">
        <f>gait_events!B3591</f>
        <v>pp022</v>
      </c>
      <c r="B510" t="str">
        <f>VLOOKUP(A510,participants!A:B,2,0)</f>
        <v>M</v>
      </c>
      <c r="C510">
        <f>VLOOKUP(A510,participants!A:C,3,0)</f>
        <v>52</v>
      </c>
      <c r="D510" t="str">
        <f>VLOOKUP(A510,participants!A:F,6,0)</f>
        <v>PD</v>
      </c>
      <c r="E510" t="str">
        <f>IF(LEN(SUBSTITUTE(gait_events!C3591,"_run-",""))&lt;&gt;LEN(gait_events!C3591),LEFT(RIGHT(gait_events!C3591,LEN(gait_events!C3591)-19),FIND("_run-",RIGHT(gait_events!C3591,LEN(gait_events!C3591)-19),1)-1),RIGHT(gait_events!C3591,LEN(gait_events!C3591)-19))</f>
        <v>Fast</v>
      </c>
      <c r="F510" t="str">
        <f>IF(LEN(SUBSTITUTE(gait_events!C3591,"_run-",""))&lt;&gt;LEN(gait_events!C3591),RIGHT(gait_events!C3591,LEN(gait_events!C3591)-FIND("_run-",gait_events!C3591,1)-4),"")</f>
        <v>off</v>
      </c>
      <c r="G510" t="str">
        <f>gait_events!D3591</f>
        <v>right_shank</v>
      </c>
      <c r="H510" t="str">
        <f>gait_events!E3591</f>
        <v>FC</v>
      </c>
      <c r="I510">
        <f>IF(gait_events!F3591&lt;&gt;"",gait_events!F3591,NA())</f>
        <v>479</v>
      </c>
      <c r="J510">
        <f>IF(gait_events!G3591&lt;&gt;"",gait_events!G3591,NA())</f>
        <v>482</v>
      </c>
      <c r="K510">
        <f t="shared" si="56"/>
        <v>-3</v>
      </c>
      <c r="L510">
        <f t="shared" si="57"/>
        <v>-15</v>
      </c>
      <c r="M510">
        <f t="shared" si="58"/>
        <v>1</v>
      </c>
      <c r="N510">
        <f t="shared" si="59"/>
        <v>1</v>
      </c>
      <c r="O510">
        <f t="shared" si="60"/>
        <v>1</v>
      </c>
      <c r="P510">
        <f t="shared" si="61"/>
        <v>0</v>
      </c>
      <c r="Q510">
        <f t="shared" si="62"/>
        <v>0</v>
      </c>
      <c r="R510">
        <f t="shared" si="63"/>
        <v>1</v>
      </c>
    </row>
    <row r="511" spans="1:18" x14ac:dyDescent="0.25">
      <c r="A511" t="str">
        <f>gait_events!B3592</f>
        <v>pp022</v>
      </c>
      <c r="B511" t="str">
        <f>VLOOKUP(A511,participants!A:B,2,0)</f>
        <v>M</v>
      </c>
      <c r="C511">
        <f>VLOOKUP(A511,participants!A:C,3,0)</f>
        <v>52</v>
      </c>
      <c r="D511" t="str">
        <f>VLOOKUP(A511,participants!A:F,6,0)</f>
        <v>PD</v>
      </c>
      <c r="E511" t="str">
        <f>IF(LEN(SUBSTITUTE(gait_events!C3592,"_run-",""))&lt;&gt;LEN(gait_events!C3592),LEFT(RIGHT(gait_events!C3592,LEN(gait_events!C3592)-19),FIND("_run-",RIGHT(gait_events!C3592,LEN(gait_events!C3592)-19),1)-1),RIGHT(gait_events!C3592,LEN(gait_events!C3592)-19))</f>
        <v>Fast</v>
      </c>
      <c r="F511" t="str">
        <f>IF(LEN(SUBSTITUTE(gait_events!C3592,"_run-",""))&lt;&gt;LEN(gait_events!C3592),RIGHT(gait_events!C3592,LEN(gait_events!C3592)-FIND("_run-",gait_events!C3592,1)-4),"")</f>
        <v>on</v>
      </c>
      <c r="G511" t="str">
        <f>gait_events!D3592</f>
        <v>left_ankle</v>
      </c>
      <c r="H511" t="str">
        <f>gait_events!E3592</f>
        <v>IC</v>
      </c>
      <c r="I511">
        <f>IF(gait_events!F3592&lt;&gt;"",gait_events!F3592,NA())</f>
        <v>139</v>
      </c>
      <c r="J511">
        <f>IF(gait_events!G3592&lt;&gt;"",gait_events!G3592,NA())</f>
        <v>134</v>
      </c>
      <c r="K511">
        <f t="shared" si="56"/>
        <v>5</v>
      </c>
      <c r="L511">
        <f t="shared" si="57"/>
        <v>25</v>
      </c>
      <c r="M511">
        <f t="shared" si="58"/>
        <v>1</v>
      </c>
      <c r="N511">
        <f t="shared" si="59"/>
        <v>1</v>
      </c>
      <c r="O511">
        <f t="shared" si="60"/>
        <v>1</v>
      </c>
      <c r="P511">
        <f t="shared" si="61"/>
        <v>0</v>
      </c>
      <c r="Q511">
        <f t="shared" si="62"/>
        <v>0</v>
      </c>
      <c r="R511">
        <f t="shared" si="63"/>
        <v>1</v>
      </c>
    </row>
    <row r="512" spans="1:18" x14ac:dyDescent="0.25">
      <c r="A512" t="str">
        <f>gait_events!B3593</f>
        <v>pp022</v>
      </c>
      <c r="B512" t="str">
        <f>VLOOKUP(A512,participants!A:B,2,0)</f>
        <v>M</v>
      </c>
      <c r="C512">
        <f>VLOOKUP(A512,participants!A:C,3,0)</f>
        <v>52</v>
      </c>
      <c r="D512" t="str">
        <f>VLOOKUP(A512,participants!A:F,6,0)</f>
        <v>PD</v>
      </c>
      <c r="E512" t="str">
        <f>IF(LEN(SUBSTITUTE(gait_events!C3593,"_run-",""))&lt;&gt;LEN(gait_events!C3593),LEFT(RIGHT(gait_events!C3593,LEN(gait_events!C3593)-19),FIND("_run-",RIGHT(gait_events!C3593,LEN(gait_events!C3593)-19),1)-1),RIGHT(gait_events!C3593,LEN(gait_events!C3593)-19))</f>
        <v>Fast</v>
      </c>
      <c r="F512" t="str">
        <f>IF(LEN(SUBSTITUTE(gait_events!C3593,"_run-",""))&lt;&gt;LEN(gait_events!C3593),RIGHT(gait_events!C3593,LEN(gait_events!C3593)-FIND("_run-",gait_events!C3593,1)-4),"")</f>
        <v>on</v>
      </c>
      <c r="G512" t="str">
        <f>gait_events!D3593</f>
        <v>left_ankle</v>
      </c>
      <c r="H512" t="str">
        <f>gait_events!E3593</f>
        <v>IC</v>
      </c>
      <c r="I512">
        <f>IF(gait_events!F3593&lt;&gt;"",gait_events!F3593,NA())</f>
        <v>345</v>
      </c>
      <c r="J512">
        <f>IF(gait_events!G3593&lt;&gt;"",gait_events!G3593,NA())</f>
        <v>343</v>
      </c>
      <c r="K512">
        <f t="shared" si="56"/>
        <v>2</v>
      </c>
      <c r="L512">
        <f t="shared" si="57"/>
        <v>10</v>
      </c>
      <c r="M512">
        <f t="shared" si="58"/>
        <v>1</v>
      </c>
      <c r="N512">
        <f t="shared" si="59"/>
        <v>1</v>
      </c>
      <c r="O512">
        <f t="shared" si="60"/>
        <v>1</v>
      </c>
      <c r="P512">
        <f t="shared" si="61"/>
        <v>0</v>
      </c>
      <c r="Q512">
        <f t="shared" si="62"/>
        <v>0</v>
      </c>
      <c r="R512">
        <f t="shared" si="63"/>
        <v>1</v>
      </c>
    </row>
    <row r="513" spans="1:18" x14ac:dyDescent="0.25">
      <c r="A513" t="str">
        <f>gait_events!B3594</f>
        <v>pp022</v>
      </c>
      <c r="B513" t="str">
        <f>VLOOKUP(A513,participants!A:B,2,0)</f>
        <v>M</v>
      </c>
      <c r="C513">
        <f>VLOOKUP(A513,participants!A:C,3,0)</f>
        <v>52</v>
      </c>
      <c r="D513" t="str">
        <f>VLOOKUP(A513,participants!A:F,6,0)</f>
        <v>PD</v>
      </c>
      <c r="E513" t="str">
        <f>IF(LEN(SUBSTITUTE(gait_events!C3594,"_run-",""))&lt;&gt;LEN(gait_events!C3594),LEFT(RIGHT(gait_events!C3594,LEN(gait_events!C3594)-19),FIND("_run-",RIGHT(gait_events!C3594,LEN(gait_events!C3594)-19),1)-1),RIGHT(gait_events!C3594,LEN(gait_events!C3594)-19))</f>
        <v>Fast</v>
      </c>
      <c r="F513" t="str">
        <f>IF(LEN(SUBSTITUTE(gait_events!C3594,"_run-",""))&lt;&gt;LEN(gait_events!C3594),RIGHT(gait_events!C3594,LEN(gait_events!C3594)-FIND("_run-",gait_events!C3594,1)-4),"")</f>
        <v>on</v>
      </c>
      <c r="G513" t="str">
        <f>gait_events!D3594</f>
        <v>left_ankle</v>
      </c>
      <c r="H513" t="str">
        <f>gait_events!E3594</f>
        <v>IC</v>
      </c>
      <c r="I513">
        <f>IF(gait_events!F3594&lt;&gt;"",gait_events!F3594,NA())</f>
        <v>557</v>
      </c>
      <c r="J513">
        <f>IF(gait_events!G3594&lt;&gt;"",gait_events!G3594,NA())</f>
        <v>553</v>
      </c>
      <c r="K513">
        <f t="shared" si="56"/>
        <v>4</v>
      </c>
      <c r="L513">
        <f t="shared" si="57"/>
        <v>20</v>
      </c>
      <c r="M513">
        <f t="shared" si="58"/>
        <v>1</v>
      </c>
      <c r="N513">
        <f t="shared" si="59"/>
        <v>1</v>
      </c>
      <c r="O513">
        <f t="shared" si="60"/>
        <v>1</v>
      </c>
      <c r="P513">
        <f t="shared" si="61"/>
        <v>0</v>
      </c>
      <c r="Q513">
        <f t="shared" si="62"/>
        <v>0</v>
      </c>
      <c r="R513">
        <f t="shared" si="63"/>
        <v>1</v>
      </c>
    </row>
    <row r="514" spans="1:18" x14ac:dyDescent="0.25">
      <c r="A514" t="str">
        <f>gait_events!B3595</f>
        <v>pp022</v>
      </c>
      <c r="B514" t="str">
        <f>VLOOKUP(A514,participants!A:B,2,0)</f>
        <v>M</v>
      </c>
      <c r="C514">
        <f>VLOOKUP(A514,participants!A:C,3,0)</f>
        <v>52</v>
      </c>
      <c r="D514" t="str">
        <f>VLOOKUP(A514,participants!A:F,6,0)</f>
        <v>PD</v>
      </c>
      <c r="E514" t="str">
        <f>IF(LEN(SUBSTITUTE(gait_events!C3595,"_run-",""))&lt;&gt;LEN(gait_events!C3595),LEFT(RIGHT(gait_events!C3595,LEN(gait_events!C3595)-19),FIND("_run-",RIGHT(gait_events!C3595,LEN(gait_events!C3595)-19),1)-1),RIGHT(gait_events!C3595,LEN(gait_events!C3595)-19))</f>
        <v>Fast</v>
      </c>
      <c r="F514" t="str">
        <f>IF(LEN(SUBSTITUTE(gait_events!C3595,"_run-",""))&lt;&gt;LEN(gait_events!C3595),RIGHT(gait_events!C3595,LEN(gait_events!C3595)-FIND("_run-",gait_events!C3595,1)-4),"")</f>
        <v>on</v>
      </c>
      <c r="G514" t="str">
        <f>gait_events!D3595</f>
        <v>left_ankle</v>
      </c>
      <c r="H514" t="str">
        <f>gait_events!E3595</f>
        <v>FC</v>
      </c>
      <c r="I514">
        <f>IF(gait_events!F3595&lt;&gt;"",gait_events!F3595,NA())</f>
        <v>54</v>
      </c>
      <c r="J514">
        <f>IF(gait_events!G3595&lt;&gt;"",gait_events!G3595,NA())</f>
        <v>55</v>
      </c>
      <c r="K514">
        <f t="shared" ref="K514:K577" si="64">I514-J514</f>
        <v>-1</v>
      </c>
      <c r="L514">
        <f t="shared" ref="L514:L577" si="65">K514*5</f>
        <v>-5</v>
      </c>
      <c r="M514">
        <f t="shared" ref="M514:M577" si="66">IF(NOT(ISNA(I514)),1,0)</f>
        <v>1</v>
      </c>
      <c r="N514">
        <f t="shared" ref="N514:N577" si="67">IF(NOT(ISNA(J514)),1,0)</f>
        <v>1</v>
      </c>
      <c r="O514">
        <f t="shared" ref="O514:O577" si="68">IF(AND(NOT(ISNA(I514)),NOT(ISNA(J514))),1,0)</f>
        <v>1</v>
      </c>
      <c r="P514">
        <f t="shared" ref="P514:P577" si="69">IF(AND(NOT(ISNA(I514)),ISNA(J514)),1,0)</f>
        <v>0</v>
      </c>
      <c r="Q514">
        <f t="shared" ref="Q514:Q577" si="70">IF(AND(ISNA(I514),NOT(ISNA(J514))),1,0)</f>
        <v>0</v>
      </c>
      <c r="R514">
        <f t="shared" ref="R514:R577" si="71">IF(SUM(O514:Q514)&lt;&gt;1,"ERROR",1)</f>
        <v>1</v>
      </c>
    </row>
    <row r="515" spans="1:18" x14ac:dyDescent="0.25">
      <c r="A515" t="str">
        <f>gait_events!B3596</f>
        <v>pp022</v>
      </c>
      <c r="B515" t="str">
        <f>VLOOKUP(A515,participants!A:B,2,0)</f>
        <v>M</v>
      </c>
      <c r="C515">
        <f>VLOOKUP(A515,participants!A:C,3,0)</f>
        <v>52</v>
      </c>
      <c r="D515" t="str">
        <f>VLOOKUP(A515,participants!A:F,6,0)</f>
        <v>PD</v>
      </c>
      <c r="E515" t="str">
        <f>IF(LEN(SUBSTITUTE(gait_events!C3596,"_run-",""))&lt;&gt;LEN(gait_events!C3596),LEFT(RIGHT(gait_events!C3596,LEN(gait_events!C3596)-19),FIND("_run-",RIGHT(gait_events!C3596,LEN(gait_events!C3596)-19),1)-1),RIGHT(gait_events!C3596,LEN(gait_events!C3596)-19))</f>
        <v>Fast</v>
      </c>
      <c r="F515" t="str">
        <f>IF(LEN(SUBSTITUTE(gait_events!C3596,"_run-",""))&lt;&gt;LEN(gait_events!C3596),RIGHT(gait_events!C3596,LEN(gait_events!C3596)-FIND("_run-",gait_events!C3596,1)-4),"")</f>
        <v>on</v>
      </c>
      <c r="G515" t="str">
        <f>gait_events!D3596</f>
        <v>left_ankle</v>
      </c>
      <c r="H515" t="str">
        <f>gait_events!E3596</f>
        <v>FC</v>
      </c>
      <c r="I515">
        <f>IF(gait_events!F3596&lt;&gt;"",gait_events!F3596,NA())</f>
        <v>260</v>
      </c>
      <c r="J515">
        <f>IF(gait_events!G3596&lt;&gt;"",gait_events!G3596,NA())</f>
        <v>263</v>
      </c>
      <c r="K515">
        <f t="shared" si="64"/>
        <v>-3</v>
      </c>
      <c r="L515">
        <f t="shared" si="65"/>
        <v>-15</v>
      </c>
      <c r="M515">
        <f t="shared" si="66"/>
        <v>1</v>
      </c>
      <c r="N515">
        <f t="shared" si="67"/>
        <v>1</v>
      </c>
      <c r="O515">
        <f t="shared" si="68"/>
        <v>1</v>
      </c>
      <c r="P515">
        <f t="shared" si="69"/>
        <v>0</v>
      </c>
      <c r="Q515">
        <f t="shared" si="70"/>
        <v>0</v>
      </c>
      <c r="R515">
        <f t="shared" si="71"/>
        <v>1</v>
      </c>
    </row>
    <row r="516" spans="1:18" x14ac:dyDescent="0.25">
      <c r="A516" t="str">
        <f>gait_events!B3597</f>
        <v>pp022</v>
      </c>
      <c r="B516" t="str">
        <f>VLOOKUP(A516,participants!A:B,2,0)</f>
        <v>M</v>
      </c>
      <c r="C516">
        <f>VLOOKUP(A516,participants!A:C,3,0)</f>
        <v>52</v>
      </c>
      <c r="D516" t="str">
        <f>VLOOKUP(A516,participants!A:F,6,0)</f>
        <v>PD</v>
      </c>
      <c r="E516" t="str">
        <f>IF(LEN(SUBSTITUTE(gait_events!C3597,"_run-",""))&lt;&gt;LEN(gait_events!C3597),LEFT(RIGHT(gait_events!C3597,LEN(gait_events!C3597)-19),FIND("_run-",RIGHT(gait_events!C3597,LEN(gait_events!C3597)-19),1)-1),RIGHT(gait_events!C3597,LEN(gait_events!C3597)-19))</f>
        <v>Fast</v>
      </c>
      <c r="F516" t="str">
        <f>IF(LEN(SUBSTITUTE(gait_events!C3597,"_run-",""))&lt;&gt;LEN(gait_events!C3597),RIGHT(gait_events!C3597,LEN(gait_events!C3597)-FIND("_run-",gait_events!C3597,1)-4),"")</f>
        <v>on</v>
      </c>
      <c r="G516" t="str">
        <f>gait_events!D3597</f>
        <v>left_ankle</v>
      </c>
      <c r="H516" t="str">
        <f>gait_events!E3597</f>
        <v>FC</v>
      </c>
      <c r="I516">
        <f>IF(gait_events!F3597&lt;&gt;"",gait_events!F3597,NA())</f>
        <v>472</v>
      </c>
      <c r="J516">
        <f>IF(gait_events!G3597&lt;&gt;"",gait_events!G3597,NA())</f>
        <v>473</v>
      </c>
      <c r="K516">
        <f t="shared" si="64"/>
        <v>-1</v>
      </c>
      <c r="L516">
        <f t="shared" si="65"/>
        <v>-5</v>
      </c>
      <c r="M516">
        <f t="shared" si="66"/>
        <v>1</v>
      </c>
      <c r="N516">
        <f t="shared" si="67"/>
        <v>1</v>
      </c>
      <c r="O516">
        <f t="shared" si="68"/>
        <v>1</v>
      </c>
      <c r="P516">
        <f t="shared" si="69"/>
        <v>0</v>
      </c>
      <c r="Q516">
        <f t="shared" si="70"/>
        <v>0</v>
      </c>
      <c r="R516">
        <f t="shared" si="71"/>
        <v>1</v>
      </c>
    </row>
    <row r="517" spans="1:18" x14ac:dyDescent="0.25">
      <c r="A517" t="str">
        <f>gait_events!B3598</f>
        <v>pp022</v>
      </c>
      <c r="B517" t="str">
        <f>VLOOKUP(A517,participants!A:B,2,0)</f>
        <v>M</v>
      </c>
      <c r="C517">
        <f>VLOOKUP(A517,participants!A:C,3,0)</f>
        <v>52</v>
      </c>
      <c r="D517" t="str">
        <f>VLOOKUP(A517,participants!A:F,6,0)</f>
        <v>PD</v>
      </c>
      <c r="E517" t="str">
        <f>IF(LEN(SUBSTITUTE(gait_events!C3598,"_run-",""))&lt;&gt;LEN(gait_events!C3598),LEFT(RIGHT(gait_events!C3598,LEN(gait_events!C3598)-19),FIND("_run-",RIGHT(gait_events!C3598,LEN(gait_events!C3598)-19),1)-1),RIGHT(gait_events!C3598,LEN(gait_events!C3598)-19))</f>
        <v>Fast</v>
      </c>
      <c r="F517" t="str">
        <f>IF(LEN(SUBSTITUTE(gait_events!C3598,"_run-",""))&lt;&gt;LEN(gait_events!C3598),RIGHT(gait_events!C3598,LEN(gait_events!C3598)-FIND("_run-",gait_events!C3598,1)-4),"")</f>
        <v>on</v>
      </c>
      <c r="G517" t="str">
        <f>gait_events!D3598</f>
        <v>left_ankle</v>
      </c>
      <c r="H517" t="str">
        <f>gait_events!E3598</f>
        <v>FC</v>
      </c>
      <c r="I517">
        <f>IF(gait_events!F3598&lt;&gt;"",gait_events!F3598,NA())</f>
        <v>709</v>
      </c>
      <c r="J517">
        <f>IF(gait_events!G3598&lt;&gt;"",gait_events!G3598,NA())</f>
        <v>709</v>
      </c>
      <c r="K517">
        <f t="shared" si="64"/>
        <v>0</v>
      </c>
      <c r="L517">
        <f t="shared" si="65"/>
        <v>0</v>
      </c>
      <c r="M517">
        <f t="shared" si="66"/>
        <v>1</v>
      </c>
      <c r="N517">
        <f t="shared" si="67"/>
        <v>1</v>
      </c>
      <c r="O517">
        <f t="shared" si="68"/>
        <v>1</v>
      </c>
      <c r="P517">
        <f t="shared" si="69"/>
        <v>0</v>
      </c>
      <c r="Q517">
        <f t="shared" si="70"/>
        <v>0</v>
      </c>
      <c r="R517">
        <f t="shared" si="71"/>
        <v>1</v>
      </c>
    </row>
    <row r="518" spans="1:18" x14ac:dyDescent="0.25">
      <c r="A518" t="str">
        <f>gait_events!B3599</f>
        <v>pp022</v>
      </c>
      <c r="B518" t="str">
        <f>VLOOKUP(A518,participants!A:B,2,0)</f>
        <v>M</v>
      </c>
      <c r="C518">
        <f>VLOOKUP(A518,participants!A:C,3,0)</f>
        <v>52</v>
      </c>
      <c r="D518" t="str">
        <f>VLOOKUP(A518,participants!A:F,6,0)</f>
        <v>PD</v>
      </c>
      <c r="E518" t="str">
        <f>IF(LEN(SUBSTITUTE(gait_events!C3599,"_run-",""))&lt;&gt;LEN(gait_events!C3599),LEFT(RIGHT(gait_events!C3599,LEN(gait_events!C3599)-19),FIND("_run-",RIGHT(gait_events!C3599,LEN(gait_events!C3599)-19),1)-1),RIGHT(gait_events!C3599,LEN(gait_events!C3599)-19))</f>
        <v>Fast</v>
      </c>
      <c r="F518" t="str">
        <f>IF(LEN(SUBSTITUTE(gait_events!C3599,"_run-",""))&lt;&gt;LEN(gait_events!C3599),RIGHT(gait_events!C3599,LEN(gait_events!C3599)-FIND("_run-",gait_events!C3599,1)-4),"")</f>
        <v>on</v>
      </c>
      <c r="G518" t="str">
        <f>gait_events!D3599</f>
        <v>right_ankle</v>
      </c>
      <c r="H518" t="str">
        <f>gait_events!E3599</f>
        <v>IC</v>
      </c>
      <c r="I518">
        <f>IF(gait_events!F3599&lt;&gt;"",gait_events!F3599,NA())</f>
        <v>30</v>
      </c>
      <c r="J518">
        <f>IF(gait_events!G3599&lt;&gt;"",gait_events!G3599,NA())</f>
        <v>28</v>
      </c>
      <c r="K518">
        <f t="shared" si="64"/>
        <v>2</v>
      </c>
      <c r="L518">
        <f t="shared" si="65"/>
        <v>10</v>
      </c>
      <c r="M518">
        <f t="shared" si="66"/>
        <v>1</v>
      </c>
      <c r="N518">
        <f t="shared" si="67"/>
        <v>1</v>
      </c>
      <c r="O518">
        <f t="shared" si="68"/>
        <v>1</v>
      </c>
      <c r="P518">
        <f t="shared" si="69"/>
        <v>0</v>
      </c>
      <c r="Q518">
        <f t="shared" si="70"/>
        <v>0</v>
      </c>
      <c r="R518">
        <f t="shared" si="71"/>
        <v>1</v>
      </c>
    </row>
    <row r="519" spans="1:18" x14ac:dyDescent="0.25">
      <c r="A519" t="str">
        <f>gait_events!B3600</f>
        <v>pp022</v>
      </c>
      <c r="B519" t="str">
        <f>VLOOKUP(A519,participants!A:B,2,0)</f>
        <v>M</v>
      </c>
      <c r="C519">
        <f>VLOOKUP(A519,participants!A:C,3,0)</f>
        <v>52</v>
      </c>
      <c r="D519" t="str">
        <f>VLOOKUP(A519,participants!A:F,6,0)</f>
        <v>PD</v>
      </c>
      <c r="E519" t="str">
        <f>IF(LEN(SUBSTITUTE(gait_events!C3600,"_run-",""))&lt;&gt;LEN(gait_events!C3600),LEFT(RIGHT(gait_events!C3600,LEN(gait_events!C3600)-19),FIND("_run-",RIGHT(gait_events!C3600,LEN(gait_events!C3600)-19),1)-1),RIGHT(gait_events!C3600,LEN(gait_events!C3600)-19))</f>
        <v>Fast</v>
      </c>
      <c r="F519" t="str">
        <f>IF(LEN(SUBSTITUTE(gait_events!C3600,"_run-",""))&lt;&gt;LEN(gait_events!C3600),RIGHT(gait_events!C3600,LEN(gait_events!C3600)-FIND("_run-",gait_events!C3600,1)-4),"")</f>
        <v>on</v>
      </c>
      <c r="G519" t="str">
        <f>gait_events!D3600</f>
        <v>right_ankle</v>
      </c>
      <c r="H519" t="str">
        <f>gait_events!E3600</f>
        <v>IC</v>
      </c>
      <c r="I519">
        <f>IF(gait_events!F3600&lt;&gt;"",gait_events!F3600,NA())</f>
        <v>242</v>
      </c>
      <c r="J519">
        <f>IF(gait_events!G3600&lt;&gt;"",gait_events!G3600,NA())</f>
        <v>238</v>
      </c>
      <c r="K519">
        <f t="shared" si="64"/>
        <v>4</v>
      </c>
      <c r="L519">
        <f t="shared" si="65"/>
        <v>20</v>
      </c>
      <c r="M519">
        <f t="shared" si="66"/>
        <v>1</v>
      </c>
      <c r="N519">
        <f t="shared" si="67"/>
        <v>1</v>
      </c>
      <c r="O519">
        <f t="shared" si="68"/>
        <v>1</v>
      </c>
      <c r="P519">
        <f t="shared" si="69"/>
        <v>0</v>
      </c>
      <c r="Q519">
        <f t="shared" si="70"/>
        <v>0</v>
      </c>
      <c r="R519">
        <f t="shared" si="71"/>
        <v>1</v>
      </c>
    </row>
    <row r="520" spans="1:18" x14ac:dyDescent="0.25">
      <c r="A520" t="str">
        <f>gait_events!B3601</f>
        <v>pp022</v>
      </c>
      <c r="B520" t="str">
        <f>VLOOKUP(A520,participants!A:B,2,0)</f>
        <v>M</v>
      </c>
      <c r="C520">
        <f>VLOOKUP(A520,participants!A:C,3,0)</f>
        <v>52</v>
      </c>
      <c r="D520" t="str">
        <f>VLOOKUP(A520,participants!A:F,6,0)</f>
        <v>PD</v>
      </c>
      <c r="E520" t="str">
        <f>IF(LEN(SUBSTITUTE(gait_events!C3601,"_run-",""))&lt;&gt;LEN(gait_events!C3601),LEFT(RIGHT(gait_events!C3601,LEN(gait_events!C3601)-19),FIND("_run-",RIGHT(gait_events!C3601,LEN(gait_events!C3601)-19),1)-1),RIGHT(gait_events!C3601,LEN(gait_events!C3601)-19))</f>
        <v>Fast</v>
      </c>
      <c r="F520" t="str">
        <f>IF(LEN(SUBSTITUTE(gait_events!C3601,"_run-",""))&lt;&gt;LEN(gait_events!C3601),RIGHT(gait_events!C3601,LEN(gait_events!C3601)-FIND("_run-",gait_events!C3601,1)-4),"")</f>
        <v>on</v>
      </c>
      <c r="G520" t="str">
        <f>gait_events!D3601</f>
        <v>right_ankle</v>
      </c>
      <c r="H520" t="str">
        <f>gait_events!E3601</f>
        <v>IC</v>
      </c>
      <c r="I520">
        <f>IF(gait_events!F3601&lt;&gt;"",gait_events!F3601,NA())</f>
        <v>448</v>
      </c>
      <c r="J520">
        <f>IF(gait_events!G3601&lt;&gt;"",gait_events!G3601,NA())</f>
        <v>446</v>
      </c>
      <c r="K520">
        <f t="shared" si="64"/>
        <v>2</v>
      </c>
      <c r="L520">
        <f t="shared" si="65"/>
        <v>10</v>
      </c>
      <c r="M520">
        <f t="shared" si="66"/>
        <v>1</v>
      </c>
      <c r="N520">
        <f t="shared" si="67"/>
        <v>1</v>
      </c>
      <c r="O520">
        <f t="shared" si="68"/>
        <v>1</v>
      </c>
      <c r="P520">
        <f t="shared" si="69"/>
        <v>0</v>
      </c>
      <c r="Q520">
        <f t="shared" si="70"/>
        <v>0</v>
      </c>
      <c r="R520">
        <f t="shared" si="71"/>
        <v>1</v>
      </c>
    </row>
    <row r="521" spans="1:18" x14ac:dyDescent="0.25">
      <c r="A521" t="str">
        <f>gait_events!B3602</f>
        <v>pp022</v>
      </c>
      <c r="B521" t="str">
        <f>VLOOKUP(A521,participants!A:B,2,0)</f>
        <v>M</v>
      </c>
      <c r="C521">
        <f>VLOOKUP(A521,participants!A:C,3,0)</f>
        <v>52</v>
      </c>
      <c r="D521" t="str">
        <f>VLOOKUP(A521,participants!A:F,6,0)</f>
        <v>PD</v>
      </c>
      <c r="E521" t="str">
        <f>IF(LEN(SUBSTITUTE(gait_events!C3602,"_run-",""))&lt;&gt;LEN(gait_events!C3602),LEFT(RIGHT(gait_events!C3602,LEN(gait_events!C3602)-19),FIND("_run-",RIGHT(gait_events!C3602,LEN(gait_events!C3602)-19),1)-1),RIGHT(gait_events!C3602,LEN(gait_events!C3602)-19))</f>
        <v>Fast</v>
      </c>
      <c r="F521" t="str">
        <f>IF(LEN(SUBSTITUTE(gait_events!C3602,"_run-",""))&lt;&gt;LEN(gait_events!C3602),RIGHT(gait_events!C3602,LEN(gait_events!C3602)-FIND("_run-",gait_events!C3602,1)-4),"")</f>
        <v>on</v>
      </c>
      <c r="G521" t="str">
        <f>gait_events!D3602</f>
        <v>right_ankle</v>
      </c>
      <c r="H521" t="str">
        <f>gait_events!E3602</f>
        <v>IC</v>
      </c>
      <c r="I521">
        <f>IF(gait_events!F3602&lt;&gt;"",gait_events!F3602,NA())</f>
        <v>671</v>
      </c>
      <c r="J521">
        <f>IF(gait_events!G3602&lt;&gt;"",gait_events!G3602,NA())</f>
        <v>669</v>
      </c>
      <c r="K521">
        <f t="shared" si="64"/>
        <v>2</v>
      </c>
      <c r="L521">
        <f t="shared" si="65"/>
        <v>10</v>
      </c>
      <c r="M521">
        <f t="shared" si="66"/>
        <v>1</v>
      </c>
      <c r="N521">
        <f t="shared" si="67"/>
        <v>1</v>
      </c>
      <c r="O521">
        <f t="shared" si="68"/>
        <v>1</v>
      </c>
      <c r="P521">
        <f t="shared" si="69"/>
        <v>0</v>
      </c>
      <c r="Q521">
        <f t="shared" si="70"/>
        <v>0</v>
      </c>
      <c r="R521">
        <f t="shared" si="71"/>
        <v>1</v>
      </c>
    </row>
    <row r="522" spans="1:18" x14ac:dyDescent="0.25">
      <c r="A522" t="str">
        <f>gait_events!B3603</f>
        <v>pp022</v>
      </c>
      <c r="B522" t="str">
        <f>VLOOKUP(A522,participants!A:B,2,0)</f>
        <v>M</v>
      </c>
      <c r="C522">
        <f>VLOOKUP(A522,participants!A:C,3,0)</f>
        <v>52</v>
      </c>
      <c r="D522" t="str">
        <f>VLOOKUP(A522,participants!A:F,6,0)</f>
        <v>PD</v>
      </c>
      <c r="E522" t="str">
        <f>IF(LEN(SUBSTITUTE(gait_events!C3603,"_run-",""))&lt;&gt;LEN(gait_events!C3603),LEFT(RIGHT(gait_events!C3603,LEN(gait_events!C3603)-19),FIND("_run-",RIGHT(gait_events!C3603,LEN(gait_events!C3603)-19),1)-1),RIGHT(gait_events!C3603,LEN(gait_events!C3603)-19))</f>
        <v>Fast</v>
      </c>
      <c r="F522" t="str">
        <f>IF(LEN(SUBSTITUTE(gait_events!C3603,"_run-",""))&lt;&gt;LEN(gait_events!C3603),RIGHT(gait_events!C3603,LEN(gait_events!C3603)-FIND("_run-",gait_events!C3603,1)-4),"")</f>
        <v>on</v>
      </c>
      <c r="G522" t="str">
        <f>gait_events!D3603</f>
        <v>right_ankle</v>
      </c>
      <c r="H522" t="str">
        <f>gait_events!E3603</f>
        <v>FC</v>
      </c>
      <c r="I522">
        <f>IF(gait_events!F3603&lt;&gt;"",gait_events!F3603,NA())</f>
        <v>157</v>
      </c>
      <c r="J522">
        <f>IF(gait_events!G3603&lt;&gt;"",gait_events!G3603,NA())</f>
        <v>161</v>
      </c>
      <c r="K522">
        <f t="shared" si="64"/>
        <v>-4</v>
      </c>
      <c r="L522">
        <f t="shared" si="65"/>
        <v>-20</v>
      </c>
      <c r="M522">
        <f t="shared" si="66"/>
        <v>1</v>
      </c>
      <c r="N522">
        <f t="shared" si="67"/>
        <v>1</v>
      </c>
      <c r="O522">
        <f t="shared" si="68"/>
        <v>1</v>
      </c>
      <c r="P522">
        <f t="shared" si="69"/>
        <v>0</v>
      </c>
      <c r="Q522">
        <f t="shared" si="70"/>
        <v>0</v>
      </c>
      <c r="R522">
        <f t="shared" si="71"/>
        <v>1</v>
      </c>
    </row>
    <row r="523" spans="1:18" x14ac:dyDescent="0.25">
      <c r="A523" t="str">
        <f>gait_events!B3604</f>
        <v>pp022</v>
      </c>
      <c r="B523" t="str">
        <f>VLOOKUP(A523,participants!A:B,2,0)</f>
        <v>M</v>
      </c>
      <c r="C523">
        <f>VLOOKUP(A523,participants!A:C,3,0)</f>
        <v>52</v>
      </c>
      <c r="D523" t="str">
        <f>VLOOKUP(A523,participants!A:F,6,0)</f>
        <v>PD</v>
      </c>
      <c r="E523" t="str">
        <f>IF(LEN(SUBSTITUTE(gait_events!C3604,"_run-",""))&lt;&gt;LEN(gait_events!C3604),LEFT(RIGHT(gait_events!C3604,LEN(gait_events!C3604)-19),FIND("_run-",RIGHT(gait_events!C3604,LEN(gait_events!C3604)-19),1)-1),RIGHT(gait_events!C3604,LEN(gait_events!C3604)-19))</f>
        <v>Fast</v>
      </c>
      <c r="F523" t="str">
        <f>IF(LEN(SUBSTITUTE(gait_events!C3604,"_run-",""))&lt;&gt;LEN(gait_events!C3604),RIGHT(gait_events!C3604,LEN(gait_events!C3604)-FIND("_run-",gait_events!C3604,1)-4),"")</f>
        <v>on</v>
      </c>
      <c r="G523" t="str">
        <f>gait_events!D3604</f>
        <v>right_ankle</v>
      </c>
      <c r="H523" t="str">
        <f>gait_events!E3604</f>
        <v>FC</v>
      </c>
      <c r="I523">
        <f>IF(gait_events!F3604&lt;&gt;"",gait_events!F3604,NA())</f>
        <v>363</v>
      </c>
      <c r="J523">
        <f>IF(gait_events!G3604&lt;&gt;"",gait_events!G3604,NA())</f>
        <v>361</v>
      </c>
      <c r="K523">
        <f t="shared" si="64"/>
        <v>2</v>
      </c>
      <c r="L523">
        <f t="shared" si="65"/>
        <v>10</v>
      </c>
      <c r="M523">
        <f t="shared" si="66"/>
        <v>1</v>
      </c>
      <c r="N523">
        <f t="shared" si="67"/>
        <v>1</v>
      </c>
      <c r="O523">
        <f t="shared" si="68"/>
        <v>1</v>
      </c>
      <c r="P523">
        <f t="shared" si="69"/>
        <v>0</v>
      </c>
      <c r="Q523">
        <f t="shared" si="70"/>
        <v>0</v>
      </c>
      <c r="R523">
        <f t="shared" si="71"/>
        <v>1</v>
      </c>
    </row>
    <row r="524" spans="1:18" x14ac:dyDescent="0.25">
      <c r="A524" t="str">
        <f>gait_events!B3605</f>
        <v>pp022</v>
      </c>
      <c r="B524" t="str">
        <f>VLOOKUP(A524,participants!A:B,2,0)</f>
        <v>M</v>
      </c>
      <c r="C524">
        <f>VLOOKUP(A524,participants!A:C,3,0)</f>
        <v>52</v>
      </c>
      <c r="D524" t="str">
        <f>VLOOKUP(A524,participants!A:F,6,0)</f>
        <v>PD</v>
      </c>
      <c r="E524" t="str">
        <f>IF(LEN(SUBSTITUTE(gait_events!C3605,"_run-",""))&lt;&gt;LEN(gait_events!C3605),LEFT(RIGHT(gait_events!C3605,LEN(gait_events!C3605)-19),FIND("_run-",RIGHT(gait_events!C3605,LEN(gait_events!C3605)-19),1)-1),RIGHT(gait_events!C3605,LEN(gait_events!C3605)-19))</f>
        <v>Fast</v>
      </c>
      <c r="F524" t="str">
        <f>IF(LEN(SUBSTITUTE(gait_events!C3605,"_run-",""))&lt;&gt;LEN(gait_events!C3605),RIGHT(gait_events!C3605,LEN(gait_events!C3605)-FIND("_run-",gait_events!C3605,1)-4),"")</f>
        <v>on</v>
      </c>
      <c r="G524" t="str">
        <f>gait_events!D3605</f>
        <v>right_ankle</v>
      </c>
      <c r="H524" t="str">
        <f>gait_events!E3605</f>
        <v>FC</v>
      </c>
      <c r="I524">
        <f>IF(gait_events!F3605&lt;&gt;"",gait_events!F3605,NA())</f>
        <v>578</v>
      </c>
      <c r="J524">
        <f>IF(gait_events!G3605&lt;&gt;"",gait_events!G3605,NA())</f>
        <v>576</v>
      </c>
      <c r="K524">
        <f t="shared" si="64"/>
        <v>2</v>
      </c>
      <c r="L524">
        <f t="shared" si="65"/>
        <v>10</v>
      </c>
      <c r="M524">
        <f t="shared" si="66"/>
        <v>1</v>
      </c>
      <c r="N524">
        <f t="shared" si="67"/>
        <v>1</v>
      </c>
      <c r="O524">
        <f t="shared" si="68"/>
        <v>1</v>
      </c>
      <c r="P524">
        <f t="shared" si="69"/>
        <v>0</v>
      </c>
      <c r="Q524">
        <f t="shared" si="70"/>
        <v>0</v>
      </c>
      <c r="R524">
        <f t="shared" si="71"/>
        <v>1</v>
      </c>
    </row>
    <row r="525" spans="1:18" x14ac:dyDescent="0.25">
      <c r="A525" t="str">
        <f>gait_events!B3606</f>
        <v>pp022</v>
      </c>
      <c r="B525" t="str">
        <f>VLOOKUP(A525,participants!A:B,2,0)</f>
        <v>M</v>
      </c>
      <c r="C525">
        <f>VLOOKUP(A525,participants!A:C,3,0)</f>
        <v>52</v>
      </c>
      <c r="D525" t="str">
        <f>VLOOKUP(A525,participants!A:F,6,0)</f>
        <v>PD</v>
      </c>
      <c r="E525" t="str">
        <f>IF(LEN(SUBSTITUTE(gait_events!C3606,"_run-",""))&lt;&gt;LEN(gait_events!C3606),LEFT(RIGHT(gait_events!C3606,LEN(gait_events!C3606)-19),FIND("_run-",RIGHT(gait_events!C3606,LEN(gait_events!C3606)-19),1)-1),RIGHT(gait_events!C3606,LEN(gait_events!C3606)-19))</f>
        <v>Fast</v>
      </c>
      <c r="F525" t="str">
        <f>IF(LEN(SUBSTITUTE(gait_events!C3606,"_run-",""))&lt;&gt;LEN(gait_events!C3606),RIGHT(gait_events!C3606,LEN(gait_events!C3606)-FIND("_run-",gait_events!C3606,1)-4),"")</f>
        <v>on</v>
      </c>
      <c r="G525" t="str">
        <f>gait_events!D3606</f>
        <v>left_shank</v>
      </c>
      <c r="H525" t="str">
        <f>gait_events!E3606</f>
        <v>IC</v>
      </c>
      <c r="I525">
        <f>IF(gait_events!F3606&lt;&gt;"",gait_events!F3606,NA())</f>
        <v>139</v>
      </c>
      <c r="J525">
        <f>IF(gait_events!G3606&lt;&gt;"",gait_events!G3606,NA())</f>
        <v>137</v>
      </c>
      <c r="K525">
        <f t="shared" si="64"/>
        <v>2</v>
      </c>
      <c r="L525">
        <f t="shared" si="65"/>
        <v>10</v>
      </c>
      <c r="M525">
        <f t="shared" si="66"/>
        <v>1</v>
      </c>
      <c r="N525">
        <f t="shared" si="67"/>
        <v>1</v>
      </c>
      <c r="O525">
        <f t="shared" si="68"/>
        <v>1</v>
      </c>
      <c r="P525">
        <f t="shared" si="69"/>
        <v>0</v>
      </c>
      <c r="Q525">
        <f t="shared" si="70"/>
        <v>0</v>
      </c>
      <c r="R525">
        <f t="shared" si="71"/>
        <v>1</v>
      </c>
    </row>
    <row r="526" spans="1:18" x14ac:dyDescent="0.25">
      <c r="A526" t="str">
        <f>gait_events!B3607</f>
        <v>pp022</v>
      </c>
      <c r="B526" t="str">
        <f>VLOOKUP(A526,participants!A:B,2,0)</f>
        <v>M</v>
      </c>
      <c r="C526">
        <f>VLOOKUP(A526,participants!A:C,3,0)</f>
        <v>52</v>
      </c>
      <c r="D526" t="str">
        <f>VLOOKUP(A526,participants!A:F,6,0)</f>
        <v>PD</v>
      </c>
      <c r="E526" t="str">
        <f>IF(LEN(SUBSTITUTE(gait_events!C3607,"_run-",""))&lt;&gt;LEN(gait_events!C3607),LEFT(RIGHT(gait_events!C3607,LEN(gait_events!C3607)-19),FIND("_run-",RIGHT(gait_events!C3607,LEN(gait_events!C3607)-19),1)-1),RIGHT(gait_events!C3607,LEN(gait_events!C3607)-19))</f>
        <v>Fast</v>
      </c>
      <c r="F526" t="str">
        <f>IF(LEN(SUBSTITUTE(gait_events!C3607,"_run-",""))&lt;&gt;LEN(gait_events!C3607),RIGHT(gait_events!C3607,LEN(gait_events!C3607)-FIND("_run-",gait_events!C3607,1)-4),"")</f>
        <v>on</v>
      </c>
      <c r="G526" t="str">
        <f>gait_events!D3607</f>
        <v>left_shank</v>
      </c>
      <c r="H526" t="str">
        <f>gait_events!E3607</f>
        <v>IC</v>
      </c>
      <c r="I526">
        <f>IF(gait_events!F3607&lt;&gt;"",gait_events!F3607,NA())</f>
        <v>345</v>
      </c>
      <c r="J526">
        <f>IF(gait_events!G3607&lt;&gt;"",gait_events!G3607,NA())</f>
        <v>344</v>
      </c>
      <c r="K526">
        <f t="shared" si="64"/>
        <v>1</v>
      </c>
      <c r="L526">
        <f t="shared" si="65"/>
        <v>5</v>
      </c>
      <c r="M526">
        <f t="shared" si="66"/>
        <v>1</v>
      </c>
      <c r="N526">
        <f t="shared" si="67"/>
        <v>1</v>
      </c>
      <c r="O526">
        <f t="shared" si="68"/>
        <v>1</v>
      </c>
      <c r="P526">
        <f t="shared" si="69"/>
        <v>0</v>
      </c>
      <c r="Q526">
        <f t="shared" si="70"/>
        <v>0</v>
      </c>
      <c r="R526">
        <f t="shared" si="71"/>
        <v>1</v>
      </c>
    </row>
    <row r="527" spans="1:18" x14ac:dyDescent="0.25">
      <c r="A527" t="str">
        <f>gait_events!B3608</f>
        <v>pp022</v>
      </c>
      <c r="B527" t="str">
        <f>VLOOKUP(A527,participants!A:B,2,0)</f>
        <v>M</v>
      </c>
      <c r="C527">
        <f>VLOOKUP(A527,participants!A:C,3,0)</f>
        <v>52</v>
      </c>
      <c r="D527" t="str">
        <f>VLOOKUP(A527,participants!A:F,6,0)</f>
        <v>PD</v>
      </c>
      <c r="E527" t="str">
        <f>IF(LEN(SUBSTITUTE(gait_events!C3608,"_run-",""))&lt;&gt;LEN(gait_events!C3608),LEFT(RIGHT(gait_events!C3608,LEN(gait_events!C3608)-19),FIND("_run-",RIGHT(gait_events!C3608,LEN(gait_events!C3608)-19),1)-1),RIGHT(gait_events!C3608,LEN(gait_events!C3608)-19))</f>
        <v>Fast</v>
      </c>
      <c r="F527" t="str">
        <f>IF(LEN(SUBSTITUTE(gait_events!C3608,"_run-",""))&lt;&gt;LEN(gait_events!C3608),RIGHT(gait_events!C3608,LEN(gait_events!C3608)-FIND("_run-",gait_events!C3608,1)-4),"")</f>
        <v>on</v>
      </c>
      <c r="G527" t="str">
        <f>gait_events!D3608</f>
        <v>left_shank</v>
      </c>
      <c r="H527" t="str">
        <f>gait_events!E3608</f>
        <v>IC</v>
      </c>
      <c r="I527">
        <f>IF(gait_events!F3608&lt;&gt;"",gait_events!F3608,NA())</f>
        <v>557</v>
      </c>
      <c r="J527">
        <f>IF(gait_events!G3608&lt;&gt;"",gait_events!G3608,NA())</f>
        <v>555</v>
      </c>
      <c r="K527">
        <f t="shared" si="64"/>
        <v>2</v>
      </c>
      <c r="L527">
        <f t="shared" si="65"/>
        <v>10</v>
      </c>
      <c r="M527">
        <f t="shared" si="66"/>
        <v>1</v>
      </c>
      <c r="N527">
        <f t="shared" si="67"/>
        <v>1</v>
      </c>
      <c r="O527">
        <f t="shared" si="68"/>
        <v>1</v>
      </c>
      <c r="P527">
        <f t="shared" si="69"/>
        <v>0</v>
      </c>
      <c r="Q527">
        <f t="shared" si="70"/>
        <v>0</v>
      </c>
      <c r="R527">
        <f t="shared" si="71"/>
        <v>1</v>
      </c>
    </row>
    <row r="528" spans="1:18" x14ac:dyDescent="0.25">
      <c r="A528" t="str">
        <f>gait_events!B3609</f>
        <v>pp022</v>
      </c>
      <c r="B528" t="str">
        <f>VLOOKUP(A528,participants!A:B,2,0)</f>
        <v>M</v>
      </c>
      <c r="C528">
        <f>VLOOKUP(A528,participants!A:C,3,0)</f>
        <v>52</v>
      </c>
      <c r="D528" t="str">
        <f>VLOOKUP(A528,participants!A:F,6,0)</f>
        <v>PD</v>
      </c>
      <c r="E528" t="str">
        <f>IF(LEN(SUBSTITUTE(gait_events!C3609,"_run-",""))&lt;&gt;LEN(gait_events!C3609),LEFT(RIGHT(gait_events!C3609,LEN(gait_events!C3609)-19),FIND("_run-",RIGHT(gait_events!C3609,LEN(gait_events!C3609)-19),1)-1),RIGHT(gait_events!C3609,LEN(gait_events!C3609)-19))</f>
        <v>Fast</v>
      </c>
      <c r="F528" t="str">
        <f>IF(LEN(SUBSTITUTE(gait_events!C3609,"_run-",""))&lt;&gt;LEN(gait_events!C3609),RIGHT(gait_events!C3609,LEN(gait_events!C3609)-FIND("_run-",gait_events!C3609,1)-4),"")</f>
        <v>on</v>
      </c>
      <c r="G528" t="str">
        <f>gait_events!D3609</f>
        <v>left_shank</v>
      </c>
      <c r="H528" t="str">
        <f>gait_events!E3609</f>
        <v>FC</v>
      </c>
      <c r="I528">
        <f>IF(gait_events!F3609&lt;&gt;"",gait_events!F3609,NA())</f>
        <v>54</v>
      </c>
      <c r="J528">
        <f>IF(gait_events!G3609&lt;&gt;"",gait_events!G3609,NA())</f>
        <v>56</v>
      </c>
      <c r="K528">
        <f t="shared" si="64"/>
        <v>-2</v>
      </c>
      <c r="L528">
        <f t="shared" si="65"/>
        <v>-10</v>
      </c>
      <c r="M528">
        <f t="shared" si="66"/>
        <v>1</v>
      </c>
      <c r="N528">
        <f t="shared" si="67"/>
        <v>1</v>
      </c>
      <c r="O528">
        <f t="shared" si="68"/>
        <v>1</v>
      </c>
      <c r="P528">
        <f t="shared" si="69"/>
        <v>0</v>
      </c>
      <c r="Q528">
        <f t="shared" si="70"/>
        <v>0</v>
      </c>
      <c r="R528">
        <f t="shared" si="71"/>
        <v>1</v>
      </c>
    </row>
    <row r="529" spans="1:18" x14ac:dyDescent="0.25">
      <c r="A529" t="str">
        <f>gait_events!B3610</f>
        <v>pp022</v>
      </c>
      <c r="B529" t="str">
        <f>VLOOKUP(A529,participants!A:B,2,0)</f>
        <v>M</v>
      </c>
      <c r="C529">
        <f>VLOOKUP(A529,participants!A:C,3,0)</f>
        <v>52</v>
      </c>
      <c r="D529" t="str">
        <f>VLOOKUP(A529,participants!A:F,6,0)</f>
        <v>PD</v>
      </c>
      <c r="E529" t="str">
        <f>IF(LEN(SUBSTITUTE(gait_events!C3610,"_run-",""))&lt;&gt;LEN(gait_events!C3610),LEFT(RIGHT(gait_events!C3610,LEN(gait_events!C3610)-19),FIND("_run-",RIGHT(gait_events!C3610,LEN(gait_events!C3610)-19),1)-1),RIGHT(gait_events!C3610,LEN(gait_events!C3610)-19))</f>
        <v>Fast</v>
      </c>
      <c r="F529" t="str">
        <f>IF(LEN(SUBSTITUTE(gait_events!C3610,"_run-",""))&lt;&gt;LEN(gait_events!C3610),RIGHT(gait_events!C3610,LEN(gait_events!C3610)-FIND("_run-",gait_events!C3610,1)-4),"")</f>
        <v>on</v>
      </c>
      <c r="G529" t="str">
        <f>gait_events!D3610</f>
        <v>left_shank</v>
      </c>
      <c r="H529" t="str">
        <f>gait_events!E3610</f>
        <v>FC</v>
      </c>
      <c r="I529">
        <f>IF(gait_events!F3610&lt;&gt;"",gait_events!F3610,NA())</f>
        <v>260</v>
      </c>
      <c r="J529">
        <f>IF(gait_events!G3610&lt;&gt;"",gait_events!G3610,NA())</f>
        <v>263</v>
      </c>
      <c r="K529">
        <f t="shared" si="64"/>
        <v>-3</v>
      </c>
      <c r="L529">
        <f t="shared" si="65"/>
        <v>-15</v>
      </c>
      <c r="M529">
        <f t="shared" si="66"/>
        <v>1</v>
      </c>
      <c r="N529">
        <f t="shared" si="67"/>
        <v>1</v>
      </c>
      <c r="O529">
        <f t="shared" si="68"/>
        <v>1</v>
      </c>
      <c r="P529">
        <f t="shared" si="69"/>
        <v>0</v>
      </c>
      <c r="Q529">
        <f t="shared" si="70"/>
        <v>0</v>
      </c>
      <c r="R529">
        <f t="shared" si="71"/>
        <v>1</v>
      </c>
    </row>
    <row r="530" spans="1:18" x14ac:dyDescent="0.25">
      <c r="A530" t="str">
        <f>gait_events!B3611</f>
        <v>pp022</v>
      </c>
      <c r="B530" t="str">
        <f>VLOOKUP(A530,participants!A:B,2,0)</f>
        <v>M</v>
      </c>
      <c r="C530">
        <f>VLOOKUP(A530,participants!A:C,3,0)</f>
        <v>52</v>
      </c>
      <c r="D530" t="str">
        <f>VLOOKUP(A530,participants!A:F,6,0)</f>
        <v>PD</v>
      </c>
      <c r="E530" t="str">
        <f>IF(LEN(SUBSTITUTE(gait_events!C3611,"_run-",""))&lt;&gt;LEN(gait_events!C3611),LEFT(RIGHT(gait_events!C3611,LEN(gait_events!C3611)-19),FIND("_run-",RIGHT(gait_events!C3611,LEN(gait_events!C3611)-19),1)-1),RIGHT(gait_events!C3611,LEN(gait_events!C3611)-19))</f>
        <v>Fast</v>
      </c>
      <c r="F530" t="str">
        <f>IF(LEN(SUBSTITUTE(gait_events!C3611,"_run-",""))&lt;&gt;LEN(gait_events!C3611),RIGHT(gait_events!C3611,LEN(gait_events!C3611)-FIND("_run-",gait_events!C3611,1)-4),"")</f>
        <v>on</v>
      </c>
      <c r="G530" t="str">
        <f>gait_events!D3611</f>
        <v>left_shank</v>
      </c>
      <c r="H530" t="str">
        <f>gait_events!E3611</f>
        <v>FC</v>
      </c>
      <c r="I530">
        <f>IF(gait_events!F3611&lt;&gt;"",gait_events!F3611,NA())</f>
        <v>472</v>
      </c>
      <c r="J530">
        <f>IF(gait_events!G3611&lt;&gt;"",gait_events!G3611,NA())</f>
        <v>473</v>
      </c>
      <c r="K530">
        <f t="shared" si="64"/>
        <v>-1</v>
      </c>
      <c r="L530">
        <f t="shared" si="65"/>
        <v>-5</v>
      </c>
      <c r="M530">
        <f t="shared" si="66"/>
        <v>1</v>
      </c>
      <c r="N530">
        <f t="shared" si="67"/>
        <v>1</v>
      </c>
      <c r="O530">
        <f t="shared" si="68"/>
        <v>1</v>
      </c>
      <c r="P530">
        <f t="shared" si="69"/>
        <v>0</v>
      </c>
      <c r="Q530">
        <f t="shared" si="70"/>
        <v>0</v>
      </c>
      <c r="R530">
        <f t="shared" si="71"/>
        <v>1</v>
      </c>
    </row>
    <row r="531" spans="1:18" x14ac:dyDescent="0.25">
      <c r="A531" t="str">
        <f>gait_events!B3612</f>
        <v>pp022</v>
      </c>
      <c r="B531" t="str">
        <f>VLOOKUP(A531,participants!A:B,2,0)</f>
        <v>M</v>
      </c>
      <c r="C531">
        <f>VLOOKUP(A531,participants!A:C,3,0)</f>
        <v>52</v>
      </c>
      <c r="D531" t="str">
        <f>VLOOKUP(A531,participants!A:F,6,0)</f>
        <v>PD</v>
      </c>
      <c r="E531" t="str">
        <f>IF(LEN(SUBSTITUTE(gait_events!C3612,"_run-",""))&lt;&gt;LEN(gait_events!C3612),LEFT(RIGHT(gait_events!C3612,LEN(gait_events!C3612)-19),FIND("_run-",RIGHT(gait_events!C3612,LEN(gait_events!C3612)-19),1)-1),RIGHT(gait_events!C3612,LEN(gait_events!C3612)-19))</f>
        <v>Fast</v>
      </c>
      <c r="F531" t="str">
        <f>IF(LEN(SUBSTITUTE(gait_events!C3612,"_run-",""))&lt;&gt;LEN(gait_events!C3612),RIGHT(gait_events!C3612,LEN(gait_events!C3612)-FIND("_run-",gait_events!C3612,1)-4),"")</f>
        <v>on</v>
      </c>
      <c r="G531" t="str">
        <f>gait_events!D3612</f>
        <v>left_shank</v>
      </c>
      <c r="H531" t="str">
        <f>gait_events!E3612</f>
        <v>FC</v>
      </c>
      <c r="I531">
        <f>IF(gait_events!F3612&lt;&gt;"",gait_events!F3612,NA())</f>
        <v>709</v>
      </c>
      <c r="J531">
        <f>IF(gait_events!G3612&lt;&gt;"",gait_events!G3612,NA())</f>
        <v>708</v>
      </c>
      <c r="K531">
        <f t="shared" si="64"/>
        <v>1</v>
      </c>
      <c r="L531">
        <f t="shared" si="65"/>
        <v>5</v>
      </c>
      <c r="M531">
        <f t="shared" si="66"/>
        <v>1</v>
      </c>
      <c r="N531">
        <f t="shared" si="67"/>
        <v>1</v>
      </c>
      <c r="O531">
        <f t="shared" si="68"/>
        <v>1</v>
      </c>
      <c r="P531">
        <f t="shared" si="69"/>
        <v>0</v>
      </c>
      <c r="Q531">
        <f t="shared" si="70"/>
        <v>0</v>
      </c>
      <c r="R531">
        <f t="shared" si="71"/>
        <v>1</v>
      </c>
    </row>
    <row r="532" spans="1:18" x14ac:dyDescent="0.25">
      <c r="A532" t="str">
        <f>gait_events!B3613</f>
        <v>pp022</v>
      </c>
      <c r="B532" t="str">
        <f>VLOOKUP(A532,participants!A:B,2,0)</f>
        <v>M</v>
      </c>
      <c r="C532">
        <f>VLOOKUP(A532,participants!A:C,3,0)</f>
        <v>52</v>
      </c>
      <c r="D532" t="str">
        <f>VLOOKUP(A532,participants!A:F,6,0)</f>
        <v>PD</v>
      </c>
      <c r="E532" t="str">
        <f>IF(LEN(SUBSTITUTE(gait_events!C3613,"_run-",""))&lt;&gt;LEN(gait_events!C3613),LEFT(RIGHT(gait_events!C3613,LEN(gait_events!C3613)-19),FIND("_run-",RIGHT(gait_events!C3613,LEN(gait_events!C3613)-19),1)-1),RIGHT(gait_events!C3613,LEN(gait_events!C3613)-19))</f>
        <v>Fast</v>
      </c>
      <c r="F532" t="str">
        <f>IF(LEN(SUBSTITUTE(gait_events!C3613,"_run-",""))&lt;&gt;LEN(gait_events!C3613),RIGHT(gait_events!C3613,LEN(gait_events!C3613)-FIND("_run-",gait_events!C3613,1)-4),"")</f>
        <v>on</v>
      </c>
      <c r="G532" t="str">
        <f>gait_events!D3613</f>
        <v>right_shank</v>
      </c>
      <c r="H532" t="str">
        <f>gait_events!E3613</f>
        <v>IC</v>
      </c>
      <c r="I532">
        <f>IF(gait_events!F3613&lt;&gt;"",gait_events!F3613,NA())</f>
        <v>30</v>
      </c>
      <c r="J532">
        <f>IF(gait_events!G3613&lt;&gt;"",gait_events!G3613,NA())</f>
        <v>27</v>
      </c>
      <c r="K532">
        <f t="shared" si="64"/>
        <v>3</v>
      </c>
      <c r="L532">
        <f t="shared" si="65"/>
        <v>15</v>
      </c>
      <c r="M532">
        <f t="shared" si="66"/>
        <v>1</v>
      </c>
      <c r="N532">
        <f t="shared" si="67"/>
        <v>1</v>
      </c>
      <c r="O532">
        <f t="shared" si="68"/>
        <v>1</v>
      </c>
      <c r="P532">
        <f t="shared" si="69"/>
        <v>0</v>
      </c>
      <c r="Q532">
        <f t="shared" si="70"/>
        <v>0</v>
      </c>
      <c r="R532">
        <f t="shared" si="71"/>
        <v>1</v>
      </c>
    </row>
    <row r="533" spans="1:18" x14ac:dyDescent="0.25">
      <c r="A533" t="str">
        <f>gait_events!B3614</f>
        <v>pp022</v>
      </c>
      <c r="B533" t="str">
        <f>VLOOKUP(A533,participants!A:B,2,0)</f>
        <v>M</v>
      </c>
      <c r="C533">
        <f>VLOOKUP(A533,participants!A:C,3,0)</f>
        <v>52</v>
      </c>
      <c r="D533" t="str">
        <f>VLOOKUP(A533,participants!A:F,6,0)</f>
        <v>PD</v>
      </c>
      <c r="E533" t="str">
        <f>IF(LEN(SUBSTITUTE(gait_events!C3614,"_run-",""))&lt;&gt;LEN(gait_events!C3614),LEFT(RIGHT(gait_events!C3614,LEN(gait_events!C3614)-19),FIND("_run-",RIGHT(gait_events!C3614,LEN(gait_events!C3614)-19),1)-1),RIGHT(gait_events!C3614,LEN(gait_events!C3614)-19))</f>
        <v>Fast</v>
      </c>
      <c r="F533" t="str">
        <f>IF(LEN(SUBSTITUTE(gait_events!C3614,"_run-",""))&lt;&gt;LEN(gait_events!C3614),RIGHT(gait_events!C3614,LEN(gait_events!C3614)-FIND("_run-",gait_events!C3614,1)-4),"")</f>
        <v>on</v>
      </c>
      <c r="G533" t="str">
        <f>gait_events!D3614</f>
        <v>right_shank</v>
      </c>
      <c r="H533" t="str">
        <f>gait_events!E3614</f>
        <v>IC</v>
      </c>
      <c r="I533">
        <f>IF(gait_events!F3614&lt;&gt;"",gait_events!F3614,NA())</f>
        <v>242</v>
      </c>
      <c r="J533">
        <f>IF(gait_events!G3614&lt;&gt;"",gait_events!G3614,NA())</f>
        <v>241</v>
      </c>
      <c r="K533">
        <f t="shared" si="64"/>
        <v>1</v>
      </c>
      <c r="L533">
        <f t="shared" si="65"/>
        <v>5</v>
      </c>
      <c r="M533">
        <f t="shared" si="66"/>
        <v>1</v>
      </c>
      <c r="N533">
        <f t="shared" si="67"/>
        <v>1</v>
      </c>
      <c r="O533">
        <f t="shared" si="68"/>
        <v>1</v>
      </c>
      <c r="P533">
        <f t="shared" si="69"/>
        <v>0</v>
      </c>
      <c r="Q533">
        <f t="shared" si="70"/>
        <v>0</v>
      </c>
      <c r="R533">
        <f t="shared" si="71"/>
        <v>1</v>
      </c>
    </row>
    <row r="534" spans="1:18" x14ac:dyDescent="0.25">
      <c r="A534" t="str">
        <f>gait_events!B3615</f>
        <v>pp022</v>
      </c>
      <c r="B534" t="str">
        <f>VLOOKUP(A534,participants!A:B,2,0)</f>
        <v>M</v>
      </c>
      <c r="C534">
        <f>VLOOKUP(A534,participants!A:C,3,0)</f>
        <v>52</v>
      </c>
      <c r="D534" t="str">
        <f>VLOOKUP(A534,participants!A:F,6,0)</f>
        <v>PD</v>
      </c>
      <c r="E534" t="str">
        <f>IF(LEN(SUBSTITUTE(gait_events!C3615,"_run-",""))&lt;&gt;LEN(gait_events!C3615),LEFT(RIGHT(gait_events!C3615,LEN(gait_events!C3615)-19),FIND("_run-",RIGHT(gait_events!C3615,LEN(gait_events!C3615)-19),1)-1),RIGHT(gait_events!C3615,LEN(gait_events!C3615)-19))</f>
        <v>Fast</v>
      </c>
      <c r="F534" t="str">
        <f>IF(LEN(SUBSTITUTE(gait_events!C3615,"_run-",""))&lt;&gt;LEN(gait_events!C3615),RIGHT(gait_events!C3615,LEN(gait_events!C3615)-FIND("_run-",gait_events!C3615,1)-4),"")</f>
        <v>on</v>
      </c>
      <c r="G534" t="str">
        <f>gait_events!D3615</f>
        <v>right_shank</v>
      </c>
      <c r="H534" t="str">
        <f>gait_events!E3615</f>
        <v>IC</v>
      </c>
      <c r="I534">
        <f>IF(gait_events!F3615&lt;&gt;"",gait_events!F3615,NA())</f>
        <v>448</v>
      </c>
      <c r="J534">
        <f>IF(gait_events!G3615&lt;&gt;"",gait_events!G3615,NA())</f>
        <v>448</v>
      </c>
      <c r="K534">
        <f t="shared" si="64"/>
        <v>0</v>
      </c>
      <c r="L534">
        <f t="shared" si="65"/>
        <v>0</v>
      </c>
      <c r="M534">
        <f t="shared" si="66"/>
        <v>1</v>
      </c>
      <c r="N534">
        <f t="shared" si="67"/>
        <v>1</v>
      </c>
      <c r="O534">
        <f t="shared" si="68"/>
        <v>1</v>
      </c>
      <c r="P534">
        <f t="shared" si="69"/>
        <v>0</v>
      </c>
      <c r="Q534">
        <f t="shared" si="70"/>
        <v>0</v>
      </c>
      <c r="R534">
        <f t="shared" si="71"/>
        <v>1</v>
      </c>
    </row>
    <row r="535" spans="1:18" x14ac:dyDescent="0.25">
      <c r="A535" t="str">
        <f>gait_events!B3616</f>
        <v>pp022</v>
      </c>
      <c r="B535" t="str">
        <f>VLOOKUP(A535,participants!A:B,2,0)</f>
        <v>M</v>
      </c>
      <c r="C535">
        <f>VLOOKUP(A535,participants!A:C,3,0)</f>
        <v>52</v>
      </c>
      <c r="D535" t="str">
        <f>VLOOKUP(A535,participants!A:F,6,0)</f>
        <v>PD</v>
      </c>
      <c r="E535" t="str">
        <f>IF(LEN(SUBSTITUTE(gait_events!C3616,"_run-",""))&lt;&gt;LEN(gait_events!C3616),LEFT(RIGHT(gait_events!C3616,LEN(gait_events!C3616)-19),FIND("_run-",RIGHT(gait_events!C3616,LEN(gait_events!C3616)-19),1)-1),RIGHT(gait_events!C3616,LEN(gait_events!C3616)-19))</f>
        <v>Fast</v>
      </c>
      <c r="F535" t="str">
        <f>IF(LEN(SUBSTITUTE(gait_events!C3616,"_run-",""))&lt;&gt;LEN(gait_events!C3616),RIGHT(gait_events!C3616,LEN(gait_events!C3616)-FIND("_run-",gait_events!C3616,1)-4),"")</f>
        <v>on</v>
      </c>
      <c r="G535" t="str">
        <f>gait_events!D3616</f>
        <v>right_shank</v>
      </c>
      <c r="H535" t="str">
        <f>gait_events!E3616</f>
        <v>IC</v>
      </c>
      <c r="I535">
        <f>IF(gait_events!F3616&lt;&gt;"",gait_events!F3616,NA())</f>
        <v>671</v>
      </c>
      <c r="J535">
        <f>IF(gait_events!G3616&lt;&gt;"",gait_events!G3616,NA())</f>
        <v>669</v>
      </c>
      <c r="K535">
        <f t="shared" si="64"/>
        <v>2</v>
      </c>
      <c r="L535">
        <f t="shared" si="65"/>
        <v>10</v>
      </c>
      <c r="M535">
        <f t="shared" si="66"/>
        <v>1</v>
      </c>
      <c r="N535">
        <f t="shared" si="67"/>
        <v>1</v>
      </c>
      <c r="O535">
        <f t="shared" si="68"/>
        <v>1</v>
      </c>
      <c r="P535">
        <f t="shared" si="69"/>
        <v>0</v>
      </c>
      <c r="Q535">
        <f t="shared" si="70"/>
        <v>0</v>
      </c>
      <c r="R535">
        <f t="shared" si="71"/>
        <v>1</v>
      </c>
    </row>
    <row r="536" spans="1:18" x14ac:dyDescent="0.25">
      <c r="A536" t="str">
        <f>gait_events!B3617</f>
        <v>pp022</v>
      </c>
      <c r="B536" t="str">
        <f>VLOOKUP(A536,participants!A:B,2,0)</f>
        <v>M</v>
      </c>
      <c r="C536">
        <f>VLOOKUP(A536,participants!A:C,3,0)</f>
        <v>52</v>
      </c>
      <c r="D536" t="str">
        <f>VLOOKUP(A536,participants!A:F,6,0)</f>
        <v>PD</v>
      </c>
      <c r="E536" t="str">
        <f>IF(LEN(SUBSTITUTE(gait_events!C3617,"_run-",""))&lt;&gt;LEN(gait_events!C3617),LEFT(RIGHT(gait_events!C3617,LEN(gait_events!C3617)-19),FIND("_run-",RIGHT(gait_events!C3617,LEN(gait_events!C3617)-19),1)-1),RIGHT(gait_events!C3617,LEN(gait_events!C3617)-19))</f>
        <v>Fast</v>
      </c>
      <c r="F536" t="str">
        <f>IF(LEN(SUBSTITUTE(gait_events!C3617,"_run-",""))&lt;&gt;LEN(gait_events!C3617),RIGHT(gait_events!C3617,LEN(gait_events!C3617)-FIND("_run-",gait_events!C3617,1)-4),"")</f>
        <v>on</v>
      </c>
      <c r="G536" t="str">
        <f>gait_events!D3617</f>
        <v>right_shank</v>
      </c>
      <c r="H536" t="str">
        <f>gait_events!E3617</f>
        <v>FC</v>
      </c>
      <c r="I536">
        <f>IF(gait_events!F3617&lt;&gt;"",gait_events!F3617,NA())</f>
        <v>157</v>
      </c>
      <c r="J536">
        <f>IF(gait_events!G3617&lt;&gt;"",gait_events!G3617,NA())</f>
        <v>159</v>
      </c>
      <c r="K536">
        <f t="shared" si="64"/>
        <v>-2</v>
      </c>
      <c r="L536">
        <f t="shared" si="65"/>
        <v>-10</v>
      </c>
      <c r="M536">
        <f t="shared" si="66"/>
        <v>1</v>
      </c>
      <c r="N536">
        <f t="shared" si="67"/>
        <v>1</v>
      </c>
      <c r="O536">
        <f t="shared" si="68"/>
        <v>1</v>
      </c>
      <c r="P536">
        <f t="shared" si="69"/>
        <v>0</v>
      </c>
      <c r="Q536">
        <f t="shared" si="70"/>
        <v>0</v>
      </c>
      <c r="R536">
        <f t="shared" si="71"/>
        <v>1</v>
      </c>
    </row>
    <row r="537" spans="1:18" x14ac:dyDescent="0.25">
      <c r="A537" t="str">
        <f>gait_events!B3618</f>
        <v>pp022</v>
      </c>
      <c r="B537" t="str">
        <f>VLOOKUP(A537,participants!A:B,2,0)</f>
        <v>M</v>
      </c>
      <c r="C537">
        <f>VLOOKUP(A537,participants!A:C,3,0)</f>
        <v>52</v>
      </c>
      <c r="D537" t="str">
        <f>VLOOKUP(A537,participants!A:F,6,0)</f>
        <v>PD</v>
      </c>
      <c r="E537" t="str">
        <f>IF(LEN(SUBSTITUTE(gait_events!C3618,"_run-",""))&lt;&gt;LEN(gait_events!C3618),LEFT(RIGHT(gait_events!C3618,LEN(gait_events!C3618)-19),FIND("_run-",RIGHT(gait_events!C3618,LEN(gait_events!C3618)-19),1)-1),RIGHT(gait_events!C3618,LEN(gait_events!C3618)-19))</f>
        <v>Fast</v>
      </c>
      <c r="F537" t="str">
        <f>IF(LEN(SUBSTITUTE(gait_events!C3618,"_run-",""))&lt;&gt;LEN(gait_events!C3618),RIGHT(gait_events!C3618,LEN(gait_events!C3618)-FIND("_run-",gait_events!C3618,1)-4),"")</f>
        <v>on</v>
      </c>
      <c r="G537" t="str">
        <f>gait_events!D3618</f>
        <v>right_shank</v>
      </c>
      <c r="H537" t="str">
        <f>gait_events!E3618</f>
        <v>FC</v>
      </c>
      <c r="I537">
        <f>IF(gait_events!F3618&lt;&gt;"",gait_events!F3618,NA())</f>
        <v>363</v>
      </c>
      <c r="J537">
        <f>IF(gait_events!G3618&lt;&gt;"",gait_events!G3618,NA())</f>
        <v>363</v>
      </c>
      <c r="K537">
        <f t="shared" si="64"/>
        <v>0</v>
      </c>
      <c r="L537">
        <f t="shared" si="65"/>
        <v>0</v>
      </c>
      <c r="M537">
        <f t="shared" si="66"/>
        <v>1</v>
      </c>
      <c r="N537">
        <f t="shared" si="67"/>
        <v>1</v>
      </c>
      <c r="O537">
        <f t="shared" si="68"/>
        <v>1</v>
      </c>
      <c r="P537">
        <f t="shared" si="69"/>
        <v>0</v>
      </c>
      <c r="Q537">
        <f t="shared" si="70"/>
        <v>0</v>
      </c>
      <c r="R537">
        <f t="shared" si="71"/>
        <v>1</v>
      </c>
    </row>
    <row r="538" spans="1:18" x14ac:dyDescent="0.25">
      <c r="A538" t="str">
        <f>gait_events!B3619</f>
        <v>pp022</v>
      </c>
      <c r="B538" t="str">
        <f>VLOOKUP(A538,participants!A:B,2,0)</f>
        <v>M</v>
      </c>
      <c r="C538">
        <f>VLOOKUP(A538,participants!A:C,3,0)</f>
        <v>52</v>
      </c>
      <c r="D538" t="str">
        <f>VLOOKUP(A538,participants!A:F,6,0)</f>
        <v>PD</v>
      </c>
      <c r="E538" t="str">
        <f>IF(LEN(SUBSTITUTE(gait_events!C3619,"_run-",""))&lt;&gt;LEN(gait_events!C3619),LEFT(RIGHT(gait_events!C3619,LEN(gait_events!C3619)-19),FIND("_run-",RIGHT(gait_events!C3619,LEN(gait_events!C3619)-19),1)-1),RIGHT(gait_events!C3619,LEN(gait_events!C3619)-19))</f>
        <v>Fast</v>
      </c>
      <c r="F538" t="str">
        <f>IF(LEN(SUBSTITUTE(gait_events!C3619,"_run-",""))&lt;&gt;LEN(gait_events!C3619),RIGHT(gait_events!C3619,LEN(gait_events!C3619)-FIND("_run-",gait_events!C3619,1)-4),"")</f>
        <v>on</v>
      </c>
      <c r="G538" t="str">
        <f>gait_events!D3619</f>
        <v>right_shank</v>
      </c>
      <c r="H538" t="str">
        <f>gait_events!E3619</f>
        <v>FC</v>
      </c>
      <c r="I538">
        <f>IF(gait_events!F3619&lt;&gt;"",gait_events!F3619,NA())</f>
        <v>578</v>
      </c>
      <c r="J538">
        <f>IF(gait_events!G3619&lt;&gt;"",gait_events!G3619,NA())</f>
        <v>581</v>
      </c>
      <c r="K538">
        <f t="shared" si="64"/>
        <v>-3</v>
      </c>
      <c r="L538">
        <f t="shared" si="65"/>
        <v>-15</v>
      </c>
      <c r="M538">
        <f t="shared" si="66"/>
        <v>1</v>
      </c>
      <c r="N538">
        <f t="shared" si="67"/>
        <v>1</v>
      </c>
      <c r="O538">
        <f t="shared" si="68"/>
        <v>1</v>
      </c>
      <c r="P538">
        <f t="shared" si="69"/>
        <v>0</v>
      </c>
      <c r="Q538">
        <f t="shared" si="70"/>
        <v>0</v>
      </c>
      <c r="R538">
        <f t="shared" si="71"/>
        <v>1</v>
      </c>
    </row>
    <row r="539" spans="1:18" x14ac:dyDescent="0.25">
      <c r="A539" t="str">
        <f>gait_events!B3620</f>
        <v>pp022</v>
      </c>
      <c r="B539" t="str">
        <f>VLOOKUP(A539,participants!A:B,2,0)</f>
        <v>M</v>
      </c>
      <c r="C539">
        <f>VLOOKUP(A539,participants!A:C,3,0)</f>
        <v>52</v>
      </c>
      <c r="D539" t="str">
        <f>VLOOKUP(A539,participants!A:F,6,0)</f>
        <v>PD</v>
      </c>
      <c r="E539" t="str">
        <f>IF(LEN(SUBSTITUTE(gait_events!C3620,"_run-",""))&lt;&gt;LEN(gait_events!C3620),LEFT(RIGHT(gait_events!C3620,LEN(gait_events!C3620)-19),FIND("_run-",RIGHT(gait_events!C3620,LEN(gait_events!C3620)-19),1)-1),RIGHT(gait_events!C3620,LEN(gait_events!C3620)-19))</f>
        <v>Preferred</v>
      </c>
      <c r="F539" t="str">
        <f>IF(LEN(SUBSTITUTE(gait_events!C3620,"_run-",""))&lt;&gt;LEN(gait_events!C3620),RIGHT(gait_events!C3620,LEN(gait_events!C3620)-FIND("_run-",gait_events!C3620,1)-4),"")</f>
        <v>off</v>
      </c>
      <c r="G539" t="str">
        <f>gait_events!D3620</f>
        <v>left_ankle</v>
      </c>
      <c r="H539" t="str">
        <f>gait_events!E3620</f>
        <v>IC</v>
      </c>
      <c r="I539">
        <f>IF(gait_events!F3620&lt;&gt;"",gait_events!F3620,NA())</f>
        <v>48</v>
      </c>
      <c r="J539">
        <f>IF(gait_events!G3620&lt;&gt;"",gait_events!G3620,NA())</f>
        <v>46</v>
      </c>
      <c r="K539">
        <f t="shared" si="64"/>
        <v>2</v>
      </c>
      <c r="L539">
        <f t="shared" si="65"/>
        <v>10</v>
      </c>
      <c r="M539">
        <f t="shared" si="66"/>
        <v>1</v>
      </c>
      <c r="N539">
        <f t="shared" si="67"/>
        <v>1</v>
      </c>
      <c r="O539">
        <f t="shared" si="68"/>
        <v>1</v>
      </c>
      <c r="P539">
        <f t="shared" si="69"/>
        <v>0</v>
      </c>
      <c r="Q539">
        <f t="shared" si="70"/>
        <v>0</v>
      </c>
      <c r="R539">
        <f t="shared" si="71"/>
        <v>1</v>
      </c>
    </row>
    <row r="540" spans="1:18" x14ac:dyDescent="0.25">
      <c r="A540" t="str">
        <f>gait_events!B3621</f>
        <v>pp022</v>
      </c>
      <c r="B540" t="str">
        <f>VLOOKUP(A540,participants!A:B,2,0)</f>
        <v>M</v>
      </c>
      <c r="C540">
        <f>VLOOKUP(A540,participants!A:C,3,0)</f>
        <v>52</v>
      </c>
      <c r="D540" t="str">
        <f>VLOOKUP(A540,participants!A:F,6,0)</f>
        <v>PD</v>
      </c>
      <c r="E540" t="str">
        <f>IF(LEN(SUBSTITUTE(gait_events!C3621,"_run-",""))&lt;&gt;LEN(gait_events!C3621),LEFT(RIGHT(gait_events!C3621,LEN(gait_events!C3621)-19),FIND("_run-",RIGHT(gait_events!C3621,LEN(gait_events!C3621)-19),1)-1),RIGHT(gait_events!C3621,LEN(gait_events!C3621)-19))</f>
        <v>Preferred</v>
      </c>
      <c r="F540" t="str">
        <f>IF(LEN(SUBSTITUTE(gait_events!C3621,"_run-",""))&lt;&gt;LEN(gait_events!C3621),RIGHT(gait_events!C3621,LEN(gait_events!C3621)-FIND("_run-",gait_events!C3621,1)-4),"")</f>
        <v>off</v>
      </c>
      <c r="G540" t="str">
        <f>gait_events!D3621</f>
        <v>left_ankle</v>
      </c>
      <c r="H540" t="str">
        <f>gait_events!E3621</f>
        <v>IC</v>
      </c>
      <c r="I540">
        <f>IF(gait_events!F3621&lt;&gt;"",gait_events!F3621,NA())</f>
        <v>289</v>
      </c>
      <c r="J540">
        <f>IF(gait_events!G3621&lt;&gt;"",gait_events!G3621,NA())</f>
        <v>289</v>
      </c>
      <c r="K540">
        <f t="shared" si="64"/>
        <v>0</v>
      </c>
      <c r="L540">
        <f t="shared" si="65"/>
        <v>0</v>
      </c>
      <c r="M540">
        <f t="shared" si="66"/>
        <v>1</v>
      </c>
      <c r="N540">
        <f t="shared" si="67"/>
        <v>1</v>
      </c>
      <c r="O540">
        <f t="shared" si="68"/>
        <v>1</v>
      </c>
      <c r="P540">
        <f t="shared" si="69"/>
        <v>0</v>
      </c>
      <c r="Q540">
        <f t="shared" si="70"/>
        <v>0</v>
      </c>
      <c r="R540">
        <f t="shared" si="71"/>
        <v>1</v>
      </c>
    </row>
    <row r="541" spans="1:18" x14ac:dyDescent="0.25">
      <c r="A541" t="str">
        <f>gait_events!B3622</f>
        <v>pp022</v>
      </c>
      <c r="B541" t="str">
        <f>VLOOKUP(A541,participants!A:B,2,0)</f>
        <v>M</v>
      </c>
      <c r="C541">
        <f>VLOOKUP(A541,participants!A:C,3,0)</f>
        <v>52</v>
      </c>
      <c r="D541" t="str">
        <f>VLOOKUP(A541,participants!A:F,6,0)</f>
        <v>PD</v>
      </c>
      <c r="E541" t="str">
        <f>IF(LEN(SUBSTITUTE(gait_events!C3622,"_run-",""))&lt;&gt;LEN(gait_events!C3622),LEFT(RIGHT(gait_events!C3622,LEN(gait_events!C3622)-19),FIND("_run-",RIGHT(gait_events!C3622,LEN(gait_events!C3622)-19),1)-1),RIGHT(gait_events!C3622,LEN(gait_events!C3622)-19))</f>
        <v>Preferred</v>
      </c>
      <c r="F541" t="str">
        <f>IF(LEN(SUBSTITUTE(gait_events!C3622,"_run-",""))&lt;&gt;LEN(gait_events!C3622),RIGHT(gait_events!C3622,LEN(gait_events!C3622)-FIND("_run-",gait_events!C3622,1)-4),"")</f>
        <v>off</v>
      </c>
      <c r="G541" t="str">
        <f>gait_events!D3622</f>
        <v>left_ankle</v>
      </c>
      <c r="H541" t="str">
        <f>gait_events!E3622</f>
        <v>IC</v>
      </c>
      <c r="I541">
        <f>IF(gait_events!F3622&lt;&gt;"",gait_events!F3622,NA())</f>
        <v>515</v>
      </c>
      <c r="J541">
        <f>IF(gait_events!G3622&lt;&gt;"",gait_events!G3622,NA())</f>
        <v>515</v>
      </c>
      <c r="K541">
        <f t="shared" si="64"/>
        <v>0</v>
      </c>
      <c r="L541">
        <f t="shared" si="65"/>
        <v>0</v>
      </c>
      <c r="M541">
        <f t="shared" si="66"/>
        <v>1</v>
      </c>
      <c r="N541">
        <f t="shared" si="67"/>
        <v>1</v>
      </c>
      <c r="O541">
        <f t="shared" si="68"/>
        <v>1</v>
      </c>
      <c r="P541">
        <f t="shared" si="69"/>
        <v>0</v>
      </c>
      <c r="Q541">
        <f t="shared" si="70"/>
        <v>0</v>
      </c>
      <c r="R541">
        <f t="shared" si="71"/>
        <v>1</v>
      </c>
    </row>
    <row r="542" spans="1:18" x14ac:dyDescent="0.25">
      <c r="A542" t="str">
        <f>gait_events!B3623</f>
        <v>pp022</v>
      </c>
      <c r="B542" t="str">
        <f>VLOOKUP(A542,participants!A:B,2,0)</f>
        <v>M</v>
      </c>
      <c r="C542">
        <f>VLOOKUP(A542,participants!A:C,3,0)</f>
        <v>52</v>
      </c>
      <c r="D542" t="str">
        <f>VLOOKUP(A542,participants!A:F,6,0)</f>
        <v>PD</v>
      </c>
      <c r="E542" t="str">
        <f>IF(LEN(SUBSTITUTE(gait_events!C3623,"_run-",""))&lt;&gt;LEN(gait_events!C3623),LEFT(RIGHT(gait_events!C3623,LEN(gait_events!C3623)-19),FIND("_run-",RIGHT(gait_events!C3623,LEN(gait_events!C3623)-19),1)-1),RIGHT(gait_events!C3623,LEN(gait_events!C3623)-19))</f>
        <v>Preferred</v>
      </c>
      <c r="F542" t="str">
        <f>IF(LEN(SUBSTITUTE(gait_events!C3623,"_run-",""))&lt;&gt;LEN(gait_events!C3623),RIGHT(gait_events!C3623,LEN(gait_events!C3623)-FIND("_run-",gait_events!C3623,1)-4),"")</f>
        <v>off</v>
      </c>
      <c r="G542" t="str">
        <f>gait_events!D3623</f>
        <v>left_ankle</v>
      </c>
      <c r="H542" t="str">
        <f>gait_events!E3623</f>
        <v>IC</v>
      </c>
      <c r="I542">
        <f>IF(gait_events!F3623&lt;&gt;"",gait_events!F3623,NA())</f>
        <v>748</v>
      </c>
      <c r="J542">
        <f>IF(gait_events!G3623&lt;&gt;"",gait_events!G3623,NA())</f>
        <v>746</v>
      </c>
      <c r="K542">
        <f t="shared" si="64"/>
        <v>2</v>
      </c>
      <c r="L542">
        <f t="shared" si="65"/>
        <v>10</v>
      </c>
      <c r="M542">
        <f t="shared" si="66"/>
        <v>1</v>
      </c>
      <c r="N542">
        <f t="shared" si="67"/>
        <v>1</v>
      </c>
      <c r="O542">
        <f t="shared" si="68"/>
        <v>1</v>
      </c>
      <c r="P542">
        <f t="shared" si="69"/>
        <v>0</v>
      </c>
      <c r="Q542">
        <f t="shared" si="70"/>
        <v>0</v>
      </c>
      <c r="R542">
        <f t="shared" si="71"/>
        <v>1</v>
      </c>
    </row>
    <row r="543" spans="1:18" x14ac:dyDescent="0.25">
      <c r="A543" t="str">
        <f>gait_events!B3624</f>
        <v>pp022</v>
      </c>
      <c r="B543" t="str">
        <f>VLOOKUP(A543,participants!A:B,2,0)</f>
        <v>M</v>
      </c>
      <c r="C543">
        <f>VLOOKUP(A543,participants!A:C,3,0)</f>
        <v>52</v>
      </c>
      <c r="D543" t="str">
        <f>VLOOKUP(A543,participants!A:F,6,0)</f>
        <v>PD</v>
      </c>
      <c r="E543" t="str">
        <f>IF(LEN(SUBSTITUTE(gait_events!C3624,"_run-",""))&lt;&gt;LEN(gait_events!C3624),LEFT(RIGHT(gait_events!C3624,LEN(gait_events!C3624)-19),FIND("_run-",RIGHT(gait_events!C3624,LEN(gait_events!C3624)-19),1)-1),RIGHT(gait_events!C3624,LEN(gait_events!C3624)-19))</f>
        <v>Preferred</v>
      </c>
      <c r="F543" t="str">
        <f>IF(LEN(SUBSTITUTE(gait_events!C3624,"_run-",""))&lt;&gt;LEN(gait_events!C3624),RIGHT(gait_events!C3624,LEN(gait_events!C3624)-FIND("_run-",gait_events!C3624,1)-4),"")</f>
        <v>off</v>
      </c>
      <c r="G543" t="str">
        <f>gait_events!D3624</f>
        <v>left_ankle</v>
      </c>
      <c r="H543" t="str">
        <f>gait_events!E3624</f>
        <v>FC</v>
      </c>
      <c r="I543">
        <f>IF(gait_events!F3624&lt;&gt;"",gait_events!F3624,NA())</f>
        <v>201</v>
      </c>
      <c r="J543">
        <f>IF(gait_events!G3624&lt;&gt;"",gait_events!G3624,NA())</f>
        <v>203</v>
      </c>
      <c r="K543">
        <f t="shared" si="64"/>
        <v>-2</v>
      </c>
      <c r="L543">
        <f t="shared" si="65"/>
        <v>-10</v>
      </c>
      <c r="M543">
        <f t="shared" si="66"/>
        <v>1</v>
      </c>
      <c r="N543">
        <f t="shared" si="67"/>
        <v>1</v>
      </c>
      <c r="O543">
        <f t="shared" si="68"/>
        <v>1</v>
      </c>
      <c r="P543">
        <f t="shared" si="69"/>
        <v>0</v>
      </c>
      <c r="Q543">
        <f t="shared" si="70"/>
        <v>0</v>
      </c>
      <c r="R543">
        <f t="shared" si="71"/>
        <v>1</v>
      </c>
    </row>
    <row r="544" spans="1:18" x14ac:dyDescent="0.25">
      <c r="A544" t="str">
        <f>gait_events!B3625</f>
        <v>pp022</v>
      </c>
      <c r="B544" t="str">
        <f>VLOOKUP(A544,participants!A:B,2,0)</f>
        <v>M</v>
      </c>
      <c r="C544">
        <f>VLOOKUP(A544,participants!A:C,3,0)</f>
        <v>52</v>
      </c>
      <c r="D544" t="str">
        <f>VLOOKUP(A544,participants!A:F,6,0)</f>
        <v>PD</v>
      </c>
      <c r="E544" t="str">
        <f>IF(LEN(SUBSTITUTE(gait_events!C3625,"_run-",""))&lt;&gt;LEN(gait_events!C3625),LEFT(RIGHT(gait_events!C3625,LEN(gait_events!C3625)-19),FIND("_run-",RIGHT(gait_events!C3625,LEN(gait_events!C3625)-19),1)-1),RIGHT(gait_events!C3625,LEN(gait_events!C3625)-19))</f>
        <v>Preferred</v>
      </c>
      <c r="F544" t="str">
        <f>IF(LEN(SUBSTITUTE(gait_events!C3625,"_run-",""))&lt;&gt;LEN(gait_events!C3625),RIGHT(gait_events!C3625,LEN(gait_events!C3625)-FIND("_run-",gait_events!C3625,1)-4),"")</f>
        <v>off</v>
      </c>
      <c r="G544" t="str">
        <f>gait_events!D3625</f>
        <v>left_ankle</v>
      </c>
      <c r="H544" t="str">
        <f>gait_events!E3625</f>
        <v>FC</v>
      </c>
      <c r="I544">
        <f>IF(gait_events!F3625&lt;&gt;"",gait_events!F3625,NA())</f>
        <v>428</v>
      </c>
      <c r="J544">
        <f>IF(gait_events!G3625&lt;&gt;"",gait_events!G3625,NA())</f>
        <v>431</v>
      </c>
      <c r="K544">
        <f t="shared" si="64"/>
        <v>-3</v>
      </c>
      <c r="L544">
        <f t="shared" si="65"/>
        <v>-15</v>
      </c>
      <c r="M544">
        <f t="shared" si="66"/>
        <v>1</v>
      </c>
      <c r="N544">
        <f t="shared" si="67"/>
        <v>1</v>
      </c>
      <c r="O544">
        <f t="shared" si="68"/>
        <v>1</v>
      </c>
      <c r="P544">
        <f t="shared" si="69"/>
        <v>0</v>
      </c>
      <c r="Q544">
        <f t="shared" si="70"/>
        <v>0</v>
      </c>
      <c r="R544">
        <f t="shared" si="71"/>
        <v>1</v>
      </c>
    </row>
    <row r="545" spans="1:18" x14ac:dyDescent="0.25">
      <c r="A545" t="str">
        <f>gait_events!B3626</f>
        <v>pp022</v>
      </c>
      <c r="B545" t="str">
        <f>VLOOKUP(A545,participants!A:B,2,0)</f>
        <v>M</v>
      </c>
      <c r="C545">
        <f>VLOOKUP(A545,participants!A:C,3,0)</f>
        <v>52</v>
      </c>
      <c r="D545" t="str">
        <f>VLOOKUP(A545,participants!A:F,6,0)</f>
        <v>PD</v>
      </c>
      <c r="E545" t="str">
        <f>IF(LEN(SUBSTITUTE(gait_events!C3626,"_run-",""))&lt;&gt;LEN(gait_events!C3626),LEFT(RIGHT(gait_events!C3626,LEN(gait_events!C3626)-19),FIND("_run-",RIGHT(gait_events!C3626,LEN(gait_events!C3626)-19),1)-1),RIGHT(gait_events!C3626,LEN(gait_events!C3626)-19))</f>
        <v>Preferred</v>
      </c>
      <c r="F545" t="str">
        <f>IF(LEN(SUBSTITUTE(gait_events!C3626,"_run-",""))&lt;&gt;LEN(gait_events!C3626),RIGHT(gait_events!C3626,LEN(gait_events!C3626)-FIND("_run-",gait_events!C3626,1)-4),"")</f>
        <v>off</v>
      </c>
      <c r="G545" t="str">
        <f>gait_events!D3626</f>
        <v>left_ankle</v>
      </c>
      <c r="H545" t="str">
        <f>gait_events!E3626</f>
        <v>FC</v>
      </c>
      <c r="I545">
        <f>IF(gait_events!F3626&lt;&gt;"",gait_events!F3626,NA())</f>
        <v>661</v>
      </c>
      <c r="J545">
        <f>IF(gait_events!G3626&lt;&gt;"",gait_events!G3626,NA())</f>
        <v>663</v>
      </c>
      <c r="K545">
        <f t="shared" si="64"/>
        <v>-2</v>
      </c>
      <c r="L545">
        <f t="shared" si="65"/>
        <v>-10</v>
      </c>
      <c r="M545">
        <f t="shared" si="66"/>
        <v>1</v>
      </c>
      <c r="N545">
        <f t="shared" si="67"/>
        <v>1</v>
      </c>
      <c r="O545">
        <f t="shared" si="68"/>
        <v>1</v>
      </c>
      <c r="P545">
        <f t="shared" si="69"/>
        <v>0</v>
      </c>
      <c r="Q545">
        <f t="shared" si="70"/>
        <v>0</v>
      </c>
      <c r="R545">
        <f t="shared" si="71"/>
        <v>1</v>
      </c>
    </row>
    <row r="546" spans="1:18" x14ac:dyDescent="0.25">
      <c r="A546" t="str">
        <f>gait_events!B3627</f>
        <v>pp022</v>
      </c>
      <c r="B546" t="str">
        <f>VLOOKUP(A546,participants!A:B,2,0)</f>
        <v>M</v>
      </c>
      <c r="C546">
        <f>VLOOKUP(A546,participants!A:C,3,0)</f>
        <v>52</v>
      </c>
      <c r="D546" t="str">
        <f>VLOOKUP(A546,participants!A:F,6,0)</f>
        <v>PD</v>
      </c>
      <c r="E546" t="str">
        <f>IF(LEN(SUBSTITUTE(gait_events!C3627,"_run-",""))&lt;&gt;LEN(gait_events!C3627),LEFT(RIGHT(gait_events!C3627,LEN(gait_events!C3627)-19),FIND("_run-",RIGHT(gait_events!C3627,LEN(gait_events!C3627)-19),1)-1),RIGHT(gait_events!C3627,LEN(gait_events!C3627)-19))</f>
        <v>Preferred</v>
      </c>
      <c r="F546" t="str">
        <f>IF(LEN(SUBSTITUTE(gait_events!C3627,"_run-",""))&lt;&gt;LEN(gait_events!C3627),RIGHT(gait_events!C3627,LEN(gait_events!C3627)-FIND("_run-",gait_events!C3627,1)-4),"")</f>
        <v>off</v>
      </c>
      <c r="G546" t="str">
        <f>gait_events!D3627</f>
        <v>right_ankle</v>
      </c>
      <c r="H546" t="str">
        <f>gait_events!E3627</f>
        <v>IC</v>
      </c>
      <c r="I546">
        <f>IF(gait_events!F3627&lt;&gt;"",gait_events!F3627,NA())</f>
        <v>166</v>
      </c>
      <c r="J546">
        <f>IF(gait_events!G3627&lt;&gt;"",gait_events!G3627,NA())</f>
        <v>168</v>
      </c>
      <c r="K546">
        <f t="shared" si="64"/>
        <v>-2</v>
      </c>
      <c r="L546">
        <f t="shared" si="65"/>
        <v>-10</v>
      </c>
      <c r="M546">
        <f t="shared" si="66"/>
        <v>1</v>
      </c>
      <c r="N546">
        <f t="shared" si="67"/>
        <v>1</v>
      </c>
      <c r="O546">
        <f t="shared" si="68"/>
        <v>1</v>
      </c>
      <c r="P546">
        <f t="shared" si="69"/>
        <v>0</v>
      </c>
      <c r="Q546">
        <f t="shared" si="70"/>
        <v>0</v>
      </c>
      <c r="R546">
        <f t="shared" si="71"/>
        <v>1</v>
      </c>
    </row>
    <row r="547" spans="1:18" x14ac:dyDescent="0.25">
      <c r="A547" t="str">
        <f>gait_events!B3628</f>
        <v>pp022</v>
      </c>
      <c r="B547" t="str">
        <f>VLOOKUP(A547,participants!A:B,2,0)</f>
        <v>M</v>
      </c>
      <c r="C547">
        <f>VLOOKUP(A547,participants!A:C,3,0)</f>
        <v>52</v>
      </c>
      <c r="D547" t="str">
        <f>VLOOKUP(A547,participants!A:F,6,0)</f>
        <v>PD</v>
      </c>
      <c r="E547" t="str">
        <f>IF(LEN(SUBSTITUTE(gait_events!C3628,"_run-",""))&lt;&gt;LEN(gait_events!C3628),LEFT(RIGHT(gait_events!C3628,LEN(gait_events!C3628)-19),FIND("_run-",RIGHT(gait_events!C3628,LEN(gait_events!C3628)-19),1)-1),RIGHT(gait_events!C3628,LEN(gait_events!C3628)-19))</f>
        <v>Preferred</v>
      </c>
      <c r="F547" t="str">
        <f>IF(LEN(SUBSTITUTE(gait_events!C3628,"_run-",""))&lt;&gt;LEN(gait_events!C3628),RIGHT(gait_events!C3628,LEN(gait_events!C3628)-FIND("_run-",gait_events!C3628,1)-4),"")</f>
        <v>off</v>
      </c>
      <c r="G547" t="str">
        <f>gait_events!D3628</f>
        <v>right_ankle</v>
      </c>
      <c r="H547" t="str">
        <f>gait_events!E3628</f>
        <v>IC</v>
      </c>
      <c r="I547">
        <f>IF(gait_events!F3628&lt;&gt;"",gait_events!F3628,NA())</f>
        <v>399</v>
      </c>
      <c r="J547">
        <f>IF(gait_events!G3628&lt;&gt;"",gait_events!G3628,NA())</f>
        <v>400</v>
      </c>
      <c r="K547">
        <f t="shared" si="64"/>
        <v>-1</v>
      </c>
      <c r="L547">
        <f t="shared" si="65"/>
        <v>-5</v>
      </c>
      <c r="M547">
        <f t="shared" si="66"/>
        <v>1</v>
      </c>
      <c r="N547">
        <f t="shared" si="67"/>
        <v>1</v>
      </c>
      <c r="O547">
        <f t="shared" si="68"/>
        <v>1</v>
      </c>
      <c r="P547">
        <f t="shared" si="69"/>
        <v>0</v>
      </c>
      <c r="Q547">
        <f t="shared" si="70"/>
        <v>0</v>
      </c>
      <c r="R547">
        <f t="shared" si="71"/>
        <v>1</v>
      </c>
    </row>
    <row r="548" spans="1:18" x14ac:dyDescent="0.25">
      <c r="A548" t="str">
        <f>gait_events!B3629</f>
        <v>pp022</v>
      </c>
      <c r="B548" t="str">
        <f>VLOOKUP(A548,participants!A:B,2,0)</f>
        <v>M</v>
      </c>
      <c r="C548">
        <f>VLOOKUP(A548,participants!A:C,3,0)</f>
        <v>52</v>
      </c>
      <c r="D548" t="str">
        <f>VLOOKUP(A548,participants!A:F,6,0)</f>
        <v>PD</v>
      </c>
      <c r="E548" t="str">
        <f>IF(LEN(SUBSTITUTE(gait_events!C3629,"_run-",""))&lt;&gt;LEN(gait_events!C3629),LEFT(RIGHT(gait_events!C3629,LEN(gait_events!C3629)-19),FIND("_run-",RIGHT(gait_events!C3629,LEN(gait_events!C3629)-19),1)-1),RIGHT(gait_events!C3629,LEN(gait_events!C3629)-19))</f>
        <v>Preferred</v>
      </c>
      <c r="F548" t="str">
        <f>IF(LEN(SUBSTITUTE(gait_events!C3629,"_run-",""))&lt;&gt;LEN(gait_events!C3629),RIGHT(gait_events!C3629,LEN(gait_events!C3629)-FIND("_run-",gait_events!C3629,1)-4),"")</f>
        <v>off</v>
      </c>
      <c r="G548" t="str">
        <f>gait_events!D3629</f>
        <v>right_ankle</v>
      </c>
      <c r="H548" t="str">
        <f>gait_events!E3629</f>
        <v>IC</v>
      </c>
      <c r="I548">
        <f>IF(gait_events!F3629&lt;&gt;"",gait_events!F3629,NA())</f>
        <v>627</v>
      </c>
      <c r="J548">
        <f>IF(gait_events!G3629&lt;&gt;"",gait_events!G3629,NA())</f>
        <v>631</v>
      </c>
      <c r="K548">
        <f t="shared" si="64"/>
        <v>-4</v>
      </c>
      <c r="L548">
        <f t="shared" si="65"/>
        <v>-20</v>
      </c>
      <c r="M548">
        <f t="shared" si="66"/>
        <v>1</v>
      </c>
      <c r="N548">
        <f t="shared" si="67"/>
        <v>1</v>
      </c>
      <c r="O548">
        <f t="shared" si="68"/>
        <v>1</v>
      </c>
      <c r="P548">
        <f t="shared" si="69"/>
        <v>0</v>
      </c>
      <c r="Q548">
        <f t="shared" si="70"/>
        <v>0</v>
      </c>
      <c r="R548">
        <f t="shared" si="71"/>
        <v>1</v>
      </c>
    </row>
    <row r="549" spans="1:18" x14ac:dyDescent="0.25">
      <c r="A549" t="str">
        <f>gait_events!B3630</f>
        <v>pp022</v>
      </c>
      <c r="B549" t="str">
        <f>VLOOKUP(A549,participants!A:B,2,0)</f>
        <v>M</v>
      </c>
      <c r="C549">
        <f>VLOOKUP(A549,participants!A:C,3,0)</f>
        <v>52</v>
      </c>
      <c r="D549" t="str">
        <f>VLOOKUP(A549,participants!A:F,6,0)</f>
        <v>PD</v>
      </c>
      <c r="E549" t="str">
        <f>IF(LEN(SUBSTITUTE(gait_events!C3630,"_run-",""))&lt;&gt;LEN(gait_events!C3630),LEFT(RIGHT(gait_events!C3630,LEN(gait_events!C3630)-19),FIND("_run-",RIGHT(gait_events!C3630,LEN(gait_events!C3630)-19),1)-1),RIGHT(gait_events!C3630,LEN(gait_events!C3630)-19))</f>
        <v>Preferred</v>
      </c>
      <c r="F549" t="str">
        <f>IF(LEN(SUBSTITUTE(gait_events!C3630,"_run-",""))&lt;&gt;LEN(gait_events!C3630),RIGHT(gait_events!C3630,LEN(gait_events!C3630)-FIND("_run-",gait_events!C3630,1)-4),"")</f>
        <v>off</v>
      </c>
      <c r="G549" t="str">
        <f>gait_events!D3630</f>
        <v>right_ankle</v>
      </c>
      <c r="H549" t="str">
        <f>gait_events!E3630</f>
        <v>FC</v>
      </c>
      <c r="I549">
        <f>IF(gait_events!F3630&lt;&gt;"",gait_events!F3630,NA())</f>
        <v>79</v>
      </c>
      <c r="J549">
        <f>IF(gait_events!G3630&lt;&gt;"",gait_events!G3630,NA())</f>
        <v>83</v>
      </c>
      <c r="K549">
        <f t="shared" si="64"/>
        <v>-4</v>
      </c>
      <c r="L549">
        <f t="shared" si="65"/>
        <v>-20</v>
      </c>
      <c r="M549">
        <f t="shared" si="66"/>
        <v>1</v>
      </c>
      <c r="N549">
        <f t="shared" si="67"/>
        <v>1</v>
      </c>
      <c r="O549">
        <f t="shared" si="68"/>
        <v>1</v>
      </c>
      <c r="P549">
        <f t="shared" si="69"/>
        <v>0</v>
      </c>
      <c r="Q549">
        <f t="shared" si="70"/>
        <v>0</v>
      </c>
      <c r="R549">
        <f t="shared" si="71"/>
        <v>1</v>
      </c>
    </row>
    <row r="550" spans="1:18" x14ac:dyDescent="0.25">
      <c r="A550" t="str">
        <f>gait_events!B3631</f>
        <v>pp022</v>
      </c>
      <c r="B550" t="str">
        <f>VLOOKUP(A550,participants!A:B,2,0)</f>
        <v>M</v>
      </c>
      <c r="C550">
        <f>VLOOKUP(A550,participants!A:C,3,0)</f>
        <v>52</v>
      </c>
      <c r="D550" t="str">
        <f>VLOOKUP(A550,participants!A:F,6,0)</f>
        <v>PD</v>
      </c>
      <c r="E550" t="str">
        <f>IF(LEN(SUBSTITUTE(gait_events!C3631,"_run-",""))&lt;&gt;LEN(gait_events!C3631),LEFT(RIGHT(gait_events!C3631,LEN(gait_events!C3631)-19),FIND("_run-",RIGHT(gait_events!C3631,LEN(gait_events!C3631)-19),1)-1),RIGHT(gait_events!C3631,LEN(gait_events!C3631)-19))</f>
        <v>Preferred</v>
      </c>
      <c r="F550" t="str">
        <f>IF(LEN(SUBSTITUTE(gait_events!C3631,"_run-",""))&lt;&gt;LEN(gait_events!C3631),RIGHT(gait_events!C3631,LEN(gait_events!C3631)-FIND("_run-",gait_events!C3631,1)-4),"")</f>
        <v>off</v>
      </c>
      <c r="G550" t="str">
        <f>gait_events!D3631</f>
        <v>right_ankle</v>
      </c>
      <c r="H550" t="str">
        <f>gait_events!E3631</f>
        <v>FC</v>
      </c>
      <c r="I550">
        <f>IF(gait_events!F3631&lt;&gt;"",gait_events!F3631,NA())</f>
        <v>314</v>
      </c>
      <c r="J550">
        <f>IF(gait_events!G3631&lt;&gt;"",gait_events!G3631,NA())</f>
        <v>316</v>
      </c>
      <c r="K550">
        <f t="shared" si="64"/>
        <v>-2</v>
      </c>
      <c r="L550">
        <f t="shared" si="65"/>
        <v>-10</v>
      </c>
      <c r="M550">
        <f t="shared" si="66"/>
        <v>1</v>
      </c>
      <c r="N550">
        <f t="shared" si="67"/>
        <v>1</v>
      </c>
      <c r="O550">
        <f t="shared" si="68"/>
        <v>1</v>
      </c>
      <c r="P550">
        <f t="shared" si="69"/>
        <v>0</v>
      </c>
      <c r="Q550">
        <f t="shared" si="70"/>
        <v>0</v>
      </c>
      <c r="R550">
        <f t="shared" si="71"/>
        <v>1</v>
      </c>
    </row>
    <row r="551" spans="1:18" x14ac:dyDescent="0.25">
      <c r="A551" t="str">
        <f>gait_events!B3632</f>
        <v>pp022</v>
      </c>
      <c r="B551" t="str">
        <f>VLOOKUP(A551,participants!A:B,2,0)</f>
        <v>M</v>
      </c>
      <c r="C551">
        <f>VLOOKUP(A551,participants!A:C,3,0)</f>
        <v>52</v>
      </c>
      <c r="D551" t="str">
        <f>VLOOKUP(A551,participants!A:F,6,0)</f>
        <v>PD</v>
      </c>
      <c r="E551" t="str">
        <f>IF(LEN(SUBSTITUTE(gait_events!C3632,"_run-",""))&lt;&gt;LEN(gait_events!C3632),LEFT(RIGHT(gait_events!C3632,LEN(gait_events!C3632)-19),FIND("_run-",RIGHT(gait_events!C3632,LEN(gait_events!C3632)-19),1)-1),RIGHT(gait_events!C3632,LEN(gait_events!C3632)-19))</f>
        <v>Preferred</v>
      </c>
      <c r="F551" t="str">
        <f>IF(LEN(SUBSTITUTE(gait_events!C3632,"_run-",""))&lt;&gt;LEN(gait_events!C3632),RIGHT(gait_events!C3632,LEN(gait_events!C3632)-FIND("_run-",gait_events!C3632,1)-4),"")</f>
        <v>off</v>
      </c>
      <c r="G551" t="str">
        <f>gait_events!D3632</f>
        <v>right_ankle</v>
      </c>
      <c r="H551" t="str">
        <f>gait_events!E3632</f>
        <v>FC</v>
      </c>
      <c r="I551">
        <f>IF(gait_events!F3632&lt;&gt;"",gait_events!F3632,NA())</f>
        <v>546</v>
      </c>
      <c r="J551">
        <f>IF(gait_events!G3632&lt;&gt;"",gait_events!G3632,NA())</f>
        <v>548</v>
      </c>
      <c r="K551">
        <f t="shared" si="64"/>
        <v>-2</v>
      </c>
      <c r="L551">
        <f t="shared" si="65"/>
        <v>-10</v>
      </c>
      <c r="M551">
        <f t="shared" si="66"/>
        <v>1</v>
      </c>
      <c r="N551">
        <f t="shared" si="67"/>
        <v>1</v>
      </c>
      <c r="O551">
        <f t="shared" si="68"/>
        <v>1</v>
      </c>
      <c r="P551">
        <f t="shared" si="69"/>
        <v>0</v>
      </c>
      <c r="Q551">
        <f t="shared" si="70"/>
        <v>0</v>
      </c>
      <c r="R551">
        <f t="shared" si="71"/>
        <v>1</v>
      </c>
    </row>
    <row r="552" spans="1:18" x14ac:dyDescent="0.25">
      <c r="A552" t="str">
        <f>gait_events!B3633</f>
        <v>pp022</v>
      </c>
      <c r="B552" t="str">
        <f>VLOOKUP(A552,participants!A:B,2,0)</f>
        <v>M</v>
      </c>
      <c r="C552">
        <f>VLOOKUP(A552,participants!A:C,3,0)</f>
        <v>52</v>
      </c>
      <c r="D552" t="str">
        <f>VLOOKUP(A552,participants!A:F,6,0)</f>
        <v>PD</v>
      </c>
      <c r="E552" t="str">
        <f>IF(LEN(SUBSTITUTE(gait_events!C3633,"_run-",""))&lt;&gt;LEN(gait_events!C3633),LEFT(RIGHT(gait_events!C3633,LEN(gait_events!C3633)-19),FIND("_run-",RIGHT(gait_events!C3633,LEN(gait_events!C3633)-19),1)-1),RIGHT(gait_events!C3633,LEN(gait_events!C3633)-19))</f>
        <v>Preferred</v>
      </c>
      <c r="F552" t="str">
        <f>IF(LEN(SUBSTITUTE(gait_events!C3633,"_run-",""))&lt;&gt;LEN(gait_events!C3633),RIGHT(gait_events!C3633,LEN(gait_events!C3633)-FIND("_run-",gait_events!C3633,1)-4),"")</f>
        <v>off</v>
      </c>
      <c r="G552" t="str">
        <f>gait_events!D3633</f>
        <v>right_ankle</v>
      </c>
      <c r="H552" t="str">
        <f>gait_events!E3633</f>
        <v>FC</v>
      </c>
      <c r="I552">
        <f>IF(gait_events!F3633&lt;&gt;"",gait_events!F3633,NA())</f>
        <v>774</v>
      </c>
      <c r="J552">
        <f>IF(gait_events!G3633&lt;&gt;"",gait_events!G3633,NA())</f>
        <v>776</v>
      </c>
      <c r="K552">
        <f t="shared" si="64"/>
        <v>-2</v>
      </c>
      <c r="L552">
        <f t="shared" si="65"/>
        <v>-10</v>
      </c>
      <c r="M552">
        <f t="shared" si="66"/>
        <v>1</v>
      </c>
      <c r="N552">
        <f t="shared" si="67"/>
        <v>1</v>
      </c>
      <c r="O552">
        <f t="shared" si="68"/>
        <v>1</v>
      </c>
      <c r="P552">
        <f t="shared" si="69"/>
        <v>0</v>
      </c>
      <c r="Q552">
        <f t="shared" si="70"/>
        <v>0</v>
      </c>
      <c r="R552">
        <f t="shared" si="71"/>
        <v>1</v>
      </c>
    </row>
    <row r="553" spans="1:18" x14ac:dyDescent="0.25">
      <c r="A553" t="str">
        <f>gait_events!B3634</f>
        <v>pp022</v>
      </c>
      <c r="B553" t="str">
        <f>VLOOKUP(A553,participants!A:B,2,0)</f>
        <v>M</v>
      </c>
      <c r="C553">
        <f>VLOOKUP(A553,participants!A:C,3,0)</f>
        <v>52</v>
      </c>
      <c r="D553" t="str">
        <f>VLOOKUP(A553,participants!A:F,6,0)</f>
        <v>PD</v>
      </c>
      <c r="E553" t="str">
        <f>IF(LEN(SUBSTITUTE(gait_events!C3634,"_run-",""))&lt;&gt;LEN(gait_events!C3634),LEFT(RIGHT(gait_events!C3634,LEN(gait_events!C3634)-19),FIND("_run-",RIGHT(gait_events!C3634,LEN(gait_events!C3634)-19),1)-1),RIGHT(gait_events!C3634,LEN(gait_events!C3634)-19))</f>
        <v>Preferred</v>
      </c>
      <c r="F553" t="str">
        <f>IF(LEN(SUBSTITUTE(gait_events!C3634,"_run-",""))&lt;&gt;LEN(gait_events!C3634),RIGHT(gait_events!C3634,LEN(gait_events!C3634)-FIND("_run-",gait_events!C3634,1)-4),"")</f>
        <v>off</v>
      </c>
      <c r="G553" t="str">
        <f>gait_events!D3634</f>
        <v>left_shank</v>
      </c>
      <c r="H553" t="str">
        <f>gait_events!E3634</f>
        <v>IC</v>
      </c>
      <c r="I553">
        <f>IF(gait_events!F3634&lt;&gt;"",gait_events!F3634,NA())</f>
        <v>48</v>
      </c>
      <c r="J553">
        <f>IF(gait_events!G3634&lt;&gt;"",gait_events!G3634,NA())</f>
        <v>47</v>
      </c>
      <c r="K553">
        <f t="shared" si="64"/>
        <v>1</v>
      </c>
      <c r="L553">
        <f t="shared" si="65"/>
        <v>5</v>
      </c>
      <c r="M553">
        <f t="shared" si="66"/>
        <v>1</v>
      </c>
      <c r="N553">
        <f t="shared" si="67"/>
        <v>1</v>
      </c>
      <c r="O553">
        <f t="shared" si="68"/>
        <v>1</v>
      </c>
      <c r="P553">
        <f t="shared" si="69"/>
        <v>0</v>
      </c>
      <c r="Q553">
        <f t="shared" si="70"/>
        <v>0</v>
      </c>
      <c r="R553">
        <f t="shared" si="71"/>
        <v>1</v>
      </c>
    </row>
    <row r="554" spans="1:18" x14ac:dyDescent="0.25">
      <c r="A554" t="str">
        <f>gait_events!B3635</f>
        <v>pp022</v>
      </c>
      <c r="B554" t="str">
        <f>VLOOKUP(A554,participants!A:B,2,0)</f>
        <v>M</v>
      </c>
      <c r="C554">
        <f>VLOOKUP(A554,participants!A:C,3,0)</f>
        <v>52</v>
      </c>
      <c r="D554" t="str">
        <f>VLOOKUP(A554,participants!A:F,6,0)</f>
        <v>PD</v>
      </c>
      <c r="E554" t="str">
        <f>IF(LEN(SUBSTITUTE(gait_events!C3635,"_run-",""))&lt;&gt;LEN(gait_events!C3635),LEFT(RIGHT(gait_events!C3635,LEN(gait_events!C3635)-19),FIND("_run-",RIGHT(gait_events!C3635,LEN(gait_events!C3635)-19),1)-1),RIGHT(gait_events!C3635,LEN(gait_events!C3635)-19))</f>
        <v>Preferred</v>
      </c>
      <c r="F554" t="str">
        <f>IF(LEN(SUBSTITUTE(gait_events!C3635,"_run-",""))&lt;&gt;LEN(gait_events!C3635),RIGHT(gait_events!C3635,LEN(gait_events!C3635)-FIND("_run-",gait_events!C3635,1)-4),"")</f>
        <v>off</v>
      </c>
      <c r="G554" t="str">
        <f>gait_events!D3635</f>
        <v>left_shank</v>
      </c>
      <c r="H554" t="str">
        <f>gait_events!E3635</f>
        <v>IC</v>
      </c>
      <c r="I554">
        <f>IF(gait_events!F3635&lt;&gt;"",gait_events!F3635,NA())</f>
        <v>289</v>
      </c>
      <c r="J554">
        <f>IF(gait_events!G3635&lt;&gt;"",gait_events!G3635,NA())</f>
        <v>290</v>
      </c>
      <c r="K554">
        <f t="shared" si="64"/>
        <v>-1</v>
      </c>
      <c r="L554">
        <f t="shared" si="65"/>
        <v>-5</v>
      </c>
      <c r="M554">
        <f t="shared" si="66"/>
        <v>1</v>
      </c>
      <c r="N554">
        <f t="shared" si="67"/>
        <v>1</v>
      </c>
      <c r="O554">
        <f t="shared" si="68"/>
        <v>1</v>
      </c>
      <c r="P554">
        <f t="shared" si="69"/>
        <v>0</v>
      </c>
      <c r="Q554">
        <f t="shared" si="70"/>
        <v>0</v>
      </c>
      <c r="R554">
        <f t="shared" si="71"/>
        <v>1</v>
      </c>
    </row>
    <row r="555" spans="1:18" x14ac:dyDescent="0.25">
      <c r="A555" t="str">
        <f>gait_events!B3636</f>
        <v>pp022</v>
      </c>
      <c r="B555" t="str">
        <f>VLOOKUP(A555,participants!A:B,2,0)</f>
        <v>M</v>
      </c>
      <c r="C555">
        <f>VLOOKUP(A555,participants!A:C,3,0)</f>
        <v>52</v>
      </c>
      <c r="D555" t="str">
        <f>VLOOKUP(A555,participants!A:F,6,0)</f>
        <v>PD</v>
      </c>
      <c r="E555" t="str">
        <f>IF(LEN(SUBSTITUTE(gait_events!C3636,"_run-",""))&lt;&gt;LEN(gait_events!C3636),LEFT(RIGHT(gait_events!C3636,LEN(gait_events!C3636)-19),FIND("_run-",RIGHT(gait_events!C3636,LEN(gait_events!C3636)-19),1)-1),RIGHT(gait_events!C3636,LEN(gait_events!C3636)-19))</f>
        <v>Preferred</v>
      </c>
      <c r="F555" t="str">
        <f>IF(LEN(SUBSTITUTE(gait_events!C3636,"_run-",""))&lt;&gt;LEN(gait_events!C3636),RIGHT(gait_events!C3636,LEN(gait_events!C3636)-FIND("_run-",gait_events!C3636,1)-4),"")</f>
        <v>off</v>
      </c>
      <c r="G555" t="str">
        <f>gait_events!D3636</f>
        <v>left_shank</v>
      </c>
      <c r="H555" t="str">
        <f>gait_events!E3636</f>
        <v>IC</v>
      </c>
      <c r="I555">
        <f>IF(gait_events!F3636&lt;&gt;"",gait_events!F3636,NA())</f>
        <v>515</v>
      </c>
      <c r="J555">
        <f>IF(gait_events!G3636&lt;&gt;"",gait_events!G3636,NA())</f>
        <v>519</v>
      </c>
      <c r="K555">
        <f t="shared" si="64"/>
        <v>-4</v>
      </c>
      <c r="L555">
        <f t="shared" si="65"/>
        <v>-20</v>
      </c>
      <c r="M555">
        <f t="shared" si="66"/>
        <v>1</v>
      </c>
      <c r="N555">
        <f t="shared" si="67"/>
        <v>1</v>
      </c>
      <c r="O555">
        <f t="shared" si="68"/>
        <v>1</v>
      </c>
      <c r="P555">
        <f t="shared" si="69"/>
        <v>0</v>
      </c>
      <c r="Q555">
        <f t="shared" si="70"/>
        <v>0</v>
      </c>
      <c r="R555">
        <f t="shared" si="71"/>
        <v>1</v>
      </c>
    </row>
    <row r="556" spans="1:18" x14ac:dyDescent="0.25">
      <c r="A556" t="str">
        <f>gait_events!B3637</f>
        <v>pp022</v>
      </c>
      <c r="B556" t="str">
        <f>VLOOKUP(A556,participants!A:B,2,0)</f>
        <v>M</v>
      </c>
      <c r="C556">
        <f>VLOOKUP(A556,participants!A:C,3,0)</f>
        <v>52</v>
      </c>
      <c r="D556" t="str">
        <f>VLOOKUP(A556,participants!A:F,6,0)</f>
        <v>PD</v>
      </c>
      <c r="E556" t="str">
        <f>IF(LEN(SUBSTITUTE(gait_events!C3637,"_run-",""))&lt;&gt;LEN(gait_events!C3637),LEFT(RIGHT(gait_events!C3637,LEN(gait_events!C3637)-19),FIND("_run-",RIGHT(gait_events!C3637,LEN(gait_events!C3637)-19),1)-1),RIGHT(gait_events!C3637,LEN(gait_events!C3637)-19))</f>
        <v>Preferred</v>
      </c>
      <c r="F556" t="str">
        <f>IF(LEN(SUBSTITUTE(gait_events!C3637,"_run-",""))&lt;&gt;LEN(gait_events!C3637),RIGHT(gait_events!C3637,LEN(gait_events!C3637)-FIND("_run-",gait_events!C3637,1)-4),"")</f>
        <v>off</v>
      </c>
      <c r="G556" t="str">
        <f>gait_events!D3637</f>
        <v>left_shank</v>
      </c>
      <c r="H556" t="str">
        <f>gait_events!E3637</f>
        <v>IC</v>
      </c>
      <c r="I556">
        <f>IF(gait_events!F3637&lt;&gt;"",gait_events!F3637,NA())</f>
        <v>748</v>
      </c>
      <c r="J556">
        <f>IF(gait_events!G3637&lt;&gt;"",gait_events!G3637,NA())</f>
        <v>747</v>
      </c>
      <c r="K556">
        <f t="shared" si="64"/>
        <v>1</v>
      </c>
      <c r="L556">
        <f t="shared" si="65"/>
        <v>5</v>
      </c>
      <c r="M556">
        <f t="shared" si="66"/>
        <v>1</v>
      </c>
      <c r="N556">
        <f t="shared" si="67"/>
        <v>1</v>
      </c>
      <c r="O556">
        <f t="shared" si="68"/>
        <v>1</v>
      </c>
      <c r="P556">
        <f t="shared" si="69"/>
        <v>0</v>
      </c>
      <c r="Q556">
        <f t="shared" si="70"/>
        <v>0</v>
      </c>
      <c r="R556">
        <f t="shared" si="71"/>
        <v>1</v>
      </c>
    </row>
    <row r="557" spans="1:18" x14ac:dyDescent="0.25">
      <c r="A557" t="str">
        <f>gait_events!B3638</f>
        <v>pp022</v>
      </c>
      <c r="B557" t="str">
        <f>VLOOKUP(A557,participants!A:B,2,0)</f>
        <v>M</v>
      </c>
      <c r="C557">
        <f>VLOOKUP(A557,participants!A:C,3,0)</f>
        <v>52</v>
      </c>
      <c r="D557" t="str">
        <f>VLOOKUP(A557,participants!A:F,6,0)</f>
        <v>PD</v>
      </c>
      <c r="E557" t="str">
        <f>IF(LEN(SUBSTITUTE(gait_events!C3638,"_run-",""))&lt;&gt;LEN(gait_events!C3638),LEFT(RIGHT(gait_events!C3638,LEN(gait_events!C3638)-19),FIND("_run-",RIGHT(gait_events!C3638,LEN(gait_events!C3638)-19),1)-1),RIGHT(gait_events!C3638,LEN(gait_events!C3638)-19))</f>
        <v>Preferred</v>
      </c>
      <c r="F557" t="str">
        <f>IF(LEN(SUBSTITUTE(gait_events!C3638,"_run-",""))&lt;&gt;LEN(gait_events!C3638),RIGHT(gait_events!C3638,LEN(gait_events!C3638)-FIND("_run-",gait_events!C3638,1)-4),"")</f>
        <v>off</v>
      </c>
      <c r="G557" t="str">
        <f>gait_events!D3638</f>
        <v>left_shank</v>
      </c>
      <c r="H557" t="str">
        <f>gait_events!E3638</f>
        <v>FC</v>
      </c>
      <c r="I557">
        <f>IF(gait_events!F3638&lt;&gt;"",gait_events!F3638,NA())</f>
        <v>201</v>
      </c>
      <c r="J557">
        <f>IF(gait_events!G3638&lt;&gt;"",gait_events!G3638,NA())</f>
        <v>204</v>
      </c>
      <c r="K557">
        <f t="shared" si="64"/>
        <v>-3</v>
      </c>
      <c r="L557">
        <f t="shared" si="65"/>
        <v>-15</v>
      </c>
      <c r="M557">
        <f t="shared" si="66"/>
        <v>1</v>
      </c>
      <c r="N557">
        <f t="shared" si="67"/>
        <v>1</v>
      </c>
      <c r="O557">
        <f t="shared" si="68"/>
        <v>1</v>
      </c>
      <c r="P557">
        <f t="shared" si="69"/>
        <v>0</v>
      </c>
      <c r="Q557">
        <f t="shared" si="70"/>
        <v>0</v>
      </c>
      <c r="R557">
        <f t="shared" si="71"/>
        <v>1</v>
      </c>
    </row>
    <row r="558" spans="1:18" x14ac:dyDescent="0.25">
      <c r="A558" t="str">
        <f>gait_events!B3639</f>
        <v>pp022</v>
      </c>
      <c r="B558" t="str">
        <f>VLOOKUP(A558,participants!A:B,2,0)</f>
        <v>M</v>
      </c>
      <c r="C558">
        <f>VLOOKUP(A558,participants!A:C,3,0)</f>
        <v>52</v>
      </c>
      <c r="D558" t="str">
        <f>VLOOKUP(A558,participants!A:F,6,0)</f>
        <v>PD</v>
      </c>
      <c r="E558" t="str">
        <f>IF(LEN(SUBSTITUTE(gait_events!C3639,"_run-",""))&lt;&gt;LEN(gait_events!C3639),LEFT(RIGHT(gait_events!C3639,LEN(gait_events!C3639)-19),FIND("_run-",RIGHT(gait_events!C3639,LEN(gait_events!C3639)-19),1)-1),RIGHT(gait_events!C3639,LEN(gait_events!C3639)-19))</f>
        <v>Preferred</v>
      </c>
      <c r="F558" t="str">
        <f>IF(LEN(SUBSTITUTE(gait_events!C3639,"_run-",""))&lt;&gt;LEN(gait_events!C3639),RIGHT(gait_events!C3639,LEN(gait_events!C3639)-FIND("_run-",gait_events!C3639,1)-4),"")</f>
        <v>off</v>
      </c>
      <c r="G558" t="str">
        <f>gait_events!D3639</f>
        <v>left_shank</v>
      </c>
      <c r="H558" t="str">
        <f>gait_events!E3639</f>
        <v>FC</v>
      </c>
      <c r="I558">
        <f>IF(gait_events!F3639&lt;&gt;"",gait_events!F3639,NA())</f>
        <v>428</v>
      </c>
      <c r="J558">
        <f>IF(gait_events!G3639&lt;&gt;"",gait_events!G3639,NA())</f>
        <v>431</v>
      </c>
      <c r="K558">
        <f t="shared" si="64"/>
        <v>-3</v>
      </c>
      <c r="L558">
        <f t="shared" si="65"/>
        <v>-15</v>
      </c>
      <c r="M558">
        <f t="shared" si="66"/>
        <v>1</v>
      </c>
      <c r="N558">
        <f t="shared" si="67"/>
        <v>1</v>
      </c>
      <c r="O558">
        <f t="shared" si="68"/>
        <v>1</v>
      </c>
      <c r="P558">
        <f t="shared" si="69"/>
        <v>0</v>
      </c>
      <c r="Q558">
        <f t="shared" si="70"/>
        <v>0</v>
      </c>
      <c r="R558">
        <f t="shared" si="71"/>
        <v>1</v>
      </c>
    </row>
    <row r="559" spans="1:18" x14ac:dyDescent="0.25">
      <c r="A559" t="str">
        <f>gait_events!B3640</f>
        <v>pp022</v>
      </c>
      <c r="B559" t="str">
        <f>VLOOKUP(A559,participants!A:B,2,0)</f>
        <v>M</v>
      </c>
      <c r="C559">
        <f>VLOOKUP(A559,participants!A:C,3,0)</f>
        <v>52</v>
      </c>
      <c r="D559" t="str">
        <f>VLOOKUP(A559,participants!A:F,6,0)</f>
        <v>PD</v>
      </c>
      <c r="E559" t="str">
        <f>IF(LEN(SUBSTITUTE(gait_events!C3640,"_run-",""))&lt;&gt;LEN(gait_events!C3640),LEFT(RIGHT(gait_events!C3640,LEN(gait_events!C3640)-19),FIND("_run-",RIGHT(gait_events!C3640,LEN(gait_events!C3640)-19),1)-1),RIGHT(gait_events!C3640,LEN(gait_events!C3640)-19))</f>
        <v>Preferred</v>
      </c>
      <c r="F559" t="str">
        <f>IF(LEN(SUBSTITUTE(gait_events!C3640,"_run-",""))&lt;&gt;LEN(gait_events!C3640),RIGHT(gait_events!C3640,LEN(gait_events!C3640)-FIND("_run-",gait_events!C3640,1)-4),"")</f>
        <v>off</v>
      </c>
      <c r="G559" t="str">
        <f>gait_events!D3640</f>
        <v>left_shank</v>
      </c>
      <c r="H559" t="str">
        <f>gait_events!E3640</f>
        <v>FC</v>
      </c>
      <c r="I559">
        <f>IF(gait_events!F3640&lt;&gt;"",gait_events!F3640,NA())</f>
        <v>661</v>
      </c>
      <c r="J559">
        <f>IF(gait_events!G3640&lt;&gt;"",gait_events!G3640,NA())</f>
        <v>657</v>
      </c>
      <c r="K559">
        <f t="shared" si="64"/>
        <v>4</v>
      </c>
      <c r="L559">
        <f t="shared" si="65"/>
        <v>20</v>
      </c>
      <c r="M559">
        <f t="shared" si="66"/>
        <v>1</v>
      </c>
      <c r="N559">
        <f t="shared" si="67"/>
        <v>1</v>
      </c>
      <c r="O559">
        <f t="shared" si="68"/>
        <v>1</v>
      </c>
      <c r="P559">
        <f t="shared" si="69"/>
        <v>0</v>
      </c>
      <c r="Q559">
        <f t="shared" si="70"/>
        <v>0</v>
      </c>
      <c r="R559">
        <f t="shared" si="71"/>
        <v>1</v>
      </c>
    </row>
    <row r="560" spans="1:18" x14ac:dyDescent="0.25">
      <c r="A560" t="str">
        <f>gait_events!B3641</f>
        <v>pp022</v>
      </c>
      <c r="B560" t="str">
        <f>VLOOKUP(A560,participants!A:B,2,0)</f>
        <v>M</v>
      </c>
      <c r="C560">
        <f>VLOOKUP(A560,participants!A:C,3,0)</f>
        <v>52</v>
      </c>
      <c r="D560" t="str">
        <f>VLOOKUP(A560,participants!A:F,6,0)</f>
        <v>PD</v>
      </c>
      <c r="E560" t="str">
        <f>IF(LEN(SUBSTITUTE(gait_events!C3641,"_run-",""))&lt;&gt;LEN(gait_events!C3641),LEFT(RIGHT(gait_events!C3641,LEN(gait_events!C3641)-19),FIND("_run-",RIGHT(gait_events!C3641,LEN(gait_events!C3641)-19),1)-1),RIGHT(gait_events!C3641,LEN(gait_events!C3641)-19))</f>
        <v>Preferred</v>
      </c>
      <c r="F560" t="str">
        <f>IF(LEN(SUBSTITUTE(gait_events!C3641,"_run-",""))&lt;&gt;LEN(gait_events!C3641),RIGHT(gait_events!C3641,LEN(gait_events!C3641)-FIND("_run-",gait_events!C3641,1)-4),"")</f>
        <v>off</v>
      </c>
      <c r="G560" t="str">
        <f>gait_events!D3641</f>
        <v>right_shank</v>
      </c>
      <c r="H560" t="str">
        <f>gait_events!E3641</f>
        <v>IC</v>
      </c>
      <c r="I560">
        <f>IF(gait_events!F3641&lt;&gt;"",gait_events!F3641,NA())</f>
        <v>166</v>
      </c>
      <c r="J560">
        <f>IF(gait_events!G3641&lt;&gt;"",gait_events!G3641,NA())</f>
        <v>165</v>
      </c>
      <c r="K560">
        <f t="shared" si="64"/>
        <v>1</v>
      </c>
      <c r="L560">
        <f t="shared" si="65"/>
        <v>5</v>
      </c>
      <c r="M560">
        <f t="shared" si="66"/>
        <v>1</v>
      </c>
      <c r="N560">
        <f t="shared" si="67"/>
        <v>1</v>
      </c>
      <c r="O560">
        <f t="shared" si="68"/>
        <v>1</v>
      </c>
      <c r="P560">
        <f t="shared" si="69"/>
        <v>0</v>
      </c>
      <c r="Q560">
        <f t="shared" si="70"/>
        <v>0</v>
      </c>
      <c r="R560">
        <f t="shared" si="71"/>
        <v>1</v>
      </c>
    </row>
    <row r="561" spans="1:18" x14ac:dyDescent="0.25">
      <c r="A561" t="str">
        <f>gait_events!B3642</f>
        <v>pp022</v>
      </c>
      <c r="B561" t="str">
        <f>VLOOKUP(A561,participants!A:B,2,0)</f>
        <v>M</v>
      </c>
      <c r="C561">
        <f>VLOOKUP(A561,participants!A:C,3,0)</f>
        <v>52</v>
      </c>
      <c r="D561" t="str">
        <f>VLOOKUP(A561,participants!A:F,6,0)</f>
        <v>PD</v>
      </c>
      <c r="E561" t="str">
        <f>IF(LEN(SUBSTITUTE(gait_events!C3642,"_run-",""))&lt;&gt;LEN(gait_events!C3642),LEFT(RIGHT(gait_events!C3642,LEN(gait_events!C3642)-19),FIND("_run-",RIGHT(gait_events!C3642,LEN(gait_events!C3642)-19),1)-1),RIGHT(gait_events!C3642,LEN(gait_events!C3642)-19))</f>
        <v>Preferred</v>
      </c>
      <c r="F561" t="str">
        <f>IF(LEN(SUBSTITUTE(gait_events!C3642,"_run-",""))&lt;&gt;LEN(gait_events!C3642),RIGHT(gait_events!C3642,LEN(gait_events!C3642)-FIND("_run-",gait_events!C3642,1)-4),"")</f>
        <v>off</v>
      </c>
      <c r="G561" t="str">
        <f>gait_events!D3642</f>
        <v>right_shank</v>
      </c>
      <c r="H561" t="str">
        <f>gait_events!E3642</f>
        <v>IC</v>
      </c>
      <c r="I561">
        <f>IF(gait_events!F3642&lt;&gt;"",gait_events!F3642,NA())</f>
        <v>399</v>
      </c>
      <c r="J561">
        <f>IF(gait_events!G3642&lt;&gt;"",gait_events!G3642,NA())</f>
        <v>405</v>
      </c>
      <c r="K561">
        <f t="shared" si="64"/>
        <v>-6</v>
      </c>
      <c r="L561">
        <f t="shared" si="65"/>
        <v>-30</v>
      </c>
      <c r="M561">
        <f t="shared" si="66"/>
        <v>1</v>
      </c>
      <c r="N561">
        <f t="shared" si="67"/>
        <v>1</v>
      </c>
      <c r="O561">
        <f t="shared" si="68"/>
        <v>1</v>
      </c>
      <c r="P561">
        <f t="shared" si="69"/>
        <v>0</v>
      </c>
      <c r="Q561">
        <f t="shared" si="70"/>
        <v>0</v>
      </c>
      <c r="R561">
        <f t="shared" si="71"/>
        <v>1</v>
      </c>
    </row>
    <row r="562" spans="1:18" x14ac:dyDescent="0.25">
      <c r="A562" t="str">
        <f>gait_events!B3643</f>
        <v>pp022</v>
      </c>
      <c r="B562" t="str">
        <f>VLOOKUP(A562,participants!A:B,2,0)</f>
        <v>M</v>
      </c>
      <c r="C562">
        <f>VLOOKUP(A562,participants!A:C,3,0)</f>
        <v>52</v>
      </c>
      <c r="D562" t="str">
        <f>VLOOKUP(A562,participants!A:F,6,0)</f>
        <v>PD</v>
      </c>
      <c r="E562" t="str">
        <f>IF(LEN(SUBSTITUTE(gait_events!C3643,"_run-",""))&lt;&gt;LEN(gait_events!C3643),LEFT(RIGHT(gait_events!C3643,LEN(gait_events!C3643)-19),FIND("_run-",RIGHT(gait_events!C3643,LEN(gait_events!C3643)-19),1)-1),RIGHT(gait_events!C3643,LEN(gait_events!C3643)-19))</f>
        <v>Preferred</v>
      </c>
      <c r="F562" t="str">
        <f>IF(LEN(SUBSTITUTE(gait_events!C3643,"_run-",""))&lt;&gt;LEN(gait_events!C3643),RIGHT(gait_events!C3643,LEN(gait_events!C3643)-FIND("_run-",gait_events!C3643,1)-4),"")</f>
        <v>off</v>
      </c>
      <c r="G562" t="str">
        <f>gait_events!D3643</f>
        <v>right_shank</v>
      </c>
      <c r="H562" t="str">
        <f>gait_events!E3643</f>
        <v>IC</v>
      </c>
      <c r="I562">
        <f>IF(gait_events!F3643&lt;&gt;"",gait_events!F3643,NA())</f>
        <v>627</v>
      </c>
      <c r="J562">
        <f>IF(gait_events!G3643&lt;&gt;"",gait_events!G3643,NA())</f>
        <v>633</v>
      </c>
      <c r="K562">
        <f t="shared" si="64"/>
        <v>-6</v>
      </c>
      <c r="L562">
        <f t="shared" si="65"/>
        <v>-30</v>
      </c>
      <c r="M562">
        <f t="shared" si="66"/>
        <v>1</v>
      </c>
      <c r="N562">
        <f t="shared" si="67"/>
        <v>1</v>
      </c>
      <c r="O562">
        <f t="shared" si="68"/>
        <v>1</v>
      </c>
      <c r="P562">
        <f t="shared" si="69"/>
        <v>0</v>
      </c>
      <c r="Q562">
        <f t="shared" si="70"/>
        <v>0</v>
      </c>
      <c r="R562">
        <f t="shared" si="71"/>
        <v>1</v>
      </c>
    </row>
    <row r="563" spans="1:18" x14ac:dyDescent="0.25">
      <c r="A563" t="str">
        <f>gait_events!B3644</f>
        <v>pp022</v>
      </c>
      <c r="B563" t="str">
        <f>VLOOKUP(A563,participants!A:B,2,0)</f>
        <v>M</v>
      </c>
      <c r="C563">
        <f>VLOOKUP(A563,participants!A:C,3,0)</f>
        <v>52</v>
      </c>
      <c r="D563" t="str">
        <f>VLOOKUP(A563,participants!A:F,6,0)</f>
        <v>PD</v>
      </c>
      <c r="E563" t="str">
        <f>IF(LEN(SUBSTITUTE(gait_events!C3644,"_run-",""))&lt;&gt;LEN(gait_events!C3644),LEFT(RIGHT(gait_events!C3644,LEN(gait_events!C3644)-19),FIND("_run-",RIGHT(gait_events!C3644,LEN(gait_events!C3644)-19),1)-1),RIGHT(gait_events!C3644,LEN(gait_events!C3644)-19))</f>
        <v>Preferred</v>
      </c>
      <c r="F563" t="str">
        <f>IF(LEN(SUBSTITUTE(gait_events!C3644,"_run-",""))&lt;&gt;LEN(gait_events!C3644),RIGHT(gait_events!C3644,LEN(gait_events!C3644)-FIND("_run-",gait_events!C3644,1)-4),"")</f>
        <v>off</v>
      </c>
      <c r="G563" t="str">
        <f>gait_events!D3644</f>
        <v>right_shank</v>
      </c>
      <c r="H563" t="str">
        <f>gait_events!E3644</f>
        <v>FC</v>
      </c>
      <c r="I563">
        <f>IF(gait_events!F3644&lt;&gt;"",gait_events!F3644,NA())</f>
        <v>79</v>
      </c>
      <c r="J563">
        <f>IF(gait_events!G3644&lt;&gt;"",gait_events!G3644,NA())</f>
        <v>72</v>
      </c>
      <c r="K563">
        <f t="shared" si="64"/>
        <v>7</v>
      </c>
      <c r="L563">
        <f t="shared" si="65"/>
        <v>35</v>
      </c>
      <c r="M563">
        <f t="shared" si="66"/>
        <v>1</v>
      </c>
      <c r="N563">
        <f t="shared" si="67"/>
        <v>1</v>
      </c>
      <c r="O563">
        <f t="shared" si="68"/>
        <v>1</v>
      </c>
      <c r="P563">
        <f t="shared" si="69"/>
        <v>0</v>
      </c>
      <c r="Q563">
        <f t="shared" si="70"/>
        <v>0</v>
      </c>
      <c r="R563">
        <f t="shared" si="71"/>
        <v>1</v>
      </c>
    </row>
    <row r="564" spans="1:18" x14ac:dyDescent="0.25">
      <c r="A564" t="str">
        <f>gait_events!B3645</f>
        <v>pp022</v>
      </c>
      <c r="B564" t="str">
        <f>VLOOKUP(A564,participants!A:B,2,0)</f>
        <v>M</v>
      </c>
      <c r="C564">
        <f>VLOOKUP(A564,participants!A:C,3,0)</f>
        <v>52</v>
      </c>
      <c r="D564" t="str">
        <f>VLOOKUP(A564,participants!A:F,6,0)</f>
        <v>PD</v>
      </c>
      <c r="E564" t="str">
        <f>IF(LEN(SUBSTITUTE(gait_events!C3645,"_run-",""))&lt;&gt;LEN(gait_events!C3645),LEFT(RIGHT(gait_events!C3645,LEN(gait_events!C3645)-19),FIND("_run-",RIGHT(gait_events!C3645,LEN(gait_events!C3645)-19),1)-1),RIGHT(gait_events!C3645,LEN(gait_events!C3645)-19))</f>
        <v>Preferred</v>
      </c>
      <c r="F564" t="str">
        <f>IF(LEN(SUBSTITUTE(gait_events!C3645,"_run-",""))&lt;&gt;LEN(gait_events!C3645),RIGHT(gait_events!C3645,LEN(gait_events!C3645)-FIND("_run-",gait_events!C3645,1)-4),"")</f>
        <v>off</v>
      </c>
      <c r="G564" t="str">
        <f>gait_events!D3645</f>
        <v>right_shank</v>
      </c>
      <c r="H564" t="str">
        <f>gait_events!E3645</f>
        <v>FC</v>
      </c>
      <c r="I564">
        <f>IF(gait_events!F3645&lt;&gt;"",gait_events!F3645,NA())</f>
        <v>314</v>
      </c>
      <c r="J564">
        <f>IF(gait_events!G3645&lt;&gt;"",gait_events!G3645,NA())</f>
        <v>308</v>
      </c>
      <c r="K564">
        <f t="shared" si="64"/>
        <v>6</v>
      </c>
      <c r="L564">
        <f t="shared" si="65"/>
        <v>30</v>
      </c>
      <c r="M564">
        <f t="shared" si="66"/>
        <v>1</v>
      </c>
      <c r="N564">
        <f t="shared" si="67"/>
        <v>1</v>
      </c>
      <c r="O564">
        <f t="shared" si="68"/>
        <v>1</v>
      </c>
      <c r="P564">
        <f t="shared" si="69"/>
        <v>0</v>
      </c>
      <c r="Q564">
        <f t="shared" si="70"/>
        <v>0</v>
      </c>
      <c r="R564">
        <f t="shared" si="71"/>
        <v>1</v>
      </c>
    </row>
    <row r="565" spans="1:18" x14ac:dyDescent="0.25">
      <c r="A565" t="str">
        <f>gait_events!B3646</f>
        <v>pp022</v>
      </c>
      <c r="B565" t="str">
        <f>VLOOKUP(A565,participants!A:B,2,0)</f>
        <v>M</v>
      </c>
      <c r="C565">
        <f>VLOOKUP(A565,participants!A:C,3,0)</f>
        <v>52</v>
      </c>
      <c r="D565" t="str">
        <f>VLOOKUP(A565,participants!A:F,6,0)</f>
        <v>PD</v>
      </c>
      <c r="E565" t="str">
        <f>IF(LEN(SUBSTITUTE(gait_events!C3646,"_run-",""))&lt;&gt;LEN(gait_events!C3646),LEFT(RIGHT(gait_events!C3646,LEN(gait_events!C3646)-19),FIND("_run-",RIGHT(gait_events!C3646,LEN(gait_events!C3646)-19),1)-1),RIGHT(gait_events!C3646,LEN(gait_events!C3646)-19))</f>
        <v>Preferred</v>
      </c>
      <c r="F565" t="str">
        <f>IF(LEN(SUBSTITUTE(gait_events!C3646,"_run-",""))&lt;&gt;LEN(gait_events!C3646),RIGHT(gait_events!C3646,LEN(gait_events!C3646)-FIND("_run-",gait_events!C3646,1)-4),"")</f>
        <v>off</v>
      </c>
      <c r="G565" t="str">
        <f>gait_events!D3646</f>
        <v>right_shank</v>
      </c>
      <c r="H565" t="str">
        <f>gait_events!E3646</f>
        <v>FC</v>
      </c>
      <c r="I565">
        <f>IF(gait_events!F3646&lt;&gt;"",gait_events!F3646,NA())</f>
        <v>546</v>
      </c>
      <c r="J565">
        <f>IF(gait_events!G3646&lt;&gt;"",gait_events!G3646,NA())</f>
        <v>540</v>
      </c>
      <c r="K565">
        <f t="shared" si="64"/>
        <v>6</v>
      </c>
      <c r="L565">
        <f t="shared" si="65"/>
        <v>30</v>
      </c>
      <c r="M565">
        <f t="shared" si="66"/>
        <v>1</v>
      </c>
      <c r="N565">
        <f t="shared" si="67"/>
        <v>1</v>
      </c>
      <c r="O565">
        <f t="shared" si="68"/>
        <v>1</v>
      </c>
      <c r="P565">
        <f t="shared" si="69"/>
        <v>0</v>
      </c>
      <c r="Q565">
        <f t="shared" si="70"/>
        <v>0</v>
      </c>
      <c r="R565">
        <f t="shared" si="71"/>
        <v>1</v>
      </c>
    </row>
    <row r="566" spans="1:18" x14ac:dyDescent="0.25">
      <c r="A566" t="str">
        <f>gait_events!B3647</f>
        <v>pp022</v>
      </c>
      <c r="B566" t="str">
        <f>VLOOKUP(A566,participants!A:B,2,0)</f>
        <v>M</v>
      </c>
      <c r="C566">
        <f>VLOOKUP(A566,participants!A:C,3,0)</f>
        <v>52</v>
      </c>
      <c r="D566" t="str">
        <f>VLOOKUP(A566,participants!A:F,6,0)</f>
        <v>PD</v>
      </c>
      <c r="E566" t="str">
        <f>IF(LEN(SUBSTITUTE(gait_events!C3647,"_run-",""))&lt;&gt;LEN(gait_events!C3647),LEFT(RIGHT(gait_events!C3647,LEN(gait_events!C3647)-19),FIND("_run-",RIGHT(gait_events!C3647,LEN(gait_events!C3647)-19),1)-1),RIGHT(gait_events!C3647,LEN(gait_events!C3647)-19))</f>
        <v>Preferred</v>
      </c>
      <c r="F566" t="str">
        <f>IF(LEN(SUBSTITUTE(gait_events!C3647,"_run-",""))&lt;&gt;LEN(gait_events!C3647),RIGHT(gait_events!C3647,LEN(gait_events!C3647)-FIND("_run-",gait_events!C3647,1)-4),"")</f>
        <v>off</v>
      </c>
      <c r="G566" t="str">
        <f>gait_events!D3647</f>
        <v>right_shank</v>
      </c>
      <c r="H566" t="str">
        <f>gait_events!E3647</f>
        <v>FC</v>
      </c>
      <c r="I566">
        <f>IF(gait_events!F3647&lt;&gt;"",gait_events!F3647,NA())</f>
        <v>774</v>
      </c>
      <c r="J566">
        <f>IF(gait_events!G3647&lt;&gt;"",gait_events!G3647,NA())</f>
        <v>775</v>
      </c>
      <c r="K566">
        <f t="shared" si="64"/>
        <v>-1</v>
      </c>
      <c r="L566">
        <f t="shared" si="65"/>
        <v>-5</v>
      </c>
      <c r="M566">
        <f t="shared" si="66"/>
        <v>1</v>
      </c>
      <c r="N566">
        <f t="shared" si="67"/>
        <v>1</v>
      </c>
      <c r="O566">
        <f t="shared" si="68"/>
        <v>1</v>
      </c>
      <c r="P566">
        <f t="shared" si="69"/>
        <v>0</v>
      </c>
      <c r="Q566">
        <f t="shared" si="70"/>
        <v>0</v>
      </c>
      <c r="R566">
        <f t="shared" si="71"/>
        <v>1</v>
      </c>
    </row>
    <row r="567" spans="1:18" x14ac:dyDescent="0.25">
      <c r="A567" t="str">
        <f>gait_events!B3648</f>
        <v>pp022</v>
      </c>
      <c r="B567" t="str">
        <f>VLOOKUP(A567,participants!A:B,2,0)</f>
        <v>M</v>
      </c>
      <c r="C567">
        <f>VLOOKUP(A567,participants!A:C,3,0)</f>
        <v>52</v>
      </c>
      <c r="D567" t="str">
        <f>VLOOKUP(A567,participants!A:F,6,0)</f>
        <v>PD</v>
      </c>
      <c r="E567" t="str">
        <f>IF(LEN(SUBSTITUTE(gait_events!C3648,"_run-",""))&lt;&gt;LEN(gait_events!C3648),LEFT(RIGHT(gait_events!C3648,LEN(gait_events!C3648)-19),FIND("_run-",RIGHT(gait_events!C3648,LEN(gait_events!C3648)-19),1)-1),RIGHT(gait_events!C3648,LEN(gait_events!C3648)-19))</f>
        <v>Preferred</v>
      </c>
      <c r="F567" t="str">
        <f>IF(LEN(SUBSTITUTE(gait_events!C3648,"_run-",""))&lt;&gt;LEN(gait_events!C3648),RIGHT(gait_events!C3648,LEN(gait_events!C3648)-FIND("_run-",gait_events!C3648,1)-4),"")</f>
        <v>on</v>
      </c>
      <c r="G567" t="str">
        <f>gait_events!D3648</f>
        <v>left_ankle</v>
      </c>
      <c r="H567" t="str">
        <f>gait_events!E3648</f>
        <v>IC</v>
      </c>
      <c r="I567">
        <f>IF(gait_events!F3648&lt;&gt;"",gait_events!F3648,NA())</f>
        <v>178</v>
      </c>
      <c r="J567">
        <f>IF(gait_events!G3648&lt;&gt;"",gait_events!G3648,NA())</f>
        <v>174</v>
      </c>
      <c r="K567">
        <f t="shared" si="64"/>
        <v>4</v>
      </c>
      <c r="L567">
        <f t="shared" si="65"/>
        <v>20</v>
      </c>
      <c r="M567">
        <f t="shared" si="66"/>
        <v>1</v>
      </c>
      <c r="N567">
        <f t="shared" si="67"/>
        <v>1</v>
      </c>
      <c r="O567">
        <f t="shared" si="68"/>
        <v>1</v>
      </c>
      <c r="P567">
        <f t="shared" si="69"/>
        <v>0</v>
      </c>
      <c r="Q567">
        <f t="shared" si="70"/>
        <v>0</v>
      </c>
      <c r="R567">
        <f t="shared" si="71"/>
        <v>1</v>
      </c>
    </row>
    <row r="568" spans="1:18" x14ac:dyDescent="0.25">
      <c r="A568" t="str">
        <f>gait_events!B3649</f>
        <v>pp022</v>
      </c>
      <c r="B568" t="str">
        <f>VLOOKUP(A568,participants!A:B,2,0)</f>
        <v>M</v>
      </c>
      <c r="C568">
        <f>VLOOKUP(A568,participants!A:C,3,0)</f>
        <v>52</v>
      </c>
      <c r="D568" t="str">
        <f>VLOOKUP(A568,participants!A:F,6,0)</f>
        <v>PD</v>
      </c>
      <c r="E568" t="str">
        <f>IF(LEN(SUBSTITUTE(gait_events!C3649,"_run-",""))&lt;&gt;LEN(gait_events!C3649),LEFT(RIGHT(gait_events!C3649,LEN(gait_events!C3649)-19),FIND("_run-",RIGHT(gait_events!C3649,LEN(gait_events!C3649)-19),1)-1),RIGHT(gait_events!C3649,LEN(gait_events!C3649)-19))</f>
        <v>Preferred</v>
      </c>
      <c r="F568" t="str">
        <f>IF(LEN(SUBSTITUTE(gait_events!C3649,"_run-",""))&lt;&gt;LEN(gait_events!C3649),RIGHT(gait_events!C3649,LEN(gait_events!C3649)-FIND("_run-",gait_events!C3649,1)-4),"")</f>
        <v>on</v>
      </c>
      <c r="G568" t="str">
        <f>gait_events!D3649</f>
        <v>left_ankle</v>
      </c>
      <c r="H568" t="str">
        <f>gait_events!E3649</f>
        <v>IC</v>
      </c>
      <c r="I568">
        <f>IF(gait_events!F3649&lt;&gt;"",gait_events!F3649,NA())</f>
        <v>415</v>
      </c>
      <c r="J568">
        <f>IF(gait_events!G3649&lt;&gt;"",gait_events!G3649,NA())</f>
        <v>411</v>
      </c>
      <c r="K568">
        <f t="shared" si="64"/>
        <v>4</v>
      </c>
      <c r="L568">
        <f t="shared" si="65"/>
        <v>20</v>
      </c>
      <c r="M568">
        <f t="shared" si="66"/>
        <v>1</v>
      </c>
      <c r="N568">
        <f t="shared" si="67"/>
        <v>1</v>
      </c>
      <c r="O568">
        <f t="shared" si="68"/>
        <v>1</v>
      </c>
      <c r="P568">
        <f t="shared" si="69"/>
        <v>0</v>
      </c>
      <c r="Q568">
        <f t="shared" si="70"/>
        <v>0</v>
      </c>
      <c r="R568">
        <f t="shared" si="71"/>
        <v>1</v>
      </c>
    </row>
    <row r="569" spans="1:18" x14ac:dyDescent="0.25">
      <c r="A569" t="str">
        <f>gait_events!B3650</f>
        <v>pp022</v>
      </c>
      <c r="B569" t="str">
        <f>VLOOKUP(A569,participants!A:B,2,0)</f>
        <v>M</v>
      </c>
      <c r="C569">
        <f>VLOOKUP(A569,participants!A:C,3,0)</f>
        <v>52</v>
      </c>
      <c r="D569" t="str">
        <f>VLOOKUP(A569,participants!A:F,6,0)</f>
        <v>PD</v>
      </c>
      <c r="E569" t="str">
        <f>IF(LEN(SUBSTITUTE(gait_events!C3650,"_run-",""))&lt;&gt;LEN(gait_events!C3650),LEFT(RIGHT(gait_events!C3650,LEN(gait_events!C3650)-19),FIND("_run-",RIGHT(gait_events!C3650,LEN(gait_events!C3650)-19),1)-1),RIGHT(gait_events!C3650,LEN(gait_events!C3650)-19))</f>
        <v>Preferred</v>
      </c>
      <c r="F569" t="str">
        <f>IF(LEN(SUBSTITUTE(gait_events!C3650,"_run-",""))&lt;&gt;LEN(gait_events!C3650),RIGHT(gait_events!C3650,LEN(gait_events!C3650)-FIND("_run-",gait_events!C3650,1)-4),"")</f>
        <v>on</v>
      </c>
      <c r="G569" t="str">
        <f>gait_events!D3650</f>
        <v>left_ankle</v>
      </c>
      <c r="H569" t="str">
        <f>gait_events!E3650</f>
        <v>IC</v>
      </c>
      <c r="I569">
        <f>IF(gait_events!F3650&lt;&gt;"",gait_events!F3650,NA())</f>
        <v>646</v>
      </c>
      <c r="J569">
        <f>IF(gait_events!G3650&lt;&gt;"",gait_events!G3650,NA())</f>
        <v>643</v>
      </c>
      <c r="K569">
        <f t="shared" si="64"/>
        <v>3</v>
      </c>
      <c r="L569">
        <f t="shared" si="65"/>
        <v>15</v>
      </c>
      <c r="M569">
        <f t="shared" si="66"/>
        <v>1</v>
      </c>
      <c r="N569">
        <f t="shared" si="67"/>
        <v>1</v>
      </c>
      <c r="O569">
        <f t="shared" si="68"/>
        <v>1</v>
      </c>
      <c r="P569">
        <f t="shared" si="69"/>
        <v>0</v>
      </c>
      <c r="Q569">
        <f t="shared" si="70"/>
        <v>0</v>
      </c>
      <c r="R569">
        <f t="shared" si="71"/>
        <v>1</v>
      </c>
    </row>
    <row r="570" spans="1:18" x14ac:dyDescent="0.25">
      <c r="A570" t="str">
        <f>gait_events!B3651</f>
        <v>pp022</v>
      </c>
      <c r="B570" t="str">
        <f>VLOOKUP(A570,participants!A:B,2,0)</f>
        <v>M</v>
      </c>
      <c r="C570">
        <f>VLOOKUP(A570,participants!A:C,3,0)</f>
        <v>52</v>
      </c>
      <c r="D570" t="str">
        <f>VLOOKUP(A570,participants!A:F,6,0)</f>
        <v>PD</v>
      </c>
      <c r="E570" t="str">
        <f>IF(LEN(SUBSTITUTE(gait_events!C3651,"_run-",""))&lt;&gt;LEN(gait_events!C3651),LEFT(RIGHT(gait_events!C3651,LEN(gait_events!C3651)-19),FIND("_run-",RIGHT(gait_events!C3651,LEN(gait_events!C3651)-19),1)-1),RIGHT(gait_events!C3651,LEN(gait_events!C3651)-19))</f>
        <v>Preferred</v>
      </c>
      <c r="F570" t="str">
        <f>IF(LEN(SUBSTITUTE(gait_events!C3651,"_run-",""))&lt;&gt;LEN(gait_events!C3651),RIGHT(gait_events!C3651,LEN(gait_events!C3651)-FIND("_run-",gait_events!C3651,1)-4),"")</f>
        <v>on</v>
      </c>
      <c r="G570" t="str">
        <f>gait_events!D3651</f>
        <v>left_ankle</v>
      </c>
      <c r="H570" t="str">
        <f>gait_events!E3651</f>
        <v>IC</v>
      </c>
      <c r="I570">
        <f>IF(gait_events!F3651&lt;&gt;"",gait_events!F3651,NA())</f>
        <v>892</v>
      </c>
      <c r="J570" t="e">
        <f>IF(gait_events!G3651&lt;&gt;"",gait_events!G3651,NA())</f>
        <v>#N/A</v>
      </c>
      <c r="K570" t="e">
        <f t="shared" si="64"/>
        <v>#N/A</v>
      </c>
      <c r="L570" t="e">
        <f t="shared" si="65"/>
        <v>#N/A</v>
      </c>
      <c r="M570">
        <f t="shared" si="66"/>
        <v>1</v>
      </c>
      <c r="N570">
        <f t="shared" si="67"/>
        <v>0</v>
      </c>
      <c r="O570">
        <f t="shared" si="68"/>
        <v>0</v>
      </c>
      <c r="P570">
        <f t="shared" si="69"/>
        <v>1</v>
      </c>
      <c r="Q570">
        <f t="shared" si="70"/>
        <v>0</v>
      </c>
      <c r="R570">
        <f t="shared" si="71"/>
        <v>1</v>
      </c>
    </row>
    <row r="571" spans="1:18" x14ac:dyDescent="0.25">
      <c r="A571" t="str">
        <f>gait_events!B3652</f>
        <v>pp022</v>
      </c>
      <c r="B571" t="str">
        <f>VLOOKUP(A571,participants!A:B,2,0)</f>
        <v>M</v>
      </c>
      <c r="C571">
        <f>VLOOKUP(A571,participants!A:C,3,0)</f>
        <v>52</v>
      </c>
      <c r="D571" t="str">
        <f>VLOOKUP(A571,participants!A:F,6,0)</f>
        <v>PD</v>
      </c>
      <c r="E571" t="str">
        <f>IF(LEN(SUBSTITUTE(gait_events!C3652,"_run-",""))&lt;&gt;LEN(gait_events!C3652),LEFT(RIGHT(gait_events!C3652,LEN(gait_events!C3652)-19),FIND("_run-",RIGHT(gait_events!C3652,LEN(gait_events!C3652)-19),1)-1),RIGHT(gait_events!C3652,LEN(gait_events!C3652)-19))</f>
        <v>Preferred</v>
      </c>
      <c r="F571" t="str">
        <f>IF(LEN(SUBSTITUTE(gait_events!C3652,"_run-",""))&lt;&gt;LEN(gait_events!C3652),RIGHT(gait_events!C3652,LEN(gait_events!C3652)-FIND("_run-",gait_events!C3652,1)-4),"")</f>
        <v>on</v>
      </c>
      <c r="G571" t="str">
        <f>gait_events!D3652</f>
        <v>left_ankle</v>
      </c>
      <c r="H571" t="str">
        <f>gait_events!E3652</f>
        <v>FC</v>
      </c>
      <c r="I571">
        <f>IF(gait_events!F3652&lt;&gt;"",gait_events!F3652,NA())</f>
        <v>83</v>
      </c>
      <c r="J571" t="e">
        <f>IF(gait_events!G3652&lt;&gt;"",gait_events!G3652,NA())</f>
        <v>#N/A</v>
      </c>
      <c r="K571" t="e">
        <f t="shared" si="64"/>
        <v>#N/A</v>
      </c>
      <c r="L571" t="e">
        <f t="shared" si="65"/>
        <v>#N/A</v>
      </c>
      <c r="M571">
        <f t="shared" si="66"/>
        <v>1</v>
      </c>
      <c r="N571">
        <f t="shared" si="67"/>
        <v>0</v>
      </c>
      <c r="O571">
        <f t="shared" si="68"/>
        <v>0</v>
      </c>
      <c r="P571">
        <f t="shared" si="69"/>
        <v>1</v>
      </c>
      <c r="Q571">
        <f t="shared" si="70"/>
        <v>0</v>
      </c>
      <c r="R571">
        <f t="shared" si="71"/>
        <v>1</v>
      </c>
    </row>
    <row r="572" spans="1:18" x14ac:dyDescent="0.25">
      <c r="A572" t="str">
        <f>gait_events!B3653</f>
        <v>pp022</v>
      </c>
      <c r="B572" t="str">
        <f>VLOOKUP(A572,participants!A:B,2,0)</f>
        <v>M</v>
      </c>
      <c r="C572">
        <f>VLOOKUP(A572,participants!A:C,3,0)</f>
        <v>52</v>
      </c>
      <c r="D572" t="str">
        <f>VLOOKUP(A572,participants!A:F,6,0)</f>
        <v>PD</v>
      </c>
      <c r="E572" t="str">
        <f>IF(LEN(SUBSTITUTE(gait_events!C3653,"_run-",""))&lt;&gt;LEN(gait_events!C3653),LEFT(RIGHT(gait_events!C3653,LEN(gait_events!C3653)-19),FIND("_run-",RIGHT(gait_events!C3653,LEN(gait_events!C3653)-19),1)-1),RIGHT(gait_events!C3653,LEN(gait_events!C3653)-19))</f>
        <v>Preferred</v>
      </c>
      <c r="F572" t="str">
        <f>IF(LEN(SUBSTITUTE(gait_events!C3653,"_run-",""))&lt;&gt;LEN(gait_events!C3653),RIGHT(gait_events!C3653,LEN(gait_events!C3653)-FIND("_run-",gait_events!C3653,1)-4),"")</f>
        <v>on</v>
      </c>
      <c r="G572" t="str">
        <f>gait_events!D3653</f>
        <v>left_ankle</v>
      </c>
      <c r="H572" t="str">
        <f>gait_events!E3653</f>
        <v>FC</v>
      </c>
      <c r="I572">
        <f>IF(gait_events!F3653&lt;&gt;"",gait_events!F3653,NA())</f>
        <v>325</v>
      </c>
      <c r="J572">
        <f>IF(gait_events!G3653&lt;&gt;"",gait_events!G3653,NA())</f>
        <v>324</v>
      </c>
      <c r="K572">
        <f t="shared" si="64"/>
        <v>1</v>
      </c>
      <c r="L572">
        <f t="shared" si="65"/>
        <v>5</v>
      </c>
      <c r="M572">
        <f t="shared" si="66"/>
        <v>1</v>
      </c>
      <c r="N572">
        <f t="shared" si="67"/>
        <v>1</v>
      </c>
      <c r="O572">
        <f t="shared" si="68"/>
        <v>1</v>
      </c>
      <c r="P572">
        <f t="shared" si="69"/>
        <v>0</v>
      </c>
      <c r="Q572">
        <f t="shared" si="70"/>
        <v>0</v>
      </c>
      <c r="R572">
        <f t="shared" si="71"/>
        <v>1</v>
      </c>
    </row>
    <row r="573" spans="1:18" x14ac:dyDescent="0.25">
      <c r="A573" t="str">
        <f>gait_events!B3654</f>
        <v>pp022</v>
      </c>
      <c r="B573" t="str">
        <f>VLOOKUP(A573,participants!A:B,2,0)</f>
        <v>M</v>
      </c>
      <c r="C573">
        <f>VLOOKUP(A573,participants!A:C,3,0)</f>
        <v>52</v>
      </c>
      <c r="D573" t="str">
        <f>VLOOKUP(A573,participants!A:F,6,0)</f>
        <v>PD</v>
      </c>
      <c r="E573" t="str">
        <f>IF(LEN(SUBSTITUTE(gait_events!C3654,"_run-",""))&lt;&gt;LEN(gait_events!C3654),LEFT(RIGHT(gait_events!C3654,LEN(gait_events!C3654)-19),FIND("_run-",RIGHT(gait_events!C3654,LEN(gait_events!C3654)-19),1)-1),RIGHT(gait_events!C3654,LEN(gait_events!C3654)-19))</f>
        <v>Preferred</v>
      </c>
      <c r="F573" t="str">
        <f>IF(LEN(SUBSTITUTE(gait_events!C3654,"_run-",""))&lt;&gt;LEN(gait_events!C3654),RIGHT(gait_events!C3654,LEN(gait_events!C3654)-FIND("_run-",gait_events!C3654,1)-4),"")</f>
        <v>on</v>
      </c>
      <c r="G573" t="str">
        <f>gait_events!D3654</f>
        <v>left_ankle</v>
      </c>
      <c r="H573" t="str">
        <f>gait_events!E3654</f>
        <v>FC</v>
      </c>
      <c r="I573">
        <f>IF(gait_events!F3654&lt;&gt;"",gait_events!F3654,NA())</f>
        <v>560</v>
      </c>
      <c r="J573">
        <f>IF(gait_events!G3654&lt;&gt;"",gait_events!G3654,NA())</f>
        <v>560</v>
      </c>
      <c r="K573">
        <f t="shared" si="64"/>
        <v>0</v>
      </c>
      <c r="L573">
        <f t="shared" si="65"/>
        <v>0</v>
      </c>
      <c r="M573">
        <f t="shared" si="66"/>
        <v>1</v>
      </c>
      <c r="N573">
        <f t="shared" si="67"/>
        <v>1</v>
      </c>
      <c r="O573">
        <f t="shared" si="68"/>
        <v>1</v>
      </c>
      <c r="P573">
        <f t="shared" si="69"/>
        <v>0</v>
      </c>
      <c r="Q573">
        <f t="shared" si="70"/>
        <v>0</v>
      </c>
      <c r="R573">
        <f t="shared" si="71"/>
        <v>1</v>
      </c>
    </row>
    <row r="574" spans="1:18" x14ac:dyDescent="0.25">
      <c r="A574" t="str">
        <f>gait_events!B3655</f>
        <v>pp022</v>
      </c>
      <c r="B574" t="str">
        <f>VLOOKUP(A574,participants!A:B,2,0)</f>
        <v>M</v>
      </c>
      <c r="C574">
        <f>VLOOKUP(A574,participants!A:C,3,0)</f>
        <v>52</v>
      </c>
      <c r="D574" t="str">
        <f>VLOOKUP(A574,participants!A:F,6,0)</f>
        <v>PD</v>
      </c>
      <c r="E574" t="str">
        <f>IF(LEN(SUBSTITUTE(gait_events!C3655,"_run-",""))&lt;&gt;LEN(gait_events!C3655),LEFT(RIGHT(gait_events!C3655,LEN(gait_events!C3655)-19),FIND("_run-",RIGHT(gait_events!C3655,LEN(gait_events!C3655)-19),1)-1),RIGHT(gait_events!C3655,LEN(gait_events!C3655)-19))</f>
        <v>Preferred</v>
      </c>
      <c r="F574" t="str">
        <f>IF(LEN(SUBSTITUTE(gait_events!C3655,"_run-",""))&lt;&gt;LEN(gait_events!C3655),RIGHT(gait_events!C3655,LEN(gait_events!C3655)-FIND("_run-",gait_events!C3655,1)-4),"")</f>
        <v>on</v>
      </c>
      <c r="G574" t="str">
        <f>gait_events!D3655</f>
        <v>left_ankle</v>
      </c>
      <c r="H574" t="str">
        <f>gait_events!E3655</f>
        <v>FC</v>
      </c>
      <c r="I574">
        <f>IF(gait_events!F3655&lt;&gt;"",gait_events!F3655,NA())</f>
        <v>803</v>
      </c>
      <c r="J574">
        <f>IF(gait_events!G3655&lt;&gt;"",gait_events!G3655,NA())</f>
        <v>809</v>
      </c>
      <c r="K574">
        <f t="shared" si="64"/>
        <v>-6</v>
      </c>
      <c r="L574">
        <f t="shared" si="65"/>
        <v>-30</v>
      </c>
      <c r="M574">
        <f t="shared" si="66"/>
        <v>1</v>
      </c>
      <c r="N574">
        <f t="shared" si="67"/>
        <v>1</v>
      </c>
      <c r="O574">
        <f t="shared" si="68"/>
        <v>1</v>
      </c>
      <c r="P574">
        <f t="shared" si="69"/>
        <v>0</v>
      </c>
      <c r="Q574">
        <f t="shared" si="70"/>
        <v>0</v>
      </c>
      <c r="R574">
        <f t="shared" si="71"/>
        <v>1</v>
      </c>
    </row>
    <row r="575" spans="1:18" x14ac:dyDescent="0.25">
      <c r="A575" t="str">
        <f>gait_events!B3656</f>
        <v>pp022</v>
      </c>
      <c r="B575" t="str">
        <f>VLOOKUP(A575,participants!A:B,2,0)</f>
        <v>M</v>
      </c>
      <c r="C575">
        <f>VLOOKUP(A575,participants!A:C,3,0)</f>
        <v>52</v>
      </c>
      <c r="D575" t="str">
        <f>VLOOKUP(A575,participants!A:F,6,0)</f>
        <v>PD</v>
      </c>
      <c r="E575" t="str">
        <f>IF(LEN(SUBSTITUTE(gait_events!C3656,"_run-",""))&lt;&gt;LEN(gait_events!C3656),LEFT(RIGHT(gait_events!C3656,LEN(gait_events!C3656)-19),FIND("_run-",RIGHT(gait_events!C3656,LEN(gait_events!C3656)-19),1)-1),RIGHT(gait_events!C3656,LEN(gait_events!C3656)-19))</f>
        <v>Preferred</v>
      </c>
      <c r="F575" t="str">
        <f>IF(LEN(SUBSTITUTE(gait_events!C3656,"_run-",""))&lt;&gt;LEN(gait_events!C3656),RIGHT(gait_events!C3656,LEN(gait_events!C3656)-FIND("_run-",gait_events!C3656,1)-4),"")</f>
        <v>on</v>
      </c>
      <c r="G575" t="str">
        <f>gait_events!D3656</f>
        <v>right_ankle</v>
      </c>
      <c r="H575" t="str">
        <f>gait_events!E3656</f>
        <v>IC</v>
      </c>
      <c r="I575">
        <f>IF(gait_events!F3656&lt;&gt;"",gait_events!F3656,NA())</f>
        <v>37</v>
      </c>
      <c r="J575">
        <f>IF(gait_events!G3656&lt;&gt;"",gait_events!G3656,NA())</f>
        <v>34</v>
      </c>
      <c r="K575">
        <f t="shared" si="64"/>
        <v>3</v>
      </c>
      <c r="L575">
        <f t="shared" si="65"/>
        <v>15</v>
      </c>
      <c r="M575">
        <f t="shared" si="66"/>
        <v>1</v>
      </c>
      <c r="N575">
        <f t="shared" si="67"/>
        <v>1</v>
      </c>
      <c r="O575">
        <f t="shared" si="68"/>
        <v>1</v>
      </c>
      <c r="P575">
        <f t="shared" si="69"/>
        <v>0</v>
      </c>
      <c r="Q575">
        <f t="shared" si="70"/>
        <v>0</v>
      </c>
      <c r="R575">
        <f t="shared" si="71"/>
        <v>1</v>
      </c>
    </row>
    <row r="576" spans="1:18" x14ac:dyDescent="0.25">
      <c r="A576" t="str">
        <f>gait_events!B3657</f>
        <v>pp022</v>
      </c>
      <c r="B576" t="str">
        <f>VLOOKUP(A576,participants!A:B,2,0)</f>
        <v>M</v>
      </c>
      <c r="C576">
        <f>VLOOKUP(A576,participants!A:C,3,0)</f>
        <v>52</v>
      </c>
      <c r="D576" t="str">
        <f>VLOOKUP(A576,participants!A:F,6,0)</f>
        <v>PD</v>
      </c>
      <c r="E576" t="str">
        <f>IF(LEN(SUBSTITUTE(gait_events!C3657,"_run-",""))&lt;&gt;LEN(gait_events!C3657),LEFT(RIGHT(gait_events!C3657,LEN(gait_events!C3657)-19),FIND("_run-",RIGHT(gait_events!C3657,LEN(gait_events!C3657)-19),1)-1),RIGHT(gait_events!C3657,LEN(gait_events!C3657)-19))</f>
        <v>Preferred</v>
      </c>
      <c r="F576" t="str">
        <f>IF(LEN(SUBSTITUTE(gait_events!C3657,"_run-",""))&lt;&gt;LEN(gait_events!C3657),RIGHT(gait_events!C3657,LEN(gait_events!C3657)-FIND("_run-",gait_events!C3657,1)-4),"")</f>
        <v>on</v>
      </c>
      <c r="G576" t="str">
        <f>gait_events!D3657</f>
        <v>right_ankle</v>
      </c>
      <c r="H576" t="str">
        <f>gait_events!E3657</f>
        <v>IC</v>
      </c>
      <c r="I576">
        <f>IF(gait_events!F3657&lt;&gt;"",gait_events!F3657,NA())</f>
        <v>298</v>
      </c>
      <c r="J576">
        <f>IF(gait_events!G3657&lt;&gt;"",gait_events!G3657,NA())</f>
        <v>296</v>
      </c>
      <c r="K576">
        <f t="shared" si="64"/>
        <v>2</v>
      </c>
      <c r="L576">
        <f t="shared" si="65"/>
        <v>10</v>
      </c>
      <c r="M576">
        <f t="shared" si="66"/>
        <v>1</v>
      </c>
      <c r="N576">
        <f t="shared" si="67"/>
        <v>1</v>
      </c>
      <c r="O576">
        <f t="shared" si="68"/>
        <v>1</v>
      </c>
      <c r="P576">
        <f t="shared" si="69"/>
        <v>0</v>
      </c>
      <c r="Q576">
        <f t="shared" si="70"/>
        <v>0</v>
      </c>
      <c r="R576">
        <f t="shared" si="71"/>
        <v>1</v>
      </c>
    </row>
    <row r="577" spans="1:18" x14ac:dyDescent="0.25">
      <c r="A577" t="str">
        <f>gait_events!B3658</f>
        <v>pp022</v>
      </c>
      <c r="B577" t="str">
        <f>VLOOKUP(A577,participants!A:B,2,0)</f>
        <v>M</v>
      </c>
      <c r="C577">
        <f>VLOOKUP(A577,participants!A:C,3,0)</f>
        <v>52</v>
      </c>
      <c r="D577" t="str">
        <f>VLOOKUP(A577,participants!A:F,6,0)</f>
        <v>PD</v>
      </c>
      <c r="E577" t="str">
        <f>IF(LEN(SUBSTITUTE(gait_events!C3658,"_run-",""))&lt;&gt;LEN(gait_events!C3658),LEFT(RIGHT(gait_events!C3658,LEN(gait_events!C3658)-19),FIND("_run-",RIGHT(gait_events!C3658,LEN(gait_events!C3658)-19),1)-1),RIGHT(gait_events!C3658,LEN(gait_events!C3658)-19))</f>
        <v>Preferred</v>
      </c>
      <c r="F577" t="str">
        <f>IF(LEN(SUBSTITUTE(gait_events!C3658,"_run-",""))&lt;&gt;LEN(gait_events!C3658),RIGHT(gait_events!C3658,LEN(gait_events!C3658)-FIND("_run-",gait_events!C3658,1)-4),"")</f>
        <v>on</v>
      </c>
      <c r="G577" t="str">
        <f>gait_events!D3658</f>
        <v>right_ankle</v>
      </c>
      <c r="H577" t="str">
        <f>gait_events!E3658</f>
        <v>IC</v>
      </c>
      <c r="I577">
        <f>IF(gait_events!F3658&lt;&gt;"",gait_events!F3658,NA())</f>
        <v>530</v>
      </c>
      <c r="J577">
        <f>IF(gait_events!G3658&lt;&gt;"",gait_events!G3658,NA())</f>
        <v>529</v>
      </c>
      <c r="K577">
        <f t="shared" si="64"/>
        <v>1</v>
      </c>
      <c r="L577">
        <f t="shared" si="65"/>
        <v>5</v>
      </c>
      <c r="M577">
        <f t="shared" si="66"/>
        <v>1</v>
      </c>
      <c r="N577">
        <f t="shared" si="67"/>
        <v>1</v>
      </c>
      <c r="O577">
        <f t="shared" si="68"/>
        <v>1</v>
      </c>
      <c r="P577">
        <f t="shared" si="69"/>
        <v>0</v>
      </c>
      <c r="Q577">
        <f t="shared" si="70"/>
        <v>0</v>
      </c>
      <c r="R577">
        <f t="shared" si="71"/>
        <v>1</v>
      </c>
    </row>
    <row r="578" spans="1:18" x14ac:dyDescent="0.25">
      <c r="A578" t="str">
        <f>gait_events!B3659</f>
        <v>pp022</v>
      </c>
      <c r="B578" t="str">
        <f>VLOOKUP(A578,participants!A:B,2,0)</f>
        <v>M</v>
      </c>
      <c r="C578">
        <f>VLOOKUP(A578,participants!A:C,3,0)</f>
        <v>52</v>
      </c>
      <c r="D578" t="str">
        <f>VLOOKUP(A578,participants!A:F,6,0)</f>
        <v>PD</v>
      </c>
      <c r="E578" t="str">
        <f>IF(LEN(SUBSTITUTE(gait_events!C3659,"_run-",""))&lt;&gt;LEN(gait_events!C3659),LEFT(RIGHT(gait_events!C3659,LEN(gait_events!C3659)-19),FIND("_run-",RIGHT(gait_events!C3659,LEN(gait_events!C3659)-19),1)-1),RIGHT(gait_events!C3659,LEN(gait_events!C3659)-19))</f>
        <v>Preferred</v>
      </c>
      <c r="F578" t="str">
        <f>IF(LEN(SUBSTITUTE(gait_events!C3659,"_run-",""))&lt;&gt;LEN(gait_events!C3659),RIGHT(gait_events!C3659,LEN(gait_events!C3659)-FIND("_run-",gait_events!C3659,1)-4),"")</f>
        <v>on</v>
      </c>
      <c r="G578" t="str">
        <f>gait_events!D3659</f>
        <v>right_ankle</v>
      </c>
      <c r="H578" t="str">
        <f>gait_events!E3659</f>
        <v>IC</v>
      </c>
      <c r="I578">
        <f>IF(gait_events!F3659&lt;&gt;"",gait_events!F3659,NA())</f>
        <v>767</v>
      </c>
      <c r="J578">
        <f>IF(gait_events!G3659&lt;&gt;"",gait_events!G3659,NA())</f>
        <v>765</v>
      </c>
      <c r="K578">
        <f t="shared" ref="K578:K641" si="72">I578-J578</f>
        <v>2</v>
      </c>
      <c r="L578">
        <f t="shared" ref="L578:L641" si="73">K578*5</f>
        <v>10</v>
      </c>
      <c r="M578">
        <f t="shared" ref="M578:M641" si="74">IF(NOT(ISNA(I578)),1,0)</f>
        <v>1</v>
      </c>
      <c r="N578">
        <f t="shared" ref="N578:N641" si="75">IF(NOT(ISNA(J578)),1,0)</f>
        <v>1</v>
      </c>
      <c r="O578">
        <f t="shared" ref="O578:O641" si="76">IF(AND(NOT(ISNA(I578)),NOT(ISNA(J578))),1,0)</f>
        <v>1</v>
      </c>
      <c r="P578">
        <f t="shared" ref="P578:P641" si="77">IF(AND(NOT(ISNA(I578)),ISNA(J578)),1,0)</f>
        <v>0</v>
      </c>
      <c r="Q578">
        <f t="shared" ref="Q578:Q641" si="78">IF(AND(ISNA(I578),NOT(ISNA(J578))),1,0)</f>
        <v>0</v>
      </c>
      <c r="R578">
        <f t="shared" ref="R578:R641" si="79">IF(SUM(O578:Q578)&lt;&gt;1,"ERROR",1)</f>
        <v>1</v>
      </c>
    </row>
    <row r="579" spans="1:18" x14ac:dyDescent="0.25">
      <c r="A579" t="str">
        <f>gait_events!B3660</f>
        <v>pp022</v>
      </c>
      <c r="B579" t="str">
        <f>VLOOKUP(A579,participants!A:B,2,0)</f>
        <v>M</v>
      </c>
      <c r="C579">
        <f>VLOOKUP(A579,participants!A:C,3,0)</f>
        <v>52</v>
      </c>
      <c r="D579" t="str">
        <f>VLOOKUP(A579,participants!A:F,6,0)</f>
        <v>PD</v>
      </c>
      <c r="E579" t="str">
        <f>IF(LEN(SUBSTITUTE(gait_events!C3660,"_run-",""))&lt;&gt;LEN(gait_events!C3660),LEFT(RIGHT(gait_events!C3660,LEN(gait_events!C3660)-19),FIND("_run-",RIGHT(gait_events!C3660,LEN(gait_events!C3660)-19),1)-1),RIGHT(gait_events!C3660,LEN(gait_events!C3660)-19))</f>
        <v>Preferred</v>
      </c>
      <c r="F579" t="str">
        <f>IF(LEN(SUBSTITUTE(gait_events!C3660,"_run-",""))&lt;&gt;LEN(gait_events!C3660),RIGHT(gait_events!C3660,LEN(gait_events!C3660)-FIND("_run-",gait_events!C3660,1)-4),"")</f>
        <v>on</v>
      </c>
      <c r="G579" t="str">
        <f>gait_events!D3660</f>
        <v>right_ankle</v>
      </c>
      <c r="H579" t="str">
        <f>gait_events!E3660</f>
        <v>FC</v>
      </c>
      <c r="I579">
        <f>IF(gait_events!F3660&lt;&gt;"",gait_events!F3660,NA())</f>
        <v>209</v>
      </c>
      <c r="J579">
        <f>IF(gait_events!G3660&lt;&gt;"",gait_events!G3660,NA())</f>
        <v>212</v>
      </c>
      <c r="K579">
        <f t="shared" si="72"/>
        <v>-3</v>
      </c>
      <c r="L579">
        <f t="shared" si="73"/>
        <v>-15</v>
      </c>
      <c r="M579">
        <f t="shared" si="74"/>
        <v>1</v>
      </c>
      <c r="N579">
        <f t="shared" si="75"/>
        <v>1</v>
      </c>
      <c r="O579">
        <f t="shared" si="76"/>
        <v>1</v>
      </c>
      <c r="P579">
        <f t="shared" si="77"/>
        <v>0</v>
      </c>
      <c r="Q579">
        <f t="shared" si="78"/>
        <v>0</v>
      </c>
      <c r="R579">
        <f t="shared" si="79"/>
        <v>1</v>
      </c>
    </row>
    <row r="580" spans="1:18" x14ac:dyDescent="0.25">
      <c r="A580" t="str">
        <f>gait_events!B3661</f>
        <v>pp022</v>
      </c>
      <c r="B580" t="str">
        <f>VLOOKUP(A580,participants!A:B,2,0)</f>
        <v>M</v>
      </c>
      <c r="C580">
        <f>VLOOKUP(A580,participants!A:C,3,0)</f>
        <v>52</v>
      </c>
      <c r="D580" t="str">
        <f>VLOOKUP(A580,participants!A:F,6,0)</f>
        <v>PD</v>
      </c>
      <c r="E580" t="str">
        <f>IF(LEN(SUBSTITUTE(gait_events!C3661,"_run-",""))&lt;&gt;LEN(gait_events!C3661),LEFT(RIGHT(gait_events!C3661,LEN(gait_events!C3661)-19),FIND("_run-",RIGHT(gait_events!C3661,LEN(gait_events!C3661)-19),1)-1),RIGHT(gait_events!C3661,LEN(gait_events!C3661)-19))</f>
        <v>Preferred</v>
      </c>
      <c r="F580" t="str">
        <f>IF(LEN(SUBSTITUTE(gait_events!C3661,"_run-",""))&lt;&gt;LEN(gait_events!C3661),RIGHT(gait_events!C3661,LEN(gait_events!C3661)-FIND("_run-",gait_events!C3661,1)-4),"")</f>
        <v>on</v>
      </c>
      <c r="G580" t="str">
        <f>gait_events!D3661</f>
        <v>right_ankle</v>
      </c>
      <c r="H580" t="str">
        <f>gait_events!E3661</f>
        <v>FC</v>
      </c>
      <c r="I580">
        <f>IF(gait_events!F3661&lt;&gt;"",gait_events!F3661,NA())</f>
        <v>440</v>
      </c>
      <c r="J580">
        <f>IF(gait_events!G3661&lt;&gt;"",gait_events!G3661,NA())</f>
        <v>441</v>
      </c>
      <c r="K580">
        <f t="shared" si="72"/>
        <v>-1</v>
      </c>
      <c r="L580">
        <f t="shared" si="73"/>
        <v>-5</v>
      </c>
      <c r="M580">
        <f t="shared" si="74"/>
        <v>1</v>
      </c>
      <c r="N580">
        <f t="shared" si="75"/>
        <v>1</v>
      </c>
      <c r="O580">
        <f t="shared" si="76"/>
        <v>1</v>
      </c>
      <c r="P580">
        <f t="shared" si="77"/>
        <v>0</v>
      </c>
      <c r="Q580">
        <f t="shared" si="78"/>
        <v>0</v>
      </c>
      <c r="R580">
        <f t="shared" si="79"/>
        <v>1</v>
      </c>
    </row>
    <row r="581" spans="1:18" x14ac:dyDescent="0.25">
      <c r="A581" t="str">
        <f>gait_events!B3662</f>
        <v>pp022</v>
      </c>
      <c r="B581" t="str">
        <f>VLOOKUP(A581,participants!A:B,2,0)</f>
        <v>M</v>
      </c>
      <c r="C581">
        <f>VLOOKUP(A581,participants!A:C,3,0)</f>
        <v>52</v>
      </c>
      <c r="D581" t="str">
        <f>VLOOKUP(A581,participants!A:F,6,0)</f>
        <v>PD</v>
      </c>
      <c r="E581" t="str">
        <f>IF(LEN(SUBSTITUTE(gait_events!C3662,"_run-",""))&lt;&gt;LEN(gait_events!C3662),LEFT(RIGHT(gait_events!C3662,LEN(gait_events!C3662)-19),FIND("_run-",RIGHT(gait_events!C3662,LEN(gait_events!C3662)-19),1)-1),RIGHT(gait_events!C3662,LEN(gait_events!C3662)-19))</f>
        <v>Preferred</v>
      </c>
      <c r="F581" t="str">
        <f>IF(LEN(SUBSTITUTE(gait_events!C3662,"_run-",""))&lt;&gt;LEN(gait_events!C3662),RIGHT(gait_events!C3662,LEN(gait_events!C3662)-FIND("_run-",gait_events!C3662,1)-4),"")</f>
        <v>on</v>
      </c>
      <c r="G581" t="str">
        <f>gait_events!D3662</f>
        <v>right_ankle</v>
      </c>
      <c r="H581" t="str">
        <f>gait_events!E3662</f>
        <v>FC</v>
      </c>
      <c r="I581">
        <f>IF(gait_events!F3662&lt;&gt;"",gait_events!F3662,NA())</f>
        <v>677</v>
      </c>
      <c r="J581">
        <f>IF(gait_events!G3662&lt;&gt;"",gait_events!G3662,NA())</f>
        <v>678</v>
      </c>
      <c r="K581">
        <f t="shared" si="72"/>
        <v>-1</v>
      </c>
      <c r="L581">
        <f t="shared" si="73"/>
        <v>-5</v>
      </c>
      <c r="M581">
        <f t="shared" si="74"/>
        <v>1</v>
      </c>
      <c r="N581">
        <f t="shared" si="75"/>
        <v>1</v>
      </c>
      <c r="O581">
        <f t="shared" si="76"/>
        <v>1</v>
      </c>
      <c r="P581">
        <f t="shared" si="77"/>
        <v>0</v>
      </c>
      <c r="Q581">
        <f t="shared" si="78"/>
        <v>0</v>
      </c>
      <c r="R581">
        <f t="shared" si="79"/>
        <v>1</v>
      </c>
    </row>
    <row r="582" spans="1:18" x14ac:dyDescent="0.25">
      <c r="A582" t="str">
        <f>gait_events!B3663</f>
        <v>pp022</v>
      </c>
      <c r="B582" t="str">
        <f>VLOOKUP(A582,participants!A:B,2,0)</f>
        <v>M</v>
      </c>
      <c r="C582">
        <f>VLOOKUP(A582,participants!A:C,3,0)</f>
        <v>52</v>
      </c>
      <c r="D582" t="str">
        <f>VLOOKUP(A582,participants!A:F,6,0)</f>
        <v>PD</v>
      </c>
      <c r="E582" t="str">
        <f>IF(LEN(SUBSTITUTE(gait_events!C3663,"_run-",""))&lt;&gt;LEN(gait_events!C3663),LEFT(RIGHT(gait_events!C3663,LEN(gait_events!C3663)-19),FIND("_run-",RIGHT(gait_events!C3663,LEN(gait_events!C3663)-19),1)-1),RIGHT(gait_events!C3663,LEN(gait_events!C3663)-19))</f>
        <v>Preferred</v>
      </c>
      <c r="F582" t="str">
        <f>IF(LEN(SUBSTITUTE(gait_events!C3663,"_run-",""))&lt;&gt;LEN(gait_events!C3663),RIGHT(gait_events!C3663,LEN(gait_events!C3663)-FIND("_run-",gait_events!C3663,1)-4),"")</f>
        <v>on</v>
      </c>
      <c r="G582" t="str">
        <f>gait_events!D3663</f>
        <v>right_ankle</v>
      </c>
      <c r="H582" t="str">
        <f>gait_events!E3663</f>
        <v>FC</v>
      </c>
      <c r="I582">
        <f>IF(gait_events!F3663&lt;&gt;"",gait_events!F3663,NA())</f>
        <v>920</v>
      </c>
      <c r="J582" t="e">
        <f>IF(gait_events!G3663&lt;&gt;"",gait_events!G3663,NA())</f>
        <v>#N/A</v>
      </c>
      <c r="K582" t="e">
        <f t="shared" si="72"/>
        <v>#N/A</v>
      </c>
      <c r="L582" t="e">
        <f t="shared" si="73"/>
        <v>#N/A</v>
      </c>
      <c r="M582">
        <f t="shared" si="74"/>
        <v>1</v>
      </c>
      <c r="N582">
        <f t="shared" si="75"/>
        <v>0</v>
      </c>
      <c r="O582">
        <f t="shared" si="76"/>
        <v>0</v>
      </c>
      <c r="P582">
        <f t="shared" si="77"/>
        <v>1</v>
      </c>
      <c r="Q582">
        <f t="shared" si="78"/>
        <v>0</v>
      </c>
      <c r="R582">
        <f t="shared" si="79"/>
        <v>1</v>
      </c>
    </row>
    <row r="583" spans="1:18" x14ac:dyDescent="0.25">
      <c r="A583" t="str">
        <f>gait_events!B3664</f>
        <v>pp022</v>
      </c>
      <c r="B583" t="str">
        <f>VLOOKUP(A583,participants!A:B,2,0)</f>
        <v>M</v>
      </c>
      <c r="C583">
        <f>VLOOKUP(A583,participants!A:C,3,0)</f>
        <v>52</v>
      </c>
      <c r="D583" t="str">
        <f>VLOOKUP(A583,participants!A:F,6,0)</f>
        <v>PD</v>
      </c>
      <c r="E583" t="str">
        <f>IF(LEN(SUBSTITUTE(gait_events!C3664,"_run-",""))&lt;&gt;LEN(gait_events!C3664),LEFT(RIGHT(gait_events!C3664,LEN(gait_events!C3664)-19),FIND("_run-",RIGHT(gait_events!C3664,LEN(gait_events!C3664)-19),1)-1),RIGHT(gait_events!C3664,LEN(gait_events!C3664)-19))</f>
        <v>Preferred</v>
      </c>
      <c r="F583" t="str">
        <f>IF(LEN(SUBSTITUTE(gait_events!C3664,"_run-",""))&lt;&gt;LEN(gait_events!C3664),RIGHT(gait_events!C3664,LEN(gait_events!C3664)-FIND("_run-",gait_events!C3664,1)-4),"")</f>
        <v>on</v>
      </c>
      <c r="G583" t="str">
        <f>gait_events!D3664</f>
        <v>left_shank</v>
      </c>
      <c r="H583" t="str">
        <f>gait_events!E3664</f>
        <v>IC</v>
      </c>
      <c r="I583">
        <f>IF(gait_events!F3664&lt;&gt;"",gait_events!F3664,NA())</f>
        <v>178</v>
      </c>
      <c r="J583">
        <f>IF(gait_events!G3664&lt;&gt;"",gait_events!G3664,NA())</f>
        <v>176</v>
      </c>
      <c r="K583">
        <f t="shared" si="72"/>
        <v>2</v>
      </c>
      <c r="L583">
        <f t="shared" si="73"/>
        <v>10</v>
      </c>
      <c r="M583">
        <f t="shared" si="74"/>
        <v>1</v>
      </c>
      <c r="N583">
        <f t="shared" si="75"/>
        <v>1</v>
      </c>
      <c r="O583">
        <f t="shared" si="76"/>
        <v>1</v>
      </c>
      <c r="P583">
        <f t="shared" si="77"/>
        <v>0</v>
      </c>
      <c r="Q583">
        <f t="shared" si="78"/>
        <v>0</v>
      </c>
      <c r="R583">
        <f t="shared" si="79"/>
        <v>1</v>
      </c>
    </row>
    <row r="584" spans="1:18" x14ac:dyDescent="0.25">
      <c r="A584" t="str">
        <f>gait_events!B3665</f>
        <v>pp022</v>
      </c>
      <c r="B584" t="str">
        <f>VLOOKUP(A584,participants!A:B,2,0)</f>
        <v>M</v>
      </c>
      <c r="C584">
        <f>VLOOKUP(A584,participants!A:C,3,0)</f>
        <v>52</v>
      </c>
      <c r="D584" t="str">
        <f>VLOOKUP(A584,participants!A:F,6,0)</f>
        <v>PD</v>
      </c>
      <c r="E584" t="str">
        <f>IF(LEN(SUBSTITUTE(gait_events!C3665,"_run-",""))&lt;&gt;LEN(gait_events!C3665),LEFT(RIGHT(gait_events!C3665,LEN(gait_events!C3665)-19),FIND("_run-",RIGHT(gait_events!C3665,LEN(gait_events!C3665)-19),1)-1),RIGHT(gait_events!C3665,LEN(gait_events!C3665)-19))</f>
        <v>Preferred</v>
      </c>
      <c r="F584" t="str">
        <f>IF(LEN(SUBSTITUTE(gait_events!C3665,"_run-",""))&lt;&gt;LEN(gait_events!C3665),RIGHT(gait_events!C3665,LEN(gait_events!C3665)-FIND("_run-",gait_events!C3665,1)-4),"")</f>
        <v>on</v>
      </c>
      <c r="G584" t="str">
        <f>gait_events!D3665</f>
        <v>left_shank</v>
      </c>
      <c r="H584" t="str">
        <f>gait_events!E3665</f>
        <v>IC</v>
      </c>
      <c r="I584">
        <f>IF(gait_events!F3665&lt;&gt;"",gait_events!F3665,NA())</f>
        <v>415</v>
      </c>
      <c r="J584">
        <f>IF(gait_events!G3665&lt;&gt;"",gait_events!G3665,NA())</f>
        <v>412</v>
      </c>
      <c r="K584">
        <f t="shared" si="72"/>
        <v>3</v>
      </c>
      <c r="L584">
        <f t="shared" si="73"/>
        <v>15</v>
      </c>
      <c r="M584">
        <f t="shared" si="74"/>
        <v>1</v>
      </c>
      <c r="N584">
        <f t="shared" si="75"/>
        <v>1</v>
      </c>
      <c r="O584">
        <f t="shared" si="76"/>
        <v>1</v>
      </c>
      <c r="P584">
        <f t="shared" si="77"/>
        <v>0</v>
      </c>
      <c r="Q584">
        <f t="shared" si="78"/>
        <v>0</v>
      </c>
      <c r="R584">
        <f t="shared" si="79"/>
        <v>1</v>
      </c>
    </row>
    <row r="585" spans="1:18" x14ac:dyDescent="0.25">
      <c r="A585" t="str">
        <f>gait_events!B3666</f>
        <v>pp022</v>
      </c>
      <c r="B585" t="str">
        <f>VLOOKUP(A585,participants!A:B,2,0)</f>
        <v>M</v>
      </c>
      <c r="C585">
        <f>VLOOKUP(A585,participants!A:C,3,0)</f>
        <v>52</v>
      </c>
      <c r="D585" t="str">
        <f>VLOOKUP(A585,participants!A:F,6,0)</f>
        <v>PD</v>
      </c>
      <c r="E585" t="str">
        <f>IF(LEN(SUBSTITUTE(gait_events!C3666,"_run-",""))&lt;&gt;LEN(gait_events!C3666),LEFT(RIGHT(gait_events!C3666,LEN(gait_events!C3666)-19),FIND("_run-",RIGHT(gait_events!C3666,LEN(gait_events!C3666)-19),1)-1),RIGHT(gait_events!C3666,LEN(gait_events!C3666)-19))</f>
        <v>Preferred</v>
      </c>
      <c r="F585" t="str">
        <f>IF(LEN(SUBSTITUTE(gait_events!C3666,"_run-",""))&lt;&gt;LEN(gait_events!C3666),RIGHT(gait_events!C3666,LEN(gait_events!C3666)-FIND("_run-",gait_events!C3666,1)-4),"")</f>
        <v>on</v>
      </c>
      <c r="G585" t="str">
        <f>gait_events!D3666</f>
        <v>left_shank</v>
      </c>
      <c r="H585" t="str">
        <f>gait_events!E3666</f>
        <v>IC</v>
      </c>
      <c r="I585">
        <f>IF(gait_events!F3666&lt;&gt;"",gait_events!F3666,NA())</f>
        <v>646</v>
      </c>
      <c r="J585">
        <f>IF(gait_events!G3666&lt;&gt;"",gait_events!G3666,NA())</f>
        <v>645</v>
      </c>
      <c r="K585">
        <f t="shared" si="72"/>
        <v>1</v>
      </c>
      <c r="L585">
        <f t="shared" si="73"/>
        <v>5</v>
      </c>
      <c r="M585">
        <f t="shared" si="74"/>
        <v>1</v>
      </c>
      <c r="N585">
        <f t="shared" si="75"/>
        <v>1</v>
      </c>
      <c r="O585">
        <f t="shared" si="76"/>
        <v>1</v>
      </c>
      <c r="P585">
        <f t="shared" si="77"/>
        <v>0</v>
      </c>
      <c r="Q585">
        <f t="shared" si="78"/>
        <v>0</v>
      </c>
      <c r="R585">
        <f t="shared" si="79"/>
        <v>1</v>
      </c>
    </row>
    <row r="586" spans="1:18" x14ac:dyDescent="0.25">
      <c r="A586" t="str">
        <f>gait_events!B3667</f>
        <v>pp022</v>
      </c>
      <c r="B586" t="str">
        <f>VLOOKUP(A586,participants!A:B,2,0)</f>
        <v>M</v>
      </c>
      <c r="C586">
        <f>VLOOKUP(A586,participants!A:C,3,0)</f>
        <v>52</v>
      </c>
      <c r="D586" t="str">
        <f>VLOOKUP(A586,participants!A:F,6,0)</f>
        <v>PD</v>
      </c>
      <c r="E586" t="str">
        <f>IF(LEN(SUBSTITUTE(gait_events!C3667,"_run-",""))&lt;&gt;LEN(gait_events!C3667),LEFT(RIGHT(gait_events!C3667,LEN(gait_events!C3667)-19),FIND("_run-",RIGHT(gait_events!C3667,LEN(gait_events!C3667)-19),1)-1),RIGHT(gait_events!C3667,LEN(gait_events!C3667)-19))</f>
        <v>Preferred</v>
      </c>
      <c r="F586" t="str">
        <f>IF(LEN(SUBSTITUTE(gait_events!C3667,"_run-",""))&lt;&gt;LEN(gait_events!C3667),RIGHT(gait_events!C3667,LEN(gait_events!C3667)-FIND("_run-",gait_events!C3667,1)-4),"")</f>
        <v>on</v>
      </c>
      <c r="G586" t="str">
        <f>gait_events!D3667</f>
        <v>left_shank</v>
      </c>
      <c r="H586" t="str">
        <f>gait_events!E3667</f>
        <v>IC</v>
      </c>
      <c r="I586">
        <f>IF(gait_events!F3667&lt;&gt;"",gait_events!F3667,NA())</f>
        <v>892</v>
      </c>
      <c r="J586">
        <f>IF(gait_events!G3667&lt;&gt;"",gait_events!G3667,NA())</f>
        <v>886</v>
      </c>
      <c r="K586">
        <f t="shared" si="72"/>
        <v>6</v>
      </c>
      <c r="L586">
        <f t="shared" si="73"/>
        <v>30</v>
      </c>
      <c r="M586">
        <f t="shared" si="74"/>
        <v>1</v>
      </c>
      <c r="N586">
        <f t="shared" si="75"/>
        <v>1</v>
      </c>
      <c r="O586">
        <f t="shared" si="76"/>
        <v>1</v>
      </c>
      <c r="P586">
        <f t="shared" si="77"/>
        <v>0</v>
      </c>
      <c r="Q586">
        <f t="shared" si="78"/>
        <v>0</v>
      </c>
      <c r="R586">
        <f t="shared" si="79"/>
        <v>1</v>
      </c>
    </row>
    <row r="587" spans="1:18" x14ac:dyDescent="0.25">
      <c r="A587" t="str">
        <f>gait_events!B3668</f>
        <v>pp022</v>
      </c>
      <c r="B587" t="str">
        <f>VLOOKUP(A587,participants!A:B,2,0)</f>
        <v>M</v>
      </c>
      <c r="C587">
        <f>VLOOKUP(A587,participants!A:C,3,0)</f>
        <v>52</v>
      </c>
      <c r="D587" t="str">
        <f>VLOOKUP(A587,participants!A:F,6,0)</f>
        <v>PD</v>
      </c>
      <c r="E587" t="str">
        <f>IF(LEN(SUBSTITUTE(gait_events!C3668,"_run-",""))&lt;&gt;LEN(gait_events!C3668),LEFT(RIGHT(gait_events!C3668,LEN(gait_events!C3668)-19),FIND("_run-",RIGHT(gait_events!C3668,LEN(gait_events!C3668)-19),1)-1),RIGHT(gait_events!C3668,LEN(gait_events!C3668)-19))</f>
        <v>Preferred</v>
      </c>
      <c r="F587" t="str">
        <f>IF(LEN(SUBSTITUTE(gait_events!C3668,"_run-",""))&lt;&gt;LEN(gait_events!C3668),RIGHT(gait_events!C3668,LEN(gait_events!C3668)-FIND("_run-",gait_events!C3668,1)-4),"")</f>
        <v>on</v>
      </c>
      <c r="G587" t="str">
        <f>gait_events!D3668</f>
        <v>left_shank</v>
      </c>
      <c r="H587" t="str">
        <f>gait_events!E3668</f>
        <v>FC</v>
      </c>
      <c r="I587">
        <f>IF(gait_events!F3668&lt;&gt;"",gait_events!F3668,NA())</f>
        <v>83</v>
      </c>
      <c r="J587">
        <f>IF(gait_events!G3668&lt;&gt;"",gait_events!G3668,NA())</f>
        <v>82</v>
      </c>
      <c r="K587">
        <f t="shared" si="72"/>
        <v>1</v>
      </c>
      <c r="L587">
        <f t="shared" si="73"/>
        <v>5</v>
      </c>
      <c r="M587">
        <f t="shared" si="74"/>
        <v>1</v>
      </c>
      <c r="N587">
        <f t="shared" si="75"/>
        <v>1</v>
      </c>
      <c r="O587">
        <f t="shared" si="76"/>
        <v>1</v>
      </c>
      <c r="P587">
        <f t="shared" si="77"/>
        <v>0</v>
      </c>
      <c r="Q587">
        <f t="shared" si="78"/>
        <v>0</v>
      </c>
      <c r="R587">
        <f t="shared" si="79"/>
        <v>1</v>
      </c>
    </row>
    <row r="588" spans="1:18" x14ac:dyDescent="0.25">
      <c r="A588" t="str">
        <f>gait_events!B3669</f>
        <v>pp022</v>
      </c>
      <c r="B588" t="str">
        <f>VLOOKUP(A588,participants!A:B,2,0)</f>
        <v>M</v>
      </c>
      <c r="C588">
        <f>VLOOKUP(A588,participants!A:C,3,0)</f>
        <v>52</v>
      </c>
      <c r="D588" t="str">
        <f>VLOOKUP(A588,participants!A:F,6,0)</f>
        <v>PD</v>
      </c>
      <c r="E588" t="str">
        <f>IF(LEN(SUBSTITUTE(gait_events!C3669,"_run-",""))&lt;&gt;LEN(gait_events!C3669),LEFT(RIGHT(gait_events!C3669,LEN(gait_events!C3669)-19),FIND("_run-",RIGHT(gait_events!C3669,LEN(gait_events!C3669)-19),1)-1),RIGHT(gait_events!C3669,LEN(gait_events!C3669)-19))</f>
        <v>Preferred</v>
      </c>
      <c r="F588" t="str">
        <f>IF(LEN(SUBSTITUTE(gait_events!C3669,"_run-",""))&lt;&gt;LEN(gait_events!C3669),RIGHT(gait_events!C3669,LEN(gait_events!C3669)-FIND("_run-",gait_events!C3669,1)-4),"")</f>
        <v>on</v>
      </c>
      <c r="G588" t="str">
        <f>gait_events!D3669</f>
        <v>left_shank</v>
      </c>
      <c r="H588" t="str">
        <f>gait_events!E3669</f>
        <v>FC</v>
      </c>
      <c r="I588">
        <f>IF(gait_events!F3669&lt;&gt;"",gait_events!F3669,NA())</f>
        <v>325</v>
      </c>
      <c r="J588">
        <f>IF(gait_events!G3669&lt;&gt;"",gait_events!G3669,NA())</f>
        <v>327</v>
      </c>
      <c r="K588">
        <f t="shared" si="72"/>
        <v>-2</v>
      </c>
      <c r="L588">
        <f t="shared" si="73"/>
        <v>-10</v>
      </c>
      <c r="M588">
        <f t="shared" si="74"/>
        <v>1</v>
      </c>
      <c r="N588">
        <f t="shared" si="75"/>
        <v>1</v>
      </c>
      <c r="O588">
        <f t="shared" si="76"/>
        <v>1</v>
      </c>
      <c r="P588">
        <f t="shared" si="77"/>
        <v>0</v>
      </c>
      <c r="Q588">
        <f t="shared" si="78"/>
        <v>0</v>
      </c>
      <c r="R588">
        <f t="shared" si="79"/>
        <v>1</v>
      </c>
    </row>
    <row r="589" spans="1:18" x14ac:dyDescent="0.25">
      <c r="A589" t="str">
        <f>gait_events!B3670</f>
        <v>pp022</v>
      </c>
      <c r="B589" t="str">
        <f>VLOOKUP(A589,participants!A:B,2,0)</f>
        <v>M</v>
      </c>
      <c r="C589">
        <f>VLOOKUP(A589,participants!A:C,3,0)</f>
        <v>52</v>
      </c>
      <c r="D589" t="str">
        <f>VLOOKUP(A589,participants!A:F,6,0)</f>
        <v>PD</v>
      </c>
      <c r="E589" t="str">
        <f>IF(LEN(SUBSTITUTE(gait_events!C3670,"_run-",""))&lt;&gt;LEN(gait_events!C3670),LEFT(RIGHT(gait_events!C3670,LEN(gait_events!C3670)-19),FIND("_run-",RIGHT(gait_events!C3670,LEN(gait_events!C3670)-19),1)-1),RIGHT(gait_events!C3670,LEN(gait_events!C3670)-19))</f>
        <v>Preferred</v>
      </c>
      <c r="F589" t="str">
        <f>IF(LEN(SUBSTITUTE(gait_events!C3670,"_run-",""))&lt;&gt;LEN(gait_events!C3670),RIGHT(gait_events!C3670,LEN(gait_events!C3670)-FIND("_run-",gait_events!C3670,1)-4),"")</f>
        <v>on</v>
      </c>
      <c r="G589" t="str">
        <f>gait_events!D3670</f>
        <v>left_shank</v>
      </c>
      <c r="H589" t="str">
        <f>gait_events!E3670</f>
        <v>FC</v>
      </c>
      <c r="I589">
        <f>IF(gait_events!F3670&lt;&gt;"",gait_events!F3670,NA())</f>
        <v>560</v>
      </c>
      <c r="J589">
        <f>IF(gait_events!G3670&lt;&gt;"",gait_events!G3670,NA())</f>
        <v>562</v>
      </c>
      <c r="K589">
        <f t="shared" si="72"/>
        <v>-2</v>
      </c>
      <c r="L589">
        <f t="shared" si="73"/>
        <v>-10</v>
      </c>
      <c r="M589">
        <f t="shared" si="74"/>
        <v>1</v>
      </c>
      <c r="N589">
        <f t="shared" si="75"/>
        <v>1</v>
      </c>
      <c r="O589">
        <f t="shared" si="76"/>
        <v>1</v>
      </c>
      <c r="P589">
        <f t="shared" si="77"/>
        <v>0</v>
      </c>
      <c r="Q589">
        <f t="shared" si="78"/>
        <v>0</v>
      </c>
      <c r="R589">
        <f t="shared" si="79"/>
        <v>1</v>
      </c>
    </row>
    <row r="590" spans="1:18" x14ac:dyDescent="0.25">
      <c r="A590" t="str">
        <f>gait_events!B3671</f>
        <v>pp022</v>
      </c>
      <c r="B590" t="str">
        <f>VLOOKUP(A590,participants!A:B,2,0)</f>
        <v>M</v>
      </c>
      <c r="C590">
        <f>VLOOKUP(A590,participants!A:C,3,0)</f>
        <v>52</v>
      </c>
      <c r="D590" t="str">
        <f>VLOOKUP(A590,participants!A:F,6,0)</f>
        <v>PD</v>
      </c>
      <c r="E590" t="str">
        <f>IF(LEN(SUBSTITUTE(gait_events!C3671,"_run-",""))&lt;&gt;LEN(gait_events!C3671),LEFT(RIGHT(gait_events!C3671,LEN(gait_events!C3671)-19),FIND("_run-",RIGHT(gait_events!C3671,LEN(gait_events!C3671)-19),1)-1),RIGHT(gait_events!C3671,LEN(gait_events!C3671)-19))</f>
        <v>Preferred</v>
      </c>
      <c r="F590" t="str">
        <f>IF(LEN(SUBSTITUTE(gait_events!C3671,"_run-",""))&lt;&gt;LEN(gait_events!C3671),RIGHT(gait_events!C3671,LEN(gait_events!C3671)-FIND("_run-",gait_events!C3671,1)-4),"")</f>
        <v>on</v>
      </c>
      <c r="G590" t="str">
        <f>gait_events!D3671</f>
        <v>left_shank</v>
      </c>
      <c r="H590" t="str">
        <f>gait_events!E3671</f>
        <v>FC</v>
      </c>
      <c r="I590">
        <f>IF(gait_events!F3671&lt;&gt;"",gait_events!F3671,NA())</f>
        <v>803</v>
      </c>
      <c r="J590">
        <f>IF(gait_events!G3671&lt;&gt;"",gait_events!G3671,NA())</f>
        <v>803</v>
      </c>
      <c r="K590">
        <f t="shared" si="72"/>
        <v>0</v>
      </c>
      <c r="L590">
        <f t="shared" si="73"/>
        <v>0</v>
      </c>
      <c r="M590">
        <f t="shared" si="74"/>
        <v>1</v>
      </c>
      <c r="N590">
        <f t="shared" si="75"/>
        <v>1</v>
      </c>
      <c r="O590">
        <f t="shared" si="76"/>
        <v>1</v>
      </c>
      <c r="P590">
        <f t="shared" si="77"/>
        <v>0</v>
      </c>
      <c r="Q590">
        <f t="shared" si="78"/>
        <v>0</v>
      </c>
      <c r="R590">
        <f t="shared" si="79"/>
        <v>1</v>
      </c>
    </row>
    <row r="591" spans="1:18" x14ac:dyDescent="0.25">
      <c r="A591" t="str">
        <f>gait_events!B3672</f>
        <v>pp022</v>
      </c>
      <c r="B591" t="str">
        <f>VLOOKUP(A591,participants!A:B,2,0)</f>
        <v>M</v>
      </c>
      <c r="C591">
        <f>VLOOKUP(A591,participants!A:C,3,0)</f>
        <v>52</v>
      </c>
      <c r="D591" t="str">
        <f>VLOOKUP(A591,participants!A:F,6,0)</f>
        <v>PD</v>
      </c>
      <c r="E591" t="str">
        <f>IF(LEN(SUBSTITUTE(gait_events!C3672,"_run-",""))&lt;&gt;LEN(gait_events!C3672),LEFT(RIGHT(gait_events!C3672,LEN(gait_events!C3672)-19),FIND("_run-",RIGHT(gait_events!C3672,LEN(gait_events!C3672)-19),1)-1),RIGHT(gait_events!C3672,LEN(gait_events!C3672)-19))</f>
        <v>Preferred</v>
      </c>
      <c r="F591" t="str">
        <f>IF(LEN(SUBSTITUTE(gait_events!C3672,"_run-",""))&lt;&gt;LEN(gait_events!C3672),RIGHT(gait_events!C3672,LEN(gait_events!C3672)-FIND("_run-",gait_events!C3672,1)-4),"")</f>
        <v>on</v>
      </c>
      <c r="G591" t="str">
        <f>gait_events!D3672</f>
        <v>left_shank</v>
      </c>
      <c r="H591" t="str">
        <f>gait_events!E3672</f>
        <v>FC</v>
      </c>
      <c r="I591" t="e">
        <f>IF(gait_events!F3672&lt;&gt;"",gait_events!F3672,NA())</f>
        <v>#N/A</v>
      </c>
      <c r="J591">
        <f>IF(gait_events!G3672&lt;&gt;"",gait_events!G3672,NA())</f>
        <v>673</v>
      </c>
      <c r="K591" t="e">
        <f t="shared" si="72"/>
        <v>#N/A</v>
      </c>
      <c r="L591" t="e">
        <f t="shared" si="73"/>
        <v>#N/A</v>
      </c>
      <c r="M591">
        <f t="shared" si="74"/>
        <v>0</v>
      </c>
      <c r="N591">
        <f t="shared" si="75"/>
        <v>1</v>
      </c>
      <c r="O591">
        <f t="shared" si="76"/>
        <v>0</v>
      </c>
      <c r="P591">
        <f t="shared" si="77"/>
        <v>0</v>
      </c>
      <c r="Q591">
        <f t="shared" si="78"/>
        <v>1</v>
      </c>
      <c r="R591">
        <f t="shared" si="79"/>
        <v>1</v>
      </c>
    </row>
    <row r="592" spans="1:18" x14ac:dyDescent="0.25">
      <c r="A592" t="str">
        <f>gait_events!B3673</f>
        <v>pp022</v>
      </c>
      <c r="B592" t="str">
        <f>VLOOKUP(A592,participants!A:B,2,0)</f>
        <v>M</v>
      </c>
      <c r="C592">
        <f>VLOOKUP(A592,participants!A:C,3,0)</f>
        <v>52</v>
      </c>
      <c r="D592" t="str">
        <f>VLOOKUP(A592,participants!A:F,6,0)</f>
        <v>PD</v>
      </c>
      <c r="E592" t="str">
        <f>IF(LEN(SUBSTITUTE(gait_events!C3673,"_run-",""))&lt;&gt;LEN(gait_events!C3673),LEFT(RIGHT(gait_events!C3673,LEN(gait_events!C3673)-19),FIND("_run-",RIGHT(gait_events!C3673,LEN(gait_events!C3673)-19),1)-1),RIGHT(gait_events!C3673,LEN(gait_events!C3673)-19))</f>
        <v>Preferred</v>
      </c>
      <c r="F592" t="str">
        <f>IF(LEN(SUBSTITUTE(gait_events!C3673,"_run-",""))&lt;&gt;LEN(gait_events!C3673),RIGHT(gait_events!C3673,LEN(gait_events!C3673)-FIND("_run-",gait_events!C3673,1)-4),"")</f>
        <v>on</v>
      </c>
      <c r="G592" t="str">
        <f>gait_events!D3673</f>
        <v>right_shank</v>
      </c>
      <c r="H592" t="str">
        <f>gait_events!E3673</f>
        <v>IC</v>
      </c>
      <c r="I592">
        <f>IF(gait_events!F3673&lt;&gt;"",gait_events!F3673,NA())</f>
        <v>37</v>
      </c>
      <c r="J592">
        <f>IF(gait_events!G3673&lt;&gt;"",gait_events!G3673,NA())</f>
        <v>33</v>
      </c>
      <c r="K592">
        <f t="shared" si="72"/>
        <v>4</v>
      </c>
      <c r="L592">
        <f t="shared" si="73"/>
        <v>20</v>
      </c>
      <c r="M592">
        <f t="shared" si="74"/>
        <v>1</v>
      </c>
      <c r="N592">
        <f t="shared" si="75"/>
        <v>1</v>
      </c>
      <c r="O592">
        <f t="shared" si="76"/>
        <v>1</v>
      </c>
      <c r="P592">
        <f t="shared" si="77"/>
        <v>0</v>
      </c>
      <c r="Q592">
        <f t="shared" si="78"/>
        <v>0</v>
      </c>
      <c r="R592">
        <f t="shared" si="79"/>
        <v>1</v>
      </c>
    </row>
    <row r="593" spans="1:18" x14ac:dyDescent="0.25">
      <c r="A593" t="str">
        <f>gait_events!B3674</f>
        <v>pp022</v>
      </c>
      <c r="B593" t="str">
        <f>VLOOKUP(A593,participants!A:B,2,0)</f>
        <v>M</v>
      </c>
      <c r="C593">
        <f>VLOOKUP(A593,participants!A:C,3,0)</f>
        <v>52</v>
      </c>
      <c r="D593" t="str">
        <f>VLOOKUP(A593,participants!A:F,6,0)</f>
        <v>PD</v>
      </c>
      <c r="E593" t="str">
        <f>IF(LEN(SUBSTITUTE(gait_events!C3674,"_run-",""))&lt;&gt;LEN(gait_events!C3674),LEFT(RIGHT(gait_events!C3674,LEN(gait_events!C3674)-19),FIND("_run-",RIGHT(gait_events!C3674,LEN(gait_events!C3674)-19),1)-1),RIGHT(gait_events!C3674,LEN(gait_events!C3674)-19))</f>
        <v>Preferred</v>
      </c>
      <c r="F593" t="str">
        <f>IF(LEN(SUBSTITUTE(gait_events!C3674,"_run-",""))&lt;&gt;LEN(gait_events!C3674),RIGHT(gait_events!C3674,LEN(gait_events!C3674)-FIND("_run-",gait_events!C3674,1)-4),"")</f>
        <v>on</v>
      </c>
      <c r="G593" t="str">
        <f>gait_events!D3674</f>
        <v>right_shank</v>
      </c>
      <c r="H593" t="str">
        <f>gait_events!E3674</f>
        <v>IC</v>
      </c>
      <c r="I593">
        <f>IF(gait_events!F3674&lt;&gt;"",gait_events!F3674,NA())</f>
        <v>298</v>
      </c>
      <c r="J593">
        <f>IF(gait_events!G3674&lt;&gt;"",gait_events!G3674,NA())</f>
        <v>297</v>
      </c>
      <c r="K593">
        <f t="shared" si="72"/>
        <v>1</v>
      </c>
      <c r="L593">
        <f t="shared" si="73"/>
        <v>5</v>
      </c>
      <c r="M593">
        <f t="shared" si="74"/>
        <v>1</v>
      </c>
      <c r="N593">
        <f t="shared" si="75"/>
        <v>1</v>
      </c>
      <c r="O593">
        <f t="shared" si="76"/>
        <v>1</v>
      </c>
      <c r="P593">
        <f t="shared" si="77"/>
        <v>0</v>
      </c>
      <c r="Q593">
        <f t="shared" si="78"/>
        <v>0</v>
      </c>
      <c r="R593">
        <f t="shared" si="79"/>
        <v>1</v>
      </c>
    </row>
    <row r="594" spans="1:18" x14ac:dyDescent="0.25">
      <c r="A594" t="str">
        <f>gait_events!B3675</f>
        <v>pp022</v>
      </c>
      <c r="B594" t="str">
        <f>VLOOKUP(A594,participants!A:B,2,0)</f>
        <v>M</v>
      </c>
      <c r="C594">
        <f>VLOOKUP(A594,participants!A:C,3,0)</f>
        <v>52</v>
      </c>
      <c r="D594" t="str">
        <f>VLOOKUP(A594,participants!A:F,6,0)</f>
        <v>PD</v>
      </c>
      <c r="E594" t="str">
        <f>IF(LEN(SUBSTITUTE(gait_events!C3675,"_run-",""))&lt;&gt;LEN(gait_events!C3675),LEFT(RIGHT(gait_events!C3675,LEN(gait_events!C3675)-19),FIND("_run-",RIGHT(gait_events!C3675,LEN(gait_events!C3675)-19),1)-1),RIGHT(gait_events!C3675,LEN(gait_events!C3675)-19))</f>
        <v>Preferred</v>
      </c>
      <c r="F594" t="str">
        <f>IF(LEN(SUBSTITUTE(gait_events!C3675,"_run-",""))&lt;&gt;LEN(gait_events!C3675),RIGHT(gait_events!C3675,LEN(gait_events!C3675)-FIND("_run-",gait_events!C3675,1)-4),"")</f>
        <v>on</v>
      </c>
      <c r="G594" t="str">
        <f>gait_events!D3675</f>
        <v>right_shank</v>
      </c>
      <c r="H594" t="str">
        <f>gait_events!E3675</f>
        <v>IC</v>
      </c>
      <c r="I594">
        <f>IF(gait_events!F3675&lt;&gt;"",gait_events!F3675,NA())</f>
        <v>530</v>
      </c>
      <c r="J594">
        <f>IF(gait_events!G3675&lt;&gt;"",gait_events!G3675,NA())</f>
        <v>531</v>
      </c>
      <c r="K594">
        <f t="shared" si="72"/>
        <v>-1</v>
      </c>
      <c r="L594">
        <f t="shared" si="73"/>
        <v>-5</v>
      </c>
      <c r="M594">
        <f t="shared" si="74"/>
        <v>1</v>
      </c>
      <c r="N594">
        <f t="shared" si="75"/>
        <v>1</v>
      </c>
      <c r="O594">
        <f t="shared" si="76"/>
        <v>1</v>
      </c>
      <c r="P594">
        <f t="shared" si="77"/>
        <v>0</v>
      </c>
      <c r="Q594">
        <f t="shared" si="78"/>
        <v>0</v>
      </c>
      <c r="R594">
        <f t="shared" si="79"/>
        <v>1</v>
      </c>
    </row>
    <row r="595" spans="1:18" x14ac:dyDescent="0.25">
      <c r="A595" t="str">
        <f>gait_events!B3676</f>
        <v>pp022</v>
      </c>
      <c r="B595" t="str">
        <f>VLOOKUP(A595,participants!A:B,2,0)</f>
        <v>M</v>
      </c>
      <c r="C595">
        <f>VLOOKUP(A595,participants!A:C,3,0)</f>
        <v>52</v>
      </c>
      <c r="D595" t="str">
        <f>VLOOKUP(A595,participants!A:F,6,0)</f>
        <v>PD</v>
      </c>
      <c r="E595" t="str">
        <f>IF(LEN(SUBSTITUTE(gait_events!C3676,"_run-",""))&lt;&gt;LEN(gait_events!C3676),LEFT(RIGHT(gait_events!C3676,LEN(gait_events!C3676)-19),FIND("_run-",RIGHT(gait_events!C3676,LEN(gait_events!C3676)-19),1)-1),RIGHT(gait_events!C3676,LEN(gait_events!C3676)-19))</f>
        <v>Preferred</v>
      </c>
      <c r="F595" t="str">
        <f>IF(LEN(SUBSTITUTE(gait_events!C3676,"_run-",""))&lt;&gt;LEN(gait_events!C3676),RIGHT(gait_events!C3676,LEN(gait_events!C3676)-FIND("_run-",gait_events!C3676,1)-4),"")</f>
        <v>on</v>
      </c>
      <c r="G595" t="str">
        <f>gait_events!D3676</f>
        <v>right_shank</v>
      </c>
      <c r="H595" t="str">
        <f>gait_events!E3676</f>
        <v>IC</v>
      </c>
      <c r="I595">
        <f>IF(gait_events!F3676&lt;&gt;"",gait_events!F3676,NA())</f>
        <v>767</v>
      </c>
      <c r="J595">
        <f>IF(gait_events!G3676&lt;&gt;"",gait_events!G3676,NA())</f>
        <v>767</v>
      </c>
      <c r="K595">
        <f t="shared" si="72"/>
        <v>0</v>
      </c>
      <c r="L595">
        <f t="shared" si="73"/>
        <v>0</v>
      </c>
      <c r="M595">
        <f t="shared" si="74"/>
        <v>1</v>
      </c>
      <c r="N595">
        <f t="shared" si="75"/>
        <v>1</v>
      </c>
      <c r="O595">
        <f t="shared" si="76"/>
        <v>1</v>
      </c>
      <c r="P595">
        <f t="shared" si="77"/>
        <v>0</v>
      </c>
      <c r="Q595">
        <f t="shared" si="78"/>
        <v>0</v>
      </c>
      <c r="R595">
        <f t="shared" si="79"/>
        <v>1</v>
      </c>
    </row>
    <row r="596" spans="1:18" x14ac:dyDescent="0.25">
      <c r="A596" t="str">
        <f>gait_events!B3677</f>
        <v>pp022</v>
      </c>
      <c r="B596" t="str">
        <f>VLOOKUP(A596,participants!A:B,2,0)</f>
        <v>M</v>
      </c>
      <c r="C596">
        <f>VLOOKUP(A596,participants!A:C,3,0)</f>
        <v>52</v>
      </c>
      <c r="D596" t="str">
        <f>VLOOKUP(A596,participants!A:F,6,0)</f>
        <v>PD</v>
      </c>
      <c r="E596" t="str">
        <f>IF(LEN(SUBSTITUTE(gait_events!C3677,"_run-",""))&lt;&gt;LEN(gait_events!C3677),LEFT(RIGHT(gait_events!C3677,LEN(gait_events!C3677)-19),FIND("_run-",RIGHT(gait_events!C3677,LEN(gait_events!C3677)-19),1)-1),RIGHT(gait_events!C3677,LEN(gait_events!C3677)-19))</f>
        <v>Preferred</v>
      </c>
      <c r="F596" t="str">
        <f>IF(LEN(SUBSTITUTE(gait_events!C3677,"_run-",""))&lt;&gt;LEN(gait_events!C3677),RIGHT(gait_events!C3677,LEN(gait_events!C3677)-FIND("_run-",gait_events!C3677,1)-4),"")</f>
        <v>on</v>
      </c>
      <c r="G596" t="str">
        <f>gait_events!D3677</f>
        <v>right_shank</v>
      </c>
      <c r="H596" t="str">
        <f>gait_events!E3677</f>
        <v>FC</v>
      </c>
      <c r="I596">
        <f>IF(gait_events!F3677&lt;&gt;"",gait_events!F3677,NA())</f>
        <v>209</v>
      </c>
      <c r="J596">
        <f>IF(gait_events!G3677&lt;&gt;"",gait_events!G3677,NA())</f>
        <v>210</v>
      </c>
      <c r="K596">
        <f t="shared" si="72"/>
        <v>-1</v>
      </c>
      <c r="L596">
        <f t="shared" si="73"/>
        <v>-5</v>
      </c>
      <c r="M596">
        <f t="shared" si="74"/>
        <v>1</v>
      </c>
      <c r="N596">
        <f t="shared" si="75"/>
        <v>1</v>
      </c>
      <c r="O596">
        <f t="shared" si="76"/>
        <v>1</v>
      </c>
      <c r="P596">
        <f t="shared" si="77"/>
        <v>0</v>
      </c>
      <c r="Q596">
        <f t="shared" si="78"/>
        <v>0</v>
      </c>
      <c r="R596">
        <f t="shared" si="79"/>
        <v>1</v>
      </c>
    </row>
    <row r="597" spans="1:18" x14ac:dyDescent="0.25">
      <c r="A597" t="str">
        <f>gait_events!B3678</f>
        <v>pp022</v>
      </c>
      <c r="B597" t="str">
        <f>VLOOKUP(A597,participants!A:B,2,0)</f>
        <v>M</v>
      </c>
      <c r="C597">
        <f>VLOOKUP(A597,participants!A:C,3,0)</f>
        <v>52</v>
      </c>
      <c r="D597" t="str">
        <f>VLOOKUP(A597,participants!A:F,6,0)</f>
        <v>PD</v>
      </c>
      <c r="E597" t="str">
        <f>IF(LEN(SUBSTITUTE(gait_events!C3678,"_run-",""))&lt;&gt;LEN(gait_events!C3678),LEFT(RIGHT(gait_events!C3678,LEN(gait_events!C3678)-19),FIND("_run-",RIGHT(gait_events!C3678,LEN(gait_events!C3678)-19),1)-1),RIGHT(gait_events!C3678,LEN(gait_events!C3678)-19))</f>
        <v>Preferred</v>
      </c>
      <c r="F597" t="str">
        <f>IF(LEN(SUBSTITUTE(gait_events!C3678,"_run-",""))&lt;&gt;LEN(gait_events!C3678),RIGHT(gait_events!C3678,LEN(gait_events!C3678)-FIND("_run-",gait_events!C3678,1)-4),"")</f>
        <v>on</v>
      </c>
      <c r="G597" t="str">
        <f>gait_events!D3678</f>
        <v>right_shank</v>
      </c>
      <c r="H597" t="str">
        <f>gait_events!E3678</f>
        <v>FC</v>
      </c>
      <c r="I597">
        <f>IF(gait_events!F3678&lt;&gt;"",gait_events!F3678,NA())</f>
        <v>440</v>
      </c>
      <c r="J597">
        <f>IF(gait_events!G3678&lt;&gt;"",gait_events!G3678,NA())</f>
        <v>442</v>
      </c>
      <c r="K597">
        <f t="shared" si="72"/>
        <v>-2</v>
      </c>
      <c r="L597">
        <f t="shared" si="73"/>
        <v>-10</v>
      </c>
      <c r="M597">
        <f t="shared" si="74"/>
        <v>1</v>
      </c>
      <c r="N597">
        <f t="shared" si="75"/>
        <v>1</v>
      </c>
      <c r="O597">
        <f t="shared" si="76"/>
        <v>1</v>
      </c>
      <c r="P597">
        <f t="shared" si="77"/>
        <v>0</v>
      </c>
      <c r="Q597">
        <f t="shared" si="78"/>
        <v>0</v>
      </c>
      <c r="R597">
        <f t="shared" si="79"/>
        <v>1</v>
      </c>
    </row>
    <row r="598" spans="1:18" x14ac:dyDescent="0.25">
      <c r="A598" t="str">
        <f>gait_events!B3679</f>
        <v>pp022</v>
      </c>
      <c r="B598" t="str">
        <f>VLOOKUP(A598,participants!A:B,2,0)</f>
        <v>M</v>
      </c>
      <c r="C598">
        <f>VLOOKUP(A598,participants!A:C,3,0)</f>
        <v>52</v>
      </c>
      <c r="D598" t="str">
        <f>VLOOKUP(A598,participants!A:F,6,0)</f>
        <v>PD</v>
      </c>
      <c r="E598" t="str">
        <f>IF(LEN(SUBSTITUTE(gait_events!C3679,"_run-",""))&lt;&gt;LEN(gait_events!C3679),LEFT(RIGHT(gait_events!C3679,LEN(gait_events!C3679)-19),FIND("_run-",RIGHT(gait_events!C3679,LEN(gait_events!C3679)-19),1)-1),RIGHT(gait_events!C3679,LEN(gait_events!C3679)-19))</f>
        <v>Preferred</v>
      </c>
      <c r="F598" t="str">
        <f>IF(LEN(SUBSTITUTE(gait_events!C3679,"_run-",""))&lt;&gt;LEN(gait_events!C3679),RIGHT(gait_events!C3679,LEN(gait_events!C3679)-FIND("_run-",gait_events!C3679,1)-4),"")</f>
        <v>on</v>
      </c>
      <c r="G598" t="str">
        <f>gait_events!D3679</f>
        <v>right_shank</v>
      </c>
      <c r="H598" t="str">
        <f>gait_events!E3679</f>
        <v>FC</v>
      </c>
      <c r="I598">
        <f>IF(gait_events!F3679&lt;&gt;"",gait_events!F3679,NA())</f>
        <v>677</v>
      </c>
      <c r="J598">
        <f>IF(gait_events!G3679&lt;&gt;"",gait_events!G3679,NA())</f>
        <v>678</v>
      </c>
      <c r="K598">
        <f t="shared" si="72"/>
        <v>-1</v>
      </c>
      <c r="L598">
        <f t="shared" si="73"/>
        <v>-5</v>
      </c>
      <c r="M598">
        <f t="shared" si="74"/>
        <v>1</v>
      </c>
      <c r="N598">
        <f t="shared" si="75"/>
        <v>1</v>
      </c>
      <c r="O598">
        <f t="shared" si="76"/>
        <v>1</v>
      </c>
      <c r="P598">
        <f t="shared" si="77"/>
        <v>0</v>
      </c>
      <c r="Q598">
        <f t="shared" si="78"/>
        <v>0</v>
      </c>
      <c r="R598">
        <f t="shared" si="79"/>
        <v>1</v>
      </c>
    </row>
    <row r="599" spans="1:18" x14ac:dyDescent="0.25">
      <c r="A599" t="str">
        <f>gait_events!B3680</f>
        <v>pp022</v>
      </c>
      <c r="B599" t="str">
        <f>VLOOKUP(A599,participants!A:B,2,0)</f>
        <v>M</v>
      </c>
      <c r="C599">
        <f>VLOOKUP(A599,participants!A:C,3,0)</f>
        <v>52</v>
      </c>
      <c r="D599" t="str">
        <f>VLOOKUP(A599,participants!A:F,6,0)</f>
        <v>PD</v>
      </c>
      <c r="E599" t="str">
        <f>IF(LEN(SUBSTITUTE(gait_events!C3680,"_run-",""))&lt;&gt;LEN(gait_events!C3680),LEFT(RIGHT(gait_events!C3680,LEN(gait_events!C3680)-19),FIND("_run-",RIGHT(gait_events!C3680,LEN(gait_events!C3680)-19),1)-1),RIGHT(gait_events!C3680,LEN(gait_events!C3680)-19))</f>
        <v>Preferred</v>
      </c>
      <c r="F599" t="str">
        <f>IF(LEN(SUBSTITUTE(gait_events!C3680,"_run-",""))&lt;&gt;LEN(gait_events!C3680),RIGHT(gait_events!C3680,LEN(gait_events!C3680)-FIND("_run-",gait_events!C3680,1)-4),"")</f>
        <v>on</v>
      </c>
      <c r="G599" t="str">
        <f>gait_events!D3680</f>
        <v>right_shank</v>
      </c>
      <c r="H599" t="str">
        <f>gait_events!E3680</f>
        <v>FC</v>
      </c>
      <c r="I599">
        <f>IF(gait_events!F3680&lt;&gt;"",gait_events!F3680,NA())</f>
        <v>920</v>
      </c>
      <c r="J599">
        <f>IF(gait_events!G3680&lt;&gt;"",gait_events!G3680,NA())</f>
        <v>916</v>
      </c>
      <c r="K599">
        <f t="shared" si="72"/>
        <v>4</v>
      </c>
      <c r="L599">
        <f t="shared" si="73"/>
        <v>20</v>
      </c>
      <c r="M599">
        <f t="shared" si="74"/>
        <v>1</v>
      </c>
      <c r="N599">
        <f t="shared" si="75"/>
        <v>1</v>
      </c>
      <c r="O599">
        <f t="shared" si="76"/>
        <v>1</v>
      </c>
      <c r="P599">
        <f t="shared" si="77"/>
        <v>0</v>
      </c>
      <c r="Q599">
        <f t="shared" si="78"/>
        <v>0</v>
      </c>
      <c r="R599">
        <f t="shared" si="79"/>
        <v>1</v>
      </c>
    </row>
    <row r="600" spans="1:18" x14ac:dyDescent="0.25">
      <c r="A600" t="str">
        <f>gait_events!B3681</f>
        <v>pp022</v>
      </c>
      <c r="B600" t="str">
        <f>VLOOKUP(A600,participants!A:B,2,0)</f>
        <v>M</v>
      </c>
      <c r="C600">
        <f>VLOOKUP(A600,participants!A:C,3,0)</f>
        <v>52</v>
      </c>
      <c r="D600" t="str">
        <f>VLOOKUP(A600,participants!A:F,6,0)</f>
        <v>PD</v>
      </c>
      <c r="E600" t="str">
        <f>IF(LEN(SUBSTITUTE(gait_events!C3681,"_run-",""))&lt;&gt;LEN(gait_events!C3681),LEFT(RIGHT(gait_events!C3681,LEN(gait_events!C3681)-19),FIND("_run-",RIGHT(gait_events!C3681,LEN(gait_events!C3681)-19),1)-1),RIGHT(gait_events!C3681,LEN(gait_events!C3681)-19))</f>
        <v>Slow</v>
      </c>
      <c r="F600" t="str">
        <f>IF(LEN(SUBSTITUTE(gait_events!C3681,"_run-",""))&lt;&gt;LEN(gait_events!C3681),RIGHT(gait_events!C3681,LEN(gait_events!C3681)-FIND("_run-",gait_events!C3681,1)-4),"")</f>
        <v>on</v>
      </c>
      <c r="G600" t="str">
        <f>gait_events!D3681</f>
        <v>left_ankle</v>
      </c>
      <c r="H600" t="str">
        <f>gait_events!E3681</f>
        <v>IC</v>
      </c>
      <c r="I600">
        <f>IF(gait_events!F3681&lt;&gt;"",gait_events!F3681,NA())</f>
        <v>199</v>
      </c>
      <c r="J600">
        <f>IF(gait_events!G3681&lt;&gt;"",gait_events!G3681,NA())</f>
        <v>193</v>
      </c>
      <c r="K600">
        <f t="shared" si="72"/>
        <v>6</v>
      </c>
      <c r="L600">
        <f t="shared" si="73"/>
        <v>30</v>
      </c>
      <c r="M600">
        <f t="shared" si="74"/>
        <v>1</v>
      </c>
      <c r="N600">
        <f t="shared" si="75"/>
        <v>1</v>
      </c>
      <c r="O600">
        <f t="shared" si="76"/>
        <v>1</v>
      </c>
      <c r="P600">
        <f t="shared" si="77"/>
        <v>0</v>
      </c>
      <c r="Q600">
        <f t="shared" si="78"/>
        <v>0</v>
      </c>
      <c r="R600">
        <f t="shared" si="79"/>
        <v>1</v>
      </c>
    </row>
    <row r="601" spans="1:18" x14ac:dyDescent="0.25">
      <c r="A601" t="str">
        <f>gait_events!B3682</f>
        <v>pp022</v>
      </c>
      <c r="B601" t="str">
        <f>VLOOKUP(A601,participants!A:B,2,0)</f>
        <v>M</v>
      </c>
      <c r="C601">
        <f>VLOOKUP(A601,participants!A:C,3,0)</f>
        <v>52</v>
      </c>
      <c r="D601" t="str">
        <f>VLOOKUP(A601,participants!A:F,6,0)</f>
        <v>PD</v>
      </c>
      <c r="E601" t="str">
        <f>IF(LEN(SUBSTITUTE(gait_events!C3682,"_run-",""))&lt;&gt;LEN(gait_events!C3682),LEFT(RIGHT(gait_events!C3682,LEN(gait_events!C3682)-19),FIND("_run-",RIGHT(gait_events!C3682,LEN(gait_events!C3682)-19),1)-1),RIGHT(gait_events!C3682,LEN(gait_events!C3682)-19))</f>
        <v>Slow</v>
      </c>
      <c r="F601" t="str">
        <f>IF(LEN(SUBSTITUTE(gait_events!C3682,"_run-",""))&lt;&gt;LEN(gait_events!C3682),RIGHT(gait_events!C3682,LEN(gait_events!C3682)-FIND("_run-",gait_events!C3682,1)-4),"")</f>
        <v>on</v>
      </c>
      <c r="G601" t="str">
        <f>gait_events!D3682</f>
        <v>left_ankle</v>
      </c>
      <c r="H601" t="str">
        <f>gait_events!E3682</f>
        <v>IC</v>
      </c>
      <c r="I601">
        <f>IF(gait_events!F3682&lt;&gt;"",gait_events!F3682,NA())</f>
        <v>463</v>
      </c>
      <c r="J601">
        <f>IF(gait_events!G3682&lt;&gt;"",gait_events!G3682,NA())</f>
        <v>458</v>
      </c>
      <c r="K601">
        <f t="shared" si="72"/>
        <v>5</v>
      </c>
      <c r="L601">
        <f t="shared" si="73"/>
        <v>25</v>
      </c>
      <c r="M601">
        <f t="shared" si="74"/>
        <v>1</v>
      </c>
      <c r="N601">
        <f t="shared" si="75"/>
        <v>1</v>
      </c>
      <c r="O601">
        <f t="shared" si="76"/>
        <v>1</v>
      </c>
      <c r="P601">
        <f t="shared" si="77"/>
        <v>0</v>
      </c>
      <c r="Q601">
        <f t="shared" si="78"/>
        <v>0</v>
      </c>
      <c r="R601">
        <f t="shared" si="79"/>
        <v>1</v>
      </c>
    </row>
    <row r="602" spans="1:18" x14ac:dyDescent="0.25">
      <c r="A602" t="str">
        <f>gait_events!B3683</f>
        <v>pp022</v>
      </c>
      <c r="B602" t="str">
        <f>VLOOKUP(A602,participants!A:B,2,0)</f>
        <v>M</v>
      </c>
      <c r="C602">
        <f>VLOOKUP(A602,participants!A:C,3,0)</f>
        <v>52</v>
      </c>
      <c r="D602" t="str">
        <f>VLOOKUP(A602,participants!A:F,6,0)</f>
        <v>PD</v>
      </c>
      <c r="E602" t="str">
        <f>IF(LEN(SUBSTITUTE(gait_events!C3683,"_run-",""))&lt;&gt;LEN(gait_events!C3683),LEFT(RIGHT(gait_events!C3683,LEN(gait_events!C3683)-19),FIND("_run-",RIGHT(gait_events!C3683,LEN(gait_events!C3683)-19),1)-1),RIGHT(gait_events!C3683,LEN(gait_events!C3683)-19))</f>
        <v>Slow</v>
      </c>
      <c r="F602" t="str">
        <f>IF(LEN(SUBSTITUTE(gait_events!C3683,"_run-",""))&lt;&gt;LEN(gait_events!C3683),RIGHT(gait_events!C3683,LEN(gait_events!C3683)-FIND("_run-",gait_events!C3683,1)-4),"")</f>
        <v>on</v>
      </c>
      <c r="G602" t="str">
        <f>gait_events!D3683</f>
        <v>left_ankle</v>
      </c>
      <c r="H602" t="str">
        <f>gait_events!E3683</f>
        <v>IC</v>
      </c>
      <c r="I602">
        <f>IF(gait_events!F3683&lt;&gt;"",gait_events!F3683,NA())</f>
        <v>724</v>
      </c>
      <c r="J602">
        <f>IF(gait_events!G3683&lt;&gt;"",gait_events!G3683,NA())</f>
        <v>721</v>
      </c>
      <c r="K602">
        <f t="shared" si="72"/>
        <v>3</v>
      </c>
      <c r="L602">
        <f t="shared" si="73"/>
        <v>15</v>
      </c>
      <c r="M602">
        <f t="shared" si="74"/>
        <v>1</v>
      </c>
      <c r="N602">
        <f t="shared" si="75"/>
        <v>1</v>
      </c>
      <c r="O602">
        <f t="shared" si="76"/>
        <v>1</v>
      </c>
      <c r="P602">
        <f t="shared" si="77"/>
        <v>0</v>
      </c>
      <c r="Q602">
        <f t="shared" si="78"/>
        <v>0</v>
      </c>
      <c r="R602">
        <f t="shared" si="79"/>
        <v>1</v>
      </c>
    </row>
    <row r="603" spans="1:18" x14ac:dyDescent="0.25">
      <c r="A603" t="str">
        <f>gait_events!B3684</f>
        <v>pp022</v>
      </c>
      <c r="B603" t="str">
        <f>VLOOKUP(A603,participants!A:B,2,0)</f>
        <v>M</v>
      </c>
      <c r="C603">
        <f>VLOOKUP(A603,participants!A:C,3,0)</f>
        <v>52</v>
      </c>
      <c r="D603" t="str">
        <f>VLOOKUP(A603,participants!A:F,6,0)</f>
        <v>PD</v>
      </c>
      <c r="E603" t="str">
        <f>IF(LEN(SUBSTITUTE(gait_events!C3684,"_run-",""))&lt;&gt;LEN(gait_events!C3684),LEFT(RIGHT(gait_events!C3684,LEN(gait_events!C3684)-19),FIND("_run-",RIGHT(gait_events!C3684,LEN(gait_events!C3684)-19),1)-1),RIGHT(gait_events!C3684,LEN(gait_events!C3684)-19))</f>
        <v>Slow</v>
      </c>
      <c r="F603" t="str">
        <f>IF(LEN(SUBSTITUTE(gait_events!C3684,"_run-",""))&lt;&gt;LEN(gait_events!C3684),RIGHT(gait_events!C3684,LEN(gait_events!C3684)-FIND("_run-",gait_events!C3684,1)-4),"")</f>
        <v>on</v>
      </c>
      <c r="G603" t="str">
        <f>gait_events!D3684</f>
        <v>left_ankle</v>
      </c>
      <c r="H603" t="str">
        <f>gait_events!E3684</f>
        <v>IC</v>
      </c>
      <c r="I603">
        <f>IF(gait_events!F3684&lt;&gt;"",gait_events!F3684,NA())</f>
        <v>985</v>
      </c>
      <c r="J603">
        <f>IF(gait_events!G3684&lt;&gt;"",gait_events!G3684,NA())</f>
        <v>982</v>
      </c>
      <c r="K603">
        <f t="shared" si="72"/>
        <v>3</v>
      </c>
      <c r="L603">
        <f t="shared" si="73"/>
        <v>15</v>
      </c>
      <c r="M603">
        <f t="shared" si="74"/>
        <v>1</v>
      </c>
      <c r="N603">
        <f t="shared" si="75"/>
        <v>1</v>
      </c>
      <c r="O603">
        <f t="shared" si="76"/>
        <v>1</v>
      </c>
      <c r="P603">
        <f t="shared" si="77"/>
        <v>0</v>
      </c>
      <c r="Q603">
        <f t="shared" si="78"/>
        <v>0</v>
      </c>
      <c r="R603">
        <f t="shared" si="79"/>
        <v>1</v>
      </c>
    </row>
    <row r="604" spans="1:18" x14ac:dyDescent="0.25">
      <c r="A604" t="str">
        <f>gait_events!B3685</f>
        <v>pp022</v>
      </c>
      <c r="B604" t="str">
        <f>VLOOKUP(A604,participants!A:B,2,0)</f>
        <v>M</v>
      </c>
      <c r="C604">
        <f>VLOOKUP(A604,participants!A:C,3,0)</f>
        <v>52</v>
      </c>
      <c r="D604" t="str">
        <f>VLOOKUP(A604,participants!A:F,6,0)</f>
        <v>PD</v>
      </c>
      <c r="E604" t="str">
        <f>IF(LEN(SUBSTITUTE(gait_events!C3685,"_run-",""))&lt;&gt;LEN(gait_events!C3685),LEFT(RIGHT(gait_events!C3685,LEN(gait_events!C3685)-19),FIND("_run-",RIGHT(gait_events!C3685,LEN(gait_events!C3685)-19),1)-1),RIGHT(gait_events!C3685,LEN(gait_events!C3685)-19))</f>
        <v>Slow</v>
      </c>
      <c r="F604" t="str">
        <f>IF(LEN(SUBSTITUTE(gait_events!C3685,"_run-",""))&lt;&gt;LEN(gait_events!C3685),RIGHT(gait_events!C3685,LEN(gait_events!C3685)-FIND("_run-",gait_events!C3685,1)-4),"")</f>
        <v>on</v>
      </c>
      <c r="G604" t="str">
        <f>gait_events!D3685</f>
        <v>left_ankle</v>
      </c>
      <c r="H604" t="str">
        <f>gait_events!E3685</f>
        <v>FC</v>
      </c>
      <c r="I604">
        <f>IF(gait_events!F3685&lt;&gt;"",gait_events!F3685,NA())</f>
        <v>99</v>
      </c>
      <c r="J604">
        <f>IF(gait_events!G3685&lt;&gt;"",gait_events!G3685,NA())</f>
        <v>97</v>
      </c>
      <c r="K604">
        <f t="shared" si="72"/>
        <v>2</v>
      </c>
      <c r="L604">
        <f t="shared" si="73"/>
        <v>10</v>
      </c>
      <c r="M604">
        <f t="shared" si="74"/>
        <v>1</v>
      </c>
      <c r="N604">
        <f t="shared" si="75"/>
        <v>1</v>
      </c>
      <c r="O604">
        <f t="shared" si="76"/>
        <v>1</v>
      </c>
      <c r="P604">
        <f t="shared" si="77"/>
        <v>0</v>
      </c>
      <c r="Q604">
        <f t="shared" si="78"/>
        <v>0</v>
      </c>
      <c r="R604">
        <f t="shared" si="79"/>
        <v>1</v>
      </c>
    </row>
    <row r="605" spans="1:18" x14ac:dyDescent="0.25">
      <c r="A605" t="str">
        <f>gait_events!B3686</f>
        <v>pp022</v>
      </c>
      <c r="B605" t="str">
        <f>VLOOKUP(A605,participants!A:B,2,0)</f>
        <v>M</v>
      </c>
      <c r="C605">
        <f>VLOOKUP(A605,participants!A:C,3,0)</f>
        <v>52</v>
      </c>
      <c r="D605" t="str">
        <f>VLOOKUP(A605,participants!A:F,6,0)</f>
        <v>PD</v>
      </c>
      <c r="E605" t="str">
        <f>IF(LEN(SUBSTITUTE(gait_events!C3686,"_run-",""))&lt;&gt;LEN(gait_events!C3686),LEFT(RIGHT(gait_events!C3686,LEN(gait_events!C3686)-19),FIND("_run-",RIGHT(gait_events!C3686,LEN(gait_events!C3686)-19),1)-1),RIGHT(gait_events!C3686,LEN(gait_events!C3686)-19))</f>
        <v>Slow</v>
      </c>
      <c r="F605" t="str">
        <f>IF(LEN(SUBSTITUTE(gait_events!C3686,"_run-",""))&lt;&gt;LEN(gait_events!C3686),RIGHT(gait_events!C3686,LEN(gait_events!C3686)-FIND("_run-",gait_events!C3686,1)-4),"")</f>
        <v>on</v>
      </c>
      <c r="G605" t="str">
        <f>gait_events!D3686</f>
        <v>left_ankle</v>
      </c>
      <c r="H605" t="str">
        <f>gait_events!E3686</f>
        <v>FC</v>
      </c>
      <c r="I605">
        <f>IF(gait_events!F3686&lt;&gt;"",gait_events!F3686,NA())</f>
        <v>372</v>
      </c>
      <c r="J605">
        <f>IF(gait_events!G3686&lt;&gt;"",gait_events!G3686,NA())</f>
        <v>371</v>
      </c>
      <c r="K605">
        <f t="shared" si="72"/>
        <v>1</v>
      </c>
      <c r="L605">
        <f t="shared" si="73"/>
        <v>5</v>
      </c>
      <c r="M605">
        <f t="shared" si="74"/>
        <v>1</v>
      </c>
      <c r="N605">
        <f t="shared" si="75"/>
        <v>1</v>
      </c>
      <c r="O605">
        <f t="shared" si="76"/>
        <v>1</v>
      </c>
      <c r="P605">
        <f t="shared" si="77"/>
        <v>0</v>
      </c>
      <c r="Q605">
        <f t="shared" si="78"/>
        <v>0</v>
      </c>
      <c r="R605">
        <f t="shared" si="79"/>
        <v>1</v>
      </c>
    </row>
    <row r="606" spans="1:18" x14ac:dyDescent="0.25">
      <c r="A606" t="str">
        <f>gait_events!B3687</f>
        <v>pp022</v>
      </c>
      <c r="B606" t="str">
        <f>VLOOKUP(A606,participants!A:B,2,0)</f>
        <v>M</v>
      </c>
      <c r="C606">
        <f>VLOOKUP(A606,participants!A:C,3,0)</f>
        <v>52</v>
      </c>
      <c r="D606" t="str">
        <f>VLOOKUP(A606,participants!A:F,6,0)</f>
        <v>PD</v>
      </c>
      <c r="E606" t="str">
        <f>IF(LEN(SUBSTITUTE(gait_events!C3687,"_run-",""))&lt;&gt;LEN(gait_events!C3687),LEFT(RIGHT(gait_events!C3687,LEN(gait_events!C3687)-19),FIND("_run-",RIGHT(gait_events!C3687,LEN(gait_events!C3687)-19),1)-1),RIGHT(gait_events!C3687,LEN(gait_events!C3687)-19))</f>
        <v>Slow</v>
      </c>
      <c r="F606" t="str">
        <f>IF(LEN(SUBSTITUTE(gait_events!C3687,"_run-",""))&lt;&gt;LEN(gait_events!C3687),RIGHT(gait_events!C3687,LEN(gait_events!C3687)-FIND("_run-",gait_events!C3687,1)-4),"")</f>
        <v>on</v>
      </c>
      <c r="G606" t="str">
        <f>gait_events!D3687</f>
        <v>left_ankle</v>
      </c>
      <c r="H606" t="str">
        <f>gait_events!E3687</f>
        <v>FC</v>
      </c>
      <c r="I606">
        <f>IF(gait_events!F3687&lt;&gt;"",gait_events!F3687,NA())</f>
        <v>636</v>
      </c>
      <c r="J606">
        <f>IF(gait_events!G3687&lt;&gt;"",gait_events!G3687,NA())</f>
        <v>636</v>
      </c>
      <c r="K606">
        <f t="shared" si="72"/>
        <v>0</v>
      </c>
      <c r="L606">
        <f t="shared" si="73"/>
        <v>0</v>
      </c>
      <c r="M606">
        <f t="shared" si="74"/>
        <v>1</v>
      </c>
      <c r="N606">
        <f t="shared" si="75"/>
        <v>1</v>
      </c>
      <c r="O606">
        <f t="shared" si="76"/>
        <v>1</v>
      </c>
      <c r="P606">
        <f t="shared" si="77"/>
        <v>0</v>
      </c>
      <c r="Q606">
        <f t="shared" si="78"/>
        <v>0</v>
      </c>
      <c r="R606">
        <f t="shared" si="79"/>
        <v>1</v>
      </c>
    </row>
    <row r="607" spans="1:18" x14ac:dyDescent="0.25">
      <c r="A607" t="str">
        <f>gait_events!B3688</f>
        <v>pp022</v>
      </c>
      <c r="B607" t="str">
        <f>VLOOKUP(A607,participants!A:B,2,0)</f>
        <v>M</v>
      </c>
      <c r="C607">
        <f>VLOOKUP(A607,participants!A:C,3,0)</f>
        <v>52</v>
      </c>
      <c r="D607" t="str">
        <f>VLOOKUP(A607,participants!A:F,6,0)</f>
        <v>PD</v>
      </c>
      <c r="E607" t="str">
        <f>IF(LEN(SUBSTITUTE(gait_events!C3688,"_run-",""))&lt;&gt;LEN(gait_events!C3688),LEFT(RIGHT(gait_events!C3688,LEN(gait_events!C3688)-19),FIND("_run-",RIGHT(gait_events!C3688,LEN(gait_events!C3688)-19),1)-1),RIGHT(gait_events!C3688,LEN(gait_events!C3688)-19))</f>
        <v>Slow</v>
      </c>
      <c r="F607" t="str">
        <f>IF(LEN(SUBSTITUTE(gait_events!C3688,"_run-",""))&lt;&gt;LEN(gait_events!C3688),RIGHT(gait_events!C3688,LEN(gait_events!C3688)-FIND("_run-",gait_events!C3688,1)-4),"")</f>
        <v>on</v>
      </c>
      <c r="G607" t="str">
        <f>gait_events!D3688</f>
        <v>left_ankle</v>
      </c>
      <c r="H607" t="str">
        <f>gait_events!E3688</f>
        <v>FC</v>
      </c>
      <c r="I607">
        <f>IF(gait_events!F3688&lt;&gt;"",gait_events!F3688,NA())</f>
        <v>896</v>
      </c>
      <c r="J607">
        <f>IF(gait_events!G3688&lt;&gt;"",gait_events!G3688,NA())</f>
        <v>896</v>
      </c>
      <c r="K607">
        <f t="shared" si="72"/>
        <v>0</v>
      </c>
      <c r="L607">
        <f t="shared" si="73"/>
        <v>0</v>
      </c>
      <c r="M607">
        <f t="shared" si="74"/>
        <v>1</v>
      </c>
      <c r="N607">
        <f t="shared" si="75"/>
        <v>1</v>
      </c>
      <c r="O607">
        <f t="shared" si="76"/>
        <v>1</v>
      </c>
      <c r="P607">
        <f t="shared" si="77"/>
        <v>0</v>
      </c>
      <c r="Q607">
        <f t="shared" si="78"/>
        <v>0</v>
      </c>
      <c r="R607">
        <f t="shared" si="79"/>
        <v>1</v>
      </c>
    </row>
    <row r="608" spans="1:18" x14ac:dyDescent="0.25">
      <c r="A608" t="str">
        <f>gait_events!B3689</f>
        <v>pp022</v>
      </c>
      <c r="B608" t="str">
        <f>VLOOKUP(A608,participants!A:B,2,0)</f>
        <v>M</v>
      </c>
      <c r="C608">
        <f>VLOOKUP(A608,participants!A:C,3,0)</f>
        <v>52</v>
      </c>
      <c r="D608" t="str">
        <f>VLOOKUP(A608,participants!A:F,6,0)</f>
        <v>PD</v>
      </c>
      <c r="E608" t="str">
        <f>IF(LEN(SUBSTITUTE(gait_events!C3689,"_run-",""))&lt;&gt;LEN(gait_events!C3689),LEFT(RIGHT(gait_events!C3689,LEN(gait_events!C3689)-19),FIND("_run-",RIGHT(gait_events!C3689,LEN(gait_events!C3689)-19),1)-1),RIGHT(gait_events!C3689,LEN(gait_events!C3689)-19))</f>
        <v>Slow</v>
      </c>
      <c r="F608" t="str">
        <f>IF(LEN(SUBSTITUTE(gait_events!C3689,"_run-",""))&lt;&gt;LEN(gait_events!C3689),RIGHT(gait_events!C3689,LEN(gait_events!C3689)-FIND("_run-",gait_events!C3689,1)-4),"")</f>
        <v>on</v>
      </c>
      <c r="G608" t="str">
        <f>gait_events!D3689</f>
        <v>left_ankle</v>
      </c>
      <c r="H608" t="str">
        <f>gait_events!E3689</f>
        <v>FC</v>
      </c>
      <c r="I608">
        <f>IF(gait_events!F3689&lt;&gt;"",gait_events!F3689,NA())</f>
        <v>1203</v>
      </c>
      <c r="J608" t="e">
        <f>IF(gait_events!G3689&lt;&gt;"",gait_events!G3689,NA())</f>
        <v>#N/A</v>
      </c>
      <c r="K608" t="e">
        <f t="shared" si="72"/>
        <v>#N/A</v>
      </c>
      <c r="L608" t="e">
        <f t="shared" si="73"/>
        <v>#N/A</v>
      </c>
      <c r="M608">
        <f t="shared" si="74"/>
        <v>1</v>
      </c>
      <c r="N608">
        <f t="shared" si="75"/>
        <v>0</v>
      </c>
      <c r="O608">
        <f t="shared" si="76"/>
        <v>0</v>
      </c>
      <c r="P608">
        <f t="shared" si="77"/>
        <v>1</v>
      </c>
      <c r="Q608">
        <f t="shared" si="78"/>
        <v>0</v>
      </c>
      <c r="R608">
        <f t="shared" si="79"/>
        <v>1</v>
      </c>
    </row>
    <row r="609" spans="1:18" x14ac:dyDescent="0.25">
      <c r="A609" t="str">
        <f>gait_events!B3690</f>
        <v>pp022</v>
      </c>
      <c r="B609" t="str">
        <f>VLOOKUP(A609,participants!A:B,2,0)</f>
        <v>M</v>
      </c>
      <c r="C609">
        <f>VLOOKUP(A609,participants!A:C,3,0)</f>
        <v>52</v>
      </c>
      <c r="D609" t="str">
        <f>VLOOKUP(A609,participants!A:F,6,0)</f>
        <v>PD</v>
      </c>
      <c r="E609" t="str">
        <f>IF(LEN(SUBSTITUTE(gait_events!C3690,"_run-",""))&lt;&gt;LEN(gait_events!C3690),LEFT(RIGHT(gait_events!C3690,LEN(gait_events!C3690)-19),FIND("_run-",RIGHT(gait_events!C3690,LEN(gait_events!C3690)-19),1)-1),RIGHT(gait_events!C3690,LEN(gait_events!C3690)-19))</f>
        <v>Slow</v>
      </c>
      <c r="F609" t="str">
        <f>IF(LEN(SUBSTITUTE(gait_events!C3690,"_run-",""))&lt;&gt;LEN(gait_events!C3690),RIGHT(gait_events!C3690,LEN(gait_events!C3690)-FIND("_run-",gait_events!C3690,1)-4),"")</f>
        <v>on</v>
      </c>
      <c r="G609" t="str">
        <f>gait_events!D3690</f>
        <v>right_ankle</v>
      </c>
      <c r="H609" t="str">
        <f>gait_events!E3690</f>
        <v>IC</v>
      </c>
      <c r="I609">
        <f>IF(gait_events!F3690&lt;&gt;"",gait_events!F3690,NA())</f>
        <v>54</v>
      </c>
      <c r="J609">
        <f>IF(gait_events!G3690&lt;&gt;"",gait_events!G3690,NA())</f>
        <v>53</v>
      </c>
      <c r="K609">
        <f t="shared" si="72"/>
        <v>1</v>
      </c>
      <c r="L609">
        <f t="shared" si="73"/>
        <v>5</v>
      </c>
      <c r="M609">
        <f t="shared" si="74"/>
        <v>1</v>
      </c>
      <c r="N609">
        <f t="shared" si="75"/>
        <v>1</v>
      </c>
      <c r="O609">
        <f t="shared" si="76"/>
        <v>1</v>
      </c>
      <c r="P609">
        <f t="shared" si="77"/>
        <v>0</v>
      </c>
      <c r="Q609">
        <f t="shared" si="78"/>
        <v>0</v>
      </c>
      <c r="R609">
        <f t="shared" si="79"/>
        <v>1</v>
      </c>
    </row>
    <row r="610" spans="1:18" x14ac:dyDescent="0.25">
      <c r="A610" t="str">
        <f>gait_events!B3691</f>
        <v>pp022</v>
      </c>
      <c r="B610" t="str">
        <f>VLOOKUP(A610,participants!A:B,2,0)</f>
        <v>M</v>
      </c>
      <c r="C610">
        <f>VLOOKUP(A610,participants!A:C,3,0)</f>
        <v>52</v>
      </c>
      <c r="D610" t="str">
        <f>VLOOKUP(A610,participants!A:F,6,0)</f>
        <v>PD</v>
      </c>
      <c r="E610" t="str">
        <f>IF(LEN(SUBSTITUTE(gait_events!C3691,"_run-",""))&lt;&gt;LEN(gait_events!C3691),LEFT(RIGHT(gait_events!C3691,LEN(gait_events!C3691)-19),FIND("_run-",RIGHT(gait_events!C3691,LEN(gait_events!C3691)-19),1)-1),RIGHT(gait_events!C3691,LEN(gait_events!C3691)-19))</f>
        <v>Slow</v>
      </c>
      <c r="F610" t="str">
        <f>IF(LEN(SUBSTITUTE(gait_events!C3691,"_run-",""))&lt;&gt;LEN(gait_events!C3691),RIGHT(gait_events!C3691,LEN(gait_events!C3691)-FIND("_run-",gait_events!C3691,1)-4),"")</f>
        <v>on</v>
      </c>
      <c r="G610" t="str">
        <f>gait_events!D3691</f>
        <v>right_ankle</v>
      </c>
      <c r="H610" t="str">
        <f>gait_events!E3691</f>
        <v>IC</v>
      </c>
      <c r="I610">
        <f>IF(gait_events!F3691&lt;&gt;"",gait_events!F3691,NA())</f>
        <v>332</v>
      </c>
      <c r="J610">
        <f>IF(gait_events!G3691&lt;&gt;"",gait_events!G3691,NA())</f>
        <v>332</v>
      </c>
      <c r="K610">
        <f t="shared" si="72"/>
        <v>0</v>
      </c>
      <c r="L610">
        <f t="shared" si="73"/>
        <v>0</v>
      </c>
      <c r="M610">
        <f t="shared" si="74"/>
        <v>1</v>
      </c>
      <c r="N610">
        <f t="shared" si="75"/>
        <v>1</v>
      </c>
      <c r="O610">
        <f t="shared" si="76"/>
        <v>1</v>
      </c>
      <c r="P610">
        <f t="shared" si="77"/>
        <v>0</v>
      </c>
      <c r="Q610">
        <f t="shared" si="78"/>
        <v>0</v>
      </c>
      <c r="R610">
        <f t="shared" si="79"/>
        <v>1</v>
      </c>
    </row>
    <row r="611" spans="1:18" x14ac:dyDescent="0.25">
      <c r="A611" t="str">
        <f>gait_events!B3692</f>
        <v>pp022</v>
      </c>
      <c r="B611" t="str">
        <f>VLOOKUP(A611,participants!A:B,2,0)</f>
        <v>M</v>
      </c>
      <c r="C611">
        <f>VLOOKUP(A611,participants!A:C,3,0)</f>
        <v>52</v>
      </c>
      <c r="D611" t="str">
        <f>VLOOKUP(A611,participants!A:F,6,0)</f>
        <v>PD</v>
      </c>
      <c r="E611" t="str">
        <f>IF(LEN(SUBSTITUTE(gait_events!C3692,"_run-",""))&lt;&gt;LEN(gait_events!C3692),LEFT(RIGHT(gait_events!C3692,LEN(gait_events!C3692)-19),FIND("_run-",RIGHT(gait_events!C3692,LEN(gait_events!C3692)-19),1)-1),RIGHT(gait_events!C3692,LEN(gait_events!C3692)-19))</f>
        <v>Slow</v>
      </c>
      <c r="F611" t="str">
        <f>IF(LEN(SUBSTITUTE(gait_events!C3692,"_run-",""))&lt;&gt;LEN(gait_events!C3692),RIGHT(gait_events!C3692,LEN(gait_events!C3692)-FIND("_run-",gait_events!C3692,1)-4),"")</f>
        <v>on</v>
      </c>
      <c r="G611" t="str">
        <f>gait_events!D3692</f>
        <v>right_ankle</v>
      </c>
      <c r="H611" t="str">
        <f>gait_events!E3692</f>
        <v>IC</v>
      </c>
      <c r="I611">
        <f>IF(gait_events!F3692&lt;&gt;"",gait_events!F3692,NA())</f>
        <v>597</v>
      </c>
      <c r="J611">
        <f>IF(gait_events!G3692&lt;&gt;"",gait_events!G3692,NA())</f>
        <v>596</v>
      </c>
      <c r="K611">
        <f t="shared" si="72"/>
        <v>1</v>
      </c>
      <c r="L611">
        <f t="shared" si="73"/>
        <v>5</v>
      </c>
      <c r="M611">
        <f t="shared" si="74"/>
        <v>1</v>
      </c>
      <c r="N611">
        <f t="shared" si="75"/>
        <v>1</v>
      </c>
      <c r="O611">
        <f t="shared" si="76"/>
        <v>1</v>
      </c>
      <c r="P611">
        <f t="shared" si="77"/>
        <v>0</v>
      </c>
      <c r="Q611">
        <f t="shared" si="78"/>
        <v>0</v>
      </c>
      <c r="R611">
        <f t="shared" si="79"/>
        <v>1</v>
      </c>
    </row>
    <row r="612" spans="1:18" x14ac:dyDescent="0.25">
      <c r="A612" t="str">
        <f>gait_events!B3693</f>
        <v>pp022</v>
      </c>
      <c r="B612" t="str">
        <f>VLOOKUP(A612,participants!A:B,2,0)</f>
        <v>M</v>
      </c>
      <c r="C612">
        <f>VLOOKUP(A612,participants!A:C,3,0)</f>
        <v>52</v>
      </c>
      <c r="D612" t="str">
        <f>VLOOKUP(A612,participants!A:F,6,0)</f>
        <v>PD</v>
      </c>
      <c r="E612" t="str">
        <f>IF(LEN(SUBSTITUTE(gait_events!C3693,"_run-",""))&lt;&gt;LEN(gait_events!C3693),LEFT(RIGHT(gait_events!C3693,LEN(gait_events!C3693)-19),FIND("_run-",RIGHT(gait_events!C3693,LEN(gait_events!C3693)-19),1)-1),RIGHT(gait_events!C3693,LEN(gait_events!C3693)-19))</f>
        <v>Slow</v>
      </c>
      <c r="F612" t="str">
        <f>IF(LEN(SUBSTITUTE(gait_events!C3693,"_run-",""))&lt;&gt;LEN(gait_events!C3693),RIGHT(gait_events!C3693,LEN(gait_events!C3693)-FIND("_run-",gait_events!C3693,1)-4),"")</f>
        <v>on</v>
      </c>
      <c r="G612" t="str">
        <f>gait_events!D3693</f>
        <v>right_ankle</v>
      </c>
      <c r="H612" t="str">
        <f>gait_events!E3693</f>
        <v>IC</v>
      </c>
      <c r="I612">
        <f>IF(gait_events!F3693&lt;&gt;"",gait_events!F3693,NA())</f>
        <v>858</v>
      </c>
      <c r="J612">
        <f>IF(gait_events!G3693&lt;&gt;"",gait_events!G3693,NA())</f>
        <v>856</v>
      </c>
      <c r="K612">
        <f t="shared" si="72"/>
        <v>2</v>
      </c>
      <c r="L612">
        <f t="shared" si="73"/>
        <v>10</v>
      </c>
      <c r="M612">
        <f t="shared" si="74"/>
        <v>1</v>
      </c>
      <c r="N612">
        <f t="shared" si="75"/>
        <v>1</v>
      </c>
      <c r="O612">
        <f t="shared" si="76"/>
        <v>1</v>
      </c>
      <c r="P612">
        <f t="shared" si="77"/>
        <v>0</v>
      </c>
      <c r="Q612">
        <f t="shared" si="78"/>
        <v>0</v>
      </c>
      <c r="R612">
        <f t="shared" si="79"/>
        <v>1</v>
      </c>
    </row>
    <row r="613" spans="1:18" x14ac:dyDescent="0.25">
      <c r="A613" t="str">
        <f>gait_events!B3694</f>
        <v>pp022</v>
      </c>
      <c r="B613" t="str">
        <f>VLOOKUP(A613,participants!A:B,2,0)</f>
        <v>M</v>
      </c>
      <c r="C613">
        <f>VLOOKUP(A613,participants!A:C,3,0)</f>
        <v>52</v>
      </c>
      <c r="D613" t="str">
        <f>VLOOKUP(A613,participants!A:F,6,0)</f>
        <v>PD</v>
      </c>
      <c r="E613" t="str">
        <f>IF(LEN(SUBSTITUTE(gait_events!C3694,"_run-",""))&lt;&gt;LEN(gait_events!C3694),LEFT(RIGHT(gait_events!C3694,LEN(gait_events!C3694)-19),FIND("_run-",RIGHT(gait_events!C3694,LEN(gait_events!C3694)-19),1)-1),RIGHT(gait_events!C3694,LEN(gait_events!C3694)-19))</f>
        <v>Slow</v>
      </c>
      <c r="F613" t="str">
        <f>IF(LEN(SUBSTITUTE(gait_events!C3694,"_run-",""))&lt;&gt;LEN(gait_events!C3694),RIGHT(gait_events!C3694,LEN(gait_events!C3694)-FIND("_run-",gait_events!C3694,1)-4),"")</f>
        <v>on</v>
      </c>
      <c r="G613" t="str">
        <f>gait_events!D3694</f>
        <v>right_ankle</v>
      </c>
      <c r="H613" t="str">
        <f>gait_events!E3694</f>
        <v>IC</v>
      </c>
      <c r="I613">
        <f>IF(gait_events!F3694&lt;&gt;"",gait_events!F3694,NA())</f>
        <v>1146</v>
      </c>
      <c r="J613">
        <f>IF(gait_events!G3694&lt;&gt;"",gait_events!G3694,NA())</f>
        <v>1141</v>
      </c>
      <c r="K613">
        <f t="shared" si="72"/>
        <v>5</v>
      </c>
      <c r="L613">
        <f t="shared" si="73"/>
        <v>25</v>
      </c>
      <c r="M613">
        <f t="shared" si="74"/>
        <v>1</v>
      </c>
      <c r="N613">
        <f t="shared" si="75"/>
        <v>1</v>
      </c>
      <c r="O613">
        <f t="shared" si="76"/>
        <v>1</v>
      </c>
      <c r="P613">
        <f t="shared" si="77"/>
        <v>0</v>
      </c>
      <c r="Q613">
        <f t="shared" si="78"/>
        <v>0</v>
      </c>
      <c r="R613">
        <f t="shared" si="79"/>
        <v>1</v>
      </c>
    </row>
    <row r="614" spans="1:18" x14ac:dyDescent="0.25">
      <c r="A614" t="str">
        <f>gait_events!B3695</f>
        <v>pp022</v>
      </c>
      <c r="B614" t="str">
        <f>VLOOKUP(A614,participants!A:B,2,0)</f>
        <v>M</v>
      </c>
      <c r="C614">
        <f>VLOOKUP(A614,participants!A:C,3,0)</f>
        <v>52</v>
      </c>
      <c r="D614" t="str">
        <f>VLOOKUP(A614,participants!A:F,6,0)</f>
        <v>PD</v>
      </c>
      <c r="E614" t="str">
        <f>IF(LEN(SUBSTITUTE(gait_events!C3695,"_run-",""))&lt;&gt;LEN(gait_events!C3695),LEFT(RIGHT(gait_events!C3695,LEN(gait_events!C3695)-19),FIND("_run-",RIGHT(gait_events!C3695,LEN(gait_events!C3695)-19),1)-1),RIGHT(gait_events!C3695,LEN(gait_events!C3695)-19))</f>
        <v>Slow</v>
      </c>
      <c r="F614" t="str">
        <f>IF(LEN(SUBSTITUTE(gait_events!C3695,"_run-",""))&lt;&gt;LEN(gait_events!C3695),RIGHT(gait_events!C3695,LEN(gait_events!C3695)-FIND("_run-",gait_events!C3695,1)-4),"")</f>
        <v>on</v>
      </c>
      <c r="G614" t="str">
        <f>gait_events!D3695</f>
        <v>right_ankle</v>
      </c>
      <c r="H614" t="str">
        <f>gait_events!E3695</f>
        <v>FC</v>
      </c>
      <c r="I614">
        <f>IF(gait_events!F3695&lt;&gt;"",gait_events!F3695,NA())</f>
        <v>239</v>
      </c>
      <c r="J614">
        <f>IF(gait_events!G3695&lt;&gt;"",gait_events!G3695,NA())</f>
        <v>239</v>
      </c>
      <c r="K614">
        <f t="shared" si="72"/>
        <v>0</v>
      </c>
      <c r="L614">
        <f t="shared" si="73"/>
        <v>0</v>
      </c>
      <c r="M614">
        <f t="shared" si="74"/>
        <v>1</v>
      </c>
      <c r="N614">
        <f t="shared" si="75"/>
        <v>1</v>
      </c>
      <c r="O614">
        <f t="shared" si="76"/>
        <v>1</v>
      </c>
      <c r="P614">
        <f t="shared" si="77"/>
        <v>0</v>
      </c>
      <c r="Q614">
        <f t="shared" si="78"/>
        <v>0</v>
      </c>
      <c r="R614">
        <f t="shared" si="79"/>
        <v>1</v>
      </c>
    </row>
    <row r="615" spans="1:18" x14ac:dyDescent="0.25">
      <c r="A615" t="str">
        <f>gait_events!B3696</f>
        <v>pp022</v>
      </c>
      <c r="B615" t="str">
        <f>VLOOKUP(A615,participants!A:B,2,0)</f>
        <v>M</v>
      </c>
      <c r="C615">
        <f>VLOOKUP(A615,participants!A:C,3,0)</f>
        <v>52</v>
      </c>
      <c r="D615" t="str">
        <f>VLOOKUP(A615,participants!A:F,6,0)</f>
        <v>PD</v>
      </c>
      <c r="E615" t="str">
        <f>IF(LEN(SUBSTITUTE(gait_events!C3696,"_run-",""))&lt;&gt;LEN(gait_events!C3696),LEFT(RIGHT(gait_events!C3696,LEN(gait_events!C3696)-19),FIND("_run-",RIGHT(gait_events!C3696,LEN(gait_events!C3696)-19),1)-1),RIGHT(gait_events!C3696,LEN(gait_events!C3696)-19))</f>
        <v>Slow</v>
      </c>
      <c r="F615" t="str">
        <f>IF(LEN(SUBSTITUTE(gait_events!C3696,"_run-",""))&lt;&gt;LEN(gait_events!C3696),RIGHT(gait_events!C3696,LEN(gait_events!C3696)-FIND("_run-",gait_events!C3696,1)-4),"")</f>
        <v>on</v>
      </c>
      <c r="G615" t="str">
        <f>gait_events!D3696</f>
        <v>right_ankle</v>
      </c>
      <c r="H615" t="str">
        <f>gait_events!E3696</f>
        <v>FC</v>
      </c>
      <c r="I615">
        <f>IF(gait_events!F3696&lt;&gt;"",gait_events!F3696,NA())</f>
        <v>499</v>
      </c>
      <c r="J615">
        <f>IF(gait_events!G3696&lt;&gt;"",gait_events!G3696,NA())</f>
        <v>501</v>
      </c>
      <c r="K615">
        <f t="shared" si="72"/>
        <v>-2</v>
      </c>
      <c r="L615">
        <f t="shared" si="73"/>
        <v>-10</v>
      </c>
      <c r="M615">
        <f t="shared" si="74"/>
        <v>1</v>
      </c>
      <c r="N615">
        <f t="shared" si="75"/>
        <v>1</v>
      </c>
      <c r="O615">
        <f t="shared" si="76"/>
        <v>1</v>
      </c>
      <c r="P615">
        <f t="shared" si="77"/>
        <v>0</v>
      </c>
      <c r="Q615">
        <f t="shared" si="78"/>
        <v>0</v>
      </c>
      <c r="R615">
        <f t="shared" si="79"/>
        <v>1</v>
      </c>
    </row>
    <row r="616" spans="1:18" x14ac:dyDescent="0.25">
      <c r="A616" t="str">
        <f>gait_events!B3697</f>
        <v>pp022</v>
      </c>
      <c r="B616" t="str">
        <f>VLOOKUP(A616,participants!A:B,2,0)</f>
        <v>M</v>
      </c>
      <c r="C616">
        <f>VLOOKUP(A616,participants!A:C,3,0)</f>
        <v>52</v>
      </c>
      <c r="D616" t="str">
        <f>VLOOKUP(A616,participants!A:F,6,0)</f>
        <v>PD</v>
      </c>
      <c r="E616" t="str">
        <f>IF(LEN(SUBSTITUTE(gait_events!C3697,"_run-",""))&lt;&gt;LEN(gait_events!C3697),LEFT(RIGHT(gait_events!C3697,LEN(gait_events!C3697)-19),FIND("_run-",RIGHT(gait_events!C3697,LEN(gait_events!C3697)-19),1)-1),RIGHT(gait_events!C3697,LEN(gait_events!C3697)-19))</f>
        <v>Slow</v>
      </c>
      <c r="F616" t="str">
        <f>IF(LEN(SUBSTITUTE(gait_events!C3697,"_run-",""))&lt;&gt;LEN(gait_events!C3697),RIGHT(gait_events!C3697,LEN(gait_events!C3697)-FIND("_run-",gait_events!C3697,1)-4),"")</f>
        <v>on</v>
      </c>
      <c r="G616" t="str">
        <f>gait_events!D3697</f>
        <v>right_ankle</v>
      </c>
      <c r="H616" t="str">
        <f>gait_events!E3697</f>
        <v>FC</v>
      </c>
      <c r="I616">
        <f>IF(gait_events!F3697&lt;&gt;"",gait_events!F3697,NA())</f>
        <v>760</v>
      </c>
      <c r="J616">
        <f>IF(gait_events!G3697&lt;&gt;"",gait_events!G3697,NA())</f>
        <v>762</v>
      </c>
      <c r="K616">
        <f t="shared" si="72"/>
        <v>-2</v>
      </c>
      <c r="L616">
        <f t="shared" si="73"/>
        <v>-10</v>
      </c>
      <c r="M616">
        <f t="shared" si="74"/>
        <v>1</v>
      </c>
      <c r="N616">
        <f t="shared" si="75"/>
        <v>1</v>
      </c>
      <c r="O616">
        <f t="shared" si="76"/>
        <v>1</v>
      </c>
      <c r="P616">
        <f t="shared" si="77"/>
        <v>0</v>
      </c>
      <c r="Q616">
        <f t="shared" si="78"/>
        <v>0</v>
      </c>
      <c r="R616">
        <f t="shared" si="79"/>
        <v>1</v>
      </c>
    </row>
    <row r="617" spans="1:18" x14ac:dyDescent="0.25">
      <c r="A617" t="str">
        <f>gait_events!B3698</f>
        <v>pp022</v>
      </c>
      <c r="B617" t="str">
        <f>VLOOKUP(A617,participants!A:B,2,0)</f>
        <v>M</v>
      </c>
      <c r="C617">
        <f>VLOOKUP(A617,participants!A:C,3,0)</f>
        <v>52</v>
      </c>
      <c r="D617" t="str">
        <f>VLOOKUP(A617,participants!A:F,6,0)</f>
        <v>PD</v>
      </c>
      <c r="E617" t="str">
        <f>IF(LEN(SUBSTITUTE(gait_events!C3698,"_run-",""))&lt;&gt;LEN(gait_events!C3698),LEFT(RIGHT(gait_events!C3698,LEN(gait_events!C3698)-19),FIND("_run-",RIGHT(gait_events!C3698,LEN(gait_events!C3698)-19),1)-1),RIGHT(gait_events!C3698,LEN(gait_events!C3698)-19))</f>
        <v>Slow</v>
      </c>
      <c r="F617" t="str">
        <f>IF(LEN(SUBSTITUTE(gait_events!C3698,"_run-",""))&lt;&gt;LEN(gait_events!C3698),RIGHT(gait_events!C3698,LEN(gait_events!C3698)-FIND("_run-",gait_events!C3698,1)-4),"")</f>
        <v>on</v>
      </c>
      <c r="G617" t="str">
        <f>gait_events!D3698</f>
        <v>right_ankle</v>
      </c>
      <c r="H617" t="str">
        <f>gait_events!E3698</f>
        <v>FC</v>
      </c>
      <c r="I617">
        <f>IF(gait_events!F3698&lt;&gt;"",gait_events!F3698,NA())</f>
        <v>1029</v>
      </c>
      <c r="J617">
        <f>IF(gait_events!G3698&lt;&gt;"",gait_events!G3698,NA())</f>
        <v>1030</v>
      </c>
      <c r="K617">
        <f t="shared" si="72"/>
        <v>-1</v>
      </c>
      <c r="L617">
        <f t="shared" si="73"/>
        <v>-5</v>
      </c>
      <c r="M617">
        <f t="shared" si="74"/>
        <v>1</v>
      </c>
      <c r="N617">
        <f t="shared" si="75"/>
        <v>1</v>
      </c>
      <c r="O617">
        <f t="shared" si="76"/>
        <v>1</v>
      </c>
      <c r="P617">
        <f t="shared" si="77"/>
        <v>0</v>
      </c>
      <c r="Q617">
        <f t="shared" si="78"/>
        <v>0</v>
      </c>
      <c r="R617">
        <f t="shared" si="79"/>
        <v>1</v>
      </c>
    </row>
    <row r="618" spans="1:18" x14ac:dyDescent="0.25">
      <c r="A618" t="str">
        <f>gait_events!B3699</f>
        <v>pp022</v>
      </c>
      <c r="B618" t="str">
        <f>VLOOKUP(A618,participants!A:B,2,0)</f>
        <v>M</v>
      </c>
      <c r="C618">
        <f>VLOOKUP(A618,participants!A:C,3,0)</f>
        <v>52</v>
      </c>
      <c r="D618" t="str">
        <f>VLOOKUP(A618,participants!A:F,6,0)</f>
        <v>PD</v>
      </c>
      <c r="E618" t="str">
        <f>IF(LEN(SUBSTITUTE(gait_events!C3699,"_run-",""))&lt;&gt;LEN(gait_events!C3699),LEFT(RIGHT(gait_events!C3699,LEN(gait_events!C3699)-19),FIND("_run-",RIGHT(gait_events!C3699,LEN(gait_events!C3699)-19),1)-1),RIGHT(gait_events!C3699,LEN(gait_events!C3699)-19))</f>
        <v>Slow</v>
      </c>
      <c r="F618" t="str">
        <f>IF(LEN(SUBSTITUTE(gait_events!C3699,"_run-",""))&lt;&gt;LEN(gait_events!C3699),RIGHT(gait_events!C3699,LEN(gait_events!C3699)-FIND("_run-",gait_events!C3699,1)-4),"")</f>
        <v>on</v>
      </c>
      <c r="G618" t="str">
        <f>gait_events!D3699</f>
        <v>left_shank</v>
      </c>
      <c r="H618" t="str">
        <f>gait_events!E3699</f>
        <v>IC</v>
      </c>
      <c r="I618">
        <f>IF(gait_events!F3699&lt;&gt;"",gait_events!F3699,NA())</f>
        <v>199</v>
      </c>
      <c r="J618">
        <f>IF(gait_events!G3699&lt;&gt;"",gait_events!G3699,NA())</f>
        <v>193</v>
      </c>
      <c r="K618">
        <f t="shared" si="72"/>
        <v>6</v>
      </c>
      <c r="L618">
        <f t="shared" si="73"/>
        <v>30</v>
      </c>
      <c r="M618">
        <f t="shared" si="74"/>
        <v>1</v>
      </c>
      <c r="N618">
        <f t="shared" si="75"/>
        <v>1</v>
      </c>
      <c r="O618">
        <f t="shared" si="76"/>
        <v>1</v>
      </c>
      <c r="P618">
        <f t="shared" si="77"/>
        <v>0</v>
      </c>
      <c r="Q618">
        <f t="shared" si="78"/>
        <v>0</v>
      </c>
      <c r="R618">
        <f t="shared" si="79"/>
        <v>1</v>
      </c>
    </row>
    <row r="619" spans="1:18" x14ac:dyDescent="0.25">
      <c r="A619" t="str">
        <f>gait_events!B3700</f>
        <v>pp022</v>
      </c>
      <c r="B619" t="str">
        <f>VLOOKUP(A619,participants!A:B,2,0)</f>
        <v>M</v>
      </c>
      <c r="C619">
        <f>VLOOKUP(A619,participants!A:C,3,0)</f>
        <v>52</v>
      </c>
      <c r="D619" t="str">
        <f>VLOOKUP(A619,participants!A:F,6,0)</f>
        <v>PD</v>
      </c>
      <c r="E619" t="str">
        <f>IF(LEN(SUBSTITUTE(gait_events!C3700,"_run-",""))&lt;&gt;LEN(gait_events!C3700),LEFT(RIGHT(gait_events!C3700,LEN(gait_events!C3700)-19),FIND("_run-",RIGHT(gait_events!C3700,LEN(gait_events!C3700)-19),1)-1),RIGHT(gait_events!C3700,LEN(gait_events!C3700)-19))</f>
        <v>Slow</v>
      </c>
      <c r="F619" t="str">
        <f>IF(LEN(SUBSTITUTE(gait_events!C3700,"_run-",""))&lt;&gt;LEN(gait_events!C3700),RIGHT(gait_events!C3700,LEN(gait_events!C3700)-FIND("_run-",gait_events!C3700,1)-4),"")</f>
        <v>on</v>
      </c>
      <c r="G619" t="str">
        <f>gait_events!D3700</f>
        <v>left_shank</v>
      </c>
      <c r="H619" t="str">
        <f>gait_events!E3700</f>
        <v>IC</v>
      </c>
      <c r="I619">
        <f>IF(gait_events!F3700&lt;&gt;"",gait_events!F3700,NA())</f>
        <v>463</v>
      </c>
      <c r="J619">
        <f>IF(gait_events!G3700&lt;&gt;"",gait_events!G3700,NA())</f>
        <v>462</v>
      </c>
      <c r="K619">
        <f t="shared" si="72"/>
        <v>1</v>
      </c>
      <c r="L619">
        <f t="shared" si="73"/>
        <v>5</v>
      </c>
      <c r="M619">
        <f t="shared" si="74"/>
        <v>1</v>
      </c>
      <c r="N619">
        <f t="shared" si="75"/>
        <v>1</v>
      </c>
      <c r="O619">
        <f t="shared" si="76"/>
        <v>1</v>
      </c>
      <c r="P619">
        <f t="shared" si="77"/>
        <v>0</v>
      </c>
      <c r="Q619">
        <f t="shared" si="78"/>
        <v>0</v>
      </c>
      <c r="R619">
        <f t="shared" si="79"/>
        <v>1</v>
      </c>
    </row>
    <row r="620" spans="1:18" x14ac:dyDescent="0.25">
      <c r="A620" t="str">
        <f>gait_events!B3701</f>
        <v>pp022</v>
      </c>
      <c r="B620" t="str">
        <f>VLOOKUP(A620,participants!A:B,2,0)</f>
        <v>M</v>
      </c>
      <c r="C620">
        <f>VLOOKUP(A620,participants!A:C,3,0)</f>
        <v>52</v>
      </c>
      <c r="D620" t="str">
        <f>VLOOKUP(A620,participants!A:F,6,0)</f>
        <v>PD</v>
      </c>
      <c r="E620" t="str">
        <f>IF(LEN(SUBSTITUTE(gait_events!C3701,"_run-",""))&lt;&gt;LEN(gait_events!C3701),LEFT(RIGHT(gait_events!C3701,LEN(gait_events!C3701)-19),FIND("_run-",RIGHT(gait_events!C3701,LEN(gait_events!C3701)-19),1)-1),RIGHT(gait_events!C3701,LEN(gait_events!C3701)-19))</f>
        <v>Slow</v>
      </c>
      <c r="F620" t="str">
        <f>IF(LEN(SUBSTITUTE(gait_events!C3701,"_run-",""))&lt;&gt;LEN(gait_events!C3701),RIGHT(gait_events!C3701,LEN(gait_events!C3701)-FIND("_run-",gait_events!C3701,1)-4),"")</f>
        <v>on</v>
      </c>
      <c r="G620" t="str">
        <f>gait_events!D3701</f>
        <v>left_shank</v>
      </c>
      <c r="H620" t="str">
        <f>gait_events!E3701</f>
        <v>IC</v>
      </c>
      <c r="I620">
        <f>IF(gait_events!F3701&lt;&gt;"",gait_events!F3701,NA())</f>
        <v>724</v>
      </c>
      <c r="J620">
        <f>IF(gait_events!G3701&lt;&gt;"",gait_events!G3701,NA())</f>
        <v>722</v>
      </c>
      <c r="K620">
        <f t="shared" si="72"/>
        <v>2</v>
      </c>
      <c r="L620">
        <f t="shared" si="73"/>
        <v>10</v>
      </c>
      <c r="M620">
        <f t="shared" si="74"/>
        <v>1</v>
      </c>
      <c r="N620">
        <f t="shared" si="75"/>
        <v>1</v>
      </c>
      <c r="O620">
        <f t="shared" si="76"/>
        <v>1</v>
      </c>
      <c r="P620">
        <f t="shared" si="77"/>
        <v>0</v>
      </c>
      <c r="Q620">
        <f t="shared" si="78"/>
        <v>0</v>
      </c>
      <c r="R620">
        <f t="shared" si="79"/>
        <v>1</v>
      </c>
    </row>
    <row r="621" spans="1:18" x14ac:dyDescent="0.25">
      <c r="A621" t="str">
        <f>gait_events!B3702</f>
        <v>pp022</v>
      </c>
      <c r="B621" t="str">
        <f>VLOOKUP(A621,participants!A:B,2,0)</f>
        <v>M</v>
      </c>
      <c r="C621">
        <f>VLOOKUP(A621,participants!A:C,3,0)</f>
        <v>52</v>
      </c>
      <c r="D621" t="str">
        <f>VLOOKUP(A621,participants!A:F,6,0)</f>
        <v>PD</v>
      </c>
      <c r="E621" t="str">
        <f>IF(LEN(SUBSTITUTE(gait_events!C3702,"_run-",""))&lt;&gt;LEN(gait_events!C3702),LEFT(RIGHT(gait_events!C3702,LEN(gait_events!C3702)-19),FIND("_run-",RIGHT(gait_events!C3702,LEN(gait_events!C3702)-19),1)-1),RIGHT(gait_events!C3702,LEN(gait_events!C3702)-19))</f>
        <v>Slow</v>
      </c>
      <c r="F621" t="str">
        <f>IF(LEN(SUBSTITUTE(gait_events!C3702,"_run-",""))&lt;&gt;LEN(gait_events!C3702),RIGHT(gait_events!C3702,LEN(gait_events!C3702)-FIND("_run-",gait_events!C3702,1)-4),"")</f>
        <v>on</v>
      </c>
      <c r="G621" t="str">
        <f>gait_events!D3702</f>
        <v>left_shank</v>
      </c>
      <c r="H621" t="str">
        <f>gait_events!E3702</f>
        <v>IC</v>
      </c>
      <c r="I621">
        <f>IF(gait_events!F3702&lt;&gt;"",gait_events!F3702,NA())</f>
        <v>985</v>
      </c>
      <c r="J621">
        <f>IF(gait_events!G3702&lt;&gt;"",gait_events!G3702,NA())</f>
        <v>980</v>
      </c>
      <c r="K621">
        <f t="shared" si="72"/>
        <v>5</v>
      </c>
      <c r="L621">
        <f t="shared" si="73"/>
        <v>25</v>
      </c>
      <c r="M621">
        <f t="shared" si="74"/>
        <v>1</v>
      </c>
      <c r="N621">
        <f t="shared" si="75"/>
        <v>1</v>
      </c>
      <c r="O621">
        <f t="shared" si="76"/>
        <v>1</v>
      </c>
      <c r="P621">
        <f t="shared" si="77"/>
        <v>0</v>
      </c>
      <c r="Q621">
        <f t="shared" si="78"/>
        <v>0</v>
      </c>
      <c r="R621">
        <f t="shared" si="79"/>
        <v>1</v>
      </c>
    </row>
    <row r="622" spans="1:18" x14ac:dyDescent="0.25">
      <c r="A622" t="str">
        <f>gait_events!B3703</f>
        <v>pp022</v>
      </c>
      <c r="B622" t="str">
        <f>VLOOKUP(A622,participants!A:B,2,0)</f>
        <v>M</v>
      </c>
      <c r="C622">
        <f>VLOOKUP(A622,participants!A:C,3,0)</f>
        <v>52</v>
      </c>
      <c r="D622" t="str">
        <f>VLOOKUP(A622,participants!A:F,6,0)</f>
        <v>PD</v>
      </c>
      <c r="E622" t="str">
        <f>IF(LEN(SUBSTITUTE(gait_events!C3703,"_run-",""))&lt;&gt;LEN(gait_events!C3703),LEFT(RIGHT(gait_events!C3703,LEN(gait_events!C3703)-19),FIND("_run-",RIGHT(gait_events!C3703,LEN(gait_events!C3703)-19),1)-1),RIGHT(gait_events!C3703,LEN(gait_events!C3703)-19))</f>
        <v>Slow</v>
      </c>
      <c r="F622" t="str">
        <f>IF(LEN(SUBSTITUTE(gait_events!C3703,"_run-",""))&lt;&gt;LEN(gait_events!C3703),RIGHT(gait_events!C3703,LEN(gait_events!C3703)-FIND("_run-",gait_events!C3703,1)-4),"")</f>
        <v>on</v>
      </c>
      <c r="G622" t="str">
        <f>gait_events!D3703</f>
        <v>left_shank</v>
      </c>
      <c r="H622" t="str">
        <f>gait_events!E3703</f>
        <v>FC</v>
      </c>
      <c r="I622">
        <f>IF(gait_events!F3703&lt;&gt;"",gait_events!F3703,NA())</f>
        <v>99</v>
      </c>
      <c r="J622">
        <f>IF(gait_events!G3703&lt;&gt;"",gait_events!G3703,NA())</f>
        <v>99</v>
      </c>
      <c r="K622">
        <f t="shared" si="72"/>
        <v>0</v>
      </c>
      <c r="L622">
        <f t="shared" si="73"/>
        <v>0</v>
      </c>
      <c r="M622">
        <f t="shared" si="74"/>
        <v>1</v>
      </c>
      <c r="N622">
        <f t="shared" si="75"/>
        <v>1</v>
      </c>
      <c r="O622">
        <f t="shared" si="76"/>
        <v>1</v>
      </c>
      <c r="P622">
        <f t="shared" si="77"/>
        <v>0</v>
      </c>
      <c r="Q622">
        <f t="shared" si="78"/>
        <v>0</v>
      </c>
      <c r="R622">
        <f t="shared" si="79"/>
        <v>1</v>
      </c>
    </row>
    <row r="623" spans="1:18" x14ac:dyDescent="0.25">
      <c r="A623" t="str">
        <f>gait_events!B3704</f>
        <v>pp022</v>
      </c>
      <c r="B623" t="str">
        <f>VLOOKUP(A623,participants!A:B,2,0)</f>
        <v>M</v>
      </c>
      <c r="C623">
        <f>VLOOKUP(A623,participants!A:C,3,0)</f>
        <v>52</v>
      </c>
      <c r="D623" t="str">
        <f>VLOOKUP(A623,participants!A:F,6,0)</f>
        <v>PD</v>
      </c>
      <c r="E623" t="str">
        <f>IF(LEN(SUBSTITUTE(gait_events!C3704,"_run-",""))&lt;&gt;LEN(gait_events!C3704),LEFT(RIGHT(gait_events!C3704,LEN(gait_events!C3704)-19),FIND("_run-",RIGHT(gait_events!C3704,LEN(gait_events!C3704)-19),1)-1),RIGHT(gait_events!C3704,LEN(gait_events!C3704)-19))</f>
        <v>Slow</v>
      </c>
      <c r="F623" t="str">
        <f>IF(LEN(SUBSTITUTE(gait_events!C3704,"_run-",""))&lt;&gt;LEN(gait_events!C3704),RIGHT(gait_events!C3704,LEN(gait_events!C3704)-FIND("_run-",gait_events!C3704,1)-4),"")</f>
        <v>on</v>
      </c>
      <c r="G623" t="str">
        <f>gait_events!D3704</f>
        <v>left_shank</v>
      </c>
      <c r="H623" t="str">
        <f>gait_events!E3704</f>
        <v>FC</v>
      </c>
      <c r="I623">
        <f>IF(gait_events!F3704&lt;&gt;"",gait_events!F3704,NA())</f>
        <v>372</v>
      </c>
      <c r="J623">
        <f>IF(gait_events!G3704&lt;&gt;"",gait_events!G3704,NA())</f>
        <v>373</v>
      </c>
      <c r="K623">
        <f t="shared" si="72"/>
        <v>-1</v>
      </c>
      <c r="L623">
        <f t="shared" si="73"/>
        <v>-5</v>
      </c>
      <c r="M623">
        <f t="shared" si="74"/>
        <v>1</v>
      </c>
      <c r="N623">
        <f t="shared" si="75"/>
        <v>1</v>
      </c>
      <c r="O623">
        <f t="shared" si="76"/>
        <v>1</v>
      </c>
      <c r="P623">
        <f t="shared" si="77"/>
        <v>0</v>
      </c>
      <c r="Q623">
        <f t="shared" si="78"/>
        <v>0</v>
      </c>
      <c r="R623">
        <f t="shared" si="79"/>
        <v>1</v>
      </c>
    </row>
    <row r="624" spans="1:18" x14ac:dyDescent="0.25">
      <c r="A624" t="str">
        <f>gait_events!B3705</f>
        <v>pp022</v>
      </c>
      <c r="B624" t="str">
        <f>VLOOKUP(A624,participants!A:B,2,0)</f>
        <v>M</v>
      </c>
      <c r="C624">
        <f>VLOOKUP(A624,participants!A:C,3,0)</f>
        <v>52</v>
      </c>
      <c r="D624" t="str">
        <f>VLOOKUP(A624,participants!A:F,6,0)</f>
        <v>PD</v>
      </c>
      <c r="E624" t="str">
        <f>IF(LEN(SUBSTITUTE(gait_events!C3705,"_run-",""))&lt;&gt;LEN(gait_events!C3705),LEFT(RIGHT(gait_events!C3705,LEN(gait_events!C3705)-19),FIND("_run-",RIGHT(gait_events!C3705,LEN(gait_events!C3705)-19),1)-1),RIGHT(gait_events!C3705,LEN(gait_events!C3705)-19))</f>
        <v>Slow</v>
      </c>
      <c r="F624" t="str">
        <f>IF(LEN(SUBSTITUTE(gait_events!C3705,"_run-",""))&lt;&gt;LEN(gait_events!C3705),RIGHT(gait_events!C3705,LEN(gait_events!C3705)-FIND("_run-",gait_events!C3705,1)-4),"")</f>
        <v>on</v>
      </c>
      <c r="G624" t="str">
        <f>gait_events!D3705</f>
        <v>left_shank</v>
      </c>
      <c r="H624" t="str">
        <f>gait_events!E3705</f>
        <v>FC</v>
      </c>
      <c r="I624">
        <f>IF(gait_events!F3705&lt;&gt;"",gait_events!F3705,NA())</f>
        <v>636</v>
      </c>
      <c r="J624">
        <f>IF(gait_events!G3705&lt;&gt;"",gait_events!G3705,NA())</f>
        <v>636</v>
      </c>
      <c r="K624">
        <f t="shared" si="72"/>
        <v>0</v>
      </c>
      <c r="L624">
        <f t="shared" si="73"/>
        <v>0</v>
      </c>
      <c r="M624">
        <f t="shared" si="74"/>
        <v>1</v>
      </c>
      <c r="N624">
        <f t="shared" si="75"/>
        <v>1</v>
      </c>
      <c r="O624">
        <f t="shared" si="76"/>
        <v>1</v>
      </c>
      <c r="P624">
        <f t="shared" si="77"/>
        <v>0</v>
      </c>
      <c r="Q624">
        <f t="shared" si="78"/>
        <v>0</v>
      </c>
      <c r="R624">
        <f t="shared" si="79"/>
        <v>1</v>
      </c>
    </row>
    <row r="625" spans="1:18" x14ac:dyDescent="0.25">
      <c r="A625" t="str">
        <f>gait_events!B3706</f>
        <v>pp022</v>
      </c>
      <c r="B625" t="str">
        <f>VLOOKUP(A625,participants!A:B,2,0)</f>
        <v>M</v>
      </c>
      <c r="C625">
        <f>VLOOKUP(A625,participants!A:C,3,0)</f>
        <v>52</v>
      </c>
      <c r="D625" t="str">
        <f>VLOOKUP(A625,participants!A:F,6,0)</f>
        <v>PD</v>
      </c>
      <c r="E625" t="str">
        <f>IF(LEN(SUBSTITUTE(gait_events!C3706,"_run-",""))&lt;&gt;LEN(gait_events!C3706),LEFT(RIGHT(gait_events!C3706,LEN(gait_events!C3706)-19),FIND("_run-",RIGHT(gait_events!C3706,LEN(gait_events!C3706)-19),1)-1),RIGHT(gait_events!C3706,LEN(gait_events!C3706)-19))</f>
        <v>Slow</v>
      </c>
      <c r="F625" t="str">
        <f>IF(LEN(SUBSTITUTE(gait_events!C3706,"_run-",""))&lt;&gt;LEN(gait_events!C3706),RIGHT(gait_events!C3706,LEN(gait_events!C3706)-FIND("_run-",gait_events!C3706,1)-4),"")</f>
        <v>on</v>
      </c>
      <c r="G625" t="str">
        <f>gait_events!D3706</f>
        <v>left_shank</v>
      </c>
      <c r="H625" t="str">
        <f>gait_events!E3706</f>
        <v>FC</v>
      </c>
      <c r="I625">
        <f>IF(gait_events!F3706&lt;&gt;"",gait_events!F3706,NA())</f>
        <v>896</v>
      </c>
      <c r="J625">
        <f>IF(gait_events!G3706&lt;&gt;"",gait_events!G3706,NA())</f>
        <v>894</v>
      </c>
      <c r="K625">
        <f t="shared" si="72"/>
        <v>2</v>
      </c>
      <c r="L625">
        <f t="shared" si="73"/>
        <v>10</v>
      </c>
      <c r="M625">
        <f t="shared" si="74"/>
        <v>1</v>
      </c>
      <c r="N625">
        <f t="shared" si="75"/>
        <v>1</v>
      </c>
      <c r="O625">
        <f t="shared" si="76"/>
        <v>1</v>
      </c>
      <c r="P625">
        <f t="shared" si="77"/>
        <v>0</v>
      </c>
      <c r="Q625">
        <f t="shared" si="78"/>
        <v>0</v>
      </c>
      <c r="R625">
        <f t="shared" si="79"/>
        <v>1</v>
      </c>
    </row>
    <row r="626" spans="1:18" x14ac:dyDescent="0.25">
      <c r="A626" t="str">
        <f>gait_events!B3707</f>
        <v>pp022</v>
      </c>
      <c r="B626" t="str">
        <f>VLOOKUP(A626,participants!A:B,2,0)</f>
        <v>M</v>
      </c>
      <c r="C626">
        <f>VLOOKUP(A626,participants!A:C,3,0)</f>
        <v>52</v>
      </c>
      <c r="D626" t="str">
        <f>VLOOKUP(A626,participants!A:F,6,0)</f>
        <v>PD</v>
      </c>
      <c r="E626" t="str">
        <f>IF(LEN(SUBSTITUTE(gait_events!C3707,"_run-",""))&lt;&gt;LEN(gait_events!C3707),LEFT(RIGHT(gait_events!C3707,LEN(gait_events!C3707)-19),FIND("_run-",RIGHT(gait_events!C3707,LEN(gait_events!C3707)-19),1)-1),RIGHT(gait_events!C3707,LEN(gait_events!C3707)-19))</f>
        <v>Slow</v>
      </c>
      <c r="F626" t="str">
        <f>IF(LEN(SUBSTITUTE(gait_events!C3707,"_run-",""))&lt;&gt;LEN(gait_events!C3707),RIGHT(gait_events!C3707,LEN(gait_events!C3707)-FIND("_run-",gait_events!C3707,1)-4),"")</f>
        <v>on</v>
      </c>
      <c r="G626" t="str">
        <f>gait_events!D3707</f>
        <v>left_shank</v>
      </c>
      <c r="H626" t="str">
        <f>gait_events!E3707</f>
        <v>FC</v>
      </c>
      <c r="I626">
        <f>IF(gait_events!F3707&lt;&gt;"",gait_events!F3707,NA())</f>
        <v>1203</v>
      </c>
      <c r="J626" t="e">
        <f>IF(gait_events!G3707&lt;&gt;"",gait_events!G3707,NA())</f>
        <v>#N/A</v>
      </c>
      <c r="K626" t="e">
        <f t="shared" si="72"/>
        <v>#N/A</v>
      </c>
      <c r="L626" t="e">
        <f t="shared" si="73"/>
        <v>#N/A</v>
      </c>
      <c r="M626">
        <f t="shared" si="74"/>
        <v>1</v>
      </c>
      <c r="N626">
        <f t="shared" si="75"/>
        <v>0</v>
      </c>
      <c r="O626">
        <f t="shared" si="76"/>
        <v>0</v>
      </c>
      <c r="P626">
        <f t="shared" si="77"/>
        <v>1</v>
      </c>
      <c r="Q626">
        <f t="shared" si="78"/>
        <v>0</v>
      </c>
      <c r="R626">
        <f t="shared" si="79"/>
        <v>1</v>
      </c>
    </row>
    <row r="627" spans="1:18" x14ac:dyDescent="0.25">
      <c r="A627" t="str">
        <f>gait_events!B3708</f>
        <v>pp022</v>
      </c>
      <c r="B627" t="str">
        <f>VLOOKUP(A627,participants!A:B,2,0)</f>
        <v>M</v>
      </c>
      <c r="C627">
        <f>VLOOKUP(A627,participants!A:C,3,0)</f>
        <v>52</v>
      </c>
      <c r="D627" t="str">
        <f>VLOOKUP(A627,participants!A:F,6,0)</f>
        <v>PD</v>
      </c>
      <c r="E627" t="str">
        <f>IF(LEN(SUBSTITUTE(gait_events!C3708,"_run-",""))&lt;&gt;LEN(gait_events!C3708),LEFT(RIGHT(gait_events!C3708,LEN(gait_events!C3708)-19),FIND("_run-",RIGHT(gait_events!C3708,LEN(gait_events!C3708)-19),1)-1),RIGHT(gait_events!C3708,LEN(gait_events!C3708)-19))</f>
        <v>Slow</v>
      </c>
      <c r="F627" t="str">
        <f>IF(LEN(SUBSTITUTE(gait_events!C3708,"_run-",""))&lt;&gt;LEN(gait_events!C3708),RIGHT(gait_events!C3708,LEN(gait_events!C3708)-FIND("_run-",gait_events!C3708,1)-4),"")</f>
        <v>on</v>
      </c>
      <c r="G627" t="str">
        <f>gait_events!D3708</f>
        <v>left_shank</v>
      </c>
      <c r="H627" t="str">
        <f>gait_events!E3708</f>
        <v>FC</v>
      </c>
      <c r="I627" t="e">
        <f>IF(gait_events!F3708&lt;&gt;"",gait_events!F3708,NA())</f>
        <v>#N/A</v>
      </c>
      <c r="J627">
        <f>IF(gait_events!G3708&lt;&gt;"",gait_events!G3708,NA())</f>
        <v>489</v>
      </c>
      <c r="K627" t="e">
        <f t="shared" si="72"/>
        <v>#N/A</v>
      </c>
      <c r="L627" t="e">
        <f t="shared" si="73"/>
        <v>#N/A</v>
      </c>
      <c r="M627">
        <f t="shared" si="74"/>
        <v>0</v>
      </c>
      <c r="N627">
        <f t="shared" si="75"/>
        <v>1</v>
      </c>
      <c r="O627">
        <f t="shared" si="76"/>
        <v>0</v>
      </c>
      <c r="P627">
        <f t="shared" si="77"/>
        <v>0</v>
      </c>
      <c r="Q627">
        <f t="shared" si="78"/>
        <v>1</v>
      </c>
      <c r="R627">
        <f t="shared" si="79"/>
        <v>1</v>
      </c>
    </row>
    <row r="628" spans="1:18" x14ac:dyDescent="0.25">
      <c r="A628" t="str">
        <f>gait_events!B3709</f>
        <v>pp022</v>
      </c>
      <c r="B628" t="str">
        <f>VLOOKUP(A628,participants!A:B,2,0)</f>
        <v>M</v>
      </c>
      <c r="C628">
        <f>VLOOKUP(A628,participants!A:C,3,0)</f>
        <v>52</v>
      </c>
      <c r="D628" t="str">
        <f>VLOOKUP(A628,participants!A:F,6,0)</f>
        <v>PD</v>
      </c>
      <c r="E628" t="str">
        <f>IF(LEN(SUBSTITUTE(gait_events!C3709,"_run-",""))&lt;&gt;LEN(gait_events!C3709),LEFT(RIGHT(gait_events!C3709,LEN(gait_events!C3709)-19),FIND("_run-",RIGHT(gait_events!C3709,LEN(gait_events!C3709)-19),1)-1),RIGHT(gait_events!C3709,LEN(gait_events!C3709)-19))</f>
        <v>Slow</v>
      </c>
      <c r="F628" t="str">
        <f>IF(LEN(SUBSTITUTE(gait_events!C3709,"_run-",""))&lt;&gt;LEN(gait_events!C3709),RIGHT(gait_events!C3709,LEN(gait_events!C3709)-FIND("_run-",gait_events!C3709,1)-4),"")</f>
        <v>on</v>
      </c>
      <c r="G628" t="str">
        <f>gait_events!D3709</f>
        <v>right_shank</v>
      </c>
      <c r="H628" t="str">
        <f>gait_events!E3709</f>
        <v>IC</v>
      </c>
      <c r="I628">
        <f>IF(gait_events!F3709&lt;&gt;"",gait_events!F3709,NA())</f>
        <v>54</v>
      </c>
      <c r="J628">
        <f>IF(gait_events!G3709&lt;&gt;"",gait_events!G3709,NA())</f>
        <v>52</v>
      </c>
      <c r="K628">
        <f t="shared" si="72"/>
        <v>2</v>
      </c>
      <c r="L628">
        <f t="shared" si="73"/>
        <v>10</v>
      </c>
      <c r="M628">
        <f t="shared" si="74"/>
        <v>1</v>
      </c>
      <c r="N628">
        <f t="shared" si="75"/>
        <v>1</v>
      </c>
      <c r="O628">
        <f t="shared" si="76"/>
        <v>1</v>
      </c>
      <c r="P628">
        <f t="shared" si="77"/>
        <v>0</v>
      </c>
      <c r="Q628">
        <f t="shared" si="78"/>
        <v>0</v>
      </c>
      <c r="R628">
        <f t="shared" si="79"/>
        <v>1</v>
      </c>
    </row>
    <row r="629" spans="1:18" x14ac:dyDescent="0.25">
      <c r="A629" t="str">
        <f>gait_events!B3710</f>
        <v>pp022</v>
      </c>
      <c r="B629" t="str">
        <f>VLOOKUP(A629,participants!A:B,2,0)</f>
        <v>M</v>
      </c>
      <c r="C629">
        <f>VLOOKUP(A629,participants!A:C,3,0)</f>
        <v>52</v>
      </c>
      <c r="D629" t="str">
        <f>VLOOKUP(A629,participants!A:F,6,0)</f>
        <v>PD</v>
      </c>
      <c r="E629" t="str">
        <f>IF(LEN(SUBSTITUTE(gait_events!C3710,"_run-",""))&lt;&gt;LEN(gait_events!C3710),LEFT(RIGHT(gait_events!C3710,LEN(gait_events!C3710)-19),FIND("_run-",RIGHT(gait_events!C3710,LEN(gait_events!C3710)-19),1)-1),RIGHT(gait_events!C3710,LEN(gait_events!C3710)-19))</f>
        <v>Slow</v>
      </c>
      <c r="F629" t="str">
        <f>IF(LEN(SUBSTITUTE(gait_events!C3710,"_run-",""))&lt;&gt;LEN(gait_events!C3710),RIGHT(gait_events!C3710,LEN(gait_events!C3710)-FIND("_run-",gait_events!C3710,1)-4),"")</f>
        <v>on</v>
      </c>
      <c r="G629" t="str">
        <f>gait_events!D3710</f>
        <v>right_shank</v>
      </c>
      <c r="H629" t="str">
        <f>gait_events!E3710</f>
        <v>IC</v>
      </c>
      <c r="I629">
        <f>IF(gait_events!F3710&lt;&gt;"",gait_events!F3710,NA())</f>
        <v>332</v>
      </c>
      <c r="J629">
        <f>IF(gait_events!G3710&lt;&gt;"",gait_events!G3710,NA())</f>
        <v>333</v>
      </c>
      <c r="K629">
        <f t="shared" si="72"/>
        <v>-1</v>
      </c>
      <c r="L629">
        <f t="shared" si="73"/>
        <v>-5</v>
      </c>
      <c r="M629">
        <f t="shared" si="74"/>
        <v>1</v>
      </c>
      <c r="N629">
        <f t="shared" si="75"/>
        <v>1</v>
      </c>
      <c r="O629">
        <f t="shared" si="76"/>
        <v>1</v>
      </c>
      <c r="P629">
        <f t="shared" si="77"/>
        <v>0</v>
      </c>
      <c r="Q629">
        <f t="shared" si="78"/>
        <v>0</v>
      </c>
      <c r="R629">
        <f t="shared" si="79"/>
        <v>1</v>
      </c>
    </row>
    <row r="630" spans="1:18" x14ac:dyDescent="0.25">
      <c r="A630" t="str">
        <f>gait_events!B5789</f>
        <v>pp112</v>
      </c>
      <c r="B630" t="str">
        <f>VLOOKUP(A630,participants!A:B,2,0)</f>
        <v>M</v>
      </c>
      <c r="C630">
        <f>VLOOKUP(A630,participants!A:C,3,0)</f>
        <v>80</v>
      </c>
      <c r="D630" t="str">
        <f>VLOOKUP(A630,participants!A:F,6,0)</f>
        <v>stroke</v>
      </c>
      <c r="E630" t="str">
        <f>IF(LEN(SUBSTITUTE(gait_events!C5789,"_run-",""))&lt;&gt;LEN(gait_events!C5789),LEFT(RIGHT(gait_events!C5789,LEN(gait_events!C5789)-19),FIND("_run-",RIGHT(gait_events!C5789,LEN(gait_events!C5789)-19),1)-1),RIGHT(gait_events!C5789,LEN(gait_events!C5789)-19))</f>
        <v>Slow</v>
      </c>
      <c r="F630" t="str">
        <f>IF(LEN(SUBSTITUTE(gait_events!C5789,"_run-",""))&lt;&gt;LEN(gait_events!C5789),RIGHT(gait_events!C5789,LEN(gait_events!C5789)-FIND("_run-",gait_events!C5789,1)-4),"")</f>
        <v/>
      </c>
      <c r="G630" t="str">
        <f>gait_events!D5789</f>
        <v>right_shank</v>
      </c>
      <c r="H630" t="str">
        <f>gait_events!E5789</f>
        <v>IC</v>
      </c>
      <c r="I630">
        <f>IF(gait_events!F5789&lt;&gt;"",gait_events!F5789,NA())</f>
        <v>2013</v>
      </c>
      <c r="J630">
        <f>IF(gait_events!G5789&lt;&gt;"",gait_events!G5789,NA())</f>
        <v>2012</v>
      </c>
      <c r="K630">
        <f t="shared" si="72"/>
        <v>1</v>
      </c>
      <c r="L630">
        <f t="shared" si="73"/>
        <v>5</v>
      </c>
      <c r="M630">
        <f t="shared" si="74"/>
        <v>1</v>
      </c>
      <c r="N630">
        <f t="shared" si="75"/>
        <v>1</v>
      </c>
      <c r="O630">
        <f t="shared" si="76"/>
        <v>1</v>
      </c>
      <c r="P630">
        <f t="shared" si="77"/>
        <v>0</v>
      </c>
      <c r="Q630">
        <f t="shared" si="78"/>
        <v>0</v>
      </c>
      <c r="R630">
        <f t="shared" si="79"/>
        <v>1</v>
      </c>
    </row>
    <row r="631" spans="1:18" x14ac:dyDescent="0.25">
      <c r="A631" t="str">
        <f>gait_events!B5790</f>
        <v>pp112</v>
      </c>
      <c r="B631" t="str">
        <f>VLOOKUP(A631,participants!A:B,2,0)</f>
        <v>M</v>
      </c>
      <c r="C631">
        <f>VLOOKUP(A631,participants!A:C,3,0)</f>
        <v>80</v>
      </c>
      <c r="D631" t="str">
        <f>VLOOKUP(A631,participants!A:F,6,0)</f>
        <v>stroke</v>
      </c>
      <c r="E631" t="str">
        <f>IF(LEN(SUBSTITUTE(gait_events!C5790,"_run-",""))&lt;&gt;LEN(gait_events!C5790),LEFT(RIGHT(gait_events!C5790,LEN(gait_events!C5790)-19),FIND("_run-",RIGHT(gait_events!C5790,LEN(gait_events!C5790)-19),1)-1),RIGHT(gait_events!C5790,LEN(gait_events!C5790)-19))</f>
        <v>Slow</v>
      </c>
      <c r="F631" t="str">
        <f>IF(LEN(SUBSTITUTE(gait_events!C5790,"_run-",""))&lt;&gt;LEN(gait_events!C5790),RIGHT(gait_events!C5790,LEN(gait_events!C5790)-FIND("_run-",gait_events!C5790,1)-4),"")</f>
        <v/>
      </c>
      <c r="G631" t="str">
        <f>gait_events!D5790</f>
        <v>right_shank</v>
      </c>
      <c r="H631" t="str">
        <f>gait_events!E5790</f>
        <v>IC</v>
      </c>
      <c r="I631">
        <f>IF(gait_events!F5790&lt;&gt;"",gait_events!F5790,NA())</f>
        <v>2417</v>
      </c>
      <c r="J631">
        <f>IF(gait_events!G5790&lt;&gt;"",gait_events!G5790,NA())</f>
        <v>2413</v>
      </c>
      <c r="K631">
        <f t="shared" si="72"/>
        <v>4</v>
      </c>
      <c r="L631">
        <f t="shared" si="73"/>
        <v>20</v>
      </c>
      <c r="M631">
        <f t="shared" si="74"/>
        <v>1</v>
      </c>
      <c r="N631">
        <f t="shared" si="75"/>
        <v>1</v>
      </c>
      <c r="O631">
        <f t="shared" si="76"/>
        <v>1</v>
      </c>
      <c r="P631">
        <f t="shared" si="77"/>
        <v>0</v>
      </c>
      <c r="Q631">
        <f t="shared" si="78"/>
        <v>0</v>
      </c>
      <c r="R631">
        <f t="shared" si="79"/>
        <v>1</v>
      </c>
    </row>
    <row r="632" spans="1:18" x14ac:dyDescent="0.25">
      <c r="A632" t="str">
        <f>gait_events!B5791</f>
        <v>pp112</v>
      </c>
      <c r="B632" t="str">
        <f>VLOOKUP(A632,participants!A:B,2,0)</f>
        <v>M</v>
      </c>
      <c r="C632">
        <f>VLOOKUP(A632,participants!A:C,3,0)</f>
        <v>80</v>
      </c>
      <c r="D632" t="str">
        <f>VLOOKUP(A632,participants!A:F,6,0)</f>
        <v>stroke</v>
      </c>
      <c r="E632" t="str">
        <f>IF(LEN(SUBSTITUTE(gait_events!C5791,"_run-",""))&lt;&gt;LEN(gait_events!C5791),LEFT(RIGHT(gait_events!C5791,LEN(gait_events!C5791)-19),FIND("_run-",RIGHT(gait_events!C5791,LEN(gait_events!C5791)-19),1)-1),RIGHT(gait_events!C5791,LEN(gait_events!C5791)-19))</f>
        <v>Slow</v>
      </c>
      <c r="F632" t="str">
        <f>IF(LEN(SUBSTITUTE(gait_events!C5791,"_run-",""))&lt;&gt;LEN(gait_events!C5791),RIGHT(gait_events!C5791,LEN(gait_events!C5791)-FIND("_run-",gait_events!C5791,1)-4),"")</f>
        <v/>
      </c>
      <c r="G632" t="str">
        <f>gait_events!D5791</f>
        <v>right_shank</v>
      </c>
      <c r="H632" t="str">
        <f>gait_events!E5791</f>
        <v>FC</v>
      </c>
      <c r="I632">
        <f>IF(gait_events!F5791&lt;&gt;"",gait_events!F5791,NA())</f>
        <v>307</v>
      </c>
      <c r="J632">
        <f>IF(gait_events!G5791&lt;&gt;"",gait_events!G5791,NA())</f>
        <v>310</v>
      </c>
      <c r="K632">
        <f t="shared" si="72"/>
        <v>-3</v>
      </c>
      <c r="L632">
        <f t="shared" si="73"/>
        <v>-15</v>
      </c>
      <c r="M632">
        <f t="shared" si="74"/>
        <v>1</v>
      </c>
      <c r="N632">
        <f t="shared" si="75"/>
        <v>1</v>
      </c>
      <c r="O632">
        <f t="shared" si="76"/>
        <v>1</v>
      </c>
      <c r="P632">
        <f t="shared" si="77"/>
        <v>0</v>
      </c>
      <c r="Q632">
        <f t="shared" si="78"/>
        <v>0</v>
      </c>
      <c r="R632">
        <f t="shared" si="79"/>
        <v>1</v>
      </c>
    </row>
    <row r="633" spans="1:18" x14ac:dyDescent="0.25">
      <c r="A633" t="str">
        <f>gait_events!B5792</f>
        <v>pp112</v>
      </c>
      <c r="B633" t="str">
        <f>VLOOKUP(A633,participants!A:B,2,0)</f>
        <v>M</v>
      </c>
      <c r="C633">
        <f>VLOOKUP(A633,participants!A:C,3,0)</f>
        <v>80</v>
      </c>
      <c r="D633" t="str">
        <f>VLOOKUP(A633,participants!A:F,6,0)</f>
        <v>stroke</v>
      </c>
      <c r="E633" t="str">
        <f>IF(LEN(SUBSTITUTE(gait_events!C5792,"_run-",""))&lt;&gt;LEN(gait_events!C5792),LEFT(RIGHT(gait_events!C5792,LEN(gait_events!C5792)-19),FIND("_run-",RIGHT(gait_events!C5792,LEN(gait_events!C5792)-19),1)-1),RIGHT(gait_events!C5792,LEN(gait_events!C5792)-19))</f>
        <v>Slow</v>
      </c>
      <c r="F633" t="str">
        <f>IF(LEN(SUBSTITUTE(gait_events!C5792,"_run-",""))&lt;&gt;LEN(gait_events!C5792),RIGHT(gait_events!C5792,LEN(gait_events!C5792)-FIND("_run-",gait_events!C5792,1)-4),"")</f>
        <v/>
      </c>
      <c r="G633" t="str">
        <f>gait_events!D5792</f>
        <v>right_shank</v>
      </c>
      <c r="H633" t="str">
        <f>gait_events!E5792</f>
        <v>FC</v>
      </c>
      <c r="I633">
        <f>IF(gait_events!F5792&lt;&gt;"",gait_events!F5792,NA())</f>
        <v>695</v>
      </c>
      <c r="J633">
        <f>IF(gait_events!G5792&lt;&gt;"",gait_events!G5792,NA())</f>
        <v>697</v>
      </c>
      <c r="K633">
        <f t="shared" si="72"/>
        <v>-2</v>
      </c>
      <c r="L633">
        <f t="shared" si="73"/>
        <v>-10</v>
      </c>
      <c r="M633">
        <f t="shared" si="74"/>
        <v>1</v>
      </c>
      <c r="N633">
        <f t="shared" si="75"/>
        <v>1</v>
      </c>
      <c r="O633">
        <f t="shared" si="76"/>
        <v>1</v>
      </c>
      <c r="P633">
        <f t="shared" si="77"/>
        <v>0</v>
      </c>
      <c r="Q633">
        <f t="shared" si="78"/>
        <v>0</v>
      </c>
      <c r="R633">
        <f t="shared" si="79"/>
        <v>1</v>
      </c>
    </row>
    <row r="634" spans="1:18" x14ac:dyDescent="0.25">
      <c r="A634" t="str">
        <f>gait_events!B5793</f>
        <v>pp112</v>
      </c>
      <c r="B634" t="str">
        <f>VLOOKUP(A634,participants!A:B,2,0)</f>
        <v>M</v>
      </c>
      <c r="C634">
        <f>VLOOKUP(A634,participants!A:C,3,0)</f>
        <v>80</v>
      </c>
      <c r="D634" t="str">
        <f>VLOOKUP(A634,participants!A:F,6,0)</f>
        <v>stroke</v>
      </c>
      <c r="E634" t="str">
        <f>IF(LEN(SUBSTITUTE(gait_events!C5793,"_run-",""))&lt;&gt;LEN(gait_events!C5793),LEFT(RIGHT(gait_events!C5793,LEN(gait_events!C5793)-19),FIND("_run-",RIGHT(gait_events!C5793,LEN(gait_events!C5793)-19),1)-1),RIGHT(gait_events!C5793,LEN(gait_events!C5793)-19))</f>
        <v>Slow</v>
      </c>
      <c r="F634" t="str">
        <f>IF(LEN(SUBSTITUTE(gait_events!C5793,"_run-",""))&lt;&gt;LEN(gait_events!C5793),RIGHT(gait_events!C5793,LEN(gait_events!C5793)-FIND("_run-",gait_events!C5793,1)-4),"")</f>
        <v/>
      </c>
      <c r="G634" t="str">
        <f>gait_events!D5793</f>
        <v>right_shank</v>
      </c>
      <c r="H634" t="str">
        <f>gait_events!E5793</f>
        <v>FC</v>
      </c>
      <c r="I634">
        <f>IF(gait_events!F5793&lt;&gt;"",gait_events!F5793,NA())</f>
        <v>1074</v>
      </c>
      <c r="J634">
        <f>IF(gait_events!G5793&lt;&gt;"",gait_events!G5793,NA())</f>
        <v>1078</v>
      </c>
      <c r="K634">
        <f t="shared" si="72"/>
        <v>-4</v>
      </c>
      <c r="L634">
        <f t="shared" si="73"/>
        <v>-20</v>
      </c>
      <c r="M634">
        <f t="shared" si="74"/>
        <v>1</v>
      </c>
      <c r="N634">
        <f t="shared" si="75"/>
        <v>1</v>
      </c>
      <c r="O634">
        <f t="shared" si="76"/>
        <v>1</v>
      </c>
      <c r="P634">
        <f t="shared" si="77"/>
        <v>0</v>
      </c>
      <c r="Q634">
        <f t="shared" si="78"/>
        <v>0</v>
      </c>
      <c r="R634">
        <f t="shared" si="79"/>
        <v>1</v>
      </c>
    </row>
    <row r="635" spans="1:18" x14ac:dyDescent="0.25">
      <c r="A635" t="str">
        <f>gait_events!B5794</f>
        <v>pp112</v>
      </c>
      <c r="B635" t="str">
        <f>VLOOKUP(A635,participants!A:B,2,0)</f>
        <v>M</v>
      </c>
      <c r="C635">
        <f>VLOOKUP(A635,participants!A:C,3,0)</f>
        <v>80</v>
      </c>
      <c r="D635" t="str">
        <f>VLOOKUP(A635,participants!A:F,6,0)</f>
        <v>stroke</v>
      </c>
      <c r="E635" t="str">
        <f>IF(LEN(SUBSTITUTE(gait_events!C5794,"_run-",""))&lt;&gt;LEN(gait_events!C5794),LEFT(RIGHT(gait_events!C5794,LEN(gait_events!C5794)-19),FIND("_run-",RIGHT(gait_events!C5794,LEN(gait_events!C5794)-19),1)-1),RIGHT(gait_events!C5794,LEN(gait_events!C5794)-19))</f>
        <v>Slow</v>
      </c>
      <c r="F635" t="str">
        <f>IF(LEN(SUBSTITUTE(gait_events!C5794,"_run-",""))&lt;&gt;LEN(gait_events!C5794),RIGHT(gait_events!C5794,LEN(gait_events!C5794)-FIND("_run-",gait_events!C5794,1)-4),"")</f>
        <v/>
      </c>
      <c r="G635" t="str">
        <f>gait_events!D5794</f>
        <v>right_shank</v>
      </c>
      <c r="H635" t="str">
        <f>gait_events!E5794</f>
        <v>FC</v>
      </c>
      <c r="I635">
        <f>IF(gait_events!F5794&lt;&gt;"",gait_events!F5794,NA())</f>
        <v>1496</v>
      </c>
      <c r="J635">
        <f>IF(gait_events!G5794&lt;&gt;"",gait_events!G5794,NA())</f>
        <v>1497</v>
      </c>
      <c r="K635">
        <f t="shared" si="72"/>
        <v>-1</v>
      </c>
      <c r="L635">
        <f t="shared" si="73"/>
        <v>-5</v>
      </c>
      <c r="M635">
        <f t="shared" si="74"/>
        <v>1</v>
      </c>
      <c r="N635">
        <f t="shared" si="75"/>
        <v>1</v>
      </c>
      <c r="O635">
        <f t="shared" si="76"/>
        <v>1</v>
      </c>
      <c r="P635">
        <f t="shared" si="77"/>
        <v>0</v>
      </c>
      <c r="Q635">
        <f t="shared" si="78"/>
        <v>0</v>
      </c>
      <c r="R635">
        <f t="shared" si="79"/>
        <v>1</v>
      </c>
    </row>
    <row r="636" spans="1:18" x14ac:dyDescent="0.25">
      <c r="A636" t="str">
        <f>gait_events!B5795</f>
        <v>pp112</v>
      </c>
      <c r="B636" t="str">
        <f>VLOOKUP(A636,participants!A:B,2,0)</f>
        <v>M</v>
      </c>
      <c r="C636">
        <f>VLOOKUP(A636,participants!A:C,3,0)</f>
        <v>80</v>
      </c>
      <c r="D636" t="str">
        <f>VLOOKUP(A636,participants!A:F,6,0)</f>
        <v>stroke</v>
      </c>
      <c r="E636" t="str">
        <f>IF(LEN(SUBSTITUTE(gait_events!C5795,"_run-",""))&lt;&gt;LEN(gait_events!C5795),LEFT(RIGHT(gait_events!C5795,LEN(gait_events!C5795)-19),FIND("_run-",RIGHT(gait_events!C5795,LEN(gait_events!C5795)-19),1)-1),RIGHT(gait_events!C5795,LEN(gait_events!C5795)-19))</f>
        <v>Slow</v>
      </c>
      <c r="F636" t="str">
        <f>IF(LEN(SUBSTITUTE(gait_events!C5795,"_run-",""))&lt;&gt;LEN(gait_events!C5795),RIGHT(gait_events!C5795,LEN(gait_events!C5795)-FIND("_run-",gait_events!C5795,1)-4),"")</f>
        <v/>
      </c>
      <c r="G636" t="str">
        <f>gait_events!D5795</f>
        <v>right_shank</v>
      </c>
      <c r="H636" t="str">
        <f>gait_events!E5795</f>
        <v>FC</v>
      </c>
      <c r="I636">
        <f>IF(gait_events!F5795&lt;&gt;"",gait_events!F5795,NA())</f>
        <v>1911</v>
      </c>
      <c r="J636">
        <f>IF(gait_events!G5795&lt;&gt;"",gait_events!G5795,NA())</f>
        <v>1917</v>
      </c>
      <c r="K636">
        <f t="shared" si="72"/>
        <v>-6</v>
      </c>
      <c r="L636">
        <f t="shared" si="73"/>
        <v>-30</v>
      </c>
      <c r="M636">
        <f t="shared" si="74"/>
        <v>1</v>
      </c>
      <c r="N636">
        <f t="shared" si="75"/>
        <v>1</v>
      </c>
      <c r="O636">
        <f t="shared" si="76"/>
        <v>1</v>
      </c>
      <c r="P636">
        <f t="shared" si="77"/>
        <v>0</v>
      </c>
      <c r="Q636">
        <f t="shared" si="78"/>
        <v>0</v>
      </c>
      <c r="R636">
        <f t="shared" si="79"/>
        <v>1</v>
      </c>
    </row>
    <row r="637" spans="1:18" x14ac:dyDescent="0.25">
      <c r="A637" t="str">
        <f>gait_events!B5796</f>
        <v>pp112</v>
      </c>
      <c r="B637" t="str">
        <f>VLOOKUP(A637,participants!A:B,2,0)</f>
        <v>M</v>
      </c>
      <c r="C637">
        <f>VLOOKUP(A637,participants!A:C,3,0)</f>
        <v>80</v>
      </c>
      <c r="D637" t="str">
        <f>VLOOKUP(A637,participants!A:F,6,0)</f>
        <v>stroke</v>
      </c>
      <c r="E637" t="str">
        <f>IF(LEN(SUBSTITUTE(gait_events!C5796,"_run-",""))&lt;&gt;LEN(gait_events!C5796),LEFT(RIGHT(gait_events!C5796,LEN(gait_events!C5796)-19),FIND("_run-",RIGHT(gait_events!C5796,LEN(gait_events!C5796)-19),1)-1),RIGHT(gait_events!C5796,LEN(gait_events!C5796)-19))</f>
        <v>Slow</v>
      </c>
      <c r="F637" t="str">
        <f>IF(LEN(SUBSTITUTE(gait_events!C5796,"_run-",""))&lt;&gt;LEN(gait_events!C5796),RIGHT(gait_events!C5796,LEN(gait_events!C5796)-FIND("_run-",gait_events!C5796,1)-4),"")</f>
        <v/>
      </c>
      <c r="G637" t="str">
        <f>gait_events!D5796</f>
        <v>right_shank</v>
      </c>
      <c r="H637" t="str">
        <f>gait_events!E5796</f>
        <v>FC</v>
      </c>
      <c r="I637">
        <f>IF(gait_events!F5796&lt;&gt;"",gait_events!F5796,NA())</f>
        <v>2259</v>
      </c>
      <c r="J637">
        <f>IF(gait_events!G5796&lt;&gt;"",gait_events!G5796,NA())</f>
        <v>2259</v>
      </c>
      <c r="K637">
        <f t="shared" si="72"/>
        <v>0</v>
      </c>
      <c r="L637">
        <f t="shared" si="73"/>
        <v>0</v>
      </c>
      <c r="M637">
        <f t="shared" si="74"/>
        <v>1</v>
      </c>
      <c r="N637">
        <f t="shared" si="75"/>
        <v>1</v>
      </c>
      <c r="O637">
        <f t="shared" si="76"/>
        <v>1</v>
      </c>
      <c r="P637">
        <f t="shared" si="77"/>
        <v>0</v>
      </c>
      <c r="Q637">
        <f t="shared" si="78"/>
        <v>0</v>
      </c>
      <c r="R637">
        <f t="shared" si="79"/>
        <v>1</v>
      </c>
    </row>
    <row r="638" spans="1:18" x14ac:dyDescent="0.25">
      <c r="A638" t="str">
        <f>gait_events!B5797</f>
        <v>pp025</v>
      </c>
      <c r="B638" t="str">
        <f>VLOOKUP(A638,participants!A:B,2,0)</f>
        <v>M</v>
      </c>
      <c r="C638">
        <f>VLOOKUP(A638,participants!A:C,3,0)</f>
        <v>49</v>
      </c>
      <c r="D638" t="str">
        <f>VLOOKUP(A638,participants!A:F,6,0)</f>
        <v>stroke</v>
      </c>
      <c r="E638" t="str">
        <f>IF(LEN(SUBSTITUTE(gait_events!C5797,"_run-",""))&lt;&gt;LEN(gait_events!C5797),LEFT(RIGHT(gait_events!C5797,LEN(gait_events!C5797)-19),FIND("_run-",RIGHT(gait_events!C5797,LEN(gait_events!C5797)-19),1)-1),RIGHT(gait_events!C5797,LEN(gait_events!C5797)-19))</f>
        <v>Fast</v>
      </c>
      <c r="F638" t="str">
        <f>IF(LEN(SUBSTITUTE(gait_events!C5797,"_run-",""))&lt;&gt;LEN(gait_events!C5797),RIGHT(gait_events!C5797,LEN(gait_events!C5797)-FIND("_run-",gait_events!C5797,1)-4),"")</f>
        <v/>
      </c>
      <c r="G638" t="str">
        <f>gait_events!D5797</f>
        <v>left_ankle</v>
      </c>
      <c r="H638" t="str">
        <f>gait_events!E5797</f>
        <v>IC</v>
      </c>
      <c r="I638">
        <f>IF(gait_events!F5797&lt;&gt;"",gait_events!F5797,NA())</f>
        <v>100</v>
      </c>
      <c r="J638">
        <f>IF(gait_events!G5797&lt;&gt;"",gait_events!G5797,NA())</f>
        <v>99</v>
      </c>
      <c r="K638">
        <f t="shared" si="72"/>
        <v>1</v>
      </c>
      <c r="L638">
        <f t="shared" si="73"/>
        <v>5</v>
      </c>
      <c r="M638">
        <f t="shared" si="74"/>
        <v>1</v>
      </c>
      <c r="N638">
        <f t="shared" si="75"/>
        <v>1</v>
      </c>
      <c r="O638">
        <f t="shared" si="76"/>
        <v>1</v>
      </c>
      <c r="P638">
        <f t="shared" si="77"/>
        <v>0</v>
      </c>
      <c r="Q638">
        <f t="shared" si="78"/>
        <v>0</v>
      </c>
      <c r="R638">
        <f t="shared" si="79"/>
        <v>1</v>
      </c>
    </row>
    <row r="639" spans="1:18" x14ac:dyDescent="0.25">
      <c r="A639" t="str">
        <f>gait_events!B5798</f>
        <v>pp025</v>
      </c>
      <c r="B639" t="str">
        <f>VLOOKUP(A639,participants!A:B,2,0)</f>
        <v>M</v>
      </c>
      <c r="C639">
        <f>VLOOKUP(A639,participants!A:C,3,0)</f>
        <v>49</v>
      </c>
      <c r="D639" t="str">
        <f>VLOOKUP(A639,participants!A:F,6,0)</f>
        <v>stroke</v>
      </c>
      <c r="E639" t="str">
        <f>IF(LEN(SUBSTITUTE(gait_events!C5798,"_run-",""))&lt;&gt;LEN(gait_events!C5798),LEFT(RIGHT(gait_events!C5798,LEN(gait_events!C5798)-19),FIND("_run-",RIGHT(gait_events!C5798,LEN(gait_events!C5798)-19),1)-1),RIGHT(gait_events!C5798,LEN(gait_events!C5798)-19))</f>
        <v>Fast</v>
      </c>
      <c r="F639" t="str">
        <f>IF(LEN(SUBSTITUTE(gait_events!C5798,"_run-",""))&lt;&gt;LEN(gait_events!C5798),RIGHT(gait_events!C5798,LEN(gait_events!C5798)-FIND("_run-",gait_events!C5798,1)-4),"")</f>
        <v/>
      </c>
      <c r="G639" t="str">
        <f>gait_events!D5798</f>
        <v>left_ankle</v>
      </c>
      <c r="H639" t="str">
        <f>gait_events!E5798</f>
        <v>IC</v>
      </c>
      <c r="I639">
        <f>IF(gait_events!F5798&lt;&gt;"",gait_events!F5798,NA())</f>
        <v>255</v>
      </c>
      <c r="J639">
        <f>IF(gait_events!G5798&lt;&gt;"",gait_events!G5798,NA())</f>
        <v>254</v>
      </c>
      <c r="K639">
        <f t="shared" si="72"/>
        <v>1</v>
      </c>
      <c r="L639">
        <f t="shared" si="73"/>
        <v>5</v>
      </c>
      <c r="M639">
        <f t="shared" si="74"/>
        <v>1</v>
      </c>
      <c r="N639">
        <f t="shared" si="75"/>
        <v>1</v>
      </c>
      <c r="O639">
        <f t="shared" si="76"/>
        <v>1</v>
      </c>
      <c r="P639">
        <f t="shared" si="77"/>
        <v>0</v>
      </c>
      <c r="Q639">
        <f t="shared" si="78"/>
        <v>0</v>
      </c>
      <c r="R639">
        <f t="shared" si="79"/>
        <v>1</v>
      </c>
    </row>
    <row r="640" spans="1:18" x14ac:dyDescent="0.25">
      <c r="A640" t="str">
        <f>gait_events!B5799</f>
        <v>pp025</v>
      </c>
      <c r="B640" t="str">
        <f>VLOOKUP(A640,participants!A:B,2,0)</f>
        <v>M</v>
      </c>
      <c r="C640">
        <f>VLOOKUP(A640,participants!A:C,3,0)</f>
        <v>49</v>
      </c>
      <c r="D640" t="str">
        <f>VLOOKUP(A640,participants!A:F,6,0)</f>
        <v>stroke</v>
      </c>
      <c r="E640" t="str">
        <f>IF(LEN(SUBSTITUTE(gait_events!C5799,"_run-",""))&lt;&gt;LEN(gait_events!C5799),LEFT(RIGHT(gait_events!C5799,LEN(gait_events!C5799)-19),FIND("_run-",RIGHT(gait_events!C5799,LEN(gait_events!C5799)-19),1)-1),RIGHT(gait_events!C5799,LEN(gait_events!C5799)-19))</f>
        <v>Fast</v>
      </c>
      <c r="F640" t="str">
        <f>IF(LEN(SUBSTITUTE(gait_events!C5799,"_run-",""))&lt;&gt;LEN(gait_events!C5799),RIGHT(gait_events!C5799,LEN(gait_events!C5799)-FIND("_run-",gait_events!C5799,1)-4),"")</f>
        <v/>
      </c>
      <c r="G640" t="str">
        <f>gait_events!D5799</f>
        <v>left_ankle</v>
      </c>
      <c r="H640" t="str">
        <f>gait_events!E5799</f>
        <v>IC</v>
      </c>
      <c r="I640">
        <f>IF(gait_events!F5799&lt;&gt;"",gait_events!F5799,NA())</f>
        <v>413</v>
      </c>
      <c r="J640">
        <f>IF(gait_events!G5799&lt;&gt;"",gait_events!G5799,NA())</f>
        <v>411</v>
      </c>
      <c r="K640">
        <f t="shared" si="72"/>
        <v>2</v>
      </c>
      <c r="L640">
        <f t="shared" si="73"/>
        <v>10</v>
      </c>
      <c r="M640">
        <f t="shared" si="74"/>
        <v>1</v>
      </c>
      <c r="N640">
        <f t="shared" si="75"/>
        <v>1</v>
      </c>
      <c r="O640">
        <f t="shared" si="76"/>
        <v>1</v>
      </c>
      <c r="P640">
        <f t="shared" si="77"/>
        <v>0</v>
      </c>
      <c r="Q640">
        <f t="shared" si="78"/>
        <v>0</v>
      </c>
      <c r="R640">
        <f t="shared" si="79"/>
        <v>1</v>
      </c>
    </row>
    <row r="641" spans="1:18" x14ac:dyDescent="0.25">
      <c r="A641" t="str">
        <f>gait_events!B5800</f>
        <v>pp025</v>
      </c>
      <c r="B641" t="str">
        <f>VLOOKUP(A641,participants!A:B,2,0)</f>
        <v>M</v>
      </c>
      <c r="C641">
        <f>VLOOKUP(A641,participants!A:C,3,0)</f>
        <v>49</v>
      </c>
      <c r="D641" t="str">
        <f>VLOOKUP(A641,participants!A:F,6,0)</f>
        <v>stroke</v>
      </c>
      <c r="E641" t="str">
        <f>IF(LEN(SUBSTITUTE(gait_events!C5800,"_run-",""))&lt;&gt;LEN(gait_events!C5800),LEFT(RIGHT(gait_events!C5800,LEN(gait_events!C5800)-19),FIND("_run-",RIGHT(gait_events!C5800,LEN(gait_events!C5800)-19),1)-1),RIGHT(gait_events!C5800,LEN(gait_events!C5800)-19))</f>
        <v>Fast</v>
      </c>
      <c r="F641" t="str">
        <f>IF(LEN(SUBSTITUTE(gait_events!C5800,"_run-",""))&lt;&gt;LEN(gait_events!C5800),RIGHT(gait_events!C5800,LEN(gait_events!C5800)-FIND("_run-",gait_events!C5800,1)-4),"")</f>
        <v/>
      </c>
      <c r="G641" t="str">
        <f>gait_events!D5800</f>
        <v>left_ankle</v>
      </c>
      <c r="H641" t="str">
        <f>gait_events!E5800</f>
        <v>FC</v>
      </c>
      <c r="I641">
        <f>IF(gait_events!F5800&lt;&gt;"",gait_events!F5800,NA())</f>
        <v>39</v>
      </c>
      <c r="J641">
        <f>IF(gait_events!G5800&lt;&gt;"",gait_events!G5800,NA())</f>
        <v>36</v>
      </c>
      <c r="K641">
        <f t="shared" si="72"/>
        <v>3</v>
      </c>
      <c r="L641">
        <f t="shared" si="73"/>
        <v>15</v>
      </c>
      <c r="M641">
        <f t="shared" si="74"/>
        <v>1</v>
      </c>
      <c r="N641">
        <f t="shared" si="75"/>
        <v>1</v>
      </c>
      <c r="O641">
        <f t="shared" si="76"/>
        <v>1</v>
      </c>
      <c r="P641">
        <f t="shared" si="77"/>
        <v>0</v>
      </c>
      <c r="Q641">
        <f t="shared" si="78"/>
        <v>0</v>
      </c>
      <c r="R641">
        <f t="shared" si="79"/>
        <v>1</v>
      </c>
    </row>
    <row r="642" spans="1:18" x14ac:dyDescent="0.25">
      <c r="A642" t="str">
        <f>gait_events!B5801</f>
        <v>pp025</v>
      </c>
      <c r="B642" t="str">
        <f>VLOOKUP(A642,participants!A:B,2,0)</f>
        <v>M</v>
      </c>
      <c r="C642">
        <f>VLOOKUP(A642,participants!A:C,3,0)</f>
        <v>49</v>
      </c>
      <c r="D642" t="str">
        <f>VLOOKUP(A642,participants!A:F,6,0)</f>
        <v>stroke</v>
      </c>
      <c r="E642" t="str">
        <f>IF(LEN(SUBSTITUTE(gait_events!C5801,"_run-",""))&lt;&gt;LEN(gait_events!C5801),LEFT(RIGHT(gait_events!C5801,LEN(gait_events!C5801)-19),FIND("_run-",RIGHT(gait_events!C5801,LEN(gait_events!C5801)-19),1)-1),RIGHT(gait_events!C5801,LEN(gait_events!C5801)-19))</f>
        <v>Fast</v>
      </c>
      <c r="F642" t="str">
        <f>IF(LEN(SUBSTITUTE(gait_events!C5801,"_run-",""))&lt;&gt;LEN(gait_events!C5801),RIGHT(gait_events!C5801,LEN(gait_events!C5801)-FIND("_run-",gait_events!C5801,1)-4),"")</f>
        <v/>
      </c>
      <c r="G642" t="str">
        <f>gait_events!D5801</f>
        <v>left_ankle</v>
      </c>
      <c r="H642" t="str">
        <f>gait_events!E5801</f>
        <v>FC</v>
      </c>
      <c r="I642">
        <f>IF(gait_events!F5801&lt;&gt;"",gait_events!F5801,NA())</f>
        <v>188</v>
      </c>
      <c r="J642">
        <f>IF(gait_events!G5801&lt;&gt;"",gait_events!G5801,NA())</f>
        <v>189</v>
      </c>
      <c r="K642">
        <f t="shared" ref="K642:K705" si="80">I642-J642</f>
        <v>-1</v>
      </c>
      <c r="L642">
        <f t="shared" ref="L642:L705" si="81">K642*5</f>
        <v>-5</v>
      </c>
      <c r="M642">
        <f t="shared" ref="M642:M705" si="82">IF(NOT(ISNA(I642)),1,0)</f>
        <v>1</v>
      </c>
      <c r="N642">
        <f t="shared" ref="N642:N705" si="83">IF(NOT(ISNA(J642)),1,0)</f>
        <v>1</v>
      </c>
      <c r="O642">
        <f t="shared" ref="O642:O705" si="84">IF(AND(NOT(ISNA(I642)),NOT(ISNA(J642))),1,0)</f>
        <v>1</v>
      </c>
      <c r="P642">
        <f t="shared" ref="P642:P705" si="85">IF(AND(NOT(ISNA(I642)),ISNA(J642)),1,0)</f>
        <v>0</v>
      </c>
      <c r="Q642">
        <f t="shared" ref="Q642:Q705" si="86">IF(AND(ISNA(I642),NOT(ISNA(J642))),1,0)</f>
        <v>0</v>
      </c>
      <c r="R642">
        <f t="shared" ref="R642:R705" si="87">IF(SUM(O642:Q642)&lt;&gt;1,"ERROR",1)</f>
        <v>1</v>
      </c>
    </row>
    <row r="643" spans="1:18" x14ac:dyDescent="0.25">
      <c r="A643" t="str">
        <f>gait_events!B5802</f>
        <v>pp025</v>
      </c>
      <c r="B643" t="str">
        <f>VLOOKUP(A643,participants!A:B,2,0)</f>
        <v>M</v>
      </c>
      <c r="C643">
        <f>VLOOKUP(A643,participants!A:C,3,0)</f>
        <v>49</v>
      </c>
      <c r="D643" t="str">
        <f>VLOOKUP(A643,participants!A:F,6,0)</f>
        <v>stroke</v>
      </c>
      <c r="E643" t="str">
        <f>IF(LEN(SUBSTITUTE(gait_events!C5802,"_run-",""))&lt;&gt;LEN(gait_events!C5802),LEFT(RIGHT(gait_events!C5802,LEN(gait_events!C5802)-19),FIND("_run-",RIGHT(gait_events!C5802,LEN(gait_events!C5802)-19),1)-1),RIGHT(gait_events!C5802,LEN(gait_events!C5802)-19))</f>
        <v>Fast</v>
      </c>
      <c r="F643" t="str">
        <f>IF(LEN(SUBSTITUTE(gait_events!C5802,"_run-",""))&lt;&gt;LEN(gait_events!C5802),RIGHT(gait_events!C5802,LEN(gait_events!C5802)-FIND("_run-",gait_events!C5802,1)-4),"")</f>
        <v/>
      </c>
      <c r="G643" t="str">
        <f>gait_events!D5802</f>
        <v>left_ankle</v>
      </c>
      <c r="H643" t="str">
        <f>gait_events!E5802</f>
        <v>FC</v>
      </c>
      <c r="I643">
        <f>IF(gait_events!F5802&lt;&gt;"",gait_events!F5802,NA())</f>
        <v>346</v>
      </c>
      <c r="J643">
        <f>IF(gait_events!G5802&lt;&gt;"",gait_events!G5802,NA())</f>
        <v>346</v>
      </c>
      <c r="K643">
        <f t="shared" si="80"/>
        <v>0</v>
      </c>
      <c r="L643">
        <f t="shared" si="81"/>
        <v>0</v>
      </c>
      <c r="M643">
        <f t="shared" si="82"/>
        <v>1</v>
      </c>
      <c r="N643">
        <f t="shared" si="83"/>
        <v>1</v>
      </c>
      <c r="O643">
        <f t="shared" si="84"/>
        <v>1</v>
      </c>
      <c r="P643">
        <f t="shared" si="85"/>
        <v>0</v>
      </c>
      <c r="Q643">
        <f t="shared" si="86"/>
        <v>0</v>
      </c>
      <c r="R643">
        <f t="shared" si="87"/>
        <v>1</v>
      </c>
    </row>
    <row r="644" spans="1:18" x14ac:dyDescent="0.25">
      <c r="A644" t="str">
        <f>gait_events!B5803</f>
        <v>pp025</v>
      </c>
      <c r="B644" t="str">
        <f>VLOOKUP(A644,participants!A:B,2,0)</f>
        <v>M</v>
      </c>
      <c r="C644">
        <f>VLOOKUP(A644,participants!A:C,3,0)</f>
        <v>49</v>
      </c>
      <c r="D644" t="str">
        <f>VLOOKUP(A644,participants!A:F,6,0)</f>
        <v>stroke</v>
      </c>
      <c r="E644" t="str">
        <f>IF(LEN(SUBSTITUTE(gait_events!C5803,"_run-",""))&lt;&gt;LEN(gait_events!C5803),LEFT(RIGHT(gait_events!C5803,LEN(gait_events!C5803)-19),FIND("_run-",RIGHT(gait_events!C5803,LEN(gait_events!C5803)-19),1)-1),RIGHT(gait_events!C5803,LEN(gait_events!C5803)-19))</f>
        <v>Fast</v>
      </c>
      <c r="F644" t="str">
        <f>IF(LEN(SUBSTITUTE(gait_events!C5803,"_run-",""))&lt;&gt;LEN(gait_events!C5803),RIGHT(gait_events!C5803,LEN(gait_events!C5803)-FIND("_run-",gait_events!C5803,1)-4),"")</f>
        <v/>
      </c>
      <c r="G644" t="str">
        <f>gait_events!D5803</f>
        <v>left_ankle</v>
      </c>
      <c r="H644" t="str">
        <f>gait_events!E5803</f>
        <v>FC</v>
      </c>
      <c r="I644">
        <f>IF(gait_events!F5803&lt;&gt;"",gait_events!F5803,NA())</f>
        <v>513</v>
      </c>
      <c r="J644">
        <f>IF(gait_events!G5803&lt;&gt;"",gait_events!G5803,NA())</f>
        <v>512</v>
      </c>
      <c r="K644">
        <f t="shared" si="80"/>
        <v>1</v>
      </c>
      <c r="L644">
        <f t="shared" si="81"/>
        <v>5</v>
      </c>
      <c r="M644">
        <f t="shared" si="82"/>
        <v>1</v>
      </c>
      <c r="N644">
        <f t="shared" si="83"/>
        <v>1</v>
      </c>
      <c r="O644">
        <f t="shared" si="84"/>
        <v>1</v>
      </c>
      <c r="P644">
        <f t="shared" si="85"/>
        <v>0</v>
      </c>
      <c r="Q644">
        <f t="shared" si="86"/>
        <v>0</v>
      </c>
      <c r="R644">
        <f t="shared" si="87"/>
        <v>1</v>
      </c>
    </row>
    <row r="645" spans="1:18" x14ac:dyDescent="0.25">
      <c r="A645" t="str">
        <f>gait_events!B5804</f>
        <v>pp025</v>
      </c>
      <c r="B645" t="str">
        <f>VLOOKUP(A645,participants!A:B,2,0)</f>
        <v>M</v>
      </c>
      <c r="C645">
        <f>VLOOKUP(A645,participants!A:C,3,0)</f>
        <v>49</v>
      </c>
      <c r="D645" t="str">
        <f>VLOOKUP(A645,participants!A:F,6,0)</f>
        <v>stroke</v>
      </c>
      <c r="E645" t="str">
        <f>IF(LEN(SUBSTITUTE(gait_events!C5804,"_run-",""))&lt;&gt;LEN(gait_events!C5804),LEFT(RIGHT(gait_events!C5804,LEN(gait_events!C5804)-19),FIND("_run-",RIGHT(gait_events!C5804,LEN(gait_events!C5804)-19),1)-1),RIGHT(gait_events!C5804,LEN(gait_events!C5804)-19))</f>
        <v>Fast</v>
      </c>
      <c r="F645" t="str">
        <f>IF(LEN(SUBSTITUTE(gait_events!C5804,"_run-",""))&lt;&gt;LEN(gait_events!C5804),RIGHT(gait_events!C5804,LEN(gait_events!C5804)-FIND("_run-",gait_events!C5804,1)-4),"")</f>
        <v/>
      </c>
      <c r="G645" t="str">
        <f>gait_events!D5804</f>
        <v>right_ankle</v>
      </c>
      <c r="H645" t="str">
        <f>gait_events!E5804</f>
        <v>IC</v>
      </c>
      <c r="I645">
        <f>IF(gait_events!F5804&lt;&gt;"",gait_events!F5804,NA())</f>
        <v>23</v>
      </c>
      <c r="J645">
        <f>IF(gait_events!G5804&lt;&gt;"",gait_events!G5804,NA())</f>
        <v>21</v>
      </c>
      <c r="K645">
        <f t="shared" si="80"/>
        <v>2</v>
      </c>
      <c r="L645">
        <f t="shared" si="81"/>
        <v>10</v>
      </c>
      <c r="M645">
        <f t="shared" si="82"/>
        <v>1</v>
      </c>
      <c r="N645">
        <f t="shared" si="83"/>
        <v>1</v>
      </c>
      <c r="O645">
        <f t="shared" si="84"/>
        <v>1</v>
      </c>
      <c r="P645">
        <f t="shared" si="85"/>
        <v>0</v>
      </c>
      <c r="Q645">
        <f t="shared" si="86"/>
        <v>0</v>
      </c>
      <c r="R645">
        <f t="shared" si="87"/>
        <v>1</v>
      </c>
    </row>
    <row r="646" spans="1:18" x14ac:dyDescent="0.25">
      <c r="A646" t="str">
        <f>gait_events!B5805</f>
        <v>pp025</v>
      </c>
      <c r="B646" t="str">
        <f>VLOOKUP(A646,participants!A:B,2,0)</f>
        <v>M</v>
      </c>
      <c r="C646">
        <f>VLOOKUP(A646,participants!A:C,3,0)</f>
        <v>49</v>
      </c>
      <c r="D646" t="str">
        <f>VLOOKUP(A646,participants!A:F,6,0)</f>
        <v>stroke</v>
      </c>
      <c r="E646" t="str">
        <f>IF(LEN(SUBSTITUTE(gait_events!C5805,"_run-",""))&lt;&gt;LEN(gait_events!C5805),LEFT(RIGHT(gait_events!C5805,LEN(gait_events!C5805)-19),FIND("_run-",RIGHT(gait_events!C5805,LEN(gait_events!C5805)-19),1)-1),RIGHT(gait_events!C5805,LEN(gait_events!C5805)-19))</f>
        <v>Fast</v>
      </c>
      <c r="F646" t="str">
        <f>IF(LEN(SUBSTITUTE(gait_events!C5805,"_run-",""))&lt;&gt;LEN(gait_events!C5805),RIGHT(gait_events!C5805,LEN(gait_events!C5805)-FIND("_run-",gait_events!C5805,1)-4),"")</f>
        <v/>
      </c>
      <c r="G646" t="str">
        <f>gait_events!D5805</f>
        <v>right_ankle</v>
      </c>
      <c r="H646" t="str">
        <f>gait_events!E5805</f>
        <v>IC</v>
      </c>
      <c r="I646">
        <f>IF(gait_events!F5805&lt;&gt;"",gait_events!F5805,NA())</f>
        <v>177</v>
      </c>
      <c r="J646">
        <f>IF(gait_events!G5805&lt;&gt;"",gait_events!G5805,NA())</f>
        <v>174</v>
      </c>
      <c r="K646">
        <f t="shared" si="80"/>
        <v>3</v>
      </c>
      <c r="L646">
        <f t="shared" si="81"/>
        <v>15</v>
      </c>
      <c r="M646">
        <f t="shared" si="82"/>
        <v>1</v>
      </c>
      <c r="N646">
        <f t="shared" si="83"/>
        <v>1</v>
      </c>
      <c r="O646">
        <f t="shared" si="84"/>
        <v>1</v>
      </c>
      <c r="P646">
        <f t="shared" si="85"/>
        <v>0</v>
      </c>
      <c r="Q646">
        <f t="shared" si="86"/>
        <v>0</v>
      </c>
      <c r="R646">
        <f t="shared" si="87"/>
        <v>1</v>
      </c>
    </row>
    <row r="647" spans="1:18" x14ac:dyDescent="0.25">
      <c r="A647" t="str">
        <f>gait_events!B5806</f>
        <v>pp025</v>
      </c>
      <c r="B647" t="str">
        <f>VLOOKUP(A647,participants!A:B,2,0)</f>
        <v>M</v>
      </c>
      <c r="C647">
        <f>VLOOKUP(A647,participants!A:C,3,0)</f>
        <v>49</v>
      </c>
      <c r="D647" t="str">
        <f>VLOOKUP(A647,participants!A:F,6,0)</f>
        <v>stroke</v>
      </c>
      <c r="E647" t="str">
        <f>IF(LEN(SUBSTITUTE(gait_events!C5806,"_run-",""))&lt;&gt;LEN(gait_events!C5806),LEFT(RIGHT(gait_events!C5806,LEN(gait_events!C5806)-19),FIND("_run-",RIGHT(gait_events!C5806,LEN(gait_events!C5806)-19),1)-1),RIGHT(gait_events!C5806,LEN(gait_events!C5806)-19))</f>
        <v>Fast</v>
      </c>
      <c r="F647" t="str">
        <f>IF(LEN(SUBSTITUTE(gait_events!C5806,"_run-",""))&lt;&gt;LEN(gait_events!C5806),RIGHT(gait_events!C5806,LEN(gait_events!C5806)-FIND("_run-",gait_events!C5806,1)-4),"")</f>
        <v/>
      </c>
      <c r="G647" t="str">
        <f>gait_events!D5806</f>
        <v>right_ankle</v>
      </c>
      <c r="H647" t="str">
        <f>gait_events!E5806</f>
        <v>IC</v>
      </c>
      <c r="I647">
        <f>IF(gait_events!F5806&lt;&gt;"",gait_events!F5806,NA())</f>
        <v>335</v>
      </c>
      <c r="J647">
        <f>IF(gait_events!G5806&lt;&gt;"",gait_events!G5806,NA())</f>
        <v>332</v>
      </c>
      <c r="K647">
        <f t="shared" si="80"/>
        <v>3</v>
      </c>
      <c r="L647">
        <f t="shared" si="81"/>
        <v>15</v>
      </c>
      <c r="M647">
        <f t="shared" si="82"/>
        <v>1</v>
      </c>
      <c r="N647">
        <f t="shared" si="83"/>
        <v>1</v>
      </c>
      <c r="O647">
        <f t="shared" si="84"/>
        <v>1</v>
      </c>
      <c r="P647">
        <f t="shared" si="85"/>
        <v>0</v>
      </c>
      <c r="Q647">
        <f t="shared" si="86"/>
        <v>0</v>
      </c>
      <c r="R647">
        <f t="shared" si="87"/>
        <v>1</v>
      </c>
    </row>
    <row r="648" spans="1:18" x14ac:dyDescent="0.25">
      <c r="A648" t="str">
        <f>gait_events!B5807</f>
        <v>pp025</v>
      </c>
      <c r="B648" t="str">
        <f>VLOOKUP(A648,participants!A:B,2,0)</f>
        <v>M</v>
      </c>
      <c r="C648">
        <f>VLOOKUP(A648,participants!A:C,3,0)</f>
        <v>49</v>
      </c>
      <c r="D648" t="str">
        <f>VLOOKUP(A648,participants!A:F,6,0)</f>
        <v>stroke</v>
      </c>
      <c r="E648" t="str">
        <f>IF(LEN(SUBSTITUTE(gait_events!C5807,"_run-",""))&lt;&gt;LEN(gait_events!C5807),LEFT(RIGHT(gait_events!C5807,LEN(gait_events!C5807)-19),FIND("_run-",RIGHT(gait_events!C5807,LEN(gait_events!C5807)-19),1)-1),RIGHT(gait_events!C5807,LEN(gait_events!C5807)-19))</f>
        <v>Fast</v>
      </c>
      <c r="F648" t="str">
        <f>IF(LEN(SUBSTITUTE(gait_events!C5807,"_run-",""))&lt;&gt;LEN(gait_events!C5807),RIGHT(gait_events!C5807,LEN(gait_events!C5807)-FIND("_run-",gait_events!C5807,1)-4),"")</f>
        <v/>
      </c>
      <c r="G648" t="str">
        <f>gait_events!D5807</f>
        <v>right_ankle</v>
      </c>
      <c r="H648" t="str">
        <f>gait_events!E5807</f>
        <v>IC</v>
      </c>
      <c r="I648">
        <f>IF(gait_events!F5807&lt;&gt;"",gait_events!F5807,NA())</f>
        <v>499</v>
      </c>
      <c r="J648">
        <f>IF(gait_events!G5807&lt;&gt;"",gait_events!G5807,NA())</f>
        <v>498</v>
      </c>
      <c r="K648">
        <f t="shared" si="80"/>
        <v>1</v>
      </c>
      <c r="L648">
        <f t="shared" si="81"/>
        <v>5</v>
      </c>
      <c r="M648">
        <f t="shared" si="82"/>
        <v>1</v>
      </c>
      <c r="N648">
        <f t="shared" si="83"/>
        <v>1</v>
      </c>
      <c r="O648">
        <f t="shared" si="84"/>
        <v>1</v>
      </c>
      <c r="P648">
        <f t="shared" si="85"/>
        <v>0</v>
      </c>
      <c r="Q648">
        <f t="shared" si="86"/>
        <v>0</v>
      </c>
      <c r="R648">
        <f t="shared" si="87"/>
        <v>1</v>
      </c>
    </row>
    <row r="649" spans="1:18" x14ac:dyDescent="0.25">
      <c r="A649" t="str">
        <f>gait_events!B5808</f>
        <v>pp025</v>
      </c>
      <c r="B649" t="str">
        <f>VLOOKUP(A649,participants!A:B,2,0)</f>
        <v>M</v>
      </c>
      <c r="C649">
        <f>VLOOKUP(A649,participants!A:C,3,0)</f>
        <v>49</v>
      </c>
      <c r="D649" t="str">
        <f>VLOOKUP(A649,participants!A:F,6,0)</f>
        <v>stroke</v>
      </c>
      <c r="E649" t="str">
        <f>IF(LEN(SUBSTITUTE(gait_events!C5808,"_run-",""))&lt;&gt;LEN(gait_events!C5808),LEFT(RIGHT(gait_events!C5808,LEN(gait_events!C5808)-19),FIND("_run-",RIGHT(gait_events!C5808,LEN(gait_events!C5808)-19),1)-1),RIGHT(gait_events!C5808,LEN(gait_events!C5808)-19))</f>
        <v>Fast</v>
      </c>
      <c r="F649" t="str">
        <f>IF(LEN(SUBSTITUTE(gait_events!C5808,"_run-",""))&lt;&gt;LEN(gait_events!C5808),RIGHT(gait_events!C5808,LEN(gait_events!C5808)-FIND("_run-",gait_events!C5808,1)-4),"")</f>
        <v/>
      </c>
      <c r="G649" t="str">
        <f>gait_events!D5808</f>
        <v>right_ankle</v>
      </c>
      <c r="H649" t="str">
        <f>gait_events!E5808</f>
        <v>FC</v>
      </c>
      <c r="I649">
        <f>IF(gait_events!F5808&lt;&gt;"",gait_events!F5808,NA())</f>
        <v>114</v>
      </c>
      <c r="J649">
        <f>IF(gait_events!G5808&lt;&gt;"",gait_events!G5808,NA())</f>
        <v>113</v>
      </c>
      <c r="K649">
        <f t="shared" si="80"/>
        <v>1</v>
      </c>
      <c r="L649">
        <f t="shared" si="81"/>
        <v>5</v>
      </c>
      <c r="M649">
        <f t="shared" si="82"/>
        <v>1</v>
      </c>
      <c r="N649">
        <f t="shared" si="83"/>
        <v>1</v>
      </c>
      <c r="O649">
        <f t="shared" si="84"/>
        <v>1</v>
      </c>
      <c r="P649">
        <f t="shared" si="85"/>
        <v>0</v>
      </c>
      <c r="Q649">
        <f t="shared" si="86"/>
        <v>0</v>
      </c>
      <c r="R649">
        <f t="shared" si="87"/>
        <v>1</v>
      </c>
    </row>
    <row r="650" spans="1:18" x14ac:dyDescent="0.25">
      <c r="A650" t="str">
        <f>gait_events!B5809</f>
        <v>pp025</v>
      </c>
      <c r="B650" t="str">
        <f>VLOOKUP(A650,participants!A:B,2,0)</f>
        <v>M</v>
      </c>
      <c r="C650">
        <f>VLOOKUP(A650,participants!A:C,3,0)</f>
        <v>49</v>
      </c>
      <c r="D650" t="str">
        <f>VLOOKUP(A650,participants!A:F,6,0)</f>
        <v>stroke</v>
      </c>
      <c r="E650" t="str">
        <f>IF(LEN(SUBSTITUTE(gait_events!C5809,"_run-",""))&lt;&gt;LEN(gait_events!C5809),LEFT(RIGHT(gait_events!C5809,LEN(gait_events!C5809)-19),FIND("_run-",RIGHT(gait_events!C5809,LEN(gait_events!C5809)-19),1)-1),RIGHT(gait_events!C5809,LEN(gait_events!C5809)-19))</f>
        <v>Fast</v>
      </c>
      <c r="F650" t="str">
        <f>IF(LEN(SUBSTITUTE(gait_events!C5809,"_run-",""))&lt;&gt;LEN(gait_events!C5809),RIGHT(gait_events!C5809,LEN(gait_events!C5809)-FIND("_run-",gait_events!C5809,1)-4),"")</f>
        <v/>
      </c>
      <c r="G650" t="str">
        <f>gait_events!D5809</f>
        <v>right_ankle</v>
      </c>
      <c r="H650" t="str">
        <f>gait_events!E5809</f>
        <v>FC</v>
      </c>
      <c r="I650">
        <f>IF(gait_events!F5809&lt;&gt;"",gait_events!F5809,NA())</f>
        <v>270</v>
      </c>
      <c r="J650">
        <f>IF(gait_events!G5809&lt;&gt;"",gait_events!G5809,NA())</f>
        <v>269</v>
      </c>
      <c r="K650">
        <f t="shared" si="80"/>
        <v>1</v>
      </c>
      <c r="L650">
        <f t="shared" si="81"/>
        <v>5</v>
      </c>
      <c r="M650">
        <f t="shared" si="82"/>
        <v>1</v>
      </c>
      <c r="N650">
        <f t="shared" si="83"/>
        <v>1</v>
      </c>
      <c r="O650">
        <f t="shared" si="84"/>
        <v>1</v>
      </c>
      <c r="P650">
        <f t="shared" si="85"/>
        <v>0</v>
      </c>
      <c r="Q650">
        <f t="shared" si="86"/>
        <v>0</v>
      </c>
      <c r="R650">
        <f t="shared" si="87"/>
        <v>1</v>
      </c>
    </row>
    <row r="651" spans="1:18" x14ac:dyDescent="0.25">
      <c r="A651" t="str">
        <f>gait_events!B5810</f>
        <v>pp025</v>
      </c>
      <c r="B651" t="str">
        <f>VLOOKUP(A651,participants!A:B,2,0)</f>
        <v>M</v>
      </c>
      <c r="C651">
        <f>VLOOKUP(A651,participants!A:C,3,0)</f>
        <v>49</v>
      </c>
      <c r="D651" t="str">
        <f>VLOOKUP(A651,participants!A:F,6,0)</f>
        <v>stroke</v>
      </c>
      <c r="E651" t="str">
        <f>IF(LEN(SUBSTITUTE(gait_events!C5810,"_run-",""))&lt;&gt;LEN(gait_events!C5810),LEFT(RIGHT(gait_events!C5810,LEN(gait_events!C5810)-19),FIND("_run-",RIGHT(gait_events!C5810,LEN(gait_events!C5810)-19),1)-1),RIGHT(gait_events!C5810,LEN(gait_events!C5810)-19))</f>
        <v>Fast</v>
      </c>
      <c r="F651" t="str">
        <f>IF(LEN(SUBSTITUTE(gait_events!C5810,"_run-",""))&lt;&gt;LEN(gait_events!C5810),RIGHT(gait_events!C5810,LEN(gait_events!C5810)-FIND("_run-",gait_events!C5810,1)-4),"")</f>
        <v/>
      </c>
      <c r="G651" t="str">
        <f>gait_events!D5810</f>
        <v>right_ankle</v>
      </c>
      <c r="H651" t="str">
        <f>gait_events!E5810</f>
        <v>FC</v>
      </c>
      <c r="I651">
        <f>IF(gait_events!F5810&lt;&gt;"",gait_events!F5810,NA())</f>
        <v>429</v>
      </c>
      <c r="J651">
        <f>IF(gait_events!G5810&lt;&gt;"",gait_events!G5810,NA())</f>
        <v>429</v>
      </c>
      <c r="K651">
        <f t="shared" si="80"/>
        <v>0</v>
      </c>
      <c r="L651">
        <f t="shared" si="81"/>
        <v>0</v>
      </c>
      <c r="M651">
        <f t="shared" si="82"/>
        <v>1</v>
      </c>
      <c r="N651">
        <f t="shared" si="83"/>
        <v>1</v>
      </c>
      <c r="O651">
        <f t="shared" si="84"/>
        <v>1</v>
      </c>
      <c r="P651">
        <f t="shared" si="85"/>
        <v>0</v>
      </c>
      <c r="Q651">
        <f t="shared" si="86"/>
        <v>0</v>
      </c>
      <c r="R651">
        <f t="shared" si="87"/>
        <v>1</v>
      </c>
    </row>
    <row r="652" spans="1:18" x14ac:dyDescent="0.25">
      <c r="A652" t="str">
        <f>gait_events!B5811</f>
        <v>pp025</v>
      </c>
      <c r="B652" t="str">
        <f>VLOOKUP(A652,participants!A:B,2,0)</f>
        <v>M</v>
      </c>
      <c r="C652">
        <f>VLOOKUP(A652,participants!A:C,3,0)</f>
        <v>49</v>
      </c>
      <c r="D652" t="str">
        <f>VLOOKUP(A652,participants!A:F,6,0)</f>
        <v>stroke</v>
      </c>
      <c r="E652" t="str">
        <f>IF(LEN(SUBSTITUTE(gait_events!C5811,"_run-",""))&lt;&gt;LEN(gait_events!C5811),LEFT(RIGHT(gait_events!C5811,LEN(gait_events!C5811)-19),FIND("_run-",RIGHT(gait_events!C5811,LEN(gait_events!C5811)-19),1)-1),RIGHT(gait_events!C5811,LEN(gait_events!C5811)-19))</f>
        <v>Fast</v>
      </c>
      <c r="F652" t="str">
        <f>IF(LEN(SUBSTITUTE(gait_events!C5811,"_run-",""))&lt;&gt;LEN(gait_events!C5811),RIGHT(gait_events!C5811,LEN(gait_events!C5811)-FIND("_run-",gait_events!C5811,1)-4),"")</f>
        <v/>
      </c>
      <c r="G652" t="str">
        <f>gait_events!D5811</f>
        <v>left_shank</v>
      </c>
      <c r="H652" t="str">
        <f>gait_events!E5811</f>
        <v>IC</v>
      </c>
      <c r="I652">
        <f>IF(gait_events!F5811&lt;&gt;"",gait_events!F5811,NA())</f>
        <v>100</v>
      </c>
      <c r="J652">
        <f>IF(gait_events!G5811&lt;&gt;"",gait_events!G5811,NA())</f>
        <v>98</v>
      </c>
      <c r="K652">
        <f t="shared" si="80"/>
        <v>2</v>
      </c>
      <c r="L652">
        <f t="shared" si="81"/>
        <v>10</v>
      </c>
      <c r="M652">
        <f t="shared" si="82"/>
        <v>1</v>
      </c>
      <c r="N652">
        <f t="shared" si="83"/>
        <v>1</v>
      </c>
      <c r="O652">
        <f t="shared" si="84"/>
        <v>1</v>
      </c>
      <c r="P652">
        <f t="shared" si="85"/>
        <v>0</v>
      </c>
      <c r="Q652">
        <f t="shared" si="86"/>
        <v>0</v>
      </c>
      <c r="R652">
        <f t="shared" si="87"/>
        <v>1</v>
      </c>
    </row>
    <row r="653" spans="1:18" x14ac:dyDescent="0.25">
      <c r="A653" t="str">
        <f>gait_events!B5812</f>
        <v>pp025</v>
      </c>
      <c r="B653" t="str">
        <f>VLOOKUP(A653,participants!A:B,2,0)</f>
        <v>M</v>
      </c>
      <c r="C653">
        <f>VLOOKUP(A653,participants!A:C,3,0)</f>
        <v>49</v>
      </c>
      <c r="D653" t="str">
        <f>VLOOKUP(A653,participants!A:F,6,0)</f>
        <v>stroke</v>
      </c>
      <c r="E653" t="str">
        <f>IF(LEN(SUBSTITUTE(gait_events!C5812,"_run-",""))&lt;&gt;LEN(gait_events!C5812),LEFT(RIGHT(gait_events!C5812,LEN(gait_events!C5812)-19),FIND("_run-",RIGHT(gait_events!C5812,LEN(gait_events!C5812)-19),1)-1),RIGHT(gait_events!C5812,LEN(gait_events!C5812)-19))</f>
        <v>Fast</v>
      </c>
      <c r="F653" t="str">
        <f>IF(LEN(SUBSTITUTE(gait_events!C5812,"_run-",""))&lt;&gt;LEN(gait_events!C5812),RIGHT(gait_events!C5812,LEN(gait_events!C5812)-FIND("_run-",gait_events!C5812,1)-4),"")</f>
        <v/>
      </c>
      <c r="G653" t="str">
        <f>gait_events!D5812</f>
        <v>left_shank</v>
      </c>
      <c r="H653" t="str">
        <f>gait_events!E5812</f>
        <v>IC</v>
      </c>
      <c r="I653">
        <f>IF(gait_events!F5812&lt;&gt;"",gait_events!F5812,NA())</f>
        <v>255</v>
      </c>
      <c r="J653">
        <f>IF(gait_events!G5812&lt;&gt;"",gait_events!G5812,NA())</f>
        <v>255</v>
      </c>
      <c r="K653">
        <f t="shared" si="80"/>
        <v>0</v>
      </c>
      <c r="L653">
        <f t="shared" si="81"/>
        <v>0</v>
      </c>
      <c r="M653">
        <f t="shared" si="82"/>
        <v>1</v>
      </c>
      <c r="N653">
        <f t="shared" si="83"/>
        <v>1</v>
      </c>
      <c r="O653">
        <f t="shared" si="84"/>
        <v>1</v>
      </c>
      <c r="P653">
        <f t="shared" si="85"/>
        <v>0</v>
      </c>
      <c r="Q653">
        <f t="shared" si="86"/>
        <v>0</v>
      </c>
      <c r="R653">
        <f t="shared" si="87"/>
        <v>1</v>
      </c>
    </row>
    <row r="654" spans="1:18" x14ac:dyDescent="0.25">
      <c r="A654" t="str">
        <f>gait_events!B5813</f>
        <v>pp025</v>
      </c>
      <c r="B654" t="str">
        <f>VLOOKUP(A654,participants!A:B,2,0)</f>
        <v>M</v>
      </c>
      <c r="C654">
        <f>VLOOKUP(A654,participants!A:C,3,0)</f>
        <v>49</v>
      </c>
      <c r="D654" t="str">
        <f>VLOOKUP(A654,participants!A:F,6,0)</f>
        <v>stroke</v>
      </c>
      <c r="E654" t="str">
        <f>IF(LEN(SUBSTITUTE(gait_events!C5813,"_run-",""))&lt;&gt;LEN(gait_events!C5813),LEFT(RIGHT(gait_events!C5813,LEN(gait_events!C5813)-19),FIND("_run-",RIGHT(gait_events!C5813,LEN(gait_events!C5813)-19),1)-1),RIGHT(gait_events!C5813,LEN(gait_events!C5813)-19))</f>
        <v>Fast</v>
      </c>
      <c r="F654" t="str">
        <f>IF(LEN(SUBSTITUTE(gait_events!C5813,"_run-",""))&lt;&gt;LEN(gait_events!C5813),RIGHT(gait_events!C5813,LEN(gait_events!C5813)-FIND("_run-",gait_events!C5813,1)-4),"")</f>
        <v/>
      </c>
      <c r="G654" t="str">
        <f>gait_events!D5813</f>
        <v>left_shank</v>
      </c>
      <c r="H654" t="str">
        <f>gait_events!E5813</f>
        <v>IC</v>
      </c>
      <c r="I654">
        <f>IF(gait_events!F5813&lt;&gt;"",gait_events!F5813,NA())</f>
        <v>413</v>
      </c>
      <c r="J654">
        <f>IF(gait_events!G5813&lt;&gt;"",gait_events!G5813,NA())</f>
        <v>414</v>
      </c>
      <c r="K654">
        <f t="shared" si="80"/>
        <v>-1</v>
      </c>
      <c r="L654">
        <f t="shared" si="81"/>
        <v>-5</v>
      </c>
      <c r="M654">
        <f t="shared" si="82"/>
        <v>1</v>
      </c>
      <c r="N654">
        <f t="shared" si="83"/>
        <v>1</v>
      </c>
      <c r="O654">
        <f t="shared" si="84"/>
        <v>1</v>
      </c>
      <c r="P654">
        <f t="shared" si="85"/>
        <v>0</v>
      </c>
      <c r="Q654">
        <f t="shared" si="86"/>
        <v>0</v>
      </c>
      <c r="R654">
        <f t="shared" si="87"/>
        <v>1</v>
      </c>
    </row>
    <row r="655" spans="1:18" x14ac:dyDescent="0.25">
      <c r="A655" t="str">
        <f>gait_events!B5814</f>
        <v>pp025</v>
      </c>
      <c r="B655" t="str">
        <f>VLOOKUP(A655,participants!A:B,2,0)</f>
        <v>M</v>
      </c>
      <c r="C655">
        <f>VLOOKUP(A655,participants!A:C,3,0)</f>
        <v>49</v>
      </c>
      <c r="D655" t="str">
        <f>VLOOKUP(A655,participants!A:F,6,0)</f>
        <v>stroke</v>
      </c>
      <c r="E655" t="str">
        <f>IF(LEN(SUBSTITUTE(gait_events!C5814,"_run-",""))&lt;&gt;LEN(gait_events!C5814),LEFT(RIGHT(gait_events!C5814,LEN(gait_events!C5814)-19),FIND("_run-",RIGHT(gait_events!C5814,LEN(gait_events!C5814)-19),1)-1),RIGHT(gait_events!C5814,LEN(gait_events!C5814)-19))</f>
        <v>Fast</v>
      </c>
      <c r="F655" t="str">
        <f>IF(LEN(SUBSTITUTE(gait_events!C5814,"_run-",""))&lt;&gt;LEN(gait_events!C5814),RIGHT(gait_events!C5814,LEN(gait_events!C5814)-FIND("_run-",gait_events!C5814,1)-4),"")</f>
        <v/>
      </c>
      <c r="G655" t="str">
        <f>gait_events!D5814</f>
        <v>left_shank</v>
      </c>
      <c r="H655" t="str">
        <f>gait_events!E5814</f>
        <v>FC</v>
      </c>
      <c r="I655">
        <f>IF(gait_events!F5814&lt;&gt;"",gait_events!F5814,NA())</f>
        <v>39</v>
      </c>
      <c r="J655">
        <f>IF(gait_events!G5814&lt;&gt;"",gait_events!G5814,NA())</f>
        <v>38</v>
      </c>
      <c r="K655">
        <f t="shared" si="80"/>
        <v>1</v>
      </c>
      <c r="L655">
        <f t="shared" si="81"/>
        <v>5</v>
      </c>
      <c r="M655">
        <f t="shared" si="82"/>
        <v>1</v>
      </c>
      <c r="N655">
        <f t="shared" si="83"/>
        <v>1</v>
      </c>
      <c r="O655">
        <f t="shared" si="84"/>
        <v>1</v>
      </c>
      <c r="P655">
        <f t="shared" si="85"/>
        <v>0</v>
      </c>
      <c r="Q655">
        <f t="shared" si="86"/>
        <v>0</v>
      </c>
      <c r="R655">
        <f t="shared" si="87"/>
        <v>1</v>
      </c>
    </row>
    <row r="656" spans="1:18" x14ac:dyDescent="0.25">
      <c r="A656" t="str">
        <f>gait_events!B5815</f>
        <v>pp025</v>
      </c>
      <c r="B656" t="str">
        <f>VLOOKUP(A656,participants!A:B,2,0)</f>
        <v>M</v>
      </c>
      <c r="C656">
        <f>VLOOKUP(A656,participants!A:C,3,0)</f>
        <v>49</v>
      </c>
      <c r="D656" t="str">
        <f>VLOOKUP(A656,participants!A:F,6,0)</f>
        <v>stroke</v>
      </c>
      <c r="E656" t="str">
        <f>IF(LEN(SUBSTITUTE(gait_events!C5815,"_run-",""))&lt;&gt;LEN(gait_events!C5815),LEFT(RIGHT(gait_events!C5815,LEN(gait_events!C5815)-19),FIND("_run-",RIGHT(gait_events!C5815,LEN(gait_events!C5815)-19),1)-1),RIGHT(gait_events!C5815,LEN(gait_events!C5815)-19))</f>
        <v>Fast</v>
      </c>
      <c r="F656" t="str">
        <f>IF(LEN(SUBSTITUTE(gait_events!C5815,"_run-",""))&lt;&gt;LEN(gait_events!C5815),RIGHT(gait_events!C5815,LEN(gait_events!C5815)-FIND("_run-",gait_events!C5815,1)-4),"")</f>
        <v/>
      </c>
      <c r="G656" t="str">
        <f>gait_events!D5815</f>
        <v>left_shank</v>
      </c>
      <c r="H656" t="str">
        <f>gait_events!E5815</f>
        <v>FC</v>
      </c>
      <c r="I656">
        <f>IF(gait_events!F5815&lt;&gt;"",gait_events!F5815,NA())</f>
        <v>188</v>
      </c>
      <c r="J656">
        <f>IF(gait_events!G5815&lt;&gt;"",gait_events!G5815,NA())</f>
        <v>187</v>
      </c>
      <c r="K656">
        <f t="shared" si="80"/>
        <v>1</v>
      </c>
      <c r="L656">
        <f t="shared" si="81"/>
        <v>5</v>
      </c>
      <c r="M656">
        <f t="shared" si="82"/>
        <v>1</v>
      </c>
      <c r="N656">
        <f t="shared" si="83"/>
        <v>1</v>
      </c>
      <c r="O656">
        <f t="shared" si="84"/>
        <v>1</v>
      </c>
      <c r="P656">
        <f t="shared" si="85"/>
        <v>0</v>
      </c>
      <c r="Q656">
        <f t="shared" si="86"/>
        <v>0</v>
      </c>
      <c r="R656">
        <f t="shared" si="87"/>
        <v>1</v>
      </c>
    </row>
    <row r="657" spans="1:18" x14ac:dyDescent="0.25">
      <c r="A657" t="str">
        <f>gait_events!B5816</f>
        <v>pp025</v>
      </c>
      <c r="B657" t="str">
        <f>VLOOKUP(A657,participants!A:B,2,0)</f>
        <v>M</v>
      </c>
      <c r="C657">
        <f>VLOOKUP(A657,participants!A:C,3,0)</f>
        <v>49</v>
      </c>
      <c r="D657" t="str">
        <f>VLOOKUP(A657,participants!A:F,6,0)</f>
        <v>stroke</v>
      </c>
      <c r="E657" t="str">
        <f>IF(LEN(SUBSTITUTE(gait_events!C5816,"_run-",""))&lt;&gt;LEN(gait_events!C5816),LEFT(RIGHT(gait_events!C5816,LEN(gait_events!C5816)-19),FIND("_run-",RIGHT(gait_events!C5816,LEN(gait_events!C5816)-19),1)-1),RIGHT(gait_events!C5816,LEN(gait_events!C5816)-19))</f>
        <v>Fast</v>
      </c>
      <c r="F657" t="str">
        <f>IF(LEN(SUBSTITUTE(gait_events!C5816,"_run-",""))&lt;&gt;LEN(gait_events!C5816),RIGHT(gait_events!C5816,LEN(gait_events!C5816)-FIND("_run-",gait_events!C5816,1)-4),"")</f>
        <v/>
      </c>
      <c r="G657" t="str">
        <f>gait_events!D5816</f>
        <v>left_shank</v>
      </c>
      <c r="H657" t="str">
        <f>gait_events!E5816</f>
        <v>FC</v>
      </c>
      <c r="I657">
        <f>IF(gait_events!F5816&lt;&gt;"",gait_events!F5816,NA())</f>
        <v>346</v>
      </c>
      <c r="J657">
        <f>IF(gait_events!G5816&lt;&gt;"",gait_events!G5816,NA())</f>
        <v>344</v>
      </c>
      <c r="K657">
        <f t="shared" si="80"/>
        <v>2</v>
      </c>
      <c r="L657">
        <f t="shared" si="81"/>
        <v>10</v>
      </c>
      <c r="M657">
        <f t="shared" si="82"/>
        <v>1</v>
      </c>
      <c r="N657">
        <f t="shared" si="83"/>
        <v>1</v>
      </c>
      <c r="O657">
        <f t="shared" si="84"/>
        <v>1</v>
      </c>
      <c r="P657">
        <f t="shared" si="85"/>
        <v>0</v>
      </c>
      <c r="Q657">
        <f t="shared" si="86"/>
        <v>0</v>
      </c>
      <c r="R657">
        <f t="shared" si="87"/>
        <v>1</v>
      </c>
    </row>
    <row r="658" spans="1:18" x14ac:dyDescent="0.25">
      <c r="A658" t="str">
        <f>gait_events!B5817</f>
        <v>pp025</v>
      </c>
      <c r="B658" t="str">
        <f>VLOOKUP(A658,participants!A:B,2,0)</f>
        <v>M</v>
      </c>
      <c r="C658">
        <f>VLOOKUP(A658,participants!A:C,3,0)</f>
        <v>49</v>
      </c>
      <c r="D658" t="str">
        <f>VLOOKUP(A658,participants!A:F,6,0)</f>
        <v>stroke</v>
      </c>
      <c r="E658" t="str">
        <f>IF(LEN(SUBSTITUTE(gait_events!C5817,"_run-",""))&lt;&gt;LEN(gait_events!C5817),LEFT(RIGHT(gait_events!C5817,LEN(gait_events!C5817)-19),FIND("_run-",RIGHT(gait_events!C5817,LEN(gait_events!C5817)-19),1)-1),RIGHT(gait_events!C5817,LEN(gait_events!C5817)-19))</f>
        <v>Fast</v>
      </c>
      <c r="F658" t="str">
        <f>IF(LEN(SUBSTITUTE(gait_events!C5817,"_run-",""))&lt;&gt;LEN(gait_events!C5817),RIGHT(gait_events!C5817,LEN(gait_events!C5817)-FIND("_run-",gait_events!C5817,1)-4),"")</f>
        <v/>
      </c>
      <c r="G658" t="str">
        <f>gait_events!D5817</f>
        <v>left_shank</v>
      </c>
      <c r="H658" t="str">
        <f>gait_events!E5817</f>
        <v>FC</v>
      </c>
      <c r="I658">
        <f>IF(gait_events!F5817&lt;&gt;"",gait_events!F5817,NA())</f>
        <v>513</v>
      </c>
      <c r="J658">
        <f>IF(gait_events!G5817&lt;&gt;"",gait_events!G5817,NA())</f>
        <v>512</v>
      </c>
      <c r="K658">
        <f t="shared" si="80"/>
        <v>1</v>
      </c>
      <c r="L658">
        <f t="shared" si="81"/>
        <v>5</v>
      </c>
      <c r="M658">
        <f t="shared" si="82"/>
        <v>1</v>
      </c>
      <c r="N658">
        <f t="shared" si="83"/>
        <v>1</v>
      </c>
      <c r="O658">
        <f t="shared" si="84"/>
        <v>1</v>
      </c>
      <c r="P658">
        <f t="shared" si="85"/>
        <v>0</v>
      </c>
      <c r="Q658">
        <f t="shared" si="86"/>
        <v>0</v>
      </c>
      <c r="R658">
        <f t="shared" si="87"/>
        <v>1</v>
      </c>
    </row>
    <row r="659" spans="1:18" x14ac:dyDescent="0.25">
      <c r="A659" t="str">
        <f>gait_events!B5818</f>
        <v>pp025</v>
      </c>
      <c r="B659" t="str">
        <f>VLOOKUP(A659,participants!A:B,2,0)</f>
        <v>M</v>
      </c>
      <c r="C659">
        <f>VLOOKUP(A659,participants!A:C,3,0)</f>
        <v>49</v>
      </c>
      <c r="D659" t="str">
        <f>VLOOKUP(A659,participants!A:F,6,0)</f>
        <v>stroke</v>
      </c>
      <c r="E659" t="str">
        <f>IF(LEN(SUBSTITUTE(gait_events!C5818,"_run-",""))&lt;&gt;LEN(gait_events!C5818),LEFT(RIGHT(gait_events!C5818,LEN(gait_events!C5818)-19),FIND("_run-",RIGHT(gait_events!C5818,LEN(gait_events!C5818)-19),1)-1),RIGHT(gait_events!C5818,LEN(gait_events!C5818)-19))</f>
        <v>Fast</v>
      </c>
      <c r="F659" t="str">
        <f>IF(LEN(SUBSTITUTE(gait_events!C5818,"_run-",""))&lt;&gt;LEN(gait_events!C5818),RIGHT(gait_events!C5818,LEN(gait_events!C5818)-FIND("_run-",gait_events!C5818,1)-4),"")</f>
        <v/>
      </c>
      <c r="G659" t="str">
        <f>gait_events!D5818</f>
        <v>right_shank</v>
      </c>
      <c r="H659" t="str">
        <f>gait_events!E5818</f>
        <v>IC</v>
      </c>
      <c r="I659">
        <f>IF(gait_events!F5818&lt;&gt;"",gait_events!F5818,NA())</f>
        <v>23</v>
      </c>
      <c r="J659">
        <f>IF(gait_events!G5818&lt;&gt;"",gait_events!G5818,NA())</f>
        <v>22</v>
      </c>
      <c r="K659">
        <f t="shared" si="80"/>
        <v>1</v>
      </c>
      <c r="L659">
        <f t="shared" si="81"/>
        <v>5</v>
      </c>
      <c r="M659">
        <f t="shared" si="82"/>
        <v>1</v>
      </c>
      <c r="N659">
        <f t="shared" si="83"/>
        <v>1</v>
      </c>
      <c r="O659">
        <f t="shared" si="84"/>
        <v>1</v>
      </c>
      <c r="P659">
        <f t="shared" si="85"/>
        <v>0</v>
      </c>
      <c r="Q659">
        <f t="shared" si="86"/>
        <v>0</v>
      </c>
      <c r="R659">
        <f t="shared" si="87"/>
        <v>1</v>
      </c>
    </row>
    <row r="660" spans="1:18" x14ac:dyDescent="0.25">
      <c r="A660" t="str">
        <f>gait_events!B5819</f>
        <v>pp025</v>
      </c>
      <c r="B660" t="str">
        <f>VLOOKUP(A660,participants!A:B,2,0)</f>
        <v>M</v>
      </c>
      <c r="C660">
        <f>VLOOKUP(A660,participants!A:C,3,0)</f>
        <v>49</v>
      </c>
      <c r="D660" t="str">
        <f>VLOOKUP(A660,participants!A:F,6,0)</f>
        <v>stroke</v>
      </c>
      <c r="E660" t="str">
        <f>IF(LEN(SUBSTITUTE(gait_events!C5819,"_run-",""))&lt;&gt;LEN(gait_events!C5819),LEFT(RIGHT(gait_events!C5819,LEN(gait_events!C5819)-19),FIND("_run-",RIGHT(gait_events!C5819,LEN(gait_events!C5819)-19),1)-1),RIGHT(gait_events!C5819,LEN(gait_events!C5819)-19))</f>
        <v>Fast</v>
      </c>
      <c r="F660" t="str">
        <f>IF(LEN(SUBSTITUTE(gait_events!C5819,"_run-",""))&lt;&gt;LEN(gait_events!C5819),RIGHT(gait_events!C5819,LEN(gait_events!C5819)-FIND("_run-",gait_events!C5819,1)-4),"")</f>
        <v/>
      </c>
      <c r="G660" t="str">
        <f>gait_events!D5819</f>
        <v>right_shank</v>
      </c>
      <c r="H660" t="str">
        <f>gait_events!E5819</f>
        <v>IC</v>
      </c>
      <c r="I660">
        <f>IF(gait_events!F5819&lt;&gt;"",gait_events!F5819,NA())</f>
        <v>177</v>
      </c>
      <c r="J660">
        <f>IF(gait_events!G5819&lt;&gt;"",gait_events!G5819,NA())</f>
        <v>175</v>
      </c>
      <c r="K660">
        <f t="shared" si="80"/>
        <v>2</v>
      </c>
      <c r="L660">
        <f t="shared" si="81"/>
        <v>10</v>
      </c>
      <c r="M660">
        <f t="shared" si="82"/>
        <v>1</v>
      </c>
      <c r="N660">
        <f t="shared" si="83"/>
        <v>1</v>
      </c>
      <c r="O660">
        <f t="shared" si="84"/>
        <v>1</v>
      </c>
      <c r="P660">
        <f t="shared" si="85"/>
        <v>0</v>
      </c>
      <c r="Q660">
        <f t="shared" si="86"/>
        <v>0</v>
      </c>
      <c r="R660">
        <f t="shared" si="87"/>
        <v>1</v>
      </c>
    </row>
    <row r="661" spans="1:18" x14ac:dyDescent="0.25">
      <c r="A661" t="str">
        <f>gait_events!B5820</f>
        <v>pp025</v>
      </c>
      <c r="B661" t="str">
        <f>VLOOKUP(A661,participants!A:B,2,0)</f>
        <v>M</v>
      </c>
      <c r="C661">
        <f>VLOOKUP(A661,participants!A:C,3,0)</f>
        <v>49</v>
      </c>
      <c r="D661" t="str">
        <f>VLOOKUP(A661,participants!A:F,6,0)</f>
        <v>stroke</v>
      </c>
      <c r="E661" t="str">
        <f>IF(LEN(SUBSTITUTE(gait_events!C5820,"_run-",""))&lt;&gt;LEN(gait_events!C5820),LEFT(RIGHT(gait_events!C5820,LEN(gait_events!C5820)-19),FIND("_run-",RIGHT(gait_events!C5820,LEN(gait_events!C5820)-19),1)-1),RIGHT(gait_events!C5820,LEN(gait_events!C5820)-19))</f>
        <v>Fast</v>
      </c>
      <c r="F661" t="str">
        <f>IF(LEN(SUBSTITUTE(gait_events!C5820,"_run-",""))&lt;&gt;LEN(gait_events!C5820),RIGHT(gait_events!C5820,LEN(gait_events!C5820)-FIND("_run-",gait_events!C5820,1)-4),"")</f>
        <v/>
      </c>
      <c r="G661" t="str">
        <f>gait_events!D5820</f>
        <v>right_shank</v>
      </c>
      <c r="H661" t="str">
        <f>gait_events!E5820</f>
        <v>IC</v>
      </c>
      <c r="I661">
        <f>IF(gait_events!F5820&lt;&gt;"",gait_events!F5820,NA())</f>
        <v>335</v>
      </c>
      <c r="J661">
        <f>IF(gait_events!G5820&lt;&gt;"",gait_events!G5820,NA())</f>
        <v>334</v>
      </c>
      <c r="K661">
        <f t="shared" si="80"/>
        <v>1</v>
      </c>
      <c r="L661">
        <f t="shared" si="81"/>
        <v>5</v>
      </c>
      <c r="M661">
        <f t="shared" si="82"/>
        <v>1</v>
      </c>
      <c r="N661">
        <f t="shared" si="83"/>
        <v>1</v>
      </c>
      <c r="O661">
        <f t="shared" si="84"/>
        <v>1</v>
      </c>
      <c r="P661">
        <f t="shared" si="85"/>
        <v>0</v>
      </c>
      <c r="Q661">
        <f t="shared" si="86"/>
        <v>0</v>
      </c>
      <c r="R661">
        <f t="shared" si="87"/>
        <v>1</v>
      </c>
    </row>
    <row r="662" spans="1:18" x14ac:dyDescent="0.25">
      <c r="A662" t="str">
        <f>gait_events!B5821</f>
        <v>pp025</v>
      </c>
      <c r="B662" t="str">
        <f>VLOOKUP(A662,participants!A:B,2,0)</f>
        <v>M</v>
      </c>
      <c r="C662">
        <f>VLOOKUP(A662,participants!A:C,3,0)</f>
        <v>49</v>
      </c>
      <c r="D662" t="str">
        <f>VLOOKUP(A662,participants!A:F,6,0)</f>
        <v>stroke</v>
      </c>
      <c r="E662" t="str">
        <f>IF(LEN(SUBSTITUTE(gait_events!C5821,"_run-",""))&lt;&gt;LEN(gait_events!C5821),LEFT(RIGHT(gait_events!C5821,LEN(gait_events!C5821)-19),FIND("_run-",RIGHT(gait_events!C5821,LEN(gait_events!C5821)-19),1)-1),RIGHT(gait_events!C5821,LEN(gait_events!C5821)-19))</f>
        <v>Fast</v>
      </c>
      <c r="F662" t="str">
        <f>IF(LEN(SUBSTITUTE(gait_events!C5821,"_run-",""))&lt;&gt;LEN(gait_events!C5821),RIGHT(gait_events!C5821,LEN(gait_events!C5821)-FIND("_run-",gait_events!C5821,1)-4),"")</f>
        <v/>
      </c>
      <c r="G662" t="str">
        <f>gait_events!D5821</f>
        <v>right_shank</v>
      </c>
      <c r="H662" t="str">
        <f>gait_events!E5821</f>
        <v>IC</v>
      </c>
      <c r="I662">
        <f>IF(gait_events!F5821&lt;&gt;"",gait_events!F5821,NA())</f>
        <v>499</v>
      </c>
      <c r="J662">
        <f>IF(gait_events!G5821&lt;&gt;"",gait_events!G5821,NA())</f>
        <v>497</v>
      </c>
      <c r="K662">
        <f t="shared" si="80"/>
        <v>2</v>
      </c>
      <c r="L662">
        <f t="shared" si="81"/>
        <v>10</v>
      </c>
      <c r="M662">
        <f t="shared" si="82"/>
        <v>1</v>
      </c>
      <c r="N662">
        <f t="shared" si="83"/>
        <v>1</v>
      </c>
      <c r="O662">
        <f t="shared" si="84"/>
        <v>1</v>
      </c>
      <c r="P662">
        <f t="shared" si="85"/>
        <v>0</v>
      </c>
      <c r="Q662">
        <f t="shared" si="86"/>
        <v>0</v>
      </c>
      <c r="R662">
        <f t="shared" si="87"/>
        <v>1</v>
      </c>
    </row>
    <row r="663" spans="1:18" x14ac:dyDescent="0.25">
      <c r="A663" t="str">
        <f>gait_events!B5822</f>
        <v>pp025</v>
      </c>
      <c r="B663" t="str">
        <f>VLOOKUP(A663,participants!A:B,2,0)</f>
        <v>M</v>
      </c>
      <c r="C663">
        <f>VLOOKUP(A663,participants!A:C,3,0)</f>
        <v>49</v>
      </c>
      <c r="D663" t="str">
        <f>VLOOKUP(A663,participants!A:F,6,0)</f>
        <v>stroke</v>
      </c>
      <c r="E663" t="str">
        <f>IF(LEN(SUBSTITUTE(gait_events!C5822,"_run-",""))&lt;&gt;LEN(gait_events!C5822),LEFT(RIGHT(gait_events!C5822,LEN(gait_events!C5822)-19),FIND("_run-",RIGHT(gait_events!C5822,LEN(gait_events!C5822)-19),1)-1),RIGHT(gait_events!C5822,LEN(gait_events!C5822)-19))</f>
        <v>Fast</v>
      </c>
      <c r="F663" t="str">
        <f>IF(LEN(SUBSTITUTE(gait_events!C5822,"_run-",""))&lt;&gt;LEN(gait_events!C5822),RIGHT(gait_events!C5822,LEN(gait_events!C5822)-FIND("_run-",gait_events!C5822,1)-4),"")</f>
        <v/>
      </c>
      <c r="G663" t="str">
        <f>gait_events!D5822</f>
        <v>right_shank</v>
      </c>
      <c r="H663" t="str">
        <f>gait_events!E5822</f>
        <v>FC</v>
      </c>
      <c r="I663">
        <f>IF(gait_events!F5822&lt;&gt;"",gait_events!F5822,NA())</f>
        <v>114</v>
      </c>
      <c r="J663">
        <f>IF(gait_events!G5822&lt;&gt;"",gait_events!G5822,NA())</f>
        <v>113</v>
      </c>
      <c r="K663">
        <f t="shared" si="80"/>
        <v>1</v>
      </c>
      <c r="L663">
        <f t="shared" si="81"/>
        <v>5</v>
      </c>
      <c r="M663">
        <f t="shared" si="82"/>
        <v>1</v>
      </c>
      <c r="N663">
        <f t="shared" si="83"/>
        <v>1</v>
      </c>
      <c r="O663">
        <f t="shared" si="84"/>
        <v>1</v>
      </c>
      <c r="P663">
        <f t="shared" si="85"/>
        <v>0</v>
      </c>
      <c r="Q663">
        <f t="shared" si="86"/>
        <v>0</v>
      </c>
      <c r="R663">
        <f t="shared" si="87"/>
        <v>1</v>
      </c>
    </row>
    <row r="664" spans="1:18" x14ac:dyDescent="0.25">
      <c r="A664" t="str">
        <f>gait_events!B5823</f>
        <v>pp025</v>
      </c>
      <c r="B664" t="str">
        <f>VLOOKUP(A664,participants!A:B,2,0)</f>
        <v>M</v>
      </c>
      <c r="C664">
        <f>VLOOKUP(A664,participants!A:C,3,0)</f>
        <v>49</v>
      </c>
      <c r="D664" t="str">
        <f>VLOOKUP(A664,participants!A:F,6,0)</f>
        <v>stroke</v>
      </c>
      <c r="E664" t="str">
        <f>IF(LEN(SUBSTITUTE(gait_events!C5823,"_run-",""))&lt;&gt;LEN(gait_events!C5823),LEFT(RIGHT(gait_events!C5823,LEN(gait_events!C5823)-19),FIND("_run-",RIGHT(gait_events!C5823,LEN(gait_events!C5823)-19),1)-1),RIGHT(gait_events!C5823,LEN(gait_events!C5823)-19))</f>
        <v>Fast</v>
      </c>
      <c r="F664" t="str">
        <f>IF(LEN(SUBSTITUTE(gait_events!C5823,"_run-",""))&lt;&gt;LEN(gait_events!C5823),RIGHT(gait_events!C5823,LEN(gait_events!C5823)-FIND("_run-",gait_events!C5823,1)-4),"")</f>
        <v/>
      </c>
      <c r="G664" t="str">
        <f>gait_events!D5823</f>
        <v>right_shank</v>
      </c>
      <c r="H664" t="str">
        <f>gait_events!E5823</f>
        <v>FC</v>
      </c>
      <c r="I664">
        <f>IF(gait_events!F5823&lt;&gt;"",gait_events!F5823,NA())</f>
        <v>270</v>
      </c>
      <c r="J664">
        <f>IF(gait_events!G5823&lt;&gt;"",gait_events!G5823,NA())</f>
        <v>269</v>
      </c>
      <c r="K664">
        <f t="shared" si="80"/>
        <v>1</v>
      </c>
      <c r="L664">
        <f t="shared" si="81"/>
        <v>5</v>
      </c>
      <c r="M664">
        <f t="shared" si="82"/>
        <v>1</v>
      </c>
      <c r="N664">
        <f t="shared" si="83"/>
        <v>1</v>
      </c>
      <c r="O664">
        <f t="shared" si="84"/>
        <v>1</v>
      </c>
      <c r="P664">
        <f t="shared" si="85"/>
        <v>0</v>
      </c>
      <c r="Q664">
        <f t="shared" si="86"/>
        <v>0</v>
      </c>
      <c r="R664">
        <f t="shared" si="87"/>
        <v>1</v>
      </c>
    </row>
    <row r="665" spans="1:18" x14ac:dyDescent="0.25">
      <c r="A665" t="str">
        <f>gait_events!B5824</f>
        <v>pp025</v>
      </c>
      <c r="B665" t="str">
        <f>VLOOKUP(A665,participants!A:B,2,0)</f>
        <v>M</v>
      </c>
      <c r="C665">
        <f>VLOOKUP(A665,participants!A:C,3,0)</f>
        <v>49</v>
      </c>
      <c r="D665" t="str">
        <f>VLOOKUP(A665,participants!A:F,6,0)</f>
        <v>stroke</v>
      </c>
      <c r="E665" t="str">
        <f>IF(LEN(SUBSTITUTE(gait_events!C5824,"_run-",""))&lt;&gt;LEN(gait_events!C5824),LEFT(RIGHT(gait_events!C5824,LEN(gait_events!C5824)-19),FIND("_run-",RIGHT(gait_events!C5824,LEN(gait_events!C5824)-19),1)-1),RIGHT(gait_events!C5824,LEN(gait_events!C5824)-19))</f>
        <v>Fast</v>
      </c>
      <c r="F665" t="str">
        <f>IF(LEN(SUBSTITUTE(gait_events!C5824,"_run-",""))&lt;&gt;LEN(gait_events!C5824),RIGHT(gait_events!C5824,LEN(gait_events!C5824)-FIND("_run-",gait_events!C5824,1)-4),"")</f>
        <v/>
      </c>
      <c r="G665" t="str">
        <f>gait_events!D5824</f>
        <v>right_shank</v>
      </c>
      <c r="H665" t="str">
        <f>gait_events!E5824</f>
        <v>FC</v>
      </c>
      <c r="I665">
        <f>IF(gait_events!F5824&lt;&gt;"",gait_events!F5824,NA())</f>
        <v>429</v>
      </c>
      <c r="J665">
        <f>IF(gait_events!G5824&lt;&gt;"",gait_events!G5824,NA())</f>
        <v>426</v>
      </c>
      <c r="K665">
        <f t="shared" si="80"/>
        <v>3</v>
      </c>
      <c r="L665">
        <f t="shared" si="81"/>
        <v>15</v>
      </c>
      <c r="M665">
        <f t="shared" si="82"/>
        <v>1</v>
      </c>
      <c r="N665">
        <f t="shared" si="83"/>
        <v>1</v>
      </c>
      <c r="O665">
        <f t="shared" si="84"/>
        <v>1</v>
      </c>
      <c r="P665">
        <f t="shared" si="85"/>
        <v>0</v>
      </c>
      <c r="Q665">
        <f t="shared" si="86"/>
        <v>0</v>
      </c>
      <c r="R665">
        <f t="shared" si="87"/>
        <v>1</v>
      </c>
    </row>
    <row r="666" spans="1:18" x14ac:dyDescent="0.25">
      <c r="A666" t="str">
        <f>gait_events!B5825</f>
        <v>pp025</v>
      </c>
      <c r="B666" t="str">
        <f>VLOOKUP(A666,participants!A:B,2,0)</f>
        <v>M</v>
      </c>
      <c r="C666">
        <f>VLOOKUP(A666,participants!A:C,3,0)</f>
        <v>49</v>
      </c>
      <c r="D666" t="str">
        <f>VLOOKUP(A666,participants!A:F,6,0)</f>
        <v>stroke</v>
      </c>
      <c r="E666" t="str">
        <f>IF(LEN(SUBSTITUTE(gait_events!C5825,"_run-",""))&lt;&gt;LEN(gait_events!C5825),LEFT(RIGHT(gait_events!C5825,LEN(gait_events!C5825)-19),FIND("_run-",RIGHT(gait_events!C5825,LEN(gait_events!C5825)-19),1)-1),RIGHT(gait_events!C5825,LEN(gait_events!C5825)-19))</f>
        <v>Preferred</v>
      </c>
      <c r="F666" t="str">
        <f>IF(LEN(SUBSTITUTE(gait_events!C5825,"_run-",""))&lt;&gt;LEN(gait_events!C5825),RIGHT(gait_events!C5825,LEN(gait_events!C5825)-FIND("_run-",gait_events!C5825,1)-4),"")</f>
        <v/>
      </c>
      <c r="G666" t="str">
        <f>gait_events!D5825</f>
        <v>left_ankle</v>
      </c>
      <c r="H666" t="str">
        <f>gait_events!E5825</f>
        <v>IC</v>
      </c>
      <c r="I666">
        <f>IF(gait_events!F5825&lt;&gt;"",gait_events!F5825,NA())</f>
        <v>130</v>
      </c>
      <c r="J666">
        <f>IF(gait_events!G5825&lt;&gt;"",gait_events!G5825,NA())</f>
        <v>129</v>
      </c>
      <c r="K666">
        <f t="shared" si="80"/>
        <v>1</v>
      </c>
      <c r="L666">
        <f t="shared" si="81"/>
        <v>5</v>
      </c>
      <c r="M666">
        <f t="shared" si="82"/>
        <v>1</v>
      </c>
      <c r="N666">
        <f t="shared" si="83"/>
        <v>1</v>
      </c>
      <c r="O666">
        <f t="shared" si="84"/>
        <v>1</v>
      </c>
      <c r="P666">
        <f t="shared" si="85"/>
        <v>0</v>
      </c>
      <c r="Q666">
        <f t="shared" si="86"/>
        <v>0</v>
      </c>
      <c r="R666">
        <f t="shared" si="87"/>
        <v>1</v>
      </c>
    </row>
    <row r="667" spans="1:18" x14ac:dyDescent="0.25">
      <c r="A667" t="str">
        <f>gait_events!B5826</f>
        <v>pp025</v>
      </c>
      <c r="B667" t="str">
        <f>VLOOKUP(A667,participants!A:B,2,0)</f>
        <v>M</v>
      </c>
      <c r="C667">
        <f>VLOOKUP(A667,participants!A:C,3,0)</f>
        <v>49</v>
      </c>
      <c r="D667" t="str">
        <f>VLOOKUP(A667,participants!A:F,6,0)</f>
        <v>stroke</v>
      </c>
      <c r="E667" t="str">
        <f>IF(LEN(SUBSTITUTE(gait_events!C5826,"_run-",""))&lt;&gt;LEN(gait_events!C5826),LEFT(RIGHT(gait_events!C5826,LEN(gait_events!C5826)-19),FIND("_run-",RIGHT(gait_events!C5826,LEN(gait_events!C5826)-19),1)-1),RIGHT(gait_events!C5826,LEN(gait_events!C5826)-19))</f>
        <v>Preferred</v>
      </c>
      <c r="F667" t="str">
        <f>IF(LEN(SUBSTITUTE(gait_events!C5826,"_run-",""))&lt;&gt;LEN(gait_events!C5826),RIGHT(gait_events!C5826,LEN(gait_events!C5826)-FIND("_run-",gait_events!C5826,1)-4),"")</f>
        <v/>
      </c>
      <c r="G667" t="str">
        <f>gait_events!D5826</f>
        <v>left_ankle</v>
      </c>
      <c r="H667" t="str">
        <f>gait_events!E5826</f>
        <v>IC</v>
      </c>
      <c r="I667">
        <f>IF(gait_events!F5826&lt;&gt;"",gait_events!F5826,NA())</f>
        <v>354</v>
      </c>
      <c r="J667">
        <f>IF(gait_events!G5826&lt;&gt;"",gait_events!G5826,NA())</f>
        <v>353</v>
      </c>
      <c r="K667">
        <f t="shared" si="80"/>
        <v>1</v>
      </c>
      <c r="L667">
        <f t="shared" si="81"/>
        <v>5</v>
      </c>
      <c r="M667">
        <f t="shared" si="82"/>
        <v>1</v>
      </c>
      <c r="N667">
        <f t="shared" si="83"/>
        <v>1</v>
      </c>
      <c r="O667">
        <f t="shared" si="84"/>
        <v>1</v>
      </c>
      <c r="P667">
        <f t="shared" si="85"/>
        <v>0</v>
      </c>
      <c r="Q667">
        <f t="shared" si="86"/>
        <v>0</v>
      </c>
      <c r="R667">
        <f t="shared" si="87"/>
        <v>1</v>
      </c>
    </row>
    <row r="668" spans="1:18" x14ac:dyDescent="0.25">
      <c r="A668" t="str">
        <f>gait_events!B5827</f>
        <v>pp025</v>
      </c>
      <c r="B668" t="str">
        <f>VLOOKUP(A668,participants!A:B,2,0)</f>
        <v>M</v>
      </c>
      <c r="C668">
        <f>VLOOKUP(A668,participants!A:C,3,0)</f>
        <v>49</v>
      </c>
      <c r="D668" t="str">
        <f>VLOOKUP(A668,participants!A:F,6,0)</f>
        <v>stroke</v>
      </c>
      <c r="E668" t="str">
        <f>IF(LEN(SUBSTITUTE(gait_events!C5827,"_run-",""))&lt;&gt;LEN(gait_events!C5827),LEFT(RIGHT(gait_events!C5827,LEN(gait_events!C5827)-19),FIND("_run-",RIGHT(gait_events!C5827,LEN(gait_events!C5827)-19),1)-1),RIGHT(gait_events!C5827,LEN(gait_events!C5827)-19))</f>
        <v>Preferred</v>
      </c>
      <c r="F668" t="str">
        <f>IF(LEN(SUBSTITUTE(gait_events!C5827,"_run-",""))&lt;&gt;LEN(gait_events!C5827),RIGHT(gait_events!C5827,LEN(gait_events!C5827)-FIND("_run-",gait_events!C5827,1)-4),"")</f>
        <v/>
      </c>
      <c r="G668" t="str">
        <f>gait_events!D5827</f>
        <v>left_ankle</v>
      </c>
      <c r="H668" t="str">
        <f>gait_events!E5827</f>
        <v>IC</v>
      </c>
      <c r="I668">
        <f>IF(gait_events!F5827&lt;&gt;"",gait_events!F5827,NA())</f>
        <v>586</v>
      </c>
      <c r="J668">
        <f>IF(gait_events!G5827&lt;&gt;"",gait_events!G5827,NA())</f>
        <v>586</v>
      </c>
      <c r="K668">
        <f t="shared" si="80"/>
        <v>0</v>
      </c>
      <c r="L668">
        <f t="shared" si="81"/>
        <v>0</v>
      </c>
      <c r="M668">
        <f t="shared" si="82"/>
        <v>1</v>
      </c>
      <c r="N668">
        <f t="shared" si="83"/>
        <v>1</v>
      </c>
      <c r="O668">
        <f t="shared" si="84"/>
        <v>1</v>
      </c>
      <c r="P668">
        <f t="shared" si="85"/>
        <v>0</v>
      </c>
      <c r="Q668">
        <f t="shared" si="86"/>
        <v>0</v>
      </c>
      <c r="R668">
        <f t="shared" si="87"/>
        <v>1</v>
      </c>
    </row>
    <row r="669" spans="1:18" x14ac:dyDescent="0.25">
      <c r="A669" t="str">
        <f>gait_events!B5828</f>
        <v>pp025</v>
      </c>
      <c r="B669" t="str">
        <f>VLOOKUP(A669,participants!A:B,2,0)</f>
        <v>M</v>
      </c>
      <c r="C669">
        <f>VLOOKUP(A669,participants!A:C,3,0)</f>
        <v>49</v>
      </c>
      <c r="D669" t="str">
        <f>VLOOKUP(A669,participants!A:F,6,0)</f>
        <v>stroke</v>
      </c>
      <c r="E669" t="str">
        <f>IF(LEN(SUBSTITUTE(gait_events!C5828,"_run-",""))&lt;&gt;LEN(gait_events!C5828),LEFT(RIGHT(gait_events!C5828,LEN(gait_events!C5828)-19),FIND("_run-",RIGHT(gait_events!C5828,LEN(gait_events!C5828)-19),1)-1),RIGHT(gait_events!C5828,LEN(gait_events!C5828)-19))</f>
        <v>Preferred</v>
      </c>
      <c r="F669" t="str">
        <f>IF(LEN(SUBSTITUTE(gait_events!C5828,"_run-",""))&lt;&gt;LEN(gait_events!C5828),RIGHT(gait_events!C5828,LEN(gait_events!C5828)-FIND("_run-",gait_events!C5828,1)-4),"")</f>
        <v/>
      </c>
      <c r="G669" t="str">
        <f>gait_events!D5828</f>
        <v>left_ankle</v>
      </c>
      <c r="H669" t="str">
        <f>gait_events!E5828</f>
        <v>IC</v>
      </c>
      <c r="I669">
        <f>IF(gait_events!F5828&lt;&gt;"",gait_events!F5828,NA())</f>
        <v>809</v>
      </c>
      <c r="J669">
        <f>IF(gait_events!G5828&lt;&gt;"",gait_events!G5828,NA())</f>
        <v>810</v>
      </c>
      <c r="K669">
        <f t="shared" si="80"/>
        <v>-1</v>
      </c>
      <c r="L669">
        <f t="shared" si="81"/>
        <v>-5</v>
      </c>
      <c r="M669">
        <f t="shared" si="82"/>
        <v>1</v>
      </c>
      <c r="N669">
        <f t="shared" si="83"/>
        <v>1</v>
      </c>
      <c r="O669">
        <f t="shared" si="84"/>
        <v>1</v>
      </c>
      <c r="P669">
        <f t="shared" si="85"/>
        <v>0</v>
      </c>
      <c r="Q669">
        <f t="shared" si="86"/>
        <v>0</v>
      </c>
      <c r="R669">
        <f t="shared" si="87"/>
        <v>1</v>
      </c>
    </row>
    <row r="670" spans="1:18" x14ac:dyDescent="0.25">
      <c r="A670" t="str">
        <f>gait_events!B5829</f>
        <v>pp025</v>
      </c>
      <c r="B670" t="str">
        <f>VLOOKUP(A670,participants!A:B,2,0)</f>
        <v>M</v>
      </c>
      <c r="C670">
        <f>VLOOKUP(A670,participants!A:C,3,0)</f>
        <v>49</v>
      </c>
      <c r="D670" t="str">
        <f>VLOOKUP(A670,participants!A:F,6,0)</f>
        <v>stroke</v>
      </c>
      <c r="E670" t="str">
        <f>IF(LEN(SUBSTITUTE(gait_events!C5829,"_run-",""))&lt;&gt;LEN(gait_events!C5829),LEFT(RIGHT(gait_events!C5829,LEN(gait_events!C5829)-19),FIND("_run-",RIGHT(gait_events!C5829,LEN(gait_events!C5829)-19),1)-1),RIGHT(gait_events!C5829,LEN(gait_events!C5829)-19))</f>
        <v>Preferred</v>
      </c>
      <c r="F670" t="str">
        <f>IF(LEN(SUBSTITUTE(gait_events!C5829,"_run-",""))&lt;&gt;LEN(gait_events!C5829),RIGHT(gait_events!C5829,LEN(gait_events!C5829)-FIND("_run-",gait_events!C5829,1)-4),"")</f>
        <v/>
      </c>
      <c r="G670" t="str">
        <f>gait_events!D5829</f>
        <v>left_ankle</v>
      </c>
      <c r="H670" t="str">
        <f>gait_events!E5829</f>
        <v>FC</v>
      </c>
      <c r="I670">
        <f>IF(gait_events!F5829&lt;&gt;"",gait_events!F5829,NA())</f>
        <v>50</v>
      </c>
      <c r="J670">
        <f>IF(gait_events!G5829&lt;&gt;"",gait_events!G5829,NA())</f>
        <v>47</v>
      </c>
      <c r="K670">
        <f t="shared" si="80"/>
        <v>3</v>
      </c>
      <c r="L670">
        <f t="shared" si="81"/>
        <v>15</v>
      </c>
      <c r="M670">
        <f t="shared" si="82"/>
        <v>1</v>
      </c>
      <c r="N670">
        <f t="shared" si="83"/>
        <v>1</v>
      </c>
      <c r="O670">
        <f t="shared" si="84"/>
        <v>1</v>
      </c>
      <c r="P670">
        <f t="shared" si="85"/>
        <v>0</v>
      </c>
      <c r="Q670">
        <f t="shared" si="86"/>
        <v>0</v>
      </c>
      <c r="R670">
        <f t="shared" si="87"/>
        <v>1</v>
      </c>
    </row>
    <row r="671" spans="1:18" x14ac:dyDescent="0.25">
      <c r="A671" t="str">
        <f>gait_events!B5830</f>
        <v>pp025</v>
      </c>
      <c r="B671" t="str">
        <f>VLOOKUP(A671,participants!A:B,2,0)</f>
        <v>M</v>
      </c>
      <c r="C671">
        <f>VLOOKUP(A671,participants!A:C,3,0)</f>
        <v>49</v>
      </c>
      <c r="D671" t="str">
        <f>VLOOKUP(A671,participants!A:F,6,0)</f>
        <v>stroke</v>
      </c>
      <c r="E671" t="str">
        <f>IF(LEN(SUBSTITUTE(gait_events!C5830,"_run-",""))&lt;&gt;LEN(gait_events!C5830),LEFT(RIGHT(gait_events!C5830,LEN(gait_events!C5830)-19),FIND("_run-",RIGHT(gait_events!C5830,LEN(gait_events!C5830)-19),1)-1),RIGHT(gait_events!C5830,LEN(gait_events!C5830)-19))</f>
        <v>Preferred</v>
      </c>
      <c r="F671" t="str">
        <f>IF(LEN(SUBSTITUTE(gait_events!C5830,"_run-",""))&lt;&gt;LEN(gait_events!C5830),RIGHT(gait_events!C5830,LEN(gait_events!C5830)-FIND("_run-",gait_events!C5830,1)-4),"")</f>
        <v/>
      </c>
      <c r="G671" t="str">
        <f>gait_events!D5830</f>
        <v>left_ankle</v>
      </c>
      <c r="H671" t="str">
        <f>gait_events!E5830</f>
        <v>FC</v>
      </c>
      <c r="I671">
        <f>IF(gait_events!F5830&lt;&gt;"",gait_events!F5830,NA())</f>
        <v>273</v>
      </c>
      <c r="J671">
        <f>IF(gait_events!G5830&lt;&gt;"",gait_events!G5830,NA())</f>
        <v>270</v>
      </c>
      <c r="K671">
        <f t="shared" si="80"/>
        <v>3</v>
      </c>
      <c r="L671">
        <f t="shared" si="81"/>
        <v>15</v>
      </c>
      <c r="M671">
        <f t="shared" si="82"/>
        <v>1</v>
      </c>
      <c r="N671">
        <f t="shared" si="83"/>
        <v>1</v>
      </c>
      <c r="O671">
        <f t="shared" si="84"/>
        <v>1</v>
      </c>
      <c r="P671">
        <f t="shared" si="85"/>
        <v>0</v>
      </c>
      <c r="Q671">
        <f t="shared" si="86"/>
        <v>0</v>
      </c>
      <c r="R671">
        <f t="shared" si="87"/>
        <v>1</v>
      </c>
    </row>
    <row r="672" spans="1:18" x14ac:dyDescent="0.25">
      <c r="A672" t="str">
        <f>gait_events!B5831</f>
        <v>pp025</v>
      </c>
      <c r="B672" t="str">
        <f>VLOOKUP(A672,participants!A:B,2,0)</f>
        <v>M</v>
      </c>
      <c r="C672">
        <f>VLOOKUP(A672,participants!A:C,3,0)</f>
        <v>49</v>
      </c>
      <c r="D672" t="str">
        <f>VLOOKUP(A672,participants!A:F,6,0)</f>
        <v>stroke</v>
      </c>
      <c r="E672" t="str">
        <f>IF(LEN(SUBSTITUTE(gait_events!C5831,"_run-",""))&lt;&gt;LEN(gait_events!C5831),LEFT(RIGHT(gait_events!C5831,LEN(gait_events!C5831)-19),FIND("_run-",RIGHT(gait_events!C5831,LEN(gait_events!C5831)-19),1)-1),RIGHT(gait_events!C5831,LEN(gait_events!C5831)-19))</f>
        <v>Preferred</v>
      </c>
      <c r="F672" t="str">
        <f>IF(LEN(SUBSTITUTE(gait_events!C5831,"_run-",""))&lt;&gt;LEN(gait_events!C5831),RIGHT(gait_events!C5831,LEN(gait_events!C5831)-FIND("_run-",gait_events!C5831,1)-4),"")</f>
        <v/>
      </c>
      <c r="G672" t="str">
        <f>gait_events!D5831</f>
        <v>left_ankle</v>
      </c>
      <c r="H672" t="str">
        <f>gait_events!E5831</f>
        <v>FC</v>
      </c>
      <c r="I672">
        <f>IF(gait_events!F5831&lt;&gt;"",gait_events!F5831,NA())</f>
        <v>499</v>
      </c>
      <c r="J672">
        <f>IF(gait_events!G5831&lt;&gt;"",gait_events!G5831,NA())</f>
        <v>498</v>
      </c>
      <c r="K672">
        <f t="shared" si="80"/>
        <v>1</v>
      </c>
      <c r="L672">
        <f t="shared" si="81"/>
        <v>5</v>
      </c>
      <c r="M672">
        <f t="shared" si="82"/>
        <v>1</v>
      </c>
      <c r="N672">
        <f t="shared" si="83"/>
        <v>1</v>
      </c>
      <c r="O672">
        <f t="shared" si="84"/>
        <v>1</v>
      </c>
      <c r="P672">
        <f t="shared" si="85"/>
        <v>0</v>
      </c>
      <c r="Q672">
        <f t="shared" si="86"/>
        <v>0</v>
      </c>
      <c r="R672">
        <f t="shared" si="87"/>
        <v>1</v>
      </c>
    </row>
    <row r="673" spans="1:18" x14ac:dyDescent="0.25">
      <c r="A673" t="str">
        <f>gait_events!B5832</f>
        <v>pp025</v>
      </c>
      <c r="B673" t="str">
        <f>VLOOKUP(A673,participants!A:B,2,0)</f>
        <v>M</v>
      </c>
      <c r="C673">
        <f>VLOOKUP(A673,participants!A:C,3,0)</f>
        <v>49</v>
      </c>
      <c r="D673" t="str">
        <f>VLOOKUP(A673,participants!A:F,6,0)</f>
        <v>stroke</v>
      </c>
      <c r="E673" t="str">
        <f>IF(LEN(SUBSTITUTE(gait_events!C5832,"_run-",""))&lt;&gt;LEN(gait_events!C5832),LEFT(RIGHT(gait_events!C5832,LEN(gait_events!C5832)-19),FIND("_run-",RIGHT(gait_events!C5832,LEN(gait_events!C5832)-19),1)-1),RIGHT(gait_events!C5832,LEN(gait_events!C5832)-19))</f>
        <v>Preferred</v>
      </c>
      <c r="F673" t="str">
        <f>IF(LEN(SUBSTITUTE(gait_events!C5832,"_run-",""))&lt;&gt;LEN(gait_events!C5832),RIGHT(gait_events!C5832,LEN(gait_events!C5832)-FIND("_run-",gait_events!C5832,1)-4),"")</f>
        <v/>
      </c>
      <c r="G673" t="str">
        <f>gait_events!D5832</f>
        <v>left_ankle</v>
      </c>
      <c r="H673" t="str">
        <f>gait_events!E5832</f>
        <v>FC</v>
      </c>
      <c r="I673">
        <f>IF(gait_events!F5832&lt;&gt;"",gait_events!F5832,NA())</f>
        <v>730</v>
      </c>
      <c r="J673">
        <f>IF(gait_events!G5832&lt;&gt;"",gait_events!G5832,NA())</f>
        <v>729</v>
      </c>
      <c r="K673">
        <f t="shared" si="80"/>
        <v>1</v>
      </c>
      <c r="L673">
        <f t="shared" si="81"/>
        <v>5</v>
      </c>
      <c r="M673">
        <f t="shared" si="82"/>
        <v>1</v>
      </c>
      <c r="N673">
        <f t="shared" si="83"/>
        <v>1</v>
      </c>
      <c r="O673">
        <f t="shared" si="84"/>
        <v>1</v>
      </c>
      <c r="P673">
        <f t="shared" si="85"/>
        <v>0</v>
      </c>
      <c r="Q673">
        <f t="shared" si="86"/>
        <v>0</v>
      </c>
      <c r="R673">
        <f t="shared" si="87"/>
        <v>1</v>
      </c>
    </row>
    <row r="674" spans="1:18" x14ac:dyDescent="0.25">
      <c r="A674" t="str">
        <f>gait_events!B5833</f>
        <v>pp025</v>
      </c>
      <c r="B674" t="str">
        <f>VLOOKUP(A674,participants!A:B,2,0)</f>
        <v>M</v>
      </c>
      <c r="C674">
        <f>VLOOKUP(A674,participants!A:C,3,0)</f>
        <v>49</v>
      </c>
      <c r="D674" t="str">
        <f>VLOOKUP(A674,participants!A:F,6,0)</f>
        <v>stroke</v>
      </c>
      <c r="E674" t="str">
        <f>IF(LEN(SUBSTITUTE(gait_events!C5833,"_run-",""))&lt;&gt;LEN(gait_events!C5833),LEFT(RIGHT(gait_events!C5833,LEN(gait_events!C5833)-19),FIND("_run-",RIGHT(gait_events!C5833,LEN(gait_events!C5833)-19),1)-1),RIGHT(gait_events!C5833,LEN(gait_events!C5833)-19))</f>
        <v>Preferred</v>
      </c>
      <c r="F674" t="str">
        <f>IF(LEN(SUBSTITUTE(gait_events!C5833,"_run-",""))&lt;&gt;LEN(gait_events!C5833),RIGHT(gait_events!C5833,LEN(gait_events!C5833)-FIND("_run-",gait_events!C5833,1)-4),"")</f>
        <v/>
      </c>
      <c r="G674" t="str">
        <f>gait_events!D5833</f>
        <v>left_ankle</v>
      </c>
      <c r="H674" t="str">
        <f>gait_events!E5833</f>
        <v>FC</v>
      </c>
      <c r="I674">
        <f>IF(gait_events!F5833&lt;&gt;"",gait_events!F5833,NA())</f>
        <v>965</v>
      </c>
      <c r="J674">
        <f>IF(gait_events!G5833&lt;&gt;"",gait_events!G5833,NA())</f>
        <v>965</v>
      </c>
      <c r="K674">
        <f t="shared" si="80"/>
        <v>0</v>
      </c>
      <c r="L674">
        <f t="shared" si="81"/>
        <v>0</v>
      </c>
      <c r="M674">
        <f t="shared" si="82"/>
        <v>1</v>
      </c>
      <c r="N674">
        <f t="shared" si="83"/>
        <v>1</v>
      </c>
      <c r="O674">
        <f t="shared" si="84"/>
        <v>1</v>
      </c>
      <c r="P674">
        <f t="shared" si="85"/>
        <v>0</v>
      </c>
      <c r="Q674">
        <f t="shared" si="86"/>
        <v>0</v>
      </c>
      <c r="R674">
        <f t="shared" si="87"/>
        <v>1</v>
      </c>
    </row>
    <row r="675" spans="1:18" x14ac:dyDescent="0.25">
      <c r="A675" t="str">
        <f>gait_events!B5834</f>
        <v>pp025</v>
      </c>
      <c r="B675" t="str">
        <f>VLOOKUP(A675,participants!A:B,2,0)</f>
        <v>M</v>
      </c>
      <c r="C675">
        <f>VLOOKUP(A675,participants!A:C,3,0)</f>
        <v>49</v>
      </c>
      <c r="D675" t="str">
        <f>VLOOKUP(A675,participants!A:F,6,0)</f>
        <v>stroke</v>
      </c>
      <c r="E675" t="str">
        <f>IF(LEN(SUBSTITUTE(gait_events!C5834,"_run-",""))&lt;&gt;LEN(gait_events!C5834),LEFT(RIGHT(gait_events!C5834,LEN(gait_events!C5834)-19),FIND("_run-",RIGHT(gait_events!C5834,LEN(gait_events!C5834)-19),1)-1),RIGHT(gait_events!C5834,LEN(gait_events!C5834)-19))</f>
        <v>Preferred</v>
      </c>
      <c r="F675" t="str">
        <f>IF(LEN(SUBSTITUTE(gait_events!C5834,"_run-",""))&lt;&gt;LEN(gait_events!C5834),RIGHT(gait_events!C5834,LEN(gait_events!C5834)-FIND("_run-",gait_events!C5834,1)-4),"")</f>
        <v/>
      </c>
      <c r="G675" t="str">
        <f>gait_events!D5834</f>
        <v>right_ankle</v>
      </c>
      <c r="H675" t="str">
        <f>gait_events!E5834</f>
        <v>IC</v>
      </c>
      <c r="I675">
        <f>IF(gait_events!F5834&lt;&gt;"",gait_events!F5834,NA())</f>
        <v>14</v>
      </c>
      <c r="J675">
        <f>IF(gait_events!G5834&lt;&gt;"",gait_events!G5834,NA())</f>
        <v>13</v>
      </c>
      <c r="K675">
        <f t="shared" si="80"/>
        <v>1</v>
      </c>
      <c r="L675">
        <f t="shared" si="81"/>
        <v>5</v>
      </c>
      <c r="M675">
        <f t="shared" si="82"/>
        <v>1</v>
      </c>
      <c r="N675">
        <f t="shared" si="83"/>
        <v>1</v>
      </c>
      <c r="O675">
        <f t="shared" si="84"/>
        <v>1</v>
      </c>
      <c r="P675">
        <f t="shared" si="85"/>
        <v>0</v>
      </c>
      <c r="Q675">
        <f t="shared" si="86"/>
        <v>0</v>
      </c>
      <c r="R675">
        <f t="shared" si="87"/>
        <v>1</v>
      </c>
    </row>
    <row r="676" spans="1:18" x14ac:dyDescent="0.25">
      <c r="A676" t="str">
        <f>gait_events!B5835</f>
        <v>pp025</v>
      </c>
      <c r="B676" t="str">
        <f>VLOOKUP(A676,participants!A:B,2,0)</f>
        <v>M</v>
      </c>
      <c r="C676">
        <f>VLOOKUP(A676,participants!A:C,3,0)</f>
        <v>49</v>
      </c>
      <c r="D676" t="str">
        <f>VLOOKUP(A676,participants!A:F,6,0)</f>
        <v>stroke</v>
      </c>
      <c r="E676" t="str">
        <f>IF(LEN(SUBSTITUTE(gait_events!C5835,"_run-",""))&lt;&gt;LEN(gait_events!C5835),LEFT(RIGHT(gait_events!C5835,LEN(gait_events!C5835)-19),FIND("_run-",RIGHT(gait_events!C5835,LEN(gait_events!C5835)-19),1)-1),RIGHT(gait_events!C5835,LEN(gait_events!C5835)-19))</f>
        <v>Preferred</v>
      </c>
      <c r="F676" t="str">
        <f>IF(LEN(SUBSTITUTE(gait_events!C5835,"_run-",""))&lt;&gt;LEN(gait_events!C5835),RIGHT(gait_events!C5835,LEN(gait_events!C5835)-FIND("_run-",gait_events!C5835,1)-4),"")</f>
        <v/>
      </c>
      <c r="G676" t="str">
        <f>gait_events!D5835</f>
        <v>right_ankle</v>
      </c>
      <c r="H676" t="str">
        <f>gait_events!E5835</f>
        <v>IC</v>
      </c>
      <c r="I676">
        <f>IF(gait_events!F5835&lt;&gt;"",gait_events!F5835,NA())</f>
        <v>244</v>
      </c>
      <c r="J676">
        <f>IF(gait_events!G5835&lt;&gt;"",gait_events!G5835,NA())</f>
        <v>243</v>
      </c>
      <c r="K676">
        <f t="shared" si="80"/>
        <v>1</v>
      </c>
      <c r="L676">
        <f t="shared" si="81"/>
        <v>5</v>
      </c>
      <c r="M676">
        <f t="shared" si="82"/>
        <v>1</v>
      </c>
      <c r="N676">
        <f t="shared" si="83"/>
        <v>1</v>
      </c>
      <c r="O676">
        <f t="shared" si="84"/>
        <v>1</v>
      </c>
      <c r="P676">
        <f t="shared" si="85"/>
        <v>0</v>
      </c>
      <c r="Q676">
        <f t="shared" si="86"/>
        <v>0</v>
      </c>
      <c r="R676">
        <f t="shared" si="87"/>
        <v>1</v>
      </c>
    </row>
    <row r="677" spans="1:18" x14ac:dyDescent="0.25">
      <c r="A677" t="str">
        <f>gait_events!B5836</f>
        <v>pp025</v>
      </c>
      <c r="B677" t="str">
        <f>VLOOKUP(A677,participants!A:B,2,0)</f>
        <v>M</v>
      </c>
      <c r="C677">
        <f>VLOOKUP(A677,participants!A:C,3,0)</f>
        <v>49</v>
      </c>
      <c r="D677" t="str">
        <f>VLOOKUP(A677,participants!A:F,6,0)</f>
        <v>stroke</v>
      </c>
      <c r="E677" t="str">
        <f>IF(LEN(SUBSTITUTE(gait_events!C5836,"_run-",""))&lt;&gt;LEN(gait_events!C5836),LEFT(RIGHT(gait_events!C5836,LEN(gait_events!C5836)-19),FIND("_run-",RIGHT(gait_events!C5836,LEN(gait_events!C5836)-19),1)-1),RIGHT(gait_events!C5836,LEN(gait_events!C5836)-19))</f>
        <v>Preferred</v>
      </c>
      <c r="F677" t="str">
        <f>IF(LEN(SUBSTITUTE(gait_events!C5836,"_run-",""))&lt;&gt;LEN(gait_events!C5836),RIGHT(gait_events!C5836,LEN(gait_events!C5836)-FIND("_run-",gait_events!C5836,1)-4),"")</f>
        <v/>
      </c>
      <c r="G677" t="str">
        <f>gait_events!D5836</f>
        <v>right_ankle</v>
      </c>
      <c r="H677" t="str">
        <f>gait_events!E5836</f>
        <v>IC</v>
      </c>
      <c r="I677">
        <f>IF(gait_events!F5836&lt;&gt;"",gait_events!F5836,NA())</f>
        <v>470</v>
      </c>
      <c r="J677">
        <f>IF(gait_events!G5836&lt;&gt;"",gait_events!G5836,NA())</f>
        <v>469</v>
      </c>
      <c r="K677">
        <f t="shared" si="80"/>
        <v>1</v>
      </c>
      <c r="L677">
        <f t="shared" si="81"/>
        <v>5</v>
      </c>
      <c r="M677">
        <f t="shared" si="82"/>
        <v>1</v>
      </c>
      <c r="N677">
        <f t="shared" si="83"/>
        <v>1</v>
      </c>
      <c r="O677">
        <f t="shared" si="84"/>
        <v>1</v>
      </c>
      <c r="P677">
        <f t="shared" si="85"/>
        <v>0</v>
      </c>
      <c r="Q677">
        <f t="shared" si="86"/>
        <v>0</v>
      </c>
      <c r="R677">
        <f t="shared" si="87"/>
        <v>1</v>
      </c>
    </row>
    <row r="678" spans="1:18" x14ac:dyDescent="0.25">
      <c r="A678" t="str">
        <f>gait_events!B5837</f>
        <v>pp025</v>
      </c>
      <c r="B678" t="str">
        <f>VLOOKUP(A678,participants!A:B,2,0)</f>
        <v>M</v>
      </c>
      <c r="C678">
        <f>VLOOKUP(A678,participants!A:C,3,0)</f>
        <v>49</v>
      </c>
      <c r="D678" t="str">
        <f>VLOOKUP(A678,participants!A:F,6,0)</f>
        <v>stroke</v>
      </c>
      <c r="E678" t="str">
        <f>IF(LEN(SUBSTITUTE(gait_events!C5837,"_run-",""))&lt;&gt;LEN(gait_events!C5837),LEFT(RIGHT(gait_events!C5837,LEN(gait_events!C5837)-19),FIND("_run-",RIGHT(gait_events!C5837,LEN(gait_events!C5837)-19),1)-1),RIGHT(gait_events!C5837,LEN(gait_events!C5837)-19))</f>
        <v>Preferred</v>
      </c>
      <c r="F678" t="str">
        <f>IF(LEN(SUBSTITUTE(gait_events!C5837,"_run-",""))&lt;&gt;LEN(gait_events!C5837),RIGHT(gait_events!C5837,LEN(gait_events!C5837)-FIND("_run-",gait_events!C5837,1)-4),"")</f>
        <v/>
      </c>
      <c r="G678" t="str">
        <f>gait_events!D5837</f>
        <v>right_ankle</v>
      </c>
      <c r="H678" t="str">
        <f>gait_events!E5837</f>
        <v>IC</v>
      </c>
      <c r="I678">
        <f>IF(gait_events!F5837&lt;&gt;"",gait_events!F5837,NA())</f>
        <v>701</v>
      </c>
      <c r="J678">
        <f>IF(gait_events!G5837&lt;&gt;"",gait_events!G5837,NA())</f>
        <v>700</v>
      </c>
      <c r="K678">
        <f t="shared" si="80"/>
        <v>1</v>
      </c>
      <c r="L678">
        <f t="shared" si="81"/>
        <v>5</v>
      </c>
      <c r="M678">
        <f t="shared" si="82"/>
        <v>1</v>
      </c>
      <c r="N678">
        <f t="shared" si="83"/>
        <v>1</v>
      </c>
      <c r="O678">
        <f t="shared" si="84"/>
        <v>1</v>
      </c>
      <c r="P678">
        <f t="shared" si="85"/>
        <v>0</v>
      </c>
      <c r="Q678">
        <f t="shared" si="86"/>
        <v>0</v>
      </c>
      <c r="R678">
        <f t="shared" si="87"/>
        <v>1</v>
      </c>
    </row>
    <row r="679" spans="1:18" x14ac:dyDescent="0.25">
      <c r="A679" t="str">
        <f>gait_events!B5838</f>
        <v>pp025</v>
      </c>
      <c r="B679" t="str">
        <f>VLOOKUP(A679,participants!A:B,2,0)</f>
        <v>M</v>
      </c>
      <c r="C679">
        <f>VLOOKUP(A679,participants!A:C,3,0)</f>
        <v>49</v>
      </c>
      <c r="D679" t="str">
        <f>VLOOKUP(A679,participants!A:F,6,0)</f>
        <v>stroke</v>
      </c>
      <c r="E679" t="str">
        <f>IF(LEN(SUBSTITUTE(gait_events!C5838,"_run-",""))&lt;&gt;LEN(gait_events!C5838),LEFT(RIGHT(gait_events!C5838,LEN(gait_events!C5838)-19),FIND("_run-",RIGHT(gait_events!C5838,LEN(gait_events!C5838)-19),1)-1),RIGHT(gait_events!C5838,LEN(gait_events!C5838)-19))</f>
        <v>Preferred</v>
      </c>
      <c r="F679" t="str">
        <f>IF(LEN(SUBSTITUTE(gait_events!C5838,"_run-",""))&lt;&gt;LEN(gait_events!C5838),RIGHT(gait_events!C5838,LEN(gait_events!C5838)-FIND("_run-",gait_events!C5838,1)-4),"")</f>
        <v/>
      </c>
      <c r="G679" t="str">
        <f>gait_events!D5838</f>
        <v>right_ankle</v>
      </c>
      <c r="H679" t="str">
        <f>gait_events!E5838</f>
        <v>IC</v>
      </c>
      <c r="I679">
        <f>IF(gait_events!F5838&lt;&gt;"",gait_events!F5838,NA())</f>
        <v>930</v>
      </c>
      <c r="J679">
        <f>IF(gait_events!G5838&lt;&gt;"",gait_events!G5838,NA())</f>
        <v>929</v>
      </c>
      <c r="K679">
        <f t="shared" si="80"/>
        <v>1</v>
      </c>
      <c r="L679">
        <f t="shared" si="81"/>
        <v>5</v>
      </c>
      <c r="M679">
        <f t="shared" si="82"/>
        <v>1</v>
      </c>
      <c r="N679">
        <f t="shared" si="83"/>
        <v>1</v>
      </c>
      <c r="O679">
        <f t="shared" si="84"/>
        <v>1</v>
      </c>
      <c r="P679">
        <f t="shared" si="85"/>
        <v>0</v>
      </c>
      <c r="Q679">
        <f t="shared" si="86"/>
        <v>0</v>
      </c>
      <c r="R679">
        <f t="shared" si="87"/>
        <v>1</v>
      </c>
    </row>
    <row r="680" spans="1:18" x14ac:dyDescent="0.25">
      <c r="A680" t="str">
        <f>gait_events!B5839</f>
        <v>pp025</v>
      </c>
      <c r="B680" t="str">
        <f>VLOOKUP(A680,participants!A:B,2,0)</f>
        <v>M</v>
      </c>
      <c r="C680">
        <f>VLOOKUP(A680,participants!A:C,3,0)</f>
        <v>49</v>
      </c>
      <c r="D680" t="str">
        <f>VLOOKUP(A680,participants!A:F,6,0)</f>
        <v>stroke</v>
      </c>
      <c r="E680" t="str">
        <f>IF(LEN(SUBSTITUTE(gait_events!C5839,"_run-",""))&lt;&gt;LEN(gait_events!C5839),LEFT(RIGHT(gait_events!C5839,LEN(gait_events!C5839)-19),FIND("_run-",RIGHT(gait_events!C5839,LEN(gait_events!C5839)-19),1)-1),RIGHT(gait_events!C5839,LEN(gait_events!C5839)-19))</f>
        <v>Preferred</v>
      </c>
      <c r="F680" t="str">
        <f>IF(LEN(SUBSTITUTE(gait_events!C5839,"_run-",""))&lt;&gt;LEN(gait_events!C5839),RIGHT(gait_events!C5839,LEN(gait_events!C5839)-FIND("_run-",gait_events!C5839,1)-4),"")</f>
        <v/>
      </c>
      <c r="G680" t="str">
        <f>gait_events!D5839</f>
        <v>right_ankle</v>
      </c>
      <c r="H680" t="str">
        <f>gait_events!E5839</f>
        <v>FC</v>
      </c>
      <c r="I680">
        <f>IF(gait_events!F5839&lt;&gt;"",gait_events!F5839,NA())</f>
        <v>161</v>
      </c>
      <c r="J680">
        <f>IF(gait_events!G5839&lt;&gt;"",gait_events!G5839,NA())</f>
        <v>159</v>
      </c>
      <c r="K680">
        <f t="shared" si="80"/>
        <v>2</v>
      </c>
      <c r="L680">
        <f t="shared" si="81"/>
        <v>10</v>
      </c>
      <c r="M680">
        <f t="shared" si="82"/>
        <v>1</v>
      </c>
      <c r="N680">
        <f t="shared" si="83"/>
        <v>1</v>
      </c>
      <c r="O680">
        <f t="shared" si="84"/>
        <v>1</v>
      </c>
      <c r="P680">
        <f t="shared" si="85"/>
        <v>0</v>
      </c>
      <c r="Q680">
        <f t="shared" si="86"/>
        <v>0</v>
      </c>
      <c r="R680">
        <f t="shared" si="87"/>
        <v>1</v>
      </c>
    </row>
    <row r="681" spans="1:18" x14ac:dyDescent="0.25">
      <c r="A681" t="str">
        <f>gait_events!B5840</f>
        <v>pp025</v>
      </c>
      <c r="B681" t="str">
        <f>VLOOKUP(A681,participants!A:B,2,0)</f>
        <v>M</v>
      </c>
      <c r="C681">
        <f>VLOOKUP(A681,participants!A:C,3,0)</f>
        <v>49</v>
      </c>
      <c r="D681" t="str">
        <f>VLOOKUP(A681,participants!A:F,6,0)</f>
        <v>stroke</v>
      </c>
      <c r="E681" t="str">
        <f>IF(LEN(SUBSTITUTE(gait_events!C5840,"_run-",""))&lt;&gt;LEN(gait_events!C5840),LEFT(RIGHT(gait_events!C5840,LEN(gait_events!C5840)-19),FIND("_run-",RIGHT(gait_events!C5840,LEN(gait_events!C5840)-19),1)-1),RIGHT(gait_events!C5840,LEN(gait_events!C5840)-19))</f>
        <v>Preferred</v>
      </c>
      <c r="F681" t="str">
        <f>IF(LEN(SUBSTITUTE(gait_events!C5840,"_run-",""))&lt;&gt;LEN(gait_events!C5840),RIGHT(gait_events!C5840,LEN(gait_events!C5840)-FIND("_run-",gait_events!C5840,1)-4),"")</f>
        <v/>
      </c>
      <c r="G681" t="str">
        <f>gait_events!D5840</f>
        <v>right_ankle</v>
      </c>
      <c r="H681" t="str">
        <f>gait_events!E5840</f>
        <v>FC</v>
      </c>
      <c r="I681">
        <f>IF(gait_events!F5840&lt;&gt;"",gait_events!F5840,NA())</f>
        <v>385</v>
      </c>
      <c r="J681">
        <f>IF(gait_events!G5840&lt;&gt;"",gait_events!G5840,NA())</f>
        <v>389</v>
      </c>
      <c r="K681">
        <f t="shared" si="80"/>
        <v>-4</v>
      </c>
      <c r="L681">
        <f t="shared" si="81"/>
        <v>-20</v>
      </c>
      <c r="M681">
        <f t="shared" si="82"/>
        <v>1</v>
      </c>
      <c r="N681">
        <f t="shared" si="83"/>
        <v>1</v>
      </c>
      <c r="O681">
        <f t="shared" si="84"/>
        <v>1</v>
      </c>
      <c r="P681">
        <f t="shared" si="85"/>
        <v>0</v>
      </c>
      <c r="Q681">
        <f t="shared" si="86"/>
        <v>0</v>
      </c>
      <c r="R681">
        <f t="shared" si="87"/>
        <v>1</v>
      </c>
    </row>
    <row r="682" spans="1:18" x14ac:dyDescent="0.25">
      <c r="A682" t="str">
        <f>gait_events!B5841</f>
        <v>pp025</v>
      </c>
      <c r="B682" t="str">
        <f>VLOOKUP(A682,participants!A:B,2,0)</f>
        <v>M</v>
      </c>
      <c r="C682">
        <f>VLOOKUP(A682,participants!A:C,3,0)</f>
        <v>49</v>
      </c>
      <c r="D682" t="str">
        <f>VLOOKUP(A682,participants!A:F,6,0)</f>
        <v>stroke</v>
      </c>
      <c r="E682" t="str">
        <f>IF(LEN(SUBSTITUTE(gait_events!C5841,"_run-",""))&lt;&gt;LEN(gait_events!C5841),LEFT(RIGHT(gait_events!C5841,LEN(gait_events!C5841)-19),FIND("_run-",RIGHT(gait_events!C5841,LEN(gait_events!C5841)-19),1)-1),RIGHT(gait_events!C5841,LEN(gait_events!C5841)-19))</f>
        <v>Preferred</v>
      </c>
      <c r="F682" t="str">
        <f>IF(LEN(SUBSTITUTE(gait_events!C5841,"_run-",""))&lt;&gt;LEN(gait_events!C5841),RIGHT(gait_events!C5841,LEN(gait_events!C5841)-FIND("_run-",gait_events!C5841,1)-4),"")</f>
        <v/>
      </c>
      <c r="G682" t="str">
        <f>gait_events!D5841</f>
        <v>right_ankle</v>
      </c>
      <c r="H682" t="str">
        <f>gait_events!E5841</f>
        <v>FC</v>
      </c>
      <c r="I682">
        <f>IF(gait_events!F5841&lt;&gt;"",gait_events!F5841,NA())</f>
        <v>617</v>
      </c>
      <c r="J682">
        <f>IF(gait_events!G5841&lt;&gt;"",gait_events!G5841,NA())</f>
        <v>614</v>
      </c>
      <c r="K682">
        <f t="shared" si="80"/>
        <v>3</v>
      </c>
      <c r="L682">
        <f t="shared" si="81"/>
        <v>15</v>
      </c>
      <c r="M682">
        <f t="shared" si="82"/>
        <v>1</v>
      </c>
      <c r="N682">
        <f t="shared" si="83"/>
        <v>1</v>
      </c>
      <c r="O682">
        <f t="shared" si="84"/>
        <v>1</v>
      </c>
      <c r="P682">
        <f t="shared" si="85"/>
        <v>0</v>
      </c>
      <c r="Q682">
        <f t="shared" si="86"/>
        <v>0</v>
      </c>
      <c r="R682">
        <f t="shared" si="87"/>
        <v>1</v>
      </c>
    </row>
    <row r="683" spans="1:18" x14ac:dyDescent="0.25">
      <c r="A683" t="str">
        <f>gait_events!B5842</f>
        <v>pp025</v>
      </c>
      <c r="B683" t="str">
        <f>VLOOKUP(A683,participants!A:B,2,0)</f>
        <v>M</v>
      </c>
      <c r="C683">
        <f>VLOOKUP(A683,participants!A:C,3,0)</f>
        <v>49</v>
      </c>
      <c r="D683" t="str">
        <f>VLOOKUP(A683,participants!A:F,6,0)</f>
        <v>stroke</v>
      </c>
      <c r="E683" t="str">
        <f>IF(LEN(SUBSTITUTE(gait_events!C5842,"_run-",""))&lt;&gt;LEN(gait_events!C5842),LEFT(RIGHT(gait_events!C5842,LEN(gait_events!C5842)-19),FIND("_run-",RIGHT(gait_events!C5842,LEN(gait_events!C5842)-19),1)-1),RIGHT(gait_events!C5842,LEN(gait_events!C5842)-19))</f>
        <v>Preferred</v>
      </c>
      <c r="F683" t="str">
        <f>IF(LEN(SUBSTITUTE(gait_events!C5842,"_run-",""))&lt;&gt;LEN(gait_events!C5842),RIGHT(gait_events!C5842,LEN(gait_events!C5842)-FIND("_run-",gait_events!C5842,1)-4),"")</f>
        <v/>
      </c>
      <c r="G683" t="str">
        <f>gait_events!D5842</f>
        <v>right_ankle</v>
      </c>
      <c r="H683" t="str">
        <f>gait_events!E5842</f>
        <v>FC</v>
      </c>
      <c r="I683">
        <f>IF(gait_events!F5842&lt;&gt;"",gait_events!F5842,NA())</f>
        <v>845</v>
      </c>
      <c r="J683">
        <f>IF(gait_events!G5842&lt;&gt;"",gait_events!G5842,NA())</f>
        <v>844</v>
      </c>
      <c r="K683">
        <f t="shared" si="80"/>
        <v>1</v>
      </c>
      <c r="L683">
        <f t="shared" si="81"/>
        <v>5</v>
      </c>
      <c r="M683">
        <f t="shared" si="82"/>
        <v>1</v>
      </c>
      <c r="N683">
        <f t="shared" si="83"/>
        <v>1</v>
      </c>
      <c r="O683">
        <f t="shared" si="84"/>
        <v>1</v>
      </c>
      <c r="P683">
        <f t="shared" si="85"/>
        <v>0</v>
      </c>
      <c r="Q683">
        <f t="shared" si="86"/>
        <v>0</v>
      </c>
      <c r="R683">
        <f t="shared" si="87"/>
        <v>1</v>
      </c>
    </row>
    <row r="684" spans="1:18" x14ac:dyDescent="0.25">
      <c r="A684" t="str">
        <f>gait_events!B5843</f>
        <v>pp025</v>
      </c>
      <c r="B684" t="str">
        <f>VLOOKUP(A684,participants!A:B,2,0)</f>
        <v>M</v>
      </c>
      <c r="C684">
        <f>VLOOKUP(A684,participants!A:C,3,0)</f>
        <v>49</v>
      </c>
      <c r="D684" t="str">
        <f>VLOOKUP(A684,participants!A:F,6,0)</f>
        <v>stroke</v>
      </c>
      <c r="E684" t="str">
        <f>IF(LEN(SUBSTITUTE(gait_events!C5843,"_run-",""))&lt;&gt;LEN(gait_events!C5843),LEFT(RIGHT(gait_events!C5843,LEN(gait_events!C5843)-19),FIND("_run-",RIGHT(gait_events!C5843,LEN(gait_events!C5843)-19),1)-1),RIGHT(gait_events!C5843,LEN(gait_events!C5843)-19))</f>
        <v>Preferred</v>
      </c>
      <c r="F684" t="str">
        <f>IF(LEN(SUBSTITUTE(gait_events!C5843,"_run-",""))&lt;&gt;LEN(gait_events!C5843),RIGHT(gait_events!C5843,LEN(gait_events!C5843)-FIND("_run-",gait_events!C5843,1)-4),"")</f>
        <v/>
      </c>
      <c r="G684" t="str">
        <f>gait_events!D5843</f>
        <v>left_shank</v>
      </c>
      <c r="H684" t="str">
        <f>gait_events!E5843</f>
        <v>IC</v>
      </c>
      <c r="I684">
        <f>IF(gait_events!F5843&lt;&gt;"",gait_events!F5843,NA())</f>
        <v>130</v>
      </c>
      <c r="J684">
        <f>IF(gait_events!G5843&lt;&gt;"",gait_events!G5843,NA())</f>
        <v>128</v>
      </c>
      <c r="K684">
        <f t="shared" si="80"/>
        <v>2</v>
      </c>
      <c r="L684">
        <f t="shared" si="81"/>
        <v>10</v>
      </c>
      <c r="M684">
        <f t="shared" si="82"/>
        <v>1</v>
      </c>
      <c r="N684">
        <f t="shared" si="83"/>
        <v>1</v>
      </c>
      <c r="O684">
        <f t="shared" si="84"/>
        <v>1</v>
      </c>
      <c r="P684">
        <f t="shared" si="85"/>
        <v>0</v>
      </c>
      <c r="Q684">
        <f t="shared" si="86"/>
        <v>0</v>
      </c>
      <c r="R684">
        <f t="shared" si="87"/>
        <v>1</v>
      </c>
    </row>
    <row r="685" spans="1:18" x14ac:dyDescent="0.25">
      <c r="A685" t="str">
        <f>gait_events!B5844</f>
        <v>pp025</v>
      </c>
      <c r="B685" t="str">
        <f>VLOOKUP(A685,participants!A:B,2,0)</f>
        <v>M</v>
      </c>
      <c r="C685">
        <f>VLOOKUP(A685,participants!A:C,3,0)</f>
        <v>49</v>
      </c>
      <c r="D685" t="str">
        <f>VLOOKUP(A685,participants!A:F,6,0)</f>
        <v>stroke</v>
      </c>
      <c r="E685" t="str">
        <f>IF(LEN(SUBSTITUTE(gait_events!C5844,"_run-",""))&lt;&gt;LEN(gait_events!C5844),LEFT(RIGHT(gait_events!C5844,LEN(gait_events!C5844)-19),FIND("_run-",RIGHT(gait_events!C5844,LEN(gait_events!C5844)-19),1)-1),RIGHT(gait_events!C5844,LEN(gait_events!C5844)-19))</f>
        <v>Preferred</v>
      </c>
      <c r="F685" t="str">
        <f>IF(LEN(SUBSTITUTE(gait_events!C5844,"_run-",""))&lt;&gt;LEN(gait_events!C5844),RIGHT(gait_events!C5844,LEN(gait_events!C5844)-FIND("_run-",gait_events!C5844,1)-4),"")</f>
        <v/>
      </c>
      <c r="G685" t="str">
        <f>gait_events!D5844</f>
        <v>left_shank</v>
      </c>
      <c r="H685" t="str">
        <f>gait_events!E5844</f>
        <v>IC</v>
      </c>
      <c r="I685">
        <f>IF(gait_events!F5844&lt;&gt;"",gait_events!F5844,NA())</f>
        <v>354</v>
      </c>
      <c r="J685">
        <f>IF(gait_events!G5844&lt;&gt;"",gait_events!G5844,NA())</f>
        <v>355</v>
      </c>
      <c r="K685">
        <f t="shared" si="80"/>
        <v>-1</v>
      </c>
      <c r="L685">
        <f t="shared" si="81"/>
        <v>-5</v>
      </c>
      <c r="M685">
        <f t="shared" si="82"/>
        <v>1</v>
      </c>
      <c r="N685">
        <f t="shared" si="83"/>
        <v>1</v>
      </c>
      <c r="O685">
        <f t="shared" si="84"/>
        <v>1</v>
      </c>
      <c r="P685">
        <f t="shared" si="85"/>
        <v>0</v>
      </c>
      <c r="Q685">
        <f t="shared" si="86"/>
        <v>0</v>
      </c>
      <c r="R685">
        <f t="shared" si="87"/>
        <v>1</v>
      </c>
    </row>
    <row r="686" spans="1:18" x14ac:dyDescent="0.25">
      <c r="A686" t="str">
        <f>gait_events!B5845</f>
        <v>pp025</v>
      </c>
      <c r="B686" t="str">
        <f>VLOOKUP(A686,participants!A:B,2,0)</f>
        <v>M</v>
      </c>
      <c r="C686">
        <f>VLOOKUP(A686,participants!A:C,3,0)</f>
        <v>49</v>
      </c>
      <c r="D686" t="str">
        <f>VLOOKUP(A686,participants!A:F,6,0)</f>
        <v>stroke</v>
      </c>
      <c r="E686" t="str">
        <f>IF(LEN(SUBSTITUTE(gait_events!C5845,"_run-",""))&lt;&gt;LEN(gait_events!C5845),LEFT(RIGHT(gait_events!C5845,LEN(gait_events!C5845)-19),FIND("_run-",RIGHT(gait_events!C5845,LEN(gait_events!C5845)-19),1)-1),RIGHT(gait_events!C5845,LEN(gait_events!C5845)-19))</f>
        <v>Preferred</v>
      </c>
      <c r="F686" t="str">
        <f>IF(LEN(SUBSTITUTE(gait_events!C5845,"_run-",""))&lt;&gt;LEN(gait_events!C5845),RIGHT(gait_events!C5845,LEN(gait_events!C5845)-FIND("_run-",gait_events!C5845,1)-4),"")</f>
        <v/>
      </c>
      <c r="G686" t="str">
        <f>gait_events!D5845</f>
        <v>left_shank</v>
      </c>
      <c r="H686" t="str">
        <f>gait_events!E5845</f>
        <v>IC</v>
      </c>
      <c r="I686">
        <f>IF(gait_events!F5845&lt;&gt;"",gait_events!F5845,NA())</f>
        <v>586</v>
      </c>
      <c r="J686">
        <f>IF(gait_events!G5845&lt;&gt;"",gait_events!G5845,NA())</f>
        <v>585</v>
      </c>
      <c r="K686">
        <f t="shared" si="80"/>
        <v>1</v>
      </c>
      <c r="L686">
        <f t="shared" si="81"/>
        <v>5</v>
      </c>
      <c r="M686">
        <f t="shared" si="82"/>
        <v>1</v>
      </c>
      <c r="N686">
        <f t="shared" si="83"/>
        <v>1</v>
      </c>
      <c r="O686">
        <f t="shared" si="84"/>
        <v>1</v>
      </c>
      <c r="P686">
        <f t="shared" si="85"/>
        <v>0</v>
      </c>
      <c r="Q686">
        <f t="shared" si="86"/>
        <v>0</v>
      </c>
      <c r="R686">
        <f t="shared" si="87"/>
        <v>1</v>
      </c>
    </row>
    <row r="687" spans="1:18" x14ac:dyDescent="0.25">
      <c r="A687" t="str">
        <f>gait_events!B5846</f>
        <v>pp025</v>
      </c>
      <c r="B687" t="str">
        <f>VLOOKUP(A687,participants!A:B,2,0)</f>
        <v>M</v>
      </c>
      <c r="C687">
        <f>VLOOKUP(A687,participants!A:C,3,0)</f>
        <v>49</v>
      </c>
      <c r="D687" t="str">
        <f>VLOOKUP(A687,participants!A:F,6,0)</f>
        <v>stroke</v>
      </c>
      <c r="E687" t="str">
        <f>IF(LEN(SUBSTITUTE(gait_events!C5846,"_run-",""))&lt;&gt;LEN(gait_events!C5846),LEFT(RIGHT(gait_events!C5846,LEN(gait_events!C5846)-19),FIND("_run-",RIGHT(gait_events!C5846,LEN(gait_events!C5846)-19),1)-1),RIGHT(gait_events!C5846,LEN(gait_events!C5846)-19))</f>
        <v>Preferred</v>
      </c>
      <c r="F687" t="str">
        <f>IF(LEN(SUBSTITUTE(gait_events!C5846,"_run-",""))&lt;&gt;LEN(gait_events!C5846),RIGHT(gait_events!C5846,LEN(gait_events!C5846)-FIND("_run-",gait_events!C5846,1)-4),"")</f>
        <v/>
      </c>
      <c r="G687" t="str">
        <f>gait_events!D5846</f>
        <v>left_shank</v>
      </c>
      <c r="H687" t="str">
        <f>gait_events!E5846</f>
        <v>IC</v>
      </c>
      <c r="I687">
        <f>IF(gait_events!F5846&lt;&gt;"",gait_events!F5846,NA())</f>
        <v>809</v>
      </c>
      <c r="J687">
        <f>IF(gait_events!G5846&lt;&gt;"",gait_events!G5846,NA())</f>
        <v>809</v>
      </c>
      <c r="K687">
        <f t="shared" si="80"/>
        <v>0</v>
      </c>
      <c r="L687">
        <f t="shared" si="81"/>
        <v>0</v>
      </c>
      <c r="M687">
        <f t="shared" si="82"/>
        <v>1</v>
      </c>
      <c r="N687">
        <f t="shared" si="83"/>
        <v>1</v>
      </c>
      <c r="O687">
        <f t="shared" si="84"/>
        <v>1</v>
      </c>
      <c r="P687">
        <f t="shared" si="85"/>
        <v>0</v>
      </c>
      <c r="Q687">
        <f t="shared" si="86"/>
        <v>0</v>
      </c>
      <c r="R687">
        <f t="shared" si="87"/>
        <v>1</v>
      </c>
    </row>
    <row r="688" spans="1:18" x14ac:dyDescent="0.25">
      <c r="A688" t="str">
        <f>gait_events!B5847</f>
        <v>pp025</v>
      </c>
      <c r="B688" t="str">
        <f>VLOOKUP(A688,participants!A:B,2,0)</f>
        <v>M</v>
      </c>
      <c r="C688">
        <f>VLOOKUP(A688,participants!A:C,3,0)</f>
        <v>49</v>
      </c>
      <c r="D688" t="str">
        <f>VLOOKUP(A688,participants!A:F,6,0)</f>
        <v>stroke</v>
      </c>
      <c r="E688" t="str">
        <f>IF(LEN(SUBSTITUTE(gait_events!C5847,"_run-",""))&lt;&gt;LEN(gait_events!C5847),LEFT(RIGHT(gait_events!C5847,LEN(gait_events!C5847)-19),FIND("_run-",RIGHT(gait_events!C5847,LEN(gait_events!C5847)-19),1)-1),RIGHT(gait_events!C5847,LEN(gait_events!C5847)-19))</f>
        <v>Preferred</v>
      </c>
      <c r="F688" t="str">
        <f>IF(LEN(SUBSTITUTE(gait_events!C5847,"_run-",""))&lt;&gt;LEN(gait_events!C5847),RIGHT(gait_events!C5847,LEN(gait_events!C5847)-FIND("_run-",gait_events!C5847,1)-4),"")</f>
        <v/>
      </c>
      <c r="G688" t="str">
        <f>gait_events!D5847</f>
        <v>left_shank</v>
      </c>
      <c r="H688" t="str">
        <f>gait_events!E5847</f>
        <v>FC</v>
      </c>
      <c r="I688">
        <f>IF(gait_events!F5847&lt;&gt;"",gait_events!F5847,NA())</f>
        <v>50</v>
      </c>
      <c r="J688">
        <f>IF(gait_events!G5847&lt;&gt;"",gait_events!G5847,NA())</f>
        <v>51</v>
      </c>
      <c r="K688">
        <f t="shared" si="80"/>
        <v>-1</v>
      </c>
      <c r="L688">
        <f t="shared" si="81"/>
        <v>-5</v>
      </c>
      <c r="M688">
        <f t="shared" si="82"/>
        <v>1</v>
      </c>
      <c r="N688">
        <f t="shared" si="83"/>
        <v>1</v>
      </c>
      <c r="O688">
        <f t="shared" si="84"/>
        <v>1</v>
      </c>
      <c r="P688">
        <f t="shared" si="85"/>
        <v>0</v>
      </c>
      <c r="Q688">
        <f t="shared" si="86"/>
        <v>0</v>
      </c>
      <c r="R688">
        <f t="shared" si="87"/>
        <v>1</v>
      </c>
    </row>
    <row r="689" spans="1:18" x14ac:dyDescent="0.25">
      <c r="A689" t="str">
        <f>gait_events!B5848</f>
        <v>pp025</v>
      </c>
      <c r="B689" t="str">
        <f>VLOOKUP(A689,participants!A:B,2,0)</f>
        <v>M</v>
      </c>
      <c r="C689">
        <f>VLOOKUP(A689,participants!A:C,3,0)</f>
        <v>49</v>
      </c>
      <c r="D689" t="str">
        <f>VLOOKUP(A689,participants!A:F,6,0)</f>
        <v>stroke</v>
      </c>
      <c r="E689" t="str">
        <f>IF(LEN(SUBSTITUTE(gait_events!C5848,"_run-",""))&lt;&gt;LEN(gait_events!C5848),LEFT(RIGHT(gait_events!C5848,LEN(gait_events!C5848)-19),FIND("_run-",RIGHT(gait_events!C5848,LEN(gait_events!C5848)-19),1)-1),RIGHT(gait_events!C5848,LEN(gait_events!C5848)-19))</f>
        <v>Preferred</v>
      </c>
      <c r="F689" t="str">
        <f>IF(LEN(SUBSTITUTE(gait_events!C5848,"_run-",""))&lt;&gt;LEN(gait_events!C5848),RIGHT(gait_events!C5848,LEN(gait_events!C5848)-FIND("_run-",gait_events!C5848,1)-4),"")</f>
        <v/>
      </c>
      <c r="G689" t="str">
        <f>gait_events!D5848</f>
        <v>left_shank</v>
      </c>
      <c r="H689" t="str">
        <f>gait_events!E5848</f>
        <v>FC</v>
      </c>
      <c r="I689">
        <f>IF(gait_events!F5848&lt;&gt;"",gait_events!F5848,NA())</f>
        <v>273</v>
      </c>
      <c r="J689">
        <f>IF(gait_events!G5848&lt;&gt;"",gait_events!G5848,NA())</f>
        <v>274</v>
      </c>
      <c r="K689">
        <f t="shared" si="80"/>
        <v>-1</v>
      </c>
      <c r="L689">
        <f t="shared" si="81"/>
        <v>-5</v>
      </c>
      <c r="M689">
        <f t="shared" si="82"/>
        <v>1</v>
      </c>
      <c r="N689">
        <f t="shared" si="83"/>
        <v>1</v>
      </c>
      <c r="O689">
        <f t="shared" si="84"/>
        <v>1</v>
      </c>
      <c r="P689">
        <f t="shared" si="85"/>
        <v>0</v>
      </c>
      <c r="Q689">
        <f t="shared" si="86"/>
        <v>0</v>
      </c>
      <c r="R689">
        <f t="shared" si="87"/>
        <v>1</v>
      </c>
    </row>
    <row r="690" spans="1:18" x14ac:dyDescent="0.25">
      <c r="A690" t="str">
        <f>gait_events!B5849</f>
        <v>pp025</v>
      </c>
      <c r="B690" t="str">
        <f>VLOOKUP(A690,participants!A:B,2,0)</f>
        <v>M</v>
      </c>
      <c r="C690">
        <f>VLOOKUP(A690,participants!A:C,3,0)</f>
        <v>49</v>
      </c>
      <c r="D690" t="str">
        <f>VLOOKUP(A690,participants!A:F,6,0)</f>
        <v>stroke</v>
      </c>
      <c r="E690" t="str">
        <f>IF(LEN(SUBSTITUTE(gait_events!C5849,"_run-",""))&lt;&gt;LEN(gait_events!C5849),LEFT(RIGHT(gait_events!C5849,LEN(gait_events!C5849)-19),FIND("_run-",RIGHT(gait_events!C5849,LEN(gait_events!C5849)-19),1)-1),RIGHT(gait_events!C5849,LEN(gait_events!C5849)-19))</f>
        <v>Preferred</v>
      </c>
      <c r="F690" t="str">
        <f>IF(LEN(SUBSTITUTE(gait_events!C5849,"_run-",""))&lt;&gt;LEN(gait_events!C5849),RIGHT(gait_events!C5849,LEN(gait_events!C5849)-FIND("_run-",gait_events!C5849,1)-4),"")</f>
        <v/>
      </c>
      <c r="G690" t="str">
        <f>gait_events!D5849</f>
        <v>left_shank</v>
      </c>
      <c r="H690" t="str">
        <f>gait_events!E5849</f>
        <v>FC</v>
      </c>
      <c r="I690">
        <f>IF(gait_events!F5849&lt;&gt;"",gait_events!F5849,NA())</f>
        <v>499</v>
      </c>
      <c r="J690">
        <f>IF(gait_events!G5849&lt;&gt;"",gait_events!G5849,NA())</f>
        <v>501</v>
      </c>
      <c r="K690">
        <f t="shared" si="80"/>
        <v>-2</v>
      </c>
      <c r="L690">
        <f t="shared" si="81"/>
        <v>-10</v>
      </c>
      <c r="M690">
        <f t="shared" si="82"/>
        <v>1</v>
      </c>
      <c r="N690">
        <f t="shared" si="83"/>
        <v>1</v>
      </c>
      <c r="O690">
        <f t="shared" si="84"/>
        <v>1</v>
      </c>
      <c r="P690">
        <f t="shared" si="85"/>
        <v>0</v>
      </c>
      <c r="Q690">
        <f t="shared" si="86"/>
        <v>0</v>
      </c>
      <c r="R690">
        <f t="shared" si="87"/>
        <v>1</v>
      </c>
    </row>
    <row r="691" spans="1:18" x14ac:dyDescent="0.25">
      <c r="A691" t="str">
        <f>gait_events!B5850</f>
        <v>pp025</v>
      </c>
      <c r="B691" t="str">
        <f>VLOOKUP(A691,participants!A:B,2,0)</f>
        <v>M</v>
      </c>
      <c r="C691">
        <f>VLOOKUP(A691,participants!A:C,3,0)</f>
        <v>49</v>
      </c>
      <c r="D691" t="str">
        <f>VLOOKUP(A691,participants!A:F,6,0)</f>
        <v>stroke</v>
      </c>
      <c r="E691" t="str">
        <f>IF(LEN(SUBSTITUTE(gait_events!C5850,"_run-",""))&lt;&gt;LEN(gait_events!C5850),LEFT(RIGHT(gait_events!C5850,LEN(gait_events!C5850)-19),FIND("_run-",RIGHT(gait_events!C5850,LEN(gait_events!C5850)-19),1)-1),RIGHT(gait_events!C5850,LEN(gait_events!C5850)-19))</f>
        <v>Preferred</v>
      </c>
      <c r="F691" t="str">
        <f>IF(LEN(SUBSTITUTE(gait_events!C5850,"_run-",""))&lt;&gt;LEN(gait_events!C5850),RIGHT(gait_events!C5850,LEN(gait_events!C5850)-FIND("_run-",gait_events!C5850,1)-4),"")</f>
        <v/>
      </c>
      <c r="G691" t="str">
        <f>gait_events!D5850</f>
        <v>left_shank</v>
      </c>
      <c r="H691" t="str">
        <f>gait_events!E5850</f>
        <v>FC</v>
      </c>
      <c r="I691">
        <f>IF(gait_events!F5850&lt;&gt;"",gait_events!F5850,NA())</f>
        <v>730</v>
      </c>
      <c r="J691">
        <f>IF(gait_events!G5850&lt;&gt;"",gait_events!G5850,NA())</f>
        <v>731</v>
      </c>
      <c r="K691">
        <f t="shared" si="80"/>
        <v>-1</v>
      </c>
      <c r="L691">
        <f t="shared" si="81"/>
        <v>-5</v>
      </c>
      <c r="M691">
        <f t="shared" si="82"/>
        <v>1</v>
      </c>
      <c r="N691">
        <f t="shared" si="83"/>
        <v>1</v>
      </c>
      <c r="O691">
        <f t="shared" si="84"/>
        <v>1</v>
      </c>
      <c r="P691">
        <f t="shared" si="85"/>
        <v>0</v>
      </c>
      <c r="Q691">
        <f t="shared" si="86"/>
        <v>0</v>
      </c>
      <c r="R691">
        <f t="shared" si="87"/>
        <v>1</v>
      </c>
    </row>
    <row r="692" spans="1:18" x14ac:dyDescent="0.25">
      <c r="A692" t="str">
        <f>gait_events!B5851</f>
        <v>pp025</v>
      </c>
      <c r="B692" t="str">
        <f>VLOOKUP(A692,participants!A:B,2,0)</f>
        <v>M</v>
      </c>
      <c r="C692">
        <f>VLOOKUP(A692,participants!A:C,3,0)</f>
        <v>49</v>
      </c>
      <c r="D692" t="str">
        <f>VLOOKUP(A692,participants!A:F,6,0)</f>
        <v>stroke</v>
      </c>
      <c r="E692" t="str">
        <f>IF(LEN(SUBSTITUTE(gait_events!C5851,"_run-",""))&lt;&gt;LEN(gait_events!C5851),LEFT(RIGHT(gait_events!C5851,LEN(gait_events!C5851)-19),FIND("_run-",RIGHT(gait_events!C5851,LEN(gait_events!C5851)-19),1)-1),RIGHT(gait_events!C5851,LEN(gait_events!C5851)-19))</f>
        <v>Preferred</v>
      </c>
      <c r="F692" t="str">
        <f>IF(LEN(SUBSTITUTE(gait_events!C5851,"_run-",""))&lt;&gt;LEN(gait_events!C5851),RIGHT(gait_events!C5851,LEN(gait_events!C5851)-FIND("_run-",gait_events!C5851,1)-4),"")</f>
        <v/>
      </c>
      <c r="G692" t="str">
        <f>gait_events!D5851</f>
        <v>left_shank</v>
      </c>
      <c r="H692" t="str">
        <f>gait_events!E5851</f>
        <v>FC</v>
      </c>
      <c r="I692">
        <f>IF(gait_events!F5851&lt;&gt;"",gait_events!F5851,NA())</f>
        <v>965</v>
      </c>
      <c r="J692">
        <f>IF(gait_events!G5851&lt;&gt;"",gait_events!G5851,NA())</f>
        <v>964</v>
      </c>
      <c r="K692">
        <f t="shared" si="80"/>
        <v>1</v>
      </c>
      <c r="L692">
        <f t="shared" si="81"/>
        <v>5</v>
      </c>
      <c r="M692">
        <f t="shared" si="82"/>
        <v>1</v>
      </c>
      <c r="N692">
        <f t="shared" si="83"/>
        <v>1</v>
      </c>
      <c r="O692">
        <f t="shared" si="84"/>
        <v>1</v>
      </c>
      <c r="P692">
        <f t="shared" si="85"/>
        <v>0</v>
      </c>
      <c r="Q692">
        <f t="shared" si="86"/>
        <v>0</v>
      </c>
      <c r="R692">
        <f t="shared" si="87"/>
        <v>1</v>
      </c>
    </row>
    <row r="693" spans="1:18" x14ac:dyDescent="0.25">
      <c r="A693" t="str">
        <f>gait_events!B5852</f>
        <v>pp025</v>
      </c>
      <c r="B693" t="str">
        <f>VLOOKUP(A693,participants!A:B,2,0)</f>
        <v>M</v>
      </c>
      <c r="C693">
        <f>VLOOKUP(A693,participants!A:C,3,0)</f>
        <v>49</v>
      </c>
      <c r="D693" t="str">
        <f>VLOOKUP(A693,participants!A:F,6,0)</f>
        <v>stroke</v>
      </c>
      <c r="E693" t="str">
        <f>IF(LEN(SUBSTITUTE(gait_events!C5852,"_run-",""))&lt;&gt;LEN(gait_events!C5852),LEFT(RIGHT(gait_events!C5852,LEN(gait_events!C5852)-19),FIND("_run-",RIGHT(gait_events!C5852,LEN(gait_events!C5852)-19),1)-1),RIGHT(gait_events!C5852,LEN(gait_events!C5852)-19))</f>
        <v>Preferred</v>
      </c>
      <c r="F693" t="str">
        <f>IF(LEN(SUBSTITUTE(gait_events!C5852,"_run-",""))&lt;&gt;LEN(gait_events!C5852),RIGHT(gait_events!C5852,LEN(gait_events!C5852)-FIND("_run-",gait_events!C5852,1)-4),"")</f>
        <v/>
      </c>
      <c r="G693" t="str">
        <f>gait_events!D5852</f>
        <v>right_shank</v>
      </c>
      <c r="H693" t="str">
        <f>gait_events!E5852</f>
        <v>IC</v>
      </c>
      <c r="I693">
        <f>IF(gait_events!F5852&lt;&gt;"",gait_events!F5852,NA())</f>
        <v>14</v>
      </c>
      <c r="J693">
        <f>IF(gait_events!G5852&lt;&gt;"",gait_events!G5852,NA())</f>
        <v>14</v>
      </c>
      <c r="K693">
        <f t="shared" si="80"/>
        <v>0</v>
      </c>
      <c r="L693">
        <f t="shared" si="81"/>
        <v>0</v>
      </c>
      <c r="M693">
        <f t="shared" si="82"/>
        <v>1</v>
      </c>
      <c r="N693">
        <f t="shared" si="83"/>
        <v>1</v>
      </c>
      <c r="O693">
        <f t="shared" si="84"/>
        <v>1</v>
      </c>
      <c r="P693">
        <f t="shared" si="85"/>
        <v>0</v>
      </c>
      <c r="Q693">
        <f t="shared" si="86"/>
        <v>0</v>
      </c>
      <c r="R693">
        <f t="shared" si="87"/>
        <v>1</v>
      </c>
    </row>
    <row r="694" spans="1:18" x14ac:dyDescent="0.25">
      <c r="A694" t="str">
        <f>gait_events!B5853</f>
        <v>pp025</v>
      </c>
      <c r="B694" t="str">
        <f>VLOOKUP(A694,participants!A:B,2,0)</f>
        <v>M</v>
      </c>
      <c r="C694">
        <f>VLOOKUP(A694,participants!A:C,3,0)</f>
        <v>49</v>
      </c>
      <c r="D694" t="str">
        <f>VLOOKUP(A694,participants!A:F,6,0)</f>
        <v>stroke</v>
      </c>
      <c r="E694" t="str">
        <f>IF(LEN(SUBSTITUTE(gait_events!C5853,"_run-",""))&lt;&gt;LEN(gait_events!C5853),LEFT(RIGHT(gait_events!C5853,LEN(gait_events!C5853)-19),FIND("_run-",RIGHT(gait_events!C5853,LEN(gait_events!C5853)-19),1)-1),RIGHT(gait_events!C5853,LEN(gait_events!C5853)-19))</f>
        <v>Preferred</v>
      </c>
      <c r="F694" t="str">
        <f>IF(LEN(SUBSTITUTE(gait_events!C5853,"_run-",""))&lt;&gt;LEN(gait_events!C5853),RIGHT(gait_events!C5853,LEN(gait_events!C5853)-FIND("_run-",gait_events!C5853,1)-4),"")</f>
        <v/>
      </c>
      <c r="G694" t="str">
        <f>gait_events!D5853</f>
        <v>right_shank</v>
      </c>
      <c r="H694" t="str">
        <f>gait_events!E5853</f>
        <v>IC</v>
      </c>
      <c r="I694">
        <f>IF(gait_events!F5853&lt;&gt;"",gait_events!F5853,NA())</f>
        <v>244</v>
      </c>
      <c r="J694">
        <f>IF(gait_events!G5853&lt;&gt;"",gait_events!G5853,NA())</f>
        <v>244</v>
      </c>
      <c r="K694">
        <f t="shared" si="80"/>
        <v>0</v>
      </c>
      <c r="L694">
        <f t="shared" si="81"/>
        <v>0</v>
      </c>
      <c r="M694">
        <f t="shared" si="82"/>
        <v>1</v>
      </c>
      <c r="N694">
        <f t="shared" si="83"/>
        <v>1</v>
      </c>
      <c r="O694">
        <f t="shared" si="84"/>
        <v>1</v>
      </c>
      <c r="P694">
        <f t="shared" si="85"/>
        <v>0</v>
      </c>
      <c r="Q694">
        <f t="shared" si="86"/>
        <v>0</v>
      </c>
      <c r="R694">
        <f t="shared" si="87"/>
        <v>1</v>
      </c>
    </row>
    <row r="695" spans="1:18" x14ac:dyDescent="0.25">
      <c r="A695" t="str">
        <f>gait_events!B5854</f>
        <v>pp025</v>
      </c>
      <c r="B695" t="str">
        <f>VLOOKUP(A695,participants!A:B,2,0)</f>
        <v>M</v>
      </c>
      <c r="C695">
        <f>VLOOKUP(A695,participants!A:C,3,0)</f>
        <v>49</v>
      </c>
      <c r="D695" t="str">
        <f>VLOOKUP(A695,participants!A:F,6,0)</f>
        <v>stroke</v>
      </c>
      <c r="E695" t="str">
        <f>IF(LEN(SUBSTITUTE(gait_events!C5854,"_run-",""))&lt;&gt;LEN(gait_events!C5854),LEFT(RIGHT(gait_events!C5854,LEN(gait_events!C5854)-19),FIND("_run-",RIGHT(gait_events!C5854,LEN(gait_events!C5854)-19),1)-1),RIGHT(gait_events!C5854,LEN(gait_events!C5854)-19))</f>
        <v>Preferred</v>
      </c>
      <c r="F695" t="str">
        <f>IF(LEN(SUBSTITUTE(gait_events!C5854,"_run-",""))&lt;&gt;LEN(gait_events!C5854),RIGHT(gait_events!C5854,LEN(gait_events!C5854)-FIND("_run-",gait_events!C5854,1)-4),"")</f>
        <v/>
      </c>
      <c r="G695" t="str">
        <f>gait_events!D5854</f>
        <v>right_shank</v>
      </c>
      <c r="H695" t="str">
        <f>gait_events!E5854</f>
        <v>IC</v>
      </c>
      <c r="I695">
        <f>IF(gait_events!F5854&lt;&gt;"",gait_events!F5854,NA())</f>
        <v>470</v>
      </c>
      <c r="J695">
        <f>IF(gait_events!G5854&lt;&gt;"",gait_events!G5854,NA())</f>
        <v>470</v>
      </c>
      <c r="K695">
        <f t="shared" si="80"/>
        <v>0</v>
      </c>
      <c r="L695">
        <f t="shared" si="81"/>
        <v>0</v>
      </c>
      <c r="M695">
        <f t="shared" si="82"/>
        <v>1</v>
      </c>
      <c r="N695">
        <f t="shared" si="83"/>
        <v>1</v>
      </c>
      <c r="O695">
        <f t="shared" si="84"/>
        <v>1</v>
      </c>
      <c r="P695">
        <f t="shared" si="85"/>
        <v>0</v>
      </c>
      <c r="Q695">
        <f t="shared" si="86"/>
        <v>0</v>
      </c>
      <c r="R695">
        <f t="shared" si="87"/>
        <v>1</v>
      </c>
    </row>
    <row r="696" spans="1:18" x14ac:dyDescent="0.25">
      <c r="A696" t="str">
        <f>gait_events!B5855</f>
        <v>pp025</v>
      </c>
      <c r="B696" t="str">
        <f>VLOOKUP(A696,participants!A:B,2,0)</f>
        <v>M</v>
      </c>
      <c r="C696">
        <f>VLOOKUP(A696,participants!A:C,3,0)</f>
        <v>49</v>
      </c>
      <c r="D696" t="str">
        <f>VLOOKUP(A696,participants!A:F,6,0)</f>
        <v>stroke</v>
      </c>
      <c r="E696" t="str">
        <f>IF(LEN(SUBSTITUTE(gait_events!C5855,"_run-",""))&lt;&gt;LEN(gait_events!C5855),LEFT(RIGHT(gait_events!C5855,LEN(gait_events!C5855)-19),FIND("_run-",RIGHT(gait_events!C5855,LEN(gait_events!C5855)-19),1)-1),RIGHT(gait_events!C5855,LEN(gait_events!C5855)-19))</f>
        <v>Preferred</v>
      </c>
      <c r="F696" t="str">
        <f>IF(LEN(SUBSTITUTE(gait_events!C5855,"_run-",""))&lt;&gt;LEN(gait_events!C5855),RIGHT(gait_events!C5855,LEN(gait_events!C5855)-FIND("_run-",gait_events!C5855,1)-4),"")</f>
        <v/>
      </c>
      <c r="G696" t="str">
        <f>gait_events!D5855</f>
        <v>right_shank</v>
      </c>
      <c r="H696" t="str">
        <f>gait_events!E5855</f>
        <v>IC</v>
      </c>
      <c r="I696">
        <f>IF(gait_events!F5855&lt;&gt;"",gait_events!F5855,NA())</f>
        <v>701</v>
      </c>
      <c r="J696">
        <f>IF(gait_events!G5855&lt;&gt;"",gait_events!G5855,NA())</f>
        <v>701</v>
      </c>
      <c r="K696">
        <f t="shared" si="80"/>
        <v>0</v>
      </c>
      <c r="L696">
        <f t="shared" si="81"/>
        <v>0</v>
      </c>
      <c r="M696">
        <f t="shared" si="82"/>
        <v>1</v>
      </c>
      <c r="N696">
        <f t="shared" si="83"/>
        <v>1</v>
      </c>
      <c r="O696">
        <f t="shared" si="84"/>
        <v>1</v>
      </c>
      <c r="P696">
        <f t="shared" si="85"/>
        <v>0</v>
      </c>
      <c r="Q696">
        <f t="shared" si="86"/>
        <v>0</v>
      </c>
      <c r="R696">
        <f t="shared" si="87"/>
        <v>1</v>
      </c>
    </row>
    <row r="697" spans="1:18" x14ac:dyDescent="0.25">
      <c r="A697" t="str">
        <f>gait_events!B5856</f>
        <v>pp025</v>
      </c>
      <c r="B697" t="str">
        <f>VLOOKUP(A697,participants!A:B,2,0)</f>
        <v>M</v>
      </c>
      <c r="C697">
        <f>VLOOKUP(A697,participants!A:C,3,0)</f>
        <v>49</v>
      </c>
      <c r="D697" t="str">
        <f>VLOOKUP(A697,participants!A:F,6,0)</f>
        <v>stroke</v>
      </c>
      <c r="E697" t="str">
        <f>IF(LEN(SUBSTITUTE(gait_events!C5856,"_run-",""))&lt;&gt;LEN(gait_events!C5856),LEFT(RIGHT(gait_events!C5856,LEN(gait_events!C5856)-19),FIND("_run-",RIGHT(gait_events!C5856,LEN(gait_events!C5856)-19),1)-1),RIGHT(gait_events!C5856,LEN(gait_events!C5856)-19))</f>
        <v>Preferred</v>
      </c>
      <c r="F697" t="str">
        <f>IF(LEN(SUBSTITUTE(gait_events!C5856,"_run-",""))&lt;&gt;LEN(gait_events!C5856),RIGHT(gait_events!C5856,LEN(gait_events!C5856)-FIND("_run-",gait_events!C5856,1)-4),"")</f>
        <v/>
      </c>
      <c r="G697" t="str">
        <f>gait_events!D5856</f>
        <v>right_shank</v>
      </c>
      <c r="H697" t="str">
        <f>gait_events!E5856</f>
        <v>IC</v>
      </c>
      <c r="I697">
        <f>IF(gait_events!F5856&lt;&gt;"",gait_events!F5856,NA())</f>
        <v>930</v>
      </c>
      <c r="J697">
        <f>IF(gait_events!G5856&lt;&gt;"",gait_events!G5856,NA())</f>
        <v>930</v>
      </c>
      <c r="K697">
        <f t="shared" si="80"/>
        <v>0</v>
      </c>
      <c r="L697">
        <f t="shared" si="81"/>
        <v>0</v>
      </c>
      <c r="M697">
        <f t="shared" si="82"/>
        <v>1</v>
      </c>
      <c r="N697">
        <f t="shared" si="83"/>
        <v>1</v>
      </c>
      <c r="O697">
        <f t="shared" si="84"/>
        <v>1</v>
      </c>
      <c r="P697">
        <f t="shared" si="85"/>
        <v>0</v>
      </c>
      <c r="Q697">
        <f t="shared" si="86"/>
        <v>0</v>
      </c>
      <c r="R697">
        <f t="shared" si="87"/>
        <v>1</v>
      </c>
    </row>
    <row r="698" spans="1:18" x14ac:dyDescent="0.25">
      <c r="A698" t="str">
        <f>gait_events!B5857</f>
        <v>pp025</v>
      </c>
      <c r="B698" t="str">
        <f>VLOOKUP(A698,participants!A:B,2,0)</f>
        <v>M</v>
      </c>
      <c r="C698">
        <f>VLOOKUP(A698,participants!A:C,3,0)</f>
        <v>49</v>
      </c>
      <c r="D698" t="str">
        <f>VLOOKUP(A698,participants!A:F,6,0)</f>
        <v>stroke</v>
      </c>
      <c r="E698" t="str">
        <f>IF(LEN(SUBSTITUTE(gait_events!C5857,"_run-",""))&lt;&gt;LEN(gait_events!C5857),LEFT(RIGHT(gait_events!C5857,LEN(gait_events!C5857)-19),FIND("_run-",RIGHT(gait_events!C5857,LEN(gait_events!C5857)-19),1)-1),RIGHT(gait_events!C5857,LEN(gait_events!C5857)-19))</f>
        <v>Preferred</v>
      </c>
      <c r="F698" t="str">
        <f>IF(LEN(SUBSTITUTE(gait_events!C5857,"_run-",""))&lt;&gt;LEN(gait_events!C5857),RIGHT(gait_events!C5857,LEN(gait_events!C5857)-FIND("_run-",gait_events!C5857,1)-4),"")</f>
        <v/>
      </c>
      <c r="G698" t="str">
        <f>gait_events!D5857</f>
        <v>right_shank</v>
      </c>
      <c r="H698" t="str">
        <f>gait_events!E5857</f>
        <v>FC</v>
      </c>
      <c r="I698">
        <f>IF(gait_events!F5857&lt;&gt;"",gait_events!F5857,NA())</f>
        <v>161</v>
      </c>
      <c r="J698">
        <f>IF(gait_events!G5857&lt;&gt;"",gait_events!G5857,NA())</f>
        <v>163</v>
      </c>
      <c r="K698">
        <f t="shared" si="80"/>
        <v>-2</v>
      </c>
      <c r="L698">
        <f t="shared" si="81"/>
        <v>-10</v>
      </c>
      <c r="M698">
        <f t="shared" si="82"/>
        <v>1</v>
      </c>
      <c r="N698">
        <f t="shared" si="83"/>
        <v>1</v>
      </c>
      <c r="O698">
        <f t="shared" si="84"/>
        <v>1</v>
      </c>
      <c r="P698">
        <f t="shared" si="85"/>
        <v>0</v>
      </c>
      <c r="Q698">
        <f t="shared" si="86"/>
        <v>0</v>
      </c>
      <c r="R698">
        <f t="shared" si="87"/>
        <v>1</v>
      </c>
    </row>
    <row r="699" spans="1:18" x14ac:dyDescent="0.25">
      <c r="A699" t="str">
        <f>gait_events!B5858</f>
        <v>pp025</v>
      </c>
      <c r="B699" t="str">
        <f>VLOOKUP(A699,participants!A:B,2,0)</f>
        <v>M</v>
      </c>
      <c r="C699">
        <f>VLOOKUP(A699,participants!A:C,3,0)</f>
        <v>49</v>
      </c>
      <c r="D699" t="str">
        <f>VLOOKUP(A699,participants!A:F,6,0)</f>
        <v>stroke</v>
      </c>
      <c r="E699" t="str">
        <f>IF(LEN(SUBSTITUTE(gait_events!C5858,"_run-",""))&lt;&gt;LEN(gait_events!C5858),LEFT(RIGHT(gait_events!C5858,LEN(gait_events!C5858)-19),FIND("_run-",RIGHT(gait_events!C5858,LEN(gait_events!C5858)-19),1)-1),RIGHT(gait_events!C5858,LEN(gait_events!C5858)-19))</f>
        <v>Preferred</v>
      </c>
      <c r="F699" t="str">
        <f>IF(LEN(SUBSTITUTE(gait_events!C5858,"_run-",""))&lt;&gt;LEN(gait_events!C5858),RIGHT(gait_events!C5858,LEN(gait_events!C5858)-FIND("_run-",gait_events!C5858,1)-4),"")</f>
        <v/>
      </c>
      <c r="G699" t="str">
        <f>gait_events!D5858</f>
        <v>right_shank</v>
      </c>
      <c r="H699" t="str">
        <f>gait_events!E5858</f>
        <v>FC</v>
      </c>
      <c r="I699">
        <f>IF(gait_events!F5858&lt;&gt;"",gait_events!F5858,NA())</f>
        <v>385</v>
      </c>
      <c r="J699">
        <f>IF(gait_events!G5858&lt;&gt;"",gait_events!G5858,NA())</f>
        <v>388</v>
      </c>
      <c r="K699">
        <f t="shared" si="80"/>
        <v>-3</v>
      </c>
      <c r="L699">
        <f t="shared" si="81"/>
        <v>-15</v>
      </c>
      <c r="M699">
        <f t="shared" si="82"/>
        <v>1</v>
      </c>
      <c r="N699">
        <f t="shared" si="83"/>
        <v>1</v>
      </c>
      <c r="O699">
        <f t="shared" si="84"/>
        <v>1</v>
      </c>
      <c r="P699">
        <f t="shared" si="85"/>
        <v>0</v>
      </c>
      <c r="Q699">
        <f t="shared" si="86"/>
        <v>0</v>
      </c>
      <c r="R699">
        <f t="shared" si="87"/>
        <v>1</v>
      </c>
    </row>
    <row r="700" spans="1:18" x14ac:dyDescent="0.25">
      <c r="A700" t="str">
        <f>gait_events!B5859</f>
        <v>pp025</v>
      </c>
      <c r="B700" t="str">
        <f>VLOOKUP(A700,participants!A:B,2,0)</f>
        <v>M</v>
      </c>
      <c r="C700">
        <f>VLOOKUP(A700,participants!A:C,3,0)</f>
        <v>49</v>
      </c>
      <c r="D700" t="str">
        <f>VLOOKUP(A700,participants!A:F,6,0)</f>
        <v>stroke</v>
      </c>
      <c r="E700" t="str">
        <f>IF(LEN(SUBSTITUTE(gait_events!C5859,"_run-",""))&lt;&gt;LEN(gait_events!C5859),LEFT(RIGHT(gait_events!C5859,LEN(gait_events!C5859)-19),FIND("_run-",RIGHT(gait_events!C5859,LEN(gait_events!C5859)-19),1)-1),RIGHT(gait_events!C5859,LEN(gait_events!C5859)-19))</f>
        <v>Preferred</v>
      </c>
      <c r="F700" t="str">
        <f>IF(LEN(SUBSTITUTE(gait_events!C5859,"_run-",""))&lt;&gt;LEN(gait_events!C5859),RIGHT(gait_events!C5859,LEN(gait_events!C5859)-FIND("_run-",gait_events!C5859,1)-4),"")</f>
        <v/>
      </c>
      <c r="G700" t="str">
        <f>gait_events!D5859</f>
        <v>right_shank</v>
      </c>
      <c r="H700" t="str">
        <f>gait_events!E5859</f>
        <v>FC</v>
      </c>
      <c r="I700">
        <f>IF(gait_events!F5859&lt;&gt;"",gait_events!F5859,NA())</f>
        <v>617</v>
      </c>
      <c r="J700">
        <f>IF(gait_events!G5859&lt;&gt;"",gait_events!G5859,NA())</f>
        <v>618</v>
      </c>
      <c r="K700">
        <f t="shared" si="80"/>
        <v>-1</v>
      </c>
      <c r="L700">
        <f t="shared" si="81"/>
        <v>-5</v>
      </c>
      <c r="M700">
        <f t="shared" si="82"/>
        <v>1</v>
      </c>
      <c r="N700">
        <f t="shared" si="83"/>
        <v>1</v>
      </c>
      <c r="O700">
        <f t="shared" si="84"/>
        <v>1</v>
      </c>
      <c r="P700">
        <f t="shared" si="85"/>
        <v>0</v>
      </c>
      <c r="Q700">
        <f t="shared" si="86"/>
        <v>0</v>
      </c>
      <c r="R700">
        <f t="shared" si="87"/>
        <v>1</v>
      </c>
    </row>
    <row r="701" spans="1:18" x14ac:dyDescent="0.25">
      <c r="A701" t="str">
        <f>gait_events!B5860</f>
        <v>pp025</v>
      </c>
      <c r="B701" t="str">
        <f>VLOOKUP(A701,participants!A:B,2,0)</f>
        <v>M</v>
      </c>
      <c r="C701">
        <f>VLOOKUP(A701,participants!A:C,3,0)</f>
        <v>49</v>
      </c>
      <c r="D701" t="str">
        <f>VLOOKUP(A701,participants!A:F,6,0)</f>
        <v>stroke</v>
      </c>
      <c r="E701" t="str">
        <f>IF(LEN(SUBSTITUTE(gait_events!C5860,"_run-",""))&lt;&gt;LEN(gait_events!C5860),LEFT(RIGHT(gait_events!C5860,LEN(gait_events!C5860)-19),FIND("_run-",RIGHT(gait_events!C5860,LEN(gait_events!C5860)-19),1)-1),RIGHT(gait_events!C5860,LEN(gait_events!C5860)-19))</f>
        <v>Preferred</v>
      </c>
      <c r="F701" t="str">
        <f>IF(LEN(SUBSTITUTE(gait_events!C5860,"_run-",""))&lt;&gt;LEN(gait_events!C5860),RIGHT(gait_events!C5860,LEN(gait_events!C5860)-FIND("_run-",gait_events!C5860,1)-4),"")</f>
        <v/>
      </c>
      <c r="G701" t="str">
        <f>gait_events!D5860</f>
        <v>right_shank</v>
      </c>
      <c r="H701" t="str">
        <f>gait_events!E5860</f>
        <v>FC</v>
      </c>
      <c r="I701">
        <f>IF(gait_events!F5860&lt;&gt;"",gait_events!F5860,NA())</f>
        <v>845</v>
      </c>
      <c r="J701">
        <f>IF(gait_events!G5860&lt;&gt;"",gait_events!G5860,NA())</f>
        <v>847</v>
      </c>
      <c r="K701">
        <f t="shared" si="80"/>
        <v>-2</v>
      </c>
      <c r="L701">
        <f t="shared" si="81"/>
        <v>-10</v>
      </c>
      <c r="M701">
        <f t="shared" si="82"/>
        <v>1</v>
      </c>
      <c r="N701">
        <f t="shared" si="83"/>
        <v>1</v>
      </c>
      <c r="O701">
        <f t="shared" si="84"/>
        <v>1</v>
      </c>
      <c r="P701">
        <f t="shared" si="85"/>
        <v>0</v>
      </c>
      <c r="Q701">
        <f t="shared" si="86"/>
        <v>0</v>
      </c>
      <c r="R701">
        <f t="shared" si="87"/>
        <v>1</v>
      </c>
    </row>
    <row r="702" spans="1:18" x14ac:dyDescent="0.25">
      <c r="A702" t="str">
        <f>gait_events!B5861</f>
        <v>pp025</v>
      </c>
      <c r="B702" t="str">
        <f>VLOOKUP(A702,participants!A:B,2,0)</f>
        <v>M</v>
      </c>
      <c r="C702">
        <f>VLOOKUP(A702,participants!A:C,3,0)</f>
        <v>49</v>
      </c>
      <c r="D702" t="str">
        <f>VLOOKUP(A702,participants!A:F,6,0)</f>
        <v>stroke</v>
      </c>
      <c r="E702" t="str">
        <f>IF(LEN(SUBSTITUTE(gait_events!C5861,"_run-",""))&lt;&gt;LEN(gait_events!C5861),LEFT(RIGHT(gait_events!C5861,LEN(gait_events!C5861)-19),FIND("_run-",RIGHT(gait_events!C5861,LEN(gait_events!C5861)-19),1)-1),RIGHT(gait_events!C5861,LEN(gait_events!C5861)-19))</f>
        <v>Slow</v>
      </c>
      <c r="F702" t="str">
        <f>IF(LEN(SUBSTITUTE(gait_events!C5861,"_run-",""))&lt;&gt;LEN(gait_events!C5861),RIGHT(gait_events!C5861,LEN(gait_events!C5861)-FIND("_run-",gait_events!C5861,1)-4),"")</f>
        <v/>
      </c>
      <c r="G702" t="str">
        <f>gait_events!D5861</f>
        <v>left_ankle</v>
      </c>
      <c r="H702" t="str">
        <f>gait_events!E5861</f>
        <v>IC</v>
      </c>
      <c r="I702">
        <f>IF(gait_events!F5861&lt;&gt;"",gait_events!F5861,NA())</f>
        <v>201</v>
      </c>
      <c r="J702">
        <f>IF(gait_events!G5861&lt;&gt;"",gait_events!G5861,NA())</f>
        <v>202</v>
      </c>
      <c r="K702">
        <f t="shared" si="80"/>
        <v>-1</v>
      </c>
      <c r="L702">
        <f t="shared" si="81"/>
        <v>-5</v>
      </c>
      <c r="M702">
        <f t="shared" si="82"/>
        <v>1</v>
      </c>
      <c r="N702">
        <f t="shared" si="83"/>
        <v>1</v>
      </c>
      <c r="O702">
        <f t="shared" si="84"/>
        <v>1</v>
      </c>
      <c r="P702">
        <f t="shared" si="85"/>
        <v>0</v>
      </c>
      <c r="Q702">
        <f t="shared" si="86"/>
        <v>0</v>
      </c>
      <c r="R702">
        <f t="shared" si="87"/>
        <v>1</v>
      </c>
    </row>
    <row r="703" spans="1:18" x14ac:dyDescent="0.25">
      <c r="A703" t="str">
        <f>gait_events!B5862</f>
        <v>pp025</v>
      </c>
      <c r="B703" t="str">
        <f>VLOOKUP(A703,participants!A:B,2,0)</f>
        <v>M</v>
      </c>
      <c r="C703">
        <f>VLOOKUP(A703,participants!A:C,3,0)</f>
        <v>49</v>
      </c>
      <c r="D703" t="str">
        <f>VLOOKUP(A703,participants!A:F,6,0)</f>
        <v>stroke</v>
      </c>
      <c r="E703" t="str">
        <f>IF(LEN(SUBSTITUTE(gait_events!C5862,"_run-",""))&lt;&gt;LEN(gait_events!C5862),LEFT(RIGHT(gait_events!C5862,LEN(gait_events!C5862)-19),FIND("_run-",RIGHT(gait_events!C5862,LEN(gait_events!C5862)-19),1)-1),RIGHT(gait_events!C5862,LEN(gait_events!C5862)-19))</f>
        <v>Slow</v>
      </c>
      <c r="F703" t="str">
        <f>IF(LEN(SUBSTITUTE(gait_events!C5862,"_run-",""))&lt;&gt;LEN(gait_events!C5862),RIGHT(gait_events!C5862,LEN(gait_events!C5862)-FIND("_run-",gait_events!C5862,1)-4),"")</f>
        <v/>
      </c>
      <c r="G703" t="str">
        <f>gait_events!D5862</f>
        <v>left_ankle</v>
      </c>
      <c r="H703" t="str">
        <f>gait_events!E5862</f>
        <v>IC</v>
      </c>
      <c r="I703">
        <f>IF(gait_events!F5862&lt;&gt;"",gait_events!F5862,NA())</f>
        <v>573</v>
      </c>
      <c r="J703">
        <f>IF(gait_events!G5862&lt;&gt;"",gait_events!G5862,NA())</f>
        <v>572</v>
      </c>
      <c r="K703">
        <f t="shared" si="80"/>
        <v>1</v>
      </c>
      <c r="L703">
        <f t="shared" si="81"/>
        <v>5</v>
      </c>
      <c r="M703">
        <f t="shared" si="82"/>
        <v>1</v>
      </c>
      <c r="N703">
        <f t="shared" si="83"/>
        <v>1</v>
      </c>
      <c r="O703">
        <f t="shared" si="84"/>
        <v>1</v>
      </c>
      <c r="P703">
        <f t="shared" si="85"/>
        <v>0</v>
      </c>
      <c r="Q703">
        <f t="shared" si="86"/>
        <v>0</v>
      </c>
      <c r="R703">
        <f t="shared" si="87"/>
        <v>1</v>
      </c>
    </row>
    <row r="704" spans="1:18" x14ac:dyDescent="0.25">
      <c r="A704" t="str">
        <f>gait_events!B5863</f>
        <v>pp025</v>
      </c>
      <c r="B704" t="str">
        <f>VLOOKUP(A704,participants!A:B,2,0)</f>
        <v>M</v>
      </c>
      <c r="C704">
        <f>VLOOKUP(A704,participants!A:C,3,0)</f>
        <v>49</v>
      </c>
      <c r="D704" t="str">
        <f>VLOOKUP(A704,participants!A:F,6,0)</f>
        <v>stroke</v>
      </c>
      <c r="E704" t="str">
        <f>IF(LEN(SUBSTITUTE(gait_events!C5863,"_run-",""))&lt;&gt;LEN(gait_events!C5863),LEFT(RIGHT(gait_events!C5863,LEN(gait_events!C5863)-19),FIND("_run-",RIGHT(gait_events!C5863,LEN(gait_events!C5863)-19),1)-1),RIGHT(gait_events!C5863,LEN(gait_events!C5863)-19))</f>
        <v>Slow</v>
      </c>
      <c r="F704" t="str">
        <f>IF(LEN(SUBSTITUTE(gait_events!C5863,"_run-",""))&lt;&gt;LEN(gait_events!C5863),RIGHT(gait_events!C5863,LEN(gait_events!C5863)-FIND("_run-",gait_events!C5863,1)-4),"")</f>
        <v/>
      </c>
      <c r="G704" t="str">
        <f>gait_events!D5863</f>
        <v>left_ankle</v>
      </c>
      <c r="H704" t="str">
        <f>gait_events!E5863</f>
        <v>IC</v>
      </c>
      <c r="I704">
        <f>IF(gait_events!F5863&lt;&gt;"",gait_events!F5863,NA())</f>
        <v>941</v>
      </c>
      <c r="J704">
        <f>IF(gait_events!G5863&lt;&gt;"",gait_events!G5863,NA())</f>
        <v>941</v>
      </c>
      <c r="K704">
        <f t="shared" si="80"/>
        <v>0</v>
      </c>
      <c r="L704">
        <f t="shared" si="81"/>
        <v>0</v>
      </c>
      <c r="M704">
        <f t="shared" si="82"/>
        <v>1</v>
      </c>
      <c r="N704">
        <f t="shared" si="83"/>
        <v>1</v>
      </c>
      <c r="O704">
        <f t="shared" si="84"/>
        <v>1</v>
      </c>
      <c r="P704">
        <f t="shared" si="85"/>
        <v>0</v>
      </c>
      <c r="Q704">
        <f t="shared" si="86"/>
        <v>0</v>
      </c>
      <c r="R704">
        <f t="shared" si="87"/>
        <v>1</v>
      </c>
    </row>
    <row r="705" spans="1:18" x14ac:dyDescent="0.25">
      <c r="A705" t="str">
        <f>gait_events!B5864</f>
        <v>pp025</v>
      </c>
      <c r="B705" t="str">
        <f>VLOOKUP(A705,participants!A:B,2,0)</f>
        <v>M</v>
      </c>
      <c r="C705">
        <f>VLOOKUP(A705,participants!A:C,3,0)</f>
        <v>49</v>
      </c>
      <c r="D705" t="str">
        <f>VLOOKUP(A705,participants!A:F,6,0)</f>
        <v>stroke</v>
      </c>
      <c r="E705" t="str">
        <f>IF(LEN(SUBSTITUTE(gait_events!C5864,"_run-",""))&lt;&gt;LEN(gait_events!C5864),LEFT(RIGHT(gait_events!C5864,LEN(gait_events!C5864)-19),FIND("_run-",RIGHT(gait_events!C5864,LEN(gait_events!C5864)-19),1)-1),RIGHT(gait_events!C5864,LEN(gait_events!C5864)-19))</f>
        <v>Slow</v>
      </c>
      <c r="F705" t="str">
        <f>IF(LEN(SUBSTITUTE(gait_events!C5864,"_run-",""))&lt;&gt;LEN(gait_events!C5864),RIGHT(gait_events!C5864,LEN(gait_events!C5864)-FIND("_run-",gait_events!C5864,1)-4),"")</f>
        <v/>
      </c>
      <c r="G705" t="str">
        <f>gait_events!D5864</f>
        <v>left_ankle</v>
      </c>
      <c r="H705" t="str">
        <f>gait_events!E5864</f>
        <v>IC</v>
      </c>
      <c r="I705">
        <f>IF(gait_events!F5864&lt;&gt;"",gait_events!F5864,NA())</f>
        <v>1321</v>
      </c>
      <c r="J705">
        <f>IF(gait_events!G5864&lt;&gt;"",gait_events!G5864,NA())</f>
        <v>1321</v>
      </c>
      <c r="K705">
        <f t="shared" si="80"/>
        <v>0</v>
      </c>
      <c r="L705">
        <f t="shared" si="81"/>
        <v>0</v>
      </c>
      <c r="M705">
        <f t="shared" si="82"/>
        <v>1</v>
      </c>
      <c r="N705">
        <f t="shared" si="83"/>
        <v>1</v>
      </c>
      <c r="O705">
        <f t="shared" si="84"/>
        <v>1</v>
      </c>
      <c r="P705">
        <f t="shared" si="85"/>
        <v>0</v>
      </c>
      <c r="Q705">
        <f t="shared" si="86"/>
        <v>0</v>
      </c>
      <c r="R705">
        <f t="shared" si="87"/>
        <v>1</v>
      </c>
    </row>
    <row r="706" spans="1:18" x14ac:dyDescent="0.25">
      <c r="A706" t="str">
        <f>gait_events!B5865</f>
        <v>pp025</v>
      </c>
      <c r="B706" t="str">
        <f>VLOOKUP(A706,participants!A:B,2,0)</f>
        <v>M</v>
      </c>
      <c r="C706">
        <f>VLOOKUP(A706,participants!A:C,3,0)</f>
        <v>49</v>
      </c>
      <c r="D706" t="str">
        <f>VLOOKUP(A706,participants!A:F,6,0)</f>
        <v>stroke</v>
      </c>
      <c r="E706" t="str">
        <f>IF(LEN(SUBSTITUTE(gait_events!C5865,"_run-",""))&lt;&gt;LEN(gait_events!C5865),LEFT(RIGHT(gait_events!C5865,LEN(gait_events!C5865)-19),FIND("_run-",RIGHT(gait_events!C5865,LEN(gait_events!C5865)-19),1)-1),RIGHT(gait_events!C5865,LEN(gait_events!C5865)-19))</f>
        <v>Slow</v>
      </c>
      <c r="F706" t="str">
        <f>IF(LEN(SUBSTITUTE(gait_events!C5865,"_run-",""))&lt;&gt;LEN(gait_events!C5865),RIGHT(gait_events!C5865,LEN(gait_events!C5865)-FIND("_run-",gait_events!C5865,1)-4),"")</f>
        <v/>
      </c>
      <c r="G706" t="str">
        <f>gait_events!D5865</f>
        <v>left_ankle</v>
      </c>
      <c r="H706" t="str">
        <f>gait_events!E5865</f>
        <v>IC</v>
      </c>
      <c r="I706">
        <f>IF(gait_events!F5865&lt;&gt;"",gait_events!F5865,NA())</f>
        <v>1681</v>
      </c>
      <c r="J706">
        <f>IF(gait_events!G5865&lt;&gt;"",gait_events!G5865,NA())</f>
        <v>1681</v>
      </c>
      <c r="K706">
        <f t="shared" ref="K706:K769" si="88">I706-J706</f>
        <v>0</v>
      </c>
      <c r="L706">
        <f t="shared" ref="L706:L769" si="89">K706*5</f>
        <v>0</v>
      </c>
      <c r="M706">
        <f t="shared" ref="M706:M769" si="90">IF(NOT(ISNA(I706)),1,0)</f>
        <v>1</v>
      </c>
      <c r="N706">
        <f t="shared" ref="N706:N769" si="91">IF(NOT(ISNA(J706)),1,0)</f>
        <v>1</v>
      </c>
      <c r="O706">
        <f t="shared" ref="O706:O769" si="92">IF(AND(NOT(ISNA(I706)),NOT(ISNA(J706))),1,0)</f>
        <v>1</v>
      </c>
      <c r="P706">
        <f t="shared" ref="P706:P769" si="93">IF(AND(NOT(ISNA(I706)),ISNA(J706)),1,0)</f>
        <v>0</v>
      </c>
      <c r="Q706">
        <f t="shared" ref="Q706:Q769" si="94">IF(AND(ISNA(I706),NOT(ISNA(J706))),1,0)</f>
        <v>0</v>
      </c>
      <c r="R706">
        <f t="shared" ref="R706:R769" si="95">IF(SUM(O706:Q706)&lt;&gt;1,"ERROR",1)</f>
        <v>1</v>
      </c>
    </row>
    <row r="707" spans="1:18" x14ac:dyDescent="0.25">
      <c r="A707" t="str">
        <f>gait_events!B5866</f>
        <v>pp025</v>
      </c>
      <c r="B707" t="str">
        <f>VLOOKUP(A707,participants!A:B,2,0)</f>
        <v>M</v>
      </c>
      <c r="C707">
        <f>VLOOKUP(A707,participants!A:C,3,0)</f>
        <v>49</v>
      </c>
      <c r="D707" t="str">
        <f>VLOOKUP(A707,participants!A:F,6,0)</f>
        <v>stroke</v>
      </c>
      <c r="E707" t="str">
        <f>IF(LEN(SUBSTITUTE(gait_events!C5866,"_run-",""))&lt;&gt;LEN(gait_events!C5866),LEFT(RIGHT(gait_events!C5866,LEN(gait_events!C5866)-19),FIND("_run-",RIGHT(gait_events!C5866,LEN(gait_events!C5866)-19),1)-1),RIGHT(gait_events!C5866,LEN(gait_events!C5866)-19))</f>
        <v>Slow</v>
      </c>
      <c r="F707" t="str">
        <f>IF(LEN(SUBSTITUTE(gait_events!C5866,"_run-",""))&lt;&gt;LEN(gait_events!C5866),RIGHT(gait_events!C5866,LEN(gait_events!C5866)-FIND("_run-",gait_events!C5866,1)-4),"")</f>
        <v/>
      </c>
      <c r="G707" t="str">
        <f>gait_events!D5866</f>
        <v>left_ankle</v>
      </c>
      <c r="H707" t="str">
        <f>gait_events!E5866</f>
        <v>IC</v>
      </c>
      <c r="I707">
        <f>IF(gait_events!F5866&lt;&gt;"",gait_events!F5866,NA())</f>
        <v>2058</v>
      </c>
      <c r="J707">
        <f>IF(gait_events!G5866&lt;&gt;"",gait_events!G5866,NA())</f>
        <v>2055</v>
      </c>
      <c r="K707">
        <f t="shared" si="88"/>
        <v>3</v>
      </c>
      <c r="L707">
        <f t="shared" si="89"/>
        <v>15</v>
      </c>
      <c r="M707">
        <f t="shared" si="90"/>
        <v>1</v>
      </c>
      <c r="N707">
        <f t="shared" si="91"/>
        <v>1</v>
      </c>
      <c r="O707">
        <f t="shared" si="92"/>
        <v>1</v>
      </c>
      <c r="P707">
        <f t="shared" si="93"/>
        <v>0</v>
      </c>
      <c r="Q707">
        <f t="shared" si="94"/>
        <v>0</v>
      </c>
      <c r="R707">
        <f t="shared" si="95"/>
        <v>1</v>
      </c>
    </row>
    <row r="708" spans="1:18" x14ac:dyDescent="0.25">
      <c r="A708" t="str">
        <f>gait_events!B5867</f>
        <v>pp025</v>
      </c>
      <c r="B708" t="str">
        <f>VLOOKUP(A708,participants!A:B,2,0)</f>
        <v>M</v>
      </c>
      <c r="C708">
        <f>VLOOKUP(A708,participants!A:C,3,0)</f>
        <v>49</v>
      </c>
      <c r="D708" t="str">
        <f>VLOOKUP(A708,participants!A:F,6,0)</f>
        <v>stroke</v>
      </c>
      <c r="E708" t="str">
        <f>IF(LEN(SUBSTITUTE(gait_events!C5867,"_run-",""))&lt;&gt;LEN(gait_events!C5867),LEFT(RIGHT(gait_events!C5867,LEN(gait_events!C5867)-19),FIND("_run-",RIGHT(gait_events!C5867,LEN(gait_events!C5867)-19),1)-1),RIGHT(gait_events!C5867,LEN(gait_events!C5867)-19))</f>
        <v>Slow</v>
      </c>
      <c r="F708" t="str">
        <f>IF(LEN(SUBSTITUTE(gait_events!C5867,"_run-",""))&lt;&gt;LEN(gait_events!C5867),RIGHT(gait_events!C5867,LEN(gait_events!C5867)-FIND("_run-",gait_events!C5867,1)-4),"")</f>
        <v/>
      </c>
      <c r="G708" t="str">
        <f>gait_events!D5867</f>
        <v>left_ankle</v>
      </c>
      <c r="H708" t="str">
        <f>gait_events!E5867</f>
        <v>IC</v>
      </c>
      <c r="I708">
        <f>IF(gait_events!F5867&lt;&gt;"",gait_events!F5867,NA())</f>
        <v>2424</v>
      </c>
      <c r="J708">
        <f>IF(gait_events!G5867&lt;&gt;"",gait_events!G5867,NA())</f>
        <v>2423</v>
      </c>
      <c r="K708">
        <f t="shared" si="88"/>
        <v>1</v>
      </c>
      <c r="L708">
        <f t="shared" si="89"/>
        <v>5</v>
      </c>
      <c r="M708">
        <f t="shared" si="90"/>
        <v>1</v>
      </c>
      <c r="N708">
        <f t="shared" si="91"/>
        <v>1</v>
      </c>
      <c r="O708">
        <f t="shared" si="92"/>
        <v>1</v>
      </c>
      <c r="P708">
        <f t="shared" si="93"/>
        <v>0</v>
      </c>
      <c r="Q708">
        <f t="shared" si="94"/>
        <v>0</v>
      </c>
      <c r="R708">
        <f t="shared" si="95"/>
        <v>1</v>
      </c>
    </row>
    <row r="709" spans="1:18" x14ac:dyDescent="0.25">
      <c r="A709" t="str">
        <f>gait_events!B5868</f>
        <v>pp025</v>
      </c>
      <c r="B709" t="str">
        <f>VLOOKUP(A709,participants!A:B,2,0)</f>
        <v>M</v>
      </c>
      <c r="C709">
        <f>VLOOKUP(A709,participants!A:C,3,0)</f>
        <v>49</v>
      </c>
      <c r="D709" t="str">
        <f>VLOOKUP(A709,participants!A:F,6,0)</f>
        <v>stroke</v>
      </c>
      <c r="E709" t="str">
        <f>IF(LEN(SUBSTITUTE(gait_events!C5868,"_run-",""))&lt;&gt;LEN(gait_events!C5868),LEFT(RIGHT(gait_events!C5868,LEN(gait_events!C5868)-19),FIND("_run-",RIGHT(gait_events!C5868,LEN(gait_events!C5868)-19),1)-1),RIGHT(gait_events!C5868,LEN(gait_events!C5868)-19))</f>
        <v>Slow</v>
      </c>
      <c r="F709" t="str">
        <f>IF(LEN(SUBSTITUTE(gait_events!C5868,"_run-",""))&lt;&gt;LEN(gait_events!C5868),RIGHT(gait_events!C5868,LEN(gait_events!C5868)-FIND("_run-",gait_events!C5868,1)-4),"")</f>
        <v/>
      </c>
      <c r="G709" t="str">
        <f>gait_events!D5868</f>
        <v>left_ankle</v>
      </c>
      <c r="H709" t="str">
        <f>gait_events!E5868</f>
        <v>IC</v>
      </c>
      <c r="I709">
        <f>IF(gait_events!F5868&lt;&gt;"",gait_events!F5868,NA())</f>
        <v>2794</v>
      </c>
      <c r="J709">
        <f>IF(gait_events!G5868&lt;&gt;"",gait_events!G5868,NA())</f>
        <v>2791</v>
      </c>
      <c r="K709">
        <f t="shared" si="88"/>
        <v>3</v>
      </c>
      <c r="L709">
        <f t="shared" si="89"/>
        <v>15</v>
      </c>
      <c r="M709">
        <f t="shared" si="90"/>
        <v>1</v>
      </c>
      <c r="N709">
        <f t="shared" si="91"/>
        <v>1</v>
      </c>
      <c r="O709">
        <f t="shared" si="92"/>
        <v>1</v>
      </c>
      <c r="P709">
        <f t="shared" si="93"/>
        <v>0</v>
      </c>
      <c r="Q709">
        <f t="shared" si="94"/>
        <v>0</v>
      </c>
      <c r="R709">
        <f t="shared" si="95"/>
        <v>1</v>
      </c>
    </row>
    <row r="710" spans="1:18" x14ac:dyDescent="0.25">
      <c r="A710" t="str">
        <f>gait_events!B5869</f>
        <v>pp025</v>
      </c>
      <c r="B710" t="str">
        <f>VLOOKUP(A710,participants!A:B,2,0)</f>
        <v>M</v>
      </c>
      <c r="C710">
        <f>VLOOKUP(A710,participants!A:C,3,0)</f>
        <v>49</v>
      </c>
      <c r="D710" t="str">
        <f>VLOOKUP(A710,participants!A:F,6,0)</f>
        <v>stroke</v>
      </c>
      <c r="E710" t="str">
        <f>IF(LEN(SUBSTITUTE(gait_events!C5869,"_run-",""))&lt;&gt;LEN(gait_events!C5869),LEFT(RIGHT(gait_events!C5869,LEN(gait_events!C5869)-19),FIND("_run-",RIGHT(gait_events!C5869,LEN(gait_events!C5869)-19),1)-1),RIGHT(gait_events!C5869,LEN(gait_events!C5869)-19))</f>
        <v>Slow</v>
      </c>
      <c r="F710" t="str">
        <f>IF(LEN(SUBSTITUTE(gait_events!C5869,"_run-",""))&lt;&gt;LEN(gait_events!C5869),RIGHT(gait_events!C5869,LEN(gait_events!C5869)-FIND("_run-",gait_events!C5869,1)-4),"")</f>
        <v/>
      </c>
      <c r="G710" t="str">
        <f>gait_events!D5869</f>
        <v>left_ankle</v>
      </c>
      <c r="H710" t="str">
        <f>gait_events!E5869</f>
        <v>FC</v>
      </c>
      <c r="I710">
        <f>IF(gait_events!F5869&lt;&gt;"",gait_events!F5869,NA())</f>
        <v>112</v>
      </c>
      <c r="J710">
        <f>IF(gait_events!G5869&lt;&gt;"",gait_events!G5869,NA())</f>
        <v>111</v>
      </c>
      <c r="K710">
        <f t="shared" si="88"/>
        <v>1</v>
      </c>
      <c r="L710">
        <f t="shared" si="89"/>
        <v>5</v>
      </c>
      <c r="M710">
        <f t="shared" si="90"/>
        <v>1</v>
      </c>
      <c r="N710">
        <f t="shared" si="91"/>
        <v>1</v>
      </c>
      <c r="O710">
        <f t="shared" si="92"/>
        <v>1</v>
      </c>
      <c r="P710">
        <f t="shared" si="93"/>
        <v>0</v>
      </c>
      <c r="Q710">
        <f t="shared" si="94"/>
        <v>0</v>
      </c>
      <c r="R710">
        <f t="shared" si="95"/>
        <v>1</v>
      </c>
    </row>
    <row r="711" spans="1:18" x14ac:dyDescent="0.25">
      <c r="A711" t="str">
        <f>gait_events!B5870</f>
        <v>pp025</v>
      </c>
      <c r="B711" t="str">
        <f>VLOOKUP(A711,participants!A:B,2,0)</f>
        <v>M</v>
      </c>
      <c r="C711">
        <f>VLOOKUP(A711,participants!A:C,3,0)</f>
        <v>49</v>
      </c>
      <c r="D711" t="str">
        <f>VLOOKUP(A711,participants!A:F,6,0)</f>
        <v>stroke</v>
      </c>
      <c r="E711" t="str">
        <f>IF(LEN(SUBSTITUTE(gait_events!C5870,"_run-",""))&lt;&gt;LEN(gait_events!C5870),LEFT(RIGHT(gait_events!C5870,LEN(gait_events!C5870)-19),FIND("_run-",RIGHT(gait_events!C5870,LEN(gait_events!C5870)-19),1)-1),RIGHT(gait_events!C5870,LEN(gait_events!C5870)-19))</f>
        <v>Slow</v>
      </c>
      <c r="F711" t="str">
        <f>IF(LEN(SUBSTITUTE(gait_events!C5870,"_run-",""))&lt;&gt;LEN(gait_events!C5870),RIGHT(gait_events!C5870,LEN(gait_events!C5870)-FIND("_run-",gait_events!C5870,1)-4),"")</f>
        <v/>
      </c>
      <c r="G711" t="str">
        <f>gait_events!D5870</f>
        <v>left_ankle</v>
      </c>
      <c r="H711" t="str">
        <f>gait_events!E5870</f>
        <v>FC</v>
      </c>
      <c r="I711">
        <f>IF(gait_events!F5870&lt;&gt;"",gait_events!F5870,NA())</f>
        <v>450</v>
      </c>
      <c r="J711">
        <f>IF(gait_events!G5870&lt;&gt;"",gait_events!G5870,NA())</f>
        <v>447</v>
      </c>
      <c r="K711">
        <f t="shared" si="88"/>
        <v>3</v>
      </c>
      <c r="L711">
        <f t="shared" si="89"/>
        <v>15</v>
      </c>
      <c r="M711">
        <f t="shared" si="90"/>
        <v>1</v>
      </c>
      <c r="N711">
        <f t="shared" si="91"/>
        <v>1</v>
      </c>
      <c r="O711">
        <f t="shared" si="92"/>
        <v>1</v>
      </c>
      <c r="P711">
        <f t="shared" si="93"/>
        <v>0</v>
      </c>
      <c r="Q711">
        <f t="shared" si="94"/>
        <v>0</v>
      </c>
      <c r="R711">
        <f t="shared" si="95"/>
        <v>1</v>
      </c>
    </row>
    <row r="712" spans="1:18" x14ac:dyDescent="0.25">
      <c r="A712" t="str">
        <f>gait_events!B5871</f>
        <v>pp025</v>
      </c>
      <c r="B712" t="str">
        <f>VLOOKUP(A712,participants!A:B,2,0)</f>
        <v>M</v>
      </c>
      <c r="C712">
        <f>VLOOKUP(A712,participants!A:C,3,0)</f>
        <v>49</v>
      </c>
      <c r="D712" t="str">
        <f>VLOOKUP(A712,participants!A:F,6,0)</f>
        <v>stroke</v>
      </c>
      <c r="E712" t="str">
        <f>IF(LEN(SUBSTITUTE(gait_events!C5871,"_run-",""))&lt;&gt;LEN(gait_events!C5871),LEFT(RIGHT(gait_events!C5871,LEN(gait_events!C5871)-19),FIND("_run-",RIGHT(gait_events!C5871,LEN(gait_events!C5871)-19),1)-1),RIGHT(gait_events!C5871,LEN(gait_events!C5871)-19))</f>
        <v>Slow</v>
      </c>
      <c r="F712" t="str">
        <f>IF(LEN(SUBSTITUTE(gait_events!C5871,"_run-",""))&lt;&gt;LEN(gait_events!C5871),RIGHT(gait_events!C5871,LEN(gait_events!C5871)-FIND("_run-",gait_events!C5871,1)-4),"")</f>
        <v/>
      </c>
      <c r="G712" t="str">
        <f>gait_events!D5871</f>
        <v>left_ankle</v>
      </c>
      <c r="H712" t="str">
        <f>gait_events!E5871</f>
        <v>FC</v>
      </c>
      <c r="I712">
        <f>IF(gait_events!F5871&lt;&gt;"",gait_events!F5871,NA())</f>
        <v>822</v>
      </c>
      <c r="J712">
        <f>IF(gait_events!G5871&lt;&gt;"",gait_events!G5871,NA())</f>
        <v>821</v>
      </c>
      <c r="K712">
        <f t="shared" si="88"/>
        <v>1</v>
      </c>
      <c r="L712">
        <f t="shared" si="89"/>
        <v>5</v>
      </c>
      <c r="M712">
        <f t="shared" si="90"/>
        <v>1</v>
      </c>
      <c r="N712">
        <f t="shared" si="91"/>
        <v>1</v>
      </c>
      <c r="O712">
        <f t="shared" si="92"/>
        <v>1</v>
      </c>
      <c r="P712">
        <f t="shared" si="93"/>
        <v>0</v>
      </c>
      <c r="Q712">
        <f t="shared" si="94"/>
        <v>0</v>
      </c>
      <c r="R712">
        <f t="shared" si="95"/>
        <v>1</v>
      </c>
    </row>
    <row r="713" spans="1:18" x14ac:dyDescent="0.25">
      <c r="A713" t="str">
        <f>gait_events!B5872</f>
        <v>pp025</v>
      </c>
      <c r="B713" t="str">
        <f>VLOOKUP(A713,participants!A:B,2,0)</f>
        <v>M</v>
      </c>
      <c r="C713">
        <f>VLOOKUP(A713,participants!A:C,3,0)</f>
        <v>49</v>
      </c>
      <c r="D713" t="str">
        <f>VLOOKUP(A713,participants!A:F,6,0)</f>
        <v>stroke</v>
      </c>
      <c r="E713" t="str">
        <f>IF(LEN(SUBSTITUTE(gait_events!C5872,"_run-",""))&lt;&gt;LEN(gait_events!C5872),LEFT(RIGHT(gait_events!C5872,LEN(gait_events!C5872)-19),FIND("_run-",RIGHT(gait_events!C5872,LEN(gait_events!C5872)-19),1)-1),RIGHT(gait_events!C5872,LEN(gait_events!C5872)-19))</f>
        <v>Slow</v>
      </c>
      <c r="F713" t="str">
        <f>IF(LEN(SUBSTITUTE(gait_events!C5872,"_run-",""))&lt;&gt;LEN(gait_events!C5872),RIGHT(gait_events!C5872,LEN(gait_events!C5872)-FIND("_run-",gait_events!C5872,1)-4),"")</f>
        <v/>
      </c>
      <c r="G713" t="str">
        <f>gait_events!D5872</f>
        <v>left_ankle</v>
      </c>
      <c r="H713" t="str">
        <f>gait_events!E5872</f>
        <v>FC</v>
      </c>
      <c r="I713">
        <f>IF(gait_events!F5872&lt;&gt;"",gait_events!F5872,NA())</f>
        <v>1219</v>
      </c>
      <c r="J713">
        <f>IF(gait_events!G5872&lt;&gt;"",gait_events!G5872,NA())</f>
        <v>1217</v>
      </c>
      <c r="K713">
        <f t="shared" si="88"/>
        <v>2</v>
      </c>
      <c r="L713">
        <f t="shared" si="89"/>
        <v>10</v>
      </c>
      <c r="M713">
        <f t="shared" si="90"/>
        <v>1</v>
      </c>
      <c r="N713">
        <f t="shared" si="91"/>
        <v>1</v>
      </c>
      <c r="O713">
        <f t="shared" si="92"/>
        <v>1</v>
      </c>
      <c r="P713">
        <f t="shared" si="93"/>
        <v>0</v>
      </c>
      <c r="Q713">
        <f t="shared" si="94"/>
        <v>0</v>
      </c>
      <c r="R713">
        <f t="shared" si="95"/>
        <v>1</v>
      </c>
    </row>
    <row r="714" spans="1:18" x14ac:dyDescent="0.25">
      <c r="A714" t="str">
        <f>gait_events!B5873</f>
        <v>pp025</v>
      </c>
      <c r="B714" t="str">
        <f>VLOOKUP(A714,participants!A:B,2,0)</f>
        <v>M</v>
      </c>
      <c r="C714">
        <f>VLOOKUP(A714,participants!A:C,3,0)</f>
        <v>49</v>
      </c>
      <c r="D714" t="str">
        <f>VLOOKUP(A714,participants!A:F,6,0)</f>
        <v>stroke</v>
      </c>
      <c r="E714" t="str">
        <f>IF(LEN(SUBSTITUTE(gait_events!C5873,"_run-",""))&lt;&gt;LEN(gait_events!C5873),LEFT(RIGHT(gait_events!C5873,LEN(gait_events!C5873)-19),FIND("_run-",RIGHT(gait_events!C5873,LEN(gait_events!C5873)-19),1)-1),RIGHT(gait_events!C5873,LEN(gait_events!C5873)-19))</f>
        <v>Slow</v>
      </c>
      <c r="F714" t="str">
        <f>IF(LEN(SUBSTITUTE(gait_events!C5873,"_run-",""))&lt;&gt;LEN(gait_events!C5873),RIGHT(gait_events!C5873,LEN(gait_events!C5873)-FIND("_run-",gait_events!C5873,1)-4),"")</f>
        <v/>
      </c>
      <c r="G714" t="str">
        <f>gait_events!D5873</f>
        <v>left_ankle</v>
      </c>
      <c r="H714" t="str">
        <f>gait_events!E5873</f>
        <v>FC</v>
      </c>
      <c r="I714">
        <f>IF(gait_events!F5873&lt;&gt;"",gait_events!F5873,NA())</f>
        <v>1591</v>
      </c>
      <c r="J714">
        <f>IF(gait_events!G5873&lt;&gt;"",gait_events!G5873,NA())</f>
        <v>1589</v>
      </c>
      <c r="K714">
        <f t="shared" si="88"/>
        <v>2</v>
      </c>
      <c r="L714">
        <f t="shared" si="89"/>
        <v>10</v>
      </c>
      <c r="M714">
        <f t="shared" si="90"/>
        <v>1</v>
      </c>
      <c r="N714">
        <f t="shared" si="91"/>
        <v>1</v>
      </c>
      <c r="O714">
        <f t="shared" si="92"/>
        <v>1</v>
      </c>
      <c r="P714">
        <f t="shared" si="93"/>
        <v>0</v>
      </c>
      <c r="Q714">
        <f t="shared" si="94"/>
        <v>0</v>
      </c>
      <c r="R714">
        <f t="shared" si="95"/>
        <v>1</v>
      </c>
    </row>
    <row r="715" spans="1:18" x14ac:dyDescent="0.25">
      <c r="A715" t="str">
        <f>gait_events!B5874</f>
        <v>pp025</v>
      </c>
      <c r="B715" t="str">
        <f>VLOOKUP(A715,participants!A:B,2,0)</f>
        <v>M</v>
      </c>
      <c r="C715">
        <f>VLOOKUP(A715,participants!A:C,3,0)</f>
        <v>49</v>
      </c>
      <c r="D715" t="str">
        <f>VLOOKUP(A715,participants!A:F,6,0)</f>
        <v>stroke</v>
      </c>
      <c r="E715" t="str">
        <f>IF(LEN(SUBSTITUTE(gait_events!C5874,"_run-",""))&lt;&gt;LEN(gait_events!C5874),LEFT(RIGHT(gait_events!C5874,LEN(gait_events!C5874)-19),FIND("_run-",RIGHT(gait_events!C5874,LEN(gait_events!C5874)-19),1)-1),RIGHT(gait_events!C5874,LEN(gait_events!C5874)-19))</f>
        <v>Slow</v>
      </c>
      <c r="F715" t="str">
        <f>IF(LEN(SUBSTITUTE(gait_events!C5874,"_run-",""))&lt;&gt;LEN(gait_events!C5874),RIGHT(gait_events!C5874,LEN(gait_events!C5874)-FIND("_run-",gait_events!C5874,1)-4),"")</f>
        <v/>
      </c>
      <c r="G715" t="str">
        <f>gait_events!D5874</f>
        <v>left_ankle</v>
      </c>
      <c r="H715" t="str">
        <f>gait_events!E5874</f>
        <v>FC</v>
      </c>
      <c r="I715">
        <f>IF(gait_events!F5874&lt;&gt;"",gait_events!F5874,NA())</f>
        <v>1940</v>
      </c>
      <c r="J715">
        <f>IF(gait_events!G5874&lt;&gt;"",gait_events!G5874,NA())</f>
        <v>1937</v>
      </c>
      <c r="K715">
        <f t="shared" si="88"/>
        <v>3</v>
      </c>
      <c r="L715">
        <f t="shared" si="89"/>
        <v>15</v>
      </c>
      <c r="M715">
        <f t="shared" si="90"/>
        <v>1</v>
      </c>
      <c r="N715">
        <f t="shared" si="91"/>
        <v>1</v>
      </c>
      <c r="O715">
        <f t="shared" si="92"/>
        <v>1</v>
      </c>
      <c r="P715">
        <f t="shared" si="93"/>
        <v>0</v>
      </c>
      <c r="Q715">
        <f t="shared" si="94"/>
        <v>0</v>
      </c>
      <c r="R715">
        <f t="shared" si="95"/>
        <v>1</v>
      </c>
    </row>
    <row r="716" spans="1:18" x14ac:dyDescent="0.25">
      <c r="A716" t="str">
        <f>gait_events!B5875</f>
        <v>pp025</v>
      </c>
      <c r="B716" t="str">
        <f>VLOOKUP(A716,participants!A:B,2,0)</f>
        <v>M</v>
      </c>
      <c r="C716">
        <f>VLOOKUP(A716,participants!A:C,3,0)</f>
        <v>49</v>
      </c>
      <c r="D716" t="str">
        <f>VLOOKUP(A716,participants!A:F,6,0)</f>
        <v>stroke</v>
      </c>
      <c r="E716" t="str">
        <f>IF(LEN(SUBSTITUTE(gait_events!C5875,"_run-",""))&lt;&gt;LEN(gait_events!C5875),LEFT(RIGHT(gait_events!C5875,LEN(gait_events!C5875)-19),FIND("_run-",RIGHT(gait_events!C5875,LEN(gait_events!C5875)-19),1)-1),RIGHT(gait_events!C5875,LEN(gait_events!C5875)-19))</f>
        <v>Slow</v>
      </c>
      <c r="F716" t="str">
        <f>IF(LEN(SUBSTITUTE(gait_events!C5875,"_run-",""))&lt;&gt;LEN(gait_events!C5875),RIGHT(gait_events!C5875,LEN(gait_events!C5875)-FIND("_run-",gait_events!C5875,1)-4),"")</f>
        <v/>
      </c>
      <c r="G716" t="str">
        <f>gait_events!D5875</f>
        <v>left_ankle</v>
      </c>
      <c r="H716" t="str">
        <f>gait_events!E5875</f>
        <v>FC</v>
      </c>
      <c r="I716">
        <f>IF(gait_events!F5875&lt;&gt;"",gait_events!F5875,NA())</f>
        <v>2311</v>
      </c>
      <c r="J716">
        <f>IF(gait_events!G5875&lt;&gt;"",gait_events!G5875,NA())</f>
        <v>2309</v>
      </c>
      <c r="K716">
        <f t="shared" si="88"/>
        <v>2</v>
      </c>
      <c r="L716">
        <f t="shared" si="89"/>
        <v>10</v>
      </c>
      <c r="M716">
        <f t="shared" si="90"/>
        <v>1</v>
      </c>
      <c r="N716">
        <f t="shared" si="91"/>
        <v>1</v>
      </c>
      <c r="O716">
        <f t="shared" si="92"/>
        <v>1</v>
      </c>
      <c r="P716">
        <f t="shared" si="93"/>
        <v>0</v>
      </c>
      <c r="Q716">
        <f t="shared" si="94"/>
        <v>0</v>
      </c>
      <c r="R716">
        <f t="shared" si="95"/>
        <v>1</v>
      </c>
    </row>
    <row r="717" spans="1:18" x14ac:dyDescent="0.25">
      <c r="A717" t="str">
        <f>gait_events!B5876</f>
        <v>pp025</v>
      </c>
      <c r="B717" t="str">
        <f>VLOOKUP(A717,participants!A:B,2,0)</f>
        <v>M</v>
      </c>
      <c r="C717">
        <f>VLOOKUP(A717,participants!A:C,3,0)</f>
        <v>49</v>
      </c>
      <c r="D717" t="str">
        <f>VLOOKUP(A717,participants!A:F,6,0)</f>
        <v>stroke</v>
      </c>
      <c r="E717" t="str">
        <f>IF(LEN(SUBSTITUTE(gait_events!C5876,"_run-",""))&lt;&gt;LEN(gait_events!C5876),LEFT(RIGHT(gait_events!C5876,LEN(gait_events!C5876)-19),FIND("_run-",RIGHT(gait_events!C5876,LEN(gait_events!C5876)-19),1)-1),RIGHT(gait_events!C5876,LEN(gait_events!C5876)-19))</f>
        <v>Slow</v>
      </c>
      <c r="F717" t="str">
        <f>IF(LEN(SUBSTITUTE(gait_events!C5876,"_run-",""))&lt;&gt;LEN(gait_events!C5876),RIGHT(gait_events!C5876,LEN(gait_events!C5876)-FIND("_run-",gait_events!C5876,1)-4),"")</f>
        <v/>
      </c>
      <c r="G717" t="str">
        <f>gait_events!D5876</f>
        <v>left_ankle</v>
      </c>
      <c r="H717" t="str">
        <f>gait_events!E5876</f>
        <v>FC</v>
      </c>
      <c r="I717">
        <f>IF(gait_events!F5876&lt;&gt;"",gait_events!F5876,NA())</f>
        <v>2701</v>
      </c>
      <c r="J717">
        <f>IF(gait_events!G5876&lt;&gt;"",gait_events!G5876,NA())</f>
        <v>2699</v>
      </c>
      <c r="K717">
        <f t="shared" si="88"/>
        <v>2</v>
      </c>
      <c r="L717">
        <f t="shared" si="89"/>
        <v>10</v>
      </c>
      <c r="M717">
        <f t="shared" si="90"/>
        <v>1</v>
      </c>
      <c r="N717">
        <f t="shared" si="91"/>
        <v>1</v>
      </c>
      <c r="O717">
        <f t="shared" si="92"/>
        <v>1</v>
      </c>
      <c r="P717">
        <f t="shared" si="93"/>
        <v>0</v>
      </c>
      <c r="Q717">
        <f t="shared" si="94"/>
        <v>0</v>
      </c>
      <c r="R717">
        <f t="shared" si="95"/>
        <v>1</v>
      </c>
    </row>
    <row r="718" spans="1:18" x14ac:dyDescent="0.25">
      <c r="A718" t="str">
        <f>gait_events!B5877</f>
        <v>pp025</v>
      </c>
      <c r="B718" t="str">
        <f>VLOOKUP(A718,participants!A:B,2,0)</f>
        <v>M</v>
      </c>
      <c r="C718">
        <f>VLOOKUP(A718,participants!A:C,3,0)</f>
        <v>49</v>
      </c>
      <c r="D718" t="str">
        <f>VLOOKUP(A718,participants!A:F,6,0)</f>
        <v>stroke</v>
      </c>
      <c r="E718" t="str">
        <f>IF(LEN(SUBSTITUTE(gait_events!C5877,"_run-",""))&lt;&gt;LEN(gait_events!C5877),LEFT(RIGHT(gait_events!C5877,LEN(gait_events!C5877)-19),FIND("_run-",RIGHT(gait_events!C5877,LEN(gait_events!C5877)-19),1)-1),RIGHT(gait_events!C5877,LEN(gait_events!C5877)-19))</f>
        <v>Slow</v>
      </c>
      <c r="F718" t="str">
        <f>IF(LEN(SUBSTITUTE(gait_events!C5877,"_run-",""))&lt;&gt;LEN(gait_events!C5877),RIGHT(gait_events!C5877,LEN(gait_events!C5877)-FIND("_run-",gait_events!C5877,1)-4),"")</f>
        <v/>
      </c>
      <c r="G718" t="str">
        <f>gait_events!D5877</f>
        <v>right_ankle</v>
      </c>
      <c r="H718" t="str">
        <f>gait_events!E5877</f>
        <v>IC</v>
      </c>
      <c r="I718">
        <f>IF(gait_events!F5877&lt;&gt;"",gait_events!F5877,NA())</f>
        <v>35</v>
      </c>
      <c r="J718">
        <f>IF(gait_events!G5877&lt;&gt;"",gait_events!G5877,NA())</f>
        <v>34</v>
      </c>
      <c r="K718">
        <f t="shared" si="88"/>
        <v>1</v>
      </c>
      <c r="L718">
        <f t="shared" si="89"/>
        <v>5</v>
      </c>
      <c r="M718">
        <f t="shared" si="90"/>
        <v>1</v>
      </c>
      <c r="N718">
        <f t="shared" si="91"/>
        <v>1</v>
      </c>
      <c r="O718">
        <f t="shared" si="92"/>
        <v>1</v>
      </c>
      <c r="P718">
        <f t="shared" si="93"/>
        <v>0</v>
      </c>
      <c r="Q718">
        <f t="shared" si="94"/>
        <v>0</v>
      </c>
      <c r="R718">
        <f t="shared" si="95"/>
        <v>1</v>
      </c>
    </row>
    <row r="719" spans="1:18" x14ac:dyDescent="0.25">
      <c r="A719" t="str">
        <f>gait_events!B5878</f>
        <v>pp025</v>
      </c>
      <c r="B719" t="str">
        <f>VLOOKUP(A719,participants!A:B,2,0)</f>
        <v>M</v>
      </c>
      <c r="C719">
        <f>VLOOKUP(A719,participants!A:C,3,0)</f>
        <v>49</v>
      </c>
      <c r="D719" t="str">
        <f>VLOOKUP(A719,participants!A:F,6,0)</f>
        <v>stroke</v>
      </c>
      <c r="E719" t="str">
        <f>IF(LEN(SUBSTITUTE(gait_events!C5878,"_run-",""))&lt;&gt;LEN(gait_events!C5878),LEFT(RIGHT(gait_events!C5878,LEN(gait_events!C5878)-19),FIND("_run-",RIGHT(gait_events!C5878,LEN(gait_events!C5878)-19),1)-1),RIGHT(gait_events!C5878,LEN(gait_events!C5878)-19))</f>
        <v>Slow</v>
      </c>
      <c r="F719" t="str">
        <f>IF(LEN(SUBSTITUTE(gait_events!C5878,"_run-",""))&lt;&gt;LEN(gait_events!C5878),RIGHT(gait_events!C5878,LEN(gait_events!C5878)-FIND("_run-",gait_events!C5878,1)-4),"")</f>
        <v/>
      </c>
      <c r="G719" t="str">
        <f>gait_events!D5878</f>
        <v>right_ankle</v>
      </c>
      <c r="H719" t="str">
        <f>gait_events!E5878</f>
        <v>IC</v>
      </c>
      <c r="I719">
        <f>IF(gait_events!F5878&lt;&gt;"",gait_events!F5878,NA())</f>
        <v>383</v>
      </c>
      <c r="J719">
        <f>IF(gait_events!G5878&lt;&gt;"",gait_events!G5878,NA())</f>
        <v>381</v>
      </c>
      <c r="K719">
        <f t="shared" si="88"/>
        <v>2</v>
      </c>
      <c r="L719">
        <f t="shared" si="89"/>
        <v>10</v>
      </c>
      <c r="M719">
        <f t="shared" si="90"/>
        <v>1</v>
      </c>
      <c r="N719">
        <f t="shared" si="91"/>
        <v>1</v>
      </c>
      <c r="O719">
        <f t="shared" si="92"/>
        <v>1</v>
      </c>
      <c r="P719">
        <f t="shared" si="93"/>
        <v>0</v>
      </c>
      <c r="Q719">
        <f t="shared" si="94"/>
        <v>0</v>
      </c>
      <c r="R719">
        <f t="shared" si="95"/>
        <v>1</v>
      </c>
    </row>
    <row r="720" spans="1:18" x14ac:dyDescent="0.25">
      <c r="A720" t="str">
        <f>gait_events!B5879</f>
        <v>pp025</v>
      </c>
      <c r="B720" t="str">
        <f>VLOOKUP(A720,participants!A:B,2,0)</f>
        <v>M</v>
      </c>
      <c r="C720">
        <f>VLOOKUP(A720,participants!A:C,3,0)</f>
        <v>49</v>
      </c>
      <c r="D720" t="str">
        <f>VLOOKUP(A720,participants!A:F,6,0)</f>
        <v>stroke</v>
      </c>
      <c r="E720" t="str">
        <f>IF(LEN(SUBSTITUTE(gait_events!C5879,"_run-",""))&lt;&gt;LEN(gait_events!C5879),LEFT(RIGHT(gait_events!C5879,LEN(gait_events!C5879)-19),FIND("_run-",RIGHT(gait_events!C5879,LEN(gait_events!C5879)-19),1)-1),RIGHT(gait_events!C5879,LEN(gait_events!C5879)-19))</f>
        <v>Slow</v>
      </c>
      <c r="F720" t="str">
        <f>IF(LEN(SUBSTITUTE(gait_events!C5879,"_run-",""))&lt;&gt;LEN(gait_events!C5879),RIGHT(gait_events!C5879,LEN(gait_events!C5879)-FIND("_run-",gait_events!C5879,1)-4),"")</f>
        <v/>
      </c>
      <c r="G720" t="str">
        <f>gait_events!D5879</f>
        <v>right_ankle</v>
      </c>
      <c r="H720" t="str">
        <f>gait_events!E5879</f>
        <v>IC</v>
      </c>
      <c r="I720">
        <f>IF(gait_events!F5879&lt;&gt;"",gait_events!F5879,NA())</f>
        <v>754</v>
      </c>
      <c r="J720">
        <f>IF(gait_events!G5879&lt;&gt;"",gait_events!G5879,NA())</f>
        <v>751</v>
      </c>
      <c r="K720">
        <f t="shared" si="88"/>
        <v>3</v>
      </c>
      <c r="L720">
        <f t="shared" si="89"/>
        <v>15</v>
      </c>
      <c r="M720">
        <f t="shared" si="90"/>
        <v>1</v>
      </c>
      <c r="N720">
        <f t="shared" si="91"/>
        <v>1</v>
      </c>
      <c r="O720">
        <f t="shared" si="92"/>
        <v>1</v>
      </c>
      <c r="P720">
        <f t="shared" si="93"/>
        <v>0</v>
      </c>
      <c r="Q720">
        <f t="shared" si="94"/>
        <v>0</v>
      </c>
      <c r="R720">
        <f t="shared" si="95"/>
        <v>1</v>
      </c>
    </row>
    <row r="721" spans="1:18" x14ac:dyDescent="0.25">
      <c r="A721" t="str">
        <f>gait_events!B5880</f>
        <v>pp025</v>
      </c>
      <c r="B721" t="str">
        <f>VLOOKUP(A721,participants!A:B,2,0)</f>
        <v>M</v>
      </c>
      <c r="C721">
        <f>VLOOKUP(A721,participants!A:C,3,0)</f>
        <v>49</v>
      </c>
      <c r="D721" t="str">
        <f>VLOOKUP(A721,participants!A:F,6,0)</f>
        <v>stroke</v>
      </c>
      <c r="E721" t="str">
        <f>IF(LEN(SUBSTITUTE(gait_events!C5880,"_run-",""))&lt;&gt;LEN(gait_events!C5880),LEFT(RIGHT(gait_events!C5880,LEN(gait_events!C5880)-19),FIND("_run-",RIGHT(gait_events!C5880,LEN(gait_events!C5880)-19),1)-1),RIGHT(gait_events!C5880,LEN(gait_events!C5880)-19))</f>
        <v>Slow</v>
      </c>
      <c r="F721" t="str">
        <f>IF(LEN(SUBSTITUTE(gait_events!C5880,"_run-",""))&lt;&gt;LEN(gait_events!C5880),RIGHT(gait_events!C5880,LEN(gait_events!C5880)-FIND("_run-",gait_events!C5880,1)-4),"")</f>
        <v/>
      </c>
      <c r="G721" t="str">
        <f>gait_events!D5880</f>
        <v>right_ankle</v>
      </c>
      <c r="H721" t="str">
        <f>gait_events!E5880</f>
        <v>IC</v>
      </c>
      <c r="I721">
        <f>IF(gait_events!F5880&lt;&gt;"",gait_events!F5880,NA())</f>
        <v>1139</v>
      </c>
      <c r="J721">
        <f>IF(gait_events!G5880&lt;&gt;"",gait_events!G5880,NA())</f>
        <v>1136</v>
      </c>
      <c r="K721">
        <f t="shared" si="88"/>
        <v>3</v>
      </c>
      <c r="L721">
        <f t="shared" si="89"/>
        <v>15</v>
      </c>
      <c r="M721">
        <f t="shared" si="90"/>
        <v>1</v>
      </c>
      <c r="N721">
        <f t="shared" si="91"/>
        <v>1</v>
      </c>
      <c r="O721">
        <f t="shared" si="92"/>
        <v>1</v>
      </c>
      <c r="P721">
        <f t="shared" si="93"/>
        <v>0</v>
      </c>
      <c r="Q721">
        <f t="shared" si="94"/>
        <v>0</v>
      </c>
      <c r="R721">
        <f t="shared" si="95"/>
        <v>1</v>
      </c>
    </row>
    <row r="722" spans="1:18" x14ac:dyDescent="0.25">
      <c r="A722" t="str">
        <f>gait_events!B5881</f>
        <v>pp025</v>
      </c>
      <c r="B722" t="str">
        <f>VLOOKUP(A722,participants!A:B,2,0)</f>
        <v>M</v>
      </c>
      <c r="C722">
        <f>VLOOKUP(A722,participants!A:C,3,0)</f>
        <v>49</v>
      </c>
      <c r="D722" t="str">
        <f>VLOOKUP(A722,participants!A:F,6,0)</f>
        <v>stroke</v>
      </c>
      <c r="E722" t="str">
        <f>IF(LEN(SUBSTITUTE(gait_events!C5881,"_run-",""))&lt;&gt;LEN(gait_events!C5881),LEFT(RIGHT(gait_events!C5881,LEN(gait_events!C5881)-19),FIND("_run-",RIGHT(gait_events!C5881,LEN(gait_events!C5881)-19),1)-1),RIGHT(gait_events!C5881,LEN(gait_events!C5881)-19))</f>
        <v>Slow</v>
      </c>
      <c r="F722" t="str">
        <f>IF(LEN(SUBSTITUTE(gait_events!C5881,"_run-",""))&lt;&gt;LEN(gait_events!C5881),RIGHT(gait_events!C5881,LEN(gait_events!C5881)-FIND("_run-",gait_events!C5881,1)-4),"")</f>
        <v/>
      </c>
      <c r="G722" t="str">
        <f>gait_events!D5881</f>
        <v>right_ankle</v>
      </c>
      <c r="H722" t="str">
        <f>gait_events!E5881</f>
        <v>IC</v>
      </c>
      <c r="I722">
        <f>IF(gait_events!F5881&lt;&gt;"",gait_events!F5881,NA())</f>
        <v>1516</v>
      </c>
      <c r="J722">
        <f>IF(gait_events!G5881&lt;&gt;"",gait_events!G5881,NA())</f>
        <v>1515</v>
      </c>
      <c r="K722">
        <f t="shared" si="88"/>
        <v>1</v>
      </c>
      <c r="L722">
        <f t="shared" si="89"/>
        <v>5</v>
      </c>
      <c r="M722">
        <f t="shared" si="90"/>
        <v>1</v>
      </c>
      <c r="N722">
        <f t="shared" si="91"/>
        <v>1</v>
      </c>
      <c r="O722">
        <f t="shared" si="92"/>
        <v>1</v>
      </c>
      <c r="P722">
        <f t="shared" si="93"/>
        <v>0</v>
      </c>
      <c r="Q722">
        <f t="shared" si="94"/>
        <v>0</v>
      </c>
      <c r="R722">
        <f t="shared" si="95"/>
        <v>1</v>
      </c>
    </row>
    <row r="723" spans="1:18" x14ac:dyDescent="0.25">
      <c r="A723" t="str">
        <f>gait_events!B5882</f>
        <v>pp025</v>
      </c>
      <c r="B723" t="str">
        <f>VLOOKUP(A723,participants!A:B,2,0)</f>
        <v>M</v>
      </c>
      <c r="C723">
        <f>VLOOKUP(A723,participants!A:C,3,0)</f>
        <v>49</v>
      </c>
      <c r="D723" t="str">
        <f>VLOOKUP(A723,participants!A:F,6,0)</f>
        <v>stroke</v>
      </c>
      <c r="E723" t="str">
        <f>IF(LEN(SUBSTITUTE(gait_events!C5882,"_run-",""))&lt;&gt;LEN(gait_events!C5882),LEFT(RIGHT(gait_events!C5882,LEN(gait_events!C5882)-19),FIND("_run-",RIGHT(gait_events!C5882,LEN(gait_events!C5882)-19),1)-1),RIGHT(gait_events!C5882,LEN(gait_events!C5882)-19))</f>
        <v>Slow</v>
      </c>
      <c r="F723" t="str">
        <f>IF(LEN(SUBSTITUTE(gait_events!C5882,"_run-",""))&lt;&gt;LEN(gait_events!C5882),RIGHT(gait_events!C5882,LEN(gait_events!C5882)-FIND("_run-",gait_events!C5882,1)-4),"")</f>
        <v/>
      </c>
      <c r="G723" t="str">
        <f>gait_events!D5882</f>
        <v>right_ankle</v>
      </c>
      <c r="H723" t="str">
        <f>gait_events!E5882</f>
        <v>IC</v>
      </c>
      <c r="I723">
        <f>IF(gait_events!F5882&lt;&gt;"",gait_events!F5882,NA())</f>
        <v>1866</v>
      </c>
      <c r="J723" t="e">
        <f>IF(gait_events!G5882&lt;&gt;"",gait_events!G5882,NA())</f>
        <v>#N/A</v>
      </c>
      <c r="K723" t="e">
        <f t="shared" si="88"/>
        <v>#N/A</v>
      </c>
      <c r="L723" t="e">
        <f t="shared" si="89"/>
        <v>#N/A</v>
      </c>
      <c r="M723">
        <f t="shared" si="90"/>
        <v>1</v>
      </c>
      <c r="N723">
        <f t="shared" si="91"/>
        <v>0</v>
      </c>
      <c r="O723">
        <f t="shared" si="92"/>
        <v>0</v>
      </c>
      <c r="P723">
        <f t="shared" si="93"/>
        <v>1</v>
      </c>
      <c r="Q723">
        <f t="shared" si="94"/>
        <v>0</v>
      </c>
      <c r="R723">
        <f t="shared" si="95"/>
        <v>1</v>
      </c>
    </row>
    <row r="724" spans="1:18" x14ac:dyDescent="0.25">
      <c r="A724" t="str">
        <f>gait_events!B5883</f>
        <v>pp025</v>
      </c>
      <c r="B724" t="str">
        <f>VLOOKUP(A724,participants!A:B,2,0)</f>
        <v>M</v>
      </c>
      <c r="C724">
        <f>VLOOKUP(A724,participants!A:C,3,0)</f>
        <v>49</v>
      </c>
      <c r="D724" t="str">
        <f>VLOOKUP(A724,participants!A:F,6,0)</f>
        <v>stroke</v>
      </c>
      <c r="E724" t="str">
        <f>IF(LEN(SUBSTITUTE(gait_events!C5883,"_run-",""))&lt;&gt;LEN(gait_events!C5883),LEFT(RIGHT(gait_events!C5883,LEN(gait_events!C5883)-19),FIND("_run-",RIGHT(gait_events!C5883,LEN(gait_events!C5883)-19),1)-1),RIGHT(gait_events!C5883,LEN(gait_events!C5883)-19))</f>
        <v>Slow</v>
      </c>
      <c r="F724" t="str">
        <f>IF(LEN(SUBSTITUTE(gait_events!C5883,"_run-",""))&lt;&gt;LEN(gait_events!C5883),RIGHT(gait_events!C5883,LEN(gait_events!C5883)-FIND("_run-",gait_events!C5883,1)-4),"")</f>
        <v/>
      </c>
      <c r="G724" t="str">
        <f>gait_events!D5883</f>
        <v>right_ankle</v>
      </c>
      <c r="H724" t="str">
        <f>gait_events!E5883</f>
        <v>IC</v>
      </c>
      <c r="I724">
        <f>IF(gait_events!F5883&lt;&gt;"",gait_events!F5883,NA())</f>
        <v>2244</v>
      </c>
      <c r="J724">
        <f>IF(gait_events!G5883&lt;&gt;"",gait_events!G5883,NA())</f>
        <v>2241</v>
      </c>
      <c r="K724">
        <f t="shared" si="88"/>
        <v>3</v>
      </c>
      <c r="L724">
        <f t="shared" si="89"/>
        <v>15</v>
      </c>
      <c r="M724">
        <f t="shared" si="90"/>
        <v>1</v>
      </c>
      <c r="N724">
        <f t="shared" si="91"/>
        <v>1</v>
      </c>
      <c r="O724">
        <f t="shared" si="92"/>
        <v>1</v>
      </c>
      <c r="P724">
        <f t="shared" si="93"/>
        <v>0</v>
      </c>
      <c r="Q724">
        <f t="shared" si="94"/>
        <v>0</v>
      </c>
      <c r="R724">
        <f t="shared" si="95"/>
        <v>1</v>
      </c>
    </row>
    <row r="725" spans="1:18" x14ac:dyDescent="0.25">
      <c r="A725" t="str">
        <f>gait_events!B5884</f>
        <v>pp025</v>
      </c>
      <c r="B725" t="str">
        <f>VLOOKUP(A725,participants!A:B,2,0)</f>
        <v>M</v>
      </c>
      <c r="C725">
        <f>VLOOKUP(A725,participants!A:C,3,0)</f>
        <v>49</v>
      </c>
      <c r="D725" t="str">
        <f>VLOOKUP(A725,participants!A:F,6,0)</f>
        <v>stroke</v>
      </c>
      <c r="E725" t="str">
        <f>IF(LEN(SUBSTITUTE(gait_events!C5884,"_run-",""))&lt;&gt;LEN(gait_events!C5884),LEFT(RIGHT(gait_events!C5884,LEN(gait_events!C5884)-19),FIND("_run-",RIGHT(gait_events!C5884,LEN(gait_events!C5884)-19),1)-1),RIGHT(gait_events!C5884,LEN(gait_events!C5884)-19))</f>
        <v>Slow</v>
      </c>
      <c r="F725" t="str">
        <f>IF(LEN(SUBSTITUTE(gait_events!C5884,"_run-",""))&lt;&gt;LEN(gait_events!C5884),RIGHT(gait_events!C5884,LEN(gait_events!C5884)-FIND("_run-",gait_events!C5884,1)-4),"")</f>
        <v/>
      </c>
      <c r="G725" t="str">
        <f>gait_events!D5884</f>
        <v>right_ankle</v>
      </c>
      <c r="H725" t="str">
        <f>gait_events!E5884</f>
        <v>IC</v>
      </c>
      <c r="I725">
        <f>IF(gait_events!F5884&lt;&gt;"",gait_events!F5884,NA())</f>
        <v>2623</v>
      </c>
      <c r="J725" t="e">
        <f>IF(gait_events!G5884&lt;&gt;"",gait_events!G5884,NA())</f>
        <v>#N/A</v>
      </c>
      <c r="K725" t="e">
        <f t="shared" si="88"/>
        <v>#N/A</v>
      </c>
      <c r="L725" t="e">
        <f t="shared" si="89"/>
        <v>#N/A</v>
      </c>
      <c r="M725">
        <f t="shared" si="90"/>
        <v>1</v>
      </c>
      <c r="N725">
        <f t="shared" si="91"/>
        <v>0</v>
      </c>
      <c r="O725">
        <f t="shared" si="92"/>
        <v>0</v>
      </c>
      <c r="P725">
        <f t="shared" si="93"/>
        <v>1</v>
      </c>
      <c r="Q725">
        <f t="shared" si="94"/>
        <v>0</v>
      </c>
      <c r="R725">
        <f t="shared" si="95"/>
        <v>1</v>
      </c>
    </row>
    <row r="726" spans="1:18" x14ac:dyDescent="0.25">
      <c r="A726" t="str">
        <f>gait_events!B5885</f>
        <v>pp025</v>
      </c>
      <c r="B726" t="str">
        <f>VLOOKUP(A726,participants!A:B,2,0)</f>
        <v>M</v>
      </c>
      <c r="C726">
        <f>VLOOKUP(A726,participants!A:C,3,0)</f>
        <v>49</v>
      </c>
      <c r="D726" t="str">
        <f>VLOOKUP(A726,participants!A:F,6,0)</f>
        <v>stroke</v>
      </c>
      <c r="E726" t="str">
        <f>IF(LEN(SUBSTITUTE(gait_events!C5885,"_run-",""))&lt;&gt;LEN(gait_events!C5885),LEFT(RIGHT(gait_events!C5885,LEN(gait_events!C5885)-19),FIND("_run-",RIGHT(gait_events!C5885,LEN(gait_events!C5885)-19),1)-1),RIGHT(gait_events!C5885,LEN(gait_events!C5885)-19))</f>
        <v>Slow</v>
      </c>
      <c r="F726" t="str">
        <f>IF(LEN(SUBSTITUTE(gait_events!C5885,"_run-",""))&lt;&gt;LEN(gait_events!C5885),RIGHT(gait_events!C5885,LEN(gait_events!C5885)-FIND("_run-",gait_events!C5885,1)-4),"")</f>
        <v/>
      </c>
      <c r="G726" t="str">
        <f>gait_events!D5885</f>
        <v>right_ankle</v>
      </c>
      <c r="H726" t="str">
        <f>gait_events!E5885</f>
        <v>IC</v>
      </c>
      <c r="I726">
        <f>IF(gait_events!F5885&lt;&gt;"",gait_events!F5885,NA())</f>
        <v>2985</v>
      </c>
      <c r="J726">
        <f>IF(gait_events!G5885&lt;&gt;"",gait_events!G5885,NA())</f>
        <v>2984</v>
      </c>
      <c r="K726">
        <f t="shared" si="88"/>
        <v>1</v>
      </c>
      <c r="L726">
        <f t="shared" si="89"/>
        <v>5</v>
      </c>
      <c r="M726">
        <f t="shared" si="90"/>
        <v>1</v>
      </c>
      <c r="N726">
        <f t="shared" si="91"/>
        <v>1</v>
      </c>
      <c r="O726">
        <f t="shared" si="92"/>
        <v>1</v>
      </c>
      <c r="P726">
        <f t="shared" si="93"/>
        <v>0</v>
      </c>
      <c r="Q726">
        <f t="shared" si="94"/>
        <v>0</v>
      </c>
      <c r="R726">
        <f t="shared" si="95"/>
        <v>1</v>
      </c>
    </row>
    <row r="727" spans="1:18" x14ac:dyDescent="0.25">
      <c r="A727" t="str">
        <f>gait_events!B5886</f>
        <v>pp025</v>
      </c>
      <c r="B727" t="str">
        <f>VLOOKUP(A727,participants!A:B,2,0)</f>
        <v>M</v>
      </c>
      <c r="C727">
        <f>VLOOKUP(A727,participants!A:C,3,0)</f>
        <v>49</v>
      </c>
      <c r="D727" t="str">
        <f>VLOOKUP(A727,participants!A:F,6,0)</f>
        <v>stroke</v>
      </c>
      <c r="E727" t="str">
        <f>IF(LEN(SUBSTITUTE(gait_events!C5886,"_run-",""))&lt;&gt;LEN(gait_events!C5886),LEFT(RIGHT(gait_events!C5886,LEN(gait_events!C5886)-19),FIND("_run-",RIGHT(gait_events!C5886,LEN(gait_events!C5886)-19),1)-1),RIGHT(gait_events!C5886,LEN(gait_events!C5886)-19))</f>
        <v>Slow</v>
      </c>
      <c r="F727" t="str">
        <f>IF(LEN(SUBSTITUTE(gait_events!C5886,"_run-",""))&lt;&gt;LEN(gait_events!C5886),RIGHT(gait_events!C5886,LEN(gait_events!C5886)-FIND("_run-",gait_events!C5886,1)-4),"")</f>
        <v/>
      </c>
      <c r="G727" t="str">
        <f>gait_events!D5886</f>
        <v>right_ankle</v>
      </c>
      <c r="H727" t="str">
        <f>gait_events!E5886</f>
        <v>FC</v>
      </c>
      <c r="I727">
        <f>IF(gait_events!F5886&lt;&gt;"",gait_events!F5886,NA())</f>
        <v>276</v>
      </c>
      <c r="J727">
        <f>IF(gait_events!G5886&lt;&gt;"",gait_events!G5886,NA())</f>
        <v>278</v>
      </c>
      <c r="K727">
        <f t="shared" si="88"/>
        <v>-2</v>
      </c>
      <c r="L727">
        <f t="shared" si="89"/>
        <v>-10</v>
      </c>
      <c r="M727">
        <f t="shared" si="90"/>
        <v>1</v>
      </c>
      <c r="N727">
        <f t="shared" si="91"/>
        <v>1</v>
      </c>
      <c r="O727">
        <f t="shared" si="92"/>
        <v>1</v>
      </c>
      <c r="P727">
        <f t="shared" si="93"/>
        <v>0</v>
      </c>
      <c r="Q727">
        <f t="shared" si="94"/>
        <v>0</v>
      </c>
      <c r="R727">
        <f t="shared" si="95"/>
        <v>1</v>
      </c>
    </row>
    <row r="728" spans="1:18" x14ac:dyDescent="0.25">
      <c r="A728" t="str">
        <f>gait_events!B5887</f>
        <v>pp025</v>
      </c>
      <c r="B728" t="str">
        <f>VLOOKUP(A728,participants!A:B,2,0)</f>
        <v>M</v>
      </c>
      <c r="C728">
        <f>VLOOKUP(A728,participants!A:C,3,0)</f>
        <v>49</v>
      </c>
      <c r="D728" t="str">
        <f>VLOOKUP(A728,participants!A:F,6,0)</f>
        <v>stroke</v>
      </c>
      <c r="E728" t="str">
        <f>IF(LEN(SUBSTITUTE(gait_events!C5887,"_run-",""))&lt;&gt;LEN(gait_events!C5887),LEFT(RIGHT(gait_events!C5887,LEN(gait_events!C5887)-19),FIND("_run-",RIGHT(gait_events!C5887,LEN(gait_events!C5887)-19),1)-1),RIGHT(gait_events!C5887,LEN(gait_events!C5887)-19))</f>
        <v>Slow</v>
      </c>
      <c r="F728" t="str">
        <f>IF(LEN(SUBSTITUTE(gait_events!C5887,"_run-",""))&lt;&gt;LEN(gait_events!C5887),RIGHT(gait_events!C5887,LEN(gait_events!C5887)-FIND("_run-",gait_events!C5887,1)-4),"")</f>
        <v/>
      </c>
      <c r="G728" t="str">
        <f>gait_events!D5887</f>
        <v>right_ankle</v>
      </c>
      <c r="H728" t="str">
        <f>gait_events!E5887</f>
        <v>FC</v>
      </c>
      <c r="I728">
        <f>IF(gait_events!F5887&lt;&gt;"",gait_events!F5887,NA())</f>
        <v>651</v>
      </c>
      <c r="J728">
        <f>IF(gait_events!G5887&lt;&gt;"",gait_events!G5887,NA())</f>
        <v>654</v>
      </c>
      <c r="K728">
        <f t="shared" si="88"/>
        <v>-3</v>
      </c>
      <c r="L728">
        <f t="shared" si="89"/>
        <v>-15</v>
      </c>
      <c r="M728">
        <f t="shared" si="90"/>
        <v>1</v>
      </c>
      <c r="N728">
        <f t="shared" si="91"/>
        <v>1</v>
      </c>
      <c r="O728">
        <f t="shared" si="92"/>
        <v>1</v>
      </c>
      <c r="P728">
        <f t="shared" si="93"/>
        <v>0</v>
      </c>
      <c r="Q728">
        <f t="shared" si="94"/>
        <v>0</v>
      </c>
      <c r="R728">
        <f t="shared" si="95"/>
        <v>1</v>
      </c>
    </row>
    <row r="729" spans="1:18" x14ac:dyDescent="0.25">
      <c r="A729" t="str">
        <f>gait_events!B5888</f>
        <v>pp025</v>
      </c>
      <c r="B729" t="str">
        <f>VLOOKUP(A729,participants!A:B,2,0)</f>
        <v>M</v>
      </c>
      <c r="C729">
        <f>VLOOKUP(A729,participants!A:C,3,0)</f>
        <v>49</v>
      </c>
      <c r="D729" t="str">
        <f>VLOOKUP(A729,participants!A:F,6,0)</f>
        <v>stroke</v>
      </c>
      <c r="E729" t="str">
        <f>IF(LEN(SUBSTITUTE(gait_events!C5888,"_run-",""))&lt;&gt;LEN(gait_events!C5888),LEFT(RIGHT(gait_events!C5888,LEN(gait_events!C5888)-19),FIND("_run-",RIGHT(gait_events!C5888,LEN(gait_events!C5888)-19),1)-1),RIGHT(gait_events!C5888,LEN(gait_events!C5888)-19))</f>
        <v>Slow</v>
      </c>
      <c r="F729" t="str">
        <f>IF(LEN(SUBSTITUTE(gait_events!C5888,"_run-",""))&lt;&gt;LEN(gait_events!C5888),RIGHT(gait_events!C5888,LEN(gait_events!C5888)-FIND("_run-",gait_events!C5888,1)-4),"")</f>
        <v/>
      </c>
      <c r="G729" t="str">
        <f>gait_events!D5888</f>
        <v>right_ankle</v>
      </c>
      <c r="H729" t="str">
        <f>gait_events!E5888</f>
        <v>FC</v>
      </c>
      <c r="I729">
        <f>IF(gait_events!F5888&lt;&gt;"",gait_events!F5888,NA())</f>
        <v>1035</v>
      </c>
      <c r="J729">
        <f>IF(gait_events!G5888&lt;&gt;"",gait_events!G5888,NA())</f>
        <v>1037</v>
      </c>
      <c r="K729">
        <f t="shared" si="88"/>
        <v>-2</v>
      </c>
      <c r="L729">
        <f t="shared" si="89"/>
        <v>-10</v>
      </c>
      <c r="M729">
        <f t="shared" si="90"/>
        <v>1</v>
      </c>
      <c r="N729">
        <f t="shared" si="91"/>
        <v>1</v>
      </c>
      <c r="O729">
        <f t="shared" si="92"/>
        <v>1</v>
      </c>
      <c r="P729">
        <f t="shared" si="93"/>
        <v>0</v>
      </c>
      <c r="Q729">
        <f t="shared" si="94"/>
        <v>0</v>
      </c>
      <c r="R729">
        <f t="shared" si="95"/>
        <v>1</v>
      </c>
    </row>
    <row r="730" spans="1:18" x14ac:dyDescent="0.25">
      <c r="A730" t="str">
        <f>gait_events!B5889</f>
        <v>pp025</v>
      </c>
      <c r="B730" t="str">
        <f>VLOOKUP(A730,participants!A:B,2,0)</f>
        <v>M</v>
      </c>
      <c r="C730">
        <f>VLOOKUP(A730,participants!A:C,3,0)</f>
        <v>49</v>
      </c>
      <c r="D730" t="str">
        <f>VLOOKUP(A730,participants!A:F,6,0)</f>
        <v>stroke</v>
      </c>
      <c r="E730" t="str">
        <f>IF(LEN(SUBSTITUTE(gait_events!C5889,"_run-",""))&lt;&gt;LEN(gait_events!C5889),LEFT(RIGHT(gait_events!C5889,LEN(gait_events!C5889)-19),FIND("_run-",RIGHT(gait_events!C5889,LEN(gait_events!C5889)-19),1)-1),RIGHT(gait_events!C5889,LEN(gait_events!C5889)-19))</f>
        <v>Slow</v>
      </c>
      <c r="F730" t="str">
        <f>IF(LEN(SUBSTITUTE(gait_events!C5889,"_run-",""))&lt;&gt;LEN(gait_events!C5889),RIGHT(gait_events!C5889,LEN(gait_events!C5889)-FIND("_run-",gait_events!C5889,1)-4),"")</f>
        <v/>
      </c>
      <c r="G730" t="str">
        <f>gait_events!D5889</f>
        <v>right_ankle</v>
      </c>
      <c r="H730" t="str">
        <f>gait_events!E5889</f>
        <v>FC</v>
      </c>
      <c r="I730">
        <f>IF(gait_events!F5889&lt;&gt;"",gait_events!F5889,NA())</f>
        <v>1412</v>
      </c>
      <c r="J730">
        <f>IF(gait_events!G5889&lt;&gt;"",gait_events!G5889,NA())</f>
        <v>1412</v>
      </c>
      <c r="K730">
        <f t="shared" si="88"/>
        <v>0</v>
      </c>
      <c r="L730">
        <f t="shared" si="89"/>
        <v>0</v>
      </c>
      <c r="M730">
        <f t="shared" si="90"/>
        <v>1</v>
      </c>
      <c r="N730">
        <f t="shared" si="91"/>
        <v>1</v>
      </c>
      <c r="O730">
        <f t="shared" si="92"/>
        <v>1</v>
      </c>
      <c r="P730">
        <f t="shared" si="93"/>
        <v>0</v>
      </c>
      <c r="Q730">
        <f t="shared" si="94"/>
        <v>0</v>
      </c>
      <c r="R730">
        <f t="shared" si="95"/>
        <v>1</v>
      </c>
    </row>
    <row r="731" spans="1:18" x14ac:dyDescent="0.25">
      <c r="A731" t="str">
        <f>gait_events!B5890</f>
        <v>pp025</v>
      </c>
      <c r="B731" t="str">
        <f>VLOOKUP(A731,participants!A:B,2,0)</f>
        <v>M</v>
      </c>
      <c r="C731">
        <f>VLOOKUP(A731,participants!A:C,3,0)</f>
        <v>49</v>
      </c>
      <c r="D731" t="str">
        <f>VLOOKUP(A731,participants!A:F,6,0)</f>
        <v>stroke</v>
      </c>
      <c r="E731" t="str">
        <f>IF(LEN(SUBSTITUTE(gait_events!C5890,"_run-",""))&lt;&gt;LEN(gait_events!C5890),LEFT(RIGHT(gait_events!C5890,LEN(gait_events!C5890)-19),FIND("_run-",RIGHT(gait_events!C5890,LEN(gait_events!C5890)-19),1)-1),RIGHT(gait_events!C5890,LEN(gait_events!C5890)-19))</f>
        <v>Slow</v>
      </c>
      <c r="F731" t="str">
        <f>IF(LEN(SUBSTITUTE(gait_events!C5890,"_run-",""))&lt;&gt;LEN(gait_events!C5890),RIGHT(gait_events!C5890,LEN(gait_events!C5890)-FIND("_run-",gait_events!C5890,1)-4),"")</f>
        <v/>
      </c>
      <c r="G731" t="str">
        <f>gait_events!D5890</f>
        <v>right_ankle</v>
      </c>
      <c r="H731" t="str">
        <f>gait_events!E5890</f>
        <v>FC</v>
      </c>
      <c r="I731">
        <f>IF(gait_events!F5890&lt;&gt;"",gait_events!F5890,NA())</f>
        <v>1764</v>
      </c>
      <c r="J731">
        <f>IF(gait_events!G5890&lt;&gt;"",gait_events!G5890,NA())</f>
        <v>1765</v>
      </c>
      <c r="K731">
        <f t="shared" si="88"/>
        <v>-1</v>
      </c>
      <c r="L731">
        <f t="shared" si="89"/>
        <v>-5</v>
      </c>
      <c r="M731">
        <f t="shared" si="90"/>
        <v>1</v>
      </c>
      <c r="N731">
        <f t="shared" si="91"/>
        <v>1</v>
      </c>
      <c r="O731">
        <f t="shared" si="92"/>
        <v>1</v>
      </c>
      <c r="P731">
        <f t="shared" si="93"/>
        <v>0</v>
      </c>
      <c r="Q731">
        <f t="shared" si="94"/>
        <v>0</v>
      </c>
      <c r="R731">
        <f t="shared" si="95"/>
        <v>1</v>
      </c>
    </row>
    <row r="732" spans="1:18" x14ac:dyDescent="0.25">
      <c r="A732" t="str">
        <f>gait_events!B5891</f>
        <v>pp025</v>
      </c>
      <c r="B732" t="str">
        <f>VLOOKUP(A732,participants!A:B,2,0)</f>
        <v>M</v>
      </c>
      <c r="C732">
        <f>VLOOKUP(A732,participants!A:C,3,0)</f>
        <v>49</v>
      </c>
      <c r="D732" t="str">
        <f>VLOOKUP(A732,participants!A:F,6,0)</f>
        <v>stroke</v>
      </c>
      <c r="E732" t="str">
        <f>IF(LEN(SUBSTITUTE(gait_events!C5891,"_run-",""))&lt;&gt;LEN(gait_events!C5891),LEFT(RIGHT(gait_events!C5891,LEN(gait_events!C5891)-19),FIND("_run-",RIGHT(gait_events!C5891,LEN(gait_events!C5891)-19),1)-1),RIGHT(gait_events!C5891,LEN(gait_events!C5891)-19))</f>
        <v>Slow</v>
      </c>
      <c r="F732" t="str">
        <f>IF(LEN(SUBSTITUTE(gait_events!C5891,"_run-",""))&lt;&gt;LEN(gait_events!C5891),RIGHT(gait_events!C5891,LEN(gait_events!C5891)-FIND("_run-",gait_events!C5891,1)-4),"")</f>
        <v/>
      </c>
      <c r="G732" t="str">
        <f>gait_events!D5891</f>
        <v>right_ankle</v>
      </c>
      <c r="H732" t="str">
        <f>gait_events!E5891</f>
        <v>FC</v>
      </c>
      <c r="I732">
        <f>IF(gait_events!F5891&lt;&gt;"",gait_events!F5891,NA())</f>
        <v>2140</v>
      </c>
      <c r="J732">
        <f>IF(gait_events!G5891&lt;&gt;"",gait_events!G5891,NA())</f>
        <v>2138</v>
      </c>
      <c r="K732">
        <f t="shared" si="88"/>
        <v>2</v>
      </c>
      <c r="L732">
        <f t="shared" si="89"/>
        <v>10</v>
      </c>
      <c r="M732">
        <f t="shared" si="90"/>
        <v>1</v>
      </c>
      <c r="N732">
        <f t="shared" si="91"/>
        <v>1</v>
      </c>
      <c r="O732">
        <f t="shared" si="92"/>
        <v>1</v>
      </c>
      <c r="P732">
        <f t="shared" si="93"/>
        <v>0</v>
      </c>
      <c r="Q732">
        <f t="shared" si="94"/>
        <v>0</v>
      </c>
      <c r="R732">
        <f t="shared" si="95"/>
        <v>1</v>
      </c>
    </row>
    <row r="733" spans="1:18" x14ac:dyDescent="0.25">
      <c r="A733" t="str">
        <f>gait_events!B5892</f>
        <v>pp025</v>
      </c>
      <c r="B733" t="str">
        <f>VLOOKUP(A733,participants!A:B,2,0)</f>
        <v>M</v>
      </c>
      <c r="C733">
        <f>VLOOKUP(A733,participants!A:C,3,0)</f>
        <v>49</v>
      </c>
      <c r="D733" t="str">
        <f>VLOOKUP(A733,participants!A:F,6,0)</f>
        <v>stroke</v>
      </c>
      <c r="E733" t="str">
        <f>IF(LEN(SUBSTITUTE(gait_events!C5892,"_run-",""))&lt;&gt;LEN(gait_events!C5892),LEFT(RIGHT(gait_events!C5892,LEN(gait_events!C5892)-19),FIND("_run-",RIGHT(gait_events!C5892,LEN(gait_events!C5892)-19),1)-1),RIGHT(gait_events!C5892,LEN(gait_events!C5892)-19))</f>
        <v>Slow</v>
      </c>
      <c r="F733" t="str">
        <f>IF(LEN(SUBSTITUTE(gait_events!C5892,"_run-",""))&lt;&gt;LEN(gait_events!C5892),RIGHT(gait_events!C5892,LEN(gait_events!C5892)-FIND("_run-",gait_events!C5892,1)-4),"")</f>
        <v/>
      </c>
      <c r="G733" t="str">
        <f>gait_events!D5892</f>
        <v>right_ankle</v>
      </c>
      <c r="H733" t="str">
        <f>gait_events!E5892</f>
        <v>FC</v>
      </c>
      <c r="I733">
        <f>IF(gait_events!F5892&lt;&gt;"",gait_events!F5892,NA())</f>
        <v>2515</v>
      </c>
      <c r="J733">
        <f>IF(gait_events!G5892&lt;&gt;"",gait_events!G5892,NA())</f>
        <v>2514</v>
      </c>
      <c r="K733">
        <f t="shared" si="88"/>
        <v>1</v>
      </c>
      <c r="L733">
        <f t="shared" si="89"/>
        <v>5</v>
      </c>
      <c r="M733">
        <f t="shared" si="90"/>
        <v>1</v>
      </c>
      <c r="N733">
        <f t="shared" si="91"/>
        <v>1</v>
      </c>
      <c r="O733">
        <f t="shared" si="92"/>
        <v>1</v>
      </c>
      <c r="P733">
        <f t="shared" si="93"/>
        <v>0</v>
      </c>
      <c r="Q733">
        <f t="shared" si="94"/>
        <v>0</v>
      </c>
      <c r="R733">
        <f t="shared" si="95"/>
        <v>1</v>
      </c>
    </row>
    <row r="734" spans="1:18" x14ac:dyDescent="0.25">
      <c r="A734" t="str">
        <f>gait_events!B5893</f>
        <v>pp025</v>
      </c>
      <c r="B734" t="str">
        <f>VLOOKUP(A734,participants!A:B,2,0)</f>
        <v>M</v>
      </c>
      <c r="C734">
        <f>VLOOKUP(A734,participants!A:C,3,0)</f>
        <v>49</v>
      </c>
      <c r="D734" t="str">
        <f>VLOOKUP(A734,participants!A:F,6,0)</f>
        <v>stroke</v>
      </c>
      <c r="E734" t="str">
        <f>IF(LEN(SUBSTITUTE(gait_events!C5893,"_run-",""))&lt;&gt;LEN(gait_events!C5893),LEFT(RIGHT(gait_events!C5893,LEN(gait_events!C5893)-19),FIND("_run-",RIGHT(gait_events!C5893,LEN(gait_events!C5893)-19),1)-1),RIGHT(gait_events!C5893,LEN(gait_events!C5893)-19))</f>
        <v>Slow</v>
      </c>
      <c r="F734" t="str">
        <f>IF(LEN(SUBSTITUTE(gait_events!C5893,"_run-",""))&lt;&gt;LEN(gait_events!C5893),RIGHT(gait_events!C5893,LEN(gait_events!C5893)-FIND("_run-",gait_events!C5893,1)-4),"")</f>
        <v/>
      </c>
      <c r="G734" t="str">
        <f>gait_events!D5893</f>
        <v>right_ankle</v>
      </c>
      <c r="H734" t="str">
        <f>gait_events!E5893</f>
        <v>FC</v>
      </c>
      <c r="I734">
        <f>IF(gait_events!F5893&lt;&gt;"",gait_events!F5893,NA())</f>
        <v>2886</v>
      </c>
      <c r="J734">
        <f>IF(gait_events!G5893&lt;&gt;"",gait_events!G5893,NA())</f>
        <v>2887</v>
      </c>
      <c r="K734">
        <f t="shared" si="88"/>
        <v>-1</v>
      </c>
      <c r="L734">
        <f t="shared" si="89"/>
        <v>-5</v>
      </c>
      <c r="M734">
        <f t="shared" si="90"/>
        <v>1</v>
      </c>
      <c r="N734">
        <f t="shared" si="91"/>
        <v>1</v>
      </c>
      <c r="O734">
        <f t="shared" si="92"/>
        <v>1</v>
      </c>
      <c r="P734">
        <f t="shared" si="93"/>
        <v>0</v>
      </c>
      <c r="Q734">
        <f t="shared" si="94"/>
        <v>0</v>
      </c>
      <c r="R734">
        <f t="shared" si="95"/>
        <v>1</v>
      </c>
    </row>
    <row r="735" spans="1:18" x14ac:dyDescent="0.25">
      <c r="A735" t="str">
        <f>gait_events!B5894</f>
        <v>pp025</v>
      </c>
      <c r="B735" t="str">
        <f>VLOOKUP(A735,participants!A:B,2,0)</f>
        <v>M</v>
      </c>
      <c r="C735">
        <f>VLOOKUP(A735,participants!A:C,3,0)</f>
        <v>49</v>
      </c>
      <c r="D735" t="str">
        <f>VLOOKUP(A735,participants!A:F,6,0)</f>
        <v>stroke</v>
      </c>
      <c r="E735" t="str">
        <f>IF(LEN(SUBSTITUTE(gait_events!C5894,"_run-",""))&lt;&gt;LEN(gait_events!C5894),LEFT(RIGHT(gait_events!C5894,LEN(gait_events!C5894)-19),FIND("_run-",RIGHT(gait_events!C5894,LEN(gait_events!C5894)-19),1)-1),RIGHT(gait_events!C5894,LEN(gait_events!C5894)-19))</f>
        <v>Slow</v>
      </c>
      <c r="F735" t="str">
        <f>IF(LEN(SUBSTITUTE(gait_events!C5894,"_run-",""))&lt;&gt;LEN(gait_events!C5894),RIGHT(gait_events!C5894,LEN(gait_events!C5894)-FIND("_run-",gait_events!C5894,1)-4),"")</f>
        <v/>
      </c>
      <c r="G735" t="str">
        <f>gait_events!D5894</f>
        <v>left_shank</v>
      </c>
      <c r="H735" t="str">
        <f>gait_events!E5894</f>
        <v>IC</v>
      </c>
      <c r="I735">
        <f>IF(gait_events!F5894&lt;&gt;"",gait_events!F5894,NA())</f>
        <v>201</v>
      </c>
      <c r="J735">
        <f>IF(gait_events!G5894&lt;&gt;"",gait_events!G5894,NA())</f>
        <v>199</v>
      </c>
      <c r="K735">
        <f t="shared" si="88"/>
        <v>2</v>
      </c>
      <c r="L735">
        <f t="shared" si="89"/>
        <v>10</v>
      </c>
      <c r="M735">
        <f t="shared" si="90"/>
        <v>1</v>
      </c>
      <c r="N735">
        <f t="shared" si="91"/>
        <v>1</v>
      </c>
      <c r="O735">
        <f t="shared" si="92"/>
        <v>1</v>
      </c>
      <c r="P735">
        <f t="shared" si="93"/>
        <v>0</v>
      </c>
      <c r="Q735">
        <f t="shared" si="94"/>
        <v>0</v>
      </c>
      <c r="R735">
        <f t="shared" si="95"/>
        <v>1</v>
      </c>
    </row>
    <row r="736" spans="1:18" x14ac:dyDescent="0.25">
      <c r="A736" t="str">
        <f>gait_events!B5895</f>
        <v>pp025</v>
      </c>
      <c r="B736" t="str">
        <f>VLOOKUP(A736,participants!A:B,2,0)</f>
        <v>M</v>
      </c>
      <c r="C736">
        <f>VLOOKUP(A736,participants!A:C,3,0)</f>
        <v>49</v>
      </c>
      <c r="D736" t="str">
        <f>VLOOKUP(A736,participants!A:F,6,0)</f>
        <v>stroke</v>
      </c>
      <c r="E736" t="str">
        <f>IF(LEN(SUBSTITUTE(gait_events!C5895,"_run-",""))&lt;&gt;LEN(gait_events!C5895),LEFT(RIGHT(gait_events!C5895,LEN(gait_events!C5895)-19),FIND("_run-",RIGHT(gait_events!C5895,LEN(gait_events!C5895)-19),1)-1),RIGHT(gait_events!C5895,LEN(gait_events!C5895)-19))</f>
        <v>Slow</v>
      </c>
      <c r="F736" t="str">
        <f>IF(LEN(SUBSTITUTE(gait_events!C5895,"_run-",""))&lt;&gt;LEN(gait_events!C5895),RIGHT(gait_events!C5895,LEN(gait_events!C5895)-FIND("_run-",gait_events!C5895,1)-4),"")</f>
        <v/>
      </c>
      <c r="G736" t="str">
        <f>gait_events!D5895</f>
        <v>left_shank</v>
      </c>
      <c r="H736" t="str">
        <f>gait_events!E5895</f>
        <v>IC</v>
      </c>
      <c r="I736">
        <f>IF(gait_events!F5895&lt;&gt;"",gait_events!F5895,NA())</f>
        <v>573</v>
      </c>
      <c r="J736">
        <f>IF(gait_events!G5895&lt;&gt;"",gait_events!G5895,NA())</f>
        <v>571</v>
      </c>
      <c r="K736">
        <f t="shared" si="88"/>
        <v>2</v>
      </c>
      <c r="L736">
        <f t="shared" si="89"/>
        <v>10</v>
      </c>
      <c r="M736">
        <f t="shared" si="90"/>
        <v>1</v>
      </c>
      <c r="N736">
        <f t="shared" si="91"/>
        <v>1</v>
      </c>
      <c r="O736">
        <f t="shared" si="92"/>
        <v>1</v>
      </c>
      <c r="P736">
        <f t="shared" si="93"/>
        <v>0</v>
      </c>
      <c r="Q736">
        <f t="shared" si="94"/>
        <v>0</v>
      </c>
      <c r="R736">
        <f t="shared" si="95"/>
        <v>1</v>
      </c>
    </row>
    <row r="737" spans="1:18" x14ac:dyDescent="0.25">
      <c r="A737" t="str">
        <f>gait_events!B5896</f>
        <v>pp025</v>
      </c>
      <c r="B737" t="str">
        <f>VLOOKUP(A737,participants!A:B,2,0)</f>
        <v>M</v>
      </c>
      <c r="C737">
        <f>VLOOKUP(A737,participants!A:C,3,0)</f>
        <v>49</v>
      </c>
      <c r="D737" t="str">
        <f>VLOOKUP(A737,participants!A:F,6,0)</f>
        <v>stroke</v>
      </c>
      <c r="E737" t="str">
        <f>IF(LEN(SUBSTITUTE(gait_events!C5896,"_run-",""))&lt;&gt;LEN(gait_events!C5896),LEFT(RIGHT(gait_events!C5896,LEN(gait_events!C5896)-19),FIND("_run-",RIGHT(gait_events!C5896,LEN(gait_events!C5896)-19),1)-1),RIGHT(gait_events!C5896,LEN(gait_events!C5896)-19))</f>
        <v>Slow</v>
      </c>
      <c r="F737" t="str">
        <f>IF(LEN(SUBSTITUTE(gait_events!C5896,"_run-",""))&lt;&gt;LEN(gait_events!C5896),RIGHT(gait_events!C5896,LEN(gait_events!C5896)-FIND("_run-",gait_events!C5896,1)-4),"")</f>
        <v/>
      </c>
      <c r="G737" t="str">
        <f>gait_events!D5896</f>
        <v>left_shank</v>
      </c>
      <c r="H737" t="str">
        <f>gait_events!E5896</f>
        <v>IC</v>
      </c>
      <c r="I737">
        <f>IF(gait_events!F5896&lt;&gt;"",gait_events!F5896,NA())</f>
        <v>941</v>
      </c>
      <c r="J737">
        <f>IF(gait_events!G5896&lt;&gt;"",gait_events!G5896,NA())</f>
        <v>940</v>
      </c>
      <c r="K737">
        <f t="shared" si="88"/>
        <v>1</v>
      </c>
      <c r="L737">
        <f t="shared" si="89"/>
        <v>5</v>
      </c>
      <c r="M737">
        <f t="shared" si="90"/>
        <v>1</v>
      </c>
      <c r="N737">
        <f t="shared" si="91"/>
        <v>1</v>
      </c>
      <c r="O737">
        <f t="shared" si="92"/>
        <v>1</v>
      </c>
      <c r="P737">
        <f t="shared" si="93"/>
        <v>0</v>
      </c>
      <c r="Q737">
        <f t="shared" si="94"/>
        <v>0</v>
      </c>
      <c r="R737">
        <f t="shared" si="95"/>
        <v>1</v>
      </c>
    </row>
    <row r="738" spans="1:18" x14ac:dyDescent="0.25">
      <c r="A738" t="str">
        <f>gait_events!B5897</f>
        <v>pp025</v>
      </c>
      <c r="B738" t="str">
        <f>VLOOKUP(A738,participants!A:B,2,0)</f>
        <v>M</v>
      </c>
      <c r="C738">
        <f>VLOOKUP(A738,participants!A:C,3,0)</f>
        <v>49</v>
      </c>
      <c r="D738" t="str">
        <f>VLOOKUP(A738,participants!A:F,6,0)</f>
        <v>stroke</v>
      </c>
      <c r="E738" t="str">
        <f>IF(LEN(SUBSTITUTE(gait_events!C5897,"_run-",""))&lt;&gt;LEN(gait_events!C5897),LEFT(RIGHT(gait_events!C5897,LEN(gait_events!C5897)-19),FIND("_run-",RIGHT(gait_events!C5897,LEN(gait_events!C5897)-19),1)-1),RIGHT(gait_events!C5897,LEN(gait_events!C5897)-19))</f>
        <v>Slow</v>
      </c>
      <c r="F738" t="str">
        <f>IF(LEN(SUBSTITUTE(gait_events!C5897,"_run-",""))&lt;&gt;LEN(gait_events!C5897),RIGHT(gait_events!C5897,LEN(gait_events!C5897)-FIND("_run-",gait_events!C5897,1)-4),"")</f>
        <v/>
      </c>
      <c r="G738" t="str">
        <f>gait_events!D5897</f>
        <v>left_shank</v>
      </c>
      <c r="H738" t="str">
        <f>gait_events!E5897</f>
        <v>IC</v>
      </c>
      <c r="I738">
        <f>IF(gait_events!F5897&lt;&gt;"",gait_events!F5897,NA())</f>
        <v>1321</v>
      </c>
      <c r="J738">
        <f>IF(gait_events!G5897&lt;&gt;"",gait_events!G5897,NA())</f>
        <v>1318</v>
      </c>
      <c r="K738">
        <f t="shared" si="88"/>
        <v>3</v>
      </c>
      <c r="L738">
        <f t="shared" si="89"/>
        <v>15</v>
      </c>
      <c r="M738">
        <f t="shared" si="90"/>
        <v>1</v>
      </c>
      <c r="N738">
        <f t="shared" si="91"/>
        <v>1</v>
      </c>
      <c r="O738">
        <f t="shared" si="92"/>
        <v>1</v>
      </c>
      <c r="P738">
        <f t="shared" si="93"/>
        <v>0</v>
      </c>
      <c r="Q738">
        <f t="shared" si="94"/>
        <v>0</v>
      </c>
      <c r="R738">
        <f t="shared" si="95"/>
        <v>1</v>
      </c>
    </row>
    <row r="739" spans="1:18" x14ac:dyDescent="0.25">
      <c r="A739" t="str">
        <f>gait_events!B5898</f>
        <v>pp025</v>
      </c>
      <c r="B739" t="str">
        <f>VLOOKUP(A739,participants!A:B,2,0)</f>
        <v>M</v>
      </c>
      <c r="C739">
        <f>VLOOKUP(A739,participants!A:C,3,0)</f>
        <v>49</v>
      </c>
      <c r="D739" t="str">
        <f>VLOOKUP(A739,participants!A:F,6,0)</f>
        <v>stroke</v>
      </c>
      <c r="E739" t="str">
        <f>IF(LEN(SUBSTITUTE(gait_events!C5898,"_run-",""))&lt;&gt;LEN(gait_events!C5898),LEFT(RIGHT(gait_events!C5898,LEN(gait_events!C5898)-19),FIND("_run-",RIGHT(gait_events!C5898,LEN(gait_events!C5898)-19),1)-1),RIGHT(gait_events!C5898,LEN(gait_events!C5898)-19))</f>
        <v>Slow</v>
      </c>
      <c r="F739" t="str">
        <f>IF(LEN(SUBSTITUTE(gait_events!C5898,"_run-",""))&lt;&gt;LEN(gait_events!C5898),RIGHT(gait_events!C5898,LEN(gait_events!C5898)-FIND("_run-",gait_events!C5898,1)-4),"")</f>
        <v/>
      </c>
      <c r="G739" t="str">
        <f>gait_events!D5898</f>
        <v>left_shank</v>
      </c>
      <c r="H739" t="str">
        <f>gait_events!E5898</f>
        <v>IC</v>
      </c>
      <c r="I739">
        <f>IF(gait_events!F5898&lt;&gt;"",gait_events!F5898,NA())</f>
        <v>1681</v>
      </c>
      <c r="J739">
        <f>IF(gait_events!G5898&lt;&gt;"",gait_events!G5898,NA())</f>
        <v>1680</v>
      </c>
      <c r="K739">
        <f t="shared" si="88"/>
        <v>1</v>
      </c>
      <c r="L739">
        <f t="shared" si="89"/>
        <v>5</v>
      </c>
      <c r="M739">
        <f t="shared" si="90"/>
        <v>1</v>
      </c>
      <c r="N739">
        <f t="shared" si="91"/>
        <v>1</v>
      </c>
      <c r="O739">
        <f t="shared" si="92"/>
        <v>1</v>
      </c>
      <c r="P739">
        <f t="shared" si="93"/>
        <v>0</v>
      </c>
      <c r="Q739">
        <f t="shared" si="94"/>
        <v>0</v>
      </c>
      <c r="R739">
        <f t="shared" si="95"/>
        <v>1</v>
      </c>
    </row>
    <row r="740" spans="1:18" x14ac:dyDescent="0.25">
      <c r="A740" t="str">
        <f>gait_events!B5899</f>
        <v>pp025</v>
      </c>
      <c r="B740" t="str">
        <f>VLOOKUP(A740,participants!A:B,2,0)</f>
        <v>M</v>
      </c>
      <c r="C740">
        <f>VLOOKUP(A740,participants!A:C,3,0)</f>
        <v>49</v>
      </c>
      <c r="D740" t="str">
        <f>VLOOKUP(A740,participants!A:F,6,0)</f>
        <v>stroke</v>
      </c>
      <c r="E740" t="str">
        <f>IF(LEN(SUBSTITUTE(gait_events!C5899,"_run-",""))&lt;&gt;LEN(gait_events!C5899),LEFT(RIGHT(gait_events!C5899,LEN(gait_events!C5899)-19),FIND("_run-",RIGHT(gait_events!C5899,LEN(gait_events!C5899)-19),1)-1),RIGHT(gait_events!C5899,LEN(gait_events!C5899)-19))</f>
        <v>Slow</v>
      </c>
      <c r="F740" t="str">
        <f>IF(LEN(SUBSTITUTE(gait_events!C5899,"_run-",""))&lt;&gt;LEN(gait_events!C5899),RIGHT(gait_events!C5899,LEN(gait_events!C5899)-FIND("_run-",gait_events!C5899,1)-4),"")</f>
        <v/>
      </c>
      <c r="G740" t="str">
        <f>gait_events!D5899</f>
        <v>left_shank</v>
      </c>
      <c r="H740" t="str">
        <f>gait_events!E5899</f>
        <v>IC</v>
      </c>
      <c r="I740">
        <f>IF(gait_events!F5899&lt;&gt;"",gait_events!F5899,NA())</f>
        <v>2058</v>
      </c>
      <c r="J740">
        <f>IF(gait_events!G5899&lt;&gt;"",gait_events!G5899,NA())</f>
        <v>2054</v>
      </c>
      <c r="K740">
        <f t="shared" si="88"/>
        <v>4</v>
      </c>
      <c r="L740">
        <f t="shared" si="89"/>
        <v>20</v>
      </c>
      <c r="M740">
        <f t="shared" si="90"/>
        <v>1</v>
      </c>
      <c r="N740">
        <f t="shared" si="91"/>
        <v>1</v>
      </c>
      <c r="O740">
        <f t="shared" si="92"/>
        <v>1</v>
      </c>
      <c r="P740">
        <f t="shared" si="93"/>
        <v>0</v>
      </c>
      <c r="Q740">
        <f t="shared" si="94"/>
        <v>0</v>
      </c>
      <c r="R740">
        <f t="shared" si="95"/>
        <v>1</v>
      </c>
    </row>
    <row r="741" spans="1:18" x14ac:dyDescent="0.25">
      <c r="A741" t="str">
        <f>gait_events!B5900</f>
        <v>pp025</v>
      </c>
      <c r="B741" t="str">
        <f>VLOOKUP(A741,participants!A:B,2,0)</f>
        <v>M</v>
      </c>
      <c r="C741">
        <f>VLOOKUP(A741,participants!A:C,3,0)</f>
        <v>49</v>
      </c>
      <c r="D741" t="str">
        <f>VLOOKUP(A741,participants!A:F,6,0)</f>
        <v>stroke</v>
      </c>
      <c r="E741" t="str">
        <f>IF(LEN(SUBSTITUTE(gait_events!C5900,"_run-",""))&lt;&gt;LEN(gait_events!C5900),LEFT(RIGHT(gait_events!C5900,LEN(gait_events!C5900)-19),FIND("_run-",RIGHT(gait_events!C5900,LEN(gait_events!C5900)-19),1)-1),RIGHT(gait_events!C5900,LEN(gait_events!C5900)-19))</f>
        <v>Slow</v>
      </c>
      <c r="F741" t="str">
        <f>IF(LEN(SUBSTITUTE(gait_events!C5900,"_run-",""))&lt;&gt;LEN(gait_events!C5900),RIGHT(gait_events!C5900,LEN(gait_events!C5900)-FIND("_run-",gait_events!C5900,1)-4),"")</f>
        <v/>
      </c>
      <c r="G741" t="str">
        <f>gait_events!D5900</f>
        <v>left_shank</v>
      </c>
      <c r="H741" t="str">
        <f>gait_events!E5900</f>
        <v>IC</v>
      </c>
      <c r="I741">
        <f>IF(gait_events!F5900&lt;&gt;"",gait_events!F5900,NA())</f>
        <v>2424</v>
      </c>
      <c r="J741">
        <f>IF(gait_events!G5900&lt;&gt;"",gait_events!G5900,NA())</f>
        <v>2422</v>
      </c>
      <c r="K741">
        <f t="shared" si="88"/>
        <v>2</v>
      </c>
      <c r="L741">
        <f t="shared" si="89"/>
        <v>10</v>
      </c>
      <c r="M741">
        <f t="shared" si="90"/>
        <v>1</v>
      </c>
      <c r="N741">
        <f t="shared" si="91"/>
        <v>1</v>
      </c>
      <c r="O741">
        <f t="shared" si="92"/>
        <v>1</v>
      </c>
      <c r="P741">
        <f t="shared" si="93"/>
        <v>0</v>
      </c>
      <c r="Q741">
        <f t="shared" si="94"/>
        <v>0</v>
      </c>
      <c r="R741">
        <f t="shared" si="95"/>
        <v>1</v>
      </c>
    </row>
    <row r="742" spans="1:18" x14ac:dyDescent="0.25">
      <c r="A742" t="str">
        <f>gait_events!B5901</f>
        <v>pp025</v>
      </c>
      <c r="B742" t="str">
        <f>VLOOKUP(A742,participants!A:B,2,0)</f>
        <v>M</v>
      </c>
      <c r="C742">
        <f>VLOOKUP(A742,participants!A:C,3,0)</f>
        <v>49</v>
      </c>
      <c r="D742" t="str">
        <f>VLOOKUP(A742,participants!A:F,6,0)</f>
        <v>stroke</v>
      </c>
      <c r="E742" t="str">
        <f>IF(LEN(SUBSTITUTE(gait_events!C5901,"_run-",""))&lt;&gt;LEN(gait_events!C5901),LEFT(RIGHT(gait_events!C5901,LEN(gait_events!C5901)-19),FIND("_run-",RIGHT(gait_events!C5901,LEN(gait_events!C5901)-19),1)-1),RIGHT(gait_events!C5901,LEN(gait_events!C5901)-19))</f>
        <v>Slow</v>
      </c>
      <c r="F742" t="str">
        <f>IF(LEN(SUBSTITUTE(gait_events!C5901,"_run-",""))&lt;&gt;LEN(gait_events!C5901),RIGHT(gait_events!C5901,LEN(gait_events!C5901)-FIND("_run-",gait_events!C5901,1)-4),"")</f>
        <v/>
      </c>
      <c r="G742" t="str">
        <f>gait_events!D5901</f>
        <v>left_shank</v>
      </c>
      <c r="H742" t="str">
        <f>gait_events!E5901</f>
        <v>IC</v>
      </c>
      <c r="I742">
        <f>IF(gait_events!F5901&lt;&gt;"",gait_events!F5901,NA())</f>
        <v>2794</v>
      </c>
      <c r="J742">
        <f>IF(gait_events!G5901&lt;&gt;"",gait_events!G5901,NA())</f>
        <v>2795</v>
      </c>
      <c r="K742">
        <f t="shared" si="88"/>
        <v>-1</v>
      </c>
      <c r="L742">
        <f t="shared" si="89"/>
        <v>-5</v>
      </c>
      <c r="M742">
        <f t="shared" si="90"/>
        <v>1</v>
      </c>
      <c r="N742">
        <f t="shared" si="91"/>
        <v>1</v>
      </c>
      <c r="O742">
        <f t="shared" si="92"/>
        <v>1</v>
      </c>
      <c r="P742">
        <f t="shared" si="93"/>
        <v>0</v>
      </c>
      <c r="Q742">
        <f t="shared" si="94"/>
        <v>0</v>
      </c>
      <c r="R742">
        <f t="shared" si="95"/>
        <v>1</v>
      </c>
    </row>
    <row r="743" spans="1:18" x14ac:dyDescent="0.25">
      <c r="A743" t="str">
        <f>gait_events!B5902</f>
        <v>pp025</v>
      </c>
      <c r="B743" t="str">
        <f>VLOOKUP(A743,participants!A:B,2,0)</f>
        <v>M</v>
      </c>
      <c r="C743">
        <f>VLOOKUP(A743,participants!A:C,3,0)</f>
        <v>49</v>
      </c>
      <c r="D743" t="str">
        <f>VLOOKUP(A743,participants!A:F,6,0)</f>
        <v>stroke</v>
      </c>
      <c r="E743" t="str">
        <f>IF(LEN(SUBSTITUTE(gait_events!C5902,"_run-",""))&lt;&gt;LEN(gait_events!C5902),LEFT(RIGHT(gait_events!C5902,LEN(gait_events!C5902)-19),FIND("_run-",RIGHT(gait_events!C5902,LEN(gait_events!C5902)-19),1)-1),RIGHT(gait_events!C5902,LEN(gait_events!C5902)-19))</f>
        <v>Slow</v>
      </c>
      <c r="F743" t="str">
        <f>IF(LEN(SUBSTITUTE(gait_events!C5902,"_run-",""))&lt;&gt;LEN(gait_events!C5902),RIGHT(gait_events!C5902,LEN(gait_events!C5902)-FIND("_run-",gait_events!C5902,1)-4),"")</f>
        <v/>
      </c>
      <c r="G743" t="str">
        <f>gait_events!D5902</f>
        <v>left_shank</v>
      </c>
      <c r="H743" t="str">
        <f>gait_events!E5902</f>
        <v>FC</v>
      </c>
      <c r="I743">
        <f>IF(gait_events!F5902&lt;&gt;"",gait_events!F5902,NA())</f>
        <v>112</v>
      </c>
      <c r="J743">
        <f>IF(gait_events!G5902&lt;&gt;"",gait_events!G5902,NA())</f>
        <v>109</v>
      </c>
      <c r="K743">
        <f t="shared" si="88"/>
        <v>3</v>
      </c>
      <c r="L743">
        <f t="shared" si="89"/>
        <v>15</v>
      </c>
      <c r="M743">
        <f t="shared" si="90"/>
        <v>1</v>
      </c>
      <c r="N743">
        <f t="shared" si="91"/>
        <v>1</v>
      </c>
      <c r="O743">
        <f t="shared" si="92"/>
        <v>1</v>
      </c>
      <c r="P743">
        <f t="shared" si="93"/>
        <v>0</v>
      </c>
      <c r="Q743">
        <f t="shared" si="94"/>
        <v>0</v>
      </c>
      <c r="R743">
        <f t="shared" si="95"/>
        <v>1</v>
      </c>
    </row>
    <row r="744" spans="1:18" x14ac:dyDescent="0.25">
      <c r="A744" t="str">
        <f>gait_events!B5903</f>
        <v>pp025</v>
      </c>
      <c r="B744" t="str">
        <f>VLOOKUP(A744,participants!A:B,2,0)</f>
        <v>M</v>
      </c>
      <c r="C744">
        <f>VLOOKUP(A744,participants!A:C,3,0)</f>
        <v>49</v>
      </c>
      <c r="D744" t="str">
        <f>VLOOKUP(A744,participants!A:F,6,0)</f>
        <v>stroke</v>
      </c>
      <c r="E744" t="str">
        <f>IF(LEN(SUBSTITUTE(gait_events!C5903,"_run-",""))&lt;&gt;LEN(gait_events!C5903),LEFT(RIGHT(gait_events!C5903,LEN(gait_events!C5903)-19),FIND("_run-",RIGHT(gait_events!C5903,LEN(gait_events!C5903)-19),1)-1),RIGHT(gait_events!C5903,LEN(gait_events!C5903)-19))</f>
        <v>Slow</v>
      </c>
      <c r="F744" t="str">
        <f>IF(LEN(SUBSTITUTE(gait_events!C5903,"_run-",""))&lt;&gt;LEN(gait_events!C5903),RIGHT(gait_events!C5903,LEN(gait_events!C5903)-FIND("_run-",gait_events!C5903,1)-4),"")</f>
        <v/>
      </c>
      <c r="G744" t="str">
        <f>gait_events!D5903</f>
        <v>left_shank</v>
      </c>
      <c r="H744" t="str">
        <f>gait_events!E5903</f>
        <v>FC</v>
      </c>
      <c r="I744">
        <f>IF(gait_events!F5903&lt;&gt;"",gait_events!F5903,NA())</f>
        <v>450</v>
      </c>
      <c r="J744">
        <f>IF(gait_events!G5903&lt;&gt;"",gait_events!G5903,NA())</f>
        <v>451</v>
      </c>
      <c r="K744">
        <f t="shared" si="88"/>
        <v>-1</v>
      </c>
      <c r="L744">
        <f t="shared" si="89"/>
        <v>-5</v>
      </c>
      <c r="M744">
        <f t="shared" si="90"/>
        <v>1</v>
      </c>
      <c r="N744">
        <f t="shared" si="91"/>
        <v>1</v>
      </c>
      <c r="O744">
        <f t="shared" si="92"/>
        <v>1</v>
      </c>
      <c r="P744">
        <f t="shared" si="93"/>
        <v>0</v>
      </c>
      <c r="Q744">
        <f t="shared" si="94"/>
        <v>0</v>
      </c>
      <c r="R744">
        <f t="shared" si="95"/>
        <v>1</v>
      </c>
    </row>
    <row r="745" spans="1:18" x14ac:dyDescent="0.25">
      <c r="A745" t="str">
        <f>gait_events!B5904</f>
        <v>pp025</v>
      </c>
      <c r="B745" t="str">
        <f>VLOOKUP(A745,participants!A:B,2,0)</f>
        <v>M</v>
      </c>
      <c r="C745">
        <f>VLOOKUP(A745,participants!A:C,3,0)</f>
        <v>49</v>
      </c>
      <c r="D745" t="str">
        <f>VLOOKUP(A745,participants!A:F,6,0)</f>
        <v>stroke</v>
      </c>
      <c r="E745" t="str">
        <f>IF(LEN(SUBSTITUTE(gait_events!C5904,"_run-",""))&lt;&gt;LEN(gait_events!C5904),LEFT(RIGHT(gait_events!C5904,LEN(gait_events!C5904)-19),FIND("_run-",RIGHT(gait_events!C5904,LEN(gait_events!C5904)-19),1)-1),RIGHT(gait_events!C5904,LEN(gait_events!C5904)-19))</f>
        <v>Slow</v>
      </c>
      <c r="F745" t="str">
        <f>IF(LEN(SUBSTITUTE(gait_events!C5904,"_run-",""))&lt;&gt;LEN(gait_events!C5904),RIGHT(gait_events!C5904,LEN(gait_events!C5904)-FIND("_run-",gait_events!C5904,1)-4),"")</f>
        <v/>
      </c>
      <c r="G745" t="str">
        <f>gait_events!D5904</f>
        <v>left_shank</v>
      </c>
      <c r="H745" t="str">
        <f>gait_events!E5904</f>
        <v>FC</v>
      </c>
      <c r="I745">
        <f>IF(gait_events!F5904&lt;&gt;"",gait_events!F5904,NA())</f>
        <v>822</v>
      </c>
      <c r="J745">
        <f>IF(gait_events!G5904&lt;&gt;"",gait_events!G5904,NA())</f>
        <v>823</v>
      </c>
      <c r="K745">
        <f t="shared" si="88"/>
        <v>-1</v>
      </c>
      <c r="L745">
        <f t="shared" si="89"/>
        <v>-5</v>
      </c>
      <c r="M745">
        <f t="shared" si="90"/>
        <v>1</v>
      </c>
      <c r="N745">
        <f t="shared" si="91"/>
        <v>1</v>
      </c>
      <c r="O745">
        <f t="shared" si="92"/>
        <v>1</v>
      </c>
      <c r="P745">
        <f t="shared" si="93"/>
        <v>0</v>
      </c>
      <c r="Q745">
        <f t="shared" si="94"/>
        <v>0</v>
      </c>
      <c r="R745">
        <f t="shared" si="95"/>
        <v>1</v>
      </c>
    </row>
    <row r="746" spans="1:18" x14ac:dyDescent="0.25">
      <c r="A746" t="str">
        <f>gait_events!B5905</f>
        <v>pp025</v>
      </c>
      <c r="B746" t="str">
        <f>VLOOKUP(A746,participants!A:B,2,0)</f>
        <v>M</v>
      </c>
      <c r="C746">
        <f>VLOOKUP(A746,participants!A:C,3,0)</f>
        <v>49</v>
      </c>
      <c r="D746" t="str">
        <f>VLOOKUP(A746,participants!A:F,6,0)</f>
        <v>stroke</v>
      </c>
      <c r="E746" t="str">
        <f>IF(LEN(SUBSTITUTE(gait_events!C5905,"_run-",""))&lt;&gt;LEN(gait_events!C5905),LEFT(RIGHT(gait_events!C5905,LEN(gait_events!C5905)-19),FIND("_run-",RIGHT(gait_events!C5905,LEN(gait_events!C5905)-19),1)-1),RIGHT(gait_events!C5905,LEN(gait_events!C5905)-19))</f>
        <v>Slow</v>
      </c>
      <c r="F746" t="str">
        <f>IF(LEN(SUBSTITUTE(gait_events!C5905,"_run-",""))&lt;&gt;LEN(gait_events!C5905),RIGHT(gait_events!C5905,LEN(gait_events!C5905)-FIND("_run-",gait_events!C5905,1)-4),"")</f>
        <v/>
      </c>
      <c r="G746" t="str">
        <f>gait_events!D5905</f>
        <v>left_shank</v>
      </c>
      <c r="H746" t="str">
        <f>gait_events!E5905</f>
        <v>FC</v>
      </c>
      <c r="I746">
        <f>IF(gait_events!F5905&lt;&gt;"",gait_events!F5905,NA())</f>
        <v>1219</v>
      </c>
      <c r="J746">
        <f>IF(gait_events!G5905&lt;&gt;"",gait_events!G5905,NA())</f>
        <v>1218</v>
      </c>
      <c r="K746">
        <f t="shared" si="88"/>
        <v>1</v>
      </c>
      <c r="L746">
        <f t="shared" si="89"/>
        <v>5</v>
      </c>
      <c r="M746">
        <f t="shared" si="90"/>
        <v>1</v>
      </c>
      <c r="N746">
        <f t="shared" si="91"/>
        <v>1</v>
      </c>
      <c r="O746">
        <f t="shared" si="92"/>
        <v>1</v>
      </c>
      <c r="P746">
        <f t="shared" si="93"/>
        <v>0</v>
      </c>
      <c r="Q746">
        <f t="shared" si="94"/>
        <v>0</v>
      </c>
      <c r="R746">
        <f t="shared" si="95"/>
        <v>1</v>
      </c>
    </row>
    <row r="747" spans="1:18" x14ac:dyDescent="0.25">
      <c r="A747" t="str">
        <f>gait_events!B5906</f>
        <v>pp025</v>
      </c>
      <c r="B747" t="str">
        <f>VLOOKUP(A747,participants!A:B,2,0)</f>
        <v>M</v>
      </c>
      <c r="C747">
        <f>VLOOKUP(A747,participants!A:C,3,0)</f>
        <v>49</v>
      </c>
      <c r="D747" t="str">
        <f>VLOOKUP(A747,participants!A:F,6,0)</f>
        <v>stroke</v>
      </c>
      <c r="E747" t="str">
        <f>IF(LEN(SUBSTITUTE(gait_events!C5906,"_run-",""))&lt;&gt;LEN(gait_events!C5906),LEFT(RIGHT(gait_events!C5906,LEN(gait_events!C5906)-19),FIND("_run-",RIGHT(gait_events!C5906,LEN(gait_events!C5906)-19),1)-1),RIGHT(gait_events!C5906,LEN(gait_events!C5906)-19))</f>
        <v>Slow</v>
      </c>
      <c r="F747" t="str">
        <f>IF(LEN(SUBSTITUTE(gait_events!C5906,"_run-",""))&lt;&gt;LEN(gait_events!C5906),RIGHT(gait_events!C5906,LEN(gait_events!C5906)-FIND("_run-",gait_events!C5906,1)-4),"")</f>
        <v/>
      </c>
      <c r="G747" t="str">
        <f>gait_events!D5906</f>
        <v>left_shank</v>
      </c>
      <c r="H747" t="str">
        <f>gait_events!E5906</f>
        <v>FC</v>
      </c>
      <c r="I747">
        <f>IF(gait_events!F5906&lt;&gt;"",gait_events!F5906,NA())</f>
        <v>1591</v>
      </c>
      <c r="J747">
        <f>IF(gait_events!G5906&lt;&gt;"",gait_events!G5906,NA())</f>
        <v>1594</v>
      </c>
      <c r="K747">
        <f t="shared" si="88"/>
        <v>-3</v>
      </c>
      <c r="L747">
        <f t="shared" si="89"/>
        <v>-15</v>
      </c>
      <c r="M747">
        <f t="shared" si="90"/>
        <v>1</v>
      </c>
      <c r="N747">
        <f t="shared" si="91"/>
        <v>1</v>
      </c>
      <c r="O747">
        <f t="shared" si="92"/>
        <v>1</v>
      </c>
      <c r="P747">
        <f t="shared" si="93"/>
        <v>0</v>
      </c>
      <c r="Q747">
        <f t="shared" si="94"/>
        <v>0</v>
      </c>
      <c r="R747">
        <f t="shared" si="95"/>
        <v>1</v>
      </c>
    </row>
    <row r="748" spans="1:18" x14ac:dyDescent="0.25">
      <c r="A748" t="str">
        <f>gait_events!B5907</f>
        <v>pp025</v>
      </c>
      <c r="B748" t="str">
        <f>VLOOKUP(A748,participants!A:B,2,0)</f>
        <v>M</v>
      </c>
      <c r="C748">
        <f>VLOOKUP(A748,participants!A:C,3,0)</f>
        <v>49</v>
      </c>
      <c r="D748" t="str">
        <f>VLOOKUP(A748,participants!A:F,6,0)</f>
        <v>stroke</v>
      </c>
      <c r="E748" t="str">
        <f>IF(LEN(SUBSTITUTE(gait_events!C5907,"_run-",""))&lt;&gt;LEN(gait_events!C5907),LEFT(RIGHT(gait_events!C5907,LEN(gait_events!C5907)-19),FIND("_run-",RIGHT(gait_events!C5907,LEN(gait_events!C5907)-19),1)-1),RIGHT(gait_events!C5907,LEN(gait_events!C5907)-19))</f>
        <v>Slow</v>
      </c>
      <c r="F748" t="str">
        <f>IF(LEN(SUBSTITUTE(gait_events!C5907,"_run-",""))&lt;&gt;LEN(gait_events!C5907),RIGHT(gait_events!C5907,LEN(gait_events!C5907)-FIND("_run-",gait_events!C5907,1)-4),"")</f>
        <v/>
      </c>
      <c r="G748" t="str">
        <f>gait_events!D5907</f>
        <v>left_shank</v>
      </c>
      <c r="H748" t="str">
        <f>gait_events!E5907</f>
        <v>FC</v>
      </c>
      <c r="I748">
        <f>IF(gait_events!F5907&lt;&gt;"",gait_events!F5907,NA())</f>
        <v>1940</v>
      </c>
      <c r="J748">
        <f>IF(gait_events!G5907&lt;&gt;"",gait_events!G5907,NA())</f>
        <v>1937</v>
      </c>
      <c r="K748">
        <f t="shared" si="88"/>
        <v>3</v>
      </c>
      <c r="L748">
        <f t="shared" si="89"/>
        <v>15</v>
      </c>
      <c r="M748">
        <f t="shared" si="90"/>
        <v>1</v>
      </c>
      <c r="N748">
        <f t="shared" si="91"/>
        <v>1</v>
      </c>
      <c r="O748">
        <f t="shared" si="92"/>
        <v>1</v>
      </c>
      <c r="P748">
        <f t="shared" si="93"/>
        <v>0</v>
      </c>
      <c r="Q748">
        <f t="shared" si="94"/>
        <v>0</v>
      </c>
      <c r="R748">
        <f t="shared" si="95"/>
        <v>1</v>
      </c>
    </row>
    <row r="749" spans="1:18" x14ac:dyDescent="0.25">
      <c r="A749" t="str">
        <f>gait_events!B5908</f>
        <v>pp025</v>
      </c>
      <c r="B749" t="str">
        <f>VLOOKUP(A749,participants!A:B,2,0)</f>
        <v>M</v>
      </c>
      <c r="C749">
        <f>VLOOKUP(A749,participants!A:C,3,0)</f>
        <v>49</v>
      </c>
      <c r="D749" t="str">
        <f>VLOOKUP(A749,participants!A:F,6,0)</f>
        <v>stroke</v>
      </c>
      <c r="E749" t="str">
        <f>IF(LEN(SUBSTITUTE(gait_events!C5908,"_run-",""))&lt;&gt;LEN(gait_events!C5908),LEFT(RIGHT(gait_events!C5908,LEN(gait_events!C5908)-19),FIND("_run-",RIGHT(gait_events!C5908,LEN(gait_events!C5908)-19),1)-1),RIGHT(gait_events!C5908,LEN(gait_events!C5908)-19))</f>
        <v>Slow</v>
      </c>
      <c r="F749" t="str">
        <f>IF(LEN(SUBSTITUTE(gait_events!C5908,"_run-",""))&lt;&gt;LEN(gait_events!C5908),RIGHT(gait_events!C5908,LEN(gait_events!C5908)-FIND("_run-",gait_events!C5908,1)-4),"")</f>
        <v/>
      </c>
      <c r="G749" t="str">
        <f>gait_events!D5908</f>
        <v>left_shank</v>
      </c>
      <c r="H749" t="str">
        <f>gait_events!E5908</f>
        <v>FC</v>
      </c>
      <c r="I749">
        <f>IF(gait_events!F5908&lt;&gt;"",gait_events!F5908,NA())</f>
        <v>2311</v>
      </c>
      <c r="J749" t="e">
        <f>IF(gait_events!G5908&lt;&gt;"",gait_events!G5908,NA())</f>
        <v>#N/A</v>
      </c>
      <c r="K749" t="e">
        <f t="shared" si="88"/>
        <v>#N/A</v>
      </c>
      <c r="L749" t="e">
        <f t="shared" si="89"/>
        <v>#N/A</v>
      </c>
      <c r="M749">
        <f t="shared" si="90"/>
        <v>1</v>
      </c>
      <c r="N749">
        <f t="shared" si="91"/>
        <v>0</v>
      </c>
      <c r="O749">
        <f t="shared" si="92"/>
        <v>0</v>
      </c>
      <c r="P749">
        <f t="shared" si="93"/>
        <v>1</v>
      </c>
      <c r="Q749">
        <f t="shared" si="94"/>
        <v>0</v>
      </c>
      <c r="R749">
        <f t="shared" si="95"/>
        <v>1</v>
      </c>
    </row>
    <row r="750" spans="1:18" x14ac:dyDescent="0.25">
      <c r="A750" t="str">
        <f>gait_events!B5909</f>
        <v>pp025</v>
      </c>
      <c r="B750" t="str">
        <f>VLOOKUP(A750,participants!A:B,2,0)</f>
        <v>M</v>
      </c>
      <c r="C750">
        <f>VLOOKUP(A750,participants!A:C,3,0)</f>
        <v>49</v>
      </c>
      <c r="D750" t="str">
        <f>VLOOKUP(A750,participants!A:F,6,0)</f>
        <v>stroke</v>
      </c>
      <c r="E750" t="str">
        <f>IF(LEN(SUBSTITUTE(gait_events!C5909,"_run-",""))&lt;&gt;LEN(gait_events!C5909),LEFT(RIGHT(gait_events!C5909,LEN(gait_events!C5909)-19),FIND("_run-",RIGHT(gait_events!C5909,LEN(gait_events!C5909)-19),1)-1),RIGHT(gait_events!C5909,LEN(gait_events!C5909)-19))</f>
        <v>Slow</v>
      </c>
      <c r="F750" t="str">
        <f>IF(LEN(SUBSTITUTE(gait_events!C5909,"_run-",""))&lt;&gt;LEN(gait_events!C5909),RIGHT(gait_events!C5909,LEN(gait_events!C5909)-FIND("_run-",gait_events!C5909,1)-4),"")</f>
        <v/>
      </c>
      <c r="G750" t="str">
        <f>gait_events!D5909</f>
        <v>left_shank</v>
      </c>
      <c r="H750" t="str">
        <f>gait_events!E5909</f>
        <v>FC</v>
      </c>
      <c r="I750">
        <f>IF(gait_events!F5909&lt;&gt;"",gait_events!F5909,NA())</f>
        <v>2701</v>
      </c>
      <c r="J750">
        <f>IF(gait_events!G5909&lt;&gt;"",gait_events!G5909,NA())</f>
        <v>2701</v>
      </c>
      <c r="K750">
        <f t="shared" si="88"/>
        <v>0</v>
      </c>
      <c r="L750">
        <f t="shared" si="89"/>
        <v>0</v>
      </c>
      <c r="M750">
        <f t="shared" si="90"/>
        <v>1</v>
      </c>
      <c r="N750">
        <f t="shared" si="91"/>
        <v>1</v>
      </c>
      <c r="O750">
        <f t="shared" si="92"/>
        <v>1</v>
      </c>
      <c r="P750">
        <f t="shared" si="93"/>
        <v>0</v>
      </c>
      <c r="Q750">
        <f t="shared" si="94"/>
        <v>0</v>
      </c>
      <c r="R750">
        <f t="shared" si="95"/>
        <v>1</v>
      </c>
    </row>
    <row r="751" spans="1:18" x14ac:dyDescent="0.25">
      <c r="A751" t="str">
        <f>gait_events!B5910</f>
        <v>pp025</v>
      </c>
      <c r="B751" t="str">
        <f>VLOOKUP(A751,participants!A:B,2,0)</f>
        <v>M</v>
      </c>
      <c r="C751">
        <f>VLOOKUP(A751,participants!A:C,3,0)</f>
        <v>49</v>
      </c>
      <c r="D751" t="str">
        <f>VLOOKUP(A751,participants!A:F,6,0)</f>
        <v>stroke</v>
      </c>
      <c r="E751" t="str">
        <f>IF(LEN(SUBSTITUTE(gait_events!C5910,"_run-",""))&lt;&gt;LEN(gait_events!C5910),LEFT(RIGHT(gait_events!C5910,LEN(gait_events!C5910)-19),FIND("_run-",RIGHT(gait_events!C5910,LEN(gait_events!C5910)-19),1)-1),RIGHT(gait_events!C5910,LEN(gait_events!C5910)-19))</f>
        <v>Slow</v>
      </c>
      <c r="F751" t="str">
        <f>IF(LEN(SUBSTITUTE(gait_events!C5910,"_run-",""))&lt;&gt;LEN(gait_events!C5910),RIGHT(gait_events!C5910,LEN(gait_events!C5910)-FIND("_run-",gait_events!C5910,1)-4),"")</f>
        <v/>
      </c>
      <c r="G751" t="str">
        <f>gait_events!D5910</f>
        <v>left_shank</v>
      </c>
      <c r="H751" t="str">
        <f>gait_events!E5910</f>
        <v>FC</v>
      </c>
      <c r="I751" t="e">
        <f>IF(gait_events!F5910&lt;&gt;"",gait_events!F5910,NA())</f>
        <v>#N/A</v>
      </c>
      <c r="J751">
        <f>IF(gait_events!G5910&lt;&gt;"",gait_events!G5910,NA())</f>
        <v>3040</v>
      </c>
      <c r="K751" t="e">
        <f t="shared" si="88"/>
        <v>#N/A</v>
      </c>
      <c r="L751" t="e">
        <f t="shared" si="89"/>
        <v>#N/A</v>
      </c>
      <c r="M751">
        <f t="shared" si="90"/>
        <v>0</v>
      </c>
      <c r="N751">
        <f t="shared" si="91"/>
        <v>1</v>
      </c>
      <c r="O751">
        <f t="shared" si="92"/>
        <v>0</v>
      </c>
      <c r="P751">
        <f t="shared" si="93"/>
        <v>0</v>
      </c>
      <c r="Q751">
        <f t="shared" si="94"/>
        <v>1</v>
      </c>
      <c r="R751">
        <f t="shared" si="95"/>
        <v>1</v>
      </c>
    </row>
    <row r="752" spans="1:18" x14ac:dyDescent="0.25">
      <c r="A752" t="str">
        <f>gait_events!B5911</f>
        <v>pp025</v>
      </c>
      <c r="B752" t="str">
        <f>VLOOKUP(A752,participants!A:B,2,0)</f>
        <v>M</v>
      </c>
      <c r="C752">
        <f>VLOOKUP(A752,participants!A:C,3,0)</f>
        <v>49</v>
      </c>
      <c r="D752" t="str">
        <f>VLOOKUP(A752,participants!A:F,6,0)</f>
        <v>stroke</v>
      </c>
      <c r="E752" t="str">
        <f>IF(LEN(SUBSTITUTE(gait_events!C5911,"_run-",""))&lt;&gt;LEN(gait_events!C5911),LEFT(RIGHT(gait_events!C5911,LEN(gait_events!C5911)-19),FIND("_run-",RIGHT(gait_events!C5911,LEN(gait_events!C5911)-19),1)-1),RIGHT(gait_events!C5911,LEN(gait_events!C5911)-19))</f>
        <v>Slow</v>
      </c>
      <c r="F752" t="str">
        <f>IF(LEN(SUBSTITUTE(gait_events!C5911,"_run-",""))&lt;&gt;LEN(gait_events!C5911),RIGHT(gait_events!C5911,LEN(gait_events!C5911)-FIND("_run-",gait_events!C5911,1)-4),"")</f>
        <v/>
      </c>
      <c r="G752" t="str">
        <f>gait_events!D5911</f>
        <v>right_shank</v>
      </c>
      <c r="H752" t="str">
        <f>gait_events!E5911</f>
        <v>IC</v>
      </c>
      <c r="I752">
        <f>IF(gait_events!F5911&lt;&gt;"",gait_events!F5911,NA())</f>
        <v>35</v>
      </c>
      <c r="J752">
        <f>IF(gait_events!G5911&lt;&gt;"",gait_events!G5911,NA())</f>
        <v>35</v>
      </c>
      <c r="K752">
        <f t="shared" si="88"/>
        <v>0</v>
      </c>
      <c r="L752">
        <f t="shared" si="89"/>
        <v>0</v>
      </c>
      <c r="M752">
        <f t="shared" si="90"/>
        <v>1</v>
      </c>
      <c r="N752">
        <f t="shared" si="91"/>
        <v>1</v>
      </c>
      <c r="O752">
        <f t="shared" si="92"/>
        <v>1</v>
      </c>
      <c r="P752">
        <f t="shared" si="93"/>
        <v>0</v>
      </c>
      <c r="Q752">
        <f t="shared" si="94"/>
        <v>0</v>
      </c>
      <c r="R752">
        <f t="shared" si="95"/>
        <v>1</v>
      </c>
    </row>
    <row r="753" spans="1:18" x14ac:dyDescent="0.25">
      <c r="A753" t="str">
        <f>gait_events!B5912</f>
        <v>pp025</v>
      </c>
      <c r="B753" t="str">
        <f>VLOOKUP(A753,participants!A:B,2,0)</f>
        <v>M</v>
      </c>
      <c r="C753">
        <f>VLOOKUP(A753,participants!A:C,3,0)</f>
        <v>49</v>
      </c>
      <c r="D753" t="str">
        <f>VLOOKUP(A753,participants!A:F,6,0)</f>
        <v>stroke</v>
      </c>
      <c r="E753" t="str">
        <f>IF(LEN(SUBSTITUTE(gait_events!C5912,"_run-",""))&lt;&gt;LEN(gait_events!C5912),LEFT(RIGHT(gait_events!C5912,LEN(gait_events!C5912)-19),FIND("_run-",RIGHT(gait_events!C5912,LEN(gait_events!C5912)-19),1)-1),RIGHT(gait_events!C5912,LEN(gait_events!C5912)-19))</f>
        <v>Slow</v>
      </c>
      <c r="F753" t="str">
        <f>IF(LEN(SUBSTITUTE(gait_events!C5912,"_run-",""))&lt;&gt;LEN(gait_events!C5912),RIGHT(gait_events!C5912,LEN(gait_events!C5912)-FIND("_run-",gait_events!C5912,1)-4),"")</f>
        <v/>
      </c>
      <c r="G753" t="str">
        <f>gait_events!D5912</f>
        <v>right_shank</v>
      </c>
      <c r="H753" t="str">
        <f>gait_events!E5912</f>
        <v>IC</v>
      </c>
      <c r="I753">
        <f>IF(gait_events!F5912&lt;&gt;"",gait_events!F5912,NA())</f>
        <v>383</v>
      </c>
      <c r="J753">
        <f>IF(gait_events!G5912&lt;&gt;"",gait_events!G5912,NA())</f>
        <v>383</v>
      </c>
      <c r="K753">
        <f t="shared" si="88"/>
        <v>0</v>
      </c>
      <c r="L753">
        <f t="shared" si="89"/>
        <v>0</v>
      </c>
      <c r="M753">
        <f t="shared" si="90"/>
        <v>1</v>
      </c>
      <c r="N753">
        <f t="shared" si="91"/>
        <v>1</v>
      </c>
      <c r="O753">
        <f t="shared" si="92"/>
        <v>1</v>
      </c>
      <c r="P753">
        <f t="shared" si="93"/>
        <v>0</v>
      </c>
      <c r="Q753">
        <f t="shared" si="94"/>
        <v>0</v>
      </c>
      <c r="R753">
        <f t="shared" si="95"/>
        <v>1</v>
      </c>
    </row>
    <row r="754" spans="1:18" x14ac:dyDescent="0.25">
      <c r="A754" t="str">
        <f>gait_events!B5913</f>
        <v>pp025</v>
      </c>
      <c r="B754" t="str">
        <f>VLOOKUP(A754,participants!A:B,2,0)</f>
        <v>M</v>
      </c>
      <c r="C754">
        <f>VLOOKUP(A754,participants!A:C,3,0)</f>
        <v>49</v>
      </c>
      <c r="D754" t="str">
        <f>VLOOKUP(A754,participants!A:F,6,0)</f>
        <v>stroke</v>
      </c>
      <c r="E754" t="str">
        <f>IF(LEN(SUBSTITUTE(gait_events!C5913,"_run-",""))&lt;&gt;LEN(gait_events!C5913),LEFT(RIGHT(gait_events!C5913,LEN(gait_events!C5913)-19),FIND("_run-",RIGHT(gait_events!C5913,LEN(gait_events!C5913)-19),1)-1),RIGHT(gait_events!C5913,LEN(gait_events!C5913)-19))</f>
        <v>Slow</v>
      </c>
      <c r="F754" t="str">
        <f>IF(LEN(SUBSTITUTE(gait_events!C5913,"_run-",""))&lt;&gt;LEN(gait_events!C5913),RIGHT(gait_events!C5913,LEN(gait_events!C5913)-FIND("_run-",gait_events!C5913,1)-4),"")</f>
        <v/>
      </c>
      <c r="G754" t="str">
        <f>gait_events!D5913</f>
        <v>right_shank</v>
      </c>
      <c r="H754" t="str">
        <f>gait_events!E5913</f>
        <v>IC</v>
      </c>
      <c r="I754">
        <f>IF(gait_events!F5913&lt;&gt;"",gait_events!F5913,NA())</f>
        <v>754</v>
      </c>
      <c r="J754">
        <f>IF(gait_events!G5913&lt;&gt;"",gait_events!G5913,NA())</f>
        <v>751</v>
      </c>
      <c r="K754">
        <f t="shared" si="88"/>
        <v>3</v>
      </c>
      <c r="L754">
        <f t="shared" si="89"/>
        <v>15</v>
      </c>
      <c r="M754">
        <f t="shared" si="90"/>
        <v>1</v>
      </c>
      <c r="N754">
        <f t="shared" si="91"/>
        <v>1</v>
      </c>
      <c r="O754">
        <f t="shared" si="92"/>
        <v>1</v>
      </c>
      <c r="P754">
        <f t="shared" si="93"/>
        <v>0</v>
      </c>
      <c r="Q754">
        <f t="shared" si="94"/>
        <v>0</v>
      </c>
      <c r="R754">
        <f t="shared" si="95"/>
        <v>1</v>
      </c>
    </row>
    <row r="755" spans="1:18" x14ac:dyDescent="0.25">
      <c r="A755" t="str">
        <f>gait_events!B5914</f>
        <v>pp025</v>
      </c>
      <c r="B755" t="str">
        <f>VLOOKUP(A755,participants!A:B,2,0)</f>
        <v>M</v>
      </c>
      <c r="C755">
        <f>VLOOKUP(A755,participants!A:C,3,0)</f>
        <v>49</v>
      </c>
      <c r="D755" t="str">
        <f>VLOOKUP(A755,participants!A:F,6,0)</f>
        <v>stroke</v>
      </c>
      <c r="E755" t="str">
        <f>IF(LEN(SUBSTITUTE(gait_events!C5914,"_run-",""))&lt;&gt;LEN(gait_events!C5914),LEFT(RIGHT(gait_events!C5914,LEN(gait_events!C5914)-19),FIND("_run-",RIGHT(gait_events!C5914,LEN(gait_events!C5914)-19),1)-1),RIGHT(gait_events!C5914,LEN(gait_events!C5914)-19))</f>
        <v>Slow</v>
      </c>
      <c r="F755" t="str">
        <f>IF(LEN(SUBSTITUTE(gait_events!C5914,"_run-",""))&lt;&gt;LEN(gait_events!C5914),RIGHT(gait_events!C5914,LEN(gait_events!C5914)-FIND("_run-",gait_events!C5914,1)-4),"")</f>
        <v/>
      </c>
      <c r="G755" t="str">
        <f>gait_events!D5914</f>
        <v>right_shank</v>
      </c>
      <c r="H755" t="str">
        <f>gait_events!E5914</f>
        <v>IC</v>
      </c>
      <c r="I755">
        <f>IF(gait_events!F5914&lt;&gt;"",gait_events!F5914,NA())</f>
        <v>1139</v>
      </c>
      <c r="J755">
        <f>IF(gait_events!G5914&lt;&gt;"",gait_events!G5914,NA())</f>
        <v>1137</v>
      </c>
      <c r="K755">
        <f t="shared" si="88"/>
        <v>2</v>
      </c>
      <c r="L755">
        <f t="shared" si="89"/>
        <v>10</v>
      </c>
      <c r="M755">
        <f t="shared" si="90"/>
        <v>1</v>
      </c>
      <c r="N755">
        <f t="shared" si="91"/>
        <v>1</v>
      </c>
      <c r="O755">
        <f t="shared" si="92"/>
        <v>1</v>
      </c>
      <c r="P755">
        <f t="shared" si="93"/>
        <v>0</v>
      </c>
      <c r="Q755">
        <f t="shared" si="94"/>
        <v>0</v>
      </c>
      <c r="R755">
        <f t="shared" si="95"/>
        <v>1</v>
      </c>
    </row>
    <row r="756" spans="1:18" x14ac:dyDescent="0.25">
      <c r="A756" t="str">
        <f>gait_events!B5915</f>
        <v>pp025</v>
      </c>
      <c r="B756" t="str">
        <f>VLOOKUP(A756,participants!A:B,2,0)</f>
        <v>M</v>
      </c>
      <c r="C756">
        <f>VLOOKUP(A756,participants!A:C,3,0)</f>
        <v>49</v>
      </c>
      <c r="D756" t="str">
        <f>VLOOKUP(A756,participants!A:F,6,0)</f>
        <v>stroke</v>
      </c>
      <c r="E756" t="str">
        <f>IF(LEN(SUBSTITUTE(gait_events!C5915,"_run-",""))&lt;&gt;LEN(gait_events!C5915),LEFT(RIGHT(gait_events!C5915,LEN(gait_events!C5915)-19),FIND("_run-",RIGHT(gait_events!C5915,LEN(gait_events!C5915)-19),1)-1),RIGHT(gait_events!C5915,LEN(gait_events!C5915)-19))</f>
        <v>Slow</v>
      </c>
      <c r="F756" t="str">
        <f>IF(LEN(SUBSTITUTE(gait_events!C5915,"_run-",""))&lt;&gt;LEN(gait_events!C5915),RIGHT(gait_events!C5915,LEN(gait_events!C5915)-FIND("_run-",gait_events!C5915,1)-4),"")</f>
        <v/>
      </c>
      <c r="G756" t="str">
        <f>gait_events!D5915</f>
        <v>right_shank</v>
      </c>
      <c r="H756" t="str">
        <f>gait_events!E5915</f>
        <v>IC</v>
      </c>
      <c r="I756">
        <f>IF(gait_events!F5915&lt;&gt;"",gait_events!F5915,NA())</f>
        <v>1516</v>
      </c>
      <c r="J756">
        <f>IF(gait_events!G5915&lt;&gt;"",gait_events!G5915,NA())</f>
        <v>1515</v>
      </c>
      <c r="K756">
        <f t="shared" si="88"/>
        <v>1</v>
      </c>
      <c r="L756">
        <f t="shared" si="89"/>
        <v>5</v>
      </c>
      <c r="M756">
        <f t="shared" si="90"/>
        <v>1</v>
      </c>
      <c r="N756">
        <f t="shared" si="91"/>
        <v>1</v>
      </c>
      <c r="O756">
        <f t="shared" si="92"/>
        <v>1</v>
      </c>
      <c r="P756">
        <f t="shared" si="93"/>
        <v>0</v>
      </c>
      <c r="Q756">
        <f t="shared" si="94"/>
        <v>0</v>
      </c>
      <c r="R756">
        <f t="shared" si="95"/>
        <v>1</v>
      </c>
    </row>
    <row r="757" spans="1:18" x14ac:dyDescent="0.25">
      <c r="A757" t="str">
        <f>gait_events!B5916</f>
        <v>pp025</v>
      </c>
      <c r="B757" t="str">
        <f>VLOOKUP(A757,participants!A:B,2,0)</f>
        <v>M</v>
      </c>
      <c r="C757">
        <f>VLOOKUP(A757,participants!A:C,3,0)</f>
        <v>49</v>
      </c>
      <c r="D757" t="str">
        <f>VLOOKUP(A757,participants!A:F,6,0)</f>
        <v>stroke</v>
      </c>
      <c r="E757" t="str">
        <f>IF(LEN(SUBSTITUTE(gait_events!C5916,"_run-",""))&lt;&gt;LEN(gait_events!C5916),LEFT(RIGHT(gait_events!C5916,LEN(gait_events!C5916)-19),FIND("_run-",RIGHT(gait_events!C5916,LEN(gait_events!C5916)-19),1)-1),RIGHT(gait_events!C5916,LEN(gait_events!C5916)-19))</f>
        <v>Slow</v>
      </c>
      <c r="F757" t="str">
        <f>IF(LEN(SUBSTITUTE(gait_events!C5916,"_run-",""))&lt;&gt;LEN(gait_events!C5916),RIGHT(gait_events!C5916,LEN(gait_events!C5916)-FIND("_run-",gait_events!C5916,1)-4),"")</f>
        <v/>
      </c>
      <c r="G757" t="str">
        <f>gait_events!D5916</f>
        <v>right_shank</v>
      </c>
      <c r="H757" t="str">
        <f>gait_events!E5916</f>
        <v>IC</v>
      </c>
      <c r="I757">
        <f>IF(gait_events!F5916&lt;&gt;"",gait_events!F5916,NA())</f>
        <v>1866</v>
      </c>
      <c r="J757">
        <f>IF(gait_events!G5916&lt;&gt;"",gait_events!G5916,NA())</f>
        <v>1867</v>
      </c>
      <c r="K757">
        <f t="shared" si="88"/>
        <v>-1</v>
      </c>
      <c r="L757">
        <f t="shared" si="89"/>
        <v>-5</v>
      </c>
      <c r="M757">
        <f t="shared" si="90"/>
        <v>1</v>
      </c>
      <c r="N757">
        <f t="shared" si="91"/>
        <v>1</v>
      </c>
      <c r="O757">
        <f t="shared" si="92"/>
        <v>1</v>
      </c>
      <c r="P757">
        <f t="shared" si="93"/>
        <v>0</v>
      </c>
      <c r="Q757">
        <f t="shared" si="94"/>
        <v>0</v>
      </c>
      <c r="R757">
        <f t="shared" si="95"/>
        <v>1</v>
      </c>
    </row>
    <row r="758" spans="1:18" x14ac:dyDescent="0.25">
      <c r="A758" t="str">
        <f>gait_events!B5917</f>
        <v>pp025</v>
      </c>
      <c r="B758" t="str">
        <f>VLOOKUP(A758,participants!A:B,2,0)</f>
        <v>M</v>
      </c>
      <c r="C758">
        <f>VLOOKUP(A758,participants!A:C,3,0)</f>
        <v>49</v>
      </c>
      <c r="D758" t="str">
        <f>VLOOKUP(A758,participants!A:F,6,0)</f>
        <v>stroke</v>
      </c>
      <c r="E758" t="str">
        <f>IF(LEN(SUBSTITUTE(gait_events!C5917,"_run-",""))&lt;&gt;LEN(gait_events!C5917),LEFT(RIGHT(gait_events!C5917,LEN(gait_events!C5917)-19),FIND("_run-",RIGHT(gait_events!C5917,LEN(gait_events!C5917)-19),1)-1),RIGHT(gait_events!C5917,LEN(gait_events!C5917)-19))</f>
        <v>Slow</v>
      </c>
      <c r="F758" t="str">
        <f>IF(LEN(SUBSTITUTE(gait_events!C5917,"_run-",""))&lt;&gt;LEN(gait_events!C5917),RIGHT(gait_events!C5917,LEN(gait_events!C5917)-FIND("_run-",gait_events!C5917,1)-4),"")</f>
        <v/>
      </c>
      <c r="G758" t="str">
        <f>gait_events!D5917</f>
        <v>right_shank</v>
      </c>
      <c r="H758" t="str">
        <f>gait_events!E5917</f>
        <v>IC</v>
      </c>
      <c r="I758">
        <f>IF(gait_events!F5917&lt;&gt;"",gait_events!F5917,NA())</f>
        <v>2244</v>
      </c>
      <c r="J758">
        <f>IF(gait_events!G5917&lt;&gt;"",gait_events!G5917,NA())</f>
        <v>2243</v>
      </c>
      <c r="K758">
        <f t="shared" si="88"/>
        <v>1</v>
      </c>
      <c r="L758">
        <f t="shared" si="89"/>
        <v>5</v>
      </c>
      <c r="M758">
        <f t="shared" si="90"/>
        <v>1</v>
      </c>
      <c r="N758">
        <f t="shared" si="91"/>
        <v>1</v>
      </c>
      <c r="O758">
        <f t="shared" si="92"/>
        <v>1</v>
      </c>
      <c r="P758">
        <f t="shared" si="93"/>
        <v>0</v>
      </c>
      <c r="Q758">
        <f t="shared" si="94"/>
        <v>0</v>
      </c>
      <c r="R758">
        <f t="shared" si="95"/>
        <v>1</v>
      </c>
    </row>
    <row r="759" spans="1:18" x14ac:dyDescent="0.25">
      <c r="A759" t="str">
        <f>gait_events!B5918</f>
        <v>pp025</v>
      </c>
      <c r="B759" t="str">
        <f>VLOOKUP(A759,participants!A:B,2,0)</f>
        <v>M</v>
      </c>
      <c r="C759">
        <f>VLOOKUP(A759,participants!A:C,3,0)</f>
        <v>49</v>
      </c>
      <c r="D759" t="str">
        <f>VLOOKUP(A759,participants!A:F,6,0)</f>
        <v>stroke</v>
      </c>
      <c r="E759" t="str">
        <f>IF(LEN(SUBSTITUTE(gait_events!C5918,"_run-",""))&lt;&gt;LEN(gait_events!C5918),LEFT(RIGHT(gait_events!C5918,LEN(gait_events!C5918)-19),FIND("_run-",RIGHT(gait_events!C5918,LEN(gait_events!C5918)-19),1)-1),RIGHT(gait_events!C5918,LEN(gait_events!C5918)-19))</f>
        <v>Slow</v>
      </c>
      <c r="F759" t="str">
        <f>IF(LEN(SUBSTITUTE(gait_events!C5918,"_run-",""))&lt;&gt;LEN(gait_events!C5918),RIGHT(gait_events!C5918,LEN(gait_events!C5918)-FIND("_run-",gait_events!C5918,1)-4),"")</f>
        <v/>
      </c>
      <c r="G759" t="str">
        <f>gait_events!D5918</f>
        <v>right_shank</v>
      </c>
      <c r="H759" t="str">
        <f>gait_events!E5918</f>
        <v>IC</v>
      </c>
      <c r="I759">
        <f>IF(gait_events!F5918&lt;&gt;"",gait_events!F5918,NA())</f>
        <v>2623</v>
      </c>
      <c r="J759">
        <f>IF(gait_events!G5918&lt;&gt;"",gait_events!G5918,NA())</f>
        <v>2626</v>
      </c>
      <c r="K759">
        <f t="shared" si="88"/>
        <v>-3</v>
      </c>
      <c r="L759">
        <f t="shared" si="89"/>
        <v>-15</v>
      </c>
      <c r="M759">
        <f t="shared" si="90"/>
        <v>1</v>
      </c>
      <c r="N759">
        <f t="shared" si="91"/>
        <v>1</v>
      </c>
      <c r="O759">
        <f t="shared" si="92"/>
        <v>1</v>
      </c>
      <c r="P759">
        <f t="shared" si="93"/>
        <v>0</v>
      </c>
      <c r="Q759">
        <f t="shared" si="94"/>
        <v>0</v>
      </c>
      <c r="R759">
        <f t="shared" si="95"/>
        <v>1</v>
      </c>
    </row>
    <row r="760" spans="1:18" x14ac:dyDescent="0.25">
      <c r="A760" t="str">
        <f>gait_events!B5919</f>
        <v>pp025</v>
      </c>
      <c r="B760" t="str">
        <f>VLOOKUP(A760,participants!A:B,2,0)</f>
        <v>M</v>
      </c>
      <c r="C760">
        <f>VLOOKUP(A760,participants!A:C,3,0)</f>
        <v>49</v>
      </c>
      <c r="D760" t="str">
        <f>VLOOKUP(A760,participants!A:F,6,0)</f>
        <v>stroke</v>
      </c>
      <c r="E760" t="str">
        <f>IF(LEN(SUBSTITUTE(gait_events!C5919,"_run-",""))&lt;&gt;LEN(gait_events!C5919),LEFT(RIGHT(gait_events!C5919,LEN(gait_events!C5919)-19),FIND("_run-",RIGHT(gait_events!C5919,LEN(gait_events!C5919)-19),1)-1),RIGHT(gait_events!C5919,LEN(gait_events!C5919)-19))</f>
        <v>Slow</v>
      </c>
      <c r="F760" t="str">
        <f>IF(LEN(SUBSTITUTE(gait_events!C5919,"_run-",""))&lt;&gt;LEN(gait_events!C5919),RIGHT(gait_events!C5919,LEN(gait_events!C5919)-FIND("_run-",gait_events!C5919,1)-4),"")</f>
        <v/>
      </c>
      <c r="G760" t="str">
        <f>gait_events!D5919</f>
        <v>right_shank</v>
      </c>
      <c r="H760" t="str">
        <f>gait_events!E5919</f>
        <v>IC</v>
      </c>
      <c r="I760">
        <f>IF(gait_events!F5919&lt;&gt;"",gait_events!F5919,NA())</f>
        <v>2985</v>
      </c>
      <c r="J760">
        <f>IF(gait_events!G5919&lt;&gt;"",gait_events!G5919,NA())</f>
        <v>2983</v>
      </c>
      <c r="K760">
        <f t="shared" si="88"/>
        <v>2</v>
      </c>
      <c r="L760">
        <f t="shared" si="89"/>
        <v>10</v>
      </c>
      <c r="M760">
        <f t="shared" si="90"/>
        <v>1</v>
      </c>
      <c r="N760">
        <f t="shared" si="91"/>
        <v>1</v>
      </c>
      <c r="O760">
        <f t="shared" si="92"/>
        <v>1</v>
      </c>
      <c r="P760">
        <f t="shared" si="93"/>
        <v>0</v>
      </c>
      <c r="Q760">
        <f t="shared" si="94"/>
        <v>0</v>
      </c>
      <c r="R760">
        <f t="shared" si="95"/>
        <v>1</v>
      </c>
    </row>
    <row r="761" spans="1:18" x14ac:dyDescent="0.25">
      <c r="A761" t="str">
        <f>gait_events!B5920</f>
        <v>pp025</v>
      </c>
      <c r="B761" t="str">
        <f>VLOOKUP(A761,participants!A:B,2,0)</f>
        <v>M</v>
      </c>
      <c r="C761">
        <f>VLOOKUP(A761,participants!A:C,3,0)</f>
        <v>49</v>
      </c>
      <c r="D761" t="str">
        <f>VLOOKUP(A761,participants!A:F,6,0)</f>
        <v>stroke</v>
      </c>
      <c r="E761" t="str">
        <f>IF(LEN(SUBSTITUTE(gait_events!C5920,"_run-",""))&lt;&gt;LEN(gait_events!C5920),LEFT(RIGHT(gait_events!C5920,LEN(gait_events!C5920)-19),FIND("_run-",RIGHT(gait_events!C5920,LEN(gait_events!C5920)-19),1)-1),RIGHT(gait_events!C5920,LEN(gait_events!C5920)-19))</f>
        <v>Slow</v>
      </c>
      <c r="F761" t="str">
        <f>IF(LEN(SUBSTITUTE(gait_events!C5920,"_run-",""))&lt;&gt;LEN(gait_events!C5920),RIGHT(gait_events!C5920,LEN(gait_events!C5920)-FIND("_run-",gait_events!C5920,1)-4),"")</f>
        <v/>
      </c>
      <c r="G761" t="str">
        <f>gait_events!D5920</f>
        <v>right_shank</v>
      </c>
      <c r="H761" t="str">
        <f>gait_events!E5920</f>
        <v>FC</v>
      </c>
      <c r="I761">
        <f>IF(gait_events!F5920&lt;&gt;"",gait_events!F5920,NA())</f>
        <v>276</v>
      </c>
      <c r="J761">
        <f>IF(gait_events!G5920&lt;&gt;"",gait_events!G5920,NA())</f>
        <v>278</v>
      </c>
      <c r="K761">
        <f t="shared" si="88"/>
        <v>-2</v>
      </c>
      <c r="L761">
        <f t="shared" si="89"/>
        <v>-10</v>
      </c>
      <c r="M761">
        <f t="shared" si="90"/>
        <v>1</v>
      </c>
      <c r="N761">
        <f t="shared" si="91"/>
        <v>1</v>
      </c>
      <c r="O761">
        <f t="shared" si="92"/>
        <v>1</v>
      </c>
      <c r="P761">
        <f t="shared" si="93"/>
        <v>0</v>
      </c>
      <c r="Q761">
        <f t="shared" si="94"/>
        <v>0</v>
      </c>
      <c r="R761">
        <f t="shared" si="95"/>
        <v>1</v>
      </c>
    </row>
    <row r="762" spans="1:18" x14ac:dyDescent="0.25">
      <c r="A762" t="str">
        <f>gait_events!B3142</f>
        <v>pp079</v>
      </c>
      <c r="B762" t="str">
        <f>VLOOKUP(A762,participants!A:B,2,0)</f>
        <v>M</v>
      </c>
      <c r="C762">
        <f>VLOOKUP(A762,participants!A:C,3,0)</f>
        <v>81</v>
      </c>
      <c r="D762" t="str">
        <f>VLOOKUP(A762,participants!A:F,6,0)</f>
        <v>OA</v>
      </c>
      <c r="E762" t="str">
        <f>IF(LEN(SUBSTITUTE(gait_events!C3142,"_run-",""))&lt;&gt;LEN(gait_events!C3142),LEFT(RIGHT(gait_events!C3142,LEN(gait_events!C3142)-19),FIND("_run-",RIGHT(gait_events!C3142,LEN(gait_events!C3142)-19),1)-1),RIGHT(gait_events!C3142,LEN(gait_events!C3142)-19))</f>
        <v>Slow</v>
      </c>
      <c r="F762" t="str">
        <f>IF(LEN(SUBSTITUTE(gait_events!C3142,"_run-",""))&lt;&gt;LEN(gait_events!C3142),RIGHT(gait_events!C3142,LEN(gait_events!C3142)-FIND("_run-",gait_events!C3142,1)-4),"")</f>
        <v/>
      </c>
      <c r="G762" t="str">
        <f>gait_events!D3142</f>
        <v>right_shank</v>
      </c>
      <c r="H762" t="str">
        <f>gait_events!E3142</f>
        <v>FC</v>
      </c>
      <c r="I762">
        <f>IF(gait_events!F3142&lt;&gt;"",gait_events!F3142,NA())</f>
        <v>74</v>
      </c>
      <c r="J762">
        <f>IF(gait_events!G3142&lt;&gt;"",gait_events!G3142,NA())</f>
        <v>82</v>
      </c>
      <c r="K762">
        <f t="shared" si="88"/>
        <v>-8</v>
      </c>
      <c r="L762">
        <f t="shared" si="89"/>
        <v>-40</v>
      </c>
      <c r="M762">
        <f t="shared" si="90"/>
        <v>1</v>
      </c>
      <c r="N762">
        <f t="shared" si="91"/>
        <v>1</v>
      </c>
      <c r="O762">
        <f t="shared" si="92"/>
        <v>1</v>
      </c>
      <c r="P762">
        <f t="shared" si="93"/>
        <v>0</v>
      </c>
      <c r="Q762">
        <f t="shared" si="94"/>
        <v>0</v>
      </c>
      <c r="R762">
        <f t="shared" si="95"/>
        <v>1</v>
      </c>
    </row>
    <row r="763" spans="1:18" x14ac:dyDescent="0.25">
      <c r="A763" t="str">
        <f>gait_events!B3143</f>
        <v>pp079</v>
      </c>
      <c r="B763" t="str">
        <f>VLOOKUP(A763,participants!A:B,2,0)</f>
        <v>M</v>
      </c>
      <c r="C763">
        <f>VLOOKUP(A763,participants!A:C,3,0)</f>
        <v>81</v>
      </c>
      <c r="D763" t="str">
        <f>VLOOKUP(A763,participants!A:F,6,0)</f>
        <v>OA</v>
      </c>
      <c r="E763" t="str">
        <f>IF(LEN(SUBSTITUTE(gait_events!C3143,"_run-",""))&lt;&gt;LEN(gait_events!C3143),LEFT(RIGHT(gait_events!C3143,LEN(gait_events!C3143)-19),FIND("_run-",RIGHT(gait_events!C3143,LEN(gait_events!C3143)-19),1)-1),RIGHT(gait_events!C3143,LEN(gait_events!C3143)-19))</f>
        <v>Slow</v>
      </c>
      <c r="F763" t="str">
        <f>IF(LEN(SUBSTITUTE(gait_events!C3143,"_run-",""))&lt;&gt;LEN(gait_events!C3143),RIGHT(gait_events!C3143,LEN(gait_events!C3143)-FIND("_run-",gait_events!C3143,1)-4),"")</f>
        <v/>
      </c>
      <c r="G763" t="str">
        <f>gait_events!D3143</f>
        <v>right_shank</v>
      </c>
      <c r="H763" t="str">
        <f>gait_events!E3143</f>
        <v>FC</v>
      </c>
      <c r="I763">
        <f>IF(gait_events!F3143&lt;&gt;"",gait_events!F3143,NA())</f>
        <v>328</v>
      </c>
      <c r="J763">
        <f>IF(gait_events!G3143&lt;&gt;"",gait_events!G3143,NA())</f>
        <v>338</v>
      </c>
      <c r="K763">
        <f t="shared" si="88"/>
        <v>-10</v>
      </c>
      <c r="L763">
        <f t="shared" si="89"/>
        <v>-50</v>
      </c>
      <c r="M763">
        <f t="shared" si="90"/>
        <v>1</v>
      </c>
      <c r="N763">
        <f t="shared" si="91"/>
        <v>1</v>
      </c>
      <c r="O763">
        <f t="shared" si="92"/>
        <v>1</v>
      </c>
      <c r="P763">
        <f t="shared" si="93"/>
        <v>0</v>
      </c>
      <c r="Q763">
        <f t="shared" si="94"/>
        <v>0</v>
      </c>
      <c r="R763">
        <f t="shared" si="95"/>
        <v>1</v>
      </c>
    </row>
    <row r="764" spans="1:18" x14ac:dyDescent="0.25">
      <c r="A764" t="str">
        <f>gait_events!B3144</f>
        <v>pp079</v>
      </c>
      <c r="B764" t="str">
        <f>VLOOKUP(A764,participants!A:B,2,0)</f>
        <v>M</v>
      </c>
      <c r="C764">
        <f>VLOOKUP(A764,participants!A:C,3,0)</f>
        <v>81</v>
      </c>
      <c r="D764" t="str">
        <f>VLOOKUP(A764,participants!A:F,6,0)</f>
        <v>OA</v>
      </c>
      <c r="E764" t="str">
        <f>IF(LEN(SUBSTITUTE(gait_events!C3144,"_run-",""))&lt;&gt;LEN(gait_events!C3144),LEFT(RIGHT(gait_events!C3144,LEN(gait_events!C3144)-19),FIND("_run-",RIGHT(gait_events!C3144,LEN(gait_events!C3144)-19),1)-1),RIGHT(gait_events!C3144,LEN(gait_events!C3144)-19))</f>
        <v>Slow</v>
      </c>
      <c r="F764" t="str">
        <f>IF(LEN(SUBSTITUTE(gait_events!C3144,"_run-",""))&lt;&gt;LEN(gait_events!C3144),RIGHT(gait_events!C3144,LEN(gait_events!C3144)-FIND("_run-",gait_events!C3144,1)-4),"")</f>
        <v/>
      </c>
      <c r="G764" t="str">
        <f>gait_events!D3144</f>
        <v>right_shank</v>
      </c>
      <c r="H764" t="str">
        <f>gait_events!E3144</f>
        <v>FC</v>
      </c>
      <c r="I764">
        <f>IF(gait_events!F3144&lt;&gt;"",gait_events!F3144,NA())</f>
        <v>591</v>
      </c>
      <c r="J764">
        <f>IF(gait_events!G3144&lt;&gt;"",gait_events!G3144,NA())</f>
        <v>599</v>
      </c>
      <c r="K764">
        <f t="shared" si="88"/>
        <v>-8</v>
      </c>
      <c r="L764">
        <f t="shared" si="89"/>
        <v>-40</v>
      </c>
      <c r="M764">
        <f t="shared" si="90"/>
        <v>1</v>
      </c>
      <c r="N764">
        <f t="shared" si="91"/>
        <v>1</v>
      </c>
      <c r="O764">
        <f t="shared" si="92"/>
        <v>1</v>
      </c>
      <c r="P764">
        <f t="shared" si="93"/>
        <v>0</v>
      </c>
      <c r="Q764">
        <f t="shared" si="94"/>
        <v>0</v>
      </c>
      <c r="R764">
        <f t="shared" si="95"/>
        <v>1</v>
      </c>
    </row>
    <row r="765" spans="1:18" x14ac:dyDescent="0.25">
      <c r="A765" t="str">
        <f>gait_events!B3145</f>
        <v>pp079</v>
      </c>
      <c r="B765" t="str">
        <f>VLOOKUP(A765,participants!A:B,2,0)</f>
        <v>M</v>
      </c>
      <c r="C765">
        <f>VLOOKUP(A765,participants!A:C,3,0)</f>
        <v>81</v>
      </c>
      <c r="D765" t="str">
        <f>VLOOKUP(A765,participants!A:F,6,0)</f>
        <v>OA</v>
      </c>
      <c r="E765" t="str">
        <f>IF(LEN(SUBSTITUTE(gait_events!C3145,"_run-",""))&lt;&gt;LEN(gait_events!C3145),LEFT(RIGHT(gait_events!C3145,LEN(gait_events!C3145)-19),FIND("_run-",RIGHT(gait_events!C3145,LEN(gait_events!C3145)-19),1)-1),RIGHT(gait_events!C3145,LEN(gait_events!C3145)-19))</f>
        <v>Slow</v>
      </c>
      <c r="F765" t="str">
        <f>IF(LEN(SUBSTITUTE(gait_events!C3145,"_run-",""))&lt;&gt;LEN(gait_events!C3145),RIGHT(gait_events!C3145,LEN(gait_events!C3145)-FIND("_run-",gait_events!C3145,1)-4),"")</f>
        <v/>
      </c>
      <c r="G765" t="str">
        <f>gait_events!D3145</f>
        <v>right_shank</v>
      </c>
      <c r="H765" t="str">
        <f>gait_events!E3145</f>
        <v>FC</v>
      </c>
      <c r="I765">
        <f>IF(gait_events!F3145&lt;&gt;"",gait_events!F3145,NA())</f>
        <v>854</v>
      </c>
      <c r="J765">
        <f>IF(gait_events!G3145&lt;&gt;"",gait_events!G3145,NA())</f>
        <v>864</v>
      </c>
      <c r="K765">
        <f t="shared" si="88"/>
        <v>-10</v>
      </c>
      <c r="L765">
        <f t="shared" si="89"/>
        <v>-50</v>
      </c>
      <c r="M765">
        <f t="shared" si="90"/>
        <v>1</v>
      </c>
      <c r="N765">
        <f t="shared" si="91"/>
        <v>1</v>
      </c>
      <c r="O765">
        <f t="shared" si="92"/>
        <v>1</v>
      </c>
      <c r="P765">
        <f t="shared" si="93"/>
        <v>0</v>
      </c>
      <c r="Q765">
        <f t="shared" si="94"/>
        <v>0</v>
      </c>
      <c r="R765">
        <f t="shared" si="95"/>
        <v>1</v>
      </c>
    </row>
    <row r="766" spans="1:18" x14ac:dyDescent="0.25">
      <c r="A766" t="str">
        <f>gait_events!B3146</f>
        <v>pp079</v>
      </c>
      <c r="B766" t="str">
        <f>VLOOKUP(A766,participants!A:B,2,0)</f>
        <v>M</v>
      </c>
      <c r="C766">
        <f>VLOOKUP(A766,participants!A:C,3,0)</f>
        <v>81</v>
      </c>
      <c r="D766" t="str">
        <f>VLOOKUP(A766,participants!A:F,6,0)</f>
        <v>OA</v>
      </c>
      <c r="E766" t="str">
        <f>IF(LEN(SUBSTITUTE(gait_events!C3146,"_run-",""))&lt;&gt;LEN(gait_events!C3146),LEFT(RIGHT(gait_events!C3146,LEN(gait_events!C3146)-19),FIND("_run-",RIGHT(gait_events!C3146,LEN(gait_events!C3146)-19),1)-1),RIGHT(gait_events!C3146,LEN(gait_events!C3146)-19))</f>
        <v>Slow</v>
      </c>
      <c r="F766" t="str">
        <f>IF(LEN(SUBSTITUTE(gait_events!C3146,"_run-",""))&lt;&gt;LEN(gait_events!C3146),RIGHT(gait_events!C3146,LEN(gait_events!C3146)-FIND("_run-",gait_events!C3146,1)-4),"")</f>
        <v/>
      </c>
      <c r="G766" t="str">
        <f>gait_events!D3146</f>
        <v>right_shank</v>
      </c>
      <c r="H766" t="str">
        <f>gait_events!E3146</f>
        <v>FC</v>
      </c>
      <c r="I766">
        <f>IF(gait_events!F3146&lt;&gt;"",gait_events!F3146,NA())</f>
        <v>1144</v>
      </c>
      <c r="J766">
        <f>IF(gait_events!G3146&lt;&gt;"",gait_events!G3146,NA())</f>
        <v>1153</v>
      </c>
      <c r="K766">
        <f t="shared" si="88"/>
        <v>-9</v>
      </c>
      <c r="L766">
        <f t="shared" si="89"/>
        <v>-45</v>
      </c>
      <c r="M766">
        <f t="shared" si="90"/>
        <v>1</v>
      </c>
      <c r="N766">
        <f t="shared" si="91"/>
        <v>1</v>
      </c>
      <c r="O766">
        <f t="shared" si="92"/>
        <v>1</v>
      </c>
      <c r="P766">
        <f t="shared" si="93"/>
        <v>0</v>
      </c>
      <c r="Q766">
        <f t="shared" si="94"/>
        <v>0</v>
      </c>
      <c r="R766">
        <f t="shared" si="95"/>
        <v>1</v>
      </c>
    </row>
    <row r="767" spans="1:18" x14ac:dyDescent="0.25">
      <c r="A767" t="str">
        <f>gait_events!B3147</f>
        <v>pp028</v>
      </c>
      <c r="B767" t="str">
        <f>VLOOKUP(A767,participants!A:B,2,0)</f>
        <v>M</v>
      </c>
      <c r="C767">
        <f>VLOOKUP(A767,participants!A:C,3,0)</f>
        <v>73</v>
      </c>
      <c r="D767" t="str">
        <f>VLOOKUP(A767,participants!A:F,6,0)</f>
        <v>OA</v>
      </c>
      <c r="E767" t="str">
        <f>IF(LEN(SUBSTITUTE(gait_events!C3147,"_run-",""))&lt;&gt;LEN(gait_events!C3147),LEFT(RIGHT(gait_events!C3147,LEN(gait_events!C3147)-19),FIND("_run-",RIGHT(gait_events!C3147,LEN(gait_events!C3147)-19),1)-1),RIGHT(gait_events!C3147,LEN(gait_events!C3147)-19))</f>
        <v>Fast</v>
      </c>
      <c r="F767" t="str">
        <f>IF(LEN(SUBSTITUTE(gait_events!C3147,"_run-",""))&lt;&gt;LEN(gait_events!C3147),RIGHT(gait_events!C3147,LEN(gait_events!C3147)-FIND("_run-",gait_events!C3147,1)-4),"")</f>
        <v/>
      </c>
      <c r="G767" t="str">
        <f>gait_events!D3147</f>
        <v>left_ankle</v>
      </c>
      <c r="H767" t="str">
        <f>gait_events!E3147</f>
        <v>IC</v>
      </c>
      <c r="I767">
        <f>IF(gait_events!F3147&lt;&gt;"",gait_events!F3147,NA())</f>
        <v>97</v>
      </c>
      <c r="J767">
        <f>IF(gait_events!G3147&lt;&gt;"",gait_events!G3147,NA())</f>
        <v>99</v>
      </c>
      <c r="K767">
        <f t="shared" si="88"/>
        <v>-2</v>
      </c>
      <c r="L767">
        <f t="shared" si="89"/>
        <v>-10</v>
      </c>
      <c r="M767">
        <f t="shared" si="90"/>
        <v>1</v>
      </c>
      <c r="N767">
        <f t="shared" si="91"/>
        <v>1</v>
      </c>
      <c r="O767">
        <f t="shared" si="92"/>
        <v>1</v>
      </c>
      <c r="P767">
        <f t="shared" si="93"/>
        <v>0</v>
      </c>
      <c r="Q767">
        <f t="shared" si="94"/>
        <v>0</v>
      </c>
      <c r="R767">
        <f t="shared" si="95"/>
        <v>1</v>
      </c>
    </row>
    <row r="768" spans="1:18" x14ac:dyDescent="0.25">
      <c r="A768" t="str">
        <f>gait_events!B3148</f>
        <v>pp028</v>
      </c>
      <c r="B768" t="str">
        <f>VLOOKUP(A768,participants!A:B,2,0)</f>
        <v>M</v>
      </c>
      <c r="C768">
        <f>VLOOKUP(A768,participants!A:C,3,0)</f>
        <v>73</v>
      </c>
      <c r="D768" t="str">
        <f>VLOOKUP(A768,participants!A:F,6,0)</f>
        <v>OA</v>
      </c>
      <c r="E768" t="str">
        <f>IF(LEN(SUBSTITUTE(gait_events!C3148,"_run-",""))&lt;&gt;LEN(gait_events!C3148),LEFT(RIGHT(gait_events!C3148,LEN(gait_events!C3148)-19),FIND("_run-",RIGHT(gait_events!C3148,LEN(gait_events!C3148)-19),1)-1),RIGHT(gait_events!C3148,LEN(gait_events!C3148)-19))</f>
        <v>Fast</v>
      </c>
      <c r="F768" t="str">
        <f>IF(LEN(SUBSTITUTE(gait_events!C3148,"_run-",""))&lt;&gt;LEN(gait_events!C3148),RIGHT(gait_events!C3148,LEN(gait_events!C3148)-FIND("_run-",gait_events!C3148,1)-4),"")</f>
        <v/>
      </c>
      <c r="G768" t="str">
        <f>gait_events!D3148</f>
        <v>left_ankle</v>
      </c>
      <c r="H768" t="str">
        <f>gait_events!E3148</f>
        <v>IC</v>
      </c>
      <c r="I768">
        <f>IF(gait_events!F3148&lt;&gt;"",gait_events!F3148,NA())</f>
        <v>105</v>
      </c>
      <c r="J768" t="e">
        <f>IF(gait_events!G3148&lt;&gt;"",gait_events!G3148,NA())</f>
        <v>#N/A</v>
      </c>
      <c r="K768" t="e">
        <f t="shared" si="88"/>
        <v>#N/A</v>
      </c>
      <c r="L768" t="e">
        <f t="shared" si="89"/>
        <v>#N/A</v>
      </c>
      <c r="M768">
        <f t="shared" si="90"/>
        <v>1</v>
      </c>
      <c r="N768">
        <f t="shared" si="91"/>
        <v>0</v>
      </c>
      <c r="O768">
        <f t="shared" si="92"/>
        <v>0</v>
      </c>
      <c r="P768">
        <f t="shared" si="93"/>
        <v>1</v>
      </c>
      <c r="Q768">
        <f t="shared" si="94"/>
        <v>0</v>
      </c>
      <c r="R768">
        <f t="shared" si="95"/>
        <v>1</v>
      </c>
    </row>
    <row r="769" spans="1:18" x14ac:dyDescent="0.25">
      <c r="A769" t="str">
        <f>gait_events!B3149</f>
        <v>pp028</v>
      </c>
      <c r="B769" t="str">
        <f>VLOOKUP(A769,participants!A:B,2,0)</f>
        <v>M</v>
      </c>
      <c r="C769">
        <f>VLOOKUP(A769,participants!A:C,3,0)</f>
        <v>73</v>
      </c>
      <c r="D769" t="str">
        <f>VLOOKUP(A769,participants!A:F,6,0)</f>
        <v>OA</v>
      </c>
      <c r="E769" t="str">
        <f>IF(LEN(SUBSTITUTE(gait_events!C3149,"_run-",""))&lt;&gt;LEN(gait_events!C3149),LEFT(RIGHT(gait_events!C3149,LEN(gait_events!C3149)-19),FIND("_run-",RIGHT(gait_events!C3149,LEN(gait_events!C3149)-19),1)-1),RIGHT(gait_events!C3149,LEN(gait_events!C3149)-19))</f>
        <v>Fast</v>
      </c>
      <c r="F769" t="str">
        <f>IF(LEN(SUBSTITUTE(gait_events!C3149,"_run-",""))&lt;&gt;LEN(gait_events!C3149),RIGHT(gait_events!C3149,LEN(gait_events!C3149)-FIND("_run-",gait_events!C3149,1)-4),"")</f>
        <v/>
      </c>
      <c r="G769" t="str">
        <f>gait_events!D3149</f>
        <v>left_ankle</v>
      </c>
      <c r="H769" t="str">
        <f>gait_events!E3149</f>
        <v>IC</v>
      </c>
      <c r="I769">
        <f>IF(gait_events!F3149&lt;&gt;"",gait_events!F3149,NA())</f>
        <v>267</v>
      </c>
      <c r="J769">
        <f>IF(gait_events!G3149&lt;&gt;"",gait_events!G3149,NA())</f>
        <v>265</v>
      </c>
      <c r="K769">
        <f t="shared" si="88"/>
        <v>2</v>
      </c>
      <c r="L769">
        <f t="shared" si="89"/>
        <v>10</v>
      </c>
      <c r="M769">
        <f t="shared" si="90"/>
        <v>1</v>
      </c>
      <c r="N769">
        <f t="shared" si="91"/>
        <v>1</v>
      </c>
      <c r="O769">
        <f t="shared" si="92"/>
        <v>1</v>
      </c>
      <c r="P769">
        <f t="shared" si="93"/>
        <v>0</v>
      </c>
      <c r="Q769">
        <f t="shared" si="94"/>
        <v>0</v>
      </c>
      <c r="R769">
        <f t="shared" si="95"/>
        <v>1</v>
      </c>
    </row>
    <row r="770" spans="1:18" x14ac:dyDescent="0.25">
      <c r="A770" t="str">
        <f>gait_events!B3150</f>
        <v>pp028</v>
      </c>
      <c r="B770" t="str">
        <f>VLOOKUP(A770,participants!A:B,2,0)</f>
        <v>M</v>
      </c>
      <c r="C770">
        <f>VLOOKUP(A770,participants!A:C,3,0)</f>
        <v>73</v>
      </c>
      <c r="D770" t="str">
        <f>VLOOKUP(A770,participants!A:F,6,0)</f>
        <v>OA</v>
      </c>
      <c r="E770" t="str">
        <f>IF(LEN(SUBSTITUTE(gait_events!C3150,"_run-",""))&lt;&gt;LEN(gait_events!C3150),LEFT(RIGHT(gait_events!C3150,LEN(gait_events!C3150)-19),FIND("_run-",RIGHT(gait_events!C3150,LEN(gait_events!C3150)-19),1)-1),RIGHT(gait_events!C3150,LEN(gait_events!C3150)-19))</f>
        <v>Fast</v>
      </c>
      <c r="F770" t="str">
        <f>IF(LEN(SUBSTITUTE(gait_events!C3150,"_run-",""))&lt;&gt;LEN(gait_events!C3150),RIGHT(gait_events!C3150,LEN(gait_events!C3150)-FIND("_run-",gait_events!C3150,1)-4),"")</f>
        <v/>
      </c>
      <c r="G770" t="str">
        <f>gait_events!D3150</f>
        <v>left_ankle</v>
      </c>
      <c r="H770" t="str">
        <f>gait_events!E3150</f>
        <v>IC</v>
      </c>
      <c r="I770">
        <f>IF(gait_events!F3150&lt;&gt;"",gait_events!F3150,NA())</f>
        <v>430</v>
      </c>
      <c r="J770">
        <f>IF(gait_events!G3150&lt;&gt;"",gait_events!G3150,NA())</f>
        <v>429</v>
      </c>
      <c r="K770">
        <f t="shared" ref="K770:K833" si="96">I770-J770</f>
        <v>1</v>
      </c>
      <c r="L770">
        <f t="shared" ref="L770:L833" si="97">K770*5</f>
        <v>5</v>
      </c>
      <c r="M770">
        <f t="shared" ref="M770:M833" si="98">IF(NOT(ISNA(I770)),1,0)</f>
        <v>1</v>
      </c>
      <c r="N770">
        <f t="shared" ref="N770:N833" si="99">IF(NOT(ISNA(J770)),1,0)</f>
        <v>1</v>
      </c>
      <c r="O770">
        <f t="shared" ref="O770:O833" si="100">IF(AND(NOT(ISNA(I770)),NOT(ISNA(J770))),1,0)</f>
        <v>1</v>
      </c>
      <c r="P770">
        <f t="shared" ref="P770:P833" si="101">IF(AND(NOT(ISNA(I770)),ISNA(J770)),1,0)</f>
        <v>0</v>
      </c>
      <c r="Q770">
        <f t="shared" ref="Q770:Q833" si="102">IF(AND(ISNA(I770),NOT(ISNA(J770))),1,0)</f>
        <v>0</v>
      </c>
      <c r="R770">
        <f t="shared" ref="R770:R833" si="103">IF(SUM(O770:Q770)&lt;&gt;1,"ERROR",1)</f>
        <v>1</v>
      </c>
    </row>
    <row r="771" spans="1:18" x14ac:dyDescent="0.25">
      <c r="A771" t="str">
        <f>gait_events!B3151</f>
        <v>pp028</v>
      </c>
      <c r="B771" t="str">
        <f>VLOOKUP(A771,participants!A:B,2,0)</f>
        <v>M</v>
      </c>
      <c r="C771">
        <f>VLOOKUP(A771,participants!A:C,3,0)</f>
        <v>73</v>
      </c>
      <c r="D771" t="str">
        <f>VLOOKUP(A771,participants!A:F,6,0)</f>
        <v>OA</v>
      </c>
      <c r="E771" t="str">
        <f>IF(LEN(SUBSTITUTE(gait_events!C3151,"_run-",""))&lt;&gt;LEN(gait_events!C3151),LEFT(RIGHT(gait_events!C3151,LEN(gait_events!C3151)-19),FIND("_run-",RIGHT(gait_events!C3151,LEN(gait_events!C3151)-19),1)-1),RIGHT(gait_events!C3151,LEN(gait_events!C3151)-19))</f>
        <v>Fast</v>
      </c>
      <c r="F771" t="str">
        <f>IF(LEN(SUBSTITUTE(gait_events!C3151,"_run-",""))&lt;&gt;LEN(gait_events!C3151),RIGHT(gait_events!C3151,LEN(gait_events!C3151)-FIND("_run-",gait_events!C3151,1)-4),"")</f>
        <v/>
      </c>
      <c r="G771" t="str">
        <f>gait_events!D3151</f>
        <v>left_ankle</v>
      </c>
      <c r="H771" t="str">
        <f>gait_events!E3151</f>
        <v>IC</v>
      </c>
      <c r="I771">
        <f>IF(gait_events!F3151&lt;&gt;"",gait_events!F3151,NA())</f>
        <v>615</v>
      </c>
      <c r="J771">
        <f>IF(gait_events!G3151&lt;&gt;"",gait_events!G3151,NA())</f>
        <v>610</v>
      </c>
      <c r="K771">
        <f t="shared" si="96"/>
        <v>5</v>
      </c>
      <c r="L771">
        <f t="shared" si="97"/>
        <v>25</v>
      </c>
      <c r="M771">
        <f t="shared" si="98"/>
        <v>1</v>
      </c>
      <c r="N771">
        <f t="shared" si="99"/>
        <v>1</v>
      </c>
      <c r="O771">
        <f t="shared" si="100"/>
        <v>1</v>
      </c>
      <c r="P771">
        <f t="shared" si="101"/>
        <v>0</v>
      </c>
      <c r="Q771">
        <f t="shared" si="102"/>
        <v>0</v>
      </c>
      <c r="R771">
        <f t="shared" si="103"/>
        <v>1</v>
      </c>
    </row>
    <row r="772" spans="1:18" x14ac:dyDescent="0.25">
      <c r="A772" t="str">
        <f>gait_events!B3152</f>
        <v>pp028</v>
      </c>
      <c r="B772" t="str">
        <f>VLOOKUP(A772,participants!A:B,2,0)</f>
        <v>M</v>
      </c>
      <c r="C772">
        <f>VLOOKUP(A772,participants!A:C,3,0)</f>
        <v>73</v>
      </c>
      <c r="D772" t="str">
        <f>VLOOKUP(A772,participants!A:F,6,0)</f>
        <v>OA</v>
      </c>
      <c r="E772" t="str">
        <f>IF(LEN(SUBSTITUTE(gait_events!C3152,"_run-",""))&lt;&gt;LEN(gait_events!C3152),LEFT(RIGHT(gait_events!C3152,LEN(gait_events!C3152)-19),FIND("_run-",RIGHT(gait_events!C3152,LEN(gait_events!C3152)-19),1)-1),RIGHT(gait_events!C3152,LEN(gait_events!C3152)-19))</f>
        <v>Fast</v>
      </c>
      <c r="F772" t="str">
        <f>IF(LEN(SUBSTITUTE(gait_events!C3152,"_run-",""))&lt;&gt;LEN(gait_events!C3152),RIGHT(gait_events!C3152,LEN(gait_events!C3152)-FIND("_run-",gait_events!C3152,1)-4),"")</f>
        <v/>
      </c>
      <c r="G772" t="str">
        <f>gait_events!D3152</f>
        <v>left_ankle</v>
      </c>
      <c r="H772" t="str">
        <f>gait_events!E3152</f>
        <v>FC</v>
      </c>
      <c r="I772">
        <f>IF(gait_events!F3152&lt;&gt;"",gait_events!F3152,NA())</f>
        <v>33</v>
      </c>
      <c r="J772">
        <f>IF(gait_events!G3152&lt;&gt;"",gait_events!G3152,NA())</f>
        <v>34</v>
      </c>
      <c r="K772">
        <f t="shared" si="96"/>
        <v>-1</v>
      </c>
      <c r="L772">
        <f t="shared" si="97"/>
        <v>-5</v>
      </c>
      <c r="M772">
        <f t="shared" si="98"/>
        <v>1</v>
      </c>
      <c r="N772">
        <f t="shared" si="99"/>
        <v>1</v>
      </c>
      <c r="O772">
        <f t="shared" si="100"/>
        <v>1</v>
      </c>
      <c r="P772">
        <f t="shared" si="101"/>
        <v>0</v>
      </c>
      <c r="Q772">
        <f t="shared" si="102"/>
        <v>0</v>
      </c>
      <c r="R772">
        <f t="shared" si="103"/>
        <v>1</v>
      </c>
    </row>
    <row r="773" spans="1:18" x14ac:dyDescent="0.25">
      <c r="A773" t="str">
        <f>gait_events!B3153</f>
        <v>pp028</v>
      </c>
      <c r="B773" t="str">
        <f>VLOOKUP(A773,participants!A:B,2,0)</f>
        <v>M</v>
      </c>
      <c r="C773">
        <f>VLOOKUP(A773,participants!A:C,3,0)</f>
        <v>73</v>
      </c>
      <c r="D773" t="str">
        <f>VLOOKUP(A773,participants!A:F,6,0)</f>
        <v>OA</v>
      </c>
      <c r="E773" t="str">
        <f>IF(LEN(SUBSTITUTE(gait_events!C3153,"_run-",""))&lt;&gt;LEN(gait_events!C3153),LEFT(RIGHT(gait_events!C3153,LEN(gait_events!C3153)-19),FIND("_run-",RIGHT(gait_events!C3153,LEN(gait_events!C3153)-19),1)-1),RIGHT(gait_events!C3153,LEN(gait_events!C3153)-19))</f>
        <v>Fast</v>
      </c>
      <c r="F773" t="str">
        <f>IF(LEN(SUBSTITUTE(gait_events!C3153,"_run-",""))&lt;&gt;LEN(gait_events!C3153),RIGHT(gait_events!C3153,LEN(gait_events!C3153)-FIND("_run-",gait_events!C3153,1)-4),"")</f>
        <v/>
      </c>
      <c r="G773" t="str">
        <f>gait_events!D3153</f>
        <v>left_ankle</v>
      </c>
      <c r="H773" t="str">
        <f>gait_events!E3153</f>
        <v>FC</v>
      </c>
      <c r="I773">
        <f>IF(gait_events!F3153&lt;&gt;"",gait_events!F3153,NA())</f>
        <v>200</v>
      </c>
      <c r="J773">
        <f>IF(gait_events!G3153&lt;&gt;"",gait_events!G3153,NA())</f>
        <v>202</v>
      </c>
      <c r="K773">
        <f t="shared" si="96"/>
        <v>-2</v>
      </c>
      <c r="L773">
        <f t="shared" si="97"/>
        <v>-10</v>
      </c>
      <c r="M773">
        <f t="shared" si="98"/>
        <v>1</v>
      </c>
      <c r="N773">
        <f t="shared" si="99"/>
        <v>1</v>
      </c>
      <c r="O773">
        <f t="shared" si="100"/>
        <v>1</v>
      </c>
      <c r="P773">
        <f t="shared" si="101"/>
        <v>0</v>
      </c>
      <c r="Q773">
        <f t="shared" si="102"/>
        <v>0</v>
      </c>
      <c r="R773">
        <f t="shared" si="103"/>
        <v>1</v>
      </c>
    </row>
    <row r="774" spans="1:18" x14ac:dyDescent="0.25">
      <c r="A774" t="str">
        <f>gait_events!B3154</f>
        <v>pp028</v>
      </c>
      <c r="B774" t="str">
        <f>VLOOKUP(A774,participants!A:B,2,0)</f>
        <v>M</v>
      </c>
      <c r="C774">
        <f>VLOOKUP(A774,participants!A:C,3,0)</f>
        <v>73</v>
      </c>
      <c r="D774" t="str">
        <f>VLOOKUP(A774,participants!A:F,6,0)</f>
        <v>OA</v>
      </c>
      <c r="E774" t="str">
        <f>IF(LEN(SUBSTITUTE(gait_events!C3154,"_run-",""))&lt;&gt;LEN(gait_events!C3154),LEFT(RIGHT(gait_events!C3154,LEN(gait_events!C3154)-19),FIND("_run-",RIGHT(gait_events!C3154,LEN(gait_events!C3154)-19),1)-1),RIGHT(gait_events!C3154,LEN(gait_events!C3154)-19))</f>
        <v>Fast</v>
      </c>
      <c r="F774" t="str">
        <f>IF(LEN(SUBSTITUTE(gait_events!C3154,"_run-",""))&lt;&gt;LEN(gait_events!C3154),RIGHT(gait_events!C3154,LEN(gait_events!C3154)-FIND("_run-",gait_events!C3154,1)-4),"")</f>
        <v/>
      </c>
      <c r="G774" t="str">
        <f>gait_events!D3154</f>
        <v>left_ankle</v>
      </c>
      <c r="H774" t="str">
        <f>gait_events!E3154</f>
        <v>FC</v>
      </c>
      <c r="I774">
        <f>IF(gait_events!F3154&lt;&gt;"",gait_events!F3154,NA())</f>
        <v>363</v>
      </c>
      <c r="J774">
        <f>IF(gait_events!G3154&lt;&gt;"",gait_events!G3154,NA())</f>
        <v>365</v>
      </c>
      <c r="K774">
        <f t="shared" si="96"/>
        <v>-2</v>
      </c>
      <c r="L774">
        <f t="shared" si="97"/>
        <v>-10</v>
      </c>
      <c r="M774">
        <f t="shared" si="98"/>
        <v>1</v>
      </c>
      <c r="N774">
        <f t="shared" si="99"/>
        <v>1</v>
      </c>
      <c r="O774">
        <f t="shared" si="100"/>
        <v>1</v>
      </c>
      <c r="P774">
        <f t="shared" si="101"/>
        <v>0</v>
      </c>
      <c r="Q774">
        <f t="shared" si="102"/>
        <v>0</v>
      </c>
      <c r="R774">
        <f t="shared" si="103"/>
        <v>1</v>
      </c>
    </row>
    <row r="775" spans="1:18" x14ac:dyDescent="0.25">
      <c r="A775" t="str">
        <f>gait_events!B3155</f>
        <v>pp028</v>
      </c>
      <c r="B775" t="str">
        <f>VLOOKUP(A775,participants!A:B,2,0)</f>
        <v>M</v>
      </c>
      <c r="C775">
        <f>VLOOKUP(A775,participants!A:C,3,0)</f>
        <v>73</v>
      </c>
      <c r="D775" t="str">
        <f>VLOOKUP(A775,participants!A:F,6,0)</f>
        <v>OA</v>
      </c>
      <c r="E775" t="str">
        <f>IF(LEN(SUBSTITUTE(gait_events!C3155,"_run-",""))&lt;&gt;LEN(gait_events!C3155),LEFT(RIGHT(gait_events!C3155,LEN(gait_events!C3155)-19),FIND("_run-",RIGHT(gait_events!C3155,LEN(gait_events!C3155)-19),1)-1),RIGHT(gait_events!C3155,LEN(gait_events!C3155)-19))</f>
        <v>Fast</v>
      </c>
      <c r="F775" t="str">
        <f>IF(LEN(SUBSTITUTE(gait_events!C3155,"_run-",""))&lt;&gt;LEN(gait_events!C3155),RIGHT(gait_events!C3155,LEN(gait_events!C3155)-FIND("_run-",gait_events!C3155,1)-4),"")</f>
        <v/>
      </c>
      <c r="G775" t="str">
        <f>gait_events!D3155</f>
        <v>left_ankle</v>
      </c>
      <c r="H775" t="str">
        <f>gait_events!E3155</f>
        <v>FC</v>
      </c>
      <c r="I775">
        <f>IF(gait_events!F3155&lt;&gt;"",gait_events!F3155,NA())</f>
        <v>529</v>
      </c>
      <c r="J775">
        <f>IF(gait_events!G3155&lt;&gt;"",gait_events!G3155,NA())</f>
        <v>533</v>
      </c>
      <c r="K775">
        <f t="shared" si="96"/>
        <v>-4</v>
      </c>
      <c r="L775">
        <f t="shared" si="97"/>
        <v>-20</v>
      </c>
      <c r="M775">
        <f t="shared" si="98"/>
        <v>1</v>
      </c>
      <c r="N775">
        <f t="shared" si="99"/>
        <v>1</v>
      </c>
      <c r="O775">
        <f t="shared" si="100"/>
        <v>1</v>
      </c>
      <c r="P775">
        <f t="shared" si="101"/>
        <v>0</v>
      </c>
      <c r="Q775">
        <f t="shared" si="102"/>
        <v>0</v>
      </c>
      <c r="R775">
        <f t="shared" si="103"/>
        <v>1</v>
      </c>
    </row>
    <row r="776" spans="1:18" x14ac:dyDescent="0.25">
      <c r="A776" t="str">
        <f>gait_events!B3156</f>
        <v>pp028</v>
      </c>
      <c r="B776" t="str">
        <f>VLOOKUP(A776,participants!A:B,2,0)</f>
        <v>M</v>
      </c>
      <c r="C776">
        <f>VLOOKUP(A776,participants!A:C,3,0)</f>
        <v>73</v>
      </c>
      <c r="D776" t="str">
        <f>VLOOKUP(A776,participants!A:F,6,0)</f>
        <v>OA</v>
      </c>
      <c r="E776" t="str">
        <f>IF(LEN(SUBSTITUTE(gait_events!C3156,"_run-",""))&lt;&gt;LEN(gait_events!C3156),LEFT(RIGHT(gait_events!C3156,LEN(gait_events!C3156)-19),FIND("_run-",RIGHT(gait_events!C3156,LEN(gait_events!C3156)-19),1)-1),RIGHT(gait_events!C3156,LEN(gait_events!C3156)-19))</f>
        <v>Fast</v>
      </c>
      <c r="F776" t="str">
        <f>IF(LEN(SUBSTITUTE(gait_events!C3156,"_run-",""))&lt;&gt;LEN(gait_events!C3156),RIGHT(gait_events!C3156,LEN(gait_events!C3156)-FIND("_run-",gait_events!C3156,1)-4),"")</f>
        <v/>
      </c>
      <c r="G776" t="str">
        <f>gait_events!D3156</f>
        <v>left_ankle</v>
      </c>
      <c r="H776" t="str">
        <f>gait_events!E3156</f>
        <v>FC</v>
      </c>
      <c r="I776">
        <f>IF(gait_events!F3156&lt;&gt;"",gait_events!F3156,NA())</f>
        <v>537</v>
      </c>
      <c r="J776" t="e">
        <f>IF(gait_events!G3156&lt;&gt;"",gait_events!G3156,NA())</f>
        <v>#N/A</v>
      </c>
      <c r="K776" t="e">
        <f t="shared" si="96"/>
        <v>#N/A</v>
      </c>
      <c r="L776" t="e">
        <f t="shared" si="97"/>
        <v>#N/A</v>
      </c>
      <c r="M776">
        <f t="shared" si="98"/>
        <v>1</v>
      </c>
      <c r="N776">
        <f t="shared" si="99"/>
        <v>0</v>
      </c>
      <c r="O776">
        <f t="shared" si="100"/>
        <v>0</v>
      </c>
      <c r="P776">
        <f t="shared" si="101"/>
        <v>1</v>
      </c>
      <c r="Q776">
        <f t="shared" si="102"/>
        <v>0</v>
      </c>
      <c r="R776">
        <f t="shared" si="103"/>
        <v>1</v>
      </c>
    </row>
    <row r="777" spans="1:18" x14ac:dyDescent="0.25">
      <c r="A777" t="str">
        <f>gait_events!B3157</f>
        <v>pp028</v>
      </c>
      <c r="B777" t="str">
        <f>VLOOKUP(A777,participants!A:B,2,0)</f>
        <v>M</v>
      </c>
      <c r="C777">
        <f>VLOOKUP(A777,participants!A:C,3,0)</f>
        <v>73</v>
      </c>
      <c r="D777" t="str">
        <f>VLOOKUP(A777,participants!A:F,6,0)</f>
        <v>OA</v>
      </c>
      <c r="E777" t="str">
        <f>IF(LEN(SUBSTITUTE(gait_events!C3157,"_run-",""))&lt;&gt;LEN(gait_events!C3157),LEFT(RIGHT(gait_events!C3157,LEN(gait_events!C3157)-19),FIND("_run-",RIGHT(gait_events!C3157,LEN(gait_events!C3157)-19),1)-1),RIGHT(gait_events!C3157,LEN(gait_events!C3157)-19))</f>
        <v>Fast</v>
      </c>
      <c r="F777" t="str">
        <f>IF(LEN(SUBSTITUTE(gait_events!C3157,"_run-",""))&lt;&gt;LEN(gait_events!C3157),RIGHT(gait_events!C3157,LEN(gait_events!C3157)-FIND("_run-",gait_events!C3157,1)-4),"")</f>
        <v/>
      </c>
      <c r="G777" t="str">
        <f>gait_events!D3157</f>
        <v>right_ankle</v>
      </c>
      <c r="H777" t="str">
        <f>gait_events!E3157</f>
        <v>IC</v>
      </c>
      <c r="I777">
        <f>IF(gait_events!F3157&lt;&gt;"",gait_events!F3157,NA())</f>
        <v>184</v>
      </c>
      <c r="J777">
        <f>IF(gait_events!G3157&lt;&gt;"",gait_events!G3157,NA())</f>
        <v>184</v>
      </c>
      <c r="K777">
        <f t="shared" si="96"/>
        <v>0</v>
      </c>
      <c r="L777">
        <f t="shared" si="97"/>
        <v>0</v>
      </c>
      <c r="M777">
        <f t="shared" si="98"/>
        <v>1</v>
      </c>
      <c r="N777">
        <f t="shared" si="99"/>
        <v>1</v>
      </c>
      <c r="O777">
        <f t="shared" si="100"/>
        <v>1</v>
      </c>
      <c r="P777">
        <f t="shared" si="101"/>
        <v>0</v>
      </c>
      <c r="Q777">
        <f t="shared" si="102"/>
        <v>0</v>
      </c>
      <c r="R777">
        <f t="shared" si="103"/>
        <v>1</v>
      </c>
    </row>
    <row r="778" spans="1:18" x14ac:dyDescent="0.25">
      <c r="A778" t="str">
        <f>gait_events!B3158</f>
        <v>pp028</v>
      </c>
      <c r="B778" t="str">
        <f>VLOOKUP(A778,participants!A:B,2,0)</f>
        <v>M</v>
      </c>
      <c r="C778">
        <f>VLOOKUP(A778,participants!A:C,3,0)</f>
        <v>73</v>
      </c>
      <c r="D778" t="str">
        <f>VLOOKUP(A778,participants!A:F,6,0)</f>
        <v>OA</v>
      </c>
      <c r="E778" t="str">
        <f>IF(LEN(SUBSTITUTE(gait_events!C3158,"_run-",""))&lt;&gt;LEN(gait_events!C3158),LEFT(RIGHT(gait_events!C3158,LEN(gait_events!C3158)-19),FIND("_run-",RIGHT(gait_events!C3158,LEN(gait_events!C3158)-19),1)-1),RIGHT(gait_events!C3158,LEN(gait_events!C3158)-19))</f>
        <v>Fast</v>
      </c>
      <c r="F778" t="str">
        <f>IF(LEN(SUBSTITUTE(gait_events!C3158,"_run-",""))&lt;&gt;LEN(gait_events!C3158),RIGHT(gait_events!C3158,LEN(gait_events!C3158)-FIND("_run-",gait_events!C3158,1)-4),"")</f>
        <v/>
      </c>
      <c r="G778" t="str">
        <f>gait_events!D3158</f>
        <v>right_ankle</v>
      </c>
      <c r="H778" t="str">
        <f>gait_events!E3158</f>
        <v>IC</v>
      </c>
      <c r="I778">
        <f>IF(gait_events!F3158&lt;&gt;"",gait_events!F3158,NA())</f>
        <v>349</v>
      </c>
      <c r="J778">
        <f>IF(gait_events!G3158&lt;&gt;"",gait_events!G3158,NA())</f>
        <v>348</v>
      </c>
      <c r="K778">
        <f t="shared" si="96"/>
        <v>1</v>
      </c>
      <c r="L778">
        <f t="shared" si="97"/>
        <v>5</v>
      </c>
      <c r="M778">
        <f t="shared" si="98"/>
        <v>1</v>
      </c>
      <c r="N778">
        <f t="shared" si="99"/>
        <v>1</v>
      </c>
      <c r="O778">
        <f t="shared" si="100"/>
        <v>1</v>
      </c>
      <c r="P778">
        <f t="shared" si="101"/>
        <v>0</v>
      </c>
      <c r="Q778">
        <f t="shared" si="102"/>
        <v>0</v>
      </c>
      <c r="R778">
        <f t="shared" si="103"/>
        <v>1</v>
      </c>
    </row>
    <row r="779" spans="1:18" x14ac:dyDescent="0.25">
      <c r="A779" t="str">
        <f>gait_events!B3159</f>
        <v>pp028</v>
      </c>
      <c r="B779" t="str">
        <f>VLOOKUP(A779,participants!A:B,2,0)</f>
        <v>M</v>
      </c>
      <c r="C779">
        <f>VLOOKUP(A779,participants!A:C,3,0)</f>
        <v>73</v>
      </c>
      <c r="D779" t="str">
        <f>VLOOKUP(A779,participants!A:F,6,0)</f>
        <v>OA</v>
      </c>
      <c r="E779" t="str">
        <f>IF(LEN(SUBSTITUTE(gait_events!C3159,"_run-",""))&lt;&gt;LEN(gait_events!C3159),LEFT(RIGHT(gait_events!C3159,LEN(gait_events!C3159)-19),FIND("_run-",RIGHT(gait_events!C3159,LEN(gait_events!C3159)-19),1)-1),RIGHT(gait_events!C3159,LEN(gait_events!C3159)-19))</f>
        <v>Fast</v>
      </c>
      <c r="F779" t="str">
        <f>IF(LEN(SUBSTITUTE(gait_events!C3159,"_run-",""))&lt;&gt;LEN(gait_events!C3159),RIGHT(gait_events!C3159,LEN(gait_events!C3159)-FIND("_run-",gait_events!C3159,1)-4),"")</f>
        <v/>
      </c>
      <c r="G779" t="str">
        <f>gait_events!D3159</f>
        <v>right_ankle</v>
      </c>
      <c r="H779" t="str">
        <f>gait_events!E3159</f>
        <v>IC</v>
      </c>
      <c r="I779">
        <f>IF(gait_events!F3159&lt;&gt;"",gait_events!F3159,NA())</f>
        <v>516</v>
      </c>
      <c r="J779">
        <f>IF(gait_events!G3159&lt;&gt;"",gait_events!G3159,NA())</f>
        <v>515</v>
      </c>
      <c r="K779">
        <f t="shared" si="96"/>
        <v>1</v>
      </c>
      <c r="L779">
        <f t="shared" si="97"/>
        <v>5</v>
      </c>
      <c r="M779">
        <f t="shared" si="98"/>
        <v>1</v>
      </c>
      <c r="N779">
        <f t="shared" si="99"/>
        <v>1</v>
      </c>
      <c r="O779">
        <f t="shared" si="100"/>
        <v>1</v>
      </c>
      <c r="P779">
        <f t="shared" si="101"/>
        <v>0</v>
      </c>
      <c r="Q779">
        <f t="shared" si="102"/>
        <v>0</v>
      </c>
      <c r="R779">
        <f t="shared" si="103"/>
        <v>1</v>
      </c>
    </row>
    <row r="780" spans="1:18" x14ac:dyDescent="0.25">
      <c r="A780" t="str">
        <f>gait_events!B3160</f>
        <v>pp028</v>
      </c>
      <c r="B780" t="str">
        <f>VLOOKUP(A780,participants!A:B,2,0)</f>
        <v>M</v>
      </c>
      <c r="C780">
        <f>VLOOKUP(A780,participants!A:C,3,0)</f>
        <v>73</v>
      </c>
      <c r="D780" t="str">
        <f>VLOOKUP(A780,participants!A:F,6,0)</f>
        <v>OA</v>
      </c>
      <c r="E780" t="str">
        <f>IF(LEN(SUBSTITUTE(gait_events!C3160,"_run-",""))&lt;&gt;LEN(gait_events!C3160),LEFT(RIGHT(gait_events!C3160,LEN(gait_events!C3160)-19),FIND("_run-",RIGHT(gait_events!C3160,LEN(gait_events!C3160)-19),1)-1),RIGHT(gait_events!C3160,LEN(gait_events!C3160)-19))</f>
        <v>Fast</v>
      </c>
      <c r="F780" t="str">
        <f>IF(LEN(SUBSTITUTE(gait_events!C3160,"_run-",""))&lt;&gt;LEN(gait_events!C3160),RIGHT(gait_events!C3160,LEN(gait_events!C3160)-FIND("_run-",gait_events!C3160,1)-4),"")</f>
        <v/>
      </c>
      <c r="G780" t="str">
        <f>gait_events!D3160</f>
        <v>right_ankle</v>
      </c>
      <c r="H780" t="str">
        <f>gait_events!E3160</f>
        <v>IC</v>
      </c>
      <c r="I780" t="e">
        <f>IF(gait_events!F3160&lt;&gt;"",gait_events!F3160,NA())</f>
        <v>#N/A</v>
      </c>
      <c r="J780">
        <f>IF(gait_events!G3160&lt;&gt;"",gait_events!G3160,NA())</f>
        <v>15</v>
      </c>
      <c r="K780" t="e">
        <f t="shared" si="96"/>
        <v>#N/A</v>
      </c>
      <c r="L780" t="e">
        <f t="shared" si="97"/>
        <v>#N/A</v>
      </c>
      <c r="M780">
        <f t="shared" si="98"/>
        <v>0</v>
      </c>
      <c r="N780">
        <f t="shared" si="99"/>
        <v>1</v>
      </c>
      <c r="O780">
        <f t="shared" si="100"/>
        <v>0</v>
      </c>
      <c r="P780">
        <f t="shared" si="101"/>
        <v>0</v>
      </c>
      <c r="Q780">
        <f t="shared" si="102"/>
        <v>1</v>
      </c>
      <c r="R780">
        <f t="shared" si="103"/>
        <v>1</v>
      </c>
    </row>
    <row r="781" spans="1:18" x14ac:dyDescent="0.25">
      <c r="A781" t="str">
        <f>gait_events!B3161</f>
        <v>pp028</v>
      </c>
      <c r="B781" t="str">
        <f>VLOOKUP(A781,participants!A:B,2,0)</f>
        <v>M</v>
      </c>
      <c r="C781">
        <f>VLOOKUP(A781,participants!A:C,3,0)</f>
        <v>73</v>
      </c>
      <c r="D781" t="str">
        <f>VLOOKUP(A781,participants!A:F,6,0)</f>
        <v>OA</v>
      </c>
      <c r="E781" t="str">
        <f>IF(LEN(SUBSTITUTE(gait_events!C3161,"_run-",""))&lt;&gt;LEN(gait_events!C3161),LEFT(RIGHT(gait_events!C3161,LEN(gait_events!C3161)-19),FIND("_run-",RIGHT(gait_events!C3161,LEN(gait_events!C3161)-19),1)-1),RIGHT(gait_events!C3161,LEN(gait_events!C3161)-19))</f>
        <v>Fast</v>
      </c>
      <c r="F781" t="str">
        <f>IF(LEN(SUBSTITUTE(gait_events!C3161,"_run-",""))&lt;&gt;LEN(gait_events!C3161),RIGHT(gait_events!C3161,LEN(gait_events!C3161)-FIND("_run-",gait_events!C3161,1)-4),"")</f>
        <v/>
      </c>
      <c r="G781" t="str">
        <f>gait_events!D3161</f>
        <v>right_ankle</v>
      </c>
      <c r="H781" t="str">
        <f>gait_events!E3161</f>
        <v>FC</v>
      </c>
      <c r="I781">
        <f>IF(gait_events!F3161&lt;&gt;"",gait_events!F3161,NA())</f>
        <v>119</v>
      </c>
      <c r="J781">
        <f>IF(gait_events!G3161&lt;&gt;"",gait_events!G3161,NA())</f>
        <v>118</v>
      </c>
      <c r="K781">
        <f t="shared" si="96"/>
        <v>1</v>
      </c>
      <c r="L781">
        <f t="shared" si="97"/>
        <v>5</v>
      </c>
      <c r="M781">
        <f t="shared" si="98"/>
        <v>1</v>
      </c>
      <c r="N781">
        <f t="shared" si="99"/>
        <v>1</v>
      </c>
      <c r="O781">
        <f t="shared" si="100"/>
        <v>1</v>
      </c>
      <c r="P781">
        <f t="shared" si="101"/>
        <v>0</v>
      </c>
      <c r="Q781">
        <f t="shared" si="102"/>
        <v>0</v>
      </c>
      <c r="R781">
        <f t="shared" si="103"/>
        <v>1</v>
      </c>
    </row>
    <row r="782" spans="1:18" x14ac:dyDescent="0.25">
      <c r="A782" t="str">
        <f>gait_events!B3162</f>
        <v>pp028</v>
      </c>
      <c r="B782" t="str">
        <f>VLOOKUP(A782,participants!A:B,2,0)</f>
        <v>M</v>
      </c>
      <c r="C782">
        <f>VLOOKUP(A782,participants!A:C,3,0)</f>
        <v>73</v>
      </c>
      <c r="D782" t="str">
        <f>VLOOKUP(A782,participants!A:F,6,0)</f>
        <v>OA</v>
      </c>
      <c r="E782" t="str">
        <f>IF(LEN(SUBSTITUTE(gait_events!C3162,"_run-",""))&lt;&gt;LEN(gait_events!C3162),LEFT(RIGHT(gait_events!C3162,LEN(gait_events!C3162)-19),FIND("_run-",RIGHT(gait_events!C3162,LEN(gait_events!C3162)-19),1)-1),RIGHT(gait_events!C3162,LEN(gait_events!C3162)-19))</f>
        <v>Fast</v>
      </c>
      <c r="F782" t="str">
        <f>IF(LEN(SUBSTITUTE(gait_events!C3162,"_run-",""))&lt;&gt;LEN(gait_events!C3162),RIGHT(gait_events!C3162,LEN(gait_events!C3162)-FIND("_run-",gait_events!C3162,1)-4),"")</f>
        <v/>
      </c>
      <c r="G782" t="str">
        <f>gait_events!D3162</f>
        <v>right_ankle</v>
      </c>
      <c r="H782" t="str">
        <f>gait_events!E3162</f>
        <v>FC</v>
      </c>
      <c r="I782">
        <f>IF(gait_events!F3162&lt;&gt;"",gait_events!F3162,NA())</f>
        <v>283</v>
      </c>
      <c r="J782">
        <f>IF(gait_events!G3162&lt;&gt;"",gait_events!G3162,NA())</f>
        <v>281</v>
      </c>
      <c r="K782">
        <f t="shared" si="96"/>
        <v>2</v>
      </c>
      <c r="L782">
        <f t="shared" si="97"/>
        <v>10</v>
      </c>
      <c r="M782">
        <f t="shared" si="98"/>
        <v>1</v>
      </c>
      <c r="N782">
        <f t="shared" si="99"/>
        <v>1</v>
      </c>
      <c r="O782">
        <f t="shared" si="100"/>
        <v>1</v>
      </c>
      <c r="P782">
        <f t="shared" si="101"/>
        <v>0</v>
      </c>
      <c r="Q782">
        <f t="shared" si="102"/>
        <v>0</v>
      </c>
      <c r="R782">
        <f t="shared" si="103"/>
        <v>1</v>
      </c>
    </row>
    <row r="783" spans="1:18" x14ac:dyDescent="0.25">
      <c r="A783" t="str">
        <f>gait_events!B3163</f>
        <v>pp028</v>
      </c>
      <c r="B783" t="str">
        <f>VLOOKUP(A783,participants!A:B,2,0)</f>
        <v>M</v>
      </c>
      <c r="C783">
        <f>VLOOKUP(A783,participants!A:C,3,0)</f>
        <v>73</v>
      </c>
      <c r="D783" t="str">
        <f>VLOOKUP(A783,participants!A:F,6,0)</f>
        <v>OA</v>
      </c>
      <c r="E783" t="str">
        <f>IF(LEN(SUBSTITUTE(gait_events!C3163,"_run-",""))&lt;&gt;LEN(gait_events!C3163),LEFT(RIGHT(gait_events!C3163,LEN(gait_events!C3163)-19),FIND("_run-",RIGHT(gait_events!C3163,LEN(gait_events!C3163)-19),1)-1),RIGHT(gait_events!C3163,LEN(gait_events!C3163)-19))</f>
        <v>Fast</v>
      </c>
      <c r="F783" t="str">
        <f>IF(LEN(SUBSTITUTE(gait_events!C3163,"_run-",""))&lt;&gt;LEN(gait_events!C3163),RIGHT(gait_events!C3163,LEN(gait_events!C3163)-FIND("_run-",gait_events!C3163,1)-4),"")</f>
        <v/>
      </c>
      <c r="G783" t="str">
        <f>gait_events!D3163</f>
        <v>right_ankle</v>
      </c>
      <c r="H783" t="str">
        <f>gait_events!E3163</f>
        <v>FC</v>
      </c>
      <c r="I783">
        <f>IF(gait_events!F3163&lt;&gt;"",gait_events!F3163,NA())</f>
        <v>448</v>
      </c>
      <c r="J783">
        <f>IF(gait_events!G3163&lt;&gt;"",gait_events!G3163,NA())</f>
        <v>446</v>
      </c>
      <c r="K783">
        <f t="shared" si="96"/>
        <v>2</v>
      </c>
      <c r="L783">
        <f t="shared" si="97"/>
        <v>10</v>
      </c>
      <c r="M783">
        <f t="shared" si="98"/>
        <v>1</v>
      </c>
      <c r="N783">
        <f t="shared" si="99"/>
        <v>1</v>
      </c>
      <c r="O783">
        <f t="shared" si="100"/>
        <v>1</v>
      </c>
      <c r="P783">
        <f t="shared" si="101"/>
        <v>0</v>
      </c>
      <c r="Q783">
        <f t="shared" si="102"/>
        <v>0</v>
      </c>
      <c r="R783">
        <f t="shared" si="103"/>
        <v>1</v>
      </c>
    </row>
    <row r="784" spans="1:18" x14ac:dyDescent="0.25">
      <c r="A784" t="str">
        <f>gait_events!B3164</f>
        <v>pp028</v>
      </c>
      <c r="B784" t="str">
        <f>VLOOKUP(A784,participants!A:B,2,0)</f>
        <v>M</v>
      </c>
      <c r="C784">
        <f>VLOOKUP(A784,participants!A:C,3,0)</f>
        <v>73</v>
      </c>
      <c r="D784" t="str">
        <f>VLOOKUP(A784,participants!A:F,6,0)</f>
        <v>OA</v>
      </c>
      <c r="E784" t="str">
        <f>IF(LEN(SUBSTITUTE(gait_events!C3164,"_run-",""))&lt;&gt;LEN(gait_events!C3164),LEFT(RIGHT(gait_events!C3164,LEN(gait_events!C3164)-19),FIND("_run-",RIGHT(gait_events!C3164,LEN(gait_events!C3164)-19),1)-1),RIGHT(gait_events!C3164,LEN(gait_events!C3164)-19))</f>
        <v>Fast</v>
      </c>
      <c r="F784" t="str">
        <f>IF(LEN(SUBSTITUTE(gait_events!C3164,"_run-",""))&lt;&gt;LEN(gait_events!C3164),RIGHT(gait_events!C3164,LEN(gait_events!C3164)-FIND("_run-",gait_events!C3164,1)-4),"")</f>
        <v/>
      </c>
      <c r="G784" t="str">
        <f>gait_events!D3164</f>
        <v>right_ankle</v>
      </c>
      <c r="H784" t="str">
        <f>gait_events!E3164</f>
        <v>FC</v>
      </c>
      <c r="I784">
        <f>IF(gait_events!F3164&lt;&gt;"",gait_events!F3164,NA())</f>
        <v>632</v>
      </c>
      <c r="J784">
        <f>IF(gait_events!G3164&lt;&gt;"",gait_events!G3164,NA())</f>
        <v>629</v>
      </c>
      <c r="K784">
        <f t="shared" si="96"/>
        <v>3</v>
      </c>
      <c r="L784">
        <f t="shared" si="97"/>
        <v>15</v>
      </c>
      <c r="M784">
        <f t="shared" si="98"/>
        <v>1</v>
      </c>
      <c r="N784">
        <f t="shared" si="99"/>
        <v>1</v>
      </c>
      <c r="O784">
        <f t="shared" si="100"/>
        <v>1</v>
      </c>
      <c r="P784">
        <f t="shared" si="101"/>
        <v>0</v>
      </c>
      <c r="Q784">
        <f t="shared" si="102"/>
        <v>0</v>
      </c>
      <c r="R784">
        <f t="shared" si="103"/>
        <v>1</v>
      </c>
    </row>
    <row r="785" spans="1:18" x14ac:dyDescent="0.25">
      <c r="A785" t="str">
        <f>gait_events!B3165</f>
        <v>pp028</v>
      </c>
      <c r="B785" t="str">
        <f>VLOOKUP(A785,participants!A:B,2,0)</f>
        <v>M</v>
      </c>
      <c r="C785">
        <f>VLOOKUP(A785,participants!A:C,3,0)</f>
        <v>73</v>
      </c>
      <c r="D785" t="str">
        <f>VLOOKUP(A785,participants!A:F,6,0)</f>
        <v>OA</v>
      </c>
      <c r="E785" t="str">
        <f>IF(LEN(SUBSTITUTE(gait_events!C3165,"_run-",""))&lt;&gt;LEN(gait_events!C3165),LEFT(RIGHT(gait_events!C3165,LEN(gait_events!C3165)-19),FIND("_run-",RIGHT(gait_events!C3165,LEN(gait_events!C3165)-19),1)-1),RIGHT(gait_events!C3165,LEN(gait_events!C3165)-19))</f>
        <v>Fast</v>
      </c>
      <c r="F785" t="str">
        <f>IF(LEN(SUBSTITUTE(gait_events!C3165,"_run-",""))&lt;&gt;LEN(gait_events!C3165),RIGHT(gait_events!C3165,LEN(gait_events!C3165)-FIND("_run-",gait_events!C3165,1)-4),"")</f>
        <v/>
      </c>
      <c r="G785" t="str">
        <f>gait_events!D3165</f>
        <v>left_shank</v>
      </c>
      <c r="H785" t="str">
        <f>gait_events!E3165</f>
        <v>IC</v>
      </c>
      <c r="I785">
        <f>IF(gait_events!F3165&lt;&gt;"",gait_events!F3165,NA())</f>
        <v>97</v>
      </c>
      <c r="J785">
        <f>IF(gait_events!G3165&lt;&gt;"",gait_events!G3165,NA())</f>
        <v>99</v>
      </c>
      <c r="K785">
        <f t="shared" si="96"/>
        <v>-2</v>
      </c>
      <c r="L785">
        <f t="shared" si="97"/>
        <v>-10</v>
      </c>
      <c r="M785">
        <f t="shared" si="98"/>
        <v>1</v>
      </c>
      <c r="N785">
        <f t="shared" si="99"/>
        <v>1</v>
      </c>
      <c r="O785">
        <f t="shared" si="100"/>
        <v>1</v>
      </c>
      <c r="P785">
        <f t="shared" si="101"/>
        <v>0</v>
      </c>
      <c r="Q785">
        <f t="shared" si="102"/>
        <v>0</v>
      </c>
      <c r="R785">
        <f t="shared" si="103"/>
        <v>1</v>
      </c>
    </row>
    <row r="786" spans="1:18" x14ac:dyDescent="0.25">
      <c r="A786" t="str">
        <f>gait_events!B3166</f>
        <v>pp028</v>
      </c>
      <c r="B786" t="str">
        <f>VLOOKUP(A786,participants!A:B,2,0)</f>
        <v>M</v>
      </c>
      <c r="C786">
        <f>VLOOKUP(A786,participants!A:C,3,0)</f>
        <v>73</v>
      </c>
      <c r="D786" t="str">
        <f>VLOOKUP(A786,participants!A:F,6,0)</f>
        <v>OA</v>
      </c>
      <c r="E786" t="str">
        <f>IF(LEN(SUBSTITUTE(gait_events!C3166,"_run-",""))&lt;&gt;LEN(gait_events!C3166),LEFT(RIGHT(gait_events!C3166,LEN(gait_events!C3166)-19),FIND("_run-",RIGHT(gait_events!C3166,LEN(gait_events!C3166)-19),1)-1),RIGHT(gait_events!C3166,LEN(gait_events!C3166)-19))</f>
        <v>Fast</v>
      </c>
      <c r="F786" t="str">
        <f>IF(LEN(SUBSTITUTE(gait_events!C3166,"_run-",""))&lt;&gt;LEN(gait_events!C3166),RIGHT(gait_events!C3166,LEN(gait_events!C3166)-FIND("_run-",gait_events!C3166,1)-4),"")</f>
        <v/>
      </c>
      <c r="G786" t="str">
        <f>gait_events!D3166</f>
        <v>left_shank</v>
      </c>
      <c r="H786" t="str">
        <f>gait_events!E3166</f>
        <v>IC</v>
      </c>
      <c r="I786">
        <f>IF(gait_events!F3166&lt;&gt;"",gait_events!F3166,NA())</f>
        <v>105</v>
      </c>
      <c r="J786" t="e">
        <f>IF(gait_events!G3166&lt;&gt;"",gait_events!G3166,NA())</f>
        <v>#N/A</v>
      </c>
      <c r="K786" t="e">
        <f t="shared" si="96"/>
        <v>#N/A</v>
      </c>
      <c r="L786" t="e">
        <f t="shared" si="97"/>
        <v>#N/A</v>
      </c>
      <c r="M786">
        <f t="shared" si="98"/>
        <v>1</v>
      </c>
      <c r="N786">
        <f t="shared" si="99"/>
        <v>0</v>
      </c>
      <c r="O786">
        <f t="shared" si="100"/>
        <v>0</v>
      </c>
      <c r="P786">
        <f t="shared" si="101"/>
        <v>1</v>
      </c>
      <c r="Q786">
        <f t="shared" si="102"/>
        <v>0</v>
      </c>
      <c r="R786">
        <f t="shared" si="103"/>
        <v>1</v>
      </c>
    </row>
    <row r="787" spans="1:18" x14ac:dyDescent="0.25">
      <c r="A787" t="str">
        <f>gait_events!B3167</f>
        <v>pp028</v>
      </c>
      <c r="B787" t="str">
        <f>VLOOKUP(A787,participants!A:B,2,0)</f>
        <v>M</v>
      </c>
      <c r="C787">
        <f>VLOOKUP(A787,participants!A:C,3,0)</f>
        <v>73</v>
      </c>
      <c r="D787" t="str">
        <f>VLOOKUP(A787,participants!A:F,6,0)</f>
        <v>OA</v>
      </c>
      <c r="E787" t="str">
        <f>IF(LEN(SUBSTITUTE(gait_events!C3167,"_run-",""))&lt;&gt;LEN(gait_events!C3167),LEFT(RIGHT(gait_events!C3167,LEN(gait_events!C3167)-19),FIND("_run-",RIGHT(gait_events!C3167,LEN(gait_events!C3167)-19),1)-1),RIGHT(gait_events!C3167,LEN(gait_events!C3167)-19))</f>
        <v>Fast</v>
      </c>
      <c r="F787" t="str">
        <f>IF(LEN(SUBSTITUTE(gait_events!C3167,"_run-",""))&lt;&gt;LEN(gait_events!C3167),RIGHT(gait_events!C3167,LEN(gait_events!C3167)-FIND("_run-",gait_events!C3167,1)-4),"")</f>
        <v/>
      </c>
      <c r="G787" t="str">
        <f>gait_events!D3167</f>
        <v>left_shank</v>
      </c>
      <c r="H787" t="str">
        <f>gait_events!E3167</f>
        <v>IC</v>
      </c>
      <c r="I787">
        <f>IF(gait_events!F3167&lt;&gt;"",gait_events!F3167,NA())</f>
        <v>267</v>
      </c>
      <c r="J787">
        <f>IF(gait_events!G3167&lt;&gt;"",gait_events!G3167,NA())</f>
        <v>265</v>
      </c>
      <c r="K787">
        <f t="shared" si="96"/>
        <v>2</v>
      </c>
      <c r="L787">
        <f t="shared" si="97"/>
        <v>10</v>
      </c>
      <c r="M787">
        <f t="shared" si="98"/>
        <v>1</v>
      </c>
      <c r="N787">
        <f t="shared" si="99"/>
        <v>1</v>
      </c>
      <c r="O787">
        <f t="shared" si="100"/>
        <v>1</v>
      </c>
      <c r="P787">
        <f t="shared" si="101"/>
        <v>0</v>
      </c>
      <c r="Q787">
        <f t="shared" si="102"/>
        <v>0</v>
      </c>
      <c r="R787">
        <f t="shared" si="103"/>
        <v>1</v>
      </c>
    </row>
    <row r="788" spans="1:18" x14ac:dyDescent="0.25">
      <c r="A788" t="str">
        <f>gait_events!B3168</f>
        <v>pp028</v>
      </c>
      <c r="B788" t="str">
        <f>VLOOKUP(A788,participants!A:B,2,0)</f>
        <v>M</v>
      </c>
      <c r="C788">
        <f>VLOOKUP(A788,participants!A:C,3,0)</f>
        <v>73</v>
      </c>
      <c r="D788" t="str">
        <f>VLOOKUP(A788,participants!A:F,6,0)</f>
        <v>OA</v>
      </c>
      <c r="E788" t="str">
        <f>IF(LEN(SUBSTITUTE(gait_events!C3168,"_run-",""))&lt;&gt;LEN(gait_events!C3168),LEFT(RIGHT(gait_events!C3168,LEN(gait_events!C3168)-19),FIND("_run-",RIGHT(gait_events!C3168,LEN(gait_events!C3168)-19),1)-1),RIGHT(gait_events!C3168,LEN(gait_events!C3168)-19))</f>
        <v>Fast</v>
      </c>
      <c r="F788" t="str">
        <f>IF(LEN(SUBSTITUTE(gait_events!C3168,"_run-",""))&lt;&gt;LEN(gait_events!C3168),RIGHT(gait_events!C3168,LEN(gait_events!C3168)-FIND("_run-",gait_events!C3168,1)-4),"")</f>
        <v/>
      </c>
      <c r="G788" t="str">
        <f>gait_events!D3168</f>
        <v>left_shank</v>
      </c>
      <c r="H788" t="str">
        <f>gait_events!E3168</f>
        <v>IC</v>
      </c>
      <c r="I788">
        <f>IF(gait_events!F3168&lt;&gt;"",gait_events!F3168,NA())</f>
        <v>430</v>
      </c>
      <c r="J788">
        <f>IF(gait_events!G3168&lt;&gt;"",gait_events!G3168,NA())</f>
        <v>429</v>
      </c>
      <c r="K788">
        <f t="shared" si="96"/>
        <v>1</v>
      </c>
      <c r="L788">
        <f t="shared" si="97"/>
        <v>5</v>
      </c>
      <c r="M788">
        <f t="shared" si="98"/>
        <v>1</v>
      </c>
      <c r="N788">
        <f t="shared" si="99"/>
        <v>1</v>
      </c>
      <c r="O788">
        <f t="shared" si="100"/>
        <v>1</v>
      </c>
      <c r="P788">
        <f t="shared" si="101"/>
        <v>0</v>
      </c>
      <c r="Q788">
        <f t="shared" si="102"/>
        <v>0</v>
      </c>
      <c r="R788">
        <f t="shared" si="103"/>
        <v>1</v>
      </c>
    </row>
    <row r="789" spans="1:18" x14ac:dyDescent="0.25">
      <c r="A789" t="str">
        <f>gait_events!B3169</f>
        <v>pp028</v>
      </c>
      <c r="B789" t="str">
        <f>VLOOKUP(A789,participants!A:B,2,0)</f>
        <v>M</v>
      </c>
      <c r="C789">
        <f>VLOOKUP(A789,participants!A:C,3,0)</f>
        <v>73</v>
      </c>
      <c r="D789" t="str">
        <f>VLOOKUP(A789,participants!A:F,6,0)</f>
        <v>OA</v>
      </c>
      <c r="E789" t="str">
        <f>IF(LEN(SUBSTITUTE(gait_events!C3169,"_run-",""))&lt;&gt;LEN(gait_events!C3169),LEFT(RIGHT(gait_events!C3169,LEN(gait_events!C3169)-19),FIND("_run-",RIGHT(gait_events!C3169,LEN(gait_events!C3169)-19),1)-1),RIGHT(gait_events!C3169,LEN(gait_events!C3169)-19))</f>
        <v>Fast</v>
      </c>
      <c r="F789" t="str">
        <f>IF(LEN(SUBSTITUTE(gait_events!C3169,"_run-",""))&lt;&gt;LEN(gait_events!C3169),RIGHT(gait_events!C3169,LEN(gait_events!C3169)-FIND("_run-",gait_events!C3169,1)-4),"")</f>
        <v/>
      </c>
      <c r="G789" t="str">
        <f>gait_events!D3169</f>
        <v>left_shank</v>
      </c>
      <c r="H789" t="str">
        <f>gait_events!E3169</f>
        <v>IC</v>
      </c>
      <c r="I789">
        <f>IF(gait_events!F3169&lt;&gt;"",gait_events!F3169,NA())</f>
        <v>615</v>
      </c>
      <c r="J789">
        <f>IF(gait_events!G3169&lt;&gt;"",gait_events!G3169,NA())</f>
        <v>610</v>
      </c>
      <c r="K789">
        <f t="shared" si="96"/>
        <v>5</v>
      </c>
      <c r="L789">
        <f t="shared" si="97"/>
        <v>25</v>
      </c>
      <c r="M789">
        <f t="shared" si="98"/>
        <v>1</v>
      </c>
      <c r="N789">
        <f t="shared" si="99"/>
        <v>1</v>
      </c>
      <c r="O789">
        <f t="shared" si="100"/>
        <v>1</v>
      </c>
      <c r="P789">
        <f t="shared" si="101"/>
        <v>0</v>
      </c>
      <c r="Q789">
        <f t="shared" si="102"/>
        <v>0</v>
      </c>
      <c r="R789">
        <f t="shared" si="103"/>
        <v>1</v>
      </c>
    </row>
    <row r="790" spans="1:18" x14ac:dyDescent="0.25">
      <c r="A790" t="str">
        <f>gait_events!B3170</f>
        <v>pp028</v>
      </c>
      <c r="B790" t="str">
        <f>VLOOKUP(A790,participants!A:B,2,0)</f>
        <v>M</v>
      </c>
      <c r="C790">
        <f>VLOOKUP(A790,participants!A:C,3,0)</f>
        <v>73</v>
      </c>
      <c r="D790" t="str">
        <f>VLOOKUP(A790,participants!A:F,6,0)</f>
        <v>OA</v>
      </c>
      <c r="E790" t="str">
        <f>IF(LEN(SUBSTITUTE(gait_events!C3170,"_run-",""))&lt;&gt;LEN(gait_events!C3170),LEFT(RIGHT(gait_events!C3170,LEN(gait_events!C3170)-19),FIND("_run-",RIGHT(gait_events!C3170,LEN(gait_events!C3170)-19),1)-1),RIGHT(gait_events!C3170,LEN(gait_events!C3170)-19))</f>
        <v>Fast</v>
      </c>
      <c r="F790" t="str">
        <f>IF(LEN(SUBSTITUTE(gait_events!C3170,"_run-",""))&lt;&gt;LEN(gait_events!C3170),RIGHT(gait_events!C3170,LEN(gait_events!C3170)-FIND("_run-",gait_events!C3170,1)-4),"")</f>
        <v/>
      </c>
      <c r="G790" t="str">
        <f>gait_events!D3170</f>
        <v>left_shank</v>
      </c>
      <c r="H790" t="str">
        <f>gait_events!E3170</f>
        <v>FC</v>
      </c>
      <c r="I790">
        <f>IF(gait_events!F3170&lt;&gt;"",gait_events!F3170,NA())</f>
        <v>33</v>
      </c>
      <c r="J790">
        <f>IF(gait_events!G3170&lt;&gt;"",gait_events!G3170,NA())</f>
        <v>34</v>
      </c>
      <c r="K790">
        <f t="shared" si="96"/>
        <v>-1</v>
      </c>
      <c r="L790">
        <f t="shared" si="97"/>
        <v>-5</v>
      </c>
      <c r="M790">
        <f t="shared" si="98"/>
        <v>1</v>
      </c>
      <c r="N790">
        <f t="shared" si="99"/>
        <v>1</v>
      </c>
      <c r="O790">
        <f t="shared" si="100"/>
        <v>1</v>
      </c>
      <c r="P790">
        <f t="shared" si="101"/>
        <v>0</v>
      </c>
      <c r="Q790">
        <f t="shared" si="102"/>
        <v>0</v>
      </c>
      <c r="R790">
        <f t="shared" si="103"/>
        <v>1</v>
      </c>
    </row>
    <row r="791" spans="1:18" x14ac:dyDescent="0.25">
      <c r="A791" t="str">
        <f>gait_events!B3171</f>
        <v>pp028</v>
      </c>
      <c r="B791" t="str">
        <f>VLOOKUP(A791,participants!A:B,2,0)</f>
        <v>M</v>
      </c>
      <c r="C791">
        <f>VLOOKUP(A791,participants!A:C,3,0)</f>
        <v>73</v>
      </c>
      <c r="D791" t="str">
        <f>VLOOKUP(A791,participants!A:F,6,0)</f>
        <v>OA</v>
      </c>
      <c r="E791" t="str">
        <f>IF(LEN(SUBSTITUTE(gait_events!C3171,"_run-",""))&lt;&gt;LEN(gait_events!C3171),LEFT(RIGHT(gait_events!C3171,LEN(gait_events!C3171)-19),FIND("_run-",RIGHT(gait_events!C3171,LEN(gait_events!C3171)-19),1)-1),RIGHT(gait_events!C3171,LEN(gait_events!C3171)-19))</f>
        <v>Fast</v>
      </c>
      <c r="F791" t="str">
        <f>IF(LEN(SUBSTITUTE(gait_events!C3171,"_run-",""))&lt;&gt;LEN(gait_events!C3171),RIGHT(gait_events!C3171,LEN(gait_events!C3171)-FIND("_run-",gait_events!C3171,1)-4),"")</f>
        <v/>
      </c>
      <c r="G791" t="str">
        <f>gait_events!D3171</f>
        <v>left_shank</v>
      </c>
      <c r="H791" t="str">
        <f>gait_events!E3171</f>
        <v>FC</v>
      </c>
      <c r="I791">
        <f>IF(gait_events!F3171&lt;&gt;"",gait_events!F3171,NA())</f>
        <v>200</v>
      </c>
      <c r="J791">
        <f>IF(gait_events!G3171&lt;&gt;"",gait_events!G3171,NA())</f>
        <v>200</v>
      </c>
      <c r="K791">
        <f t="shared" si="96"/>
        <v>0</v>
      </c>
      <c r="L791">
        <f t="shared" si="97"/>
        <v>0</v>
      </c>
      <c r="M791">
        <f t="shared" si="98"/>
        <v>1</v>
      </c>
      <c r="N791">
        <f t="shared" si="99"/>
        <v>1</v>
      </c>
      <c r="O791">
        <f t="shared" si="100"/>
        <v>1</v>
      </c>
      <c r="P791">
        <f t="shared" si="101"/>
        <v>0</v>
      </c>
      <c r="Q791">
        <f t="shared" si="102"/>
        <v>0</v>
      </c>
      <c r="R791">
        <f t="shared" si="103"/>
        <v>1</v>
      </c>
    </row>
    <row r="792" spans="1:18" x14ac:dyDescent="0.25">
      <c r="A792" t="str">
        <f>gait_events!B3172</f>
        <v>pp028</v>
      </c>
      <c r="B792" t="str">
        <f>VLOOKUP(A792,participants!A:B,2,0)</f>
        <v>M</v>
      </c>
      <c r="C792">
        <f>VLOOKUP(A792,participants!A:C,3,0)</f>
        <v>73</v>
      </c>
      <c r="D792" t="str">
        <f>VLOOKUP(A792,participants!A:F,6,0)</f>
        <v>OA</v>
      </c>
      <c r="E792" t="str">
        <f>IF(LEN(SUBSTITUTE(gait_events!C3172,"_run-",""))&lt;&gt;LEN(gait_events!C3172),LEFT(RIGHT(gait_events!C3172,LEN(gait_events!C3172)-19),FIND("_run-",RIGHT(gait_events!C3172,LEN(gait_events!C3172)-19),1)-1),RIGHT(gait_events!C3172,LEN(gait_events!C3172)-19))</f>
        <v>Fast</v>
      </c>
      <c r="F792" t="str">
        <f>IF(LEN(SUBSTITUTE(gait_events!C3172,"_run-",""))&lt;&gt;LEN(gait_events!C3172),RIGHT(gait_events!C3172,LEN(gait_events!C3172)-FIND("_run-",gait_events!C3172,1)-4),"")</f>
        <v/>
      </c>
      <c r="G792" t="str">
        <f>gait_events!D3172</f>
        <v>left_shank</v>
      </c>
      <c r="H792" t="str">
        <f>gait_events!E3172</f>
        <v>FC</v>
      </c>
      <c r="I792">
        <f>IF(gait_events!F3172&lt;&gt;"",gait_events!F3172,NA())</f>
        <v>363</v>
      </c>
      <c r="J792">
        <f>IF(gait_events!G3172&lt;&gt;"",gait_events!G3172,NA())</f>
        <v>364</v>
      </c>
      <c r="K792">
        <f t="shared" si="96"/>
        <v>-1</v>
      </c>
      <c r="L792">
        <f t="shared" si="97"/>
        <v>-5</v>
      </c>
      <c r="M792">
        <f t="shared" si="98"/>
        <v>1</v>
      </c>
      <c r="N792">
        <f t="shared" si="99"/>
        <v>1</v>
      </c>
      <c r="O792">
        <f t="shared" si="100"/>
        <v>1</v>
      </c>
      <c r="P792">
        <f t="shared" si="101"/>
        <v>0</v>
      </c>
      <c r="Q792">
        <f t="shared" si="102"/>
        <v>0</v>
      </c>
      <c r="R792">
        <f t="shared" si="103"/>
        <v>1</v>
      </c>
    </row>
    <row r="793" spans="1:18" x14ac:dyDescent="0.25">
      <c r="A793" t="str">
        <f>gait_events!B3173</f>
        <v>pp028</v>
      </c>
      <c r="B793" t="str">
        <f>VLOOKUP(A793,participants!A:B,2,0)</f>
        <v>M</v>
      </c>
      <c r="C793">
        <f>VLOOKUP(A793,participants!A:C,3,0)</f>
        <v>73</v>
      </c>
      <c r="D793" t="str">
        <f>VLOOKUP(A793,participants!A:F,6,0)</f>
        <v>OA</v>
      </c>
      <c r="E793" t="str">
        <f>IF(LEN(SUBSTITUTE(gait_events!C3173,"_run-",""))&lt;&gt;LEN(gait_events!C3173),LEFT(RIGHT(gait_events!C3173,LEN(gait_events!C3173)-19),FIND("_run-",RIGHT(gait_events!C3173,LEN(gait_events!C3173)-19),1)-1),RIGHT(gait_events!C3173,LEN(gait_events!C3173)-19))</f>
        <v>Fast</v>
      </c>
      <c r="F793" t="str">
        <f>IF(LEN(SUBSTITUTE(gait_events!C3173,"_run-",""))&lt;&gt;LEN(gait_events!C3173),RIGHT(gait_events!C3173,LEN(gait_events!C3173)-FIND("_run-",gait_events!C3173,1)-4),"")</f>
        <v/>
      </c>
      <c r="G793" t="str">
        <f>gait_events!D3173</f>
        <v>left_shank</v>
      </c>
      <c r="H793" t="str">
        <f>gait_events!E3173</f>
        <v>FC</v>
      </c>
      <c r="I793">
        <f>IF(gait_events!F3173&lt;&gt;"",gait_events!F3173,NA())</f>
        <v>529</v>
      </c>
      <c r="J793">
        <f>IF(gait_events!G3173&lt;&gt;"",gait_events!G3173,NA())</f>
        <v>532</v>
      </c>
      <c r="K793">
        <f t="shared" si="96"/>
        <v>-3</v>
      </c>
      <c r="L793">
        <f t="shared" si="97"/>
        <v>-15</v>
      </c>
      <c r="M793">
        <f t="shared" si="98"/>
        <v>1</v>
      </c>
      <c r="N793">
        <f t="shared" si="99"/>
        <v>1</v>
      </c>
      <c r="O793">
        <f t="shared" si="100"/>
        <v>1</v>
      </c>
      <c r="P793">
        <f t="shared" si="101"/>
        <v>0</v>
      </c>
      <c r="Q793">
        <f t="shared" si="102"/>
        <v>0</v>
      </c>
      <c r="R793">
        <f t="shared" si="103"/>
        <v>1</v>
      </c>
    </row>
    <row r="794" spans="1:18" x14ac:dyDescent="0.25">
      <c r="A794" t="str">
        <f>gait_events!B3174</f>
        <v>pp028</v>
      </c>
      <c r="B794" t="str">
        <f>VLOOKUP(A794,participants!A:B,2,0)</f>
        <v>M</v>
      </c>
      <c r="C794">
        <f>VLOOKUP(A794,participants!A:C,3,0)</f>
        <v>73</v>
      </c>
      <c r="D794" t="str">
        <f>VLOOKUP(A794,participants!A:F,6,0)</f>
        <v>OA</v>
      </c>
      <c r="E794" t="str">
        <f>IF(LEN(SUBSTITUTE(gait_events!C3174,"_run-",""))&lt;&gt;LEN(gait_events!C3174),LEFT(RIGHT(gait_events!C3174,LEN(gait_events!C3174)-19),FIND("_run-",RIGHT(gait_events!C3174,LEN(gait_events!C3174)-19),1)-1),RIGHT(gait_events!C3174,LEN(gait_events!C3174)-19))</f>
        <v>Fast</v>
      </c>
      <c r="F794" t="str">
        <f>IF(LEN(SUBSTITUTE(gait_events!C3174,"_run-",""))&lt;&gt;LEN(gait_events!C3174),RIGHT(gait_events!C3174,LEN(gait_events!C3174)-FIND("_run-",gait_events!C3174,1)-4),"")</f>
        <v/>
      </c>
      <c r="G794" t="str">
        <f>gait_events!D3174</f>
        <v>left_shank</v>
      </c>
      <c r="H794" t="str">
        <f>gait_events!E3174</f>
        <v>FC</v>
      </c>
      <c r="I794">
        <f>IF(gait_events!F3174&lt;&gt;"",gait_events!F3174,NA())</f>
        <v>537</v>
      </c>
      <c r="J794" t="e">
        <f>IF(gait_events!G3174&lt;&gt;"",gait_events!G3174,NA())</f>
        <v>#N/A</v>
      </c>
      <c r="K794" t="e">
        <f t="shared" si="96"/>
        <v>#N/A</v>
      </c>
      <c r="L794" t="e">
        <f t="shared" si="97"/>
        <v>#N/A</v>
      </c>
      <c r="M794">
        <f t="shared" si="98"/>
        <v>1</v>
      </c>
      <c r="N794">
        <f t="shared" si="99"/>
        <v>0</v>
      </c>
      <c r="O794">
        <f t="shared" si="100"/>
        <v>0</v>
      </c>
      <c r="P794">
        <f t="shared" si="101"/>
        <v>1</v>
      </c>
      <c r="Q794">
        <f t="shared" si="102"/>
        <v>0</v>
      </c>
      <c r="R794">
        <f t="shared" si="103"/>
        <v>1</v>
      </c>
    </row>
    <row r="795" spans="1:18" x14ac:dyDescent="0.25">
      <c r="A795" t="str">
        <f>gait_events!B3175</f>
        <v>pp028</v>
      </c>
      <c r="B795" t="str">
        <f>VLOOKUP(A795,participants!A:B,2,0)</f>
        <v>M</v>
      </c>
      <c r="C795">
        <f>VLOOKUP(A795,participants!A:C,3,0)</f>
        <v>73</v>
      </c>
      <c r="D795" t="str">
        <f>VLOOKUP(A795,participants!A:F,6,0)</f>
        <v>OA</v>
      </c>
      <c r="E795" t="str">
        <f>IF(LEN(SUBSTITUTE(gait_events!C3175,"_run-",""))&lt;&gt;LEN(gait_events!C3175),LEFT(RIGHT(gait_events!C3175,LEN(gait_events!C3175)-19),FIND("_run-",RIGHT(gait_events!C3175,LEN(gait_events!C3175)-19),1)-1),RIGHT(gait_events!C3175,LEN(gait_events!C3175)-19))</f>
        <v>Fast</v>
      </c>
      <c r="F795" t="str">
        <f>IF(LEN(SUBSTITUTE(gait_events!C3175,"_run-",""))&lt;&gt;LEN(gait_events!C3175),RIGHT(gait_events!C3175,LEN(gait_events!C3175)-FIND("_run-",gait_events!C3175,1)-4),"")</f>
        <v/>
      </c>
      <c r="G795" t="str">
        <f>gait_events!D3175</f>
        <v>right_shank</v>
      </c>
      <c r="H795" t="str">
        <f>gait_events!E3175</f>
        <v>IC</v>
      </c>
      <c r="I795">
        <f>IF(gait_events!F3175&lt;&gt;"",gait_events!F3175,NA())</f>
        <v>184</v>
      </c>
      <c r="J795">
        <f>IF(gait_events!G3175&lt;&gt;"",gait_events!G3175,NA())</f>
        <v>182</v>
      </c>
      <c r="K795">
        <f t="shared" si="96"/>
        <v>2</v>
      </c>
      <c r="L795">
        <f t="shared" si="97"/>
        <v>10</v>
      </c>
      <c r="M795">
        <f t="shared" si="98"/>
        <v>1</v>
      </c>
      <c r="N795">
        <f t="shared" si="99"/>
        <v>1</v>
      </c>
      <c r="O795">
        <f t="shared" si="100"/>
        <v>1</v>
      </c>
      <c r="P795">
        <f t="shared" si="101"/>
        <v>0</v>
      </c>
      <c r="Q795">
        <f t="shared" si="102"/>
        <v>0</v>
      </c>
      <c r="R795">
        <f t="shared" si="103"/>
        <v>1</v>
      </c>
    </row>
    <row r="796" spans="1:18" x14ac:dyDescent="0.25">
      <c r="A796" t="str">
        <f>gait_events!B3176</f>
        <v>pp028</v>
      </c>
      <c r="B796" t="str">
        <f>VLOOKUP(A796,participants!A:B,2,0)</f>
        <v>M</v>
      </c>
      <c r="C796">
        <f>VLOOKUP(A796,participants!A:C,3,0)</f>
        <v>73</v>
      </c>
      <c r="D796" t="str">
        <f>VLOOKUP(A796,participants!A:F,6,0)</f>
        <v>OA</v>
      </c>
      <c r="E796" t="str">
        <f>IF(LEN(SUBSTITUTE(gait_events!C3176,"_run-",""))&lt;&gt;LEN(gait_events!C3176),LEFT(RIGHT(gait_events!C3176,LEN(gait_events!C3176)-19),FIND("_run-",RIGHT(gait_events!C3176,LEN(gait_events!C3176)-19),1)-1),RIGHT(gait_events!C3176,LEN(gait_events!C3176)-19))</f>
        <v>Fast</v>
      </c>
      <c r="F796" t="str">
        <f>IF(LEN(SUBSTITUTE(gait_events!C3176,"_run-",""))&lt;&gt;LEN(gait_events!C3176),RIGHT(gait_events!C3176,LEN(gait_events!C3176)-FIND("_run-",gait_events!C3176,1)-4),"")</f>
        <v/>
      </c>
      <c r="G796" t="str">
        <f>gait_events!D3176</f>
        <v>right_shank</v>
      </c>
      <c r="H796" t="str">
        <f>gait_events!E3176</f>
        <v>IC</v>
      </c>
      <c r="I796">
        <f>IF(gait_events!F3176&lt;&gt;"",gait_events!F3176,NA())</f>
        <v>349</v>
      </c>
      <c r="J796">
        <f>IF(gait_events!G3176&lt;&gt;"",gait_events!G3176,NA())</f>
        <v>347</v>
      </c>
      <c r="K796">
        <f t="shared" si="96"/>
        <v>2</v>
      </c>
      <c r="L796">
        <f t="shared" si="97"/>
        <v>10</v>
      </c>
      <c r="M796">
        <f t="shared" si="98"/>
        <v>1</v>
      </c>
      <c r="N796">
        <f t="shared" si="99"/>
        <v>1</v>
      </c>
      <c r="O796">
        <f t="shared" si="100"/>
        <v>1</v>
      </c>
      <c r="P796">
        <f t="shared" si="101"/>
        <v>0</v>
      </c>
      <c r="Q796">
        <f t="shared" si="102"/>
        <v>0</v>
      </c>
      <c r="R796">
        <f t="shared" si="103"/>
        <v>1</v>
      </c>
    </row>
    <row r="797" spans="1:18" x14ac:dyDescent="0.25">
      <c r="A797" t="str">
        <f>gait_events!B3177</f>
        <v>pp028</v>
      </c>
      <c r="B797" t="str">
        <f>VLOOKUP(A797,participants!A:B,2,0)</f>
        <v>M</v>
      </c>
      <c r="C797">
        <f>VLOOKUP(A797,participants!A:C,3,0)</f>
        <v>73</v>
      </c>
      <c r="D797" t="str">
        <f>VLOOKUP(A797,participants!A:F,6,0)</f>
        <v>OA</v>
      </c>
      <c r="E797" t="str">
        <f>IF(LEN(SUBSTITUTE(gait_events!C3177,"_run-",""))&lt;&gt;LEN(gait_events!C3177),LEFT(RIGHT(gait_events!C3177,LEN(gait_events!C3177)-19),FIND("_run-",RIGHT(gait_events!C3177,LEN(gait_events!C3177)-19),1)-1),RIGHT(gait_events!C3177,LEN(gait_events!C3177)-19))</f>
        <v>Fast</v>
      </c>
      <c r="F797" t="str">
        <f>IF(LEN(SUBSTITUTE(gait_events!C3177,"_run-",""))&lt;&gt;LEN(gait_events!C3177),RIGHT(gait_events!C3177,LEN(gait_events!C3177)-FIND("_run-",gait_events!C3177,1)-4),"")</f>
        <v/>
      </c>
      <c r="G797" t="str">
        <f>gait_events!D3177</f>
        <v>right_shank</v>
      </c>
      <c r="H797" t="str">
        <f>gait_events!E3177</f>
        <v>IC</v>
      </c>
      <c r="I797">
        <f>IF(gait_events!F3177&lt;&gt;"",gait_events!F3177,NA())</f>
        <v>516</v>
      </c>
      <c r="J797">
        <f>IF(gait_events!G3177&lt;&gt;"",gait_events!G3177,NA())</f>
        <v>515</v>
      </c>
      <c r="K797">
        <f t="shared" si="96"/>
        <v>1</v>
      </c>
      <c r="L797">
        <f t="shared" si="97"/>
        <v>5</v>
      </c>
      <c r="M797">
        <f t="shared" si="98"/>
        <v>1</v>
      </c>
      <c r="N797">
        <f t="shared" si="99"/>
        <v>1</v>
      </c>
      <c r="O797">
        <f t="shared" si="100"/>
        <v>1</v>
      </c>
      <c r="P797">
        <f t="shared" si="101"/>
        <v>0</v>
      </c>
      <c r="Q797">
        <f t="shared" si="102"/>
        <v>0</v>
      </c>
      <c r="R797">
        <f t="shared" si="103"/>
        <v>1</v>
      </c>
    </row>
    <row r="798" spans="1:18" x14ac:dyDescent="0.25">
      <c r="A798" t="str">
        <f>gait_events!B3178</f>
        <v>pp028</v>
      </c>
      <c r="B798" t="str">
        <f>VLOOKUP(A798,participants!A:B,2,0)</f>
        <v>M</v>
      </c>
      <c r="C798">
        <f>VLOOKUP(A798,participants!A:C,3,0)</f>
        <v>73</v>
      </c>
      <c r="D798" t="str">
        <f>VLOOKUP(A798,participants!A:F,6,0)</f>
        <v>OA</v>
      </c>
      <c r="E798" t="str">
        <f>IF(LEN(SUBSTITUTE(gait_events!C3178,"_run-",""))&lt;&gt;LEN(gait_events!C3178),LEFT(RIGHT(gait_events!C3178,LEN(gait_events!C3178)-19),FIND("_run-",RIGHT(gait_events!C3178,LEN(gait_events!C3178)-19),1)-1),RIGHT(gait_events!C3178,LEN(gait_events!C3178)-19))</f>
        <v>Fast</v>
      </c>
      <c r="F798" t="str">
        <f>IF(LEN(SUBSTITUTE(gait_events!C3178,"_run-",""))&lt;&gt;LEN(gait_events!C3178),RIGHT(gait_events!C3178,LEN(gait_events!C3178)-FIND("_run-",gait_events!C3178,1)-4),"")</f>
        <v/>
      </c>
      <c r="G798" t="str">
        <f>gait_events!D3178</f>
        <v>right_shank</v>
      </c>
      <c r="H798" t="str">
        <f>gait_events!E3178</f>
        <v>IC</v>
      </c>
      <c r="I798" t="e">
        <f>IF(gait_events!F3178&lt;&gt;"",gait_events!F3178,NA())</f>
        <v>#N/A</v>
      </c>
      <c r="J798">
        <f>IF(gait_events!G3178&lt;&gt;"",gait_events!G3178,NA())</f>
        <v>12</v>
      </c>
      <c r="K798" t="e">
        <f t="shared" si="96"/>
        <v>#N/A</v>
      </c>
      <c r="L798" t="e">
        <f t="shared" si="97"/>
        <v>#N/A</v>
      </c>
      <c r="M798">
        <f t="shared" si="98"/>
        <v>0</v>
      </c>
      <c r="N798">
        <f t="shared" si="99"/>
        <v>1</v>
      </c>
      <c r="O798">
        <f t="shared" si="100"/>
        <v>0</v>
      </c>
      <c r="P798">
        <f t="shared" si="101"/>
        <v>0</v>
      </c>
      <c r="Q798">
        <f t="shared" si="102"/>
        <v>1</v>
      </c>
      <c r="R798">
        <f t="shared" si="103"/>
        <v>1</v>
      </c>
    </row>
    <row r="799" spans="1:18" x14ac:dyDescent="0.25">
      <c r="A799" t="str">
        <f>gait_events!B3179</f>
        <v>pp028</v>
      </c>
      <c r="B799" t="str">
        <f>VLOOKUP(A799,participants!A:B,2,0)</f>
        <v>M</v>
      </c>
      <c r="C799">
        <f>VLOOKUP(A799,participants!A:C,3,0)</f>
        <v>73</v>
      </c>
      <c r="D799" t="str">
        <f>VLOOKUP(A799,participants!A:F,6,0)</f>
        <v>OA</v>
      </c>
      <c r="E799" t="str">
        <f>IF(LEN(SUBSTITUTE(gait_events!C3179,"_run-",""))&lt;&gt;LEN(gait_events!C3179),LEFT(RIGHT(gait_events!C3179,LEN(gait_events!C3179)-19),FIND("_run-",RIGHT(gait_events!C3179,LEN(gait_events!C3179)-19),1)-1),RIGHT(gait_events!C3179,LEN(gait_events!C3179)-19))</f>
        <v>Fast</v>
      </c>
      <c r="F799" t="str">
        <f>IF(LEN(SUBSTITUTE(gait_events!C3179,"_run-",""))&lt;&gt;LEN(gait_events!C3179),RIGHT(gait_events!C3179,LEN(gait_events!C3179)-FIND("_run-",gait_events!C3179,1)-4),"")</f>
        <v/>
      </c>
      <c r="G799" t="str">
        <f>gait_events!D3179</f>
        <v>right_shank</v>
      </c>
      <c r="H799" t="str">
        <f>gait_events!E3179</f>
        <v>FC</v>
      </c>
      <c r="I799">
        <f>IF(gait_events!F3179&lt;&gt;"",gait_events!F3179,NA())</f>
        <v>119</v>
      </c>
      <c r="J799">
        <f>IF(gait_events!G3179&lt;&gt;"",gait_events!G3179,NA())</f>
        <v>114</v>
      </c>
      <c r="K799">
        <f t="shared" si="96"/>
        <v>5</v>
      </c>
      <c r="L799">
        <f t="shared" si="97"/>
        <v>25</v>
      </c>
      <c r="M799">
        <f t="shared" si="98"/>
        <v>1</v>
      </c>
      <c r="N799">
        <f t="shared" si="99"/>
        <v>1</v>
      </c>
      <c r="O799">
        <f t="shared" si="100"/>
        <v>1</v>
      </c>
      <c r="P799">
        <f t="shared" si="101"/>
        <v>0</v>
      </c>
      <c r="Q799">
        <f t="shared" si="102"/>
        <v>0</v>
      </c>
      <c r="R799">
        <f t="shared" si="103"/>
        <v>1</v>
      </c>
    </row>
    <row r="800" spans="1:18" x14ac:dyDescent="0.25">
      <c r="A800" t="str">
        <f>gait_events!B3180</f>
        <v>pp028</v>
      </c>
      <c r="B800" t="str">
        <f>VLOOKUP(A800,participants!A:B,2,0)</f>
        <v>M</v>
      </c>
      <c r="C800">
        <f>VLOOKUP(A800,participants!A:C,3,0)</f>
        <v>73</v>
      </c>
      <c r="D800" t="str">
        <f>VLOOKUP(A800,participants!A:F,6,0)</f>
        <v>OA</v>
      </c>
      <c r="E800" t="str">
        <f>IF(LEN(SUBSTITUTE(gait_events!C3180,"_run-",""))&lt;&gt;LEN(gait_events!C3180),LEFT(RIGHT(gait_events!C3180,LEN(gait_events!C3180)-19),FIND("_run-",RIGHT(gait_events!C3180,LEN(gait_events!C3180)-19),1)-1),RIGHT(gait_events!C3180,LEN(gait_events!C3180)-19))</f>
        <v>Fast</v>
      </c>
      <c r="F800" t="str">
        <f>IF(LEN(SUBSTITUTE(gait_events!C3180,"_run-",""))&lt;&gt;LEN(gait_events!C3180),RIGHT(gait_events!C3180,LEN(gait_events!C3180)-FIND("_run-",gait_events!C3180,1)-4),"")</f>
        <v/>
      </c>
      <c r="G800" t="str">
        <f>gait_events!D3180</f>
        <v>right_shank</v>
      </c>
      <c r="H800" t="str">
        <f>gait_events!E3180</f>
        <v>FC</v>
      </c>
      <c r="I800">
        <f>IF(gait_events!F3180&lt;&gt;"",gait_events!F3180,NA())</f>
        <v>283</v>
      </c>
      <c r="J800">
        <f>IF(gait_events!G3180&lt;&gt;"",gait_events!G3180,NA())</f>
        <v>278</v>
      </c>
      <c r="K800">
        <f t="shared" si="96"/>
        <v>5</v>
      </c>
      <c r="L800">
        <f t="shared" si="97"/>
        <v>25</v>
      </c>
      <c r="M800">
        <f t="shared" si="98"/>
        <v>1</v>
      </c>
      <c r="N800">
        <f t="shared" si="99"/>
        <v>1</v>
      </c>
      <c r="O800">
        <f t="shared" si="100"/>
        <v>1</v>
      </c>
      <c r="P800">
        <f t="shared" si="101"/>
        <v>0</v>
      </c>
      <c r="Q800">
        <f t="shared" si="102"/>
        <v>0</v>
      </c>
      <c r="R800">
        <f t="shared" si="103"/>
        <v>1</v>
      </c>
    </row>
    <row r="801" spans="1:18" x14ac:dyDescent="0.25">
      <c r="A801" t="str">
        <f>gait_events!B3181</f>
        <v>pp028</v>
      </c>
      <c r="B801" t="str">
        <f>VLOOKUP(A801,participants!A:B,2,0)</f>
        <v>M</v>
      </c>
      <c r="C801">
        <f>VLOOKUP(A801,participants!A:C,3,0)</f>
        <v>73</v>
      </c>
      <c r="D801" t="str">
        <f>VLOOKUP(A801,participants!A:F,6,0)</f>
        <v>OA</v>
      </c>
      <c r="E801" t="str">
        <f>IF(LEN(SUBSTITUTE(gait_events!C3181,"_run-",""))&lt;&gt;LEN(gait_events!C3181),LEFT(RIGHT(gait_events!C3181,LEN(gait_events!C3181)-19),FIND("_run-",RIGHT(gait_events!C3181,LEN(gait_events!C3181)-19),1)-1),RIGHT(gait_events!C3181,LEN(gait_events!C3181)-19))</f>
        <v>Fast</v>
      </c>
      <c r="F801" t="str">
        <f>IF(LEN(SUBSTITUTE(gait_events!C3181,"_run-",""))&lt;&gt;LEN(gait_events!C3181),RIGHT(gait_events!C3181,LEN(gait_events!C3181)-FIND("_run-",gait_events!C3181,1)-4),"")</f>
        <v/>
      </c>
      <c r="G801" t="str">
        <f>gait_events!D3181</f>
        <v>right_shank</v>
      </c>
      <c r="H801" t="str">
        <f>gait_events!E3181</f>
        <v>FC</v>
      </c>
      <c r="I801">
        <f>IF(gait_events!F3181&lt;&gt;"",gait_events!F3181,NA())</f>
        <v>448</v>
      </c>
      <c r="J801">
        <f>IF(gait_events!G3181&lt;&gt;"",gait_events!G3181,NA())</f>
        <v>442</v>
      </c>
      <c r="K801">
        <f t="shared" si="96"/>
        <v>6</v>
      </c>
      <c r="L801">
        <f t="shared" si="97"/>
        <v>30</v>
      </c>
      <c r="M801">
        <f t="shared" si="98"/>
        <v>1</v>
      </c>
      <c r="N801">
        <f t="shared" si="99"/>
        <v>1</v>
      </c>
      <c r="O801">
        <f t="shared" si="100"/>
        <v>1</v>
      </c>
      <c r="P801">
        <f t="shared" si="101"/>
        <v>0</v>
      </c>
      <c r="Q801">
        <f t="shared" si="102"/>
        <v>0</v>
      </c>
      <c r="R801">
        <f t="shared" si="103"/>
        <v>1</v>
      </c>
    </row>
    <row r="802" spans="1:18" x14ac:dyDescent="0.25">
      <c r="A802" t="str">
        <f>gait_events!B3182</f>
        <v>pp028</v>
      </c>
      <c r="B802" t="str">
        <f>VLOOKUP(A802,participants!A:B,2,0)</f>
        <v>M</v>
      </c>
      <c r="C802">
        <f>VLOOKUP(A802,participants!A:C,3,0)</f>
        <v>73</v>
      </c>
      <c r="D802" t="str">
        <f>VLOOKUP(A802,participants!A:F,6,0)</f>
        <v>OA</v>
      </c>
      <c r="E802" t="str">
        <f>IF(LEN(SUBSTITUTE(gait_events!C3182,"_run-",""))&lt;&gt;LEN(gait_events!C3182),LEFT(RIGHT(gait_events!C3182,LEN(gait_events!C3182)-19),FIND("_run-",RIGHT(gait_events!C3182,LEN(gait_events!C3182)-19),1)-1),RIGHT(gait_events!C3182,LEN(gait_events!C3182)-19))</f>
        <v>Fast</v>
      </c>
      <c r="F802" t="str">
        <f>IF(LEN(SUBSTITUTE(gait_events!C3182,"_run-",""))&lt;&gt;LEN(gait_events!C3182),RIGHT(gait_events!C3182,LEN(gait_events!C3182)-FIND("_run-",gait_events!C3182,1)-4),"")</f>
        <v/>
      </c>
      <c r="G802" t="str">
        <f>gait_events!D3182</f>
        <v>right_shank</v>
      </c>
      <c r="H802" t="str">
        <f>gait_events!E3182</f>
        <v>FC</v>
      </c>
      <c r="I802">
        <f>IF(gait_events!F3182&lt;&gt;"",gait_events!F3182,NA())</f>
        <v>632</v>
      </c>
      <c r="J802">
        <f>IF(gait_events!G3182&lt;&gt;"",gait_events!G3182,NA())</f>
        <v>631</v>
      </c>
      <c r="K802">
        <f t="shared" si="96"/>
        <v>1</v>
      </c>
      <c r="L802">
        <f t="shared" si="97"/>
        <v>5</v>
      </c>
      <c r="M802">
        <f t="shared" si="98"/>
        <v>1</v>
      </c>
      <c r="N802">
        <f t="shared" si="99"/>
        <v>1</v>
      </c>
      <c r="O802">
        <f t="shared" si="100"/>
        <v>1</v>
      </c>
      <c r="P802">
        <f t="shared" si="101"/>
        <v>0</v>
      </c>
      <c r="Q802">
        <f t="shared" si="102"/>
        <v>0</v>
      </c>
      <c r="R802">
        <f t="shared" si="103"/>
        <v>1</v>
      </c>
    </row>
    <row r="803" spans="1:18" x14ac:dyDescent="0.25">
      <c r="A803" t="str">
        <f>gait_events!B3183</f>
        <v>pp028</v>
      </c>
      <c r="B803" t="str">
        <f>VLOOKUP(A803,participants!A:B,2,0)</f>
        <v>M</v>
      </c>
      <c r="C803">
        <f>VLOOKUP(A803,participants!A:C,3,0)</f>
        <v>73</v>
      </c>
      <c r="D803" t="str">
        <f>VLOOKUP(A803,participants!A:F,6,0)</f>
        <v>OA</v>
      </c>
      <c r="E803" t="str">
        <f>IF(LEN(SUBSTITUTE(gait_events!C3183,"_run-",""))&lt;&gt;LEN(gait_events!C3183),LEFT(RIGHT(gait_events!C3183,LEN(gait_events!C3183)-19),FIND("_run-",RIGHT(gait_events!C3183,LEN(gait_events!C3183)-19),1)-1),RIGHT(gait_events!C3183,LEN(gait_events!C3183)-19))</f>
        <v>Preferred</v>
      </c>
      <c r="F803" t="str">
        <f>IF(LEN(SUBSTITUTE(gait_events!C3183,"_run-",""))&lt;&gt;LEN(gait_events!C3183),RIGHT(gait_events!C3183,LEN(gait_events!C3183)-FIND("_run-",gait_events!C3183,1)-4),"")</f>
        <v/>
      </c>
      <c r="G803" t="str">
        <f>gait_events!D3183</f>
        <v>left_ankle</v>
      </c>
      <c r="H803" t="str">
        <f>gait_events!E3183</f>
        <v>IC</v>
      </c>
      <c r="I803">
        <f>IF(gait_events!F3183&lt;&gt;"",gait_events!F3183,NA())</f>
        <v>142</v>
      </c>
      <c r="J803">
        <f>IF(gait_events!G3183&lt;&gt;"",gait_events!G3183,NA())</f>
        <v>143</v>
      </c>
      <c r="K803">
        <f t="shared" si="96"/>
        <v>-1</v>
      </c>
      <c r="L803">
        <f t="shared" si="97"/>
        <v>-5</v>
      </c>
      <c r="M803">
        <f t="shared" si="98"/>
        <v>1</v>
      </c>
      <c r="N803">
        <f t="shared" si="99"/>
        <v>1</v>
      </c>
      <c r="O803">
        <f t="shared" si="100"/>
        <v>1</v>
      </c>
      <c r="P803">
        <f t="shared" si="101"/>
        <v>0</v>
      </c>
      <c r="Q803">
        <f t="shared" si="102"/>
        <v>0</v>
      </c>
      <c r="R803">
        <f t="shared" si="103"/>
        <v>1</v>
      </c>
    </row>
    <row r="804" spans="1:18" x14ac:dyDescent="0.25">
      <c r="A804" t="str">
        <f>gait_events!B3184</f>
        <v>pp028</v>
      </c>
      <c r="B804" t="str">
        <f>VLOOKUP(A804,participants!A:B,2,0)</f>
        <v>M</v>
      </c>
      <c r="C804">
        <f>VLOOKUP(A804,participants!A:C,3,0)</f>
        <v>73</v>
      </c>
      <c r="D804" t="str">
        <f>VLOOKUP(A804,participants!A:F,6,0)</f>
        <v>OA</v>
      </c>
      <c r="E804" t="str">
        <f>IF(LEN(SUBSTITUTE(gait_events!C3184,"_run-",""))&lt;&gt;LEN(gait_events!C3184),LEFT(RIGHT(gait_events!C3184,LEN(gait_events!C3184)-19),FIND("_run-",RIGHT(gait_events!C3184,LEN(gait_events!C3184)-19),1)-1),RIGHT(gait_events!C3184,LEN(gait_events!C3184)-19))</f>
        <v>Preferred</v>
      </c>
      <c r="F804" t="str">
        <f>IF(LEN(SUBSTITUTE(gait_events!C3184,"_run-",""))&lt;&gt;LEN(gait_events!C3184),RIGHT(gait_events!C3184,LEN(gait_events!C3184)-FIND("_run-",gait_events!C3184,1)-4),"")</f>
        <v/>
      </c>
      <c r="G804" t="str">
        <f>gait_events!D3184</f>
        <v>left_ankle</v>
      </c>
      <c r="H804" t="str">
        <f>gait_events!E3184</f>
        <v>IC</v>
      </c>
      <c r="I804">
        <f>IF(gait_events!F3184&lt;&gt;"",gait_events!F3184,NA())</f>
        <v>357</v>
      </c>
      <c r="J804">
        <f>IF(gait_events!G3184&lt;&gt;"",gait_events!G3184,NA())</f>
        <v>357</v>
      </c>
      <c r="K804">
        <f t="shared" si="96"/>
        <v>0</v>
      </c>
      <c r="L804">
        <f t="shared" si="97"/>
        <v>0</v>
      </c>
      <c r="M804">
        <f t="shared" si="98"/>
        <v>1</v>
      </c>
      <c r="N804">
        <f t="shared" si="99"/>
        <v>1</v>
      </c>
      <c r="O804">
        <f t="shared" si="100"/>
        <v>1</v>
      </c>
      <c r="P804">
        <f t="shared" si="101"/>
        <v>0</v>
      </c>
      <c r="Q804">
        <f t="shared" si="102"/>
        <v>0</v>
      </c>
      <c r="R804">
        <f t="shared" si="103"/>
        <v>1</v>
      </c>
    </row>
    <row r="805" spans="1:18" x14ac:dyDescent="0.25">
      <c r="A805" t="str">
        <f>gait_events!B3185</f>
        <v>pp028</v>
      </c>
      <c r="B805" t="str">
        <f>VLOOKUP(A805,participants!A:B,2,0)</f>
        <v>M</v>
      </c>
      <c r="C805">
        <f>VLOOKUP(A805,participants!A:C,3,0)</f>
        <v>73</v>
      </c>
      <c r="D805" t="str">
        <f>VLOOKUP(A805,participants!A:F,6,0)</f>
        <v>OA</v>
      </c>
      <c r="E805" t="str">
        <f>IF(LEN(SUBSTITUTE(gait_events!C3185,"_run-",""))&lt;&gt;LEN(gait_events!C3185),LEFT(RIGHT(gait_events!C3185,LEN(gait_events!C3185)-19),FIND("_run-",RIGHT(gait_events!C3185,LEN(gait_events!C3185)-19),1)-1),RIGHT(gait_events!C3185,LEN(gait_events!C3185)-19))</f>
        <v>Preferred</v>
      </c>
      <c r="F805" t="str">
        <f>IF(LEN(SUBSTITUTE(gait_events!C3185,"_run-",""))&lt;&gt;LEN(gait_events!C3185),RIGHT(gait_events!C3185,LEN(gait_events!C3185)-FIND("_run-",gait_events!C3185,1)-4),"")</f>
        <v/>
      </c>
      <c r="G805" t="str">
        <f>gait_events!D3185</f>
        <v>left_ankle</v>
      </c>
      <c r="H805" t="str">
        <f>gait_events!E3185</f>
        <v>IC</v>
      </c>
      <c r="I805">
        <f>IF(gait_events!F3185&lt;&gt;"",gait_events!F3185,NA())</f>
        <v>570</v>
      </c>
      <c r="J805">
        <f>IF(gait_events!G3185&lt;&gt;"",gait_events!G3185,NA())</f>
        <v>570</v>
      </c>
      <c r="K805">
        <f t="shared" si="96"/>
        <v>0</v>
      </c>
      <c r="L805">
        <f t="shared" si="97"/>
        <v>0</v>
      </c>
      <c r="M805">
        <f t="shared" si="98"/>
        <v>1</v>
      </c>
      <c r="N805">
        <f t="shared" si="99"/>
        <v>1</v>
      </c>
      <c r="O805">
        <f t="shared" si="100"/>
        <v>1</v>
      </c>
      <c r="P805">
        <f t="shared" si="101"/>
        <v>0</v>
      </c>
      <c r="Q805">
        <f t="shared" si="102"/>
        <v>0</v>
      </c>
      <c r="R805">
        <f t="shared" si="103"/>
        <v>1</v>
      </c>
    </row>
    <row r="806" spans="1:18" x14ac:dyDescent="0.25">
      <c r="A806" t="str">
        <f>gait_events!B3186</f>
        <v>pp028</v>
      </c>
      <c r="B806" t="str">
        <f>VLOOKUP(A806,participants!A:B,2,0)</f>
        <v>M</v>
      </c>
      <c r="C806">
        <f>VLOOKUP(A806,participants!A:C,3,0)</f>
        <v>73</v>
      </c>
      <c r="D806" t="str">
        <f>VLOOKUP(A806,participants!A:F,6,0)</f>
        <v>OA</v>
      </c>
      <c r="E806" t="str">
        <f>IF(LEN(SUBSTITUTE(gait_events!C3186,"_run-",""))&lt;&gt;LEN(gait_events!C3186),LEFT(RIGHT(gait_events!C3186,LEN(gait_events!C3186)-19),FIND("_run-",RIGHT(gait_events!C3186,LEN(gait_events!C3186)-19),1)-1),RIGHT(gait_events!C3186,LEN(gait_events!C3186)-19))</f>
        <v>Preferred</v>
      </c>
      <c r="F806" t="str">
        <f>IF(LEN(SUBSTITUTE(gait_events!C3186,"_run-",""))&lt;&gt;LEN(gait_events!C3186),RIGHT(gait_events!C3186,LEN(gait_events!C3186)-FIND("_run-",gait_events!C3186,1)-4),"")</f>
        <v/>
      </c>
      <c r="G806" t="str">
        <f>gait_events!D3186</f>
        <v>left_ankle</v>
      </c>
      <c r="H806" t="str">
        <f>gait_events!E3186</f>
        <v>IC</v>
      </c>
      <c r="I806">
        <f>IF(gait_events!F3186&lt;&gt;"",gait_events!F3186,NA())</f>
        <v>803</v>
      </c>
      <c r="J806">
        <f>IF(gait_events!G3186&lt;&gt;"",gait_events!G3186,NA())</f>
        <v>804</v>
      </c>
      <c r="K806">
        <f t="shared" si="96"/>
        <v>-1</v>
      </c>
      <c r="L806">
        <f t="shared" si="97"/>
        <v>-5</v>
      </c>
      <c r="M806">
        <f t="shared" si="98"/>
        <v>1</v>
      </c>
      <c r="N806">
        <f t="shared" si="99"/>
        <v>1</v>
      </c>
      <c r="O806">
        <f t="shared" si="100"/>
        <v>1</v>
      </c>
      <c r="P806">
        <f t="shared" si="101"/>
        <v>0</v>
      </c>
      <c r="Q806">
        <f t="shared" si="102"/>
        <v>0</v>
      </c>
      <c r="R806">
        <f t="shared" si="103"/>
        <v>1</v>
      </c>
    </row>
    <row r="807" spans="1:18" x14ac:dyDescent="0.25">
      <c r="A807" t="str">
        <f>gait_events!B3187</f>
        <v>pp028</v>
      </c>
      <c r="B807" t="str">
        <f>VLOOKUP(A807,participants!A:B,2,0)</f>
        <v>M</v>
      </c>
      <c r="C807">
        <f>VLOOKUP(A807,participants!A:C,3,0)</f>
        <v>73</v>
      </c>
      <c r="D807" t="str">
        <f>VLOOKUP(A807,participants!A:F,6,0)</f>
        <v>OA</v>
      </c>
      <c r="E807" t="str">
        <f>IF(LEN(SUBSTITUTE(gait_events!C3187,"_run-",""))&lt;&gt;LEN(gait_events!C3187),LEFT(RIGHT(gait_events!C3187,LEN(gait_events!C3187)-19),FIND("_run-",RIGHT(gait_events!C3187,LEN(gait_events!C3187)-19),1)-1),RIGHT(gait_events!C3187,LEN(gait_events!C3187)-19))</f>
        <v>Preferred</v>
      </c>
      <c r="F807" t="str">
        <f>IF(LEN(SUBSTITUTE(gait_events!C3187,"_run-",""))&lt;&gt;LEN(gait_events!C3187),RIGHT(gait_events!C3187,LEN(gait_events!C3187)-FIND("_run-",gait_events!C3187,1)-4),"")</f>
        <v/>
      </c>
      <c r="G807" t="str">
        <f>gait_events!D3187</f>
        <v>left_ankle</v>
      </c>
      <c r="H807" t="str">
        <f>gait_events!E3187</f>
        <v>FC</v>
      </c>
      <c r="I807">
        <f>IF(gait_events!F3187&lt;&gt;"",gait_events!F3187,NA())</f>
        <v>55</v>
      </c>
      <c r="J807">
        <f>IF(gait_events!G3187&lt;&gt;"",gait_events!G3187,NA())</f>
        <v>58</v>
      </c>
      <c r="K807">
        <f t="shared" si="96"/>
        <v>-3</v>
      </c>
      <c r="L807">
        <f t="shared" si="97"/>
        <v>-15</v>
      </c>
      <c r="M807">
        <f t="shared" si="98"/>
        <v>1</v>
      </c>
      <c r="N807">
        <f t="shared" si="99"/>
        <v>1</v>
      </c>
      <c r="O807">
        <f t="shared" si="100"/>
        <v>1</v>
      </c>
      <c r="P807">
        <f t="shared" si="101"/>
        <v>0</v>
      </c>
      <c r="Q807">
        <f t="shared" si="102"/>
        <v>0</v>
      </c>
      <c r="R807">
        <f t="shared" si="103"/>
        <v>1</v>
      </c>
    </row>
    <row r="808" spans="1:18" x14ac:dyDescent="0.25">
      <c r="A808" t="str">
        <f>gait_events!B3188</f>
        <v>pp028</v>
      </c>
      <c r="B808" t="str">
        <f>VLOOKUP(A808,participants!A:B,2,0)</f>
        <v>M</v>
      </c>
      <c r="C808">
        <f>VLOOKUP(A808,participants!A:C,3,0)</f>
        <v>73</v>
      </c>
      <c r="D808" t="str">
        <f>VLOOKUP(A808,participants!A:F,6,0)</f>
        <v>OA</v>
      </c>
      <c r="E808" t="str">
        <f>IF(LEN(SUBSTITUTE(gait_events!C3188,"_run-",""))&lt;&gt;LEN(gait_events!C3188),LEFT(RIGHT(gait_events!C3188,LEN(gait_events!C3188)-19),FIND("_run-",RIGHT(gait_events!C3188,LEN(gait_events!C3188)-19),1)-1),RIGHT(gait_events!C3188,LEN(gait_events!C3188)-19))</f>
        <v>Preferred</v>
      </c>
      <c r="F808" t="str">
        <f>IF(LEN(SUBSTITUTE(gait_events!C3188,"_run-",""))&lt;&gt;LEN(gait_events!C3188),RIGHT(gait_events!C3188,LEN(gait_events!C3188)-FIND("_run-",gait_events!C3188,1)-4),"")</f>
        <v/>
      </c>
      <c r="G808" t="str">
        <f>gait_events!D3188</f>
        <v>left_ankle</v>
      </c>
      <c r="H808" t="str">
        <f>gait_events!E3188</f>
        <v>FC</v>
      </c>
      <c r="I808">
        <f>IF(gait_events!F3188&lt;&gt;"",gait_events!F3188,NA())</f>
        <v>276</v>
      </c>
      <c r="J808">
        <f>IF(gait_events!G3188&lt;&gt;"",gait_events!G3188,NA())</f>
        <v>279</v>
      </c>
      <c r="K808">
        <f t="shared" si="96"/>
        <v>-3</v>
      </c>
      <c r="L808">
        <f t="shared" si="97"/>
        <v>-15</v>
      </c>
      <c r="M808">
        <f t="shared" si="98"/>
        <v>1</v>
      </c>
      <c r="N808">
        <f t="shared" si="99"/>
        <v>1</v>
      </c>
      <c r="O808">
        <f t="shared" si="100"/>
        <v>1</v>
      </c>
      <c r="P808">
        <f t="shared" si="101"/>
        <v>0</v>
      </c>
      <c r="Q808">
        <f t="shared" si="102"/>
        <v>0</v>
      </c>
      <c r="R808">
        <f t="shared" si="103"/>
        <v>1</v>
      </c>
    </row>
    <row r="809" spans="1:18" x14ac:dyDescent="0.25">
      <c r="A809" t="str">
        <f>gait_events!B3189</f>
        <v>pp028</v>
      </c>
      <c r="B809" t="str">
        <f>VLOOKUP(A809,participants!A:B,2,0)</f>
        <v>M</v>
      </c>
      <c r="C809">
        <f>VLOOKUP(A809,participants!A:C,3,0)</f>
        <v>73</v>
      </c>
      <c r="D809" t="str">
        <f>VLOOKUP(A809,participants!A:F,6,0)</f>
        <v>OA</v>
      </c>
      <c r="E809" t="str">
        <f>IF(LEN(SUBSTITUTE(gait_events!C3189,"_run-",""))&lt;&gt;LEN(gait_events!C3189),LEFT(RIGHT(gait_events!C3189,LEN(gait_events!C3189)-19),FIND("_run-",RIGHT(gait_events!C3189,LEN(gait_events!C3189)-19),1)-1),RIGHT(gait_events!C3189,LEN(gait_events!C3189)-19))</f>
        <v>Preferred</v>
      </c>
      <c r="F809" t="str">
        <f>IF(LEN(SUBSTITUTE(gait_events!C3189,"_run-",""))&lt;&gt;LEN(gait_events!C3189),RIGHT(gait_events!C3189,LEN(gait_events!C3189)-FIND("_run-",gait_events!C3189,1)-4),"")</f>
        <v/>
      </c>
      <c r="G809" t="str">
        <f>gait_events!D3189</f>
        <v>left_ankle</v>
      </c>
      <c r="H809" t="str">
        <f>gait_events!E3189</f>
        <v>FC</v>
      </c>
      <c r="I809">
        <f>IF(gait_events!F3189&lt;&gt;"",gait_events!F3189,NA())</f>
        <v>490</v>
      </c>
      <c r="J809">
        <f>IF(gait_events!G3189&lt;&gt;"",gait_events!G3189,NA())</f>
        <v>494</v>
      </c>
      <c r="K809">
        <f t="shared" si="96"/>
        <v>-4</v>
      </c>
      <c r="L809">
        <f t="shared" si="97"/>
        <v>-20</v>
      </c>
      <c r="M809">
        <f t="shared" si="98"/>
        <v>1</v>
      </c>
      <c r="N809">
        <f t="shared" si="99"/>
        <v>1</v>
      </c>
      <c r="O809">
        <f t="shared" si="100"/>
        <v>1</v>
      </c>
      <c r="P809">
        <f t="shared" si="101"/>
        <v>0</v>
      </c>
      <c r="Q809">
        <f t="shared" si="102"/>
        <v>0</v>
      </c>
      <c r="R809">
        <f t="shared" si="103"/>
        <v>1</v>
      </c>
    </row>
    <row r="810" spans="1:18" x14ac:dyDescent="0.25">
      <c r="A810" t="str">
        <f>gait_events!B3190</f>
        <v>pp028</v>
      </c>
      <c r="B810" t="str">
        <f>VLOOKUP(A810,participants!A:B,2,0)</f>
        <v>M</v>
      </c>
      <c r="C810">
        <f>VLOOKUP(A810,participants!A:C,3,0)</f>
        <v>73</v>
      </c>
      <c r="D810" t="str">
        <f>VLOOKUP(A810,participants!A:F,6,0)</f>
        <v>OA</v>
      </c>
      <c r="E810" t="str">
        <f>IF(LEN(SUBSTITUTE(gait_events!C3190,"_run-",""))&lt;&gt;LEN(gait_events!C3190),LEFT(RIGHT(gait_events!C3190,LEN(gait_events!C3190)-19),FIND("_run-",RIGHT(gait_events!C3190,LEN(gait_events!C3190)-19),1)-1),RIGHT(gait_events!C3190,LEN(gait_events!C3190)-19))</f>
        <v>Preferred</v>
      </c>
      <c r="F810" t="str">
        <f>IF(LEN(SUBSTITUTE(gait_events!C3190,"_run-",""))&lt;&gt;LEN(gait_events!C3190),RIGHT(gait_events!C3190,LEN(gait_events!C3190)-FIND("_run-",gait_events!C3190,1)-4),"")</f>
        <v/>
      </c>
      <c r="G810" t="str">
        <f>gait_events!D3190</f>
        <v>left_ankle</v>
      </c>
      <c r="H810" t="str">
        <f>gait_events!E3190</f>
        <v>FC</v>
      </c>
      <c r="I810">
        <f>IF(gait_events!F3190&lt;&gt;"",gait_events!F3190,NA())</f>
        <v>710</v>
      </c>
      <c r="J810">
        <f>IF(gait_events!G3190&lt;&gt;"",gait_events!G3190,NA())</f>
        <v>710</v>
      </c>
      <c r="K810">
        <f t="shared" si="96"/>
        <v>0</v>
      </c>
      <c r="L810">
        <f t="shared" si="97"/>
        <v>0</v>
      </c>
      <c r="M810">
        <f t="shared" si="98"/>
        <v>1</v>
      </c>
      <c r="N810">
        <f t="shared" si="99"/>
        <v>1</v>
      </c>
      <c r="O810">
        <f t="shared" si="100"/>
        <v>1</v>
      </c>
      <c r="P810">
        <f t="shared" si="101"/>
        <v>0</v>
      </c>
      <c r="Q810">
        <f t="shared" si="102"/>
        <v>0</v>
      </c>
      <c r="R810">
        <f t="shared" si="103"/>
        <v>1</v>
      </c>
    </row>
    <row r="811" spans="1:18" x14ac:dyDescent="0.25">
      <c r="A811" t="str">
        <f>gait_events!B3191</f>
        <v>pp028</v>
      </c>
      <c r="B811" t="str">
        <f>VLOOKUP(A811,participants!A:B,2,0)</f>
        <v>M</v>
      </c>
      <c r="C811">
        <f>VLOOKUP(A811,participants!A:C,3,0)</f>
        <v>73</v>
      </c>
      <c r="D811" t="str">
        <f>VLOOKUP(A811,participants!A:F,6,0)</f>
        <v>OA</v>
      </c>
      <c r="E811" t="str">
        <f>IF(LEN(SUBSTITUTE(gait_events!C3191,"_run-",""))&lt;&gt;LEN(gait_events!C3191),LEFT(RIGHT(gait_events!C3191,LEN(gait_events!C3191)-19),FIND("_run-",RIGHT(gait_events!C3191,LEN(gait_events!C3191)-19),1)-1),RIGHT(gait_events!C3191,LEN(gait_events!C3191)-19))</f>
        <v>Preferred</v>
      </c>
      <c r="F811" t="str">
        <f>IF(LEN(SUBSTITUTE(gait_events!C3191,"_run-",""))&lt;&gt;LEN(gait_events!C3191),RIGHT(gait_events!C3191,LEN(gait_events!C3191)-FIND("_run-",gait_events!C3191,1)-4),"")</f>
        <v/>
      </c>
      <c r="G811" t="str">
        <f>gait_events!D3191</f>
        <v>right_ankle</v>
      </c>
      <c r="H811" t="str">
        <f>gait_events!E3191</f>
        <v>IC</v>
      </c>
      <c r="I811">
        <f>IF(gait_events!F3191&lt;&gt;"",gait_events!F3191,NA())</f>
        <v>31</v>
      </c>
      <c r="J811">
        <f>IF(gait_events!G3191&lt;&gt;"",gait_events!G3191,NA())</f>
        <v>31</v>
      </c>
      <c r="K811">
        <f t="shared" si="96"/>
        <v>0</v>
      </c>
      <c r="L811">
        <f t="shared" si="97"/>
        <v>0</v>
      </c>
      <c r="M811">
        <f t="shared" si="98"/>
        <v>1</v>
      </c>
      <c r="N811">
        <f t="shared" si="99"/>
        <v>1</v>
      </c>
      <c r="O811">
        <f t="shared" si="100"/>
        <v>1</v>
      </c>
      <c r="P811">
        <f t="shared" si="101"/>
        <v>0</v>
      </c>
      <c r="Q811">
        <f t="shared" si="102"/>
        <v>0</v>
      </c>
      <c r="R811">
        <f t="shared" si="103"/>
        <v>1</v>
      </c>
    </row>
    <row r="812" spans="1:18" x14ac:dyDescent="0.25">
      <c r="A812" t="str">
        <f>gait_events!B3192</f>
        <v>pp028</v>
      </c>
      <c r="B812" t="str">
        <f>VLOOKUP(A812,participants!A:B,2,0)</f>
        <v>M</v>
      </c>
      <c r="C812">
        <f>VLOOKUP(A812,participants!A:C,3,0)</f>
        <v>73</v>
      </c>
      <c r="D812" t="str">
        <f>VLOOKUP(A812,participants!A:F,6,0)</f>
        <v>OA</v>
      </c>
      <c r="E812" t="str">
        <f>IF(LEN(SUBSTITUTE(gait_events!C3192,"_run-",""))&lt;&gt;LEN(gait_events!C3192),LEFT(RIGHT(gait_events!C3192,LEN(gait_events!C3192)-19),FIND("_run-",RIGHT(gait_events!C3192,LEN(gait_events!C3192)-19),1)-1),RIGHT(gait_events!C3192,LEN(gait_events!C3192)-19))</f>
        <v>Preferred</v>
      </c>
      <c r="F812" t="str">
        <f>IF(LEN(SUBSTITUTE(gait_events!C3192,"_run-",""))&lt;&gt;LEN(gait_events!C3192),RIGHT(gait_events!C3192,LEN(gait_events!C3192)-FIND("_run-",gait_events!C3192,1)-4),"")</f>
        <v/>
      </c>
      <c r="G812" t="str">
        <f>gait_events!D3192</f>
        <v>right_ankle</v>
      </c>
      <c r="H812" t="str">
        <f>gait_events!E3192</f>
        <v>IC</v>
      </c>
      <c r="I812">
        <f>IF(gait_events!F3192&lt;&gt;"",gait_events!F3192,NA())</f>
        <v>249</v>
      </c>
      <c r="J812">
        <f>IF(gait_events!G3192&lt;&gt;"",gait_events!G3192,NA())</f>
        <v>250</v>
      </c>
      <c r="K812">
        <f t="shared" si="96"/>
        <v>-1</v>
      </c>
      <c r="L812">
        <f t="shared" si="97"/>
        <v>-5</v>
      </c>
      <c r="M812">
        <f t="shared" si="98"/>
        <v>1</v>
      </c>
      <c r="N812">
        <f t="shared" si="99"/>
        <v>1</v>
      </c>
      <c r="O812">
        <f t="shared" si="100"/>
        <v>1</v>
      </c>
      <c r="P812">
        <f t="shared" si="101"/>
        <v>0</v>
      </c>
      <c r="Q812">
        <f t="shared" si="102"/>
        <v>0</v>
      </c>
      <c r="R812">
        <f t="shared" si="103"/>
        <v>1</v>
      </c>
    </row>
    <row r="813" spans="1:18" x14ac:dyDescent="0.25">
      <c r="A813" t="str">
        <f>gait_events!B3193</f>
        <v>pp028</v>
      </c>
      <c r="B813" t="str">
        <f>VLOOKUP(A813,participants!A:B,2,0)</f>
        <v>M</v>
      </c>
      <c r="C813">
        <f>VLOOKUP(A813,participants!A:C,3,0)</f>
        <v>73</v>
      </c>
      <c r="D813" t="str">
        <f>VLOOKUP(A813,participants!A:F,6,0)</f>
        <v>OA</v>
      </c>
      <c r="E813" t="str">
        <f>IF(LEN(SUBSTITUTE(gait_events!C3193,"_run-",""))&lt;&gt;LEN(gait_events!C3193),LEFT(RIGHT(gait_events!C3193,LEN(gait_events!C3193)-19),FIND("_run-",RIGHT(gait_events!C3193,LEN(gait_events!C3193)-19),1)-1),RIGHT(gait_events!C3193,LEN(gait_events!C3193)-19))</f>
        <v>Preferred</v>
      </c>
      <c r="F813" t="str">
        <f>IF(LEN(SUBSTITUTE(gait_events!C3193,"_run-",""))&lt;&gt;LEN(gait_events!C3193),RIGHT(gait_events!C3193,LEN(gait_events!C3193)-FIND("_run-",gait_events!C3193,1)-4),"")</f>
        <v/>
      </c>
      <c r="G813" t="str">
        <f>gait_events!D3193</f>
        <v>right_ankle</v>
      </c>
      <c r="H813" t="str">
        <f>gait_events!E3193</f>
        <v>IC</v>
      </c>
      <c r="I813">
        <f>IF(gait_events!F3193&lt;&gt;"",gait_events!F3193,NA())</f>
        <v>463</v>
      </c>
      <c r="J813">
        <f>IF(gait_events!G3193&lt;&gt;"",gait_events!G3193,NA())</f>
        <v>464</v>
      </c>
      <c r="K813">
        <f t="shared" si="96"/>
        <v>-1</v>
      </c>
      <c r="L813">
        <f t="shared" si="97"/>
        <v>-5</v>
      </c>
      <c r="M813">
        <f t="shared" si="98"/>
        <v>1</v>
      </c>
      <c r="N813">
        <f t="shared" si="99"/>
        <v>1</v>
      </c>
      <c r="O813">
        <f t="shared" si="100"/>
        <v>1</v>
      </c>
      <c r="P813">
        <f t="shared" si="101"/>
        <v>0</v>
      </c>
      <c r="Q813">
        <f t="shared" si="102"/>
        <v>0</v>
      </c>
      <c r="R813">
        <f t="shared" si="103"/>
        <v>1</v>
      </c>
    </row>
    <row r="814" spans="1:18" x14ac:dyDescent="0.25">
      <c r="A814" t="str">
        <f>gait_events!B3194</f>
        <v>pp028</v>
      </c>
      <c r="B814" t="str">
        <f>VLOOKUP(A814,participants!A:B,2,0)</f>
        <v>M</v>
      </c>
      <c r="C814">
        <f>VLOOKUP(A814,participants!A:C,3,0)</f>
        <v>73</v>
      </c>
      <c r="D814" t="str">
        <f>VLOOKUP(A814,participants!A:F,6,0)</f>
        <v>OA</v>
      </c>
      <c r="E814" t="str">
        <f>IF(LEN(SUBSTITUTE(gait_events!C3194,"_run-",""))&lt;&gt;LEN(gait_events!C3194),LEFT(RIGHT(gait_events!C3194,LEN(gait_events!C3194)-19),FIND("_run-",RIGHT(gait_events!C3194,LEN(gait_events!C3194)-19),1)-1),RIGHT(gait_events!C3194,LEN(gait_events!C3194)-19))</f>
        <v>Preferred</v>
      </c>
      <c r="F814" t="str">
        <f>IF(LEN(SUBSTITUTE(gait_events!C3194,"_run-",""))&lt;&gt;LEN(gait_events!C3194),RIGHT(gait_events!C3194,LEN(gait_events!C3194)-FIND("_run-",gait_events!C3194,1)-4),"")</f>
        <v/>
      </c>
      <c r="G814" t="str">
        <f>gait_events!D3194</f>
        <v>right_ankle</v>
      </c>
      <c r="H814" t="str">
        <f>gait_events!E3194</f>
        <v>IC</v>
      </c>
      <c r="I814">
        <f>IF(gait_events!F3194&lt;&gt;"",gait_events!F3194,NA())</f>
        <v>680</v>
      </c>
      <c r="J814">
        <f>IF(gait_events!G3194&lt;&gt;"",gait_events!G3194,NA())</f>
        <v>679</v>
      </c>
      <c r="K814">
        <f t="shared" si="96"/>
        <v>1</v>
      </c>
      <c r="L814">
        <f t="shared" si="97"/>
        <v>5</v>
      </c>
      <c r="M814">
        <f t="shared" si="98"/>
        <v>1</v>
      </c>
      <c r="N814">
        <f t="shared" si="99"/>
        <v>1</v>
      </c>
      <c r="O814">
        <f t="shared" si="100"/>
        <v>1</v>
      </c>
      <c r="P814">
        <f t="shared" si="101"/>
        <v>0</v>
      </c>
      <c r="Q814">
        <f t="shared" si="102"/>
        <v>0</v>
      </c>
      <c r="R814">
        <f t="shared" si="103"/>
        <v>1</v>
      </c>
    </row>
    <row r="815" spans="1:18" x14ac:dyDescent="0.25">
      <c r="A815" t="str">
        <f>gait_events!B3195</f>
        <v>pp028</v>
      </c>
      <c r="B815" t="str">
        <f>VLOOKUP(A815,participants!A:B,2,0)</f>
        <v>M</v>
      </c>
      <c r="C815">
        <f>VLOOKUP(A815,participants!A:C,3,0)</f>
        <v>73</v>
      </c>
      <c r="D815" t="str">
        <f>VLOOKUP(A815,participants!A:F,6,0)</f>
        <v>OA</v>
      </c>
      <c r="E815" t="str">
        <f>IF(LEN(SUBSTITUTE(gait_events!C3195,"_run-",""))&lt;&gt;LEN(gait_events!C3195),LEFT(RIGHT(gait_events!C3195,LEN(gait_events!C3195)-19),FIND("_run-",RIGHT(gait_events!C3195,LEN(gait_events!C3195)-19),1)-1),RIGHT(gait_events!C3195,LEN(gait_events!C3195)-19))</f>
        <v>Preferred</v>
      </c>
      <c r="F815" t="str">
        <f>IF(LEN(SUBSTITUTE(gait_events!C3195,"_run-",""))&lt;&gt;LEN(gait_events!C3195),RIGHT(gait_events!C3195,LEN(gait_events!C3195)-FIND("_run-",gait_events!C3195,1)-4),"")</f>
        <v/>
      </c>
      <c r="G815" t="str">
        <f>gait_events!D3195</f>
        <v>right_ankle</v>
      </c>
      <c r="H815" t="str">
        <f>gait_events!E3195</f>
        <v>FC</v>
      </c>
      <c r="I815">
        <f>IF(gait_events!F3195&lt;&gt;"",gait_events!F3195,NA())</f>
        <v>171</v>
      </c>
      <c r="J815">
        <f>IF(gait_events!G3195&lt;&gt;"",gait_events!G3195,NA())</f>
        <v>173</v>
      </c>
      <c r="K815">
        <f t="shared" si="96"/>
        <v>-2</v>
      </c>
      <c r="L815">
        <f t="shared" si="97"/>
        <v>-10</v>
      </c>
      <c r="M815">
        <f t="shared" si="98"/>
        <v>1</v>
      </c>
      <c r="N815">
        <f t="shared" si="99"/>
        <v>1</v>
      </c>
      <c r="O815">
        <f t="shared" si="100"/>
        <v>1</v>
      </c>
      <c r="P815">
        <f t="shared" si="101"/>
        <v>0</v>
      </c>
      <c r="Q815">
        <f t="shared" si="102"/>
        <v>0</v>
      </c>
      <c r="R815">
        <f t="shared" si="103"/>
        <v>1</v>
      </c>
    </row>
    <row r="816" spans="1:18" x14ac:dyDescent="0.25">
      <c r="A816" t="str">
        <f>gait_events!B3196</f>
        <v>pp028</v>
      </c>
      <c r="B816" t="str">
        <f>VLOOKUP(A816,participants!A:B,2,0)</f>
        <v>M</v>
      </c>
      <c r="C816">
        <f>VLOOKUP(A816,participants!A:C,3,0)</f>
        <v>73</v>
      </c>
      <c r="D816" t="str">
        <f>VLOOKUP(A816,participants!A:F,6,0)</f>
        <v>OA</v>
      </c>
      <c r="E816" t="str">
        <f>IF(LEN(SUBSTITUTE(gait_events!C3196,"_run-",""))&lt;&gt;LEN(gait_events!C3196),LEFT(RIGHT(gait_events!C3196,LEN(gait_events!C3196)-19),FIND("_run-",RIGHT(gait_events!C3196,LEN(gait_events!C3196)-19),1)-1),RIGHT(gait_events!C3196,LEN(gait_events!C3196)-19))</f>
        <v>Preferred</v>
      </c>
      <c r="F816" t="str">
        <f>IF(LEN(SUBSTITUTE(gait_events!C3196,"_run-",""))&lt;&gt;LEN(gait_events!C3196),RIGHT(gait_events!C3196,LEN(gait_events!C3196)-FIND("_run-",gait_events!C3196,1)-4),"")</f>
        <v/>
      </c>
      <c r="G816" t="str">
        <f>gait_events!D3196</f>
        <v>right_ankle</v>
      </c>
      <c r="H816" t="str">
        <f>gait_events!E3196</f>
        <v>FC</v>
      </c>
      <c r="I816">
        <f>IF(gait_events!F3196&lt;&gt;"",gait_events!F3196,NA())</f>
        <v>385</v>
      </c>
      <c r="J816">
        <f>IF(gait_events!G3196&lt;&gt;"",gait_events!G3196,NA())</f>
        <v>386</v>
      </c>
      <c r="K816">
        <f t="shared" si="96"/>
        <v>-1</v>
      </c>
      <c r="L816">
        <f t="shared" si="97"/>
        <v>-5</v>
      </c>
      <c r="M816">
        <f t="shared" si="98"/>
        <v>1</v>
      </c>
      <c r="N816">
        <f t="shared" si="99"/>
        <v>1</v>
      </c>
      <c r="O816">
        <f t="shared" si="100"/>
        <v>1</v>
      </c>
      <c r="P816">
        <f t="shared" si="101"/>
        <v>0</v>
      </c>
      <c r="Q816">
        <f t="shared" si="102"/>
        <v>0</v>
      </c>
      <c r="R816">
        <f t="shared" si="103"/>
        <v>1</v>
      </c>
    </row>
    <row r="817" spans="1:18" x14ac:dyDescent="0.25">
      <c r="A817" t="str">
        <f>gait_events!B3197</f>
        <v>pp028</v>
      </c>
      <c r="B817" t="str">
        <f>VLOOKUP(A817,participants!A:B,2,0)</f>
        <v>M</v>
      </c>
      <c r="C817">
        <f>VLOOKUP(A817,participants!A:C,3,0)</f>
        <v>73</v>
      </c>
      <c r="D817" t="str">
        <f>VLOOKUP(A817,participants!A:F,6,0)</f>
        <v>OA</v>
      </c>
      <c r="E817" t="str">
        <f>IF(LEN(SUBSTITUTE(gait_events!C3197,"_run-",""))&lt;&gt;LEN(gait_events!C3197),LEFT(RIGHT(gait_events!C3197,LEN(gait_events!C3197)-19),FIND("_run-",RIGHT(gait_events!C3197,LEN(gait_events!C3197)-19),1)-1),RIGHT(gait_events!C3197,LEN(gait_events!C3197)-19))</f>
        <v>Preferred</v>
      </c>
      <c r="F817" t="str">
        <f>IF(LEN(SUBSTITUTE(gait_events!C3197,"_run-",""))&lt;&gt;LEN(gait_events!C3197),RIGHT(gait_events!C3197,LEN(gait_events!C3197)-FIND("_run-",gait_events!C3197,1)-4),"")</f>
        <v/>
      </c>
      <c r="G817" t="str">
        <f>gait_events!D3197</f>
        <v>right_ankle</v>
      </c>
      <c r="H817" t="str">
        <f>gait_events!E3197</f>
        <v>FC</v>
      </c>
      <c r="I817">
        <f>IF(gait_events!F3197&lt;&gt;"",gait_events!F3197,NA())</f>
        <v>598</v>
      </c>
      <c r="J817">
        <f>IF(gait_events!G3197&lt;&gt;"",gait_events!G3197,NA())</f>
        <v>598</v>
      </c>
      <c r="K817">
        <f t="shared" si="96"/>
        <v>0</v>
      </c>
      <c r="L817">
        <f t="shared" si="97"/>
        <v>0</v>
      </c>
      <c r="M817">
        <f t="shared" si="98"/>
        <v>1</v>
      </c>
      <c r="N817">
        <f t="shared" si="99"/>
        <v>1</v>
      </c>
      <c r="O817">
        <f t="shared" si="100"/>
        <v>1</v>
      </c>
      <c r="P817">
        <f t="shared" si="101"/>
        <v>0</v>
      </c>
      <c r="Q817">
        <f t="shared" si="102"/>
        <v>0</v>
      </c>
      <c r="R817">
        <f t="shared" si="103"/>
        <v>1</v>
      </c>
    </row>
    <row r="818" spans="1:18" x14ac:dyDescent="0.25">
      <c r="A818" t="str">
        <f>gait_events!B3198</f>
        <v>pp028</v>
      </c>
      <c r="B818" t="str">
        <f>VLOOKUP(A818,participants!A:B,2,0)</f>
        <v>M</v>
      </c>
      <c r="C818">
        <f>VLOOKUP(A818,participants!A:C,3,0)</f>
        <v>73</v>
      </c>
      <c r="D818" t="str">
        <f>VLOOKUP(A818,participants!A:F,6,0)</f>
        <v>OA</v>
      </c>
      <c r="E818" t="str">
        <f>IF(LEN(SUBSTITUTE(gait_events!C3198,"_run-",""))&lt;&gt;LEN(gait_events!C3198),LEFT(RIGHT(gait_events!C3198,LEN(gait_events!C3198)-19),FIND("_run-",RIGHT(gait_events!C3198,LEN(gait_events!C3198)-19),1)-1),RIGHT(gait_events!C3198,LEN(gait_events!C3198)-19))</f>
        <v>Preferred</v>
      </c>
      <c r="F818" t="str">
        <f>IF(LEN(SUBSTITUTE(gait_events!C3198,"_run-",""))&lt;&gt;LEN(gait_events!C3198),RIGHT(gait_events!C3198,LEN(gait_events!C3198)-FIND("_run-",gait_events!C3198,1)-4),"")</f>
        <v/>
      </c>
      <c r="G818" t="str">
        <f>gait_events!D3198</f>
        <v>right_ankle</v>
      </c>
      <c r="H818" t="str">
        <f>gait_events!E3198</f>
        <v>FC</v>
      </c>
      <c r="I818">
        <f>IF(gait_events!F3198&lt;&gt;"",gait_events!F3198,NA())</f>
        <v>834</v>
      </c>
      <c r="J818">
        <f>IF(gait_events!G3198&lt;&gt;"",gait_events!G3198,NA())</f>
        <v>834</v>
      </c>
      <c r="K818">
        <f t="shared" si="96"/>
        <v>0</v>
      </c>
      <c r="L818">
        <f t="shared" si="97"/>
        <v>0</v>
      </c>
      <c r="M818">
        <f t="shared" si="98"/>
        <v>1</v>
      </c>
      <c r="N818">
        <f t="shared" si="99"/>
        <v>1</v>
      </c>
      <c r="O818">
        <f t="shared" si="100"/>
        <v>1</v>
      </c>
      <c r="P818">
        <f t="shared" si="101"/>
        <v>0</v>
      </c>
      <c r="Q818">
        <f t="shared" si="102"/>
        <v>0</v>
      </c>
      <c r="R818">
        <f t="shared" si="103"/>
        <v>1</v>
      </c>
    </row>
    <row r="819" spans="1:18" x14ac:dyDescent="0.25">
      <c r="A819" t="str">
        <f>gait_events!B3199</f>
        <v>pp028</v>
      </c>
      <c r="B819" t="str">
        <f>VLOOKUP(A819,participants!A:B,2,0)</f>
        <v>M</v>
      </c>
      <c r="C819">
        <f>VLOOKUP(A819,participants!A:C,3,0)</f>
        <v>73</v>
      </c>
      <c r="D819" t="str">
        <f>VLOOKUP(A819,participants!A:F,6,0)</f>
        <v>OA</v>
      </c>
      <c r="E819" t="str">
        <f>IF(LEN(SUBSTITUTE(gait_events!C3199,"_run-",""))&lt;&gt;LEN(gait_events!C3199),LEFT(RIGHT(gait_events!C3199,LEN(gait_events!C3199)-19),FIND("_run-",RIGHT(gait_events!C3199,LEN(gait_events!C3199)-19),1)-1),RIGHT(gait_events!C3199,LEN(gait_events!C3199)-19))</f>
        <v>Preferred</v>
      </c>
      <c r="F819" t="str">
        <f>IF(LEN(SUBSTITUTE(gait_events!C3199,"_run-",""))&lt;&gt;LEN(gait_events!C3199),RIGHT(gait_events!C3199,LEN(gait_events!C3199)-FIND("_run-",gait_events!C3199,1)-4),"")</f>
        <v/>
      </c>
      <c r="G819" t="str">
        <f>gait_events!D3199</f>
        <v>left_shank</v>
      </c>
      <c r="H819" t="str">
        <f>gait_events!E3199</f>
        <v>IC</v>
      </c>
      <c r="I819">
        <f>IF(gait_events!F3199&lt;&gt;"",gait_events!F3199,NA())</f>
        <v>142</v>
      </c>
      <c r="J819">
        <f>IF(gait_events!G3199&lt;&gt;"",gait_events!G3199,NA())</f>
        <v>143</v>
      </c>
      <c r="K819">
        <f t="shared" si="96"/>
        <v>-1</v>
      </c>
      <c r="L819">
        <f t="shared" si="97"/>
        <v>-5</v>
      </c>
      <c r="M819">
        <f t="shared" si="98"/>
        <v>1</v>
      </c>
      <c r="N819">
        <f t="shared" si="99"/>
        <v>1</v>
      </c>
      <c r="O819">
        <f t="shared" si="100"/>
        <v>1</v>
      </c>
      <c r="P819">
        <f t="shared" si="101"/>
        <v>0</v>
      </c>
      <c r="Q819">
        <f t="shared" si="102"/>
        <v>0</v>
      </c>
      <c r="R819">
        <f t="shared" si="103"/>
        <v>1</v>
      </c>
    </row>
    <row r="820" spans="1:18" x14ac:dyDescent="0.25">
      <c r="A820" t="str">
        <f>gait_events!B3200</f>
        <v>pp028</v>
      </c>
      <c r="B820" t="str">
        <f>VLOOKUP(A820,participants!A:B,2,0)</f>
        <v>M</v>
      </c>
      <c r="C820">
        <f>VLOOKUP(A820,participants!A:C,3,0)</f>
        <v>73</v>
      </c>
      <c r="D820" t="str">
        <f>VLOOKUP(A820,participants!A:F,6,0)</f>
        <v>OA</v>
      </c>
      <c r="E820" t="str">
        <f>IF(LEN(SUBSTITUTE(gait_events!C3200,"_run-",""))&lt;&gt;LEN(gait_events!C3200),LEFT(RIGHT(gait_events!C3200,LEN(gait_events!C3200)-19),FIND("_run-",RIGHT(gait_events!C3200,LEN(gait_events!C3200)-19),1)-1),RIGHT(gait_events!C3200,LEN(gait_events!C3200)-19))</f>
        <v>Preferred</v>
      </c>
      <c r="F820" t="str">
        <f>IF(LEN(SUBSTITUTE(gait_events!C3200,"_run-",""))&lt;&gt;LEN(gait_events!C3200),RIGHT(gait_events!C3200,LEN(gait_events!C3200)-FIND("_run-",gait_events!C3200,1)-4),"")</f>
        <v/>
      </c>
      <c r="G820" t="str">
        <f>gait_events!D3200</f>
        <v>left_shank</v>
      </c>
      <c r="H820" t="str">
        <f>gait_events!E3200</f>
        <v>IC</v>
      </c>
      <c r="I820">
        <f>IF(gait_events!F3200&lt;&gt;"",gait_events!F3200,NA())</f>
        <v>357</v>
      </c>
      <c r="J820">
        <f>IF(gait_events!G3200&lt;&gt;"",gait_events!G3200,NA())</f>
        <v>358</v>
      </c>
      <c r="K820">
        <f t="shared" si="96"/>
        <v>-1</v>
      </c>
      <c r="L820">
        <f t="shared" si="97"/>
        <v>-5</v>
      </c>
      <c r="M820">
        <f t="shared" si="98"/>
        <v>1</v>
      </c>
      <c r="N820">
        <f t="shared" si="99"/>
        <v>1</v>
      </c>
      <c r="O820">
        <f t="shared" si="100"/>
        <v>1</v>
      </c>
      <c r="P820">
        <f t="shared" si="101"/>
        <v>0</v>
      </c>
      <c r="Q820">
        <f t="shared" si="102"/>
        <v>0</v>
      </c>
      <c r="R820">
        <f t="shared" si="103"/>
        <v>1</v>
      </c>
    </row>
    <row r="821" spans="1:18" x14ac:dyDescent="0.25">
      <c r="A821" t="str">
        <f>gait_events!B3201</f>
        <v>pp028</v>
      </c>
      <c r="B821" t="str">
        <f>VLOOKUP(A821,participants!A:B,2,0)</f>
        <v>M</v>
      </c>
      <c r="C821">
        <f>VLOOKUP(A821,participants!A:C,3,0)</f>
        <v>73</v>
      </c>
      <c r="D821" t="str">
        <f>VLOOKUP(A821,participants!A:F,6,0)</f>
        <v>OA</v>
      </c>
      <c r="E821" t="str">
        <f>IF(LEN(SUBSTITUTE(gait_events!C3201,"_run-",""))&lt;&gt;LEN(gait_events!C3201),LEFT(RIGHT(gait_events!C3201,LEN(gait_events!C3201)-19),FIND("_run-",RIGHT(gait_events!C3201,LEN(gait_events!C3201)-19),1)-1),RIGHT(gait_events!C3201,LEN(gait_events!C3201)-19))</f>
        <v>Preferred</v>
      </c>
      <c r="F821" t="str">
        <f>IF(LEN(SUBSTITUTE(gait_events!C3201,"_run-",""))&lt;&gt;LEN(gait_events!C3201),RIGHT(gait_events!C3201,LEN(gait_events!C3201)-FIND("_run-",gait_events!C3201,1)-4),"")</f>
        <v/>
      </c>
      <c r="G821" t="str">
        <f>gait_events!D3201</f>
        <v>left_shank</v>
      </c>
      <c r="H821" t="str">
        <f>gait_events!E3201</f>
        <v>IC</v>
      </c>
      <c r="I821">
        <f>IF(gait_events!F3201&lt;&gt;"",gait_events!F3201,NA())</f>
        <v>570</v>
      </c>
      <c r="J821">
        <f>IF(gait_events!G3201&lt;&gt;"",gait_events!G3201,NA())</f>
        <v>572</v>
      </c>
      <c r="K821">
        <f t="shared" si="96"/>
        <v>-2</v>
      </c>
      <c r="L821">
        <f t="shared" si="97"/>
        <v>-10</v>
      </c>
      <c r="M821">
        <f t="shared" si="98"/>
        <v>1</v>
      </c>
      <c r="N821">
        <f t="shared" si="99"/>
        <v>1</v>
      </c>
      <c r="O821">
        <f t="shared" si="100"/>
        <v>1</v>
      </c>
      <c r="P821">
        <f t="shared" si="101"/>
        <v>0</v>
      </c>
      <c r="Q821">
        <f t="shared" si="102"/>
        <v>0</v>
      </c>
      <c r="R821">
        <f t="shared" si="103"/>
        <v>1</v>
      </c>
    </row>
    <row r="822" spans="1:18" x14ac:dyDescent="0.25">
      <c r="A822" t="str">
        <f>gait_events!B3202</f>
        <v>pp028</v>
      </c>
      <c r="B822" t="str">
        <f>VLOOKUP(A822,participants!A:B,2,0)</f>
        <v>M</v>
      </c>
      <c r="C822">
        <f>VLOOKUP(A822,participants!A:C,3,0)</f>
        <v>73</v>
      </c>
      <c r="D822" t="str">
        <f>VLOOKUP(A822,participants!A:F,6,0)</f>
        <v>OA</v>
      </c>
      <c r="E822" t="str">
        <f>IF(LEN(SUBSTITUTE(gait_events!C3202,"_run-",""))&lt;&gt;LEN(gait_events!C3202),LEFT(RIGHT(gait_events!C3202,LEN(gait_events!C3202)-19),FIND("_run-",RIGHT(gait_events!C3202,LEN(gait_events!C3202)-19),1)-1),RIGHT(gait_events!C3202,LEN(gait_events!C3202)-19))</f>
        <v>Preferred</v>
      </c>
      <c r="F822" t="str">
        <f>IF(LEN(SUBSTITUTE(gait_events!C3202,"_run-",""))&lt;&gt;LEN(gait_events!C3202),RIGHT(gait_events!C3202,LEN(gait_events!C3202)-FIND("_run-",gait_events!C3202,1)-4),"")</f>
        <v/>
      </c>
      <c r="G822" t="str">
        <f>gait_events!D3202</f>
        <v>left_shank</v>
      </c>
      <c r="H822" t="str">
        <f>gait_events!E3202</f>
        <v>IC</v>
      </c>
      <c r="I822">
        <f>IF(gait_events!F3202&lt;&gt;"",gait_events!F3202,NA())</f>
        <v>803</v>
      </c>
      <c r="J822">
        <f>IF(gait_events!G3202&lt;&gt;"",gait_events!G3202,NA())</f>
        <v>801</v>
      </c>
      <c r="K822">
        <f t="shared" si="96"/>
        <v>2</v>
      </c>
      <c r="L822">
        <f t="shared" si="97"/>
        <v>10</v>
      </c>
      <c r="M822">
        <f t="shared" si="98"/>
        <v>1</v>
      </c>
      <c r="N822">
        <f t="shared" si="99"/>
        <v>1</v>
      </c>
      <c r="O822">
        <f t="shared" si="100"/>
        <v>1</v>
      </c>
      <c r="P822">
        <f t="shared" si="101"/>
        <v>0</v>
      </c>
      <c r="Q822">
        <f t="shared" si="102"/>
        <v>0</v>
      </c>
      <c r="R822">
        <f t="shared" si="103"/>
        <v>1</v>
      </c>
    </row>
    <row r="823" spans="1:18" x14ac:dyDescent="0.25">
      <c r="A823" t="str">
        <f>gait_events!B3203</f>
        <v>pp028</v>
      </c>
      <c r="B823" t="str">
        <f>VLOOKUP(A823,participants!A:B,2,0)</f>
        <v>M</v>
      </c>
      <c r="C823">
        <f>VLOOKUP(A823,participants!A:C,3,0)</f>
        <v>73</v>
      </c>
      <c r="D823" t="str">
        <f>VLOOKUP(A823,participants!A:F,6,0)</f>
        <v>OA</v>
      </c>
      <c r="E823" t="str">
        <f>IF(LEN(SUBSTITUTE(gait_events!C3203,"_run-",""))&lt;&gt;LEN(gait_events!C3203),LEFT(RIGHT(gait_events!C3203,LEN(gait_events!C3203)-19),FIND("_run-",RIGHT(gait_events!C3203,LEN(gait_events!C3203)-19),1)-1),RIGHT(gait_events!C3203,LEN(gait_events!C3203)-19))</f>
        <v>Preferred</v>
      </c>
      <c r="F823" t="str">
        <f>IF(LEN(SUBSTITUTE(gait_events!C3203,"_run-",""))&lt;&gt;LEN(gait_events!C3203),RIGHT(gait_events!C3203,LEN(gait_events!C3203)-FIND("_run-",gait_events!C3203,1)-4),"")</f>
        <v/>
      </c>
      <c r="G823" t="str">
        <f>gait_events!D3203</f>
        <v>left_shank</v>
      </c>
      <c r="H823" t="str">
        <f>gait_events!E3203</f>
        <v>FC</v>
      </c>
      <c r="I823">
        <f>IF(gait_events!F3203&lt;&gt;"",gait_events!F3203,NA())</f>
        <v>55</v>
      </c>
      <c r="J823">
        <f>IF(gait_events!G3203&lt;&gt;"",gait_events!G3203,NA())</f>
        <v>57</v>
      </c>
      <c r="K823">
        <f t="shared" si="96"/>
        <v>-2</v>
      </c>
      <c r="L823">
        <f t="shared" si="97"/>
        <v>-10</v>
      </c>
      <c r="M823">
        <f t="shared" si="98"/>
        <v>1</v>
      </c>
      <c r="N823">
        <f t="shared" si="99"/>
        <v>1</v>
      </c>
      <c r="O823">
        <f t="shared" si="100"/>
        <v>1</v>
      </c>
      <c r="P823">
        <f t="shared" si="101"/>
        <v>0</v>
      </c>
      <c r="Q823">
        <f t="shared" si="102"/>
        <v>0</v>
      </c>
      <c r="R823">
        <f t="shared" si="103"/>
        <v>1</v>
      </c>
    </row>
    <row r="824" spans="1:18" x14ac:dyDescent="0.25">
      <c r="A824" t="str">
        <f>gait_events!B3204</f>
        <v>pp028</v>
      </c>
      <c r="B824" t="str">
        <f>VLOOKUP(A824,participants!A:B,2,0)</f>
        <v>M</v>
      </c>
      <c r="C824">
        <f>VLOOKUP(A824,participants!A:C,3,0)</f>
        <v>73</v>
      </c>
      <c r="D824" t="str">
        <f>VLOOKUP(A824,participants!A:F,6,0)</f>
        <v>OA</v>
      </c>
      <c r="E824" t="str">
        <f>IF(LEN(SUBSTITUTE(gait_events!C3204,"_run-",""))&lt;&gt;LEN(gait_events!C3204),LEFT(RIGHT(gait_events!C3204,LEN(gait_events!C3204)-19),FIND("_run-",RIGHT(gait_events!C3204,LEN(gait_events!C3204)-19),1)-1),RIGHT(gait_events!C3204,LEN(gait_events!C3204)-19))</f>
        <v>Preferred</v>
      </c>
      <c r="F824" t="str">
        <f>IF(LEN(SUBSTITUTE(gait_events!C3204,"_run-",""))&lt;&gt;LEN(gait_events!C3204),RIGHT(gait_events!C3204,LEN(gait_events!C3204)-FIND("_run-",gait_events!C3204,1)-4),"")</f>
        <v/>
      </c>
      <c r="G824" t="str">
        <f>gait_events!D3204</f>
        <v>left_shank</v>
      </c>
      <c r="H824" t="str">
        <f>gait_events!E3204</f>
        <v>FC</v>
      </c>
      <c r="I824">
        <f>IF(gait_events!F3204&lt;&gt;"",gait_events!F3204,NA())</f>
        <v>276</v>
      </c>
      <c r="J824">
        <f>IF(gait_events!G3204&lt;&gt;"",gait_events!G3204,NA())</f>
        <v>279</v>
      </c>
      <c r="K824">
        <f t="shared" si="96"/>
        <v>-3</v>
      </c>
      <c r="L824">
        <f t="shared" si="97"/>
        <v>-15</v>
      </c>
      <c r="M824">
        <f t="shared" si="98"/>
        <v>1</v>
      </c>
      <c r="N824">
        <f t="shared" si="99"/>
        <v>1</v>
      </c>
      <c r="O824">
        <f t="shared" si="100"/>
        <v>1</v>
      </c>
      <c r="P824">
        <f t="shared" si="101"/>
        <v>0</v>
      </c>
      <c r="Q824">
        <f t="shared" si="102"/>
        <v>0</v>
      </c>
      <c r="R824">
        <f t="shared" si="103"/>
        <v>1</v>
      </c>
    </row>
    <row r="825" spans="1:18" x14ac:dyDescent="0.25">
      <c r="A825" t="str">
        <f>gait_events!B3205</f>
        <v>pp028</v>
      </c>
      <c r="B825" t="str">
        <f>VLOOKUP(A825,participants!A:B,2,0)</f>
        <v>M</v>
      </c>
      <c r="C825">
        <f>VLOOKUP(A825,participants!A:C,3,0)</f>
        <v>73</v>
      </c>
      <c r="D825" t="str">
        <f>VLOOKUP(A825,participants!A:F,6,0)</f>
        <v>OA</v>
      </c>
      <c r="E825" t="str">
        <f>IF(LEN(SUBSTITUTE(gait_events!C3205,"_run-",""))&lt;&gt;LEN(gait_events!C3205),LEFT(RIGHT(gait_events!C3205,LEN(gait_events!C3205)-19),FIND("_run-",RIGHT(gait_events!C3205,LEN(gait_events!C3205)-19),1)-1),RIGHT(gait_events!C3205,LEN(gait_events!C3205)-19))</f>
        <v>Preferred</v>
      </c>
      <c r="F825" t="str">
        <f>IF(LEN(SUBSTITUTE(gait_events!C3205,"_run-",""))&lt;&gt;LEN(gait_events!C3205),RIGHT(gait_events!C3205,LEN(gait_events!C3205)-FIND("_run-",gait_events!C3205,1)-4),"")</f>
        <v/>
      </c>
      <c r="G825" t="str">
        <f>gait_events!D3205</f>
        <v>left_shank</v>
      </c>
      <c r="H825" t="str">
        <f>gait_events!E3205</f>
        <v>FC</v>
      </c>
      <c r="I825">
        <f>IF(gait_events!F3205&lt;&gt;"",gait_events!F3205,NA())</f>
        <v>490</v>
      </c>
      <c r="J825">
        <f>IF(gait_events!G3205&lt;&gt;"",gait_events!G3205,NA())</f>
        <v>493</v>
      </c>
      <c r="K825">
        <f t="shared" si="96"/>
        <v>-3</v>
      </c>
      <c r="L825">
        <f t="shared" si="97"/>
        <v>-15</v>
      </c>
      <c r="M825">
        <f t="shared" si="98"/>
        <v>1</v>
      </c>
      <c r="N825">
        <f t="shared" si="99"/>
        <v>1</v>
      </c>
      <c r="O825">
        <f t="shared" si="100"/>
        <v>1</v>
      </c>
      <c r="P825">
        <f t="shared" si="101"/>
        <v>0</v>
      </c>
      <c r="Q825">
        <f t="shared" si="102"/>
        <v>0</v>
      </c>
      <c r="R825">
        <f t="shared" si="103"/>
        <v>1</v>
      </c>
    </row>
    <row r="826" spans="1:18" x14ac:dyDescent="0.25">
      <c r="A826" t="str">
        <f>gait_events!B3206</f>
        <v>pp028</v>
      </c>
      <c r="B826" t="str">
        <f>VLOOKUP(A826,participants!A:B,2,0)</f>
        <v>M</v>
      </c>
      <c r="C826">
        <f>VLOOKUP(A826,participants!A:C,3,0)</f>
        <v>73</v>
      </c>
      <c r="D826" t="str">
        <f>VLOOKUP(A826,participants!A:F,6,0)</f>
        <v>OA</v>
      </c>
      <c r="E826" t="str">
        <f>IF(LEN(SUBSTITUTE(gait_events!C3206,"_run-",""))&lt;&gt;LEN(gait_events!C3206),LEFT(RIGHT(gait_events!C3206,LEN(gait_events!C3206)-19),FIND("_run-",RIGHT(gait_events!C3206,LEN(gait_events!C3206)-19),1)-1),RIGHT(gait_events!C3206,LEN(gait_events!C3206)-19))</f>
        <v>Preferred</v>
      </c>
      <c r="F826" t="str">
        <f>IF(LEN(SUBSTITUTE(gait_events!C3206,"_run-",""))&lt;&gt;LEN(gait_events!C3206),RIGHT(gait_events!C3206,LEN(gait_events!C3206)-FIND("_run-",gait_events!C3206,1)-4),"")</f>
        <v/>
      </c>
      <c r="G826" t="str">
        <f>gait_events!D3206</f>
        <v>left_shank</v>
      </c>
      <c r="H826" t="str">
        <f>gait_events!E3206</f>
        <v>FC</v>
      </c>
      <c r="I826">
        <f>IF(gait_events!F3206&lt;&gt;"",gait_events!F3206,NA())</f>
        <v>710</v>
      </c>
      <c r="J826">
        <f>IF(gait_events!G3206&lt;&gt;"",gait_events!G3206,NA())</f>
        <v>713</v>
      </c>
      <c r="K826">
        <f t="shared" si="96"/>
        <v>-3</v>
      </c>
      <c r="L826">
        <f t="shared" si="97"/>
        <v>-15</v>
      </c>
      <c r="M826">
        <f t="shared" si="98"/>
        <v>1</v>
      </c>
      <c r="N826">
        <f t="shared" si="99"/>
        <v>1</v>
      </c>
      <c r="O826">
        <f t="shared" si="100"/>
        <v>1</v>
      </c>
      <c r="P826">
        <f t="shared" si="101"/>
        <v>0</v>
      </c>
      <c r="Q826">
        <f t="shared" si="102"/>
        <v>0</v>
      </c>
      <c r="R826">
        <f t="shared" si="103"/>
        <v>1</v>
      </c>
    </row>
    <row r="827" spans="1:18" x14ac:dyDescent="0.25">
      <c r="A827" t="str">
        <f>gait_events!B3207</f>
        <v>pp028</v>
      </c>
      <c r="B827" t="str">
        <f>VLOOKUP(A827,participants!A:B,2,0)</f>
        <v>M</v>
      </c>
      <c r="C827">
        <f>VLOOKUP(A827,participants!A:C,3,0)</f>
        <v>73</v>
      </c>
      <c r="D827" t="str">
        <f>VLOOKUP(A827,participants!A:F,6,0)</f>
        <v>OA</v>
      </c>
      <c r="E827" t="str">
        <f>IF(LEN(SUBSTITUTE(gait_events!C3207,"_run-",""))&lt;&gt;LEN(gait_events!C3207),LEFT(RIGHT(gait_events!C3207,LEN(gait_events!C3207)-19),FIND("_run-",RIGHT(gait_events!C3207,LEN(gait_events!C3207)-19),1)-1),RIGHT(gait_events!C3207,LEN(gait_events!C3207)-19))</f>
        <v>Preferred</v>
      </c>
      <c r="F827" t="str">
        <f>IF(LEN(SUBSTITUTE(gait_events!C3207,"_run-",""))&lt;&gt;LEN(gait_events!C3207),RIGHT(gait_events!C3207,LEN(gait_events!C3207)-FIND("_run-",gait_events!C3207,1)-4),"")</f>
        <v/>
      </c>
      <c r="G827" t="str">
        <f>gait_events!D3207</f>
        <v>right_shank</v>
      </c>
      <c r="H827" t="str">
        <f>gait_events!E3207</f>
        <v>IC</v>
      </c>
      <c r="I827">
        <f>IF(gait_events!F3207&lt;&gt;"",gait_events!F3207,NA())</f>
        <v>31</v>
      </c>
      <c r="J827">
        <f>IF(gait_events!G3207&lt;&gt;"",gait_events!G3207,NA())</f>
        <v>30</v>
      </c>
      <c r="K827">
        <f t="shared" si="96"/>
        <v>1</v>
      </c>
      <c r="L827">
        <f t="shared" si="97"/>
        <v>5</v>
      </c>
      <c r="M827">
        <f t="shared" si="98"/>
        <v>1</v>
      </c>
      <c r="N827">
        <f t="shared" si="99"/>
        <v>1</v>
      </c>
      <c r="O827">
        <f t="shared" si="100"/>
        <v>1</v>
      </c>
      <c r="P827">
        <f t="shared" si="101"/>
        <v>0</v>
      </c>
      <c r="Q827">
        <f t="shared" si="102"/>
        <v>0</v>
      </c>
      <c r="R827">
        <f t="shared" si="103"/>
        <v>1</v>
      </c>
    </row>
    <row r="828" spans="1:18" x14ac:dyDescent="0.25">
      <c r="A828" t="str">
        <f>gait_events!B3208</f>
        <v>pp028</v>
      </c>
      <c r="B828" t="str">
        <f>VLOOKUP(A828,participants!A:B,2,0)</f>
        <v>M</v>
      </c>
      <c r="C828">
        <f>VLOOKUP(A828,participants!A:C,3,0)</f>
        <v>73</v>
      </c>
      <c r="D828" t="str">
        <f>VLOOKUP(A828,participants!A:F,6,0)</f>
        <v>OA</v>
      </c>
      <c r="E828" t="str">
        <f>IF(LEN(SUBSTITUTE(gait_events!C3208,"_run-",""))&lt;&gt;LEN(gait_events!C3208),LEFT(RIGHT(gait_events!C3208,LEN(gait_events!C3208)-19),FIND("_run-",RIGHT(gait_events!C3208,LEN(gait_events!C3208)-19),1)-1),RIGHT(gait_events!C3208,LEN(gait_events!C3208)-19))</f>
        <v>Preferred</v>
      </c>
      <c r="F828" t="str">
        <f>IF(LEN(SUBSTITUTE(gait_events!C3208,"_run-",""))&lt;&gt;LEN(gait_events!C3208),RIGHT(gait_events!C3208,LEN(gait_events!C3208)-FIND("_run-",gait_events!C3208,1)-4),"")</f>
        <v/>
      </c>
      <c r="G828" t="str">
        <f>gait_events!D3208</f>
        <v>right_shank</v>
      </c>
      <c r="H828" t="str">
        <f>gait_events!E3208</f>
        <v>IC</v>
      </c>
      <c r="I828">
        <f>IF(gait_events!F3208&lt;&gt;"",gait_events!F3208,NA())</f>
        <v>249</v>
      </c>
      <c r="J828">
        <f>IF(gait_events!G3208&lt;&gt;"",gait_events!G3208,NA())</f>
        <v>249</v>
      </c>
      <c r="K828">
        <f t="shared" si="96"/>
        <v>0</v>
      </c>
      <c r="L828">
        <f t="shared" si="97"/>
        <v>0</v>
      </c>
      <c r="M828">
        <f t="shared" si="98"/>
        <v>1</v>
      </c>
      <c r="N828">
        <f t="shared" si="99"/>
        <v>1</v>
      </c>
      <c r="O828">
        <f t="shared" si="100"/>
        <v>1</v>
      </c>
      <c r="P828">
        <f t="shared" si="101"/>
        <v>0</v>
      </c>
      <c r="Q828">
        <f t="shared" si="102"/>
        <v>0</v>
      </c>
      <c r="R828">
        <f t="shared" si="103"/>
        <v>1</v>
      </c>
    </row>
    <row r="829" spans="1:18" x14ac:dyDescent="0.25">
      <c r="A829" t="str">
        <f>gait_events!B3209</f>
        <v>pp028</v>
      </c>
      <c r="B829" t="str">
        <f>VLOOKUP(A829,participants!A:B,2,0)</f>
        <v>M</v>
      </c>
      <c r="C829">
        <f>VLOOKUP(A829,participants!A:C,3,0)</f>
        <v>73</v>
      </c>
      <c r="D829" t="str">
        <f>VLOOKUP(A829,participants!A:F,6,0)</f>
        <v>OA</v>
      </c>
      <c r="E829" t="str">
        <f>IF(LEN(SUBSTITUTE(gait_events!C3209,"_run-",""))&lt;&gt;LEN(gait_events!C3209),LEFT(RIGHT(gait_events!C3209,LEN(gait_events!C3209)-19),FIND("_run-",RIGHT(gait_events!C3209,LEN(gait_events!C3209)-19),1)-1),RIGHT(gait_events!C3209,LEN(gait_events!C3209)-19))</f>
        <v>Preferred</v>
      </c>
      <c r="F829" t="str">
        <f>IF(LEN(SUBSTITUTE(gait_events!C3209,"_run-",""))&lt;&gt;LEN(gait_events!C3209),RIGHT(gait_events!C3209,LEN(gait_events!C3209)-FIND("_run-",gait_events!C3209,1)-4),"")</f>
        <v/>
      </c>
      <c r="G829" t="str">
        <f>gait_events!D3209</f>
        <v>right_shank</v>
      </c>
      <c r="H829" t="str">
        <f>gait_events!E3209</f>
        <v>IC</v>
      </c>
      <c r="I829">
        <f>IF(gait_events!F3209&lt;&gt;"",gait_events!F3209,NA())</f>
        <v>463</v>
      </c>
      <c r="J829">
        <f>IF(gait_events!G3209&lt;&gt;"",gait_events!G3209,NA())</f>
        <v>464</v>
      </c>
      <c r="K829">
        <f t="shared" si="96"/>
        <v>-1</v>
      </c>
      <c r="L829">
        <f t="shared" si="97"/>
        <v>-5</v>
      </c>
      <c r="M829">
        <f t="shared" si="98"/>
        <v>1</v>
      </c>
      <c r="N829">
        <f t="shared" si="99"/>
        <v>1</v>
      </c>
      <c r="O829">
        <f t="shared" si="100"/>
        <v>1</v>
      </c>
      <c r="P829">
        <f t="shared" si="101"/>
        <v>0</v>
      </c>
      <c r="Q829">
        <f t="shared" si="102"/>
        <v>0</v>
      </c>
      <c r="R829">
        <f t="shared" si="103"/>
        <v>1</v>
      </c>
    </row>
    <row r="830" spans="1:18" x14ac:dyDescent="0.25">
      <c r="A830" t="str">
        <f>gait_events!B3210</f>
        <v>pp028</v>
      </c>
      <c r="B830" t="str">
        <f>VLOOKUP(A830,participants!A:B,2,0)</f>
        <v>M</v>
      </c>
      <c r="C830">
        <f>VLOOKUP(A830,participants!A:C,3,0)</f>
        <v>73</v>
      </c>
      <c r="D830" t="str">
        <f>VLOOKUP(A830,participants!A:F,6,0)</f>
        <v>OA</v>
      </c>
      <c r="E830" t="str">
        <f>IF(LEN(SUBSTITUTE(gait_events!C3210,"_run-",""))&lt;&gt;LEN(gait_events!C3210),LEFT(RIGHT(gait_events!C3210,LEN(gait_events!C3210)-19),FIND("_run-",RIGHT(gait_events!C3210,LEN(gait_events!C3210)-19),1)-1),RIGHT(gait_events!C3210,LEN(gait_events!C3210)-19))</f>
        <v>Preferred</v>
      </c>
      <c r="F830" t="str">
        <f>IF(LEN(SUBSTITUTE(gait_events!C3210,"_run-",""))&lt;&gt;LEN(gait_events!C3210),RIGHT(gait_events!C3210,LEN(gait_events!C3210)-FIND("_run-",gait_events!C3210,1)-4),"")</f>
        <v/>
      </c>
      <c r="G830" t="str">
        <f>gait_events!D3210</f>
        <v>right_shank</v>
      </c>
      <c r="H830" t="str">
        <f>gait_events!E3210</f>
        <v>IC</v>
      </c>
      <c r="I830">
        <f>IF(gait_events!F3210&lt;&gt;"",gait_events!F3210,NA())</f>
        <v>680</v>
      </c>
      <c r="J830">
        <f>IF(gait_events!G3210&lt;&gt;"",gait_events!G3210,NA())</f>
        <v>681</v>
      </c>
      <c r="K830">
        <f t="shared" si="96"/>
        <v>-1</v>
      </c>
      <c r="L830">
        <f t="shared" si="97"/>
        <v>-5</v>
      </c>
      <c r="M830">
        <f t="shared" si="98"/>
        <v>1</v>
      </c>
      <c r="N830">
        <f t="shared" si="99"/>
        <v>1</v>
      </c>
      <c r="O830">
        <f t="shared" si="100"/>
        <v>1</v>
      </c>
      <c r="P830">
        <f t="shared" si="101"/>
        <v>0</v>
      </c>
      <c r="Q830">
        <f t="shared" si="102"/>
        <v>0</v>
      </c>
      <c r="R830">
        <f t="shared" si="103"/>
        <v>1</v>
      </c>
    </row>
    <row r="831" spans="1:18" x14ac:dyDescent="0.25">
      <c r="A831" t="str">
        <f>gait_events!B3211</f>
        <v>pp028</v>
      </c>
      <c r="B831" t="str">
        <f>VLOOKUP(A831,participants!A:B,2,0)</f>
        <v>M</v>
      </c>
      <c r="C831">
        <f>VLOOKUP(A831,participants!A:C,3,0)</f>
        <v>73</v>
      </c>
      <c r="D831" t="str">
        <f>VLOOKUP(A831,participants!A:F,6,0)</f>
        <v>OA</v>
      </c>
      <c r="E831" t="str">
        <f>IF(LEN(SUBSTITUTE(gait_events!C3211,"_run-",""))&lt;&gt;LEN(gait_events!C3211),LEFT(RIGHT(gait_events!C3211,LEN(gait_events!C3211)-19),FIND("_run-",RIGHT(gait_events!C3211,LEN(gait_events!C3211)-19),1)-1),RIGHT(gait_events!C3211,LEN(gait_events!C3211)-19))</f>
        <v>Preferred</v>
      </c>
      <c r="F831" t="str">
        <f>IF(LEN(SUBSTITUTE(gait_events!C3211,"_run-",""))&lt;&gt;LEN(gait_events!C3211),RIGHT(gait_events!C3211,LEN(gait_events!C3211)-FIND("_run-",gait_events!C3211,1)-4),"")</f>
        <v/>
      </c>
      <c r="G831" t="str">
        <f>gait_events!D3211</f>
        <v>right_shank</v>
      </c>
      <c r="H831" t="str">
        <f>gait_events!E3211</f>
        <v>FC</v>
      </c>
      <c r="I831">
        <f>IF(gait_events!F3211&lt;&gt;"",gait_events!F3211,NA())</f>
        <v>171</v>
      </c>
      <c r="J831">
        <f>IF(gait_events!G3211&lt;&gt;"",gait_events!G3211,NA())</f>
        <v>173</v>
      </c>
      <c r="K831">
        <f t="shared" si="96"/>
        <v>-2</v>
      </c>
      <c r="L831">
        <f t="shared" si="97"/>
        <v>-10</v>
      </c>
      <c r="M831">
        <f t="shared" si="98"/>
        <v>1</v>
      </c>
      <c r="N831">
        <f t="shared" si="99"/>
        <v>1</v>
      </c>
      <c r="O831">
        <f t="shared" si="100"/>
        <v>1</v>
      </c>
      <c r="P831">
        <f t="shared" si="101"/>
        <v>0</v>
      </c>
      <c r="Q831">
        <f t="shared" si="102"/>
        <v>0</v>
      </c>
      <c r="R831">
        <f t="shared" si="103"/>
        <v>1</v>
      </c>
    </row>
    <row r="832" spans="1:18" x14ac:dyDescent="0.25">
      <c r="A832" t="str">
        <f>gait_events!B3212</f>
        <v>pp028</v>
      </c>
      <c r="B832" t="str">
        <f>VLOOKUP(A832,participants!A:B,2,0)</f>
        <v>M</v>
      </c>
      <c r="C832">
        <f>VLOOKUP(A832,participants!A:C,3,0)</f>
        <v>73</v>
      </c>
      <c r="D832" t="str">
        <f>VLOOKUP(A832,participants!A:F,6,0)</f>
        <v>OA</v>
      </c>
      <c r="E832" t="str">
        <f>IF(LEN(SUBSTITUTE(gait_events!C3212,"_run-",""))&lt;&gt;LEN(gait_events!C3212),LEFT(RIGHT(gait_events!C3212,LEN(gait_events!C3212)-19),FIND("_run-",RIGHT(gait_events!C3212,LEN(gait_events!C3212)-19),1)-1),RIGHT(gait_events!C3212,LEN(gait_events!C3212)-19))</f>
        <v>Preferred</v>
      </c>
      <c r="F832" t="str">
        <f>IF(LEN(SUBSTITUTE(gait_events!C3212,"_run-",""))&lt;&gt;LEN(gait_events!C3212),RIGHT(gait_events!C3212,LEN(gait_events!C3212)-FIND("_run-",gait_events!C3212,1)-4),"")</f>
        <v/>
      </c>
      <c r="G832" t="str">
        <f>gait_events!D3212</f>
        <v>right_shank</v>
      </c>
      <c r="H832" t="str">
        <f>gait_events!E3212</f>
        <v>FC</v>
      </c>
      <c r="I832">
        <f>IF(gait_events!F3212&lt;&gt;"",gait_events!F3212,NA())</f>
        <v>385</v>
      </c>
      <c r="J832">
        <f>IF(gait_events!G3212&lt;&gt;"",gait_events!G3212,NA())</f>
        <v>384</v>
      </c>
      <c r="K832">
        <f t="shared" si="96"/>
        <v>1</v>
      </c>
      <c r="L832">
        <f t="shared" si="97"/>
        <v>5</v>
      </c>
      <c r="M832">
        <f t="shared" si="98"/>
        <v>1</v>
      </c>
      <c r="N832">
        <f t="shared" si="99"/>
        <v>1</v>
      </c>
      <c r="O832">
        <f t="shared" si="100"/>
        <v>1</v>
      </c>
      <c r="P832">
        <f t="shared" si="101"/>
        <v>0</v>
      </c>
      <c r="Q832">
        <f t="shared" si="102"/>
        <v>0</v>
      </c>
      <c r="R832">
        <f t="shared" si="103"/>
        <v>1</v>
      </c>
    </row>
    <row r="833" spans="1:18" x14ac:dyDescent="0.25">
      <c r="A833" t="str">
        <f>gait_events!B3213</f>
        <v>pp028</v>
      </c>
      <c r="B833" t="str">
        <f>VLOOKUP(A833,participants!A:B,2,0)</f>
        <v>M</v>
      </c>
      <c r="C833">
        <f>VLOOKUP(A833,participants!A:C,3,0)</f>
        <v>73</v>
      </c>
      <c r="D833" t="str">
        <f>VLOOKUP(A833,participants!A:F,6,0)</f>
        <v>OA</v>
      </c>
      <c r="E833" t="str">
        <f>IF(LEN(SUBSTITUTE(gait_events!C3213,"_run-",""))&lt;&gt;LEN(gait_events!C3213),LEFT(RIGHT(gait_events!C3213,LEN(gait_events!C3213)-19),FIND("_run-",RIGHT(gait_events!C3213,LEN(gait_events!C3213)-19),1)-1),RIGHT(gait_events!C3213,LEN(gait_events!C3213)-19))</f>
        <v>Preferred</v>
      </c>
      <c r="F833" t="str">
        <f>IF(LEN(SUBSTITUTE(gait_events!C3213,"_run-",""))&lt;&gt;LEN(gait_events!C3213),RIGHT(gait_events!C3213,LEN(gait_events!C3213)-FIND("_run-",gait_events!C3213,1)-4),"")</f>
        <v/>
      </c>
      <c r="G833" t="str">
        <f>gait_events!D3213</f>
        <v>right_shank</v>
      </c>
      <c r="H833" t="str">
        <f>gait_events!E3213</f>
        <v>FC</v>
      </c>
      <c r="I833">
        <f>IF(gait_events!F3213&lt;&gt;"",gait_events!F3213,NA())</f>
        <v>598</v>
      </c>
      <c r="J833">
        <f>IF(gait_events!G3213&lt;&gt;"",gait_events!G3213,NA())</f>
        <v>596</v>
      </c>
      <c r="K833">
        <f t="shared" si="96"/>
        <v>2</v>
      </c>
      <c r="L833">
        <f t="shared" si="97"/>
        <v>10</v>
      </c>
      <c r="M833">
        <f t="shared" si="98"/>
        <v>1</v>
      </c>
      <c r="N833">
        <f t="shared" si="99"/>
        <v>1</v>
      </c>
      <c r="O833">
        <f t="shared" si="100"/>
        <v>1</v>
      </c>
      <c r="P833">
        <f t="shared" si="101"/>
        <v>0</v>
      </c>
      <c r="Q833">
        <f t="shared" si="102"/>
        <v>0</v>
      </c>
      <c r="R833">
        <f t="shared" si="103"/>
        <v>1</v>
      </c>
    </row>
    <row r="834" spans="1:18" x14ac:dyDescent="0.25">
      <c r="A834" t="str">
        <f>gait_events!B3214</f>
        <v>pp028</v>
      </c>
      <c r="B834" t="str">
        <f>VLOOKUP(A834,participants!A:B,2,0)</f>
        <v>M</v>
      </c>
      <c r="C834">
        <f>VLOOKUP(A834,participants!A:C,3,0)</f>
        <v>73</v>
      </c>
      <c r="D834" t="str">
        <f>VLOOKUP(A834,participants!A:F,6,0)</f>
        <v>OA</v>
      </c>
      <c r="E834" t="str">
        <f>IF(LEN(SUBSTITUTE(gait_events!C3214,"_run-",""))&lt;&gt;LEN(gait_events!C3214),LEFT(RIGHT(gait_events!C3214,LEN(gait_events!C3214)-19),FIND("_run-",RIGHT(gait_events!C3214,LEN(gait_events!C3214)-19),1)-1),RIGHT(gait_events!C3214,LEN(gait_events!C3214)-19))</f>
        <v>Preferred</v>
      </c>
      <c r="F834" t="str">
        <f>IF(LEN(SUBSTITUTE(gait_events!C3214,"_run-",""))&lt;&gt;LEN(gait_events!C3214),RIGHT(gait_events!C3214,LEN(gait_events!C3214)-FIND("_run-",gait_events!C3214,1)-4),"")</f>
        <v/>
      </c>
      <c r="G834" t="str">
        <f>gait_events!D3214</f>
        <v>right_shank</v>
      </c>
      <c r="H834" t="str">
        <f>gait_events!E3214</f>
        <v>FC</v>
      </c>
      <c r="I834">
        <f>IF(gait_events!F3214&lt;&gt;"",gait_events!F3214,NA())</f>
        <v>834</v>
      </c>
      <c r="J834">
        <f>IF(gait_events!G3214&lt;&gt;"",gait_events!G3214,NA())</f>
        <v>836</v>
      </c>
      <c r="K834">
        <f t="shared" ref="K834:K897" si="104">I834-J834</f>
        <v>-2</v>
      </c>
      <c r="L834">
        <f t="shared" ref="L834:L897" si="105">K834*5</f>
        <v>-10</v>
      </c>
      <c r="M834">
        <f t="shared" ref="M834:M897" si="106">IF(NOT(ISNA(I834)),1,0)</f>
        <v>1</v>
      </c>
      <c r="N834">
        <f t="shared" ref="N834:N897" si="107">IF(NOT(ISNA(J834)),1,0)</f>
        <v>1</v>
      </c>
      <c r="O834">
        <f t="shared" ref="O834:O897" si="108">IF(AND(NOT(ISNA(I834)),NOT(ISNA(J834))),1,0)</f>
        <v>1</v>
      </c>
      <c r="P834">
        <f t="shared" ref="P834:P897" si="109">IF(AND(NOT(ISNA(I834)),ISNA(J834)),1,0)</f>
        <v>0</v>
      </c>
      <c r="Q834">
        <f t="shared" ref="Q834:Q897" si="110">IF(AND(ISNA(I834),NOT(ISNA(J834))),1,0)</f>
        <v>0</v>
      </c>
      <c r="R834">
        <f t="shared" ref="R834:R897" si="111">IF(SUM(O834:Q834)&lt;&gt;1,"ERROR",1)</f>
        <v>1</v>
      </c>
    </row>
    <row r="835" spans="1:18" x14ac:dyDescent="0.25">
      <c r="A835" t="str">
        <f>gait_events!B3215</f>
        <v>pp028</v>
      </c>
      <c r="B835" t="str">
        <f>VLOOKUP(A835,participants!A:B,2,0)</f>
        <v>M</v>
      </c>
      <c r="C835">
        <f>VLOOKUP(A835,participants!A:C,3,0)</f>
        <v>73</v>
      </c>
      <c r="D835" t="str">
        <f>VLOOKUP(A835,participants!A:F,6,0)</f>
        <v>OA</v>
      </c>
      <c r="E835" t="str">
        <f>IF(LEN(SUBSTITUTE(gait_events!C3215,"_run-",""))&lt;&gt;LEN(gait_events!C3215),LEFT(RIGHT(gait_events!C3215,LEN(gait_events!C3215)-19),FIND("_run-",RIGHT(gait_events!C3215,LEN(gait_events!C3215)-19),1)-1),RIGHT(gait_events!C3215,LEN(gait_events!C3215)-19))</f>
        <v>Slow</v>
      </c>
      <c r="F835" t="str">
        <f>IF(LEN(SUBSTITUTE(gait_events!C3215,"_run-",""))&lt;&gt;LEN(gait_events!C3215),RIGHT(gait_events!C3215,LEN(gait_events!C3215)-FIND("_run-",gait_events!C3215,1)-4),"")</f>
        <v/>
      </c>
      <c r="G835" t="str">
        <f>gait_events!D3215</f>
        <v>left_ankle</v>
      </c>
      <c r="H835" t="str">
        <f>gait_events!E3215</f>
        <v>IC</v>
      </c>
      <c r="I835">
        <f>IF(gait_events!F3215&lt;&gt;"",gait_events!F3215,NA())</f>
        <v>56</v>
      </c>
      <c r="J835">
        <f>IF(gait_events!G3215&lt;&gt;"",gait_events!G3215,NA())</f>
        <v>56</v>
      </c>
      <c r="K835">
        <f t="shared" si="104"/>
        <v>0</v>
      </c>
      <c r="L835">
        <f t="shared" si="105"/>
        <v>0</v>
      </c>
      <c r="M835">
        <f t="shared" si="106"/>
        <v>1</v>
      </c>
      <c r="N835">
        <f t="shared" si="107"/>
        <v>1</v>
      </c>
      <c r="O835">
        <f t="shared" si="108"/>
        <v>1</v>
      </c>
      <c r="P835">
        <f t="shared" si="109"/>
        <v>0</v>
      </c>
      <c r="Q835">
        <f t="shared" si="110"/>
        <v>0</v>
      </c>
      <c r="R835">
        <f t="shared" si="111"/>
        <v>1</v>
      </c>
    </row>
    <row r="836" spans="1:18" x14ac:dyDescent="0.25">
      <c r="A836" t="str">
        <f>gait_events!B3216</f>
        <v>pp028</v>
      </c>
      <c r="B836" t="str">
        <f>VLOOKUP(A836,participants!A:B,2,0)</f>
        <v>M</v>
      </c>
      <c r="C836">
        <f>VLOOKUP(A836,participants!A:C,3,0)</f>
        <v>73</v>
      </c>
      <c r="D836" t="str">
        <f>VLOOKUP(A836,participants!A:F,6,0)</f>
        <v>OA</v>
      </c>
      <c r="E836" t="str">
        <f>IF(LEN(SUBSTITUTE(gait_events!C3216,"_run-",""))&lt;&gt;LEN(gait_events!C3216),LEFT(RIGHT(gait_events!C3216,LEN(gait_events!C3216)-19),FIND("_run-",RIGHT(gait_events!C3216,LEN(gait_events!C3216)-19),1)-1),RIGHT(gait_events!C3216,LEN(gait_events!C3216)-19))</f>
        <v>Slow</v>
      </c>
      <c r="F836" t="str">
        <f>IF(LEN(SUBSTITUTE(gait_events!C3216,"_run-",""))&lt;&gt;LEN(gait_events!C3216),RIGHT(gait_events!C3216,LEN(gait_events!C3216)-FIND("_run-",gait_events!C3216,1)-4),"")</f>
        <v/>
      </c>
      <c r="G836" t="str">
        <f>gait_events!D3216</f>
        <v>left_ankle</v>
      </c>
      <c r="H836" t="str">
        <f>gait_events!E3216</f>
        <v>IC</v>
      </c>
      <c r="I836">
        <f>IF(gait_events!F3216&lt;&gt;"",gait_events!F3216,NA())</f>
        <v>328</v>
      </c>
      <c r="J836">
        <f>IF(gait_events!G3216&lt;&gt;"",gait_events!G3216,NA())</f>
        <v>327</v>
      </c>
      <c r="K836">
        <f t="shared" si="104"/>
        <v>1</v>
      </c>
      <c r="L836">
        <f t="shared" si="105"/>
        <v>5</v>
      </c>
      <c r="M836">
        <f t="shared" si="106"/>
        <v>1</v>
      </c>
      <c r="N836">
        <f t="shared" si="107"/>
        <v>1</v>
      </c>
      <c r="O836">
        <f t="shared" si="108"/>
        <v>1</v>
      </c>
      <c r="P836">
        <f t="shared" si="109"/>
        <v>0</v>
      </c>
      <c r="Q836">
        <f t="shared" si="110"/>
        <v>0</v>
      </c>
      <c r="R836">
        <f t="shared" si="111"/>
        <v>1</v>
      </c>
    </row>
    <row r="837" spans="1:18" x14ac:dyDescent="0.25">
      <c r="A837" t="str">
        <f>gait_events!B3217</f>
        <v>pp028</v>
      </c>
      <c r="B837" t="str">
        <f>VLOOKUP(A837,participants!A:B,2,0)</f>
        <v>M</v>
      </c>
      <c r="C837">
        <f>VLOOKUP(A837,participants!A:C,3,0)</f>
        <v>73</v>
      </c>
      <c r="D837" t="str">
        <f>VLOOKUP(A837,participants!A:F,6,0)</f>
        <v>OA</v>
      </c>
      <c r="E837" t="str">
        <f>IF(LEN(SUBSTITUTE(gait_events!C3217,"_run-",""))&lt;&gt;LEN(gait_events!C3217),LEFT(RIGHT(gait_events!C3217,LEN(gait_events!C3217)-19),FIND("_run-",RIGHT(gait_events!C3217,LEN(gait_events!C3217)-19),1)-1),RIGHT(gait_events!C3217,LEN(gait_events!C3217)-19))</f>
        <v>Slow</v>
      </c>
      <c r="F837" t="str">
        <f>IF(LEN(SUBSTITUTE(gait_events!C3217,"_run-",""))&lt;&gt;LEN(gait_events!C3217),RIGHT(gait_events!C3217,LEN(gait_events!C3217)-FIND("_run-",gait_events!C3217,1)-4),"")</f>
        <v/>
      </c>
      <c r="G837" t="str">
        <f>gait_events!D3217</f>
        <v>left_ankle</v>
      </c>
      <c r="H837" t="str">
        <f>gait_events!E3217</f>
        <v>IC</v>
      </c>
      <c r="I837">
        <f>IF(gait_events!F3217&lt;&gt;"",gait_events!F3217,NA())</f>
        <v>600</v>
      </c>
      <c r="J837">
        <f>IF(gait_events!G3217&lt;&gt;"",gait_events!G3217,NA())</f>
        <v>600</v>
      </c>
      <c r="K837">
        <f t="shared" si="104"/>
        <v>0</v>
      </c>
      <c r="L837">
        <f t="shared" si="105"/>
        <v>0</v>
      </c>
      <c r="M837">
        <f t="shared" si="106"/>
        <v>1</v>
      </c>
      <c r="N837">
        <f t="shared" si="107"/>
        <v>1</v>
      </c>
      <c r="O837">
        <f t="shared" si="108"/>
        <v>1</v>
      </c>
      <c r="P837">
        <f t="shared" si="109"/>
        <v>0</v>
      </c>
      <c r="Q837">
        <f t="shared" si="110"/>
        <v>0</v>
      </c>
      <c r="R837">
        <f t="shared" si="111"/>
        <v>1</v>
      </c>
    </row>
    <row r="838" spans="1:18" x14ac:dyDescent="0.25">
      <c r="A838" t="str">
        <f>gait_events!B3218</f>
        <v>pp028</v>
      </c>
      <c r="B838" t="str">
        <f>VLOOKUP(A838,participants!A:B,2,0)</f>
        <v>M</v>
      </c>
      <c r="C838">
        <f>VLOOKUP(A838,participants!A:C,3,0)</f>
        <v>73</v>
      </c>
      <c r="D838" t="str">
        <f>VLOOKUP(A838,participants!A:F,6,0)</f>
        <v>OA</v>
      </c>
      <c r="E838" t="str">
        <f>IF(LEN(SUBSTITUTE(gait_events!C3218,"_run-",""))&lt;&gt;LEN(gait_events!C3218),LEFT(RIGHT(gait_events!C3218,LEN(gait_events!C3218)-19),FIND("_run-",RIGHT(gait_events!C3218,LEN(gait_events!C3218)-19),1)-1),RIGHT(gait_events!C3218,LEN(gait_events!C3218)-19))</f>
        <v>Slow</v>
      </c>
      <c r="F838" t="str">
        <f>IF(LEN(SUBSTITUTE(gait_events!C3218,"_run-",""))&lt;&gt;LEN(gait_events!C3218),RIGHT(gait_events!C3218,LEN(gait_events!C3218)-FIND("_run-",gait_events!C3218,1)-4),"")</f>
        <v/>
      </c>
      <c r="G838" t="str">
        <f>gait_events!D3218</f>
        <v>left_ankle</v>
      </c>
      <c r="H838" t="str">
        <f>gait_events!E3218</f>
        <v>IC</v>
      </c>
      <c r="I838">
        <f>IF(gait_events!F3218&lt;&gt;"",gait_events!F3218,NA())</f>
        <v>863</v>
      </c>
      <c r="J838">
        <f>IF(gait_events!G3218&lt;&gt;"",gait_events!G3218,NA())</f>
        <v>865</v>
      </c>
      <c r="K838">
        <f t="shared" si="104"/>
        <v>-2</v>
      </c>
      <c r="L838">
        <f t="shared" si="105"/>
        <v>-10</v>
      </c>
      <c r="M838">
        <f t="shared" si="106"/>
        <v>1</v>
      </c>
      <c r="N838">
        <f t="shared" si="107"/>
        <v>1</v>
      </c>
      <c r="O838">
        <f t="shared" si="108"/>
        <v>1</v>
      </c>
      <c r="P838">
        <f t="shared" si="109"/>
        <v>0</v>
      </c>
      <c r="Q838">
        <f t="shared" si="110"/>
        <v>0</v>
      </c>
      <c r="R838">
        <f t="shared" si="111"/>
        <v>1</v>
      </c>
    </row>
    <row r="839" spans="1:18" x14ac:dyDescent="0.25">
      <c r="A839" t="str">
        <f>gait_events!B3219</f>
        <v>pp028</v>
      </c>
      <c r="B839" t="str">
        <f>VLOOKUP(A839,participants!A:B,2,0)</f>
        <v>M</v>
      </c>
      <c r="C839">
        <f>VLOOKUP(A839,participants!A:C,3,0)</f>
        <v>73</v>
      </c>
      <c r="D839" t="str">
        <f>VLOOKUP(A839,participants!A:F,6,0)</f>
        <v>OA</v>
      </c>
      <c r="E839" t="str">
        <f>IF(LEN(SUBSTITUTE(gait_events!C3219,"_run-",""))&lt;&gt;LEN(gait_events!C3219),LEFT(RIGHT(gait_events!C3219,LEN(gait_events!C3219)-19),FIND("_run-",RIGHT(gait_events!C3219,LEN(gait_events!C3219)-19),1)-1),RIGHT(gait_events!C3219,LEN(gait_events!C3219)-19))</f>
        <v>Slow</v>
      </c>
      <c r="F839" t="str">
        <f>IF(LEN(SUBSTITUTE(gait_events!C3219,"_run-",""))&lt;&gt;LEN(gait_events!C3219),RIGHT(gait_events!C3219,LEN(gait_events!C3219)-FIND("_run-",gait_events!C3219,1)-4),"")</f>
        <v/>
      </c>
      <c r="G839" t="str">
        <f>gait_events!D3219</f>
        <v>left_ankle</v>
      </c>
      <c r="H839" t="str">
        <f>gait_events!E3219</f>
        <v>IC</v>
      </c>
      <c r="I839">
        <f>IF(gait_events!F3219&lt;&gt;"",gait_events!F3219,NA())</f>
        <v>1159</v>
      </c>
      <c r="J839">
        <f>IF(gait_events!G3219&lt;&gt;"",gait_events!G3219,NA())</f>
        <v>1165</v>
      </c>
      <c r="K839">
        <f t="shared" si="104"/>
        <v>-6</v>
      </c>
      <c r="L839">
        <f t="shared" si="105"/>
        <v>-30</v>
      </c>
      <c r="M839">
        <f t="shared" si="106"/>
        <v>1</v>
      </c>
      <c r="N839">
        <f t="shared" si="107"/>
        <v>1</v>
      </c>
      <c r="O839">
        <f t="shared" si="108"/>
        <v>1</v>
      </c>
      <c r="P839">
        <f t="shared" si="109"/>
        <v>0</v>
      </c>
      <c r="Q839">
        <f t="shared" si="110"/>
        <v>0</v>
      </c>
      <c r="R839">
        <f t="shared" si="111"/>
        <v>1</v>
      </c>
    </row>
    <row r="840" spans="1:18" x14ac:dyDescent="0.25">
      <c r="A840" t="str">
        <f>gait_events!B3220</f>
        <v>pp028</v>
      </c>
      <c r="B840" t="str">
        <f>VLOOKUP(A840,participants!A:B,2,0)</f>
        <v>M</v>
      </c>
      <c r="C840">
        <f>VLOOKUP(A840,participants!A:C,3,0)</f>
        <v>73</v>
      </c>
      <c r="D840" t="str">
        <f>VLOOKUP(A840,participants!A:F,6,0)</f>
        <v>OA</v>
      </c>
      <c r="E840" t="str">
        <f>IF(LEN(SUBSTITUTE(gait_events!C3220,"_run-",""))&lt;&gt;LEN(gait_events!C3220),LEFT(RIGHT(gait_events!C3220,LEN(gait_events!C3220)-19),FIND("_run-",RIGHT(gait_events!C3220,LEN(gait_events!C3220)-19),1)-1),RIGHT(gait_events!C3220,LEN(gait_events!C3220)-19))</f>
        <v>Slow</v>
      </c>
      <c r="F840" t="str">
        <f>IF(LEN(SUBSTITUTE(gait_events!C3220,"_run-",""))&lt;&gt;LEN(gait_events!C3220),RIGHT(gait_events!C3220,LEN(gait_events!C3220)-FIND("_run-",gait_events!C3220,1)-4),"")</f>
        <v/>
      </c>
      <c r="G840" t="str">
        <f>gait_events!D3220</f>
        <v>left_ankle</v>
      </c>
      <c r="H840" t="str">
        <f>gait_events!E3220</f>
        <v>FC</v>
      </c>
      <c r="I840">
        <f>IF(gait_events!F3220&lt;&gt;"",gait_events!F3220,NA())</f>
        <v>230</v>
      </c>
      <c r="J840">
        <f>IF(gait_events!G3220&lt;&gt;"",gait_events!G3220,NA())</f>
        <v>231</v>
      </c>
      <c r="K840">
        <f t="shared" si="104"/>
        <v>-1</v>
      </c>
      <c r="L840">
        <f t="shared" si="105"/>
        <v>-5</v>
      </c>
      <c r="M840">
        <f t="shared" si="106"/>
        <v>1</v>
      </c>
      <c r="N840">
        <f t="shared" si="107"/>
        <v>1</v>
      </c>
      <c r="O840">
        <f t="shared" si="108"/>
        <v>1</v>
      </c>
      <c r="P840">
        <f t="shared" si="109"/>
        <v>0</v>
      </c>
      <c r="Q840">
        <f t="shared" si="110"/>
        <v>0</v>
      </c>
      <c r="R840">
        <f t="shared" si="111"/>
        <v>1</v>
      </c>
    </row>
    <row r="841" spans="1:18" x14ac:dyDescent="0.25">
      <c r="A841" t="str">
        <f>gait_events!B3221</f>
        <v>pp028</v>
      </c>
      <c r="B841" t="str">
        <f>VLOOKUP(A841,participants!A:B,2,0)</f>
        <v>M</v>
      </c>
      <c r="C841">
        <f>VLOOKUP(A841,participants!A:C,3,0)</f>
        <v>73</v>
      </c>
      <c r="D841" t="str">
        <f>VLOOKUP(A841,participants!A:F,6,0)</f>
        <v>OA</v>
      </c>
      <c r="E841" t="str">
        <f>IF(LEN(SUBSTITUTE(gait_events!C3221,"_run-",""))&lt;&gt;LEN(gait_events!C3221),LEFT(RIGHT(gait_events!C3221,LEN(gait_events!C3221)-19),FIND("_run-",RIGHT(gait_events!C3221,LEN(gait_events!C3221)-19),1)-1),RIGHT(gait_events!C3221,LEN(gait_events!C3221)-19))</f>
        <v>Slow</v>
      </c>
      <c r="F841" t="str">
        <f>IF(LEN(SUBSTITUTE(gait_events!C3221,"_run-",""))&lt;&gt;LEN(gait_events!C3221),RIGHT(gait_events!C3221,LEN(gait_events!C3221)-FIND("_run-",gait_events!C3221,1)-4),"")</f>
        <v/>
      </c>
      <c r="G841" t="str">
        <f>gait_events!D3221</f>
        <v>left_ankle</v>
      </c>
      <c r="H841" t="str">
        <f>gait_events!E3221</f>
        <v>FC</v>
      </c>
      <c r="I841">
        <f>IF(gait_events!F3221&lt;&gt;"",gait_events!F3221,NA())</f>
        <v>497</v>
      </c>
      <c r="J841">
        <f>IF(gait_events!G3221&lt;&gt;"",gait_events!G3221,NA())</f>
        <v>495</v>
      </c>
      <c r="K841">
        <f t="shared" si="104"/>
        <v>2</v>
      </c>
      <c r="L841">
        <f t="shared" si="105"/>
        <v>10</v>
      </c>
      <c r="M841">
        <f t="shared" si="106"/>
        <v>1</v>
      </c>
      <c r="N841">
        <f t="shared" si="107"/>
        <v>1</v>
      </c>
      <c r="O841">
        <f t="shared" si="108"/>
        <v>1</v>
      </c>
      <c r="P841">
        <f t="shared" si="109"/>
        <v>0</v>
      </c>
      <c r="Q841">
        <f t="shared" si="110"/>
        <v>0</v>
      </c>
      <c r="R841">
        <f t="shared" si="111"/>
        <v>1</v>
      </c>
    </row>
    <row r="842" spans="1:18" x14ac:dyDescent="0.25">
      <c r="A842" t="str">
        <f>gait_events!B3222</f>
        <v>pp028</v>
      </c>
      <c r="B842" t="str">
        <f>VLOOKUP(A842,participants!A:B,2,0)</f>
        <v>M</v>
      </c>
      <c r="C842">
        <f>VLOOKUP(A842,participants!A:C,3,0)</f>
        <v>73</v>
      </c>
      <c r="D842" t="str">
        <f>VLOOKUP(A842,participants!A:F,6,0)</f>
        <v>OA</v>
      </c>
      <c r="E842" t="str">
        <f>IF(LEN(SUBSTITUTE(gait_events!C3222,"_run-",""))&lt;&gt;LEN(gait_events!C3222),LEFT(RIGHT(gait_events!C3222,LEN(gait_events!C3222)-19),FIND("_run-",RIGHT(gait_events!C3222,LEN(gait_events!C3222)-19),1)-1),RIGHT(gait_events!C3222,LEN(gait_events!C3222)-19))</f>
        <v>Slow</v>
      </c>
      <c r="F842" t="str">
        <f>IF(LEN(SUBSTITUTE(gait_events!C3222,"_run-",""))&lt;&gt;LEN(gait_events!C3222),RIGHT(gait_events!C3222,LEN(gait_events!C3222)-FIND("_run-",gait_events!C3222,1)-4),"")</f>
        <v/>
      </c>
      <c r="G842" t="str">
        <f>gait_events!D3222</f>
        <v>left_ankle</v>
      </c>
      <c r="H842" t="str">
        <f>gait_events!E3222</f>
        <v>FC</v>
      </c>
      <c r="I842">
        <f>IF(gait_events!F3222&lt;&gt;"",gait_events!F3222,NA())</f>
        <v>767</v>
      </c>
      <c r="J842">
        <f>IF(gait_events!G3222&lt;&gt;"",gait_events!G3222,NA())</f>
        <v>765</v>
      </c>
      <c r="K842">
        <f t="shared" si="104"/>
        <v>2</v>
      </c>
      <c r="L842">
        <f t="shared" si="105"/>
        <v>10</v>
      </c>
      <c r="M842">
        <f t="shared" si="106"/>
        <v>1</v>
      </c>
      <c r="N842">
        <f t="shared" si="107"/>
        <v>1</v>
      </c>
      <c r="O842">
        <f t="shared" si="108"/>
        <v>1</v>
      </c>
      <c r="P842">
        <f t="shared" si="109"/>
        <v>0</v>
      </c>
      <c r="Q842">
        <f t="shared" si="110"/>
        <v>0</v>
      </c>
      <c r="R842">
        <f t="shared" si="111"/>
        <v>1</v>
      </c>
    </row>
    <row r="843" spans="1:18" x14ac:dyDescent="0.25">
      <c r="A843" t="str">
        <f>gait_events!B3223</f>
        <v>pp028</v>
      </c>
      <c r="B843" t="str">
        <f>VLOOKUP(A843,participants!A:B,2,0)</f>
        <v>M</v>
      </c>
      <c r="C843">
        <f>VLOOKUP(A843,participants!A:C,3,0)</f>
        <v>73</v>
      </c>
      <c r="D843" t="str">
        <f>VLOOKUP(A843,participants!A:F,6,0)</f>
        <v>OA</v>
      </c>
      <c r="E843" t="str">
        <f>IF(LEN(SUBSTITUTE(gait_events!C3223,"_run-",""))&lt;&gt;LEN(gait_events!C3223),LEFT(RIGHT(gait_events!C3223,LEN(gait_events!C3223)-19),FIND("_run-",RIGHT(gait_events!C3223,LEN(gait_events!C3223)-19),1)-1),RIGHT(gait_events!C3223,LEN(gait_events!C3223)-19))</f>
        <v>Slow</v>
      </c>
      <c r="F843" t="str">
        <f>IF(LEN(SUBSTITUTE(gait_events!C3223,"_run-",""))&lt;&gt;LEN(gait_events!C3223),RIGHT(gait_events!C3223,LEN(gait_events!C3223)-FIND("_run-",gait_events!C3223,1)-4),"")</f>
        <v/>
      </c>
      <c r="G843" t="str">
        <f>gait_events!D3223</f>
        <v>left_ankle</v>
      </c>
      <c r="H843" t="str">
        <f>gait_events!E3223</f>
        <v>FC</v>
      </c>
      <c r="I843">
        <f>IF(gait_events!F3223&lt;&gt;"",gait_events!F3223,NA())</f>
        <v>1050</v>
      </c>
      <c r="J843">
        <f>IF(gait_events!G3223&lt;&gt;"",gait_events!G3223,NA())</f>
        <v>1049</v>
      </c>
      <c r="K843">
        <f t="shared" si="104"/>
        <v>1</v>
      </c>
      <c r="L843">
        <f t="shared" si="105"/>
        <v>5</v>
      </c>
      <c r="M843">
        <f t="shared" si="106"/>
        <v>1</v>
      </c>
      <c r="N843">
        <f t="shared" si="107"/>
        <v>1</v>
      </c>
      <c r="O843">
        <f t="shared" si="108"/>
        <v>1</v>
      </c>
      <c r="P843">
        <f t="shared" si="109"/>
        <v>0</v>
      </c>
      <c r="Q843">
        <f t="shared" si="110"/>
        <v>0</v>
      </c>
      <c r="R843">
        <f t="shared" si="111"/>
        <v>1</v>
      </c>
    </row>
    <row r="844" spans="1:18" x14ac:dyDescent="0.25">
      <c r="A844" t="str">
        <f>gait_events!B3224</f>
        <v>pp028</v>
      </c>
      <c r="B844" t="str">
        <f>VLOOKUP(A844,participants!A:B,2,0)</f>
        <v>M</v>
      </c>
      <c r="C844">
        <f>VLOOKUP(A844,participants!A:C,3,0)</f>
        <v>73</v>
      </c>
      <c r="D844" t="str">
        <f>VLOOKUP(A844,participants!A:F,6,0)</f>
        <v>OA</v>
      </c>
      <c r="E844" t="str">
        <f>IF(LEN(SUBSTITUTE(gait_events!C3224,"_run-",""))&lt;&gt;LEN(gait_events!C3224),LEFT(RIGHT(gait_events!C3224,LEN(gait_events!C3224)-19),FIND("_run-",RIGHT(gait_events!C3224,LEN(gait_events!C3224)-19),1)-1),RIGHT(gait_events!C3224,LEN(gait_events!C3224)-19))</f>
        <v>Slow</v>
      </c>
      <c r="F844" t="str">
        <f>IF(LEN(SUBSTITUTE(gait_events!C3224,"_run-",""))&lt;&gt;LEN(gait_events!C3224),RIGHT(gait_events!C3224,LEN(gait_events!C3224)-FIND("_run-",gait_events!C3224,1)-4),"")</f>
        <v/>
      </c>
      <c r="G844" t="str">
        <f>gait_events!D3224</f>
        <v>right_ankle</v>
      </c>
      <c r="H844" t="str">
        <f>gait_events!E3224</f>
        <v>IC</v>
      </c>
      <c r="I844">
        <f>IF(gait_events!F3224&lt;&gt;"",gait_events!F3224,NA())</f>
        <v>190</v>
      </c>
      <c r="J844">
        <f>IF(gait_events!G3224&lt;&gt;"",gait_events!G3224,NA())</f>
        <v>190</v>
      </c>
      <c r="K844">
        <f t="shared" si="104"/>
        <v>0</v>
      </c>
      <c r="L844">
        <f t="shared" si="105"/>
        <v>0</v>
      </c>
      <c r="M844">
        <f t="shared" si="106"/>
        <v>1</v>
      </c>
      <c r="N844">
        <f t="shared" si="107"/>
        <v>1</v>
      </c>
      <c r="O844">
        <f t="shared" si="108"/>
        <v>1</v>
      </c>
      <c r="P844">
        <f t="shared" si="109"/>
        <v>0</v>
      </c>
      <c r="Q844">
        <f t="shared" si="110"/>
        <v>0</v>
      </c>
      <c r="R844">
        <f t="shared" si="111"/>
        <v>1</v>
      </c>
    </row>
    <row r="845" spans="1:18" x14ac:dyDescent="0.25">
      <c r="A845" t="str">
        <f>gait_events!B3225</f>
        <v>pp028</v>
      </c>
      <c r="B845" t="str">
        <f>VLOOKUP(A845,participants!A:B,2,0)</f>
        <v>M</v>
      </c>
      <c r="C845">
        <f>VLOOKUP(A845,participants!A:C,3,0)</f>
        <v>73</v>
      </c>
      <c r="D845" t="str">
        <f>VLOOKUP(A845,participants!A:F,6,0)</f>
        <v>OA</v>
      </c>
      <c r="E845" t="str">
        <f>IF(LEN(SUBSTITUTE(gait_events!C3225,"_run-",""))&lt;&gt;LEN(gait_events!C3225),LEFT(RIGHT(gait_events!C3225,LEN(gait_events!C3225)-19),FIND("_run-",RIGHT(gait_events!C3225,LEN(gait_events!C3225)-19),1)-1),RIGHT(gait_events!C3225,LEN(gait_events!C3225)-19))</f>
        <v>Slow</v>
      </c>
      <c r="F845" t="str">
        <f>IF(LEN(SUBSTITUTE(gait_events!C3225,"_run-",""))&lt;&gt;LEN(gait_events!C3225),RIGHT(gait_events!C3225,LEN(gait_events!C3225)-FIND("_run-",gait_events!C3225,1)-4),"")</f>
        <v/>
      </c>
      <c r="G845" t="str">
        <f>gait_events!D3225</f>
        <v>right_ankle</v>
      </c>
      <c r="H845" t="str">
        <f>gait_events!E3225</f>
        <v>IC</v>
      </c>
      <c r="I845">
        <f>IF(gait_events!F3225&lt;&gt;"",gait_events!F3225,NA())</f>
        <v>461</v>
      </c>
      <c r="J845">
        <f>IF(gait_events!G3225&lt;&gt;"",gait_events!G3225,NA())</f>
        <v>460</v>
      </c>
      <c r="K845">
        <f t="shared" si="104"/>
        <v>1</v>
      </c>
      <c r="L845">
        <f t="shared" si="105"/>
        <v>5</v>
      </c>
      <c r="M845">
        <f t="shared" si="106"/>
        <v>1</v>
      </c>
      <c r="N845">
        <f t="shared" si="107"/>
        <v>1</v>
      </c>
      <c r="O845">
        <f t="shared" si="108"/>
        <v>1</v>
      </c>
      <c r="P845">
        <f t="shared" si="109"/>
        <v>0</v>
      </c>
      <c r="Q845">
        <f t="shared" si="110"/>
        <v>0</v>
      </c>
      <c r="R845">
        <f t="shared" si="111"/>
        <v>1</v>
      </c>
    </row>
    <row r="846" spans="1:18" x14ac:dyDescent="0.25">
      <c r="A846" t="str">
        <f>gait_events!B3226</f>
        <v>pp028</v>
      </c>
      <c r="B846" t="str">
        <f>VLOOKUP(A846,participants!A:B,2,0)</f>
        <v>M</v>
      </c>
      <c r="C846">
        <f>VLOOKUP(A846,participants!A:C,3,0)</f>
        <v>73</v>
      </c>
      <c r="D846" t="str">
        <f>VLOOKUP(A846,participants!A:F,6,0)</f>
        <v>OA</v>
      </c>
      <c r="E846" t="str">
        <f>IF(LEN(SUBSTITUTE(gait_events!C3226,"_run-",""))&lt;&gt;LEN(gait_events!C3226),LEFT(RIGHT(gait_events!C3226,LEN(gait_events!C3226)-19),FIND("_run-",RIGHT(gait_events!C3226,LEN(gait_events!C3226)-19),1)-1),RIGHT(gait_events!C3226,LEN(gait_events!C3226)-19))</f>
        <v>Slow</v>
      </c>
      <c r="F846" t="str">
        <f>IF(LEN(SUBSTITUTE(gait_events!C3226,"_run-",""))&lt;&gt;LEN(gait_events!C3226),RIGHT(gait_events!C3226,LEN(gait_events!C3226)-FIND("_run-",gait_events!C3226,1)-4),"")</f>
        <v/>
      </c>
      <c r="G846" t="str">
        <f>gait_events!D3226</f>
        <v>right_ankle</v>
      </c>
      <c r="H846" t="str">
        <f>gait_events!E3226</f>
        <v>IC</v>
      </c>
      <c r="I846">
        <f>IF(gait_events!F3226&lt;&gt;"",gait_events!F3226,NA())</f>
        <v>726</v>
      </c>
      <c r="J846">
        <f>IF(gait_events!G3226&lt;&gt;"",gait_events!G3226,NA())</f>
        <v>727</v>
      </c>
      <c r="K846">
        <f t="shared" si="104"/>
        <v>-1</v>
      </c>
      <c r="L846">
        <f t="shared" si="105"/>
        <v>-5</v>
      </c>
      <c r="M846">
        <f t="shared" si="106"/>
        <v>1</v>
      </c>
      <c r="N846">
        <f t="shared" si="107"/>
        <v>1</v>
      </c>
      <c r="O846">
        <f t="shared" si="108"/>
        <v>1</v>
      </c>
      <c r="P846">
        <f t="shared" si="109"/>
        <v>0</v>
      </c>
      <c r="Q846">
        <f t="shared" si="110"/>
        <v>0</v>
      </c>
      <c r="R846">
        <f t="shared" si="111"/>
        <v>1</v>
      </c>
    </row>
    <row r="847" spans="1:18" x14ac:dyDescent="0.25">
      <c r="A847" t="str">
        <f>gait_events!B3227</f>
        <v>pp028</v>
      </c>
      <c r="B847" t="str">
        <f>VLOOKUP(A847,participants!A:B,2,0)</f>
        <v>M</v>
      </c>
      <c r="C847">
        <f>VLOOKUP(A847,participants!A:C,3,0)</f>
        <v>73</v>
      </c>
      <c r="D847" t="str">
        <f>VLOOKUP(A847,participants!A:F,6,0)</f>
        <v>OA</v>
      </c>
      <c r="E847" t="str">
        <f>IF(LEN(SUBSTITUTE(gait_events!C3227,"_run-",""))&lt;&gt;LEN(gait_events!C3227),LEFT(RIGHT(gait_events!C3227,LEN(gait_events!C3227)-19),FIND("_run-",RIGHT(gait_events!C3227,LEN(gait_events!C3227)-19),1)-1),RIGHT(gait_events!C3227,LEN(gait_events!C3227)-19))</f>
        <v>Slow</v>
      </c>
      <c r="F847" t="str">
        <f>IF(LEN(SUBSTITUTE(gait_events!C3227,"_run-",""))&lt;&gt;LEN(gait_events!C3227),RIGHT(gait_events!C3227,LEN(gait_events!C3227)-FIND("_run-",gait_events!C3227,1)-4),"")</f>
        <v/>
      </c>
      <c r="G847" t="str">
        <f>gait_events!D3227</f>
        <v>right_ankle</v>
      </c>
      <c r="H847" t="str">
        <f>gait_events!E3227</f>
        <v>IC</v>
      </c>
      <c r="I847">
        <f>IF(gait_events!F3227&lt;&gt;"",gait_events!F3227,NA())</f>
        <v>1008</v>
      </c>
      <c r="J847">
        <f>IF(gait_events!G3227&lt;&gt;"",gait_events!G3227,NA())</f>
        <v>1007</v>
      </c>
      <c r="K847">
        <f t="shared" si="104"/>
        <v>1</v>
      </c>
      <c r="L847">
        <f t="shared" si="105"/>
        <v>5</v>
      </c>
      <c r="M847">
        <f t="shared" si="106"/>
        <v>1</v>
      </c>
      <c r="N847">
        <f t="shared" si="107"/>
        <v>1</v>
      </c>
      <c r="O847">
        <f t="shared" si="108"/>
        <v>1</v>
      </c>
      <c r="P847">
        <f t="shared" si="109"/>
        <v>0</v>
      </c>
      <c r="Q847">
        <f t="shared" si="110"/>
        <v>0</v>
      </c>
      <c r="R847">
        <f t="shared" si="111"/>
        <v>1</v>
      </c>
    </row>
    <row r="848" spans="1:18" x14ac:dyDescent="0.25">
      <c r="A848" t="str">
        <f>gait_events!B3228</f>
        <v>pp028</v>
      </c>
      <c r="B848" t="str">
        <f>VLOOKUP(A848,participants!A:B,2,0)</f>
        <v>M</v>
      </c>
      <c r="C848">
        <f>VLOOKUP(A848,participants!A:C,3,0)</f>
        <v>73</v>
      </c>
      <c r="D848" t="str">
        <f>VLOOKUP(A848,participants!A:F,6,0)</f>
        <v>OA</v>
      </c>
      <c r="E848" t="str">
        <f>IF(LEN(SUBSTITUTE(gait_events!C3228,"_run-",""))&lt;&gt;LEN(gait_events!C3228),LEFT(RIGHT(gait_events!C3228,LEN(gait_events!C3228)-19),FIND("_run-",RIGHT(gait_events!C3228,LEN(gait_events!C3228)-19),1)-1),RIGHT(gait_events!C3228,LEN(gait_events!C3228)-19))</f>
        <v>Slow</v>
      </c>
      <c r="F848" t="str">
        <f>IF(LEN(SUBSTITUTE(gait_events!C3228,"_run-",""))&lt;&gt;LEN(gait_events!C3228),RIGHT(gait_events!C3228,LEN(gait_events!C3228)-FIND("_run-",gait_events!C3228,1)-4),"")</f>
        <v/>
      </c>
      <c r="G848" t="str">
        <f>gait_events!D3228</f>
        <v>right_ankle</v>
      </c>
      <c r="H848" t="str">
        <f>gait_events!E3228</f>
        <v>FC</v>
      </c>
      <c r="I848">
        <f>IF(gait_events!F3228&lt;&gt;"",gait_events!F3228,NA())</f>
        <v>96</v>
      </c>
      <c r="J848">
        <f>IF(gait_events!G3228&lt;&gt;"",gait_events!G3228,NA())</f>
        <v>100</v>
      </c>
      <c r="K848">
        <f t="shared" si="104"/>
        <v>-4</v>
      </c>
      <c r="L848">
        <f t="shared" si="105"/>
        <v>-20</v>
      </c>
      <c r="M848">
        <f t="shared" si="106"/>
        <v>1</v>
      </c>
      <c r="N848">
        <f t="shared" si="107"/>
        <v>1</v>
      </c>
      <c r="O848">
        <f t="shared" si="108"/>
        <v>1</v>
      </c>
      <c r="P848">
        <f t="shared" si="109"/>
        <v>0</v>
      </c>
      <c r="Q848">
        <f t="shared" si="110"/>
        <v>0</v>
      </c>
      <c r="R848">
        <f t="shared" si="111"/>
        <v>1</v>
      </c>
    </row>
    <row r="849" spans="1:18" x14ac:dyDescent="0.25">
      <c r="A849" t="str">
        <f>gait_events!B3229</f>
        <v>pp028</v>
      </c>
      <c r="B849" t="str">
        <f>VLOOKUP(A849,participants!A:B,2,0)</f>
        <v>M</v>
      </c>
      <c r="C849">
        <f>VLOOKUP(A849,participants!A:C,3,0)</f>
        <v>73</v>
      </c>
      <c r="D849" t="str">
        <f>VLOOKUP(A849,participants!A:F,6,0)</f>
        <v>OA</v>
      </c>
      <c r="E849" t="str">
        <f>IF(LEN(SUBSTITUTE(gait_events!C3229,"_run-",""))&lt;&gt;LEN(gait_events!C3229),LEFT(RIGHT(gait_events!C3229,LEN(gait_events!C3229)-19),FIND("_run-",RIGHT(gait_events!C3229,LEN(gait_events!C3229)-19),1)-1),RIGHT(gait_events!C3229,LEN(gait_events!C3229)-19))</f>
        <v>Slow</v>
      </c>
      <c r="F849" t="str">
        <f>IF(LEN(SUBSTITUTE(gait_events!C3229,"_run-",""))&lt;&gt;LEN(gait_events!C3229),RIGHT(gait_events!C3229,LEN(gait_events!C3229)-FIND("_run-",gait_events!C3229,1)-4),"")</f>
        <v/>
      </c>
      <c r="G849" t="str">
        <f>gait_events!D3229</f>
        <v>right_ankle</v>
      </c>
      <c r="H849" t="str">
        <f>gait_events!E3229</f>
        <v>FC</v>
      </c>
      <c r="I849">
        <f>IF(gait_events!F3229&lt;&gt;"",gait_events!F3229,NA())</f>
        <v>363</v>
      </c>
      <c r="J849">
        <f>IF(gait_events!G3229&lt;&gt;"",gait_events!G3229,NA())</f>
        <v>368</v>
      </c>
      <c r="K849">
        <f t="shared" si="104"/>
        <v>-5</v>
      </c>
      <c r="L849">
        <f t="shared" si="105"/>
        <v>-25</v>
      </c>
      <c r="M849">
        <f t="shared" si="106"/>
        <v>1</v>
      </c>
      <c r="N849">
        <f t="shared" si="107"/>
        <v>1</v>
      </c>
      <c r="O849">
        <f t="shared" si="108"/>
        <v>1</v>
      </c>
      <c r="P849">
        <f t="shared" si="109"/>
        <v>0</v>
      </c>
      <c r="Q849">
        <f t="shared" si="110"/>
        <v>0</v>
      </c>
      <c r="R849">
        <f t="shared" si="111"/>
        <v>1</v>
      </c>
    </row>
    <row r="850" spans="1:18" x14ac:dyDescent="0.25">
      <c r="A850" t="str">
        <f>gait_events!B3230</f>
        <v>pp028</v>
      </c>
      <c r="B850" t="str">
        <f>VLOOKUP(A850,participants!A:B,2,0)</f>
        <v>M</v>
      </c>
      <c r="C850">
        <f>VLOOKUP(A850,participants!A:C,3,0)</f>
        <v>73</v>
      </c>
      <c r="D850" t="str">
        <f>VLOOKUP(A850,participants!A:F,6,0)</f>
        <v>OA</v>
      </c>
      <c r="E850" t="str">
        <f>IF(LEN(SUBSTITUTE(gait_events!C3230,"_run-",""))&lt;&gt;LEN(gait_events!C3230),LEFT(RIGHT(gait_events!C3230,LEN(gait_events!C3230)-19),FIND("_run-",RIGHT(gait_events!C3230,LEN(gait_events!C3230)-19),1)-1),RIGHT(gait_events!C3230,LEN(gait_events!C3230)-19))</f>
        <v>Slow</v>
      </c>
      <c r="F850" t="str">
        <f>IF(LEN(SUBSTITUTE(gait_events!C3230,"_run-",""))&lt;&gt;LEN(gait_events!C3230),RIGHT(gait_events!C3230,LEN(gait_events!C3230)-FIND("_run-",gait_events!C3230,1)-4),"")</f>
        <v/>
      </c>
      <c r="G850" t="str">
        <f>gait_events!D3230</f>
        <v>right_ankle</v>
      </c>
      <c r="H850" t="str">
        <f>gait_events!E3230</f>
        <v>FC</v>
      </c>
      <c r="I850">
        <f>IF(gait_events!F3230&lt;&gt;"",gait_events!F3230,NA())</f>
        <v>637</v>
      </c>
      <c r="J850">
        <f>IF(gait_events!G3230&lt;&gt;"",gait_events!G3230,NA())</f>
        <v>641</v>
      </c>
      <c r="K850">
        <f t="shared" si="104"/>
        <v>-4</v>
      </c>
      <c r="L850">
        <f t="shared" si="105"/>
        <v>-20</v>
      </c>
      <c r="M850">
        <f t="shared" si="106"/>
        <v>1</v>
      </c>
      <c r="N850">
        <f t="shared" si="107"/>
        <v>1</v>
      </c>
      <c r="O850">
        <f t="shared" si="108"/>
        <v>1</v>
      </c>
      <c r="P850">
        <f t="shared" si="109"/>
        <v>0</v>
      </c>
      <c r="Q850">
        <f t="shared" si="110"/>
        <v>0</v>
      </c>
      <c r="R850">
        <f t="shared" si="111"/>
        <v>1</v>
      </c>
    </row>
    <row r="851" spans="1:18" x14ac:dyDescent="0.25">
      <c r="A851" t="str">
        <f>gait_events!B3231</f>
        <v>pp028</v>
      </c>
      <c r="B851" t="str">
        <f>VLOOKUP(A851,participants!A:B,2,0)</f>
        <v>M</v>
      </c>
      <c r="C851">
        <f>VLOOKUP(A851,participants!A:C,3,0)</f>
        <v>73</v>
      </c>
      <c r="D851" t="str">
        <f>VLOOKUP(A851,participants!A:F,6,0)</f>
        <v>OA</v>
      </c>
      <c r="E851" t="str">
        <f>IF(LEN(SUBSTITUTE(gait_events!C3231,"_run-",""))&lt;&gt;LEN(gait_events!C3231),LEFT(RIGHT(gait_events!C3231,LEN(gait_events!C3231)-19),FIND("_run-",RIGHT(gait_events!C3231,LEN(gait_events!C3231)-19),1)-1),RIGHT(gait_events!C3231,LEN(gait_events!C3231)-19))</f>
        <v>Slow</v>
      </c>
      <c r="F851" t="str">
        <f>IF(LEN(SUBSTITUTE(gait_events!C3231,"_run-",""))&lt;&gt;LEN(gait_events!C3231),RIGHT(gait_events!C3231,LEN(gait_events!C3231)-FIND("_run-",gait_events!C3231,1)-4),"")</f>
        <v/>
      </c>
      <c r="G851" t="str">
        <f>gait_events!D3231</f>
        <v>right_ankle</v>
      </c>
      <c r="H851" t="str">
        <f>gait_events!E3231</f>
        <v>FC</v>
      </c>
      <c r="I851">
        <f>IF(gait_events!F3231&lt;&gt;"",gait_events!F3231,NA())</f>
        <v>907</v>
      </c>
      <c r="J851">
        <f>IF(gait_events!G3231&lt;&gt;"",gait_events!G3231,NA())</f>
        <v>911</v>
      </c>
      <c r="K851">
        <f t="shared" si="104"/>
        <v>-4</v>
      </c>
      <c r="L851">
        <f t="shared" si="105"/>
        <v>-20</v>
      </c>
      <c r="M851">
        <f t="shared" si="106"/>
        <v>1</v>
      </c>
      <c r="N851">
        <f t="shared" si="107"/>
        <v>1</v>
      </c>
      <c r="O851">
        <f t="shared" si="108"/>
        <v>1</v>
      </c>
      <c r="P851">
        <f t="shared" si="109"/>
        <v>0</v>
      </c>
      <c r="Q851">
        <f t="shared" si="110"/>
        <v>0</v>
      </c>
      <c r="R851">
        <f t="shared" si="111"/>
        <v>1</v>
      </c>
    </row>
    <row r="852" spans="1:18" x14ac:dyDescent="0.25">
      <c r="A852" t="str">
        <f>gait_events!B3232</f>
        <v>pp028</v>
      </c>
      <c r="B852" t="str">
        <f>VLOOKUP(A852,participants!A:B,2,0)</f>
        <v>M</v>
      </c>
      <c r="C852">
        <f>VLOOKUP(A852,participants!A:C,3,0)</f>
        <v>73</v>
      </c>
      <c r="D852" t="str">
        <f>VLOOKUP(A852,participants!A:F,6,0)</f>
        <v>OA</v>
      </c>
      <c r="E852" t="str">
        <f>IF(LEN(SUBSTITUTE(gait_events!C3232,"_run-",""))&lt;&gt;LEN(gait_events!C3232),LEFT(RIGHT(gait_events!C3232,LEN(gait_events!C3232)-19),FIND("_run-",RIGHT(gait_events!C3232,LEN(gait_events!C3232)-19),1)-1),RIGHT(gait_events!C3232,LEN(gait_events!C3232)-19))</f>
        <v>Slow</v>
      </c>
      <c r="F852" t="str">
        <f>IF(LEN(SUBSTITUTE(gait_events!C3232,"_run-",""))&lt;&gt;LEN(gait_events!C3232),RIGHT(gait_events!C3232,LEN(gait_events!C3232)-FIND("_run-",gait_events!C3232,1)-4),"")</f>
        <v/>
      </c>
      <c r="G852" t="str">
        <f>gait_events!D3232</f>
        <v>right_ankle</v>
      </c>
      <c r="H852" t="str">
        <f>gait_events!E3232</f>
        <v>FC</v>
      </c>
      <c r="I852">
        <f>IF(gait_events!F3232&lt;&gt;"",gait_events!F3232,NA())</f>
        <v>1212</v>
      </c>
      <c r="J852">
        <f>IF(gait_events!G3232&lt;&gt;"",gait_events!G3232,NA())</f>
        <v>1212</v>
      </c>
      <c r="K852">
        <f t="shared" si="104"/>
        <v>0</v>
      </c>
      <c r="L852">
        <f t="shared" si="105"/>
        <v>0</v>
      </c>
      <c r="M852">
        <f t="shared" si="106"/>
        <v>1</v>
      </c>
      <c r="N852">
        <f t="shared" si="107"/>
        <v>1</v>
      </c>
      <c r="O852">
        <f t="shared" si="108"/>
        <v>1</v>
      </c>
      <c r="P852">
        <f t="shared" si="109"/>
        <v>0</v>
      </c>
      <c r="Q852">
        <f t="shared" si="110"/>
        <v>0</v>
      </c>
      <c r="R852">
        <f t="shared" si="111"/>
        <v>1</v>
      </c>
    </row>
    <row r="853" spans="1:18" x14ac:dyDescent="0.25">
      <c r="A853" t="str">
        <f>gait_events!B3233</f>
        <v>pp028</v>
      </c>
      <c r="B853" t="str">
        <f>VLOOKUP(A853,participants!A:B,2,0)</f>
        <v>M</v>
      </c>
      <c r="C853">
        <f>VLOOKUP(A853,participants!A:C,3,0)</f>
        <v>73</v>
      </c>
      <c r="D853" t="str">
        <f>VLOOKUP(A853,participants!A:F,6,0)</f>
        <v>OA</v>
      </c>
      <c r="E853" t="str">
        <f>IF(LEN(SUBSTITUTE(gait_events!C3233,"_run-",""))&lt;&gt;LEN(gait_events!C3233),LEFT(RIGHT(gait_events!C3233,LEN(gait_events!C3233)-19),FIND("_run-",RIGHT(gait_events!C3233,LEN(gait_events!C3233)-19),1)-1),RIGHT(gait_events!C3233,LEN(gait_events!C3233)-19))</f>
        <v>Slow</v>
      </c>
      <c r="F853" t="str">
        <f>IF(LEN(SUBSTITUTE(gait_events!C3233,"_run-",""))&lt;&gt;LEN(gait_events!C3233),RIGHT(gait_events!C3233,LEN(gait_events!C3233)-FIND("_run-",gait_events!C3233,1)-4),"")</f>
        <v/>
      </c>
      <c r="G853" t="str">
        <f>gait_events!D3233</f>
        <v>left_shank</v>
      </c>
      <c r="H853" t="str">
        <f>gait_events!E3233</f>
        <v>IC</v>
      </c>
      <c r="I853">
        <f>IF(gait_events!F3233&lt;&gt;"",gait_events!F3233,NA())</f>
        <v>56</v>
      </c>
      <c r="J853">
        <f>IF(gait_events!G3233&lt;&gt;"",gait_events!G3233,NA())</f>
        <v>55</v>
      </c>
      <c r="K853">
        <f t="shared" si="104"/>
        <v>1</v>
      </c>
      <c r="L853">
        <f t="shared" si="105"/>
        <v>5</v>
      </c>
      <c r="M853">
        <f t="shared" si="106"/>
        <v>1</v>
      </c>
      <c r="N853">
        <f t="shared" si="107"/>
        <v>1</v>
      </c>
      <c r="O853">
        <f t="shared" si="108"/>
        <v>1</v>
      </c>
      <c r="P853">
        <f t="shared" si="109"/>
        <v>0</v>
      </c>
      <c r="Q853">
        <f t="shared" si="110"/>
        <v>0</v>
      </c>
      <c r="R853">
        <f t="shared" si="111"/>
        <v>1</v>
      </c>
    </row>
    <row r="854" spans="1:18" x14ac:dyDescent="0.25">
      <c r="A854" t="str">
        <f>gait_events!B3234</f>
        <v>pp028</v>
      </c>
      <c r="B854" t="str">
        <f>VLOOKUP(A854,participants!A:B,2,0)</f>
        <v>M</v>
      </c>
      <c r="C854">
        <f>VLOOKUP(A854,participants!A:C,3,0)</f>
        <v>73</v>
      </c>
      <c r="D854" t="str">
        <f>VLOOKUP(A854,participants!A:F,6,0)</f>
        <v>OA</v>
      </c>
      <c r="E854" t="str">
        <f>IF(LEN(SUBSTITUTE(gait_events!C3234,"_run-",""))&lt;&gt;LEN(gait_events!C3234),LEFT(RIGHT(gait_events!C3234,LEN(gait_events!C3234)-19),FIND("_run-",RIGHT(gait_events!C3234,LEN(gait_events!C3234)-19),1)-1),RIGHT(gait_events!C3234,LEN(gait_events!C3234)-19))</f>
        <v>Slow</v>
      </c>
      <c r="F854" t="str">
        <f>IF(LEN(SUBSTITUTE(gait_events!C3234,"_run-",""))&lt;&gt;LEN(gait_events!C3234),RIGHT(gait_events!C3234,LEN(gait_events!C3234)-FIND("_run-",gait_events!C3234,1)-4),"")</f>
        <v/>
      </c>
      <c r="G854" t="str">
        <f>gait_events!D3234</f>
        <v>left_shank</v>
      </c>
      <c r="H854" t="str">
        <f>gait_events!E3234</f>
        <v>IC</v>
      </c>
      <c r="I854">
        <f>IF(gait_events!F3234&lt;&gt;"",gait_events!F3234,NA())</f>
        <v>328</v>
      </c>
      <c r="J854">
        <f>IF(gait_events!G3234&lt;&gt;"",gait_events!G3234,NA())</f>
        <v>327</v>
      </c>
      <c r="K854">
        <f t="shared" si="104"/>
        <v>1</v>
      </c>
      <c r="L854">
        <f t="shared" si="105"/>
        <v>5</v>
      </c>
      <c r="M854">
        <f t="shared" si="106"/>
        <v>1</v>
      </c>
      <c r="N854">
        <f t="shared" si="107"/>
        <v>1</v>
      </c>
      <c r="O854">
        <f t="shared" si="108"/>
        <v>1</v>
      </c>
      <c r="P854">
        <f t="shared" si="109"/>
        <v>0</v>
      </c>
      <c r="Q854">
        <f t="shared" si="110"/>
        <v>0</v>
      </c>
      <c r="R854">
        <f t="shared" si="111"/>
        <v>1</v>
      </c>
    </row>
    <row r="855" spans="1:18" x14ac:dyDescent="0.25">
      <c r="A855" t="str">
        <f>gait_events!B3235</f>
        <v>pp028</v>
      </c>
      <c r="B855" t="str">
        <f>VLOOKUP(A855,participants!A:B,2,0)</f>
        <v>M</v>
      </c>
      <c r="C855">
        <f>VLOOKUP(A855,participants!A:C,3,0)</f>
        <v>73</v>
      </c>
      <c r="D855" t="str">
        <f>VLOOKUP(A855,participants!A:F,6,0)</f>
        <v>OA</v>
      </c>
      <c r="E855" t="str">
        <f>IF(LEN(SUBSTITUTE(gait_events!C3235,"_run-",""))&lt;&gt;LEN(gait_events!C3235),LEFT(RIGHT(gait_events!C3235,LEN(gait_events!C3235)-19),FIND("_run-",RIGHT(gait_events!C3235,LEN(gait_events!C3235)-19),1)-1),RIGHT(gait_events!C3235,LEN(gait_events!C3235)-19))</f>
        <v>Slow</v>
      </c>
      <c r="F855" t="str">
        <f>IF(LEN(SUBSTITUTE(gait_events!C3235,"_run-",""))&lt;&gt;LEN(gait_events!C3235),RIGHT(gait_events!C3235,LEN(gait_events!C3235)-FIND("_run-",gait_events!C3235,1)-4),"")</f>
        <v/>
      </c>
      <c r="G855" t="str">
        <f>gait_events!D3235</f>
        <v>left_shank</v>
      </c>
      <c r="H855" t="str">
        <f>gait_events!E3235</f>
        <v>IC</v>
      </c>
      <c r="I855">
        <f>IF(gait_events!F3235&lt;&gt;"",gait_events!F3235,NA())</f>
        <v>600</v>
      </c>
      <c r="J855">
        <f>IF(gait_events!G3235&lt;&gt;"",gait_events!G3235,NA())</f>
        <v>600</v>
      </c>
      <c r="K855">
        <f t="shared" si="104"/>
        <v>0</v>
      </c>
      <c r="L855">
        <f t="shared" si="105"/>
        <v>0</v>
      </c>
      <c r="M855">
        <f t="shared" si="106"/>
        <v>1</v>
      </c>
      <c r="N855">
        <f t="shared" si="107"/>
        <v>1</v>
      </c>
      <c r="O855">
        <f t="shared" si="108"/>
        <v>1</v>
      </c>
      <c r="P855">
        <f t="shared" si="109"/>
        <v>0</v>
      </c>
      <c r="Q855">
        <f t="shared" si="110"/>
        <v>0</v>
      </c>
      <c r="R855">
        <f t="shared" si="111"/>
        <v>1</v>
      </c>
    </row>
    <row r="856" spans="1:18" x14ac:dyDescent="0.25">
      <c r="A856" t="str">
        <f>gait_events!B3236</f>
        <v>pp028</v>
      </c>
      <c r="B856" t="str">
        <f>VLOOKUP(A856,participants!A:B,2,0)</f>
        <v>M</v>
      </c>
      <c r="C856">
        <f>VLOOKUP(A856,participants!A:C,3,0)</f>
        <v>73</v>
      </c>
      <c r="D856" t="str">
        <f>VLOOKUP(A856,participants!A:F,6,0)</f>
        <v>OA</v>
      </c>
      <c r="E856" t="str">
        <f>IF(LEN(SUBSTITUTE(gait_events!C3236,"_run-",""))&lt;&gt;LEN(gait_events!C3236),LEFT(RIGHT(gait_events!C3236,LEN(gait_events!C3236)-19),FIND("_run-",RIGHT(gait_events!C3236,LEN(gait_events!C3236)-19),1)-1),RIGHT(gait_events!C3236,LEN(gait_events!C3236)-19))</f>
        <v>Slow</v>
      </c>
      <c r="F856" t="str">
        <f>IF(LEN(SUBSTITUTE(gait_events!C3236,"_run-",""))&lt;&gt;LEN(gait_events!C3236),RIGHT(gait_events!C3236,LEN(gait_events!C3236)-FIND("_run-",gait_events!C3236,1)-4),"")</f>
        <v/>
      </c>
      <c r="G856" t="str">
        <f>gait_events!D3236</f>
        <v>left_shank</v>
      </c>
      <c r="H856" t="str">
        <f>gait_events!E3236</f>
        <v>IC</v>
      </c>
      <c r="I856">
        <f>IF(gait_events!F3236&lt;&gt;"",gait_events!F3236,NA())</f>
        <v>863</v>
      </c>
      <c r="J856">
        <f>IF(gait_events!G3236&lt;&gt;"",gait_events!G3236,NA())</f>
        <v>861</v>
      </c>
      <c r="K856">
        <f t="shared" si="104"/>
        <v>2</v>
      </c>
      <c r="L856">
        <f t="shared" si="105"/>
        <v>10</v>
      </c>
      <c r="M856">
        <f t="shared" si="106"/>
        <v>1</v>
      </c>
      <c r="N856">
        <f t="shared" si="107"/>
        <v>1</v>
      </c>
      <c r="O856">
        <f t="shared" si="108"/>
        <v>1</v>
      </c>
      <c r="P856">
        <f t="shared" si="109"/>
        <v>0</v>
      </c>
      <c r="Q856">
        <f t="shared" si="110"/>
        <v>0</v>
      </c>
      <c r="R856">
        <f t="shared" si="111"/>
        <v>1</v>
      </c>
    </row>
    <row r="857" spans="1:18" x14ac:dyDescent="0.25">
      <c r="A857" t="str">
        <f>gait_events!B3237</f>
        <v>pp028</v>
      </c>
      <c r="B857" t="str">
        <f>VLOOKUP(A857,participants!A:B,2,0)</f>
        <v>M</v>
      </c>
      <c r="C857">
        <f>VLOOKUP(A857,participants!A:C,3,0)</f>
        <v>73</v>
      </c>
      <c r="D857" t="str">
        <f>VLOOKUP(A857,participants!A:F,6,0)</f>
        <v>OA</v>
      </c>
      <c r="E857" t="str">
        <f>IF(LEN(SUBSTITUTE(gait_events!C3237,"_run-",""))&lt;&gt;LEN(gait_events!C3237),LEFT(RIGHT(gait_events!C3237,LEN(gait_events!C3237)-19),FIND("_run-",RIGHT(gait_events!C3237,LEN(gait_events!C3237)-19),1)-1),RIGHT(gait_events!C3237,LEN(gait_events!C3237)-19))</f>
        <v>Slow</v>
      </c>
      <c r="F857" t="str">
        <f>IF(LEN(SUBSTITUTE(gait_events!C3237,"_run-",""))&lt;&gt;LEN(gait_events!C3237),RIGHT(gait_events!C3237,LEN(gait_events!C3237)-FIND("_run-",gait_events!C3237,1)-4),"")</f>
        <v/>
      </c>
      <c r="G857" t="str">
        <f>gait_events!D3237</f>
        <v>left_shank</v>
      </c>
      <c r="H857" t="str">
        <f>gait_events!E3237</f>
        <v>IC</v>
      </c>
      <c r="I857">
        <f>IF(gait_events!F3237&lt;&gt;"",gait_events!F3237,NA())</f>
        <v>1159</v>
      </c>
      <c r="J857">
        <f>IF(gait_events!G3237&lt;&gt;"",gait_events!G3237,NA())</f>
        <v>1166</v>
      </c>
      <c r="K857">
        <f t="shared" si="104"/>
        <v>-7</v>
      </c>
      <c r="L857">
        <f t="shared" si="105"/>
        <v>-35</v>
      </c>
      <c r="M857">
        <f t="shared" si="106"/>
        <v>1</v>
      </c>
      <c r="N857">
        <f t="shared" si="107"/>
        <v>1</v>
      </c>
      <c r="O857">
        <f t="shared" si="108"/>
        <v>1</v>
      </c>
      <c r="P857">
        <f t="shared" si="109"/>
        <v>0</v>
      </c>
      <c r="Q857">
        <f t="shared" si="110"/>
        <v>0</v>
      </c>
      <c r="R857">
        <f t="shared" si="111"/>
        <v>1</v>
      </c>
    </row>
    <row r="858" spans="1:18" x14ac:dyDescent="0.25">
      <c r="A858" t="str">
        <f>gait_events!B3238</f>
        <v>pp028</v>
      </c>
      <c r="B858" t="str">
        <f>VLOOKUP(A858,participants!A:B,2,0)</f>
        <v>M</v>
      </c>
      <c r="C858">
        <f>VLOOKUP(A858,participants!A:C,3,0)</f>
        <v>73</v>
      </c>
      <c r="D858" t="str">
        <f>VLOOKUP(A858,participants!A:F,6,0)</f>
        <v>OA</v>
      </c>
      <c r="E858" t="str">
        <f>IF(LEN(SUBSTITUTE(gait_events!C3238,"_run-",""))&lt;&gt;LEN(gait_events!C3238),LEFT(RIGHT(gait_events!C3238,LEN(gait_events!C3238)-19),FIND("_run-",RIGHT(gait_events!C3238,LEN(gait_events!C3238)-19),1)-1),RIGHT(gait_events!C3238,LEN(gait_events!C3238)-19))</f>
        <v>Slow</v>
      </c>
      <c r="F858" t="str">
        <f>IF(LEN(SUBSTITUTE(gait_events!C3238,"_run-",""))&lt;&gt;LEN(gait_events!C3238),RIGHT(gait_events!C3238,LEN(gait_events!C3238)-FIND("_run-",gait_events!C3238,1)-4),"")</f>
        <v/>
      </c>
      <c r="G858" t="str">
        <f>gait_events!D3238</f>
        <v>left_shank</v>
      </c>
      <c r="H858" t="str">
        <f>gait_events!E3238</f>
        <v>FC</v>
      </c>
      <c r="I858">
        <f>IF(gait_events!F3238&lt;&gt;"",gait_events!F3238,NA())</f>
        <v>230</v>
      </c>
      <c r="J858">
        <f>IF(gait_events!G3238&lt;&gt;"",gait_events!G3238,NA())</f>
        <v>233</v>
      </c>
      <c r="K858">
        <f t="shared" si="104"/>
        <v>-3</v>
      </c>
      <c r="L858">
        <f t="shared" si="105"/>
        <v>-15</v>
      </c>
      <c r="M858">
        <f t="shared" si="106"/>
        <v>1</v>
      </c>
      <c r="N858">
        <f t="shared" si="107"/>
        <v>1</v>
      </c>
      <c r="O858">
        <f t="shared" si="108"/>
        <v>1</v>
      </c>
      <c r="P858">
        <f t="shared" si="109"/>
        <v>0</v>
      </c>
      <c r="Q858">
        <f t="shared" si="110"/>
        <v>0</v>
      </c>
      <c r="R858">
        <f t="shared" si="111"/>
        <v>1</v>
      </c>
    </row>
    <row r="859" spans="1:18" x14ac:dyDescent="0.25">
      <c r="A859" t="str">
        <f>gait_events!B3239</f>
        <v>pp028</v>
      </c>
      <c r="B859" t="str">
        <f>VLOOKUP(A859,participants!A:B,2,0)</f>
        <v>M</v>
      </c>
      <c r="C859">
        <f>VLOOKUP(A859,participants!A:C,3,0)</f>
        <v>73</v>
      </c>
      <c r="D859" t="str">
        <f>VLOOKUP(A859,participants!A:F,6,0)</f>
        <v>OA</v>
      </c>
      <c r="E859" t="str">
        <f>IF(LEN(SUBSTITUTE(gait_events!C3239,"_run-",""))&lt;&gt;LEN(gait_events!C3239),LEFT(RIGHT(gait_events!C3239,LEN(gait_events!C3239)-19),FIND("_run-",RIGHT(gait_events!C3239,LEN(gait_events!C3239)-19),1)-1),RIGHT(gait_events!C3239,LEN(gait_events!C3239)-19))</f>
        <v>Slow</v>
      </c>
      <c r="F859" t="str">
        <f>IF(LEN(SUBSTITUTE(gait_events!C3239,"_run-",""))&lt;&gt;LEN(gait_events!C3239),RIGHT(gait_events!C3239,LEN(gait_events!C3239)-FIND("_run-",gait_events!C3239,1)-4),"")</f>
        <v/>
      </c>
      <c r="G859" t="str">
        <f>gait_events!D3239</f>
        <v>left_shank</v>
      </c>
      <c r="H859" t="str">
        <f>gait_events!E3239</f>
        <v>FC</v>
      </c>
      <c r="I859">
        <f>IF(gait_events!F3239&lt;&gt;"",gait_events!F3239,NA())</f>
        <v>497</v>
      </c>
      <c r="J859">
        <f>IF(gait_events!G3239&lt;&gt;"",gait_events!G3239,NA())</f>
        <v>500</v>
      </c>
      <c r="K859">
        <f t="shared" si="104"/>
        <v>-3</v>
      </c>
      <c r="L859">
        <f t="shared" si="105"/>
        <v>-15</v>
      </c>
      <c r="M859">
        <f t="shared" si="106"/>
        <v>1</v>
      </c>
      <c r="N859">
        <f t="shared" si="107"/>
        <v>1</v>
      </c>
      <c r="O859">
        <f t="shared" si="108"/>
        <v>1</v>
      </c>
      <c r="P859">
        <f t="shared" si="109"/>
        <v>0</v>
      </c>
      <c r="Q859">
        <f t="shared" si="110"/>
        <v>0</v>
      </c>
      <c r="R859">
        <f t="shared" si="111"/>
        <v>1</v>
      </c>
    </row>
    <row r="860" spans="1:18" x14ac:dyDescent="0.25">
      <c r="A860" t="str">
        <f>gait_events!B3240</f>
        <v>pp028</v>
      </c>
      <c r="B860" t="str">
        <f>VLOOKUP(A860,participants!A:B,2,0)</f>
        <v>M</v>
      </c>
      <c r="C860">
        <f>VLOOKUP(A860,participants!A:C,3,0)</f>
        <v>73</v>
      </c>
      <c r="D860" t="str">
        <f>VLOOKUP(A860,participants!A:F,6,0)</f>
        <v>OA</v>
      </c>
      <c r="E860" t="str">
        <f>IF(LEN(SUBSTITUTE(gait_events!C3240,"_run-",""))&lt;&gt;LEN(gait_events!C3240),LEFT(RIGHT(gait_events!C3240,LEN(gait_events!C3240)-19),FIND("_run-",RIGHT(gait_events!C3240,LEN(gait_events!C3240)-19),1)-1),RIGHT(gait_events!C3240,LEN(gait_events!C3240)-19))</f>
        <v>Slow</v>
      </c>
      <c r="F860" t="str">
        <f>IF(LEN(SUBSTITUTE(gait_events!C3240,"_run-",""))&lt;&gt;LEN(gait_events!C3240),RIGHT(gait_events!C3240,LEN(gait_events!C3240)-FIND("_run-",gait_events!C3240,1)-4),"")</f>
        <v/>
      </c>
      <c r="G860" t="str">
        <f>gait_events!D3240</f>
        <v>left_shank</v>
      </c>
      <c r="H860" t="str">
        <f>gait_events!E3240</f>
        <v>FC</v>
      </c>
      <c r="I860">
        <f>IF(gait_events!F3240&lt;&gt;"",gait_events!F3240,NA())</f>
        <v>767</v>
      </c>
      <c r="J860">
        <f>IF(gait_events!G3240&lt;&gt;"",gait_events!G3240,NA())</f>
        <v>769</v>
      </c>
      <c r="K860">
        <f t="shared" si="104"/>
        <v>-2</v>
      </c>
      <c r="L860">
        <f t="shared" si="105"/>
        <v>-10</v>
      </c>
      <c r="M860">
        <f t="shared" si="106"/>
        <v>1</v>
      </c>
      <c r="N860">
        <f t="shared" si="107"/>
        <v>1</v>
      </c>
      <c r="O860">
        <f t="shared" si="108"/>
        <v>1</v>
      </c>
      <c r="P860">
        <f t="shared" si="109"/>
        <v>0</v>
      </c>
      <c r="Q860">
        <f t="shared" si="110"/>
        <v>0</v>
      </c>
      <c r="R860">
        <f t="shared" si="111"/>
        <v>1</v>
      </c>
    </row>
    <row r="861" spans="1:18" x14ac:dyDescent="0.25">
      <c r="A861" t="str">
        <f>gait_events!B3241</f>
        <v>pp028</v>
      </c>
      <c r="B861" t="str">
        <f>VLOOKUP(A861,participants!A:B,2,0)</f>
        <v>M</v>
      </c>
      <c r="C861">
        <f>VLOOKUP(A861,participants!A:C,3,0)</f>
        <v>73</v>
      </c>
      <c r="D861" t="str">
        <f>VLOOKUP(A861,participants!A:F,6,0)</f>
        <v>OA</v>
      </c>
      <c r="E861" t="str">
        <f>IF(LEN(SUBSTITUTE(gait_events!C3241,"_run-",""))&lt;&gt;LEN(gait_events!C3241),LEFT(RIGHT(gait_events!C3241,LEN(gait_events!C3241)-19),FIND("_run-",RIGHT(gait_events!C3241,LEN(gait_events!C3241)-19),1)-1),RIGHT(gait_events!C3241,LEN(gait_events!C3241)-19))</f>
        <v>Slow</v>
      </c>
      <c r="F861" t="str">
        <f>IF(LEN(SUBSTITUTE(gait_events!C3241,"_run-",""))&lt;&gt;LEN(gait_events!C3241),RIGHT(gait_events!C3241,LEN(gait_events!C3241)-FIND("_run-",gait_events!C3241,1)-4),"")</f>
        <v/>
      </c>
      <c r="G861" t="str">
        <f>gait_events!D3241</f>
        <v>left_shank</v>
      </c>
      <c r="H861" t="str">
        <f>gait_events!E3241</f>
        <v>FC</v>
      </c>
      <c r="I861">
        <f>IF(gait_events!F3241&lt;&gt;"",gait_events!F3241,NA())</f>
        <v>1050</v>
      </c>
      <c r="J861">
        <f>IF(gait_events!G3241&lt;&gt;"",gait_events!G3241,NA())</f>
        <v>1053</v>
      </c>
      <c r="K861">
        <f t="shared" si="104"/>
        <v>-3</v>
      </c>
      <c r="L861">
        <f t="shared" si="105"/>
        <v>-15</v>
      </c>
      <c r="M861">
        <f t="shared" si="106"/>
        <v>1</v>
      </c>
      <c r="N861">
        <f t="shared" si="107"/>
        <v>1</v>
      </c>
      <c r="O861">
        <f t="shared" si="108"/>
        <v>1</v>
      </c>
      <c r="P861">
        <f t="shared" si="109"/>
        <v>0</v>
      </c>
      <c r="Q861">
        <f t="shared" si="110"/>
        <v>0</v>
      </c>
      <c r="R861">
        <f t="shared" si="111"/>
        <v>1</v>
      </c>
    </row>
    <row r="862" spans="1:18" x14ac:dyDescent="0.25">
      <c r="A862" t="str">
        <f>gait_events!B3242</f>
        <v>pp028</v>
      </c>
      <c r="B862" t="str">
        <f>VLOOKUP(A862,participants!A:B,2,0)</f>
        <v>M</v>
      </c>
      <c r="C862">
        <f>VLOOKUP(A862,participants!A:C,3,0)</f>
        <v>73</v>
      </c>
      <c r="D862" t="str">
        <f>VLOOKUP(A862,participants!A:F,6,0)</f>
        <v>OA</v>
      </c>
      <c r="E862" t="str">
        <f>IF(LEN(SUBSTITUTE(gait_events!C3242,"_run-",""))&lt;&gt;LEN(gait_events!C3242),LEFT(RIGHT(gait_events!C3242,LEN(gait_events!C3242)-19),FIND("_run-",RIGHT(gait_events!C3242,LEN(gait_events!C3242)-19),1)-1),RIGHT(gait_events!C3242,LEN(gait_events!C3242)-19))</f>
        <v>Slow</v>
      </c>
      <c r="F862" t="str">
        <f>IF(LEN(SUBSTITUTE(gait_events!C3242,"_run-",""))&lt;&gt;LEN(gait_events!C3242),RIGHT(gait_events!C3242,LEN(gait_events!C3242)-FIND("_run-",gait_events!C3242,1)-4),"")</f>
        <v/>
      </c>
      <c r="G862" t="str">
        <f>gait_events!D3242</f>
        <v>right_shank</v>
      </c>
      <c r="H862" t="str">
        <f>gait_events!E3242</f>
        <v>IC</v>
      </c>
      <c r="I862">
        <f>IF(gait_events!F3242&lt;&gt;"",gait_events!F3242,NA())</f>
        <v>190</v>
      </c>
      <c r="J862">
        <f>IF(gait_events!G3242&lt;&gt;"",gait_events!G3242,NA())</f>
        <v>191</v>
      </c>
      <c r="K862">
        <f t="shared" si="104"/>
        <v>-1</v>
      </c>
      <c r="L862">
        <f t="shared" si="105"/>
        <v>-5</v>
      </c>
      <c r="M862">
        <f t="shared" si="106"/>
        <v>1</v>
      </c>
      <c r="N862">
        <f t="shared" si="107"/>
        <v>1</v>
      </c>
      <c r="O862">
        <f t="shared" si="108"/>
        <v>1</v>
      </c>
      <c r="P862">
        <f t="shared" si="109"/>
        <v>0</v>
      </c>
      <c r="Q862">
        <f t="shared" si="110"/>
        <v>0</v>
      </c>
      <c r="R862">
        <f t="shared" si="111"/>
        <v>1</v>
      </c>
    </row>
    <row r="863" spans="1:18" x14ac:dyDescent="0.25">
      <c r="A863" t="str">
        <f>gait_events!B3243</f>
        <v>pp028</v>
      </c>
      <c r="B863" t="str">
        <f>VLOOKUP(A863,participants!A:B,2,0)</f>
        <v>M</v>
      </c>
      <c r="C863">
        <f>VLOOKUP(A863,participants!A:C,3,0)</f>
        <v>73</v>
      </c>
      <c r="D863" t="str">
        <f>VLOOKUP(A863,participants!A:F,6,0)</f>
        <v>OA</v>
      </c>
      <c r="E863" t="str">
        <f>IF(LEN(SUBSTITUTE(gait_events!C3243,"_run-",""))&lt;&gt;LEN(gait_events!C3243),LEFT(RIGHT(gait_events!C3243,LEN(gait_events!C3243)-19),FIND("_run-",RIGHT(gait_events!C3243,LEN(gait_events!C3243)-19),1)-1),RIGHT(gait_events!C3243,LEN(gait_events!C3243)-19))</f>
        <v>Slow</v>
      </c>
      <c r="F863" t="str">
        <f>IF(LEN(SUBSTITUTE(gait_events!C3243,"_run-",""))&lt;&gt;LEN(gait_events!C3243),RIGHT(gait_events!C3243,LEN(gait_events!C3243)-FIND("_run-",gait_events!C3243,1)-4),"")</f>
        <v/>
      </c>
      <c r="G863" t="str">
        <f>gait_events!D3243</f>
        <v>right_shank</v>
      </c>
      <c r="H863" t="str">
        <f>gait_events!E3243</f>
        <v>IC</v>
      </c>
      <c r="I863">
        <f>IF(gait_events!F3243&lt;&gt;"",gait_events!F3243,NA())</f>
        <v>461</v>
      </c>
      <c r="J863">
        <f>IF(gait_events!G3243&lt;&gt;"",gait_events!G3243,NA())</f>
        <v>459</v>
      </c>
      <c r="K863">
        <f t="shared" si="104"/>
        <v>2</v>
      </c>
      <c r="L863">
        <f t="shared" si="105"/>
        <v>10</v>
      </c>
      <c r="M863">
        <f t="shared" si="106"/>
        <v>1</v>
      </c>
      <c r="N863">
        <f t="shared" si="107"/>
        <v>1</v>
      </c>
      <c r="O863">
        <f t="shared" si="108"/>
        <v>1</v>
      </c>
      <c r="P863">
        <f t="shared" si="109"/>
        <v>0</v>
      </c>
      <c r="Q863">
        <f t="shared" si="110"/>
        <v>0</v>
      </c>
      <c r="R863">
        <f t="shared" si="111"/>
        <v>1</v>
      </c>
    </row>
    <row r="864" spans="1:18" x14ac:dyDescent="0.25">
      <c r="A864" t="str">
        <f>gait_events!B3244</f>
        <v>pp028</v>
      </c>
      <c r="B864" t="str">
        <f>VLOOKUP(A864,participants!A:B,2,0)</f>
        <v>M</v>
      </c>
      <c r="C864">
        <f>VLOOKUP(A864,participants!A:C,3,0)</f>
        <v>73</v>
      </c>
      <c r="D864" t="str">
        <f>VLOOKUP(A864,participants!A:F,6,0)</f>
        <v>OA</v>
      </c>
      <c r="E864" t="str">
        <f>IF(LEN(SUBSTITUTE(gait_events!C3244,"_run-",""))&lt;&gt;LEN(gait_events!C3244),LEFT(RIGHT(gait_events!C3244,LEN(gait_events!C3244)-19),FIND("_run-",RIGHT(gait_events!C3244,LEN(gait_events!C3244)-19),1)-1),RIGHT(gait_events!C3244,LEN(gait_events!C3244)-19))</f>
        <v>Slow</v>
      </c>
      <c r="F864" t="str">
        <f>IF(LEN(SUBSTITUTE(gait_events!C3244,"_run-",""))&lt;&gt;LEN(gait_events!C3244),RIGHT(gait_events!C3244,LEN(gait_events!C3244)-FIND("_run-",gait_events!C3244,1)-4),"")</f>
        <v/>
      </c>
      <c r="G864" t="str">
        <f>gait_events!D3244</f>
        <v>right_shank</v>
      </c>
      <c r="H864" t="str">
        <f>gait_events!E3244</f>
        <v>IC</v>
      </c>
      <c r="I864">
        <f>IF(gait_events!F3244&lt;&gt;"",gait_events!F3244,NA())</f>
        <v>726</v>
      </c>
      <c r="J864">
        <f>IF(gait_events!G3244&lt;&gt;"",gait_events!G3244,NA())</f>
        <v>725</v>
      </c>
      <c r="K864">
        <f t="shared" si="104"/>
        <v>1</v>
      </c>
      <c r="L864">
        <f t="shared" si="105"/>
        <v>5</v>
      </c>
      <c r="M864">
        <f t="shared" si="106"/>
        <v>1</v>
      </c>
      <c r="N864">
        <f t="shared" si="107"/>
        <v>1</v>
      </c>
      <c r="O864">
        <f t="shared" si="108"/>
        <v>1</v>
      </c>
      <c r="P864">
        <f t="shared" si="109"/>
        <v>0</v>
      </c>
      <c r="Q864">
        <f t="shared" si="110"/>
        <v>0</v>
      </c>
      <c r="R864">
        <f t="shared" si="111"/>
        <v>1</v>
      </c>
    </row>
    <row r="865" spans="1:18" x14ac:dyDescent="0.25">
      <c r="A865" t="str">
        <f>gait_events!B3245</f>
        <v>pp028</v>
      </c>
      <c r="B865" t="str">
        <f>VLOOKUP(A865,participants!A:B,2,0)</f>
        <v>M</v>
      </c>
      <c r="C865">
        <f>VLOOKUP(A865,participants!A:C,3,0)</f>
        <v>73</v>
      </c>
      <c r="D865" t="str">
        <f>VLOOKUP(A865,participants!A:F,6,0)</f>
        <v>OA</v>
      </c>
      <c r="E865" t="str">
        <f>IF(LEN(SUBSTITUTE(gait_events!C3245,"_run-",""))&lt;&gt;LEN(gait_events!C3245),LEFT(RIGHT(gait_events!C3245,LEN(gait_events!C3245)-19),FIND("_run-",RIGHT(gait_events!C3245,LEN(gait_events!C3245)-19),1)-1),RIGHT(gait_events!C3245,LEN(gait_events!C3245)-19))</f>
        <v>Slow</v>
      </c>
      <c r="F865" t="str">
        <f>IF(LEN(SUBSTITUTE(gait_events!C3245,"_run-",""))&lt;&gt;LEN(gait_events!C3245),RIGHT(gait_events!C3245,LEN(gait_events!C3245)-FIND("_run-",gait_events!C3245,1)-4),"")</f>
        <v/>
      </c>
      <c r="G865" t="str">
        <f>gait_events!D3245</f>
        <v>right_shank</v>
      </c>
      <c r="H865" t="str">
        <f>gait_events!E3245</f>
        <v>IC</v>
      </c>
      <c r="I865">
        <f>IF(gait_events!F3245&lt;&gt;"",gait_events!F3245,NA())</f>
        <v>1008</v>
      </c>
      <c r="J865">
        <f>IF(gait_events!G3245&lt;&gt;"",gait_events!G3245,NA())</f>
        <v>1008</v>
      </c>
      <c r="K865">
        <f t="shared" si="104"/>
        <v>0</v>
      </c>
      <c r="L865">
        <f t="shared" si="105"/>
        <v>0</v>
      </c>
      <c r="M865">
        <f t="shared" si="106"/>
        <v>1</v>
      </c>
      <c r="N865">
        <f t="shared" si="107"/>
        <v>1</v>
      </c>
      <c r="O865">
        <f t="shared" si="108"/>
        <v>1</v>
      </c>
      <c r="P865">
        <f t="shared" si="109"/>
        <v>0</v>
      </c>
      <c r="Q865">
        <f t="shared" si="110"/>
        <v>0</v>
      </c>
      <c r="R865">
        <f t="shared" si="111"/>
        <v>1</v>
      </c>
    </row>
    <row r="866" spans="1:18" x14ac:dyDescent="0.25">
      <c r="A866" t="str">
        <f>gait_events!B2507</f>
        <v>pp123</v>
      </c>
      <c r="B866" t="str">
        <f>VLOOKUP(A866,participants!A:B,2,0)</f>
        <v>F</v>
      </c>
      <c r="C866">
        <f>VLOOKUP(A866,participants!A:C,3,0)</f>
        <v>74</v>
      </c>
      <c r="D866" t="str">
        <f>VLOOKUP(A866,participants!A:F,6,0)</f>
        <v>stroke</v>
      </c>
      <c r="E866" t="str">
        <f>IF(LEN(SUBSTITUTE(gait_events!C2507,"_run-",""))&lt;&gt;LEN(gait_events!C2507),LEFT(RIGHT(gait_events!C2507,LEN(gait_events!C2507)-19),FIND("_run-",RIGHT(gait_events!C2507,LEN(gait_events!C2507)-19),1)-1),RIGHT(gait_events!C2507,LEN(gait_events!C2507)-19))</f>
        <v>Slow</v>
      </c>
      <c r="F866" t="str">
        <f>IF(LEN(SUBSTITUTE(gait_events!C2507,"_run-",""))&lt;&gt;LEN(gait_events!C2507),RIGHT(gait_events!C2507,LEN(gait_events!C2507)-FIND("_run-",gait_events!C2507,1)-4),"")</f>
        <v/>
      </c>
      <c r="G866" t="str">
        <f>gait_events!D2507</f>
        <v>right_shank</v>
      </c>
      <c r="H866" t="str">
        <f>gait_events!E2507</f>
        <v>FC</v>
      </c>
      <c r="I866">
        <f>IF(gait_events!F2507&lt;&gt;"",gait_events!F2507,NA())</f>
        <v>1424</v>
      </c>
      <c r="J866">
        <f>IF(gait_events!G2507&lt;&gt;"",gait_events!G2507,NA())</f>
        <v>1426</v>
      </c>
      <c r="K866">
        <f t="shared" si="104"/>
        <v>-2</v>
      </c>
      <c r="L866">
        <f t="shared" si="105"/>
        <v>-10</v>
      </c>
      <c r="M866">
        <f t="shared" si="106"/>
        <v>1</v>
      </c>
      <c r="N866">
        <f t="shared" si="107"/>
        <v>1</v>
      </c>
      <c r="O866">
        <f t="shared" si="108"/>
        <v>1</v>
      </c>
      <c r="P866">
        <f t="shared" si="109"/>
        <v>0</v>
      </c>
      <c r="Q866">
        <f t="shared" si="110"/>
        <v>0</v>
      </c>
      <c r="R866">
        <f t="shared" si="111"/>
        <v>1</v>
      </c>
    </row>
    <row r="867" spans="1:18" x14ac:dyDescent="0.25">
      <c r="A867" t="str">
        <f>gait_events!B2508</f>
        <v>pp029</v>
      </c>
      <c r="B867" t="str">
        <f>VLOOKUP(A867,participants!A:B,2,0)</f>
        <v>M</v>
      </c>
      <c r="C867">
        <f>VLOOKUP(A867,participants!A:C,3,0)</f>
        <v>66</v>
      </c>
      <c r="D867" t="str">
        <f>VLOOKUP(A867,participants!A:F,6,0)</f>
        <v>MS</v>
      </c>
      <c r="E867" t="str">
        <f>IF(LEN(SUBSTITUTE(gait_events!C2508,"_run-",""))&lt;&gt;LEN(gait_events!C2508),LEFT(RIGHT(gait_events!C2508,LEN(gait_events!C2508)-19),FIND("_run-",RIGHT(gait_events!C2508,LEN(gait_events!C2508)-19),1)-1),RIGHT(gait_events!C2508,LEN(gait_events!C2508)-19))</f>
        <v>Fast</v>
      </c>
      <c r="F867" t="str">
        <f>IF(LEN(SUBSTITUTE(gait_events!C2508,"_run-",""))&lt;&gt;LEN(gait_events!C2508),RIGHT(gait_events!C2508,LEN(gait_events!C2508)-FIND("_run-",gait_events!C2508,1)-4),"")</f>
        <v/>
      </c>
      <c r="G867" t="str">
        <f>gait_events!D2508</f>
        <v>left_ankle</v>
      </c>
      <c r="H867" t="str">
        <f>gait_events!E2508</f>
        <v>IC</v>
      </c>
      <c r="I867">
        <f>IF(gait_events!F2508&lt;&gt;"",gait_events!F2508,NA())</f>
        <v>40</v>
      </c>
      <c r="J867">
        <f>IF(gait_events!G2508&lt;&gt;"",gait_events!G2508,NA())</f>
        <v>40</v>
      </c>
      <c r="K867">
        <f t="shared" si="104"/>
        <v>0</v>
      </c>
      <c r="L867">
        <f t="shared" si="105"/>
        <v>0</v>
      </c>
      <c r="M867">
        <f t="shared" si="106"/>
        <v>1</v>
      </c>
      <c r="N867">
        <f t="shared" si="107"/>
        <v>1</v>
      </c>
      <c r="O867">
        <f t="shared" si="108"/>
        <v>1</v>
      </c>
      <c r="P867">
        <f t="shared" si="109"/>
        <v>0</v>
      </c>
      <c r="Q867">
        <f t="shared" si="110"/>
        <v>0</v>
      </c>
      <c r="R867">
        <f t="shared" si="111"/>
        <v>1</v>
      </c>
    </row>
    <row r="868" spans="1:18" x14ac:dyDescent="0.25">
      <c r="A868" t="str">
        <f>gait_events!B2509</f>
        <v>pp029</v>
      </c>
      <c r="B868" t="str">
        <f>VLOOKUP(A868,participants!A:B,2,0)</f>
        <v>M</v>
      </c>
      <c r="C868">
        <f>VLOOKUP(A868,participants!A:C,3,0)</f>
        <v>66</v>
      </c>
      <c r="D868" t="str">
        <f>VLOOKUP(A868,participants!A:F,6,0)</f>
        <v>MS</v>
      </c>
      <c r="E868" t="str">
        <f>IF(LEN(SUBSTITUTE(gait_events!C2509,"_run-",""))&lt;&gt;LEN(gait_events!C2509),LEFT(RIGHT(gait_events!C2509,LEN(gait_events!C2509)-19),FIND("_run-",RIGHT(gait_events!C2509,LEN(gait_events!C2509)-19),1)-1),RIGHT(gait_events!C2509,LEN(gait_events!C2509)-19))</f>
        <v>Fast</v>
      </c>
      <c r="F868" t="str">
        <f>IF(LEN(SUBSTITUTE(gait_events!C2509,"_run-",""))&lt;&gt;LEN(gait_events!C2509),RIGHT(gait_events!C2509,LEN(gait_events!C2509)-FIND("_run-",gait_events!C2509,1)-4),"")</f>
        <v/>
      </c>
      <c r="G868" t="str">
        <f>gait_events!D2509</f>
        <v>left_ankle</v>
      </c>
      <c r="H868" t="str">
        <f>gait_events!E2509</f>
        <v>IC</v>
      </c>
      <c r="I868">
        <f>IF(gait_events!F2509&lt;&gt;"",gait_events!F2509,NA())</f>
        <v>275</v>
      </c>
      <c r="J868">
        <f>IF(gait_events!G2509&lt;&gt;"",gait_events!G2509,NA())</f>
        <v>279</v>
      </c>
      <c r="K868">
        <f t="shared" si="104"/>
        <v>-4</v>
      </c>
      <c r="L868">
        <f t="shared" si="105"/>
        <v>-20</v>
      </c>
      <c r="M868">
        <f t="shared" si="106"/>
        <v>1</v>
      </c>
      <c r="N868">
        <f t="shared" si="107"/>
        <v>1</v>
      </c>
      <c r="O868">
        <f t="shared" si="108"/>
        <v>1</v>
      </c>
      <c r="P868">
        <f t="shared" si="109"/>
        <v>0</v>
      </c>
      <c r="Q868">
        <f t="shared" si="110"/>
        <v>0</v>
      </c>
      <c r="R868">
        <f t="shared" si="111"/>
        <v>1</v>
      </c>
    </row>
    <row r="869" spans="1:18" x14ac:dyDescent="0.25">
      <c r="A869" t="str">
        <f>gait_events!B2510</f>
        <v>pp029</v>
      </c>
      <c r="B869" t="str">
        <f>VLOOKUP(A869,participants!A:B,2,0)</f>
        <v>M</v>
      </c>
      <c r="C869">
        <f>VLOOKUP(A869,participants!A:C,3,0)</f>
        <v>66</v>
      </c>
      <c r="D869" t="str">
        <f>VLOOKUP(A869,participants!A:F,6,0)</f>
        <v>MS</v>
      </c>
      <c r="E869" t="str">
        <f>IF(LEN(SUBSTITUTE(gait_events!C2510,"_run-",""))&lt;&gt;LEN(gait_events!C2510),LEFT(RIGHT(gait_events!C2510,LEN(gait_events!C2510)-19),FIND("_run-",RIGHT(gait_events!C2510,LEN(gait_events!C2510)-19),1)-1),RIGHT(gait_events!C2510,LEN(gait_events!C2510)-19))</f>
        <v>Fast</v>
      </c>
      <c r="F869" t="str">
        <f>IF(LEN(SUBSTITUTE(gait_events!C2510,"_run-",""))&lt;&gt;LEN(gait_events!C2510),RIGHT(gait_events!C2510,LEN(gait_events!C2510)-FIND("_run-",gait_events!C2510,1)-4),"")</f>
        <v/>
      </c>
      <c r="G869" t="str">
        <f>gait_events!D2510</f>
        <v>left_ankle</v>
      </c>
      <c r="H869" t="str">
        <f>gait_events!E2510</f>
        <v>IC</v>
      </c>
      <c r="I869">
        <f>IF(gait_events!F2510&lt;&gt;"",gait_events!F2510,NA())</f>
        <v>503</v>
      </c>
      <c r="J869">
        <f>IF(gait_events!G2510&lt;&gt;"",gait_events!G2510,NA())</f>
        <v>508</v>
      </c>
      <c r="K869">
        <f t="shared" si="104"/>
        <v>-5</v>
      </c>
      <c r="L869">
        <f t="shared" si="105"/>
        <v>-25</v>
      </c>
      <c r="M869">
        <f t="shared" si="106"/>
        <v>1</v>
      </c>
      <c r="N869">
        <f t="shared" si="107"/>
        <v>1</v>
      </c>
      <c r="O869">
        <f t="shared" si="108"/>
        <v>1</v>
      </c>
      <c r="P869">
        <f t="shared" si="109"/>
        <v>0</v>
      </c>
      <c r="Q869">
        <f t="shared" si="110"/>
        <v>0</v>
      </c>
      <c r="R869">
        <f t="shared" si="111"/>
        <v>1</v>
      </c>
    </row>
    <row r="870" spans="1:18" x14ac:dyDescent="0.25">
      <c r="A870" t="str">
        <f>gait_events!B2511</f>
        <v>pp029</v>
      </c>
      <c r="B870" t="str">
        <f>VLOOKUP(A870,participants!A:B,2,0)</f>
        <v>M</v>
      </c>
      <c r="C870">
        <f>VLOOKUP(A870,participants!A:C,3,0)</f>
        <v>66</v>
      </c>
      <c r="D870" t="str">
        <f>VLOOKUP(A870,participants!A:F,6,0)</f>
        <v>MS</v>
      </c>
      <c r="E870" t="str">
        <f>IF(LEN(SUBSTITUTE(gait_events!C2511,"_run-",""))&lt;&gt;LEN(gait_events!C2511),LEFT(RIGHT(gait_events!C2511,LEN(gait_events!C2511)-19),FIND("_run-",RIGHT(gait_events!C2511,LEN(gait_events!C2511)-19),1)-1),RIGHT(gait_events!C2511,LEN(gait_events!C2511)-19))</f>
        <v>Fast</v>
      </c>
      <c r="F870" t="str">
        <f>IF(LEN(SUBSTITUTE(gait_events!C2511,"_run-",""))&lt;&gt;LEN(gait_events!C2511),RIGHT(gait_events!C2511,LEN(gait_events!C2511)-FIND("_run-",gait_events!C2511,1)-4),"")</f>
        <v/>
      </c>
      <c r="G870" t="str">
        <f>gait_events!D2511</f>
        <v>left_ankle</v>
      </c>
      <c r="H870" t="str">
        <f>gait_events!E2511</f>
        <v>IC</v>
      </c>
      <c r="I870">
        <f>IF(gait_events!F2511&lt;&gt;"",gait_events!F2511,NA())</f>
        <v>735</v>
      </c>
      <c r="J870">
        <f>IF(gait_events!G2511&lt;&gt;"",gait_events!G2511,NA())</f>
        <v>737</v>
      </c>
      <c r="K870">
        <f t="shared" si="104"/>
        <v>-2</v>
      </c>
      <c r="L870">
        <f t="shared" si="105"/>
        <v>-10</v>
      </c>
      <c r="M870">
        <f t="shared" si="106"/>
        <v>1</v>
      </c>
      <c r="N870">
        <f t="shared" si="107"/>
        <v>1</v>
      </c>
      <c r="O870">
        <f t="shared" si="108"/>
        <v>1</v>
      </c>
      <c r="P870">
        <f t="shared" si="109"/>
        <v>0</v>
      </c>
      <c r="Q870">
        <f t="shared" si="110"/>
        <v>0</v>
      </c>
      <c r="R870">
        <f t="shared" si="111"/>
        <v>1</v>
      </c>
    </row>
    <row r="871" spans="1:18" x14ac:dyDescent="0.25">
      <c r="A871" t="str">
        <f>gait_events!B2512</f>
        <v>pp029</v>
      </c>
      <c r="B871" t="str">
        <f>VLOOKUP(A871,participants!A:B,2,0)</f>
        <v>M</v>
      </c>
      <c r="C871">
        <f>VLOOKUP(A871,participants!A:C,3,0)</f>
        <v>66</v>
      </c>
      <c r="D871" t="str">
        <f>VLOOKUP(A871,participants!A:F,6,0)</f>
        <v>MS</v>
      </c>
      <c r="E871" t="str">
        <f>IF(LEN(SUBSTITUTE(gait_events!C2512,"_run-",""))&lt;&gt;LEN(gait_events!C2512),LEFT(RIGHT(gait_events!C2512,LEN(gait_events!C2512)-19),FIND("_run-",RIGHT(gait_events!C2512,LEN(gait_events!C2512)-19),1)-1),RIGHT(gait_events!C2512,LEN(gait_events!C2512)-19))</f>
        <v>Fast</v>
      </c>
      <c r="F871" t="str">
        <f>IF(LEN(SUBSTITUTE(gait_events!C2512,"_run-",""))&lt;&gt;LEN(gait_events!C2512),RIGHT(gait_events!C2512,LEN(gait_events!C2512)-FIND("_run-",gait_events!C2512,1)-4),"")</f>
        <v/>
      </c>
      <c r="G871" t="str">
        <f>gait_events!D2512</f>
        <v>left_ankle</v>
      </c>
      <c r="H871" t="str">
        <f>gait_events!E2512</f>
        <v>FC</v>
      </c>
      <c r="I871">
        <f>IF(gait_events!F2512&lt;&gt;"",gait_events!F2512,NA())</f>
        <v>192</v>
      </c>
      <c r="J871">
        <f>IF(gait_events!G2512&lt;&gt;"",gait_events!G2512,NA())</f>
        <v>190</v>
      </c>
      <c r="K871">
        <f t="shared" si="104"/>
        <v>2</v>
      </c>
      <c r="L871">
        <f t="shared" si="105"/>
        <v>10</v>
      </c>
      <c r="M871">
        <f t="shared" si="106"/>
        <v>1</v>
      </c>
      <c r="N871">
        <f t="shared" si="107"/>
        <v>1</v>
      </c>
      <c r="O871">
        <f t="shared" si="108"/>
        <v>1</v>
      </c>
      <c r="P871">
        <f t="shared" si="109"/>
        <v>0</v>
      </c>
      <c r="Q871">
        <f t="shared" si="110"/>
        <v>0</v>
      </c>
      <c r="R871">
        <f t="shared" si="111"/>
        <v>1</v>
      </c>
    </row>
    <row r="872" spans="1:18" x14ac:dyDescent="0.25">
      <c r="A872" t="str">
        <f>gait_events!B2513</f>
        <v>pp029</v>
      </c>
      <c r="B872" t="str">
        <f>VLOOKUP(A872,participants!A:B,2,0)</f>
        <v>M</v>
      </c>
      <c r="C872">
        <f>VLOOKUP(A872,participants!A:C,3,0)</f>
        <v>66</v>
      </c>
      <c r="D872" t="str">
        <f>VLOOKUP(A872,participants!A:F,6,0)</f>
        <v>MS</v>
      </c>
      <c r="E872" t="str">
        <f>IF(LEN(SUBSTITUTE(gait_events!C2513,"_run-",""))&lt;&gt;LEN(gait_events!C2513),LEFT(RIGHT(gait_events!C2513,LEN(gait_events!C2513)-19),FIND("_run-",RIGHT(gait_events!C2513,LEN(gait_events!C2513)-19),1)-1),RIGHT(gait_events!C2513,LEN(gait_events!C2513)-19))</f>
        <v>Fast</v>
      </c>
      <c r="F872" t="str">
        <f>IF(LEN(SUBSTITUTE(gait_events!C2513,"_run-",""))&lt;&gt;LEN(gait_events!C2513),RIGHT(gait_events!C2513,LEN(gait_events!C2513)-FIND("_run-",gait_events!C2513,1)-4),"")</f>
        <v/>
      </c>
      <c r="G872" t="str">
        <f>gait_events!D2513</f>
        <v>left_ankle</v>
      </c>
      <c r="H872" t="str">
        <f>gait_events!E2513</f>
        <v>FC</v>
      </c>
      <c r="I872">
        <f>IF(gait_events!F2513&lt;&gt;"",gait_events!F2513,NA())</f>
        <v>419</v>
      </c>
      <c r="J872">
        <f>IF(gait_events!G2513&lt;&gt;"",gait_events!G2513,NA())</f>
        <v>417</v>
      </c>
      <c r="K872">
        <f t="shared" si="104"/>
        <v>2</v>
      </c>
      <c r="L872">
        <f t="shared" si="105"/>
        <v>10</v>
      </c>
      <c r="M872">
        <f t="shared" si="106"/>
        <v>1</v>
      </c>
      <c r="N872">
        <f t="shared" si="107"/>
        <v>1</v>
      </c>
      <c r="O872">
        <f t="shared" si="108"/>
        <v>1</v>
      </c>
      <c r="P872">
        <f t="shared" si="109"/>
        <v>0</v>
      </c>
      <c r="Q872">
        <f t="shared" si="110"/>
        <v>0</v>
      </c>
      <c r="R872">
        <f t="shared" si="111"/>
        <v>1</v>
      </c>
    </row>
    <row r="873" spans="1:18" x14ac:dyDescent="0.25">
      <c r="A873" t="str">
        <f>gait_events!B2514</f>
        <v>pp029</v>
      </c>
      <c r="B873" t="str">
        <f>VLOOKUP(A873,participants!A:B,2,0)</f>
        <v>M</v>
      </c>
      <c r="C873">
        <f>VLOOKUP(A873,participants!A:C,3,0)</f>
        <v>66</v>
      </c>
      <c r="D873" t="str">
        <f>VLOOKUP(A873,participants!A:F,6,0)</f>
        <v>MS</v>
      </c>
      <c r="E873" t="str">
        <f>IF(LEN(SUBSTITUTE(gait_events!C2514,"_run-",""))&lt;&gt;LEN(gait_events!C2514),LEFT(RIGHT(gait_events!C2514,LEN(gait_events!C2514)-19),FIND("_run-",RIGHT(gait_events!C2514,LEN(gait_events!C2514)-19),1)-1),RIGHT(gait_events!C2514,LEN(gait_events!C2514)-19))</f>
        <v>Fast</v>
      </c>
      <c r="F873" t="str">
        <f>IF(LEN(SUBSTITUTE(gait_events!C2514,"_run-",""))&lt;&gt;LEN(gait_events!C2514),RIGHT(gait_events!C2514,LEN(gait_events!C2514)-FIND("_run-",gait_events!C2514,1)-4),"")</f>
        <v/>
      </c>
      <c r="G873" t="str">
        <f>gait_events!D2514</f>
        <v>left_ankle</v>
      </c>
      <c r="H873" t="str">
        <f>gait_events!E2514</f>
        <v>FC</v>
      </c>
      <c r="I873">
        <f>IF(gait_events!F2514&lt;&gt;"",gait_events!F2514,NA())</f>
        <v>659</v>
      </c>
      <c r="J873">
        <f>IF(gait_events!G2514&lt;&gt;"",gait_events!G2514,NA())</f>
        <v>657</v>
      </c>
      <c r="K873">
        <f t="shared" si="104"/>
        <v>2</v>
      </c>
      <c r="L873">
        <f t="shared" si="105"/>
        <v>10</v>
      </c>
      <c r="M873">
        <f t="shared" si="106"/>
        <v>1</v>
      </c>
      <c r="N873">
        <f t="shared" si="107"/>
        <v>1</v>
      </c>
      <c r="O873">
        <f t="shared" si="108"/>
        <v>1</v>
      </c>
      <c r="P873">
        <f t="shared" si="109"/>
        <v>0</v>
      </c>
      <c r="Q873">
        <f t="shared" si="110"/>
        <v>0</v>
      </c>
      <c r="R873">
        <f t="shared" si="111"/>
        <v>1</v>
      </c>
    </row>
    <row r="874" spans="1:18" x14ac:dyDescent="0.25">
      <c r="A874" t="str">
        <f>gait_events!B2515</f>
        <v>pp029</v>
      </c>
      <c r="B874" t="str">
        <f>VLOOKUP(A874,participants!A:B,2,0)</f>
        <v>M</v>
      </c>
      <c r="C874">
        <f>VLOOKUP(A874,participants!A:C,3,0)</f>
        <v>66</v>
      </c>
      <c r="D874" t="str">
        <f>VLOOKUP(A874,participants!A:F,6,0)</f>
        <v>MS</v>
      </c>
      <c r="E874" t="str">
        <f>IF(LEN(SUBSTITUTE(gait_events!C2515,"_run-",""))&lt;&gt;LEN(gait_events!C2515),LEFT(RIGHT(gait_events!C2515,LEN(gait_events!C2515)-19),FIND("_run-",RIGHT(gait_events!C2515,LEN(gait_events!C2515)-19),1)-1),RIGHT(gait_events!C2515,LEN(gait_events!C2515)-19))</f>
        <v>Fast</v>
      </c>
      <c r="F874" t="str">
        <f>IF(LEN(SUBSTITUTE(gait_events!C2515,"_run-",""))&lt;&gt;LEN(gait_events!C2515),RIGHT(gait_events!C2515,LEN(gait_events!C2515)-FIND("_run-",gait_events!C2515,1)-4),"")</f>
        <v/>
      </c>
      <c r="G874" t="str">
        <f>gait_events!D2515</f>
        <v>left_ankle</v>
      </c>
      <c r="H874" t="str">
        <f>gait_events!E2515</f>
        <v>FC</v>
      </c>
      <c r="I874">
        <f>IF(gait_events!F2515&lt;&gt;"",gait_events!F2515,NA())</f>
        <v>895</v>
      </c>
      <c r="J874">
        <f>IF(gait_events!G2515&lt;&gt;"",gait_events!G2515,NA())</f>
        <v>894</v>
      </c>
      <c r="K874">
        <f t="shared" si="104"/>
        <v>1</v>
      </c>
      <c r="L874">
        <f t="shared" si="105"/>
        <v>5</v>
      </c>
      <c r="M874">
        <f t="shared" si="106"/>
        <v>1</v>
      </c>
      <c r="N874">
        <f t="shared" si="107"/>
        <v>1</v>
      </c>
      <c r="O874">
        <f t="shared" si="108"/>
        <v>1</v>
      </c>
      <c r="P874">
        <f t="shared" si="109"/>
        <v>0</v>
      </c>
      <c r="Q874">
        <f t="shared" si="110"/>
        <v>0</v>
      </c>
      <c r="R874">
        <f t="shared" si="111"/>
        <v>1</v>
      </c>
    </row>
    <row r="875" spans="1:18" x14ac:dyDescent="0.25">
      <c r="A875" t="str">
        <f>gait_events!B2516</f>
        <v>pp029</v>
      </c>
      <c r="B875" t="str">
        <f>VLOOKUP(A875,participants!A:B,2,0)</f>
        <v>M</v>
      </c>
      <c r="C875">
        <f>VLOOKUP(A875,participants!A:C,3,0)</f>
        <v>66</v>
      </c>
      <c r="D875" t="str">
        <f>VLOOKUP(A875,participants!A:F,6,0)</f>
        <v>MS</v>
      </c>
      <c r="E875" t="str">
        <f>IF(LEN(SUBSTITUTE(gait_events!C2516,"_run-",""))&lt;&gt;LEN(gait_events!C2516),LEFT(RIGHT(gait_events!C2516,LEN(gait_events!C2516)-19),FIND("_run-",RIGHT(gait_events!C2516,LEN(gait_events!C2516)-19),1)-1),RIGHT(gait_events!C2516,LEN(gait_events!C2516)-19))</f>
        <v>Fast</v>
      </c>
      <c r="F875" t="str">
        <f>IF(LEN(SUBSTITUTE(gait_events!C2516,"_run-",""))&lt;&gt;LEN(gait_events!C2516),RIGHT(gait_events!C2516,LEN(gait_events!C2516)-FIND("_run-",gait_events!C2516,1)-4),"")</f>
        <v/>
      </c>
      <c r="G875" t="str">
        <f>gait_events!D2516</f>
        <v>right_ankle</v>
      </c>
      <c r="H875" t="str">
        <f>gait_events!E2516</f>
        <v>IC</v>
      </c>
      <c r="I875">
        <f>IF(gait_events!F2516&lt;&gt;"",gait_events!F2516,NA())</f>
        <v>161</v>
      </c>
      <c r="J875">
        <f>IF(gait_events!G2516&lt;&gt;"",gait_events!G2516,NA())</f>
        <v>160</v>
      </c>
      <c r="K875">
        <f t="shared" si="104"/>
        <v>1</v>
      </c>
      <c r="L875">
        <f t="shared" si="105"/>
        <v>5</v>
      </c>
      <c r="M875">
        <f t="shared" si="106"/>
        <v>1</v>
      </c>
      <c r="N875">
        <f t="shared" si="107"/>
        <v>1</v>
      </c>
      <c r="O875">
        <f t="shared" si="108"/>
        <v>1</v>
      </c>
      <c r="P875">
        <f t="shared" si="109"/>
        <v>0</v>
      </c>
      <c r="Q875">
        <f t="shared" si="110"/>
        <v>0</v>
      </c>
      <c r="R875">
        <f t="shared" si="111"/>
        <v>1</v>
      </c>
    </row>
    <row r="876" spans="1:18" x14ac:dyDescent="0.25">
      <c r="A876" t="str">
        <f>gait_events!B2517</f>
        <v>pp029</v>
      </c>
      <c r="B876" t="str">
        <f>VLOOKUP(A876,participants!A:B,2,0)</f>
        <v>M</v>
      </c>
      <c r="C876">
        <f>VLOOKUP(A876,participants!A:C,3,0)</f>
        <v>66</v>
      </c>
      <c r="D876" t="str">
        <f>VLOOKUP(A876,participants!A:F,6,0)</f>
        <v>MS</v>
      </c>
      <c r="E876" t="str">
        <f>IF(LEN(SUBSTITUTE(gait_events!C2517,"_run-",""))&lt;&gt;LEN(gait_events!C2517),LEFT(RIGHT(gait_events!C2517,LEN(gait_events!C2517)-19),FIND("_run-",RIGHT(gait_events!C2517,LEN(gait_events!C2517)-19),1)-1),RIGHT(gait_events!C2517,LEN(gait_events!C2517)-19))</f>
        <v>Fast</v>
      </c>
      <c r="F876" t="str">
        <f>IF(LEN(SUBSTITUTE(gait_events!C2517,"_run-",""))&lt;&gt;LEN(gait_events!C2517),RIGHT(gait_events!C2517,LEN(gait_events!C2517)-FIND("_run-",gait_events!C2517,1)-4),"")</f>
        <v/>
      </c>
      <c r="G876" t="str">
        <f>gait_events!D2517</f>
        <v>right_ankle</v>
      </c>
      <c r="H876" t="str">
        <f>gait_events!E2517</f>
        <v>IC</v>
      </c>
      <c r="I876">
        <f>IF(gait_events!F2517&lt;&gt;"",gait_events!F2517,NA())</f>
        <v>388</v>
      </c>
      <c r="J876">
        <f>IF(gait_events!G2517&lt;&gt;"",gait_events!G2517,NA())</f>
        <v>387</v>
      </c>
      <c r="K876">
        <f t="shared" si="104"/>
        <v>1</v>
      </c>
      <c r="L876">
        <f t="shared" si="105"/>
        <v>5</v>
      </c>
      <c r="M876">
        <f t="shared" si="106"/>
        <v>1</v>
      </c>
      <c r="N876">
        <f t="shared" si="107"/>
        <v>1</v>
      </c>
      <c r="O876">
        <f t="shared" si="108"/>
        <v>1</v>
      </c>
      <c r="P876">
        <f t="shared" si="109"/>
        <v>0</v>
      </c>
      <c r="Q876">
        <f t="shared" si="110"/>
        <v>0</v>
      </c>
      <c r="R876">
        <f t="shared" si="111"/>
        <v>1</v>
      </c>
    </row>
    <row r="877" spans="1:18" x14ac:dyDescent="0.25">
      <c r="A877" t="str">
        <f>gait_events!B2518</f>
        <v>pp029</v>
      </c>
      <c r="B877" t="str">
        <f>VLOOKUP(A877,participants!A:B,2,0)</f>
        <v>M</v>
      </c>
      <c r="C877">
        <f>VLOOKUP(A877,participants!A:C,3,0)</f>
        <v>66</v>
      </c>
      <c r="D877" t="str">
        <f>VLOOKUP(A877,participants!A:F,6,0)</f>
        <v>MS</v>
      </c>
      <c r="E877" t="str">
        <f>IF(LEN(SUBSTITUTE(gait_events!C2518,"_run-",""))&lt;&gt;LEN(gait_events!C2518),LEFT(RIGHT(gait_events!C2518,LEN(gait_events!C2518)-19),FIND("_run-",RIGHT(gait_events!C2518,LEN(gait_events!C2518)-19),1)-1),RIGHT(gait_events!C2518,LEN(gait_events!C2518)-19))</f>
        <v>Fast</v>
      </c>
      <c r="F877" t="str">
        <f>IF(LEN(SUBSTITUTE(gait_events!C2518,"_run-",""))&lt;&gt;LEN(gait_events!C2518),RIGHT(gait_events!C2518,LEN(gait_events!C2518)-FIND("_run-",gait_events!C2518,1)-4),"")</f>
        <v/>
      </c>
      <c r="G877" t="str">
        <f>gait_events!D2518</f>
        <v>right_ankle</v>
      </c>
      <c r="H877" t="str">
        <f>gait_events!E2518</f>
        <v>IC</v>
      </c>
      <c r="I877">
        <f>IF(gait_events!F2518&lt;&gt;"",gait_events!F2518,NA())</f>
        <v>622</v>
      </c>
      <c r="J877">
        <f>IF(gait_events!G2518&lt;&gt;"",gait_events!G2518,NA())</f>
        <v>621</v>
      </c>
      <c r="K877">
        <f t="shared" si="104"/>
        <v>1</v>
      </c>
      <c r="L877">
        <f t="shared" si="105"/>
        <v>5</v>
      </c>
      <c r="M877">
        <f t="shared" si="106"/>
        <v>1</v>
      </c>
      <c r="N877">
        <f t="shared" si="107"/>
        <v>1</v>
      </c>
      <c r="O877">
        <f t="shared" si="108"/>
        <v>1</v>
      </c>
      <c r="P877">
        <f t="shared" si="109"/>
        <v>0</v>
      </c>
      <c r="Q877">
        <f t="shared" si="110"/>
        <v>0</v>
      </c>
      <c r="R877">
        <f t="shared" si="111"/>
        <v>1</v>
      </c>
    </row>
    <row r="878" spans="1:18" x14ac:dyDescent="0.25">
      <c r="A878" t="str">
        <f>gait_events!B2519</f>
        <v>pp029</v>
      </c>
      <c r="B878" t="str">
        <f>VLOOKUP(A878,participants!A:B,2,0)</f>
        <v>M</v>
      </c>
      <c r="C878">
        <f>VLOOKUP(A878,participants!A:C,3,0)</f>
        <v>66</v>
      </c>
      <c r="D878" t="str">
        <f>VLOOKUP(A878,participants!A:F,6,0)</f>
        <v>MS</v>
      </c>
      <c r="E878" t="str">
        <f>IF(LEN(SUBSTITUTE(gait_events!C2519,"_run-",""))&lt;&gt;LEN(gait_events!C2519),LEFT(RIGHT(gait_events!C2519,LEN(gait_events!C2519)-19),FIND("_run-",RIGHT(gait_events!C2519,LEN(gait_events!C2519)-19),1)-1),RIGHT(gait_events!C2519,LEN(gait_events!C2519)-19))</f>
        <v>Fast</v>
      </c>
      <c r="F878" t="str">
        <f>IF(LEN(SUBSTITUTE(gait_events!C2519,"_run-",""))&lt;&gt;LEN(gait_events!C2519),RIGHT(gait_events!C2519,LEN(gait_events!C2519)-FIND("_run-",gait_events!C2519,1)-4),"")</f>
        <v/>
      </c>
      <c r="G878" t="str">
        <f>gait_events!D2519</f>
        <v>right_ankle</v>
      </c>
      <c r="H878" t="str">
        <f>gait_events!E2519</f>
        <v>IC</v>
      </c>
      <c r="I878">
        <f>IF(gait_events!F2519&lt;&gt;"",gait_events!F2519,NA())</f>
        <v>851</v>
      </c>
      <c r="J878">
        <f>IF(gait_events!G2519&lt;&gt;"",gait_events!G2519,NA())</f>
        <v>852</v>
      </c>
      <c r="K878">
        <f t="shared" si="104"/>
        <v>-1</v>
      </c>
      <c r="L878">
        <f t="shared" si="105"/>
        <v>-5</v>
      </c>
      <c r="M878">
        <f t="shared" si="106"/>
        <v>1</v>
      </c>
      <c r="N878">
        <f t="shared" si="107"/>
        <v>1</v>
      </c>
      <c r="O878">
        <f t="shared" si="108"/>
        <v>1</v>
      </c>
      <c r="P878">
        <f t="shared" si="109"/>
        <v>0</v>
      </c>
      <c r="Q878">
        <f t="shared" si="110"/>
        <v>0</v>
      </c>
      <c r="R878">
        <f t="shared" si="111"/>
        <v>1</v>
      </c>
    </row>
    <row r="879" spans="1:18" x14ac:dyDescent="0.25">
      <c r="A879" t="str">
        <f>gait_events!B2520</f>
        <v>pp029</v>
      </c>
      <c r="B879" t="str">
        <f>VLOOKUP(A879,participants!A:B,2,0)</f>
        <v>M</v>
      </c>
      <c r="C879">
        <f>VLOOKUP(A879,participants!A:C,3,0)</f>
        <v>66</v>
      </c>
      <c r="D879" t="str">
        <f>VLOOKUP(A879,participants!A:F,6,0)</f>
        <v>MS</v>
      </c>
      <c r="E879" t="str">
        <f>IF(LEN(SUBSTITUTE(gait_events!C2520,"_run-",""))&lt;&gt;LEN(gait_events!C2520),LEFT(RIGHT(gait_events!C2520,LEN(gait_events!C2520)-19),FIND("_run-",RIGHT(gait_events!C2520,LEN(gait_events!C2520)-19),1)-1),RIGHT(gait_events!C2520,LEN(gait_events!C2520)-19))</f>
        <v>Fast</v>
      </c>
      <c r="F879" t="str">
        <f>IF(LEN(SUBSTITUTE(gait_events!C2520,"_run-",""))&lt;&gt;LEN(gait_events!C2520),RIGHT(gait_events!C2520,LEN(gait_events!C2520)-FIND("_run-",gait_events!C2520,1)-4),"")</f>
        <v/>
      </c>
      <c r="G879" t="str">
        <f>gait_events!D2520</f>
        <v>right_ankle</v>
      </c>
      <c r="H879" t="str">
        <f>gait_events!E2520</f>
        <v>FC</v>
      </c>
      <c r="I879">
        <f>IF(gait_events!F2520&lt;&gt;"",gait_events!F2520,NA())</f>
        <v>71</v>
      </c>
      <c r="J879">
        <f>IF(gait_events!G2520&lt;&gt;"",gait_events!G2520,NA())</f>
        <v>71</v>
      </c>
      <c r="K879">
        <f t="shared" si="104"/>
        <v>0</v>
      </c>
      <c r="L879">
        <f t="shared" si="105"/>
        <v>0</v>
      </c>
      <c r="M879">
        <f t="shared" si="106"/>
        <v>1</v>
      </c>
      <c r="N879">
        <f t="shared" si="107"/>
        <v>1</v>
      </c>
      <c r="O879">
        <f t="shared" si="108"/>
        <v>1</v>
      </c>
      <c r="P879">
        <f t="shared" si="109"/>
        <v>0</v>
      </c>
      <c r="Q879">
        <f t="shared" si="110"/>
        <v>0</v>
      </c>
      <c r="R879">
        <f t="shared" si="111"/>
        <v>1</v>
      </c>
    </row>
    <row r="880" spans="1:18" x14ac:dyDescent="0.25">
      <c r="A880" t="str">
        <f>gait_events!B2521</f>
        <v>pp029</v>
      </c>
      <c r="B880" t="str">
        <f>VLOOKUP(A880,participants!A:B,2,0)</f>
        <v>M</v>
      </c>
      <c r="C880">
        <f>VLOOKUP(A880,participants!A:C,3,0)</f>
        <v>66</v>
      </c>
      <c r="D880" t="str">
        <f>VLOOKUP(A880,participants!A:F,6,0)</f>
        <v>MS</v>
      </c>
      <c r="E880" t="str">
        <f>IF(LEN(SUBSTITUTE(gait_events!C2521,"_run-",""))&lt;&gt;LEN(gait_events!C2521),LEFT(RIGHT(gait_events!C2521,LEN(gait_events!C2521)-19),FIND("_run-",RIGHT(gait_events!C2521,LEN(gait_events!C2521)-19),1)-1),RIGHT(gait_events!C2521,LEN(gait_events!C2521)-19))</f>
        <v>Fast</v>
      </c>
      <c r="F880" t="str">
        <f>IF(LEN(SUBSTITUTE(gait_events!C2521,"_run-",""))&lt;&gt;LEN(gait_events!C2521),RIGHT(gait_events!C2521,LEN(gait_events!C2521)-FIND("_run-",gait_events!C2521,1)-4),"")</f>
        <v/>
      </c>
      <c r="G880" t="str">
        <f>gait_events!D2521</f>
        <v>right_ankle</v>
      </c>
      <c r="H880" t="str">
        <f>gait_events!E2521</f>
        <v>FC</v>
      </c>
      <c r="I880">
        <f>IF(gait_events!F2521&lt;&gt;"",gait_events!F2521,NA())</f>
        <v>299</v>
      </c>
      <c r="J880">
        <f>IF(gait_events!G2521&lt;&gt;"",gait_events!G2521,NA())</f>
        <v>302</v>
      </c>
      <c r="K880">
        <f t="shared" si="104"/>
        <v>-3</v>
      </c>
      <c r="L880">
        <f t="shared" si="105"/>
        <v>-15</v>
      </c>
      <c r="M880">
        <f t="shared" si="106"/>
        <v>1</v>
      </c>
      <c r="N880">
        <f t="shared" si="107"/>
        <v>1</v>
      </c>
      <c r="O880">
        <f t="shared" si="108"/>
        <v>1</v>
      </c>
      <c r="P880">
        <f t="shared" si="109"/>
        <v>0</v>
      </c>
      <c r="Q880">
        <f t="shared" si="110"/>
        <v>0</v>
      </c>
      <c r="R880">
        <f t="shared" si="111"/>
        <v>1</v>
      </c>
    </row>
    <row r="881" spans="1:18" x14ac:dyDescent="0.25">
      <c r="A881" t="str">
        <f>gait_events!B2522</f>
        <v>pp029</v>
      </c>
      <c r="B881" t="str">
        <f>VLOOKUP(A881,participants!A:B,2,0)</f>
        <v>M</v>
      </c>
      <c r="C881">
        <f>VLOOKUP(A881,participants!A:C,3,0)</f>
        <v>66</v>
      </c>
      <c r="D881" t="str">
        <f>VLOOKUP(A881,participants!A:F,6,0)</f>
        <v>MS</v>
      </c>
      <c r="E881" t="str">
        <f>IF(LEN(SUBSTITUTE(gait_events!C2522,"_run-",""))&lt;&gt;LEN(gait_events!C2522),LEFT(RIGHT(gait_events!C2522,LEN(gait_events!C2522)-19),FIND("_run-",RIGHT(gait_events!C2522,LEN(gait_events!C2522)-19),1)-1),RIGHT(gait_events!C2522,LEN(gait_events!C2522)-19))</f>
        <v>Fast</v>
      </c>
      <c r="F881" t="str">
        <f>IF(LEN(SUBSTITUTE(gait_events!C2522,"_run-",""))&lt;&gt;LEN(gait_events!C2522),RIGHT(gait_events!C2522,LEN(gait_events!C2522)-FIND("_run-",gait_events!C2522,1)-4),"")</f>
        <v/>
      </c>
      <c r="G881" t="str">
        <f>gait_events!D2522</f>
        <v>right_ankle</v>
      </c>
      <c r="H881" t="str">
        <f>gait_events!E2522</f>
        <v>FC</v>
      </c>
      <c r="I881">
        <f>IF(gait_events!F2522&lt;&gt;"",gait_events!F2522,NA())</f>
        <v>529</v>
      </c>
      <c r="J881">
        <f>IF(gait_events!G2522&lt;&gt;"",gait_events!G2522,NA())</f>
        <v>531</v>
      </c>
      <c r="K881">
        <f t="shared" si="104"/>
        <v>-2</v>
      </c>
      <c r="L881">
        <f t="shared" si="105"/>
        <v>-10</v>
      </c>
      <c r="M881">
        <f t="shared" si="106"/>
        <v>1</v>
      </c>
      <c r="N881">
        <f t="shared" si="107"/>
        <v>1</v>
      </c>
      <c r="O881">
        <f t="shared" si="108"/>
        <v>1</v>
      </c>
      <c r="P881">
        <f t="shared" si="109"/>
        <v>0</v>
      </c>
      <c r="Q881">
        <f t="shared" si="110"/>
        <v>0</v>
      </c>
      <c r="R881">
        <f t="shared" si="111"/>
        <v>1</v>
      </c>
    </row>
    <row r="882" spans="1:18" x14ac:dyDescent="0.25">
      <c r="A882" t="str">
        <f>gait_events!B2523</f>
        <v>pp029</v>
      </c>
      <c r="B882" t="str">
        <f>VLOOKUP(A882,participants!A:B,2,0)</f>
        <v>M</v>
      </c>
      <c r="C882">
        <f>VLOOKUP(A882,participants!A:C,3,0)</f>
        <v>66</v>
      </c>
      <c r="D882" t="str">
        <f>VLOOKUP(A882,participants!A:F,6,0)</f>
        <v>MS</v>
      </c>
      <c r="E882" t="str">
        <f>IF(LEN(SUBSTITUTE(gait_events!C2523,"_run-",""))&lt;&gt;LEN(gait_events!C2523),LEFT(RIGHT(gait_events!C2523,LEN(gait_events!C2523)-19),FIND("_run-",RIGHT(gait_events!C2523,LEN(gait_events!C2523)-19),1)-1),RIGHT(gait_events!C2523,LEN(gait_events!C2523)-19))</f>
        <v>Fast</v>
      </c>
      <c r="F882" t="str">
        <f>IF(LEN(SUBSTITUTE(gait_events!C2523,"_run-",""))&lt;&gt;LEN(gait_events!C2523),RIGHT(gait_events!C2523,LEN(gait_events!C2523)-FIND("_run-",gait_events!C2523,1)-4),"")</f>
        <v/>
      </c>
      <c r="G882" t="str">
        <f>gait_events!D2523</f>
        <v>right_ankle</v>
      </c>
      <c r="H882" t="str">
        <f>gait_events!E2523</f>
        <v>FC</v>
      </c>
      <c r="I882">
        <f>IF(gait_events!F2523&lt;&gt;"",gait_events!F2523,NA())</f>
        <v>765</v>
      </c>
      <c r="J882">
        <f>IF(gait_events!G2523&lt;&gt;"",gait_events!G2523,NA())</f>
        <v>768</v>
      </c>
      <c r="K882">
        <f t="shared" si="104"/>
        <v>-3</v>
      </c>
      <c r="L882">
        <f t="shared" si="105"/>
        <v>-15</v>
      </c>
      <c r="M882">
        <f t="shared" si="106"/>
        <v>1</v>
      </c>
      <c r="N882">
        <f t="shared" si="107"/>
        <v>1</v>
      </c>
      <c r="O882">
        <f t="shared" si="108"/>
        <v>1</v>
      </c>
      <c r="P882">
        <f t="shared" si="109"/>
        <v>0</v>
      </c>
      <c r="Q882">
        <f t="shared" si="110"/>
        <v>0</v>
      </c>
      <c r="R882">
        <f t="shared" si="111"/>
        <v>1</v>
      </c>
    </row>
    <row r="883" spans="1:18" x14ac:dyDescent="0.25">
      <c r="A883" t="str">
        <f>gait_events!B2524</f>
        <v>pp029</v>
      </c>
      <c r="B883" t="str">
        <f>VLOOKUP(A883,participants!A:B,2,0)</f>
        <v>M</v>
      </c>
      <c r="C883">
        <f>VLOOKUP(A883,participants!A:C,3,0)</f>
        <v>66</v>
      </c>
      <c r="D883" t="str">
        <f>VLOOKUP(A883,participants!A:F,6,0)</f>
        <v>MS</v>
      </c>
      <c r="E883" t="str">
        <f>IF(LEN(SUBSTITUTE(gait_events!C2524,"_run-",""))&lt;&gt;LEN(gait_events!C2524),LEFT(RIGHT(gait_events!C2524,LEN(gait_events!C2524)-19),FIND("_run-",RIGHT(gait_events!C2524,LEN(gait_events!C2524)-19),1)-1),RIGHT(gait_events!C2524,LEN(gait_events!C2524)-19))</f>
        <v>Fast</v>
      </c>
      <c r="F883" t="str">
        <f>IF(LEN(SUBSTITUTE(gait_events!C2524,"_run-",""))&lt;&gt;LEN(gait_events!C2524),RIGHT(gait_events!C2524,LEN(gait_events!C2524)-FIND("_run-",gait_events!C2524,1)-4),"")</f>
        <v/>
      </c>
      <c r="G883" t="str">
        <f>gait_events!D2524</f>
        <v>left_shank</v>
      </c>
      <c r="H883" t="str">
        <f>gait_events!E2524</f>
        <v>IC</v>
      </c>
      <c r="I883">
        <f>IF(gait_events!F2524&lt;&gt;"",gait_events!F2524,NA())</f>
        <v>40</v>
      </c>
      <c r="J883">
        <f>IF(gait_events!G2524&lt;&gt;"",gait_events!G2524,NA())</f>
        <v>40</v>
      </c>
      <c r="K883">
        <f t="shared" si="104"/>
        <v>0</v>
      </c>
      <c r="L883">
        <f t="shared" si="105"/>
        <v>0</v>
      </c>
      <c r="M883">
        <f t="shared" si="106"/>
        <v>1</v>
      </c>
      <c r="N883">
        <f t="shared" si="107"/>
        <v>1</v>
      </c>
      <c r="O883">
        <f t="shared" si="108"/>
        <v>1</v>
      </c>
      <c r="P883">
        <f t="shared" si="109"/>
        <v>0</v>
      </c>
      <c r="Q883">
        <f t="shared" si="110"/>
        <v>0</v>
      </c>
      <c r="R883">
        <f t="shared" si="111"/>
        <v>1</v>
      </c>
    </row>
    <row r="884" spans="1:18" x14ac:dyDescent="0.25">
      <c r="A884" t="str">
        <f>gait_events!B2525</f>
        <v>pp029</v>
      </c>
      <c r="B884" t="str">
        <f>VLOOKUP(A884,participants!A:B,2,0)</f>
        <v>M</v>
      </c>
      <c r="C884">
        <f>VLOOKUP(A884,participants!A:C,3,0)</f>
        <v>66</v>
      </c>
      <c r="D884" t="str">
        <f>VLOOKUP(A884,participants!A:F,6,0)</f>
        <v>MS</v>
      </c>
      <c r="E884" t="str">
        <f>IF(LEN(SUBSTITUTE(gait_events!C2525,"_run-",""))&lt;&gt;LEN(gait_events!C2525),LEFT(RIGHT(gait_events!C2525,LEN(gait_events!C2525)-19),FIND("_run-",RIGHT(gait_events!C2525,LEN(gait_events!C2525)-19),1)-1),RIGHT(gait_events!C2525,LEN(gait_events!C2525)-19))</f>
        <v>Fast</v>
      </c>
      <c r="F884" t="str">
        <f>IF(LEN(SUBSTITUTE(gait_events!C2525,"_run-",""))&lt;&gt;LEN(gait_events!C2525),RIGHT(gait_events!C2525,LEN(gait_events!C2525)-FIND("_run-",gait_events!C2525,1)-4),"")</f>
        <v/>
      </c>
      <c r="G884" t="str">
        <f>gait_events!D2525</f>
        <v>left_shank</v>
      </c>
      <c r="H884" t="str">
        <f>gait_events!E2525</f>
        <v>IC</v>
      </c>
      <c r="I884">
        <f>IF(gait_events!F2525&lt;&gt;"",gait_events!F2525,NA())</f>
        <v>275</v>
      </c>
      <c r="J884">
        <f>IF(gait_events!G2525&lt;&gt;"",gait_events!G2525,NA())</f>
        <v>276</v>
      </c>
      <c r="K884">
        <f t="shared" si="104"/>
        <v>-1</v>
      </c>
      <c r="L884">
        <f t="shared" si="105"/>
        <v>-5</v>
      </c>
      <c r="M884">
        <f t="shared" si="106"/>
        <v>1</v>
      </c>
      <c r="N884">
        <f t="shared" si="107"/>
        <v>1</v>
      </c>
      <c r="O884">
        <f t="shared" si="108"/>
        <v>1</v>
      </c>
      <c r="P884">
        <f t="shared" si="109"/>
        <v>0</v>
      </c>
      <c r="Q884">
        <f t="shared" si="110"/>
        <v>0</v>
      </c>
      <c r="R884">
        <f t="shared" si="111"/>
        <v>1</v>
      </c>
    </row>
    <row r="885" spans="1:18" x14ac:dyDescent="0.25">
      <c r="A885" t="str">
        <f>gait_events!B2526</f>
        <v>pp029</v>
      </c>
      <c r="B885" t="str">
        <f>VLOOKUP(A885,participants!A:B,2,0)</f>
        <v>M</v>
      </c>
      <c r="C885">
        <f>VLOOKUP(A885,participants!A:C,3,0)</f>
        <v>66</v>
      </c>
      <c r="D885" t="str">
        <f>VLOOKUP(A885,participants!A:F,6,0)</f>
        <v>MS</v>
      </c>
      <c r="E885" t="str">
        <f>IF(LEN(SUBSTITUTE(gait_events!C2526,"_run-",""))&lt;&gt;LEN(gait_events!C2526),LEFT(RIGHT(gait_events!C2526,LEN(gait_events!C2526)-19),FIND("_run-",RIGHT(gait_events!C2526,LEN(gait_events!C2526)-19),1)-1),RIGHT(gait_events!C2526,LEN(gait_events!C2526)-19))</f>
        <v>Fast</v>
      </c>
      <c r="F885" t="str">
        <f>IF(LEN(SUBSTITUTE(gait_events!C2526,"_run-",""))&lt;&gt;LEN(gait_events!C2526),RIGHT(gait_events!C2526,LEN(gait_events!C2526)-FIND("_run-",gait_events!C2526,1)-4),"")</f>
        <v/>
      </c>
      <c r="G885" t="str">
        <f>gait_events!D2526</f>
        <v>left_shank</v>
      </c>
      <c r="H885" t="str">
        <f>gait_events!E2526</f>
        <v>IC</v>
      </c>
      <c r="I885">
        <f>IF(gait_events!F2526&lt;&gt;"",gait_events!F2526,NA())</f>
        <v>503</v>
      </c>
      <c r="J885">
        <f>IF(gait_events!G2526&lt;&gt;"",gait_events!G2526,NA())</f>
        <v>504</v>
      </c>
      <c r="K885">
        <f t="shared" si="104"/>
        <v>-1</v>
      </c>
      <c r="L885">
        <f t="shared" si="105"/>
        <v>-5</v>
      </c>
      <c r="M885">
        <f t="shared" si="106"/>
        <v>1</v>
      </c>
      <c r="N885">
        <f t="shared" si="107"/>
        <v>1</v>
      </c>
      <c r="O885">
        <f t="shared" si="108"/>
        <v>1</v>
      </c>
      <c r="P885">
        <f t="shared" si="109"/>
        <v>0</v>
      </c>
      <c r="Q885">
        <f t="shared" si="110"/>
        <v>0</v>
      </c>
      <c r="R885">
        <f t="shared" si="111"/>
        <v>1</v>
      </c>
    </row>
    <row r="886" spans="1:18" x14ac:dyDescent="0.25">
      <c r="A886" t="str">
        <f>gait_events!B2527</f>
        <v>pp029</v>
      </c>
      <c r="B886" t="str">
        <f>VLOOKUP(A886,participants!A:B,2,0)</f>
        <v>M</v>
      </c>
      <c r="C886">
        <f>VLOOKUP(A886,participants!A:C,3,0)</f>
        <v>66</v>
      </c>
      <c r="D886" t="str">
        <f>VLOOKUP(A886,participants!A:F,6,0)</f>
        <v>MS</v>
      </c>
      <c r="E886" t="str">
        <f>IF(LEN(SUBSTITUTE(gait_events!C2527,"_run-",""))&lt;&gt;LEN(gait_events!C2527),LEFT(RIGHT(gait_events!C2527,LEN(gait_events!C2527)-19),FIND("_run-",RIGHT(gait_events!C2527,LEN(gait_events!C2527)-19),1)-1),RIGHT(gait_events!C2527,LEN(gait_events!C2527)-19))</f>
        <v>Fast</v>
      </c>
      <c r="F886" t="str">
        <f>IF(LEN(SUBSTITUTE(gait_events!C2527,"_run-",""))&lt;&gt;LEN(gait_events!C2527),RIGHT(gait_events!C2527,LEN(gait_events!C2527)-FIND("_run-",gait_events!C2527,1)-4),"")</f>
        <v/>
      </c>
      <c r="G886" t="str">
        <f>gait_events!D2527</f>
        <v>left_shank</v>
      </c>
      <c r="H886" t="str">
        <f>gait_events!E2527</f>
        <v>IC</v>
      </c>
      <c r="I886">
        <f>IF(gait_events!F2527&lt;&gt;"",gait_events!F2527,NA())</f>
        <v>735</v>
      </c>
      <c r="J886">
        <f>IF(gait_events!G2527&lt;&gt;"",gait_events!G2527,NA())</f>
        <v>737</v>
      </c>
      <c r="K886">
        <f t="shared" si="104"/>
        <v>-2</v>
      </c>
      <c r="L886">
        <f t="shared" si="105"/>
        <v>-10</v>
      </c>
      <c r="M886">
        <f t="shared" si="106"/>
        <v>1</v>
      </c>
      <c r="N886">
        <f t="shared" si="107"/>
        <v>1</v>
      </c>
      <c r="O886">
        <f t="shared" si="108"/>
        <v>1</v>
      </c>
      <c r="P886">
        <f t="shared" si="109"/>
        <v>0</v>
      </c>
      <c r="Q886">
        <f t="shared" si="110"/>
        <v>0</v>
      </c>
      <c r="R886">
        <f t="shared" si="111"/>
        <v>1</v>
      </c>
    </row>
    <row r="887" spans="1:18" x14ac:dyDescent="0.25">
      <c r="A887" t="str">
        <f>gait_events!B2528</f>
        <v>pp029</v>
      </c>
      <c r="B887" t="str">
        <f>VLOOKUP(A887,participants!A:B,2,0)</f>
        <v>M</v>
      </c>
      <c r="C887">
        <f>VLOOKUP(A887,participants!A:C,3,0)</f>
        <v>66</v>
      </c>
      <c r="D887" t="str">
        <f>VLOOKUP(A887,participants!A:F,6,0)</f>
        <v>MS</v>
      </c>
      <c r="E887" t="str">
        <f>IF(LEN(SUBSTITUTE(gait_events!C2528,"_run-",""))&lt;&gt;LEN(gait_events!C2528),LEFT(RIGHT(gait_events!C2528,LEN(gait_events!C2528)-19),FIND("_run-",RIGHT(gait_events!C2528,LEN(gait_events!C2528)-19),1)-1),RIGHT(gait_events!C2528,LEN(gait_events!C2528)-19))</f>
        <v>Fast</v>
      </c>
      <c r="F887" t="str">
        <f>IF(LEN(SUBSTITUTE(gait_events!C2528,"_run-",""))&lt;&gt;LEN(gait_events!C2528),RIGHT(gait_events!C2528,LEN(gait_events!C2528)-FIND("_run-",gait_events!C2528,1)-4),"")</f>
        <v/>
      </c>
      <c r="G887" t="str">
        <f>gait_events!D2528</f>
        <v>left_shank</v>
      </c>
      <c r="H887" t="str">
        <f>gait_events!E2528</f>
        <v>FC</v>
      </c>
      <c r="I887">
        <f>IF(gait_events!F2528&lt;&gt;"",gait_events!F2528,NA())</f>
        <v>192</v>
      </c>
      <c r="J887">
        <f>IF(gait_events!G2528&lt;&gt;"",gait_events!G2528,NA())</f>
        <v>194</v>
      </c>
      <c r="K887">
        <f t="shared" si="104"/>
        <v>-2</v>
      </c>
      <c r="L887">
        <f t="shared" si="105"/>
        <v>-10</v>
      </c>
      <c r="M887">
        <f t="shared" si="106"/>
        <v>1</v>
      </c>
      <c r="N887">
        <f t="shared" si="107"/>
        <v>1</v>
      </c>
      <c r="O887">
        <f t="shared" si="108"/>
        <v>1</v>
      </c>
      <c r="P887">
        <f t="shared" si="109"/>
        <v>0</v>
      </c>
      <c r="Q887">
        <f t="shared" si="110"/>
        <v>0</v>
      </c>
      <c r="R887">
        <f t="shared" si="111"/>
        <v>1</v>
      </c>
    </row>
    <row r="888" spans="1:18" x14ac:dyDescent="0.25">
      <c r="A888" t="str">
        <f>gait_events!B2529</f>
        <v>pp029</v>
      </c>
      <c r="B888" t="str">
        <f>VLOOKUP(A888,participants!A:B,2,0)</f>
        <v>M</v>
      </c>
      <c r="C888">
        <f>VLOOKUP(A888,participants!A:C,3,0)</f>
        <v>66</v>
      </c>
      <c r="D888" t="str">
        <f>VLOOKUP(A888,participants!A:F,6,0)</f>
        <v>MS</v>
      </c>
      <c r="E888" t="str">
        <f>IF(LEN(SUBSTITUTE(gait_events!C2529,"_run-",""))&lt;&gt;LEN(gait_events!C2529),LEFT(RIGHT(gait_events!C2529,LEN(gait_events!C2529)-19),FIND("_run-",RIGHT(gait_events!C2529,LEN(gait_events!C2529)-19),1)-1),RIGHT(gait_events!C2529,LEN(gait_events!C2529)-19))</f>
        <v>Fast</v>
      </c>
      <c r="F888" t="str">
        <f>IF(LEN(SUBSTITUTE(gait_events!C2529,"_run-",""))&lt;&gt;LEN(gait_events!C2529),RIGHT(gait_events!C2529,LEN(gait_events!C2529)-FIND("_run-",gait_events!C2529,1)-4),"")</f>
        <v/>
      </c>
      <c r="G888" t="str">
        <f>gait_events!D2529</f>
        <v>left_shank</v>
      </c>
      <c r="H888" t="str">
        <f>gait_events!E2529</f>
        <v>FC</v>
      </c>
      <c r="I888">
        <f>IF(gait_events!F2529&lt;&gt;"",gait_events!F2529,NA())</f>
        <v>419</v>
      </c>
      <c r="J888">
        <f>IF(gait_events!G2529&lt;&gt;"",gait_events!G2529,NA())</f>
        <v>423</v>
      </c>
      <c r="K888">
        <f t="shared" si="104"/>
        <v>-4</v>
      </c>
      <c r="L888">
        <f t="shared" si="105"/>
        <v>-20</v>
      </c>
      <c r="M888">
        <f t="shared" si="106"/>
        <v>1</v>
      </c>
      <c r="N888">
        <f t="shared" si="107"/>
        <v>1</v>
      </c>
      <c r="O888">
        <f t="shared" si="108"/>
        <v>1</v>
      </c>
      <c r="P888">
        <f t="shared" si="109"/>
        <v>0</v>
      </c>
      <c r="Q888">
        <f t="shared" si="110"/>
        <v>0</v>
      </c>
      <c r="R888">
        <f t="shared" si="111"/>
        <v>1</v>
      </c>
    </row>
    <row r="889" spans="1:18" x14ac:dyDescent="0.25">
      <c r="A889" t="str">
        <f>gait_events!B2530</f>
        <v>pp029</v>
      </c>
      <c r="B889" t="str">
        <f>VLOOKUP(A889,participants!A:B,2,0)</f>
        <v>M</v>
      </c>
      <c r="C889">
        <f>VLOOKUP(A889,participants!A:C,3,0)</f>
        <v>66</v>
      </c>
      <c r="D889" t="str">
        <f>VLOOKUP(A889,participants!A:F,6,0)</f>
        <v>MS</v>
      </c>
      <c r="E889" t="str">
        <f>IF(LEN(SUBSTITUTE(gait_events!C2530,"_run-",""))&lt;&gt;LEN(gait_events!C2530),LEFT(RIGHT(gait_events!C2530,LEN(gait_events!C2530)-19),FIND("_run-",RIGHT(gait_events!C2530,LEN(gait_events!C2530)-19),1)-1),RIGHT(gait_events!C2530,LEN(gait_events!C2530)-19))</f>
        <v>Fast</v>
      </c>
      <c r="F889" t="str">
        <f>IF(LEN(SUBSTITUTE(gait_events!C2530,"_run-",""))&lt;&gt;LEN(gait_events!C2530),RIGHT(gait_events!C2530,LEN(gait_events!C2530)-FIND("_run-",gait_events!C2530,1)-4),"")</f>
        <v/>
      </c>
      <c r="G889" t="str">
        <f>gait_events!D2530</f>
        <v>left_shank</v>
      </c>
      <c r="H889" t="str">
        <f>gait_events!E2530</f>
        <v>FC</v>
      </c>
      <c r="I889">
        <f>IF(gait_events!F2530&lt;&gt;"",gait_events!F2530,NA())</f>
        <v>659</v>
      </c>
      <c r="J889">
        <f>IF(gait_events!G2530&lt;&gt;"",gait_events!G2530,NA())</f>
        <v>661</v>
      </c>
      <c r="K889">
        <f t="shared" si="104"/>
        <v>-2</v>
      </c>
      <c r="L889">
        <f t="shared" si="105"/>
        <v>-10</v>
      </c>
      <c r="M889">
        <f t="shared" si="106"/>
        <v>1</v>
      </c>
      <c r="N889">
        <f t="shared" si="107"/>
        <v>1</v>
      </c>
      <c r="O889">
        <f t="shared" si="108"/>
        <v>1</v>
      </c>
      <c r="P889">
        <f t="shared" si="109"/>
        <v>0</v>
      </c>
      <c r="Q889">
        <f t="shared" si="110"/>
        <v>0</v>
      </c>
      <c r="R889">
        <f t="shared" si="111"/>
        <v>1</v>
      </c>
    </row>
    <row r="890" spans="1:18" x14ac:dyDescent="0.25">
      <c r="A890" t="str">
        <f>gait_events!B2531</f>
        <v>pp029</v>
      </c>
      <c r="B890" t="str">
        <f>VLOOKUP(A890,participants!A:B,2,0)</f>
        <v>M</v>
      </c>
      <c r="C890">
        <f>VLOOKUP(A890,participants!A:C,3,0)</f>
        <v>66</v>
      </c>
      <c r="D890" t="str">
        <f>VLOOKUP(A890,participants!A:F,6,0)</f>
        <v>MS</v>
      </c>
      <c r="E890" t="str">
        <f>IF(LEN(SUBSTITUTE(gait_events!C2531,"_run-",""))&lt;&gt;LEN(gait_events!C2531),LEFT(RIGHT(gait_events!C2531,LEN(gait_events!C2531)-19),FIND("_run-",RIGHT(gait_events!C2531,LEN(gait_events!C2531)-19),1)-1),RIGHT(gait_events!C2531,LEN(gait_events!C2531)-19))</f>
        <v>Fast</v>
      </c>
      <c r="F890" t="str">
        <f>IF(LEN(SUBSTITUTE(gait_events!C2531,"_run-",""))&lt;&gt;LEN(gait_events!C2531),RIGHT(gait_events!C2531,LEN(gait_events!C2531)-FIND("_run-",gait_events!C2531,1)-4),"")</f>
        <v/>
      </c>
      <c r="G890" t="str">
        <f>gait_events!D2531</f>
        <v>left_shank</v>
      </c>
      <c r="H890" t="str">
        <f>gait_events!E2531</f>
        <v>FC</v>
      </c>
      <c r="I890">
        <f>IF(gait_events!F2531&lt;&gt;"",gait_events!F2531,NA())</f>
        <v>895</v>
      </c>
      <c r="J890">
        <f>IF(gait_events!G2531&lt;&gt;"",gait_events!G2531,NA())</f>
        <v>902</v>
      </c>
      <c r="K890">
        <f t="shared" si="104"/>
        <v>-7</v>
      </c>
      <c r="L890">
        <f t="shared" si="105"/>
        <v>-35</v>
      </c>
      <c r="M890">
        <f t="shared" si="106"/>
        <v>1</v>
      </c>
      <c r="N890">
        <f t="shared" si="107"/>
        <v>1</v>
      </c>
      <c r="O890">
        <f t="shared" si="108"/>
        <v>1</v>
      </c>
      <c r="P890">
        <f t="shared" si="109"/>
        <v>0</v>
      </c>
      <c r="Q890">
        <f t="shared" si="110"/>
        <v>0</v>
      </c>
      <c r="R890">
        <f t="shared" si="111"/>
        <v>1</v>
      </c>
    </row>
    <row r="891" spans="1:18" x14ac:dyDescent="0.25">
      <c r="A891" t="str">
        <f>gait_events!B2532</f>
        <v>pp029</v>
      </c>
      <c r="B891" t="str">
        <f>VLOOKUP(A891,participants!A:B,2,0)</f>
        <v>M</v>
      </c>
      <c r="C891">
        <f>VLOOKUP(A891,participants!A:C,3,0)</f>
        <v>66</v>
      </c>
      <c r="D891" t="str">
        <f>VLOOKUP(A891,participants!A:F,6,0)</f>
        <v>MS</v>
      </c>
      <c r="E891" t="str">
        <f>IF(LEN(SUBSTITUTE(gait_events!C2532,"_run-",""))&lt;&gt;LEN(gait_events!C2532),LEFT(RIGHT(gait_events!C2532,LEN(gait_events!C2532)-19),FIND("_run-",RIGHT(gait_events!C2532,LEN(gait_events!C2532)-19),1)-1),RIGHT(gait_events!C2532,LEN(gait_events!C2532)-19))</f>
        <v>Fast</v>
      </c>
      <c r="F891" t="str">
        <f>IF(LEN(SUBSTITUTE(gait_events!C2532,"_run-",""))&lt;&gt;LEN(gait_events!C2532),RIGHT(gait_events!C2532,LEN(gait_events!C2532)-FIND("_run-",gait_events!C2532,1)-4),"")</f>
        <v/>
      </c>
      <c r="G891" t="str">
        <f>gait_events!D2532</f>
        <v>right_shank</v>
      </c>
      <c r="H891" t="str">
        <f>gait_events!E2532</f>
        <v>IC</v>
      </c>
      <c r="I891">
        <f>IF(gait_events!F2532&lt;&gt;"",gait_events!F2532,NA())</f>
        <v>161</v>
      </c>
      <c r="J891">
        <f>IF(gait_events!G2532&lt;&gt;"",gait_events!G2532,NA())</f>
        <v>159</v>
      </c>
      <c r="K891">
        <f t="shared" si="104"/>
        <v>2</v>
      </c>
      <c r="L891">
        <f t="shared" si="105"/>
        <v>10</v>
      </c>
      <c r="M891">
        <f t="shared" si="106"/>
        <v>1</v>
      </c>
      <c r="N891">
        <f t="shared" si="107"/>
        <v>1</v>
      </c>
      <c r="O891">
        <f t="shared" si="108"/>
        <v>1</v>
      </c>
      <c r="P891">
        <f t="shared" si="109"/>
        <v>0</v>
      </c>
      <c r="Q891">
        <f t="shared" si="110"/>
        <v>0</v>
      </c>
      <c r="R891">
        <f t="shared" si="111"/>
        <v>1</v>
      </c>
    </row>
    <row r="892" spans="1:18" x14ac:dyDescent="0.25">
      <c r="A892" t="str">
        <f>gait_events!B2533</f>
        <v>pp029</v>
      </c>
      <c r="B892" t="str">
        <f>VLOOKUP(A892,participants!A:B,2,0)</f>
        <v>M</v>
      </c>
      <c r="C892">
        <f>VLOOKUP(A892,participants!A:C,3,0)</f>
        <v>66</v>
      </c>
      <c r="D892" t="str">
        <f>VLOOKUP(A892,participants!A:F,6,0)</f>
        <v>MS</v>
      </c>
      <c r="E892" t="str">
        <f>IF(LEN(SUBSTITUTE(gait_events!C2533,"_run-",""))&lt;&gt;LEN(gait_events!C2533),LEFT(RIGHT(gait_events!C2533,LEN(gait_events!C2533)-19),FIND("_run-",RIGHT(gait_events!C2533,LEN(gait_events!C2533)-19),1)-1),RIGHT(gait_events!C2533,LEN(gait_events!C2533)-19))</f>
        <v>Fast</v>
      </c>
      <c r="F892" t="str">
        <f>IF(LEN(SUBSTITUTE(gait_events!C2533,"_run-",""))&lt;&gt;LEN(gait_events!C2533),RIGHT(gait_events!C2533,LEN(gait_events!C2533)-FIND("_run-",gait_events!C2533,1)-4),"")</f>
        <v/>
      </c>
      <c r="G892" t="str">
        <f>gait_events!D2533</f>
        <v>right_shank</v>
      </c>
      <c r="H892" t="str">
        <f>gait_events!E2533</f>
        <v>IC</v>
      </c>
      <c r="I892">
        <f>IF(gait_events!F2533&lt;&gt;"",gait_events!F2533,NA())</f>
        <v>388</v>
      </c>
      <c r="J892">
        <f>IF(gait_events!G2533&lt;&gt;"",gait_events!G2533,NA())</f>
        <v>387</v>
      </c>
      <c r="K892">
        <f t="shared" si="104"/>
        <v>1</v>
      </c>
      <c r="L892">
        <f t="shared" si="105"/>
        <v>5</v>
      </c>
      <c r="M892">
        <f t="shared" si="106"/>
        <v>1</v>
      </c>
      <c r="N892">
        <f t="shared" si="107"/>
        <v>1</v>
      </c>
      <c r="O892">
        <f t="shared" si="108"/>
        <v>1</v>
      </c>
      <c r="P892">
        <f t="shared" si="109"/>
        <v>0</v>
      </c>
      <c r="Q892">
        <f t="shared" si="110"/>
        <v>0</v>
      </c>
      <c r="R892">
        <f t="shared" si="111"/>
        <v>1</v>
      </c>
    </row>
    <row r="893" spans="1:18" x14ac:dyDescent="0.25">
      <c r="A893" t="str">
        <f>gait_events!B2534</f>
        <v>pp029</v>
      </c>
      <c r="B893" t="str">
        <f>VLOOKUP(A893,participants!A:B,2,0)</f>
        <v>M</v>
      </c>
      <c r="C893">
        <f>VLOOKUP(A893,participants!A:C,3,0)</f>
        <v>66</v>
      </c>
      <c r="D893" t="str">
        <f>VLOOKUP(A893,participants!A:F,6,0)</f>
        <v>MS</v>
      </c>
      <c r="E893" t="str">
        <f>IF(LEN(SUBSTITUTE(gait_events!C2534,"_run-",""))&lt;&gt;LEN(gait_events!C2534),LEFT(RIGHT(gait_events!C2534,LEN(gait_events!C2534)-19),FIND("_run-",RIGHT(gait_events!C2534,LEN(gait_events!C2534)-19),1)-1),RIGHT(gait_events!C2534,LEN(gait_events!C2534)-19))</f>
        <v>Fast</v>
      </c>
      <c r="F893" t="str">
        <f>IF(LEN(SUBSTITUTE(gait_events!C2534,"_run-",""))&lt;&gt;LEN(gait_events!C2534),RIGHT(gait_events!C2534,LEN(gait_events!C2534)-FIND("_run-",gait_events!C2534,1)-4),"")</f>
        <v/>
      </c>
      <c r="G893" t="str">
        <f>gait_events!D2534</f>
        <v>right_shank</v>
      </c>
      <c r="H893" t="str">
        <f>gait_events!E2534</f>
        <v>IC</v>
      </c>
      <c r="I893">
        <f>IF(gait_events!F2534&lt;&gt;"",gait_events!F2534,NA())</f>
        <v>622</v>
      </c>
      <c r="J893">
        <f>IF(gait_events!G2534&lt;&gt;"",gait_events!G2534,NA())</f>
        <v>622</v>
      </c>
      <c r="K893">
        <f t="shared" si="104"/>
        <v>0</v>
      </c>
      <c r="L893">
        <f t="shared" si="105"/>
        <v>0</v>
      </c>
      <c r="M893">
        <f t="shared" si="106"/>
        <v>1</v>
      </c>
      <c r="N893">
        <f t="shared" si="107"/>
        <v>1</v>
      </c>
      <c r="O893">
        <f t="shared" si="108"/>
        <v>1</v>
      </c>
      <c r="P893">
        <f t="shared" si="109"/>
        <v>0</v>
      </c>
      <c r="Q893">
        <f t="shared" si="110"/>
        <v>0</v>
      </c>
      <c r="R893">
        <f t="shared" si="111"/>
        <v>1</v>
      </c>
    </row>
    <row r="894" spans="1:18" x14ac:dyDescent="0.25">
      <c r="A894" t="str">
        <f>gait_events!B2535</f>
        <v>pp029</v>
      </c>
      <c r="B894" t="str">
        <f>VLOOKUP(A894,participants!A:B,2,0)</f>
        <v>M</v>
      </c>
      <c r="C894">
        <f>VLOOKUP(A894,participants!A:C,3,0)</f>
        <v>66</v>
      </c>
      <c r="D894" t="str">
        <f>VLOOKUP(A894,participants!A:F,6,0)</f>
        <v>MS</v>
      </c>
      <c r="E894" t="str">
        <f>IF(LEN(SUBSTITUTE(gait_events!C2535,"_run-",""))&lt;&gt;LEN(gait_events!C2535),LEFT(RIGHT(gait_events!C2535,LEN(gait_events!C2535)-19),FIND("_run-",RIGHT(gait_events!C2535,LEN(gait_events!C2535)-19),1)-1),RIGHT(gait_events!C2535,LEN(gait_events!C2535)-19))</f>
        <v>Fast</v>
      </c>
      <c r="F894" t="str">
        <f>IF(LEN(SUBSTITUTE(gait_events!C2535,"_run-",""))&lt;&gt;LEN(gait_events!C2535),RIGHT(gait_events!C2535,LEN(gait_events!C2535)-FIND("_run-",gait_events!C2535,1)-4),"")</f>
        <v/>
      </c>
      <c r="G894" t="str">
        <f>gait_events!D2535</f>
        <v>right_shank</v>
      </c>
      <c r="H894" t="str">
        <f>gait_events!E2535</f>
        <v>IC</v>
      </c>
      <c r="I894">
        <f>IF(gait_events!F2535&lt;&gt;"",gait_events!F2535,NA())</f>
        <v>851</v>
      </c>
      <c r="J894">
        <f>IF(gait_events!G2535&lt;&gt;"",gait_events!G2535,NA())</f>
        <v>853</v>
      </c>
      <c r="K894">
        <f t="shared" si="104"/>
        <v>-2</v>
      </c>
      <c r="L894">
        <f t="shared" si="105"/>
        <v>-10</v>
      </c>
      <c r="M894">
        <f t="shared" si="106"/>
        <v>1</v>
      </c>
      <c r="N894">
        <f t="shared" si="107"/>
        <v>1</v>
      </c>
      <c r="O894">
        <f t="shared" si="108"/>
        <v>1</v>
      </c>
      <c r="P894">
        <f t="shared" si="109"/>
        <v>0</v>
      </c>
      <c r="Q894">
        <f t="shared" si="110"/>
        <v>0</v>
      </c>
      <c r="R894">
        <f t="shared" si="111"/>
        <v>1</v>
      </c>
    </row>
    <row r="895" spans="1:18" x14ac:dyDescent="0.25">
      <c r="A895" t="str">
        <f>gait_events!B2536</f>
        <v>pp029</v>
      </c>
      <c r="B895" t="str">
        <f>VLOOKUP(A895,participants!A:B,2,0)</f>
        <v>M</v>
      </c>
      <c r="C895">
        <f>VLOOKUP(A895,participants!A:C,3,0)</f>
        <v>66</v>
      </c>
      <c r="D895" t="str">
        <f>VLOOKUP(A895,participants!A:F,6,0)</f>
        <v>MS</v>
      </c>
      <c r="E895" t="str">
        <f>IF(LEN(SUBSTITUTE(gait_events!C2536,"_run-",""))&lt;&gt;LEN(gait_events!C2536),LEFT(RIGHT(gait_events!C2536,LEN(gait_events!C2536)-19),FIND("_run-",RIGHT(gait_events!C2536,LEN(gait_events!C2536)-19),1)-1),RIGHT(gait_events!C2536,LEN(gait_events!C2536)-19))</f>
        <v>Fast</v>
      </c>
      <c r="F895" t="str">
        <f>IF(LEN(SUBSTITUTE(gait_events!C2536,"_run-",""))&lt;&gt;LEN(gait_events!C2536),RIGHT(gait_events!C2536,LEN(gait_events!C2536)-FIND("_run-",gait_events!C2536,1)-4),"")</f>
        <v/>
      </c>
      <c r="G895" t="str">
        <f>gait_events!D2536</f>
        <v>right_shank</v>
      </c>
      <c r="H895" t="str">
        <f>gait_events!E2536</f>
        <v>FC</v>
      </c>
      <c r="I895">
        <f>IF(gait_events!F2536&lt;&gt;"",gait_events!F2536,NA())</f>
        <v>71</v>
      </c>
      <c r="J895">
        <f>IF(gait_events!G2536&lt;&gt;"",gait_events!G2536,NA())</f>
        <v>73</v>
      </c>
      <c r="K895">
        <f t="shared" si="104"/>
        <v>-2</v>
      </c>
      <c r="L895">
        <f t="shared" si="105"/>
        <v>-10</v>
      </c>
      <c r="M895">
        <f t="shared" si="106"/>
        <v>1</v>
      </c>
      <c r="N895">
        <f t="shared" si="107"/>
        <v>1</v>
      </c>
      <c r="O895">
        <f t="shared" si="108"/>
        <v>1</v>
      </c>
      <c r="P895">
        <f t="shared" si="109"/>
        <v>0</v>
      </c>
      <c r="Q895">
        <f t="shared" si="110"/>
        <v>0</v>
      </c>
      <c r="R895">
        <f t="shared" si="111"/>
        <v>1</v>
      </c>
    </row>
    <row r="896" spans="1:18" x14ac:dyDescent="0.25">
      <c r="A896" t="str">
        <f>gait_events!B2537</f>
        <v>pp029</v>
      </c>
      <c r="B896" t="str">
        <f>VLOOKUP(A896,participants!A:B,2,0)</f>
        <v>M</v>
      </c>
      <c r="C896">
        <f>VLOOKUP(A896,participants!A:C,3,0)</f>
        <v>66</v>
      </c>
      <c r="D896" t="str">
        <f>VLOOKUP(A896,participants!A:F,6,0)</f>
        <v>MS</v>
      </c>
      <c r="E896" t="str">
        <f>IF(LEN(SUBSTITUTE(gait_events!C2537,"_run-",""))&lt;&gt;LEN(gait_events!C2537),LEFT(RIGHT(gait_events!C2537,LEN(gait_events!C2537)-19),FIND("_run-",RIGHT(gait_events!C2537,LEN(gait_events!C2537)-19),1)-1),RIGHT(gait_events!C2537,LEN(gait_events!C2537)-19))</f>
        <v>Fast</v>
      </c>
      <c r="F896" t="str">
        <f>IF(LEN(SUBSTITUTE(gait_events!C2537,"_run-",""))&lt;&gt;LEN(gait_events!C2537),RIGHT(gait_events!C2537,LEN(gait_events!C2537)-FIND("_run-",gait_events!C2537,1)-4),"")</f>
        <v/>
      </c>
      <c r="G896" t="str">
        <f>gait_events!D2537</f>
        <v>right_shank</v>
      </c>
      <c r="H896" t="str">
        <f>gait_events!E2537</f>
        <v>FC</v>
      </c>
      <c r="I896">
        <f>IF(gait_events!F2537&lt;&gt;"",gait_events!F2537,NA())</f>
        <v>299</v>
      </c>
      <c r="J896">
        <f>IF(gait_events!G2537&lt;&gt;"",gait_events!G2537,NA())</f>
        <v>299</v>
      </c>
      <c r="K896">
        <f t="shared" si="104"/>
        <v>0</v>
      </c>
      <c r="L896">
        <f t="shared" si="105"/>
        <v>0</v>
      </c>
      <c r="M896">
        <f t="shared" si="106"/>
        <v>1</v>
      </c>
      <c r="N896">
        <f t="shared" si="107"/>
        <v>1</v>
      </c>
      <c r="O896">
        <f t="shared" si="108"/>
        <v>1</v>
      </c>
      <c r="P896">
        <f t="shared" si="109"/>
        <v>0</v>
      </c>
      <c r="Q896">
        <f t="shared" si="110"/>
        <v>0</v>
      </c>
      <c r="R896">
        <f t="shared" si="111"/>
        <v>1</v>
      </c>
    </row>
    <row r="897" spans="1:18" x14ac:dyDescent="0.25">
      <c r="A897" t="str">
        <f>gait_events!B2538</f>
        <v>pp029</v>
      </c>
      <c r="B897" t="str">
        <f>VLOOKUP(A897,participants!A:B,2,0)</f>
        <v>M</v>
      </c>
      <c r="C897">
        <f>VLOOKUP(A897,participants!A:C,3,0)</f>
        <v>66</v>
      </c>
      <c r="D897" t="str">
        <f>VLOOKUP(A897,participants!A:F,6,0)</f>
        <v>MS</v>
      </c>
      <c r="E897" t="str">
        <f>IF(LEN(SUBSTITUTE(gait_events!C2538,"_run-",""))&lt;&gt;LEN(gait_events!C2538),LEFT(RIGHT(gait_events!C2538,LEN(gait_events!C2538)-19),FIND("_run-",RIGHT(gait_events!C2538,LEN(gait_events!C2538)-19),1)-1),RIGHT(gait_events!C2538,LEN(gait_events!C2538)-19))</f>
        <v>Fast</v>
      </c>
      <c r="F897" t="str">
        <f>IF(LEN(SUBSTITUTE(gait_events!C2538,"_run-",""))&lt;&gt;LEN(gait_events!C2538),RIGHT(gait_events!C2538,LEN(gait_events!C2538)-FIND("_run-",gait_events!C2538,1)-4),"")</f>
        <v/>
      </c>
      <c r="G897" t="str">
        <f>gait_events!D2538</f>
        <v>right_shank</v>
      </c>
      <c r="H897" t="str">
        <f>gait_events!E2538</f>
        <v>FC</v>
      </c>
      <c r="I897">
        <f>IF(gait_events!F2538&lt;&gt;"",gait_events!F2538,NA())</f>
        <v>529</v>
      </c>
      <c r="J897">
        <f>IF(gait_events!G2538&lt;&gt;"",gait_events!G2538,NA())</f>
        <v>529</v>
      </c>
      <c r="K897">
        <f t="shared" si="104"/>
        <v>0</v>
      </c>
      <c r="L897">
        <f t="shared" si="105"/>
        <v>0</v>
      </c>
      <c r="M897">
        <f t="shared" si="106"/>
        <v>1</v>
      </c>
      <c r="N897">
        <f t="shared" si="107"/>
        <v>1</v>
      </c>
      <c r="O897">
        <f t="shared" si="108"/>
        <v>1</v>
      </c>
      <c r="P897">
        <f t="shared" si="109"/>
        <v>0</v>
      </c>
      <c r="Q897">
        <f t="shared" si="110"/>
        <v>0</v>
      </c>
      <c r="R897">
        <f t="shared" si="111"/>
        <v>1</v>
      </c>
    </row>
    <row r="898" spans="1:18" x14ac:dyDescent="0.25">
      <c r="A898" t="str">
        <f>gait_events!B2539</f>
        <v>pp029</v>
      </c>
      <c r="B898" t="str">
        <f>VLOOKUP(A898,participants!A:B,2,0)</f>
        <v>M</v>
      </c>
      <c r="C898">
        <f>VLOOKUP(A898,participants!A:C,3,0)</f>
        <v>66</v>
      </c>
      <c r="D898" t="str">
        <f>VLOOKUP(A898,participants!A:F,6,0)</f>
        <v>MS</v>
      </c>
      <c r="E898" t="str">
        <f>IF(LEN(SUBSTITUTE(gait_events!C2539,"_run-",""))&lt;&gt;LEN(gait_events!C2539),LEFT(RIGHT(gait_events!C2539,LEN(gait_events!C2539)-19),FIND("_run-",RIGHT(gait_events!C2539,LEN(gait_events!C2539)-19),1)-1),RIGHT(gait_events!C2539,LEN(gait_events!C2539)-19))</f>
        <v>Fast</v>
      </c>
      <c r="F898" t="str">
        <f>IF(LEN(SUBSTITUTE(gait_events!C2539,"_run-",""))&lt;&gt;LEN(gait_events!C2539),RIGHT(gait_events!C2539,LEN(gait_events!C2539)-FIND("_run-",gait_events!C2539,1)-4),"")</f>
        <v/>
      </c>
      <c r="G898" t="str">
        <f>gait_events!D2539</f>
        <v>right_shank</v>
      </c>
      <c r="H898" t="str">
        <f>gait_events!E2539</f>
        <v>FC</v>
      </c>
      <c r="I898">
        <f>IF(gait_events!F2539&lt;&gt;"",gait_events!F2539,NA())</f>
        <v>765</v>
      </c>
      <c r="J898">
        <f>IF(gait_events!G2539&lt;&gt;"",gait_events!G2539,NA())</f>
        <v>766</v>
      </c>
      <c r="K898">
        <f t="shared" ref="K898:K961" si="112">I898-J898</f>
        <v>-1</v>
      </c>
      <c r="L898">
        <f t="shared" ref="L898:L961" si="113">K898*5</f>
        <v>-5</v>
      </c>
      <c r="M898">
        <f t="shared" ref="M898:M961" si="114">IF(NOT(ISNA(I898)),1,0)</f>
        <v>1</v>
      </c>
      <c r="N898">
        <f t="shared" ref="N898:N961" si="115">IF(NOT(ISNA(J898)),1,0)</f>
        <v>1</v>
      </c>
      <c r="O898">
        <f t="shared" ref="O898:O961" si="116">IF(AND(NOT(ISNA(I898)),NOT(ISNA(J898))),1,0)</f>
        <v>1</v>
      </c>
      <c r="P898">
        <f t="shared" ref="P898:P961" si="117">IF(AND(NOT(ISNA(I898)),ISNA(J898)),1,0)</f>
        <v>0</v>
      </c>
      <c r="Q898">
        <f t="shared" ref="Q898:Q961" si="118">IF(AND(ISNA(I898),NOT(ISNA(J898))),1,0)</f>
        <v>0</v>
      </c>
      <c r="R898">
        <f t="shared" ref="R898:R961" si="119">IF(SUM(O898:Q898)&lt;&gt;1,"ERROR",1)</f>
        <v>1</v>
      </c>
    </row>
    <row r="899" spans="1:18" x14ac:dyDescent="0.25">
      <c r="A899" t="str">
        <f>gait_events!B2540</f>
        <v>pp029</v>
      </c>
      <c r="B899" t="str">
        <f>VLOOKUP(A899,participants!A:B,2,0)</f>
        <v>M</v>
      </c>
      <c r="C899">
        <f>VLOOKUP(A899,participants!A:C,3,0)</f>
        <v>66</v>
      </c>
      <c r="D899" t="str">
        <f>VLOOKUP(A899,participants!A:F,6,0)</f>
        <v>MS</v>
      </c>
      <c r="E899" t="str">
        <f>IF(LEN(SUBSTITUTE(gait_events!C2540,"_run-",""))&lt;&gt;LEN(gait_events!C2540),LEFT(RIGHT(gait_events!C2540,LEN(gait_events!C2540)-19),FIND("_run-",RIGHT(gait_events!C2540,LEN(gait_events!C2540)-19),1)-1),RIGHT(gait_events!C2540,LEN(gait_events!C2540)-19))</f>
        <v>Preferred</v>
      </c>
      <c r="F899" t="str">
        <f>IF(LEN(SUBSTITUTE(gait_events!C2540,"_run-",""))&lt;&gt;LEN(gait_events!C2540),RIGHT(gait_events!C2540,LEN(gait_events!C2540)-FIND("_run-",gait_events!C2540,1)-4),"")</f>
        <v/>
      </c>
      <c r="G899" t="str">
        <f>gait_events!D2540</f>
        <v>left_ankle</v>
      </c>
      <c r="H899" t="str">
        <f>gait_events!E2540</f>
        <v>IC</v>
      </c>
      <c r="I899">
        <f>IF(gait_events!F2540&lt;&gt;"",gait_events!F2540,NA())</f>
        <v>18</v>
      </c>
      <c r="J899">
        <f>IF(gait_events!G2540&lt;&gt;"",gait_events!G2540,NA())</f>
        <v>20</v>
      </c>
      <c r="K899">
        <f t="shared" si="112"/>
        <v>-2</v>
      </c>
      <c r="L899">
        <f t="shared" si="113"/>
        <v>-10</v>
      </c>
      <c r="M899">
        <f t="shared" si="114"/>
        <v>1</v>
      </c>
      <c r="N899">
        <f t="shared" si="115"/>
        <v>1</v>
      </c>
      <c r="O899">
        <f t="shared" si="116"/>
        <v>1</v>
      </c>
      <c r="P899">
        <f t="shared" si="117"/>
        <v>0</v>
      </c>
      <c r="Q899">
        <f t="shared" si="118"/>
        <v>0</v>
      </c>
      <c r="R899">
        <f t="shared" si="119"/>
        <v>1</v>
      </c>
    </row>
    <row r="900" spans="1:18" x14ac:dyDescent="0.25">
      <c r="A900" t="str">
        <f>gait_events!B2541</f>
        <v>pp029</v>
      </c>
      <c r="B900" t="str">
        <f>VLOOKUP(A900,participants!A:B,2,0)</f>
        <v>M</v>
      </c>
      <c r="C900">
        <f>VLOOKUP(A900,participants!A:C,3,0)</f>
        <v>66</v>
      </c>
      <c r="D900" t="str">
        <f>VLOOKUP(A900,participants!A:F,6,0)</f>
        <v>MS</v>
      </c>
      <c r="E900" t="str">
        <f>IF(LEN(SUBSTITUTE(gait_events!C2541,"_run-",""))&lt;&gt;LEN(gait_events!C2541),LEFT(RIGHT(gait_events!C2541,LEN(gait_events!C2541)-19),FIND("_run-",RIGHT(gait_events!C2541,LEN(gait_events!C2541)-19),1)-1),RIGHT(gait_events!C2541,LEN(gait_events!C2541)-19))</f>
        <v>Preferred</v>
      </c>
      <c r="F900" t="str">
        <f>IF(LEN(SUBSTITUTE(gait_events!C2541,"_run-",""))&lt;&gt;LEN(gait_events!C2541),RIGHT(gait_events!C2541,LEN(gait_events!C2541)-FIND("_run-",gait_events!C2541,1)-4),"")</f>
        <v/>
      </c>
      <c r="G900" t="str">
        <f>gait_events!D2541</f>
        <v>left_ankle</v>
      </c>
      <c r="H900" t="str">
        <f>gait_events!E2541</f>
        <v>IC</v>
      </c>
      <c r="I900">
        <f>IF(gait_events!F2541&lt;&gt;"",gait_events!F2541,NA())</f>
        <v>292</v>
      </c>
      <c r="J900">
        <f>IF(gait_events!G2541&lt;&gt;"",gait_events!G2541,NA())</f>
        <v>295</v>
      </c>
      <c r="K900">
        <f t="shared" si="112"/>
        <v>-3</v>
      </c>
      <c r="L900">
        <f t="shared" si="113"/>
        <v>-15</v>
      </c>
      <c r="M900">
        <f t="shared" si="114"/>
        <v>1</v>
      </c>
      <c r="N900">
        <f t="shared" si="115"/>
        <v>1</v>
      </c>
      <c r="O900">
        <f t="shared" si="116"/>
        <v>1</v>
      </c>
      <c r="P900">
        <f t="shared" si="117"/>
        <v>0</v>
      </c>
      <c r="Q900">
        <f t="shared" si="118"/>
        <v>0</v>
      </c>
      <c r="R900">
        <f t="shared" si="119"/>
        <v>1</v>
      </c>
    </row>
    <row r="901" spans="1:18" x14ac:dyDescent="0.25">
      <c r="A901" t="str">
        <f>gait_events!B2542</f>
        <v>pp029</v>
      </c>
      <c r="B901" t="str">
        <f>VLOOKUP(A901,participants!A:B,2,0)</f>
        <v>M</v>
      </c>
      <c r="C901">
        <f>VLOOKUP(A901,participants!A:C,3,0)</f>
        <v>66</v>
      </c>
      <c r="D901" t="str">
        <f>VLOOKUP(A901,participants!A:F,6,0)</f>
        <v>MS</v>
      </c>
      <c r="E901" t="str">
        <f>IF(LEN(SUBSTITUTE(gait_events!C2542,"_run-",""))&lt;&gt;LEN(gait_events!C2542),LEFT(RIGHT(gait_events!C2542,LEN(gait_events!C2542)-19),FIND("_run-",RIGHT(gait_events!C2542,LEN(gait_events!C2542)-19),1)-1),RIGHT(gait_events!C2542,LEN(gait_events!C2542)-19))</f>
        <v>Preferred</v>
      </c>
      <c r="F901" t="str">
        <f>IF(LEN(SUBSTITUTE(gait_events!C2542,"_run-",""))&lt;&gt;LEN(gait_events!C2542),RIGHT(gait_events!C2542,LEN(gait_events!C2542)-FIND("_run-",gait_events!C2542,1)-4),"")</f>
        <v/>
      </c>
      <c r="G901" t="str">
        <f>gait_events!D2542</f>
        <v>left_ankle</v>
      </c>
      <c r="H901" t="str">
        <f>gait_events!E2542</f>
        <v>IC</v>
      </c>
      <c r="I901">
        <f>IF(gait_events!F2542&lt;&gt;"",gait_events!F2542,NA())</f>
        <v>556</v>
      </c>
      <c r="J901">
        <f>IF(gait_events!G2542&lt;&gt;"",gait_events!G2542,NA())</f>
        <v>557</v>
      </c>
      <c r="K901">
        <f t="shared" si="112"/>
        <v>-1</v>
      </c>
      <c r="L901">
        <f t="shared" si="113"/>
        <v>-5</v>
      </c>
      <c r="M901">
        <f t="shared" si="114"/>
        <v>1</v>
      </c>
      <c r="N901">
        <f t="shared" si="115"/>
        <v>1</v>
      </c>
      <c r="O901">
        <f t="shared" si="116"/>
        <v>1</v>
      </c>
      <c r="P901">
        <f t="shared" si="117"/>
        <v>0</v>
      </c>
      <c r="Q901">
        <f t="shared" si="118"/>
        <v>0</v>
      </c>
      <c r="R901">
        <f t="shared" si="119"/>
        <v>1</v>
      </c>
    </row>
    <row r="902" spans="1:18" x14ac:dyDescent="0.25">
      <c r="A902" t="str">
        <f>gait_events!B2543</f>
        <v>pp029</v>
      </c>
      <c r="B902" t="str">
        <f>VLOOKUP(A902,participants!A:B,2,0)</f>
        <v>M</v>
      </c>
      <c r="C902">
        <f>VLOOKUP(A902,participants!A:C,3,0)</f>
        <v>66</v>
      </c>
      <c r="D902" t="str">
        <f>VLOOKUP(A902,participants!A:F,6,0)</f>
        <v>MS</v>
      </c>
      <c r="E902" t="str">
        <f>IF(LEN(SUBSTITUTE(gait_events!C2543,"_run-",""))&lt;&gt;LEN(gait_events!C2543),LEFT(RIGHT(gait_events!C2543,LEN(gait_events!C2543)-19),FIND("_run-",RIGHT(gait_events!C2543,LEN(gait_events!C2543)-19),1)-1),RIGHT(gait_events!C2543,LEN(gait_events!C2543)-19))</f>
        <v>Preferred</v>
      </c>
      <c r="F902" t="str">
        <f>IF(LEN(SUBSTITUTE(gait_events!C2543,"_run-",""))&lt;&gt;LEN(gait_events!C2543),RIGHT(gait_events!C2543,LEN(gait_events!C2543)-FIND("_run-",gait_events!C2543,1)-4),"")</f>
        <v/>
      </c>
      <c r="G902" t="str">
        <f>gait_events!D2543</f>
        <v>left_ankle</v>
      </c>
      <c r="H902" t="str">
        <f>gait_events!E2543</f>
        <v>IC</v>
      </c>
      <c r="I902">
        <f>IF(gait_events!F2543&lt;&gt;"",gait_events!F2543,NA())</f>
        <v>833</v>
      </c>
      <c r="J902">
        <f>IF(gait_events!G2543&lt;&gt;"",gait_events!G2543,NA())</f>
        <v>834</v>
      </c>
      <c r="K902">
        <f t="shared" si="112"/>
        <v>-1</v>
      </c>
      <c r="L902">
        <f t="shared" si="113"/>
        <v>-5</v>
      </c>
      <c r="M902">
        <f t="shared" si="114"/>
        <v>1</v>
      </c>
      <c r="N902">
        <f t="shared" si="115"/>
        <v>1</v>
      </c>
      <c r="O902">
        <f t="shared" si="116"/>
        <v>1</v>
      </c>
      <c r="P902">
        <f t="shared" si="117"/>
        <v>0</v>
      </c>
      <c r="Q902">
        <f t="shared" si="118"/>
        <v>0</v>
      </c>
      <c r="R902">
        <f t="shared" si="119"/>
        <v>1</v>
      </c>
    </row>
    <row r="903" spans="1:18" x14ac:dyDescent="0.25">
      <c r="A903" t="str">
        <f>gait_events!B2544</f>
        <v>pp029</v>
      </c>
      <c r="B903" t="str">
        <f>VLOOKUP(A903,participants!A:B,2,0)</f>
        <v>M</v>
      </c>
      <c r="C903">
        <f>VLOOKUP(A903,participants!A:C,3,0)</f>
        <v>66</v>
      </c>
      <c r="D903" t="str">
        <f>VLOOKUP(A903,participants!A:F,6,0)</f>
        <v>MS</v>
      </c>
      <c r="E903" t="str">
        <f>IF(LEN(SUBSTITUTE(gait_events!C2544,"_run-",""))&lt;&gt;LEN(gait_events!C2544),LEFT(RIGHT(gait_events!C2544,LEN(gait_events!C2544)-19),FIND("_run-",RIGHT(gait_events!C2544,LEN(gait_events!C2544)-19),1)-1),RIGHT(gait_events!C2544,LEN(gait_events!C2544)-19))</f>
        <v>Preferred</v>
      </c>
      <c r="F903" t="str">
        <f>IF(LEN(SUBSTITUTE(gait_events!C2544,"_run-",""))&lt;&gt;LEN(gait_events!C2544),RIGHT(gait_events!C2544,LEN(gait_events!C2544)-FIND("_run-",gait_events!C2544,1)-4),"")</f>
        <v/>
      </c>
      <c r="G903" t="str">
        <f>gait_events!D2544</f>
        <v>left_ankle</v>
      </c>
      <c r="H903" t="str">
        <f>gait_events!E2544</f>
        <v>IC</v>
      </c>
      <c r="I903">
        <f>IF(gait_events!F2544&lt;&gt;"",gait_events!F2544,NA())</f>
        <v>1112</v>
      </c>
      <c r="J903" t="e">
        <f>IF(gait_events!G2544&lt;&gt;"",gait_events!G2544,NA())</f>
        <v>#N/A</v>
      </c>
      <c r="K903" t="e">
        <f t="shared" si="112"/>
        <v>#N/A</v>
      </c>
      <c r="L903" t="e">
        <f t="shared" si="113"/>
        <v>#N/A</v>
      </c>
      <c r="M903">
        <f t="shared" si="114"/>
        <v>1</v>
      </c>
      <c r="N903">
        <f t="shared" si="115"/>
        <v>0</v>
      </c>
      <c r="O903">
        <f t="shared" si="116"/>
        <v>0</v>
      </c>
      <c r="P903">
        <f t="shared" si="117"/>
        <v>1</v>
      </c>
      <c r="Q903">
        <f t="shared" si="118"/>
        <v>0</v>
      </c>
      <c r="R903">
        <f t="shared" si="119"/>
        <v>1</v>
      </c>
    </row>
    <row r="904" spans="1:18" x14ac:dyDescent="0.25">
      <c r="A904" t="str">
        <f>gait_events!B2545</f>
        <v>pp029</v>
      </c>
      <c r="B904" t="str">
        <f>VLOOKUP(A904,participants!A:B,2,0)</f>
        <v>M</v>
      </c>
      <c r="C904">
        <f>VLOOKUP(A904,participants!A:C,3,0)</f>
        <v>66</v>
      </c>
      <c r="D904" t="str">
        <f>VLOOKUP(A904,participants!A:F,6,0)</f>
        <v>MS</v>
      </c>
      <c r="E904" t="str">
        <f>IF(LEN(SUBSTITUTE(gait_events!C2545,"_run-",""))&lt;&gt;LEN(gait_events!C2545),LEFT(RIGHT(gait_events!C2545,LEN(gait_events!C2545)-19),FIND("_run-",RIGHT(gait_events!C2545,LEN(gait_events!C2545)-19),1)-1),RIGHT(gait_events!C2545,LEN(gait_events!C2545)-19))</f>
        <v>Preferred</v>
      </c>
      <c r="F904" t="str">
        <f>IF(LEN(SUBSTITUTE(gait_events!C2545,"_run-",""))&lt;&gt;LEN(gait_events!C2545),RIGHT(gait_events!C2545,LEN(gait_events!C2545)-FIND("_run-",gait_events!C2545,1)-4),"")</f>
        <v/>
      </c>
      <c r="G904" t="str">
        <f>gait_events!D2545</f>
        <v>left_ankle</v>
      </c>
      <c r="H904" t="str">
        <f>gait_events!E2545</f>
        <v>FC</v>
      </c>
      <c r="I904">
        <f>IF(gait_events!F2545&lt;&gt;"",gait_events!F2545,NA())</f>
        <v>216</v>
      </c>
      <c r="J904">
        <f>IF(gait_events!G2545&lt;&gt;"",gait_events!G2545,NA())</f>
        <v>215</v>
      </c>
      <c r="K904">
        <f t="shared" si="112"/>
        <v>1</v>
      </c>
      <c r="L904">
        <f t="shared" si="113"/>
        <v>5</v>
      </c>
      <c r="M904">
        <f t="shared" si="114"/>
        <v>1</v>
      </c>
      <c r="N904">
        <f t="shared" si="115"/>
        <v>1</v>
      </c>
      <c r="O904">
        <f t="shared" si="116"/>
        <v>1</v>
      </c>
      <c r="P904">
        <f t="shared" si="117"/>
        <v>0</v>
      </c>
      <c r="Q904">
        <f t="shared" si="118"/>
        <v>0</v>
      </c>
      <c r="R904">
        <f t="shared" si="119"/>
        <v>1</v>
      </c>
    </row>
    <row r="905" spans="1:18" x14ac:dyDescent="0.25">
      <c r="A905" t="str">
        <f>gait_events!B2546</f>
        <v>pp029</v>
      </c>
      <c r="B905" t="str">
        <f>VLOOKUP(A905,participants!A:B,2,0)</f>
        <v>M</v>
      </c>
      <c r="C905">
        <f>VLOOKUP(A905,participants!A:C,3,0)</f>
        <v>66</v>
      </c>
      <c r="D905" t="str">
        <f>VLOOKUP(A905,participants!A:F,6,0)</f>
        <v>MS</v>
      </c>
      <c r="E905" t="str">
        <f>IF(LEN(SUBSTITUTE(gait_events!C2546,"_run-",""))&lt;&gt;LEN(gait_events!C2546),LEFT(RIGHT(gait_events!C2546,LEN(gait_events!C2546)-19),FIND("_run-",RIGHT(gait_events!C2546,LEN(gait_events!C2546)-19),1)-1),RIGHT(gait_events!C2546,LEN(gait_events!C2546)-19))</f>
        <v>Preferred</v>
      </c>
      <c r="F905" t="str">
        <f>IF(LEN(SUBSTITUTE(gait_events!C2546,"_run-",""))&lt;&gt;LEN(gait_events!C2546),RIGHT(gait_events!C2546,LEN(gait_events!C2546)-FIND("_run-",gait_events!C2546,1)-4),"")</f>
        <v/>
      </c>
      <c r="G905" t="str">
        <f>gait_events!D2546</f>
        <v>left_ankle</v>
      </c>
      <c r="H905" t="str">
        <f>gait_events!E2546</f>
        <v>FC</v>
      </c>
      <c r="I905">
        <f>IF(gait_events!F2546&lt;&gt;"",gait_events!F2546,NA())</f>
        <v>470</v>
      </c>
      <c r="J905" t="e">
        <f>IF(gait_events!G2546&lt;&gt;"",gait_events!G2546,NA())</f>
        <v>#N/A</v>
      </c>
      <c r="K905" t="e">
        <f t="shared" si="112"/>
        <v>#N/A</v>
      </c>
      <c r="L905" t="e">
        <f t="shared" si="113"/>
        <v>#N/A</v>
      </c>
      <c r="M905">
        <f t="shared" si="114"/>
        <v>1</v>
      </c>
      <c r="N905">
        <f t="shared" si="115"/>
        <v>0</v>
      </c>
      <c r="O905">
        <f t="shared" si="116"/>
        <v>0</v>
      </c>
      <c r="P905">
        <f t="shared" si="117"/>
        <v>1</v>
      </c>
      <c r="Q905">
        <f t="shared" si="118"/>
        <v>0</v>
      </c>
      <c r="R905">
        <f t="shared" si="119"/>
        <v>1</v>
      </c>
    </row>
    <row r="906" spans="1:18" x14ac:dyDescent="0.25">
      <c r="A906" t="str">
        <f>gait_events!B2547</f>
        <v>pp029</v>
      </c>
      <c r="B906" t="str">
        <f>VLOOKUP(A906,participants!A:B,2,0)</f>
        <v>M</v>
      </c>
      <c r="C906">
        <f>VLOOKUP(A906,participants!A:C,3,0)</f>
        <v>66</v>
      </c>
      <c r="D906" t="str">
        <f>VLOOKUP(A906,participants!A:F,6,0)</f>
        <v>MS</v>
      </c>
      <c r="E906" t="str">
        <f>IF(LEN(SUBSTITUTE(gait_events!C2547,"_run-",""))&lt;&gt;LEN(gait_events!C2547),LEFT(RIGHT(gait_events!C2547,LEN(gait_events!C2547)-19),FIND("_run-",RIGHT(gait_events!C2547,LEN(gait_events!C2547)-19),1)-1),RIGHT(gait_events!C2547,LEN(gait_events!C2547)-19))</f>
        <v>Preferred</v>
      </c>
      <c r="F906" t="str">
        <f>IF(LEN(SUBSTITUTE(gait_events!C2547,"_run-",""))&lt;&gt;LEN(gait_events!C2547),RIGHT(gait_events!C2547,LEN(gait_events!C2547)-FIND("_run-",gait_events!C2547,1)-4),"")</f>
        <v/>
      </c>
      <c r="G906" t="str">
        <f>gait_events!D2547</f>
        <v>left_ankle</v>
      </c>
      <c r="H906" t="str">
        <f>gait_events!E2547</f>
        <v>FC</v>
      </c>
      <c r="I906">
        <f>IF(gait_events!F2547&lt;&gt;"",gait_events!F2547,NA())</f>
        <v>742</v>
      </c>
      <c r="J906">
        <f>IF(gait_events!G2547&lt;&gt;"",gait_events!G2547,NA())</f>
        <v>741</v>
      </c>
      <c r="K906">
        <f t="shared" si="112"/>
        <v>1</v>
      </c>
      <c r="L906">
        <f t="shared" si="113"/>
        <v>5</v>
      </c>
      <c r="M906">
        <f t="shared" si="114"/>
        <v>1</v>
      </c>
      <c r="N906">
        <f t="shared" si="115"/>
        <v>1</v>
      </c>
      <c r="O906">
        <f t="shared" si="116"/>
        <v>1</v>
      </c>
      <c r="P906">
        <f t="shared" si="117"/>
        <v>0</v>
      </c>
      <c r="Q906">
        <f t="shared" si="118"/>
        <v>0</v>
      </c>
      <c r="R906">
        <f t="shared" si="119"/>
        <v>1</v>
      </c>
    </row>
    <row r="907" spans="1:18" x14ac:dyDescent="0.25">
      <c r="A907" t="str">
        <f>gait_events!B2548</f>
        <v>pp029</v>
      </c>
      <c r="B907" t="str">
        <f>VLOOKUP(A907,participants!A:B,2,0)</f>
        <v>M</v>
      </c>
      <c r="C907">
        <f>VLOOKUP(A907,participants!A:C,3,0)</f>
        <v>66</v>
      </c>
      <c r="D907" t="str">
        <f>VLOOKUP(A907,participants!A:F,6,0)</f>
        <v>MS</v>
      </c>
      <c r="E907" t="str">
        <f>IF(LEN(SUBSTITUTE(gait_events!C2548,"_run-",""))&lt;&gt;LEN(gait_events!C2548),LEFT(RIGHT(gait_events!C2548,LEN(gait_events!C2548)-19),FIND("_run-",RIGHT(gait_events!C2548,LEN(gait_events!C2548)-19),1)-1),RIGHT(gait_events!C2548,LEN(gait_events!C2548)-19))</f>
        <v>Preferred</v>
      </c>
      <c r="F907" t="str">
        <f>IF(LEN(SUBSTITUTE(gait_events!C2548,"_run-",""))&lt;&gt;LEN(gait_events!C2548),RIGHT(gait_events!C2548,LEN(gait_events!C2548)-FIND("_run-",gait_events!C2548,1)-4),"")</f>
        <v/>
      </c>
      <c r="G907" t="str">
        <f>gait_events!D2548</f>
        <v>left_ankle</v>
      </c>
      <c r="H907" t="str">
        <f>gait_events!E2548</f>
        <v>FC</v>
      </c>
      <c r="I907">
        <f>IF(gait_events!F2548&lt;&gt;"",gait_events!F2548,NA())</f>
        <v>1026</v>
      </c>
      <c r="J907">
        <f>IF(gait_events!G2548&lt;&gt;"",gait_events!G2548,NA())</f>
        <v>1026</v>
      </c>
      <c r="K907">
        <f t="shared" si="112"/>
        <v>0</v>
      </c>
      <c r="L907">
        <f t="shared" si="113"/>
        <v>0</v>
      </c>
      <c r="M907">
        <f t="shared" si="114"/>
        <v>1</v>
      </c>
      <c r="N907">
        <f t="shared" si="115"/>
        <v>1</v>
      </c>
      <c r="O907">
        <f t="shared" si="116"/>
        <v>1</v>
      </c>
      <c r="P907">
        <f t="shared" si="117"/>
        <v>0</v>
      </c>
      <c r="Q907">
        <f t="shared" si="118"/>
        <v>0</v>
      </c>
      <c r="R907">
        <f t="shared" si="119"/>
        <v>1</v>
      </c>
    </row>
    <row r="908" spans="1:18" x14ac:dyDescent="0.25">
      <c r="A908" t="str">
        <f>gait_events!B2549</f>
        <v>pp029</v>
      </c>
      <c r="B908" t="str">
        <f>VLOOKUP(A908,participants!A:B,2,0)</f>
        <v>M</v>
      </c>
      <c r="C908">
        <f>VLOOKUP(A908,participants!A:C,3,0)</f>
        <v>66</v>
      </c>
      <c r="D908" t="str">
        <f>VLOOKUP(A908,participants!A:F,6,0)</f>
        <v>MS</v>
      </c>
      <c r="E908" t="str">
        <f>IF(LEN(SUBSTITUTE(gait_events!C2549,"_run-",""))&lt;&gt;LEN(gait_events!C2549),LEFT(RIGHT(gait_events!C2549,LEN(gait_events!C2549)-19),FIND("_run-",RIGHT(gait_events!C2549,LEN(gait_events!C2549)-19),1)-1),RIGHT(gait_events!C2549,LEN(gait_events!C2549)-19))</f>
        <v>Preferred</v>
      </c>
      <c r="F908" t="str">
        <f>IF(LEN(SUBSTITUTE(gait_events!C2549,"_run-",""))&lt;&gt;LEN(gait_events!C2549),RIGHT(gait_events!C2549,LEN(gait_events!C2549)-FIND("_run-",gait_events!C2549,1)-4),"")</f>
        <v/>
      </c>
      <c r="G908" t="str">
        <f>gait_events!D2549</f>
        <v>left_ankle</v>
      </c>
      <c r="H908" t="str">
        <f>gait_events!E2549</f>
        <v>FC</v>
      </c>
      <c r="I908">
        <f>IF(gait_events!F2549&lt;&gt;"",gait_events!F2549,NA())</f>
        <v>1312</v>
      </c>
      <c r="J908">
        <f>IF(gait_events!G2549&lt;&gt;"",gait_events!G2549,NA())</f>
        <v>1312</v>
      </c>
      <c r="K908">
        <f t="shared" si="112"/>
        <v>0</v>
      </c>
      <c r="L908">
        <f t="shared" si="113"/>
        <v>0</v>
      </c>
      <c r="M908">
        <f t="shared" si="114"/>
        <v>1</v>
      </c>
      <c r="N908">
        <f t="shared" si="115"/>
        <v>1</v>
      </c>
      <c r="O908">
        <f t="shared" si="116"/>
        <v>1</v>
      </c>
      <c r="P908">
        <f t="shared" si="117"/>
        <v>0</v>
      </c>
      <c r="Q908">
        <f t="shared" si="118"/>
        <v>0</v>
      </c>
      <c r="R908">
        <f t="shared" si="119"/>
        <v>1</v>
      </c>
    </row>
    <row r="909" spans="1:18" x14ac:dyDescent="0.25">
      <c r="A909" t="str">
        <f>gait_events!B2550</f>
        <v>pp029</v>
      </c>
      <c r="B909" t="str">
        <f>VLOOKUP(A909,participants!A:B,2,0)</f>
        <v>M</v>
      </c>
      <c r="C909">
        <f>VLOOKUP(A909,participants!A:C,3,0)</f>
        <v>66</v>
      </c>
      <c r="D909" t="str">
        <f>VLOOKUP(A909,participants!A:F,6,0)</f>
        <v>MS</v>
      </c>
      <c r="E909" t="str">
        <f>IF(LEN(SUBSTITUTE(gait_events!C2550,"_run-",""))&lt;&gt;LEN(gait_events!C2550),LEFT(RIGHT(gait_events!C2550,LEN(gait_events!C2550)-19),FIND("_run-",RIGHT(gait_events!C2550,LEN(gait_events!C2550)-19),1)-1),RIGHT(gait_events!C2550,LEN(gait_events!C2550)-19))</f>
        <v>Preferred</v>
      </c>
      <c r="F909" t="str">
        <f>IF(LEN(SUBSTITUTE(gait_events!C2550,"_run-",""))&lt;&gt;LEN(gait_events!C2550),RIGHT(gait_events!C2550,LEN(gait_events!C2550)-FIND("_run-",gait_events!C2550,1)-4),"")</f>
        <v/>
      </c>
      <c r="G909" t="str">
        <f>gait_events!D2550</f>
        <v>right_ankle</v>
      </c>
      <c r="H909" t="str">
        <f>gait_events!E2550</f>
        <v>IC</v>
      </c>
      <c r="I909">
        <f>IF(gait_events!F2550&lt;&gt;"",gait_events!F2550,NA())</f>
        <v>157</v>
      </c>
      <c r="J909">
        <f>IF(gait_events!G2550&lt;&gt;"",gait_events!G2550,NA())</f>
        <v>159</v>
      </c>
      <c r="K909">
        <f t="shared" si="112"/>
        <v>-2</v>
      </c>
      <c r="L909">
        <f t="shared" si="113"/>
        <v>-10</v>
      </c>
      <c r="M909">
        <f t="shared" si="114"/>
        <v>1</v>
      </c>
      <c r="N909">
        <f t="shared" si="115"/>
        <v>1</v>
      </c>
      <c r="O909">
        <f t="shared" si="116"/>
        <v>1</v>
      </c>
      <c r="P909">
        <f t="shared" si="117"/>
        <v>0</v>
      </c>
      <c r="Q909">
        <f t="shared" si="118"/>
        <v>0</v>
      </c>
      <c r="R909">
        <f t="shared" si="119"/>
        <v>1</v>
      </c>
    </row>
    <row r="910" spans="1:18" x14ac:dyDescent="0.25">
      <c r="A910" t="str">
        <f>gait_events!B2551</f>
        <v>pp029</v>
      </c>
      <c r="B910" t="str">
        <f>VLOOKUP(A910,participants!A:B,2,0)</f>
        <v>M</v>
      </c>
      <c r="C910">
        <f>VLOOKUP(A910,participants!A:C,3,0)</f>
        <v>66</v>
      </c>
      <c r="D910" t="str">
        <f>VLOOKUP(A910,participants!A:F,6,0)</f>
        <v>MS</v>
      </c>
      <c r="E910" t="str">
        <f>IF(LEN(SUBSTITUTE(gait_events!C2551,"_run-",""))&lt;&gt;LEN(gait_events!C2551),LEFT(RIGHT(gait_events!C2551,LEN(gait_events!C2551)-19),FIND("_run-",RIGHT(gait_events!C2551,LEN(gait_events!C2551)-19),1)-1),RIGHT(gait_events!C2551,LEN(gait_events!C2551)-19))</f>
        <v>Preferred</v>
      </c>
      <c r="F910" t="str">
        <f>IF(LEN(SUBSTITUTE(gait_events!C2551,"_run-",""))&lt;&gt;LEN(gait_events!C2551),RIGHT(gait_events!C2551,LEN(gait_events!C2551)-FIND("_run-",gait_events!C2551,1)-4),"")</f>
        <v/>
      </c>
      <c r="G910" t="str">
        <f>gait_events!D2551</f>
        <v>right_ankle</v>
      </c>
      <c r="H910" t="str">
        <f>gait_events!E2551</f>
        <v>IC</v>
      </c>
      <c r="I910">
        <f>IF(gait_events!F2551&lt;&gt;"",gait_events!F2551,NA())</f>
        <v>423</v>
      </c>
      <c r="J910">
        <f>IF(gait_events!G2551&lt;&gt;"",gait_events!G2551,NA())</f>
        <v>422</v>
      </c>
      <c r="K910">
        <f t="shared" si="112"/>
        <v>1</v>
      </c>
      <c r="L910">
        <f t="shared" si="113"/>
        <v>5</v>
      </c>
      <c r="M910">
        <f t="shared" si="114"/>
        <v>1</v>
      </c>
      <c r="N910">
        <f t="shared" si="115"/>
        <v>1</v>
      </c>
      <c r="O910">
        <f t="shared" si="116"/>
        <v>1</v>
      </c>
      <c r="P910">
        <f t="shared" si="117"/>
        <v>0</v>
      </c>
      <c r="Q910">
        <f t="shared" si="118"/>
        <v>0</v>
      </c>
      <c r="R910">
        <f t="shared" si="119"/>
        <v>1</v>
      </c>
    </row>
    <row r="911" spans="1:18" x14ac:dyDescent="0.25">
      <c r="A911" t="str">
        <f>gait_events!B2552</f>
        <v>pp029</v>
      </c>
      <c r="B911" t="str">
        <f>VLOOKUP(A911,participants!A:B,2,0)</f>
        <v>M</v>
      </c>
      <c r="C911">
        <f>VLOOKUP(A911,participants!A:C,3,0)</f>
        <v>66</v>
      </c>
      <c r="D911" t="str">
        <f>VLOOKUP(A911,participants!A:F,6,0)</f>
        <v>MS</v>
      </c>
      <c r="E911" t="str">
        <f>IF(LEN(SUBSTITUTE(gait_events!C2552,"_run-",""))&lt;&gt;LEN(gait_events!C2552),LEFT(RIGHT(gait_events!C2552,LEN(gait_events!C2552)-19),FIND("_run-",RIGHT(gait_events!C2552,LEN(gait_events!C2552)-19),1)-1),RIGHT(gait_events!C2552,LEN(gait_events!C2552)-19))</f>
        <v>Preferred</v>
      </c>
      <c r="F911" t="str">
        <f>IF(LEN(SUBSTITUTE(gait_events!C2552,"_run-",""))&lt;&gt;LEN(gait_events!C2552),RIGHT(gait_events!C2552,LEN(gait_events!C2552)-FIND("_run-",gait_events!C2552,1)-4),"")</f>
        <v/>
      </c>
      <c r="G911" t="str">
        <f>gait_events!D2552</f>
        <v>right_ankle</v>
      </c>
      <c r="H911" t="str">
        <f>gait_events!E2552</f>
        <v>IC</v>
      </c>
      <c r="I911">
        <f>IF(gait_events!F2552&lt;&gt;"",gait_events!F2552,NA())</f>
        <v>690</v>
      </c>
      <c r="J911">
        <f>IF(gait_events!G2552&lt;&gt;"",gait_events!G2552,NA())</f>
        <v>689</v>
      </c>
      <c r="K911">
        <f t="shared" si="112"/>
        <v>1</v>
      </c>
      <c r="L911">
        <f t="shared" si="113"/>
        <v>5</v>
      </c>
      <c r="M911">
        <f t="shared" si="114"/>
        <v>1</v>
      </c>
      <c r="N911">
        <f t="shared" si="115"/>
        <v>1</v>
      </c>
      <c r="O911">
        <f t="shared" si="116"/>
        <v>1</v>
      </c>
      <c r="P911">
        <f t="shared" si="117"/>
        <v>0</v>
      </c>
      <c r="Q911">
        <f t="shared" si="118"/>
        <v>0</v>
      </c>
      <c r="R911">
        <f t="shared" si="119"/>
        <v>1</v>
      </c>
    </row>
    <row r="912" spans="1:18" x14ac:dyDescent="0.25">
      <c r="A912" t="str">
        <f>gait_events!B2553</f>
        <v>pp029</v>
      </c>
      <c r="B912" t="str">
        <f>VLOOKUP(A912,participants!A:B,2,0)</f>
        <v>M</v>
      </c>
      <c r="C912">
        <f>VLOOKUP(A912,participants!A:C,3,0)</f>
        <v>66</v>
      </c>
      <c r="D912" t="str">
        <f>VLOOKUP(A912,participants!A:F,6,0)</f>
        <v>MS</v>
      </c>
      <c r="E912" t="str">
        <f>IF(LEN(SUBSTITUTE(gait_events!C2553,"_run-",""))&lt;&gt;LEN(gait_events!C2553),LEFT(RIGHT(gait_events!C2553,LEN(gait_events!C2553)-19),FIND("_run-",RIGHT(gait_events!C2553,LEN(gait_events!C2553)-19),1)-1),RIGHT(gait_events!C2553,LEN(gait_events!C2553)-19))</f>
        <v>Preferred</v>
      </c>
      <c r="F912" t="str">
        <f>IF(LEN(SUBSTITUTE(gait_events!C2553,"_run-",""))&lt;&gt;LEN(gait_events!C2553),RIGHT(gait_events!C2553,LEN(gait_events!C2553)-FIND("_run-",gait_events!C2553,1)-4),"")</f>
        <v/>
      </c>
      <c r="G912" t="str">
        <f>gait_events!D2553</f>
        <v>right_ankle</v>
      </c>
      <c r="H912" t="str">
        <f>gait_events!E2553</f>
        <v>IC</v>
      </c>
      <c r="I912">
        <f>IF(gait_events!F2553&lt;&gt;"",gait_events!F2553,NA())</f>
        <v>962</v>
      </c>
      <c r="J912">
        <f>IF(gait_events!G2553&lt;&gt;"",gait_events!G2553,NA())</f>
        <v>969</v>
      </c>
      <c r="K912">
        <f t="shared" si="112"/>
        <v>-7</v>
      </c>
      <c r="L912">
        <f t="shared" si="113"/>
        <v>-35</v>
      </c>
      <c r="M912">
        <f t="shared" si="114"/>
        <v>1</v>
      </c>
      <c r="N912">
        <f t="shared" si="115"/>
        <v>1</v>
      </c>
      <c r="O912">
        <f t="shared" si="116"/>
        <v>1</v>
      </c>
      <c r="P912">
        <f t="shared" si="117"/>
        <v>0</v>
      </c>
      <c r="Q912">
        <f t="shared" si="118"/>
        <v>0</v>
      </c>
      <c r="R912">
        <f t="shared" si="119"/>
        <v>1</v>
      </c>
    </row>
    <row r="913" spans="1:18" x14ac:dyDescent="0.25">
      <c r="A913" t="str">
        <f>gait_events!B2554</f>
        <v>pp029</v>
      </c>
      <c r="B913" t="str">
        <f>VLOOKUP(A913,participants!A:B,2,0)</f>
        <v>M</v>
      </c>
      <c r="C913">
        <f>VLOOKUP(A913,participants!A:C,3,0)</f>
        <v>66</v>
      </c>
      <c r="D913" t="str">
        <f>VLOOKUP(A913,participants!A:F,6,0)</f>
        <v>MS</v>
      </c>
      <c r="E913" t="str">
        <f>IF(LEN(SUBSTITUTE(gait_events!C2554,"_run-",""))&lt;&gt;LEN(gait_events!C2554),LEFT(RIGHT(gait_events!C2554,LEN(gait_events!C2554)-19),FIND("_run-",RIGHT(gait_events!C2554,LEN(gait_events!C2554)-19),1)-1),RIGHT(gait_events!C2554,LEN(gait_events!C2554)-19))</f>
        <v>Preferred</v>
      </c>
      <c r="F913" t="str">
        <f>IF(LEN(SUBSTITUTE(gait_events!C2554,"_run-",""))&lt;&gt;LEN(gait_events!C2554),RIGHT(gait_events!C2554,LEN(gait_events!C2554)-FIND("_run-",gait_events!C2554,1)-4),"")</f>
        <v/>
      </c>
      <c r="G913" t="str">
        <f>gait_events!D2554</f>
        <v>right_ankle</v>
      </c>
      <c r="H913" t="str">
        <f>gait_events!E2554</f>
        <v>IC</v>
      </c>
      <c r="I913">
        <f>IF(gait_events!F2554&lt;&gt;"",gait_events!F2554,NA())</f>
        <v>1251</v>
      </c>
      <c r="J913">
        <f>IF(gait_events!G2554&lt;&gt;"",gait_events!G2554,NA())</f>
        <v>1252</v>
      </c>
      <c r="K913">
        <f t="shared" si="112"/>
        <v>-1</v>
      </c>
      <c r="L913">
        <f t="shared" si="113"/>
        <v>-5</v>
      </c>
      <c r="M913">
        <f t="shared" si="114"/>
        <v>1</v>
      </c>
      <c r="N913">
        <f t="shared" si="115"/>
        <v>1</v>
      </c>
      <c r="O913">
        <f t="shared" si="116"/>
        <v>1</v>
      </c>
      <c r="P913">
        <f t="shared" si="117"/>
        <v>0</v>
      </c>
      <c r="Q913">
        <f t="shared" si="118"/>
        <v>0</v>
      </c>
      <c r="R913">
        <f t="shared" si="119"/>
        <v>1</v>
      </c>
    </row>
    <row r="914" spans="1:18" x14ac:dyDescent="0.25">
      <c r="A914" t="str">
        <f>gait_events!B2555</f>
        <v>pp029</v>
      </c>
      <c r="B914" t="str">
        <f>VLOOKUP(A914,participants!A:B,2,0)</f>
        <v>M</v>
      </c>
      <c r="C914">
        <f>VLOOKUP(A914,participants!A:C,3,0)</f>
        <v>66</v>
      </c>
      <c r="D914" t="str">
        <f>VLOOKUP(A914,participants!A:F,6,0)</f>
        <v>MS</v>
      </c>
      <c r="E914" t="str">
        <f>IF(LEN(SUBSTITUTE(gait_events!C2555,"_run-",""))&lt;&gt;LEN(gait_events!C2555),LEFT(RIGHT(gait_events!C2555,LEN(gait_events!C2555)-19),FIND("_run-",RIGHT(gait_events!C2555,LEN(gait_events!C2555)-19),1)-1),RIGHT(gait_events!C2555,LEN(gait_events!C2555)-19))</f>
        <v>Preferred</v>
      </c>
      <c r="F914" t="str">
        <f>IF(LEN(SUBSTITUTE(gait_events!C2555,"_run-",""))&lt;&gt;LEN(gait_events!C2555),RIGHT(gait_events!C2555,LEN(gait_events!C2555)-FIND("_run-",gait_events!C2555,1)-4),"")</f>
        <v/>
      </c>
      <c r="G914" t="str">
        <f>gait_events!D2555</f>
        <v>right_ankle</v>
      </c>
      <c r="H914" t="str">
        <f>gait_events!E2555</f>
        <v>FC</v>
      </c>
      <c r="I914">
        <f>IF(gait_events!F2555&lt;&gt;"",gait_events!F2555,NA())</f>
        <v>61</v>
      </c>
      <c r="J914">
        <f>IF(gait_events!G2555&lt;&gt;"",gait_events!G2555,NA())</f>
        <v>66</v>
      </c>
      <c r="K914">
        <f t="shared" si="112"/>
        <v>-5</v>
      </c>
      <c r="L914">
        <f t="shared" si="113"/>
        <v>-25</v>
      </c>
      <c r="M914">
        <f t="shared" si="114"/>
        <v>1</v>
      </c>
      <c r="N914">
        <f t="shared" si="115"/>
        <v>1</v>
      </c>
      <c r="O914">
        <f t="shared" si="116"/>
        <v>1</v>
      </c>
      <c r="P914">
        <f t="shared" si="117"/>
        <v>0</v>
      </c>
      <c r="Q914">
        <f t="shared" si="118"/>
        <v>0</v>
      </c>
      <c r="R914">
        <f t="shared" si="119"/>
        <v>1</v>
      </c>
    </row>
    <row r="915" spans="1:18" x14ac:dyDescent="0.25">
      <c r="A915" t="str">
        <f>gait_events!B2556</f>
        <v>pp029</v>
      </c>
      <c r="B915" t="str">
        <f>VLOOKUP(A915,participants!A:B,2,0)</f>
        <v>M</v>
      </c>
      <c r="C915">
        <f>VLOOKUP(A915,participants!A:C,3,0)</f>
        <v>66</v>
      </c>
      <c r="D915" t="str">
        <f>VLOOKUP(A915,participants!A:F,6,0)</f>
        <v>MS</v>
      </c>
      <c r="E915" t="str">
        <f>IF(LEN(SUBSTITUTE(gait_events!C2556,"_run-",""))&lt;&gt;LEN(gait_events!C2556),LEFT(RIGHT(gait_events!C2556,LEN(gait_events!C2556)-19),FIND("_run-",RIGHT(gait_events!C2556,LEN(gait_events!C2556)-19),1)-1),RIGHT(gait_events!C2556,LEN(gait_events!C2556)-19))</f>
        <v>Preferred</v>
      </c>
      <c r="F915" t="str">
        <f>IF(LEN(SUBSTITUTE(gait_events!C2556,"_run-",""))&lt;&gt;LEN(gait_events!C2556),RIGHT(gait_events!C2556,LEN(gait_events!C2556)-FIND("_run-",gait_events!C2556,1)-4),"")</f>
        <v/>
      </c>
      <c r="G915" t="str">
        <f>gait_events!D2556</f>
        <v>right_ankle</v>
      </c>
      <c r="H915" t="str">
        <f>gait_events!E2556</f>
        <v>FC</v>
      </c>
      <c r="I915">
        <f>IF(gait_events!F2556&lt;&gt;"",gait_events!F2556,NA())</f>
        <v>325</v>
      </c>
      <c r="J915">
        <f>IF(gait_events!G2556&lt;&gt;"",gait_events!G2556,NA())</f>
        <v>328</v>
      </c>
      <c r="K915">
        <f t="shared" si="112"/>
        <v>-3</v>
      </c>
      <c r="L915">
        <f t="shared" si="113"/>
        <v>-15</v>
      </c>
      <c r="M915">
        <f t="shared" si="114"/>
        <v>1</v>
      </c>
      <c r="N915">
        <f t="shared" si="115"/>
        <v>1</v>
      </c>
      <c r="O915">
        <f t="shared" si="116"/>
        <v>1</v>
      </c>
      <c r="P915">
        <f t="shared" si="117"/>
        <v>0</v>
      </c>
      <c r="Q915">
        <f t="shared" si="118"/>
        <v>0</v>
      </c>
      <c r="R915">
        <f t="shared" si="119"/>
        <v>1</v>
      </c>
    </row>
    <row r="916" spans="1:18" x14ac:dyDescent="0.25">
      <c r="A916" t="str">
        <f>gait_events!B2557</f>
        <v>pp029</v>
      </c>
      <c r="B916" t="str">
        <f>VLOOKUP(A916,participants!A:B,2,0)</f>
        <v>M</v>
      </c>
      <c r="C916">
        <f>VLOOKUP(A916,participants!A:C,3,0)</f>
        <v>66</v>
      </c>
      <c r="D916" t="str">
        <f>VLOOKUP(A916,participants!A:F,6,0)</f>
        <v>MS</v>
      </c>
      <c r="E916" t="str">
        <f>IF(LEN(SUBSTITUTE(gait_events!C2557,"_run-",""))&lt;&gt;LEN(gait_events!C2557),LEFT(RIGHT(gait_events!C2557,LEN(gait_events!C2557)-19),FIND("_run-",RIGHT(gait_events!C2557,LEN(gait_events!C2557)-19),1)-1),RIGHT(gait_events!C2557,LEN(gait_events!C2557)-19))</f>
        <v>Preferred</v>
      </c>
      <c r="F916" t="str">
        <f>IF(LEN(SUBSTITUTE(gait_events!C2557,"_run-",""))&lt;&gt;LEN(gait_events!C2557),RIGHT(gait_events!C2557,LEN(gait_events!C2557)-FIND("_run-",gait_events!C2557,1)-4),"")</f>
        <v/>
      </c>
      <c r="G916" t="str">
        <f>gait_events!D2557</f>
        <v>right_ankle</v>
      </c>
      <c r="H916" t="str">
        <f>gait_events!E2557</f>
        <v>FC</v>
      </c>
      <c r="I916">
        <f>IF(gait_events!F2557&lt;&gt;"",gait_events!F2557,NA())</f>
        <v>592</v>
      </c>
      <c r="J916">
        <f>IF(gait_events!G2557&lt;&gt;"",gait_events!G2557,NA())</f>
        <v>593</v>
      </c>
      <c r="K916">
        <f t="shared" si="112"/>
        <v>-1</v>
      </c>
      <c r="L916">
        <f t="shared" si="113"/>
        <v>-5</v>
      </c>
      <c r="M916">
        <f t="shared" si="114"/>
        <v>1</v>
      </c>
      <c r="N916">
        <f t="shared" si="115"/>
        <v>1</v>
      </c>
      <c r="O916">
        <f t="shared" si="116"/>
        <v>1</v>
      </c>
      <c r="P916">
        <f t="shared" si="117"/>
        <v>0</v>
      </c>
      <c r="Q916">
        <f t="shared" si="118"/>
        <v>0</v>
      </c>
      <c r="R916">
        <f t="shared" si="119"/>
        <v>1</v>
      </c>
    </row>
    <row r="917" spans="1:18" x14ac:dyDescent="0.25">
      <c r="A917" t="str">
        <f>gait_events!B2558</f>
        <v>pp029</v>
      </c>
      <c r="B917" t="str">
        <f>VLOOKUP(A917,participants!A:B,2,0)</f>
        <v>M</v>
      </c>
      <c r="C917">
        <f>VLOOKUP(A917,participants!A:C,3,0)</f>
        <v>66</v>
      </c>
      <c r="D917" t="str">
        <f>VLOOKUP(A917,participants!A:F,6,0)</f>
        <v>MS</v>
      </c>
      <c r="E917" t="str">
        <f>IF(LEN(SUBSTITUTE(gait_events!C2558,"_run-",""))&lt;&gt;LEN(gait_events!C2558),LEFT(RIGHT(gait_events!C2558,LEN(gait_events!C2558)-19),FIND("_run-",RIGHT(gait_events!C2558,LEN(gait_events!C2558)-19),1)-1),RIGHT(gait_events!C2558,LEN(gait_events!C2558)-19))</f>
        <v>Preferred</v>
      </c>
      <c r="F917" t="str">
        <f>IF(LEN(SUBSTITUTE(gait_events!C2558,"_run-",""))&lt;&gt;LEN(gait_events!C2558),RIGHT(gait_events!C2558,LEN(gait_events!C2558)-FIND("_run-",gait_events!C2558,1)-4),"")</f>
        <v/>
      </c>
      <c r="G917" t="str">
        <f>gait_events!D2558</f>
        <v>right_ankle</v>
      </c>
      <c r="H917" t="str">
        <f>gait_events!E2558</f>
        <v>FC</v>
      </c>
      <c r="I917">
        <f>IF(gait_events!F2558&lt;&gt;"",gait_events!F2558,NA())</f>
        <v>874</v>
      </c>
      <c r="J917">
        <f>IF(gait_events!G2558&lt;&gt;"",gait_events!G2558,NA())</f>
        <v>877</v>
      </c>
      <c r="K917">
        <f t="shared" si="112"/>
        <v>-3</v>
      </c>
      <c r="L917">
        <f t="shared" si="113"/>
        <v>-15</v>
      </c>
      <c r="M917">
        <f t="shared" si="114"/>
        <v>1</v>
      </c>
      <c r="N917">
        <f t="shared" si="115"/>
        <v>1</v>
      </c>
      <c r="O917">
        <f t="shared" si="116"/>
        <v>1</v>
      </c>
      <c r="P917">
        <f t="shared" si="117"/>
        <v>0</v>
      </c>
      <c r="Q917">
        <f t="shared" si="118"/>
        <v>0</v>
      </c>
      <c r="R917">
        <f t="shared" si="119"/>
        <v>1</v>
      </c>
    </row>
    <row r="918" spans="1:18" x14ac:dyDescent="0.25">
      <c r="A918" t="str">
        <f>gait_events!B2559</f>
        <v>pp029</v>
      </c>
      <c r="B918" t="str">
        <f>VLOOKUP(A918,participants!A:B,2,0)</f>
        <v>M</v>
      </c>
      <c r="C918">
        <f>VLOOKUP(A918,participants!A:C,3,0)</f>
        <v>66</v>
      </c>
      <c r="D918" t="str">
        <f>VLOOKUP(A918,participants!A:F,6,0)</f>
        <v>MS</v>
      </c>
      <c r="E918" t="str">
        <f>IF(LEN(SUBSTITUTE(gait_events!C2559,"_run-",""))&lt;&gt;LEN(gait_events!C2559),LEFT(RIGHT(gait_events!C2559,LEN(gait_events!C2559)-19),FIND("_run-",RIGHT(gait_events!C2559,LEN(gait_events!C2559)-19),1)-1),RIGHT(gait_events!C2559,LEN(gait_events!C2559)-19))</f>
        <v>Preferred</v>
      </c>
      <c r="F918" t="str">
        <f>IF(LEN(SUBSTITUTE(gait_events!C2559,"_run-",""))&lt;&gt;LEN(gait_events!C2559),RIGHT(gait_events!C2559,LEN(gait_events!C2559)-FIND("_run-",gait_events!C2559,1)-4),"")</f>
        <v/>
      </c>
      <c r="G918" t="str">
        <f>gait_events!D2559</f>
        <v>right_ankle</v>
      </c>
      <c r="H918" t="str">
        <f>gait_events!E2559</f>
        <v>FC</v>
      </c>
      <c r="I918">
        <f>IF(gait_events!F2559&lt;&gt;"",gait_events!F2559,NA())</f>
        <v>1156</v>
      </c>
      <c r="J918">
        <f>IF(gait_events!G2559&lt;&gt;"",gait_events!G2559,NA())</f>
        <v>1158</v>
      </c>
      <c r="K918">
        <f t="shared" si="112"/>
        <v>-2</v>
      </c>
      <c r="L918">
        <f t="shared" si="113"/>
        <v>-10</v>
      </c>
      <c r="M918">
        <f t="shared" si="114"/>
        <v>1</v>
      </c>
      <c r="N918">
        <f t="shared" si="115"/>
        <v>1</v>
      </c>
      <c r="O918">
        <f t="shared" si="116"/>
        <v>1</v>
      </c>
      <c r="P918">
        <f t="shared" si="117"/>
        <v>0</v>
      </c>
      <c r="Q918">
        <f t="shared" si="118"/>
        <v>0</v>
      </c>
      <c r="R918">
        <f t="shared" si="119"/>
        <v>1</v>
      </c>
    </row>
    <row r="919" spans="1:18" x14ac:dyDescent="0.25">
      <c r="A919" t="str">
        <f>gait_events!B2560</f>
        <v>pp029</v>
      </c>
      <c r="B919" t="str">
        <f>VLOOKUP(A919,participants!A:B,2,0)</f>
        <v>M</v>
      </c>
      <c r="C919">
        <f>VLOOKUP(A919,participants!A:C,3,0)</f>
        <v>66</v>
      </c>
      <c r="D919" t="str">
        <f>VLOOKUP(A919,participants!A:F,6,0)</f>
        <v>MS</v>
      </c>
      <c r="E919" t="str">
        <f>IF(LEN(SUBSTITUTE(gait_events!C2560,"_run-",""))&lt;&gt;LEN(gait_events!C2560),LEFT(RIGHT(gait_events!C2560,LEN(gait_events!C2560)-19),FIND("_run-",RIGHT(gait_events!C2560,LEN(gait_events!C2560)-19),1)-1),RIGHT(gait_events!C2560,LEN(gait_events!C2560)-19))</f>
        <v>Preferred</v>
      </c>
      <c r="F919" t="str">
        <f>IF(LEN(SUBSTITUTE(gait_events!C2560,"_run-",""))&lt;&gt;LEN(gait_events!C2560),RIGHT(gait_events!C2560,LEN(gait_events!C2560)-FIND("_run-",gait_events!C2560,1)-4),"")</f>
        <v/>
      </c>
      <c r="G919" t="str">
        <f>gait_events!D2560</f>
        <v>left_shank</v>
      </c>
      <c r="H919" t="str">
        <f>gait_events!E2560</f>
        <v>IC</v>
      </c>
      <c r="I919">
        <f>IF(gait_events!F2560&lt;&gt;"",gait_events!F2560,NA())</f>
        <v>18</v>
      </c>
      <c r="J919">
        <f>IF(gait_events!G2560&lt;&gt;"",gait_events!G2560,NA())</f>
        <v>21</v>
      </c>
      <c r="K919">
        <f t="shared" si="112"/>
        <v>-3</v>
      </c>
      <c r="L919">
        <f t="shared" si="113"/>
        <v>-15</v>
      </c>
      <c r="M919">
        <f t="shared" si="114"/>
        <v>1</v>
      </c>
      <c r="N919">
        <f t="shared" si="115"/>
        <v>1</v>
      </c>
      <c r="O919">
        <f t="shared" si="116"/>
        <v>1</v>
      </c>
      <c r="P919">
        <f t="shared" si="117"/>
        <v>0</v>
      </c>
      <c r="Q919">
        <f t="shared" si="118"/>
        <v>0</v>
      </c>
      <c r="R919">
        <f t="shared" si="119"/>
        <v>1</v>
      </c>
    </row>
    <row r="920" spans="1:18" x14ac:dyDescent="0.25">
      <c r="A920" t="str">
        <f>gait_events!B2561</f>
        <v>pp029</v>
      </c>
      <c r="B920" t="str">
        <f>VLOOKUP(A920,participants!A:B,2,0)</f>
        <v>M</v>
      </c>
      <c r="C920">
        <f>VLOOKUP(A920,participants!A:C,3,0)</f>
        <v>66</v>
      </c>
      <c r="D920" t="str">
        <f>VLOOKUP(A920,participants!A:F,6,0)</f>
        <v>MS</v>
      </c>
      <c r="E920" t="str">
        <f>IF(LEN(SUBSTITUTE(gait_events!C2561,"_run-",""))&lt;&gt;LEN(gait_events!C2561),LEFT(RIGHT(gait_events!C2561,LEN(gait_events!C2561)-19),FIND("_run-",RIGHT(gait_events!C2561,LEN(gait_events!C2561)-19),1)-1),RIGHT(gait_events!C2561,LEN(gait_events!C2561)-19))</f>
        <v>Preferred</v>
      </c>
      <c r="F920" t="str">
        <f>IF(LEN(SUBSTITUTE(gait_events!C2561,"_run-",""))&lt;&gt;LEN(gait_events!C2561),RIGHT(gait_events!C2561,LEN(gait_events!C2561)-FIND("_run-",gait_events!C2561,1)-4),"")</f>
        <v/>
      </c>
      <c r="G920" t="str">
        <f>gait_events!D2561</f>
        <v>left_shank</v>
      </c>
      <c r="H920" t="str">
        <f>gait_events!E2561</f>
        <v>IC</v>
      </c>
      <c r="I920">
        <f>IF(gait_events!F2561&lt;&gt;"",gait_events!F2561,NA())</f>
        <v>292</v>
      </c>
      <c r="J920">
        <f>IF(gait_events!G2561&lt;&gt;"",gait_events!G2561,NA())</f>
        <v>291</v>
      </c>
      <c r="K920">
        <f t="shared" si="112"/>
        <v>1</v>
      </c>
      <c r="L920">
        <f t="shared" si="113"/>
        <v>5</v>
      </c>
      <c r="M920">
        <f t="shared" si="114"/>
        <v>1</v>
      </c>
      <c r="N920">
        <f t="shared" si="115"/>
        <v>1</v>
      </c>
      <c r="O920">
        <f t="shared" si="116"/>
        <v>1</v>
      </c>
      <c r="P920">
        <f t="shared" si="117"/>
        <v>0</v>
      </c>
      <c r="Q920">
        <f t="shared" si="118"/>
        <v>0</v>
      </c>
      <c r="R920">
        <f t="shared" si="119"/>
        <v>1</v>
      </c>
    </row>
    <row r="921" spans="1:18" x14ac:dyDescent="0.25">
      <c r="A921" t="str">
        <f>gait_events!B2562</f>
        <v>pp029</v>
      </c>
      <c r="B921" t="str">
        <f>VLOOKUP(A921,participants!A:B,2,0)</f>
        <v>M</v>
      </c>
      <c r="C921">
        <f>VLOOKUP(A921,participants!A:C,3,0)</f>
        <v>66</v>
      </c>
      <c r="D921" t="str">
        <f>VLOOKUP(A921,participants!A:F,6,0)</f>
        <v>MS</v>
      </c>
      <c r="E921" t="str">
        <f>IF(LEN(SUBSTITUTE(gait_events!C2562,"_run-",""))&lt;&gt;LEN(gait_events!C2562),LEFT(RIGHT(gait_events!C2562,LEN(gait_events!C2562)-19),FIND("_run-",RIGHT(gait_events!C2562,LEN(gait_events!C2562)-19),1)-1),RIGHT(gait_events!C2562,LEN(gait_events!C2562)-19))</f>
        <v>Preferred</v>
      </c>
      <c r="F921" t="str">
        <f>IF(LEN(SUBSTITUTE(gait_events!C2562,"_run-",""))&lt;&gt;LEN(gait_events!C2562),RIGHT(gait_events!C2562,LEN(gait_events!C2562)-FIND("_run-",gait_events!C2562,1)-4),"")</f>
        <v/>
      </c>
      <c r="G921" t="str">
        <f>gait_events!D2562</f>
        <v>left_shank</v>
      </c>
      <c r="H921" t="str">
        <f>gait_events!E2562</f>
        <v>IC</v>
      </c>
      <c r="I921">
        <f>IF(gait_events!F2562&lt;&gt;"",gait_events!F2562,NA())</f>
        <v>556</v>
      </c>
      <c r="J921">
        <f>IF(gait_events!G2562&lt;&gt;"",gait_events!G2562,NA())</f>
        <v>556</v>
      </c>
      <c r="K921">
        <f t="shared" si="112"/>
        <v>0</v>
      </c>
      <c r="L921">
        <f t="shared" si="113"/>
        <v>0</v>
      </c>
      <c r="M921">
        <f t="shared" si="114"/>
        <v>1</v>
      </c>
      <c r="N921">
        <f t="shared" si="115"/>
        <v>1</v>
      </c>
      <c r="O921">
        <f t="shared" si="116"/>
        <v>1</v>
      </c>
      <c r="P921">
        <f t="shared" si="117"/>
        <v>0</v>
      </c>
      <c r="Q921">
        <f t="shared" si="118"/>
        <v>0</v>
      </c>
      <c r="R921">
        <f t="shared" si="119"/>
        <v>1</v>
      </c>
    </row>
    <row r="922" spans="1:18" x14ac:dyDescent="0.25">
      <c r="A922" t="str">
        <f>gait_events!B2563</f>
        <v>pp029</v>
      </c>
      <c r="B922" t="str">
        <f>VLOOKUP(A922,participants!A:B,2,0)</f>
        <v>M</v>
      </c>
      <c r="C922">
        <f>VLOOKUP(A922,participants!A:C,3,0)</f>
        <v>66</v>
      </c>
      <c r="D922" t="str">
        <f>VLOOKUP(A922,participants!A:F,6,0)</f>
        <v>MS</v>
      </c>
      <c r="E922" t="str">
        <f>IF(LEN(SUBSTITUTE(gait_events!C2563,"_run-",""))&lt;&gt;LEN(gait_events!C2563),LEFT(RIGHT(gait_events!C2563,LEN(gait_events!C2563)-19),FIND("_run-",RIGHT(gait_events!C2563,LEN(gait_events!C2563)-19),1)-1),RIGHT(gait_events!C2563,LEN(gait_events!C2563)-19))</f>
        <v>Preferred</v>
      </c>
      <c r="F922" t="str">
        <f>IF(LEN(SUBSTITUTE(gait_events!C2563,"_run-",""))&lt;&gt;LEN(gait_events!C2563),RIGHT(gait_events!C2563,LEN(gait_events!C2563)-FIND("_run-",gait_events!C2563,1)-4),"")</f>
        <v/>
      </c>
      <c r="G922" t="str">
        <f>gait_events!D2563</f>
        <v>left_shank</v>
      </c>
      <c r="H922" t="str">
        <f>gait_events!E2563</f>
        <v>IC</v>
      </c>
      <c r="I922">
        <f>IF(gait_events!F2563&lt;&gt;"",gait_events!F2563,NA())</f>
        <v>833</v>
      </c>
      <c r="J922">
        <f>IF(gait_events!G2563&lt;&gt;"",gait_events!G2563,NA())</f>
        <v>833</v>
      </c>
      <c r="K922">
        <f t="shared" si="112"/>
        <v>0</v>
      </c>
      <c r="L922">
        <f t="shared" si="113"/>
        <v>0</v>
      </c>
      <c r="M922">
        <f t="shared" si="114"/>
        <v>1</v>
      </c>
      <c r="N922">
        <f t="shared" si="115"/>
        <v>1</v>
      </c>
      <c r="O922">
        <f t="shared" si="116"/>
        <v>1</v>
      </c>
      <c r="P922">
        <f t="shared" si="117"/>
        <v>0</v>
      </c>
      <c r="Q922">
        <f t="shared" si="118"/>
        <v>0</v>
      </c>
      <c r="R922">
        <f t="shared" si="119"/>
        <v>1</v>
      </c>
    </row>
    <row r="923" spans="1:18" x14ac:dyDescent="0.25">
      <c r="A923" t="str">
        <f>gait_events!B2564</f>
        <v>pp029</v>
      </c>
      <c r="B923" t="str">
        <f>VLOOKUP(A923,participants!A:B,2,0)</f>
        <v>M</v>
      </c>
      <c r="C923">
        <f>VLOOKUP(A923,participants!A:C,3,0)</f>
        <v>66</v>
      </c>
      <c r="D923" t="str">
        <f>VLOOKUP(A923,participants!A:F,6,0)</f>
        <v>MS</v>
      </c>
      <c r="E923" t="str">
        <f>IF(LEN(SUBSTITUTE(gait_events!C2564,"_run-",""))&lt;&gt;LEN(gait_events!C2564),LEFT(RIGHT(gait_events!C2564,LEN(gait_events!C2564)-19),FIND("_run-",RIGHT(gait_events!C2564,LEN(gait_events!C2564)-19),1)-1),RIGHT(gait_events!C2564,LEN(gait_events!C2564)-19))</f>
        <v>Preferred</v>
      </c>
      <c r="F923" t="str">
        <f>IF(LEN(SUBSTITUTE(gait_events!C2564,"_run-",""))&lt;&gt;LEN(gait_events!C2564),RIGHT(gait_events!C2564,LEN(gait_events!C2564)-FIND("_run-",gait_events!C2564,1)-4),"")</f>
        <v/>
      </c>
      <c r="G923" t="str">
        <f>gait_events!D2564</f>
        <v>left_shank</v>
      </c>
      <c r="H923" t="str">
        <f>gait_events!E2564</f>
        <v>IC</v>
      </c>
      <c r="I923">
        <f>IF(gait_events!F2564&lt;&gt;"",gait_events!F2564,NA())</f>
        <v>1112</v>
      </c>
      <c r="J923">
        <f>IF(gait_events!G2564&lt;&gt;"",gait_events!G2564,NA())</f>
        <v>1113</v>
      </c>
      <c r="K923">
        <f t="shared" si="112"/>
        <v>-1</v>
      </c>
      <c r="L923">
        <f t="shared" si="113"/>
        <v>-5</v>
      </c>
      <c r="M923">
        <f t="shared" si="114"/>
        <v>1</v>
      </c>
      <c r="N923">
        <f t="shared" si="115"/>
        <v>1</v>
      </c>
      <c r="O923">
        <f t="shared" si="116"/>
        <v>1</v>
      </c>
      <c r="P923">
        <f t="shared" si="117"/>
        <v>0</v>
      </c>
      <c r="Q923">
        <f t="shared" si="118"/>
        <v>0</v>
      </c>
      <c r="R923">
        <f t="shared" si="119"/>
        <v>1</v>
      </c>
    </row>
    <row r="924" spans="1:18" x14ac:dyDescent="0.25">
      <c r="A924" t="str">
        <f>gait_events!B2565</f>
        <v>pp029</v>
      </c>
      <c r="B924" t="str">
        <f>VLOOKUP(A924,participants!A:B,2,0)</f>
        <v>M</v>
      </c>
      <c r="C924">
        <f>VLOOKUP(A924,participants!A:C,3,0)</f>
        <v>66</v>
      </c>
      <c r="D924" t="str">
        <f>VLOOKUP(A924,participants!A:F,6,0)</f>
        <v>MS</v>
      </c>
      <c r="E924" t="str">
        <f>IF(LEN(SUBSTITUTE(gait_events!C2565,"_run-",""))&lt;&gt;LEN(gait_events!C2565),LEFT(RIGHT(gait_events!C2565,LEN(gait_events!C2565)-19),FIND("_run-",RIGHT(gait_events!C2565,LEN(gait_events!C2565)-19),1)-1),RIGHT(gait_events!C2565,LEN(gait_events!C2565)-19))</f>
        <v>Preferred</v>
      </c>
      <c r="F924" t="str">
        <f>IF(LEN(SUBSTITUTE(gait_events!C2565,"_run-",""))&lt;&gt;LEN(gait_events!C2565),RIGHT(gait_events!C2565,LEN(gait_events!C2565)-FIND("_run-",gait_events!C2565,1)-4),"")</f>
        <v/>
      </c>
      <c r="G924" t="str">
        <f>gait_events!D2565</f>
        <v>left_shank</v>
      </c>
      <c r="H924" t="str">
        <f>gait_events!E2565</f>
        <v>FC</v>
      </c>
      <c r="I924">
        <f>IF(gait_events!F2565&lt;&gt;"",gait_events!F2565,NA())</f>
        <v>216</v>
      </c>
      <c r="J924">
        <f>IF(gait_events!G2565&lt;&gt;"",gait_events!G2565,NA())</f>
        <v>217</v>
      </c>
      <c r="K924">
        <f t="shared" si="112"/>
        <v>-1</v>
      </c>
      <c r="L924">
        <f t="shared" si="113"/>
        <v>-5</v>
      </c>
      <c r="M924">
        <f t="shared" si="114"/>
        <v>1</v>
      </c>
      <c r="N924">
        <f t="shared" si="115"/>
        <v>1</v>
      </c>
      <c r="O924">
        <f t="shared" si="116"/>
        <v>1</v>
      </c>
      <c r="P924">
        <f t="shared" si="117"/>
        <v>0</v>
      </c>
      <c r="Q924">
        <f t="shared" si="118"/>
        <v>0</v>
      </c>
      <c r="R924">
        <f t="shared" si="119"/>
        <v>1</v>
      </c>
    </row>
    <row r="925" spans="1:18" x14ac:dyDescent="0.25">
      <c r="A925" t="str">
        <f>gait_events!B2566</f>
        <v>pp029</v>
      </c>
      <c r="B925" t="str">
        <f>VLOOKUP(A925,participants!A:B,2,0)</f>
        <v>M</v>
      </c>
      <c r="C925">
        <f>VLOOKUP(A925,participants!A:C,3,0)</f>
        <v>66</v>
      </c>
      <c r="D925" t="str">
        <f>VLOOKUP(A925,participants!A:F,6,0)</f>
        <v>MS</v>
      </c>
      <c r="E925" t="str">
        <f>IF(LEN(SUBSTITUTE(gait_events!C2566,"_run-",""))&lt;&gt;LEN(gait_events!C2566),LEFT(RIGHT(gait_events!C2566,LEN(gait_events!C2566)-19),FIND("_run-",RIGHT(gait_events!C2566,LEN(gait_events!C2566)-19),1)-1),RIGHT(gait_events!C2566,LEN(gait_events!C2566)-19))</f>
        <v>Preferred</v>
      </c>
      <c r="F925" t="str">
        <f>IF(LEN(SUBSTITUTE(gait_events!C2566,"_run-",""))&lt;&gt;LEN(gait_events!C2566),RIGHT(gait_events!C2566,LEN(gait_events!C2566)-FIND("_run-",gait_events!C2566,1)-4),"")</f>
        <v/>
      </c>
      <c r="G925" t="str">
        <f>gait_events!D2566</f>
        <v>left_shank</v>
      </c>
      <c r="H925" t="str">
        <f>gait_events!E2566</f>
        <v>FC</v>
      </c>
      <c r="I925">
        <f>IF(gait_events!F2566&lt;&gt;"",gait_events!F2566,NA())</f>
        <v>470</v>
      </c>
      <c r="J925">
        <f>IF(gait_events!G2566&lt;&gt;"",gait_events!G2566,NA())</f>
        <v>462</v>
      </c>
      <c r="K925">
        <f t="shared" si="112"/>
        <v>8</v>
      </c>
      <c r="L925">
        <f t="shared" si="113"/>
        <v>40</v>
      </c>
      <c r="M925">
        <f t="shared" si="114"/>
        <v>1</v>
      </c>
      <c r="N925">
        <f t="shared" si="115"/>
        <v>1</v>
      </c>
      <c r="O925">
        <f t="shared" si="116"/>
        <v>1</v>
      </c>
      <c r="P925">
        <f t="shared" si="117"/>
        <v>0</v>
      </c>
      <c r="Q925">
        <f t="shared" si="118"/>
        <v>0</v>
      </c>
      <c r="R925">
        <f t="shared" si="119"/>
        <v>1</v>
      </c>
    </row>
    <row r="926" spans="1:18" x14ac:dyDescent="0.25">
      <c r="A926" t="str">
        <f>gait_events!B2567</f>
        <v>pp029</v>
      </c>
      <c r="B926" t="str">
        <f>VLOOKUP(A926,participants!A:B,2,0)</f>
        <v>M</v>
      </c>
      <c r="C926">
        <f>VLOOKUP(A926,participants!A:C,3,0)</f>
        <v>66</v>
      </c>
      <c r="D926" t="str">
        <f>VLOOKUP(A926,participants!A:F,6,0)</f>
        <v>MS</v>
      </c>
      <c r="E926" t="str">
        <f>IF(LEN(SUBSTITUTE(gait_events!C2567,"_run-",""))&lt;&gt;LEN(gait_events!C2567),LEFT(RIGHT(gait_events!C2567,LEN(gait_events!C2567)-19),FIND("_run-",RIGHT(gait_events!C2567,LEN(gait_events!C2567)-19),1)-1),RIGHT(gait_events!C2567,LEN(gait_events!C2567)-19))</f>
        <v>Preferred</v>
      </c>
      <c r="F926" t="str">
        <f>IF(LEN(SUBSTITUTE(gait_events!C2567,"_run-",""))&lt;&gt;LEN(gait_events!C2567),RIGHT(gait_events!C2567,LEN(gait_events!C2567)-FIND("_run-",gait_events!C2567,1)-4),"")</f>
        <v/>
      </c>
      <c r="G926" t="str">
        <f>gait_events!D2567</f>
        <v>left_shank</v>
      </c>
      <c r="H926" t="str">
        <f>gait_events!E2567</f>
        <v>FC</v>
      </c>
      <c r="I926">
        <f>IF(gait_events!F2567&lt;&gt;"",gait_events!F2567,NA())</f>
        <v>742</v>
      </c>
      <c r="J926">
        <f>IF(gait_events!G2567&lt;&gt;"",gait_events!G2567,NA())</f>
        <v>743</v>
      </c>
      <c r="K926">
        <f t="shared" si="112"/>
        <v>-1</v>
      </c>
      <c r="L926">
        <f t="shared" si="113"/>
        <v>-5</v>
      </c>
      <c r="M926">
        <f t="shared" si="114"/>
        <v>1</v>
      </c>
      <c r="N926">
        <f t="shared" si="115"/>
        <v>1</v>
      </c>
      <c r="O926">
        <f t="shared" si="116"/>
        <v>1</v>
      </c>
      <c r="P926">
        <f t="shared" si="117"/>
        <v>0</v>
      </c>
      <c r="Q926">
        <f t="shared" si="118"/>
        <v>0</v>
      </c>
      <c r="R926">
        <f t="shared" si="119"/>
        <v>1</v>
      </c>
    </row>
    <row r="927" spans="1:18" x14ac:dyDescent="0.25">
      <c r="A927" t="str">
        <f>gait_events!B2568</f>
        <v>pp029</v>
      </c>
      <c r="B927" t="str">
        <f>VLOOKUP(A927,participants!A:B,2,0)</f>
        <v>M</v>
      </c>
      <c r="C927">
        <f>VLOOKUP(A927,participants!A:C,3,0)</f>
        <v>66</v>
      </c>
      <c r="D927" t="str">
        <f>VLOOKUP(A927,participants!A:F,6,0)</f>
        <v>MS</v>
      </c>
      <c r="E927" t="str">
        <f>IF(LEN(SUBSTITUTE(gait_events!C2568,"_run-",""))&lt;&gt;LEN(gait_events!C2568),LEFT(RIGHT(gait_events!C2568,LEN(gait_events!C2568)-19),FIND("_run-",RIGHT(gait_events!C2568,LEN(gait_events!C2568)-19),1)-1),RIGHT(gait_events!C2568,LEN(gait_events!C2568)-19))</f>
        <v>Preferred</v>
      </c>
      <c r="F927" t="str">
        <f>IF(LEN(SUBSTITUTE(gait_events!C2568,"_run-",""))&lt;&gt;LEN(gait_events!C2568),RIGHT(gait_events!C2568,LEN(gait_events!C2568)-FIND("_run-",gait_events!C2568,1)-4),"")</f>
        <v/>
      </c>
      <c r="G927" t="str">
        <f>gait_events!D2568</f>
        <v>left_shank</v>
      </c>
      <c r="H927" t="str">
        <f>gait_events!E2568</f>
        <v>FC</v>
      </c>
      <c r="I927">
        <f>IF(gait_events!F2568&lt;&gt;"",gait_events!F2568,NA())</f>
        <v>1026</v>
      </c>
      <c r="J927">
        <f>IF(gait_events!G2568&lt;&gt;"",gait_events!G2568,NA())</f>
        <v>1026</v>
      </c>
      <c r="K927">
        <f t="shared" si="112"/>
        <v>0</v>
      </c>
      <c r="L927">
        <f t="shared" si="113"/>
        <v>0</v>
      </c>
      <c r="M927">
        <f t="shared" si="114"/>
        <v>1</v>
      </c>
      <c r="N927">
        <f t="shared" si="115"/>
        <v>1</v>
      </c>
      <c r="O927">
        <f t="shared" si="116"/>
        <v>1</v>
      </c>
      <c r="P927">
        <f t="shared" si="117"/>
        <v>0</v>
      </c>
      <c r="Q927">
        <f t="shared" si="118"/>
        <v>0</v>
      </c>
      <c r="R927">
        <f t="shared" si="119"/>
        <v>1</v>
      </c>
    </row>
    <row r="928" spans="1:18" x14ac:dyDescent="0.25">
      <c r="A928" t="str">
        <f>gait_events!B2569</f>
        <v>pp029</v>
      </c>
      <c r="B928" t="str">
        <f>VLOOKUP(A928,participants!A:B,2,0)</f>
        <v>M</v>
      </c>
      <c r="C928">
        <f>VLOOKUP(A928,participants!A:C,3,0)</f>
        <v>66</v>
      </c>
      <c r="D928" t="str">
        <f>VLOOKUP(A928,participants!A:F,6,0)</f>
        <v>MS</v>
      </c>
      <c r="E928" t="str">
        <f>IF(LEN(SUBSTITUTE(gait_events!C2569,"_run-",""))&lt;&gt;LEN(gait_events!C2569),LEFT(RIGHT(gait_events!C2569,LEN(gait_events!C2569)-19),FIND("_run-",RIGHT(gait_events!C2569,LEN(gait_events!C2569)-19),1)-1),RIGHT(gait_events!C2569,LEN(gait_events!C2569)-19))</f>
        <v>Preferred</v>
      </c>
      <c r="F928" t="str">
        <f>IF(LEN(SUBSTITUTE(gait_events!C2569,"_run-",""))&lt;&gt;LEN(gait_events!C2569),RIGHT(gait_events!C2569,LEN(gait_events!C2569)-FIND("_run-",gait_events!C2569,1)-4),"")</f>
        <v/>
      </c>
      <c r="G928" t="str">
        <f>gait_events!D2569</f>
        <v>left_shank</v>
      </c>
      <c r="H928" t="str">
        <f>gait_events!E2569</f>
        <v>FC</v>
      </c>
      <c r="I928">
        <f>IF(gait_events!F2569&lt;&gt;"",gait_events!F2569,NA())</f>
        <v>1312</v>
      </c>
      <c r="J928">
        <f>IF(gait_events!G2569&lt;&gt;"",gait_events!G2569,NA())</f>
        <v>1310</v>
      </c>
      <c r="K928">
        <f t="shared" si="112"/>
        <v>2</v>
      </c>
      <c r="L928">
        <f t="shared" si="113"/>
        <v>10</v>
      </c>
      <c r="M928">
        <f t="shared" si="114"/>
        <v>1</v>
      </c>
      <c r="N928">
        <f t="shared" si="115"/>
        <v>1</v>
      </c>
      <c r="O928">
        <f t="shared" si="116"/>
        <v>1</v>
      </c>
      <c r="P928">
        <f t="shared" si="117"/>
        <v>0</v>
      </c>
      <c r="Q928">
        <f t="shared" si="118"/>
        <v>0</v>
      </c>
      <c r="R928">
        <f t="shared" si="119"/>
        <v>1</v>
      </c>
    </row>
    <row r="929" spans="1:18" x14ac:dyDescent="0.25">
      <c r="A929" t="str">
        <f>gait_events!B2570</f>
        <v>pp029</v>
      </c>
      <c r="B929" t="str">
        <f>VLOOKUP(A929,participants!A:B,2,0)</f>
        <v>M</v>
      </c>
      <c r="C929">
        <f>VLOOKUP(A929,participants!A:C,3,0)</f>
        <v>66</v>
      </c>
      <c r="D929" t="str">
        <f>VLOOKUP(A929,participants!A:F,6,0)</f>
        <v>MS</v>
      </c>
      <c r="E929" t="str">
        <f>IF(LEN(SUBSTITUTE(gait_events!C2570,"_run-",""))&lt;&gt;LEN(gait_events!C2570),LEFT(RIGHT(gait_events!C2570,LEN(gait_events!C2570)-19),FIND("_run-",RIGHT(gait_events!C2570,LEN(gait_events!C2570)-19),1)-1),RIGHT(gait_events!C2570,LEN(gait_events!C2570)-19))</f>
        <v>Preferred</v>
      </c>
      <c r="F929" t="str">
        <f>IF(LEN(SUBSTITUTE(gait_events!C2570,"_run-",""))&lt;&gt;LEN(gait_events!C2570),RIGHT(gait_events!C2570,LEN(gait_events!C2570)-FIND("_run-",gait_events!C2570,1)-4),"")</f>
        <v/>
      </c>
      <c r="G929" t="str">
        <f>gait_events!D2570</f>
        <v>right_shank</v>
      </c>
      <c r="H929" t="str">
        <f>gait_events!E2570</f>
        <v>IC</v>
      </c>
      <c r="I929">
        <f>IF(gait_events!F2570&lt;&gt;"",gait_events!F2570,NA())</f>
        <v>157</v>
      </c>
      <c r="J929">
        <f>IF(gait_events!G2570&lt;&gt;"",gait_events!G2570,NA())</f>
        <v>158</v>
      </c>
      <c r="K929">
        <f t="shared" si="112"/>
        <v>-1</v>
      </c>
      <c r="L929">
        <f t="shared" si="113"/>
        <v>-5</v>
      </c>
      <c r="M929">
        <f t="shared" si="114"/>
        <v>1</v>
      </c>
      <c r="N929">
        <f t="shared" si="115"/>
        <v>1</v>
      </c>
      <c r="O929">
        <f t="shared" si="116"/>
        <v>1</v>
      </c>
      <c r="P929">
        <f t="shared" si="117"/>
        <v>0</v>
      </c>
      <c r="Q929">
        <f t="shared" si="118"/>
        <v>0</v>
      </c>
      <c r="R929">
        <f t="shared" si="119"/>
        <v>1</v>
      </c>
    </row>
    <row r="930" spans="1:18" x14ac:dyDescent="0.25">
      <c r="A930" t="str">
        <f>gait_events!B2571</f>
        <v>pp029</v>
      </c>
      <c r="B930" t="str">
        <f>VLOOKUP(A930,participants!A:B,2,0)</f>
        <v>M</v>
      </c>
      <c r="C930">
        <f>VLOOKUP(A930,participants!A:C,3,0)</f>
        <v>66</v>
      </c>
      <c r="D930" t="str">
        <f>VLOOKUP(A930,participants!A:F,6,0)</f>
        <v>MS</v>
      </c>
      <c r="E930" t="str">
        <f>IF(LEN(SUBSTITUTE(gait_events!C2571,"_run-",""))&lt;&gt;LEN(gait_events!C2571),LEFT(RIGHT(gait_events!C2571,LEN(gait_events!C2571)-19),FIND("_run-",RIGHT(gait_events!C2571,LEN(gait_events!C2571)-19),1)-1),RIGHT(gait_events!C2571,LEN(gait_events!C2571)-19))</f>
        <v>Preferred</v>
      </c>
      <c r="F930" t="str">
        <f>IF(LEN(SUBSTITUTE(gait_events!C2571,"_run-",""))&lt;&gt;LEN(gait_events!C2571),RIGHT(gait_events!C2571,LEN(gait_events!C2571)-FIND("_run-",gait_events!C2571,1)-4),"")</f>
        <v/>
      </c>
      <c r="G930" t="str">
        <f>gait_events!D2571</f>
        <v>right_shank</v>
      </c>
      <c r="H930" t="str">
        <f>gait_events!E2571</f>
        <v>IC</v>
      </c>
      <c r="I930">
        <f>IF(gait_events!F2571&lt;&gt;"",gait_events!F2571,NA())</f>
        <v>423</v>
      </c>
      <c r="J930">
        <f>IF(gait_events!G2571&lt;&gt;"",gait_events!G2571,NA())</f>
        <v>421</v>
      </c>
      <c r="K930">
        <f t="shared" si="112"/>
        <v>2</v>
      </c>
      <c r="L930">
        <f t="shared" si="113"/>
        <v>10</v>
      </c>
      <c r="M930">
        <f t="shared" si="114"/>
        <v>1</v>
      </c>
      <c r="N930">
        <f t="shared" si="115"/>
        <v>1</v>
      </c>
      <c r="O930">
        <f t="shared" si="116"/>
        <v>1</v>
      </c>
      <c r="P930">
        <f t="shared" si="117"/>
        <v>0</v>
      </c>
      <c r="Q930">
        <f t="shared" si="118"/>
        <v>0</v>
      </c>
      <c r="R930">
        <f t="shared" si="119"/>
        <v>1</v>
      </c>
    </row>
    <row r="931" spans="1:18" x14ac:dyDescent="0.25">
      <c r="A931" t="str">
        <f>gait_events!B2572</f>
        <v>pp029</v>
      </c>
      <c r="B931" t="str">
        <f>VLOOKUP(A931,participants!A:B,2,0)</f>
        <v>M</v>
      </c>
      <c r="C931">
        <f>VLOOKUP(A931,participants!A:C,3,0)</f>
        <v>66</v>
      </c>
      <c r="D931" t="str">
        <f>VLOOKUP(A931,participants!A:F,6,0)</f>
        <v>MS</v>
      </c>
      <c r="E931" t="str">
        <f>IF(LEN(SUBSTITUTE(gait_events!C2572,"_run-",""))&lt;&gt;LEN(gait_events!C2572),LEFT(RIGHT(gait_events!C2572,LEN(gait_events!C2572)-19),FIND("_run-",RIGHT(gait_events!C2572,LEN(gait_events!C2572)-19),1)-1),RIGHT(gait_events!C2572,LEN(gait_events!C2572)-19))</f>
        <v>Preferred</v>
      </c>
      <c r="F931" t="str">
        <f>IF(LEN(SUBSTITUTE(gait_events!C2572,"_run-",""))&lt;&gt;LEN(gait_events!C2572),RIGHT(gait_events!C2572,LEN(gait_events!C2572)-FIND("_run-",gait_events!C2572,1)-4),"")</f>
        <v/>
      </c>
      <c r="G931" t="str">
        <f>gait_events!D2572</f>
        <v>right_shank</v>
      </c>
      <c r="H931" t="str">
        <f>gait_events!E2572</f>
        <v>IC</v>
      </c>
      <c r="I931">
        <f>IF(gait_events!F2572&lt;&gt;"",gait_events!F2572,NA())</f>
        <v>690</v>
      </c>
      <c r="J931">
        <f>IF(gait_events!G2572&lt;&gt;"",gait_events!G2572,NA())</f>
        <v>688</v>
      </c>
      <c r="K931">
        <f t="shared" si="112"/>
        <v>2</v>
      </c>
      <c r="L931">
        <f t="shared" si="113"/>
        <v>10</v>
      </c>
      <c r="M931">
        <f t="shared" si="114"/>
        <v>1</v>
      </c>
      <c r="N931">
        <f t="shared" si="115"/>
        <v>1</v>
      </c>
      <c r="O931">
        <f t="shared" si="116"/>
        <v>1</v>
      </c>
      <c r="P931">
        <f t="shared" si="117"/>
        <v>0</v>
      </c>
      <c r="Q931">
        <f t="shared" si="118"/>
        <v>0</v>
      </c>
      <c r="R931">
        <f t="shared" si="119"/>
        <v>1</v>
      </c>
    </row>
    <row r="932" spans="1:18" x14ac:dyDescent="0.25">
      <c r="A932" t="str">
        <f>gait_events!B2573</f>
        <v>pp029</v>
      </c>
      <c r="B932" t="str">
        <f>VLOOKUP(A932,participants!A:B,2,0)</f>
        <v>M</v>
      </c>
      <c r="C932">
        <f>VLOOKUP(A932,participants!A:C,3,0)</f>
        <v>66</v>
      </c>
      <c r="D932" t="str">
        <f>VLOOKUP(A932,participants!A:F,6,0)</f>
        <v>MS</v>
      </c>
      <c r="E932" t="str">
        <f>IF(LEN(SUBSTITUTE(gait_events!C2573,"_run-",""))&lt;&gt;LEN(gait_events!C2573),LEFT(RIGHT(gait_events!C2573,LEN(gait_events!C2573)-19),FIND("_run-",RIGHT(gait_events!C2573,LEN(gait_events!C2573)-19),1)-1),RIGHT(gait_events!C2573,LEN(gait_events!C2573)-19))</f>
        <v>Preferred</v>
      </c>
      <c r="F932" t="str">
        <f>IF(LEN(SUBSTITUTE(gait_events!C2573,"_run-",""))&lt;&gt;LEN(gait_events!C2573),RIGHT(gait_events!C2573,LEN(gait_events!C2573)-FIND("_run-",gait_events!C2573,1)-4),"")</f>
        <v/>
      </c>
      <c r="G932" t="str">
        <f>gait_events!D2573</f>
        <v>right_shank</v>
      </c>
      <c r="H932" t="str">
        <f>gait_events!E2573</f>
        <v>IC</v>
      </c>
      <c r="I932">
        <f>IF(gait_events!F2573&lt;&gt;"",gait_events!F2573,NA())</f>
        <v>962</v>
      </c>
      <c r="J932">
        <f>IF(gait_events!G2573&lt;&gt;"",gait_events!G2573,NA())</f>
        <v>964</v>
      </c>
      <c r="K932">
        <f t="shared" si="112"/>
        <v>-2</v>
      </c>
      <c r="L932">
        <f t="shared" si="113"/>
        <v>-10</v>
      </c>
      <c r="M932">
        <f t="shared" si="114"/>
        <v>1</v>
      </c>
      <c r="N932">
        <f t="shared" si="115"/>
        <v>1</v>
      </c>
      <c r="O932">
        <f t="shared" si="116"/>
        <v>1</v>
      </c>
      <c r="P932">
        <f t="shared" si="117"/>
        <v>0</v>
      </c>
      <c r="Q932">
        <f t="shared" si="118"/>
        <v>0</v>
      </c>
      <c r="R932">
        <f t="shared" si="119"/>
        <v>1</v>
      </c>
    </row>
    <row r="933" spans="1:18" x14ac:dyDescent="0.25">
      <c r="A933" t="str">
        <f>gait_events!B2574</f>
        <v>pp029</v>
      </c>
      <c r="B933" t="str">
        <f>VLOOKUP(A933,participants!A:B,2,0)</f>
        <v>M</v>
      </c>
      <c r="C933">
        <f>VLOOKUP(A933,participants!A:C,3,0)</f>
        <v>66</v>
      </c>
      <c r="D933" t="str">
        <f>VLOOKUP(A933,participants!A:F,6,0)</f>
        <v>MS</v>
      </c>
      <c r="E933" t="str">
        <f>IF(LEN(SUBSTITUTE(gait_events!C2574,"_run-",""))&lt;&gt;LEN(gait_events!C2574),LEFT(RIGHT(gait_events!C2574,LEN(gait_events!C2574)-19),FIND("_run-",RIGHT(gait_events!C2574,LEN(gait_events!C2574)-19),1)-1),RIGHT(gait_events!C2574,LEN(gait_events!C2574)-19))</f>
        <v>Preferred</v>
      </c>
      <c r="F933" t="str">
        <f>IF(LEN(SUBSTITUTE(gait_events!C2574,"_run-",""))&lt;&gt;LEN(gait_events!C2574),RIGHT(gait_events!C2574,LEN(gait_events!C2574)-FIND("_run-",gait_events!C2574,1)-4),"")</f>
        <v/>
      </c>
      <c r="G933" t="str">
        <f>gait_events!D2574</f>
        <v>right_shank</v>
      </c>
      <c r="H933" t="str">
        <f>gait_events!E2574</f>
        <v>IC</v>
      </c>
      <c r="I933">
        <f>IF(gait_events!F2574&lt;&gt;"",gait_events!F2574,NA())</f>
        <v>1251</v>
      </c>
      <c r="J933">
        <f>IF(gait_events!G2574&lt;&gt;"",gait_events!G2574,NA())</f>
        <v>1249</v>
      </c>
      <c r="K933">
        <f t="shared" si="112"/>
        <v>2</v>
      </c>
      <c r="L933">
        <f t="shared" si="113"/>
        <v>10</v>
      </c>
      <c r="M933">
        <f t="shared" si="114"/>
        <v>1</v>
      </c>
      <c r="N933">
        <f t="shared" si="115"/>
        <v>1</v>
      </c>
      <c r="O933">
        <f t="shared" si="116"/>
        <v>1</v>
      </c>
      <c r="P933">
        <f t="shared" si="117"/>
        <v>0</v>
      </c>
      <c r="Q933">
        <f t="shared" si="118"/>
        <v>0</v>
      </c>
      <c r="R933">
        <f t="shared" si="119"/>
        <v>1</v>
      </c>
    </row>
    <row r="934" spans="1:18" x14ac:dyDescent="0.25">
      <c r="A934" t="str">
        <f>gait_events!B2575</f>
        <v>pp029</v>
      </c>
      <c r="B934" t="str">
        <f>VLOOKUP(A934,participants!A:B,2,0)</f>
        <v>M</v>
      </c>
      <c r="C934">
        <f>VLOOKUP(A934,participants!A:C,3,0)</f>
        <v>66</v>
      </c>
      <c r="D934" t="str">
        <f>VLOOKUP(A934,participants!A:F,6,0)</f>
        <v>MS</v>
      </c>
      <c r="E934" t="str">
        <f>IF(LEN(SUBSTITUTE(gait_events!C2575,"_run-",""))&lt;&gt;LEN(gait_events!C2575),LEFT(RIGHT(gait_events!C2575,LEN(gait_events!C2575)-19),FIND("_run-",RIGHT(gait_events!C2575,LEN(gait_events!C2575)-19),1)-1),RIGHT(gait_events!C2575,LEN(gait_events!C2575)-19))</f>
        <v>Preferred</v>
      </c>
      <c r="F934" t="str">
        <f>IF(LEN(SUBSTITUTE(gait_events!C2575,"_run-",""))&lt;&gt;LEN(gait_events!C2575),RIGHT(gait_events!C2575,LEN(gait_events!C2575)-FIND("_run-",gait_events!C2575,1)-4),"")</f>
        <v/>
      </c>
      <c r="G934" t="str">
        <f>gait_events!D2575</f>
        <v>right_shank</v>
      </c>
      <c r="H934" t="str">
        <f>gait_events!E2575</f>
        <v>FC</v>
      </c>
      <c r="I934">
        <f>IF(gait_events!F2575&lt;&gt;"",gait_events!F2575,NA())</f>
        <v>61</v>
      </c>
      <c r="J934">
        <f>IF(gait_events!G2575&lt;&gt;"",gait_events!G2575,NA())</f>
        <v>61</v>
      </c>
      <c r="K934">
        <f t="shared" si="112"/>
        <v>0</v>
      </c>
      <c r="L934">
        <f t="shared" si="113"/>
        <v>0</v>
      </c>
      <c r="M934">
        <f t="shared" si="114"/>
        <v>1</v>
      </c>
      <c r="N934">
        <f t="shared" si="115"/>
        <v>1</v>
      </c>
      <c r="O934">
        <f t="shared" si="116"/>
        <v>1</v>
      </c>
      <c r="P934">
        <f t="shared" si="117"/>
        <v>0</v>
      </c>
      <c r="Q934">
        <f t="shared" si="118"/>
        <v>0</v>
      </c>
      <c r="R934">
        <f t="shared" si="119"/>
        <v>1</v>
      </c>
    </row>
    <row r="935" spans="1:18" x14ac:dyDescent="0.25">
      <c r="A935" t="str">
        <f>gait_events!B2576</f>
        <v>pp029</v>
      </c>
      <c r="B935" t="str">
        <f>VLOOKUP(A935,participants!A:B,2,0)</f>
        <v>M</v>
      </c>
      <c r="C935">
        <f>VLOOKUP(A935,participants!A:C,3,0)</f>
        <v>66</v>
      </c>
      <c r="D935" t="str">
        <f>VLOOKUP(A935,participants!A:F,6,0)</f>
        <v>MS</v>
      </c>
      <c r="E935" t="str">
        <f>IF(LEN(SUBSTITUTE(gait_events!C2576,"_run-",""))&lt;&gt;LEN(gait_events!C2576),LEFT(RIGHT(gait_events!C2576,LEN(gait_events!C2576)-19),FIND("_run-",RIGHT(gait_events!C2576,LEN(gait_events!C2576)-19),1)-1),RIGHT(gait_events!C2576,LEN(gait_events!C2576)-19))</f>
        <v>Preferred</v>
      </c>
      <c r="F935" t="str">
        <f>IF(LEN(SUBSTITUTE(gait_events!C2576,"_run-",""))&lt;&gt;LEN(gait_events!C2576),RIGHT(gait_events!C2576,LEN(gait_events!C2576)-FIND("_run-",gait_events!C2576,1)-4),"")</f>
        <v/>
      </c>
      <c r="G935" t="str">
        <f>gait_events!D2576</f>
        <v>right_shank</v>
      </c>
      <c r="H935" t="str">
        <f>gait_events!E2576</f>
        <v>FC</v>
      </c>
      <c r="I935">
        <f>IF(gait_events!F2576&lt;&gt;"",gait_events!F2576,NA())</f>
        <v>325</v>
      </c>
      <c r="J935">
        <f>IF(gait_events!G2576&lt;&gt;"",gait_events!G2576,NA())</f>
        <v>325</v>
      </c>
      <c r="K935">
        <f t="shared" si="112"/>
        <v>0</v>
      </c>
      <c r="L935">
        <f t="shared" si="113"/>
        <v>0</v>
      </c>
      <c r="M935">
        <f t="shared" si="114"/>
        <v>1</v>
      </c>
      <c r="N935">
        <f t="shared" si="115"/>
        <v>1</v>
      </c>
      <c r="O935">
        <f t="shared" si="116"/>
        <v>1</v>
      </c>
      <c r="P935">
        <f t="shared" si="117"/>
        <v>0</v>
      </c>
      <c r="Q935">
        <f t="shared" si="118"/>
        <v>0</v>
      </c>
      <c r="R935">
        <f t="shared" si="119"/>
        <v>1</v>
      </c>
    </row>
    <row r="936" spans="1:18" x14ac:dyDescent="0.25">
      <c r="A936" t="str">
        <f>gait_events!B2577</f>
        <v>pp029</v>
      </c>
      <c r="B936" t="str">
        <f>VLOOKUP(A936,participants!A:B,2,0)</f>
        <v>M</v>
      </c>
      <c r="C936">
        <f>VLOOKUP(A936,participants!A:C,3,0)</f>
        <v>66</v>
      </c>
      <c r="D936" t="str">
        <f>VLOOKUP(A936,participants!A:F,6,0)</f>
        <v>MS</v>
      </c>
      <c r="E936" t="str">
        <f>IF(LEN(SUBSTITUTE(gait_events!C2577,"_run-",""))&lt;&gt;LEN(gait_events!C2577),LEFT(RIGHT(gait_events!C2577,LEN(gait_events!C2577)-19),FIND("_run-",RIGHT(gait_events!C2577,LEN(gait_events!C2577)-19),1)-1),RIGHT(gait_events!C2577,LEN(gait_events!C2577)-19))</f>
        <v>Preferred</v>
      </c>
      <c r="F936" t="str">
        <f>IF(LEN(SUBSTITUTE(gait_events!C2577,"_run-",""))&lt;&gt;LEN(gait_events!C2577),RIGHT(gait_events!C2577,LEN(gait_events!C2577)-FIND("_run-",gait_events!C2577,1)-4),"")</f>
        <v/>
      </c>
      <c r="G936" t="str">
        <f>gait_events!D2577</f>
        <v>right_shank</v>
      </c>
      <c r="H936" t="str">
        <f>gait_events!E2577</f>
        <v>FC</v>
      </c>
      <c r="I936">
        <f>IF(gait_events!F2577&lt;&gt;"",gait_events!F2577,NA())</f>
        <v>592</v>
      </c>
      <c r="J936">
        <f>IF(gait_events!G2577&lt;&gt;"",gait_events!G2577,NA())</f>
        <v>593</v>
      </c>
      <c r="K936">
        <f t="shared" si="112"/>
        <v>-1</v>
      </c>
      <c r="L936">
        <f t="shared" si="113"/>
        <v>-5</v>
      </c>
      <c r="M936">
        <f t="shared" si="114"/>
        <v>1</v>
      </c>
      <c r="N936">
        <f t="shared" si="115"/>
        <v>1</v>
      </c>
      <c r="O936">
        <f t="shared" si="116"/>
        <v>1</v>
      </c>
      <c r="P936">
        <f t="shared" si="117"/>
        <v>0</v>
      </c>
      <c r="Q936">
        <f t="shared" si="118"/>
        <v>0</v>
      </c>
      <c r="R936">
        <f t="shared" si="119"/>
        <v>1</v>
      </c>
    </row>
    <row r="937" spans="1:18" x14ac:dyDescent="0.25">
      <c r="A937" t="str">
        <f>gait_events!B2578</f>
        <v>pp029</v>
      </c>
      <c r="B937" t="str">
        <f>VLOOKUP(A937,participants!A:B,2,0)</f>
        <v>M</v>
      </c>
      <c r="C937">
        <f>VLOOKUP(A937,participants!A:C,3,0)</f>
        <v>66</v>
      </c>
      <c r="D937" t="str">
        <f>VLOOKUP(A937,participants!A:F,6,0)</f>
        <v>MS</v>
      </c>
      <c r="E937" t="str">
        <f>IF(LEN(SUBSTITUTE(gait_events!C2578,"_run-",""))&lt;&gt;LEN(gait_events!C2578),LEFT(RIGHT(gait_events!C2578,LEN(gait_events!C2578)-19),FIND("_run-",RIGHT(gait_events!C2578,LEN(gait_events!C2578)-19),1)-1),RIGHT(gait_events!C2578,LEN(gait_events!C2578)-19))</f>
        <v>Preferred</v>
      </c>
      <c r="F937" t="str">
        <f>IF(LEN(SUBSTITUTE(gait_events!C2578,"_run-",""))&lt;&gt;LEN(gait_events!C2578),RIGHT(gait_events!C2578,LEN(gait_events!C2578)-FIND("_run-",gait_events!C2578,1)-4),"")</f>
        <v/>
      </c>
      <c r="G937" t="str">
        <f>gait_events!D2578</f>
        <v>right_shank</v>
      </c>
      <c r="H937" t="str">
        <f>gait_events!E2578</f>
        <v>FC</v>
      </c>
      <c r="I937">
        <f>IF(gait_events!F2578&lt;&gt;"",gait_events!F2578,NA())</f>
        <v>874</v>
      </c>
      <c r="J937">
        <f>IF(gait_events!G2578&lt;&gt;"",gait_events!G2578,NA())</f>
        <v>877</v>
      </c>
      <c r="K937">
        <f t="shared" si="112"/>
        <v>-3</v>
      </c>
      <c r="L937">
        <f t="shared" si="113"/>
        <v>-15</v>
      </c>
      <c r="M937">
        <f t="shared" si="114"/>
        <v>1</v>
      </c>
      <c r="N937">
        <f t="shared" si="115"/>
        <v>1</v>
      </c>
      <c r="O937">
        <f t="shared" si="116"/>
        <v>1</v>
      </c>
      <c r="P937">
        <f t="shared" si="117"/>
        <v>0</v>
      </c>
      <c r="Q937">
        <f t="shared" si="118"/>
        <v>0</v>
      </c>
      <c r="R937">
        <f t="shared" si="119"/>
        <v>1</v>
      </c>
    </row>
    <row r="938" spans="1:18" x14ac:dyDescent="0.25">
      <c r="A938" t="str">
        <f>gait_events!B2579</f>
        <v>pp029</v>
      </c>
      <c r="B938" t="str">
        <f>VLOOKUP(A938,participants!A:B,2,0)</f>
        <v>M</v>
      </c>
      <c r="C938">
        <f>VLOOKUP(A938,participants!A:C,3,0)</f>
        <v>66</v>
      </c>
      <c r="D938" t="str">
        <f>VLOOKUP(A938,participants!A:F,6,0)</f>
        <v>MS</v>
      </c>
      <c r="E938" t="str">
        <f>IF(LEN(SUBSTITUTE(gait_events!C2579,"_run-",""))&lt;&gt;LEN(gait_events!C2579),LEFT(RIGHT(gait_events!C2579,LEN(gait_events!C2579)-19),FIND("_run-",RIGHT(gait_events!C2579,LEN(gait_events!C2579)-19),1)-1),RIGHT(gait_events!C2579,LEN(gait_events!C2579)-19))</f>
        <v>Preferred</v>
      </c>
      <c r="F938" t="str">
        <f>IF(LEN(SUBSTITUTE(gait_events!C2579,"_run-",""))&lt;&gt;LEN(gait_events!C2579),RIGHT(gait_events!C2579,LEN(gait_events!C2579)-FIND("_run-",gait_events!C2579,1)-4),"")</f>
        <v/>
      </c>
      <c r="G938" t="str">
        <f>gait_events!D2579</f>
        <v>right_shank</v>
      </c>
      <c r="H938" t="str">
        <f>gait_events!E2579</f>
        <v>FC</v>
      </c>
      <c r="I938">
        <f>IF(gait_events!F2579&lt;&gt;"",gait_events!F2579,NA())</f>
        <v>1156</v>
      </c>
      <c r="J938">
        <f>IF(gait_events!G2579&lt;&gt;"",gait_events!G2579,NA())</f>
        <v>1158</v>
      </c>
      <c r="K938">
        <f t="shared" si="112"/>
        <v>-2</v>
      </c>
      <c r="L938">
        <f t="shared" si="113"/>
        <v>-10</v>
      </c>
      <c r="M938">
        <f t="shared" si="114"/>
        <v>1</v>
      </c>
      <c r="N938">
        <f t="shared" si="115"/>
        <v>1</v>
      </c>
      <c r="O938">
        <f t="shared" si="116"/>
        <v>1</v>
      </c>
      <c r="P938">
        <f t="shared" si="117"/>
        <v>0</v>
      </c>
      <c r="Q938">
        <f t="shared" si="118"/>
        <v>0</v>
      </c>
      <c r="R938">
        <f t="shared" si="119"/>
        <v>1</v>
      </c>
    </row>
    <row r="939" spans="1:18" x14ac:dyDescent="0.25">
      <c r="A939" t="str">
        <f>gait_events!B2580</f>
        <v>pp029</v>
      </c>
      <c r="B939" t="str">
        <f>VLOOKUP(A939,participants!A:B,2,0)</f>
        <v>M</v>
      </c>
      <c r="C939">
        <f>VLOOKUP(A939,participants!A:C,3,0)</f>
        <v>66</v>
      </c>
      <c r="D939" t="str">
        <f>VLOOKUP(A939,participants!A:F,6,0)</f>
        <v>MS</v>
      </c>
      <c r="E939" t="str">
        <f>IF(LEN(SUBSTITUTE(gait_events!C2580,"_run-",""))&lt;&gt;LEN(gait_events!C2580),LEFT(RIGHT(gait_events!C2580,LEN(gait_events!C2580)-19),FIND("_run-",RIGHT(gait_events!C2580,LEN(gait_events!C2580)-19),1)-1),RIGHT(gait_events!C2580,LEN(gait_events!C2580)-19))</f>
        <v>Slow</v>
      </c>
      <c r="F939" t="str">
        <f>IF(LEN(SUBSTITUTE(gait_events!C2580,"_run-",""))&lt;&gt;LEN(gait_events!C2580),RIGHT(gait_events!C2580,LEN(gait_events!C2580)-FIND("_run-",gait_events!C2580,1)-4),"")</f>
        <v/>
      </c>
      <c r="G939" t="str">
        <f>gait_events!D2580</f>
        <v>left_ankle</v>
      </c>
      <c r="H939" t="str">
        <f>gait_events!E2580</f>
        <v>IC</v>
      </c>
      <c r="I939">
        <f>IF(gait_events!F2580&lt;&gt;"",gait_events!F2580,NA())</f>
        <v>246</v>
      </c>
      <c r="J939">
        <f>IF(gait_events!G2580&lt;&gt;"",gait_events!G2580,NA())</f>
        <v>245</v>
      </c>
      <c r="K939">
        <f t="shared" si="112"/>
        <v>1</v>
      </c>
      <c r="L939">
        <f t="shared" si="113"/>
        <v>5</v>
      </c>
      <c r="M939">
        <f t="shared" si="114"/>
        <v>1</v>
      </c>
      <c r="N939">
        <f t="shared" si="115"/>
        <v>1</v>
      </c>
      <c r="O939">
        <f t="shared" si="116"/>
        <v>1</v>
      </c>
      <c r="P939">
        <f t="shared" si="117"/>
        <v>0</v>
      </c>
      <c r="Q939">
        <f t="shared" si="118"/>
        <v>0</v>
      </c>
      <c r="R939">
        <f t="shared" si="119"/>
        <v>1</v>
      </c>
    </row>
    <row r="940" spans="1:18" x14ac:dyDescent="0.25">
      <c r="A940" t="str">
        <f>gait_events!B2581</f>
        <v>pp029</v>
      </c>
      <c r="B940" t="str">
        <f>VLOOKUP(A940,participants!A:B,2,0)</f>
        <v>M</v>
      </c>
      <c r="C940">
        <f>VLOOKUP(A940,participants!A:C,3,0)</f>
        <v>66</v>
      </c>
      <c r="D940" t="str">
        <f>VLOOKUP(A940,participants!A:F,6,0)</f>
        <v>MS</v>
      </c>
      <c r="E940" t="str">
        <f>IF(LEN(SUBSTITUTE(gait_events!C2581,"_run-",""))&lt;&gt;LEN(gait_events!C2581),LEFT(RIGHT(gait_events!C2581,LEN(gait_events!C2581)-19),FIND("_run-",RIGHT(gait_events!C2581,LEN(gait_events!C2581)-19),1)-1),RIGHT(gait_events!C2581,LEN(gait_events!C2581)-19))</f>
        <v>Slow</v>
      </c>
      <c r="F940" t="str">
        <f>IF(LEN(SUBSTITUTE(gait_events!C2581,"_run-",""))&lt;&gt;LEN(gait_events!C2581),RIGHT(gait_events!C2581,LEN(gait_events!C2581)-FIND("_run-",gait_events!C2581,1)-4),"")</f>
        <v/>
      </c>
      <c r="G940" t="str">
        <f>gait_events!D2581</f>
        <v>left_ankle</v>
      </c>
      <c r="H940" t="str">
        <f>gait_events!E2581</f>
        <v>IC</v>
      </c>
      <c r="I940">
        <f>IF(gait_events!F2581&lt;&gt;"",gait_events!F2581,NA())</f>
        <v>590</v>
      </c>
      <c r="J940">
        <f>IF(gait_events!G2581&lt;&gt;"",gait_events!G2581,NA())</f>
        <v>590</v>
      </c>
      <c r="K940">
        <f t="shared" si="112"/>
        <v>0</v>
      </c>
      <c r="L940">
        <f t="shared" si="113"/>
        <v>0</v>
      </c>
      <c r="M940">
        <f t="shared" si="114"/>
        <v>1</v>
      </c>
      <c r="N940">
        <f t="shared" si="115"/>
        <v>1</v>
      </c>
      <c r="O940">
        <f t="shared" si="116"/>
        <v>1</v>
      </c>
      <c r="P940">
        <f t="shared" si="117"/>
        <v>0</v>
      </c>
      <c r="Q940">
        <f t="shared" si="118"/>
        <v>0</v>
      </c>
      <c r="R940">
        <f t="shared" si="119"/>
        <v>1</v>
      </c>
    </row>
    <row r="941" spans="1:18" x14ac:dyDescent="0.25">
      <c r="A941" t="str">
        <f>gait_events!B2582</f>
        <v>pp029</v>
      </c>
      <c r="B941" t="str">
        <f>VLOOKUP(A941,participants!A:B,2,0)</f>
        <v>M</v>
      </c>
      <c r="C941">
        <f>VLOOKUP(A941,participants!A:C,3,0)</f>
        <v>66</v>
      </c>
      <c r="D941" t="str">
        <f>VLOOKUP(A941,participants!A:F,6,0)</f>
        <v>MS</v>
      </c>
      <c r="E941" t="str">
        <f>IF(LEN(SUBSTITUTE(gait_events!C2582,"_run-",""))&lt;&gt;LEN(gait_events!C2582),LEFT(RIGHT(gait_events!C2582,LEN(gait_events!C2582)-19),FIND("_run-",RIGHT(gait_events!C2582,LEN(gait_events!C2582)-19),1)-1),RIGHT(gait_events!C2582,LEN(gait_events!C2582)-19))</f>
        <v>Slow</v>
      </c>
      <c r="F941" t="str">
        <f>IF(LEN(SUBSTITUTE(gait_events!C2582,"_run-",""))&lt;&gt;LEN(gait_events!C2582),RIGHT(gait_events!C2582,LEN(gait_events!C2582)-FIND("_run-",gait_events!C2582,1)-4),"")</f>
        <v/>
      </c>
      <c r="G941" t="str">
        <f>gait_events!D2582</f>
        <v>left_ankle</v>
      </c>
      <c r="H941" t="str">
        <f>gait_events!E2582</f>
        <v>IC</v>
      </c>
      <c r="I941">
        <f>IF(gait_events!F2582&lt;&gt;"",gait_events!F2582,NA())</f>
        <v>940</v>
      </c>
      <c r="J941">
        <f>IF(gait_events!G2582&lt;&gt;"",gait_events!G2582,NA())</f>
        <v>943</v>
      </c>
      <c r="K941">
        <f t="shared" si="112"/>
        <v>-3</v>
      </c>
      <c r="L941">
        <f t="shared" si="113"/>
        <v>-15</v>
      </c>
      <c r="M941">
        <f t="shared" si="114"/>
        <v>1</v>
      </c>
      <c r="N941">
        <f t="shared" si="115"/>
        <v>1</v>
      </c>
      <c r="O941">
        <f t="shared" si="116"/>
        <v>1</v>
      </c>
      <c r="P941">
        <f t="shared" si="117"/>
        <v>0</v>
      </c>
      <c r="Q941">
        <f t="shared" si="118"/>
        <v>0</v>
      </c>
      <c r="R941">
        <f t="shared" si="119"/>
        <v>1</v>
      </c>
    </row>
    <row r="942" spans="1:18" x14ac:dyDescent="0.25">
      <c r="A942" t="str">
        <f>gait_events!B2583</f>
        <v>pp029</v>
      </c>
      <c r="B942" t="str">
        <f>VLOOKUP(A942,participants!A:B,2,0)</f>
        <v>M</v>
      </c>
      <c r="C942">
        <f>VLOOKUP(A942,participants!A:C,3,0)</f>
        <v>66</v>
      </c>
      <c r="D942" t="str">
        <f>VLOOKUP(A942,participants!A:F,6,0)</f>
        <v>MS</v>
      </c>
      <c r="E942" t="str">
        <f>IF(LEN(SUBSTITUTE(gait_events!C2583,"_run-",""))&lt;&gt;LEN(gait_events!C2583),LEFT(RIGHT(gait_events!C2583,LEN(gait_events!C2583)-19),FIND("_run-",RIGHT(gait_events!C2583,LEN(gait_events!C2583)-19),1)-1),RIGHT(gait_events!C2583,LEN(gait_events!C2583)-19))</f>
        <v>Slow</v>
      </c>
      <c r="F942" t="str">
        <f>IF(LEN(SUBSTITUTE(gait_events!C2583,"_run-",""))&lt;&gt;LEN(gait_events!C2583),RIGHT(gait_events!C2583,LEN(gait_events!C2583)-FIND("_run-",gait_events!C2583,1)-4),"")</f>
        <v/>
      </c>
      <c r="G942" t="str">
        <f>gait_events!D2583</f>
        <v>left_ankle</v>
      </c>
      <c r="H942" t="str">
        <f>gait_events!E2583</f>
        <v>IC</v>
      </c>
      <c r="I942">
        <f>IF(gait_events!F2583&lt;&gt;"",gait_events!F2583,NA())</f>
        <v>1294</v>
      </c>
      <c r="J942">
        <f>IF(gait_events!G2583&lt;&gt;"",gait_events!G2583,NA())</f>
        <v>1294</v>
      </c>
      <c r="K942">
        <f t="shared" si="112"/>
        <v>0</v>
      </c>
      <c r="L942">
        <f t="shared" si="113"/>
        <v>0</v>
      </c>
      <c r="M942">
        <f t="shared" si="114"/>
        <v>1</v>
      </c>
      <c r="N942">
        <f t="shared" si="115"/>
        <v>1</v>
      </c>
      <c r="O942">
        <f t="shared" si="116"/>
        <v>1</v>
      </c>
      <c r="P942">
        <f t="shared" si="117"/>
        <v>0</v>
      </c>
      <c r="Q942">
        <f t="shared" si="118"/>
        <v>0</v>
      </c>
      <c r="R942">
        <f t="shared" si="119"/>
        <v>1</v>
      </c>
    </row>
    <row r="943" spans="1:18" x14ac:dyDescent="0.25">
      <c r="A943" t="str">
        <f>gait_events!B2584</f>
        <v>pp029</v>
      </c>
      <c r="B943" t="str">
        <f>VLOOKUP(A943,participants!A:B,2,0)</f>
        <v>M</v>
      </c>
      <c r="C943">
        <f>VLOOKUP(A943,participants!A:C,3,0)</f>
        <v>66</v>
      </c>
      <c r="D943" t="str">
        <f>VLOOKUP(A943,participants!A:F,6,0)</f>
        <v>MS</v>
      </c>
      <c r="E943" t="str">
        <f>IF(LEN(SUBSTITUTE(gait_events!C2584,"_run-",""))&lt;&gt;LEN(gait_events!C2584),LEFT(RIGHT(gait_events!C2584,LEN(gait_events!C2584)-19),FIND("_run-",RIGHT(gait_events!C2584,LEN(gait_events!C2584)-19),1)-1),RIGHT(gait_events!C2584,LEN(gait_events!C2584)-19))</f>
        <v>Slow</v>
      </c>
      <c r="F943" t="str">
        <f>IF(LEN(SUBSTITUTE(gait_events!C2584,"_run-",""))&lt;&gt;LEN(gait_events!C2584),RIGHT(gait_events!C2584,LEN(gait_events!C2584)-FIND("_run-",gait_events!C2584,1)-4),"")</f>
        <v/>
      </c>
      <c r="G943" t="str">
        <f>gait_events!D2584</f>
        <v>left_ankle</v>
      </c>
      <c r="H943" t="str">
        <f>gait_events!E2584</f>
        <v>IC</v>
      </c>
      <c r="I943">
        <f>IF(gait_events!F2584&lt;&gt;"",gait_events!F2584,NA())</f>
        <v>1660</v>
      </c>
      <c r="J943">
        <f>IF(gait_events!G2584&lt;&gt;"",gait_events!G2584,NA())</f>
        <v>1659</v>
      </c>
      <c r="K943">
        <f t="shared" si="112"/>
        <v>1</v>
      </c>
      <c r="L943">
        <f t="shared" si="113"/>
        <v>5</v>
      </c>
      <c r="M943">
        <f t="shared" si="114"/>
        <v>1</v>
      </c>
      <c r="N943">
        <f t="shared" si="115"/>
        <v>1</v>
      </c>
      <c r="O943">
        <f t="shared" si="116"/>
        <v>1</v>
      </c>
      <c r="P943">
        <f t="shared" si="117"/>
        <v>0</v>
      </c>
      <c r="Q943">
        <f t="shared" si="118"/>
        <v>0</v>
      </c>
      <c r="R943">
        <f t="shared" si="119"/>
        <v>1</v>
      </c>
    </row>
    <row r="944" spans="1:18" x14ac:dyDescent="0.25">
      <c r="A944" t="str">
        <f>gait_events!B2585</f>
        <v>pp029</v>
      </c>
      <c r="B944" t="str">
        <f>VLOOKUP(A944,participants!A:B,2,0)</f>
        <v>M</v>
      </c>
      <c r="C944">
        <f>VLOOKUP(A944,participants!A:C,3,0)</f>
        <v>66</v>
      </c>
      <c r="D944" t="str">
        <f>VLOOKUP(A944,participants!A:F,6,0)</f>
        <v>MS</v>
      </c>
      <c r="E944" t="str">
        <f>IF(LEN(SUBSTITUTE(gait_events!C2585,"_run-",""))&lt;&gt;LEN(gait_events!C2585),LEFT(RIGHT(gait_events!C2585,LEN(gait_events!C2585)-19),FIND("_run-",RIGHT(gait_events!C2585,LEN(gait_events!C2585)-19),1)-1),RIGHT(gait_events!C2585,LEN(gait_events!C2585)-19))</f>
        <v>Slow</v>
      </c>
      <c r="F944" t="str">
        <f>IF(LEN(SUBSTITUTE(gait_events!C2585,"_run-",""))&lt;&gt;LEN(gait_events!C2585),RIGHT(gait_events!C2585,LEN(gait_events!C2585)-FIND("_run-",gait_events!C2585,1)-4),"")</f>
        <v/>
      </c>
      <c r="G944" t="str">
        <f>gait_events!D2585</f>
        <v>left_ankle</v>
      </c>
      <c r="H944" t="str">
        <f>gait_events!E2585</f>
        <v>IC</v>
      </c>
      <c r="I944">
        <f>IF(gait_events!F2585&lt;&gt;"",gait_events!F2585,NA())</f>
        <v>2029</v>
      </c>
      <c r="J944">
        <f>IF(gait_events!G2585&lt;&gt;"",gait_events!G2585,NA())</f>
        <v>2024</v>
      </c>
      <c r="K944">
        <f t="shared" si="112"/>
        <v>5</v>
      </c>
      <c r="L944">
        <f t="shared" si="113"/>
        <v>25</v>
      </c>
      <c r="M944">
        <f t="shared" si="114"/>
        <v>1</v>
      </c>
      <c r="N944">
        <f t="shared" si="115"/>
        <v>1</v>
      </c>
      <c r="O944">
        <f t="shared" si="116"/>
        <v>1</v>
      </c>
      <c r="P944">
        <f t="shared" si="117"/>
        <v>0</v>
      </c>
      <c r="Q944">
        <f t="shared" si="118"/>
        <v>0</v>
      </c>
      <c r="R944">
        <f t="shared" si="119"/>
        <v>1</v>
      </c>
    </row>
    <row r="945" spans="1:18" x14ac:dyDescent="0.25">
      <c r="A945" t="str">
        <f>gait_events!B2586</f>
        <v>pp029</v>
      </c>
      <c r="B945" t="str">
        <f>VLOOKUP(A945,participants!A:B,2,0)</f>
        <v>M</v>
      </c>
      <c r="C945">
        <f>VLOOKUP(A945,participants!A:C,3,0)</f>
        <v>66</v>
      </c>
      <c r="D945" t="str">
        <f>VLOOKUP(A945,participants!A:F,6,0)</f>
        <v>MS</v>
      </c>
      <c r="E945" t="str">
        <f>IF(LEN(SUBSTITUTE(gait_events!C2586,"_run-",""))&lt;&gt;LEN(gait_events!C2586),LEFT(RIGHT(gait_events!C2586,LEN(gait_events!C2586)-19),FIND("_run-",RIGHT(gait_events!C2586,LEN(gait_events!C2586)-19),1)-1),RIGHT(gait_events!C2586,LEN(gait_events!C2586)-19))</f>
        <v>Slow</v>
      </c>
      <c r="F945" t="str">
        <f>IF(LEN(SUBSTITUTE(gait_events!C2586,"_run-",""))&lt;&gt;LEN(gait_events!C2586),RIGHT(gait_events!C2586,LEN(gait_events!C2586)-FIND("_run-",gait_events!C2586,1)-4),"")</f>
        <v/>
      </c>
      <c r="G945" t="str">
        <f>gait_events!D2586</f>
        <v>left_ankle</v>
      </c>
      <c r="H945" t="str">
        <f>gait_events!E2586</f>
        <v>IC</v>
      </c>
      <c r="I945">
        <f>IF(gait_events!F2586&lt;&gt;"",gait_events!F2586,NA())</f>
        <v>2412</v>
      </c>
      <c r="J945">
        <f>IF(gait_events!G2586&lt;&gt;"",gait_events!G2586,NA())</f>
        <v>2407</v>
      </c>
      <c r="K945">
        <f t="shared" si="112"/>
        <v>5</v>
      </c>
      <c r="L945">
        <f t="shared" si="113"/>
        <v>25</v>
      </c>
      <c r="M945">
        <f t="shared" si="114"/>
        <v>1</v>
      </c>
      <c r="N945">
        <f t="shared" si="115"/>
        <v>1</v>
      </c>
      <c r="O945">
        <f t="shared" si="116"/>
        <v>1</v>
      </c>
      <c r="P945">
        <f t="shared" si="117"/>
        <v>0</v>
      </c>
      <c r="Q945">
        <f t="shared" si="118"/>
        <v>0</v>
      </c>
      <c r="R945">
        <f t="shared" si="119"/>
        <v>1</v>
      </c>
    </row>
    <row r="946" spans="1:18" x14ac:dyDescent="0.25">
      <c r="A946" t="str">
        <f>gait_events!B2587</f>
        <v>pp029</v>
      </c>
      <c r="B946" t="str">
        <f>VLOOKUP(A946,participants!A:B,2,0)</f>
        <v>M</v>
      </c>
      <c r="C946">
        <f>VLOOKUP(A946,participants!A:C,3,0)</f>
        <v>66</v>
      </c>
      <c r="D946" t="str">
        <f>VLOOKUP(A946,participants!A:F,6,0)</f>
        <v>MS</v>
      </c>
      <c r="E946" t="str">
        <f>IF(LEN(SUBSTITUTE(gait_events!C2587,"_run-",""))&lt;&gt;LEN(gait_events!C2587),LEFT(RIGHT(gait_events!C2587,LEN(gait_events!C2587)-19),FIND("_run-",RIGHT(gait_events!C2587,LEN(gait_events!C2587)-19),1)-1),RIGHT(gait_events!C2587,LEN(gait_events!C2587)-19))</f>
        <v>Slow</v>
      </c>
      <c r="F946" t="str">
        <f>IF(LEN(SUBSTITUTE(gait_events!C2587,"_run-",""))&lt;&gt;LEN(gait_events!C2587),RIGHT(gait_events!C2587,LEN(gait_events!C2587)-FIND("_run-",gait_events!C2587,1)-4),"")</f>
        <v/>
      </c>
      <c r="G946" t="str">
        <f>gait_events!D2587</f>
        <v>left_ankle</v>
      </c>
      <c r="H946" t="str">
        <f>gait_events!E2587</f>
        <v>FC</v>
      </c>
      <c r="I946">
        <f>IF(gait_events!F2587&lt;&gt;"",gait_events!F2587,NA())</f>
        <v>127</v>
      </c>
      <c r="J946">
        <f>IF(gait_events!G2587&lt;&gt;"",gait_events!G2587,NA())</f>
        <v>131</v>
      </c>
      <c r="K946">
        <f t="shared" si="112"/>
        <v>-4</v>
      </c>
      <c r="L946">
        <f t="shared" si="113"/>
        <v>-20</v>
      </c>
      <c r="M946">
        <f t="shared" si="114"/>
        <v>1</v>
      </c>
      <c r="N946">
        <f t="shared" si="115"/>
        <v>1</v>
      </c>
      <c r="O946">
        <f t="shared" si="116"/>
        <v>1</v>
      </c>
      <c r="P946">
        <f t="shared" si="117"/>
        <v>0</v>
      </c>
      <c r="Q946">
        <f t="shared" si="118"/>
        <v>0</v>
      </c>
      <c r="R946">
        <f t="shared" si="119"/>
        <v>1</v>
      </c>
    </row>
    <row r="947" spans="1:18" x14ac:dyDescent="0.25">
      <c r="A947" t="str">
        <f>gait_events!B2588</f>
        <v>pp029</v>
      </c>
      <c r="B947" t="str">
        <f>VLOOKUP(A947,participants!A:B,2,0)</f>
        <v>M</v>
      </c>
      <c r="C947">
        <f>VLOOKUP(A947,participants!A:C,3,0)</f>
        <v>66</v>
      </c>
      <c r="D947" t="str">
        <f>VLOOKUP(A947,participants!A:F,6,0)</f>
        <v>MS</v>
      </c>
      <c r="E947" t="str">
        <f>IF(LEN(SUBSTITUTE(gait_events!C2588,"_run-",""))&lt;&gt;LEN(gait_events!C2588),LEFT(RIGHT(gait_events!C2588,LEN(gait_events!C2588)-19),FIND("_run-",RIGHT(gait_events!C2588,LEN(gait_events!C2588)-19),1)-1),RIGHT(gait_events!C2588,LEN(gait_events!C2588)-19))</f>
        <v>Slow</v>
      </c>
      <c r="F947" t="str">
        <f>IF(LEN(SUBSTITUTE(gait_events!C2588,"_run-",""))&lt;&gt;LEN(gait_events!C2588),RIGHT(gait_events!C2588,LEN(gait_events!C2588)-FIND("_run-",gait_events!C2588,1)-4),"")</f>
        <v/>
      </c>
      <c r="G947" t="str">
        <f>gait_events!D2588</f>
        <v>left_ankle</v>
      </c>
      <c r="H947" t="str">
        <f>gait_events!E2588</f>
        <v>FC</v>
      </c>
      <c r="I947">
        <f>IF(gait_events!F2588&lt;&gt;"",gait_events!F2588,NA())</f>
        <v>498</v>
      </c>
      <c r="J947" t="e">
        <f>IF(gait_events!G2588&lt;&gt;"",gait_events!G2588,NA())</f>
        <v>#N/A</v>
      </c>
      <c r="K947" t="e">
        <f t="shared" si="112"/>
        <v>#N/A</v>
      </c>
      <c r="L947" t="e">
        <f t="shared" si="113"/>
        <v>#N/A</v>
      </c>
      <c r="M947">
        <f t="shared" si="114"/>
        <v>1</v>
      </c>
      <c r="N947">
        <f t="shared" si="115"/>
        <v>0</v>
      </c>
      <c r="O947">
        <f t="shared" si="116"/>
        <v>0</v>
      </c>
      <c r="P947">
        <f t="shared" si="117"/>
        <v>1</v>
      </c>
      <c r="Q947">
        <f t="shared" si="118"/>
        <v>0</v>
      </c>
      <c r="R947">
        <f t="shared" si="119"/>
        <v>1</v>
      </c>
    </row>
    <row r="948" spans="1:18" x14ac:dyDescent="0.25">
      <c r="A948" t="str">
        <f>gait_events!B2589</f>
        <v>pp029</v>
      </c>
      <c r="B948" t="str">
        <f>VLOOKUP(A948,participants!A:B,2,0)</f>
        <v>M</v>
      </c>
      <c r="C948">
        <f>VLOOKUP(A948,participants!A:C,3,0)</f>
        <v>66</v>
      </c>
      <c r="D948" t="str">
        <f>VLOOKUP(A948,participants!A:F,6,0)</f>
        <v>MS</v>
      </c>
      <c r="E948" t="str">
        <f>IF(LEN(SUBSTITUTE(gait_events!C2589,"_run-",""))&lt;&gt;LEN(gait_events!C2589),LEFT(RIGHT(gait_events!C2589,LEN(gait_events!C2589)-19),FIND("_run-",RIGHT(gait_events!C2589,LEN(gait_events!C2589)-19),1)-1),RIGHT(gait_events!C2589,LEN(gait_events!C2589)-19))</f>
        <v>Slow</v>
      </c>
      <c r="F948" t="str">
        <f>IF(LEN(SUBSTITUTE(gait_events!C2589,"_run-",""))&lt;&gt;LEN(gait_events!C2589),RIGHT(gait_events!C2589,LEN(gait_events!C2589)-FIND("_run-",gait_events!C2589,1)-4),"")</f>
        <v/>
      </c>
      <c r="G948" t="str">
        <f>gait_events!D2589</f>
        <v>left_ankle</v>
      </c>
      <c r="H948" t="str">
        <f>gait_events!E2589</f>
        <v>FC</v>
      </c>
      <c r="I948">
        <f>IF(gait_events!F2589&lt;&gt;"",gait_events!F2589,NA())</f>
        <v>844</v>
      </c>
      <c r="J948">
        <f>IF(gait_events!G2589&lt;&gt;"",gait_events!G2589,NA())</f>
        <v>840</v>
      </c>
      <c r="K948">
        <f t="shared" si="112"/>
        <v>4</v>
      </c>
      <c r="L948">
        <f t="shared" si="113"/>
        <v>20</v>
      </c>
      <c r="M948">
        <f t="shared" si="114"/>
        <v>1</v>
      </c>
      <c r="N948">
        <f t="shared" si="115"/>
        <v>1</v>
      </c>
      <c r="O948">
        <f t="shared" si="116"/>
        <v>1</v>
      </c>
      <c r="P948">
        <f t="shared" si="117"/>
        <v>0</v>
      </c>
      <c r="Q948">
        <f t="shared" si="118"/>
        <v>0</v>
      </c>
      <c r="R948">
        <f t="shared" si="119"/>
        <v>1</v>
      </c>
    </row>
    <row r="949" spans="1:18" x14ac:dyDescent="0.25">
      <c r="A949" t="str">
        <f>gait_events!B2590</f>
        <v>pp029</v>
      </c>
      <c r="B949" t="str">
        <f>VLOOKUP(A949,participants!A:B,2,0)</f>
        <v>M</v>
      </c>
      <c r="C949">
        <f>VLOOKUP(A949,participants!A:C,3,0)</f>
        <v>66</v>
      </c>
      <c r="D949" t="str">
        <f>VLOOKUP(A949,participants!A:F,6,0)</f>
        <v>MS</v>
      </c>
      <c r="E949" t="str">
        <f>IF(LEN(SUBSTITUTE(gait_events!C2590,"_run-",""))&lt;&gt;LEN(gait_events!C2590),LEFT(RIGHT(gait_events!C2590,LEN(gait_events!C2590)-19),FIND("_run-",RIGHT(gait_events!C2590,LEN(gait_events!C2590)-19),1)-1),RIGHT(gait_events!C2590,LEN(gait_events!C2590)-19))</f>
        <v>Slow</v>
      </c>
      <c r="F949" t="str">
        <f>IF(LEN(SUBSTITUTE(gait_events!C2590,"_run-",""))&lt;&gt;LEN(gait_events!C2590),RIGHT(gait_events!C2590,LEN(gait_events!C2590)-FIND("_run-",gait_events!C2590,1)-4),"")</f>
        <v/>
      </c>
      <c r="G949" t="str">
        <f>gait_events!D2590</f>
        <v>left_ankle</v>
      </c>
      <c r="H949" t="str">
        <f>gait_events!E2590</f>
        <v>FC</v>
      </c>
      <c r="I949">
        <f>IF(gait_events!F2590&lt;&gt;"",gait_events!F2590,NA())</f>
        <v>1198</v>
      </c>
      <c r="J949">
        <f>IF(gait_events!G2590&lt;&gt;"",gait_events!G2590,NA())</f>
        <v>1203</v>
      </c>
      <c r="K949">
        <f t="shared" si="112"/>
        <v>-5</v>
      </c>
      <c r="L949">
        <f t="shared" si="113"/>
        <v>-25</v>
      </c>
      <c r="M949">
        <f t="shared" si="114"/>
        <v>1</v>
      </c>
      <c r="N949">
        <f t="shared" si="115"/>
        <v>1</v>
      </c>
      <c r="O949">
        <f t="shared" si="116"/>
        <v>1</v>
      </c>
      <c r="P949">
        <f t="shared" si="117"/>
        <v>0</v>
      </c>
      <c r="Q949">
        <f t="shared" si="118"/>
        <v>0</v>
      </c>
      <c r="R949">
        <f t="shared" si="119"/>
        <v>1</v>
      </c>
    </row>
    <row r="950" spans="1:18" x14ac:dyDescent="0.25">
      <c r="A950" t="str">
        <f>gait_events!B2591</f>
        <v>pp029</v>
      </c>
      <c r="B950" t="str">
        <f>VLOOKUP(A950,participants!A:B,2,0)</f>
        <v>M</v>
      </c>
      <c r="C950">
        <f>VLOOKUP(A950,participants!A:C,3,0)</f>
        <v>66</v>
      </c>
      <c r="D950" t="str">
        <f>VLOOKUP(A950,participants!A:F,6,0)</f>
        <v>MS</v>
      </c>
      <c r="E950" t="str">
        <f>IF(LEN(SUBSTITUTE(gait_events!C2591,"_run-",""))&lt;&gt;LEN(gait_events!C2591),LEFT(RIGHT(gait_events!C2591,LEN(gait_events!C2591)-19),FIND("_run-",RIGHT(gait_events!C2591,LEN(gait_events!C2591)-19),1)-1),RIGHT(gait_events!C2591,LEN(gait_events!C2591)-19))</f>
        <v>Slow</v>
      </c>
      <c r="F950" t="str">
        <f>IF(LEN(SUBSTITUTE(gait_events!C2591,"_run-",""))&lt;&gt;LEN(gait_events!C2591),RIGHT(gait_events!C2591,LEN(gait_events!C2591)-FIND("_run-",gait_events!C2591,1)-4),"")</f>
        <v/>
      </c>
      <c r="G950" t="str">
        <f>gait_events!D2591</f>
        <v>left_ankle</v>
      </c>
      <c r="H950" t="str">
        <f>gait_events!E2591</f>
        <v>FC</v>
      </c>
      <c r="I950">
        <f>IF(gait_events!F2591&lt;&gt;"",gait_events!F2591,NA())</f>
        <v>1561</v>
      </c>
      <c r="J950">
        <f>IF(gait_events!G2591&lt;&gt;"",gait_events!G2591,NA())</f>
        <v>1567</v>
      </c>
      <c r="K950">
        <f t="shared" si="112"/>
        <v>-6</v>
      </c>
      <c r="L950">
        <f t="shared" si="113"/>
        <v>-30</v>
      </c>
      <c r="M950">
        <f t="shared" si="114"/>
        <v>1</v>
      </c>
      <c r="N950">
        <f t="shared" si="115"/>
        <v>1</v>
      </c>
      <c r="O950">
        <f t="shared" si="116"/>
        <v>1</v>
      </c>
      <c r="P950">
        <f t="shared" si="117"/>
        <v>0</v>
      </c>
      <c r="Q950">
        <f t="shared" si="118"/>
        <v>0</v>
      </c>
      <c r="R950">
        <f t="shared" si="119"/>
        <v>1</v>
      </c>
    </row>
    <row r="951" spans="1:18" x14ac:dyDescent="0.25">
      <c r="A951" t="str">
        <f>gait_events!B2592</f>
        <v>pp029</v>
      </c>
      <c r="B951" t="str">
        <f>VLOOKUP(A951,participants!A:B,2,0)</f>
        <v>M</v>
      </c>
      <c r="C951">
        <f>VLOOKUP(A951,participants!A:C,3,0)</f>
        <v>66</v>
      </c>
      <c r="D951" t="str">
        <f>VLOOKUP(A951,participants!A:F,6,0)</f>
        <v>MS</v>
      </c>
      <c r="E951" t="str">
        <f>IF(LEN(SUBSTITUTE(gait_events!C2592,"_run-",""))&lt;&gt;LEN(gait_events!C2592),LEFT(RIGHT(gait_events!C2592,LEN(gait_events!C2592)-19),FIND("_run-",RIGHT(gait_events!C2592,LEN(gait_events!C2592)-19),1)-1),RIGHT(gait_events!C2592,LEN(gait_events!C2592)-19))</f>
        <v>Slow</v>
      </c>
      <c r="F951" t="str">
        <f>IF(LEN(SUBSTITUTE(gait_events!C2592,"_run-",""))&lt;&gt;LEN(gait_events!C2592),RIGHT(gait_events!C2592,LEN(gait_events!C2592)-FIND("_run-",gait_events!C2592,1)-4),"")</f>
        <v/>
      </c>
      <c r="G951" t="str">
        <f>gait_events!D2592</f>
        <v>left_ankle</v>
      </c>
      <c r="H951" t="str">
        <f>gait_events!E2592</f>
        <v>FC</v>
      </c>
      <c r="I951">
        <f>IF(gait_events!F2592&lt;&gt;"",gait_events!F2592,NA())</f>
        <v>1913</v>
      </c>
      <c r="J951">
        <f>IF(gait_events!G2592&lt;&gt;"",gait_events!G2592,NA())</f>
        <v>1917</v>
      </c>
      <c r="K951">
        <f t="shared" si="112"/>
        <v>-4</v>
      </c>
      <c r="L951">
        <f t="shared" si="113"/>
        <v>-20</v>
      </c>
      <c r="M951">
        <f t="shared" si="114"/>
        <v>1</v>
      </c>
      <c r="N951">
        <f t="shared" si="115"/>
        <v>1</v>
      </c>
      <c r="O951">
        <f t="shared" si="116"/>
        <v>1</v>
      </c>
      <c r="P951">
        <f t="shared" si="117"/>
        <v>0</v>
      </c>
      <c r="Q951">
        <f t="shared" si="118"/>
        <v>0</v>
      </c>
      <c r="R951">
        <f t="shared" si="119"/>
        <v>1</v>
      </c>
    </row>
    <row r="952" spans="1:18" x14ac:dyDescent="0.25">
      <c r="A952" t="str">
        <f>gait_events!B2593</f>
        <v>pp029</v>
      </c>
      <c r="B952" t="str">
        <f>VLOOKUP(A952,participants!A:B,2,0)</f>
        <v>M</v>
      </c>
      <c r="C952">
        <f>VLOOKUP(A952,participants!A:C,3,0)</f>
        <v>66</v>
      </c>
      <c r="D952" t="str">
        <f>VLOOKUP(A952,participants!A:F,6,0)</f>
        <v>MS</v>
      </c>
      <c r="E952" t="str">
        <f>IF(LEN(SUBSTITUTE(gait_events!C2593,"_run-",""))&lt;&gt;LEN(gait_events!C2593),LEFT(RIGHT(gait_events!C2593,LEN(gait_events!C2593)-19),FIND("_run-",RIGHT(gait_events!C2593,LEN(gait_events!C2593)-19),1)-1),RIGHT(gait_events!C2593,LEN(gait_events!C2593)-19))</f>
        <v>Slow</v>
      </c>
      <c r="F952" t="str">
        <f>IF(LEN(SUBSTITUTE(gait_events!C2593,"_run-",""))&lt;&gt;LEN(gait_events!C2593),RIGHT(gait_events!C2593,LEN(gait_events!C2593)-FIND("_run-",gait_events!C2593,1)-4),"")</f>
        <v/>
      </c>
      <c r="G952" t="str">
        <f>gait_events!D2593</f>
        <v>left_ankle</v>
      </c>
      <c r="H952" t="str">
        <f>gait_events!E2593</f>
        <v>FC</v>
      </c>
      <c r="I952">
        <f>IF(gait_events!F2593&lt;&gt;"",gait_events!F2593,NA())</f>
        <v>2283</v>
      </c>
      <c r="J952">
        <f>IF(gait_events!G2593&lt;&gt;"",gait_events!G2593,NA())</f>
        <v>2286</v>
      </c>
      <c r="K952">
        <f t="shared" si="112"/>
        <v>-3</v>
      </c>
      <c r="L952">
        <f t="shared" si="113"/>
        <v>-15</v>
      </c>
      <c r="M952">
        <f t="shared" si="114"/>
        <v>1</v>
      </c>
      <c r="N952">
        <f t="shared" si="115"/>
        <v>1</v>
      </c>
      <c r="O952">
        <f t="shared" si="116"/>
        <v>1</v>
      </c>
      <c r="P952">
        <f t="shared" si="117"/>
        <v>0</v>
      </c>
      <c r="Q952">
        <f t="shared" si="118"/>
        <v>0</v>
      </c>
      <c r="R952">
        <f t="shared" si="119"/>
        <v>1</v>
      </c>
    </row>
    <row r="953" spans="1:18" x14ac:dyDescent="0.25">
      <c r="A953" t="str">
        <f>gait_events!B2594</f>
        <v>pp029</v>
      </c>
      <c r="B953" t="str">
        <f>VLOOKUP(A953,participants!A:B,2,0)</f>
        <v>M</v>
      </c>
      <c r="C953">
        <f>VLOOKUP(A953,participants!A:C,3,0)</f>
        <v>66</v>
      </c>
      <c r="D953" t="str">
        <f>VLOOKUP(A953,participants!A:F,6,0)</f>
        <v>MS</v>
      </c>
      <c r="E953" t="str">
        <f>IF(LEN(SUBSTITUTE(gait_events!C2594,"_run-",""))&lt;&gt;LEN(gait_events!C2594),LEFT(RIGHT(gait_events!C2594,LEN(gait_events!C2594)-19),FIND("_run-",RIGHT(gait_events!C2594,LEN(gait_events!C2594)-19),1)-1),RIGHT(gait_events!C2594,LEN(gait_events!C2594)-19))</f>
        <v>Slow</v>
      </c>
      <c r="F953" t="str">
        <f>IF(LEN(SUBSTITUTE(gait_events!C2594,"_run-",""))&lt;&gt;LEN(gait_events!C2594),RIGHT(gait_events!C2594,LEN(gait_events!C2594)-FIND("_run-",gait_events!C2594,1)-4),"")</f>
        <v/>
      </c>
      <c r="G953" t="str">
        <f>gait_events!D2594</f>
        <v>left_ankle</v>
      </c>
      <c r="H953" t="str">
        <f>gait_events!E2594</f>
        <v>FC</v>
      </c>
      <c r="I953" t="e">
        <f>IF(gait_events!F2594&lt;&gt;"",gait_events!F2594,NA())</f>
        <v>#N/A</v>
      </c>
      <c r="J953">
        <f>IF(gait_events!G2594&lt;&gt;"",gait_events!G2594,NA())</f>
        <v>2050</v>
      </c>
      <c r="K953" t="e">
        <f t="shared" si="112"/>
        <v>#N/A</v>
      </c>
      <c r="L953" t="e">
        <f t="shared" si="113"/>
        <v>#N/A</v>
      </c>
      <c r="M953">
        <f t="shared" si="114"/>
        <v>0</v>
      </c>
      <c r="N953">
        <f t="shared" si="115"/>
        <v>1</v>
      </c>
      <c r="O953">
        <f t="shared" si="116"/>
        <v>0</v>
      </c>
      <c r="P953">
        <f t="shared" si="117"/>
        <v>0</v>
      </c>
      <c r="Q953">
        <f t="shared" si="118"/>
        <v>1</v>
      </c>
      <c r="R953">
        <f t="shared" si="119"/>
        <v>1</v>
      </c>
    </row>
    <row r="954" spans="1:18" x14ac:dyDescent="0.25">
      <c r="A954" t="str">
        <f>gait_events!B2595</f>
        <v>pp029</v>
      </c>
      <c r="B954" t="str">
        <f>VLOOKUP(A954,participants!A:B,2,0)</f>
        <v>M</v>
      </c>
      <c r="C954">
        <f>VLOOKUP(A954,participants!A:C,3,0)</f>
        <v>66</v>
      </c>
      <c r="D954" t="str">
        <f>VLOOKUP(A954,participants!A:F,6,0)</f>
        <v>MS</v>
      </c>
      <c r="E954" t="str">
        <f>IF(LEN(SUBSTITUTE(gait_events!C2595,"_run-",""))&lt;&gt;LEN(gait_events!C2595),LEFT(RIGHT(gait_events!C2595,LEN(gait_events!C2595)-19),FIND("_run-",RIGHT(gait_events!C2595,LEN(gait_events!C2595)-19),1)-1),RIGHT(gait_events!C2595,LEN(gait_events!C2595)-19))</f>
        <v>Slow</v>
      </c>
      <c r="F954" t="str">
        <f>IF(LEN(SUBSTITUTE(gait_events!C2595,"_run-",""))&lt;&gt;LEN(gait_events!C2595),RIGHT(gait_events!C2595,LEN(gait_events!C2595)-FIND("_run-",gait_events!C2595,1)-4),"")</f>
        <v/>
      </c>
      <c r="G954" t="str">
        <f>gait_events!D2595</f>
        <v>right_ankle</v>
      </c>
      <c r="H954" t="str">
        <f>gait_events!E2595</f>
        <v>IC</v>
      </c>
      <c r="I954">
        <f>IF(gait_events!F2595&lt;&gt;"",gait_events!F2595,NA())</f>
        <v>53</v>
      </c>
      <c r="J954">
        <f>IF(gait_events!G2595&lt;&gt;"",gait_events!G2595,NA())</f>
        <v>52</v>
      </c>
      <c r="K954">
        <f t="shared" si="112"/>
        <v>1</v>
      </c>
      <c r="L954">
        <f t="shared" si="113"/>
        <v>5</v>
      </c>
      <c r="M954">
        <f t="shared" si="114"/>
        <v>1</v>
      </c>
      <c r="N954">
        <f t="shared" si="115"/>
        <v>1</v>
      </c>
      <c r="O954">
        <f t="shared" si="116"/>
        <v>1</v>
      </c>
      <c r="P954">
        <f t="shared" si="117"/>
        <v>0</v>
      </c>
      <c r="Q954">
        <f t="shared" si="118"/>
        <v>0</v>
      </c>
      <c r="R954">
        <f t="shared" si="119"/>
        <v>1</v>
      </c>
    </row>
    <row r="955" spans="1:18" x14ac:dyDescent="0.25">
      <c r="A955" t="str">
        <f>gait_events!B2596</f>
        <v>pp029</v>
      </c>
      <c r="B955" t="str">
        <f>VLOOKUP(A955,participants!A:B,2,0)</f>
        <v>M</v>
      </c>
      <c r="C955">
        <f>VLOOKUP(A955,participants!A:C,3,0)</f>
        <v>66</v>
      </c>
      <c r="D955" t="str">
        <f>VLOOKUP(A955,participants!A:F,6,0)</f>
        <v>MS</v>
      </c>
      <c r="E955" t="str">
        <f>IF(LEN(SUBSTITUTE(gait_events!C2596,"_run-",""))&lt;&gt;LEN(gait_events!C2596),LEFT(RIGHT(gait_events!C2596,LEN(gait_events!C2596)-19),FIND("_run-",RIGHT(gait_events!C2596,LEN(gait_events!C2596)-19),1)-1),RIGHT(gait_events!C2596,LEN(gait_events!C2596)-19))</f>
        <v>Slow</v>
      </c>
      <c r="F955" t="str">
        <f>IF(LEN(SUBSTITUTE(gait_events!C2596,"_run-",""))&lt;&gt;LEN(gait_events!C2596),RIGHT(gait_events!C2596,LEN(gait_events!C2596)-FIND("_run-",gait_events!C2596,1)-4),"")</f>
        <v/>
      </c>
      <c r="G955" t="str">
        <f>gait_events!D2596</f>
        <v>right_ankle</v>
      </c>
      <c r="H955" t="str">
        <f>gait_events!E2596</f>
        <v>IC</v>
      </c>
      <c r="I955">
        <f>IF(gait_events!F2596&lt;&gt;"",gait_events!F2596,NA())</f>
        <v>413</v>
      </c>
      <c r="J955">
        <f>IF(gait_events!G2596&lt;&gt;"",gait_events!G2596,NA())</f>
        <v>412</v>
      </c>
      <c r="K955">
        <f t="shared" si="112"/>
        <v>1</v>
      </c>
      <c r="L955">
        <f t="shared" si="113"/>
        <v>5</v>
      </c>
      <c r="M955">
        <f t="shared" si="114"/>
        <v>1</v>
      </c>
      <c r="N955">
        <f t="shared" si="115"/>
        <v>1</v>
      </c>
      <c r="O955">
        <f t="shared" si="116"/>
        <v>1</v>
      </c>
      <c r="P955">
        <f t="shared" si="117"/>
        <v>0</v>
      </c>
      <c r="Q955">
        <f t="shared" si="118"/>
        <v>0</v>
      </c>
      <c r="R955">
        <f t="shared" si="119"/>
        <v>1</v>
      </c>
    </row>
    <row r="956" spans="1:18" x14ac:dyDescent="0.25">
      <c r="A956" t="str">
        <f>gait_events!B2597</f>
        <v>pp029</v>
      </c>
      <c r="B956" t="str">
        <f>VLOOKUP(A956,participants!A:B,2,0)</f>
        <v>M</v>
      </c>
      <c r="C956">
        <f>VLOOKUP(A956,participants!A:C,3,0)</f>
        <v>66</v>
      </c>
      <c r="D956" t="str">
        <f>VLOOKUP(A956,participants!A:F,6,0)</f>
        <v>MS</v>
      </c>
      <c r="E956" t="str">
        <f>IF(LEN(SUBSTITUTE(gait_events!C2597,"_run-",""))&lt;&gt;LEN(gait_events!C2597),LEFT(RIGHT(gait_events!C2597,LEN(gait_events!C2597)-19),FIND("_run-",RIGHT(gait_events!C2597,LEN(gait_events!C2597)-19),1)-1),RIGHT(gait_events!C2597,LEN(gait_events!C2597)-19))</f>
        <v>Slow</v>
      </c>
      <c r="F956" t="str">
        <f>IF(LEN(SUBSTITUTE(gait_events!C2597,"_run-",""))&lt;&gt;LEN(gait_events!C2597),RIGHT(gait_events!C2597,LEN(gait_events!C2597)-FIND("_run-",gait_events!C2597,1)-4),"")</f>
        <v/>
      </c>
      <c r="G956" t="str">
        <f>gait_events!D2597</f>
        <v>right_ankle</v>
      </c>
      <c r="H956" t="str">
        <f>gait_events!E2597</f>
        <v>IC</v>
      </c>
      <c r="I956">
        <f>IF(gait_events!F2597&lt;&gt;"",gait_events!F2597,NA())</f>
        <v>761</v>
      </c>
      <c r="J956">
        <f>IF(gait_events!G2597&lt;&gt;"",gait_events!G2597,NA())</f>
        <v>766</v>
      </c>
      <c r="K956">
        <f t="shared" si="112"/>
        <v>-5</v>
      </c>
      <c r="L956">
        <f t="shared" si="113"/>
        <v>-25</v>
      </c>
      <c r="M956">
        <f t="shared" si="114"/>
        <v>1</v>
      </c>
      <c r="N956">
        <f t="shared" si="115"/>
        <v>1</v>
      </c>
      <c r="O956">
        <f t="shared" si="116"/>
        <v>1</v>
      </c>
      <c r="P956">
        <f t="shared" si="117"/>
        <v>0</v>
      </c>
      <c r="Q956">
        <f t="shared" si="118"/>
        <v>0</v>
      </c>
      <c r="R956">
        <f t="shared" si="119"/>
        <v>1</v>
      </c>
    </row>
    <row r="957" spans="1:18" x14ac:dyDescent="0.25">
      <c r="A957" t="str">
        <f>gait_events!B2598</f>
        <v>pp029</v>
      </c>
      <c r="B957" t="str">
        <f>VLOOKUP(A957,participants!A:B,2,0)</f>
        <v>M</v>
      </c>
      <c r="C957">
        <f>VLOOKUP(A957,participants!A:C,3,0)</f>
        <v>66</v>
      </c>
      <c r="D957" t="str">
        <f>VLOOKUP(A957,participants!A:F,6,0)</f>
        <v>MS</v>
      </c>
      <c r="E957" t="str">
        <f>IF(LEN(SUBSTITUTE(gait_events!C2598,"_run-",""))&lt;&gt;LEN(gait_events!C2598),LEFT(RIGHT(gait_events!C2598,LEN(gait_events!C2598)-19),FIND("_run-",RIGHT(gait_events!C2598,LEN(gait_events!C2598)-19),1)-1),RIGHT(gait_events!C2598,LEN(gait_events!C2598)-19))</f>
        <v>Slow</v>
      </c>
      <c r="F957" t="str">
        <f>IF(LEN(SUBSTITUTE(gait_events!C2598,"_run-",""))&lt;&gt;LEN(gait_events!C2598),RIGHT(gait_events!C2598,LEN(gait_events!C2598)-FIND("_run-",gait_events!C2598,1)-4),"")</f>
        <v/>
      </c>
      <c r="G957" t="str">
        <f>gait_events!D2598</f>
        <v>right_ankle</v>
      </c>
      <c r="H957" t="str">
        <f>gait_events!E2598</f>
        <v>IC</v>
      </c>
      <c r="I957">
        <f>IF(gait_events!F2598&lt;&gt;"",gait_events!F2598,NA())</f>
        <v>1110</v>
      </c>
      <c r="J957">
        <f>IF(gait_events!G2598&lt;&gt;"",gait_events!G2598,NA())</f>
        <v>1112</v>
      </c>
      <c r="K957">
        <f t="shared" si="112"/>
        <v>-2</v>
      </c>
      <c r="L957">
        <f t="shared" si="113"/>
        <v>-10</v>
      </c>
      <c r="M957">
        <f t="shared" si="114"/>
        <v>1</v>
      </c>
      <c r="N957">
        <f t="shared" si="115"/>
        <v>1</v>
      </c>
      <c r="O957">
        <f t="shared" si="116"/>
        <v>1</v>
      </c>
      <c r="P957">
        <f t="shared" si="117"/>
        <v>0</v>
      </c>
      <c r="Q957">
        <f t="shared" si="118"/>
        <v>0</v>
      </c>
      <c r="R957">
        <f t="shared" si="119"/>
        <v>1</v>
      </c>
    </row>
    <row r="958" spans="1:18" x14ac:dyDescent="0.25">
      <c r="A958" t="str">
        <f>gait_events!B2599</f>
        <v>pp029</v>
      </c>
      <c r="B958" t="str">
        <f>VLOOKUP(A958,participants!A:B,2,0)</f>
        <v>M</v>
      </c>
      <c r="C958">
        <f>VLOOKUP(A958,participants!A:C,3,0)</f>
        <v>66</v>
      </c>
      <c r="D958" t="str">
        <f>VLOOKUP(A958,participants!A:F,6,0)</f>
        <v>MS</v>
      </c>
      <c r="E958" t="str">
        <f>IF(LEN(SUBSTITUTE(gait_events!C2599,"_run-",""))&lt;&gt;LEN(gait_events!C2599),LEFT(RIGHT(gait_events!C2599,LEN(gait_events!C2599)-19),FIND("_run-",RIGHT(gait_events!C2599,LEN(gait_events!C2599)-19),1)-1),RIGHT(gait_events!C2599,LEN(gait_events!C2599)-19))</f>
        <v>Slow</v>
      </c>
      <c r="F958" t="str">
        <f>IF(LEN(SUBSTITUTE(gait_events!C2599,"_run-",""))&lt;&gt;LEN(gait_events!C2599),RIGHT(gait_events!C2599,LEN(gait_events!C2599)-FIND("_run-",gait_events!C2599,1)-4),"")</f>
        <v/>
      </c>
      <c r="G958" t="str">
        <f>gait_events!D2599</f>
        <v>right_ankle</v>
      </c>
      <c r="H958" t="str">
        <f>gait_events!E2599</f>
        <v>IC</v>
      </c>
      <c r="I958">
        <f>IF(gait_events!F2599&lt;&gt;"",gait_events!F2599,NA())</f>
        <v>1472</v>
      </c>
      <c r="J958">
        <f>IF(gait_events!G2599&lt;&gt;"",gait_events!G2599,NA())</f>
        <v>1472</v>
      </c>
      <c r="K958">
        <f t="shared" si="112"/>
        <v>0</v>
      </c>
      <c r="L958">
        <f t="shared" si="113"/>
        <v>0</v>
      </c>
      <c r="M958">
        <f t="shared" si="114"/>
        <v>1</v>
      </c>
      <c r="N958">
        <f t="shared" si="115"/>
        <v>1</v>
      </c>
      <c r="O958">
        <f t="shared" si="116"/>
        <v>1</v>
      </c>
      <c r="P958">
        <f t="shared" si="117"/>
        <v>0</v>
      </c>
      <c r="Q958">
        <f t="shared" si="118"/>
        <v>0</v>
      </c>
      <c r="R958">
        <f t="shared" si="119"/>
        <v>1</v>
      </c>
    </row>
    <row r="959" spans="1:18" x14ac:dyDescent="0.25">
      <c r="A959" t="str">
        <f>gait_events!B2600</f>
        <v>pp029</v>
      </c>
      <c r="B959" t="str">
        <f>VLOOKUP(A959,participants!A:B,2,0)</f>
        <v>M</v>
      </c>
      <c r="C959">
        <f>VLOOKUP(A959,participants!A:C,3,0)</f>
        <v>66</v>
      </c>
      <c r="D959" t="str">
        <f>VLOOKUP(A959,participants!A:F,6,0)</f>
        <v>MS</v>
      </c>
      <c r="E959" t="str">
        <f>IF(LEN(SUBSTITUTE(gait_events!C2600,"_run-",""))&lt;&gt;LEN(gait_events!C2600),LEFT(RIGHT(gait_events!C2600,LEN(gait_events!C2600)-19),FIND("_run-",RIGHT(gait_events!C2600,LEN(gait_events!C2600)-19),1)-1),RIGHT(gait_events!C2600,LEN(gait_events!C2600)-19))</f>
        <v>Slow</v>
      </c>
      <c r="F959" t="str">
        <f>IF(LEN(SUBSTITUTE(gait_events!C2600,"_run-",""))&lt;&gt;LEN(gait_events!C2600),RIGHT(gait_events!C2600,LEN(gait_events!C2600)-FIND("_run-",gait_events!C2600,1)-4),"")</f>
        <v/>
      </c>
      <c r="G959" t="str">
        <f>gait_events!D2600</f>
        <v>right_ankle</v>
      </c>
      <c r="H959" t="str">
        <f>gait_events!E2600</f>
        <v>IC</v>
      </c>
      <c r="I959">
        <f>IF(gait_events!F2600&lt;&gt;"",gait_events!F2600,NA())</f>
        <v>1831</v>
      </c>
      <c r="J959">
        <f>IF(gait_events!G2600&lt;&gt;"",gait_events!G2600,NA())</f>
        <v>1832</v>
      </c>
      <c r="K959">
        <f t="shared" si="112"/>
        <v>-1</v>
      </c>
      <c r="L959">
        <f t="shared" si="113"/>
        <v>-5</v>
      </c>
      <c r="M959">
        <f t="shared" si="114"/>
        <v>1</v>
      </c>
      <c r="N959">
        <f t="shared" si="115"/>
        <v>1</v>
      </c>
      <c r="O959">
        <f t="shared" si="116"/>
        <v>1</v>
      </c>
      <c r="P959">
        <f t="shared" si="117"/>
        <v>0</v>
      </c>
      <c r="Q959">
        <f t="shared" si="118"/>
        <v>0</v>
      </c>
      <c r="R959">
        <f t="shared" si="119"/>
        <v>1</v>
      </c>
    </row>
    <row r="960" spans="1:18" x14ac:dyDescent="0.25">
      <c r="A960" t="str">
        <f>gait_events!B2601</f>
        <v>pp029</v>
      </c>
      <c r="B960" t="str">
        <f>VLOOKUP(A960,participants!A:B,2,0)</f>
        <v>M</v>
      </c>
      <c r="C960">
        <f>VLOOKUP(A960,participants!A:C,3,0)</f>
        <v>66</v>
      </c>
      <c r="D960" t="str">
        <f>VLOOKUP(A960,participants!A:F,6,0)</f>
        <v>MS</v>
      </c>
      <c r="E960" t="str">
        <f>IF(LEN(SUBSTITUTE(gait_events!C2601,"_run-",""))&lt;&gt;LEN(gait_events!C2601),LEFT(RIGHT(gait_events!C2601,LEN(gait_events!C2601)-19),FIND("_run-",RIGHT(gait_events!C2601,LEN(gait_events!C2601)-19),1)-1),RIGHT(gait_events!C2601,LEN(gait_events!C2601)-19))</f>
        <v>Slow</v>
      </c>
      <c r="F960" t="str">
        <f>IF(LEN(SUBSTITUTE(gait_events!C2601,"_run-",""))&lt;&gt;LEN(gait_events!C2601),RIGHT(gait_events!C2601,LEN(gait_events!C2601)-FIND("_run-",gait_events!C2601,1)-4),"")</f>
        <v/>
      </c>
      <c r="G960" t="str">
        <f>gait_events!D2601</f>
        <v>right_ankle</v>
      </c>
      <c r="H960" t="str">
        <f>gait_events!E2601</f>
        <v>IC</v>
      </c>
      <c r="I960">
        <f>IF(gait_events!F2601&lt;&gt;"",gait_events!F2601,NA())</f>
        <v>2195</v>
      </c>
      <c r="J960">
        <f>IF(gait_events!G2601&lt;&gt;"",gait_events!G2601,NA())</f>
        <v>2195</v>
      </c>
      <c r="K960">
        <f t="shared" si="112"/>
        <v>0</v>
      </c>
      <c r="L960">
        <f t="shared" si="113"/>
        <v>0</v>
      </c>
      <c r="M960">
        <f t="shared" si="114"/>
        <v>1</v>
      </c>
      <c r="N960">
        <f t="shared" si="115"/>
        <v>1</v>
      </c>
      <c r="O960">
        <f t="shared" si="116"/>
        <v>1</v>
      </c>
      <c r="P960">
        <f t="shared" si="117"/>
        <v>0</v>
      </c>
      <c r="Q960">
        <f t="shared" si="118"/>
        <v>0</v>
      </c>
      <c r="R960">
        <f t="shared" si="119"/>
        <v>1</v>
      </c>
    </row>
    <row r="961" spans="1:18" x14ac:dyDescent="0.25">
      <c r="A961" t="str">
        <f>gait_events!B2602</f>
        <v>pp029</v>
      </c>
      <c r="B961" t="str">
        <f>VLOOKUP(A961,participants!A:B,2,0)</f>
        <v>M</v>
      </c>
      <c r="C961">
        <f>VLOOKUP(A961,participants!A:C,3,0)</f>
        <v>66</v>
      </c>
      <c r="D961" t="str">
        <f>VLOOKUP(A961,participants!A:F,6,0)</f>
        <v>MS</v>
      </c>
      <c r="E961" t="str">
        <f>IF(LEN(SUBSTITUTE(gait_events!C2602,"_run-",""))&lt;&gt;LEN(gait_events!C2602),LEFT(RIGHT(gait_events!C2602,LEN(gait_events!C2602)-19),FIND("_run-",RIGHT(gait_events!C2602,LEN(gait_events!C2602)-19),1)-1),RIGHT(gait_events!C2602,LEN(gait_events!C2602)-19))</f>
        <v>Slow</v>
      </c>
      <c r="F961" t="str">
        <f>IF(LEN(SUBSTITUTE(gait_events!C2602,"_run-",""))&lt;&gt;LEN(gait_events!C2602),RIGHT(gait_events!C2602,LEN(gait_events!C2602)-FIND("_run-",gait_events!C2602,1)-4),"")</f>
        <v/>
      </c>
      <c r="G961" t="str">
        <f>gait_events!D2602</f>
        <v>right_ankle</v>
      </c>
      <c r="H961" t="str">
        <f>gait_events!E2602</f>
        <v>FC</v>
      </c>
      <c r="I961">
        <f>IF(gait_events!F2602&lt;&gt;"",gait_events!F2602,NA())</f>
        <v>299</v>
      </c>
      <c r="J961">
        <f>IF(gait_events!G2602&lt;&gt;"",gait_events!G2602,NA())</f>
        <v>302</v>
      </c>
      <c r="K961">
        <f t="shared" si="112"/>
        <v>-3</v>
      </c>
      <c r="L961">
        <f t="shared" si="113"/>
        <v>-15</v>
      </c>
      <c r="M961">
        <f t="shared" si="114"/>
        <v>1</v>
      </c>
      <c r="N961">
        <f t="shared" si="115"/>
        <v>1</v>
      </c>
      <c r="O961">
        <f t="shared" si="116"/>
        <v>1</v>
      </c>
      <c r="P961">
        <f t="shared" si="117"/>
        <v>0</v>
      </c>
      <c r="Q961">
        <f t="shared" si="118"/>
        <v>0</v>
      </c>
      <c r="R961">
        <f t="shared" si="119"/>
        <v>1</v>
      </c>
    </row>
    <row r="962" spans="1:18" x14ac:dyDescent="0.25">
      <c r="A962" t="str">
        <f>gait_events!B2603</f>
        <v>pp029</v>
      </c>
      <c r="B962" t="str">
        <f>VLOOKUP(A962,participants!A:B,2,0)</f>
        <v>M</v>
      </c>
      <c r="C962">
        <f>VLOOKUP(A962,participants!A:C,3,0)</f>
        <v>66</v>
      </c>
      <c r="D962" t="str">
        <f>VLOOKUP(A962,participants!A:F,6,0)</f>
        <v>MS</v>
      </c>
      <c r="E962" t="str">
        <f>IF(LEN(SUBSTITUTE(gait_events!C2603,"_run-",""))&lt;&gt;LEN(gait_events!C2603),LEFT(RIGHT(gait_events!C2603,LEN(gait_events!C2603)-19),FIND("_run-",RIGHT(gait_events!C2603,LEN(gait_events!C2603)-19),1)-1),RIGHT(gait_events!C2603,LEN(gait_events!C2603)-19))</f>
        <v>Slow</v>
      </c>
      <c r="F962" t="str">
        <f>IF(LEN(SUBSTITUTE(gait_events!C2603,"_run-",""))&lt;&gt;LEN(gait_events!C2603),RIGHT(gait_events!C2603,LEN(gait_events!C2603)-FIND("_run-",gait_events!C2603,1)-4),"")</f>
        <v/>
      </c>
      <c r="G962" t="str">
        <f>gait_events!D2603</f>
        <v>right_ankle</v>
      </c>
      <c r="H962" t="str">
        <f>gait_events!E2603</f>
        <v>FC</v>
      </c>
      <c r="I962">
        <f>IF(gait_events!F2603&lt;&gt;"",gait_events!F2603,NA())</f>
        <v>647</v>
      </c>
      <c r="J962">
        <f>IF(gait_events!G2603&lt;&gt;"",gait_events!G2603,NA())</f>
        <v>654</v>
      </c>
      <c r="K962">
        <f t="shared" ref="K962:K1025" si="120">I962-J962</f>
        <v>-7</v>
      </c>
      <c r="L962">
        <f t="shared" ref="L962:L1025" si="121">K962*5</f>
        <v>-35</v>
      </c>
      <c r="M962">
        <f t="shared" ref="M962:M1025" si="122">IF(NOT(ISNA(I962)),1,0)</f>
        <v>1</v>
      </c>
      <c r="N962">
        <f t="shared" ref="N962:N1025" si="123">IF(NOT(ISNA(J962)),1,0)</f>
        <v>1</v>
      </c>
      <c r="O962">
        <f t="shared" ref="O962:O1025" si="124">IF(AND(NOT(ISNA(I962)),NOT(ISNA(J962))),1,0)</f>
        <v>1</v>
      </c>
      <c r="P962">
        <f t="shared" ref="P962:P1025" si="125">IF(AND(NOT(ISNA(I962)),ISNA(J962)),1,0)</f>
        <v>0</v>
      </c>
      <c r="Q962">
        <f t="shared" ref="Q962:Q1025" si="126">IF(AND(ISNA(I962),NOT(ISNA(J962))),1,0)</f>
        <v>0</v>
      </c>
      <c r="R962">
        <f t="shared" ref="R962:R1025" si="127">IF(SUM(O962:Q962)&lt;&gt;1,"ERROR",1)</f>
        <v>1</v>
      </c>
    </row>
    <row r="963" spans="1:18" x14ac:dyDescent="0.25">
      <c r="A963" t="str">
        <f>gait_events!B2604</f>
        <v>pp029</v>
      </c>
      <c r="B963" t="str">
        <f>VLOOKUP(A963,participants!A:B,2,0)</f>
        <v>M</v>
      </c>
      <c r="C963">
        <f>VLOOKUP(A963,participants!A:C,3,0)</f>
        <v>66</v>
      </c>
      <c r="D963" t="str">
        <f>VLOOKUP(A963,participants!A:F,6,0)</f>
        <v>MS</v>
      </c>
      <c r="E963" t="str">
        <f>IF(LEN(SUBSTITUTE(gait_events!C2604,"_run-",""))&lt;&gt;LEN(gait_events!C2604),LEFT(RIGHT(gait_events!C2604,LEN(gait_events!C2604)-19),FIND("_run-",RIGHT(gait_events!C2604,LEN(gait_events!C2604)-19),1)-1),RIGHT(gait_events!C2604,LEN(gait_events!C2604)-19))</f>
        <v>Slow</v>
      </c>
      <c r="F963" t="str">
        <f>IF(LEN(SUBSTITUTE(gait_events!C2604,"_run-",""))&lt;&gt;LEN(gait_events!C2604),RIGHT(gait_events!C2604,LEN(gait_events!C2604)-FIND("_run-",gait_events!C2604,1)-4),"")</f>
        <v/>
      </c>
      <c r="G963" t="str">
        <f>gait_events!D2604</f>
        <v>right_ankle</v>
      </c>
      <c r="H963" t="str">
        <f>gait_events!E2604</f>
        <v>FC</v>
      </c>
      <c r="I963">
        <f>IF(gait_events!F2604&lt;&gt;"",gait_events!F2604,NA())</f>
        <v>997</v>
      </c>
      <c r="J963">
        <f>IF(gait_events!G2604&lt;&gt;"",gait_events!G2604,NA())</f>
        <v>998</v>
      </c>
      <c r="K963">
        <f t="shared" si="120"/>
        <v>-1</v>
      </c>
      <c r="L963">
        <f t="shared" si="121"/>
        <v>-5</v>
      </c>
      <c r="M963">
        <f t="shared" si="122"/>
        <v>1</v>
      </c>
      <c r="N963">
        <f t="shared" si="123"/>
        <v>1</v>
      </c>
      <c r="O963">
        <f t="shared" si="124"/>
        <v>1</v>
      </c>
      <c r="P963">
        <f t="shared" si="125"/>
        <v>0</v>
      </c>
      <c r="Q963">
        <f t="shared" si="126"/>
        <v>0</v>
      </c>
      <c r="R963">
        <f t="shared" si="127"/>
        <v>1</v>
      </c>
    </row>
    <row r="964" spans="1:18" x14ac:dyDescent="0.25">
      <c r="A964" t="str">
        <f>gait_events!B2605</f>
        <v>pp029</v>
      </c>
      <c r="B964" t="str">
        <f>VLOOKUP(A964,participants!A:B,2,0)</f>
        <v>M</v>
      </c>
      <c r="C964">
        <f>VLOOKUP(A964,participants!A:C,3,0)</f>
        <v>66</v>
      </c>
      <c r="D964" t="str">
        <f>VLOOKUP(A964,participants!A:F,6,0)</f>
        <v>MS</v>
      </c>
      <c r="E964" t="str">
        <f>IF(LEN(SUBSTITUTE(gait_events!C2605,"_run-",""))&lt;&gt;LEN(gait_events!C2605),LEFT(RIGHT(gait_events!C2605,LEN(gait_events!C2605)-19),FIND("_run-",RIGHT(gait_events!C2605,LEN(gait_events!C2605)-19),1)-1),RIGHT(gait_events!C2605,LEN(gait_events!C2605)-19))</f>
        <v>Slow</v>
      </c>
      <c r="F964" t="str">
        <f>IF(LEN(SUBSTITUTE(gait_events!C2605,"_run-",""))&lt;&gt;LEN(gait_events!C2605),RIGHT(gait_events!C2605,LEN(gait_events!C2605)-FIND("_run-",gait_events!C2605,1)-4),"")</f>
        <v/>
      </c>
      <c r="G964" t="str">
        <f>gait_events!D2605</f>
        <v>right_ankle</v>
      </c>
      <c r="H964" t="str">
        <f>gait_events!E2605</f>
        <v>FC</v>
      </c>
      <c r="I964">
        <f>IF(gait_events!F2605&lt;&gt;"",gait_events!F2605,NA())</f>
        <v>1359</v>
      </c>
      <c r="J964">
        <f>IF(gait_events!G2605&lt;&gt;"",gait_events!G2605,NA())</f>
        <v>1363</v>
      </c>
      <c r="K964">
        <f t="shared" si="120"/>
        <v>-4</v>
      </c>
      <c r="L964">
        <f t="shared" si="121"/>
        <v>-20</v>
      </c>
      <c r="M964">
        <f t="shared" si="122"/>
        <v>1</v>
      </c>
      <c r="N964">
        <f t="shared" si="123"/>
        <v>1</v>
      </c>
      <c r="O964">
        <f t="shared" si="124"/>
        <v>1</v>
      </c>
      <c r="P964">
        <f t="shared" si="125"/>
        <v>0</v>
      </c>
      <c r="Q964">
        <f t="shared" si="126"/>
        <v>0</v>
      </c>
      <c r="R964">
        <f t="shared" si="127"/>
        <v>1</v>
      </c>
    </row>
    <row r="965" spans="1:18" x14ac:dyDescent="0.25">
      <c r="A965" t="str">
        <f>gait_events!B2606</f>
        <v>pp029</v>
      </c>
      <c r="B965" t="str">
        <f>VLOOKUP(A965,participants!A:B,2,0)</f>
        <v>M</v>
      </c>
      <c r="C965">
        <f>VLOOKUP(A965,participants!A:C,3,0)</f>
        <v>66</v>
      </c>
      <c r="D965" t="str">
        <f>VLOOKUP(A965,participants!A:F,6,0)</f>
        <v>MS</v>
      </c>
      <c r="E965" t="str">
        <f>IF(LEN(SUBSTITUTE(gait_events!C2606,"_run-",""))&lt;&gt;LEN(gait_events!C2606),LEFT(RIGHT(gait_events!C2606,LEN(gait_events!C2606)-19),FIND("_run-",RIGHT(gait_events!C2606,LEN(gait_events!C2606)-19),1)-1),RIGHT(gait_events!C2606,LEN(gait_events!C2606)-19))</f>
        <v>Slow</v>
      </c>
      <c r="F965" t="str">
        <f>IF(LEN(SUBSTITUTE(gait_events!C2606,"_run-",""))&lt;&gt;LEN(gait_events!C2606),RIGHT(gait_events!C2606,LEN(gait_events!C2606)-FIND("_run-",gait_events!C2606,1)-4),"")</f>
        <v/>
      </c>
      <c r="G965" t="str">
        <f>gait_events!D2606</f>
        <v>right_ankle</v>
      </c>
      <c r="H965" t="str">
        <f>gait_events!E2606</f>
        <v>FC</v>
      </c>
      <c r="I965">
        <f>IF(gait_events!F2606&lt;&gt;"",gait_events!F2606,NA())</f>
        <v>1719</v>
      </c>
      <c r="J965">
        <f>IF(gait_events!G2606&lt;&gt;"",gait_events!G2606,NA())</f>
        <v>1720</v>
      </c>
      <c r="K965">
        <f t="shared" si="120"/>
        <v>-1</v>
      </c>
      <c r="L965">
        <f t="shared" si="121"/>
        <v>-5</v>
      </c>
      <c r="M965">
        <f t="shared" si="122"/>
        <v>1</v>
      </c>
      <c r="N965">
        <f t="shared" si="123"/>
        <v>1</v>
      </c>
      <c r="O965">
        <f t="shared" si="124"/>
        <v>1</v>
      </c>
      <c r="P965">
        <f t="shared" si="125"/>
        <v>0</v>
      </c>
      <c r="Q965">
        <f t="shared" si="126"/>
        <v>0</v>
      </c>
      <c r="R965">
        <f t="shared" si="127"/>
        <v>1</v>
      </c>
    </row>
    <row r="966" spans="1:18" x14ac:dyDescent="0.25">
      <c r="A966" t="str">
        <f>gait_events!B2607</f>
        <v>pp029</v>
      </c>
      <c r="B966" t="str">
        <f>VLOOKUP(A966,participants!A:B,2,0)</f>
        <v>M</v>
      </c>
      <c r="C966">
        <f>VLOOKUP(A966,participants!A:C,3,0)</f>
        <v>66</v>
      </c>
      <c r="D966" t="str">
        <f>VLOOKUP(A966,participants!A:F,6,0)</f>
        <v>MS</v>
      </c>
      <c r="E966" t="str">
        <f>IF(LEN(SUBSTITUTE(gait_events!C2607,"_run-",""))&lt;&gt;LEN(gait_events!C2607),LEFT(RIGHT(gait_events!C2607,LEN(gait_events!C2607)-19),FIND("_run-",RIGHT(gait_events!C2607,LEN(gait_events!C2607)-19),1)-1),RIGHT(gait_events!C2607,LEN(gait_events!C2607)-19))</f>
        <v>Slow</v>
      </c>
      <c r="F966" t="str">
        <f>IF(LEN(SUBSTITUTE(gait_events!C2607,"_run-",""))&lt;&gt;LEN(gait_events!C2607),RIGHT(gait_events!C2607,LEN(gait_events!C2607)-FIND("_run-",gait_events!C2607,1)-4),"")</f>
        <v/>
      </c>
      <c r="G966" t="str">
        <f>gait_events!D2607</f>
        <v>right_ankle</v>
      </c>
      <c r="H966" t="str">
        <f>gait_events!E2607</f>
        <v>FC</v>
      </c>
      <c r="I966">
        <f>IF(gait_events!F2607&lt;&gt;"",gait_events!F2607,NA())</f>
        <v>2086</v>
      </c>
      <c r="J966">
        <f>IF(gait_events!G2607&lt;&gt;"",gait_events!G2607,NA())</f>
        <v>2087</v>
      </c>
      <c r="K966">
        <f t="shared" si="120"/>
        <v>-1</v>
      </c>
      <c r="L966">
        <f t="shared" si="121"/>
        <v>-5</v>
      </c>
      <c r="M966">
        <f t="shared" si="122"/>
        <v>1</v>
      </c>
      <c r="N966">
        <f t="shared" si="123"/>
        <v>1</v>
      </c>
      <c r="O966">
        <f t="shared" si="124"/>
        <v>1</v>
      </c>
      <c r="P966">
        <f t="shared" si="125"/>
        <v>0</v>
      </c>
      <c r="Q966">
        <f t="shared" si="126"/>
        <v>0</v>
      </c>
      <c r="R966">
        <f t="shared" si="127"/>
        <v>1</v>
      </c>
    </row>
    <row r="967" spans="1:18" x14ac:dyDescent="0.25">
      <c r="A967" t="str">
        <f>gait_events!B2608</f>
        <v>pp029</v>
      </c>
      <c r="B967" t="str">
        <f>VLOOKUP(A967,participants!A:B,2,0)</f>
        <v>M</v>
      </c>
      <c r="C967">
        <f>VLOOKUP(A967,participants!A:C,3,0)</f>
        <v>66</v>
      </c>
      <c r="D967" t="str">
        <f>VLOOKUP(A967,participants!A:F,6,0)</f>
        <v>MS</v>
      </c>
      <c r="E967" t="str">
        <f>IF(LEN(SUBSTITUTE(gait_events!C2608,"_run-",""))&lt;&gt;LEN(gait_events!C2608),LEFT(RIGHT(gait_events!C2608,LEN(gait_events!C2608)-19),FIND("_run-",RIGHT(gait_events!C2608,LEN(gait_events!C2608)-19),1)-1),RIGHT(gait_events!C2608,LEN(gait_events!C2608)-19))</f>
        <v>Slow</v>
      </c>
      <c r="F967" t="str">
        <f>IF(LEN(SUBSTITUTE(gait_events!C2608,"_run-",""))&lt;&gt;LEN(gait_events!C2608),RIGHT(gait_events!C2608,LEN(gait_events!C2608)-FIND("_run-",gait_events!C2608,1)-4),"")</f>
        <v/>
      </c>
      <c r="G967" t="str">
        <f>gait_events!D2608</f>
        <v>right_ankle</v>
      </c>
      <c r="H967" t="str">
        <f>gait_events!E2608</f>
        <v>FC</v>
      </c>
      <c r="I967">
        <f>IF(gait_events!F2608&lt;&gt;"",gait_events!F2608,NA())</f>
        <v>2482</v>
      </c>
      <c r="J967">
        <f>IF(gait_events!G2608&lt;&gt;"",gait_events!G2608,NA())</f>
        <v>2485</v>
      </c>
      <c r="K967">
        <f t="shared" si="120"/>
        <v>-3</v>
      </c>
      <c r="L967">
        <f t="shared" si="121"/>
        <v>-15</v>
      </c>
      <c r="M967">
        <f t="shared" si="122"/>
        <v>1</v>
      </c>
      <c r="N967">
        <f t="shared" si="123"/>
        <v>1</v>
      </c>
      <c r="O967">
        <f t="shared" si="124"/>
        <v>1</v>
      </c>
      <c r="P967">
        <f t="shared" si="125"/>
        <v>0</v>
      </c>
      <c r="Q967">
        <f t="shared" si="126"/>
        <v>0</v>
      </c>
      <c r="R967">
        <f t="shared" si="127"/>
        <v>1</v>
      </c>
    </row>
    <row r="968" spans="1:18" x14ac:dyDescent="0.25">
      <c r="A968" t="str">
        <f>gait_events!B2609</f>
        <v>pp029</v>
      </c>
      <c r="B968" t="str">
        <f>VLOOKUP(A968,participants!A:B,2,0)</f>
        <v>M</v>
      </c>
      <c r="C968">
        <f>VLOOKUP(A968,participants!A:C,3,0)</f>
        <v>66</v>
      </c>
      <c r="D968" t="str">
        <f>VLOOKUP(A968,participants!A:F,6,0)</f>
        <v>MS</v>
      </c>
      <c r="E968" t="str">
        <f>IF(LEN(SUBSTITUTE(gait_events!C2609,"_run-",""))&lt;&gt;LEN(gait_events!C2609),LEFT(RIGHT(gait_events!C2609,LEN(gait_events!C2609)-19),FIND("_run-",RIGHT(gait_events!C2609,LEN(gait_events!C2609)-19),1)-1),RIGHT(gait_events!C2609,LEN(gait_events!C2609)-19))</f>
        <v>Slow</v>
      </c>
      <c r="F968" t="str">
        <f>IF(LEN(SUBSTITUTE(gait_events!C2609,"_run-",""))&lt;&gt;LEN(gait_events!C2609),RIGHT(gait_events!C2609,LEN(gait_events!C2609)-FIND("_run-",gait_events!C2609,1)-4),"")</f>
        <v/>
      </c>
      <c r="G968" t="str">
        <f>gait_events!D2609</f>
        <v>left_shank</v>
      </c>
      <c r="H968" t="str">
        <f>gait_events!E2609</f>
        <v>IC</v>
      </c>
      <c r="I968">
        <f>IF(gait_events!F2609&lt;&gt;"",gait_events!F2609,NA())</f>
        <v>246</v>
      </c>
      <c r="J968">
        <f>IF(gait_events!G2609&lt;&gt;"",gait_events!G2609,NA())</f>
        <v>239</v>
      </c>
      <c r="K968">
        <f t="shared" si="120"/>
        <v>7</v>
      </c>
      <c r="L968">
        <f t="shared" si="121"/>
        <v>35</v>
      </c>
      <c r="M968">
        <f t="shared" si="122"/>
        <v>1</v>
      </c>
      <c r="N968">
        <f t="shared" si="123"/>
        <v>1</v>
      </c>
      <c r="O968">
        <f t="shared" si="124"/>
        <v>1</v>
      </c>
      <c r="P968">
        <f t="shared" si="125"/>
        <v>0</v>
      </c>
      <c r="Q968">
        <f t="shared" si="126"/>
        <v>0</v>
      </c>
      <c r="R968">
        <f t="shared" si="127"/>
        <v>1</v>
      </c>
    </row>
    <row r="969" spans="1:18" x14ac:dyDescent="0.25">
      <c r="A969" t="str">
        <f>gait_events!B2610</f>
        <v>pp029</v>
      </c>
      <c r="B969" t="str">
        <f>VLOOKUP(A969,participants!A:B,2,0)</f>
        <v>M</v>
      </c>
      <c r="C969">
        <f>VLOOKUP(A969,participants!A:C,3,0)</f>
        <v>66</v>
      </c>
      <c r="D969" t="str">
        <f>VLOOKUP(A969,participants!A:F,6,0)</f>
        <v>MS</v>
      </c>
      <c r="E969" t="str">
        <f>IF(LEN(SUBSTITUTE(gait_events!C2610,"_run-",""))&lt;&gt;LEN(gait_events!C2610),LEFT(RIGHT(gait_events!C2610,LEN(gait_events!C2610)-19),FIND("_run-",RIGHT(gait_events!C2610,LEN(gait_events!C2610)-19),1)-1),RIGHT(gait_events!C2610,LEN(gait_events!C2610)-19))</f>
        <v>Slow</v>
      </c>
      <c r="F969" t="str">
        <f>IF(LEN(SUBSTITUTE(gait_events!C2610,"_run-",""))&lt;&gt;LEN(gait_events!C2610),RIGHT(gait_events!C2610,LEN(gait_events!C2610)-FIND("_run-",gait_events!C2610,1)-4),"")</f>
        <v/>
      </c>
      <c r="G969" t="str">
        <f>gait_events!D2610</f>
        <v>left_shank</v>
      </c>
      <c r="H969" t="str">
        <f>gait_events!E2610</f>
        <v>IC</v>
      </c>
      <c r="I969">
        <f>IF(gait_events!F2610&lt;&gt;"",gait_events!F2610,NA())</f>
        <v>590</v>
      </c>
      <c r="J969">
        <f>IF(gait_events!G2610&lt;&gt;"",gait_events!G2610,NA())</f>
        <v>592</v>
      </c>
      <c r="K969">
        <f t="shared" si="120"/>
        <v>-2</v>
      </c>
      <c r="L969">
        <f t="shared" si="121"/>
        <v>-10</v>
      </c>
      <c r="M969">
        <f t="shared" si="122"/>
        <v>1</v>
      </c>
      <c r="N969">
        <f t="shared" si="123"/>
        <v>1</v>
      </c>
      <c r="O969">
        <f t="shared" si="124"/>
        <v>1</v>
      </c>
      <c r="P969">
        <f t="shared" si="125"/>
        <v>0</v>
      </c>
      <c r="Q969">
        <f t="shared" si="126"/>
        <v>0</v>
      </c>
      <c r="R969">
        <f t="shared" si="127"/>
        <v>1</v>
      </c>
    </row>
    <row r="970" spans="1:18" x14ac:dyDescent="0.25">
      <c r="A970" t="str">
        <f>gait_events!B2611</f>
        <v>pp029</v>
      </c>
      <c r="B970" t="str">
        <f>VLOOKUP(A970,participants!A:B,2,0)</f>
        <v>M</v>
      </c>
      <c r="C970">
        <f>VLOOKUP(A970,participants!A:C,3,0)</f>
        <v>66</v>
      </c>
      <c r="D970" t="str">
        <f>VLOOKUP(A970,participants!A:F,6,0)</f>
        <v>MS</v>
      </c>
      <c r="E970" t="str">
        <f>IF(LEN(SUBSTITUTE(gait_events!C2611,"_run-",""))&lt;&gt;LEN(gait_events!C2611),LEFT(RIGHT(gait_events!C2611,LEN(gait_events!C2611)-19),FIND("_run-",RIGHT(gait_events!C2611,LEN(gait_events!C2611)-19),1)-1),RIGHT(gait_events!C2611,LEN(gait_events!C2611)-19))</f>
        <v>Slow</v>
      </c>
      <c r="F970" t="str">
        <f>IF(LEN(SUBSTITUTE(gait_events!C2611,"_run-",""))&lt;&gt;LEN(gait_events!C2611),RIGHT(gait_events!C2611,LEN(gait_events!C2611)-FIND("_run-",gait_events!C2611,1)-4),"")</f>
        <v/>
      </c>
      <c r="G970" t="str">
        <f>gait_events!D2611</f>
        <v>left_shank</v>
      </c>
      <c r="H970" t="str">
        <f>gait_events!E2611</f>
        <v>IC</v>
      </c>
      <c r="I970">
        <f>IF(gait_events!F2611&lt;&gt;"",gait_events!F2611,NA())</f>
        <v>940</v>
      </c>
      <c r="J970">
        <f>IF(gait_events!G2611&lt;&gt;"",gait_events!G2611,NA())</f>
        <v>941</v>
      </c>
      <c r="K970">
        <f t="shared" si="120"/>
        <v>-1</v>
      </c>
      <c r="L970">
        <f t="shared" si="121"/>
        <v>-5</v>
      </c>
      <c r="M970">
        <f t="shared" si="122"/>
        <v>1</v>
      </c>
      <c r="N970">
        <f t="shared" si="123"/>
        <v>1</v>
      </c>
      <c r="O970">
        <f t="shared" si="124"/>
        <v>1</v>
      </c>
      <c r="P970">
        <f t="shared" si="125"/>
        <v>0</v>
      </c>
      <c r="Q970">
        <f t="shared" si="126"/>
        <v>0</v>
      </c>
      <c r="R970">
        <f t="shared" si="127"/>
        <v>1</v>
      </c>
    </row>
    <row r="971" spans="1:18" x14ac:dyDescent="0.25">
      <c r="A971" t="str">
        <f>gait_events!B2612</f>
        <v>pp029</v>
      </c>
      <c r="B971" t="str">
        <f>VLOOKUP(A971,participants!A:B,2,0)</f>
        <v>M</v>
      </c>
      <c r="C971">
        <f>VLOOKUP(A971,participants!A:C,3,0)</f>
        <v>66</v>
      </c>
      <c r="D971" t="str">
        <f>VLOOKUP(A971,participants!A:F,6,0)</f>
        <v>MS</v>
      </c>
      <c r="E971" t="str">
        <f>IF(LEN(SUBSTITUTE(gait_events!C2612,"_run-",""))&lt;&gt;LEN(gait_events!C2612),LEFT(RIGHT(gait_events!C2612,LEN(gait_events!C2612)-19),FIND("_run-",RIGHT(gait_events!C2612,LEN(gait_events!C2612)-19),1)-1),RIGHT(gait_events!C2612,LEN(gait_events!C2612)-19))</f>
        <v>Slow</v>
      </c>
      <c r="F971" t="str">
        <f>IF(LEN(SUBSTITUTE(gait_events!C2612,"_run-",""))&lt;&gt;LEN(gait_events!C2612),RIGHT(gait_events!C2612,LEN(gait_events!C2612)-FIND("_run-",gait_events!C2612,1)-4),"")</f>
        <v/>
      </c>
      <c r="G971" t="str">
        <f>gait_events!D2612</f>
        <v>left_shank</v>
      </c>
      <c r="H971" t="str">
        <f>gait_events!E2612</f>
        <v>IC</v>
      </c>
      <c r="I971">
        <f>IF(gait_events!F2612&lt;&gt;"",gait_events!F2612,NA())</f>
        <v>1294</v>
      </c>
      <c r="J971">
        <f>IF(gait_events!G2612&lt;&gt;"",gait_events!G2612,NA())</f>
        <v>1296</v>
      </c>
      <c r="K971">
        <f t="shared" si="120"/>
        <v>-2</v>
      </c>
      <c r="L971">
        <f t="shared" si="121"/>
        <v>-10</v>
      </c>
      <c r="M971">
        <f t="shared" si="122"/>
        <v>1</v>
      </c>
      <c r="N971">
        <f t="shared" si="123"/>
        <v>1</v>
      </c>
      <c r="O971">
        <f t="shared" si="124"/>
        <v>1</v>
      </c>
      <c r="P971">
        <f t="shared" si="125"/>
        <v>0</v>
      </c>
      <c r="Q971">
        <f t="shared" si="126"/>
        <v>0</v>
      </c>
      <c r="R971">
        <f t="shared" si="127"/>
        <v>1</v>
      </c>
    </row>
    <row r="972" spans="1:18" x14ac:dyDescent="0.25">
      <c r="A972" t="str">
        <f>gait_events!B2613</f>
        <v>pp029</v>
      </c>
      <c r="B972" t="str">
        <f>VLOOKUP(A972,participants!A:B,2,0)</f>
        <v>M</v>
      </c>
      <c r="C972">
        <f>VLOOKUP(A972,participants!A:C,3,0)</f>
        <v>66</v>
      </c>
      <c r="D972" t="str">
        <f>VLOOKUP(A972,participants!A:F,6,0)</f>
        <v>MS</v>
      </c>
      <c r="E972" t="str">
        <f>IF(LEN(SUBSTITUTE(gait_events!C2613,"_run-",""))&lt;&gt;LEN(gait_events!C2613),LEFT(RIGHT(gait_events!C2613,LEN(gait_events!C2613)-19),FIND("_run-",RIGHT(gait_events!C2613,LEN(gait_events!C2613)-19),1)-1),RIGHT(gait_events!C2613,LEN(gait_events!C2613)-19))</f>
        <v>Slow</v>
      </c>
      <c r="F972" t="str">
        <f>IF(LEN(SUBSTITUTE(gait_events!C2613,"_run-",""))&lt;&gt;LEN(gait_events!C2613),RIGHT(gait_events!C2613,LEN(gait_events!C2613)-FIND("_run-",gait_events!C2613,1)-4),"")</f>
        <v/>
      </c>
      <c r="G972" t="str">
        <f>gait_events!D2613</f>
        <v>left_shank</v>
      </c>
      <c r="H972" t="str">
        <f>gait_events!E2613</f>
        <v>IC</v>
      </c>
      <c r="I972">
        <f>IF(gait_events!F2613&lt;&gt;"",gait_events!F2613,NA())</f>
        <v>1660</v>
      </c>
      <c r="J972">
        <f>IF(gait_events!G2613&lt;&gt;"",gait_events!G2613,NA())</f>
        <v>1660</v>
      </c>
      <c r="K972">
        <f t="shared" si="120"/>
        <v>0</v>
      </c>
      <c r="L972">
        <f t="shared" si="121"/>
        <v>0</v>
      </c>
      <c r="M972">
        <f t="shared" si="122"/>
        <v>1</v>
      </c>
      <c r="N972">
        <f t="shared" si="123"/>
        <v>1</v>
      </c>
      <c r="O972">
        <f t="shared" si="124"/>
        <v>1</v>
      </c>
      <c r="P972">
        <f t="shared" si="125"/>
        <v>0</v>
      </c>
      <c r="Q972">
        <f t="shared" si="126"/>
        <v>0</v>
      </c>
      <c r="R972">
        <f t="shared" si="127"/>
        <v>1</v>
      </c>
    </row>
    <row r="973" spans="1:18" x14ac:dyDescent="0.25">
      <c r="A973" t="str">
        <f>gait_events!B2614</f>
        <v>pp029</v>
      </c>
      <c r="B973" t="str">
        <f>VLOOKUP(A973,participants!A:B,2,0)</f>
        <v>M</v>
      </c>
      <c r="C973">
        <f>VLOOKUP(A973,participants!A:C,3,0)</f>
        <v>66</v>
      </c>
      <c r="D973" t="str">
        <f>VLOOKUP(A973,participants!A:F,6,0)</f>
        <v>MS</v>
      </c>
      <c r="E973" t="str">
        <f>IF(LEN(SUBSTITUTE(gait_events!C2614,"_run-",""))&lt;&gt;LEN(gait_events!C2614),LEFT(RIGHT(gait_events!C2614,LEN(gait_events!C2614)-19),FIND("_run-",RIGHT(gait_events!C2614,LEN(gait_events!C2614)-19),1)-1),RIGHT(gait_events!C2614,LEN(gait_events!C2614)-19))</f>
        <v>Slow</v>
      </c>
      <c r="F973" t="str">
        <f>IF(LEN(SUBSTITUTE(gait_events!C2614,"_run-",""))&lt;&gt;LEN(gait_events!C2614),RIGHT(gait_events!C2614,LEN(gait_events!C2614)-FIND("_run-",gait_events!C2614,1)-4),"")</f>
        <v/>
      </c>
      <c r="G973" t="str">
        <f>gait_events!D2614</f>
        <v>left_shank</v>
      </c>
      <c r="H973" t="str">
        <f>gait_events!E2614</f>
        <v>IC</v>
      </c>
      <c r="I973">
        <f>IF(gait_events!F2614&lt;&gt;"",gait_events!F2614,NA())</f>
        <v>2029</v>
      </c>
      <c r="J973">
        <f>IF(gait_events!G2614&lt;&gt;"",gait_events!G2614,NA())</f>
        <v>2023</v>
      </c>
      <c r="K973">
        <f t="shared" si="120"/>
        <v>6</v>
      </c>
      <c r="L973">
        <f t="shared" si="121"/>
        <v>30</v>
      </c>
      <c r="M973">
        <f t="shared" si="122"/>
        <v>1</v>
      </c>
      <c r="N973">
        <f t="shared" si="123"/>
        <v>1</v>
      </c>
      <c r="O973">
        <f t="shared" si="124"/>
        <v>1</v>
      </c>
      <c r="P973">
        <f t="shared" si="125"/>
        <v>0</v>
      </c>
      <c r="Q973">
        <f t="shared" si="126"/>
        <v>0</v>
      </c>
      <c r="R973">
        <f t="shared" si="127"/>
        <v>1</v>
      </c>
    </row>
    <row r="974" spans="1:18" x14ac:dyDescent="0.25">
      <c r="A974" t="str">
        <f>gait_events!B2615</f>
        <v>pp029</v>
      </c>
      <c r="B974" t="str">
        <f>VLOOKUP(A974,participants!A:B,2,0)</f>
        <v>M</v>
      </c>
      <c r="C974">
        <f>VLOOKUP(A974,participants!A:C,3,0)</f>
        <v>66</v>
      </c>
      <c r="D974" t="str">
        <f>VLOOKUP(A974,participants!A:F,6,0)</f>
        <v>MS</v>
      </c>
      <c r="E974" t="str">
        <f>IF(LEN(SUBSTITUTE(gait_events!C2615,"_run-",""))&lt;&gt;LEN(gait_events!C2615),LEFT(RIGHT(gait_events!C2615,LEN(gait_events!C2615)-19),FIND("_run-",RIGHT(gait_events!C2615,LEN(gait_events!C2615)-19),1)-1),RIGHT(gait_events!C2615,LEN(gait_events!C2615)-19))</f>
        <v>Slow</v>
      </c>
      <c r="F974" t="str">
        <f>IF(LEN(SUBSTITUTE(gait_events!C2615,"_run-",""))&lt;&gt;LEN(gait_events!C2615),RIGHT(gait_events!C2615,LEN(gait_events!C2615)-FIND("_run-",gait_events!C2615,1)-4),"")</f>
        <v/>
      </c>
      <c r="G974" t="str">
        <f>gait_events!D2615</f>
        <v>left_shank</v>
      </c>
      <c r="H974" t="str">
        <f>gait_events!E2615</f>
        <v>IC</v>
      </c>
      <c r="I974">
        <f>IF(gait_events!F2615&lt;&gt;"",gait_events!F2615,NA())</f>
        <v>2412</v>
      </c>
      <c r="J974">
        <f>IF(gait_events!G2615&lt;&gt;"",gait_events!G2615,NA())</f>
        <v>2407</v>
      </c>
      <c r="K974">
        <f t="shared" si="120"/>
        <v>5</v>
      </c>
      <c r="L974">
        <f t="shared" si="121"/>
        <v>25</v>
      </c>
      <c r="M974">
        <f t="shared" si="122"/>
        <v>1</v>
      </c>
      <c r="N974">
        <f t="shared" si="123"/>
        <v>1</v>
      </c>
      <c r="O974">
        <f t="shared" si="124"/>
        <v>1</v>
      </c>
      <c r="P974">
        <f t="shared" si="125"/>
        <v>0</v>
      </c>
      <c r="Q974">
        <f t="shared" si="126"/>
        <v>0</v>
      </c>
      <c r="R974">
        <f t="shared" si="127"/>
        <v>1</v>
      </c>
    </row>
    <row r="975" spans="1:18" x14ac:dyDescent="0.25">
      <c r="A975" t="str">
        <f>gait_events!B2616</f>
        <v>pp029</v>
      </c>
      <c r="B975" t="str">
        <f>VLOOKUP(A975,participants!A:B,2,0)</f>
        <v>M</v>
      </c>
      <c r="C975">
        <f>VLOOKUP(A975,participants!A:C,3,0)</f>
        <v>66</v>
      </c>
      <c r="D975" t="str">
        <f>VLOOKUP(A975,participants!A:F,6,0)</f>
        <v>MS</v>
      </c>
      <c r="E975" t="str">
        <f>IF(LEN(SUBSTITUTE(gait_events!C2616,"_run-",""))&lt;&gt;LEN(gait_events!C2616),LEFT(RIGHT(gait_events!C2616,LEN(gait_events!C2616)-19),FIND("_run-",RIGHT(gait_events!C2616,LEN(gait_events!C2616)-19),1)-1),RIGHT(gait_events!C2616,LEN(gait_events!C2616)-19))</f>
        <v>Slow</v>
      </c>
      <c r="F975" t="str">
        <f>IF(LEN(SUBSTITUTE(gait_events!C2616,"_run-",""))&lt;&gt;LEN(gait_events!C2616),RIGHT(gait_events!C2616,LEN(gait_events!C2616)-FIND("_run-",gait_events!C2616,1)-4),"")</f>
        <v/>
      </c>
      <c r="G975" t="str">
        <f>gait_events!D2616</f>
        <v>left_shank</v>
      </c>
      <c r="H975" t="str">
        <f>gait_events!E2616</f>
        <v>FC</v>
      </c>
      <c r="I975">
        <f>IF(gait_events!F2616&lt;&gt;"",gait_events!F2616,NA())</f>
        <v>127</v>
      </c>
      <c r="J975">
        <f>IF(gait_events!G2616&lt;&gt;"",gait_events!G2616,NA())</f>
        <v>127</v>
      </c>
      <c r="K975">
        <f t="shared" si="120"/>
        <v>0</v>
      </c>
      <c r="L975">
        <f t="shared" si="121"/>
        <v>0</v>
      </c>
      <c r="M975">
        <f t="shared" si="122"/>
        <v>1</v>
      </c>
      <c r="N975">
        <f t="shared" si="123"/>
        <v>1</v>
      </c>
      <c r="O975">
        <f t="shared" si="124"/>
        <v>1</v>
      </c>
      <c r="P975">
        <f t="shared" si="125"/>
        <v>0</v>
      </c>
      <c r="Q975">
        <f t="shared" si="126"/>
        <v>0</v>
      </c>
      <c r="R975">
        <f t="shared" si="127"/>
        <v>1</v>
      </c>
    </row>
    <row r="976" spans="1:18" x14ac:dyDescent="0.25">
      <c r="A976" t="str">
        <f>gait_events!B2617</f>
        <v>pp029</v>
      </c>
      <c r="B976" t="str">
        <f>VLOOKUP(A976,participants!A:B,2,0)</f>
        <v>M</v>
      </c>
      <c r="C976">
        <f>VLOOKUP(A976,participants!A:C,3,0)</f>
        <v>66</v>
      </c>
      <c r="D976" t="str">
        <f>VLOOKUP(A976,participants!A:F,6,0)</f>
        <v>MS</v>
      </c>
      <c r="E976" t="str">
        <f>IF(LEN(SUBSTITUTE(gait_events!C2617,"_run-",""))&lt;&gt;LEN(gait_events!C2617),LEFT(RIGHT(gait_events!C2617,LEN(gait_events!C2617)-19),FIND("_run-",RIGHT(gait_events!C2617,LEN(gait_events!C2617)-19),1)-1),RIGHT(gait_events!C2617,LEN(gait_events!C2617)-19))</f>
        <v>Slow</v>
      </c>
      <c r="F976" t="str">
        <f>IF(LEN(SUBSTITUTE(gait_events!C2617,"_run-",""))&lt;&gt;LEN(gait_events!C2617),RIGHT(gait_events!C2617,LEN(gait_events!C2617)-FIND("_run-",gait_events!C2617,1)-4),"")</f>
        <v/>
      </c>
      <c r="G976" t="str">
        <f>gait_events!D2617</f>
        <v>left_shank</v>
      </c>
      <c r="H976" t="str">
        <f>gait_events!E2617</f>
        <v>FC</v>
      </c>
      <c r="I976">
        <f>IF(gait_events!F2617&lt;&gt;"",gait_events!F2617,NA())</f>
        <v>498</v>
      </c>
      <c r="J976">
        <f>IF(gait_events!G2617&lt;&gt;"",gait_events!G2617,NA())</f>
        <v>497</v>
      </c>
      <c r="K976">
        <f t="shared" si="120"/>
        <v>1</v>
      </c>
      <c r="L976">
        <f t="shared" si="121"/>
        <v>5</v>
      </c>
      <c r="M976">
        <f t="shared" si="122"/>
        <v>1</v>
      </c>
      <c r="N976">
        <f t="shared" si="123"/>
        <v>1</v>
      </c>
      <c r="O976">
        <f t="shared" si="124"/>
        <v>1</v>
      </c>
      <c r="P976">
        <f t="shared" si="125"/>
        <v>0</v>
      </c>
      <c r="Q976">
        <f t="shared" si="126"/>
        <v>0</v>
      </c>
      <c r="R976">
        <f t="shared" si="127"/>
        <v>1</v>
      </c>
    </row>
    <row r="977" spans="1:18" x14ac:dyDescent="0.25">
      <c r="A977" t="str">
        <f>gait_events!B2618</f>
        <v>pp029</v>
      </c>
      <c r="B977" t="str">
        <f>VLOOKUP(A977,participants!A:B,2,0)</f>
        <v>M</v>
      </c>
      <c r="C977">
        <f>VLOOKUP(A977,participants!A:C,3,0)</f>
        <v>66</v>
      </c>
      <c r="D977" t="str">
        <f>VLOOKUP(A977,participants!A:F,6,0)</f>
        <v>MS</v>
      </c>
      <c r="E977" t="str">
        <f>IF(LEN(SUBSTITUTE(gait_events!C2618,"_run-",""))&lt;&gt;LEN(gait_events!C2618),LEFT(RIGHT(gait_events!C2618,LEN(gait_events!C2618)-19),FIND("_run-",RIGHT(gait_events!C2618,LEN(gait_events!C2618)-19),1)-1),RIGHT(gait_events!C2618,LEN(gait_events!C2618)-19))</f>
        <v>Slow</v>
      </c>
      <c r="F977" t="str">
        <f>IF(LEN(SUBSTITUTE(gait_events!C2618,"_run-",""))&lt;&gt;LEN(gait_events!C2618),RIGHT(gait_events!C2618,LEN(gait_events!C2618)-FIND("_run-",gait_events!C2618,1)-4),"")</f>
        <v/>
      </c>
      <c r="G977" t="str">
        <f>gait_events!D2618</f>
        <v>left_shank</v>
      </c>
      <c r="H977" t="str">
        <f>gait_events!E2618</f>
        <v>FC</v>
      </c>
      <c r="I977">
        <f>IF(gait_events!F2618&lt;&gt;"",gait_events!F2618,NA())</f>
        <v>844</v>
      </c>
      <c r="J977">
        <f>IF(gait_events!G2618&lt;&gt;"",gait_events!G2618,NA())</f>
        <v>843</v>
      </c>
      <c r="K977">
        <f t="shared" si="120"/>
        <v>1</v>
      </c>
      <c r="L977">
        <f t="shared" si="121"/>
        <v>5</v>
      </c>
      <c r="M977">
        <f t="shared" si="122"/>
        <v>1</v>
      </c>
      <c r="N977">
        <f t="shared" si="123"/>
        <v>1</v>
      </c>
      <c r="O977">
        <f t="shared" si="124"/>
        <v>1</v>
      </c>
      <c r="P977">
        <f t="shared" si="125"/>
        <v>0</v>
      </c>
      <c r="Q977">
        <f t="shared" si="126"/>
        <v>0</v>
      </c>
      <c r="R977">
        <f t="shared" si="127"/>
        <v>1</v>
      </c>
    </row>
    <row r="978" spans="1:18" x14ac:dyDescent="0.25">
      <c r="A978" t="str">
        <f>gait_events!B2619</f>
        <v>pp029</v>
      </c>
      <c r="B978" t="str">
        <f>VLOOKUP(A978,participants!A:B,2,0)</f>
        <v>M</v>
      </c>
      <c r="C978">
        <f>VLOOKUP(A978,participants!A:C,3,0)</f>
        <v>66</v>
      </c>
      <c r="D978" t="str">
        <f>VLOOKUP(A978,participants!A:F,6,0)</f>
        <v>MS</v>
      </c>
      <c r="E978" t="str">
        <f>IF(LEN(SUBSTITUTE(gait_events!C2619,"_run-",""))&lt;&gt;LEN(gait_events!C2619),LEFT(RIGHT(gait_events!C2619,LEN(gait_events!C2619)-19),FIND("_run-",RIGHT(gait_events!C2619,LEN(gait_events!C2619)-19),1)-1),RIGHT(gait_events!C2619,LEN(gait_events!C2619)-19))</f>
        <v>Slow</v>
      </c>
      <c r="F978" t="str">
        <f>IF(LEN(SUBSTITUTE(gait_events!C2619,"_run-",""))&lt;&gt;LEN(gait_events!C2619),RIGHT(gait_events!C2619,LEN(gait_events!C2619)-FIND("_run-",gait_events!C2619,1)-4),"")</f>
        <v/>
      </c>
      <c r="G978" t="str">
        <f>gait_events!D2619</f>
        <v>left_shank</v>
      </c>
      <c r="H978" t="str">
        <f>gait_events!E2619</f>
        <v>FC</v>
      </c>
      <c r="I978">
        <f>IF(gait_events!F2619&lt;&gt;"",gait_events!F2619,NA())</f>
        <v>1198</v>
      </c>
      <c r="J978">
        <f>IF(gait_events!G2619&lt;&gt;"",gait_events!G2619,NA())</f>
        <v>1198</v>
      </c>
      <c r="K978">
        <f t="shared" si="120"/>
        <v>0</v>
      </c>
      <c r="L978">
        <f t="shared" si="121"/>
        <v>0</v>
      </c>
      <c r="M978">
        <f t="shared" si="122"/>
        <v>1</v>
      </c>
      <c r="N978">
        <f t="shared" si="123"/>
        <v>1</v>
      </c>
      <c r="O978">
        <f t="shared" si="124"/>
        <v>1</v>
      </c>
      <c r="P978">
        <f t="shared" si="125"/>
        <v>0</v>
      </c>
      <c r="Q978">
        <f t="shared" si="126"/>
        <v>0</v>
      </c>
      <c r="R978">
        <f t="shared" si="127"/>
        <v>1</v>
      </c>
    </row>
    <row r="979" spans="1:18" x14ac:dyDescent="0.25">
      <c r="A979" t="str">
        <f>gait_events!B2620</f>
        <v>pp029</v>
      </c>
      <c r="B979" t="str">
        <f>VLOOKUP(A979,participants!A:B,2,0)</f>
        <v>M</v>
      </c>
      <c r="C979">
        <f>VLOOKUP(A979,participants!A:C,3,0)</f>
        <v>66</v>
      </c>
      <c r="D979" t="str">
        <f>VLOOKUP(A979,participants!A:F,6,0)</f>
        <v>MS</v>
      </c>
      <c r="E979" t="str">
        <f>IF(LEN(SUBSTITUTE(gait_events!C2620,"_run-",""))&lt;&gt;LEN(gait_events!C2620),LEFT(RIGHT(gait_events!C2620,LEN(gait_events!C2620)-19),FIND("_run-",RIGHT(gait_events!C2620,LEN(gait_events!C2620)-19),1)-1),RIGHT(gait_events!C2620,LEN(gait_events!C2620)-19))</f>
        <v>Slow</v>
      </c>
      <c r="F979" t="str">
        <f>IF(LEN(SUBSTITUTE(gait_events!C2620,"_run-",""))&lt;&gt;LEN(gait_events!C2620),RIGHT(gait_events!C2620,LEN(gait_events!C2620)-FIND("_run-",gait_events!C2620,1)-4),"")</f>
        <v/>
      </c>
      <c r="G979" t="str">
        <f>gait_events!D2620</f>
        <v>left_shank</v>
      </c>
      <c r="H979" t="str">
        <f>gait_events!E2620</f>
        <v>FC</v>
      </c>
      <c r="I979">
        <f>IF(gait_events!F2620&lt;&gt;"",gait_events!F2620,NA())</f>
        <v>1561</v>
      </c>
      <c r="J979">
        <f>IF(gait_events!G2620&lt;&gt;"",gait_events!G2620,NA())</f>
        <v>1561</v>
      </c>
      <c r="K979">
        <f t="shared" si="120"/>
        <v>0</v>
      </c>
      <c r="L979">
        <f t="shared" si="121"/>
        <v>0</v>
      </c>
      <c r="M979">
        <f t="shared" si="122"/>
        <v>1</v>
      </c>
      <c r="N979">
        <f t="shared" si="123"/>
        <v>1</v>
      </c>
      <c r="O979">
        <f t="shared" si="124"/>
        <v>1</v>
      </c>
      <c r="P979">
        <f t="shared" si="125"/>
        <v>0</v>
      </c>
      <c r="Q979">
        <f t="shared" si="126"/>
        <v>0</v>
      </c>
      <c r="R979">
        <f t="shared" si="127"/>
        <v>1</v>
      </c>
    </row>
    <row r="980" spans="1:18" x14ac:dyDescent="0.25">
      <c r="A980" t="str">
        <f>gait_events!B2621</f>
        <v>pp029</v>
      </c>
      <c r="B980" t="str">
        <f>VLOOKUP(A980,participants!A:B,2,0)</f>
        <v>M</v>
      </c>
      <c r="C980">
        <f>VLOOKUP(A980,participants!A:C,3,0)</f>
        <v>66</v>
      </c>
      <c r="D980" t="str">
        <f>VLOOKUP(A980,participants!A:F,6,0)</f>
        <v>MS</v>
      </c>
      <c r="E980" t="str">
        <f>IF(LEN(SUBSTITUTE(gait_events!C2621,"_run-",""))&lt;&gt;LEN(gait_events!C2621),LEFT(RIGHT(gait_events!C2621,LEN(gait_events!C2621)-19),FIND("_run-",RIGHT(gait_events!C2621,LEN(gait_events!C2621)-19),1)-1),RIGHT(gait_events!C2621,LEN(gait_events!C2621)-19))</f>
        <v>Slow</v>
      </c>
      <c r="F980" t="str">
        <f>IF(LEN(SUBSTITUTE(gait_events!C2621,"_run-",""))&lt;&gt;LEN(gait_events!C2621),RIGHT(gait_events!C2621,LEN(gait_events!C2621)-FIND("_run-",gait_events!C2621,1)-4),"")</f>
        <v/>
      </c>
      <c r="G980" t="str">
        <f>gait_events!D2621</f>
        <v>left_shank</v>
      </c>
      <c r="H980" t="str">
        <f>gait_events!E2621</f>
        <v>FC</v>
      </c>
      <c r="I980">
        <f>IF(gait_events!F2621&lt;&gt;"",gait_events!F2621,NA())</f>
        <v>1913</v>
      </c>
      <c r="J980">
        <f>IF(gait_events!G2621&lt;&gt;"",gait_events!G2621,NA())</f>
        <v>1913</v>
      </c>
      <c r="K980">
        <f t="shared" si="120"/>
        <v>0</v>
      </c>
      <c r="L980">
        <f t="shared" si="121"/>
        <v>0</v>
      </c>
      <c r="M980">
        <f t="shared" si="122"/>
        <v>1</v>
      </c>
      <c r="N980">
        <f t="shared" si="123"/>
        <v>1</v>
      </c>
      <c r="O980">
        <f t="shared" si="124"/>
        <v>1</v>
      </c>
      <c r="P980">
        <f t="shared" si="125"/>
        <v>0</v>
      </c>
      <c r="Q980">
        <f t="shared" si="126"/>
        <v>0</v>
      </c>
      <c r="R980">
        <f t="shared" si="127"/>
        <v>1</v>
      </c>
    </row>
    <row r="981" spans="1:18" x14ac:dyDescent="0.25">
      <c r="A981" t="str">
        <f>gait_events!B2622</f>
        <v>pp029</v>
      </c>
      <c r="B981" t="str">
        <f>VLOOKUP(A981,participants!A:B,2,0)</f>
        <v>M</v>
      </c>
      <c r="C981">
        <f>VLOOKUP(A981,participants!A:C,3,0)</f>
        <v>66</v>
      </c>
      <c r="D981" t="str">
        <f>VLOOKUP(A981,participants!A:F,6,0)</f>
        <v>MS</v>
      </c>
      <c r="E981" t="str">
        <f>IF(LEN(SUBSTITUTE(gait_events!C2622,"_run-",""))&lt;&gt;LEN(gait_events!C2622),LEFT(RIGHT(gait_events!C2622,LEN(gait_events!C2622)-19),FIND("_run-",RIGHT(gait_events!C2622,LEN(gait_events!C2622)-19),1)-1),RIGHT(gait_events!C2622,LEN(gait_events!C2622)-19))</f>
        <v>Slow</v>
      </c>
      <c r="F981" t="str">
        <f>IF(LEN(SUBSTITUTE(gait_events!C2622,"_run-",""))&lt;&gt;LEN(gait_events!C2622),RIGHT(gait_events!C2622,LEN(gait_events!C2622)-FIND("_run-",gait_events!C2622,1)-4),"")</f>
        <v/>
      </c>
      <c r="G981" t="str">
        <f>gait_events!D2622</f>
        <v>left_shank</v>
      </c>
      <c r="H981" t="str">
        <f>gait_events!E2622</f>
        <v>FC</v>
      </c>
      <c r="I981">
        <f>IF(gait_events!F2622&lt;&gt;"",gait_events!F2622,NA())</f>
        <v>2283</v>
      </c>
      <c r="J981">
        <f>IF(gait_events!G2622&lt;&gt;"",gait_events!G2622,NA())</f>
        <v>2281</v>
      </c>
      <c r="K981">
        <f t="shared" si="120"/>
        <v>2</v>
      </c>
      <c r="L981">
        <f t="shared" si="121"/>
        <v>10</v>
      </c>
      <c r="M981">
        <f t="shared" si="122"/>
        <v>1</v>
      </c>
      <c r="N981">
        <f t="shared" si="123"/>
        <v>1</v>
      </c>
      <c r="O981">
        <f t="shared" si="124"/>
        <v>1</v>
      </c>
      <c r="P981">
        <f t="shared" si="125"/>
        <v>0</v>
      </c>
      <c r="Q981">
        <f t="shared" si="126"/>
        <v>0</v>
      </c>
      <c r="R981">
        <f t="shared" si="127"/>
        <v>1</v>
      </c>
    </row>
    <row r="982" spans="1:18" x14ac:dyDescent="0.25">
      <c r="A982" t="str">
        <f>gait_events!B2623</f>
        <v>pp029</v>
      </c>
      <c r="B982" t="str">
        <f>VLOOKUP(A982,participants!A:B,2,0)</f>
        <v>M</v>
      </c>
      <c r="C982">
        <f>VLOOKUP(A982,participants!A:C,3,0)</f>
        <v>66</v>
      </c>
      <c r="D982" t="str">
        <f>VLOOKUP(A982,participants!A:F,6,0)</f>
        <v>MS</v>
      </c>
      <c r="E982" t="str">
        <f>IF(LEN(SUBSTITUTE(gait_events!C2623,"_run-",""))&lt;&gt;LEN(gait_events!C2623),LEFT(RIGHT(gait_events!C2623,LEN(gait_events!C2623)-19),FIND("_run-",RIGHT(gait_events!C2623,LEN(gait_events!C2623)-19),1)-1),RIGHT(gait_events!C2623,LEN(gait_events!C2623)-19))</f>
        <v>Slow</v>
      </c>
      <c r="F982" t="str">
        <f>IF(LEN(SUBSTITUTE(gait_events!C2623,"_run-",""))&lt;&gt;LEN(gait_events!C2623),RIGHT(gait_events!C2623,LEN(gait_events!C2623)-FIND("_run-",gait_events!C2623,1)-4),"")</f>
        <v/>
      </c>
      <c r="G982" t="str">
        <f>gait_events!D2623</f>
        <v>right_shank</v>
      </c>
      <c r="H982" t="str">
        <f>gait_events!E2623</f>
        <v>IC</v>
      </c>
      <c r="I982">
        <f>IF(gait_events!F2623&lt;&gt;"",gait_events!F2623,NA())</f>
        <v>53</v>
      </c>
      <c r="J982">
        <f>IF(gait_events!G2623&lt;&gt;"",gait_events!G2623,NA())</f>
        <v>53</v>
      </c>
      <c r="K982">
        <f t="shared" si="120"/>
        <v>0</v>
      </c>
      <c r="L982">
        <f t="shared" si="121"/>
        <v>0</v>
      </c>
      <c r="M982">
        <f t="shared" si="122"/>
        <v>1</v>
      </c>
      <c r="N982">
        <f t="shared" si="123"/>
        <v>1</v>
      </c>
      <c r="O982">
        <f t="shared" si="124"/>
        <v>1</v>
      </c>
      <c r="P982">
        <f t="shared" si="125"/>
        <v>0</v>
      </c>
      <c r="Q982">
        <f t="shared" si="126"/>
        <v>0</v>
      </c>
      <c r="R982">
        <f t="shared" si="127"/>
        <v>1</v>
      </c>
    </row>
    <row r="983" spans="1:18" x14ac:dyDescent="0.25">
      <c r="A983" t="str">
        <f>gait_events!B2624</f>
        <v>pp029</v>
      </c>
      <c r="B983" t="str">
        <f>VLOOKUP(A983,participants!A:B,2,0)</f>
        <v>M</v>
      </c>
      <c r="C983">
        <f>VLOOKUP(A983,participants!A:C,3,0)</f>
        <v>66</v>
      </c>
      <c r="D983" t="str">
        <f>VLOOKUP(A983,participants!A:F,6,0)</f>
        <v>MS</v>
      </c>
      <c r="E983" t="str">
        <f>IF(LEN(SUBSTITUTE(gait_events!C2624,"_run-",""))&lt;&gt;LEN(gait_events!C2624),LEFT(RIGHT(gait_events!C2624,LEN(gait_events!C2624)-19),FIND("_run-",RIGHT(gait_events!C2624,LEN(gait_events!C2624)-19),1)-1),RIGHT(gait_events!C2624,LEN(gait_events!C2624)-19))</f>
        <v>Slow</v>
      </c>
      <c r="F983" t="str">
        <f>IF(LEN(SUBSTITUTE(gait_events!C2624,"_run-",""))&lt;&gt;LEN(gait_events!C2624),RIGHT(gait_events!C2624,LEN(gait_events!C2624)-FIND("_run-",gait_events!C2624,1)-4),"")</f>
        <v/>
      </c>
      <c r="G983" t="str">
        <f>gait_events!D2624</f>
        <v>right_shank</v>
      </c>
      <c r="H983" t="str">
        <f>gait_events!E2624</f>
        <v>IC</v>
      </c>
      <c r="I983">
        <f>IF(gait_events!F2624&lt;&gt;"",gait_events!F2624,NA())</f>
        <v>413</v>
      </c>
      <c r="J983">
        <f>IF(gait_events!G2624&lt;&gt;"",gait_events!G2624,NA())</f>
        <v>410</v>
      </c>
      <c r="K983">
        <f t="shared" si="120"/>
        <v>3</v>
      </c>
      <c r="L983">
        <f t="shared" si="121"/>
        <v>15</v>
      </c>
      <c r="M983">
        <f t="shared" si="122"/>
        <v>1</v>
      </c>
      <c r="N983">
        <f t="shared" si="123"/>
        <v>1</v>
      </c>
      <c r="O983">
        <f t="shared" si="124"/>
        <v>1</v>
      </c>
      <c r="P983">
        <f t="shared" si="125"/>
        <v>0</v>
      </c>
      <c r="Q983">
        <f t="shared" si="126"/>
        <v>0</v>
      </c>
      <c r="R983">
        <f t="shared" si="127"/>
        <v>1</v>
      </c>
    </row>
    <row r="984" spans="1:18" x14ac:dyDescent="0.25">
      <c r="A984" t="str">
        <f>gait_events!B2625</f>
        <v>pp029</v>
      </c>
      <c r="B984" t="str">
        <f>VLOOKUP(A984,participants!A:B,2,0)</f>
        <v>M</v>
      </c>
      <c r="C984">
        <f>VLOOKUP(A984,participants!A:C,3,0)</f>
        <v>66</v>
      </c>
      <c r="D984" t="str">
        <f>VLOOKUP(A984,participants!A:F,6,0)</f>
        <v>MS</v>
      </c>
      <c r="E984" t="str">
        <f>IF(LEN(SUBSTITUTE(gait_events!C2625,"_run-",""))&lt;&gt;LEN(gait_events!C2625),LEFT(RIGHT(gait_events!C2625,LEN(gait_events!C2625)-19),FIND("_run-",RIGHT(gait_events!C2625,LEN(gait_events!C2625)-19),1)-1),RIGHT(gait_events!C2625,LEN(gait_events!C2625)-19))</f>
        <v>Slow</v>
      </c>
      <c r="F984" t="str">
        <f>IF(LEN(SUBSTITUTE(gait_events!C2625,"_run-",""))&lt;&gt;LEN(gait_events!C2625),RIGHT(gait_events!C2625,LEN(gait_events!C2625)-FIND("_run-",gait_events!C2625,1)-4),"")</f>
        <v/>
      </c>
      <c r="G984" t="str">
        <f>gait_events!D2625</f>
        <v>right_shank</v>
      </c>
      <c r="H984" t="str">
        <f>gait_events!E2625</f>
        <v>IC</v>
      </c>
      <c r="I984">
        <f>IF(gait_events!F2625&lt;&gt;"",gait_events!F2625,NA())</f>
        <v>761</v>
      </c>
      <c r="J984">
        <f>IF(gait_events!G2625&lt;&gt;"",gait_events!G2625,NA())</f>
        <v>764</v>
      </c>
      <c r="K984">
        <f t="shared" si="120"/>
        <v>-3</v>
      </c>
      <c r="L984">
        <f t="shared" si="121"/>
        <v>-15</v>
      </c>
      <c r="M984">
        <f t="shared" si="122"/>
        <v>1</v>
      </c>
      <c r="N984">
        <f t="shared" si="123"/>
        <v>1</v>
      </c>
      <c r="O984">
        <f t="shared" si="124"/>
        <v>1</v>
      </c>
      <c r="P984">
        <f t="shared" si="125"/>
        <v>0</v>
      </c>
      <c r="Q984">
        <f t="shared" si="126"/>
        <v>0</v>
      </c>
      <c r="R984">
        <f t="shared" si="127"/>
        <v>1</v>
      </c>
    </row>
    <row r="985" spans="1:18" x14ac:dyDescent="0.25">
      <c r="A985" t="str">
        <f>gait_events!B2626</f>
        <v>pp029</v>
      </c>
      <c r="B985" t="str">
        <f>VLOOKUP(A985,participants!A:B,2,0)</f>
        <v>M</v>
      </c>
      <c r="C985">
        <f>VLOOKUP(A985,participants!A:C,3,0)</f>
        <v>66</v>
      </c>
      <c r="D985" t="str">
        <f>VLOOKUP(A985,participants!A:F,6,0)</f>
        <v>MS</v>
      </c>
      <c r="E985" t="str">
        <f>IF(LEN(SUBSTITUTE(gait_events!C2626,"_run-",""))&lt;&gt;LEN(gait_events!C2626),LEFT(RIGHT(gait_events!C2626,LEN(gait_events!C2626)-19),FIND("_run-",RIGHT(gait_events!C2626,LEN(gait_events!C2626)-19),1)-1),RIGHT(gait_events!C2626,LEN(gait_events!C2626)-19))</f>
        <v>Slow</v>
      </c>
      <c r="F985" t="str">
        <f>IF(LEN(SUBSTITUTE(gait_events!C2626,"_run-",""))&lt;&gt;LEN(gait_events!C2626),RIGHT(gait_events!C2626,LEN(gait_events!C2626)-FIND("_run-",gait_events!C2626,1)-4),"")</f>
        <v/>
      </c>
      <c r="G985" t="str">
        <f>gait_events!D2626</f>
        <v>right_shank</v>
      </c>
      <c r="H985" t="str">
        <f>gait_events!E2626</f>
        <v>IC</v>
      </c>
      <c r="I985">
        <f>IF(gait_events!F2626&lt;&gt;"",gait_events!F2626,NA())</f>
        <v>1110</v>
      </c>
      <c r="J985">
        <f>IF(gait_events!G2626&lt;&gt;"",gait_events!G2626,NA())</f>
        <v>1110</v>
      </c>
      <c r="K985">
        <f t="shared" si="120"/>
        <v>0</v>
      </c>
      <c r="L985">
        <f t="shared" si="121"/>
        <v>0</v>
      </c>
      <c r="M985">
        <f t="shared" si="122"/>
        <v>1</v>
      </c>
      <c r="N985">
        <f t="shared" si="123"/>
        <v>1</v>
      </c>
      <c r="O985">
        <f t="shared" si="124"/>
        <v>1</v>
      </c>
      <c r="P985">
        <f t="shared" si="125"/>
        <v>0</v>
      </c>
      <c r="Q985">
        <f t="shared" si="126"/>
        <v>0</v>
      </c>
      <c r="R985">
        <f t="shared" si="127"/>
        <v>1</v>
      </c>
    </row>
    <row r="986" spans="1:18" x14ac:dyDescent="0.25">
      <c r="A986" t="str">
        <f>gait_events!B2627</f>
        <v>pp029</v>
      </c>
      <c r="B986" t="str">
        <f>VLOOKUP(A986,participants!A:B,2,0)</f>
        <v>M</v>
      </c>
      <c r="C986">
        <f>VLOOKUP(A986,participants!A:C,3,0)</f>
        <v>66</v>
      </c>
      <c r="D986" t="str">
        <f>VLOOKUP(A986,participants!A:F,6,0)</f>
        <v>MS</v>
      </c>
      <c r="E986" t="str">
        <f>IF(LEN(SUBSTITUTE(gait_events!C2627,"_run-",""))&lt;&gt;LEN(gait_events!C2627),LEFT(RIGHT(gait_events!C2627,LEN(gait_events!C2627)-19),FIND("_run-",RIGHT(gait_events!C2627,LEN(gait_events!C2627)-19),1)-1),RIGHT(gait_events!C2627,LEN(gait_events!C2627)-19))</f>
        <v>Slow</v>
      </c>
      <c r="F986" t="str">
        <f>IF(LEN(SUBSTITUTE(gait_events!C2627,"_run-",""))&lt;&gt;LEN(gait_events!C2627),RIGHT(gait_events!C2627,LEN(gait_events!C2627)-FIND("_run-",gait_events!C2627,1)-4),"")</f>
        <v/>
      </c>
      <c r="G986" t="str">
        <f>gait_events!D2627</f>
        <v>right_shank</v>
      </c>
      <c r="H986" t="str">
        <f>gait_events!E2627</f>
        <v>IC</v>
      </c>
      <c r="I986">
        <f>IF(gait_events!F2627&lt;&gt;"",gait_events!F2627,NA())</f>
        <v>1472</v>
      </c>
      <c r="J986">
        <f>IF(gait_events!G2627&lt;&gt;"",gait_events!G2627,NA())</f>
        <v>1473</v>
      </c>
      <c r="K986">
        <f t="shared" si="120"/>
        <v>-1</v>
      </c>
      <c r="L986">
        <f t="shared" si="121"/>
        <v>-5</v>
      </c>
      <c r="M986">
        <f t="shared" si="122"/>
        <v>1</v>
      </c>
      <c r="N986">
        <f t="shared" si="123"/>
        <v>1</v>
      </c>
      <c r="O986">
        <f t="shared" si="124"/>
        <v>1</v>
      </c>
      <c r="P986">
        <f t="shared" si="125"/>
        <v>0</v>
      </c>
      <c r="Q986">
        <f t="shared" si="126"/>
        <v>0</v>
      </c>
      <c r="R986">
        <f t="shared" si="127"/>
        <v>1</v>
      </c>
    </row>
    <row r="987" spans="1:18" x14ac:dyDescent="0.25">
      <c r="A987" t="str">
        <f>gait_events!B2628</f>
        <v>pp029</v>
      </c>
      <c r="B987" t="str">
        <f>VLOOKUP(A987,participants!A:B,2,0)</f>
        <v>M</v>
      </c>
      <c r="C987">
        <f>VLOOKUP(A987,participants!A:C,3,0)</f>
        <v>66</v>
      </c>
      <c r="D987" t="str">
        <f>VLOOKUP(A987,participants!A:F,6,0)</f>
        <v>MS</v>
      </c>
      <c r="E987" t="str">
        <f>IF(LEN(SUBSTITUTE(gait_events!C2628,"_run-",""))&lt;&gt;LEN(gait_events!C2628),LEFT(RIGHT(gait_events!C2628,LEN(gait_events!C2628)-19),FIND("_run-",RIGHT(gait_events!C2628,LEN(gait_events!C2628)-19),1)-1),RIGHT(gait_events!C2628,LEN(gait_events!C2628)-19))</f>
        <v>Slow</v>
      </c>
      <c r="F987" t="str">
        <f>IF(LEN(SUBSTITUTE(gait_events!C2628,"_run-",""))&lt;&gt;LEN(gait_events!C2628),RIGHT(gait_events!C2628,LEN(gait_events!C2628)-FIND("_run-",gait_events!C2628,1)-4),"")</f>
        <v/>
      </c>
      <c r="G987" t="str">
        <f>gait_events!D2628</f>
        <v>right_shank</v>
      </c>
      <c r="H987" t="str">
        <f>gait_events!E2628</f>
        <v>IC</v>
      </c>
      <c r="I987">
        <f>IF(gait_events!F2628&lt;&gt;"",gait_events!F2628,NA())</f>
        <v>1831</v>
      </c>
      <c r="J987">
        <f>IF(gait_events!G2628&lt;&gt;"",gait_events!G2628,NA())</f>
        <v>1833</v>
      </c>
      <c r="K987">
        <f t="shared" si="120"/>
        <v>-2</v>
      </c>
      <c r="L987">
        <f t="shared" si="121"/>
        <v>-10</v>
      </c>
      <c r="M987">
        <f t="shared" si="122"/>
        <v>1</v>
      </c>
      <c r="N987">
        <f t="shared" si="123"/>
        <v>1</v>
      </c>
      <c r="O987">
        <f t="shared" si="124"/>
        <v>1</v>
      </c>
      <c r="P987">
        <f t="shared" si="125"/>
        <v>0</v>
      </c>
      <c r="Q987">
        <f t="shared" si="126"/>
        <v>0</v>
      </c>
      <c r="R987">
        <f t="shared" si="127"/>
        <v>1</v>
      </c>
    </row>
    <row r="988" spans="1:18" x14ac:dyDescent="0.25">
      <c r="A988" t="str">
        <f>gait_events!B2629</f>
        <v>pp029</v>
      </c>
      <c r="B988" t="str">
        <f>VLOOKUP(A988,participants!A:B,2,0)</f>
        <v>M</v>
      </c>
      <c r="C988">
        <f>VLOOKUP(A988,participants!A:C,3,0)</f>
        <v>66</v>
      </c>
      <c r="D988" t="str">
        <f>VLOOKUP(A988,participants!A:F,6,0)</f>
        <v>MS</v>
      </c>
      <c r="E988" t="str">
        <f>IF(LEN(SUBSTITUTE(gait_events!C2629,"_run-",""))&lt;&gt;LEN(gait_events!C2629),LEFT(RIGHT(gait_events!C2629,LEN(gait_events!C2629)-19),FIND("_run-",RIGHT(gait_events!C2629,LEN(gait_events!C2629)-19),1)-1),RIGHT(gait_events!C2629,LEN(gait_events!C2629)-19))</f>
        <v>Slow</v>
      </c>
      <c r="F988" t="str">
        <f>IF(LEN(SUBSTITUTE(gait_events!C2629,"_run-",""))&lt;&gt;LEN(gait_events!C2629),RIGHT(gait_events!C2629,LEN(gait_events!C2629)-FIND("_run-",gait_events!C2629,1)-4),"")</f>
        <v/>
      </c>
      <c r="G988" t="str">
        <f>gait_events!D2629</f>
        <v>right_shank</v>
      </c>
      <c r="H988" t="str">
        <f>gait_events!E2629</f>
        <v>IC</v>
      </c>
      <c r="I988">
        <f>IF(gait_events!F2629&lt;&gt;"",gait_events!F2629,NA())</f>
        <v>2195</v>
      </c>
      <c r="J988">
        <f>IF(gait_events!G2629&lt;&gt;"",gait_events!G2629,NA())</f>
        <v>2201</v>
      </c>
      <c r="K988">
        <f t="shared" si="120"/>
        <v>-6</v>
      </c>
      <c r="L988">
        <f t="shared" si="121"/>
        <v>-30</v>
      </c>
      <c r="M988">
        <f t="shared" si="122"/>
        <v>1</v>
      </c>
      <c r="N988">
        <f t="shared" si="123"/>
        <v>1</v>
      </c>
      <c r="O988">
        <f t="shared" si="124"/>
        <v>1</v>
      </c>
      <c r="P988">
        <f t="shared" si="125"/>
        <v>0</v>
      </c>
      <c r="Q988">
        <f t="shared" si="126"/>
        <v>0</v>
      </c>
      <c r="R988">
        <f t="shared" si="127"/>
        <v>1</v>
      </c>
    </row>
    <row r="989" spans="1:18" x14ac:dyDescent="0.25">
      <c r="A989" t="str">
        <f>gait_events!B2630</f>
        <v>pp029</v>
      </c>
      <c r="B989" t="str">
        <f>VLOOKUP(A989,participants!A:B,2,0)</f>
        <v>M</v>
      </c>
      <c r="C989">
        <f>VLOOKUP(A989,participants!A:C,3,0)</f>
        <v>66</v>
      </c>
      <c r="D989" t="str">
        <f>VLOOKUP(A989,participants!A:F,6,0)</f>
        <v>MS</v>
      </c>
      <c r="E989" t="str">
        <f>IF(LEN(SUBSTITUTE(gait_events!C2630,"_run-",""))&lt;&gt;LEN(gait_events!C2630),LEFT(RIGHT(gait_events!C2630,LEN(gait_events!C2630)-19),FIND("_run-",RIGHT(gait_events!C2630,LEN(gait_events!C2630)-19),1)-1),RIGHT(gait_events!C2630,LEN(gait_events!C2630)-19))</f>
        <v>Slow</v>
      </c>
      <c r="F989" t="str">
        <f>IF(LEN(SUBSTITUTE(gait_events!C2630,"_run-",""))&lt;&gt;LEN(gait_events!C2630),RIGHT(gait_events!C2630,LEN(gait_events!C2630)-FIND("_run-",gait_events!C2630,1)-4),"")</f>
        <v/>
      </c>
      <c r="G989" t="str">
        <f>gait_events!D2630</f>
        <v>right_shank</v>
      </c>
      <c r="H989" t="str">
        <f>gait_events!E2630</f>
        <v>FC</v>
      </c>
      <c r="I989">
        <f>IF(gait_events!F2630&lt;&gt;"",gait_events!F2630,NA())</f>
        <v>299</v>
      </c>
      <c r="J989">
        <f>IF(gait_events!G2630&lt;&gt;"",gait_events!G2630,NA())</f>
        <v>299</v>
      </c>
      <c r="K989">
        <f t="shared" si="120"/>
        <v>0</v>
      </c>
      <c r="L989">
        <f t="shared" si="121"/>
        <v>0</v>
      </c>
      <c r="M989">
        <f t="shared" si="122"/>
        <v>1</v>
      </c>
      <c r="N989">
        <f t="shared" si="123"/>
        <v>1</v>
      </c>
      <c r="O989">
        <f t="shared" si="124"/>
        <v>1</v>
      </c>
      <c r="P989">
        <f t="shared" si="125"/>
        <v>0</v>
      </c>
      <c r="Q989">
        <f t="shared" si="126"/>
        <v>0</v>
      </c>
      <c r="R989">
        <f t="shared" si="127"/>
        <v>1</v>
      </c>
    </row>
    <row r="990" spans="1:18" x14ac:dyDescent="0.25">
      <c r="A990" t="str">
        <f>gait_events!B2631</f>
        <v>pp029</v>
      </c>
      <c r="B990" t="str">
        <f>VLOOKUP(A990,participants!A:B,2,0)</f>
        <v>M</v>
      </c>
      <c r="C990">
        <f>VLOOKUP(A990,participants!A:C,3,0)</f>
        <v>66</v>
      </c>
      <c r="D990" t="str">
        <f>VLOOKUP(A990,participants!A:F,6,0)</f>
        <v>MS</v>
      </c>
      <c r="E990" t="str">
        <f>IF(LEN(SUBSTITUTE(gait_events!C2631,"_run-",""))&lt;&gt;LEN(gait_events!C2631),LEFT(RIGHT(gait_events!C2631,LEN(gait_events!C2631)-19),FIND("_run-",RIGHT(gait_events!C2631,LEN(gait_events!C2631)-19),1)-1),RIGHT(gait_events!C2631,LEN(gait_events!C2631)-19))</f>
        <v>Slow</v>
      </c>
      <c r="F990" t="str">
        <f>IF(LEN(SUBSTITUTE(gait_events!C2631,"_run-",""))&lt;&gt;LEN(gait_events!C2631),RIGHT(gait_events!C2631,LEN(gait_events!C2631)-FIND("_run-",gait_events!C2631,1)-4),"")</f>
        <v/>
      </c>
      <c r="G990" t="str">
        <f>gait_events!D2631</f>
        <v>right_shank</v>
      </c>
      <c r="H990" t="str">
        <f>gait_events!E2631</f>
        <v>FC</v>
      </c>
      <c r="I990">
        <f>IF(gait_events!F2631&lt;&gt;"",gait_events!F2631,NA())</f>
        <v>647</v>
      </c>
      <c r="J990">
        <f>IF(gait_events!G2631&lt;&gt;"",gait_events!G2631,NA())</f>
        <v>649</v>
      </c>
      <c r="K990">
        <f t="shared" si="120"/>
        <v>-2</v>
      </c>
      <c r="L990">
        <f t="shared" si="121"/>
        <v>-10</v>
      </c>
      <c r="M990">
        <f t="shared" si="122"/>
        <v>1</v>
      </c>
      <c r="N990">
        <f t="shared" si="123"/>
        <v>1</v>
      </c>
      <c r="O990">
        <f t="shared" si="124"/>
        <v>1</v>
      </c>
      <c r="P990">
        <f t="shared" si="125"/>
        <v>0</v>
      </c>
      <c r="Q990">
        <f t="shared" si="126"/>
        <v>0</v>
      </c>
      <c r="R990">
        <f t="shared" si="127"/>
        <v>1</v>
      </c>
    </row>
    <row r="991" spans="1:18" x14ac:dyDescent="0.25">
      <c r="A991" t="str">
        <f>gait_events!B2632</f>
        <v>pp029</v>
      </c>
      <c r="B991" t="str">
        <f>VLOOKUP(A991,participants!A:B,2,0)</f>
        <v>M</v>
      </c>
      <c r="C991">
        <f>VLOOKUP(A991,participants!A:C,3,0)</f>
        <v>66</v>
      </c>
      <c r="D991" t="str">
        <f>VLOOKUP(A991,participants!A:F,6,0)</f>
        <v>MS</v>
      </c>
      <c r="E991" t="str">
        <f>IF(LEN(SUBSTITUTE(gait_events!C2632,"_run-",""))&lt;&gt;LEN(gait_events!C2632),LEFT(RIGHT(gait_events!C2632,LEN(gait_events!C2632)-19),FIND("_run-",RIGHT(gait_events!C2632,LEN(gait_events!C2632)-19),1)-1),RIGHT(gait_events!C2632,LEN(gait_events!C2632)-19))</f>
        <v>Slow</v>
      </c>
      <c r="F991" t="str">
        <f>IF(LEN(SUBSTITUTE(gait_events!C2632,"_run-",""))&lt;&gt;LEN(gait_events!C2632),RIGHT(gait_events!C2632,LEN(gait_events!C2632)-FIND("_run-",gait_events!C2632,1)-4),"")</f>
        <v/>
      </c>
      <c r="G991" t="str">
        <f>gait_events!D2632</f>
        <v>right_shank</v>
      </c>
      <c r="H991" t="str">
        <f>gait_events!E2632</f>
        <v>FC</v>
      </c>
      <c r="I991">
        <f>IF(gait_events!F2632&lt;&gt;"",gait_events!F2632,NA())</f>
        <v>997</v>
      </c>
      <c r="J991">
        <f>IF(gait_events!G2632&lt;&gt;"",gait_events!G2632,NA())</f>
        <v>1000</v>
      </c>
      <c r="K991">
        <f t="shared" si="120"/>
        <v>-3</v>
      </c>
      <c r="L991">
        <f t="shared" si="121"/>
        <v>-15</v>
      </c>
      <c r="M991">
        <f t="shared" si="122"/>
        <v>1</v>
      </c>
      <c r="N991">
        <f t="shared" si="123"/>
        <v>1</v>
      </c>
      <c r="O991">
        <f t="shared" si="124"/>
        <v>1</v>
      </c>
      <c r="P991">
        <f t="shared" si="125"/>
        <v>0</v>
      </c>
      <c r="Q991">
        <f t="shared" si="126"/>
        <v>0</v>
      </c>
      <c r="R991">
        <f t="shared" si="127"/>
        <v>1</v>
      </c>
    </row>
    <row r="992" spans="1:18" x14ac:dyDescent="0.25">
      <c r="A992" t="str">
        <f>gait_events!B2633</f>
        <v>pp029</v>
      </c>
      <c r="B992" t="str">
        <f>VLOOKUP(A992,participants!A:B,2,0)</f>
        <v>M</v>
      </c>
      <c r="C992">
        <f>VLOOKUP(A992,participants!A:C,3,0)</f>
        <v>66</v>
      </c>
      <c r="D992" t="str">
        <f>VLOOKUP(A992,participants!A:F,6,0)</f>
        <v>MS</v>
      </c>
      <c r="E992" t="str">
        <f>IF(LEN(SUBSTITUTE(gait_events!C2633,"_run-",""))&lt;&gt;LEN(gait_events!C2633),LEFT(RIGHT(gait_events!C2633,LEN(gait_events!C2633)-19),FIND("_run-",RIGHT(gait_events!C2633,LEN(gait_events!C2633)-19),1)-1),RIGHT(gait_events!C2633,LEN(gait_events!C2633)-19))</f>
        <v>Slow</v>
      </c>
      <c r="F992" t="str">
        <f>IF(LEN(SUBSTITUTE(gait_events!C2633,"_run-",""))&lt;&gt;LEN(gait_events!C2633),RIGHT(gait_events!C2633,LEN(gait_events!C2633)-FIND("_run-",gait_events!C2633,1)-4),"")</f>
        <v/>
      </c>
      <c r="G992" t="str">
        <f>gait_events!D2633</f>
        <v>right_shank</v>
      </c>
      <c r="H992" t="str">
        <f>gait_events!E2633</f>
        <v>FC</v>
      </c>
      <c r="I992">
        <f>IF(gait_events!F2633&lt;&gt;"",gait_events!F2633,NA())</f>
        <v>1359</v>
      </c>
      <c r="J992">
        <f>IF(gait_events!G2633&lt;&gt;"",gait_events!G2633,NA())</f>
        <v>1361</v>
      </c>
      <c r="K992">
        <f t="shared" si="120"/>
        <v>-2</v>
      </c>
      <c r="L992">
        <f t="shared" si="121"/>
        <v>-10</v>
      </c>
      <c r="M992">
        <f t="shared" si="122"/>
        <v>1</v>
      </c>
      <c r="N992">
        <f t="shared" si="123"/>
        <v>1</v>
      </c>
      <c r="O992">
        <f t="shared" si="124"/>
        <v>1</v>
      </c>
      <c r="P992">
        <f t="shared" si="125"/>
        <v>0</v>
      </c>
      <c r="Q992">
        <f t="shared" si="126"/>
        <v>0</v>
      </c>
      <c r="R992">
        <f t="shared" si="127"/>
        <v>1</v>
      </c>
    </row>
    <row r="993" spans="1:18" x14ac:dyDescent="0.25">
      <c r="A993" t="str">
        <f>gait_events!B2634</f>
        <v>pp029</v>
      </c>
      <c r="B993" t="str">
        <f>VLOOKUP(A993,participants!A:B,2,0)</f>
        <v>M</v>
      </c>
      <c r="C993">
        <f>VLOOKUP(A993,participants!A:C,3,0)</f>
        <v>66</v>
      </c>
      <c r="D993" t="str">
        <f>VLOOKUP(A993,participants!A:F,6,0)</f>
        <v>MS</v>
      </c>
      <c r="E993" t="str">
        <f>IF(LEN(SUBSTITUTE(gait_events!C2634,"_run-",""))&lt;&gt;LEN(gait_events!C2634),LEFT(RIGHT(gait_events!C2634,LEN(gait_events!C2634)-19),FIND("_run-",RIGHT(gait_events!C2634,LEN(gait_events!C2634)-19),1)-1),RIGHT(gait_events!C2634,LEN(gait_events!C2634)-19))</f>
        <v>Slow</v>
      </c>
      <c r="F993" t="str">
        <f>IF(LEN(SUBSTITUTE(gait_events!C2634,"_run-",""))&lt;&gt;LEN(gait_events!C2634),RIGHT(gait_events!C2634,LEN(gait_events!C2634)-FIND("_run-",gait_events!C2634,1)-4),"")</f>
        <v/>
      </c>
      <c r="G993" t="str">
        <f>gait_events!D2634</f>
        <v>right_shank</v>
      </c>
      <c r="H993" t="str">
        <f>gait_events!E2634</f>
        <v>FC</v>
      </c>
      <c r="I993">
        <f>IF(gait_events!F2634&lt;&gt;"",gait_events!F2634,NA())</f>
        <v>1719</v>
      </c>
      <c r="J993">
        <f>IF(gait_events!G2634&lt;&gt;"",gait_events!G2634,NA())</f>
        <v>1718</v>
      </c>
      <c r="K993">
        <f t="shared" si="120"/>
        <v>1</v>
      </c>
      <c r="L993">
        <f t="shared" si="121"/>
        <v>5</v>
      </c>
      <c r="M993">
        <f t="shared" si="122"/>
        <v>1</v>
      </c>
      <c r="N993">
        <f t="shared" si="123"/>
        <v>1</v>
      </c>
      <c r="O993">
        <f t="shared" si="124"/>
        <v>1</v>
      </c>
      <c r="P993">
        <f t="shared" si="125"/>
        <v>0</v>
      </c>
      <c r="Q993">
        <f t="shared" si="126"/>
        <v>0</v>
      </c>
      <c r="R993">
        <f t="shared" si="127"/>
        <v>1</v>
      </c>
    </row>
    <row r="994" spans="1:18" x14ac:dyDescent="0.25">
      <c r="A994" t="str">
        <f>gait_events!B2635</f>
        <v>pp029</v>
      </c>
      <c r="B994" t="str">
        <f>VLOOKUP(A994,participants!A:B,2,0)</f>
        <v>M</v>
      </c>
      <c r="C994">
        <f>VLOOKUP(A994,participants!A:C,3,0)</f>
        <v>66</v>
      </c>
      <c r="D994" t="str">
        <f>VLOOKUP(A994,participants!A:F,6,0)</f>
        <v>MS</v>
      </c>
      <c r="E994" t="str">
        <f>IF(LEN(SUBSTITUTE(gait_events!C2635,"_run-",""))&lt;&gt;LEN(gait_events!C2635),LEFT(RIGHT(gait_events!C2635,LEN(gait_events!C2635)-19),FIND("_run-",RIGHT(gait_events!C2635,LEN(gait_events!C2635)-19),1)-1),RIGHT(gait_events!C2635,LEN(gait_events!C2635)-19))</f>
        <v>Slow</v>
      </c>
      <c r="F994" t="str">
        <f>IF(LEN(SUBSTITUTE(gait_events!C2635,"_run-",""))&lt;&gt;LEN(gait_events!C2635),RIGHT(gait_events!C2635,LEN(gait_events!C2635)-FIND("_run-",gait_events!C2635,1)-4),"")</f>
        <v/>
      </c>
      <c r="G994" t="str">
        <f>gait_events!D2635</f>
        <v>right_shank</v>
      </c>
      <c r="H994" t="str">
        <f>gait_events!E2635</f>
        <v>FC</v>
      </c>
      <c r="I994">
        <f>IF(gait_events!F2635&lt;&gt;"",gait_events!F2635,NA())</f>
        <v>2086</v>
      </c>
      <c r="J994">
        <f>IF(gait_events!G2635&lt;&gt;"",gait_events!G2635,NA())</f>
        <v>2085</v>
      </c>
      <c r="K994">
        <f t="shared" si="120"/>
        <v>1</v>
      </c>
      <c r="L994">
        <f t="shared" si="121"/>
        <v>5</v>
      </c>
      <c r="M994">
        <f t="shared" si="122"/>
        <v>1</v>
      </c>
      <c r="N994">
        <f t="shared" si="123"/>
        <v>1</v>
      </c>
      <c r="O994">
        <f t="shared" si="124"/>
        <v>1</v>
      </c>
      <c r="P994">
        <f t="shared" si="125"/>
        <v>0</v>
      </c>
      <c r="Q994">
        <f t="shared" si="126"/>
        <v>0</v>
      </c>
      <c r="R994">
        <f t="shared" si="127"/>
        <v>1</v>
      </c>
    </row>
    <row r="995" spans="1:18" x14ac:dyDescent="0.25">
      <c r="A995" t="str">
        <f>gait_events!B2636</f>
        <v>pp029</v>
      </c>
      <c r="B995" t="str">
        <f>VLOOKUP(A995,participants!A:B,2,0)</f>
        <v>M</v>
      </c>
      <c r="C995">
        <f>VLOOKUP(A995,participants!A:C,3,0)</f>
        <v>66</v>
      </c>
      <c r="D995" t="str">
        <f>VLOOKUP(A995,participants!A:F,6,0)</f>
        <v>MS</v>
      </c>
      <c r="E995" t="str">
        <f>IF(LEN(SUBSTITUTE(gait_events!C2636,"_run-",""))&lt;&gt;LEN(gait_events!C2636),LEFT(RIGHT(gait_events!C2636,LEN(gait_events!C2636)-19),FIND("_run-",RIGHT(gait_events!C2636,LEN(gait_events!C2636)-19),1)-1),RIGHT(gait_events!C2636,LEN(gait_events!C2636)-19))</f>
        <v>Slow</v>
      </c>
      <c r="F995" t="str">
        <f>IF(LEN(SUBSTITUTE(gait_events!C2636,"_run-",""))&lt;&gt;LEN(gait_events!C2636),RIGHT(gait_events!C2636,LEN(gait_events!C2636)-FIND("_run-",gait_events!C2636,1)-4),"")</f>
        <v/>
      </c>
      <c r="G995" t="str">
        <f>gait_events!D2636</f>
        <v>right_shank</v>
      </c>
      <c r="H995" t="str">
        <f>gait_events!E2636</f>
        <v>FC</v>
      </c>
      <c r="I995">
        <f>IF(gait_events!F2636&lt;&gt;"",gait_events!F2636,NA())</f>
        <v>2482</v>
      </c>
      <c r="J995">
        <f>IF(gait_events!G2636&lt;&gt;"",gait_events!G2636,NA())</f>
        <v>2484</v>
      </c>
      <c r="K995">
        <f t="shared" si="120"/>
        <v>-2</v>
      </c>
      <c r="L995">
        <f t="shared" si="121"/>
        <v>-10</v>
      </c>
      <c r="M995">
        <f t="shared" si="122"/>
        <v>1</v>
      </c>
      <c r="N995">
        <f t="shared" si="123"/>
        <v>1</v>
      </c>
      <c r="O995">
        <f t="shared" si="124"/>
        <v>1</v>
      </c>
      <c r="P995">
        <f t="shared" si="125"/>
        <v>0</v>
      </c>
      <c r="Q995">
        <f t="shared" si="126"/>
        <v>0</v>
      </c>
      <c r="R995">
        <f t="shared" si="127"/>
        <v>1</v>
      </c>
    </row>
    <row r="996" spans="1:18" x14ac:dyDescent="0.25">
      <c r="A996" t="str">
        <f>gait_events!B2043</f>
        <v>pp045</v>
      </c>
      <c r="B996" t="str">
        <f>VLOOKUP(A996,participants!A:B,2,0)</f>
        <v>F</v>
      </c>
      <c r="C996">
        <f>VLOOKUP(A996,participants!A:C,3,0)</f>
        <v>24</v>
      </c>
      <c r="D996" t="str">
        <f>VLOOKUP(A996,participants!A:F,6,0)</f>
        <v>YA</v>
      </c>
      <c r="E996" t="str">
        <f>IF(LEN(SUBSTITUTE(gait_events!C2043,"_run-",""))&lt;&gt;LEN(gait_events!C2043),LEFT(RIGHT(gait_events!C2043,LEN(gait_events!C2043)-19),FIND("_run-",RIGHT(gait_events!C2043,LEN(gait_events!C2043)-19),1)-1),RIGHT(gait_events!C2043,LEN(gait_events!C2043)-19))</f>
        <v>Slow</v>
      </c>
      <c r="F996" t="str">
        <f>IF(LEN(SUBSTITUTE(gait_events!C2043,"_run-",""))&lt;&gt;LEN(gait_events!C2043),RIGHT(gait_events!C2043,LEN(gait_events!C2043)-FIND("_run-",gait_events!C2043,1)-4),"")</f>
        <v/>
      </c>
      <c r="G996" t="str">
        <f>gait_events!D2043</f>
        <v>right_shank</v>
      </c>
      <c r="H996" t="str">
        <f>gait_events!E2043</f>
        <v>FC</v>
      </c>
      <c r="I996">
        <f>IF(gait_events!F2043&lt;&gt;"",gait_events!F2043,NA())</f>
        <v>1420</v>
      </c>
      <c r="J996">
        <f>IF(gait_events!G2043&lt;&gt;"",gait_events!G2043,NA())</f>
        <v>1421</v>
      </c>
      <c r="K996">
        <f t="shared" si="120"/>
        <v>-1</v>
      </c>
      <c r="L996">
        <f t="shared" si="121"/>
        <v>-5</v>
      </c>
      <c r="M996">
        <f t="shared" si="122"/>
        <v>1</v>
      </c>
      <c r="N996">
        <f t="shared" si="123"/>
        <v>1</v>
      </c>
      <c r="O996">
        <f t="shared" si="124"/>
        <v>1</v>
      </c>
      <c r="P996">
        <f t="shared" si="125"/>
        <v>0</v>
      </c>
      <c r="Q996">
        <f t="shared" si="126"/>
        <v>0</v>
      </c>
      <c r="R996">
        <f t="shared" si="127"/>
        <v>1</v>
      </c>
    </row>
    <row r="997" spans="1:18" x14ac:dyDescent="0.25">
      <c r="A997" t="str">
        <f>gait_events!B2044</f>
        <v>pp031</v>
      </c>
      <c r="B997" t="str">
        <f>VLOOKUP(A997,participants!A:B,2,0)</f>
        <v>F</v>
      </c>
      <c r="C997">
        <f>VLOOKUP(A997,participants!A:C,3,0)</f>
        <v>43</v>
      </c>
      <c r="D997" t="str">
        <f>VLOOKUP(A997,participants!A:F,6,0)</f>
        <v>YA</v>
      </c>
      <c r="E997" t="str">
        <f>IF(LEN(SUBSTITUTE(gait_events!C2044,"_run-",""))&lt;&gt;LEN(gait_events!C2044),LEFT(RIGHT(gait_events!C2044,LEN(gait_events!C2044)-19),FIND("_run-",RIGHT(gait_events!C2044,LEN(gait_events!C2044)-19),1)-1),RIGHT(gait_events!C2044,LEN(gait_events!C2044)-19))</f>
        <v>Fast</v>
      </c>
      <c r="F997" t="str">
        <f>IF(LEN(SUBSTITUTE(gait_events!C2044,"_run-",""))&lt;&gt;LEN(gait_events!C2044),RIGHT(gait_events!C2044,LEN(gait_events!C2044)-FIND("_run-",gait_events!C2044,1)-4),"")</f>
        <v/>
      </c>
      <c r="G997" t="str">
        <f>gait_events!D2044</f>
        <v>left_ankle</v>
      </c>
      <c r="H997" t="str">
        <f>gait_events!E2044</f>
        <v>IC</v>
      </c>
      <c r="I997">
        <f>IF(gait_events!F2044&lt;&gt;"",gait_events!F2044,NA())</f>
        <v>111</v>
      </c>
      <c r="J997">
        <f>IF(gait_events!G2044&lt;&gt;"",gait_events!G2044,NA())</f>
        <v>114</v>
      </c>
      <c r="K997">
        <f t="shared" si="120"/>
        <v>-3</v>
      </c>
      <c r="L997">
        <f t="shared" si="121"/>
        <v>-15</v>
      </c>
      <c r="M997">
        <f t="shared" si="122"/>
        <v>1</v>
      </c>
      <c r="N997">
        <f t="shared" si="123"/>
        <v>1</v>
      </c>
      <c r="O997">
        <f t="shared" si="124"/>
        <v>1</v>
      </c>
      <c r="P997">
        <f t="shared" si="125"/>
        <v>0</v>
      </c>
      <c r="Q997">
        <f t="shared" si="126"/>
        <v>0</v>
      </c>
      <c r="R997">
        <f t="shared" si="127"/>
        <v>1</v>
      </c>
    </row>
    <row r="998" spans="1:18" x14ac:dyDescent="0.25">
      <c r="A998" t="str">
        <f>gait_events!B2045</f>
        <v>pp031</v>
      </c>
      <c r="B998" t="str">
        <f>VLOOKUP(A998,participants!A:B,2,0)</f>
        <v>F</v>
      </c>
      <c r="C998">
        <f>VLOOKUP(A998,participants!A:C,3,0)</f>
        <v>43</v>
      </c>
      <c r="D998" t="str">
        <f>VLOOKUP(A998,participants!A:F,6,0)</f>
        <v>YA</v>
      </c>
      <c r="E998" t="str">
        <f>IF(LEN(SUBSTITUTE(gait_events!C2045,"_run-",""))&lt;&gt;LEN(gait_events!C2045),LEFT(RIGHT(gait_events!C2045,LEN(gait_events!C2045)-19),FIND("_run-",RIGHT(gait_events!C2045,LEN(gait_events!C2045)-19),1)-1),RIGHT(gait_events!C2045,LEN(gait_events!C2045)-19))</f>
        <v>Fast</v>
      </c>
      <c r="F998" t="str">
        <f>IF(LEN(SUBSTITUTE(gait_events!C2045,"_run-",""))&lt;&gt;LEN(gait_events!C2045),RIGHT(gait_events!C2045,LEN(gait_events!C2045)-FIND("_run-",gait_events!C2045,1)-4),"")</f>
        <v/>
      </c>
      <c r="G998" t="str">
        <f>gait_events!D2045</f>
        <v>left_ankle</v>
      </c>
      <c r="H998" t="str">
        <f>gait_events!E2045</f>
        <v>IC</v>
      </c>
      <c r="I998">
        <f>IF(gait_events!F2045&lt;&gt;"",gait_events!F2045,NA())</f>
        <v>290</v>
      </c>
      <c r="J998">
        <f>IF(gait_events!G2045&lt;&gt;"",gait_events!G2045,NA())</f>
        <v>293</v>
      </c>
      <c r="K998">
        <f t="shared" si="120"/>
        <v>-3</v>
      </c>
      <c r="L998">
        <f t="shared" si="121"/>
        <v>-15</v>
      </c>
      <c r="M998">
        <f t="shared" si="122"/>
        <v>1</v>
      </c>
      <c r="N998">
        <f t="shared" si="123"/>
        <v>1</v>
      </c>
      <c r="O998">
        <f t="shared" si="124"/>
        <v>1</v>
      </c>
      <c r="P998">
        <f t="shared" si="125"/>
        <v>0</v>
      </c>
      <c r="Q998">
        <f t="shared" si="126"/>
        <v>0</v>
      </c>
      <c r="R998">
        <f t="shared" si="127"/>
        <v>1</v>
      </c>
    </row>
    <row r="999" spans="1:18" x14ac:dyDescent="0.25">
      <c r="A999" t="str">
        <f>gait_events!B2046</f>
        <v>pp031</v>
      </c>
      <c r="B999" t="str">
        <f>VLOOKUP(A999,participants!A:B,2,0)</f>
        <v>F</v>
      </c>
      <c r="C999">
        <f>VLOOKUP(A999,participants!A:C,3,0)</f>
        <v>43</v>
      </c>
      <c r="D999" t="str">
        <f>VLOOKUP(A999,participants!A:F,6,0)</f>
        <v>YA</v>
      </c>
      <c r="E999" t="str">
        <f>IF(LEN(SUBSTITUTE(gait_events!C2046,"_run-",""))&lt;&gt;LEN(gait_events!C2046),LEFT(RIGHT(gait_events!C2046,LEN(gait_events!C2046)-19),FIND("_run-",RIGHT(gait_events!C2046,LEN(gait_events!C2046)-19),1)-1),RIGHT(gait_events!C2046,LEN(gait_events!C2046)-19))</f>
        <v>Fast</v>
      </c>
      <c r="F999" t="str">
        <f>IF(LEN(SUBSTITUTE(gait_events!C2046,"_run-",""))&lt;&gt;LEN(gait_events!C2046),RIGHT(gait_events!C2046,LEN(gait_events!C2046)-FIND("_run-",gait_events!C2046,1)-4),"")</f>
        <v/>
      </c>
      <c r="G999" t="str">
        <f>gait_events!D2046</f>
        <v>left_ankle</v>
      </c>
      <c r="H999" t="str">
        <f>gait_events!E2046</f>
        <v>IC</v>
      </c>
      <c r="I999">
        <f>IF(gait_events!F2046&lt;&gt;"",gait_events!F2046,NA())</f>
        <v>468</v>
      </c>
      <c r="J999">
        <f>IF(gait_events!G2046&lt;&gt;"",gait_events!G2046,NA())</f>
        <v>470</v>
      </c>
      <c r="K999">
        <f t="shared" si="120"/>
        <v>-2</v>
      </c>
      <c r="L999">
        <f t="shared" si="121"/>
        <v>-10</v>
      </c>
      <c r="M999">
        <f t="shared" si="122"/>
        <v>1</v>
      </c>
      <c r="N999">
        <f t="shared" si="123"/>
        <v>1</v>
      </c>
      <c r="O999">
        <f t="shared" si="124"/>
        <v>1</v>
      </c>
      <c r="P999">
        <f t="shared" si="125"/>
        <v>0</v>
      </c>
      <c r="Q999">
        <f t="shared" si="126"/>
        <v>0</v>
      </c>
      <c r="R999">
        <f t="shared" si="127"/>
        <v>1</v>
      </c>
    </row>
    <row r="1000" spans="1:18" x14ac:dyDescent="0.25">
      <c r="A1000" t="str">
        <f>gait_events!B2047</f>
        <v>pp031</v>
      </c>
      <c r="B1000" t="str">
        <f>VLOOKUP(A1000,participants!A:B,2,0)</f>
        <v>F</v>
      </c>
      <c r="C1000">
        <f>VLOOKUP(A1000,participants!A:C,3,0)</f>
        <v>43</v>
      </c>
      <c r="D1000" t="str">
        <f>VLOOKUP(A1000,participants!A:F,6,0)</f>
        <v>YA</v>
      </c>
      <c r="E1000" t="str">
        <f>IF(LEN(SUBSTITUTE(gait_events!C2047,"_run-",""))&lt;&gt;LEN(gait_events!C2047),LEFT(RIGHT(gait_events!C2047,LEN(gait_events!C2047)-19),FIND("_run-",RIGHT(gait_events!C2047,LEN(gait_events!C2047)-19),1)-1),RIGHT(gait_events!C2047,LEN(gait_events!C2047)-19))</f>
        <v>Fast</v>
      </c>
      <c r="F1000" t="str">
        <f>IF(LEN(SUBSTITUTE(gait_events!C2047,"_run-",""))&lt;&gt;LEN(gait_events!C2047),RIGHT(gait_events!C2047,LEN(gait_events!C2047)-FIND("_run-",gait_events!C2047,1)-4),"")</f>
        <v/>
      </c>
      <c r="G1000" t="str">
        <f>gait_events!D2047</f>
        <v>left_ankle</v>
      </c>
      <c r="H1000" t="str">
        <f>gait_events!E2047</f>
        <v>FC</v>
      </c>
      <c r="I1000">
        <f>IF(gait_events!F2047&lt;&gt;"",gait_events!F2047,NA())</f>
        <v>42</v>
      </c>
      <c r="J1000">
        <f>IF(gait_events!G2047&lt;&gt;"",gait_events!G2047,NA())</f>
        <v>42</v>
      </c>
      <c r="K1000">
        <f t="shared" si="120"/>
        <v>0</v>
      </c>
      <c r="L1000">
        <f t="shared" si="121"/>
        <v>0</v>
      </c>
      <c r="M1000">
        <f t="shared" si="122"/>
        <v>1</v>
      </c>
      <c r="N1000">
        <f t="shared" si="123"/>
        <v>1</v>
      </c>
      <c r="O1000">
        <f t="shared" si="124"/>
        <v>1</v>
      </c>
      <c r="P1000">
        <f t="shared" si="125"/>
        <v>0</v>
      </c>
      <c r="Q1000">
        <f t="shared" si="126"/>
        <v>0</v>
      </c>
      <c r="R1000">
        <f t="shared" si="127"/>
        <v>1</v>
      </c>
    </row>
    <row r="1001" spans="1:18" x14ac:dyDescent="0.25">
      <c r="A1001" t="str">
        <f>gait_events!B2048</f>
        <v>pp031</v>
      </c>
      <c r="B1001" t="str">
        <f>VLOOKUP(A1001,participants!A:B,2,0)</f>
        <v>F</v>
      </c>
      <c r="C1001">
        <f>VLOOKUP(A1001,participants!A:C,3,0)</f>
        <v>43</v>
      </c>
      <c r="D1001" t="str">
        <f>VLOOKUP(A1001,participants!A:F,6,0)</f>
        <v>YA</v>
      </c>
      <c r="E1001" t="str">
        <f>IF(LEN(SUBSTITUTE(gait_events!C2048,"_run-",""))&lt;&gt;LEN(gait_events!C2048),LEFT(RIGHT(gait_events!C2048,LEN(gait_events!C2048)-19),FIND("_run-",RIGHT(gait_events!C2048,LEN(gait_events!C2048)-19),1)-1),RIGHT(gait_events!C2048,LEN(gait_events!C2048)-19))</f>
        <v>Fast</v>
      </c>
      <c r="F1001" t="str">
        <f>IF(LEN(SUBSTITUTE(gait_events!C2048,"_run-",""))&lt;&gt;LEN(gait_events!C2048),RIGHT(gait_events!C2048,LEN(gait_events!C2048)-FIND("_run-",gait_events!C2048,1)-4),"")</f>
        <v/>
      </c>
      <c r="G1001" t="str">
        <f>gait_events!D2048</f>
        <v>left_ankle</v>
      </c>
      <c r="H1001" t="str">
        <f>gait_events!E2048</f>
        <v>FC</v>
      </c>
      <c r="I1001">
        <f>IF(gait_events!F2048&lt;&gt;"",gait_events!F2048,NA())</f>
        <v>218</v>
      </c>
      <c r="J1001">
        <f>IF(gait_events!G2048&lt;&gt;"",gait_events!G2048,NA())</f>
        <v>217</v>
      </c>
      <c r="K1001">
        <f t="shared" si="120"/>
        <v>1</v>
      </c>
      <c r="L1001">
        <f t="shared" si="121"/>
        <v>5</v>
      </c>
      <c r="M1001">
        <f t="shared" si="122"/>
        <v>1</v>
      </c>
      <c r="N1001">
        <f t="shared" si="123"/>
        <v>1</v>
      </c>
      <c r="O1001">
        <f t="shared" si="124"/>
        <v>1</v>
      </c>
      <c r="P1001">
        <f t="shared" si="125"/>
        <v>0</v>
      </c>
      <c r="Q1001">
        <f t="shared" si="126"/>
        <v>0</v>
      </c>
      <c r="R1001">
        <f t="shared" si="127"/>
        <v>1</v>
      </c>
    </row>
    <row r="1002" spans="1:18" x14ac:dyDescent="0.25">
      <c r="A1002" t="str">
        <f>gait_events!B2049</f>
        <v>pp031</v>
      </c>
      <c r="B1002" t="str">
        <f>VLOOKUP(A1002,participants!A:B,2,0)</f>
        <v>F</v>
      </c>
      <c r="C1002">
        <f>VLOOKUP(A1002,participants!A:C,3,0)</f>
        <v>43</v>
      </c>
      <c r="D1002" t="str">
        <f>VLOOKUP(A1002,participants!A:F,6,0)</f>
        <v>YA</v>
      </c>
      <c r="E1002" t="str">
        <f>IF(LEN(SUBSTITUTE(gait_events!C2049,"_run-",""))&lt;&gt;LEN(gait_events!C2049),LEFT(RIGHT(gait_events!C2049,LEN(gait_events!C2049)-19),FIND("_run-",RIGHT(gait_events!C2049,LEN(gait_events!C2049)-19),1)-1),RIGHT(gait_events!C2049,LEN(gait_events!C2049)-19))</f>
        <v>Fast</v>
      </c>
      <c r="F1002" t="str">
        <f>IF(LEN(SUBSTITUTE(gait_events!C2049,"_run-",""))&lt;&gt;LEN(gait_events!C2049),RIGHT(gait_events!C2049,LEN(gait_events!C2049)-FIND("_run-",gait_events!C2049,1)-4),"")</f>
        <v/>
      </c>
      <c r="G1002" t="str">
        <f>gait_events!D2049</f>
        <v>left_ankle</v>
      </c>
      <c r="H1002" t="str">
        <f>gait_events!E2049</f>
        <v>FC</v>
      </c>
      <c r="I1002">
        <f>IF(gait_events!F2049&lt;&gt;"",gait_events!F2049,NA())</f>
        <v>399</v>
      </c>
      <c r="J1002">
        <f>IF(gait_events!G2049&lt;&gt;"",gait_events!G2049,NA())</f>
        <v>399</v>
      </c>
      <c r="K1002">
        <f t="shared" si="120"/>
        <v>0</v>
      </c>
      <c r="L1002">
        <f t="shared" si="121"/>
        <v>0</v>
      </c>
      <c r="M1002">
        <f t="shared" si="122"/>
        <v>1</v>
      </c>
      <c r="N1002">
        <f t="shared" si="123"/>
        <v>1</v>
      </c>
      <c r="O1002">
        <f t="shared" si="124"/>
        <v>1</v>
      </c>
      <c r="P1002">
        <f t="shared" si="125"/>
        <v>0</v>
      </c>
      <c r="Q1002">
        <f t="shared" si="126"/>
        <v>0</v>
      </c>
      <c r="R1002">
        <f t="shared" si="127"/>
        <v>1</v>
      </c>
    </row>
    <row r="1003" spans="1:18" x14ac:dyDescent="0.25">
      <c r="A1003" t="str">
        <f>gait_events!B2050</f>
        <v>pp031</v>
      </c>
      <c r="B1003" t="str">
        <f>VLOOKUP(A1003,participants!A:B,2,0)</f>
        <v>F</v>
      </c>
      <c r="C1003">
        <f>VLOOKUP(A1003,participants!A:C,3,0)</f>
        <v>43</v>
      </c>
      <c r="D1003" t="str">
        <f>VLOOKUP(A1003,participants!A:F,6,0)</f>
        <v>YA</v>
      </c>
      <c r="E1003" t="str">
        <f>IF(LEN(SUBSTITUTE(gait_events!C2050,"_run-",""))&lt;&gt;LEN(gait_events!C2050),LEFT(RIGHT(gait_events!C2050,LEN(gait_events!C2050)-19),FIND("_run-",RIGHT(gait_events!C2050,LEN(gait_events!C2050)-19),1)-1),RIGHT(gait_events!C2050,LEN(gait_events!C2050)-19))</f>
        <v>Fast</v>
      </c>
      <c r="F1003" t="str">
        <f>IF(LEN(SUBSTITUTE(gait_events!C2050,"_run-",""))&lt;&gt;LEN(gait_events!C2050),RIGHT(gait_events!C2050,LEN(gait_events!C2050)-FIND("_run-",gait_events!C2050,1)-4),"")</f>
        <v/>
      </c>
      <c r="G1003" t="str">
        <f>gait_events!D2050</f>
        <v>left_ankle</v>
      </c>
      <c r="H1003" t="str">
        <f>gait_events!E2050</f>
        <v>FC</v>
      </c>
      <c r="I1003">
        <f>IF(gait_events!F2050&lt;&gt;"",gait_events!F2050,NA())</f>
        <v>581</v>
      </c>
      <c r="J1003">
        <f>IF(gait_events!G2050&lt;&gt;"",gait_events!G2050,NA())</f>
        <v>581</v>
      </c>
      <c r="K1003">
        <f t="shared" si="120"/>
        <v>0</v>
      </c>
      <c r="L1003">
        <f t="shared" si="121"/>
        <v>0</v>
      </c>
      <c r="M1003">
        <f t="shared" si="122"/>
        <v>1</v>
      </c>
      <c r="N1003">
        <f t="shared" si="123"/>
        <v>1</v>
      </c>
      <c r="O1003">
        <f t="shared" si="124"/>
        <v>1</v>
      </c>
      <c r="P1003">
        <f t="shared" si="125"/>
        <v>0</v>
      </c>
      <c r="Q1003">
        <f t="shared" si="126"/>
        <v>0</v>
      </c>
      <c r="R1003">
        <f t="shared" si="127"/>
        <v>1</v>
      </c>
    </row>
    <row r="1004" spans="1:18" x14ac:dyDescent="0.25">
      <c r="A1004" t="str">
        <f>gait_events!B2051</f>
        <v>pp031</v>
      </c>
      <c r="B1004" t="str">
        <f>VLOOKUP(A1004,participants!A:B,2,0)</f>
        <v>F</v>
      </c>
      <c r="C1004">
        <f>VLOOKUP(A1004,participants!A:C,3,0)</f>
        <v>43</v>
      </c>
      <c r="D1004" t="str">
        <f>VLOOKUP(A1004,participants!A:F,6,0)</f>
        <v>YA</v>
      </c>
      <c r="E1004" t="str">
        <f>IF(LEN(SUBSTITUTE(gait_events!C2051,"_run-",""))&lt;&gt;LEN(gait_events!C2051),LEFT(RIGHT(gait_events!C2051,LEN(gait_events!C2051)-19),FIND("_run-",RIGHT(gait_events!C2051,LEN(gait_events!C2051)-19),1)-1),RIGHT(gait_events!C2051,LEN(gait_events!C2051)-19))</f>
        <v>Fast</v>
      </c>
      <c r="F1004" t="str">
        <f>IF(LEN(SUBSTITUTE(gait_events!C2051,"_run-",""))&lt;&gt;LEN(gait_events!C2051),RIGHT(gait_events!C2051,LEN(gait_events!C2051)-FIND("_run-",gait_events!C2051,1)-4),"")</f>
        <v/>
      </c>
      <c r="G1004" t="str">
        <f>gait_events!D2051</f>
        <v>right_ankle</v>
      </c>
      <c r="H1004" t="str">
        <f>gait_events!E2051</f>
        <v>IC</v>
      </c>
      <c r="I1004">
        <f>IF(gait_events!F2051&lt;&gt;"",gait_events!F2051,NA())</f>
        <v>22</v>
      </c>
      <c r="J1004">
        <f>IF(gait_events!G2051&lt;&gt;"",gait_events!G2051,NA())</f>
        <v>22</v>
      </c>
      <c r="K1004">
        <f t="shared" si="120"/>
        <v>0</v>
      </c>
      <c r="L1004">
        <f t="shared" si="121"/>
        <v>0</v>
      </c>
      <c r="M1004">
        <f t="shared" si="122"/>
        <v>1</v>
      </c>
      <c r="N1004">
        <f t="shared" si="123"/>
        <v>1</v>
      </c>
      <c r="O1004">
        <f t="shared" si="124"/>
        <v>1</v>
      </c>
      <c r="P1004">
        <f t="shared" si="125"/>
        <v>0</v>
      </c>
      <c r="Q1004">
        <f t="shared" si="126"/>
        <v>0</v>
      </c>
      <c r="R1004">
        <f t="shared" si="127"/>
        <v>1</v>
      </c>
    </row>
    <row r="1005" spans="1:18" x14ac:dyDescent="0.25">
      <c r="A1005" t="str">
        <f>gait_events!B2052</f>
        <v>pp031</v>
      </c>
      <c r="B1005" t="str">
        <f>VLOOKUP(A1005,participants!A:B,2,0)</f>
        <v>F</v>
      </c>
      <c r="C1005">
        <f>VLOOKUP(A1005,participants!A:C,3,0)</f>
        <v>43</v>
      </c>
      <c r="D1005" t="str">
        <f>VLOOKUP(A1005,participants!A:F,6,0)</f>
        <v>YA</v>
      </c>
      <c r="E1005" t="str">
        <f>IF(LEN(SUBSTITUTE(gait_events!C2052,"_run-",""))&lt;&gt;LEN(gait_events!C2052),LEFT(RIGHT(gait_events!C2052,LEN(gait_events!C2052)-19),FIND("_run-",RIGHT(gait_events!C2052,LEN(gait_events!C2052)-19),1)-1),RIGHT(gait_events!C2052,LEN(gait_events!C2052)-19))</f>
        <v>Fast</v>
      </c>
      <c r="F1005" t="str">
        <f>IF(LEN(SUBSTITUTE(gait_events!C2052,"_run-",""))&lt;&gt;LEN(gait_events!C2052),RIGHT(gait_events!C2052,LEN(gait_events!C2052)-FIND("_run-",gait_events!C2052,1)-4),"")</f>
        <v/>
      </c>
      <c r="G1005" t="str">
        <f>gait_events!D2052</f>
        <v>right_ankle</v>
      </c>
      <c r="H1005" t="str">
        <f>gait_events!E2052</f>
        <v>IC</v>
      </c>
      <c r="I1005">
        <f>IF(gait_events!F2052&lt;&gt;"",gait_events!F2052,NA())</f>
        <v>201</v>
      </c>
      <c r="J1005">
        <f>IF(gait_events!G2052&lt;&gt;"",gait_events!G2052,NA())</f>
        <v>201</v>
      </c>
      <c r="K1005">
        <f t="shared" si="120"/>
        <v>0</v>
      </c>
      <c r="L1005">
        <f t="shared" si="121"/>
        <v>0</v>
      </c>
      <c r="M1005">
        <f t="shared" si="122"/>
        <v>1</v>
      </c>
      <c r="N1005">
        <f t="shared" si="123"/>
        <v>1</v>
      </c>
      <c r="O1005">
        <f t="shared" si="124"/>
        <v>1</v>
      </c>
      <c r="P1005">
        <f t="shared" si="125"/>
        <v>0</v>
      </c>
      <c r="Q1005">
        <f t="shared" si="126"/>
        <v>0</v>
      </c>
      <c r="R1005">
        <f t="shared" si="127"/>
        <v>1</v>
      </c>
    </row>
    <row r="1006" spans="1:18" x14ac:dyDescent="0.25">
      <c r="A1006" t="str">
        <f>gait_events!B2053</f>
        <v>pp031</v>
      </c>
      <c r="B1006" t="str">
        <f>VLOOKUP(A1006,participants!A:B,2,0)</f>
        <v>F</v>
      </c>
      <c r="C1006">
        <f>VLOOKUP(A1006,participants!A:C,3,0)</f>
        <v>43</v>
      </c>
      <c r="D1006" t="str">
        <f>VLOOKUP(A1006,participants!A:F,6,0)</f>
        <v>YA</v>
      </c>
      <c r="E1006" t="str">
        <f>IF(LEN(SUBSTITUTE(gait_events!C2053,"_run-",""))&lt;&gt;LEN(gait_events!C2053),LEFT(RIGHT(gait_events!C2053,LEN(gait_events!C2053)-19),FIND("_run-",RIGHT(gait_events!C2053,LEN(gait_events!C2053)-19),1)-1),RIGHT(gait_events!C2053,LEN(gait_events!C2053)-19))</f>
        <v>Fast</v>
      </c>
      <c r="F1006" t="str">
        <f>IF(LEN(SUBSTITUTE(gait_events!C2053,"_run-",""))&lt;&gt;LEN(gait_events!C2053),RIGHT(gait_events!C2053,LEN(gait_events!C2053)-FIND("_run-",gait_events!C2053,1)-4),"")</f>
        <v/>
      </c>
      <c r="G1006" t="str">
        <f>gait_events!D2053</f>
        <v>right_ankle</v>
      </c>
      <c r="H1006" t="str">
        <f>gait_events!E2053</f>
        <v>IC</v>
      </c>
      <c r="I1006">
        <f>IF(gait_events!F2053&lt;&gt;"",gait_events!F2053,NA())</f>
        <v>380</v>
      </c>
      <c r="J1006">
        <f>IF(gait_events!G2053&lt;&gt;"",gait_events!G2053,NA())</f>
        <v>381</v>
      </c>
      <c r="K1006">
        <f t="shared" si="120"/>
        <v>-1</v>
      </c>
      <c r="L1006">
        <f t="shared" si="121"/>
        <v>-5</v>
      </c>
      <c r="M1006">
        <f t="shared" si="122"/>
        <v>1</v>
      </c>
      <c r="N1006">
        <f t="shared" si="123"/>
        <v>1</v>
      </c>
      <c r="O1006">
        <f t="shared" si="124"/>
        <v>1</v>
      </c>
      <c r="P1006">
        <f t="shared" si="125"/>
        <v>0</v>
      </c>
      <c r="Q1006">
        <f t="shared" si="126"/>
        <v>0</v>
      </c>
      <c r="R1006">
        <f t="shared" si="127"/>
        <v>1</v>
      </c>
    </row>
    <row r="1007" spans="1:18" x14ac:dyDescent="0.25">
      <c r="A1007" t="str">
        <f>gait_events!B2054</f>
        <v>pp031</v>
      </c>
      <c r="B1007" t="str">
        <f>VLOOKUP(A1007,participants!A:B,2,0)</f>
        <v>F</v>
      </c>
      <c r="C1007">
        <f>VLOOKUP(A1007,participants!A:C,3,0)</f>
        <v>43</v>
      </c>
      <c r="D1007" t="str">
        <f>VLOOKUP(A1007,participants!A:F,6,0)</f>
        <v>YA</v>
      </c>
      <c r="E1007" t="str">
        <f>IF(LEN(SUBSTITUTE(gait_events!C2054,"_run-",""))&lt;&gt;LEN(gait_events!C2054),LEFT(RIGHT(gait_events!C2054,LEN(gait_events!C2054)-19),FIND("_run-",RIGHT(gait_events!C2054,LEN(gait_events!C2054)-19),1)-1),RIGHT(gait_events!C2054,LEN(gait_events!C2054)-19))</f>
        <v>Fast</v>
      </c>
      <c r="F1007" t="str">
        <f>IF(LEN(SUBSTITUTE(gait_events!C2054,"_run-",""))&lt;&gt;LEN(gait_events!C2054),RIGHT(gait_events!C2054,LEN(gait_events!C2054)-FIND("_run-",gait_events!C2054,1)-4),"")</f>
        <v/>
      </c>
      <c r="G1007" t="str">
        <f>gait_events!D2054</f>
        <v>right_ankle</v>
      </c>
      <c r="H1007" t="str">
        <f>gait_events!E2054</f>
        <v>IC</v>
      </c>
      <c r="I1007">
        <f>IF(gait_events!F2054&lt;&gt;"",gait_events!F2054,NA())</f>
        <v>562</v>
      </c>
      <c r="J1007">
        <f>IF(gait_events!G2054&lt;&gt;"",gait_events!G2054,NA())</f>
        <v>564</v>
      </c>
      <c r="K1007">
        <f t="shared" si="120"/>
        <v>-2</v>
      </c>
      <c r="L1007">
        <f t="shared" si="121"/>
        <v>-10</v>
      </c>
      <c r="M1007">
        <f t="shared" si="122"/>
        <v>1</v>
      </c>
      <c r="N1007">
        <f t="shared" si="123"/>
        <v>1</v>
      </c>
      <c r="O1007">
        <f t="shared" si="124"/>
        <v>1</v>
      </c>
      <c r="P1007">
        <f t="shared" si="125"/>
        <v>0</v>
      </c>
      <c r="Q1007">
        <f t="shared" si="126"/>
        <v>0</v>
      </c>
      <c r="R1007">
        <f t="shared" si="127"/>
        <v>1</v>
      </c>
    </row>
    <row r="1008" spans="1:18" x14ac:dyDescent="0.25">
      <c r="A1008" t="str">
        <f>gait_events!B2055</f>
        <v>pp031</v>
      </c>
      <c r="B1008" t="str">
        <f>VLOOKUP(A1008,participants!A:B,2,0)</f>
        <v>F</v>
      </c>
      <c r="C1008">
        <f>VLOOKUP(A1008,participants!A:C,3,0)</f>
        <v>43</v>
      </c>
      <c r="D1008" t="str">
        <f>VLOOKUP(A1008,participants!A:F,6,0)</f>
        <v>YA</v>
      </c>
      <c r="E1008" t="str">
        <f>IF(LEN(SUBSTITUTE(gait_events!C2055,"_run-",""))&lt;&gt;LEN(gait_events!C2055),LEFT(RIGHT(gait_events!C2055,LEN(gait_events!C2055)-19),FIND("_run-",RIGHT(gait_events!C2055,LEN(gait_events!C2055)-19),1)-1),RIGHT(gait_events!C2055,LEN(gait_events!C2055)-19))</f>
        <v>Fast</v>
      </c>
      <c r="F1008" t="str">
        <f>IF(LEN(SUBSTITUTE(gait_events!C2055,"_run-",""))&lt;&gt;LEN(gait_events!C2055),RIGHT(gait_events!C2055,LEN(gait_events!C2055)-FIND("_run-",gait_events!C2055,1)-4),"")</f>
        <v/>
      </c>
      <c r="G1008" t="str">
        <f>gait_events!D2055</f>
        <v>right_ankle</v>
      </c>
      <c r="H1008" t="str">
        <f>gait_events!E2055</f>
        <v>FC</v>
      </c>
      <c r="I1008">
        <f>IF(gait_events!F2055&lt;&gt;"",gait_events!F2055,NA())</f>
        <v>132</v>
      </c>
      <c r="J1008">
        <f>IF(gait_events!G2055&lt;&gt;"",gait_events!G2055,NA())</f>
        <v>134</v>
      </c>
      <c r="K1008">
        <f t="shared" si="120"/>
        <v>-2</v>
      </c>
      <c r="L1008">
        <f t="shared" si="121"/>
        <v>-10</v>
      </c>
      <c r="M1008">
        <f t="shared" si="122"/>
        <v>1</v>
      </c>
      <c r="N1008">
        <f t="shared" si="123"/>
        <v>1</v>
      </c>
      <c r="O1008">
        <f t="shared" si="124"/>
        <v>1</v>
      </c>
      <c r="P1008">
        <f t="shared" si="125"/>
        <v>0</v>
      </c>
      <c r="Q1008">
        <f t="shared" si="126"/>
        <v>0</v>
      </c>
      <c r="R1008">
        <f t="shared" si="127"/>
        <v>1</v>
      </c>
    </row>
    <row r="1009" spans="1:18" x14ac:dyDescent="0.25">
      <c r="A1009" t="str">
        <f>gait_events!B2056</f>
        <v>pp031</v>
      </c>
      <c r="B1009" t="str">
        <f>VLOOKUP(A1009,participants!A:B,2,0)</f>
        <v>F</v>
      </c>
      <c r="C1009">
        <f>VLOOKUP(A1009,participants!A:C,3,0)</f>
        <v>43</v>
      </c>
      <c r="D1009" t="str">
        <f>VLOOKUP(A1009,participants!A:F,6,0)</f>
        <v>YA</v>
      </c>
      <c r="E1009" t="str">
        <f>IF(LEN(SUBSTITUTE(gait_events!C2056,"_run-",""))&lt;&gt;LEN(gait_events!C2056),LEFT(RIGHT(gait_events!C2056,LEN(gait_events!C2056)-19),FIND("_run-",RIGHT(gait_events!C2056,LEN(gait_events!C2056)-19),1)-1),RIGHT(gait_events!C2056,LEN(gait_events!C2056)-19))</f>
        <v>Fast</v>
      </c>
      <c r="F1009" t="str">
        <f>IF(LEN(SUBSTITUTE(gait_events!C2056,"_run-",""))&lt;&gt;LEN(gait_events!C2056),RIGHT(gait_events!C2056,LEN(gait_events!C2056)-FIND("_run-",gait_events!C2056,1)-4),"")</f>
        <v/>
      </c>
      <c r="G1009" t="str">
        <f>gait_events!D2056</f>
        <v>right_ankle</v>
      </c>
      <c r="H1009" t="str">
        <f>gait_events!E2056</f>
        <v>FC</v>
      </c>
      <c r="I1009">
        <f>IF(gait_events!F2056&lt;&gt;"",gait_events!F2056,NA())</f>
        <v>311</v>
      </c>
      <c r="J1009">
        <f>IF(gait_events!G2056&lt;&gt;"",gait_events!G2056,NA())</f>
        <v>312</v>
      </c>
      <c r="K1009">
        <f t="shared" si="120"/>
        <v>-1</v>
      </c>
      <c r="L1009">
        <f t="shared" si="121"/>
        <v>-5</v>
      </c>
      <c r="M1009">
        <f t="shared" si="122"/>
        <v>1</v>
      </c>
      <c r="N1009">
        <f t="shared" si="123"/>
        <v>1</v>
      </c>
      <c r="O1009">
        <f t="shared" si="124"/>
        <v>1</v>
      </c>
      <c r="P1009">
        <f t="shared" si="125"/>
        <v>0</v>
      </c>
      <c r="Q1009">
        <f t="shared" si="126"/>
        <v>0</v>
      </c>
      <c r="R1009">
        <f t="shared" si="127"/>
        <v>1</v>
      </c>
    </row>
    <row r="1010" spans="1:18" x14ac:dyDescent="0.25">
      <c r="A1010" t="str">
        <f>gait_events!B2057</f>
        <v>pp031</v>
      </c>
      <c r="B1010" t="str">
        <f>VLOOKUP(A1010,participants!A:B,2,0)</f>
        <v>F</v>
      </c>
      <c r="C1010">
        <f>VLOOKUP(A1010,participants!A:C,3,0)</f>
        <v>43</v>
      </c>
      <c r="D1010" t="str">
        <f>VLOOKUP(A1010,participants!A:F,6,0)</f>
        <v>YA</v>
      </c>
      <c r="E1010" t="str">
        <f>IF(LEN(SUBSTITUTE(gait_events!C2057,"_run-",""))&lt;&gt;LEN(gait_events!C2057),LEFT(RIGHT(gait_events!C2057,LEN(gait_events!C2057)-19),FIND("_run-",RIGHT(gait_events!C2057,LEN(gait_events!C2057)-19),1)-1),RIGHT(gait_events!C2057,LEN(gait_events!C2057)-19))</f>
        <v>Fast</v>
      </c>
      <c r="F1010" t="str">
        <f>IF(LEN(SUBSTITUTE(gait_events!C2057,"_run-",""))&lt;&gt;LEN(gait_events!C2057),RIGHT(gait_events!C2057,LEN(gait_events!C2057)-FIND("_run-",gait_events!C2057,1)-4),"")</f>
        <v/>
      </c>
      <c r="G1010" t="str">
        <f>gait_events!D2057</f>
        <v>right_ankle</v>
      </c>
      <c r="H1010" t="str">
        <f>gait_events!E2057</f>
        <v>FC</v>
      </c>
      <c r="I1010">
        <f>IF(gait_events!F2057&lt;&gt;"",gait_events!F2057,NA())</f>
        <v>490</v>
      </c>
      <c r="J1010">
        <f>IF(gait_events!G2057&lt;&gt;"",gait_events!G2057,NA())</f>
        <v>489</v>
      </c>
      <c r="K1010">
        <f t="shared" si="120"/>
        <v>1</v>
      </c>
      <c r="L1010">
        <f t="shared" si="121"/>
        <v>5</v>
      </c>
      <c r="M1010">
        <f t="shared" si="122"/>
        <v>1</v>
      </c>
      <c r="N1010">
        <f t="shared" si="123"/>
        <v>1</v>
      </c>
      <c r="O1010">
        <f t="shared" si="124"/>
        <v>1</v>
      </c>
      <c r="P1010">
        <f t="shared" si="125"/>
        <v>0</v>
      </c>
      <c r="Q1010">
        <f t="shared" si="126"/>
        <v>0</v>
      </c>
      <c r="R1010">
        <f t="shared" si="127"/>
        <v>1</v>
      </c>
    </row>
    <row r="1011" spans="1:18" x14ac:dyDescent="0.25">
      <c r="A1011" t="str">
        <f>gait_events!B2058</f>
        <v>pp031</v>
      </c>
      <c r="B1011" t="str">
        <f>VLOOKUP(A1011,participants!A:B,2,0)</f>
        <v>F</v>
      </c>
      <c r="C1011">
        <f>VLOOKUP(A1011,participants!A:C,3,0)</f>
        <v>43</v>
      </c>
      <c r="D1011" t="str">
        <f>VLOOKUP(A1011,participants!A:F,6,0)</f>
        <v>YA</v>
      </c>
      <c r="E1011" t="str">
        <f>IF(LEN(SUBSTITUTE(gait_events!C2058,"_run-",""))&lt;&gt;LEN(gait_events!C2058),LEFT(RIGHT(gait_events!C2058,LEN(gait_events!C2058)-19),FIND("_run-",RIGHT(gait_events!C2058,LEN(gait_events!C2058)-19),1)-1),RIGHT(gait_events!C2058,LEN(gait_events!C2058)-19))</f>
        <v>Fast</v>
      </c>
      <c r="F1011" t="str">
        <f>IF(LEN(SUBSTITUTE(gait_events!C2058,"_run-",""))&lt;&gt;LEN(gait_events!C2058),RIGHT(gait_events!C2058,LEN(gait_events!C2058)-FIND("_run-",gait_events!C2058,1)-4),"")</f>
        <v/>
      </c>
      <c r="G1011" t="str">
        <f>gait_events!D2058</f>
        <v>left_shank</v>
      </c>
      <c r="H1011" t="str">
        <f>gait_events!E2058</f>
        <v>IC</v>
      </c>
      <c r="I1011">
        <f>IF(gait_events!F2058&lt;&gt;"",gait_events!F2058,NA())</f>
        <v>111</v>
      </c>
      <c r="J1011">
        <f>IF(gait_events!G2058&lt;&gt;"",gait_events!G2058,NA())</f>
        <v>112</v>
      </c>
      <c r="K1011">
        <f t="shared" si="120"/>
        <v>-1</v>
      </c>
      <c r="L1011">
        <f t="shared" si="121"/>
        <v>-5</v>
      </c>
      <c r="M1011">
        <f t="shared" si="122"/>
        <v>1</v>
      </c>
      <c r="N1011">
        <f t="shared" si="123"/>
        <v>1</v>
      </c>
      <c r="O1011">
        <f t="shared" si="124"/>
        <v>1</v>
      </c>
      <c r="P1011">
        <f t="shared" si="125"/>
        <v>0</v>
      </c>
      <c r="Q1011">
        <f t="shared" si="126"/>
        <v>0</v>
      </c>
      <c r="R1011">
        <f t="shared" si="127"/>
        <v>1</v>
      </c>
    </row>
    <row r="1012" spans="1:18" x14ac:dyDescent="0.25">
      <c r="A1012" t="str">
        <f>gait_events!B2059</f>
        <v>pp031</v>
      </c>
      <c r="B1012" t="str">
        <f>VLOOKUP(A1012,participants!A:B,2,0)</f>
        <v>F</v>
      </c>
      <c r="C1012">
        <f>VLOOKUP(A1012,participants!A:C,3,0)</f>
        <v>43</v>
      </c>
      <c r="D1012" t="str">
        <f>VLOOKUP(A1012,participants!A:F,6,0)</f>
        <v>YA</v>
      </c>
      <c r="E1012" t="str">
        <f>IF(LEN(SUBSTITUTE(gait_events!C2059,"_run-",""))&lt;&gt;LEN(gait_events!C2059),LEFT(RIGHT(gait_events!C2059,LEN(gait_events!C2059)-19),FIND("_run-",RIGHT(gait_events!C2059,LEN(gait_events!C2059)-19),1)-1),RIGHT(gait_events!C2059,LEN(gait_events!C2059)-19))</f>
        <v>Fast</v>
      </c>
      <c r="F1012" t="str">
        <f>IF(LEN(SUBSTITUTE(gait_events!C2059,"_run-",""))&lt;&gt;LEN(gait_events!C2059),RIGHT(gait_events!C2059,LEN(gait_events!C2059)-FIND("_run-",gait_events!C2059,1)-4),"")</f>
        <v/>
      </c>
      <c r="G1012" t="str">
        <f>gait_events!D2059</f>
        <v>left_shank</v>
      </c>
      <c r="H1012" t="str">
        <f>gait_events!E2059</f>
        <v>IC</v>
      </c>
      <c r="I1012">
        <f>IF(gait_events!F2059&lt;&gt;"",gait_events!F2059,NA())</f>
        <v>290</v>
      </c>
      <c r="J1012">
        <f>IF(gait_events!G2059&lt;&gt;"",gait_events!G2059,NA())</f>
        <v>293</v>
      </c>
      <c r="K1012">
        <f t="shared" si="120"/>
        <v>-3</v>
      </c>
      <c r="L1012">
        <f t="shared" si="121"/>
        <v>-15</v>
      </c>
      <c r="M1012">
        <f t="shared" si="122"/>
        <v>1</v>
      </c>
      <c r="N1012">
        <f t="shared" si="123"/>
        <v>1</v>
      </c>
      <c r="O1012">
        <f t="shared" si="124"/>
        <v>1</v>
      </c>
      <c r="P1012">
        <f t="shared" si="125"/>
        <v>0</v>
      </c>
      <c r="Q1012">
        <f t="shared" si="126"/>
        <v>0</v>
      </c>
      <c r="R1012">
        <f t="shared" si="127"/>
        <v>1</v>
      </c>
    </row>
    <row r="1013" spans="1:18" x14ac:dyDescent="0.25">
      <c r="A1013" t="str">
        <f>gait_events!B2060</f>
        <v>pp031</v>
      </c>
      <c r="B1013" t="str">
        <f>VLOOKUP(A1013,participants!A:B,2,0)</f>
        <v>F</v>
      </c>
      <c r="C1013">
        <f>VLOOKUP(A1013,participants!A:C,3,0)</f>
        <v>43</v>
      </c>
      <c r="D1013" t="str">
        <f>VLOOKUP(A1013,participants!A:F,6,0)</f>
        <v>YA</v>
      </c>
      <c r="E1013" t="str">
        <f>IF(LEN(SUBSTITUTE(gait_events!C2060,"_run-",""))&lt;&gt;LEN(gait_events!C2060),LEFT(RIGHT(gait_events!C2060,LEN(gait_events!C2060)-19),FIND("_run-",RIGHT(gait_events!C2060,LEN(gait_events!C2060)-19),1)-1),RIGHT(gait_events!C2060,LEN(gait_events!C2060)-19))</f>
        <v>Fast</v>
      </c>
      <c r="F1013" t="str">
        <f>IF(LEN(SUBSTITUTE(gait_events!C2060,"_run-",""))&lt;&gt;LEN(gait_events!C2060),RIGHT(gait_events!C2060,LEN(gait_events!C2060)-FIND("_run-",gait_events!C2060,1)-4),"")</f>
        <v/>
      </c>
      <c r="G1013" t="str">
        <f>gait_events!D2060</f>
        <v>left_shank</v>
      </c>
      <c r="H1013" t="str">
        <f>gait_events!E2060</f>
        <v>IC</v>
      </c>
      <c r="I1013">
        <f>IF(gait_events!F2060&lt;&gt;"",gait_events!F2060,NA())</f>
        <v>468</v>
      </c>
      <c r="J1013">
        <f>IF(gait_events!G2060&lt;&gt;"",gait_events!G2060,NA())</f>
        <v>465</v>
      </c>
      <c r="K1013">
        <f t="shared" si="120"/>
        <v>3</v>
      </c>
      <c r="L1013">
        <f t="shared" si="121"/>
        <v>15</v>
      </c>
      <c r="M1013">
        <f t="shared" si="122"/>
        <v>1</v>
      </c>
      <c r="N1013">
        <f t="shared" si="123"/>
        <v>1</v>
      </c>
      <c r="O1013">
        <f t="shared" si="124"/>
        <v>1</v>
      </c>
      <c r="P1013">
        <f t="shared" si="125"/>
        <v>0</v>
      </c>
      <c r="Q1013">
        <f t="shared" si="126"/>
        <v>0</v>
      </c>
      <c r="R1013">
        <f t="shared" si="127"/>
        <v>1</v>
      </c>
    </row>
    <row r="1014" spans="1:18" x14ac:dyDescent="0.25">
      <c r="A1014" t="str">
        <f>gait_events!B2061</f>
        <v>pp031</v>
      </c>
      <c r="B1014" t="str">
        <f>VLOOKUP(A1014,participants!A:B,2,0)</f>
        <v>F</v>
      </c>
      <c r="C1014">
        <f>VLOOKUP(A1014,participants!A:C,3,0)</f>
        <v>43</v>
      </c>
      <c r="D1014" t="str">
        <f>VLOOKUP(A1014,participants!A:F,6,0)</f>
        <v>YA</v>
      </c>
      <c r="E1014" t="str">
        <f>IF(LEN(SUBSTITUTE(gait_events!C2061,"_run-",""))&lt;&gt;LEN(gait_events!C2061),LEFT(RIGHT(gait_events!C2061,LEN(gait_events!C2061)-19),FIND("_run-",RIGHT(gait_events!C2061,LEN(gait_events!C2061)-19),1)-1),RIGHT(gait_events!C2061,LEN(gait_events!C2061)-19))</f>
        <v>Fast</v>
      </c>
      <c r="F1014" t="str">
        <f>IF(LEN(SUBSTITUTE(gait_events!C2061,"_run-",""))&lt;&gt;LEN(gait_events!C2061),RIGHT(gait_events!C2061,LEN(gait_events!C2061)-FIND("_run-",gait_events!C2061,1)-4),"")</f>
        <v/>
      </c>
      <c r="G1014" t="str">
        <f>gait_events!D2061</f>
        <v>left_shank</v>
      </c>
      <c r="H1014" t="str">
        <f>gait_events!E2061</f>
        <v>FC</v>
      </c>
      <c r="I1014">
        <f>IF(gait_events!F2061&lt;&gt;"",gait_events!F2061,NA())</f>
        <v>42</v>
      </c>
      <c r="J1014">
        <f>IF(gait_events!G2061&lt;&gt;"",gait_events!G2061,NA())</f>
        <v>41</v>
      </c>
      <c r="K1014">
        <f t="shared" si="120"/>
        <v>1</v>
      </c>
      <c r="L1014">
        <f t="shared" si="121"/>
        <v>5</v>
      </c>
      <c r="M1014">
        <f t="shared" si="122"/>
        <v>1</v>
      </c>
      <c r="N1014">
        <f t="shared" si="123"/>
        <v>1</v>
      </c>
      <c r="O1014">
        <f t="shared" si="124"/>
        <v>1</v>
      </c>
      <c r="P1014">
        <f t="shared" si="125"/>
        <v>0</v>
      </c>
      <c r="Q1014">
        <f t="shared" si="126"/>
        <v>0</v>
      </c>
      <c r="R1014">
        <f t="shared" si="127"/>
        <v>1</v>
      </c>
    </row>
    <row r="1015" spans="1:18" x14ac:dyDescent="0.25">
      <c r="A1015" t="str">
        <f>gait_events!B2062</f>
        <v>pp031</v>
      </c>
      <c r="B1015" t="str">
        <f>VLOOKUP(A1015,participants!A:B,2,0)</f>
        <v>F</v>
      </c>
      <c r="C1015">
        <f>VLOOKUP(A1015,participants!A:C,3,0)</f>
        <v>43</v>
      </c>
      <c r="D1015" t="str">
        <f>VLOOKUP(A1015,participants!A:F,6,0)</f>
        <v>YA</v>
      </c>
      <c r="E1015" t="str">
        <f>IF(LEN(SUBSTITUTE(gait_events!C2062,"_run-",""))&lt;&gt;LEN(gait_events!C2062),LEFT(RIGHT(gait_events!C2062,LEN(gait_events!C2062)-19),FIND("_run-",RIGHT(gait_events!C2062,LEN(gait_events!C2062)-19),1)-1),RIGHT(gait_events!C2062,LEN(gait_events!C2062)-19))</f>
        <v>Fast</v>
      </c>
      <c r="F1015" t="str">
        <f>IF(LEN(SUBSTITUTE(gait_events!C2062,"_run-",""))&lt;&gt;LEN(gait_events!C2062),RIGHT(gait_events!C2062,LEN(gait_events!C2062)-FIND("_run-",gait_events!C2062,1)-4),"")</f>
        <v/>
      </c>
      <c r="G1015" t="str">
        <f>gait_events!D2062</f>
        <v>left_shank</v>
      </c>
      <c r="H1015" t="str">
        <f>gait_events!E2062</f>
        <v>FC</v>
      </c>
      <c r="I1015">
        <f>IF(gait_events!F2062&lt;&gt;"",gait_events!F2062,NA())</f>
        <v>218</v>
      </c>
      <c r="J1015">
        <f>IF(gait_events!G2062&lt;&gt;"",gait_events!G2062,NA())</f>
        <v>218</v>
      </c>
      <c r="K1015">
        <f t="shared" si="120"/>
        <v>0</v>
      </c>
      <c r="L1015">
        <f t="shared" si="121"/>
        <v>0</v>
      </c>
      <c r="M1015">
        <f t="shared" si="122"/>
        <v>1</v>
      </c>
      <c r="N1015">
        <f t="shared" si="123"/>
        <v>1</v>
      </c>
      <c r="O1015">
        <f t="shared" si="124"/>
        <v>1</v>
      </c>
      <c r="P1015">
        <f t="shared" si="125"/>
        <v>0</v>
      </c>
      <c r="Q1015">
        <f t="shared" si="126"/>
        <v>0</v>
      </c>
      <c r="R1015">
        <f t="shared" si="127"/>
        <v>1</v>
      </c>
    </row>
    <row r="1016" spans="1:18" x14ac:dyDescent="0.25">
      <c r="A1016" t="str">
        <f>gait_events!B2063</f>
        <v>pp031</v>
      </c>
      <c r="B1016" t="str">
        <f>VLOOKUP(A1016,participants!A:B,2,0)</f>
        <v>F</v>
      </c>
      <c r="C1016">
        <f>VLOOKUP(A1016,participants!A:C,3,0)</f>
        <v>43</v>
      </c>
      <c r="D1016" t="str">
        <f>VLOOKUP(A1016,participants!A:F,6,0)</f>
        <v>YA</v>
      </c>
      <c r="E1016" t="str">
        <f>IF(LEN(SUBSTITUTE(gait_events!C2063,"_run-",""))&lt;&gt;LEN(gait_events!C2063),LEFT(RIGHT(gait_events!C2063,LEN(gait_events!C2063)-19),FIND("_run-",RIGHT(gait_events!C2063,LEN(gait_events!C2063)-19),1)-1),RIGHT(gait_events!C2063,LEN(gait_events!C2063)-19))</f>
        <v>Fast</v>
      </c>
      <c r="F1016" t="str">
        <f>IF(LEN(SUBSTITUTE(gait_events!C2063,"_run-",""))&lt;&gt;LEN(gait_events!C2063),RIGHT(gait_events!C2063,LEN(gait_events!C2063)-FIND("_run-",gait_events!C2063,1)-4),"")</f>
        <v/>
      </c>
      <c r="G1016" t="str">
        <f>gait_events!D2063</f>
        <v>left_shank</v>
      </c>
      <c r="H1016" t="str">
        <f>gait_events!E2063</f>
        <v>FC</v>
      </c>
      <c r="I1016">
        <f>IF(gait_events!F2063&lt;&gt;"",gait_events!F2063,NA())</f>
        <v>399</v>
      </c>
      <c r="J1016">
        <f>IF(gait_events!G2063&lt;&gt;"",gait_events!G2063,NA())</f>
        <v>398</v>
      </c>
      <c r="K1016">
        <f t="shared" si="120"/>
        <v>1</v>
      </c>
      <c r="L1016">
        <f t="shared" si="121"/>
        <v>5</v>
      </c>
      <c r="M1016">
        <f t="shared" si="122"/>
        <v>1</v>
      </c>
      <c r="N1016">
        <f t="shared" si="123"/>
        <v>1</v>
      </c>
      <c r="O1016">
        <f t="shared" si="124"/>
        <v>1</v>
      </c>
      <c r="P1016">
        <f t="shared" si="125"/>
        <v>0</v>
      </c>
      <c r="Q1016">
        <f t="shared" si="126"/>
        <v>0</v>
      </c>
      <c r="R1016">
        <f t="shared" si="127"/>
        <v>1</v>
      </c>
    </row>
    <row r="1017" spans="1:18" x14ac:dyDescent="0.25">
      <c r="A1017" t="str">
        <f>gait_events!B2064</f>
        <v>pp031</v>
      </c>
      <c r="B1017" t="str">
        <f>VLOOKUP(A1017,participants!A:B,2,0)</f>
        <v>F</v>
      </c>
      <c r="C1017">
        <f>VLOOKUP(A1017,participants!A:C,3,0)</f>
        <v>43</v>
      </c>
      <c r="D1017" t="str">
        <f>VLOOKUP(A1017,participants!A:F,6,0)</f>
        <v>YA</v>
      </c>
      <c r="E1017" t="str">
        <f>IF(LEN(SUBSTITUTE(gait_events!C2064,"_run-",""))&lt;&gt;LEN(gait_events!C2064),LEFT(RIGHT(gait_events!C2064,LEN(gait_events!C2064)-19),FIND("_run-",RIGHT(gait_events!C2064,LEN(gait_events!C2064)-19),1)-1),RIGHT(gait_events!C2064,LEN(gait_events!C2064)-19))</f>
        <v>Fast</v>
      </c>
      <c r="F1017" t="str">
        <f>IF(LEN(SUBSTITUTE(gait_events!C2064,"_run-",""))&lt;&gt;LEN(gait_events!C2064),RIGHT(gait_events!C2064,LEN(gait_events!C2064)-FIND("_run-",gait_events!C2064,1)-4),"")</f>
        <v/>
      </c>
      <c r="G1017" t="str">
        <f>gait_events!D2064</f>
        <v>left_shank</v>
      </c>
      <c r="H1017" t="str">
        <f>gait_events!E2064</f>
        <v>FC</v>
      </c>
      <c r="I1017">
        <f>IF(gait_events!F2064&lt;&gt;"",gait_events!F2064,NA())</f>
        <v>581</v>
      </c>
      <c r="J1017">
        <f>IF(gait_events!G2064&lt;&gt;"",gait_events!G2064,NA())</f>
        <v>578</v>
      </c>
      <c r="K1017">
        <f t="shared" si="120"/>
        <v>3</v>
      </c>
      <c r="L1017">
        <f t="shared" si="121"/>
        <v>15</v>
      </c>
      <c r="M1017">
        <f t="shared" si="122"/>
        <v>1</v>
      </c>
      <c r="N1017">
        <f t="shared" si="123"/>
        <v>1</v>
      </c>
      <c r="O1017">
        <f t="shared" si="124"/>
        <v>1</v>
      </c>
      <c r="P1017">
        <f t="shared" si="125"/>
        <v>0</v>
      </c>
      <c r="Q1017">
        <f t="shared" si="126"/>
        <v>0</v>
      </c>
      <c r="R1017">
        <f t="shared" si="127"/>
        <v>1</v>
      </c>
    </row>
    <row r="1018" spans="1:18" x14ac:dyDescent="0.25">
      <c r="A1018" t="str">
        <f>gait_events!B2065</f>
        <v>pp031</v>
      </c>
      <c r="B1018" t="str">
        <f>VLOOKUP(A1018,participants!A:B,2,0)</f>
        <v>F</v>
      </c>
      <c r="C1018">
        <f>VLOOKUP(A1018,participants!A:C,3,0)</f>
        <v>43</v>
      </c>
      <c r="D1018" t="str">
        <f>VLOOKUP(A1018,participants!A:F,6,0)</f>
        <v>YA</v>
      </c>
      <c r="E1018" t="str">
        <f>IF(LEN(SUBSTITUTE(gait_events!C2065,"_run-",""))&lt;&gt;LEN(gait_events!C2065),LEFT(RIGHT(gait_events!C2065,LEN(gait_events!C2065)-19),FIND("_run-",RIGHT(gait_events!C2065,LEN(gait_events!C2065)-19),1)-1),RIGHT(gait_events!C2065,LEN(gait_events!C2065)-19))</f>
        <v>Fast</v>
      </c>
      <c r="F1018" t="str">
        <f>IF(LEN(SUBSTITUTE(gait_events!C2065,"_run-",""))&lt;&gt;LEN(gait_events!C2065),RIGHT(gait_events!C2065,LEN(gait_events!C2065)-FIND("_run-",gait_events!C2065,1)-4),"")</f>
        <v/>
      </c>
      <c r="G1018" t="str">
        <f>gait_events!D2065</f>
        <v>right_shank</v>
      </c>
      <c r="H1018" t="str">
        <f>gait_events!E2065</f>
        <v>IC</v>
      </c>
      <c r="I1018">
        <f>IF(gait_events!F2065&lt;&gt;"",gait_events!F2065,NA())</f>
        <v>22</v>
      </c>
      <c r="J1018">
        <f>IF(gait_events!G2065&lt;&gt;"",gait_events!G2065,NA())</f>
        <v>25</v>
      </c>
      <c r="K1018">
        <f t="shared" si="120"/>
        <v>-3</v>
      </c>
      <c r="L1018">
        <f t="shared" si="121"/>
        <v>-15</v>
      </c>
      <c r="M1018">
        <f t="shared" si="122"/>
        <v>1</v>
      </c>
      <c r="N1018">
        <f t="shared" si="123"/>
        <v>1</v>
      </c>
      <c r="O1018">
        <f t="shared" si="124"/>
        <v>1</v>
      </c>
      <c r="P1018">
        <f t="shared" si="125"/>
        <v>0</v>
      </c>
      <c r="Q1018">
        <f t="shared" si="126"/>
        <v>0</v>
      </c>
      <c r="R1018">
        <f t="shared" si="127"/>
        <v>1</v>
      </c>
    </row>
    <row r="1019" spans="1:18" x14ac:dyDescent="0.25">
      <c r="A1019" t="str">
        <f>gait_events!B2066</f>
        <v>pp031</v>
      </c>
      <c r="B1019" t="str">
        <f>VLOOKUP(A1019,participants!A:B,2,0)</f>
        <v>F</v>
      </c>
      <c r="C1019">
        <f>VLOOKUP(A1019,participants!A:C,3,0)</f>
        <v>43</v>
      </c>
      <c r="D1019" t="str">
        <f>VLOOKUP(A1019,participants!A:F,6,0)</f>
        <v>YA</v>
      </c>
      <c r="E1019" t="str">
        <f>IF(LEN(SUBSTITUTE(gait_events!C2066,"_run-",""))&lt;&gt;LEN(gait_events!C2066),LEFT(RIGHT(gait_events!C2066,LEN(gait_events!C2066)-19),FIND("_run-",RIGHT(gait_events!C2066,LEN(gait_events!C2066)-19),1)-1),RIGHT(gait_events!C2066,LEN(gait_events!C2066)-19))</f>
        <v>Fast</v>
      </c>
      <c r="F1019" t="str">
        <f>IF(LEN(SUBSTITUTE(gait_events!C2066,"_run-",""))&lt;&gt;LEN(gait_events!C2066),RIGHT(gait_events!C2066,LEN(gait_events!C2066)-FIND("_run-",gait_events!C2066,1)-4),"")</f>
        <v/>
      </c>
      <c r="G1019" t="str">
        <f>gait_events!D2066</f>
        <v>right_shank</v>
      </c>
      <c r="H1019" t="str">
        <f>gait_events!E2066</f>
        <v>IC</v>
      </c>
      <c r="I1019">
        <f>IF(gait_events!F2066&lt;&gt;"",gait_events!F2066,NA())</f>
        <v>201</v>
      </c>
      <c r="J1019">
        <f>IF(gait_events!G2066&lt;&gt;"",gait_events!G2066,NA())</f>
        <v>204</v>
      </c>
      <c r="K1019">
        <f t="shared" si="120"/>
        <v>-3</v>
      </c>
      <c r="L1019">
        <f t="shared" si="121"/>
        <v>-15</v>
      </c>
      <c r="M1019">
        <f t="shared" si="122"/>
        <v>1</v>
      </c>
      <c r="N1019">
        <f t="shared" si="123"/>
        <v>1</v>
      </c>
      <c r="O1019">
        <f t="shared" si="124"/>
        <v>1</v>
      </c>
      <c r="P1019">
        <f t="shared" si="125"/>
        <v>0</v>
      </c>
      <c r="Q1019">
        <f t="shared" si="126"/>
        <v>0</v>
      </c>
      <c r="R1019">
        <f t="shared" si="127"/>
        <v>1</v>
      </c>
    </row>
    <row r="1020" spans="1:18" x14ac:dyDescent="0.25">
      <c r="A1020" t="str">
        <f>gait_events!B2067</f>
        <v>pp031</v>
      </c>
      <c r="B1020" t="str">
        <f>VLOOKUP(A1020,participants!A:B,2,0)</f>
        <v>F</v>
      </c>
      <c r="C1020">
        <f>VLOOKUP(A1020,participants!A:C,3,0)</f>
        <v>43</v>
      </c>
      <c r="D1020" t="str">
        <f>VLOOKUP(A1020,participants!A:F,6,0)</f>
        <v>YA</v>
      </c>
      <c r="E1020" t="str">
        <f>IF(LEN(SUBSTITUTE(gait_events!C2067,"_run-",""))&lt;&gt;LEN(gait_events!C2067),LEFT(RIGHT(gait_events!C2067,LEN(gait_events!C2067)-19),FIND("_run-",RIGHT(gait_events!C2067,LEN(gait_events!C2067)-19),1)-1),RIGHT(gait_events!C2067,LEN(gait_events!C2067)-19))</f>
        <v>Fast</v>
      </c>
      <c r="F1020" t="str">
        <f>IF(LEN(SUBSTITUTE(gait_events!C2067,"_run-",""))&lt;&gt;LEN(gait_events!C2067),RIGHT(gait_events!C2067,LEN(gait_events!C2067)-FIND("_run-",gait_events!C2067,1)-4),"")</f>
        <v/>
      </c>
      <c r="G1020" t="str">
        <f>gait_events!D2067</f>
        <v>right_shank</v>
      </c>
      <c r="H1020" t="str">
        <f>gait_events!E2067</f>
        <v>IC</v>
      </c>
      <c r="I1020">
        <f>IF(gait_events!F2067&lt;&gt;"",gait_events!F2067,NA())</f>
        <v>380</v>
      </c>
      <c r="J1020">
        <f>IF(gait_events!G2067&lt;&gt;"",gait_events!G2067,NA())</f>
        <v>383</v>
      </c>
      <c r="K1020">
        <f t="shared" si="120"/>
        <v>-3</v>
      </c>
      <c r="L1020">
        <f t="shared" si="121"/>
        <v>-15</v>
      </c>
      <c r="M1020">
        <f t="shared" si="122"/>
        <v>1</v>
      </c>
      <c r="N1020">
        <f t="shared" si="123"/>
        <v>1</v>
      </c>
      <c r="O1020">
        <f t="shared" si="124"/>
        <v>1</v>
      </c>
      <c r="P1020">
        <f t="shared" si="125"/>
        <v>0</v>
      </c>
      <c r="Q1020">
        <f t="shared" si="126"/>
        <v>0</v>
      </c>
      <c r="R1020">
        <f t="shared" si="127"/>
        <v>1</v>
      </c>
    </row>
    <row r="1021" spans="1:18" x14ac:dyDescent="0.25">
      <c r="A1021" t="str">
        <f>gait_events!B2068</f>
        <v>pp031</v>
      </c>
      <c r="B1021" t="str">
        <f>VLOOKUP(A1021,participants!A:B,2,0)</f>
        <v>F</v>
      </c>
      <c r="C1021">
        <f>VLOOKUP(A1021,participants!A:C,3,0)</f>
        <v>43</v>
      </c>
      <c r="D1021" t="str">
        <f>VLOOKUP(A1021,participants!A:F,6,0)</f>
        <v>YA</v>
      </c>
      <c r="E1021" t="str">
        <f>IF(LEN(SUBSTITUTE(gait_events!C2068,"_run-",""))&lt;&gt;LEN(gait_events!C2068),LEFT(RIGHT(gait_events!C2068,LEN(gait_events!C2068)-19),FIND("_run-",RIGHT(gait_events!C2068,LEN(gait_events!C2068)-19),1)-1),RIGHT(gait_events!C2068,LEN(gait_events!C2068)-19))</f>
        <v>Fast</v>
      </c>
      <c r="F1021" t="str">
        <f>IF(LEN(SUBSTITUTE(gait_events!C2068,"_run-",""))&lt;&gt;LEN(gait_events!C2068),RIGHT(gait_events!C2068,LEN(gait_events!C2068)-FIND("_run-",gait_events!C2068,1)-4),"")</f>
        <v/>
      </c>
      <c r="G1021" t="str">
        <f>gait_events!D2068</f>
        <v>right_shank</v>
      </c>
      <c r="H1021" t="str">
        <f>gait_events!E2068</f>
        <v>IC</v>
      </c>
      <c r="I1021">
        <f>IF(gait_events!F2068&lt;&gt;"",gait_events!F2068,NA())</f>
        <v>562</v>
      </c>
      <c r="J1021">
        <f>IF(gait_events!G2068&lt;&gt;"",gait_events!G2068,NA())</f>
        <v>561</v>
      </c>
      <c r="K1021">
        <f t="shared" si="120"/>
        <v>1</v>
      </c>
      <c r="L1021">
        <f t="shared" si="121"/>
        <v>5</v>
      </c>
      <c r="M1021">
        <f t="shared" si="122"/>
        <v>1</v>
      </c>
      <c r="N1021">
        <f t="shared" si="123"/>
        <v>1</v>
      </c>
      <c r="O1021">
        <f t="shared" si="124"/>
        <v>1</v>
      </c>
      <c r="P1021">
        <f t="shared" si="125"/>
        <v>0</v>
      </c>
      <c r="Q1021">
        <f t="shared" si="126"/>
        <v>0</v>
      </c>
      <c r="R1021">
        <f t="shared" si="127"/>
        <v>1</v>
      </c>
    </row>
    <row r="1022" spans="1:18" x14ac:dyDescent="0.25">
      <c r="A1022" t="str">
        <f>gait_events!B2069</f>
        <v>pp031</v>
      </c>
      <c r="B1022" t="str">
        <f>VLOOKUP(A1022,participants!A:B,2,0)</f>
        <v>F</v>
      </c>
      <c r="C1022">
        <f>VLOOKUP(A1022,participants!A:C,3,0)</f>
        <v>43</v>
      </c>
      <c r="D1022" t="str">
        <f>VLOOKUP(A1022,participants!A:F,6,0)</f>
        <v>YA</v>
      </c>
      <c r="E1022" t="str">
        <f>IF(LEN(SUBSTITUTE(gait_events!C2069,"_run-",""))&lt;&gt;LEN(gait_events!C2069),LEFT(RIGHT(gait_events!C2069,LEN(gait_events!C2069)-19),FIND("_run-",RIGHT(gait_events!C2069,LEN(gait_events!C2069)-19),1)-1),RIGHT(gait_events!C2069,LEN(gait_events!C2069)-19))</f>
        <v>Fast</v>
      </c>
      <c r="F1022" t="str">
        <f>IF(LEN(SUBSTITUTE(gait_events!C2069,"_run-",""))&lt;&gt;LEN(gait_events!C2069),RIGHT(gait_events!C2069,LEN(gait_events!C2069)-FIND("_run-",gait_events!C2069,1)-4),"")</f>
        <v/>
      </c>
      <c r="G1022" t="str">
        <f>gait_events!D2069</f>
        <v>right_shank</v>
      </c>
      <c r="H1022" t="str">
        <f>gait_events!E2069</f>
        <v>FC</v>
      </c>
      <c r="I1022">
        <f>IF(gait_events!F2069&lt;&gt;"",gait_events!F2069,NA())</f>
        <v>132</v>
      </c>
      <c r="J1022">
        <f>IF(gait_events!G2069&lt;&gt;"",gait_events!G2069,NA())</f>
        <v>132</v>
      </c>
      <c r="K1022">
        <f t="shared" si="120"/>
        <v>0</v>
      </c>
      <c r="L1022">
        <f t="shared" si="121"/>
        <v>0</v>
      </c>
      <c r="M1022">
        <f t="shared" si="122"/>
        <v>1</v>
      </c>
      <c r="N1022">
        <f t="shared" si="123"/>
        <v>1</v>
      </c>
      <c r="O1022">
        <f t="shared" si="124"/>
        <v>1</v>
      </c>
      <c r="P1022">
        <f t="shared" si="125"/>
        <v>0</v>
      </c>
      <c r="Q1022">
        <f t="shared" si="126"/>
        <v>0</v>
      </c>
      <c r="R1022">
        <f t="shared" si="127"/>
        <v>1</v>
      </c>
    </row>
    <row r="1023" spans="1:18" x14ac:dyDescent="0.25">
      <c r="A1023" t="str">
        <f>gait_events!B2070</f>
        <v>pp031</v>
      </c>
      <c r="B1023" t="str">
        <f>VLOOKUP(A1023,participants!A:B,2,0)</f>
        <v>F</v>
      </c>
      <c r="C1023">
        <f>VLOOKUP(A1023,participants!A:C,3,0)</f>
        <v>43</v>
      </c>
      <c r="D1023" t="str">
        <f>VLOOKUP(A1023,participants!A:F,6,0)</f>
        <v>YA</v>
      </c>
      <c r="E1023" t="str">
        <f>IF(LEN(SUBSTITUTE(gait_events!C2070,"_run-",""))&lt;&gt;LEN(gait_events!C2070),LEFT(RIGHT(gait_events!C2070,LEN(gait_events!C2070)-19),FIND("_run-",RIGHT(gait_events!C2070,LEN(gait_events!C2070)-19),1)-1),RIGHT(gait_events!C2070,LEN(gait_events!C2070)-19))</f>
        <v>Fast</v>
      </c>
      <c r="F1023" t="str">
        <f>IF(LEN(SUBSTITUTE(gait_events!C2070,"_run-",""))&lt;&gt;LEN(gait_events!C2070),RIGHT(gait_events!C2070,LEN(gait_events!C2070)-FIND("_run-",gait_events!C2070,1)-4),"")</f>
        <v/>
      </c>
      <c r="G1023" t="str">
        <f>gait_events!D2070</f>
        <v>right_shank</v>
      </c>
      <c r="H1023" t="str">
        <f>gait_events!E2070</f>
        <v>FC</v>
      </c>
      <c r="I1023">
        <f>IF(gait_events!F2070&lt;&gt;"",gait_events!F2070,NA())</f>
        <v>311</v>
      </c>
      <c r="J1023">
        <f>IF(gait_events!G2070&lt;&gt;"",gait_events!G2070,NA())</f>
        <v>311</v>
      </c>
      <c r="K1023">
        <f t="shared" si="120"/>
        <v>0</v>
      </c>
      <c r="L1023">
        <f t="shared" si="121"/>
        <v>0</v>
      </c>
      <c r="M1023">
        <f t="shared" si="122"/>
        <v>1</v>
      </c>
      <c r="N1023">
        <f t="shared" si="123"/>
        <v>1</v>
      </c>
      <c r="O1023">
        <f t="shared" si="124"/>
        <v>1</v>
      </c>
      <c r="P1023">
        <f t="shared" si="125"/>
        <v>0</v>
      </c>
      <c r="Q1023">
        <f t="shared" si="126"/>
        <v>0</v>
      </c>
      <c r="R1023">
        <f t="shared" si="127"/>
        <v>1</v>
      </c>
    </row>
    <row r="1024" spans="1:18" x14ac:dyDescent="0.25">
      <c r="A1024" t="str">
        <f>gait_events!B2071</f>
        <v>pp031</v>
      </c>
      <c r="B1024" t="str">
        <f>VLOOKUP(A1024,participants!A:B,2,0)</f>
        <v>F</v>
      </c>
      <c r="C1024">
        <f>VLOOKUP(A1024,participants!A:C,3,0)</f>
        <v>43</v>
      </c>
      <c r="D1024" t="str">
        <f>VLOOKUP(A1024,participants!A:F,6,0)</f>
        <v>YA</v>
      </c>
      <c r="E1024" t="str">
        <f>IF(LEN(SUBSTITUTE(gait_events!C2071,"_run-",""))&lt;&gt;LEN(gait_events!C2071),LEFT(RIGHT(gait_events!C2071,LEN(gait_events!C2071)-19),FIND("_run-",RIGHT(gait_events!C2071,LEN(gait_events!C2071)-19),1)-1),RIGHT(gait_events!C2071,LEN(gait_events!C2071)-19))</f>
        <v>Fast</v>
      </c>
      <c r="F1024" t="str">
        <f>IF(LEN(SUBSTITUTE(gait_events!C2071,"_run-",""))&lt;&gt;LEN(gait_events!C2071),RIGHT(gait_events!C2071,LEN(gait_events!C2071)-FIND("_run-",gait_events!C2071,1)-4),"")</f>
        <v/>
      </c>
      <c r="G1024" t="str">
        <f>gait_events!D2071</f>
        <v>right_shank</v>
      </c>
      <c r="H1024" t="str">
        <f>gait_events!E2071</f>
        <v>FC</v>
      </c>
      <c r="I1024">
        <f>IF(gait_events!F2071&lt;&gt;"",gait_events!F2071,NA())</f>
        <v>490</v>
      </c>
      <c r="J1024">
        <f>IF(gait_events!G2071&lt;&gt;"",gait_events!G2071,NA())</f>
        <v>492</v>
      </c>
      <c r="K1024">
        <f t="shared" si="120"/>
        <v>-2</v>
      </c>
      <c r="L1024">
        <f t="shared" si="121"/>
        <v>-10</v>
      </c>
      <c r="M1024">
        <f t="shared" si="122"/>
        <v>1</v>
      </c>
      <c r="N1024">
        <f t="shared" si="123"/>
        <v>1</v>
      </c>
      <c r="O1024">
        <f t="shared" si="124"/>
        <v>1</v>
      </c>
      <c r="P1024">
        <f t="shared" si="125"/>
        <v>0</v>
      </c>
      <c r="Q1024">
        <f t="shared" si="126"/>
        <v>0</v>
      </c>
      <c r="R1024">
        <f t="shared" si="127"/>
        <v>1</v>
      </c>
    </row>
    <row r="1025" spans="1:18" x14ac:dyDescent="0.25">
      <c r="A1025" t="str">
        <f>gait_events!B2072</f>
        <v>pp031</v>
      </c>
      <c r="B1025" t="str">
        <f>VLOOKUP(A1025,participants!A:B,2,0)</f>
        <v>F</v>
      </c>
      <c r="C1025">
        <f>VLOOKUP(A1025,participants!A:C,3,0)</f>
        <v>43</v>
      </c>
      <c r="D1025" t="str">
        <f>VLOOKUP(A1025,participants!A:F,6,0)</f>
        <v>YA</v>
      </c>
      <c r="E1025" t="str">
        <f>IF(LEN(SUBSTITUTE(gait_events!C2072,"_run-",""))&lt;&gt;LEN(gait_events!C2072),LEFT(RIGHT(gait_events!C2072,LEN(gait_events!C2072)-19),FIND("_run-",RIGHT(gait_events!C2072,LEN(gait_events!C2072)-19),1)-1),RIGHT(gait_events!C2072,LEN(gait_events!C2072)-19))</f>
        <v>Preferred</v>
      </c>
      <c r="F1025" t="str">
        <f>IF(LEN(SUBSTITUTE(gait_events!C2072,"_run-",""))&lt;&gt;LEN(gait_events!C2072),RIGHT(gait_events!C2072,LEN(gait_events!C2072)-FIND("_run-",gait_events!C2072,1)-4),"")</f>
        <v/>
      </c>
      <c r="G1025" t="str">
        <f>gait_events!D2072</f>
        <v>left_ankle</v>
      </c>
      <c r="H1025" t="str">
        <f>gait_events!E2072</f>
        <v>IC</v>
      </c>
      <c r="I1025">
        <f>IF(gait_events!F2072&lt;&gt;"",gait_events!F2072,NA())</f>
        <v>29</v>
      </c>
      <c r="J1025">
        <f>IF(gait_events!G2072&lt;&gt;"",gait_events!G2072,NA())</f>
        <v>32</v>
      </c>
      <c r="K1025">
        <f t="shared" si="120"/>
        <v>-3</v>
      </c>
      <c r="L1025">
        <f t="shared" si="121"/>
        <v>-15</v>
      </c>
      <c r="M1025">
        <f t="shared" si="122"/>
        <v>1</v>
      </c>
      <c r="N1025">
        <f t="shared" si="123"/>
        <v>1</v>
      </c>
      <c r="O1025">
        <f t="shared" si="124"/>
        <v>1</v>
      </c>
      <c r="P1025">
        <f t="shared" si="125"/>
        <v>0</v>
      </c>
      <c r="Q1025">
        <f t="shared" si="126"/>
        <v>0</v>
      </c>
      <c r="R1025">
        <f t="shared" si="127"/>
        <v>1</v>
      </c>
    </row>
    <row r="1026" spans="1:18" x14ac:dyDescent="0.25">
      <c r="A1026" t="str">
        <f>gait_events!B2073</f>
        <v>pp031</v>
      </c>
      <c r="B1026" t="str">
        <f>VLOOKUP(A1026,participants!A:B,2,0)</f>
        <v>F</v>
      </c>
      <c r="C1026">
        <f>VLOOKUP(A1026,participants!A:C,3,0)</f>
        <v>43</v>
      </c>
      <c r="D1026" t="str">
        <f>VLOOKUP(A1026,participants!A:F,6,0)</f>
        <v>YA</v>
      </c>
      <c r="E1026" t="str">
        <f>IF(LEN(SUBSTITUTE(gait_events!C2073,"_run-",""))&lt;&gt;LEN(gait_events!C2073),LEFT(RIGHT(gait_events!C2073,LEN(gait_events!C2073)-19),FIND("_run-",RIGHT(gait_events!C2073,LEN(gait_events!C2073)-19),1)-1),RIGHT(gait_events!C2073,LEN(gait_events!C2073)-19))</f>
        <v>Preferred</v>
      </c>
      <c r="F1026" t="str">
        <f>IF(LEN(SUBSTITUTE(gait_events!C2073,"_run-",""))&lt;&gt;LEN(gait_events!C2073),RIGHT(gait_events!C2073,LEN(gait_events!C2073)-FIND("_run-",gait_events!C2073,1)-4),"")</f>
        <v/>
      </c>
      <c r="G1026" t="str">
        <f>gait_events!D2073</f>
        <v>left_ankle</v>
      </c>
      <c r="H1026" t="str">
        <f>gait_events!E2073</f>
        <v>IC</v>
      </c>
      <c r="I1026">
        <f>IF(gait_events!F2073&lt;&gt;"",gait_events!F2073,NA())</f>
        <v>254</v>
      </c>
      <c r="J1026">
        <f>IF(gait_events!G2073&lt;&gt;"",gait_events!G2073,NA())</f>
        <v>254</v>
      </c>
      <c r="K1026">
        <f t="shared" ref="K1026:K1089" si="128">I1026-J1026</f>
        <v>0</v>
      </c>
      <c r="L1026">
        <f t="shared" ref="L1026:L1089" si="129">K1026*5</f>
        <v>0</v>
      </c>
      <c r="M1026">
        <f t="shared" ref="M1026:M1089" si="130">IF(NOT(ISNA(I1026)),1,0)</f>
        <v>1</v>
      </c>
      <c r="N1026">
        <f t="shared" ref="N1026:N1089" si="131">IF(NOT(ISNA(J1026)),1,0)</f>
        <v>1</v>
      </c>
      <c r="O1026">
        <f t="shared" ref="O1026:O1089" si="132">IF(AND(NOT(ISNA(I1026)),NOT(ISNA(J1026))),1,0)</f>
        <v>1</v>
      </c>
      <c r="P1026">
        <f t="shared" ref="P1026:P1089" si="133">IF(AND(NOT(ISNA(I1026)),ISNA(J1026)),1,0)</f>
        <v>0</v>
      </c>
      <c r="Q1026">
        <f t="shared" ref="Q1026:Q1089" si="134">IF(AND(ISNA(I1026),NOT(ISNA(J1026))),1,0)</f>
        <v>0</v>
      </c>
      <c r="R1026">
        <f t="shared" ref="R1026:R1089" si="135">IF(SUM(O1026:Q1026)&lt;&gt;1,"ERROR",1)</f>
        <v>1</v>
      </c>
    </row>
    <row r="1027" spans="1:18" x14ac:dyDescent="0.25">
      <c r="A1027" t="str">
        <f>gait_events!B2074</f>
        <v>pp031</v>
      </c>
      <c r="B1027" t="str">
        <f>VLOOKUP(A1027,participants!A:B,2,0)</f>
        <v>F</v>
      </c>
      <c r="C1027">
        <f>VLOOKUP(A1027,participants!A:C,3,0)</f>
        <v>43</v>
      </c>
      <c r="D1027" t="str">
        <f>VLOOKUP(A1027,participants!A:F,6,0)</f>
        <v>YA</v>
      </c>
      <c r="E1027" t="str">
        <f>IF(LEN(SUBSTITUTE(gait_events!C2074,"_run-",""))&lt;&gt;LEN(gait_events!C2074),LEFT(RIGHT(gait_events!C2074,LEN(gait_events!C2074)-19),FIND("_run-",RIGHT(gait_events!C2074,LEN(gait_events!C2074)-19),1)-1),RIGHT(gait_events!C2074,LEN(gait_events!C2074)-19))</f>
        <v>Preferred</v>
      </c>
      <c r="F1027" t="str">
        <f>IF(LEN(SUBSTITUTE(gait_events!C2074,"_run-",""))&lt;&gt;LEN(gait_events!C2074),RIGHT(gait_events!C2074,LEN(gait_events!C2074)-FIND("_run-",gait_events!C2074,1)-4),"")</f>
        <v/>
      </c>
      <c r="G1027" t="str">
        <f>gait_events!D2074</f>
        <v>left_ankle</v>
      </c>
      <c r="H1027" t="str">
        <f>gait_events!E2074</f>
        <v>IC</v>
      </c>
      <c r="I1027">
        <f>IF(gait_events!F2074&lt;&gt;"",gait_events!F2074,NA())</f>
        <v>475</v>
      </c>
      <c r="J1027">
        <f>IF(gait_events!G2074&lt;&gt;"",gait_events!G2074,NA())</f>
        <v>476</v>
      </c>
      <c r="K1027">
        <f t="shared" si="128"/>
        <v>-1</v>
      </c>
      <c r="L1027">
        <f t="shared" si="129"/>
        <v>-5</v>
      </c>
      <c r="M1027">
        <f t="shared" si="130"/>
        <v>1</v>
      </c>
      <c r="N1027">
        <f t="shared" si="131"/>
        <v>1</v>
      </c>
      <c r="O1027">
        <f t="shared" si="132"/>
        <v>1</v>
      </c>
      <c r="P1027">
        <f t="shared" si="133"/>
        <v>0</v>
      </c>
      <c r="Q1027">
        <f t="shared" si="134"/>
        <v>0</v>
      </c>
      <c r="R1027">
        <f t="shared" si="135"/>
        <v>1</v>
      </c>
    </row>
    <row r="1028" spans="1:18" x14ac:dyDescent="0.25">
      <c r="A1028" t="str">
        <f>gait_events!B2075</f>
        <v>pp031</v>
      </c>
      <c r="B1028" t="str">
        <f>VLOOKUP(A1028,participants!A:B,2,0)</f>
        <v>F</v>
      </c>
      <c r="C1028">
        <f>VLOOKUP(A1028,participants!A:C,3,0)</f>
        <v>43</v>
      </c>
      <c r="D1028" t="str">
        <f>VLOOKUP(A1028,participants!A:F,6,0)</f>
        <v>YA</v>
      </c>
      <c r="E1028" t="str">
        <f>IF(LEN(SUBSTITUTE(gait_events!C2075,"_run-",""))&lt;&gt;LEN(gait_events!C2075),LEFT(RIGHT(gait_events!C2075,LEN(gait_events!C2075)-19),FIND("_run-",RIGHT(gait_events!C2075,LEN(gait_events!C2075)-19),1)-1),RIGHT(gait_events!C2075,LEN(gait_events!C2075)-19))</f>
        <v>Preferred</v>
      </c>
      <c r="F1028" t="str">
        <f>IF(LEN(SUBSTITUTE(gait_events!C2075,"_run-",""))&lt;&gt;LEN(gait_events!C2075),RIGHT(gait_events!C2075,LEN(gait_events!C2075)-FIND("_run-",gait_events!C2075,1)-4),"")</f>
        <v/>
      </c>
      <c r="G1028" t="str">
        <f>gait_events!D2075</f>
        <v>left_ankle</v>
      </c>
      <c r="H1028" t="str">
        <f>gait_events!E2075</f>
        <v>IC</v>
      </c>
      <c r="I1028">
        <f>IF(gait_events!F2075&lt;&gt;"",gait_events!F2075,NA())</f>
        <v>698</v>
      </c>
      <c r="J1028">
        <f>IF(gait_events!G2075&lt;&gt;"",gait_events!G2075,NA())</f>
        <v>700</v>
      </c>
      <c r="K1028">
        <f t="shared" si="128"/>
        <v>-2</v>
      </c>
      <c r="L1028">
        <f t="shared" si="129"/>
        <v>-10</v>
      </c>
      <c r="M1028">
        <f t="shared" si="130"/>
        <v>1</v>
      </c>
      <c r="N1028">
        <f t="shared" si="131"/>
        <v>1</v>
      </c>
      <c r="O1028">
        <f t="shared" si="132"/>
        <v>1</v>
      </c>
      <c r="P1028">
        <f t="shared" si="133"/>
        <v>0</v>
      </c>
      <c r="Q1028">
        <f t="shared" si="134"/>
        <v>0</v>
      </c>
      <c r="R1028">
        <f t="shared" si="135"/>
        <v>1</v>
      </c>
    </row>
    <row r="1029" spans="1:18" x14ac:dyDescent="0.25">
      <c r="A1029" t="str">
        <f>gait_events!B2076</f>
        <v>pp031</v>
      </c>
      <c r="B1029" t="str">
        <f>VLOOKUP(A1029,participants!A:B,2,0)</f>
        <v>F</v>
      </c>
      <c r="C1029">
        <f>VLOOKUP(A1029,participants!A:C,3,0)</f>
        <v>43</v>
      </c>
      <c r="D1029" t="str">
        <f>VLOOKUP(A1029,participants!A:F,6,0)</f>
        <v>YA</v>
      </c>
      <c r="E1029" t="str">
        <f>IF(LEN(SUBSTITUTE(gait_events!C2076,"_run-",""))&lt;&gt;LEN(gait_events!C2076),LEFT(RIGHT(gait_events!C2076,LEN(gait_events!C2076)-19),FIND("_run-",RIGHT(gait_events!C2076,LEN(gait_events!C2076)-19),1)-1),RIGHT(gait_events!C2076,LEN(gait_events!C2076)-19))</f>
        <v>Preferred</v>
      </c>
      <c r="F1029" t="str">
        <f>IF(LEN(SUBSTITUTE(gait_events!C2076,"_run-",""))&lt;&gt;LEN(gait_events!C2076),RIGHT(gait_events!C2076,LEN(gait_events!C2076)-FIND("_run-",gait_events!C2076,1)-4),"")</f>
        <v/>
      </c>
      <c r="G1029" t="str">
        <f>gait_events!D2076</f>
        <v>left_ankle</v>
      </c>
      <c r="H1029" t="str">
        <f>gait_events!E2076</f>
        <v>FC</v>
      </c>
      <c r="I1029">
        <f>IF(gait_events!F2076&lt;&gt;"",gait_events!F2076,NA())</f>
        <v>167</v>
      </c>
      <c r="J1029">
        <f>IF(gait_events!G2076&lt;&gt;"",gait_events!G2076,NA())</f>
        <v>167</v>
      </c>
      <c r="K1029">
        <f t="shared" si="128"/>
        <v>0</v>
      </c>
      <c r="L1029">
        <f t="shared" si="129"/>
        <v>0</v>
      </c>
      <c r="M1029">
        <f t="shared" si="130"/>
        <v>1</v>
      </c>
      <c r="N1029">
        <f t="shared" si="131"/>
        <v>1</v>
      </c>
      <c r="O1029">
        <f t="shared" si="132"/>
        <v>1</v>
      </c>
      <c r="P1029">
        <f t="shared" si="133"/>
        <v>0</v>
      </c>
      <c r="Q1029">
        <f t="shared" si="134"/>
        <v>0</v>
      </c>
      <c r="R1029">
        <f t="shared" si="135"/>
        <v>1</v>
      </c>
    </row>
    <row r="1030" spans="1:18" x14ac:dyDescent="0.25">
      <c r="A1030" t="str">
        <f>gait_events!B2077</f>
        <v>pp031</v>
      </c>
      <c r="B1030" t="str">
        <f>VLOOKUP(A1030,participants!A:B,2,0)</f>
        <v>F</v>
      </c>
      <c r="C1030">
        <f>VLOOKUP(A1030,participants!A:C,3,0)</f>
        <v>43</v>
      </c>
      <c r="D1030" t="str">
        <f>VLOOKUP(A1030,participants!A:F,6,0)</f>
        <v>YA</v>
      </c>
      <c r="E1030" t="str">
        <f>IF(LEN(SUBSTITUTE(gait_events!C2077,"_run-",""))&lt;&gt;LEN(gait_events!C2077),LEFT(RIGHT(gait_events!C2077,LEN(gait_events!C2077)-19),FIND("_run-",RIGHT(gait_events!C2077,LEN(gait_events!C2077)-19),1)-1),RIGHT(gait_events!C2077,LEN(gait_events!C2077)-19))</f>
        <v>Preferred</v>
      </c>
      <c r="F1030" t="str">
        <f>IF(LEN(SUBSTITUTE(gait_events!C2077,"_run-",""))&lt;&gt;LEN(gait_events!C2077),RIGHT(gait_events!C2077,LEN(gait_events!C2077)-FIND("_run-",gait_events!C2077,1)-4),"")</f>
        <v/>
      </c>
      <c r="G1030" t="str">
        <f>gait_events!D2077</f>
        <v>left_ankle</v>
      </c>
      <c r="H1030" t="str">
        <f>gait_events!E2077</f>
        <v>FC</v>
      </c>
      <c r="I1030">
        <f>IF(gait_events!F2077&lt;&gt;"",gait_events!F2077,NA())</f>
        <v>392</v>
      </c>
      <c r="J1030">
        <f>IF(gait_events!G2077&lt;&gt;"",gait_events!G2077,NA())</f>
        <v>392</v>
      </c>
      <c r="K1030">
        <f t="shared" si="128"/>
        <v>0</v>
      </c>
      <c r="L1030">
        <f t="shared" si="129"/>
        <v>0</v>
      </c>
      <c r="M1030">
        <f t="shared" si="130"/>
        <v>1</v>
      </c>
      <c r="N1030">
        <f t="shared" si="131"/>
        <v>1</v>
      </c>
      <c r="O1030">
        <f t="shared" si="132"/>
        <v>1</v>
      </c>
      <c r="P1030">
        <f t="shared" si="133"/>
        <v>0</v>
      </c>
      <c r="Q1030">
        <f t="shared" si="134"/>
        <v>0</v>
      </c>
      <c r="R1030">
        <f t="shared" si="135"/>
        <v>1</v>
      </c>
    </row>
    <row r="1031" spans="1:18" x14ac:dyDescent="0.25">
      <c r="A1031" t="str">
        <f>gait_events!B2078</f>
        <v>pp031</v>
      </c>
      <c r="B1031" t="str">
        <f>VLOOKUP(A1031,participants!A:B,2,0)</f>
        <v>F</v>
      </c>
      <c r="C1031">
        <f>VLOOKUP(A1031,participants!A:C,3,0)</f>
        <v>43</v>
      </c>
      <c r="D1031" t="str">
        <f>VLOOKUP(A1031,participants!A:F,6,0)</f>
        <v>YA</v>
      </c>
      <c r="E1031" t="str">
        <f>IF(LEN(SUBSTITUTE(gait_events!C2078,"_run-",""))&lt;&gt;LEN(gait_events!C2078),LEFT(RIGHT(gait_events!C2078,LEN(gait_events!C2078)-19),FIND("_run-",RIGHT(gait_events!C2078,LEN(gait_events!C2078)-19),1)-1),RIGHT(gait_events!C2078,LEN(gait_events!C2078)-19))</f>
        <v>Preferred</v>
      </c>
      <c r="F1031" t="str">
        <f>IF(LEN(SUBSTITUTE(gait_events!C2078,"_run-",""))&lt;&gt;LEN(gait_events!C2078),RIGHT(gait_events!C2078,LEN(gait_events!C2078)-FIND("_run-",gait_events!C2078,1)-4),"")</f>
        <v/>
      </c>
      <c r="G1031" t="str">
        <f>gait_events!D2078</f>
        <v>left_ankle</v>
      </c>
      <c r="H1031" t="str">
        <f>gait_events!E2078</f>
        <v>FC</v>
      </c>
      <c r="I1031">
        <f>IF(gait_events!F2078&lt;&gt;"",gait_events!F2078,NA())</f>
        <v>615</v>
      </c>
      <c r="J1031">
        <f>IF(gait_events!G2078&lt;&gt;"",gait_events!G2078,NA())</f>
        <v>613</v>
      </c>
      <c r="K1031">
        <f t="shared" si="128"/>
        <v>2</v>
      </c>
      <c r="L1031">
        <f t="shared" si="129"/>
        <v>10</v>
      </c>
      <c r="M1031">
        <f t="shared" si="130"/>
        <v>1</v>
      </c>
      <c r="N1031">
        <f t="shared" si="131"/>
        <v>1</v>
      </c>
      <c r="O1031">
        <f t="shared" si="132"/>
        <v>1</v>
      </c>
      <c r="P1031">
        <f t="shared" si="133"/>
        <v>0</v>
      </c>
      <c r="Q1031">
        <f t="shared" si="134"/>
        <v>0</v>
      </c>
      <c r="R1031">
        <f t="shared" si="135"/>
        <v>1</v>
      </c>
    </row>
    <row r="1032" spans="1:18" x14ac:dyDescent="0.25">
      <c r="A1032" t="str">
        <f>gait_events!B2079</f>
        <v>pp031</v>
      </c>
      <c r="B1032" t="str">
        <f>VLOOKUP(A1032,participants!A:B,2,0)</f>
        <v>F</v>
      </c>
      <c r="C1032">
        <f>VLOOKUP(A1032,participants!A:C,3,0)</f>
        <v>43</v>
      </c>
      <c r="D1032" t="str">
        <f>VLOOKUP(A1032,participants!A:F,6,0)</f>
        <v>YA</v>
      </c>
      <c r="E1032" t="str">
        <f>IF(LEN(SUBSTITUTE(gait_events!C2079,"_run-",""))&lt;&gt;LEN(gait_events!C2079),LEFT(RIGHT(gait_events!C2079,LEN(gait_events!C2079)-19),FIND("_run-",RIGHT(gait_events!C2079,LEN(gait_events!C2079)-19),1)-1),RIGHT(gait_events!C2079,LEN(gait_events!C2079)-19))</f>
        <v>Preferred</v>
      </c>
      <c r="F1032" t="str">
        <f>IF(LEN(SUBSTITUTE(gait_events!C2079,"_run-",""))&lt;&gt;LEN(gait_events!C2079),RIGHT(gait_events!C2079,LEN(gait_events!C2079)-FIND("_run-",gait_events!C2079,1)-4),"")</f>
        <v/>
      </c>
      <c r="G1032" t="str">
        <f>gait_events!D2079</f>
        <v>left_ankle</v>
      </c>
      <c r="H1032" t="str">
        <f>gait_events!E2079</f>
        <v>FC</v>
      </c>
      <c r="I1032">
        <f>IF(gait_events!F2079&lt;&gt;"",gait_events!F2079,NA())</f>
        <v>850</v>
      </c>
      <c r="J1032">
        <f>IF(gait_events!G2079&lt;&gt;"",gait_events!G2079,NA())</f>
        <v>849</v>
      </c>
      <c r="K1032">
        <f t="shared" si="128"/>
        <v>1</v>
      </c>
      <c r="L1032">
        <f t="shared" si="129"/>
        <v>5</v>
      </c>
      <c r="M1032">
        <f t="shared" si="130"/>
        <v>1</v>
      </c>
      <c r="N1032">
        <f t="shared" si="131"/>
        <v>1</v>
      </c>
      <c r="O1032">
        <f t="shared" si="132"/>
        <v>1</v>
      </c>
      <c r="P1032">
        <f t="shared" si="133"/>
        <v>0</v>
      </c>
      <c r="Q1032">
        <f t="shared" si="134"/>
        <v>0</v>
      </c>
      <c r="R1032">
        <f t="shared" si="135"/>
        <v>1</v>
      </c>
    </row>
    <row r="1033" spans="1:18" x14ac:dyDescent="0.25">
      <c r="A1033" t="str">
        <f>gait_events!B2080</f>
        <v>pp031</v>
      </c>
      <c r="B1033" t="str">
        <f>VLOOKUP(A1033,participants!A:B,2,0)</f>
        <v>F</v>
      </c>
      <c r="C1033">
        <f>VLOOKUP(A1033,participants!A:C,3,0)</f>
        <v>43</v>
      </c>
      <c r="D1033" t="str">
        <f>VLOOKUP(A1033,participants!A:F,6,0)</f>
        <v>YA</v>
      </c>
      <c r="E1033" t="str">
        <f>IF(LEN(SUBSTITUTE(gait_events!C2080,"_run-",""))&lt;&gt;LEN(gait_events!C2080),LEFT(RIGHT(gait_events!C2080,LEN(gait_events!C2080)-19),FIND("_run-",RIGHT(gait_events!C2080,LEN(gait_events!C2080)-19),1)-1),RIGHT(gait_events!C2080,LEN(gait_events!C2080)-19))</f>
        <v>Preferred</v>
      </c>
      <c r="F1033" t="str">
        <f>IF(LEN(SUBSTITUTE(gait_events!C2080,"_run-",""))&lt;&gt;LEN(gait_events!C2080),RIGHT(gait_events!C2080,LEN(gait_events!C2080)-FIND("_run-",gait_events!C2080,1)-4),"")</f>
        <v/>
      </c>
      <c r="G1033" t="str">
        <f>gait_events!D2080</f>
        <v>right_ankle</v>
      </c>
      <c r="H1033" t="str">
        <f>gait_events!E2080</f>
        <v>IC</v>
      </c>
      <c r="I1033">
        <f>IF(gait_events!F2080&lt;&gt;"",gait_events!F2080,NA())</f>
        <v>140</v>
      </c>
      <c r="J1033">
        <f>IF(gait_events!G2080&lt;&gt;"",gait_events!G2080,NA())</f>
        <v>144</v>
      </c>
      <c r="K1033">
        <f t="shared" si="128"/>
        <v>-4</v>
      </c>
      <c r="L1033">
        <f t="shared" si="129"/>
        <v>-20</v>
      </c>
      <c r="M1033">
        <f t="shared" si="130"/>
        <v>1</v>
      </c>
      <c r="N1033">
        <f t="shared" si="131"/>
        <v>1</v>
      </c>
      <c r="O1033">
        <f t="shared" si="132"/>
        <v>1</v>
      </c>
      <c r="P1033">
        <f t="shared" si="133"/>
        <v>0</v>
      </c>
      <c r="Q1033">
        <f t="shared" si="134"/>
        <v>0</v>
      </c>
      <c r="R1033">
        <f t="shared" si="135"/>
        <v>1</v>
      </c>
    </row>
    <row r="1034" spans="1:18" x14ac:dyDescent="0.25">
      <c r="A1034" t="str">
        <f>gait_events!B2081</f>
        <v>pp031</v>
      </c>
      <c r="B1034" t="str">
        <f>VLOOKUP(A1034,participants!A:B,2,0)</f>
        <v>F</v>
      </c>
      <c r="C1034">
        <f>VLOOKUP(A1034,participants!A:C,3,0)</f>
        <v>43</v>
      </c>
      <c r="D1034" t="str">
        <f>VLOOKUP(A1034,participants!A:F,6,0)</f>
        <v>YA</v>
      </c>
      <c r="E1034" t="str">
        <f>IF(LEN(SUBSTITUTE(gait_events!C2081,"_run-",""))&lt;&gt;LEN(gait_events!C2081),LEFT(RIGHT(gait_events!C2081,LEN(gait_events!C2081)-19),FIND("_run-",RIGHT(gait_events!C2081,LEN(gait_events!C2081)-19),1)-1),RIGHT(gait_events!C2081,LEN(gait_events!C2081)-19))</f>
        <v>Preferred</v>
      </c>
      <c r="F1034" t="str">
        <f>IF(LEN(SUBSTITUTE(gait_events!C2081,"_run-",""))&lt;&gt;LEN(gait_events!C2081),RIGHT(gait_events!C2081,LEN(gait_events!C2081)-FIND("_run-",gait_events!C2081,1)-4),"")</f>
        <v/>
      </c>
      <c r="G1034" t="str">
        <f>gait_events!D2081</f>
        <v>right_ankle</v>
      </c>
      <c r="H1034" t="str">
        <f>gait_events!E2081</f>
        <v>IC</v>
      </c>
      <c r="I1034">
        <f>IF(gait_events!F2081&lt;&gt;"",gait_events!F2081,NA())</f>
        <v>364</v>
      </c>
      <c r="J1034">
        <f>IF(gait_events!G2081&lt;&gt;"",gait_events!G2081,NA())</f>
        <v>367</v>
      </c>
      <c r="K1034">
        <f t="shared" si="128"/>
        <v>-3</v>
      </c>
      <c r="L1034">
        <f t="shared" si="129"/>
        <v>-15</v>
      </c>
      <c r="M1034">
        <f t="shared" si="130"/>
        <v>1</v>
      </c>
      <c r="N1034">
        <f t="shared" si="131"/>
        <v>1</v>
      </c>
      <c r="O1034">
        <f t="shared" si="132"/>
        <v>1</v>
      </c>
      <c r="P1034">
        <f t="shared" si="133"/>
        <v>0</v>
      </c>
      <c r="Q1034">
        <f t="shared" si="134"/>
        <v>0</v>
      </c>
      <c r="R1034">
        <f t="shared" si="135"/>
        <v>1</v>
      </c>
    </row>
    <row r="1035" spans="1:18" x14ac:dyDescent="0.25">
      <c r="A1035" t="str">
        <f>gait_events!B2082</f>
        <v>pp031</v>
      </c>
      <c r="B1035" t="str">
        <f>VLOOKUP(A1035,participants!A:B,2,0)</f>
        <v>F</v>
      </c>
      <c r="C1035">
        <f>VLOOKUP(A1035,participants!A:C,3,0)</f>
        <v>43</v>
      </c>
      <c r="D1035" t="str">
        <f>VLOOKUP(A1035,participants!A:F,6,0)</f>
        <v>YA</v>
      </c>
      <c r="E1035" t="str">
        <f>IF(LEN(SUBSTITUTE(gait_events!C2082,"_run-",""))&lt;&gt;LEN(gait_events!C2082),LEFT(RIGHT(gait_events!C2082,LEN(gait_events!C2082)-19),FIND("_run-",RIGHT(gait_events!C2082,LEN(gait_events!C2082)-19),1)-1),RIGHT(gait_events!C2082,LEN(gait_events!C2082)-19))</f>
        <v>Preferred</v>
      </c>
      <c r="F1035" t="str">
        <f>IF(LEN(SUBSTITUTE(gait_events!C2082,"_run-",""))&lt;&gt;LEN(gait_events!C2082),RIGHT(gait_events!C2082,LEN(gait_events!C2082)-FIND("_run-",gait_events!C2082,1)-4),"")</f>
        <v/>
      </c>
      <c r="G1035" t="str">
        <f>gait_events!D2082</f>
        <v>right_ankle</v>
      </c>
      <c r="H1035" t="str">
        <f>gait_events!E2082</f>
        <v>IC</v>
      </c>
      <c r="I1035">
        <f>IF(gait_events!F2082&lt;&gt;"",gait_events!F2082,NA())</f>
        <v>584</v>
      </c>
      <c r="J1035">
        <f>IF(gait_events!G2082&lt;&gt;"",gait_events!G2082,NA())</f>
        <v>589</v>
      </c>
      <c r="K1035">
        <f t="shared" si="128"/>
        <v>-5</v>
      </c>
      <c r="L1035">
        <f t="shared" si="129"/>
        <v>-25</v>
      </c>
      <c r="M1035">
        <f t="shared" si="130"/>
        <v>1</v>
      </c>
      <c r="N1035">
        <f t="shared" si="131"/>
        <v>1</v>
      </c>
      <c r="O1035">
        <f t="shared" si="132"/>
        <v>1</v>
      </c>
      <c r="P1035">
        <f t="shared" si="133"/>
        <v>0</v>
      </c>
      <c r="Q1035">
        <f t="shared" si="134"/>
        <v>0</v>
      </c>
      <c r="R1035">
        <f t="shared" si="135"/>
        <v>1</v>
      </c>
    </row>
    <row r="1036" spans="1:18" x14ac:dyDescent="0.25">
      <c r="A1036" t="str">
        <f>gait_events!B2083</f>
        <v>pp031</v>
      </c>
      <c r="B1036" t="str">
        <f>VLOOKUP(A1036,participants!A:B,2,0)</f>
        <v>F</v>
      </c>
      <c r="C1036">
        <f>VLOOKUP(A1036,participants!A:C,3,0)</f>
        <v>43</v>
      </c>
      <c r="D1036" t="str">
        <f>VLOOKUP(A1036,participants!A:F,6,0)</f>
        <v>YA</v>
      </c>
      <c r="E1036" t="str">
        <f>IF(LEN(SUBSTITUTE(gait_events!C2083,"_run-",""))&lt;&gt;LEN(gait_events!C2083),LEFT(RIGHT(gait_events!C2083,LEN(gait_events!C2083)-19),FIND("_run-",RIGHT(gait_events!C2083,LEN(gait_events!C2083)-19),1)-1),RIGHT(gait_events!C2083,LEN(gait_events!C2083)-19))</f>
        <v>Preferred</v>
      </c>
      <c r="F1036" t="str">
        <f>IF(LEN(SUBSTITUTE(gait_events!C2083,"_run-",""))&lt;&gt;LEN(gait_events!C2083),RIGHT(gait_events!C2083,LEN(gait_events!C2083)-FIND("_run-",gait_events!C2083,1)-4),"")</f>
        <v/>
      </c>
      <c r="G1036" t="str">
        <f>gait_events!D2083</f>
        <v>right_ankle</v>
      </c>
      <c r="H1036" t="str">
        <f>gait_events!E2083</f>
        <v>IC</v>
      </c>
      <c r="I1036">
        <f>IF(gait_events!F2083&lt;&gt;"",gait_events!F2083,NA())</f>
        <v>818</v>
      </c>
      <c r="J1036">
        <f>IF(gait_events!G2083&lt;&gt;"",gait_events!G2083,NA())</f>
        <v>818</v>
      </c>
      <c r="K1036">
        <f t="shared" si="128"/>
        <v>0</v>
      </c>
      <c r="L1036">
        <f t="shared" si="129"/>
        <v>0</v>
      </c>
      <c r="M1036">
        <f t="shared" si="130"/>
        <v>1</v>
      </c>
      <c r="N1036">
        <f t="shared" si="131"/>
        <v>1</v>
      </c>
      <c r="O1036">
        <f t="shared" si="132"/>
        <v>1</v>
      </c>
      <c r="P1036">
        <f t="shared" si="133"/>
        <v>0</v>
      </c>
      <c r="Q1036">
        <f t="shared" si="134"/>
        <v>0</v>
      </c>
      <c r="R1036">
        <f t="shared" si="135"/>
        <v>1</v>
      </c>
    </row>
    <row r="1037" spans="1:18" x14ac:dyDescent="0.25">
      <c r="A1037" t="str">
        <f>gait_events!B2084</f>
        <v>pp031</v>
      </c>
      <c r="B1037" t="str">
        <f>VLOOKUP(A1037,participants!A:B,2,0)</f>
        <v>F</v>
      </c>
      <c r="C1037">
        <f>VLOOKUP(A1037,participants!A:C,3,0)</f>
        <v>43</v>
      </c>
      <c r="D1037" t="str">
        <f>VLOOKUP(A1037,participants!A:F,6,0)</f>
        <v>YA</v>
      </c>
      <c r="E1037" t="str">
        <f>IF(LEN(SUBSTITUTE(gait_events!C2084,"_run-",""))&lt;&gt;LEN(gait_events!C2084),LEFT(RIGHT(gait_events!C2084,LEN(gait_events!C2084)-19),FIND("_run-",RIGHT(gait_events!C2084,LEN(gait_events!C2084)-19),1)-1),RIGHT(gait_events!C2084,LEN(gait_events!C2084)-19))</f>
        <v>Preferred</v>
      </c>
      <c r="F1037" t="str">
        <f>IF(LEN(SUBSTITUTE(gait_events!C2084,"_run-",""))&lt;&gt;LEN(gait_events!C2084),RIGHT(gait_events!C2084,LEN(gait_events!C2084)-FIND("_run-",gait_events!C2084,1)-4),"")</f>
        <v/>
      </c>
      <c r="G1037" t="str">
        <f>gait_events!D2084</f>
        <v>right_ankle</v>
      </c>
      <c r="H1037" t="str">
        <f>gait_events!E2084</f>
        <v>FC</v>
      </c>
      <c r="I1037">
        <f>IF(gait_events!F2084&lt;&gt;"",gait_events!F2084,NA())</f>
        <v>61</v>
      </c>
      <c r="J1037">
        <f>IF(gait_events!G2084&lt;&gt;"",gait_events!G2084,NA())</f>
        <v>62</v>
      </c>
      <c r="K1037">
        <f t="shared" si="128"/>
        <v>-1</v>
      </c>
      <c r="L1037">
        <f t="shared" si="129"/>
        <v>-5</v>
      </c>
      <c r="M1037">
        <f t="shared" si="130"/>
        <v>1</v>
      </c>
      <c r="N1037">
        <f t="shared" si="131"/>
        <v>1</v>
      </c>
      <c r="O1037">
        <f t="shared" si="132"/>
        <v>1</v>
      </c>
      <c r="P1037">
        <f t="shared" si="133"/>
        <v>0</v>
      </c>
      <c r="Q1037">
        <f t="shared" si="134"/>
        <v>0</v>
      </c>
      <c r="R1037">
        <f t="shared" si="135"/>
        <v>1</v>
      </c>
    </row>
    <row r="1038" spans="1:18" x14ac:dyDescent="0.25">
      <c r="A1038" t="str">
        <f>gait_events!B2085</f>
        <v>pp031</v>
      </c>
      <c r="B1038" t="str">
        <f>VLOOKUP(A1038,participants!A:B,2,0)</f>
        <v>F</v>
      </c>
      <c r="C1038">
        <f>VLOOKUP(A1038,participants!A:C,3,0)</f>
        <v>43</v>
      </c>
      <c r="D1038" t="str">
        <f>VLOOKUP(A1038,participants!A:F,6,0)</f>
        <v>YA</v>
      </c>
      <c r="E1038" t="str">
        <f>IF(LEN(SUBSTITUTE(gait_events!C2085,"_run-",""))&lt;&gt;LEN(gait_events!C2085),LEFT(RIGHT(gait_events!C2085,LEN(gait_events!C2085)-19),FIND("_run-",RIGHT(gait_events!C2085,LEN(gait_events!C2085)-19),1)-1),RIGHT(gait_events!C2085,LEN(gait_events!C2085)-19))</f>
        <v>Preferred</v>
      </c>
      <c r="F1038" t="str">
        <f>IF(LEN(SUBSTITUTE(gait_events!C2085,"_run-",""))&lt;&gt;LEN(gait_events!C2085),RIGHT(gait_events!C2085,LEN(gait_events!C2085)-FIND("_run-",gait_events!C2085,1)-4),"")</f>
        <v/>
      </c>
      <c r="G1038" t="str">
        <f>gait_events!D2085</f>
        <v>right_ankle</v>
      </c>
      <c r="H1038" t="str">
        <f>gait_events!E2085</f>
        <v>FC</v>
      </c>
      <c r="I1038">
        <f>IF(gait_events!F2085&lt;&gt;"",gait_events!F2085,NA())</f>
        <v>282</v>
      </c>
      <c r="J1038">
        <f>IF(gait_events!G2085&lt;&gt;"",gait_events!G2085,NA())</f>
        <v>283</v>
      </c>
      <c r="K1038">
        <f t="shared" si="128"/>
        <v>-1</v>
      </c>
      <c r="L1038">
        <f t="shared" si="129"/>
        <v>-5</v>
      </c>
      <c r="M1038">
        <f t="shared" si="130"/>
        <v>1</v>
      </c>
      <c r="N1038">
        <f t="shared" si="131"/>
        <v>1</v>
      </c>
      <c r="O1038">
        <f t="shared" si="132"/>
        <v>1</v>
      </c>
      <c r="P1038">
        <f t="shared" si="133"/>
        <v>0</v>
      </c>
      <c r="Q1038">
        <f t="shared" si="134"/>
        <v>0</v>
      </c>
      <c r="R1038">
        <f t="shared" si="135"/>
        <v>1</v>
      </c>
    </row>
    <row r="1039" spans="1:18" x14ac:dyDescent="0.25">
      <c r="A1039" t="str">
        <f>gait_events!B2086</f>
        <v>pp031</v>
      </c>
      <c r="B1039" t="str">
        <f>VLOOKUP(A1039,participants!A:B,2,0)</f>
        <v>F</v>
      </c>
      <c r="C1039">
        <f>VLOOKUP(A1039,participants!A:C,3,0)</f>
        <v>43</v>
      </c>
      <c r="D1039" t="str">
        <f>VLOOKUP(A1039,participants!A:F,6,0)</f>
        <v>YA</v>
      </c>
      <c r="E1039" t="str">
        <f>IF(LEN(SUBSTITUTE(gait_events!C2086,"_run-",""))&lt;&gt;LEN(gait_events!C2086),LEFT(RIGHT(gait_events!C2086,LEN(gait_events!C2086)-19),FIND("_run-",RIGHT(gait_events!C2086,LEN(gait_events!C2086)-19),1)-1),RIGHT(gait_events!C2086,LEN(gait_events!C2086)-19))</f>
        <v>Preferred</v>
      </c>
      <c r="F1039" t="str">
        <f>IF(LEN(SUBSTITUTE(gait_events!C2086,"_run-",""))&lt;&gt;LEN(gait_events!C2086),RIGHT(gait_events!C2086,LEN(gait_events!C2086)-FIND("_run-",gait_events!C2086,1)-4),"")</f>
        <v/>
      </c>
      <c r="G1039" t="str">
        <f>gait_events!D2086</f>
        <v>right_ankle</v>
      </c>
      <c r="H1039" t="str">
        <f>gait_events!E2086</f>
        <v>FC</v>
      </c>
      <c r="I1039">
        <f>IF(gait_events!F2086&lt;&gt;"",gait_events!F2086,NA())</f>
        <v>506</v>
      </c>
      <c r="J1039">
        <f>IF(gait_events!G2086&lt;&gt;"",gait_events!G2086,NA())</f>
        <v>507</v>
      </c>
      <c r="K1039">
        <f t="shared" si="128"/>
        <v>-1</v>
      </c>
      <c r="L1039">
        <f t="shared" si="129"/>
        <v>-5</v>
      </c>
      <c r="M1039">
        <f t="shared" si="130"/>
        <v>1</v>
      </c>
      <c r="N1039">
        <f t="shared" si="131"/>
        <v>1</v>
      </c>
      <c r="O1039">
        <f t="shared" si="132"/>
        <v>1</v>
      </c>
      <c r="P1039">
        <f t="shared" si="133"/>
        <v>0</v>
      </c>
      <c r="Q1039">
        <f t="shared" si="134"/>
        <v>0</v>
      </c>
      <c r="R1039">
        <f t="shared" si="135"/>
        <v>1</v>
      </c>
    </row>
    <row r="1040" spans="1:18" x14ac:dyDescent="0.25">
      <c r="A1040" t="str">
        <f>gait_events!B2087</f>
        <v>pp031</v>
      </c>
      <c r="B1040" t="str">
        <f>VLOOKUP(A1040,participants!A:B,2,0)</f>
        <v>F</v>
      </c>
      <c r="C1040">
        <f>VLOOKUP(A1040,participants!A:C,3,0)</f>
        <v>43</v>
      </c>
      <c r="D1040" t="str">
        <f>VLOOKUP(A1040,participants!A:F,6,0)</f>
        <v>YA</v>
      </c>
      <c r="E1040" t="str">
        <f>IF(LEN(SUBSTITUTE(gait_events!C2087,"_run-",""))&lt;&gt;LEN(gait_events!C2087),LEFT(RIGHT(gait_events!C2087,LEN(gait_events!C2087)-19),FIND("_run-",RIGHT(gait_events!C2087,LEN(gait_events!C2087)-19),1)-1),RIGHT(gait_events!C2087,LEN(gait_events!C2087)-19))</f>
        <v>Preferred</v>
      </c>
      <c r="F1040" t="str">
        <f>IF(LEN(SUBSTITUTE(gait_events!C2087,"_run-",""))&lt;&gt;LEN(gait_events!C2087),RIGHT(gait_events!C2087,LEN(gait_events!C2087)-FIND("_run-",gait_events!C2087,1)-4),"")</f>
        <v/>
      </c>
      <c r="G1040" t="str">
        <f>gait_events!D2087</f>
        <v>right_ankle</v>
      </c>
      <c r="H1040" t="str">
        <f>gait_events!E2087</f>
        <v>FC</v>
      </c>
      <c r="I1040">
        <f>IF(gait_events!F2087&lt;&gt;"",gait_events!F2087,NA())</f>
        <v>732</v>
      </c>
      <c r="J1040">
        <f>IF(gait_events!G2087&lt;&gt;"",gait_events!G2087,NA())</f>
        <v>732</v>
      </c>
      <c r="K1040">
        <f t="shared" si="128"/>
        <v>0</v>
      </c>
      <c r="L1040">
        <f t="shared" si="129"/>
        <v>0</v>
      </c>
      <c r="M1040">
        <f t="shared" si="130"/>
        <v>1</v>
      </c>
      <c r="N1040">
        <f t="shared" si="131"/>
        <v>1</v>
      </c>
      <c r="O1040">
        <f t="shared" si="132"/>
        <v>1</v>
      </c>
      <c r="P1040">
        <f t="shared" si="133"/>
        <v>0</v>
      </c>
      <c r="Q1040">
        <f t="shared" si="134"/>
        <v>0</v>
      </c>
      <c r="R1040">
        <f t="shared" si="135"/>
        <v>1</v>
      </c>
    </row>
    <row r="1041" spans="1:18" x14ac:dyDescent="0.25">
      <c r="A1041" t="str">
        <f>gait_events!B2088</f>
        <v>pp031</v>
      </c>
      <c r="B1041" t="str">
        <f>VLOOKUP(A1041,participants!A:B,2,0)</f>
        <v>F</v>
      </c>
      <c r="C1041">
        <f>VLOOKUP(A1041,participants!A:C,3,0)</f>
        <v>43</v>
      </c>
      <c r="D1041" t="str">
        <f>VLOOKUP(A1041,participants!A:F,6,0)</f>
        <v>YA</v>
      </c>
      <c r="E1041" t="str">
        <f>IF(LEN(SUBSTITUTE(gait_events!C2088,"_run-",""))&lt;&gt;LEN(gait_events!C2088),LEFT(RIGHT(gait_events!C2088,LEN(gait_events!C2088)-19),FIND("_run-",RIGHT(gait_events!C2088,LEN(gait_events!C2088)-19),1)-1),RIGHT(gait_events!C2088,LEN(gait_events!C2088)-19))</f>
        <v>Preferred</v>
      </c>
      <c r="F1041" t="str">
        <f>IF(LEN(SUBSTITUTE(gait_events!C2088,"_run-",""))&lt;&gt;LEN(gait_events!C2088),RIGHT(gait_events!C2088,LEN(gait_events!C2088)-FIND("_run-",gait_events!C2088,1)-4),"")</f>
        <v/>
      </c>
      <c r="G1041" t="str">
        <f>gait_events!D2088</f>
        <v>left_shank</v>
      </c>
      <c r="H1041" t="str">
        <f>gait_events!E2088</f>
        <v>IC</v>
      </c>
      <c r="I1041">
        <f>IF(gait_events!F2088&lt;&gt;"",gait_events!F2088,NA())</f>
        <v>29</v>
      </c>
      <c r="J1041">
        <f>IF(gait_events!G2088&lt;&gt;"",gait_events!G2088,NA())</f>
        <v>33</v>
      </c>
      <c r="K1041">
        <f t="shared" si="128"/>
        <v>-4</v>
      </c>
      <c r="L1041">
        <f t="shared" si="129"/>
        <v>-20</v>
      </c>
      <c r="M1041">
        <f t="shared" si="130"/>
        <v>1</v>
      </c>
      <c r="N1041">
        <f t="shared" si="131"/>
        <v>1</v>
      </c>
      <c r="O1041">
        <f t="shared" si="132"/>
        <v>1</v>
      </c>
      <c r="P1041">
        <f t="shared" si="133"/>
        <v>0</v>
      </c>
      <c r="Q1041">
        <f t="shared" si="134"/>
        <v>0</v>
      </c>
      <c r="R1041">
        <f t="shared" si="135"/>
        <v>1</v>
      </c>
    </row>
    <row r="1042" spans="1:18" x14ac:dyDescent="0.25">
      <c r="A1042" t="str">
        <f>gait_events!B2089</f>
        <v>pp031</v>
      </c>
      <c r="B1042" t="str">
        <f>VLOOKUP(A1042,participants!A:B,2,0)</f>
        <v>F</v>
      </c>
      <c r="C1042">
        <f>VLOOKUP(A1042,participants!A:C,3,0)</f>
        <v>43</v>
      </c>
      <c r="D1042" t="str">
        <f>VLOOKUP(A1042,participants!A:F,6,0)</f>
        <v>YA</v>
      </c>
      <c r="E1042" t="str">
        <f>IF(LEN(SUBSTITUTE(gait_events!C2089,"_run-",""))&lt;&gt;LEN(gait_events!C2089),LEFT(RIGHT(gait_events!C2089,LEN(gait_events!C2089)-19),FIND("_run-",RIGHT(gait_events!C2089,LEN(gait_events!C2089)-19),1)-1),RIGHT(gait_events!C2089,LEN(gait_events!C2089)-19))</f>
        <v>Preferred</v>
      </c>
      <c r="F1042" t="str">
        <f>IF(LEN(SUBSTITUTE(gait_events!C2089,"_run-",""))&lt;&gt;LEN(gait_events!C2089),RIGHT(gait_events!C2089,LEN(gait_events!C2089)-FIND("_run-",gait_events!C2089,1)-4),"")</f>
        <v/>
      </c>
      <c r="G1042" t="str">
        <f>gait_events!D2089</f>
        <v>left_shank</v>
      </c>
      <c r="H1042" t="str">
        <f>gait_events!E2089</f>
        <v>IC</v>
      </c>
      <c r="I1042">
        <f>IF(gait_events!F2089&lt;&gt;"",gait_events!F2089,NA())</f>
        <v>254</v>
      </c>
      <c r="J1042">
        <f>IF(gait_events!G2089&lt;&gt;"",gait_events!G2089,NA())</f>
        <v>254</v>
      </c>
      <c r="K1042">
        <f t="shared" si="128"/>
        <v>0</v>
      </c>
      <c r="L1042">
        <f t="shared" si="129"/>
        <v>0</v>
      </c>
      <c r="M1042">
        <f t="shared" si="130"/>
        <v>1</v>
      </c>
      <c r="N1042">
        <f t="shared" si="131"/>
        <v>1</v>
      </c>
      <c r="O1042">
        <f t="shared" si="132"/>
        <v>1</v>
      </c>
      <c r="P1042">
        <f t="shared" si="133"/>
        <v>0</v>
      </c>
      <c r="Q1042">
        <f t="shared" si="134"/>
        <v>0</v>
      </c>
      <c r="R1042">
        <f t="shared" si="135"/>
        <v>1</v>
      </c>
    </row>
    <row r="1043" spans="1:18" x14ac:dyDescent="0.25">
      <c r="A1043" t="str">
        <f>gait_events!B2090</f>
        <v>pp031</v>
      </c>
      <c r="B1043" t="str">
        <f>VLOOKUP(A1043,participants!A:B,2,0)</f>
        <v>F</v>
      </c>
      <c r="C1043">
        <f>VLOOKUP(A1043,participants!A:C,3,0)</f>
        <v>43</v>
      </c>
      <c r="D1043" t="str">
        <f>VLOOKUP(A1043,participants!A:F,6,0)</f>
        <v>YA</v>
      </c>
      <c r="E1043" t="str">
        <f>IF(LEN(SUBSTITUTE(gait_events!C2090,"_run-",""))&lt;&gt;LEN(gait_events!C2090),LEFT(RIGHT(gait_events!C2090,LEN(gait_events!C2090)-19),FIND("_run-",RIGHT(gait_events!C2090,LEN(gait_events!C2090)-19),1)-1),RIGHT(gait_events!C2090,LEN(gait_events!C2090)-19))</f>
        <v>Preferred</v>
      </c>
      <c r="F1043" t="str">
        <f>IF(LEN(SUBSTITUTE(gait_events!C2090,"_run-",""))&lt;&gt;LEN(gait_events!C2090),RIGHT(gait_events!C2090,LEN(gait_events!C2090)-FIND("_run-",gait_events!C2090,1)-4),"")</f>
        <v/>
      </c>
      <c r="G1043" t="str">
        <f>gait_events!D2090</f>
        <v>left_shank</v>
      </c>
      <c r="H1043" t="str">
        <f>gait_events!E2090</f>
        <v>IC</v>
      </c>
      <c r="I1043">
        <f>IF(gait_events!F2090&lt;&gt;"",gait_events!F2090,NA())</f>
        <v>475</v>
      </c>
      <c r="J1043">
        <f>IF(gait_events!G2090&lt;&gt;"",gait_events!G2090,NA())</f>
        <v>477</v>
      </c>
      <c r="K1043">
        <f t="shared" si="128"/>
        <v>-2</v>
      </c>
      <c r="L1043">
        <f t="shared" si="129"/>
        <v>-10</v>
      </c>
      <c r="M1043">
        <f t="shared" si="130"/>
        <v>1</v>
      </c>
      <c r="N1043">
        <f t="shared" si="131"/>
        <v>1</v>
      </c>
      <c r="O1043">
        <f t="shared" si="132"/>
        <v>1</v>
      </c>
      <c r="P1043">
        <f t="shared" si="133"/>
        <v>0</v>
      </c>
      <c r="Q1043">
        <f t="shared" si="134"/>
        <v>0</v>
      </c>
      <c r="R1043">
        <f t="shared" si="135"/>
        <v>1</v>
      </c>
    </row>
    <row r="1044" spans="1:18" x14ac:dyDescent="0.25">
      <c r="A1044" t="str">
        <f>gait_events!B2091</f>
        <v>pp031</v>
      </c>
      <c r="B1044" t="str">
        <f>VLOOKUP(A1044,participants!A:B,2,0)</f>
        <v>F</v>
      </c>
      <c r="C1044">
        <f>VLOOKUP(A1044,participants!A:C,3,0)</f>
        <v>43</v>
      </c>
      <c r="D1044" t="str">
        <f>VLOOKUP(A1044,participants!A:F,6,0)</f>
        <v>YA</v>
      </c>
      <c r="E1044" t="str">
        <f>IF(LEN(SUBSTITUTE(gait_events!C2091,"_run-",""))&lt;&gt;LEN(gait_events!C2091),LEFT(RIGHT(gait_events!C2091,LEN(gait_events!C2091)-19),FIND("_run-",RIGHT(gait_events!C2091,LEN(gait_events!C2091)-19),1)-1),RIGHT(gait_events!C2091,LEN(gait_events!C2091)-19))</f>
        <v>Preferred</v>
      </c>
      <c r="F1044" t="str">
        <f>IF(LEN(SUBSTITUTE(gait_events!C2091,"_run-",""))&lt;&gt;LEN(gait_events!C2091),RIGHT(gait_events!C2091,LEN(gait_events!C2091)-FIND("_run-",gait_events!C2091,1)-4),"")</f>
        <v/>
      </c>
      <c r="G1044" t="str">
        <f>gait_events!D2091</f>
        <v>left_shank</v>
      </c>
      <c r="H1044" t="str">
        <f>gait_events!E2091</f>
        <v>IC</v>
      </c>
      <c r="I1044">
        <f>IF(gait_events!F2091&lt;&gt;"",gait_events!F2091,NA())</f>
        <v>698</v>
      </c>
      <c r="J1044">
        <f>IF(gait_events!G2091&lt;&gt;"",gait_events!G2091,NA())</f>
        <v>700</v>
      </c>
      <c r="K1044">
        <f t="shared" si="128"/>
        <v>-2</v>
      </c>
      <c r="L1044">
        <f t="shared" si="129"/>
        <v>-10</v>
      </c>
      <c r="M1044">
        <f t="shared" si="130"/>
        <v>1</v>
      </c>
      <c r="N1044">
        <f t="shared" si="131"/>
        <v>1</v>
      </c>
      <c r="O1044">
        <f t="shared" si="132"/>
        <v>1</v>
      </c>
      <c r="P1044">
        <f t="shared" si="133"/>
        <v>0</v>
      </c>
      <c r="Q1044">
        <f t="shared" si="134"/>
        <v>0</v>
      </c>
      <c r="R1044">
        <f t="shared" si="135"/>
        <v>1</v>
      </c>
    </row>
    <row r="1045" spans="1:18" x14ac:dyDescent="0.25">
      <c r="A1045" t="str">
        <f>gait_events!B2092</f>
        <v>pp031</v>
      </c>
      <c r="B1045" t="str">
        <f>VLOOKUP(A1045,participants!A:B,2,0)</f>
        <v>F</v>
      </c>
      <c r="C1045">
        <f>VLOOKUP(A1045,participants!A:C,3,0)</f>
        <v>43</v>
      </c>
      <c r="D1045" t="str">
        <f>VLOOKUP(A1045,participants!A:F,6,0)</f>
        <v>YA</v>
      </c>
      <c r="E1045" t="str">
        <f>IF(LEN(SUBSTITUTE(gait_events!C2092,"_run-",""))&lt;&gt;LEN(gait_events!C2092),LEFT(RIGHT(gait_events!C2092,LEN(gait_events!C2092)-19),FIND("_run-",RIGHT(gait_events!C2092,LEN(gait_events!C2092)-19),1)-1),RIGHT(gait_events!C2092,LEN(gait_events!C2092)-19))</f>
        <v>Preferred</v>
      </c>
      <c r="F1045" t="str">
        <f>IF(LEN(SUBSTITUTE(gait_events!C2092,"_run-",""))&lt;&gt;LEN(gait_events!C2092),RIGHT(gait_events!C2092,LEN(gait_events!C2092)-FIND("_run-",gait_events!C2092,1)-4),"")</f>
        <v/>
      </c>
      <c r="G1045" t="str">
        <f>gait_events!D2092</f>
        <v>left_shank</v>
      </c>
      <c r="H1045" t="str">
        <f>gait_events!E2092</f>
        <v>FC</v>
      </c>
      <c r="I1045">
        <f>IF(gait_events!F2092&lt;&gt;"",gait_events!F2092,NA())</f>
        <v>167</v>
      </c>
      <c r="J1045">
        <f>IF(gait_events!G2092&lt;&gt;"",gait_events!G2092,NA())</f>
        <v>168</v>
      </c>
      <c r="K1045">
        <f t="shared" si="128"/>
        <v>-1</v>
      </c>
      <c r="L1045">
        <f t="shared" si="129"/>
        <v>-5</v>
      </c>
      <c r="M1045">
        <f t="shared" si="130"/>
        <v>1</v>
      </c>
      <c r="N1045">
        <f t="shared" si="131"/>
        <v>1</v>
      </c>
      <c r="O1045">
        <f t="shared" si="132"/>
        <v>1</v>
      </c>
      <c r="P1045">
        <f t="shared" si="133"/>
        <v>0</v>
      </c>
      <c r="Q1045">
        <f t="shared" si="134"/>
        <v>0</v>
      </c>
      <c r="R1045">
        <f t="shared" si="135"/>
        <v>1</v>
      </c>
    </row>
    <row r="1046" spans="1:18" x14ac:dyDescent="0.25">
      <c r="A1046" t="str">
        <f>gait_events!B2093</f>
        <v>pp031</v>
      </c>
      <c r="B1046" t="str">
        <f>VLOOKUP(A1046,participants!A:B,2,0)</f>
        <v>F</v>
      </c>
      <c r="C1046">
        <f>VLOOKUP(A1046,participants!A:C,3,0)</f>
        <v>43</v>
      </c>
      <c r="D1046" t="str">
        <f>VLOOKUP(A1046,participants!A:F,6,0)</f>
        <v>YA</v>
      </c>
      <c r="E1046" t="str">
        <f>IF(LEN(SUBSTITUTE(gait_events!C2093,"_run-",""))&lt;&gt;LEN(gait_events!C2093),LEFT(RIGHT(gait_events!C2093,LEN(gait_events!C2093)-19),FIND("_run-",RIGHT(gait_events!C2093,LEN(gait_events!C2093)-19),1)-1),RIGHT(gait_events!C2093,LEN(gait_events!C2093)-19))</f>
        <v>Preferred</v>
      </c>
      <c r="F1046" t="str">
        <f>IF(LEN(SUBSTITUTE(gait_events!C2093,"_run-",""))&lt;&gt;LEN(gait_events!C2093),RIGHT(gait_events!C2093,LEN(gait_events!C2093)-FIND("_run-",gait_events!C2093,1)-4),"")</f>
        <v/>
      </c>
      <c r="G1046" t="str">
        <f>gait_events!D2093</f>
        <v>left_shank</v>
      </c>
      <c r="H1046" t="str">
        <f>gait_events!E2093</f>
        <v>FC</v>
      </c>
      <c r="I1046">
        <f>IF(gait_events!F2093&lt;&gt;"",gait_events!F2093,NA())</f>
        <v>392</v>
      </c>
      <c r="J1046">
        <f>IF(gait_events!G2093&lt;&gt;"",gait_events!G2093,NA())</f>
        <v>392</v>
      </c>
      <c r="K1046">
        <f t="shared" si="128"/>
        <v>0</v>
      </c>
      <c r="L1046">
        <f t="shared" si="129"/>
        <v>0</v>
      </c>
      <c r="M1046">
        <f t="shared" si="130"/>
        <v>1</v>
      </c>
      <c r="N1046">
        <f t="shared" si="131"/>
        <v>1</v>
      </c>
      <c r="O1046">
        <f t="shared" si="132"/>
        <v>1</v>
      </c>
      <c r="P1046">
        <f t="shared" si="133"/>
        <v>0</v>
      </c>
      <c r="Q1046">
        <f t="shared" si="134"/>
        <v>0</v>
      </c>
      <c r="R1046">
        <f t="shared" si="135"/>
        <v>1</v>
      </c>
    </row>
    <row r="1047" spans="1:18" x14ac:dyDescent="0.25">
      <c r="A1047" t="str">
        <f>gait_events!B2094</f>
        <v>pp031</v>
      </c>
      <c r="B1047" t="str">
        <f>VLOOKUP(A1047,participants!A:B,2,0)</f>
        <v>F</v>
      </c>
      <c r="C1047">
        <f>VLOOKUP(A1047,participants!A:C,3,0)</f>
        <v>43</v>
      </c>
      <c r="D1047" t="str">
        <f>VLOOKUP(A1047,participants!A:F,6,0)</f>
        <v>YA</v>
      </c>
      <c r="E1047" t="str">
        <f>IF(LEN(SUBSTITUTE(gait_events!C2094,"_run-",""))&lt;&gt;LEN(gait_events!C2094),LEFT(RIGHT(gait_events!C2094,LEN(gait_events!C2094)-19),FIND("_run-",RIGHT(gait_events!C2094,LEN(gait_events!C2094)-19),1)-1),RIGHT(gait_events!C2094,LEN(gait_events!C2094)-19))</f>
        <v>Preferred</v>
      </c>
      <c r="F1047" t="str">
        <f>IF(LEN(SUBSTITUTE(gait_events!C2094,"_run-",""))&lt;&gt;LEN(gait_events!C2094),RIGHT(gait_events!C2094,LEN(gait_events!C2094)-FIND("_run-",gait_events!C2094,1)-4),"")</f>
        <v/>
      </c>
      <c r="G1047" t="str">
        <f>gait_events!D2094</f>
        <v>left_shank</v>
      </c>
      <c r="H1047" t="str">
        <f>gait_events!E2094</f>
        <v>FC</v>
      </c>
      <c r="I1047">
        <f>IF(gait_events!F2094&lt;&gt;"",gait_events!F2094,NA())</f>
        <v>615</v>
      </c>
      <c r="J1047">
        <f>IF(gait_events!G2094&lt;&gt;"",gait_events!G2094,NA())</f>
        <v>615</v>
      </c>
      <c r="K1047">
        <f t="shared" si="128"/>
        <v>0</v>
      </c>
      <c r="L1047">
        <f t="shared" si="129"/>
        <v>0</v>
      </c>
      <c r="M1047">
        <f t="shared" si="130"/>
        <v>1</v>
      </c>
      <c r="N1047">
        <f t="shared" si="131"/>
        <v>1</v>
      </c>
      <c r="O1047">
        <f t="shared" si="132"/>
        <v>1</v>
      </c>
      <c r="P1047">
        <f t="shared" si="133"/>
        <v>0</v>
      </c>
      <c r="Q1047">
        <f t="shared" si="134"/>
        <v>0</v>
      </c>
      <c r="R1047">
        <f t="shared" si="135"/>
        <v>1</v>
      </c>
    </row>
    <row r="1048" spans="1:18" x14ac:dyDescent="0.25">
      <c r="A1048" t="str">
        <f>gait_events!B2095</f>
        <v>pp031</v>
      </c>
      <c r="B1048" t="str">
        <f>VLOOKUP(A1048,participants!A:B,2,0)</f>
        <v>F</v>
      </c>
      <c r="C1048">
        <f>VLOOKUP(A1048,participants!A:C,3,0)</f>
        <v>43</v>
      </c>
      <c r="D1048" t="str">
        <f>VLOOKUP(A1048,participants!A:F,6,0)</f>
        <v>YA</v>
      </c>
      <c r="E1048" t="str">
        <f>IF(LEN(SUBSTITUTE(gait_events!C2095,"_run-",""))&lt;&gt;LEN(gait_events!C2095),LEFT(RIGHT(gait_events!C2095,LEN(gait_events!C2095)-19),FIND("_run-",RIGHT(gait_events!C2095,LEN(gait_events!C2095)-19),1)-1),RIGHT(gait_events!C2095,LEN(gait_events!C2095)-19))</f>
        <v>Preferred</v>
      </c>
      <c r="F1048" t="str">
        <f>IF(LEN(SUBSTITUTE(gait_events!C2095,"_run-",""))&lt;&gt;LEN(gait_events!C2095),RIGHT(gait_events!C2095,LEN(gait_events!C2095)-FIND("_run-",gait_events!C2095,1)-4),"")</f>
        <v/>
      </c>
      <c r="G1048" t="str">
        <f>gait_events!D2095</f>
        <v>left_shank</v>
      </c>
      <c r="H1048" t="str">
        <f>gait_events!E2095</f>
        <v>FC</v>
      </c>
      <c r="I1048">
        <f>IF(gait_events!F2095&lt;&gt;"",gait_events!F2095,NA())</f>
        <v>850</v>
      </c>
      <c r="J1048">
        <f>IF(gait_events!G2095&lt;&gt;"",gait_events!G2095,NA())</f>
        <v>849</v>
      </c>
      <c r="K1048">
        <f t="shared" si="128"/>
        <v>1</v>
      </c>
      <c r="L1048">
        <f t="shared" si="129"/>
        <v>5</v>
      </c>
      <c r="M1048">
        <f t="shared" si="130"/>
        <v>1</v>
      </c>
      <c r="N1048">
        <f t="shared" si="131"/>
        <v>1</v>
      </c>
      <c r="O1048">
        <f t="shared" si="132"/>
        <v>1</v>
      </c>
      <c r="P1048">
        <f t="shared" si="133"/>
        <v>0</v>
      </c>
      <c r="Q1048">
        <f t="shared" si="134"/>
        <v>0</v>
      </c>
      <c r="R1048">
        <f t="shared" si="135"/>
        <v>1</v>
      </c>
    </row>
    <row r="1049" spans="1:18" x14ac:dyDescent="0.25">
      <c r="A1049" t="str">
        <f>gait_events!B2096</f>
        <v>pp031</v>
      </c>
      <c r="B1049" t="str">
        <f>VLOOKUP(A1049,participants!A:B,2,0)</f>
        <v>F</v>
      </c>
      <c r="C1049">
        <f>VLOOKUP(A1049,participants!A:C,3,0)</f>
        <v>43</v>
      </c>
      <c r="D1049" t="str">
        <f>VLOOKUP(A1049,participants!A:F,6,0)</f>
        <v>YA</v>
      </c>
      <c r="E1049" t="str">
        <f>IF(LEN(SUBSTITUTE(gait_events!C2096,"_run-",""))&lt;&gt;LEN(gait_events!C2096),LEFT(RIGHT(gait_events!C2096,LEN(gait_events!C2096)-19),FIND("_run-",RIGHT(gait_events!C2096,LEN(gait_events!C2096)-19),1)-1),RIGHT(gait_events!C2096,LEN(gait_events!C2096)-19))</f>
        <v>Preferred</v>
      </c>
      <c r="F1049" t="str">
        <f>IF(LEN(SUBSTITUTE(gait_events!C2096,"_run-",""))&lt;&gt;LEN(gait_events!C2096),RIGHT(gait_events!C2096,LEN(gait_events!C2096)-FIND("_run-",gait_events!C2096,1)-4),"")</f>
        <v/>
      </c>
      <c r="G1049" t="str">
        <f>gait_events!D2096</f>
        <v>right_shank</v>
      </c>
      <c r="H1049" t="str">
        <f>gait_events!E2096</f>
        <v>IC</v>
      </c>
      <c r="I1049">
        <f>IF(gait_events!F2096&lt;&gt;"",gait_events!F2096,NA())</f>
        <v>140</v>
      </c>
      <c r="J1049">
        <f>IF(gait_events!G2096&lt;&gt;"",gait_events!G2096,NA())</f>
        <v>145</v>
      </c>
      <c r="K1049">
        <f t="shared" si="128"/>
        <v>-5</v>
      </c>
      <c r="L1049">
        <f t="shared" si="129"/>
        <v>-25</v>
      </c>
      <c r="M1049">
        <f t="shared" si="130"/>
        <v>1</v>
      </c>
      <c r="N1049">
        <f t="shared" si="131"/>
        <v>1</v>
      </c>
      <c r="O1049">
        <f t="shared" si="132"/>
        <v>1</v>
      </c>
      <c r="P1049">
        <f t="shared" si="133"/>
        <v>0</v>
      </c>
      <c r="Q1049">
        <f t="shared" si="134"/>
        <v>0</v>
      </c>
      <c r="R1049">
        <f t="shared" si="135"/>
        <v>1</v>
      </c>
    </row>
    <row r="1050" spans="1:18" x14ac:dyDescent="0.25">
      <c r="A1050" t="str">
        <f>gait_events!B2097</f>
        <v>pp031</v>
      </c>
      <c r="B1050" t="str">
        <f>VLOOKUP(A1050,participants!A:B,2,0)</f>
        <v>F</v>
      </c>
      <c r="C1050">
        <f>VLOOKUP(A1050,participants!A:C,3,0)</f>
        <v>43</v>
      </c>
      <c r="D1050" t="str">
        <f>VLOOKUP(A1050,participants!A:F,6,0)</f>
        <v>YA</v>
      </c>
      <c r="E1050" t="str">
        <f>IF(LEN(SUBSTITUTE(gait_events!C2097,"_run-",""))&lt;&gt;LEN(gait_events!C2097),LEFT(RIGHT(gait_events!C2097,LEN(gait_events!C2097)-19),FIND("_run-",RIGHT(gait_events!C2097,LEN(gait_events!C2097)-19),1)-1),RIGHT(gait_events!C2097,LEN(gait_events!C2097)-19))</f>
        <v>Preferred</v>
      </c>
      <c r="F1050" t="str">
        <f>IF(LEN(SUBSTITUTE(gait_events!C2097,"_run-",""))&lt;&gt;LEN(gait_events!C2097),RIGHT(gait_events!C2097,LEN(gait_events!C2097)-FIND("_run-",gait_events!C2097,1)-4),"")</f>
        <v/>
      </c>
      <c r="G1050" t="str">
        <f>gait_events!D2097</f>
        <v>right_shank</v>
      </c>
      <c r="H1050" t="str">
        <f>gait_events!E2097</f>
        <v>IC</v>
      </c>
      <c r="I1050">
        <f>IF(gait_events!F2097&lt;&gt;"",gait_events!F2097,NA())</f>
        <v>364</v>
      </c>
      <c r="J1050">
        <f>IF(gait_events!G2097&lt;&gt;"",gait_events!G2097,NA())</f>
        <v>367</v>
      </c>
      <c r="K1050">
        <f t="shared" si="128"/>
        <v>-3</v>
      </c>
      <c r="L1050">
        <f t="shared" si="129"/>
        <v>-15</v>
      </c>
      <c r="M1050">
        <f t="shared" si="130"/>
        <v>1</v>
      </c>
      <c r="N1050">
        <f t="shared" si="131"/>
        <v>1</v>
      </c>
      <c r="O1050">
        <f t="shared" si="132"/>
        <v>1</v>
      </c>
      <c r="P1050">
        <f t="shared" si="133"/>
        <v>0</v>
      </c>
      <c r="Q1050">
        <f t="shared" si="134"/>
        <v>0</v>
      </c>
      <c r="R1050">
        <f t="shared" si="135"/>
        <v>1</v>
      </c>
    </row>
    <row r="1051" spans="1:18" x14ac:dyDescent="0.25">
      <c r="A1051" t="str">
        <f>gait_events!B2098</f>
        <v>pp031</v>
      </c>
      <c r="B1051" t="str">
        <f>VLOOKUP(A1051,participants!A:B,2,0)</f>
        <v>F</v>
      </c>
      <c r="C1051">
        <f>VLOOKUP(A1051,participants!A:C,3,0)</f>
        <v>43</v>
      </c>
      <c r="D1051" t="str">
        <f>VLOOKUP(A1051,participants!A:F,6,0)</f>
        <v>YA</v>
      </c>
      <c r="E1051" t="str">
        <f>IF(LEN(SUBSTITUTE(gait_events!C2098,"_run-",""))&lt;&gt;LEN(gait_events!C2098),LEFT(RIGHT(gait_events!C2098,LEN(gait_events!C2098)-19),FIND("_run-",RIGHT(gait_events!C2098,LEN(gait_events!C2098)-19),1)-1),RIGHT(gait_events!C2098,LEN(gait_events!C2098)-19))</f>
        <v>Preferred</v>
      </c>
      <c r="F1051" t="str">
        <f>IF(LEN(SUBSTITUTE(gait_events!C2098,"_run-",""))&lt;&gt;LEN(gait_events!C2098),RIGHT(gait_events!C2098,LEN(gait_events!C2098)-FIND("_run-",gait_events!C2098,1)-4),"")</f>
        <v/>
      </c>
      <c r="G1051" t="str">
        <f>gait_events!D2098</f>
        <v>right_shank</v>
      </c>
      <c r="H1051" t="str">
        <f>gait_events!E2098</f>
        <v>IC</v>
      </c>
      <c r="I1051">
        <f>IF(gait_events!F2098&lt;&gt;"",gait_events!F2098,NA())</f>
        <v>584</v>
      </c>
      <c r="J1051">
        <f>IF(gait_events!G2098&lt;&gt;"",gait_events!G2098,NA())</f>
        <v>589</v>
      </c>
      <c r="K1051">
        <f t="shared" si="128"/>
        <v>-5</v>
      </c>
      <c r="L1051">
        <f t="shared" si="129"/>
        <v>-25</v>
      </c>
      <c r="M1051">
        <f t="shared" si="130"/>
        <v>1</v>
      </c>
      <c r="N1051">
        <f t="shared" si="131"/>
        <v>1</v>
      </c>
      <c r="O1051">
        <f t="shared" si="132"/>
        <v>1</v>
      </c>
      <c r="P1051">
        <f t="shared" si="133"/>
        <v>0</v>
      </c>
      <c r="Q1051">
        <f t="shared" si="134"/>
        <v>0</v>
      </c>
      <c r="R1051">
        <f t="shared" si="135"/>
        <v>1</v>
      </c>
    </row>
    <row r="1052" spans="1:18" x14ac:dyDescent="0.25">
      <c r="A1052" t="str">
        <f>gait_events!B2099</f>
        <v>pp031</v>
      </c>
      <c r="B1052" t="str">
        <f>VLOOKUP(A1052,participants!A:B,2,0)</f>
        <v>F</v>
      </c>
      <c r="C1052">
        <f>VLOOKUP(A1052,participants!A:C,3,0)</f>
        <v>43</v>
      </c>
      <c r="D1052" t="str">
        <f>VLOOKUP(A1052,participants!A:F,6,0)</f>
        <v>YA</v>
      </c>
      <c r="E1052" t="str">
        <f>IF(LEN(SUBSTITUTE(gait_events!C2099,"_run-",""))&lt;&gt;LEN(gait_events!C2099),LEFT(RIGHT(gait_events!C2099,LEN(gait_events!C2099)-19),FIND("_run-",RIGHT(gait_events!C2099,LEN(gait_events!C2099)-19),1)-1),RIGHT(gait_events!C2099,LEN(gait_events!C2099)-19))</f>
        <v>Preferred</v>
      </c>
      <c r="F1052" t="str">
        <f>IF(LEN(SUBSTITUTE(gait_events!C2099,"_run-",""))&lt;&gt;LEN(gait_events!C2099),RIGHT(gait_events!C2099,LEN(gait_events!C2099)-FIND("_run-",gait_events!C2099,1)-4),"")</f>
        <v/>
      </c>
      <c r="G1052" t="str">
        <f>gait_events!D2099</f>
        <v>right_shank</v>
      </c>
      <c r="H1052" t="str">
        <f>gait_events!E2099</f>
        <v>IC</v>
      </c>
      <c r="I1052">
        <f>IF(gait_events!F2099&lt;&gt;"",gait_events!F2099,NA())</f>
        <v>818</v>
      </c>
      <c r="J1052">
        <f>IF(gait_events!G2099&lt;&gt;"",gait_events!G2099,NA())</f>
        <v>820</v>
      </c>
      <c r="K1052">
        <f t="shared" si="128"/>
        <v>-2</v>
      </c>
      <c r="L1052">
        <f t="shared" si="129"/>
        <v>-10</v>
      </c>
      <c r="M1052">
        <f t="shared" si="130"/>
        <v>1</v>
      </c>
      <c r="N1052">
        <f t="shared" si="131"/>
        <v>1</v>
      </c>
      <c r="O1052">
        <f t="shared" si="132"/>
        <v>1</v>
      </c>
      <c r="P1052">
        <f t="shared" si="133"/>
        <v>0</v>
      </c>
      <c r="Q1052">
        <f t="shared" si="134"/>
        <v>0</v>
      </c>
      <c r="R1052">
        <f t="shared" si="135"/>
        <v>1</v>
      </c>
    </row>
    <row r="1053" spans="1:18" x14ac:dyDescent="0.25">
      <c r="A1053" t="str">
        <f>gait_events!B2100</f>
        <v>pp031</v>
      </c>
      <c r="B1053" t="str">
        <f>VLOOKUP(A1053,participants!A:B,2,0)</f>
        <v>F</v>
      </c>
      <c r="C1053">
        <f>VLOOKUP(A1053,participants!A:C,3,0)</f>
        <v>43</v>
      </c>
      <c r="D1053" t="str">
        <f>VLOOKUP(A1053,participants!A:F,6,0)</f>
        <v>YA</v>
      </c>
      <c r="E1053" t="str">
        <f>IF(LEN(SUBSTITUTE(gait_events!C2100,"_run-",""))&lt;&gt;LEN(gait_events!C2100),LEFT(RIGHT(gait_events!C2100,LEN(gait_events!C2100)-19),FIND("_run-",RIGHT(gait_events!C2100,LEN(gait_events!C2100)-19),1)-1),RIGHT(gait_events!C2100,LEN(gait_events!C2100)-19))</f>
        <v>Preferred</v>
      </c>
      <c r="F1053" t="str">
        <f>IF(LEN(SUBSTITUTE(gait_events!C2100,"_run-",""))&lt;&gt;LEN(gait_events!C2100),RIGHT(gait_events!C2100,LEN(gait_events!C2100)-FIND("_run-",gait_events!C2100,1)-4),"")</f>
        <v/>
      </c>
      <c r="G1053" t="str">
        <f>gait_events!D2100</f>
        <v>right_shank</v>
      </c>
      <c r="H1053" t="str">
        <f>gait_events!E2100</f>
        <v>FC</v>
      </c>
      <c r="I1053">
        <f>IF(gait_events!F2100&lt;&gt;"",gait_events!F2100,NA())</f>
        <v>61</v>
      </c>
      <c r="J1053">
        <f>IF(gait_events!G2100&lt;&gt;"",gait_events!G2100,NA())</f>
        <v>62</v>
      </c>
      <c r="K1053">
        <f t="shared" si="128"/>
        <v>-1</v>
      </c>
      <c r="L1053">
        <f t="shared" si="129"/>
        <v>-5</v>
      </c>
      <c r="M1053">
        <f t="shared" si="130"/>
        <v>1</v>
      </c>
      <c r="N1053">
        <f t="shared" si="131"/>
        <v>1</v>
      </c>
      <c r="O1053">
        <f t="shared" si="132"/>
        <v>1</v>
      </c>
      <c r="P1053">
        <f t="shared" si="133"/>
        <v>0</v>
      </c>
      <c r="Q1053">
        <f t="shared" si="134"/>
        <v>0</v>
      </c>
      <c r="R1053">
        <f t="shared" si="135"/>
        <v>1</v>
      </c>
    </row>
    <row r="1054" spans="1:18" x14ac:dyDescent="0.25">
      <c r="A1054" t="str">
        <f>gait_events!B2101</f>
        <v>pp031</v>
      </c>
      <c r="B1054" t="str">
        <f>VLOOKUP(A1054,participants!A:B,2,0)</f>
        <v>F</v>
      </c>
      <c r="C1054">
        <f>VLOOKUP(A1054,participants!A:C,3,0)</f>
        <v>43</v>
      </c>
      <c r="D1054" t="str">
        <f>VLOOKUP(A1054,participants!A:F,6,0)</f>
        <v>YA</v>
      </c>
      <c r="E1054" t="str">
        <f>IF(LEN(SUBSTITUTE(gait_events!C2101,"_run-",""))&lt;&gt;LEN(gait_events!C2101),LEFT(RIGHT(gait_events!C2101,LEN(gait_events!C2101)-19),FIND("_run-",RIGHT(gait_events!C2101,LEN(gait_events!C2101)-19),1)-1),RIGHT(gait_events!C2101,LEN(gait_events!C2101)-19))</f>
        <v>Preferred</v>
      </c>
      <c r="F1054" t="str">
        <f>IF(LEN(SUBSTITUTE(gait_events!C2101,"_run-",""))&lt;&gt;LEN(gait_events!C2101),RIGHT(gait_events!C2101,LEN(gait_events!C2101)-FIND("_run-",gait_events!C2101,1)-4),"")</f>
        <v/>
      </c>
      <c r="G1054" t="str">
        <f>gait_events!D2101</f>
        <v>right_shank</v>
      </c>
      <c r="H1054" t="str">
        <f>gait_events!E2101</f>
        <v>FC</v>
      </c>
      <c r="I1054">
        <f>IF(gait_events!F2101&lt;&gt;"",gait_events!F2101,NA())</f>
        <v>282</v>
      </c>
      <c r="J1054">
        <f>IF(gait_events!G2101&lt;&gt;"",gait_events!G2101,NA())</f>
        <v>282</v>
      </c>
      <c r="K1054">
        <f t="shared" si="128"/>
        <v>0</v>
      </c>
      <c r="L1054">
        <f t="shared" si="129"/>
        <v>0</v>
      </c>
      <c r="M1054">
        <f t="shared" si="130"/>
        <v>1</v>
      </c>
      <c r="N1054">
        <f t="shared" si="131"/>
        <v>1</v>
      </c>
      <c r="O1054">
        <f t="shared" si="132"/>
        <v>1</v>
      </c>
      <c r="P1054">
        <f t="shared" si="133"/>
        <v>0</v>
      </c>
      <c r="Q1054">
        <f t="shared" si="134"/>
        <v>0</v>
      </c>
      <c r="R1054">
        <f t="shared" si="135"/>
        <v>1</v>
      </c>
    </row>
    <row r="1055" spans="1:18" x14ac:dyDescent="0.25">
      <c r="A1055" t="str">
        <f>gait_events!B2102</f>
        <v>pp031</v>
      </c>
      <c r="B1055" t="str">
        <f>VLOOKUP(A1055,participants!A:B,2,0)</f>
        <v>F</v>
      </c>
      <c r="C1055">
        <f>VLOOKUP(A1055,participants!A:C,3,0)</f>
        <v>43</v>
      </c>
      <c r="D1055" t="str">
        <f>VLOOKUP(A1055,participants!A:F,6,0)</f>
        <v>YA</v>
      </c>
      <c r="E1055" t="str">
        <f>IF(LEN(SUBSTITUTE(gait_events!C2102,"_run-",""))&lt;&gt;LEN(gait_events!C2102),LEFT(RIGHT(gait_events!C2102,LEN(gait_events!C2102)-19),FIND("_run-",RIGHT(gait_events!C2102,LEN(gait_events!C2102)-19),1)-1),RIGHT(gait_events!C2102,LEN(gait_events!C2102)-19))</f>
        <v>Preferred</v>
      </c>
      <c r="F1055" t="str">
        <f>IF(LEN(SUBSTITUTE(gait_events!C2102,"_run-",""))&lt;&gt;LEN(gait_events!C2102),RIGHT(gait_events!C2102,LEN(gait_events!C2102)-FIND("_run-",gait_events!C2102,1)-4),"")</f>
        <v/>
      </c>
      <c r="G1055" t="str">
        <f>gait_events!D2102</f>
        <v>right_shank</v>
      </c>
      <c r="H1055" t="str">
        <f>gait_events!E2102</f>
        <v>FC</v>
      </c>
      <c r="I1055">
        <f>IF(gait_events!F2102&lt;&gt;"",gait_events!F2102,NA())</f>
        <v>506</v>
      </c>
      <c r="J1055">
        <f>IF(gait_events!G2102&lt;&gt;"",gait_events!G2102,NA())</f>
        <v>505</v>
      </c>
      <c r="K1055">
        <f t="shared" si="128"/>
        <v>1</v>
      </c>
      <c r="L1055">
        <f t="shared" si="129"/>
        <v>5</v>
      </c>
      <c r="M1055">
        <f t="shared" si="130"/>
        <v>1</v>
      </c>
      <c r="N1055">
        <f t="shared" si="131"/>
        <v>1</v>
      </c>
      <c r="O1055">
        <f t="shared" si="132"/>
        <v>1</v>
      </c>
      <c r="P1055">
        <f t="shared" si="133"/>
        <v>0</v>
      </c>
      <c r="Q1055">
        <f t="shared" si="134"/>
        <v>0</v>
      </c>
      <c r="R1055">
        <f t="shared" si="135"/>
        <v>1</v>
      </c>
    </row>
    <row r="1056" spans="1:18" x14ac:dyDescent="0.25">
      <c r="A1056" t="str">
        <f>gait_events!B2103</f>
        <v>pp031</v>
      </c>
      <c r="B1056" t="str">
        <f>VLOOKUP(A1056,participants!A:B,2,0)</f>
        <v>F</v>
      </c>
      <c r="C1056">
        <f>VLOOKUP(A1056,participants!A:C,3,0)</f>
        <v>43</v>
      </c>
      <c r="D1056" t="str">
        <f>VLOOKUP(A1056,participants!A:F,6,0)</f>
        <v>YA</v>
      </c>
      <c r="E1056" t="str">
        <f>IF(LEN(SUBSTITUTE(gait_events!C2103,"_run-",""))&lt;&gt;LEN(gait_events!C2103),LEFT(RIGHT(gait_events!C2103,LEN(gait_events!C2103)-19),FIND("_run-",RIGHT(gait_events!C2103,LEN(gait_events!C2103)-19),1)-1),RIGHT(gait_events!C2103,LEN(gait_events!C2103)-19))</f>
        <v>Preferred</v>
      </c>
      <c r="F1056" t="str">
        <f>IF(LEN(SUBSTITUTE(gait_events!C2103,"_run-",""))&lt;&gt;LEN(gait_events!C2103),RIGHT(gait_events!C2103,LEN(gait_events!C2103)-FIND("_run-",gait_events!C2103,1)-4),"")</f>
        <v/>
      </c>
      <c r="G1056" t="str">
        <f>gait_events!D2103</f>
        <v>right_shank</v>
      </c>
      <c r="H1056" t="str">
        <f>gait_events!E2103</f>
        <v>FC</v>
      </c>
      <c r="I1056">
        <f>IF(gait_events!F2103&lt;&gt;"",gait_events!F2103,NA())</f>
        <v>732</v>
      </c>
      <c r="J1056">
        <f>IF(gait_events!G2103&lt;&gt;"",gait_events!G2103,NA())</f>
        <v>731</v>
      </c>
      <c r="K1056">
        <f t="shared" si="128"/>
        <v>1</v>
      </c>
      <c r="L1056">
        <f t="shared" si="129"/>
        <v>5</v>
      </c>
      <c r="M1056">
        <f t="shared" si="130"/>
        <v>1</v>
      </c>
      <c r="N1056">
        <f t="shared" si="131"/>
        <v>1</v>
      </c>
      <c r="O1056">
        <f t="shared" si="132"/>
        <v>1</v>
      </c>
      <c r="P1056">
        <f t="shared" si="133"/>
        <v>0</v>
      </c>
      <c r="Q1056">
        <f t="shared" si="134"/>
        <v>0</v>
      </c>
      <c r="R1056">
        <f t="shared" si="135"/>
        <v>1</v>
      </c>
    </row>
    <row r="1057" spans="1:18" x14ac:dyDescent="0.25">
      <c r="A1057" t="str">
        <f>gait_events!B2104</f>
        <v>pp031</v>
      </c>
      <c r="B1057" t="str">
        <f>VLOOKUP(A1057,participants!A:B,2,0)</f>
        <v>F</v>
      </c>
      <c r="C1057">
        <f>VLOOKUP(A1057,participants!A:C,3,0)</f>
        <v>43</v>
      </c>
      <c r="D1057" t="str">
        <f>VLOOKUP(A1057,participants!A:F,6,0)</f>
        <v>YA</v>
      </c>
      <c r="E1057" t="str">
        <f>IF(LEN(SUBSTITUTE(gait_events!C2104,"_run-",""))&lt;&gt;LEN(gait_events!C2104),LEFT(RIGHT(gait_events!C2104,LEN(gait_events!C2104)-19),FIND("_run-",RIGHT(gait_events!C2104,LEN(gait_events!C2104)-19),1)-1),RIGHT(gait_events!C2104,LEN(gait_events!C2104)-19))</f>
        <v>Slow</v>
      </c>
      <c r="F1057" t="str">
        <f>IF(LEN(SUBSTITUTE(gait_events!C2104,"_run-",""))&lt;&gt;LEN(gait_events!C2104),RIGHT(gait_events!C2104,LEN(gait_events!C2104)-FIND("_run-",gait_events!C2104,1)-4),"")</f>
        <v/>
      </c>
      <c r="G1057" t="str">
        <f>gait_events!D2104</f>
        <v>left_ankle</v>
      </c>
      <c r="H1057" t="str">
        <f>gait_events!E2104</f>
        <v>IC</v>
      </c>
      <c r="I1057">
        <f>IF(gait_events!F2104&lt;&gt;"",gait_events!F2104,NA())</f>
        <v>64</v>
      </c>
      <c r="J1057">
        <f>IF(gait_events!G2104&lt;&gt;"",gait_events!G2104,NA())</f>
        <v>64</v>
      </c>
      <c r="K1057">
        <f t="shared" si="128"/>
        <v>0</v>
      </c>
      <c r="L1057">
        <f t="shared" si="129"/>
        <v>0</v>
      </c>
      <c r="M1057">
        <f t="shared" si="130"/>
        <v>1</v>
      </c>
      <c r="N1057">
        <f t="shared" si="131"/>
        <v>1</v>
      </c>
      <c r="O1057">
        <f t="shared" si="132"/>
        <v>1</v>
      </c>
      <c r="P1057">
        <f t="shared" si="133"/>
        <v>0</v>
      </c>
      <c r="Q1057">
        <f t="shared" si="134"/>
        <v>0</v>
      </c>
      <c r="R1057">
        <f t="shared" si="135"/>
        <v>1</v>
      </c>
    </row>
    <row r="1058" spans="1:18" x14ac:dyDescent="0.25">
      <c r="A1058" t="str">
        <f>gait_events!B2105</f>
        <v>pp031</v>
      </c>
      <c r="B1058" t="str">
        <f>VLOOKUP(A1058,participants!A:B,2,0)</f>
        <v>F</v>
      </c>
      <c r="C1058">
        <f>VLOOKUP(A1058,participants!A:C,3,0)</f>
        <v>43</v>
      </c>
      <c r="D1058" t="str">
        <f>VLOOKUP(A1058,participants!A:F,6,0)</f>
        <v>YA</v>
      </c>
      <c r="E1058" t="str">
        <f>IF(LEN(SUBSTITUTE(gait_events!C2105,"_run-",""))&lt;&gt;LEN(gait_events!C2105),LEFT(RIGHT(gait_events!C2105,LEN(gait_events!C2105)-19),FIND("_run-",RIGHT(gait_events!C2105,LEN(gait_events!C2105)-19),1)-1),RIGHT(gait_events!C2105,LEN(gait_events!C2105)-19))</f>
        <v>Slow</v>
      </c>
      <c r="F1058" t="str">
        <f>IF(LEN(SUBSTITUTE(gait_events!C2105,"_run-",""))&lt;&gt;LEN(gait_events!C2105),RIGHT(gait_events!C2105,LEN(gait_events!C2105)-FIND("_run-",gait_events!C2105,1)-4),"")</f>
        <v/>
      </c>
      <c r="G1058" t="str">
        <f>gait_events!D2105</f>
        <v>left_ankle</v>
      </c>
      <c r="H1058" t="str">
        <f>gait_events!E2105</f>
        <v>IC</v>
      </c>
      <c r="I1058">
        <f>IF(gait_events!F2105&lt;&gt;"",gait_events!F2105,NA())</f>
        <v>364</v>
      </c>
      <c r="J1058">
        <f>IF(gait_events!G2105&lt;&gt;"",gait_events!G2105,NA())</f>
        <v>365</v>
      </c>
      <c r="K1058">
        <f t="shared" si="128"/>
        <v>-1</v>
      </c>
      <c r="L1058">
        <f t="shared" si="129"/>
        <v>-5</v>
      </c>
      <c r="M1058">
        <f t="shared" si="130"/>
        <v>1</v>
      </c>
      <c r="N1058">
        <f t="shared" si="131"/>
        <v>1</v>
      </c>
      <c r="O1058">
        <f t="shared" si="132"/>
        <v>1</v>
      </c>
      <c r="P1058">
        <f t="shared" si="133"/>
        <v>0</v>
      </c>
      <c r="Q1058">
        <f t="shared" si="134"/>
        <v>0</v>
      </c>
      <c r="R1058">
        <f t="shared" si="135"/>
        <v>1</v>
      </c>
    </row>
    <row r="1059" spans="1:18" x14ac:dyDescent="0.25">
      <c r="A1059" t="str">
        <f>gait_events!B2106</f>
        <v>pp031</v>
      </c>
      <c r="B1059" t="str">
        <f>VLOOKUP(A1059,participants!A:B,2,0)</f>
        <v>F</v>
      </c>
      <c r="C1059">
        <f>VLOOKUP(A1059,participants!A:C,3,0)</f>
        <v>43</v>
      </c>
      <c r="D1059" t="str">
        <f>VLOOKUP(A1059,participants!A:F,6,0)</f>
        <v>YA</v>
      </c>
      <c r="E1059" t="str">
        <f>IF(LEN(SUBSTITUTE(gait_events!C2106,"_run-",""))&lt;&gt;LEN(gait_events!C2106),LEFT(RIGHT(gait_events!C2106,LEN(gait_events!C2106)-19),FIND("_run-",RIGHT(gait_events!C2106,LEN(gait_events!C2106)-19),1)-1),RIGHT(gait_events!C2106,LEN(gait_events!C2106)-19))</f>
        <v>Slow</v>
      </c>
      <c r="F1059" t="str">
        <f>IF(LEN(SUBSTITUTE(gait_events!C2106,"_run-",""))&lt;&gt;LEN(gait_events!C2106),RIGHT(gait_events!C2106,LEN(gait_events!C2106)-FIND("_run-",gait_events!C2106,1)-4),"")</f>
        <v/>
      </c>
      <c r="G1059" t="str">
        <f>gait_events!D2106</f>
        <v>left_ankle</v>
      </c>
      <c r="H1059" t="str">
        <f>gait_events!E2106</f>
        <v>IC</v>
      </c>
      <c r="I1059">
        <f>IF(gait_events!F2106&lt;&gt;"",gait_events!F2106,NA())</f>
        <v>673</v>
      </c>
      <c r="J1059">
        <f>IF(gait_events!G2106&lt;&gt;"",gait_events!G2106,NA())</f>
        <v>672</v>
      </c>
      <c r="K1059">
        <f t="shared" si="128"/>
        <v>1</v>
      </c>
      <c r="L1059">
        <f t="shared" si="129"/>
        <v>5</v>
      </c>
      <c r="M1059">
        <f t="shared" si="130"/>
        <v>1</v>
      </c>
      <c r="N1059">
        <f t="shared" si="131"/>
        <v>1</v>
      </c>
      <c r="O1059">
        <f t="shared" si="132"/>
        <v>1</v>
      </c>
      <c r="P1059">
        <f t="shared" si="133"/>
        <v>0</v>
      </c>
      <c r="Q1059">
        <f t="shared" si="134"/>
        <v>0</v>
      </c>
      <c r="R1059">
        <f t="shared" si="135"/>
        <v>1</v>
      </c>
    </row>
    <row r="1060" spans="1:18" x14ac:dyDescent="0.25">
      <c r="A1060" t="str">
        <f>gait_events!B2107</f>
        <v>pp031</v>
      </c>
      <c r="B1060" t="str">
        <f>VLOOKUP(A1060,participants!A:B,2,0)</f>
        <v>F</v>
      </c>
      <c r="C1060">
        <f>VLOOKUP(A1060,participants!A:C,3,0)</f>
        <v>43</v>
      </c>
      <c r="D1060" t="str">
        <f>VLOOKUP(A1060,participants!A:F,6,0)</f>
        <v>YA</v>
      </c>
      <c r="E1060" t="str">
        <f>IF(LEN(SUBSTITUTE(gait_events!C2107,"_run-",""))&lt;&gt;LEN(gait_events!C2107),LEFT(RIGHT(gait_events!C2107,LEN(gait_events!C2107)-19),FIND("_run-",RIGHT(gait_events!C2107,LEN(gait_events!C2107)-19),1)-1),RIGHT(gait_events!C2107,LEN(gait_events!C2107)-19))</f>
        <v>Slow</v>
      </c>
      <c r="F1060" t="str">
        <f>IF(LEN(SUBSTITUTE(gait_events!C2107,"_run-",""))&lt;&gt;LEN(gait_events!C2107),RIGHT(gait_events!C2107,LEN(gait_events!C2107)-FIND("_run-",gait_events!C2107,1)-4),"")</f>
        <v/>
      </c>
      <c r="G1060" t="str">
        <f>gait_events!D2107</f>
        <v>left_ankle</v>
      </c>
      <c r="H1060" t="str">
        <f>gait_events!E2107</f>
        <v>IC</v>
      </c>
      <c r="I1060">
        <f>IF(gait_events!F2107&lt;&gt;"",gait_events!F2107,NA())</f>
        <v>978</v>
      </c>
      <c r="J1060">
        <f>IF(gait_events!G2107&lt;&gt;"",gait_events!G2107,NA())</f>
        <v>982</v>
      </c>
      <c r="K1060">
        <f t="shared" si="128"/>
        <v>-4</v>
      </c>
      <c r="L1060">
        <f t="shared" si="129"/>
        <v>-20</v>
      </c>
      <c r="M1060">
        <f t="shared" si="130"/>
        <v>1</v>
      </c>
      <c r="N1060">
        <f t="shared" si="131"/>
        <v>1</v>
      </c>
      <c r="O1060">
        <f t="shared" si="132"/>
        <v>1</v>
      </c>
      <c r="P1060">
        <f t="shared" si="133"/>
        <v>0</v>
      </c>
      <c r="Q1060">
        <f t="shared" si="134"/>
        <v>0</v>
      </c>
      <c r="R1060">
        <f t="shared" si="135"/>
        <v>1</v>
      </c>
    </row>
    <row r="1061" spans="1:18" x14ac:dyDescent="0.25">
      <c r="A1061" t="str">
        <f>gait_events!B2108</f>
        <v>pp031</v>
      </c>
      <c r="B1061" t="str">
        <f>VLOOKUP(A1061,participants!A:B,2,0)</f>
        <v>F</v>
      </c>
      <c r="C1061">
        <f>VLOOKUP(A1061,participants!A:C,3,0)</f>
        <v>43</v>
      </c>
      <c r="D1061" t="str">
        <f>VLOOKUP(A1061,participants!A:F,6,0)</f>
        <v>YA</v>
      </c>
      <c r="E1061" t="str">
        <f>IF(LEN(SUBSTITUTE(gait_events!C2108,"_run-",""))&lt;&gt;LEN(gait_events!C2108),LEFT(RIGHT(gait_events!C2108,LEN(gait_events!C2108)-19),FIND("_run-",RIGHT(gait_events!C2108,LEN(gait_events!C2108)-19),1)-1),RIGHT(gait_events!C2108,LEN(gait_events!C2108)-19))</f>
        <v>Slow</v>
      </c>
      <c r="F1061" t="str">
        <f>IF(LEN(SUBSTITUTE(gait_events!C2108,"_run-",""))&lt;&gt;LEN(gait_events!C2108),RIGHT(gait_events!C2108,LEN(gait_events!C2108)-FIND("_run-",gait_events!C2108,1)-4),"")</f>
        <v/>
      </c>
      <c r="G1061" t="str">
        <f>gait_events!D2108</f>
        <v>left_ankle</v>
      </c>
      <c r="H1061" t="str">
        <f>gait_events!E2108</f>
        <v>IC</v>
      </c>
      <c r="I1061">
        <f>IF(gait_events!F2108&lt;&gt;"",gait_events!F2108,NA())</f>
        <v>1313</v>
      </c>
      <c r="J1061">
        <f>IF(gait_events!G2108&lt;&gt;"",gait_events!G2108,NA())</f>
        <v>1311</v>
      </c>
      <c r="K1061">
        <f t="shared" si="128"/>
        <v>2</v>
      </c>
      <c r="L1061">
        <f t="shared" si="129"/>
        <v>10</v>
      </c>
      <c r="M1061">
        <f t="shared" si="130"/>
        <v>1</v>
      </c>
      <c r="N1061">
        <f t="shared" si="131"/>
        <v>1</v>
      </c>
      <c r="O1061">
        <f t="shared" si="132"/>
        <v>1</v>
      </c>
      <c r="P1061">
        <f t="shared" si="133"/>
        <v>0</v>
      </c>
      <c r="Q1061">
        <f t="shared" si="134"/>
        <v>0</v>
      </c>
      <c r="R1061">
        <f t="shared" si="135"/>
        <v>1</v>
      </c>
    </row>
    <row r="1062" spans="1:18" x14ac:dyDescent="0.25">
      <c r="A1062" t="str">
        <f>gait_events!B2109</f>
        <v>pp031</v>
      </c>
      <c r="B1062" t="str">
        <f>VLOOKUP(A1062,participants!A:B,2,0)</f>
        <v>F</v>
      </c>
      <c r="C1062">
        <f>VLOOKUP(A1062,participants!A:C,3,0)</f>
        <v>43</v>
      </c>
      <c r="D1062" t="str">
        <f>VLOOKUP(A1062,participants!A:F,6,0)</f>
        <v>YA</v>
      </c>
      <c r="E1062" t="str">
        <f>IF(LEN(SUBSTITUTE(gait_events!C2109,"_run-",""))&lt;&gt;LEN(gait_events!C2109),LEFT(RIGHT(gait_events!C2109,LEN(gait_events!C2109)-19),FIND("_run-",RIGHT(gait_events!C2109,LEN(gait_events!C2109)-19),1)-1),RIGHT(gait_events!C2109,LEN(gait_events!C2109)-19))</f>
        <v>Slow</v>
      </c>
      <c r="F1062" t="str">
        <f>IF(LEN(SUBSTITUTE(gait_events!C2109,"_run-",""))&lt;&gt;LEN(gait_events!C2109),RIGHT(gait_events!C2109,LEN(gait_events!C2109)-FIND("_run-",gait_events!C2109,1)-4),"")</f>
        <v/>
      </c>
      <c r="G1062" t="str">
        <f>gait_events!D2109</f>
        <v>left_ankle</v>
      </c>
      <c r="H1062" t="str">
        <f>gait_events!E2109</f>
        <v>FC</v>
      </c>
      <c r="I1062">
        <f>IF(gait_events!F2109&lt;&gt;"",gait_events!F2109,NA())</f>
        <v>260</v>
      </c>
      <c r="J1062">
        <f>IF(gait_events!G2109&lt;&gt;"",gait_events!G2109,NA())</f>
        <v>259</v>
      </c>
      <c r="K1062">
        <f t="shared" si="128"/>
        <v>1</v>
      </c>
      <c r="L1062">
        <f t="shared" si="129"/>
        <v>5</v>
      </c>
      <c r="M1062">
        <f t="shared" si="130"/>
        <v>1</v>
      </c>
      <c r="N1062">
        <f t="shared" si="131"/>
        <v>1</v>
      </c>
      <c r="O1062">
        <f t="shared" si="132"/>
        <v>1</v>
      </c>
      <c r="P1062">
        <f t="shared" si="133"/>
        <v>0</v>
      </c>
      <c r="Q1062">
        <f t="shared" si="134"/>
        <v>0</v>
      </c>
      <c r="R1062">
        <f t="shared" si="135"/>
        <v>1</v>
      </c>
    </row>
    <row r="1063" spans="1:18" x14ac:dyDescent="0.25">
      <c r="A1063" t="str">
        <f>gait_events!B2110</f>
        <v>pp031</v>
      </c>
      <c r="B1063" t="str">
        <f>VLOOKUP(A1063,participants!A:B,2,0)</f>
        <v>F</v>
      </c>
      <c r="C1063">
        <f>VLOOKUP(A1063,participants!A:C,3,0)</f>
        <v>43</v>
      </c>
      <c r="D1063" t="str">
        <f>VLOOKUP(A1063,participants!A:F,6,0)</f>
        <v>YA</v>
      </c>
      <c r="E1063" t="str">
        <f>IF(LEN(SUBSTITUTE(gait_events!C2110,"_run-",""))&lt;&gt;LEN(gait_events!C2110),LEFT(RIGHT(gait_events!C2110,LEN(gait_events!C2110)-19),FIND("_run-",RIGHT(gait_events!C2110,LEN(gait_events!C2110)-19),1)-1),RIGHT(gait_events!C2110,LEN(gait_events!C2110)-19))</f>
        <v>Slow</v>
      </c>
      <c r="F1063" t="str">
        <f>IF(LEN(SUBSTITUTE(gait_events!C2110,"_run-",""))&lt;&gt;LEN(gait_events!C2110),RIGHT(gait_events!C2110,LEN(gait_events!C2110)-FIND("_run-",gait_events!C2110,1)-4),"")</f>
        <v/>
      </c>
      <c r="G1063" t="str">
        <f>gait_events!D2110</f>
        <v>left_ankle</v>
      </c>
      <c r="H1063" t="str">
        <f>gait_events!E2110</f>
        <v>FC</v>
      </c>
      <c r="I1063">
        <f>IF(gait_events!F2110&lt;&gt;"",gait_events!F2110,NA())</f>
        <v>561</v>
      </c>
      <c r="J1063">
        <f>IF(gait_events!G2110&lt;&gt;"",gait_events!G2110,NA())</f>
        <v>559</v>
      </c>
      <c r="K1063">
        <f t="shared" si="128"/>
        <v>2</v>
      </c>
      <c r="L1063">
        <f t="shared" si="129"/>
        <v>10</v>
      </c>
      <c r="M1063">
        <f t="shared" si="130"/>
        <v>1</v>
      </c>
      <c r="N1063">
        <f t="shared" si="131"/>
        <v>1</v>
      </c>
      <c r="O1063">
        <f t="shared" si="132"/>
        <v>1</v>
      </c>
      <c r="P1063">
        <f t="shared" si="133"/>
        <v>0</v>
      </c>
      <c r="Q1063">
        <f t="shared" si="134"/>
        <v>0</v>
      </c>
      <c r="R1063">
        <f t="shared" si="135"/>
        <v>1</v>
      </c>
    </row>
    <row r="1064" spans="1:18" x14ac:dyDescent="0.25">
      <c r="A1064" t="str">
        <f>gait_events!B2111</f>
        <v>pp031</v>
      </c>
      <c r="B1064" t="str">
        <f>VLOOKUP(A1064,participants!A:B,2,0)</f>
        <v>F</v>
      </c>
      <c r="C1064">
        <f>VLOOKUP(A1064,participants!A:C,3,0)</f>
        <v>43</v>
      </c>
      <c r="D1064" t="str">
        <f>VLOOKUP(A1064,participants!A:F,6,0)</f>
        <v>YA</v>
      </c>
      <c r="E1064" t="str">
        <f>IF(LEN(SUBSTITUTE(gait_events!C2111,"_run-",""))&lt;&gt;LEN(gait_events!C2111),LEFT(RIGHT(gait_events!C2111,LEN(gait_events!C2111)-19),FIND("_run-",RIGHT(gait_events!C2111,LEN(gait_events!C2111)-19),1)-1),RIGHT(gait_events!C2111,LEN(gait_events!C2111)-19))</f>
        <v>Slow</v>
      </c>
      <c r="F1064" t="str">
        <f>IF(LEN(SUBSTITUTE(gait_events!C2111,"_run-",""))&lt;&gt;LEN(gait_events!C2111),RIGHT(gait_events!C2111,LEN(gait_events!C2111)-FIND("_run-",gait_events!C2111,1)-4),"")</f>
        <v/>
      </c>
      <c r="G1064" t="str">
        <f>gait_events!D2111</f>
        <v>left_ankle</v>
      </c>
      <c r="H1064" t="str">
        <f>gait_events!E2111</f>
        <v>FC</v>
      </c>
      <c r="I1064">
        <f>IF(gait_events!F2111&lt;&gt;"",gait_events!F2111,NA())</f>
        <v>877</v>
      </c>
      <c r="J1064">
        <f>IF(gait_events!G2111&lt;&gt;"",gait_events!G2111,NA())</f>
        <v>876</v>
      </c>
      <c r="K1064">
        <f t="shared" si="128"/>
        <v>1</v>
      </c>
      <c r="L1064">
        <f t="shared" si="129"/>
        <v>5</v>
      </c>
      <c r="M1064">
        <f t="shared" si="130"/>
        <v>1</v>
      </c>
      <c r="N1064">
        <f t="shared" si="131"/>
        <v>1</v>
      </c>
      <c r="O1064">
        <f t="shared" si="132"/>
        <v>1</v>
      </c>
      <c r="P1064">
        <f t="shared" si="133"/>
        <v>0</v>
      </c>
      <c r="Q1064">
        <f t="shared" si="134"/>
        <v>0</v>
      </c>
      <c r="R1064">
        <f t="shared" si="135"/>
        <v>1</v>
      </c>
    </row>
    <row r="1065" spans="1:18" x14ac:dyDescent="0.25">
      <c r="A1065" t="str">
        <f>gait_events!B2112</f>
        <v>pp031</v>
      </c>
      <c r="B1065" t="str">
        <f>VLOOKUP(A1065,participants!A:B,2,0)</f>
        <v>F</v>
      </c>
      <c r="C1065">
        <f>VLOOKUP(A1065,participants!A:C,3,0)</f>
        <v>43</v>
      </c>
      <c r="D1065" t="str">
        <f>VLOOKUP(A1065,participants!A:F,6,0)</f>
        <v>YA</v>
      </c>
      <c r="E1065" t="str">
        <f>IF(LEN(SUBSTITUTE(gait_events!C2112,"_run-",""))&lt;&gt;LEN(gait_events!C2112),LEFT(RIGHT(gait_events!C2112,LEN(gait_events!C2112)-19),FIND("_run-",RIGHT(gait_events!C2112,LEN(gait_events!C2112)-19),1)-1),RIGHT(gait_events!C2112,LEN(gait_events!C2112)-19))</f>
        <v>Slow</v>
      </c>
      <c r="F1065" t="str">
        <f>IF(LEN(SUBSTITUTE(gait_events!C2112,"_run-",""))&lt;&gt;LEN(gait_events!C2112),RIGHT(gait_events!C2112,LEN(gait_events!C2112)-FIND("_run-",gait_events!C2112,1)-4),"")</f>
        <v/>
      </c>
      <c r="G1065" t="str">
        <f>gait_events!D2112</f>
        <v>left_ankle</v>
      </c>
      <c r="H1065" t="str">
        <f>gait_events!E2112</f>
        <v>FC</v>
      </c>
      <c r="I1065" t="e">
        <f>IF(gait_events!F2112&lt;&gt;"",gait_events!F2112,NA())</f>
        <v>#N/A</v>
      </c>
      <c r="J1065">
        <f>IF(gait_events!G2112&lt;&gt;"",gait_events!G2112,NA())</f>
        <v>1199</v>
      </c>
      <c r="K1065" t="e">
        <f t="shared" si="128"/>
        <v>#N/A</v>
      </c>
      <c r="L1065" t="e">
        <f t="shared" si="129"/>
        <v>#N/A</v>
      </c>
      <c r="M1065">
        <f t="shared" si="130"/>
        <v>0</v>
      </c>
      <c r="N1065">
        <f t="shared" si="131"/>
        <v>1</v>
      </c>
      <c r="O1065">
        <f t="shared" si="132"/>
        <v>0</v>
      </c>
      <c r="P1065">
        <f t="shared" si="133"/>
        <v>0</v>
      </c>
      <c r="Q1065">
        <f t="shared" si="134"/>
        <v>1</v>
      </c>
      <c r="R1065">
        <f t="shared" si="135"/>
        <v>1</v>
      </c>
    </row>
    <row r="1066" spans="1:18" x14ac:dyDescent="0.25">
      <c r="A1066" t="str">
        <f>gait_events!B2113</f>
        <v>pp031</v>
      </c>
      <c r="B1066" t="str">
        <f>VLOOKUP(A1066,participants!A:B,2,0)</f>
        <v>F</v>
      </c>
      <c r="C1066">
        <f>VLOOKUP(A1066,participants!A:C,3,0)</f>
        <v>43</v>
      </c>
      <c r="D1066" t="str">
        <f>VLOOKUP(A1066,participants!A:F,6,0)</f>
        <v>YA</v>
      </c>
      <c r="E1066" t="str">
        <f>IF(LEN(SUBSTITUTE(gait_events!C2113,"_run-",""))&lt;&gt;LEN(gait_events!C2113),LEFT(RIGHT(gait_events!C2113,LEN(gait_events!C2113)-19),FIND("_run-",RIGHT(gait_events!C2113,LEN(gait_events!C2113)-19),1)-1),RIGHT(gait_events!C2113,LEN(gait_events!C2113)-19))</f>
        <v>Slow</v>
      </c>
      <c r="F1066" t="str">
        <f>IF(LEN(SUBSTITUTE(gait_events!C2113,"_run-",""))&lt;&gt;LEN(gait_events!C2113),RIGHT(gait_events!C2113,LEN(gait_events!C2113)-FIND("_run-",gait_events!C2113,1)-4),"")</f>
        <v/>
      </c>
      <c r="G1066" t="str">
        <f>gait_events!D2113</f>
        <v>right_ankle</v>
      </c>
      <c r="H1066" t="str">
        <f>gait_events!E2113</f>
        <v>IC</v>
      </c>
      <c r="I1066">
        <f>IF(gait_events!F2113&lt;&gt;"",gait_events!F2113,NA())</f>
        <v>212</v>
      </c>
      <c r="J1066">
        <f>IF(gait_events!G2113&lt;&gt;"",gait_events!G2113,NA())</f>
        <v>215</v>
      </c>
      <c r="K1066">
        <f t="shared" si="128"/>
        <v>-3</v>
      </c>
      <c r="L1066">
        <f t="shared" si="129"/>
        <v>-15</v>
      </c>
      <c r="M1066">
        <f t="shared" si="130"/>
        <v>1</v>
      </c>
      <c r="N1066">
        <f t="shared" si="131"/>
        <v>1</v>
      </c>
      <c r="O1066">
        <f t="shared" si="132"/>
        <v>1</v>
      </c>
      <c r="P1066">
        <f t="shared" si="133"/>
        <v>0</v>
      </c>
      <c r="Q1066">
        <f t="shared" si="134"/>
        <v>0</v>
      </c>
      <c r="R1066">
        <f t="shared" si="135"/>
        <v>1</v>
      </c>
    </row>
    <row r="1067" spans="1:18" x14ac:dyDescent="0.25">
      <c r="A1067" t="str">
        <f>gait_events!B2114</f>
        <v>pp031</v>
      </c>
      <c r="B1067" t="str">
        <f>VLOOKUP(A1067,participants!A:B,2,0)</f>
        <v>F</v>
      </c>
      <c r="C1067">
        <f>VLOOKUP(A1067,participants!A:C,3,0)</f>
        <v>43</v>
      </c>
      <c r="D1067" t="str">
        <f>VLOOKUP(A1067,participants!A:F,6,0)</f>
        <v>YA</v>
      </c>
      <c r="E1067" t="str">
        <f>IF(LEN(SUBSTITUTE(gait_events!C2114,"_run-",""))&lt;&gt;LEN(gait_events!C2114),LEFT(RIGHT(gait_events!C2114,LEN(gait_events!C2114)-19),FIND("_run-",RIGHT(gait_events!C2114,LEN(gait_events!C2114)-19),1)-1),RIGHT(gait_events!C2114,LEN(gait_events!C2114)-19))</f>
        <v>Slow</v>
      </c>
      <c r="F1067" t="str">
        <f>IF(LEN(SUBSTITUTE(gait_events!C2114,"_run-",""))&lt;&gt;LEN(gait_events!C2114),RIGHT(gait_events!C2114,LEN(gait_events!C2114)-FIND("_run-",gait_events!C2114,1)-4),"")</f>
        <v/>
      </c>
      <c r="G1067" t="str">
        <f>gait_events!D2114</f>
        <v>right_ankle</v>
      </c>
      <c r="H1067" t="str">
        <f>gait_events!E2114</f>
        <v>IC</v>
      </c>
      <c r="I1067">
        <f>IF(gait_events!F2114&lt;&gt;"",gait_events!F2114,NA())</f>
        <v>515</v>
      </c>
      <c r="J1067">
        <f>IF(gait_events!G2114&lt;&gt;"",gait_events!G2114,NA())</f>
        <v>514</v>
      </c>
      <c r="K1067">
        <f t="shared" si="128"/>
        <v>1</v>
      </c>
      <c r="L1067">
        <f t="shared" si="129"/>
        <v>5</v>
      </c>
      <c r="M1067">
        <f t="shared" si="130"/>
        <v>1</v>
      </c>
      <c r="N1067">
        <f t="shared" si="131"/>
        <v>1</v>
      </c>
      <c r="O1067">
        <f t="shared" si="132"/>
        <v>1</v>
      </c>
      <c r="P1067">
        <f t="shared" si="133"/>
        <v>0</v>
      </c>
      <c r="Q1067">
        <f t="shared" si="134"/>
        <v>0</v>
      </c>
      <c r="R1067">
        <f t="shared" si="135"/>
        <v>1</v>
      </c>
    </row>
    <row r="1068" spans="1:18" x14ac:dyDescent="0.25">
      <c r="A1068" t="str">
        <f>gait_events!B2115</f>
        <v>pp031</v>
      </c>
      <c r="B1068" t="str">
        <f>VLOOKUP(A1068,participants!A:B,2,0)</f>
        <v>F</v>
      </c>
      <c r="C1068">
        <f>VLOOKUP(A1068,participants!A:C,3,0)</f>
        <v>43</v>
      </c>
      <c r="D1068" t="str">
        <f>VLOOKUP(A1068,participants!A:F,6,0)</f>
        <v>YA</v>
      </c>
      <c r="E1068" t="str">
        <f>IF(LEN(SUBSTITUTE(gait_events!C2115,"_run-",""))&lt;&gt;LEN(gait_events!C2115),LEFT(RIGHT(gait_events!C2115,LEN(gait_events!C2115)-19),FIND("_run-",RIGHT(gait_events!C2115,LEN(gait_events!C2115)-19),1)-1),RIGHT(gait_events!C2115,LEN(gait_events!C2115)-19))</f>
        <v>Slow</v>
      </c>
      <c r="F1068" t="str">
        <f>IF(LEN(SUBSTITUTE(gait_events!C2115,"_run-",""))&lt;&gt;LEN(gait_events!C2115),RIGHT(gait_events!C2115,LEN(gait_events!C2115)-FIND("_run-",gait_events!C2115,1)-4),"")</f>
        <v/>
      </c>
      <c r="G1068" t="str">
        <f>gait_events!D2115</f>
        <v>right_ankle</v>
      </c>
      <c r="H1068" t="str">
        <f>gait_events!E2115</f>
        <v>IC</v>
      </c>
      <c r="I1068">
        <f>IF(gait_events!F2115&lt;&gt;"",gait_events!F2115,NA())</f>
        <v>827</v>
      </c>
      <c r="J1068">
        <f>IF(gait_events!G2115&lt;&gt;"",gait_events!G2115,NA())</f>
        <v>824</v>
      </c>
      <c r="K1068">
        <f t="shared" si="128"/>
        <v>3</v>
      </c>
      <c r="L1068">
        <f t="shared" si="129"/>
        <v>15</v>
      </c>
      <c r="M1068">
        <f t="shared" si="130"/>
        <v>1</v>
      </c>
      <c r="N1068">
        <f t="shared" si="131"/>
        <v>1</v>
      </c>
      <c r="O1068">
        <f t="shared" si="132"/>
        <v>1</v>
      </c>
      <c r="P1068">
        <f t="shared" si="133"/>
        <v>0</v>
      </c>
      <c r="Q1068">
        <f t="shared" si="134"/>
        <v>0</v>
      </c>
      <c r="R1068">
        <f t="shared" si="135"/>
        <v>1</v>
      </c>
    </row>
    <row r="1069" spans="1:18" x14ac:dyDescent="0.25">
      <c r="A1069" t="str">
        <f>gait_events!B2116</f>
        <v>pp031</v>
      </c>
      <c r="B1069" t="str">
        <f>VLOOKUP(A1069,participants!A:B,2,0)</f>
        <v>F</v>
      </c>
      <c r="C1069">
        <f>VLOOKUP(A1069,participants!A:C,3,0)</f>
        <v>43</v>
      </c>
      <c r="D1069" t="str">
        <f>VLOOKUP(A1069,participants!A:F,6,0)</f>
        <v>YA</v>
      </c>
      <c r="E1069" t="str">
        <f>IF(LEN(SUBSTITUTE(gait_events!C2116,"_run-",""))&lt;&gt;LEN(gait_events!C2116),LEFT(RIGHT(gait_events!C2116,LEN(gait_events!C2116)-19),FIND("_run-",RIGHT(gait_events!C2116,LEN(gait_events!C2116)-19),1)-1),RIGHT(gait_events!C2116,LEN(gait_events!C2116)-19))</f>
        <v>Slow</v>
      </c>
      <c r="F1069" t="str">
        <f>IF(LEN(SUBSTITUTE(gait_events!C2116,"_run-",""))&lt;&gt;LEN(gait_events!C2116),RIGHT(gait_events!C2116,LEN(gait_events!C2116)-FIND("_run-",gait_events!C2116,1)-4),"")</f>
        <v/>
      </c>
      <c r="G1069" t="str">
        <f>gait_events!D2116</f>
        <v>right_ankle</v>
      </c>
      <c r="H1069" t="str">
        <f>gait_events!E2116</f>
        <v>IC</v>
      </c>
      <c r="I1069">
        <f>IF(gait_events!F2116&lt;&gt;"",gait_events!F2116,NA())</f>
        <v>1142</v>
      </c>
      <c r="J1069">
        <f>IF(gait_events!G2116&lt;&gt;"",gait_events!G2116,NA())</f>
        <v>1140</v>
      </c>
      <c r="K1069">
        <f t="shared" si="128"/>
        <v>2</v>
      </c>
      <c r="L1069">
        <f t="shared" si="129"/>
        <v>10</v>
      </c>
      <c r="M1069">
        <f t="shared" si="130"/>
        <v>1</v>
      </c>
      <c r="N1069">
        <f t="shared" si="131"/>
        <v>1</v>
      </c>
      <c r="O1069">
        <f t="shared" si="132"/>
        <v>1</v>
      </c>
      <c r="P1069">
        <f t="shared" si="133"/>
        <v>0</v>
      </c>
      <c r="Q1069">
        <f t="shared" si="134"/>
        <v>0</v>
      </c>
      <c r="R1069">
        <f t="shared" si="135"/>
        <v>1</v>
      </c>
    </row>
    <row r="1070" spans="1:18" x14ac:dyDescent="0.25">
      <c r="A1070" t="str">
        <f>gait_events!B2117</f>
        <v>pp031</v>
      </c>
      <c r="B1070" t="str">
        <f>VLOOKUP(A1070,participants!A:B,2,0)</f>
        <v>F</v>
      </c>
      <c r="C1070">
        <f>VLOOKUP(A1070,participants!A:C,3,0)</f>
        <v>43</v>
      </c>
      <c r="D1070" t="str">
        <f>VLOOKUP(A1070,participants!A:F,6,0)</f>
        <v>YA</v>
      </c>
      <c r="E1070" t="str">
        <f>IF(LEN(SUBSTITUTE(gait_events!C2117,"_run-",""))&lt;&gt;LEN(gait_events!C2117),LEFT(RIGHT(gait_events!C2117,LEN(gait_events!C2117)-19),FIND("_run-",RIGHT(gait_events!C2117,LEN(gait_events!C2117)-19),1)-1),RIGHT(gait_events!C2117,LEN(gait_events!C2117)-19))</f>
        <v>Slow</v>
      </c>
      <c r="F1070" t="str">
        <f>IF(LEN(SUBSTITUTE(gait_events!C2117,"_run-",""))&lt;&gt;LEN(gait_events!C2117),RIGHT(gait_events!C2117,LEN(gait_events!C2117)-FIND("_run-",gait_events!C2117,1)-4),"")</f>
        <v/>
      </c>
      <c r="G1070" t="str">
        <f>gait_events!D2117</f>
        <v>right_ankle</v>
      </c>
      <c r="H1070" t="str">
        <f>gait_events!E2117</f>
        <v>FC</v>
      </c>
      <c r="I1070">
        <f>IF(gait_events!F2117&lt;&gt;"",gait_events!F2117,NA())</f>
        <v>117</v>
      </c>
      <c r="J1070">
        <f>IF(gait_events!G2117&lt;&gt;"",gait_events!G2117,NA())</f>
        <v>118</v>
      </c>
      <c r="K1070">
        <f t="shared" si="128"/>
        <v>-1</v>
      </c>
      <c r="L1070">
        <f t="shared" si="129"/>
        <v>-5</v>
      </c>
      <c r="M1070">
        <f t="shared" si="130"/>
        <v>1</v>
      </c>
      <c r="N1070">
        <f t="shared" si="131"/>
        <v>1</v>
      </c>
      <c r="O1070">
        <f t="shared" si="132"/>
        <v>1</v>
      </c>
      <c r="P1070">
        <f t="shared" si="133"/>
        <v>0</v>
      </c>
      <c r="Q1070">
        <f t="shared" si="134"/>
        <v>0</v>
      </c>
      <c r="R1070">
        <f t="shared" si="135"/>
        <v>1</v>
      </c>
    </row>
    <row r="1071" spans="1:18" x14ac:dyDescent="0.25">
      <c r="A1071" t="str">
        <f>gait_events!B2118</f>
        <v>pp031</v>
      </c>
      <c r="B1071" t="str">
        <f>VLOOKUP(A1071,participants!A:B,2,0)</f>
        <v>F</v>
      </c>
      <c r="C1071">
        <f>VLOOKUP(A1071,participants!A:C,3,0)</f>
        <v>43</v>
      </c>
      <c r="D1071" t="str">
        <f>VLOOKUP(A1071,participants!A:F,6,0)</f>
        <v>YA</v>
      </c>
      <c r="E1071" t="str">
        <f>IF(LEN(SUBSTITUTE(gait_events!C2118,"_run-",""))&lt;&gt;LEN(gait_events!C2118),LEFT(RIGHT(gait_events!C2118,LEN(gait_events!C2118)-19),FIND("_run-",RIGHT(gait_events!C2118,LEN(gait_events!C2118)-19),1)-1),RIGHT(gait_events!C2118,LEN(gait_events!C2118)-19))</f>
        <v>Slow</v>
      </c>
      <c r="F1071" t="str">
        <f>IF(LEN(SUBSTITUTE(gait_events!C2118,"_run-",""))&lt;&gt;LEN(gait_events!C2118),RIGHT(gait_events!C2118,LEN(gait_events!C2118)-FIND("_run-",gait_events!C2118,1)-4),"")</f>
        <v/>
      </c>
      <c r="G1071" t="str">
        <f>gait_events!D2118</f>
        <v>right_ankle</v>
      </c>
      <c r="H1071" t="str">
        <f>gait_events!E2118</f>
        <v>FC</v>
      </c>
      <c r="I1071">
        <f>IF(gait_events!F2118&lt;&gt;"",gait_events!F2118,NA())</f>
        <v>413</v>
      </c>
      <c r="J1071">
        <f>IF(gait_events!G2118&lt;&gt;"",gait_events!G2118,NA())</f>
        <v>417</v>
      </c>
      <c r="K1071">
        <f t="shared" si="128"/>
        <v>-4</v>
      </c>
      <c r="L1071">
        <f t="shared" si="129"/>
        <v>-20</v>
      </c>
      <c r="M1071">
        <f t="shared" si="130"/>
        <v>1</v>
      </c>
      <c r="N1071">
        <f t="shared" si="131"/>
        <v>1</v>
      </c>
      <c r="O1071">
        <f t="shared" si="132"/>
        <v>1</v>
      </c>
      <c r="P1071">
        <f t="shared" si="133"/>
        <v>0</v>
      </c>
      <c r="Q1071">
        <f t="shared" si="134"/>
        <v>0</v>
      </c>
      <c r="R1071">
        <f t="shared" si="135"/>
        <v>1</v>
      </c>
    </row>
    <row r="1072" spans="1:18" x14ac:dyDescent="0.25">
      <c r="A1072" t="str">
        <f>gait_events!B2119</f>
        <v>pp031</v>
      </c>
      <c r="B1072" t="str">
        <f>VLOOKUP(A1072,participants!A:B,2,0)</f>
        <v>F</v>
      </c>
      <c r="C1072">
        <f>VLOOKUP(A1072,participants!A:C,3,0)</f>
        <v>43</v>
      </c>
      <c r="D1072" t="str">
        <f>VLOOKUP(A1072,participants!A:F,6,0)</f>
        <v>YA</v>
      </c>
      <c r="E1072" t="str">
        <f>IF(LEN(SUBSTITUTE(gait_events!C2119,"_run-",""))&lt;&gt;LEN(gait_events!C2119),LEFT(RIGHT(gait_events!C2119,LEN(gait_events!C2119)-19),FIND("_run-",RIGHT(gait_events!C2119,LEN(gait_events!C2119)-19),1)-1),RIGHT(gait_events!C2119,LEN(gait_events!C2119)-19))</f>
        <v>Slow</v>
      </c>
      <c r="F1072" t="str">
        <f>IF(LEN(SUBSTITUTE(gait_events!C2119,"_run-",""))&lt;&gt;LEN(gait_events!C2119),RIGHT(gait_events!C2119,LEN(gait_events!C2119)-FIND("_run-",gait_events!C2119,1)-4),"")</f>
        <v/>
      </c>
      <c r="G1072" t="str">
        <f>gait_events!D2119</f>
        <v>right_ankle</v>
      </c>
      <c r="H1072" t="str">
        <f>gait_events!E2119</f>
        <v>FC</v>
      </c>
      <c r="I1072">
        <f>IF(gait_events!F2119&lt;&gt;"",gait_events!F2119,NA())</f>
        <v>722</v>
      </c>
      <c r="J1072">
        <f>IF(gait_events!G2119&lt;&gt;"",gait_events!G2119,NA())</f>
        <v>723</v>
      </c>
      <c r="K1072">
        <f t="shared" si="128"/>
        <v>-1</v>
      </c>
      <c r="L1072">
        <f t="shared" si="129"/>
        <v>-5</v>
      </c>
      <c r="M1072">
        <f t="shared" si="130"/>
        <v>1</v>
      </c>
      <c r="N1072">
        <f t="shared" si="131"/>
        <v>1</v>
      </c>
      <c r="O1072">
        <f t="shared" si="132"/>
        <v>1</v>
      </c>
      <c r="P1072">
        <f t="shared" si="133"/>
        <v>0</v>
      </c>
      <c r="Q1072">
        <f t="shared" si="134"/>
        <v>0</v>
      </c>
      <c r="R1072">
        <f t="shared" si="135"/>
        <v>1</v>
      </c>
    </row>
    <row r="1073" spans="1:18" x14ac:dyDescent="0.25">
      <c r="A1073" t="str">
        <f>gait_events!B2120</f>
        <v>pp031</v>
      </c>
      <c r="B1073" t="str">
        <f>VLOOKUP(A1073,participants!A:B,2,0)</f>
        <v>F</v>
      </c>
      <c r="C1073">
        <f>VLOOKUP(A1073,participants!A:C,3,0)</f>
        <v>43</v>
      </c>
      <c r="D1073" t="str">
        <f>VLOOKUP(A1073,participants!A:F,6,0)</f>
        <v>YA</v>
      </c>
      <c r="E1073" t="str">
        <f>IF(LEN(SUBSTITUTE(gait_events!C2120,"_run-",""))&lt;&gt;LEN(gait_events!C2120),LEFT(RIGHT(gait_events!C2120,LEN(gait_events!C2120)-19),FIND("_run-",RIGHT(gait_events!C2120,LEN(gait_events!C2120)-19),1)-1),RIGHT(gait_events!C2120,LEN(gait_events!C2120)-19))</f>
        <v>Slow</v>
      </c>
      <c r="F1073" t="str">
        <f>IF(LEN(SUBSTITUTE(gait_events!C2120,"_run-",""))&lt;&gt;LEN(gait_events!C2120),RIGHT(gait_events!C2120,LEN(gait_events!C2120)-FIND("_run-",gait_events!C2120,1)-4),"")</f>
        <v/>
      </c>
      <c r="G1073" t="str">
        <f>gait_events!D2120</f>
        <v>right_ankle</v>
      </c>
      <c r="H1073" t="str">
        <f>gait_events!E2120</f>
        <v>FC</v>
      </c>
      <c r="I1073">
        <f>IF(gait_events!F2120&lt;&gt;"",gait_events!F2120,NA())</f>
        <v>1035</v>
      </c>
      <c r="J1073">
        <f>IF(gait_events!G2120&lt;&gt;"",gait_events!G2120,NA())</f>
        <v>1034</v>
      </c>
      <c r="K1073">
        <f t="shared" si="128"/>
        <v>1</v>
      </c>
      <c r="L1073">
        <f t="shared" si="129"/>
        <v>5</v>
      </c>
      <c r="M1073">
        <f t="shared" si="130"/>
        <v>1</v>
      </c>
      <c r="N1073">
        <f t="shared" si="131"/>
        <v>1</v>
      </c>
      <c r="O1073">
        <f t="shared" si="132"/>
        <v>1</v>
      </c>
      <c r="P1073">
        <f t="shared" si="133"/>
        <v>0</v>
      </c>
      <c r="Q1073">
        <f t="shared" si="134"/>
        <v>0</v>
      </c>
      <c r="R1073">
        <f t="shared" si="135"/>
        <v>1</v>
      </c>
    </row>
    <row r="1074" spans="1:18" x14ac:dyDescent="0.25">
      <c r="A1074" t="str">
        <f>gait_events!B2121</f>
        <v>pp031</v>
      </c>
      <c r="B1074" t="str">
        <f>VLOOKUP(A1074,participants!A:B,2,0)</f>
        <v>F</v>
      </c>
      <c r="C1074">
        <f>VLOOKUP(A1074,participants!A:C,3,0)</f>
        <v>43</v>
      </c>
      <c r="D1074" t="str">
        <f>VLOOKUP(A1074,participants!A:F,6,0)</f>
        <v>YA</v>
      </c>
      <c r="E1074" t="str">
        <f>IF(LEN(SUBSTITUTE(gait_events!C2121,"_run-",""))&lt;&gt;LEN(gait_events!C2121),LEFT(RIGHT(gait_events!C2121,LEN(gait_events!C2121)-19),FIND("_run-",RIGHT(gait_events!C2121,LEN(gait_events!C2121)-19),1)-1),RIGHT(gait_events!C2121,LEN(gait_events!C2121)-19))</f>
        <v>Slow</v>
      </c>
      <c r="F1074" t="str">
        <f>IF(LEN(SUBSTITUTE(gait_events!C2121,"_run-",""))&lt;&gt;LEN(gait_events!C2121),RIGHT(gait_events!C2121,LEN(gait_events!C2121)-FIND("_run-",gait_events!C2121,1)-4),"")</f>
        <v/>
      </c>
      <c r="G1074" t="str">
        <f>gait_events!D2121</f>
        <v>right_ankle</v>
      </c>
      <c r="H1074" t="str">
        <f>gait_events!E2121</f>
        <v>FC</v>
      </c>
      <c r="I1074">
        <f>IF(gait_events!F2121&lt;&gt;"",gait_events!F2121,NA())</f>
        <v>1372</v>
      </c>
      <c r="J1074">
        <f>IF(gait_events!G2121&lt;&gt;"",gait_events!G2121,NA())</f>
        <v>1374</v>
      </c>
      <c r="K1074">
        <f t="shared" si="128"/>
        <v>-2</v>
      </c>
      <c r="L1074">
        <f t="shared" si="129"/>
        <v>-10</v>
      </c>
      <c r="M1074">
        <f t="shared" si="130"/>
        <v>1</v>
      </c>
      <c r="N1074">
        <f t="shared" si="131"/>
        <v>1</v>
      </c>
      <c r="O1074">
        <f t="shared" si="132"/>
        <v>1</v>
      </c>
      <c r="P1074">
        <f t="shared" si="133"/>
        <v>0</v>
      </c>
      <c r="Q1074">
        <f t="shared" si="134"/>
        <v>0</v>
      </c>
      <c r="R1074">
        <f t="shared" si="135"/>
        <v>1</v>
      </c>
    </row>
    <row r="1075" spans="1:18" x14ac:dyDescent="0.25">
      <c r="A1075" t="str">
        <f>gait_events!B2122</f>
        <v>pp031</v>
      </c>
      <c r="B1075" t="str">
        <f>VLOOKUP(A1075,participants!A:B,2,0)</f>
        <v>F</v>
      </c>
      <c r="C1075">
        <f>VLOOKUP(A1075,participants!A:C,3,0)</f>
        <v>43</v>
      </c>
      <c r="D1075" t="str">
        <f>VLOOKUP(A1075,participants!A:F,6,0)</f>
        <v>YA</v>
      </c>
      <c r="E1075" t="str">
        <f>IF(LEN(SUBSTITUTE(gait_events!C2122,"_run-",""))&lt;&gt;LEN(gait_events!C2122),LEFT(RIGHT(gait_events!C2122,LEN(gait_events!C2122)-19),FIND("_run-",RIGHT(gait_events!C2122,LEN(gait_events!C2122)-19),1)-1),RIGHT(gait_events!C2122,LEN(gait_events!C2122)-19))</f>
        <v>Slow</v>
      </c>
      <c r="F1075" t="str">
        <f>IF(LEN(SUBSTITUTE(gait_events!C2122,"_run-",""))&lt;&gt;LEN(gait_events!C2122),RIGHT(gait_events!C2122,LEN(gait_events!C2122)-FIND("_run-",gait_events!C2122,1)-4),"")</f>
        <v/>
      </c>
      <c r="G1075" t="str">
        <f>gait_events!D2122</f>
        <v>left_shank</v>
      </c>
      <c r="H1075" t="str">
        <f>gait_events!E2122</f>
        <v>IC</v>
      </c>
      <c r="I1075">
        <f>IF(gait_events!F2122&lt;&gt;"",gait_events!F2122,NA())</f>
        <v>64</v>
      </c>
      <c r="J1075">
        <f>IF(gait_events!G2122&lt;&gt;"",gait_events!G2122,NA())</f>
        <v>64</v>
      </c>
      <c r="K1075">
        <f t="shared" si="128"/>
        <v>0</v>
      </c>
      <c r="L1075">
        <f t="shared" si="129"/>
        <v>0</v>
      </c>
      <c r="M1075">
        <f t="shared" si="130"/>
        <v>1</v>
      </c>
      <c r="N1075">
        <f t="shared" si="131"/>
        <v>1</v>
      </c>
      <c r="O1075">
        <f t="shared" si="132"/>
        <v>1</v>
      </c>
      <c r="P1075">
        <f t="shared" si="133"/>
        <v>0</v>
      </c>
      <c r="Q1075">
        <f t="shared" si="134"/>
        <v>0</v>
      </c>
      <c r="R1075">
        <f t="shared" si="135"/>
        <v>1</v>
      </c>
    </row>
    <row r="1076" spans="1:18" x14ac:dyDescent="0.25">
      <c r="A1076" t="str">
        <f>gait_events!B2123</f>
        <v>pp031</v>
      </c>
      <c r="B1076" t="str">
        <f>VLOOKUP(A1076,participants!A:B,2,0)</f>
        <v>F</v>
      </c>
      <c r="C1076">
        <f>VLOOKUP(A1076,participants!A:C,3,0)</f>
        <v>43</v>
      </c>
      <c r="D1076" t="str">
        <f>VLOOKUP(A1076,participants!A:F,6,0)</f>
        <v>YA</v>
      </c>
      <c r="E1076" t="str">
        <f>IF(LEN(SUBSTITUTE(gait_events!C2123,"_run-",""))&lt;&gt;LEN(gait_events!C2123),LEFT(RIGHT(gait_events!C2123,LEN(gait_events!C2123)-19),FIND("_run-",RIGHT(gait_events!C2123,LEN(gait_events!C2123)-19),1)-1),RIGHT(gait_events!C2123,LEN(gait_events!C2123)-19))</f>
        <v>Slow</v>
      </c>
      <c r="F1076" t="str">
        <f>IF(LEN(SUBSTITUTE(gait_events!C2123,"_run-",""))&lt;&gt;LEN(gait_events!C2123),RIGHT(gait_events!C2123,LEN(gait_events!C2123)-FIND("_run-",gait_events!C2123,1)-4),"")</f>
        <v/>
      </c>
      <c r="G1076" t="str">
        <f>gait_events!D2123</f>
        <v>left_shank</v>
      </c>
      <c r="H1076" t="str">
        <f>gait_events!E2123</f>
        <v>IC</v>
      </c>
      <c r="I1076">
        <f>IF(gait_events!F2123&lt;&gt;"",gait_events!F2123,NA())</f>
        <v>364</v>
      </c>
      <c r="J1076">
        <f>IF(gait_events!G2123&lt;&gt;"",gait_events!G2123,NA())</f>
        <v>363</v>
      </c>
      <c r="K1076">
        <f t="shared" si="128"/>
        <v>1</v>
      </c>
      <c r="L1076">
        <f t="shared" si="129"/>
        <v>5</v>
      </c>
      <c r="M1076">
        <f t="shared" si="130"/>
        <v>1</v>
      </c>
      <c r="N1076">
        <f t="shared" si="131"/>
        <v>1</v>
      </c>
      <c r="O1076">
        <f t="shared" si="132"/>
        <v>1</v>
      </c>
      <c r="P1076">
        <f t="shared" si="133"/>
        <v>0</v>
      </c>
      <c r="Q1076">
        <f t="shared" si="134"/>
        <v>0</v>
      </c>
      <c r="R1076">
        <f t="shared" si="135"/>
        <v>1</v>
      </c>
    </row>
    <row r="1077" spans="1:18" x14ac:dyDescent="0.25">
      <c r="A1077" t="str">
        <f>gait_events!B2124</f>
        <v>pp031</v>
      </c>
      <c r="B1077" t="str">
        <f>VLOOKUP(A1077,participants!A:B,2,0)</f>
        <v>F</v>
      </c>
      <c r="C1077">
        <f>VLOOKUP(A1077,participants!A:C,3,0)</f>
        <v>43</v>
      </c>
      <c r="D1077" t="str">
        <f>VLOOKUP(A1077,participants!A:F,6,0)</f>
        <v>YA</v>
      </c>
      <c r="E1077" t="str">
        <f>IF(LEN(SUBSTITUTE(gait_events!C2124,"_run-",""))&lt;&gt;LEN(gait_events!C2124),LEFT(RIGHT(gait_events!C2124,LEN(gait_events!C2124)-19),FIND("_run-",RIGHT(gait_events!C2124,LEN(gait_events!C2124)-19),1)-1),RIGHT(gait_events!C2124,LEN(gait_events!C2124)-19))</f>
        <v>Slow</v>
      </c>
      <c r="F1077" t="str">
        <f>IF(LEN(SUBSTITUTE(gait_events!C2124,"_run-",""))&lt;&gt;LEN(gait_events!C2124),RIGHT(gait_events!C2124,LEN(gait_events!C2124)-FIND("_run-",gait_events!C2124,1)-4),"")</f>
        <v/>
      </c>
      <c r="G1077" t="str">
        <f>gait_events!D2124</f>
        <v>left_shank</v>
      </c>
      <c r="H1077" t="str">
        <f>gait_events!E2124</f>
        <v>IC</v>
      </c>
      <c r="I1077">
        <f>IF(gait_events!F2124&lt;&gt;"",gait_events!F2124,NA())</f>
        <v>673</v>
      </c>
      <c r="J1077">
        <f>IF(gait_events!G2124&lt;&gt;"",gait_events!G2124,NA())</f>
        <v>673</v>
      </c>
      <c r="K1077">
        <f t="shared" si="128"/>
        <v>0</v>
      </c>
      <c r="L1077">
        <f t="shared" si="129"/>
        <v>0</v>
      </c>
      <c r="M1077">
        <f t="shared" si="130"/>
        <v>1</v>
      </c>
      <c r="N1077">
        <f t="shared" si="131"/>
        <v>1</v>
      </c>
      <c r="O1077">
        <f t="shared" si="132"/>
        <v>1</v>
      </c>
      <c r="P1077">
        <f t="shared" si="133"/>
        <v>0</v>
      </c>
      <c r="Q1077">
        <f t="shared" si="134"/>
        <v>0</v>
      </c>
      <c r="R1077">
        <f t="shared" si="135"/>
        <v>1</v>
      </c>
    </row>
    <row r="1078" spans="1:18" x14ac:dyDescent="0.25">
      <c r="A1078" t="str">
        <f>gait_events!B2125</f>
        <v>pp031</v>
      </c>
      <c r="B1078" t="str">
        <f>VLOOKUP(A1078,participants!A:B,2,0)</f>
        <v>F</v>
      </c>
      <c r="C1078">
        <f>VLOOKUP(A1078,participants!A:C,3,0)</f>
        <v>43</v>
      </c>
      <c r="D1078" t="str">
        <f>VLOOKUP(A1078,participants!A:F,6,0)</f>
        <v>YA</v>
      </c>
      <c r="E1078" t="str">
        <f>IF(LEN(SUBSTITUTE(gait_events!C2125,"_run-",""))&lt;&gt;LEN(gait_events!C2125),LEFT(RIGHT(gait_events!C2125,LEN(gait_events!C2125)-19),FIND("_run-",RIGHT(gait_events!C2125,LEN(gait_events!C2125)-19),1)-1),RIGHT(gait_events!C2125,LEN(gait_events!C2125)-19))</f>
        <v>Slow</v>
      </c>
      <c r="F1078" t="str">
        <f>IF(LEN(SUBSTITUTE(gait_events!C2125,"_run-",""))&lt;&gt;LEN(gait_events!C2125),RIGHT(gait_events!C2125,LEN(gait_events!C2125)-FIND("_run-",gait_events!C2125,1)-4),"")</f>
        <v/>
      </c>
      <c r="G1078" t="str">
        <f>gait_events!D2125</f>
        <v>left_shank</v>
      </c>
      <c r="H1078" t="str">
        <f>gait_events!E2125</f>
        <v>IC</v>
      </c>
      <c r="I1078">
        <f>IF(gait_events!F2125&lt;&gt;"",gait_events!F2125,NA())</f>
        <v>978</v>
      </c>
      <c r="J1078">
        <f>IF(gait_events!G2125&lt;&gt;"",gait_events!G2125,NA())</f>
        <v>976</v>
      </c>
      <c r="K1078">
        <f t="shared" si="128"/>
        <v>2</v>
      </c>
      <c r="L1078">
        <f t="shared" si="129"/>
        <v>10</v>
      </c>
      <c r="M1078">
        <f t="shared" si="130"/>
        <v>1</v>
      </c>
      <c r="N1078">
        <f t="shared" si="131"/>
        <v>1</v>
      </c>
      <c r="O1078">
        <f t="shared" si="132"/>
        <v>1</v>
      </c>
      <c r="P1078">
        <f t="shared" si="133"/>
        <v>0</v>
      </c>
      <c r="Q1078">
        <f t="shared" si="134"/>
        <v>0</v>
      </c>
      <c r="R1078">
        <f t="shared" si="135"/>
        <v>1</v>
      </c>
    </row>
    <row r="1079" spans="1:18" x14ac:dyDescent="0.25">
      <c r="A1079" t="str">
        <f>gait_events!B2126</f>
        <v>pp031</v>
      </c>
      <c r="B1079" t="str">
        <f>VLOOKUP(A1079,participants!A:B,2,0)</f>
        <v>F</v>
      </c>
      <c r="C1079">
        <f>VLOOKUP(A1079,participants!A:C,3,0)</f>
        <v>43</v>
      </c>
      <c r="D1079" t="str">
        <f>VLOOKUP(A1079,participants!A:F,6,0)</f>
        <v>YA</v>
      </c>
      <c r="E1079" t="str">
        <f>IF(LEN(SUBSTITUTE(gait_events!C2126,"_run-",""))&lt;&gt;LEN(gait_events!C2126),LEFT(RIGHT(gait_events!C2126,LEN(gait_events!C2126)-19),FIND("_run-",RIGHT(gait_events!C2126,LEN(gait_events!C2126)-19),1)-1),RIGHT(gait_events!C2126,LEN(gait_events!C2126)-19))</f>
        <v>Slow</v>
      </c>
      <c r="F1079" t="str">
        <f>IF(LEN(SUBSTITUTE(gait_events!C2126,"_run-",""))&lt;&gt;LEN(gait_events!C2126),RIGHT(gait_events!C2126,LEN(gait_events!C2126)-FIND("_run-",gait_events!C2126,1)-4),"")</f>
        <v/>
      </c>
      <c r="G1079" t="str">
        <f>gait_events!D2126</f>
        <v>left_shank</v>
      </c>
      <c r="H1079" t="str">
        <f>gait_events!E2126</f>
        <v>IC</v>
      </c>
      <c r="I1079">
        <f>IF(gait_events!F2126&lt;&gt;"",gait_events!F2126,NA())</f>
        <v>1313</v>
      </c>
      <c r="J1079">
        <f>IF(gait_events!G2126&lt;&gt;"",gait_events!G2126,NA())</f>
        <v>1314</v>
      </c>
      <c r="K1079">
        <f t="shared" si="128"/>
        <v>-1</v>
      </c>
      <c r="L1079">
        <f t="shared" si="129"/>
        <v>-5</v>
      </c>
      <c r="M1079">
        <f t="shared" si="130"/>
        <v>1</v>
      </c>
      <c r="N1079">
        <f t="shared" si="131"/>
        <v>1</v>
      </c>
      <c r="O1079">
        <f t="shared" si="132"/>
        <v>1</v>
      </c>
      <c r="P1079">
        <f t="shared" si="133"/>
        <v>0</v>
      </c>
      <c r="Q1079">
        <f t="shared" si="134"/>
        <v>0</v>
      </c>
      <c r="R1079">
        <f t="shared" si="135"/>
        <v>1</v>
      </c>
    </row>
    <row r="1080" spans="1:18" x14ac:dyDescent="0.25">
      <c r="A1080" t="str">
        <f>gait_events!B2127</f>
        <v>pp031</v>
      </c>
      <c r="B1080" t="str">
        <f>VLOOKUP(A1080,participants!A:B,2,0)</f>
        <v>F</v>
      </c>
      <c r="C1080">
        <f>VLOOKUP(A1080,participants!A:C,3,0)</f>
        <v>43</v>
      </c>
      <c r="D1080" t="str">
        <f>VLOOKUP(A1080,participants!A:F,6,0)</f>
        <v>YA</v>
      </c>
      <c r="E1080" t="str">
        <f>IF(LEN(SUBSTITUTE(gait_events!C2127,"_run-",""))&lt;&gt;LEN(gait_events!C2127),LEFT(RIGHT(gait_events!C2127,LEN(gait_events!C2127)-19),FIND("_run-",RIGHT(gait_events!C2127,LEN(gait_events!C2127)-19),1)-1),RIGHT(gait_events!C2127,LEN(gait_events!C2127)-19))</f>
        <v>Slow</v>
      </c>
      <c r="F1080" t="str">
        <f>IF(LEN(SUBSTITUTE(gait_events!C2127,"_run-",""))&lt;&gt;LEN(gait_events!C2127),RIGHT(gait_events!C2127,LEN(gait_events!C2127)-FIND("_run-",gait_events!C2127,1)-4),"")</f>
        <v/>
      </c>
      <c r="G1080" t="str">
        <f>gait_events!D2127</f>
        <v>left_shank</v>
      </c>
      <c r="H1080" t="str">
        <f>gait_events!E2127</f>
        <v>FC</v>
      </c>
      <c r="I1080">
        <f>IF(gait_events!F2127&lt;&gt;"",gait_events!F2127,NA())</f>
        <v>260</v>
      </c>
      <c r="J1080">
        <f>IF(gait_events!G2127&lt;&gt;"",gait_events!G2127,NA())</f>
        <v>260</v>
      </c>
      <c r="K1080">
        <f t="shared" si="128"/>
        <v>0</v>
      </c>
      <c r="L1080">
        <f t="shared" si="129"/>
        <v>0</v>
      </c>
      <c r="M1080">
        <f t="shared" si="130"/>
        <v>1</v>
      </c>
      <c r="N1080">
        <f t="shared" si="131"/>
        <v>1</v>
      </c>
      <c r="O1080">
        <f t="shared" si="132"/>
        <v>1</v>
      </c>
      <c r="P1080">
        <f t="shared" si="133"/>
        <v>0</v>
      </c>
      <c r="Q1080">
        <f t="shared" si="134"/>
        <v>0</v>
      </c>
      <c r="R1080">
        <f t="shared" si="135"/>
        <v>1</v>
      </c>
    </row>
    <row r="1081" spans="1:18" x14ac:dyDescent="0.25">
      <c r="A1081" t="str">
        <f>gait_events!B2128</f>
        <v>pp031</v>
      </c>
      <c r="B1081" t="str">
        <f>VLOOKUP(A1081,participants!A:B,2,0)</f>
        <v>F</v>
      </c>
      <c r="C1081">
        <f>VLOOKUP(A1081,participants!A:C,3,0)</f>
        <v>43</v>
      </c>
      <c r="D1081" t="str">
        <f>VLOOKUP(A1081,participants!A:F,6,0)</f>
        <v>YA</v>
      </c>
      <c r="E1081" t="str">
        <f>IF(LEN(SUBSTITUTE(gait_events!C2128,"_run-",""))&lt;&gt;LEN(gait_events!C2128),LEFT(RIGHT(gait_events!C2128,LEN(gait_events!C2128)-19),FIND("_run-",RIGHT(gait_events!C2128,LEN(gait_events!C2128)-19),1)-1),RIGHT(gait_events!C2128,LEN(gait_events!C2128)-19))</f>
        <v>Slow</v>
      </c>
      <c r="F1081" t="str">
        <f>IF(LEN(SUBSTITUTE(gait_events!C2128,"_run-",""))&lt;&gt;LEN(gait_events!C2128),RIGHT(gait_events!C2128,LEN(gait_events!C2128)-FIND("_run-",gait_events!C2128,1)-4),"")</f>
        <v/>
      </c>
      <c r="G1081" t="str">
        <f>gait_events!D2128</f>
        <v>left_shank</v>
      </c>
      <c r="H1081" t="str">
        <f>gait_events!E2128</f>
        <v>FC</v>
      </c>
      <c r="I1081">
        <f>IF(gait_events!F2128&lt;&gt;"",gait_events!F2128,NA())</f>
        <v>561</v>
      </c>
      <c r="J1081">
        <f>IF(gait_events!G2128&lt;&gt;"",gait_events!G2128,NA())</f>
        <v>560</v>
      </c>
      <c r="K1081">
        <f t="shared" si="128"/>
        <v>1</v>
      </c>
      <c r="L1081">
        <f t="shared" si="129"/>
        <v>5</v>
      </c>
      <c r="M1081">
        <f t="shared" si="130"/>
        <v>1</v>
      </c>
      <c r="N1081">
        <f t="shared" si="131"/>
        <v>1</v>
      </c>
      <c r="O1081">
        <f t="shared" si="132"/>
        <v>1</v>
      </c>
      <c r="P1081">
        <f t="shared" si="133"/>
        <v>0</v>
      </c>
      <c r="Q1081">
        <f t="shared" si="134"/>
        <v>0</v>
      </c>
      <c r="R1081">
        <f t="shared" si="135"/>
        <v>1</v>
      </c>
    </row>
    <row r="1082" spans="1:18" x14ac:dyDescent="0.25">
      <c r="A1082" t="str">
        <f>gait_events!B2129</f>
        <v>pp031</v>
      </c>
      <c r="B1082" t="str">
        <f>VLOOKUP(A1082,participants!A:B,2,0)</f>
        <v>F</v>
      </c>
      <c r="C1082">
        <f>VLOOKUP(A1082,participants!A:C,3,0)</f>
        <v>43</v>
      </c>
      <c r="D1082" t="str">
        <f>VLOOKUP(A1082,participants!A:F,6,0)</f>
        <v>YA</v>
      </c>
      <c r="E1082" t="str">
        <f>IF(LEN(SUBSTITUTE(gait_events!C2129,"_run-",""))&lt;&gt;LEN(gait_events!C2129),LEFT(RIGHT(gait_events!C2129,LEN(gait_events!C2129)-19),FIND("_run-",RIGHT(gait_events!C2129,LEN(gait_events!C2129)-19),1)-1),RIGHT(gait_events!C2129,LEN(gait_events!C2129)-19))</f>
        <v>Slow</v>
      </c>
      <c r="F1082" t="str">
        <f>IF(LEN(SUBSTITUTE(gait_events!C2129,"_run-",""))&lt;&gt;LEN(gait_events!C2129),RIGHT(gait_events!C2129,LEN(gait_events!C2129)-FIND("_run-",gait_events!C2129,1)-4),"")</f>
        <v/>
      </c>
      <c r="G1082" t="str">
        <f>gait_events!D2129</f>
        <v>left_shank</v>
      </c>
      <c r="H1082" t="str">
        <f>gait_events!E2129</f>
        <v>FC</v>
      </c>
      <c r="I1082">
        <f>IF(gait_events!F2129&lt;&gt;"",gait_events!F2129,NA())</f>
        <v>877</v>
      </c>
      <c r="J1082">
        <f>IF(gait_events!G2129&lt;&gt;"",gait_events!G2129,NA())</f>
        <v>876</v>
      </c>
      <c r="K1082">
        <f t="shared" si="128"/>
        <v>1</v>
      </c>
      <c r="L1082">
        <f t="shared" si="129"/>
        <v>5</v>
      </c>
      <c r="M1082">
        <f t="shared" si="130"/>
        <v>1</v>
      </c>
      <c r="N1082">
        <f t="shared" si="131"/>
        <v>1</v>
      </c>
      <c r="O1082">
        <f t="shared" si="132"/>
        <v>1</v>
      </c>
      <c r="P1082">
        <f t="shared" si="133"/>
        <v>0</v>
      </c>
      <c r="Q1082">
        <f t="shared" si="134"/>
        <v>0</v>
      </c>
      <c r="R1082">
        <f t="shared" si="135"/>
        <v>1</v>
      </c>
    </row>
    <row r="1083" spans="1:18" x14ac:dyDescent="0.25">
      <c r="A1083" t="str">
        <f>gait_events!B2130</f>
        <v>pp031</v>
      </c>
      <c r="B1083" t="str">
        <f>VLOOKUP(A1083,participants!A:B,2,0)</f>
        <v>F</v>
      </c>
      <c r="C1083">
        <f>VLOOKUP(A1083,participants!A:C,3,0)</f>
        <v>43</v>
      </c>
      <c r="D1083" t="str">
        <f>VLOOKUP(A1083,participants!A:F,6,0)</f>
        <v>YA</v>
      </c>
      <c r="E1083" t="str">
        <f>IF(LEN(SUBSTITUTE(gait_events!C2130,"_run-",""))&lt;&gt;LEN(gait_events!C2130),LEFT(RIGHT(gait_events!C2130,LEN(gait_events!C2130)-19),FIND("_run-",RIGHT(gait_events!C2130,LEN(gait_events!C2130)-19),1)-1),RIGHT(gait_events!C2130,LEN(gait_events!C2130)-19))</f>
        <v>Slow</v>
      </c>
      <c r="F1083" t="str">
        <f>IF(LEN(SUBSTITUTE(gait_events!C2130,"_run-",""))&lt;&gt;LEN(gait_events!C2130),RIGHT(gait_events!C2130,LEN(gait_events!C2130)-FIND("_run-",gait_events!C2130,1)-4),"")</f>
        <v/>
      </c>
      <c r="G1083" t="str">
        <f>gait_events!D2130</f>
        <v>left_shank</v>
      </c>
      <c r="H1083" t="str">
        <f>gait_events!E2130</f>
        <v>FC</v>
      </c>
      <c r="I1083" t="e">
        <f>IF(gait_events!F2130&lt;&gt;"",gait_events!F2130,NA())</f>
        <v>#N/A</v>
      </c>
      <c r="J1083">
        <f>IF(gait_events!G2130&lt;&gt;"",gait_events!G2130,NA())</f>
        <v>1200</v>
      </c>
      <c r="K1083" t="e">
        <f t="shared" si="128"/>
        <v>#N/A</v>
      </c>
      <c r="L1083" t="e">
        <f t="shared" si="129"/>
        <v>#N/A</v>
      </c>
      <c r="M1083">
        <f t="shared" si="130"/>
        <v>0</v>
      </c>
      <c r="N1083">
        <f t="shared" si="131"/>
        <v>1</v>
      </c>
      <c r="O1083">
        <f t="shared" si="132"/>
        <v>0</v>
      </c>
      <c r="P1083">
        <f t="shared" si="133"/>
        <v>0</v>
      </c>
      <c r="Q1083">
        <f t="shared" si="134"/>
        <v>1</v>
      </c>
      <c r="R1083">
        <f t="shared" si="135"/>
        <v>1</v>
      </c>
    </row>
    <row r="1084" spans="1:18" x14ac:dyDescent="0.25">
      <c r="A1084" t="str">
        <f>gait_events!B2131</f>
        <v>pp031</v>
      </c>
      <c r="B1084" t="str">
        <f>VLOOKUP(A1084,participants!A:B,2,0)</f>
        <v>F</v>
      </c>
      <c r="C1084">
        <f>VLOOKUP(A1084,participants!A:C,3,0)</f>
        <v>43</v>
      </c>
      <c r="D1084" t="str">
        <f>VLOOKUP(A1084,participants!A:F,6,0)</f>
        <v>YA</v>
      </c>
      <c r="E1084" t="str">
        <f>IF(LEN(SUBSTITUTE(gait_events!C2131,"_run-",""))&lt;&gt;LEN(gait_events!C2131),LEFT(RIGHT(gait_events!C2131,LEN(gait_events!C2131)-19),FIND("_run-",RIGHT(gait_events!C2131,LEN(gait_events!C2131)-19),1)-1),RIGHT(gait_events!C2131,LEN(gait_events!C2131)-19))</f>
        <v>Slow</v>
      </c>
      <c r="F1084" t="str">
        <f>IF(LEN(SUBSTITUTE(gait_events!C2131,"_run-",""))&lt;&gt;LEN(gait_events!C2131),RIGHT(gait_events!C2131,LEN(gait_events!C2131)-FIND("_run-",gait_events!C2131,1)-4),"")</f>
        <v/>
      </c>
      <c r="G1084" t="str">
        <f>gait_events!D2131</f>
        <v>right_shank</v>
      </c>
      <c r="H1084" t="str">
        <f>gait_events!E2131</f>
        <v>IC</v>
      </c>
      <c r="I1084">
        <f>IF(gait_events!F2131&lt;&gt;"",gait_events!F2131,NA())</f>
        <v>212</v>
      </c>
      <c r="J1084">
        <f>IF(gait_events!G2131&lt;&gt;"",gait_events!G2131,NA())</f>
        <v>213</v>
      </c>
      <c r="K1084">
        <f t="shared" si="128"/>
        <v>-1</v>
      </c>
      <c r="L1084">
        <f t="shared" si="129"/>
        <v>-5</v>
      </c>
      <c r="M1084">
        <f t="shared" si="130"/>
        <v>1</v>
      </c>
      <c r="N1084">
        <f t="shared" si="131"/>
        <v>1</v>
      </c>
      <c r="O1084">
        <f t="shared" si="132"/>
        <v>1</v>
      </c>
      <c r="P1084">
        <f t="shared" si="133"/>
        <v>0</v>
      </c>
      <c r="Q1084">
        <f t="shared" si="134"/>
        <v>0</v>
      </c>
      <c r="R1084">
        <f t="shared" si="135"/>
        <v>1</v>
      </c>
    </row>
    <row r="1085" spans="1:18" x14ac:dyDescent="0.25">
      <c r="A1085" t="str">
        <f>gait_events!B2132</f>
        <v>pp031</v>
      </c>
      <c r="B1085" t="str">
        <f>VLOOKUP(A1085,participants!A:B,2,0)</f>
        <v>F</v>
      </c>
      <c r="C1085">
        <f>VLOOKUP(A1085,participants!A:C,3,0)</f>
        <v>43</v>
      </c>
      <c r="D1085" t="str">
        <f>VLOOKUP(A1085,participants!A:F,6,0)</f>
        <v>YA</v>
      </c>
      <c r="E1085" t="str">
        <f>IF(LEN(SUBSTITUTE(gait_events!C2132,"_run-",""))&lt;&gt;LEN(gait_events!C2132),LEFT(RIGHT(gait_events!C2132,LEN(gait_events!C2132)-19),FIND("_run-",RIGHT(gait_events!C2132,LEN(gait_events!C2132)-19),1)-1),RIGHT(gait_events!C2132,LEN(gait_events!C2132)-19))</f>
        <v>Slow</v>
      </c>
      <c r="F1085" t="str">
        <f>IF(LEN(SUBSTITUTE(gait_events!C2132,"_run-",""))&lt;&gt;LEN(gait_events!C2132),RIGHT(gait_events!C2132,LEN(gait_events!C2132)-FIND("_run-",gait_events!C2132,1)-4),"")</f>
        <v/>
      </c>
      <c r="G1085" t="str">
        <f>gait_events!D2132</f>
        <v>right_shank</v>
      </c>
      <c r="H1085" t="str">
        <f>gait_events!E2132</f>
        <v>IC</v>
      </c>
      <c r="I1085">
        <f>IF(gait_events!F2132&lt;&gt;"",gait_events!F2132,NA())</f>
        <v>515</v>
      </c>
      <c r="J1085">
        <f>IF(gait_events!G2132&lt;&gt;"",gait_events!G2132,NA())</f>
        <v>516</v>
      </c>
      <c r="K1085">
        <f t="shared" si="128"/>
        <v>-1</v>
      </c>
      <c r="L1085">
        <f t="shared" si="129"/>
        <v>-5</v>
      </c>
      <c r="M1085">
        <f t="shared" si="130"/>
        <v>1</v>
      </c>
      <c r="N1085">
        <f t="shared" si="131"/>
        <v>1</v>
      </c>
      <c r="O1085">
        <f t="shared" si="132"/>
        <v>1</v>
      </c>
      <c r="P1085">
        <f t="shared" si="133"/>
        <v>0</v>
      </c>
      <c r="Q1085">
        <f t="shared" si="134"/>
        <v>0</v>
      </c>
      <c r="R1085">
        <f t="shared" si="135"/>
        <v>1</v>
      </c>
    </row>
    <row r="1086" spans="1:18" x14ac:dyDescent="0.25">
      <c r="A1086" t="str">
        <f>gait_events!B2133</f>
        <v>pp031</v>
      </c>
      <c r="B1086" t="str">
        <f>VLOOKUP(A1086,participants!A:B,2,0)</f>
        <v>F</v>
      </c>
      <c r="C1086">
        <f>VLOOKUP(A1086,participants!A:C,3,0)</f>
        <v>43</v>
      </c>
      <c r="D1086" t="str">
        <f>VLOOKUP(A1086,participants!A:F,6,0)</f>
        <v>YA</v>
      </c>
      <c r="E1086" t="str">
        <f>IF(LEN(SUBSTITUTE(gait_events!C2133,"_run-",""))&lt;&gt;LEN(gait_events!C2133),LEFT(RIGHT(gait_events!C2133,LEN(gait_events!C2133)-19),FIND("_run-",RIGHT(gait_events!C2133,LEN(gait_events!C2133)-19),1)-1),RIGHT(gait_events!C2133,LEN(gait_events!C2133)-19))</f>
        <v>Slow</v>
      </c>
      <c r="F1086" t="str">
        <f>IF(LEN(SUBSTITUTE(gait_events!C2133,"_run-",""))&lt;&gt;LEN(gait_events!C2133),RIGHT(gait_events!C2133,LEN(gait_events!C2133)-FIND("_run-",gait_events!C2133,1)-4),"")</f>
        <v/>
      </c>
      <c r="G1086" t="str">
        <f>gait_events!D2133</f>
        <v>right_shank</v>
      </c>
      <c r="H1086" t="str">
        <f>gait_events!E2133</f>
        <v>IC</v>
      </c>
      <c r="I1086">
        <f>IF(gait_events!F2133&lt;&gt;"",gait_events!F2133,NA())</f>
        <v>827</v>
      </c>
      <c r="J1086">
        <f>IF(gait_events!G2133&lt;&gt;"",gait_events!G2133,NA())</f>
        <v>831</v>
      </c>
      <c r="K1086">
        <f t="shared" si="128"/>
        <v>-4</v>
      </c>
      <c r="L1086">
        <f t="shared" si="129"/>
        <v>-20</v>
      </c>
      <c r="M1086">
        <f t="shared" si="130"/>
        <v>1</v>
      </c>
      <c r="N1086">
        <f t="shared" si="131"/>
        <v>1</v>
      </c>
      <c r="O1086">
        <f t="shared" si="132"/>
        <v>1</v>
      </c>
      <c r="P1086">
        <f t="shared" si="133"/>
        <v>0</v>
      </c>
      <c r="Q1086">
        <f t="shared" si="134"/>
        <v>0</v>
      </c>
      <c r="R1086">
        <f t="shared" si="135"/>
        <v>1</v>
      </c>
    </row>
    <row r="1087" spans="1:18" x14ac:dyDescent="0.25">
      <c r="A1087" t="str">
        <f>gait_events!B2134</f>
        <v>pp031</v>
      </c>
      <c r="B1087" t="str">
        <f>VLOOKUP(A1087,participants!A:B,2,0)</f>
        <v>F</v>
      </c>
      <c r="C1087">
        <f>VLOOKUP(A1087,participants!A:C,3,0)</f>
        <v>43</v>
      </c>
      <c r="D1087" t="str">
        <f>VLOOKUP(A1087,participants!A:F,6,0)</f>
        <v>YA</v>
      </c>
      <c r="E1087" t="str">
        <f>IF(LEN(SUBSTITUTE(gait_events!C2134,"_run-",""))&lt;&gt;LEN(gait_events!C2134),LEFT(RIGHT(gait_events!C2134,LEN(gait_events!C2134)-19),FIND("_run-",RIGHT(gait_events!C2134,LEN(gait_events!C2134)-19),1)-1),RIGHT(gait_events!C2134,LEN(gait_events!C2134)-19))</f>
        <v>Slow</v>
      </c>
      <c r="F1087" t="str">
        <f>IF(LEN(SUBSTITUTE(gait_events!C2134,"_run-",""))&lt;&gt;LEN(gait_events!C2134),RIGHT(gait_events!C2134,LEN(gait_events!C2134)-FIND("_run-",gait_events!C2134,1)-4),"")</f>
        <v/>
      </c>
      <c r="G1087" t="str">
        <f>gait_events!D2134</f>
        <v>right_shank</v>
      </c>
      <c r="H1087" t="str">
        <f>gait_events!E2134</f>
        <v>IC</v>
      </c>
      <c r="I1087">
        <f>IF(gait_events!F2134&lt;&gt;"",gait_events!F2134,NA())</f>
        <v>1142</v>
      </c>
      <c r="J1087">
        <f>IF(gait_events!G2134&lt;&gt;"",gait_events!G2134,NA())</f>
        <v>1144</v>
      </c>
      <c r="K1087">
        <f t="shared" si="128"/>
        <v>-2</v>
      </c>
      <c r="L1087">
        <f t="shared" si="129"/>
        <v>-10</v>
      </c>
      <c r="M1087">
        <f t="shared" si="130"/>
        <v>1</v>
      </c>
      <c r="N1087">
        <f t="shared" si="131"/>
        <v>1</v>
      </c>
      <c r="O1087">
        <f t="shared" si="132"/>
        <v>1</v>
      </c>
      <c r="P1087">
        <f t="shared" si="133"/>
        <v>0</v>
      </c>
      <c r="Q1087">
        <f t="shared" si="134"/>
        <v>0</v>
      </c>
      <c r="R1087">
        <f t="shared" si="135"/>
        <v>1</v>
      </c>
    </row>
    <row r="1088" spans="1:18" x14ac:dyDescent="0.25">
      <c r="A1088" t="str">
        <f>gait_events!B2135</f>
        <v>pp031</v>
      </c>
      <c r="B1088" t="str">
        <f>VLOOKUP(A1088,participants!A:B,2,0)</f>
        <v>F</v>
      </c>
      <c r="C1088">
        <f>VLOOKUP(A1088,participants!A:C,3,0)</f>
        <v>43</v>
      </c>
      <c r="D1088" t="str">
        <f>VLOOKUP(A1088,participants!A:F,6,0)</f>
        <v>YA</v>
      </c>
      <c r="E1088" t="str">
        <f>IF(LEN(SUBSTITUTE(gait_events!C2135,"_run-",""))&lt;&gt;LEN(gait_events!C2135),LEFT(RIGHT(gait_events!C2135,LEN(gait_events!C2135)-19),FIND("_run-",RIGHT(gait_events!C2135,LEN(gait_events!C2135)-19),1)-1),RIGHT(gait_events!C2135,LEN(gait_events!C2135)-19))</f>
        <v>Slow</v>
      </c>
      <c r="F1088" t="str">
        <f>IF(LEN(SUBSTITUTE(gait_events!C2135,"_run-",""))&lt;&gt;LEN(gait_events!C2135),RIGHT(gait_events!C2135,LEN(gait_events!C2135)-FIND("_run-",gait_events!C2135,1)-4),"")</f>
        <v/>
      </c>
      <c r="G1088" t="str">
        <f>gait_events!D2135</f>
        <v>right_shank</v>
      </c>
      <c r="H1088" t="str">
        <f>gait_events!E2135</f>
        <v>FC</v>
      </c>
      <c r="I1088">
        <f>IF(gait_events!F2135&lt;&gt;"",gait_events!F2135,NA())</f>
        <v>117</v>
      </c>
      <c r="J1088">
        <f>IF(gait_events!G2135&lt;&gt;"",gait_events!G2135,NA())</f>
        <v>118</v>
      </c>
      <c r="K1088">
        <f t="shared" si="128"/>
        <v>-1</v>
      </c>
      <c r="L1088">
        <f t="shared" si="129"/>
        <v>-5</v>
      </c>
      <c r="M1088">
        <f t="shared" si="130"/>
        <v>1</v>
      </c>
      <c r="N1088">
        <f t="shared" si="131"/>
        <v>1</v>
      </c>
      <c r="O1088">
        <f t="shared" si="132"/>
        <v>1</v>
      </c>
      <c r="P1088">
        <f t="shared" si="133"/>
        <v>0</v>
      </c>
      <c r="Q1088">
        <f t="shared" si="134"/>
        <v>0</v>
      </c>
      <c r="R1088">
        <f t="shared" si="135"/>
        <v>1</v>
      </c>
    </row>
    <row r="1089" spans="1:18" x14ac:dyDescent="0.25">
      <c r="A1089" t="str">
        <f>gait_events!B2136</f>
        <v>pp031</v>
      </c>
      <c r="B1089" t="str">
        <f>VLOOKUP(A1089,participants!A:B,2,0)</f>
        <v>F</v>
      </c>
      <c r="C1089">
        <f>VLOOKUP(A1089,participants!A:C,3,0)</f>
        <v>43</v>
      </c>
      <c r="D1089" t="str">
        <f>VLOOKUP(A1089,participants!A:F,6,0)</f>
        <v>YA</v>
      </c>
      <c r="E1089" t="str">
        <f>IF(LEN(SUBSTITUTE(gait_events!C2136,"_run-",""))&lt;&gt;LEN(gait_events!C2136),LEFT(RIGHT(gait_events!C2136,LEN(gait_events!C2136)-19),FIND("_run-",RIGHT(gait_events!C2136,LEN(gait_events!C2136)-19),1)-1),RIGHT(gait_events!C2136,LEN(gait_events!C2136)-19))</f>
        <v>Slow</v>
      </c>
      <c r="F1089" t="str">
        <f>IF(LEN(SUBSTITUTE(gait_events!C2136,"_run-",""))&lt;&gt;LEN(gait_events!C2136),RIGHT(gait_events!C2136,LEN(gait_events!C2136)-FIND("_run-",gait_events!C2136,1)-4),"")</f>
        <v/>
      </c>
      <c r="G1089" t="str">
        <f>gait_events!D2136</f>
        <v>right_shank</v>
      </c>
      <c r="H1089" t="str">
        <f>gait_events!E2136</f>
        <v>FC</v>
      </c>
      <c r="I1089">
        <f>IF(gait_events!F2136&lt;&gt;"",gait_events!F2136,NA())</f>
        <v>413</v>
      </c>
      <c r="J1089">
        <f>IF(gait_events!G2136&lt;&gt;"",gait_events!G2136,NA())</f>
        <v>413</v>
      </c>
      <c r="K1089">
        <f t="shared" si="128"/>
        <v>0</v>
      </c>
      <c r="L1089">
        <f t="shared" si="129"/>
        <v>0</v>
      </c>
      <c r="M1089">
        <f t="shared" si="130"/>
        <v>1</v>
      </c>
      <c r="N1089">
        <f t="shared" si="131"/>
        <v>1</v>
      </c>
      <c r="O1089">
        <f t="shared" si="132"/>
        <v>1</v>
      </c>
      <c r="P1089">
        <f t="shared" si="133"/>
        <v>0</v>
      </c>
      <c r="Q1089">
        <f t="shared" si="134"/>
        <v>0</v>
      </c>
      <c r="R1089">
        <f t="shared" si="135"/>
        <v>1</v>
      </c>
    </row>
    <row r="1090" spans="1:18" x14ac:dyDescent="0.25">
      <c r="A1090" t="str">
        <f>gait_events!B2137</f>
        <v>pp031</v>
      </c>
      <c r="B1090" t="str">
        <f>VLOOKUP(A1090,participants!A:B,2,0)</f>
        <v>F</v>
      </c>
      <c r="C1090">
        <f>VLOOKUP(A1090,participants!A:C,3,0)</f>
        <v>43</v>
      </c>
      <c r="D1090" t="str">
        <f>VLOOKUP(A1090,participants!A:F,6,0)</f>
        <v>YA</v>
      </c>
      <c r="E1090" t="str">
        <f>IF(LEN(SUBSTITUTE(gait_events!C2137,"_run-",""))&lt;&gt;LEN(gait_events!C2137),LEFT(RIGHT(gait_events!C2137,LEN(gait_events!C2137)-19),FIND("_run-",RIGHT(gait_events!C2137,LEN(gait_events!C2137)-19),1)-1),RIGHT(gait_events!C2137,LEN(gait_events!C2137)-19))</f>
        <v>Slow</v>
      </c>
      <c r="F1090" t="str">
        <f>IF(LEN(SUBSTITUTE(gait_events!C2137,"_run-",""))&lt;&gt;LEN(gait_events!C2137),RIGHT(gait_events!C2137,LEN(gait_events!C2137)-FIND("_run-",gait_events!C2137,1)-4),"")</f>
        <v/>
      </c>
      <c r="G1090" t="str">
        <f>gait_events!D2137</f>
        <v>right_shank</v>
      </c>
      <c r="H1090" t="str">
        <f>gait_events!E2137</f>
        <v>FC</v>
      </c>
      <c r="I1090">
        <f>IF(gait_events!F2137&lt;&gt;"",gait_events!F2137,NA())</f>
        <v>722</v>
      </c>
      <c r="J1090">
        <f>IF(gait_events!G2137&lt;&gt;"",gait_events!G2137,NA())</f>
        <v>723</v>
      </c>
      <c r="K1090">
        <f t="shared" ref="K1090:K1153" si="136">I1090-J1090</f>
        <v>-1</v>
      </c>
      <c r="L1090">
        <f t="shared" ref="L1090:L1153" si="137">K1090*5</f>
        <v>-5</v>
      </c>
      <c r="M1090">
        <f t="shared" ref="M1090:M1153" si="138">IF(NOT(ISNA(I1090)),1,0)</f>
        <v>1</v>
      </c>
      <c r="N1090">
        <f t="shared" ref="N1090:N1153" si="139">IF(NOT(ISNA(J1090)),1,0)</f>
        <v>1</v>
      </c>
      <c r="O1090">
        <f t="shared" ref="O1090:O1153" si="140">IF(AND(NOT(ISNA(I1090)),NOT(ISNA(J1090))),1,0)</f>
        <v>1</v>
      </c>
      <c r="P1090">
        <f t="shared" ref="P1090:P1153" si="141">IF(AND(NOT(ISNA(I1090)),ISNA(J1090)),1,0)</f>
        <v>0</v>
      </c>
      <c r="Q1090">
        <f t="shared" ref="Q1090:Q1153" si="142">IF(AND(ISNA(I1090),NOT(ISNA(J1090))),1,0)</f>
        <v>0</v>
      </c>
      <c r="R1090">
        <f t="shared" ref="R1090:R1153" si="143">IF(SUM(O1090:Q1090)&lt;&gt;1,"ERROR",1)</f>
        <v>1</v>
      </c>
    </row>
    <row r="1091" spans="1:18" x14ac:dyDescent="0.25">
      <c r="A1091" t="str">
        <f>gait_events!B2138</f>
        <v>pp031</v>
      </c>
      <c r="B1091" t="str">
        <f>VLOOKUP(A1091,participants!A:B,2,0)</f>
        <v>F</v>
      </c>
      <c r="C1091">
        <f>VLOOKUP(A1091,participants!A:C,3,0)</f>
        <v>43</v>
      </c>
      <c r="D1091" t="str">
        <f>VLOOKUP(A1091,participants!A:F,6,0)</f>
        <v>YA</v>
      </c>
      <c r="E1091" t="str">
        <f>IF(LEN(SUBSTITUTE(gait_events!C2138,"_run-",""))&lt;&gt;LEN(gait_events!C2138),LEFT(RIGHT(gait_events!C2138,LEN(gait_events!C2138)-19),FIND("_run-",RIGHT(gait_events!C2138,LEN(gait_events!C2138)-19),1)-1),RIGHT(gait_events!C2138,LEN(gait_events!C2138)-19))</f>
        <v>Slow</v>
      </c>
      <c r="F1091" t="str">
        <f>IF(LEN(SUBSTITUTE(gait_events!C2138,"_run-",""))&lt;&gt;LEN(gait_events!C2138),RIGHT(gait_events!C2138,LEN(gait_events!C2138)-FIND("_run-",gait_events!C2138,1)-4),"")</f>
        <v/>
      </c>
      <c r="G1091" t="str">
        <f>gait_events!D2138</f>
        <v>right_shank</v>
      </c>
      <c r="H1091" t="str">
        <f>gait_events!E2138</f>
        <v>FC</v>
      </c>
      <c r="I1091">
        <f>IF(gait_events!F2138&lt;&gt;"",gait_events!F2138,NA())</f>
        <v>1035</v>
      </c>
      <c r="J1091">
        <f>IF(gait_events!G2138&lt;&gt;"",gait_events!G2138,NA())</f>
        <v>1036</v>
      </c>
      <c r="K1091">
        <f t="shared" si="136"/>
        <v>-1</v>
      </c>
      <c r="L1091">
        <f t="shared" si="137"/>
        <v>-5</v>
      </c>
      <c r="M1091">
        <f t="shared" si="138"/>
        <v>1</v>
      </c>
      <c r="N1091">
        <f t="shared" si="139"/>
        <v>1</v>
      </c>
      <c r="O1091">
        <f t="shared" si="140"/>
        <v>1</v>
      </c>
      <c r="P1091">
        <f t="shared" si="141"/>
        <v>0</v>
      </c>
      <c r="Q1091">
        <f t="shared" si="142"/>
        <v>0</v>
      </c>
      <c r="R1091">
        <f t="shared" si="143"/>
        <v>1</v>
      </c>
    </row>
    <row r="1092" spans="1:18" x14ac:dyDescent="0.25">
      <c r="A1092" t="str">
        <f>gait_events!B5921</f>
        <v>pp025</v>
      </c>
      <c r="B1092" t="str">
        <f>VLOOKUP(A1092,participants!A:B,2,0)</f>
        <v>M</v>
      </c>
      <c r="C1092">
        <f>VLOOKUP(A1092,participants!A:C,3,0)</f>
        <v>49</v>
      </c>
      <c r="D1092" t="str">
        <f>VLOOKUP(A1092,participants!A:F,6,0)</f>
        <v>stroke</v>
      </c>
      <c r="E1092" t="str">
        <f>IF(LEN(SUBSTITUTE(gait_events!C5921,"_run-",""))&lt;&gt;LEN(gait_events!C5921),LEFT(RIGHT(gait_events!C5921,LEN(gait_events!C5921)-19),FIND("_run-",RIGHT(gait_events!C5921,LEN(gait_events!C5921)-19),1)-1),RIGHT(gait_events!C5921,LEN(gait_events!C5921)-19))</f>
        <v>Slow</v>
      </c>
      <c r="F1092" t="str">
        <f>IF(LEN(SUBSTITUTE(gait_events!C5921,"_run-",""))&lt;&gt;LEN(gait_events!C5921),RIGHT(gait_events!C5921,LEN(gait_events!C5921)-FIND("_run-",gait_events!C5921,1)-4),"")</f>
        <v/>
      </c>
      <c r="G1092" t="str">
        <f>gait_events!D5921</f>
        <v>right_shank</v>
      </c>
      <c r="H1092" t="str">
        <f>gait_events!E5921</f>
        <v>FC</v>
      </c>
      <c r="I1092">
        <f>IF(gait_events!F5921&lt;&gt;"",gait_events!F5921,NA())</f>
        <v>651</v>
      </c>
      <c r="J1092">
        <f>IF(gait_events!G5921&lt;&gt;"",gait_events!G5921,NA())</f>
        <v>654</v>
      </c>
      <c r="K1092">
        <f t="shared" si="136"/>
        <v>-3</v>
      </c>
      <c r="L1092">
        <f t="shared" si="137"/>
        <v>-15</v>
      </c>
      <c r="M1092">
        <f t="shared" si="138"/>
        <v>1</v>
      </c>
      <c r="N1092">
        <f t="shared" si="139"/>
        <v>1</v>
      </c>
      <c r="O1092">
        <f t="shared" si="140"/>
        <v>1</v>
      </c>
      <c r="P1092">
        <f t="shared" si="141"/>
        <v>0</v>
      </c>
      <c r="Q1092">
        <f t="shared" si="142"/>
        <v>0</v>
      </c>
      <c r="R1092">
        <f t="shared" si="143"/>
        <v>1</v>
      </c>
    </row>
    <row r="1093" spans="1:18" x14ac:dyDescent="0.25">
      <c r="A1093" t="str">
        <f>gait_events!B5922</f>
        <v>pp025</v>
      </c>
      <c r="B1093" t="str">
        <f>VLOOKUP(A1093,participants!A:B,2,0)</f>
        <v>M</v>
      </c>
      <c r="C1093">
        <f>VLOOKUP(A1093,participants!A:C,3,0)</f>
        <v>49</v>
      </c>
      <c r="D1093" t="str">
        <f>VLOOKUP(A1093,participants!A:F,6,0)</f>
        <v>stroke</v>
      </c>
      <c r="E1093" t="str">
        <f>IF(LEN(SUBSTITUTE(gait_events!C5922,"_run-",""))&lt;&gt;LEN(gait_events!C5922),LEFT(RIGHT(gait_events!C5922,LEN(gait_events!C5922)-19),FIND("_run-",RIGHT(gait_events!C5922,LEN(gait_events!C5922)-19),1)-1),RIGHT(gait_events!C5922,LEN(gait_events!C5922)-19))</f>
        <v>Slow</v>
      </c>
      <c r="F1093" t="str">
        <f>IF(LEN(SUBSTITUTE(gait_events!C5922,"_run-",""))&lt;&gt;LEN(gait_events!C5922),RIGHT(gait_events!C5922,LEN(gait_events!C5922)-FIND("_run-",gait_events!C5922,1)-4),"")</f>
        <v/>
      </c>
      <c r="G1093" t="str">
        <f>gait_events!D5922</f>
        <v>right_shank</v>
      </c>
      <c r="H1093" t="str">
        <f>gait_events!E5922</f>
        <v>FC</v>
      </c>
      <c r="I1093">
        <f>IF(gait_events!F5922&lt;&gt;"",gait_events!F5922,NA())</f>
        <v>1035</v>
      </c>
      <c r="J1093">
        <f>IF(gait_events!G5922&lt;&gt;"",gait_events!G5922,NA())</f>
        <v>1035</v>
      </c>
      <c r="K1093">
        <f t="shared" si="136"/>
        <v>0</v>
      </c>
      <c r="L1093">
        <f t="shared" si="137"/>
        <v>0</v>
      </c>
      <c r="M1093">
        <f t="shared" si="138"/>
        <v>1</v>
      </c>
      <c r="N1093">
        <f t="shared" si="139"/>
        <v>1</v>
      </c>
      <c r="O1093">
        <f t="shared" si="140"/>
        <v>1</v>
      </c>
      <c r="P1093">
        <f t="shared" si="141"/>
        <v>0</v>
      </c>
      <c r="Q1093">
        <f t="shared" si="142"/>
        <v>0</v>
      </c>
      <c r="R1093">
        <f t="shared" si="143"/>
        <v>1</v>
      </c>
    </row>
    <row r="1094" spans="1:18" x14ac:dyDescent="0.25">
      <c r="A1094" t="str">
        <f>gait_events!B5923</f>
        <v>pp025</v>
      </c>
      <c r="B1094" t="str">
        <f>VLOOKUP(A1094,participants!A:B,2,0)</f>
        <v>M</v>
      </c>
      <c r="C1094">
        <f>VLOOKUP(A1094,participants!A:C,3,0)</f>
        <v>49</v>
      </c>
      <c r="D1094" t="str">
        <f>VLOOKUP(A1094,participants!A:F,6,0)</f>
        <v>stroke</v>
      </c>
      <c r="E1094" t="str">
        <f>IF(LEN(SUBSTITUTE(gait_events!C5923,"_run-",""))&lt;&gt;LEN(gait_events!C5923),LEFT(RIGHT(gait_events!C5923,LEN(gait_events!C5923)-19),FIND("_run-",RIGHT(gait_events!C5923,LEN(gait_events!C5923)-19),1)-1),RIGHT(gait_events!C5923,LEN(gait_events!C5923)-19))</f>
        <v>Slow</v>
      </c>
      <c r="F1094" t="str">
        <f>IF(LEN(SUBSTITUTE(gait_events!C5923,"_run-",""))&lt;&gt;LEN(gait_events!C5923),RIGHT(gait_events!C5923,LEN(gait_events!C5923)-FIND("_run-",gait_events!C5923,1)-4),"")</f>
        <v/>
      </c>
      <c r="G1094" t="str">
        <f>gait_events!D5923</f>
        <v>right_shank</v>
      </c>
      <c r="H1094" t="str">
        <f>gait_events!E5923</f>
        <v>FC</v>
      </c>
      <c r="I1094">
        <f>IF(gait_events!F5923&lt;&gt;"",gait_events!F5923,NA())</f>
        <v>1412</v>
      </c>
      <c r="J1094">
        <f>IF(gait_events!G5923&lt;&gt;"",gait_events!G5923,NA())</f>
        <v>1412</v>
      </c>
      <c r="K1094">
        <f t="shared" si="136"/>
        <v>0</v>
      </c>
      <c r="L1094">
        <f t="shared" si="137"/>
        <v>0</v>
      </c>
      <c r="M1094">
        <f t="shared" si="138"/>
        <v>1</v>
      </c>
      <c r="N1094">
        <f t="shared" si="139"/>
        <v>1</v>
      </c>
      <c r="O1094">
        <f t="shared" si="140"/>
        <v>1</v>
      </c>
      <c r="P1094">
        <f t="shared" si="141"/>
        <v>0</v>
      </c>
      <c r="Q1094">
        <f t="shared" si="142"/>
        <v>0</v>
      </c>
      <c r="R1094">
        <f t="shared" si="143"/>
        <v>1</v>
      </c>
    </row>
    <row r="1095" spans="1:18" x14ac:dyDescent="0.25">
      <c r="A1095" t="str">
        <f>gait_events!B5924</f>
        <v>pp025</v>
      </c>
      <c r="B1095" t="str">
        <f>VLOOKUP(A1095,participants!A:B,2,0)</f>
        <v>M</v>
      </c>
      <c r="C1095">
        <f>VLOOKUP(A1095,participants!A:C,3,0)</f>
        <v>49</v>
      </c>
      <c r="D1095" t="str">
        <f>VLOOKUP(A1095,participants!A:F,6,0)</f>
        <v>stroke</v>
      </c>
      <c r="E1095" t="str">
        <f>IF(LEN(SUBSTITUTE(gait_events!C5924,"_run-",""))&lt;&gt;LEN(gait_events!C5924),LEFT(RIGHT(gait_events!C5924,LEN(gait_events!C5924)-19),FIND("_run-",RIGHT(gait_events!C5924,LEN(gait_events!C5924)-19),1)-1),RIGHT(gait_events!C5924,LEN(gait_events!C5924)-19))</f>
        <v>Slow</v>
      </c>
      <c r="F1095" t="str">
        <f>IF(LEN(SUBSTITUTE(gait_events!C5924,"_run-",""))&lt;&gt;LEN(gait_events!C5924),RIGHT(gait_events!C5924,LEN(gait_events!C5924)-FIND("_run-",gait_events!C5924,1)-4),"")</f>
        <v/>
      </c>
      <c r="G1095" t="str">
        <f>gait_events!D5924</f>
        <v>right_shank</v>
      </c>
      <c r="H1095" t="str">
        <f>gait_events!E5924</f>
        <v>FC</v>
      </c>
      <c r="I1095">
        <f>IF(gait_events!F5924&lt;&gt;"",gait_events!F5924,NA())</f>
        <v>1764</v>
      </c>
      <c r="J1095">
        <f>IF(gait_events!G5924&lt;&gt;"",gait_events!G5924,NA())</f>
        <v>1764</v>
      </c>
      <c r="K1095">
        <f t="shared" si="136"/>
        <v>0</v>
      </c>
      <c r="L1095">
        <f t="shared" si="137"/>
        <v>0</v>
      </c>
      <c r="M1095">
        <f t="shared" si="138"/>
        <v>1</v>
      </c>
      <c r="N1095">
        <f t="shared" si="139"/>
        <v>1</v>
      </c>
      <c r="O1095">
        <f t="shared" si="140"/>
        <v>1</v>
      </c>
      <c r="P1095">
        <f t="shared" si="141"/>
        <v>0</v>
      </c>
      <c r="Q1095">
        <f t="shared" si="142"/>
        <v>0</v>
      </c>
      <c r="R1095">
        <f t="shared" si="143"/>
        <v>1</v>
      </c>
    </row>
    <row r="1096" spans="1:18" x14ac:dyDescent="0.25">
      <c r="A1096" t="str">
        <f>gait_events!B5925</f>
        <v>pp025</v>
      </c>
      <c r="B1096" t="str">
        <f>VLOOKUP(A1096,participants!A:B,2,0)</f>
        <v>M</v>
      </c>
      <c r="C1096">
        <f>VLOOKUP(A1096,participants!A:C,3,0)</f>
        <v>49</v>
      </c>
      <c r="D1096" t="str">
        <f>VLOOKUP(A1096,participants!A:F,6,0)</f>
        <v>stroke</v>
      </c>
      <c r="E1096" t="str">
        <f>IF(LEN(SUBSTITUTE(gait_events!C5925,"_run-",""))&lt;&gt;LEN(gait_events!C5925),LEFT(RIGHT(gait_events!C5925,LEN(gait_events!C5925)-19),FIND("_run-",RIGHT(gait_events!C5925,LEN(gait_events!C5925)-19),1)-1),RIGHT(gait_events!C5925,LEN(gait_events!C5925)-19))</f>
        <v>Slow</v>
      </c>
      <c r="F1096" t="str">
        <f>IF(LEN(SUBSTITUTE(gait_events!C5925,"_run-",""))&lt;&gt;LEN(gait_events!C5925),RIGHT(gait_events!C5925,LEN(gait_events!C5925)-FIND("_run-",gait_events!C5925,1)-4),"")</f>
        <v/>
      </c>
      <c r="G1096" t="str">
        <f>gait_events!D5925</f>
        <v>right_shank</v>
      </c>
      <c r="H1096" t="str">
        <f>gait_events!E5925</f>
        <v>FC</v>
      </c>
      <c r="I1096">
        <f>IF(gait_events!F5925&lt;&gt;"",gait_events!F5925,NA())</f>
        <v>2140</v>
      </c>
      <c r="J1096">
        <f>IF(gait_events!G5925&lt;&gt;"",gait_events!G5925,NA())</f>
        <v>2141</v>
      </c>
      <c r="K1096">
        <f t="shared" si="136"/>
        <v>-1</v>
      </c>
      <c r="L1096">
        <f t="shared" si="137"/>
        <v>-5</v>
      </c>
      <c r="M1096">
        <f t="shared" si="138"/>
        <v>1</v>
      </c>
      <c r="N1096">
        <f t="shared" si="139"/>
        <v>1</v>
      </c>
      <c r="O1096">
        <f t="shared" si="140"/>
        <v>1</v>
      </c>
      <c r="P1096">
        <f t="shared" si="141"/>
        <v>0</v>
      </c>
      <c r="Q1096">
        <f t="shared" si="142"/>
        <v>0</v>
      </c>
      <c r="R1096">
        <f t="shared" si="143"/>
        <v>1</v>
      </c>
    </row>
    <row r="1097" spans="1:18" x14ac:dyDescent="0.25">
      <c r="A1097" t="str">
        <f>gait_events!B5926</f>
        <v>pp025</v>
      </c>
      <c r="B1097" t="str">
        <f>VLOOKUP(A1097,participants!A:B,2,0)</f>
        <v>M</v>
      </c>
      <c r="C1097">
        <f>VLOOKUP(A1097,participants!A:C,3,0)</f>
        <v>49</v>
      </c>
      <c r="D1097" t="str">
        <f>VLOOKUP(A1097,participants!A:F,6,0)</f>
        <v>stroke</v>
      </c>
      <c r="E1097" t="str">
        <f>IF(LEN(SUBSTITUTE(gait_events!C5926,"_run-",""))&lt;&gt;LEN(gait_events!C5926),LEFT(RIGHT(gait_events!C5926,LEN(gait_events!C5926)-19),FIND("_run-",RIGHT(gait_events!C5926,LEN(gait_events!C5926)-19),1)-1),RIGHT(gait_events!C5926,LEN(gait_events!C5926)-19))</f>
        <v>Slow</v>
      </c>
      <c r="F1097" t="str">
        <f>IF(LEN(SUBSTITUTE(gait_events!C5926,"_run-",""))&lt;&gt;LEN(gait_events!C5926),RIGHT(gait_events!C5926,LEN(gait_events!C5926)-FIND("_run-",gait_events!C5926,1)-4),"")</f>
        <v/>
      </c>
      <c r="G1097" t="str">
        <f>gait_events!D5926</f>
        <v>right_shank</v>
      </c>
      <c r="H1097" t="str">
        <f>gait_events!E5926</f>
        <v>FC</v>
      </c>
      <c r="I1097">
        <f>IF(gait_events!F5926&lt;&gt;"",gait_events!F5926,NA())</f>
        <v>2515</v>
      </c>
      <c r="J1097">
        <f>IF(gait_events!G5926&lt;&gt;"",gait_events!G5926,NA())</f>
        <v>2516</v>
      </c>
      <c r="K1097">
        <f t="shared" si="136"/>
        <v>-1</v>
      </c>
      <c r="L1097">
        <f t="shared" si="137"/>
        <v>-5</v>
      </c>
      <c r="M1097">
        <f t="shared" si="138"/>
        <v>1</v>
      </c>
      <c r="N1097">
        <f t="shared" si="139"/>
        <v>1</v>
      </c>
      <c r="O1097">
        <f t="shared" si="140"/>
        <v>1</v>
      </c>
      <c r="P1097">
        <f t="shared" si="141"/>
        <v>0</v>
      </c>
      <c r="Q1097">
        <f t="shared" si="142"/>
        <v>0</v>
      </c>
      <c r="R1097">
        <f t="shared" si="143"/>
        <v>1</v>
      </c>
    </row>
    <row r="1098" spans="1:18" x14ac:dyDescent="0.25">
      <c r="A1098" t="str">
        <f>gait_events!B5927</f>
        <v>pp025</v>
      </c>
      <c r="B1098" t="str">
        <f>VLOOKUP(A1098,participants!A:B,2,0)</f>
        <v>M</v>
      </c>
      <c r="C1098">
        <f>VLOOKUP(A1098,participants!A:C,3,0)</f>
        <v>49</v>
      </c>
      <c r="D1098" t="str">
        <f>VLOOKUP(A1098,participants!A:F,6,0)</f>
        <v>stroke</v>
      </c>
      <c r="E1098" t="str">
        <f>IF(LEN(SUBSTITUTE(gait_events!C5927,"_run-",""))&lt;&gt;LEN(gait_events!C5927),LEFT(RIGHT(gait_events!C5927,LEN(gait_events!C5927)-19),FIND("_run-",RIGHT(gait_events!C5927,LEN(gait_events!C5927)-19),1)-1),RIGHT(gait_events!C5927,LEN(gait_events!C5927)-19))</f>
        <v>Slow</v>
      </c>
      <c r="F1098" t="str">
        <f>IF(LEN(SUBSTITUTE(gait_events!C5927,"_run-",""))&lt;&gt;LEN(gait_events!C5927),RIGHT(gait_events!C5927,LEN(gait_events!C5927)-FIND("_run-",gait_events!C5927,1)-4),"")</f>
        <v/>
      </c>
      <c r="G1098" t="str">
        <f>gait_events!D5927</f>
        <v>right_shank</v>
      </c>
      <c r="H1098" t="str">
        <f>gait_events!E5927</f>
        <v>FC</v>
      </c>
      <c r="I1098">
        <f>IF(gait_events!F5927&lt;&gt;"",gait_events!F5927,NA())</f>
        <v>2886</v>
      </c>
      <c r="J1098">
        <f>IF(gait_events!G5927&lt;&gt;"",gait_events!G5927,NA())</f>
        <v>2886</v>
      </c>
      <c r="K1098">
        <f t="shared" si="136"/>
        <v>0</v>
      </c>
      <c r="L1098">
        <f t="shared" si="137"/>
        <v>0</v>
      </c>
      <c r="M1098">
        <f t="shared" si="138"/>
        <v>1</v>
      </c>
      <c r="N1098">
        <f t="shared" si="139"/>
        <v>1</v>
      </c>
      <c r="O1098">
        <f t="shared" si="140"/>
        <v>1</v>
      </c>
      <c r="P1098">
        <f t="shared" si="141"/>
        <v>0</v>
      </c>
      <c r="Q1098">
        <f t="shared" si="142"/>
        <v>0</v>
      </c>
      <c r="R1098">
        <f t="shared" si="143"/>
        <v>1</v>
      </c>
    </row>
    <row r="1099" spans="1:18" x14ac:dyDescent="0.25">
      <c r="A1099" t="str">
        <f>gait_events!B5928</f>
        <v>pp033</v>
      </c>
      <c r="B1099" t="str">
        <f>VLOOKUP(A1099,participants!A:B,2,0)</f>
        <v>M</v>
      </c>
      <c r="C1099">
        <f>VLOOKUP(A1099,participants!A:C,3,0)</f>
        <v>60</v>
      </c>
      <c r="D1099" t="str">
        <f>VLOOKUP(A1099,participants!A:F,6,0)</f>
        <v>stroke</v>
      </c>
      <c r="E1099" t="str">
        <f>IF(LEN(SUBSTITUTE(gait_events!C5928,"_run-",""))&lt;&gt;LEN(gait_events!C5928),LEFT(RIGHT(gait_events!C5928,LEN(gait_events!C5928)-19),FIND("_run-",RIGHT(gait_events!C5928,LEN(gait_events!C5928)-19),1)-1),RIGHT(gait_events!C5928,LEN(gait_events!C5928)-19))</f>
        <v>Fast</v>
      </c>
      <c r="F1099" t="str">
        <f>IF(LEN(SUBSTITUTE(gait_events!C5928,"_run-",""))&lt;&gt;LEN(gait_events!C5928),RIGHT(gait_events!C5928,LEN(gait_events!C5928)-FIND("_run-",gait_events!C5928,1)-4),"")</f>
        <v/>
      </c>
      <c r="G1099" t="str">
        <f>gait_events!D5928</f>
        <v>left_ankle</v>
      </c>
      <c r="H1099" t="str">
        <f>gait_events!E5928</f>
        <v>IC</v>
      </c>
      <c r="I1099">
        <f>IF(gait_events!F5928&lt;&gt;"",gait_events!F5928,NA())</f>
        <v>118</v>
      </c>
      <c r="J1099">
        <f>IF(gait_events!G5928&lt;&gt;"",gait_events!G5928,NA())</f>
        <v>121</v>
      </c>
      <c r="K1099">
        <f t="shared" si="136"/>
        <v>-3</v>
      </c>
      <c r="L1099">
        <f t="shared" si="137"/>
        <v>-15</v>
      </c>
      <c r="M1099">
        <f t="shared" si="138"/>
        <v>1</v>
      </c>
      <c r="N1099">
        <f t="shared" si="139"/>
        <v>1</v>
      </c>
      <c r="O1099">
        <f t="shared" si="140"/>
        <v>1</v>
      </c>
      <c r="P1099">
        <f t="shared" si="141"/>
        <v>0</v>
      </c>
      <c r="Q1099">
        <f t="shared" si="142"/>
        <v>0</v>
      </c>
      <c r="R1099">
        <f t="shared" si="143"/>
        <v>1</v>
      </c>
    </row>
    <row r="1100" spans="1:18" x14ac:dyDescent="0.25">
      <c r="A1100" t="str">
        <f>gait_events!B5929</f>
        <v>pp033</v>
      </c>
      <c r="B1100" t="str">
        <f>VLOOKUP(A1100,participants!A:B,2,0)</f>
        <v>M</v>
      </c>
      <c r="C1100">
        <f>VLOOKUP(A1100,participants!A:C,3,0)</f>
        <v>60</v>
      </c>
      <c r="D1100" t="str">
        <f>VLOOKUP(A1100,participants!A:F,6,0)</f>
        <v>stroke</v>
      </c>
      <c r="E1100" t="str">
        <f>IF(LEN(SUBSTITUTE(gait_events!C5929,"_run-",""))&lt;&gt;LEN(gait_events!C5929),LEFT(RIGHT(gait_events!C5929,LEN(gait_events!C5929)-19),FIND("_run-",RIGHT(gait_events!C5929,LEN(gait_events!C5929)-19),1)-1),RIGHT(gait_events!C5929,LEN(gait_events!C5929)-19))</f>
        <v>Fast</v>
      </c>
      <c r="F1100" t="str">
        <f>IF(LEN(SUBSTITUTE(gait_events!C5929,"_run-",""))&lt;&gt;LEN(gait_events!C5929),RIGHT(gait_events!C5929,LEN(gait_events!C5929)-FIND("_run-",gait_events!C5929,1)-4),"")</f>
        <v/>
      </c>
      <c r="G1100" t="str">
        <f>gait_events!D5929</f>
        <v>left_ankle</v>
      </c>
      <c r="H1100" t="str">
        <f>gait_events!E5929</f>
        <v>IC</v>
      </c>
      <c r="I1100">
        <f>IF(gait_events!F5929&lt;&gt;"",gait_events!F5929,NA())</f>
        <v>298</v>
      </c>
      <c r="J1100">
        <f>IF(gait_events!G5929&lt;&gt;"",gait_events!G5929,NA())</f>
        <v>297</v>
      </c>
      <c r="K1100">
        <f t="shared" si="136"/>
        <v>1</v>
      </c>
      <c r="L1100">
        <f t="shared" si="137"/>
        <v>5</v>
      </c>
      <c r="M1100">
        <f t="shared" si="138"/>
        <v>1</v>
      </c>
      <c r="N1100">
        <f t="shared" si="139"/>
        <v>1</v>
      </c>
      <c r="O1100">
        <f t="shared" si="140"/>
        <v>1</v>
      </c>
      <c r="P1100">
        <f t="shared" si="141"/>
        <v>0</v>
      </c>
      <c r="Q1100">
        <f t="shared" si="142"/>
        <v>0</v>
      </c>
      <c r="R1100">
        <f t="shared" si="143"/>
        <v>1</v>
      </c>
    </row>
    <row r="1101" spans="1:18" x14ac:dyDescent="0.25">
      <c r="A1101" t="str">
        <f>gait_events!B5930</f>
        <v>pp033</v>
      </c>
      <c r="B1101" t="str">
        <f>VLOOKUP(A1101,participants!A:B,2,0)</f>
        <v>M</v>
      </c>
      <c r="C1101">
        <f>VLOOKUP(A1101,participants!A:C,3,0)</f>
        <v>60</v>
      </c>
      <c r="D1101" t="str">
        <f>VLOOKUP(A1101,participants!A:F,6,0)</f>
        <v>stroke</v>
      </c>
      <c r="E1101" t="str">
        <f>IF(LEN(SUBSTITUTE(gait_events!C5930,"_run-",""))&lt;&gt;LEN(gait_events!C5930),LEFT(RIGHT(gait_events!C5930,LEN(gait_events!C5930)-19),FIND("_run-",RIGHT(gait_events!C5930,LEN(gait_events!C5930)-19),1)-1),RIGHT(gait_events!C5930,LEN(gait_events!C5930)-19))</f>
        <v>Fast</v>
      </c>
      <c r="F1101" t="str">
        <f>IF(LEN(SUBSTITUTE(gait_events!C5930,"_run-",""))&lt;&gt;LEN(gait_events!C5930),RIGHT(gait_events!C5930,LEN(gait_events!C5930)-FIND("_run-",gait_events!C5930,1)-4),"")</f>
        <v/>
      </c>
      <c r="G1101" t="str">
        <f>gait_events!D5930</f>
        <v>left_ankle</v>
      </c>
      <c r="H1101" t="str">
        <f>gait_events!E5930</f>
        <v>IC</v>
      </c>
      <c r="I1101">
        <f>IF(gait_events!F5930&lt;&gt;"",gait_events!F5930,NA())</f>
        <v>476</v>
      </c>
      <c r="J1101">
        <f>IF(gait_events!G5930&lt;&gt;"",gait_events!G5930,NA())</f>
        <v>476</v>
      </c>
      <c r="K1101">
        <f t="shared" si="136"/>
        <v>0</v>
      </c>
      <c r="L1101">
        <f t="shared" si="137"/>
        <v>0</v>
      </c>
      <c r="M1101">
        <f t="shared" si="138"/>
        <v>1</v>
      </c>
      <c r="N1101">
        <f t="shared" si="139"/>
        <v>1</v>
      </c>
      <c r="O1101">
        <f t="shared" si="140"/>
        <v>1</v>
      </c>
      <c r="P1101">
        <f t="shared" si="141"/>
        <v>0</v>
      </c>
      <c r="Q1101">
        <f t="shared" si="142"/>
        <v>0</v>
      </c>
      <c r="R1101">
        <f t="shared" si="143"/>
        <v>1</v>
      </c>
    </row>
    <row r="1102" spans="1:18" x14ac:dyDescent="0.25">
      <c r="A1102" t="str">
        <f>gait_events!B5931</f>
        <v>pp033</v>
      </c>
      <c r="B1102" t="str">
        <f>VLOOKUP(A1102,participants!A:B,2,0)</f>
        <v>M</v>
      </c>
      <c r="C1102">
        <f>VLOOKUP(A1102,participants!A:C,3,0)</f>
        <v>60</v>
      </c>
      <c r="D1102" t="str">
        <f>VLOOKUP(A1102,participants!A:F,6,0)</f>
        <v>stroke</v>
      </c>
      <c r="E1102" t="str">
        <f>IF(LEN(SUBSTITUTE(gait_events!C5931,"_run-",""))&lt;&gt;LEN(gait_events!C5931),LEFT(RIGHT(gait_events!C5931,LEN(gait_events!C5931)-19),FIND("_run-",RIGHT(gait_events!C5931,LEN(gait_events!C5931)-19),1)-1),RIGHT(gait_events!C5931,LEN(gait_events!C5931)-19))</f>
        <v>Fast</v>
      </c>
      <c r="F1102" t="str">
        <f>IF(LEN(SUBSTITUTE(gait_events!C5931,"_run-",""))&lt;&gt;LEN(gait_events!C5931),RIGHT(gait_events!C5931,LEN(gait_events!C5931)-FIND("_run-",gait_events!C5931,1)-4),"")</f>
        <v/>
      </c>
      <c r="G1102" t="str">
        <f>gait_events!D5931</f>
        <v>left_ankle</v>
      </c>
      <c r="H1102" t="str">
        <f>gait_events!E5931</f>
        <v>FC</v>
      </c>
      <c r="I1102">
        <f>IF(gait_events!F5931&lt;&gt;"",gait_events!F5931,NA())</f>
        <v>47</v>
      </c>
      <c r="J1102">
        <f>IF(gait_events!G5931&lt;&gt;"",gait_events!G5931,NA())</f>
        <v>47</v>
      </c>
      <c r="K1102">
        <f t="shared" si="136"/>
        <v>0</v>
      </c>
      <c r="L1102">
        <f t="shared" si="137"/>
        <v>0</v>
      </c>
      <c r="M1102">
        <f t="shared" si="138"/>
        <v>1</v>
      </c>
      <c r="N1102">
        <f t="shared" si="139"/>
        <v>1</v>
      </c>
      <c r="O1102">
        <f t="shared" si="140"/>
        <v>1</v>
      </c>
      <c r="P1102">
        <f t="shared" si="141"/>
        <v>0</v>
      </c>
      <c r="Q1102">
        <f t="shared" si="142"/>
        <v>0</v>
      </c>
      <c r="R1102">
        <f t="shared" si="143"/>
        <v>1</v>
      </c>
    </row>
    <row r="1103" spans="1:18" x14ac:dyDescent="0.25">
      <c r="A1103" t="str">
        <f>gait_events!B5932</f>
        <v>pp033</v>
      </c>
      <c r="B1103" t="str">
        <f>VLOOKUP(A1103,participants!A:B,2,0)</f>
        <v>M</v>
      </c>
      <c r="C1103">
        <f>VLOOKUP(A1103,participants!A:C,3,0)</f>
        <v>60</v>
      </c>
      <c r="D1103" t="str">
        <f>VLOOKUP(A1103,participants!A:F,6,0)</f>
        <v>stroke</v>
      </c>
      <c r="E1103" t="str">
        <f>IF(LEN(SUBSTITUTE(gait_events!C5932,"_run-",""))&lt;&gt;LEN(gait_events!C5932),LEFT(RIGHT(gait_events!C5932,LEN(gait_events!C5932)-19),FIND("_run-",RIGHT(gait_events!C5932,LEN(gait_events!C5932)-19),1)-1),RIGHT(gait_events!C5932,LEN(gait_events!C5932)-19))</f>
        <v>Fast</v>
      </c>
      <c r="F1103" t="str">
        <f>IF(LEN(SUBSTITUTE(gait_events!C5932,"_run-",""))&lt;&gt;LEN(gait_events!C5932),RIGHT(gait_events!C5932,LEN(gait_events!C5932)-FIND("_run-",gait_events!C5932,1)-4),"")</f>
        <v/>
      </c>
      <c r="G1103" t="str">
        <f>gait_events!D5932</f>
        <v>left_ankle</v>
      </c>
      <c r="H1103" t="str">
        <f>gait_events!E5932</f>
        <v>FC</v>
      </c>
      <c r="I1103">
        <f>IF(gait_events!F5932&lt;&gt;"",gait_events!F5932,NA())</f>
        <v>226</v>
      </c>
      <c r="J1103">
        <f>IF(gait_events!G5932&lt;&gt;"",gait_events!G5932,NA())</f>
        <v>226</v>
      </c>
      <c r="K1103">
        <f t="shared" si="136"/>
        <v>0</v>
      </c>
      <c r="L1103">
        <f t="shared" si="137"/>
        <v>0</v>
      </c>
      <c r="M1103">
        <f t="shared" si="138"/>
        <v>1</v>
      </c>
      <c r="N1103">
        <f t="shared" si="139"/>
        <v>1</v>
      </c>
      <c r="O1103">
        <f t="shared" si="140"/>
        <v>1</v>
      </c>
      <c r="P1103">
        <f t="shared" si="141"/>
        <v>0</v>
      </c>
      <c r="Q1103">
        <f t="shared" si="142"/>
        <v>0</v>
      </c>
      <c r="R1103">
        <f t="shared" si="143"/>
        <v>1</v>
      </c>
    </row>
    <row r="1104" spans="1:18" x14ac:dyDescent="0.25">
      <c r="A1104" t="str">
        <f>gait_events!B5933</f>
        <v>pp033</v>
      </c>
      <c r="B1104" t="str">
        <f>VLOOKUP(A1104,participants!A:B,2,0)</f>
        <v>M</v>
      </c>
      <c r="C1104">
        <f>VLOOKUP(A1104,participants!A:C,3,0)</f>
        <v>60</v>
      </c>
      <c r="D1104" t="str">
        <f>VLOOKUP(A1104,participants!A:F,6,0)</f>
        <v>stroke</v>
      </c>
      <c r="E1104" t="str">
        <f>IF(LEN(SUBSTITUTE(gait_events!C5933,"_run-",""))&lt;&gt;LEN(gait_events!C5933),LEFT(RIGHT(gait_events!C5933,LEN(gait_events!C5933)-19),FIND("_run-",RIGHT(gait_events!C5933,LEN(gait_events!C5933)-19),1)-1),RIGHT(gait_events!C5933,LEN(gait_events!C5933)-19))</f>
        <v>Fast</v>
      </c>
      <c r="F1104" t="str">
        <f>IF(LEN(SUBSTITUTE(gait_events!C5933,"_run-",""))&lt;&gt;LEN(gait_events!C5933),RIGHT(gait_events!C5933,LEN(gait_events!C5933)-FIND("_run-",gait_events!C5933,1)-4),"")</f>
        <v/>
      </c>
      <c r="G1104" t="str">
        <f>gait_events!D5933</f>
        <v>left_ankle</v>
      </c>
      <c r="H1104" t="str">
        <f>gait_events!E5933</f>
        <v>FC</v>
      </c>
      <c r="I1104">
        <f>IF(gait_events!F5933&lt;&gt;"",gait_events!F5933,NA())</f>
        <v>400</v>
      </c>
      <c r="J1104">
        <f>IF(gait_events!G5933&lt;&gt;"",gait_events!G5933,NA())</f>
        <v>397</v>
      </c>
      <c r="K1104">
        <f t="shared" si="136"/>
        <v>3</v>
      </c>
      <c r="L1104">
        <f t="shared" si="137"/>
        <v>15</v>
      </c>
      <c r="M1104">
        <f t="shared" si="138"/>
        <v>1</v>
      </c>
      <c r="N1104">
        <f t="shared" si="139"/>
        <v>1</v>
      </c>
      <c r="O1104">
        <f t="shared" si="140"/>
        <v>1</v>
      </c>
      <c r="P1104">
        <f t="shared" si="141"/>
        <v>0</v>
      </c>
      <c r="Q1104">
        <f t="shared" si="142"/>
        <v>0</v>
      </c>
      <c r="R1104">
        <f t="shared" si="143"/>
        <v>1</v>
      </c>
    </row>
    <row r="1105" spans="1:18" x14ac:dyDescent="0.25">
      <c r="A1105" t="str">
        <f>gait_events!B5934</f>
        <v>pp033</v>
      </c>
      <c r="B1105" t="str">
        <f>VLOOKUP(A1105,participants!A:B,2,0)</f>
        <v>M</v>
      </c>
      <c r="C1105">
        <f>VLOOKUP(A1105,participants!A:C,3,0)</f>
        <v>60</v>
      </c>
      <c r="D1105" t="str">
        <f>VLOOKUP(A1105,participants!A:F,6,0)</f>
        <v>stroke</v>
      </c>
      <c r="E1105" t="str">
        <f>IF(LEN(SUBSTITUTE(gait_events!C5934,"_run-",""))&lt;&gt;LEN(gait_events!C5934),LEFT(RIGHT(gait_events!C5934,LEN(gait_events!C5934)-19),FIND("_run-",RIGHT(gait_events!C5934,LEN(gait_events!C5934)-19),1)-1),RIGHT(gait_events!C5934,LEN(gait_events!C5934)-19))</f>
        <v>Fast</v>
      </c>
      <c r="F1105" t="str">
        <f>IF(LEN(SUBSTITUTE(gait_events!C5934,"_run-",""))&lt;&gt;LEN(gait_events!C5934),RIGHT(gait_events!C5934,LEN(gait_events!C5934)-FIND("_run-",gait_events!C5934,1)-4),"")</f>
        <v/>
      </c>
      <c r="G1105" t="str">
        <f>gait_events!D5934</f>
        <v>left_ankle</v>
      </c>
      <c r="H1105" t="str">
        <f>gait_events!E5934</f>
        <v>FC</v>
      </c>
      <c r="I1105">
        <f>IF(gait_events!F5934&lt;&gt;"",gait_events!F5934,NA())</f>
        <v>595</v>
      </c>
      <c r="J1105">
        <f>IF(gait_events!G5934&lt;&gt;"",gait_events!G5934,NA())</f>
        <v>591</v>
      </c>
      <c r="K1105">
        <f t="shared" si="136"/>
        <v>4</v>
      </c>
      <c r="L1105">
        <f t="shared" si="137"/>
        <v>20</v>
      </c>
      <c r="M1105">
        <f t="shared" si="138"/>
        <v>1</v>
      </c>
      <c r="N1105">
        <f t="shared" si="139"/>
        <v>1</v>
      </c>
      <c r="O1105">
        <f t="shared" si="140"/>
        <v>1</v>
      </c>
      <c r="P1105">
        <f t="shared" si="141"/>
        <v>0</v>
      </c>
      <c r="Q1105">
        <f t="shared" si="142"/>
        <v>0</v>
      </c>
      <c r="R1105">
        <f t="shared" si="143"/>
        <v>1</v>
      </c>
    </row>
    <row r="1106" spans="1:18" x14ac:dyDescent="0.25">
      <c r="A1106" t="str">
        <f>gait_events!B5935</f>
        <v>pp033</v>
      </c>
      <c r="B1106" t="str">
        <f>VLOOKUP(A1106,participants!A:B,2,0)</f>
        <v>M</v>
      </c>
      <c r="C1106">
        <f>VLOOKUP(A1106,participants!A:C,3,0)</f>
        <v>60</v>
      </c>
      <c r="D1106" t="str">
        <f>VLOOKUP(A1106,participants!A:F,6,0)</f>
        <v>stroke</v>
      </c>
      <c r="E1106" t="str">
        <f>IF(LEN(SUBSTITUTE(gait_events!C5935,"_run-",""))&lt;&gt;LEN(gait_events!C5935),LEFT(RIGHT(gait_events!C5935,LEN(gait_events!C5935)-19),FIND("_run-",RIGHT(gait_events!C5935,LEN(gait_events!C5935)-19),1)-1),RIGHT(gait_events!C5935,LEN(gait_events!C5935)-19))</f>
        <v>Fast</v>
      </c>
      <c r="F1106" t="str">
        <f>IF(LEN(SUBSTITUTE(gait_events!C5935,"_run-",""))&lt;&gt;LEN(gait_events!C5935),RIGHT(gait_events!C5935,LEN(gait_events!C5935)-FIND("_run-",gait_events!C5935,1)-4),"")</f>
        <v/>
      </c>
      <c r="G1106" t="str">
        <f>gait_events!D5935</f>
        <v>right_ankle</v>
      </c>
      <c r="H1106" t="str">
        <f>gait_events!E5935</f>
        <v>IC</v>
      </c>
      <c r="I1106">
        <f>IF(gait_events!F5935&lt;&gt;"",gait_events!F5935,NA())</f>
        <v>23</v>
      </c>
      <c r="J1106">
        <f>IF(gait_events!G5935&lt;&gt;"",gait_events!G5935,NA())</f>
        <v>23</v>
      </c>
      <c r="K1106">
        <f t="shared" si="136"/>
        <v>0</v>
      </c>
      <c r="L1106">
        <f t="shared" si="137"/>
        <v>0</v>
      </c>
      <c r="M1106">
        <f t="shared" si="138"/>
        <v>1</v>
      </c>
      <c r="N1106">
        <f t="shared" si="139"/>
        <v>1</v>
      </c>
      <c r="O1106">
        <f t="shared" si="140"/>
        <v>1</v>
      </c>
      <c r="P1106">
        <f t="shared" si="141"/>
        <v>0</v>
      </c>
      <c r="Q1106">
        <f t="shared" si="142"/>
        <v>0</v>
      </c>
      <c r="R1106">
        <f t="shared" si="143"/>
        <v>1</v>
      </c>
    </row>
    <row r="1107" spans="1:18" x14ac:dyDescent="0.25">
      <c r="A1107" t="str">
        <f>gait_events!B5936</f>
        <v>pp033</v>
      </c>
      <c r="B1107" t="str">
        <f>VLOOKUP(A1107,participants!A:B,2,0)</f>
        <v>M</v>
      </c>
      <c r="C1107">
        <f>VLOOKUP(A1107,participants!A:C,3,0)</f>
        <v>60</v>
      </c>
      <c r="D1107" t="str">
        <f>VLOOKUP(A1107,participants!A:F,6,0)</f>
        <v>stroke</v>
      </c>
      <c r="E1107" t="str">
        <f>IF(LEN(SUBSTITUTE(gait_events!C5936,"_run-",""))&lt;&gt;LEN(gait_events!C5936),LEFT(RIGHT(gait_events!C5936,LEN(gait_events!C5936)-19),FIND("_run-",RIGHT(gait_events!C5936,LEN(gait_events!C5936)-19),1)-1),RIGHT(gait_events!C5936,LEN(gait_events!C5936)-19))</f>
        <v>Fast</v>
      </c>
      <c r="F1107" t="str">
        <f>IF(LEN(SUBSTITUTE(gait_events!C5936,"_run-",""))&lt;&gt;LEN(gait_events!C5936),RIGHT(gait_events!C5936,LEN(gait_events!C5936)-FIND("_run-",gait_events!C5936,1)-4),"")</f>
        <v/>
      </c>
      <c r="G1107" t="str">
        <f>gait_events!D5936</f>
        <v>right_ankle</v>
      </c>
      <c r="H1107" t="str">
        <f>gait_events!E5936</f>
        <v>IC</v>
      </c>
      <c r="I1107">
        <f>IF(gait_events!F5936&lt;&gt;"",gait_events!F5936,NA())</f>
        <v>208</v>
      </c>
      <c r="J1107">
        <f>IF(gait_events!G5936&lt;&gt;"",gait_events!G5936,NA())</f>
        <v>213</v>
      </c>
      <c r="K1107">
        <f t="shared" si="136"/>
        <v>-5</v>
      </c>
      <c r="L1107">
        <f t="shared" si="137"/>
        <v>-25</v>
      </c>
      <c r="M1107">
        <f t="shared" si="138"/>
        <v>1</v>
      </c>
      <c r="N1107">
        <f t="shared" si="139"/>
        <v>1</v>
      </c>
      <c r="O1107">
        <f t="shared" si="140"/>
        <v>1</v>
      </c>
      <c r="P1107">
        <f t="shared" si="141"/>
        <v>0</v>
      </c>
      <c r="Q1107">
        <f t="shared" si="142"/>
        <v>0</v>
      </c>
      <c r="R1107">
        <f t="shared" si="143"/>
        <v>1</v>
      </c>
    </row>
    <row r="1108" spans="1:18" x14ac:dyDescent="0.25">
      <c r="A1108" t="str">
        <f>gait_events!B5937</f>
        <v>pp033</v>
      </c>
      <c r="B1108" t="str">
        <f>VLOOKUP(A1108,participants!A:B,2,0)</f>
        <v>M</v>
      </c>
      <c r="C1108">
        <f>VLOOKUP(A1108,participants!A:C,3,0)</f>
        <v>60</v>
      </c>
      <c r="D1108" t="str">
        <f>VLOOKUP(A1108,participants!A:F,6,0)</f>
        <v>stroke</v>
      </c>
      <c r="E1108" t="str">
        <f>IF(LEN(SUBSTITUTE(gait_events!C5937,"_run-",""))&lt;&gt;LEN(gait_events!C5937),LEFT(RIGHT(gait_events!C5937,LEN(gait_events!C5937)-19),FIND("_run-",RIGHT(gait_events!C5937,LEN(gait_events!C5937)-19),1)-1),RIGHT(gait_events!C5937,LEN(gait_events!C5937)-19))</f>
        <v>Fast</v>
      </c>
      <c r="F1108" t="str">
        <f>IF(LEN(SUBSTITUTE(gait_events!C5937,"_run-",""))&lt;&gt;LEN(gait_events!C5937),RIGHT(gait_events!C5937,LEN(gait_events!C5937)-FIND("_run-",gait_events!C5937,1)-4),"")</f>
        <v/>
      </c>
      <c r="G1108" t="str">
        <f>gait_events!D5937</f>
        <v>right_ankle</v>
      </c>
      <c r="H1108" t="str">
        <f>gait_events!E5937</f>
        <v>IC</v>
      </c>
      <c r="I1108">
        <f>IF(gait_events!F5937&lt;&gt;"",gait_events!F5937,NA())</f>
        <v>381</v>
      </c>
      <c r="J1108">
        <f>IF(gait_events!G5937&lt;&gt;"",gait_events!G5937,NA())</f>
        <v>386</v>
      </c>
      <c r="K1108">
        <f t="shared" si="136"/>
        <v>-5</v>
      </c>
      <c r="L1108">
        <f t="shared" si="137"/>
        <v>-25</v>
      </c>
      <c r="M1108">
        <f t="shared" si="138"/>
        <v>1</v>
      </c>
      <c r="N1108">
        <f t="shared" si="139"/>
        <v>1</v>
      </c>
      <c r="O1108">
        <f t="shared" si="140"/>
        <v>1</v>
      </c>
      <c r="P1108">
        <f t="shared" si="141"/>
        <v>0</v>
      </c>
      <c r="Q1108">
        <f t="shared" si="142"/>
        <v>0</v>
      </c>
      <c r="R1108">
        <f t="shared" si="143"/>
        <v>1</v>
      </c>
    </row>
    <row r="1109" spans="1:18" x14ac:dyDescent="0.25">
      <c r="A1109" t="str">
        <f>gait_events!B5938</f>
        <v>pp033</v>
      </c>
      <c r="B1109" t="str">
        <f>VLOOKUP(A1109,participants!A:B,2,0)</f>
        <v>M</v>
      </c>
      <c r="C1109">
        <f>VLOOKUP(A1109,participants!A:C,3,0)</f>
        <v>60</v>
      </c>
      <c r="D1109" t="str">
        <f>VLOOKUP(A1109,participants!A:F,6,0)</f>
        <v>stroke</v>
      </c>
      <c r="E1109" t="str">
        <f>IF(LEN(SUBSTITUTE(gait_events!C5938,"_run-",""))&lt;&gt;LEN(gait_events!C5938),LEFT(RIGHT(gait_events!C5938,LEN(gait_events!C5938)-19),FIND("_run-",RIGHT(gait_events!C5938,LEN(gait_events!C5938)-19),1)-1),RIGHT(gait_events!C5938,LEN(gait_events!C5938)-19))</f>
        <v>Fast</v>
      </c>
      <c r="F1109" t="str">
        <f>IF(LEN(SUBSTITUTE(gait_events!C5938,"_run-",""))&lt;&gt;LEN(gait_events!C5938),RIGHT(gait_events!C5938,LEN(gait_events!C5938)-FIND("_run-",gait_events!C5938,1)-4),"")</f>
        <v/>
      </c>
      <c r="G1109" t="str">
        <f>gait_events!D5938</f>
        <v>right_ankle</v>
      </c>
      <c r="H1109" t="str">
        <f>gait_events!E5938</f>
        <v>IC</v>
      </c>
      <c r="I1109">
        <f>IF(gait_events!F5938&lt;&gt;"",gait_events!F5938,NA())</f>
        <v>591</v>
      </c>
      <c r="J1109">
        <f>IF(gait_events!G5938&lt;&gt;"",gait_events!G5938,NA())</f>
        <v>569</v>
      </c>
      <c r="K1109">
        <f t="shared" si="136"/>
        <v>22</v>
      </c>
      <c r="L1109">
        <f t="shared" si="137"/>
        <v>110</v>
      </c>
      <c r="M1109">
        <f t="shared" si="138"/>
        <v>1</v>
      </c>
      <c r="N1109">
        <f t="shared" si="139"/>
        <v>1</v>
      </c>
      <c r="O1109">
        <f t="shared" si="140"/>
        <v>1</v>
      </c>
      <c r="P1109">
        <f t="shared" si="141"/>
        <v>0</v>
      </c>
      <c r="Q1109">
        <f t="shared" si="142"/>
        <v>0</v>
      </c>
      <c r="R1109">
        <f t="shared" si="143"/>
        <v>1</v>
      </c>
    </row>
    <row r="1110" spans="1:18" x14ac:dyDescent="0.25">
      <c r="A1110" t="str">
        <f>gait_events!B5939</f>
        <v>pp033</v>
      </c>
      <c r="B1110" t="str">
        <f>VLOOKUP(A1110,participants!A:B,2,0)</f>
        <v>M</v>
      </c>
      <c r="C1110">
        <f>VLOOKUP(A1110,participants!A:C,3,0)</f>
        <v>60</v>
      </c>
      <c r="D1110" t="str">
        <f>VLOOKUP(A1110,participants!A:F,6,0)</f>
        <v>stroke</v>
      </c>
      <c r="E1110" t="str">
        <f>IF(LEN(SUBSTITUTE(gait_events!C5939,"_run-",""))&lt;&gt;LEN(gait_events!C5939),LEFT(RIGHT(gait_events!C5939,LEN(gait_events!C5939)-19),FIND("_run-",RIGHT(gait_events!C5939,LEN(gait_events!C5939)-19),1)-1),RIGHT(gait_events!C5939,LEN(gait_events!C5939)-19))</f>
        <v>Fast</v>
      </c>
      <c r="F1110" t="str">
        <f>IF(LEN(SUBSTITUTE(gait_events!C5939,"_run-",""))&lt;&gt;LEN(gait_events!C5939),RIGHT(gait_events!C5939,LEN(gait_events!C5939)-FIND("_run-",gait_events!C5939,1)-4),"")</f>
        <v/>
      </c>
      <c r="G1110" t="str">
        <f>gait_events!D5939</f>
        <v>right_ankle</v>
      </c>
      <c r="H1110" t="str">
        <f>gait_events!E5939</f>
        <v>FC</v>
      </c>
      <c r="I1110">
        <f>IF(gait_events!F5939&lt;&gt;"",gait_events!F5939,NA())</f>
        <v>139</v>
      </c>
      <c r="J1110">
        <f>IF(gait_events!G5939&lt;&gt;"",gait_events!G5939,NA())</f>
        <v>142</v>
      </c>
      <c r="K1110">
        <f t="shared" si="136"/>
        <v>-3</v>
      </c>
      <c r="L1110">
        <f t="shared" si="137"/>
        <v>-15</v>
      </c>
      <c r="M1110">
        <f t="shared" si="138"/>
        <v>1</v>
      </c>
      <c r="N1110">
        <f t="shared" si="139"/>
        <v>1</v>
      </c>
      <c r="O1110">
        <f t="shared" si="140"/>
        <v>1</v>
      </c>
      <c r="P1110">
        <f t="shared" si="141"/>
        <v>0</v>
      </c>
      <c r="Q1110">
        <f t="shared" si="142"/>
        <v>0</v>
      </c>
      <c r="R1110">
        <f t="shared" si="143"/>
        <v>1</v>
      </c>
    </row>
    <row r="1111" spans="1:18" x14ac:dyDescent="0.25">
      <c r="A1111" t="str">
        <f>gait_events!B5940</f>
        <v>pp033</v>
      </c>
      <c r="B1111" t="str">
        <f>VLOOKUP(A1111,participants!A:B,2,0)</f>
        <v>M</v>
      </c>
      <c r="C1111">
        <f>VLOOKUP(A1111,participants!A:C,3,0)</f>
        <v>60</v>
      </c>
      <c r="D1111" t="str">
        <f>VLOOKUP(A1111,participants!A:F,6,0)</f>
        <v>stroke</v>
      </c>
      <c r="E1111" t="str">
        <f>IF(LEN(SUBSTITUTE(gait_events!C5940,"_run-",""))&lt;&gt;LEN(gait_events!C5940),LEFT(RIGHT(gait_events!C5940,LEN(gait_events!C5940)-19),FIND("_run-",RIGHT(gait_events!C5940,LEN(gait_events!C5940)-19),1)-1),RIGHT(gait_events!C5940,LEN(gait_events!C5940)-19))</f>
        <v>Fast</v>
      </c>
      <c r="F1111" t="str">
        <f>IF(LEN(SUBSTITUTE(gait_events!C5940,"_run-",""))&lt;&gt;LEN(gait_events!C5940),RIGHT(gait_events!C5940,LEN(gait_events!C5940)-FIND("_run-",gait_events!C5940,1)-4),"")</f>
        <v/>
      </c>
      <c r="G1111" t="str">
        <f>gait_events!D5940</f>
        <v>right_ankle</v>
      </c>
      <c r="H1111" t="str">
        <f>gait_events!E5940</f>
        <v>FC</v>
      </c>
      <c r="I1111">
        <f>IF(gait_events!F5940&lt;&gt;"",gait_events!F5940,NA())</f>
        <v>311</v>
      </c>
      <c r="J1111">
        <f>IF(gait_events!G5940&lt;&gt;"",gait_events!G5940,NA())</f>
        <v>313</v>
      </c>
      <c r="K1111">
        <f t="shared" si="136"/>
        <v>-2</v>
      </c>
      <c r="L1111">
        <f t="shared" si="137"/>
        <v>-10</v>
      </c>
      <c r="M1111">
        <f t="shared" si="138"/>
        <v>1</v>
      </c>
      <c r="N1111">
        <f t="shared" si="139"/>
        <v>1</v>
      </c>
      <c r="O1111">
        <f t="shared" si="140"/>
        <v>1</v>
      </c>
      <c r="P1111">
        <f t="shared" si="141"/>
        <v>0</v>
      </c>
      <c r="Q1111">
        <f t="shared" si="142"/>
        <v>0</v>
      </c>
      <c r="R1111">
        <f t="shared" si="143"/>
        <v>1</v>
      </c>
    </row>
    <row r="1112" spans="1:18" x14ac:dyDescent="0.25">
      <c r="A1112" t="str">
        <f>gait_events!B5941</f>
        <v>pp033</v>
      </c>
      <c r="B1112" t="str">
        <f>VLOOKUP(A1112,participants!A:B,2,0)</f>
        <v>M</v>
      </c>
      <c r="C1112">
        <f>VLOOKUP(A1112,participants!A:C,3,0)</f>
        <v>60</v>
      </c>
      <c r="D1112" t="str">
        <f>VLOOKUP(A1112,participants!A:F,6,0)</f>
        <v>stroke</v>
      </c>
      <c r="E1112" t="str">
        <f>IF(LEN(SUBSTITUTE(gait_events!C5941,"_run-",""))&lt;&gt;LEN(gait_events!C5941),LEFT(RIGHT(gait_events!C5941,LEN(gait_events!C5941)-19),FIND("_run-",RIGHT(gait_events!C5941,LEN(gait_events!C5941)-19),1)-1),RIGHT(gait_events!C5941,LEN(gait_events!C5941)-19))</f>
        <v>Fast</v>
      </c>
      <c r="F1112" t="str">
        <f>IF(LEN(SUBSTITUTE(gait_events!C5941,"_run-",""))&lt;&gt;LEN(gait_events!C5941),RIGHT(gait_events!C5941,LEN(gait_events!C5941)-FIND("_run-",gait_events!C5941,1)-4),"")</f>
        <v/>
      </c>
      <c r="G1112" t="str">
        <f>gait_events!D5941</f>
        <v>right_ankle</v>
      </c>
      <c r="H1112" t="str">
        <f>gait_events!E5941</f>
        <v>FC</v>
      </c>
      <c r="I1112">
        <f>IF(gait_events!F5941&lt;&gt;"",gait_events!F5941,NA())</f>
        <v>493</v>
      </c>
      <c r="J1112">
        <f>IF(gait_events!G5941&lt;&gt;"",gait_events!G5941,NA())</f>
        <v>495</v>
      </c>
      <c r="K1112">
        <f t="shared" si="136"/>
        <v>-2</v>
      </c>
      <c r="L1112">
        <f t="shared" si="137"/>
        <v>-10</v>
      </c>
      <c r="M1112">
        <f t="shared" si="138"/>
        <v>1</v>
      </c>
      <c r="N1112">
        <f t="shared" si="139"/>
        <v>1</v>
      </c>
      <c r="O1112">
        <f t="shared" si="140"/>
        <v>1</v>
      </c>
      <c r="P1112">
        <f t="shared" si="141"/>
        <v>0</v>
      </c>
      <c r="Q1112">
        <f t="shared" si="142"/>
        <v>0</v>
      </c>
      <c r="R1112">
        <f t="shared" si="143"/>
        <v>1</v>
      </c>
    </row>
    <row r="1113" spans="1:18" x14ac:dyDescent="0.25">
      <c r="A1113" t="str">
        <f>gait_events!B5942</f>
        <v>pp033</v>
      </c>
      <c r="B1113" t="str">
        <f>VLOOKUP(A1113,participants!A:B,2,0)</f>
        <v>M</v>
      </c>
      <c r="C1113">
        <f>VLOOKUP(A1113,participants!A:C,3,0)</f>
        <v>60</v>
      </c>
      <c r="D1113" t="str">
        <f>VLOOKUP(A1113,participants!A:F,6,0)</f>
        <v>stroke</v>
      </c>
      <c r="E1113" t="str">
        <f>IF(LEN(SUBSTITUTE(gait_events!C5942,"_run-",""))&lt;&gt;LEN(gait_events!C5942),LEFT(RIGHT(gait_events!C5942,LEN(gait_events!C5942)-19),FIND("_run-",RIGHT(gait_events!C5942,LEN(gait_events!C5942)-19),1)-1),RIGHT(gait_events!C5942,LEN(gait_events!C5942)-19))</f>
        <v>Fast</v>
      </c>
      <c r="F1113" t="str">
        <f>IF(LEN(SUBSTITUTE(gait_events!C5942,"_run-",""))&lt;&gt;LEN(gait_events!C5942),RIGHT(gait_events!C5942,LEN(gait_events!C5942)-FIND("_run-",gait_events!C5942,1)-4),"")</f>
        <v/>
      </c>
      <c r="G1113" t="str">
        <f>gait_events!D5942</f>
        <v>left_shank</v>
      </c>
      <c r="H1113" t="str">
        <f>gait_events!E5942</f>
        <v>IC</v>
      </c>
      <c r="I1113">
        <f>IF(gait_events!F5942&lt;&gt;"",gait_events!F5942,NA())</f>
        <v>118</v>
      </c>
      <c r="J1113">
        <f>IF(gait_events!G5942&lt;&gt;"",gait_events!G5942,NA())</f>
        <v>120</v>
      </c>
      <c r="K1113">
        <f t="shared" si="136"/>
        <v>-2</v>
      </c>
      <c r="L1113">
        <f t="shared" si="137"/>
        <v>-10</v>
      </c>
      <c r="M1113">
        <f t="shared" si="138"/>
        <v>1</v>
      </c>
      <c r="N1113">
        <f t="shared" si="139"/>
        <v>1</v>
      </c>
      <c r="O1113">
        <f t="shared" si="140"/>
        <v>1</v>
      </c>
      <c r="P1113">
        <f t="shared" si="141"/>
        <v>0</v>
      </c>
      <c r="Q1113">
        <f t="shared" si="142"/>
        <v>0</v>
      </c>
      <c r="R1113">
        <f t="shared" si="143"/>
        <v>1</v>
      </c>
    </row>
    <row r="1114" spans="1:18" x14ac:dyDescent="0.25">
      <c r="A1114" t="str">
        <f>gait_events!B5943</f>
        <v>pp033</v>
      </c>
      <c r="B1114" t="str">
        <f>VLOOKUP(A1114,participants!A:B,2,0)</f>
        <v>M</v>
      </c>
      <c r="C1114">
        <f>VLOOKUP(A1114,participants!A:C,3,0)</f>
        <v>60</v>
      </c>
      <c r="D1114" t="str">
        <f>VLOOKUP(A1114,participants!A:F,6,0)</f>
        <v>stroke</v>
      </c>
      <c r="E1114" t="str">
        <f>IF(LEN(SUBSTITUTE(gait_events!C5943,"_run-",""))&lt;&gt;LEN(gait_events!C5943),LEFT(RIGHT(gait_events!C5943,LEN(gait_events!C5943)-19),FIND("_run-",RIGHT(gait_events!C5943,LEN(gait_events!C5943)-19),1)-1),RIGHT(gait_events!C5943,LEN(gait_events!C5943)-19))</f>
        <v>Fast</v>
      </c>
      <c r="F1114" t="str">
        <f>IF(LEN(SUBSTITUTE(gait_events!C5943,"_run-",""))&lt;&gt;LEN(gait_events!C5943),RIGHT(gait_events!C5943,LEN(gait_events!C5943)-FIND("_run-",gait_events!C5943,1)-4),"")</f>
        <v/>
      </c>
      <c r="G1114" t="str">
        <f>gait_events!D5943</f>
        <v>left_shank</v>
      </c>
      <c r="H1114" t="str">
        <f>gait_events!E5943</f>
        <v>IC</v>
      </c>
      <c r="I1114">
        <f>IF(gait_events!F5943&lt;&gt;"",gait_events!F5943,NA())</f>
        <v>298</v>
      </c>
      <c r="J1114">
        <f>IF(gait_events!G5943&lt;&gt;"",gait_events!G5943,NA())</f>
        <v>299</v>
      </c>
      <c r="K1114">
        <f t="shared" si="136"/>
        <v>-1</v>
      </c>
      <c r="L1114">
        <f t="shared" si="137"/>
        <v>-5</v>
      </c>
      <c r="M1114">
        <f t="shared" si="138"/>
        <v>1</v>
      </c>
      <c r="N1114">
        <f t="shared" si="139"/>
        <v>1</v>
      </c>
      <c r="O1114">
        <f t="shared" si="140"/>
        <v>1</v>
      </c>
      <c r="P1114">
        <f t="shared" si="141"/>
        <v>0</v>
      </c>
      <c r="Q1114">
        <f t="shared" si="142"/>
        <v>0</v>
      </c>
      <c r="R1114">
        <f t="shared" si="143"/>
        <v>1</v>
      </c>
    </row>
    <row r="1115" spans="1:18" x14ac:dyDescent="0.25">
      <c r="A1115" t="str">
        <f>gait_events!B5944</f>
        <v>pp033</v>
      </c>
      <c r="B1115" t="str">
        <f>VLOOKUP(A1115,participants!A:B,2,0)</f>
        <v>M</v>
      </c>
      <c r="C1115">
        <f>VLOOKUP(A1115,participants!A:C,3,0)</f>
        <v>60</v>
      </c>
      <c r="D1115" t="str">
        <f>VLOOKUP(A1115,participants!A:F,6,0)</f>
        <v>stroke</v>
      </c>
      <c r="E1115" t="str">
        <f>IF(LEN(SUBSTITUTE(gait_events!C5944,"_run-",""))&lt;&gt;LEN(gait_events!C5944),LEFT(RIGHT(gait_events!C5944,LEN(gait_events!C5944)-19),FIND("_run-",RIGHT(gait_events!C5944,LEN(gait_events!C5944)-19),1)-1),RIGHT(gait_events!C5944,LEN(gait_events!C5944)-19))</f>
        <v>Fast</v>
      </c>
      <c r="F1115" t="str">
        <f>IF(LEN(SUBSTITUTE(gait_events!C5944,"_run-",""))&lt;&gt;LEN(gait_events!C5944),RIGHT(gait_events!C5944,LEN(gait_events!C5944)-FIND("_run-",gait_events!C5944,1)-4),"")</f>
        <v/>
      </c>
      <c r="G1115" t="str">
        <f>gait_events!D5944</f>
        <v>left_shank</v>
      </c>
      <c r="H1115" t="str">
        <f>gait_events!E5944</f>
        <v>IC</v>
      </c>
      <c r="I1115">
        <f>IF(gait_events!F5944&lt;&gt;"",gait_events!F5944,NA())</f>
        <v>476</v>
      </c>
      <c r="J1115">
        <f>IF(gait_events!G5944&lt;&gt;"",gait_events!G5944,NA())</f>
        <v>477</v>
      </c>
      <c r="K1115">
        <f t="shared" si="136"/>
        <v>-1</v>
      </c>
      <c r="L1115">
        <f t="shared" si="137"/>
        <v>-5</v>
      </c>
      <c r="M1115">
        <f t="shared" si="138"/>
        <v>1</v>
      </c>
      <c r="N1115">
        <f t="shared" si="139"/>
        <v>1</v>
      </c>
      <c r="O1115">
        <f t="shared" si="140"/>
        <v>1</v>
      </c>
      <c r="P1115">
        <f t="shared" si="141"/>
        <v>0</v>
      </c>
      <c r="Q1115">
        <f t="shared" si="142"/>
        <v>0</v>
      </c>
      <c r="R1115">
        <f t="shared" si="143"/>
        <v>1</v>
      </c>
    </row>
    <row r="1116" spans="1:18" x14ac:dyDescent="0.25">
      <c r="A1116" t="str">
        <f>gait_events!B5945</f>
        <v>pp033</v>
      </c>
      <c r="B1116" t="str">
        <f>VLOOKUP(A1116,participants!A:B,2,0)</f>
        <v>M</v>
      </c>
      <c r="C1116">
        <f>VLOOKUP(A1116,participants!A:C,3,0)</f>
        <v>60</v>
      </c>
      <c r="D1116" t="str">
        <f>VLOOKUP(A1116,participants!A:F,6,0)</f>
        <v>stroke</v>
      </c>
      <c r="E1116" t="str">
        <f>IF(LEN(SUBSTITUTE(gait_events!C5945,"_run-",""))&lt;&gt;LEN(gait_events!C5945),LEFT(RIGHT(gait_events!C5945,LEN(gait_events!C5945)-19),FIND("_run-",RIGHT(gait_events!C5945,LEN(gait_events!C5945)-19),1)-1),RIGHT(gait_events!C5945,LEN(gait_events!C5945)-19))</f>
        <v>Fast</v>
      </c>
      <c r="F1116" t="str">
        <f>IF(LEN(SUBSTITUTE(gait_events!C5945,"_run-",""))&lt;&gt;LEN(gait_events!C5945),RIGHT(gait_events!C5945,LEN(gait_events!C5945)-FIND("_run-",gait_events!C5945,1)-4),"")</f>
        <v/>
      </c>
      <c r="G1116" t="str">
        <f>gait_events!D5945</f>
        <v>left_shank</v>
      </c>
      <c r="H1116" t="str">
        <f>gait_events!E5945</f>
        <v>FC</v>
      </c>
      <c r="I1116">
        <f>IF(gait_events!F5945&lt;&gt;"",gait_events!F5945,NA())</f>
        <v>47</v>
      </c>
      <c r="J1116">
        <f>IF(gait_events!G5945&lt;&gt;"",gait_events!G5945,NA())</f>
        <v>45</v>
      </c>
      <c r="K1116">
        <f t="shared" si="136"/>
        <v>2</v>
      </c>
      <c r="L1116">
        <f t="shared" si="137"/>
        <v>10</v>
      </c>
      <c r="M1116">
        <f t="shared" si="138"/>
        <v>1</v>
      </c>
      <c r="N1116">
        <f t="shared" si="139"/>
        <v>1</v>
      </c>
      <c r="O1116">
        <f t="shared" si="140"/>
        <v>1</v>
      </c>
      <c r="P1116">
        <f t="shared" si="141"/>
        <v>0</v>
      </c>
      <c r="Q1116">
        <f t="shared" si="142"/>
        <v>0</v>
      </c>
      <c r="R1116">
        <f t="shared" si="143"/>
        <v>1</v>
      </c>
    </row>
    <row r="1117" spans="1:18" x14ac:dyDescent="0.25">
      <c r="A1117" t="str">
        <f>gait_events!B5946</f>
        <v>pp033</v>
      </c>
      <c r="B1117" t="str">
        <f>VLOOKUP(A1117,participants!A:B,2,0)</f>
        <v>M</v>
      </c>
      <c r="C1117">
        <f>VLOOKUP(A1117,participants!A:C,3,0)</f>
        <v>60</v>
      </c>
      <c r="D1117" t="str">
        <f>VLOOKUP(A1117,participants!A:F,6,0)</f>
        <v>stroke</v>
      </c>
      <c r="E1117" t="str">
        <f>IF(LEN(SUBSTITUTE(gait_events!C5946,"_run-",""))&lt;&gt;LEN(gait_events!C5946),LEFT(RIGHT(gait_events!C5946,LEN(gait_events!C5946)-19),FIND("_run-",RIGHT(gait_events!C5946,LEN(gait_events!C5946)-19),1)-1),RIGHT(gait_events!C5946,LEN(gait_events!C5946)-19))</f>
        <v>Fast</v>
      </c>
      <c r="F1117" t="str">
        <f>IF(LEN(SUBSTITUTE(gait_events!C5946,"_run-",""))&lt;&gt;LEN(gait_events!C5946),RIGHT(gait_events!C5946,LEN(gait_events!C5946)-FIND("_run-",gait_events!C5946,1)-4),"")</f>
        <v/>
      </c>
      <c r="G1117" t="str">
        <f>gait_events!D5946</f>
        <v>left_shank</v>
      </c>
      <c r="H1117" t="str">
        <f>gait_events!E5946</f>
        <v>FC</v>
      </c>
      <c r="I1117">
        <f>IF(gait_events!F5946&lt;&gt;"",gait_events!F5946,NA())</f>
        <v>226</v>
      </c>
      <c r="J1117">
        <f>IF(gait_events!G5946&lt;&gt;"",gait_events!G5946,NA())</f>
        <v>225</v>
      </c>
      <c r="K1117">
        <f t="shared" si="136"/>
        <v>1</v>
      </c>
      <c r="L1117">
        <f t="shared" si="137"/>
        <v>5</v>
      </c>
      <c r="M1117">
        <f t="shared" si="138"/>
        <v>1</v>
      </c>
      <c r="N1117">
        <f t="shared" si="139"/>
        <v>1</v>
      </c>
      <c r="O1117">
        <f t="shared" si="140"/>
        <v>1</v>
      </c>
      <c r="P1117">
        <f t="shared" si="141"/>
        <v>0</v>
      </c>
      <c r="Q1117">
        <f t="shared" si="142"/>
        <v>0</v>
      </c>
      <c r="R1117">
        <f t="shared" si="143"/>
        <v>1</v>
      </c>
    </row>
    <row r="1118" spans="1:18" x14ac:dyDescent="0.25">
      <c r="A1118" t="str">
        <f>gait_events!B5947</f>
        <v>pp033</v>
      </c>
      <c r="B1118" t="str">
        <f>VLOOKUP(A1118,participants!A:B,2,0)</f>
        <v>M</v>
      </c>
      <c r="C1118">
        <f>VLOOKUP(A1118,participants!A:C,3,0)</f>
        <v>60</v>
      </c>
      <c r="D1118" t="str">
        <f>VLOOKUP(A1118,participants!A:F,6,0)</f>
        <v>stroke</v>
      </c>
      <c r="E1118" t="str">
        <f>IF(LEN(SUBSTITUTE(gait_events!C5947,"_run-",""))&lt;&gt;LEN(gait_events!C5947),LEFT(RIGHT(gait_events!C5947,LEN(gait_events!C5947)-19),FIND("_run-",RIGHT(gait_events!C5947,LEN(gait_events!C5947)-19),1)-1),RIGHT(gait_events!C5947,LEN(gait_events!C5947)-19))</f>
        <v>Fast</v>
      </c>
      <c r="F1118" t="str">
        <f>IF(LEN(SUBSTITUTE(gait_events!C5947,"_run-",""))&lt;&gt;LEN(gait_events!C5947),RIGHT(gait_events!C5947,LEN(gait_events!C5947)-FIND("_run-",gait_events!C5947,1)-4),"")</f>
        <v/>
      </c>
      <c r="G1118" t="str">
        <f>gait_events!D5947</f>
        <v>left_shank</v>
      </c>
      <c r="H1118" t="str">
        <f>gait_events!E5947</f>
        <v>FC</v>
      </c>
      <c r="I1118">
        <f>IF(gait_events!F5947&lt;&gt;"",gait_events!F5947,NA())</f>
        <v>400</v>
      </c>
      <c r="J1118">
        <f>IF(gait_events!G5947&lt;&gt;"",gait_events!G5947,NA())</f>
        <v>399</v>
      </c>
      <c r="K1118">
        <f t="shared" si="136"/>
        <v>1</v>
      </c>
      <c r="L1118">
        <f t="shared" si="137"/>
        <v>5</v>
      </c>
      <c r="M1118">
        <f t="shared" si="138"/>
        <v>1</v>
      </c>
      <c r="N1118">
        <f t="shared" si="139"/>
        <v>1</v>
      </c>
      <c r="O1118">
        <f t="shared" si="140"/>
        <v>1</v>
      </c>
      <c r="P1118">
        <f t="shared" si="141"/>
        <v>0</v>
      </c>
      <c r="Q1118">
        <f t="shared" si="142"/>
        <v>0</v>
      </c>
      <c r="R1118">
        <f t="shared" si="143"/>
        <v>1</v>
      </c>
    </row>
    <row r="1119" spans="1:18" x14ac:dyDescent="0.25">
      <c r="A1119" t="str">
        <f>gait_events!B5948</f>
        <v>pp033</v>
      </c>
      <c r="B1119" t="str">
        <f>VLOOKUP(A1119,participants!A:B,2,0)</f>
        <v>M</v>
      </c>
      <c r="C1119">
        <f>VLOOKUP(A1119,participants!A:C,3,0)</f>
        <v>60</v>
      </c>
      <c r="D1119" t="str">
        <f>VLOOKUP(A1119,participants!A:F,6,0)</f>
        <v>stroke</v>
      </c>
      <c r="E1119" t="str">
        <f>IF(LEN(SUBSTITUTE(gait_events!C5948,"_run-",""))&lt;&gt;LEN(gait_events!C5948),LEFT(RIGHT(gait_events!C5948,LEN(gait_events!C5948)-19),FIND("_run-",RIGHT(gait_events!C5948,LEN(gait_events!C5948)-19),1)-1),RIGHT(gait_events!C5948,LEN(gait_events!C5948)-19))</f>
        <v>Fast</v>
      </c>
      <c r="F1119" t="str">
        <f>IF(LEN(SUBSTITUTE(gait_events!C5948,"_run-",""))&lt;&gt;LEN(gait_events!C5948),RIGHT(gait_events!C5948,LEN(gait_events!C5948)-FIND("_run-",gait_events!C5948,1)-4),"")</f>
        <v/>
      </c>
      <c r="G1119" t="str">
        <f>gait_events!D5948</f>
        <v>left_shank</v>
      </c>
      <c r="H1119" t="str">
        <f>gait_events!E5948</f>
        <v>FC</v>
      </c>
      <c r="I1119">
        <f>IF(gait_events!F5948&lt;&gt;"",gait_events!F5948,NA())</f>
        <v>595</v>
      </c>
      <c r="J1119">
        <f>IF(gait_events!G5948&lt;&gt;"",gait_events!G5948,NA())</f>
        <v>592</v>
      </c>
      <c r="K1119">
        <f t="shared" si="136"/>
        <v>3</v>
      </c>
      <c r="L1119">
        <f t="shared" si="137"/>
        <v>15</v>
      </c>
      <c r="M1119">
        <f t="shared" si="138"/>
        <v>1</v>
      </c>
      <c r="N1119">
        <f t="shared" si="139"/>
        <v>1</v>
      </c>
      <c r="O1119">
        <f t="shared" si="140"/>
        <v>1</v>
      </c>
      <c r="P1119">
        <f t="shared" si="141"/>
        <v>0</v>
      </c>
      <c r="Q1119">
        <f t="shared" si="142"/>
        <v>0</v>
      </c>
      <c r="R1119">
        <f t="shared" si="143"/>
        <v>1</v>
      </c>
    </row>
    <row r="1120" spans="1:18" x14ac:dyDescent="0.25">
      <c r="A1120" t="str">
        <f>gait_events!B5949</f>
        <v>pp033</v>
      </c>
      <c r="B1120" t="str">
        <f>VLOOKUP(A1120,participants!A:B,2,0)</f>
        <v>M</v>
      </c>
      <c r="C1120">
        <f>VLOOKUP(A1120,participants!A:C,3,0)</f>
        <v>60</v>
      </c>
      <c r="D1120" t="str">
        <f>VLOOKUP(A1120,participants!A:F,6,0)</f>
        <v>stroke</v>
      </c>
      <c r="E1120" t="str">
        <f>IF(LEN(SUBSTITUTE(gait_events!C5949,"_run-",""))&lt;&gt;LEN(gait_events!C5949),LEFT(RIGHT(gait_events!C5949,LEN(gait_events!C5949)-19),FIND("_run-",RIGHT(gait_events!C5949,LEN(gait_events!C5949)-19),1)-1),RIGHT(gait_events!C5949,LEN(gait_events!C5949)-19))</f>
        <v>Fast</v>
      </c>
      <c r="F1120" t="str">
        <f>IF(LEN(SUBSTITUTE(gait_events!C5949,"_run-",""))&lt;&gt;LEN(gait_events!C5949),RIGHT(gait_events!C5949,LEN(gait_events!C5949)-FIND("_run-",gait_events!C5949,1)-4),"")</f>
        <v/>
      </c>
      <c r="G1120" t="str">
        <f>gait_events!D5949</f>
        <v>right_shank</v>
      </c>
      <c r="H1120" t="str">
        <f>gait_events!E5949</f>
        <v>IC</v>
      </c>
      <c r="I1120">
        <f>IF(gait_events!F5949&lt;&gt;"",gait_events!F5949,NA())</f>
        <v>23</v>
      </c>
      <c r="J1120">
        <f>IF(gait_events!G5949&lt;&gt;"",gait_events!G5949,NA())</f>
        <v>27</v>
      </c>
      <c r="K1120">
        <f t="shared" si="136"/>
        <v>-4</v>
      </c>
      <c r="L1120">
        <f t="shared" si="137"/>
        <v>-20</v>
      </c>
      <c r="M1120">
        <f t="shared" si="138"/>
        <v>1</v>
      </c>
      <c r="N1120">
        <f t="shared" si="139"/>
        <v>1</v>
      </c>
      <c r="O1120">
        <f t="shared" si="140"/>
        <v>1</v>
      </c>
      <c r="P1120">
        <f t="shared" si="141"/>
        <v>0</v>
      </c>
      <c r="Q1120">
        <f t="shared" si="142"/>
        <v>0</v>
      </c>
      <c r="R1120">
        <f t="shared" si="143"/>
        <v>1</v>
      </c>
    </row>
    <row r="1121" spans="1:18" x14ac:dyDescent="0.25">
      <c r="A1121" t="str">
        <f>gait_events!B5950</f>
        <v>pp033</v>
      </c>
      <c r="B1121" t="str">
        <f>VLOOKUP(A1121,participants!A:B,2,0)</f>
        <v>M</v>
      </c>
      <c r="C1121">
        <f>VLOOKUP(A1121,participants!A:C,3,0)</f>
        <v>60</v>
      </c>
      <c r="D1121" t="str">
        <f>VLOOKUP(A1121,participants!A:F,6,0)</f>
        <v>stroke</v>
      </c>
      <c r="E1121" t="str">
        <f>IF(LEN(SUBSTITUTE(gait_events!C5950,"_run-",""))&lt;&gt;LEN(gait_events!C5950),LEFT(RIGHT(gait_events!C5950,LEN(gait_events!C5950)-19),FIND("_run-",RIGHT(gait_events!C5950,LEN(gait_events!C5950)-19),1)-1),RIGHT(gait_events!C5950,LEN(gait_events!C5950)-19))</f>
        <v>Fast</v>
      </c>
      <c r="F1121" t="str">
        <f>IF(LEN(SUBSTITUTE(gait_events!C5950,"_run-",""))&lt;&gt;LEN(gait_events!C5950),RIGHT(gait_events!C5950,LEN(gait_events!C5950)-FIND("_run-",gait_events!C5950,1)-4),"")</f>
        <v/>
      </c>
      <c r="G1121" t="str">
        <f>gait_events!D5950</f>
        <v>right_shank</v>
      </c>
      <c r="H1121" t="str">
        <f>gait_events!E5950</f>
        <v>IC</v>
      </c>
      <c r="I1121">
        <f>IF(gait_events!F5950&lt;&gt;"",gait_events!F5950,NA())</f>
        <v>208</v>
      </c>
      <c r="J1121">
        <f>IF(gait_events!G5950&lt;&gt;"",gait_events!G5950,NA())</f>
        <v>212</v>
      </c>
      <c r="K1121">
        <f t="shared" si="136"/>
        <v>-4</v>
      </c>
      <c r="L1121">
        <f t="shared" si="137"/>
        <v>-20</v>
      </c>
      <c r="M1121">
        <f t="shared" si="138"/>
        <v>1</v>
      </c>
      <c r="N1121">
        <f t="shared" si="139"/>
        <v>1</v>
      </c>
      <c r="O1121">
        <f t="shared" si="140"/>
        <v>1</v>
      </c>
      <c r="P1121">
        <f t="shared" si="141"/>
        <v>0</v>
      </c>
      <c r="Q1121">
        <f t="shared" si="142"/>
        <v>0</v>
      </c>
      <c r="R1121">
        <f t="shared" si="143"/>
        <v>1</v>
      </c>
    </row>
    <row r="1122" spans="1:18" x14ac:dyDescent="0.25">
      <c r="A1122" t="str">
        <f>gait_events!B5951</f>
        <v>pp033</v>
      </c>
      <c r="B1122" t="str">
        <f>VLOOKUP(A1122,participants!A:B,2,0)</f>
        <v>M</v>
      </c>
      <c r="C1122">
        <f>VLOOKUP(A1122,participants!A:C,3,0)</f>
        <v>60</v>
      </c>
      <c r="D1122" t="str">
        <f>VLOOKUP(A1122,participants!A:F,6,0)</f>
        <v>stroke</v>
      </c>
      <c r="E1122" t="str">
        <f>IF(LEN(SUBSTITUTE(gait_events!C5951,"_run-",""))&lt;&gt;LEN(gait_events!C5951),LEFT(RIGHT(gait_events!C5951,LEN(gait_events!C5951)-19),FIND("_run-",RIGHT(gait_events!C5951,LEN(gait_events!C5951)-19),1)-1),RIGHT(gait_events!C5951,LEN(gait_events!C5951)-19))</f>
        <v>Fast</v>
      </c>
      <c r="F1122" t="str">
        <f>IF(LEN(SUBSTITUTE(gait_events!C5951,"_run-",""))&lt;&gt;LEN(gait_events!C5951),RIGHT(gait_events!C5951,LEN(gait_events!C5951)-FIND("_run-",gait_events!C5951,1)-4),"")</f>
        <v/>
      </c>
      <c r="G1122" t="str">
        <f>gait_events!D5951</f>
        <v>right_shank</v>
      </c>
      <c r="H1122" t="str">
        <f>gait_events!E5951</f>
        <v>IC</v>
      </c>
      <c r="I1122">
        <f>IF(gait_events!F5951&lt;&gt;"",gait_events!F5951,NA())</f>
        <v>381</v>
      </c>
      <c r="J1122">
        <f>IF(gait_events!G5951&lt;&gt;"",gait_events!G5951,NA())</f>
        <v>382</v>
      </c>
      <c r="K1122">
        <f t="shared" si="136"/>
        <v>-1</v>
      </c>
      <c r="L1122">
        <f t="shared" si="137"/>
        <v>-5</v>
      </c>
      <c r="M1122">
        <f t="shared" si="138"/>
        <v>1</v>
      </c>
      <c r="N1122">
        <f t="shared" si="139"/>
        <v>1</v>
      </c>
      <c r="O1122">
        <f t="shared" si="140"/>
        <v>1</v>
      </c>
      <c r="P1122">
        <f t="shared" si="141"/>
        <v>0</v>
      </c>
      <c r="Q1122">
        <f t="shared" si="142"/>
        <v>0</v>
      </c>
      <c r="R1122">
        <f t="shared" si="143"/>
        <v>1</v>
      </c>
    </row>
    <row r="1123" spans="1:18" x14ac:dyDescent="0.25">
      <c r="A1123" t="str">
        <f>gait_events!B5952</f>
        <v>pp033</v>
      </c>
      <c r="B1123" t="str">
        <f>VLOOKUP(A1123,participants!A:B,2,0)</f>
        <v>M</v>
      </c>
      <c r="C1123">
        <f>VLOOKUP(A1123,participants!A:C,3,0)</f>
        <v>60</v>
      </c>
      <c r="D1123" t="str">
        <f>VLOOKUP(A1123,participants!A:F,6,0)</f>
        <v>stroke</v>
      </c>
      <c r="E1123" t="str">
        <f>IF(LEN(SUBSTITUTE(gait_events!C5952,"_run-",""))&lt;&gt;LEN(gait_events!C5952),LEFT(RIGHT(gait_events!C5952,LEN(gait_events!C5952)-19),FIND("_run-",RIGHT(gait_events!C5952,LEN(gait_events!C5952)-19),1)-1),RIGHT(gait_events!C5952,LEN(gait_events!C5952)-19))</f>
        <v>Fast</v>
      </c>
      <c r="F1123" t="str">
        <f>IF(LEN(SUBSTITUTE(gait_events!C5952,"_run-",""))&lt;&gt;LEN(gait_events!C5952),RIGHT(gait_events!C5952,LEN(gait_events!C5952)-FIND("_run-",gait_events!C5952,1)-4),"")</f>
        <v/>
      </c>
      <c r="G1123" t="str">
        <f>gait_events!D5952</f>
        <v>right_shank</v>
      </c>
      <c r="H1123" t="str">
        <f>gait_events!E5952</f>
        <v>IC</v>
      </c>
      <c r="I1123">
        <f>IF(gait_events!F5952&lt;&gt;"",gait_events!F5952,NA())</f>
        <v>591</v>
      </c>
      <c r="J1123" t="e">
        <f>IF(gait_events!G5952&lt;&gt;"",gait_events!G5952,NA())</f>
        <v>#N/A</v>
      </c>
      <c r="K1123" t="e">
        <f t="shared" si="136"/>
        <v>#N/A</v>
      </c>
      <c r="L1123" t="e">
        <f t="shared" si="137"/>
        <v>#N/A</v>
      </c>
      <c r="M1123">
        <f t="shared" si="138"/>
        <v>1</v>
      </c>
      <c r="N1123">
        <f t="shared" si="139"/>
        <v>0</v>
      </c>
      <c r="O1123">
        <f t="shared" si="140"/>
        <v>0</v>
      </c>
      <c r="P1123">
        <f t="shared" si="141"/>
        <v>1</v>
      </c>
      <c r="Q1123">
        <f t="shared" si="142"/>
        <v>0</v>
      </c>
      <c r="R1123">
        <f t="shared" si="143"/>
        <v>1</v>
      </c>
    </row>
    <row r="1124" spans="1:18" x14ac:dyDescent="0.25">
      <c r="A1124" t="str">
        <f>gait_events!B5953</f>
        <v>pp033</v>
      </c>
      <c r="B1124" t="str">
        <f>VLOOKUP(A1124,participants!A:B,2,0)</f>
        <v>M</v>
      </c>
      <c r="C1124">
        <f>VLOOKUP(A1124,participants!A:C,3,0)</f>
        <v>60</v>
      </c>
      <c r="D1124" t="str">
        <f>VLOOKUP(A1124,participants!A:F,6,0)</f>
        <v>stroke</v>
      </c>
      <c r="E1124" t="str">
        <f>IF(LEN(SUBSTITUTE(gait_events!C5953,"_run-",""))&lt;&gt;LEN(gait_events!C5953),LEFT(RIGHT(gait_events!C5953,LEN(gait_events!C5953)-19),FIND("_run-",RIGHT(gait_events!C5953,LEN(gait_events!C5953)-19),1)-1),RIGHT(gait_events!C5953,LEN(gait_events!C5953)-19))</f>
        <v>Fast</v>
      </c>
      <c r="F1124" t="str">
        <f>IF(LEN(SUBSTITUTE(gait_events!C5953,"_run-",""))&lt;&gt;LEN(gait_events!C5953),RIGHT(gait_events!C5953,LEN(gait_events!C5953)-FIND("_run-",gait_events!C5953,1)-4),"")</f>
        <v/>
      </c>
      <c r="G1124" t="str">
        <f>gait_events!D5953</f>
        <v>right_shank</v>
      </c>
      <c r="H1124" t="str">
        <f>gait_events!E5953</f>
        <v>FC</v>
      </c>
      <c r="I1124">
        <f>IF(gait_events!F5953&lt;&gt;"",gait_events!F5953,NA())</f>
        <v>139</v>
      </c>
      <c r="J1124">
        <f>IF(gait_events!G5953&lt;&gt;"",gait_events!G5953,NA())</f>
        <v>139</v>
      </c>
      <c r="K1124">
        <f t="shared" si="136"/>
        <v>0</v>
      </c>
      <c r="L1124">
        <f t="shared" si="137"/>
        <v>0</v>
      </c>
      <c r="M1124">
        <f t="shared" si="138"/>
        <v>1</v>
      </c>
      <c r="N1124">
        <f t="shared" si="139"/>
        <v>1</v>
      </c>
      <c r="O1124">
        <f t="shared" si="140"/>
        <v>1</v>
      </c>
      <c r="P1124">
        <f t="shared" si="141"/>
        <v>0</v>
      </c>
      <c r="Q1124">
        <f t="shared" si="142"/>
        <v>0</v>
      </c>
      <c r="R1124">
        <f t="shared" si="143"/>
        <v>1</v>
      </c>
    </row>
    <row r="1125" spans="1:18" x14ac:dyDescent="0.25">
      <c r="A1125" t="str">
        <f>gait_events!B5954</f>
        <v>pp033</v>
      </c>
      <c r="B1125" t="str">
        <f>VLOOKUP(A1125,participants!A:B,2,0)</f>
        <v>M</v>
      </c>
      <c r="C1125">
        <f>VLOOKUP(A1125,participants!A:C,3,0)</f>
        <v>60</v>
      </c>
      <c r="D1125" t="str">
        <f>VLOOKUP(A1125,participants!A:F,6,0)</f>
        <v>stroke</v>
      </c>
      <c r="E1125" t="str">
        <f>IF(LEN(SUBSTITUTE(gait_events!C5954,"_run-",""))&lt;&gt;LEN(gait_events!C5954),LEFT(RIGHT(gait_events!C5954,LEN(gait_events!C5954)-19),FIND("_run-",RIGHT(gait_events!C5954,LEN(gait_events!C5954)-19),1)-1),RIGHT(gait_events!C5954,LEN(gait_events!C5954)-19))</f>
        <v>Fast</v>
      </c>
      <c r="F1125" t="str">
        <f>IF(LEN(SUBSTITUTE(gait_events!C5954,"_run-",""))&lt;&gt;LEN(gait_events!C5954),RIGHT(gait_events!C5954,LEN(gait_events!C5954)-FIND("_run-",gait_events!C5954,1)-4),"")</f>
        <v/>
      </c>
      <c r="G1125" t="str">
        <f>gait_events!D5954</f>
        <v>right_shank</v>
      </c>
      <c r="H1125" t="str">
        <f>gait_events!E5954</f>
        <v>FC</v>
      </c>
      <c r="I1125">
        <f>IF(gait_events!F5954&lt;&gt;"",gait_events!F5954,NA())</f>
        <v>311</v>
      </c>
      <c r="J1125">
        <f>IF(gait_events!G5954&lt;&gt;"",gait_events!G5954,NA())</f>
        <v>314</v>
      </c>
      <c r="K1125">
        <f t="shared" si="136"/>
        <v>-3</v>
      </c>
      <c r="L1125">
        <f t="shared" si="137"/>
        <v>-15</v>
      </c>
      <c r="M1125">
        <f t="shared" si="138"/>
        <v>1</v>
      </c>
      <c r="N1125">
        <f t="shared" si="139"/>
        <v>1</v>
      </c>
      <c r="O1125">
        <f t="shared" si="140"/>
        <v>1</v>
      </c>
      <c r="P1125">
        <f t="shared" si="141"/>
        <v>0</v>
      </c>
      <c r="Q1125">
        <f t="shared" si="142"/>
        <v>0</v>
      </c>
      <c r="R1125">
        <f t="shared" si="143"/>
        <v>1</v>
      </c>
    </row>
    <row r="1126" spans="1:18" x14ac:dyDescent="0.25">
      <c r="A1126" t="str">
        <f>gait_events!B5955</f>
        <v>pp033</v>
      </c>
      <c r="B1126" t="str">
        <f>VLOOKUP(A1126,participants!A:B,2,0)</f>
        <v>M</v>
      </c>
      <c r="C1126">
        <f>VLOOKUP(A1126,participants!A:C,3,0)</f>
        <v>60</v>
      </c>
      <c r="D1126" t="str">
        <f>VLOOKUP(A1126,participants!A:F,6,0)</f>
        <v>stroke</v>
      </c>
      <c r="E1126" t="str">
        <f>IF(LEN(SUBSTITUTE(gait_events!C5955,"_run-",""))&lt;&gt;LEN(gait_events!C5955),LEFT(RIGHT(gait_events!C5955,LEN(gait_events!C5955)-19),FIND("_run-",RIGHT(gait_events!C5955,LEN(gait_events!C5955)-19),1)-1),RIGHT(gait_events!C5955,LEN(gait_events!C5955)-19))</f>
        <v>Fast</v>
      </c>
      <c r="F1126" t="str">
        <f>IF(LEN(SUBSTITUTE(gait_events!C5955,"_run-",""))&lt;&gt;LEN(gait_events!C5955),RIGHT(gait_events!C5955,LEN(gait_events!C5955)-FIND("_run-",gait_events!C5955,1)-4),"")</f>
        <v/>
      </c>
      <c r="G1126" t="str">
        <f>gait_events!D5955</f>
        <v>right_shank</v>
      </c>
      <c r="H1126" t="str">
        <f>gait_events!E5955</f>
        <v>FC</v>
      </c>
      <c r="I1126">
        <f>IF(gait_events!F5955&lt;&gt;"",gait_events!F5955,NA())</f>
        <v>493</v>
      </c>
      <c r="J1126">
        <f>IF(gait_events!G5955&lt;&gt;"",gait_events!G5955,NA())</f>
        <v>493</v>
      </c>
      <c r="K1126">
        <f t="shared" si="136"/>
        <v>0</v>
      </c>
      <c r="L1126">
        <f t="shared" si="137"/>
        <v>0</v>
      </c>
      <c r="M1126">
        <f t="shared" si="138"/>
        <v>1</v>
      </c>
      <c r="N1126">
        <f t="shared" si="139"/>
        <v>1</v>
      </c>
      <c r="O1126">
        <f t="shared" si="140"/>
        <v>1</v>
      </c>
      <c r="P1126">
        <f t="shared" si="141"/>
        <v>0</v>
      </c>
      <c r="Q1126">
        <f t="shared" si="142"/>
        <v>0</v>
      </c>
      <c r="R1126">
        <f t="shared" si="143"/>
        <v>1</v>
      </c>
    </row>
    <row r="1127" spans="1:18" x14ac:dyDescent="0.25">
      <c r="A1127" t="str">
        <f>gait_events!B5956</f>
        <v>pp033</v>
      </c>
      <c r="B1127" t="str">
        <f>VLOOKUP(A1127,participants!A:B,2,0)</f>
        <v>M</v>
      </c>
      <c r="C1127">
        <f>VLOOKUP(A1127,participants!A:C,3,0)</f>
        <v>60</v>
      </c>
      <c r="D1127" t="str">
        <f>VLOOKUP(A1127,participants!A:F,6,0)</f>
        <v>stroke</v>
      </c>
      <c r="E1127" t="str">
        <f>IF(LEN(SUBSTITUTE(gait_events!C5956,"_run-",""))&lt;&gt;LEN(gait_events!C5956),LEFT(RIGHT(gait_events!C5956,LEN(gait_events!C5956)-19),FIND("_run-",RIGHT(gait_events!C5956,LEN(gait_events!C5956)-19),1)-1),RIGHT(gait_events!C5956,LEN(gait_events!C5956)-19))</f>
        <v>Preferred</v>
      </c>
      <c r="F1127" t="str">
        <f>IF(LEN(SUBSTITUTE(gait_events!C5956,"_run-",""))&lt;&gt;LEN(gait_events!C5956),RIGHT(gait_events!C5956,LEN(gait_events!C5956)-FIND("_run-",gait_events!C5956,1)-4),"")</f>
        <v/>
      </c>
      <c r="G1127" t="str">
        <f>gait_events!D5956</f>
        <v>left_ankle</v>
      </c>
      <c r="H1127" t="str">
        <f>gait_events!E5956</f>
        <v>IC</v>
      </c>
      <c r="I1127">
        <f>IF(gait_events!F5956&lt;&gt;"",gait_events!F5956,NA())</f>
        <v>112</v>
      </c>
      <c r="J1127">
        <f>IF(gait_events!G5956&lt;&gt;"",gait_events!G5956,NA())</f>
        <v>115</v>
      </c>
      <c r="K1127">
        <f t="shared" si="136"/>
        <v>-3</v>
      </c>
      <c r="L1127">
        <f t="shared" si="137"/>
        <v>-15</v>
      </c>
      <c r="M1127">
        <f t="shared" si="138"/>
        <v>1</v>
      </c>
      <c r="N1127">
        <f t="shared" si="139"/>
        <v>1</v>
      </c>
      <c r="O1127">
        <f t="shared" si="140"/>
        <v>1</v>
      </c>
      <c r="P1127">
        <f t="shared" si="141"/>
        <v>0</v>
      </c>
      <c r="Q1127">
        <f t="shared" si="142"/>
        <v>0</v>
      </c>
      <c r="R1127">
        <f t="shared" si="143"/>
        <v>1</v>
      </c>
    </row>
    <row r="1128" spans="1:18" x14ac:dyDescent="0.25">
      <c r="A1128" t="str">
        <f>gait_events!B5957</f>
        <v>pp033</v>
      </c>
      <c r="B1128" t="str">
        <f>VLOOKUP(A1128,participants!A:B,2,0)</f>
        <v>M</v>
      </c>
      <c r="C1128">
        <f>VLOOKUP(A1128,participants!A:C,3,0)</f>
        <v>60</v>
      </c>
      <c r="D1128" t="str">
        <f>VLOOKUP(A1128,participants!A:F,6,0)</f>
        <v>stroke</v>
      </c>
      <c r="E1128" t="str">
        <f>IF(LEN(SUBSTITUTE(gait_events!C5957,"_run-",""))&lt;&gt;LEN(gait_events!C5957),LEFT(RIGHT(gait_events!C5957,LEN(gait_events!C5957)-19),FIND("_run-",RIGHT(gait_events!C5957,LEN(gait_events!C5957)-19),1)-1),RIGHT(gait_events!C5957,LEN(gait_events!C5957)-19))</f>
        <v>Preferred</v>
      </c>
      <c r="F1128" t="str">
        <f>IF(LEN(SUBSTITUTE(gait_events!C5957,"_run-",""))&lt;&gt;LEN(gait_events!C5957),RIGHT(gait_events!C5957,LEN(gait_events!C5957)-FIND("_run-",gait_events!C5957,1)-4),"")</f>
        <v/>
      </c>
      <c r="G1128" t="str">
        <f>gait_events!D5957</f>
        <v>left_ankle</v>
      </c>
      <c r="H1128" t="str">
        <f>gait_events!E5957</f>
        <v>IC</v>
      </c>
      <c r="I1128">
        <f>IF(gait_events!F5957&lt;&gt;"",gait_events!F5957,NA())</f>
        <v>328</v>
      </c>
      <c r="J1128">
        <f>IF(gait_events!G5957&lt;&gt;"",gait_events!G5957,NA())</f>
        <v>331</v>
      </c>
      <c r="K1128">
        <f t="shared" si="136"/>
        <v>-3</v>
      </c>
      <c r="L1128">
        <f t="shared" si="137"/>
        <v>-15</v>
      </c>
      <c r="M1128">
        <f t="shared" si="138"/>
        <v>1</v>
      </c>
      <c r="N1128">
        <f t="shared" si="139"/>
        <v>1</v>
      </c>
      <c r="O1128">
        <f t="shared" si="140"/>
        <v>1</v>
      </c>
      <c r="P1128">
        <f t="shared" si="141"/>
        <v>0</v>
      </c>
      <c r="Q1128">
        <f t="shared" si="142"/>
        <v>0</v>
      </c>
      <c r="R1128">
        <f t="shared" si="143"/>
        <v>1</v>
      </c>
    </row>
    <row r="1129" spans="1:18" x14ac:dyDescent="0.25">
      <c r="A1129" t="str">
        <f>gait_events!B5958</f>
        <v>pp033</v>
      </c>
      <c r="B1129" t="str">
        <f>VLOOKUP(A1129,participants!A:B,2,0)</f>
        <v>M</v>
      </c>
      <c r="C1129">
        <f>VLOOKUP(A1129,participants!A:C,3,0)</f>
        <v>60</v>
      </c>
      <c r="D1129" t="str">
        <f>VLOOKUP(A1129,participants!A:F,6,0)</f>
        <v>stroke</v>
      </c>
      <c r="E1129" t="str">
        <f>IF(LEN(SUBSTITUTE(gait_events!C5958,"_run-",""))&lt;&gt;LEN(gait_events!C5958),LEFT(RIGHT(gait_events!C5958,LEN(gait_events!C5958)-19),FIND("_run-",RIGHT(gait_events!C5958,LEN(gait_events!C5958)-19),1)-1),RIGHT(gait_events!C5958,LEN(gait_events!C5958)-19))</f>
        <v>Preferred</v>
      </c>
      <c r="F1129" t="str">
        <f>IF(LEN(SUBSTITUTE(gait_events!C5958,"_run-",""))&lt;&gt;LEN(gait_events!C5958),RIGHT(gait_events!C5958,LEN(gait_events!C5958)-FIND("_run-",gait_events!C5958,1)-4),"")</f>
        <v/>
      </c>
      <c r="G1129" t="str">
        <f>gait_events!D5958</f>
        <v>left_ankle</v>
      </c>
      <c r="H1129" t="str">
        <f>gait_events!E5958</f>
        <v>IC</v>
      </c>
      <c r="I1129">
        <f>IF(gait_events!F5958&lt;&gt;"",gait_events!F5958,NA())</f>
        <v>544</v>
      </c>
      <c r="J1129">
        <f>IF(gait_events!G5958&lt;&gt;"",gait_events!G5958,NA())</f>
        <v>543</v>
      </c>
      <c r="K1129">
        <f t="shared" si="136"/>
        <v>1</v>
      </c>
      <c r="L1129">
        <f t="shared" si="137"/>
        <v>5</v>
      </c>
      <c r="M1129">
        <f t="shared" si="138"/>
        <v>1</v>
      </c>
      <c r="N1129">
        <f t="shared" si="139"/>
        <v>1</v>
      </c>
      <c r="O1129">
        <f t="shared" si="140"/>
        <v>1</v>
      </c>
      <c r="P1129">
        <f t="shared" si="141"/>
        <v>0</v>
      </c>
      <c r="Q1129">
        <f t="shared" si="142"/>
        <v>0</v>
      </c>
      <c r="R1129">
        <f t="shared" si="143"/>
        <v>1</v>
      </c>
    </row>
    <row r="1130" spans="1:18" x14ac:dyDescent="0.25">
      <c r="A1130" t="str">
        <f>gait_events!B5959</f>
        <v>pp033</v>
      </c>
      <c r="B1130" t="str">
        <f>VLOOKUP(A1130,participants!A:B,2,0)</f>
        <v>M</v>
      </c>
      <c r="C1130">
        <f>VLOOKUP(A1130,participants!A:C,3,0)</f>
        <v>60</v>
      </c>
      <c r="D1130" t="str">
        <f>VLOOKUP(A1130,participants!A:F,6,0)</f>
        <v>stroke</v>
      </c>
      <c r="E1130" t="str">
        <f>IF(LEN(SUBSTITUTE(gait_events!C5959,"_run-",""))&lt;&gt;LEN(gait_events!C5959),LEFT(RIGHT(gait_events!C5959,LEN(gait_events!C5959)-19),FIND("_run-",RIGHT(gait_events!C5959,LEN(gait_events!C5959)-19),1)-1),RIGHT(gait_events!C5959,LEN(gait_events!C5959)-19))</f>
        <v>Preferred</v>
      </c>
      <c r="F1130" t="str">
        <f>IF(LEN(SUBSTITUTE(gait_events!C5959,"_run-",""))&lt;&gt;LEN(gait_events!C5959),RIGHT(gait_events!C5959,LEN(gait_events!C5959)-FIND("_run-",gait_events!C5959,1)-4),"")</f>
        <v/>
      </c>
      <c r="G1130" t="str">
        <f>gait_events!D5959</f>
        <v>left_ankle</v>
      </c>
      <c r="H1130" t="str">
        <f>gait_events!E5959</f>
        <v>IC</v>
      </c>
      <c r="I1130">
        <f>IF(gait_events!F5959&lt;&gt;"",gait_events!F5959,NA())</f>
        <v>778</v>
      </c>
      <c r="J1130">
        <f>IF(gait_events!G5959&lt;&gt;"",gait_events!G5959,NA())</f>
        <v>780</v>
      </c>
      <c r="K1130">
        <f t="shared" si="136"/>
        <v>-2</v>
      </c>
      <c r="L1130">
        <f t="shared" si="137"/>
        <v>-10</v>
      </c>
      <c r="M1130">
        <f t="shared" si="138"/>
        <v>1</v>
      </c>
      <c r="N1130">
        <f t="shared" si="139"/>
        <v>1</v>
      </c>
      <c r="O1130">
        <f t="shared" si="140"/>
        <v>1</v>
      </c>
      <c r="P1130">
        <f t="shared" si="141"/>
        <v>0</v>
      </c>
      <c r="Q1130">
        <f t="shared" si="142"/>
        <v>0</v>
      </c>
      <c r="R1130">
        <f t="shared" si="143"/>
        <v>1</v>
      </c>
    </row>
    <row r="1131" spans="1:18" x14ac:dyDescent="0.25">
      <c r="A1131" t="str">
        <f>gait_events!B5960</f>
        <v>pp033</v>
      </c>
      <c r="B1131" t="str">
        <f>VLOOKUP(A1131,participants!A:B,2,0)</f>
        <v>M</v>
      </c>
      <c r="C1131">
        <f>VLOOKUP(A1131,participants!A:C,3,0)</f>
        <v>60</v>
      </c>
      <c r="D1131" t="str">
        <f>VLOOKUP(A1131,participants!A:F,6,0)</f>
        <v>stroke</v>
      </c>
      <c r="E1131" t="str">
        <f>IF(LEN(SUBSTITUTE(gait_events!C5960,"_run-",""))&lt;&gt;LEN(gait_events!C5960),LEFT(RIGHT(gait_events!C5960,LEN(gait_events!C5960)-19),FIND("_run-",RIGHT(gait_events!C5960,LEN(gait_events!C5960)-19),1)-1),RIGHT(gait_events!C5960,LEN(gait_events!C5960)-19))</f>
        <v>Preferred</v>
      </c>
      <c r="F1131" t="str">
        <f>IF(LEN(SUBSTITUTE(gait_events!C5960,"_run-",""))&lt;&gt;LEN(gait_events!C5960),RIGHT(gait_events!C5960,LEN(gait_events!C5960)-FIND("_run-",gait_events!C5960,1)-4),"")</f>
        <v/>
      </c>
      <c r="G1131" t="str">
        <f>gait_events!D5960</f>
        <v>left_ankle</v>
      </c>
      <c r="H1131" t="str">
        <f>gait_events!E5960</f>
        <v>FC</v>
      </c>
      <c r="I1131">
        <f>IF(gait_events!F5960&lt;&gt;"",gait_events!F5960,NA())</f>
        <v>25</v>
      </c>
      <c r="J1131">
        <f>IF(gait_events!G5960&lt;&gt;"",gait_events!G5960,NA())</f>
        <v>25</v>
      </c>
      <c r="K1131">
        <f t="shared" si="136"/>
        <v>0</v>
      </c>
      <c r="L1131">
        <f t="shared" si="137"/>
        <v>0</v>
      </c>
      <c r="M1131">
        <f t="shared" si="138"/>
        <v>1</v>
      </c>
      <c r="N1131">
        <f t="shared" si="139"/>
        <v>1</v>
      </c>
      <c r="O1131">
        <f t="shared" si="140"/>
        <v>1</v>
      </c>
      <c r="P1131">
        <f t="shared" si="141"/>
        <v>0</v>
      </c>
      <c r="Q1131">
        <f t="shared" si="142"/>
        <v>0</v>
      </c>
      <c r="R1131">
        <f t="shared" si="143"/>
        <v>1</v>
      </c>
    </row>
    <row r="1132" spans="1:18" x14ac:dyDescent="0.25">
      <c r="A1132" t="str">
        <f>gait_events!B5961</f>
        <v>pp033</v>
      </c>
      <c r="B1132" t="str">
        <f>VLOOKUP(A1132,participants!A:B,2,0)</f>
        <v>M</v>
      </c>
      <c r="C1132">
        <f>VLOOKUP(A1132,participants!A:C,3,0)</f>
        <v>60</v>
      </c>
      <c r="D1132" t="str">
        <f>VLOOKUP(A1132,participants!A:F,6,0)</f>
        <v>stroke</v>
      </c>
      <c r="E1132" t="str">
        <f>IF(LEN(SUBSTITUTE(gait_events!C5961,"_run-",""))&lt;&gt;LEN(gait_events!C5961),LEFT(RIGHT(gait_events!C5961,LEN(gait_events!C5961)-19),FIND("_run-",RIGHT(gait_events!C5961,LEN(gait_events!C5961)-19),1)-1),RIGHT(gait_events!C5961,LEN(gait_events!C5961)-19))</f>
        <v>Preferred</v>
      </c>
      <c r="F1132" t="str">
        <f>IF(LEN(SUBSTITUTE(gait_events!C5961,"_run-",""))&lt;&gt;LEN(gait_events!C5961),RIGHT(gait_events!C5961,LEN(gait_events!C5961)-FIND("_run-",gait_events!C5961,1)-4),"")</f>
        <v/>
      </c>
      <c r="G1132" t="str">
        <f>gait_events!D5961</f>
        <v>left_ankle</v>
      </c>
      <c r="H1132" t="str">
        <f>gait_events!E5961</f>
        <v>FC</v>
      </c>
      <c r="I1132">
        <f>IF(gait_events!F5961&lt;&gt;"",gait_events!F5961,NA())</f>
        <v>245</v>
      </c>
      <c r="J1132">
        <f>IF(gait_events!G5961&lt;&gt;"",gait_events!G5961,NA())</f>
        <v>244</v>
      </c>
      <c r="K1132">
        <f t="shared" si="136"/>
        <v>1</v>
      </c>
      <c r="L1132">
        <f t="shared" si="137"/>
        <v>5</v>
      </c>
      <c r="M1132">
        <f t="shared" si="138"/>
        <v>1</v>
      </c>
      <c r="N1132">
        <f t="shared" si="139"/>
        <v>1</v>
      </c>
      <c r="O1132">
        <f t="shared" si="140"/>
        <v>1</v>
      </c>
      <c r="P1132">
        <f t="shared" si="141"/>
        <v>0</v>
      </c>
      <c r="Q1132">
        <f t="shared" si="142"/>
        <v>0</v>
      </c>
      <c r="R1132">
        <f t="shared" si="143"/>
        <v>1</v>
      </c>
    </row>
    <row r="1133" spans="1:18" x14ac:dyDescent="0.25">
      <c r="A1133" t="str">
        <f>gait_events!B5962</f>
        <v>pp033</v>
      </c>
      <c r="B1133" t="str">
        <f>VLOOKUP(A1133,participants!A:B,2,0)</f>
        <v>M</v>
      </c>
      <c r="C1133">
        <f>VLOOKUP(A1133,participants!A:C,3,0)</f>
        <v>60</v>
      </c>
      <c r="D1133" t="str">
        <f>VLOOKUP(A1133,participants!A:F,6,0)</f>
        <v>stroke</v>
      </c>
      <c r="E1133" t="str">
        <f>IF(LEN(SUBSTITUTE(gait_events!C5962,"_run-",""))&lt;&gt;LEN(gait_events!C5962),LEFT(RIGHT(gait_events!C5962,LEN(gait_events!C5962)-19),FIND("_run-",RIGHT(gait_events!C5962,LEN(gait_events!C5962)-19),1)-1),RIGHT(gait_events!C5962,LEN(gait_events!C5962)-19))</f>
        <v>Preferred</v>
      </c>
      <c r="F1133" t="str">
        <f>IF(LEN(SUBSTITUTE(gait_events!C5962,"_run-",""))&lt;&gt;LEN(gait_events!C5962),RIGHT(gait_events!C5962,LEN(gait_events!C5962)-FIND("_run-",gait_events!C5962,1)-4),"")</f>
        <v/>
      </c>
      <c r="G1133" t="str">
        <f>gait_events!D5962</f>
        <v>left_ankle</v>
      </c>
      <c r="H1133" t="str">
        <f>gait_events!E5962</f>
        <v>FC</v>
      </c>
      <c r="I1133">
        <f>IF(gait_events!F5962&lt;&gt;"",gait_events!F5962,NA())</f>
        <v>457</v>
      </c>
      <c r="J1133">
        <f>IF(gait_events!G5962&lt;&gt;"",gait_events!G5962,NA())</f>
        <v>456</v>
      </c>
      <c r="K1133">
        <f t="shared" si="136"/>
        <v>1</v>
      </c>
      <c r="L1133">
        <f t="shared" si="137"/>
        <v>5</v>
      </c>
      <c r="M1133">
        <f t="shared" si="138"/>
        <v>1</v>
      </c>
      <c r="N1133">
        <f t="shared" si="139"/>
        <v>1</v>
      </c>
      <c r="O1133">
        <f t="shared" si="140"/>
        <v>1</v>
      </c>
      <c r="P1133">
        <f t="shared" si="141"/>
        <v>0</v>
      </c>
      <c r="Q1133">
        <f t="shared" si="142"/>
        <v>0</v>
      </c>
      <c r="R1133">
        <f t="shared" si="143"/>
        <v>1</v>
      </c>
    </row>
    <row r="1134" spans="1:18" x14ac:dyDescent="0.25">
      <c r="A1134" t="str">
        <f>gait_events!B5963</f>
        <v>pp033</v>
      </c>
      <c r="B1134" t="str">
        <f>VLOOKUP(A1134,participants!A:B,2,0)</f>
        <v>M</v>
      </c>
      <c r="C1134">
        <f>VLOOKUP(A1134,participants!A:C,3,0)</f>
        <v>60</v>
      </c>
      <c r="D1134" t="str">
        <f>VLOOKUP(A1134,participants!A:F,6,0)</f>
        <v>stroke</v>
      </c>
      <c r="E1134" t="str">
        <f>IF(LEN(SUBSTITUTE(gait_events!C5963,"_run-",""))&lt;&gt;LEN(gait_events!C5963),LEFT(RIGHT(gait_events!C5963,LEN(gait_events!C5963)-19),FIND("_run-",RIGHT(gait_events!C5963,LEN(gait_events!C5963)-19),1)-1),RIGHT(gait_events!C5963,LEN(gait_events!C5963)-19))</f>
        <v>Preferred</v>
      </c>
      <c r="F1134" t="str">
        <f>IF(LEN(SUBSTITUTE(gait_events!C5963,"_run-",""))&lt;&gt;LEN(gait_events!C5963),RIGHT(gait_events!C5963,LEN(gait_events!C5963)-FIND("_run-",gait_events!C5963,1)-4),"")</f>
        <v/>
      </c>
      <c r="G1134" t="str">
        <f>gait_events!D5963</f>
        <v>left_ankle</v>
      </c>
      <c r="H1134" t="str">
        <f>gait_events!E5963</f>
        <v>FC</v>
      </c>
      <c r="I1134">
        <f>IF(gait_events!F5963&lt;&gt;"",gait_events!F5963,NA())</f>
        <v>685</v>
      </c>
      <c r="J1134">
        <f>IF(gait_events!G5963&lt;&gt;"",gait_events!G5963,NA())</f>
        <v>684</v>
      </c>
      <c r="K1134">
        <f t="shared" si="136"/>
        <v>1</v>
      </c>
      <c r="L1134">
        <f t="shared" si="137"/>
        <v>5</v>
      </c>
      <c r="M1134">
        <f t="shared" si="138"/>
        <v>1</v>
      </c>
      <c r="N1134">
        <f t="shared" si="139"/>
        <v>1</v>
      </c>
      <c r="O1134">
        <f t="shared" si="140"/>
        <v>1</v>
      </c>
      <c r="P1134">
        <f t="shared" si="141"/>
        <v>0</v>
      </c>
      <c r="Q1134">
        <f t="shared" si="142"/>
        <v>0</v>
      </c>
      <c r="R1134">
        <f t="shared" si="143"/>
        <v>1</v>
      </c>
    </row>
    <row r="1135" spans="1:18" x14ac:dyDescent="0.25">
      <c r="A1135" t="str">
        <f>gait_events!B5964</f>
        <v>pp033</v>
      </c>
      <c r="B1135" t="str">
        <f>VLOOKUP(A1135,participants!A:B,2,0)</f>
        <v>M</v>
      </c>
      <c r="C1135">
        <f>VLOOKUP(A1135,participants!A:C,3,0)</f>
        <v>60</v>
      </c>
      <c r="D1135" t="str">
        <f>VLOOKUP(A1135,participants!A:F,6,0)</f>
        <v>stroke</v>
      </c>
      <c r="E1135" t="str">
        <f>IF(LEN(SUBSTITUTE(gait_events!C5964,"_run-",""))&lt;&gt;LEN(gait_events!C5964),LEFT(RIGHT(gait_events!C5964,LEN(gait_events!C5964)-19),FIND("_run-",RIGHT(gait_events!C5964,LEN(gait_events!C5964)-19),1)-1),RIGHT(gait_events!C5964,LEN(gait_events!C5964)-19))</f>
        <v>Preferred</v>
      </c>
      <c r="F1135" t="str">
        <f>IF(LEN(SUBSTITUTE(gait_events!C5964,"_run-",""))&lt;&gt;LEN(gait_events!C5964),RIGHT(gait_events!C5964,LEN(gait_events!C5964)-FIND("_run-",gait_events!C5964,1)-4),"")</f>
        <v/>
      </c>
      <c r="G1135" t="str">
        <f>gait_events!D5964</f>
        <v>left_ankle</v>
      </c>
      <c r="H1135" t="str">
        <f>gait_events!E5964</f>
        <v>FC</v>
      </c>
      <c r="I1135" t="e">
        <f>IF(gait_events!F5964&lt;&gt;"",gait_events!F5964,NA())</f>
        <v>#N/A</v>
      </c>
      <c r="J1135">
        <f>IF(gait_events!G5964&lt;&gt;"",gait_events!G5964,NA())</f>
        <v>756</v>
      </c>
      <c r="K1135" t="e">
        <f t="shared" si="136"/>
        <v>#N/A</v>
      </c>
      <c r="L1135" t="e">
        <f t="shared" si="137"/>
        <v>#N/A</v>
      </c>
      <c r="M1135">
        <f t="shared" si="138"/>
        <v>0</v>
      </c>
      <c r="N1135">
        <f t="shared" si="139"/>
        <v>1</v>
      </c>
      <c r="O1135">
        <f t="shared" si="140"/>
        <v>0</v>
      </c>
      <c r="P1135">
        <f t="shared" si="141"/>
        <v>0</v>
      </c>
      <c r="Q1135">
        <f t="shared" si="142"/>
        <v>1</v>
      </c>
      <c r="R1135">
        <f t="shared" si="143"/>
        <v>1</v>
      </c>
    </row>
    <row r="1136" spans="1:18" x14ac:dyDescent="0.25">
      <c r="A1136" t="str">
        <f>gait_events!B5965</f>
        <v>pp033</v>
      </c>
      <c r="B1136" t="str">
        <f>VLOOKUP(A1136,participants!A:B,2,0)</f>
        <v>M</v>
      </c>
      <c r="C1136">
        <f>VLOOKUP(A1136,participants!A:C,3,0)</f>
        <v>60</v>
      </c>
      <c r="D1136" t="str">
        <f>VLOOKUP(A1136,participants!A:F,6,0)</f>
        <v>stroke</v>
      </c>
      <c r="E1136" t="str">
        <f>IF(LEN(SUBSTITUTE(gait_events!C5965,"_run-",""))&lt;&gt;LEN(gait_events!C5965),LEFT(RIGHT(gait_events!C5965,LEN(gait_events!C5965)-19),FIND("_run-",RIGHT(gait_events!C5965,LEN(gait_events!C5965)-19),1)-1),RIGHT(gait_events!C5965,LEN(gait_events!C5965)-19))</f>
        <v>Preferred</v>
      </c>
      <c r="F1136" t="str">
        <f>IF(LEN(SUBSTITUTE(gait_events!C5965,"_run-",""))&lt;&gt;LEN(gait_events!C5965),RIGHT(gait_events!C5965,LEN(gait_events!C5965)-FIND("_run-",gait_events!C5965,1)-4),"")</f>
        <v/>
      </c>
      <c r="G1136" t="str">
        <f>gait_events!D5965</f>
        <v>right_ankle</v>
      </c>
      <c r="H1136" t="str">
        <f>gait_events!E5965</f>
        <v>IC</v>
      </c>
      <c r="I1136">
        <f>IF(gait_events!F5965&lt;&gt;"",gait_events!F5965,NA())</f>
        <v>221</v>
      </c>
      <c r="J1136">
        <f>IF(gait_events!G5965&lt;&gt;"",gait_events!G5965,NA())</f>
        <v>223</v>
      </c>
      <c r="K1136">
        <f t="shared" si="136"/>
        <v>-2</v>
      </c>
      <c r="L1136">
        <f t="shared" si="137"/>
        <v>-10</v>
      </c>
      <c r="M1136">
        <f t="shared" si="138"/>
        <v>1</v>
      </c>
      <c r="N1136">
        <f t="shared" si="139"/>
        <v>1</v>
      </c>
      <c r="O1136">
        <f t="shared" si="140"/>
        <v>1</v>
      </c>
      <c r="P1136">
        <f t="shared" si="141"/>
        <v>0</v>
      </c>
      <c r="Q1136">
        <f t="shared" si="142"/>
        <v>0</v>
      </c>
      <c r="R1136">
        <f t="shared" si="143"/>
        <v>1</v>
      </c>
    </row>
    <row r="1137" spans="1:18" x14ac:dyDescent="0.25">
      <c r="A1137" t="str">
        <f>gait_events!B5966</f>
        <v>pp033</v>
      </c>
      <c r="B1137" t="str">
        <f>VLOOKUP(A1137,participants!A:B,2,0)</f>
        <v>M</v>
      </c>
      <c r="C1137">
        <f>VLOOKUP(A1137,participants!A:C,3,0)</f>
        <v>60</v>
      </c>
      <c r="D1137" t="str">
        <f>VLOOKUP(A1137,participants!A:F,6,0)</f>
        <v>stroke</v>
      </c>
      <c r="E1137" t="str">
        <f>IF(LEN(SUBSTITUTE(gait_events!C5966,"_run-",""))&lt;&gt;LEN(gait_events!C5966),LEFT(RIGHT(gait_events!C5966,LEN(gait_events!C5966)-19),FIND("_run-",RIGHT(gait_events!C5966,LEN(gait_events!C5966)-19),1)-1),RIGHT(gait_events!C5966,LEN(gait_events!C5966)-19))</f>
        <v>Preferred</v>
      </c>
      <c r="F1137" t="str">
        <f>IF(LEN(SUBSTITUTE(gait_events!C5966,"_run-",""))&lt;&gt;LEN(gait_events!C5966),RIGHT(gait_events!C5966,LEN(gait_events!C5966)-FIND("_run-",gait_events!C5966,1)-4),"")</f>
        <v/>
      </c>
      <c r="G1137" t="str">
        <f>gait_events!D5966</f>
        <v>right_ankle</v>
      </c>
      <c r="H1137" t="str">
        <f>gait_events!E5966</f>
        <v>IC</v>
      </c>
      <c r="I1137">
        <f>IF(gait_events!F5966&lt;&gt;"",gait_events!F5966,NA())</f>
        <v>435</v>
      </c>
      <c r="J1137">
        <f>IF(gait_events!G5966&lt;&gt;"",gait_events!G5966,NA())</f>
        <v>436</v>
      </c>
      <c r="K1137">
        <f t="shared" si="136"/>
        <v>-1</v>
      </c>
      <c r="L1137">
        <f t="shared" si="137"/>
        <v>-5</v>
      </c>
      <c r="M1137">
        <f t="shared" si="138"/>
        <v>1</v>
      </c>
      <c r="N1137">
        <f t="shared" si="139"/>
        <v>1</v>
      </c>
      <c r="O1137">
        <f t="shared" si="140"/>
        <v>1</v>
      </c>
      <c r="P1137">
        <f t="shared" si="141"/>
        <v>0</v>
      </c>
      <c r="Q1137">
        <f t="shared" si="142"/>
        <v>0</v>
      </c>
      <c r="R1137">
        <f t="shared" si="143"/>
        <v>1</v>
      </c>
    </row>
    <row r="1138" spans="1:18" x14ac:dyDescent="0.25">
      <c r="A1138" t="str">
        <f>gait_events!B5967</f>
        <v>pp033</v>
      </c>
      <c r="B1138" t="str">
        <f>VLOOKUP(A1138,participants!A:B,2,0)</f>
        <v>M</v>
      </c>
      <c r="C1138">
        <f>VLOOKUP(A1138,participants!A:C,3,0)</f>
        <v>60</v>
      </c>
      <c r="D1138" t="str">
        <f>VLOOKUP(A1138,participants!A:F,6,0)</f>
        <v>stroke</v>
      </c>
      <c r="E1138" t="str">
        <f>IF(LEN(SUBSTITUTE(gait_events!C5967,"_run-",""))&lt;&gt;LEN(gait_events!C5967),LEFT(RIGHT(gait_events!C5967,LEN(gait_events!C5967)-19),FIND("_run-",RIGHT(gait_events!C5967,LEN(gait_events!C5967)-19),1)-1),RIGHT(gait_events!C5967,LEN(gait_events!C5967)-19))</f>
        <v>Preferred</v>
      </c>
      <c r="F1138" t="str">
        <f>IF(LEN(SUBSTITUTE(gait_events!C5967,"_run-",""))&lt;&gt;LEN(gait_events!C5967),RIGHT(gait_events!C5967,LEN(gait_events!C5967)-FIND("_run-",gait_events!C5967,1)-4),"")</f>
        <v/>
      </c>
      <c r="G1138" t="str">
        <f>gait_events!D5967</f>
        <v>right_ankle</v>
      </c>
      <c r="H1138" t="str">
        <f>gait_events!E5967</f>
        <v>IC</v>
      </c>
      <c r="I1138">
        <f>IF(gait_events!F5967&lt;&gt;"",gait_events!F5967,NA())</f>
        <v>654</v>
      </c>
      <c r="J1138">
        <f>IF(gait_events!G5967&lt;&gt;"",gait_events!G5967,NA())</f>
        <v>656</v>
      </c>
      <c r="K1138">
        <f t="shared" si="136"/>
        <v>-2</v>
      </c>
      <c r="L1138">
        <f t="shared" si="137"/>
        <v>-10</v>
      </c>
      <c r="M1138">
        <f t="shared" si="138"/>
        <v>1</v>
      </c>
      <c r="N1138">
        <f t="shared" si="139"/>
        <v>1</v>
      </c>
      <c r="O1138">
        <f t="shared" si="140"/>
        <v>1</v>
      </c>
      <c r="P1138">
        <f t="shared" si="141"/>
        <v>0</v>
      </c>
      <c r="Q1138">
        <f t="shared" si="142"/>
        <v>0</v>
      </c>
      <c r="R1138">
        <f t="shared" si="143"/>
        <v>1</v>
      </c>
    </row>
    <row r="1139" spans="1:18" x14ac:dyDescent="0.25">
      <c r="A1139" t="str">
        <f>gait_events!B5968</f>
        <v>pp033</v>
      </c>
      <c r="B1139" t="str">
        <f>VLOOKUP(A1139,participants!A:B,2,0)</f>
        <v>M</v>
      </c>
      <c r="C1139">
        <f>VLOOKUP(A1139,participants!A:C,3,0)</f>
        <v>60</v>
      </c>
      <c r="D1139" t="str">
        <f>VLOOKUP(A1139,participants!A:F,6,0)</f>
        <v>stroke</v>
      </c>
      <c r="E1139" t="str">
        <f>IF(LEN(SUBSTITUTE(gait_events!C5968,"_run-",""))&lt;&gt;LEN(gait_events!C5968),LEFT(RIGHT(gait_events!C5968,LEN(gait_events!C5968)-19),FIND("_run-",RIGHT(gait_events!C5968,LEN(gait_events!C5968)-19),1)-1),RIGHT(gait_events!C5968,LEN(gait_events!C5968)-19))</f>
        <v>Preferred</v>
      </c>
      <c r="F1139" t="str">
        <f>IF(LEN(SUBSTITUTE(gait_events!C5968,"_run-",""))&lt;&gt;LEN(gait_events!C5968),RIGHT(gait_events!C5968,LEN(gait_events!C5968)-FIND("_run-",gait_events!C5968,1)-4),"")</f>
        <v/>
      </c>
      <c r="G1139" t="str">
        <f>gait_events!D5968</f>
        <v>right_ankle</v>
      </c>
      <c r="H1139" t="str">
        <f>gait_events!E5968</f>
        <v>FC</v>
      </c>
      <c r="I1139">
        <f>IF(gait_events!F5968&lt;&gt;"",gait_events!F5968,NA())</f>
        <v>139</v>
      </c>
      <c r="J1139">
        <f>IF(gait_events!G5968&lt;&gt;"",gait_events!G5968,NA())</f>
        <v>140</v>
      </c>
      <c r="K1139">
        <f t="shared" si="136"/>
        <v>-1</v>
      </c>
      <c r="L1139">
        <f t="shared" si="137"/>
        <v>-5</v>
      </c>
      <c r="M1139">
        <f t="shared" si="138"/>
        <v>1</v>
      </c>
      <c r="N1139">
        <f t="shared" si="139"/>
        <v>1</v>
      </c>
      <c r="O1139">
        <f t="shared" si="140"/>
        <v>1</v>
      </c>
      <c r="P1139">
        <f t="shared" si="141"/>
        <v>0</v>
      </c>
      <c r="Q1139">
        <f t="shared" si="142"/>
        <v>0</v>
      </c>
      <c r="R1139">
        <f t="shared" si="143"/>
        <v>1</v>
      </c>
    </row>
    <row r="1140" spans="1:18" x14ac:dyDescent="0.25">
      <c r="A1140" t="str">
        <f>gait_events!B5969</f>
        <v>pp033</v>
      </c>
      <c r="B1140" t="str">
        <f>VLOOKUP(A1140,participants!A:B,2,0)</f>
        <v>M</v>
      </c>
      <c r="C1140">
        <f>VLOOKUP(A1140,participants!A:C,3,0)</f>
        <v>60</v>
      </c>
      <c r="D1140" t="str">
        <f>VLOOKUP(A1140,participants!A:F,6,0)</f>
        <v>stroke</v>
      </c>
      <c r="E1140" t="str">
        <f>IF(LEN(SUBSTITUTE(gait_events!C5969,"_run-",""))&lt;&gt;LEN(gait_events!C5969),LEFT(RIGHT(gait_events!C5969,LEN(gait_events!C5969)-19),FIND("_run-",RIGHT(gait_events!C5969,LEN(gait_events!C5969)-19),1)-1),RIGHT(gait_events!C5969,LEN(gait_events!C5969)-19))</f>
        <v>Preferred</v>
      </c>
      <c r="F1140" t="str">
        <f>IF(LEN(SUBSTITUTE(gait_events!C5969,"_run-",""))&lt;&gt;LEN(gait_events!C5969),RIGHT(gait_events!C5969,LEN(gait_events!C5969)-FIND("_run-",gait_events!C5969,1)-4),"")</f>
        <v/>
      </c>
      <c r="G1140" t="str">
        <f>gait_events!D5969</f>
        <v>right_ankle</v>
      </c>
      <c r="H1140" t="str">
        <f>gait_events!E5969</f>
        <v>FC</v>
      </c>
      <c r="I1140">
        <f>IF(gait_events!F5969&lt;&gt;"",gait_events!F5969,NA())</f>
        <v>350</v>
      </c>
      <c r="J1140">
        <f>IF(gait_events!G5969&lt;&gt;"",gait_events!G5969,NA())</f>
        <v>352</v>
      </c>
      <c r="K1140">
        <f t="shared" si="136"/>
        <v>-2</v>
      </c>
      <c r="L1140">
        <f t="shared" si="137"/>
        <v>-10</v>
      </c>
      <c r="M1140">
        <f t="shared" si="138"/>
        <v>1</v>
      </c>
      <c r="N1140">
        <f t="shared" si="139"/>
        <v>1</v>
      </c>
      <c r="O1140">
        <f t="shared" si="140"/>
        <v>1</v>
      </c>
      <c r="P1140">
        <f t="shared" si="141"/>
        <v>0</v>
      </c>
      <c r="Q1140">
        <f t="shared" si="142"/>
        <v>0</v>
      </c>
      <c r="R1140">
        <f t="shared" si="143"/>
        <v>1</v>
      </c>
    </row>
    <row r="1141" spans="1:18" x14ac:dyDescent="0.25">
      <c r="A1141" t="str">
        <f>gait_events!B5970</f>
        <v>pp033</v>
      </c>
      <c r="B1141" t="str">
        <f>VLOOKUP(A1141,participants!A:B,2,0)</f>
        <v>M</v>
      </c>
      <c r="C1141">
        <f>VLOOKUP(A1141,participants!A:C,3,0)</f>
        <v>60</v>
      </c>
      <c r="D1141" t="str">
        <f>VLOOKUP(A1141,participants!A:F,6,0)</f>
        <v>stroke</v>
      </c>
      <c r="E1141" t="str">
        <f>IF(LEN(SUBSTITUTE(gait_events!C5970,"_run-",""))&lt;&gt;LEN(gait_events!C5970),LEFT(RIGHT(gait_events!C5970,LEN(gait_events!C5970)-19),FIND("_run-",RIGHT(gait_events!C5970,LEN(gait_events!C5970)-19),1)-1),RIGHT(gait_events!C5970,LEN(gait_events!C5970)-19))</f>
        <v>Preferred</v>
      </c>
      <c r="F1141" t="str">
        <f>IF(LEN(SUBSTITUTE(gait_events!C5970,"_run-",""))&lt;&gt;LEN(gait_events!C5970),RIGHT(gait_events!C5970,LEN(gait_events!C5970)-FIND("_run-",gait_events!C5970,1)-4),"")</f>
        <v/>
      </c>
      <c r="G1141" t="str">
        <f>gait_events!D5970</f>
        <v>right_ankle</v>
      </c>
      <c r="H1141" t="str">
        <f>gait_events!E5970</f>
        <v>FC</v>
      </c>
      <c r="I1141">
        <f>IF(gait_events!F5970&lt;&gt;"",gait_events!F5970,NA())</f>
        <v>568</v>
      </c>
      <c r="J1141">
        <f>IF(gait_events!G5970&lt;&gt;"",gait_events!G5970,NA())</f>
        <v>566</v>
      </c>
      <c r="K1141">
        <f t="shared" si="136"/>
        <v>2</v>
      </c>
      <c r="L1141">
        <f t="shared" si="137"/>
        <v>10</v>
      </c>
      <c r="M1141">
        <f t="shared" si="138"/>
        <v>1</v>
      </c>
      <c r="N1141">
        <f t="shared" si="139"/>
        <v>1</v>
      </c>
      <c r="O1141">
        <f t="shared" si="140"/>
        <v>1</v>
      </c>
      <c r="P1141">
        <f t="shared" si="141"/>
        <v>0</v>
      </c>
      <c r="Q1141">
        <f t="shared" si="142"/>
        <v>0</v>
      </c>
      <c r="R1141">
        <f t="shared" si="143"/>
        <v>1</v>
      </c>
    </row>
    <row r="1142" spans="1:18" x14ac:dyDescent="0.25">
      <c r="A1142" t="str">
        <f>gait_events!B5971</f>
        <v>pp033</v>
      </c>
      <c r="B1142" t="str">
        <f>VLOOKUP(A1142,participants!A:B,2,0)</f>
        <v>M</v>
      </c>
      <c r="C1142">
        <f>VLOOKUP(A1142,participants!A:C,3,0)</f>
        <v>60</v>
      </c>
      <c r="D1142" t="str">
        <f>VLOOKUP(A1142,participants!A:F,6,0)</f>
        <v>stroke</v>
      </c>
      <c r="E1142" t="str">
        <f>IF(LEN(SUBSTITUTE(gait_events!C5971,"_run-",""))&lt;&gt;LEN(gait_events!C5971),LEFT(RIGHT(gait_events!C5971,LEN(gait_events!C5971)-19),FIND("_run-",RIGHT(gait_events!C5971,LEN(gait_events!C5971)-19),1)-1),RIGHT(gait_events!C5971,LEN(gait_events!C5971)-19))</f>
        <v>Preferred</v>
      </c>
      <c r="F1142" t="str">
        <f>IF(LEN(SUBSTITUTE(gait_events!C5971,"_run-",""))&lt;&gt;LEN(gait_events!C5971),RIGHT(gait_events!C5971,LEN(gait_events!C5971)-FIND("_run-",gait_events!C5971,1)-4),"")</f>
        <v/>
      </c>
      <c r="G1142" t="str">
        <f>gait_events!D5971</f>
        <v>right_ankle</v>
      </c>
      <c r="H1142" t="str">
        <f>gait_events!E5971</f>
        <v>FC</v>
      </c>
      <c r="I1142">
        <f>IF(gait_events!F5971&lt;&gt;"",gait_events!F5971,NA())</f>
        <v>809</v>
      </c>
      <c r="J1142">
        <f>IF(gait_events!G5971&lt;&gt;"",gait_events!G5971,NA())</f>
        <v>807</v>
      </c>
      <c r="K1142">
        <f t="shared" si="136"/>
        <v>2</v>
      </c>
      <c r="L1142">
        <f t="shared" si="137"/>
        <v>10</v>
      </c>
      <c r="M1142">
        <f t="shared" si="138"/>
        <v>1</v>
      </c>
      <c r="N1142">
        <f t="shared" si="139"/>
        <v>1</v>
      </c>
      <c r="O1142">
        <f t="shared" si="140"/>
        <v>1</v>
      </c>
      <c r="P1142">
        <f t="shared" si="141"/>
        <v>0</v>
      </c>
      <c r="Q1142">
        <f t="shared" si="142"/>
        <v>0</v>
      </c>
      <c r="R1142">
        <f t="shared" si="143"/>
        <v>1</v>
      </c>
    </row>
    <row r="1143" spans="1:18" x14ac:dyDescent="0.25">
      <c r="A1143" t="str">
        <f>gait_events!B5972</f>
        <v>pp033</v>
      </c>
      <c r="B1143" t="str">
        <f>VLOOKUP(A1143,participants!A:B,2,0)</f>
        <v>M</v>
      </c>
      <c r="C1143">
        <f>VLOOKUP(A1143,participants!A:C,3,0)</f>
        <v>60</v>
      </c>
      <c r="D1143" t="str">
        <f>VLOOKUP(A1143,participants!A:F,6,0)</f>
        <v>stroke</v>
      </c>
      <c r="E1143" t="str">
        <f>IF(LEN(SUBSTITUTE(gait_events!C5972,"_run-",""))&lt;&gt;LEN(gait_events!C5972),LEFT(RIGHT(gait_events!C5972,LEN(gait_events!C5972)-19),FIND("_run-",RIGHT(gait_events!C5972,LEN(gait_events!C5972)-19),1)-1),RIGHT(gait_events!C5972,LEN(gait_events!C5972)-19))</f>
        <v>Preferred</v>
      </c>
      <c r="F1143" t="str">
        <f>IF(LEN(SUBSTITUTE(gait_events!C5972,"_run-",""))&lt;&gt;LEN(gait_events!C5972),RIGHT(gait_events!C5972,LEN(gait_events!C5972)-FIND("_run-",gait_events!C5972,1)-4),"")</f>
        <v/>
      </c>
      <c r="G1143" t="str">
        <f>gait_events!D5972</f>
        <v>left_shank</v>
      </c>
      <c r="H1143" t="str">
        <f>gait_events!E5972</f>
        <v>IC</v>
      </c>
      <c r="I1143">
        <f>IF(gait_events!F5972&lt;&gt;"",gait_events!F5972,NA())</f>
        <v>112</v>
      </c>
      <c r="J1143">
        <f>IF(gait_events!G5972&lt;&gt;"",gait_events!G5972,NA())</f>
        <v>113</v>
      </c>
      <c r="K1143">
        <f t="shared" si="136"/>
        <v>-1</v>
      </c>
      <c r="L1143">
        <f t="shared" si="137"/>
        <v>-5</v>
      </c>
      <c r="M1143">
        <f t="shared" si="138"/>
        <v>1</v>
      </c>
      <c r="N1143">
        <f t="shared" si="139"/>
        <v>1</v>
      </c>
      <c r="O1143">
        <f t="shared" si="140"/>
        <v>1</v>
      </c>
      <c r="P1143">
        <f t="shared" si="141"/>
        <v>0</v>
      </c>
      <c r="Q1143">
        <f t="shared" si="142"/>
        <v>0</v>
      </c>
      <c r="R1143">
        <f t="shared" si="143"/>
        <v>1</v>
      </c>
    </row>
    <row r="1144" spans="1:18" x14ac:dyDescent="0.25">
      <c r="A1144" t="str">
        <f>gait_events!B5973</f>
        <v>pp033</v>
      </c>
      <c r="B1144" t="str">
        <f>VLOOKUP(A1144,participants!A:B,2,0)</f>
        <v>M</v>
      </c>
      <c r="C1144">
        <f>VLOOKUP(A1144,participants!A:C,3,0)</f>
        <v>60</v>
      </c>
      <c r="D1144" t="str">
        <f>VLOOKUP(A1144,participants!A:F,6,0)</f>
        <v>stroke</v>
      </c>
      <c r="E1144" t="str">
        <f>IF(LEN(SUBSTITUTE(gait_events!C5973,"_run-",""))&lt;&gt;LEN(gait_events!C5973),LEFT(RIGHT(gait_events!C5973,LEN(gait_events!C5973)-19),FIND("_run-",RIGHT(gait_events!C5973,LEN(gait_events!C5973)-19),1)-1),RIGHT(gait_events!C5973,LEN(gait_events!C5973)-19))</f>
        <v>Preferred</v>
      </c>
      <c r="F1144" t="str">
        <f>IF(LEN(SUBSTITUTE(gait_events!C5973,"_run-",""))&lt;&gt;LEN(gait_events!C5973),RIGHT(gait_events!C5973,LEN(gait_events!C5973)-FIND("_run-",gait_events!C5973,1)-4),"")</f>
        <v/>
      </c>
      <c r="G1144" t="str">
        <f>gait_events!D5973</f>
        <v>left_shank</v>
      </c>
      <c r="H1144" t="str">
        <f>gait_events!E5973</f>
        <v>IC</v>
      </c>
      <c r="I1144">
        <f>IF(gait_events!F5973&lt;&gt;"",gait_events!F5973,NA())</f>
        <v>328</v>
      </c>
      <c r="J1144">
        <f>IF(gait_events!G5973&lt;&gt;"",gait_events!G5973,NA())</f>
        <v>330</v>
      </c>
      <c r="K1144">
        <f t="shared" si="136"/>
        <v>-2</v>
      </c>
      <c r="L1144">
        <f t="shared" si="137"/>
        <v>-10</v>
      </c>
      <c r="M1144">
        <f t="shared" si="138"/>
        <v>1</v>
      </c>
      <c r="N1144">
        <f t="shared" si="139"/>
        <v>1</v>
      </c>
      <c r="O1144">
        <f t="shared" si="140"/>
        <v>1</v>
      </c>
      <c r="P1144">
        <f t="shared" si="141"/>
        <v>0</v>
      </c>
      <c r="Q1144">
        <f t="shared" si="142"/>
        <v>0</v>
      </c>
      <c r="R1144">
        <f t="shared" si="143"/>
        <v>1</v>
      </c>
    </row>
    <row r="1145" spans="1:18" x14ac:dyDescent="0.25">
      <c r="A1145" t="str">
        <f>gait_events!B5974</f>
        <v>pp033</v>
      </c>
      <c r="B1145" t="str">
        <f>VLOOKUP(A1145,participants!A:B,2,0)</f>
        <v>M</v>
      </c>
      <c r="C1145">
        <f>VLOOKUP(A1145,participants!A:C,3,0)</f>
        <v>60</v>
      </c>
      <c r="D1145" t="str">
        <f>VLOOKUP(A1145,participants!A:F,6,0)</f>
        <v>stroke</v>
      </c>
      <c r="E1145" t="str">
        <f>IF(LEN(SUBSTITUTE(gait_events!C5974,"_run-",""))&lt;&gt;LEN(gait_events!C5974),LEFT(RIGHT(gait_events!C5974,LEN(gait_events!C5974)-19),FIND("_run-",RIGHT(gait_events!C5974,LEN(gait_events!C5974)-19),1)-1),RIGHT(gait_events!C5974,LEN(gait_events!C5974)-19))</f>
        <v>Preferred</v>
      </c>
      <c r="F1145" t="str">
        <f>IF(LEN(SUBSTITUTE(gait_events!C5974,"_run-",""))&lt;&gt;LEN(gait_events!C5974),RIGHT(gait_events!C5974,LEN(gait_events!C5974)-FIND("_run-",gait_events!C5974,1)-4),"")</f>
        <v/>
      </c>
      <c r="G1145" t="str">
        <f>gait_events!D5974</f>
        <v>left_shank</v>
      </c>
      <c r="H1145" t="str">
        <f>gait_events!E5974</f>
        <v>IC</v>
      </c>
      <c r="I1145">
        <f>IF(gait_events!F5974&lt;&gt;"",gait_events!F5974,NA())</f>
        <v>544</v>
      </c>
      <c r="J1145">
        <f>IF(gait_events!G5974&lt;&gt;"",gait_events!G5974,NA())</f>
        <v>545</v>
      </c>
      <c r="K1145">
        <f t="shared" si="136"/>
        <v>-1</v>
      </c>
      <c r="L1145">
        <f t="shared" si="137"/>
        <v>-5</v>
      </c>
      <c r="M1145">
        <f t="shared" si="138"/>
        <v>1</v>
      </c>
      <c r="N1145">
        <f t="shared" si="139"/>
        <v>1</v>
      </c>
      <c r="O1145">
        <f t="shared" si="140"/>
        <v>1</v>
      </c>
      <c r="P1145">
        <f t="shared" si="141"/>
        <v>0</v>
      </c>
      <c r="Q1145">
        <f t="shared" si="142"/>
        <v>0</v>
      </c>
      <c r="R1145">
        <f t="shared" si="143"/>
        <v>1</v>
      </c>
    </row>
    <row r="1146" spans="1:18" x14ac:dyDescent="0.25">
      <c r="A1146" t="str">
        <f>gait_events!B5975</f>
        <v>pp033</v>
      </c>
      <c r="B1146" t="str">
        <f>VLOOKUP(A1146,participants!A:B,2,0)</f>
        <v>M</v>
      </c>
      <c r="C1146">
        <f>VLOOKUP(A1146,participants!A:C,3,0)</f>
        <v>60</v>
      </c>
      <c r="D1146" t="str">
        <f>VLOOKUP(A1146,participants!A:F,6,0)</f>
        <v>stroke</v>
      </c>
      <c r="E1146" t="str">
        <f>IF(LEN(SUBSTITUTE(gait_events!C5975,"_run-",""))&lt;&gt;LEN(gait_events!C5975),LEFT(RIGHT(gait_events!C5975,LEN(gait_events!C5975)-19),FIND("_run-",RIGHT(gait_events!C5975,LEN(gait_events!C5975)-19),1)-1),RIGHT(gait_events!C5975,LEN(gait_events!C5975)-19))</f>
        <v>Preferred</v>
      </c>
      <c r="F1146" t="str">
        <f>IF(LEN(SUBSTITUTE(gait_events!C5975,"_run-",""))&lt;&gt;LEN(gait_events!C5975),RIGHT(gait_events!C5975,LEN(gait_events!C5975)-FIND("_run-",gait_events!C5975,1)-4),"")</f>
        <v/>
      </c>
      <c r="G1146" t="str">
        <f>gait_events!D5975</f>
        <v>left_shank</v>
      </c>
      <c r="H1146" t="str">
        <f>gait_events!E5975</f>
        <v>IC</v>
      </c>
      <c r="I1146">
        <f>IF(gait_events!F5975&lt;&gt;"",gait_events!F5975,NA())</f>
        <v>778</v>
      </c>
      <c r="J1146">
        <f>IF(gait_events!G5975&lt;&gt;"",gait_events!G5975,NA())</f>
        <v>780</v>
      </c>
      <c r="K1146">
        <f t="shared" si="136"/>
        <v>-2</v>
      </c>
      <c r="L1146">
        <f t="shared" si="137"/>
        <v>-10</v>
      </c>
      <c r="M1146">
        <f t="shared" si="138"/>
        <v>1</v>
      </c>
      <c r="N1146">
        <f t="shared" si="139"/>
        <v>1</v>
      </c>
      <c r="O1146">
        <f t="shared" si="140"/>
        <v>1</v>
      </c>
      <c r="P1146">
        <f t="shared" si="141"/>
        <v>0</v>
      </c>
      <c r="Q1146">
        <f t="shared" si="142"/>
        <v>0</v>
      </c>
      <c r="R1146">
        <f t="shared" si="143"/>
        <v>1</v>
      </c>
    </row>
    <row r="1147" spans="1:18" x14ac:dyDescent="0.25">
      <c r="A1147" t="str">
        <f>gait_events!B5976</f>
        <v>pp033</v>
      </c>
      <c r="B1147" t="str">
        <f>VLOOKUP(A1147,participants!A:B,2,0)</f>
        <v>M</v>
      </c>
      <c r="C1147">
        <f>VLOOKUP(A1147,participants!A:C,3,0)</f>
        <v>60</v>
      </c>
      <c r="D1147" t="str">
        <f>VLOOKUP(A1147,participants!A:F,6,0)</f>
        <v>stroke</v>
      </c>
      <c r="E1147" t="str">
        <f>IF(LEN(SUBSTITUTE(gait_events!C5976,"_run-",""))&lt;&gt;LEN(gait_events!C5976),LEFT(RIGHT(gait_events!C5976,LEN(gait_events!C5976)-19),FIND("_run-",RIGHT(gait_events!C5976,LEN(gait_events!C5976)-19),1)-1),RIGHT(gait_events!C5976,LEN(gait_events!C5976)-19))</f>
        <v>Preferred</v>
      </c>
      <c r="F1147" t="str">
        <f>IF(LEN(SUBSTITUTE(gait_events!C5976,"_run-",""))&lt;&gt;LEN(gait_events!C5976),RIGHT(gait_events!C5976,LEN(gait_events!C5976)-FIND("_run-",gait_events!C5976,1)-4),"")</f>
        <v/>
      </c>
      <c r="G1147" t="str">
        <f>gait_events!D5976</f>
        <v>left_shank</v>
      </c>
      <c r="H1147" t="str">
        <f>gait_events!E5976</f>
        <v>FC</v>
      </c>
      <c r="I1147">
        <f>IF(gait_events!F5976&lt;&gt;"",gait_events!F5976,NA())</f>
        <v>25</v>
      </c>
      <c r="J1147">
        <f>IF(gait_events!G5976&lt;&gt;"",gait_events!G5976,NA())</f>
        <v>24</v>
      </c>
      <c r="K1147">
        <f t="shared" si="136"/>
        <v>1</v>
      </c>
      <c r="L1147">
        <f t="shared" si="137"/>
        <v>5</v>
      </c>
      <c r="M1147">
        <f t="shared" si="138"/>
        <v>1</v>
      </c>
      <c r="N1147">
        <f t="shared" si="139"/>
        <v>1</v>
      </c>
      <c r="O1147">
        <f t="shared" si="140"/>
        <v>1</v>
      </c>
      <c r="P1147">
        <f t="shared" si="141"/>
        <v>0</v>
      </c>
      <c r="Q1147">
        <f t="shared" si="142"/>
        <v>0</v>
      </c>
      <c r="R1147">
        <f t="shared" si="143"/>
        <v>1</v>
      </c>
    </row>
    <row r="1148" spans="1:18" x14ac:dyDescent="0.25">
      <c r="A1148" t="str">
        <f>gait_events!B5977</f>
        <v>pp033</v>
      </c>
      <c r="B1148" t="str">
        <f>VLOOKUP(A1148,participants!A:B,2,0)</f>
        <v>M</v>
      </c>
      <c r="C1148">
        <f>VLOOKUP(A1148,participants!A:C,3,0)</f>
        <v>60</v>
      </c>
      <c r="D1148" t="str">
        <f>VLOOKUP(A1148,participants!A:F,6,0)</f>
        <v>stroke</v>
      </c>
      <c r="E1148" t="str">
        <f>IF(LEN(SUBSTITUTE(gait_events!C5977,"_run-",""))&lt;&gt;LEN(gait_events!C5977),LEFT(RIGHT(gait_events!C5977,LEN(gait_events!C5977)-19),FIND("_run-",RIGHT(gait_events!C5977,LEN(gait_events!C5977)-19),1)-1),RIGHT(gait_events!C5977,LEN(gait_events!C5977)-19))</f>
        <v>Preferred</v>
      </c>
      <c r="F1148" t="str">
        <f>IF(LEN(SUBSTITUTE(gait_events!C5977,"_run-",""))&lt;&gt;LEN(gait_events!C5977),RIGHT(gait_events!C5977,LEN(gait_events!C5977)-FIND("_run-",gait_events!C5977,1)-4),"")</f>
        <v/>
      </c>
      <c r="G1148" t="str">
        <f>gait_events!D5977</f>
        <v>left_shank</v>
      </c>
      <c r="H1148" t="str">
        <f>gait_events!E5977</f>
        <v>FC</v>
      </c>
      <c r="I1148">
        <f>IF(gait_events!F5977&lt;&gt;"",gait_events!F5977,NA())</f>
        <v>245</v>
      </c>
      <c r="J1148">
        <f>IF(gait_events!G5977&lt;&gt;"",gait_events!G5977,NA())</f>
        <v>244</v>
      </c>
      <c r="K1148">
        <f t="shared" si="136"/>
        <v>1</v>
      </c>
      <c r="L1148">
        <f t="shared" si="137"/>
        <v>5</v>
      </c>
      <c r="M1148">
        <f t="shared" si="138"/>
        <v>1</v>
      </c>
      <c r="N1148">
        <f t="shared" si="139"/>
        <v>1</v>
      </c>
      <c r="O1148">
        <f t="shared" si="140"/>
        <v>1</v>
      </c>
      <c r="P1148">
        <f t="shared" si="141"/>
        <v>0</v>
      </c>
      <c r="Q1148">
        <f t="shared" si="142"/>
        <v>0</v>
      </c>
      <c r="R1148">
        <f t="shared" si="143"/>
        <v>1</v>
      </c>
    </row>
    <row r="1149" spans="1:18" x14ac:dyDescent="0.25">
      <c r="A1149" t="str">
        <f>gait_events!B5978</f>
        <v>pp033</v>
      </c>
      <c r="B1149" t="str">
        <f>VLOOKUP(A1149,participants!A:B,2,0)</f>
        <v>M</v>
      </c>
      <c r="C1149">
        <f>VLOOKUP(A1149,participants!A:C,3,0)</f>
        <v>60</v>
      </c>
      <c r="D1149" t="str">
        <f>VLOOKUP(A1149,participants!A:F,6,0)</f>
        <v>stroke</v>
      </c>
      <c r="E1149" t="str">
        <f>IF(LEN(SUBSTITUTE(gait_events!C5978,"_run-",""))&lt;&gt;LEN(gait_events!C5978),LEFT(RIGHT(gait_events!C5978,LEN(gait_events!C5978)-19),FIND("_run-",RIGHT(gait_events!C5978,LEN(gait_events!C5978)-19),1)-1),RIGHT(gait_events!C5978,LEN(gait_events!C5978)-19))</f>
        <v>Preferred</v>
      </c>
      <c r="F1149" t="str">
        <f>IF(LEN(SUBSTITUTE(gait_events!C5978,"_run-",""))&lt;&gt;LEN(gait_events!C5978),RIGHT(gait_events!C5978,LEN(gait_events!C5978)-FIND("_run-",gait_events!C5978,1)-4),"")</f>
        <v/>
      </c>
      <c r="G1149" t="str">
        <f>gait_events!D5978</f>
        <v>left_shank</v>
      </c>
      <c r="H1149" t="str">
        <f>gait_events!E5978</f>
        <v>FC</v>
      </c>
      <c r="I1149">
        <f>IF(gait_events!F5978&lt;&gt;"",gait_events!F5978,NA())</f>
        <v>457</v>
      </c>
      <c r="J1149">
        <f>IF(gait_events!G5978&lt;&gt;"",gait_events!G5978,NA())</f>
        <v>455</v>
      </c>
      <c r="K1149">
        <f t="shared" si="136"/>
        <v>2</v>
      </c>
      <c r="L1149">
        <f t="shared" si="137"/>
        <v>10</v>
      </c>
      <c r="M1149">
        <f t="shared" si="138"/>
        <v>1</v>
      </c>
      <c r="N1149">
        <f t="shared" si="139"/>
        <v>1</v>
      </c>
      <c r="O1149">
        <f t="shared" si="140"/>
        <v>1</v>
      </c>
      <c r="P1149">
        <f t="shared" si="141"/>
        <v>0</v>
      </c>
      <c r="Q1149">
        <f t="shared" si="142"/>
        <v>0</v>
      </c>
      <c r="R1149">
        <f t="shared" si="143"/>
        <v>1</v>
      </c>
    </row>
    <row r="1150" spans="1:18" x14ac:dyDescent="0.25">
      <c r="A1150" t="str">
        <f>gait_events!B5979</f>
        <v>pp033</v>
      </c>
      <c r="B1150" t="str">
        <f>VLOOKUP(A1150,participants!A:B,2,0)</f>
        <v>M</v>
      </c>
      <c r="C1150">
        <f>VLOOKUP(A1150,participants!A:C,3,0)</f>
        <v>60</v>
      </c>
      <c r="D1150" t="str">
        <f>VLOOKUP(A1150,participants!A:F,6,0)</f>
        <v>stroke</v>
      </c>
      <c r="E1150" t="str">
        <f>IF(LEN(SUBSTITUTE(gait_events!C5979,"_run-",""))&lt;&gt;LEN(gait_events!C5979),LEFT(RIGHT(gait_events!C5979,LEN(gait_events!C5979)-19),FIND("_run-",RIGHT(gait_events!C5979,LEN(gait_events!C5979)-19),1)-1),RIGHT(gait_events!C5979,LEN(gait_events!C5979)-19))</f>
        <v>Preferred</v>
      </c>
      <c r="F1150" t="str">
        <f>IF(LEN(SUBSTITUTE(gait_events!C5979,"_run-",""))&lt;&gt;LEN(gait_events!C5979),RIGHT(gait_events!C5979,LEN(gait_events!C5979)-FIND("_run-",gait_events!C5979,1)-4),"")</f>
        <v/>
      </c>
      <c r="G1150" t="str">
        <f>gait_events!D5979</f>
        <v>left_shank</v>
      </c>
      <c r="H1150" t="str">
        <f>gait_events!E5979</f>
        <v>FC</v>
      </c>
      <c r="I1150">
        <f>IF(gait_events!F5979&lt;&gt;"",gait_events!F5979,NA())</f>
        <v>685</v>
      </c>
      <c r="J1150">
        <f>IF(gait_events!G5979&lt;&gt;"",gait_events!G5979,NA())</f>
        <v>682</v>
      </c>
      <c r="K1150">
        <f t="shared" si="136"/>
        <v>3</v>
      </c>
      <c r="L1150">
        <f t="shared" si="137"/>
        <v>15</v>
      </c>
      <c r="M1150">
        <f t="shared" si="138"/>
        <v>1</v>
      </c>
      <c r="N1150">
        <f t="shared" si="139"/>
        <v>1</v>
      </c>
      <c r="O1150">
        <f t="shared" si="140"/>
        <v>1</v>
      </c>
      <c r="P1150">
        <f t="shared" si="141"/>
        <v>0</v>
      </c>
      <c r="Q1150">
        <f t="shared" si="142"/>
        <v>0</v>
      </c>
      <c r="R1150">
        <f t="shared" si="143"/>
        <v>1</v>
      </c>
    </row>
    <row r="1151" spans="1:18" x14ac:dyDescent="0.25">
      <c r="A1151" t="str">
        <f>gait_events!B5980</f>
        <v>pp033</v>
      </c>
      <c r="B1151" t="str">
        <f>VLOOKUP(A1151,participants!A:B,2,0)</f>
        <v>M</v>
      </c>
      <c r="C1151">
        <f>VLOOKUP(A1151,participants!A:C,3,0)</f>
        <v>60</v>
      </c>
      <c r="D1151" t="str">
        <f>VLOOKUP(A1151,participants!A:F,6,0)</f>
        <v>stroke</v>
      </c>
      <c r="E1151" t="str">
        <f>IF(LEN(SUBSTITUTE(gait_events!C5980,"_run-",""))&lt;&gt;LEN(gait_events!C5980),LEFT(RIGHT(gait_events!C5980,LEN(gait_events!C5980)-19),FIND("_run-",RIGHT(gait_events!C5980,LEN(gait_events!C5980)-19),1)-1),RIGHT(gait_events!C5980,LEN(gait_events!C5980)-19))</f>
        <v>Preferred</v>
      </c>
      <c r="F1151" t="str">
        <f>IF(LEN(SUBSTITUTE(gait_events!C5980,"_run-",""))&lt;&gt;LEN(gait_events!C5980),RIGHT(gait_events!C5980,LEN(gait_events!C5980)-FIND("_run-",gait_events!C5980,1)-4),"")</f>
        <v/>
      </c>
      <c r="G1151" t="str">
        <f>gait_events!D5980</f>
        <v>right_shank</v>
      </c>
      <c r="H1151" t="str">
        <f>gait_events!E5980</f>
        <v>IC</v>
      </c>
      <c r="I1151">
        <f>IF(gait_events!F5980&lt;&gt;"",gait_events!F5980,NA())</f>
        <v>221</v>
      </c>
      <c r="J1151">
        <f>IF(gait_events!G5980&lt;&gt;"",gait_events!G5980,NA())</f>
        <v>222</v>
      </c>
      <c r="K1151">
        <f t="shared" si="136"/>
        <v>-1</v>
      </c>
      <c r="L1151">
        <f t="shared" si="137"/>
        <v>-5</v>
      </c>
      <c r="M1151">
        <f t="shared" si="138"/>
        <v>1</v>
      </c>
      <c r="N1151">
        <f t="shared" si="139"/>
        <v>1</v>
      </c>
      <c r="O1151">
        <f t="shared" si="140"/>
        <v>1</v>
      </c>
      <c r="P1151">
        <f t="shared" si="141"/>
        <v>0</v>
      </c>
      <c r="Q1151">
        <f t="shared" si="142"/>
        <v>0</v>
      </c>
      <c r="R1151">
        <f t="shared" si="143"/>
        <v>1</v>
      </c>
    </row>
    <row r="1152" spans="1:18" x14ac:dyDescent="0.25">
      <c r="A1152" t="str">
        <f>gait_events!B5981</f>
        <v>pp033</v>
      </c>
      <c r="B1152" t="str">
        <f>VLOOKUP(A1152,participants!A:B,2,0)</f>
        <v>M</v>
      </c>
      <c r="C1152">
        <f>VLOOKUP(A1152,participants!A:C,3,0)</f>
        <v>60</v>
      </c>
      <c r="D1152" t="str">
        <f>VLOOKUP(A1152,participants!A:F,6,0)</f>
        <v>stroke</v>
      </c>
      <c r="E1152" t="str">
        <f>IF(LEN(SUBSTITUTE(gait_events!C5981,"_run-",""))&lt;&gt;LEN(gait_events!C5981),LEFT(RIGHT(gait_events!C5981,LEN(gait_events!C5981)-19),FIND("_run-",RIGHT(gait_events!C5981,LEN(gait_events!C5981)-19),1)-1),RIGHT(gait_events!C5981,LEN(gait_events!C5981)-19))</f>
        <v>Preferred</v>
      </c>
      <c r="F1152" t="str">
        <f>IF(LEN(SUBSTITUTE(gait_events!C5981,"_run-",""))&lt;&gt;LEN(gait_events!C5981),RIGHT(gait_events!C5981,LEN(gait_events!C5981)-FIND("_run-",gait_events!C5981,1)-4),"")</f>
        <v/>
      </c>
      <c r="G1152" t="str">
        <f>gait_events!D5981</f>
        <v>right_shank</v>
      </c>
      <c r="H1152" t="str">
        <f>gait_events!E5981</f>
        <v>IC</v>
      </c>
      <c r="I1152">
        <f>IF(gait_events!F5981&lt;&gt;"",gait_events!F5981,NA())</f>
        <v>435</v>
      </c>
      <c r="J1152">
        <f>IF(gait_events!G5981&lt;&gt;"",gait_events!G5981,NA())</f>
        <v>436</v>
      </c>
      <c r="K1152">
        <f t="shared" si="136"/>
        <v>-1</v>
      </c>
      <c r="L1152">
        <f t="shared" si="137"/>
        <v>-5</v>
      </c>
      <c r="M1152">
        <f t="shared" si="138"/>
        <v>1</v>
      </c>
      <c r="N1152">
        <f t="shared" si="139"/>
        <v>1</v>
      </c>
      <c r="O1152">
        <f t="shared" si="140"/>
        <v>1</v>
      </c>
      <c r="P1152">
        <f t="shared" si="141"/>
        <v>0</v>
      </c>
      <c r="Q1152">
        <f t="shared" si="142"/>
        <v>0</v>
      </c>
      <c r="R1152">
        <f t="shared" si="143"/>
        <v>1</v>
      </c>
    </row>
    <row r="1153" spans="1:18" x14ac:dyDescent="0.25">
      <c r="A1153" t="str">
        <f>gait_events!B5982</f>
        <v>pp033</v>
      </c>
      <c r="B1153" t="str">
        <f>VLOOKUP(A1153,participants!A:B,2,0)</f>
        <v>M</v>
      </c>
      <c r="C1153">
        <f>VLOOKUP(A1153,participants!A:C,3,0)</f>
        <v>60</v>
      </c>
      <c r="D1153" t="str">
        <f>VLOOKUP(A1153,participants!A:F,6,0)</f>
        <v>stroke</v>
      </c>
      <c r="E1153" t="str">
        <f>IF(LEN(SUBSTITUTE(gait_events!C5982,"_run-",""))&lt;&gt;LEN(gait_events!C5982),LEFT(RIGHT(gait_events!C5982,LEN(gait_events!C5982)-19),FIND("_run-",RIGHT(gait_events!C5982,LEN(gait_events!C5982)-19),1)-1),RIGHT(gait_events!C5982,LEN(gait_events!C5982)-19))</f>
        <v>Preferred</v>
      </c>
      <c r="F1153" t="str">
        <f>IF(LEN(SUBSTITUTE(gait_events!C5982,"_run-",""))&lt;&gt;LEN(gait_events!C5982),RIGHT(gait_events!C5982,LEN(gait_events!C5982)-FIND("_run-",gait_events!C5982,1)-4),"")</f>
        <v/>
      </c>
      <c r="G1153" t="str">
        <f>gait_events!D5982</f>
        <v>right_shank</v>
      </c>
      <c r="H1153" t="str">
        <f>gait_events!E5982</f>
        <v>IC</v>
      </c>
      <c r="I1153">
        <f>IF(gait_events!F5982&lt;&gt;"",gait_events!F5982,NA())</f>
        <v>654</v>
      </c>
      <c r="J1153">
        <f>IF(gait_events!G5982&lt;&gt;"",gait_events!G5982,NA())</f>
        <v>656</v>
      </c>
      <c r="K1153">
        <f t="shared" si="136"/>
        <v>-2</v>
      </c>
      <c r="L1153">
        <f t="shared" si="137"/>
        <v>-10</v>
      </c>
      <c r="M1153">
        <f t="shared" si="138"/>
        <v>1</v>
      </c>
      <c r="N1153">
        <f t="shared" si="139"/>
        <v>1</v>
      </c>
      <c r="O1153">
        <f t="shared" si="140"/>
        <v>1</v>
      </c>
      <c r="P1153">
        <f t="shared" si="141"/>
        <v>0</v>
      </c>
      <c r="Q1153">
        <f t="shared" si="142"/>
        <v>0</v>
      </c>
      <c r="R1153">
        <f t="shared" si="143"/>
        <v>1</v>
      </c>
    </row>
    <row r="1154" spans="1:18" x14ac:dyDescent="0.25">
      <c r="A1154" t="str">
        <f>gait_events!B5983</f>
        <v>pp033</v>
      </c>
      <c r="B1154" t="str">
        <f>VLOOKUP(A1154,participants!A:B,2,0)</f>
        <v>M</v>
      </c>
      <c r="C1154">
        <f>VLOOKUP(A1154,participants!A:C,3,0)</f>
        <v>60</v>
      </c>
      <c r="D1154" t="str">
        <f>VLOOKUP(A1154,participants!A:F,6,0)</f>
        <v>stroke</v>
      </c>
      <c r="E1154" t="str">
        <f>IF(LEN(SUBSTITUTE(gait_events!C5983,"_run-",""))&lt;&gt;LEN(gait_events!C5983),LEFT(RIGHT(gait_events!C5983,LEN(gait_events!C5983)-19),FIND("_run-",RIGHT(gait_events!C5983,LEN(gait_events!C5983)-19),1)-1),RIGHT(gait_events!C5983,LEN(gait_events!C5983)-19))</f>
        <v>Preferred</v>
      </c>
      <c r="F1154" t="str">
        <f>IF(LEN(SUBSTITUTE(gait_events!C5983,"_run-",""))&lt;&gt;LEN(gait_events!C5983),RIGHT(gait_events!C5983,LEN(gait_events!C5983)-FIND("_run-",gait_events!C5983,1)-4),"")</f>
        <v/>
      </c>
      <c r="G1154" t="str">
        <f>gait_events!D5983</f>
        <v>right_shank</v>
      </c>
      <c r="H1154" t="str">
        <f>gait_events!E5983</f>
        <v>FC</v>
      </c>
      <c r="I1154">
        <f>IF(gait_events!F5983&lt;&gt;"",gait_events!F5983,NA())</f>
        <v>139</v>
      </c>
      <c r="J1154">
        <f>IF(gait_events!G5983&lt;&gt;"",gait_events!G5983,NA())</f>
        <v>136</v>
      </c>
      <c r="K1154">
        <f t="shared" ref="K1154:K1217" si="144">I1154-J1154</f>
        <v>3</v>
      </c>
      <c r="L1154">
        <f t="shared" ref="L1154:L1217" si="145">K1154*5</f>
        <v>15</v>
      </c>
      <c r="M1154">
        <f t="shared" ref="M1154:M1217" si="146">IF(NOT(ISNA(I1154)),1,0)</f>
        <v>1</v>
      </c>
      <c r="N1154">
        <f t="shared" ref="N1154:N1217" si="147">IF(NOT(ISNA(J1154)),1,0)</f>
        <v>1</v>
      </c>
      <c r="O1154">
        <f t="shared" ref="O1154:O1217" si="148">IF(AND(NOT(ISNA(I1154)),NOT(ISNA(J1154))),1,0)</f>
        <v>1</v>
      </c>
      <c r="P1154">
        <f t="shared" ref="P1154:P1217" si="149">IF(AND(NOT(ISNA(I1154)),ISNA(J1154)),1,0)</f>
        <v>0</v>
      </c>
      <c r="Q1154">
        <f t="shared" ref="Q1154:Q1217" si="150">IF(AND(ISNA(I1154),NOT(ISNA(J1154))),1,0)</f>
        <v>0</v>
      </c>
      <c r="R1154">
        <f t="shared" ref="R1154:R1217" si="151">IF(SUM(O1154:Q1154)&lt;&gt;1,"ERROR",1)</f>
        <v>1</v>
      </c>
    </row>
    <row r="1155" spans="1:18" x14ac:dyDescent="0.25">
      <c r="A1155" t="str">
        <f>gait_events!B5984</f>
        <v>pp033</v>
      </c>
      <c r="B1155" t="str">
        <f>VLOOKUP(A1155,participants!A:B,2,0)</f>
        <v>M</v>
      </c>
      <c r="C1155">
        <f>VLOOKUP(A1155,participants!A:C,3,0)</f>
        <v>60</v>
      </c>
      <c r="D1155" t="str">
        <f>VLOOKUP(A1155,participants!A:F,6,0)</f>
        <v>stroke</v>
      </c>
      <c r="E1155" t="str">
        <f>IF(LEN(SUBSTITUTE(gait_events!C5984,"_run-",""))&lt;&gt;LEN(gait_events!C5984),LEFT(RIGHT(gait_events!C5984,LEN(gait_events!C5984)-19),FIND("_run-",RIGHT(gait_events!C5984,LEN(gait_events!C5984)-19),1)-1),RIGHT(gait_events!C5984,LEN(gait_events!C5984)-19))</f>
        <v>Preferred</v>
      </c>
      <c r="F1155" t="str">
        <f>IF(LEN(SUBSTITUTE(gait_events!C5984,"_run-",""))&lt;&gt;LEN(gait_events!C5984),RIGHT(gait_events!C5984,LEN(gait_events!C5984)-FIND("_run-",gait_events!C5984,1)-4),"")</f>
        <v/>
      </c>
      <c r="G1155" t="str">
        <f>gait_events!D5984</f>
        <v>right_shank</v>
      </c>
      <c r="H1155" t="str">
        <f>gait_events!E5984</f>
        <v>FC</v>
      </c>
      <c r="I1155">
        <f>IF(gait_events!F5984&lt;&gt;"",gait_events!F5984,NA())</f>
        <v>350</v>
      </c>
      <c r="J1155">
        <f>IF(gait_events!G5984&lt;&gt;"",gait_events!G5984,NA())</f>
        <v>348</v>
      </c>
      <c r="K1155">
        <f t="shared" si="144"/>
        <v>2</v>
      </c>
      <c r="L1155">
        <f t="shared" si="145"/>
        <v>10</v>
      </c>
      <c r="M1155">
        <f t="shared" si="146"/>
        <v>1</v>
      </c>
      <c r="N1155">
        <f t="shared" si="147"/>
        <v>1</v>
      </c>
      <c r="O1155">
        <f t="shared" si="148"/>
        <v>1</v>
      </c>
      <c r="P1155">
        <f t="shared" si="149"/>
        <v>0</v>
      </c>
      <c r="Q1155">
        <f t="shared" si="150"/>
        <v>0</v>
      </c>
      <c r="R1155">
        <f t="shared" si="151"/>
        <v>1</v>
      </c>
    </row>
    <row r="1156" spans="1:18" x14ac:dyDescent="0.25">
      <c r="A1156" t="str">
        <f>gait_events!B5985</f>
        <v>pp033</v>
      </c>
      <c r="B1156" t="str">
        <f>VLOOKUP(A1156,participants!A:B,2,0)</f>
        <v>M</v>
      </c>
      <c r="C1156">
        <f>VLOOKUP(A1156,participants!A:C,3,0)</f>
        <v>60</v>
      </c>
      <c r="D1156" t="str">
        <f>VLOOKUP(A1156,participants!A:F,6,0)</f>
        <v>stroke</v>
      </c>
      <c r="E1156" t="str">
        <f>IF(LEN(SUBSTITUTE(gait_events!C5985,"_run-",""))&lt;&gt;LEN(gait_events!C5985),LEFT(RIGHT(gait_events!C5985,LEN(gait_events!C5985)-19),FIND("_run-",RIGHT(gait_events!C5985,LEN(gait_events!C5985)-19),1)-1),RIGHT(gait_events!C5985,LEN(gait_events!C5985)-19))</f>
        <v>Preferred</v>
      </c>
      <c r="F1156" t="str">
        <f>IF(LEN(SUBSTITUTE(gait_events!C5985,"_run-",""))&lt;&gt;LEN(gait_events!C5985),RIGHT(gait_events!C5985,LEN(gait_events!C5985)-FIND("_run-",gait_events!C5985,1)-4),"")</f>
        <v/>
      </c>
      <c r="G1156" t="str">
        <f>gait_events!D5985</f>
        <v>right_shank</v>
      </c>
      <c r="H1156" t="str">
        <f>gait_events!E5985</f>
        <v>FC</v>
      </c>
      <c r="I1156">
        <f>IF(gait_events!F5985&lt;&gt;"",gait_events!F5985,NA())</f>
        <v>568</v>
      </c>
      <c r="J1156">
        <f>IF(gait_events!G5985&lt;&gt;"",gait_events!G5985,NA())</f>
        <v>566</v>
      </c>
      <c r="K1156">
        <f t="shared" si="144"/>
        <v>2</v>
      </c>
      <c r="L1156">
        <f t="shared" si="145"/>
        <v>10</v>
      </c>
      <c r="M1156">
        <f t="shared" si="146"/>
        <v>1</v>
      </c>
      <c r="N1156">
        <f t="shared" si="147"/>
        <v>1</v>
      </c>
      <c r="O1156">
        <f t="shared" si="148"/>
        <v>1</v>
      </c>
      <c r="P1156">
        <f t="shared" si="149"/>
        <v>0</v>
      </c>
      <c r="Q1156">
        <f t="shared" si="150"/>
        <v>0</v>
      </c>
      <c r="R1156">
        <f t="shared" si="151"/>
        <v>1</v>
      </c>
    </row>
    <row r="1157" spans="1:18" x14ac:dyDescent="0.25">
      <c r="A1157" t="str">
        <f>gait_events!B5986</f>
        <v>pp033</v>
      </c>
      <c r="B1157" t="str">
        <f>VLOOKUP(A1157,participants!A:B,2,0)</f>
        <v>M</v>
      </c>
      <c r="C1157">
        <f>VLOOKUP(A1157,participants!A:C,3,0)</f>
        <v>60</v>
      </c>
      <c r="D1157" t="str">
        <f>VLOOKUP(A1157,participants!A:F,6,0)</f>
        <v>stroke</v>
      </c>
      <c r="E1157" t="str">
        <f>IF(LEN(SUBSTITUTE(gait_events!C5986,"_run-",""))&lt;&gt;LEN(gait_events!C5986),LEFT(RIGHT(gait_events!C5986,LEN(gait_events!C5986)-19),FIND("_run-",RIGHT(gait_events!C5986,LEN(gait_events!C5986)-19),1)-1),RIGHT(gait_events!C5986,LEN(gait_events!C5986)-19))</f>
        <v>Preferred</v>
      </c>
      <c r="F1157" t="str">
        <f>IF(LEN(SUBSTITUTE(gait_events!C5986,"_run-",""))&lt;&gt;LEN(gait_events!C5986),RIGHT(gait_events!C5986,LEN(gait_events!C5986)-FIND("_run-",gait_events!C5986,1)-4),"")</f>
        <v/>
      </c>
      <c r="G1157" t="str">
        <f>gait_events!D5986</f>
        <v>right_shank</v>
      </c>
      <c r="H1157" t="str">
        <f>gait_events!E5986</f>
        <v>FC</v>
      </c>
      <c r="I1157">
        <f>IF(gait_events!F5986&lt;&gt;"",gait_events!F5986,NA())</f>
        <v>809</v>
      </c>
      <c r="J1157">
        <f>IF(gait_events!G5986&lt;&gt;"",gait_events!G5986,NA())</f>
        <v>805</v>
      </c>
      <c r="K1157">
        <f t="shared" si="144"/>
        <v>4</v>
      </c>
      <c r="L1157">
        <f t="shared" si="145"/>
        <v>20</v>
      </c>
      <c r="M1157">
        <f t="shared" si="146"/>
        <v>1</v>
      </c>
      <c r="N1157">
        <f t="shared" si="147"/>
        <v>1</v>
      </c>
      <c r="O1157">
        <f t="shared" si="148"/>
        <v>1</v>
      </c>
      <c r="P1157">
        <f t="shared" si="149"/>
        <v>0</v>
      </c>
      <c r="Q1157">
        <f t="shared" si="150"/>
        <v>0</v>
      </c>
      <c r="R1157">
        <f t="shared" si="151"/>
        <v>1</v>
      </c>
    </row>
    <row r="1158" spans="1:18" x14ac:dyDescent="0.25">
      <c r="A1158" t="str">
        <f>gait_events!B5987</f>
        <v>pp033</v>
      </c>
      <c r="B1158" t="str">
        <f>VLOOKUP(A1158,participants!A:B,2,0)</f>
        <v>M</v>
      </c>
      <c r="C1158">
        <f>VLOOKUP(A1158,participants!A:C,3,0)</f>
        <v>60</v>
      </c>
      <c r="D1158" t="str">
        <f>VLOOKUP(A1158,participants!A:F,6,0)</f>
        <v>stroke</v>
      </c>
      <c r="E1158" t="str">
        <f>IF(LEN(SUBSTITUTE(gait_events!C5987,"_run-",""))&lt;&gt;LEN(gait_events!C5987),LEFT(RIGHT(gait_events!C5987,LEN(gait_events!C5987)-19),FIND("_run-",RIGHT(gait_events!C5987,LEN(gait_events!C5987)-19),1)-1),RIGHT(gait_events!C5987,LEN(gait_events!C5987)-19))</f>
        <v>Slow</v>
      </c>
      <c r="F1158" t="str">
        <f>IF(LEN(SUBSTITUTE(gait_events!C5987,"_run-",""))&lt;&gt;LEN(gait_events!C5987),RIGHT(gait_events!C5987,LEN(gait_events!C5987)-FIND("_run-",gait_events!C5987,1)-4),"")</f>
        <v/>
      </c>
      <c r="G1158" t="str">
        <f>gait_events!D5987</f>
        <v>left_ankle</v>
      </c>
      <c r="H1158" t="str">
        <f>gait_events!E5987</f>
        <v>IC</v>
      </c>
      <c r="I1158">
        <f>IF(gait_events!F5987&lt;&gt;"",gait_events!F5987,NA())</f>
        <v>46</v>
      </c>
      <c r="J1158">
        <f>IF(gait_events!G5987&lt;&gt;"",gait_events!G5987,NA())</f>
        <v>51</v>
      </c>
      <c r="K1158">
        <f t="shared" si="144"/>
        <v>-5</v>
      </c>
      <c r="L1158">
        <f t="shared" si="145"/>
        <v>-25</v>
      </c>
      <c r="M1158">
        <f t="shared" si="146"/>
        <v>1</v>
      </c>
      <c r="N1158">
        <f t="shared" si="147"/>
        <v>1</v>
      </c>
      <c r="O1158">
        <f t="shared" si="148"/>
        <v>1</v>
      </c>
      <c r="P1158">
        <f t="shared" si="149"/>
        <v>0</v>
      </c>
      <c r="Q1158">
        <f t="shared" si="150"/>
        <v>0</v>
      </c>
      <c r="R1158">
        <f t="shared" si="151"/>
        <v>1</v>
      </c>
    </row>
    <row r="1159" spans="1:18" x14ac:dyDescent="0.25">
      <c r="A1159" t="str">
        <f>gait_events!B5988</f>
        <v>pp033</v>
      </c>
      <c r="B1159" t="str">
        <f>VLOOKUP(A1159,participants!A:B,2,0)</f>
        <v>M</v>
      </c>
      <c r="C1159">
        <f>VLOOKUP(A1159,participants!A:C,3,0)</f>
        <v>60</v>
      </c>
      <c r="D1159" t="str">
        <f>VLOOKUP(A1159,participants!A:F,6,0)</f>
        <v>stroke</v>
      </c>
      <c r="E1159" t="str">
        <f>IF(LEN(SUBSTITUTE(gait_events!C5988,"_run-",""))&lt;&gt;LEN(gait_events!C5988),LEFT(RIGHT(gait_events!C5988,LEN(gait_events!C5988)-19),FIND("_run-",RIGHT(gait_events!C5988,LEN(gait_events!C5988)-19),1)-1),RIGHT(gait_events!C5988,LEN(gait_events!C5988)-19))</f>
        <v>Slow</v>
      </c>
      <c r="F1159" t="str">
        <f>IF(LEN(SUBSTITUTE(gait_events!C5988,"_run-",""))&lt;&gt;LEN(gait_events!C5988),RIGHT(gait_events!C5988,LEN(gait_events!C5988)-FIND("_run-",gait_events!C5988,1)-4),"")</f>
        <v/>
      </c>
      <c r="G1159" t="str">
        <f>gait_events!D5988</f>
        <v>left_ankle</v>
      </c>
      <c r="H1159" t="str">
        <f>gait_events!E5988</f>
        <v>IC</v>
      </c>
      <c r="I1159">
        <f>IF(gait_events!F5988&lt;&gt;"",gait_events!F5988,NA())</f>
        <v>380</v>
      </c>
      <c r="J1159">
        <f>IF(gait_events!G5988&lt;&gt;"",gait_events!G5988,NA())</f>
        <v>384</v>
      </c>
      <c r="K1159">
        <f t="shared" si="144"/>
        <v>-4</v>
      </c>
      <c r="L1159">
        <f t="shared" si="145"/>
        <v>-20</v>
      </c>
      <c r="M1159">
        <f t="shared" si="146"/>
        <v>1</v>
      </c>
      <c r="N1159">
        <f t="shared" si="147"/>
        <v>1</v>
      </c>
      <c r="O1159">
        <f t="shared" si="148"/>
        <v>1</v>
      </c>
      <c r="P1159">
        <f t="shared" si="149"/>
        <v>0</v>
      </c>
      <c r="Q1159">
        <f t="shared" si="150"/>
        <v>0</v>
      </c>
      <c r="R1159">
        <f t="shared" si="151"/>
        <v>1</v>
      </c>
    </row>
    <row r="1160" spans="1:18" x14ac:dyDescent="0.25">
      <c r="A1160" t="str">
        <f>gait_events!B5989</f>
        <v>pp033</v>
      </c>
      <c r="B1160" t="str">
        <f>VLOOKUP(A1160,participants!A:B,2,0)</f>
        <v>M</v>
      </c>
      <c r="C1160">
        <f>VLOOKUP(A1160,participants!A:C,3,0)</f>
        <v>60</v>
      </c>
      <c r="D1160" t="str">
        <f>VLOOKUP(A1160,participants!A:F,6,0)</f>
        <v>stroke</v>
      </c>
      <c r="E1160" t="str">
        <f>IF(LEN(SUBSTITUTE(gait_events!C5989,"_run-",""))&lt;&gt;LEN(gait_events!C5989),LEFT(RIGHT(gait_events!C5989,LEN(gait_events!C5989)-19),FIND("_run-",RIGHT(gait_events!C5989,LEN(gait_events!C5989)-19),1)-1),RIGHT(gait_events!C5989,LEN(gait_events!C5989)-19))</f>
        <v>Slow</v>
      </c>
      <c r="F1160" t="str">
        <f>IF(LEN(SUBSTITUTE(gait_events!C5989,"_run-",""))&lt;&gt;LEN(gait_events!C5989),RIGHT(gait_events!C5989,LEN(gait_events!C5989)-FIND("_run-",gait_events!C5989,1)-4),"")</f>
        <v/>
      </c>
      <c r="G1160" t="str">
        <f>gait_events!D5989</f>
        <v>left_ankle</v>
      </c>
      <c r="H1160" t="str">
        <f>gait_events!E5989</f>
        <v>IC</v>
      </c>
      <c r="I1160">
        <f>IF(gait_events!F5989&lt;&gt;"",gait_events!F5989,NA())</f>
        <v>710</v>
      </c>
      <c r="J1160">
        <f>IF(gait_events!G5989&lt;&gt;"",gait_events!G5989,NA())</f>
        <v>712</v>
      </c>
      <c r="K1160">
        <f t="shared" si="144"/>
        <v>-2</v>
      </c>
      <c r="L1160">
        <f t="shared" si="145"/>
        <v>-10</v>
      </c>
      <c r="M1160">
        <f t="shared" si="146"/>
        <v>1</v>
      </c>
      <c r="N1160">
        <f t="shared" si="147"/>
        <v>1</v>
      </c>
      <c r="O1160">
        <f t="shared" si="148"/>
        <v>1</v>
      </c>
      <c r="P1160">
        <f t="shared" si="149"/>
        <v>0</v>
      </c>
      <c r="Q1160">
        <f t="shared" si="150"/>
        <v>0</v>
      </c>
      <c r="R1160">
        <f t="shared" si="151"/>
        <v>1</v>
      </c>
    </row>
    <row r="1161" spans="1:18" x14ac:dyDescent="0.25">
      <c r="A1161" t="str">
        <f>gait_events!B5990</f>
        <v>pp033</v>
      </c>
      <c r="B1161" t="str">
        <f>VLOOKUP(A1161,participants!A:B,2,0)</f>
        <v>M</v>
      </c>
      <c r="C1161">
        <f>VLOOKUP(A1161,participants!A:C,3,0)</f>
        <v>60</v>
      </c>
      <c r="D1161" t="str">
        <f>VLOOKUP(A1161,participants!A:F,6,0)</f>
        <v>stroke</v>
      </c>
      <c r="E1161" t="str">
        <f>IF(LEN(SUBSTITUTE(gait_events!C5990,"_run-",""))&lt;&gt;LEN(gait_events!C5990),LEFT(RIGHT(gait_events!C5990,LEN(gait_events!C5990)-19),FIND("_run-",RIGHT(gait_events!C5990,LEN(gait_events!C5990)-19),1)-1),RIGHT(gait_events!C5990,LEN(gait_events!C5990)-19))</f>
        <v>Slow</v>
      </c>
      <c r="F1161" t="str">
        <f>IF(LEN(SUBSTITUTE(gait_events!C5990,"_run-",""))&lt;&gt;LEN(gait_events!C5990),RIGHT(gait_events!C5990,LEN(gait_events!C5990)-FIND("_run-",gait_events!C5990,1)-4),"")</f>
        <v/>
      </c>
      <c r="G1161" t="str">
        <f>gait_events!D5990</f>
        <v>left_ankle</v>
      </c>
      <c r="H1161" t="str">
        <f>gait_events!E5990</f>
        <v>IC</v>
      </c>
      <c r="I1161">
        <f>IF(gait_events!F5990&lt;&gt;"",gait_events!F5990,NA())</f>
        <v>1045</v>
      </c>
      <c r="J1161">
        <f>IF(gait_events!G5990&lt;&gt;"",gait_events!G5990,NA())</f>
        <v>1052</v>
      </c>
      <c r="K1161">
        <f t="shared" si="144"/>
        <v>-7</v>
      </c>
      <c r="L1161">
        <f t="shared" si="145"/>
        <v>-35</v>
      </c>
      <c r="M1161">
        <f t="shared" si="146"/>
        <v>1</v>
      </c>
      <c r="N1161">
        <f t="shared" si="147"/>
        <v>1</v>
      </c>
      <c r="O1161">
        <f t="shared" si="148"/>
        <v>1</v>
      </c>
      <c r="P1161">
        <f t="shared" si="149"/>
        <v>0</v>
      </c>
      <c r="Q1161">
        <f t="shared" si="150"/>
        <v>0</v>
      </c>
      <c r="R1161">
        <f t="shared" si="151"/>
        <v>1</v>
      </c>
    </row>
    <row r="1162" spans="1:18" x14ac:dyDescent="0.25">
      <c r="A1162" t="str">
        <f>gait_events!B5991</f>
        <v>pp033</v>
      </c>
      <c r="B1162" t="str">
        <f>VLOOKUP(A1162,participants!A:B,2,0)</f>
        <v>M</v>
      </c>
      <c r="C1162">
        <f>VLOOKUP(A1162,participants!A:C,3,0)</f>
        <v>60</v>
      </c>
      <c r="D1162" t="str">
        <f>VLOOKUP(A1162,participants!A:F,6,0)</f>
        <v>stroke</v>
      </c>
      <c r="E1162" t="str">
        <f>IF(LEN(SUBSTITUTE(gait_events!C5991,"_run-",""))&lt;&gt;LEN(gait_events!C5991),LEFT(RIGHT(gait_events!C5991,LEN(gait_events!C5991)-19),FIND("_run-",RIGHT(gait_events!C5991,LEN(gait_events!C5991)-19),1)-1),RIGHT(gait_events!C5991,LEN(gait_events!C5991)-19))</f>
        <v>Slow</v>
      </c>
      <c r="F1162" t="str">
        <f>IF(LEN(SUBSTITUTE(gait_events!C5991,"_run-",""))&lt;&gt;LEN(gait_events!C5991),RIGHT(gait_events!C5991,LEN(gait_events!C5991)-FIND("_run-",gait_events!C5991,1)-4),"")</f>
        <v/>
      </c>
      <c r="G1162" t="str">
        <f>gait_events!D5991</f>
        <v>left_ankle</v>
      </c>
      <c r="H1162" t="str">
        <f>gait_events!E5991</f>
        <v>IC</v>
      </c>
      <c r="I1162">
        <f>IF(gait_events!F5991&lt;&gt;"",gait_events!F5991,NA())</f>
        <v>1390</v>
      </c>
      <c r="J1162">
        <f>IF(gait_events!G5991&lt;&gt;"",gait_events!G5991,NA())</f>
        <v>1395</v>
      </c>
      <c r="K1162">
        <f t="shared" si="144"/>
        <v>-5</v>
      </c>
      <c r="L1162">
        <f t="shared" si="145"/>
        <v>-25</v>
      </c>
      <c r="M1162">
        <f t="shared" si="146"/>
        <v>1</v>
      </c>
      <c r="N1162">
        <f t="shared" si="147"/>
        <v>1</v>
      </c>
      <c r="O1162">
        <f t="shared" si="148"/>
        <v>1</v>
      </c>
      <c r="P1162">
        <f t="shared" si="149"/>
        <v>0</v>
      </c>
      <c r="Q1162">
        <f t="shared" si="150"/>
        <v>0</v>
      </c>
      <c r="R1162">
        <f t="shared" si="151"/>
        <v>1</v>
      </c>
    </row>
    <row r="1163" spans="1:18" x14ac:dyDescent="0.25">
      <c r="A1163" t="str">
        <f>gait_events!B5992</f>
        <v>pp033</v>
      </c>
      <c r="B1163" t="str">
        <f>VLOOKUP(A1163,participants!A:B,2,0)</f>
        <v>M</v>
      </c>
      <c r="C1163">
        <f>VLOOKUP(A1163,participants!A:C,3,0)</f>
        <v>60</v>
      </c>
      <c r="D1163" t="str">
        <f>VLOOKUP(A1163,participants!A:F,6,0)</f>
        <v>stroke</v>
      </c>
      <c r="E1163" t="str">
        <f>IF(LEN(SUBSTITUTE(gait_events!C5992,"_run-",""))&lt;&gt;LEN(gait_events!C5992),LEFT(RIGHT(gait_events!C5992,LEN(gait_events!C5992)-19),FIND("_run-",RIGHT(gait_events!C5992,LEN(gait_events!C5992)-19),1)-1),RIGHT(gait_events!C5992,LEN(gait_events!C5992)-19))</f>
        <v>Slow</v>
      </c>
      <c r="F1163" t="str">
        <f>IF(LEN(SUBSTITUTE(gait_events!C5992,"_run-",""))&lt;&gt;LEN(gait_events!C5992),RIGHT(gait_events!C5992,LEN(gait_events!C5992)-FIND("_run-",gait_events!C5992,1)-4),"")</f>
        <v/>
      </c>
      <c r="G1163" t="str">
        <f>gait_events!D5992</f>
        <v>left_ankle</v>
      </c>
      <c r="H1163" t="str">
        <f>gait_events!E5992</f>
        <v>IC</v>
      </c>
      <c r="I1163">
        <f>IF(gait_events!F5992&lt;&gt;"",gait_events!F5992,NA())</f>
        <v>1734</v>
      </c>
      <c r="J1163">
        <f>IF(gait_events!G5992&lt;&gt;"",gait_events!G5992,NA())</f>
        <v>1740</v>
      </c>
      <c r="K1163">
        <f t="shared" si="144"/>
        <v>-6</v>
      </c>
      <c r="L1163">
        <f t="shared" si="145"/>
        <v>-30</v>
      </c>
      <c r="M1163">
        <f t="shared" si="146"/>
        <v>1</v>
      </c>
      <c r="N1163">
        <f t="shared" si="147"/>
        <v>1</v>
      </c>
      <c r="O1163">
        <f t="shared" si="148"/>
        <v>1</v>
      </c>
      <c r="P1163">
        <f t="shared" si="149"/>
        <v>0</v>
      </c>
      <c r="Q1163">
        <f t="shared" si="150"/>
        <v>0</v>
      </c>
      <c r="R1163">
        <f t="shared" si="151"/>
        <v>1</v>
      </c>
    </row>
    <row r="1164" spans="1:18" x14ac:dyDescent="0.25">
      <c r="A1164" t="str">
        <f>gait_events!B5993</f>
        <v>pp033</v>
      </c>
      <c r="B1164" t="str">
        <f>VLOOKUP(A1164,participants!A:B,2,0)</f>
        <v>M</v>
      </c>
      <c r="C1164">
        <f>VLOOKUP(A1164,participants!A:C,3,0)</f>
        <v>60</v>
      </c>
      <c r="D1164" t="str">
        <f>VLOOKUP(A1164,participants!A:F,6,0)</f>
        <v>stroke</v>
      </c>
      <c r="E1164" t="str">
        <f>IF(LEN(SUBSTITUTE(gait_events!C5993,"_run-",""))&lt;&gt;LEN(gait_events!C5993),LEFT(RIGHT(gait_events!C5993,LEN(gait_events!C5993)-19),FIND("_run-",RIGHT(gait_events!C5993,LEN(gait_events!C5993)-19),1)-1),RIGHT(gait_events!C5993,LEN(gait_events!C5993)-19))</f>
        <v>Slow</v>
      </c>
      <c r="F1164" t="str">
        <f>IF(LEN(SUBSTITUTE(gait_events!C5993,"_run-",""))&lt;&gt;LEN(gait_events!C5993),RIGHT(gait_events!C5993,LEN(gait_events!C5993)-FIND("_run-",gait_events!C5993,1)-4),"")</f>
        <v/>
      </c>
      <c r="G1164" t="str">
        <f>gait_events!D5993</f>
        <v>left_ankle</v>
      </c>
      <c r="H1164" t="str">
        <f>gait_events!E5993</f>
        <v>IC</v>
      </c>
      <c r="I1164">
        <f>IF(gait_events!F5993&lt;&gt;"",gait_events!F5993,NA())</f>
        <v>2082</v>
      </c>
      <c r="J1164">
        <f>IF(gait_events!G5993&lt;&gt;"",gait_events!G5993,NA())</f>
        <v>2082</v>
      </c>
      <c r="K1164">
        <f t="shared" si="144"/>
        <v>0</v>
      </c>
      <c r="L1164">
        <f t="shared" si="145"/>
        <v>0</v>
      </c>
      <c r="M1164">
        <f t="shared" si="146"/>
        <v>1</v>
      </c>
      <c r="N1164">
        <f t="shared" si="147"/>
        <v>1</v>
      </c>
      <c r="O1164">
        <f t="shared" si="148"/>
        <v>1</v>
      </c>
      <c r="P1164">
        <f t="shared" si="149"/>
        <v>0</v>
      </c>
      <c r="Q1164">
        <f t="shared" si="150"/>
        <v>0</v>
      </c>
      <c r="R1164">
        <f t="shared" si="151"/>
        <v>1</v>
      </c>
    </row>
    <row r="1165" spans="1:18" x14ac:dyDescent="0.25">
      <c r="A1165" t="str">
        <f>gait_events!B5994</f>
        <v>pp033</v>
      </c>
      <c r="B1165" t="str">
        <f>VLOOKUP(A1165,participants!A:B,2,0)</f>
        <v>M</v>
      </c>
      <c r="C1165">
        <f>VLOOKUP(A1165,participants!A:C,3,0)</f>
        <v>60</v>
      </c>
      <c r="D1165" t="str">
        <f>VLOOKUP(A1165,participants!A:F,6,0)</f>
        <v>stroke</v>
      </c>
      <c r="E1165" t="str">
        <f>IF(LEN(SUBSTITUTE(gait_events!C5994,"_run-",""))&lt;&gt;LEN(gait_events!C5994),LEFT(RIGHT(gait_events!C5994,LEN(gait_events!C5994)-19),FIND("_run-",RIGHT(gait_events!C5994,LEN(gait_events!C5994)-19),1)-1),RIGHT(gait_events!C5994,LEN(gait_events!C5994)-19))</f>
        <v>Slow</v>
      </c>
      <c r="F1165" t="str">
        <f>IF(LEN(SUBSTITUTE(gait_events!C5994,"_run-",""))&lt;&gt;LEN(gait_events!C5994),RIGHT(gait_events!C5994,LEN(gait_events!C5994)-FIND("_run-",gait_events!C5994,1)-4),"")</f>
        <v/>
      </c>
      <c r="G1165" t="str">
        <f>gait_events!D5994</f>
        <v>left_ankle</v>
      </c>
      <c r="H1165" t="str">
        <f>gait_events!E5994</f>
        <v>FC</v>
      </c>
      <c r="I1165">
        <f>IF(gait_events!F5994&lt;&gt;"",gait_events!F5994,NA())</f>
        <v>284</v>
      </c>
      <c r="J1165">
        <f>IF(gait_events!G5994&lt;&gt;"",gait_events!G5994,NA())</f>
        <v>282</v>
      </c>
      <c r="K1165">
        <f t="shared" si="144"/>
        <v>2</v>
      </c>
      <c r="L1165">
        <f t="shared" si="145"/>
        <v>10</v>
      </c>
      <c r="M1165">
        <f t="shared" si="146"/>
        <v>1</v>
      </c>
      <c r="N1165">
        <f t="shared" si="147"/>
        <v>1</v>
      </c>
      <c r="O1165">
        <f t="shared" si="148"/>
        <v>1</v>
      </c>
      <c r="P1165">
        <f t="shared" si="149"/>
        <v>0</v>
      </c>
      <c r="Q1165">
        <f t="shared" si="150"/>
        <v>0</v>
      </c>
      <c r="R1165">
        <f t="shared" si="151"/>
        <v>1</v>
      </c>
    </row>
    <row r="1166" spans="1:18" x14ac:dyDescent="0.25">
      <c r="A1166" t="str">
        <f>gait_events!B5995</f>
        <v>pp033</v>
      </c>
      <c r="B1166" t="str">
        <f>VLOOKUP(A1166,participants!A:B,2,0)</f>
        <v>M</v>
      </c>
      <c r="C1166">
        <f>VLOOKUP(A1166,participants!A:C,3,0)</f>
        <v>60</v>
      </c>
      <c r="D1166" t="str">
        <f>VLOOKUP(A1166,participants!A:F,6,0)</f>
        <v>stroke</v>
      </c>
      <c r="E1166" t="str">
        <f>IF(LEN(SUBSTITUTE(gait_events!C5995,"_run-",""))&lt;&gt;LEN(gait_events!C5995),LEFT(RIGHT(gait_events!C5995,LEN(gait_events!C5995)-19),FIND("_run-",RIGHT(gait_events!C5995,LEN(gait_events!C5995)-19),1)-1),RIGHT(gait_events!C5995,LEN(gait_events!C5995)-19))</f>
        <v>Slow</v>
      </c>
      <c r="F1166" t="str">
        <f>IF(LEN(SUBSTITUTE(gait_events!C5995,"_run-",""))&lt;&gt;LEN(gait_events!C5995),RIGHT(gait_events!C5995,LEN(gait_events!C5995)-FIND("_run-",gait_events!C5995,1)-4),"")</f>
        <v/>
      </c>
      <c r="G1166" t="str">
        <f>gait_events!D5995</f>
        <v>left_ankle</v>
      </c>
      <c r="H1166" t="str">
        <f>gait_events!E5995</f>
        <v>FC</v>
      </c>
      <c r="I1166">
        <f>IF(gait_events!F5995&lt;&gt;"",gait_events!F5995,NA())</f>
        <v>608</v>
      </c>
      <c r="J1166">
        <f>IF(gait_events!G5995&lt;&gt;"",gait_events!G5995,NA())</f>
        <v>607</v>
      </c>
      <c r="K1166">
        <f t="shared" si="144"/>
        <v>1</v>
      </c>
      <c r="L1166">
        <f t="shared" si="145"/>
        <v>5</v>
      </c>
      <c r="M1166">
        <f t="shared" si="146"/>
        <v>1</v>
      </c>
      <c r="N1166">
        <f t="shared" si="147"/>
        <v>1</v>
      </c>
      <c r="O1166">
        <f t="shared" si="148"/>
        <v>1</v>
      </c>
      <c r="P1166">
        <f t="shared" si="149"/>
        <v>0</v>
      </c>
      <c r="Q1166">
        <f t="shared" si="150"/>
        <v>0</v>
      </c>
      <c r="R1166">
        <f t="shared" si="151"/>
        <v>1</v>
      </c>
    </row>
    <row r="1167" spans="1:18" x14ac:dyDescent="0.25">
      <c r="A1167" t="str">
        <f>gait_events!B5996</f>
        <v>pp033</v>
      </c>
      <c r="B1167" t="str">
        <f>VLOOKUP(A1167,participants!A:B,2,0)</f>
        <v>M</v>
      </c>
      <c r="C1167">
        <f>VLOOKUP(A1167,participants!A:C,3,0)</f>
        <v>60</v>
      </c>
      <c r="D1167" t="str">
        <f>VLOOKUP(A1167,participants!A:F,6,0)</f>
        <v>stroke</v>
      </c>
      <c r="E1167" t="str">
        <f>IF(LEN(SUBSTITUTE(gait_events!C5996,"_run-",""))&lt;&gt;LEN(gait_events!C5996),LEFT(RIGHT(gait_events!C5996,LEN(gait_events!C5996)-19),FIND("_run-",RIGHT(gait_events!C5996,LEN(gait_events!C5996)-19),1)-1),RIGHT(gait_events!C5996,LEN(gait_events!C5996)-19))</f>
        <v>Slow</v>
      </c>
      <c r="F1167" t="str">
        <f>IF(LEN(SUBSTITUTE(gait_events!C5996,"_run-",""))&lt;&gt;LEN(gait_events!C5996),RIGHT(gait_events!C5996,LEN(gait_events!C5996)-FIND("_run-",gait_events!C5996,1)-4),"")</f>
        <v/>
      </c>
      <c r="G1167" t="str">
        <f>gait_events!D5996</f>
        <v>left_ankle</v>
      </c>
      <c r="H1167" t="str">
        <f>gait_events!E5996</f>
        <v>FC</v>
      </c>
      <c r="I1167">
        <f>IF(gait_events!F5996&lt;&gt;"",gait_events!F5996,NA())</f>
        <v>933</v>
      </c>
      <c r="J1167">
        <f>IF(gait_events!G5996&lt;&gt;"",gait_events!G5996,NA())</f>
        <v>931</v>
      </c>
      <c r="K1167">
        <f t="shared" si="144"/>
        <v>2</v>
      </c>
      <c r="L1167">
        <f t="shared" si="145"/>
        <v>10</v>
      </c>
      <c r="M1167">
        <f t="shared" si="146"/>
        <v>1</v>
      </c>
      <c r="N1167">
        <f t="shared" si="147"/>
        <v>1</v>
      </c>
      <c r="O1167">
        <f t="shared" si="148"/>
        <v>1</v>
      </c>
      <c r="P1167">
        <f t="shared" si="149"/>
        <v>0</v>
      </c>
      <c r="Q1167">
        <f t="shared" si="150"/>
        <v>0</v>
      </c>
      <c r="R1167">
        <f t="shared" si="151"/>
        <v>1</v>
      </c>
    </row>
    <row r="1168" spans="1:18" x14ac:dyDescent="0.25">
      <c r="A1168" t="str">
        <f>gait_events!B5997</f>
        <v>pp033</v>
      </c>
      <c r="B1168" t="str">
        <f>VLOOKUP(A1168,participants!A:B,2,0)</f>
        <v>M</v>
      </c>
      <c r="C1168">
        <f>VLOOKUP(A1168,participants!A:C,3,0)</f>
        <v>60</v>
      </c>
      <c r="D1168" t="str">
        <f>VLOOKUP(A1168,participants!A:F,6,0)</f>
        <v>stroke</v>
      </c>
      <c r="E1168" t="str">
        <f>IF(LEN(SUBSTITUTE(gait_events!C5997,"_run-",""))&lt;&gt;LEN(gait_events!C5997),LEFT(RIGHT(gait_events!C5997,LEN(gait_events!C5997)-19),FIND("_run-",RIGHT(gait_events!C5997,LEN(gait_events!C5997)-19),1)-1),RIGHT(gait_events!C5997,LEN(gait_events!C5997)-19))</f>
        <v>Slow</v>
      </c>
      <c r="F1168" t="str">
        <f>IF(LEN(SUBSTITUTE(gait_events!C5997,"_run-",""))&lt;&gt;LEN(gait_events!C5997),RIGHT(gait_events!C5997,LEN(gait_events!C5997)-FIND("_run-",gait_events!C5997,1)-4),"")</f>
        <v/>
      </c>
      <c r="G1168" t="str">
        <f>gait_events!D5997</f>
        <v>left_ankle</v>
      </c>
      <c r="H1168" t="str">
        <f>gait_events!E5997</f>
        <v>FC</v>
      </c>
      <c r="I1168">
        <f>IF(gait_events!F5997&lt;&gt;"",gait_events!F5997,NA())</f>
        <v>1289</v>
      </c>
      <c r="J1168">
        <f>IF(gait_events!G5997&lt;&gt;"",gait_events!G5997,NA())</f>
        <v>1289</v>
      </c>
      <c r="K1168">
        <f t="shared" si="144"/>
        <v>0</v>
      </c>
      <c r="L1168">
        <f t="shared" si="145"/>
        <v>0</v>
      </c>
      <c r="M1168">
        <f t="shared" si="146"/>
        <v>1</v>
      </c>
      <c r="N1168">
        <f t="shared" si="147"/>
        <v>1</v>
      </c>
      <c r="O1168">
        <f t="shared" si="148"/>
        <v>1</v>
      </c>
      <c r="P1168">
        <f t="shared" si="149"/>
        <v>0</v>
      </c>
      <c r="Q1168">
        <f t="shared" si="150"/>
        <v>0</v>
      </c>
      <c r="R1168">
        <f t="shared" si="151"/>
        <v>1</v>
      </c>
    </row>
    <row r="1169" spans="1:18" x14ac:dyDescent="0.25">
      <c r="A1169" t="str">
        <f>gait_events!B5998</f>
        <v>pp033</v>
      </c>
      <c r="B1169" t="str">
        <f>VLOOKUP(A1169,participants!A:B,2,0)</f>
        <v>M</v>
      </c>
      <c r="C1169">
        <f>VLOOKUP(A1169,participants!A:C,3,0)</f>
        <v>60</v>
      </c>
      <c r="D1169" t="str">
        <f>VLOOKUP(A1169,participants!A:F,6,0)</f>
        <v>stroke</v>
      </c>
      <c r="E1169" t="str">
        <f>IF(LEN(SUBSTITUTE(gait_events!C5998,"_run-",""))&lt;&gt;LEN(gait_events!C5998),LEFT(RIGHT(gait_events!C5998,LEN(gait_events!C5998)-19),FIND("_run-",RIGHT(gait_events!C5998,LEN(gait_events!C5998)-19),1)-1),RIGHT(gait_events!C5998,LEN(gait_events!C5998)-19))</f>
        <v>Slow</v>
      </c>
      <c r="F1169" t="str">
        <f>IF(LEN(SUBSTITUTE(gait_events!C5998,"_run-",""))&lt;&gt;LEN(gait_events!C5998),RIGHT(gait_events!C5998,LEN(gait_events!C5998)-FIND("_run-",gait_events!C5998,1)-4),"")</f>
        <v/>
      </c>
      <c r="G1169" t="str">
        <f>gait_events!D5998</f>
        <v>left_ankle</v>
      </c>
      <c r="H1169" t="str">
        <f>gait_events!E5998</f>
        <v>FC</v>
      </c>
      <c r="I1169">
        <f>IF(gait_events!F5998&lt;&gt;"",gait_events!F5998,NA())</f>
        <v>1635</v>
      </c>
      <c r="J1169">
        <f>IF(gait_events!G5998&lt;&gt;"",gait_events!G5998,NA())</f>
        <v>1635</v>
      </c>
      <c r="K1169">
        <f t="shared" si="144"/>
        <v>0</v>
      </c>
      <c r="L1169">
        <f t="shared" si="145"/>
        <v>0</v>
      </c>
      <c r="M1169">
        <f t="shared" si="146"/>
        <v>1</v>
      </c>
      <c r="N1169">
        <f t="shared" si="147"/>
        <v>1</v>
      </c>
      <c r="O1169">
        <f t="shared" si="148"/>
        <v>1</v>
      </c>
      <c r="P1169">
        <f t="shared" si="149"/>
        <v>0</v>
      </c>
      <c r="Q1169">
        <f t="shared" si="150"/>
        <v>0</v>
      </c>
      <c r="R1169">
        <f t="shared" si="151"/>
        <v>1</v>
      </c>
    </row>
    <row r="1170" spans="1:18" x14ac:dyDescent="0.25">
      <c r="A1170" t="str">
        <f>gait_events!B5999</f>
        <v>pp033</v>
      </c>
      <c r="B1170" t="str">
        <f>VLOOKUP(A1170,participants!A:B,2,0)</f>
        <v>M</v>
      </c>
      <c r="C1170">
        <f>VLOOKUP(A1170,participants!A:C,3,0)</f>
        <v>60</v>
      </c>
      <c r="D1170" t="str">
        <f>VLOOKUP(A1170,participants!A:F,6,0)</f>
        <v>stroke</v>
      </c>
      <c r="E1170" t="str">
        <f>IF(LEN(SUBSTITUTE(gait_events!C5999,"_run-",""))&lt;&gt;LEN(gait_events!C5999),LEFT(RIGHT(gait_events!C5999,LEN(gait_events!C5999)-19),FIND("_run-",RIGHT(gait_events!C5999,LEN(gait_events!C5999)-19),1)-1),RIGHT(gait_events!C5999,LEN(gait_events!C5999)-19))</f>
        <v>Slow</v>
      </c>
      <c r="F1170" t="str">
        <f>IF(LEN(SUBSTITUTE(gait_events!C5999,"_run-",""))&lt;&gt;LEN(gait_events!C5999),RIGHT(gait_events!C5999,LEN(gait_events!C5999)-FIND("_run-",gait_events!C5999,1)-4),"")</f>
        <v/>
      </c>
      <c r="G1170" t="str">
        <f>gait_events!D5999</f>
        <v>left_ankle</v>
      </c>
      <c r="H1170" t="str">
        <f>gait_events!E5999</f>
        <v>FC</v>
      </c>
      <c r="I1170">
        <f>IF(gait_events!F5999&lt;&gt;"",gait_events!F5999,NA())</f>
        <v>1971</v>
      </c>
      <c r="J1170">
        <f>IF(gait_events!G5999&lt;&gt;"",gait_events!G5999,NA())</f>
        <v>1970</v>
      </c>
      <c r="K1170">
        <f t="shared" si="144"/>
        <v>1</v>
      </c>
      <c r="L1170">
        <f t="shared" si="145"/>
        <v>5</v>
      </c>
      <c r="M1170">
        <f t="shared" si="146"/>
        <v>1</v>
      </c>
      <c r="N1170">
        <f t="shared" si="147"/>
        <v>1</v>
      </c>
      <c r="O1170">
        <f t="shared" si="148"/>
        <v>1</v>
      </c>
      <c r="P1170">
        <f t="shared" si="149"/>
        <v>0</v>
      </c>
      <c r="Q1170">
        <f t="shared" si="150"/>
        <v>0</v>
      </c>
      <c r="R1170">
        <f t="shared" si="151"/>
        <v>1</v>
      </c>
    </row>
    <row r="1171" spans="1:18" x14ac:dyDescent="0.25">
      <c r="A1171" t="str">
        <f>gait_events!B6000</f>
        <v>pp033</v>
      </c>
      <c r="B1171" t="str">
        <f>VLOOKUP(A1171,participants!A:B,2,0)</f>
        <v>M</v>
      </c>
      <c r="C1171">
        <f>VLOOKUP(A1171,participants!A:C,3,0)</f>
        <v>60</v>
      </c>
      <c r="D1171" t="str">
        <f>VLOOKUP(A1171,participants!A:F,6,0)</f>
        <v>stroke</v>
      </c>
      <c r="E1171" t="str">
        <f>IF(LEN(SUBSTITUTE(gait_events!C6000,"_run-",""))&lt;&gt;LEN(gait_events!C6000),LEFT(RIGHT(gait_events!C6000,LEN(gait_events!C6000)-19),FIND("_run-",RIGHT(gait_events!C6000,LEN(gait_events!C6000)-19),1)-1),RIGHT(gait_events!C6000,LEN(gait_events!C6000)-19))</f>
        <v>Slow</v>
      </c>
      <c r="F1171" t="str">
        <f>IF(LEN(SUBSTITUTE(gait_events!C6000,"_run-",""))&lt;&gt;LEN(gait_events!C6000),RIGHT(gait_events!C6000,LEN(gait_events!C6000)-FIND("_run-",gait_events!C6000,1)-4),"")</f>
        <v/>
      </c>
      <c r="G1171" t="str">
        <f>gait_events!D6000</f>
        <v>right_ankle</v>
      </c>
      <c r="H1171" t="str">
        <f>gait_events!E6000</f>
        <v>IC</v>
      </c>
      <c r="I1171">
        <f>IF(gait_events!F6000&lt;&gt;"",gait_events!F6000,NA())</f>
        <v>219</v>
      </c>
      <c r="J1171">
        <f>IF(gait_events!G6000&lt;&gt;"",gait_events!G6000,NA())</f>
        <v>226</v>
      </c>
      <c r="K1171">
        <f t="shared" si="144"/>
        <v>-7</v>
      </c>
      <c r="L1171">
        <f t="shared" si="145"/>
        <v>-35</v>
      </c>
      <c r="M1171">
        <f t="shared" si="146"/>
        <v>1</v>
      </c>
      <c r="N1171">
        <f t="shared" si="147"/>
        <v>1</v>
      </c>
      <c r="O1171">
        <f t="shared" si="148"/>
        <v>1</v>
      </c>
      <c r="P1171">
        <f t="shared" si="149"/>
        <v>0</v>
      </c>
      <c r="Q1171">
        <f t="shared" si="150"/>
        <v>0</v>
      </c>
      <c r="R1171">
        <f t="shared" si="151"/>
        <v>1</v>
      </c>
    </row>
    <row r="1172" spans="1:18" x14ac:dyDescent="0.25">
      <c r="A1172" t="str">
        <f>gait_events!B6001</f>
        <v>pp033</v>
      </c>
      <c r="B1172" t="str">
        <f>VLOOKUP(A1172,participants!A:B,2,0)</f>
        <v>M</v>
      </c>
      <c r="C1172">
        <f>VLOOKUP(A1172,participants!A:C,3,0)</f>
        <v>60</v>
      </c>
      <c r="D1172" t="str">
        <f>VLOOKUP(A1172,participants!A:F,6,0)</f>
        <v>stroke</v>
      </c>
      <c r="E1172" t="str">
        <f>IF(LEN(SUBSTITUTE(gait_events!C6001,"_run-",""))&lt;&gt;LEN(gait_events!C6001),LEFT(RIGHT(gait_events!C6001,LEN(gait_events!C6001)-19),FIND("_run-",RIGHT(gait_events!C6001,LEN(gait_events!C6001)-19),1)-1),RIGHT(gait_events!C6001,LEN(gait_events!C6001)-19))</f>
        <v>Slow</v>
      </c>
      <c r="F1172" t="str">
        <f>IF(LEN(SUBSTITUTE(gait_events!C6001,"_run-",""))&lt;&gt;LEN(gait_events!C6001),RIGHT(gait_events!C6001,LEN(gait_events!C6001)-FIND("_run-",gait_events!C6001,1)-4),"")</f>
        <v/>
      </c>
      <c r="G1172" t="str">
        <f>gait_events!D6001</f>
        <v>right_ankle</v>
      </c>
      <c r="H1172" t="str">
        <f>gait_events!E6001</f>
        <v>IC</v>
      </c>
      <c r="I1172">
        <f>IF(gait_events!F6001&lt;&gt;"",gait_events!F6001,NA())</f>
        <v>540</v>
      </c>
      <c r="J1172">
        <f>IF(gait_events!G6001&lt;&gt;"",gait_events!G6001,NA())</f>
        <v>547</v>
      </c>
      <c r="K1172">
        <f t="shared" si="144"/>
        <v>-7</v>
      </c>
      <c r="L1172">
        <f t="shared" si="145"/>
        <v>-35</v>
      </c>
      <c r="M1172">
        <f t="shared" si="146"/>
        <v>1</v>
      </c>
      <c r="N1172">
        <f t="shared" si="147"/>
        <v>1</v>
      </c>
      <c r="O1172">
        <f t="shared" si="148"/>
        <v>1</v>
      </c>
      <c r="P1172">
        <f t="shared" si="149"/>
        <v>0</v>
      </c>
      <c r="Q1172">
        <f t="shared" si="150"/>
        <v>0</v>
      </c>
      <c r="R1172">
        <f t="shared" si="151"/>
        <v>1</v>
      </c>
    </row>
    <row r="1173" spans="1:18" x14ac:dyDescent="0.25">
      <c r="A1173" t="str">
        <f>gait_events!B6002</f>
        <v>pp033</v>
      </c>
      <c r="B1173" t="str">
        <f>VLOOKUP(A1173,participants!A:B,2,0)</f>
        <v>M</v>
      </c>
      <c r="C1173">
        <f>VLOOKUP(A1173,participants!A:C,3,0)</f>
        <v>60</v>
      </c>
      <c r="D1173" t="str">
        <f>VLOOKUP(A1173,participants!A:F,6,0)</f>
        <v>stroke</v>
      </c>
      <c r="E1173" t="str">
        <f>IF(LEN(SUBSTITUTE(gait_events!C6002,"_run-",""))&lt;&gt;LEN(gait_events!C6002),LEFT(RIGHT(gait_events!C6002,LEN(gait_events!C6002)-19),FIND("_run-",RIGHT(gait_events!C6002,LEN(gait_events!C6002)-19),1)-1),RIGHT(gait_events!C6002,LEN(gait_events!C6002)-19))</f>
        <v>Slow</v>
      </c>
      <c r="F1173" t="str">
        <f>IF(LEN(SUBSTITUTE(gait_events!C6002,"_run-",""))&lt;&gt;LEN(gait_events!C6002),RIGHT(gait_events!C6002,LEN(gait_events!C6002)-FIND("_run-",gait_events!C6002,1)-4),"")</f>
        <v/>
      </c>
      <c r="G1173" t="str">
        <f>gait_events!D6002</f>
        <v>right_ankle</v>
      </c>
      <c r="H1173" t="str">
        <f>gait_events!E6002</f>
        <v>IC</v>
      </c>
      <c r="I1173">
        <f>IF(gait_events!F6002&lt;&gt;"",gait_events!F6002,NA())</f>
        <v>871</v>
      </c>
      <c r="J1173">
        <f>IF(gait_events!G6002&lt;&gt;"",gait_events!G6002,NA())</f>
        <v>876</v>
      </c>
      <c r="K1173">
        <f t="shared" si="144"/>
        <v>-5</v>
      </c>
      <c r="L1173">
        <f t="shared" si="145"/>
        <v>-25</v>
      </c>
      <c r="M1173">
        <f t="shared" si="146"/>
        <v>1</v>
      </c>
      <c r="N1173">
        <f t="shared" si="147"/>
        <v>1</v>
      </c>
      <c r="O1173">
        <f t="shared" si="148"/>
        <v>1</v>
      </c>
      <c r="P1173">
        <f t="shared" si="149"/>
        <v>0</v>
      </c>
      <c r="Q1173">
        <f t="shared" si="150"/>
        <v>0</v>
      </c>
      <c r="R1173">
        <f t="shared" si="151"/>
        <v>1</v>
      </c>
    </row>
    <row r="1174" spans="1:18" x14ac:dyDescent="0.25">
      <c r="A1174" t="str">
        <f>gait_events!B6003</f>
        <v>pp033</v>
      </c>
      <c r="B1174" t="str">
        <f>VLOOKUP(A1174,participants!A:B,2,0)</f>
        <v>M</v>
      </c>
      <c r="C1174">
        <f>VLOOKUP(A1174,participants!A:C,3,0)</f>
        <v>60</v>
      </c>
      <c r="D1174" t="str">
        <f>VLOOKUP(A1174,participants!A:F,6,0)</f>
        <v>stroke</v>
      </c>
      <c r="E1174" t="str">
        <f>IF(LEN(SUBSTITUTE(gait_events!C6003,"_run-",""))&lt;&gt;LEN(gait_events!C6003),LEFT(RIGHT(gait_events!C6003,LEN(gait_events!C6003)-19),FIND("_run-",RIGHT(gait_events!C6003,LEN(gait_events!C6003)-19),1)-1),RIGHT(gait_events!C6003,LEN(gait_events!C6003)-19))</f>
        <v>Slow</v>
      </c>
      <c r="F1174" t="str">
        <f>IF(LEN(SUBSTITUTE(gait_events!C6003,"_run-",""))&lt;&gt;LEN(gait_events!C6003),RIGHT(gait_events!C6003,LEN(gait_events!C6003)-FIND("_run-",gait_events!C6003,1)-4),"")</f>
        <v/>
      </c>
      <c r="G1174" t="str">
        <f>gait_events!D6003</f>
        <v>right_ankle</v>
      </c>
      <c r="H1174" t="str">
        <f>gait_events!E6003</f>
        <v>IC</v>
      </c>
      <c r="I1174">
        <f>IF(gait_events!F6003&lt;&gt;"",gait_events!F6003,NA())</f>
        <v>1224</v>
      </c>
      <c r="J1174">
        <f>IF(gait_events!G6003&lt;&gt;"",gait_events!G6003,NA())</f>
        <v>1231</v>
      </c>
      <c r="K1174">
        <f t="shared" si="144"/>
        <v>-7</v>
      </c>
      <c r="L1174">
        <f t="shared" si="145"/>
        <v>-35</v>
      </c>
      <c r="M1174">
        <f t="shared" si="146"/>
        <v>1</v>
      </c>
      <c r="N1174">
        <f t="shared" si="147"/>
        <v>1</v>
      </c>
      <c r="O1174">
        <f t="shared" si="148"/>
        <v>1</v>
      </c>
      <c r="P1174">
        <f t="shared" si="149"/>
        <v>0</v>
      </c>
      <c r="Q1174">
        <f t="shared" si="150"/>
        <v>0</v>
      </c>
      <c r="R1174">
        <f t="shared" si="151"/>
        <v>1</v>
      </c>
    </row>
    <row r="1175" spans="1:18" x14ac:dyDescent="0.25">
      <c r="A1175" t="str">
        <f>gait_events!B6004</f>
        <v>pp033</v>
      </c>
      <c r="B1175" t="str">
        <f>VLOOKUP(A1175,participants!A:B,2,0)</f>
        <v>M</v>
      </c>
      <c r="C1175">
        <f>VLOOKUP(A1175,participants!A:C,3,0)</f>
        <v>60</v>
      </c>
      <c r="D1175" t="str">
        <f>VLOOKUP(A1175,participants!A:F,6,0)</f>
        <v>stroke</v>
      </c>
      <c r="E1175" t="str">
        <f>IF(LEN(SUBSTITUTE(gait_events!C6004,"_run-",""))&lt;&gt;LEN(gait_events!C6004),LEFT(RIGHT(gait_events!C6004,LEN(gait_events!C6004)-19),FIND("_run-",RIGHT(gait_events!C6004,LEN(gait_events!C6004)-19),1)-1),RIGHT(gait_events!C6004,LEN(gait_events!C6004)-19))</f>
        <v>Slow</v>
      </c>
      <c r="F1175" t="str">
        <f>IF(LEN(SUBSTITUTE(gait_events!C6004,"_run-",""))&lt;&gt;LEN(gait_events!C6004),RIGHT(gait_events!C6004,LEN(gait_events!C6004)-FIND("_run-",gait_events!C6004,1)-4),"")</f>
        <v/>
      </c>
      <c r="G1175" t="str">
        <f>gait_events!D6004</f>
        <v>right_ankle</v>
      </c>
      <c r="H1175" t="str">
        <f>gait_events!E6004</f>
        <v>IC</v>
      </c>
      <c r="I1175">
        <f>IF(gait_events!F6004&lt;&gt;"",gait_events!F6004,NA())</f>
        <v>1563</v>
      </c>
      <c r="J1175">
        <f>IF(gait_events!G6004&lt;&gt;"",gait_events!G6004,NA())</f>
        <v>1571</v>
      </c>
      <c r="K1175">
        <f t="shared" si="144"/>
        <v>-8</v>
      </c>
      <c r="L1175">
        <f t="shared" si="145"/>
        <v>-40</v>
      </c>
      <c r="M1175">
        <f t="shared" si="146"/>
        <v>1</v>
      </c>
      <c r="N1175">
        <f t="shared" si="147"/>
        <v>1</v>
      </c>
      <c r="O1175">
        <f t="shared" si="148"/>
        <v>1</v>
      </c>
      <c r="P1175">
        <f t="shared" si="149"/>
        <v>0</v>
      </c>
      <c r="Q1175">
        <f t="shared" si="150"/>
        <v>0</v>
      </c>
      <c r="R1175">
        <f t="shared" si="151"/>
        <v>1</v>
      </c>
    </row>
    <row r="1176" spans="1:18" x14ac:dyDescent="0.25">
      <c r="A1176" t="str">
        <f>gait_events!B6005</f>
        <v>pp033</v>
      </c>
      <c r="B1176" t="str">
        <f>VLOOKUP(A1176,participants!A:B,2,0)</f>
        <v>M</v>
      </c>
      <c r="C1176">
        <f>VLOOKUP(A1176,participants!A:C,3,0)</f>
        <v>60</v>
      </c>
      <c r="D1176" t="str">
        <f>VLOOKUP(A1176,participants!A:F,6,0)</f>
        <v>stroke</v>
      </c>
      <c r="E1176" t="str">
        <f>IF(LEN(SUBSTITUTE(gait_events!C6005,"_run-",""))&lt;&gt;LEN(gait_events!C6005),LEFT(RIGHT(gait_events!C6005,LEN(gait_events!C6005)-19),FIND("_run-",RIGHT(gait_events!C6005,LEN(gait_events!C6005)-19),1)-1),RIGHT(gait_events!C6005,LEN(gait_events!C6005)-19))</f>
        <v>Slow</v>
      </c>
      <c r="F1176" t="str">
        <f>IF(LEN(SUBSTITUTE(gait_events!C6005,"_run-",""))&lt;&gt;LEN(gait_events!C6005),RIGHT(gait_events!C6005,LEN(gait_events!C6005)-FIND("_run-",gait_events!C6005,1)-4),"")</f>
        <v/>
      </c>
      <c r="G1176" t="str">
        <f>gait_events!D6005</f>
        <v>right_ankle</v>
      </c>
      <c r="H1176" t="str">
        <f>gait_events!E6005</f>
        <v>IC</v>
      </c>
      <c r="I1176">
        <f>IF(gait_events!F6005&lt;&gt;"",gait_events!F6005,NA())</f>
        <v>1905</v>
      </c>
      <c r="J1176">
        <f>IF(gait_events!G6005&lt;&gt;"",gait_events!G6005,NA())</f>
        <v>1910</v>
      </c>
      <c r="K1176">
        <f t="shared" si="144"/>
        <v>-5</v>
      </c>
      <c r="L1176">
        <f t="shared" si="145"/>
        <v>-25</v>
      </c>
      <c r="M1176">
        <f t="shared" si="146"/>
        <v>1</v>
      </c>
      <c r="N1176">
        <f t="shared" si="147"/>
        <v>1</v>
      </c>
      <c r="O1176">
        <f t="shared" si="148"/>
        <v>1</v>
      </c>
      <c r="P1176">
        <f t="shared" si="149"/>
        <v>0</v>
      </c>
      <c r="Q1176">
        <f t="shared" si="150"/>
        <v>0</v>
      </c>
      <c r="R1176">
        <f t="shared" si="151"/>
        <v>1</v>
      </c>
    </row>
    <row r="1177" spans="1:18" x14ac:dyDescent="0.25">
      <c r="A1177" t="str">
        <f>gait_events!B6006</f>
        <v>pp033</v>
      </c>
      <c r="B1177" t="str">
        <f>VLOOKUP(A1177,participants!A:B,2,0)</f>
        <v>M</v>
      </c>
      <c r="C1177">
        <f>VLOOKUP(A1177,participants!A:C,3,0)</f>
        <v>60</v>
      </c>
      <c r="D1177" t="str">
        <f>VLOOKUP(A1177,participants!A:F,6,0)</f>
        <v>stroke</v>
      </c>
      <c r="E1177" t="str">
        <f>IF(LEN(SUBSTITUTE(gait_events!C6006,"_run-",""))&lt;&gt;LEN(gait_events!C6006),LEFT(RIGHT(gait_events!C6006,LEN(gait_events!C6006)-19),FIND("_run-",RIGHT(gait_events!C6006,LEN(gait_events!C6006)-19),1)-1),RIGHT(gait_events!C6006,LEN(gait_events!C6006)-19))</f>
        <v>Slow</v>
      </c>
      <c r="F1177" t="str">
        <f>IF(LEN(SUBSTITUTE(gait_events!C6006,"_run-",""))&lt;&gt;LEN(gait_events!C6006),RIGHT(gait_events!C6006,LEN(gait_events!C6006)-FIND("_run-",gait_events!C6006,1)-4),"")</f>
        <v/>
      </c>
      <c r="G1177" t="str">
        <f>gait_events!D6006</f>
        <v>right_ankle</v>
      </c>
      <c r="H1177" t="str">
        <f>gait_events!E6006</f>
        <v>FC</v>
      </c>
      <c r="I1177">
        <f>IF(gait_events!F6006&lt;&gt;"",gait_events!F6006,NA())</f>
        <v>116</v>
      </c>
      <c r="J1177">
        <f>IF(gait_events!G6006&lt;&gt;"",gait_events!G6006,NA())</f>
        <v>114</v>
      </c>
      <c r="K1177">
        <f t="shared" si="144"/>
        <v>2</v>
      </c>
      <c r="L1177">
        <f t="shared" si="145"/>
        <v>10</v>
      </c>
      <c r="M1177">
        <f t="shared" si="146"/>
        <v>1</v>
      </c>
      <c r="N1177">
        <f t="shared" si="147"/>
        <v>1</v>
      </c>
      <c r="O1177">
        <f t="shared" si="148"/>
        <v>1</v>
      </c>
      <c r="P1177">
        <f t="shared" si="149"/>
        <v>0</v>
      </c>
      <c r="Q1177">
        <f t="shared" si="150"/>
        <v>0</v>
      </c>
      <c r="R1177">
        <f t="shared" si="151"/>
        <v>1</v>
      </c>
    </row>
    <row r="1178" spans="1:18" x14ac:dyDescent="0.25">
      <c r="A1178" t="str">
        <f>gait_events!B6007</f>
        <v>pp033</v>
      </c>
      <c r="B1178" t="str">
        <f>VLOOKUP(A1178,participants!A:B,2,0)</f>
        <v>M</v>
      </c>
      <c r="C1178">
        <f>VLOOKUP(A1178,participants!A:C,3,0)</f>
        <v>60</v>
      </c>
      <c r="D1178" t="str">
        <f>VLOOKUP(A1178,participants!A:F,6,0)</f>
        <v>stroke</v>
      </c>
      <c r="E1178" t="str">
        <f>IF(LEN(SUBSTITUTE(gait_events!C6007,"_run-",""))&lt;&gt;LEN(gait_events!C6007),LEFT(RIGHT(gait_events!C6007,LEN(gait_events!C6007)-19),FIND("_run-",RIGHT(gait_events!C6007,LEN(gait_events!C6007)-19),1)-1),RIGHT(gait_events!C6007,LEN(gait_events!C6007)-19))</f>
        <v>Slow</v>
      </c>
      <c r="F1178" t="str">
        <f>IF(LEN(SUBSTITUTE(gait_events!C6007,"_run-",""))&lt;&gt;LEN(gait_events!C6007),RIGHT(gait_events!C6007,LEN(gait_events!C6007)-FIND("_run-",gait_events!C6007,1)-4),"")</f>
        <v/>
      </c>
      <c r="G1178" t="str">
        <f>gait_events!D6007</f>
        <v>right_ankle</v>
      </c>
      <c r="H1178" t="str">
        <f>gait_events!E6007</f>
        <v>FC</v>
      </c>
      <c r="I1178">
        <f>IF(gait_events!F6007&lt;&gt;"",gait_events!F6007,NA())</f>
        <v>440</v>
      </c>
      <c r="J1178">
        <f>IF(gait_events!G6007&lt;&gt;"",gait_events!G6007,NA())</f>
        <v>438</v>
      </c>
      <c r="K1178">
        <f t="shared" si="144"/>
        <v>2</v>
      </c>
      <c r="L1178">
        <f t="shared" si="145"/>
        <v>10</v>
      </c>
      <c r="M1178">
        <f t="shared" si="146"/>
        <v>1</v>
      </c>
      <c r="N1178">
        <f t="shared" si="147"/>
        <v>1</v>
      </c>
      <c r="O1178">
        <f t="shared" si="148"/>
        <v>1</v>
      </c>
      <c r="P1178">
        <f t="shared" si="149"/>
        <v>0</v>
      </c>
      <c r="Q1178">
        <f t="shared" si="150"/>
        <v>0</v>
      </c>
      <c r="R1178">
        <f t="shared" si="151"/>
        <v>1</v>
      </c>
    </row>
    <row r="1179" spans="1:18" x14ac:dyDescent="0.25">
      <c r="A1179" t="str">
        <f>gait_events!B6008</f>
        <v>pp033</v>
      </c>
      <c r="B1179" t="str">
        <f>VLOOKUP(A1179,participants!A:B,2,0)</f>
        <v>M</v>
      </c>
      <c r="C1179">
        <f>VLOOKUP(A1179,participants!A:C,3,0)</f>
        <v>60</v>
      </c>
      <c r="D1179" t="str">
        <f>VLOOKUP(A1179,participants!A:F,6,0)</f>
        <v>stroke</v>
      </c>
      <c r="E1179" t="str">
        <f>IF(LEN(SUBSTITUTE(gait_events!C6008,"_run-",""))&lt;&gt;LEN(gait_events!C6008),LEFT(RIGHT(gait_events!C6008,LEN(gait_events!C6008)-19),FIND("_run-",RIGHT(gait_events!C6008,LEN(gait_events!C6008)-19),1)-1),RIGHT(gait_events!C6008,LEN(gait_events!C6008)-19))</f>
        <v>Slow</v>
      </c>
      <c r="F1179" t="str">
        <f>IF(LEN(SUBSTITUTE(gait_events!C6008,"_run-",""))&lt;&gt;LEN(gait_events!C6008),RIGHT(gait_events!C6008,LEN(gait_events!C6008)-FIND("_run-",gait_events!C6008,1)-4),"")</f>
        <v/>
      </c>
      <c r="G1179" t="str">
        <f>gait_events!D6008</f>
        <v>right_ankle</v>
      </c>
      <c r="H1179" t="str">
        <f>gait_events!E6008</f>
        <v>FC</v>
      </c>
      <c r="I1179">
        <f>IF(gait_events!F6008&lt;&gt;"",gait_events!F6008,NA())</f>
        <v>768</v>
      </c>
      <c r="J1179">
        <f>IF(gait_events!G6008&lt;&gt;"",gait_events!G6008,NA())</f>
        <v>769</v>
      </c>
      <c r="K1179">
        <f t="shared" si="144"/>
        <v>-1</v>
      </c>
      <c r="L1179">
        <f t="shared" si="145"/>
        <v>-5</v>
      </c>
      <c r="M1179">
        <f t="shared" si="146"/>
        <v>1</v>
      </c>
      <c r="N1179">
        <f t="shared" si="147"/>
        <v>1</v>
      </c>
      <c r="O1179">
        <f t="shared" si="148"/>
        <v>1</v>
      </c>
      <c r="P1179">
        <f t="shared" si="149"/>
        <v>0</v>
      </c>
      <c r="Q1179">
        <f t="shared" si="150"/>
        <v>0</v>
      </c>
      <c r="R1179">
        <f t="shared" si="151"/>
        <v>1</v>
      </c>
    </row>
    <row r="1180" spans="1:18" x14ac:dyDescent="0.25">
      <c r="A1180" t="str">
        <f>gait_events!B6009</f>
        <v>pp033</v>
      </c>
      <c r="B1180" t="str">
        <f>VLOOKUP(A1180,participants!A:B,2,0)</f>
        <v>M</v>
      </c>
      <c r="C1180">
        <f>VLOOKUP(A1180,participants!A:C,3,0)</f>
        <v>60</v>
      </c>
      <c r="D1180" t="str">
        <f>VLOOKUP(A1180,participants!A:F,6,0)</f>
        <v>stroke</v>
      </c>
      <c r="E1180" t="str">
        <f>IF(LEN(SUBSTITUTE(gait_events!C6009,"_run-",""))&lt;&gt;LEN(gait_events!C6009),LEFT(RIGHT(gait_events!C6009,LEN(gait_events!C6009)-19),FIND("_run-",RIGHT(gait_events!C6009,LEN(gait_events!C6009)-19),1)-1),RIGHT(gait_events!C6009,LEN(gait_events!C6009)-19))</f>
        <v>Slow</v>
      </c>
      <c r="F1180" t="str">
        <f>IF(LEN(SUBSTITUTE(gait_events!C6009,"_run-",""))&lt;&gt;LEN(gait_events!C6009),RIGHT(gait_events!C6009,LEN(gait_events!C6009)-FIND("_run-",gait_events!C6009,1)-4),"")</f>
        <v/>
      </c>
      <c r="G1180" t="str">
        <f>gait_events!D6009</f>
        <v>right_ankle</v>
      </c>
      <c r="H1180" t="str">
        <f>gait_events!E6009</f>
        <v>FC</v>
      </c>
      <c r="I1180">
        <f>IF(gait_events!F6009&lt;&gt;"",gait_events!F6009,NA())</f>
        <v>1113</v>
      </c>
      <c r="J1180">
        <f>IF(gait_events!G6009&lt;&gt;"",gait_events!G6009,NA())</f>
        <v>1114</v>
      </c>
      <c r="K1180">
        <f t="shared" si="144"/>
        <v>-1</v>
      </c>
      <c r="L1180">
        <f t="shared" si="145"/>
        <v>-5</v>
      </c>
      <c r="M1180">
        <f t="shared" si="146"/>
        <v>1</v>
      </c>
      <c r="N1180">
        <f t="shared" si="147"/>
        <v>1</v>
      </c>
      <c r="O1180">
        <f t="shared" si="148"/>
        <v>1</v>
      </c>
      <c r="P1180">
        <f t="shared" si="149"/>
        <v>0</v>
      </c>
      <c r="Q1180">
        <f t="shared" si="150"/>
        <v>0</v>
      </c>
      <c r="R1180">
        <f t="shared" si="151"/>
        <v>1</v>
      </c>
    </row>
    <row r="1181" spans="1:18" x14ac:dyDescent="0.25">
      <c r="A1181" t="str">
        <f>gait_events!B6010</f>
        <v>pp033</v>
      </c>
      <c r="B1181" t="str">
        <f>VLOOKUP(A1181,participants!A:B,2,0)</f>
        <v>M</v>
      </c>
      <c r="C1181">
        <f>VLOOKUP(A1181,participants!A:C,3,0)</f>
        <v>60</v>
      </c>
      <c r="D1181" t="str">
        <f>VLOOKUP(A1181,participants!A:F,6,0)</f>
        <v>stroke</v>
      </c>
      <c r="E1181" t="str">
        <f>IF(LEN(SUBSTITUTE(gait_events!C6010,"_run-",""))&lt;&gt;LEN(gait_events!C6010),LEFT(RIGHT(gait_events!C6010,LEN(gait_events!C6010)-19),FIND("_run-",RIGHT(gait_events!C6010,LEN(gait_events!C6010)-19),1)-1),RIGHT(gait_events!C6010,LEN(gait_events!C6010)-19))</f>
        <v>Slow</v>
      </c>
      <c r="F1181" t="str">
        <f>IF(LEN(SUBSTITUTE(gait_events!C6010,"_run-",""))&lt;&gt;LEN(gait_events!C6010),RIGHT(gait_events!C6010,LEN(gait_events!C6010)-FIND("_run-",gait_events!C6010,1)-4),"")</f>
        <v/>
      </c>
      <c r="G1181" t="str">
        <f>gait_events!D6010</f>
        <v>right_ankle</v>
      </c>
      <c r="H1181" t="str">
        <f>gait_events!E6010</f>
        <v>FC</v>
      </c>
      <c r="I1181">
        <f>IF(gait_events!F6010&lt;&gt;"",gait_events!F6010,NA())</f>
        <v>1450</v>
      </c>
      <c r="J1181">
        <f>IF(gait_events!G6010&lt;&gt;"",gait_events!G6010,NA())</f>
        <v>1448</v>
      </c>
      <c r="K1181">
        <f t="shared" si="144"/>
        <v>2</v>
      </c>
      <c r="L1181">
        <f t="shared" si="145"/>
        <v>10</v>
      </c>
      <c r="M1181">
        <f t="shared" si="146"/>
        <v>1</v>
      </c>
      <c r="N1181">
        <f t="shared" si="147"/>
        <v>1</v>
      </c>
      <c r="O1181">
        <f t="shared" si="148"/>
        <v>1</v>
      </c>
      <c r="P1181">
        <f t="shared" si="149"/>
        <v>0</v>
      </c>
      <c r="Q1181">
        <f t="shared" si="150"/>
        <v>0</v>
      </c>
      <c r="R1181">
        <f t="shared" si="151"/>
        <v>1</v>
      </c>
    </row>
    <row r="1182" spans="1:18" x14ac:dyDescent="0.25">
      <c r="A1182" t="str">
        <f>gait_events!B6011</f>
        <v>pp033</v>
      </c>
      <c r="B1182" t="str">
        <f>VLOOKUP(A1182,participants!A:B,2,0)</f>
        <v>M</v>
      </c>
      <c r="C1182">
        <f>VLOOKUP(A1182,participants!A:C,3,0)</f>
        <v>60</v>
      </c>
      <c r="D1182" t="str">
        <f>VLOOKUP(A1182,participants!A:F,6,0)</f>
        <v>stroke</v>
      </c>
      <c r="E1182" t="str">
        <f>IF(LEN(SUBSTITUTE(gait_events!C6011,"_run-",""))&lt;&gt;LEN(gait_events!C6011),LEFT(RIGHT(gait_events!C6011,LEN(gait_events!C6011)-19),FIND("_run-",RIGHT(gait_events!C6011,LEN(gait_events!C6011)-19),1)-1),RIGHT(gait_events!C6011,LEN(gait_events!C6011)-19))</f>
        <v>Slow</v>
      </c>
      <c r="F1182" t="str">
        <f>IF(LEN(SUBSTITUTE(gait_events!C6011,"_run-",""))&lt;&gt;LEN(gait_events!C6011),RIGHT(gait_events!C6011,LEN(gait_events!C6011)-FIND("_run-",gait_events!C6011,1)-4),"")</f>
        <v/>
      </c>
      <c r="G1182" t="str">
        <f>gait_events!D6011</f>
        <v>right_ankle</v>
      </c>
      <c r="H1182" t="str">
        <f>gait_events!E6011</f>
        <v>FC</v>
      </c>
      <c r="I1182">
        <f>IF(gait_events!F6011&lt;&gt;"",gait_events!F6011,NA())</f>
        <v>1804</v>
      </c>
      <c r="J1182">
        <f>IF(gait_events!G6011&lt;&gt;"",gait_events!G6011,NA())</f>
        <v>1802</v>
      </c>
      <c r="K1182">
        <f t="shared" si="144"/>
        <v>2</v>
      </c>
      <c r="L1182">
        <f t="shared" si="145"/>
        <v>10</v>
      </c>
      <c r="M1182">
        <f t="shared" si="146"/>
        <v>1</v>
      </c>
      <c r="N1182">
        <f t="shared" si="147"/>
        <v>1</v>
      </c>
      <c r="O1182">
        <f t="shared" si="148"/>
        <v>1</v>
      </c>
      <c r="P1182">
        <f t="shared" si="149"/>
        <v>0</v>
      </c>
      <c r="Q1182">
        <f t="shared" si="150"/>
        <v>0</v>
      </c>
      <c r="R1182">
        <f t="shared" si="151"/>
        <v>1</v>
      </c>
    </row>
    <row r="1183" spans="1:18" x14ac:dyDescent="0.25">
      <c r="A1183" t="str">
        <f>gait_events!B6012</f>
        <v>pp033</v>
      </c>
      <c r="B1183" t="str">
        <f>VLOOKUP(A1183,participants!A:B,2,0)</f>
        <v>M</v>
      </c>
      <c r="C1183">
        <f>VLOOKUP(A1183,participants!A:C,3,0)</f>
        <v>60</v>
      </c>
      <c r="D1183" t="str">
        <f>VLOOKUP(A1183,participants!A:F,6,0)</f>
        <v>stroke</v>
      </c>
      <c r="E1183" t="str">
        <f>IF(LEN(SUBSTITUTE(gait_events!C6012,"_run-",""))&lt;&gt;LEN(gait_events!C6012),LEFT(RIGHT(gait_events!C6012,LEN(gait_events!C6012)-19),FIND("_run-",RIGHT(gait_events!C6012,LEN(gait_events!C6012)-19),1)-1),RIGHT(gait_events!C6012,LEN(gait_events!C6012)-19))</f>
        <v>Slow</v>
      </c>
      <c r="F1183" t="str">
        <f>IF(LEN(SUBSTITUTE(gait_events!C6012,"_run-",""))&lt;&gt;LEN(gait_events!C6012),RIGHT(gait_events!C6012,LEN(gait_events!C6012)-FIND("_run-",gait_events!C6012,1)-4),"")</f>
        <v/>
      </c>
      <c r="G1183" t="str">
        <f>gait_events!D6012</f>
        <v>left_shank</v>
      </c>
      <c r="H1183" t="str">
        <f>gait_events!E6012</f>
        <v>IC</v>
      </c>
      <c r="I1183">
        <f>IF(gait_events!F6012&lt;&gt;"",gait_events!F6012,NA())</f>
        <v>46</v>
      </c>
      <c r="J1183" t="e">
        <f>IF(gait_events!G6012&lt;&gt;"",gait_events!G6012,NA())</f>
        <v>#N/A</v>
      </c>
      <c r="K1183" t="e">
        <f t="shared" si="144"/>
        <v>#N/A</v>
      </c>
      <c r="L1183" t="e">
        <f t="shared" si="145"/>
        <v>#N/A</v>
      </c>
      <c r="M1183">
        <f t="shared" si="146"/>
        <v>1</v>
      </c>
      <c r="N1183">
        <f t="shared" si="147"/>
        <v>0</v>
      </c>
      <c r="O1183">
        <f t="shared" si="148"/>
        <v>0</v>
      </c>
      <c r="P1183">
        <f t="shared" si="149"/>
        <v>1</v>
      </c>
      <c r="Q1183">
        <f t="shared" si="150"/>
        <v>0</v>
      </c>
      <c r="R1183">
        <f t="shared" si="151"/>
        <v>1</v>
      </c>
    </row>
    <row r="1184" spans="1:18" x14ac:dyDescent="0.25">
      <c r="A1184" t="str">
        <f>gait_events!B6013</f>
        <v>pp033</v>
      </c>
      <c r="B1184" t="str">
        <f>VLOOKUP(A1184,participants!A:B,2,0)</f>
        <v>M</v>
      </c>
      <c r="C1184">
        <f>VLOOKUP(A1184,participants!A:C,3,0)</f>
        <v>60</v>
      </c>
      <c r="D1184" t="str">
        <f>VLOOKUP(A1184,participants!A:F,6,0)</f>
        <v>stroke</v>
      </c>
      <c r="E1184" t="str">
        <f>IF(LEN(SUBSTITUTE(gait_events!C6013,"_run-",""))&lt;&gt;LEN(gait_events!C6013),LEFT(RIGHT(gait_events!C6013,LEN(gait_events!C6013)-19),FIND("_run-",RIGHT(gait_events!C6013,LEN(gait_events!C6013)-19),1)-1),RIGHT(gait_events!C6013,LEN(gait_events!C6013)-19))</f>
        <v>Slow</v>
      </c>
      <c r="F1184" t="str">
        <f>IF(LEN(SUBSTITUTE(gait_events!C6013,"_run-",""))&lt;&gt;LEN(gait_events!C6013),RIGHT(gait_events!C6013,LEN(gait_events!C6013)-FIND("_run-",gait_events!C6013,1)-4),"")</f>
        <v/>
      </c>
      <c r="G1184" t="str">
        <f>gait_events!D6013</f>
        <v>left_shank</v>
      </c>
      <c r="H1184" t="str">
        <f>gait_events!E6013</f>
        <v>IC</v>
      </c>
      <c r="I1184">
        <f>IF(gait_events!F6013&lt;&gt;"",gait_events!F6013,NA())</f>
        <v>380</v>
      </c>
      <c r="J1184">
        <f>IF(gait_events!G6013&lt;&gt;"",gait_events!G6013,NA())</f>
        <v>385</v>
      </c>
      <c r="K1184">
        <f t="shared" si="144"/>
        <v>-5</v>
      </c>
      <c r="L1184">
        <f t="shared" si="145"/>
        <v>-25</v>
      </c>
      <c r="M1184">
        <f t="shared" si="146"/>
        <v>1</v>
      </c>
      <c r="N1184">
        <f t="shared" si="147"/>
        <v>1</v>
      </c>
      <c r="O1184">
        <f t="shared" si="148"/>
        <v>1</v>
      </c>
      <c r="P1184">
        <f t="shared" si="149"/>
        <v>0</v>
      </c>
      <c r="Q1184">
        <f t="shared" si="150"/>
        <v>0</v>
      </c>
      <c r="R1184">
        <f t="shared" si="151"/>
        <v>1</v>
      </c>
    </row>
    <row r="1185" spans="1:18" x14ac:dyDescent="0.25">
      <c r="A1185" t="str">
        <f>gait_events!B6014</f>
        <v>pp033</v>
      </c>
      <c r="B1185" t="str">
        <f>VLOOKUP(A1185,participants!A:B,2,0)</f>
        <v>M</v>
      </c>
      <c r="C1185">
        <f>VLOOKUP(A1185,participants!A:C,3,0)</f>
        <v>60</v>
      </c>
      <c r="D1185" t="str">
        <f>VLOOKUP(A1185,participants!A:F,6,0)</f>
        <v>stroke</v>
      </c>
      <c r="E1185" t="str">
        <f>IF(LEN(SUBSTITUTE(gait_events!C6014,"_run-",""))&lt;&gt;LEN(gait_events!C6014),LEFT(RIGHT(gait_events!C6014,LEN(gait_events!C6014)-19),FIND("_run-",RIGHT(gait_events!C6014,LEN(gait_events!C6014)-19),1)-1),RIGHT(gait_events!C6014,LEN(gait_events!C6014)-19))</f>
        <v>Slow</v>
      </c>
      <c r="F1185" t="str">
        <f>IF(LEN(SUBSTITUTE(gait_events!C6014,"_run-",""))&lt;&gt;LEN(gait_events!C6014),RIGHT(gait_events!C6014,LEN(gait_events!C6014)-FIND("_run-",gait_events!C6014,1)-4),"")</f>
        <v/>
      </c>
      <c r="G1185" t="str">
        <f>gait_events!D6014</f>
        <v>left_shank</v>
      </c>
      <c r="H1185" t="str">
        <f>gait_events!E6014</f>
        <v>IC</v>
      </c>
      <c r="I1185">
        <f>IF(gait_events!F6014&lt;&gt;"",gait_events!F6014,NA())</f>
        <v>710</v>
      </c>
      <c r="J1185">
        <f>IF(gait_events!G6014&lt;&gt;"",gait_events!G6014,NA())</f>
        <v>713</v>
      </c>
      <c r="K1185">
        <f t="shared" si="144"/>
        <v>-3</v>
      </c>
      <c r="L1185">
        <f t="shared" si="145"/>
        <v>-15</v>
      </c>
      <c r="M1185">
        <f t="shared" si="146"/>
        <v>1</v>
      </c>
      <c r="N1185">
        <f t="shared" si="147"/>
        <v>1</v>
      </c>
      <c r="O1185">
        <f t="shared" si="148"/>
        <v>1</v>
      </c>
      <c r="P1185">
        <f t="shared" si="149"/>
        <v>0</v>
      </c>
      <c r="Q1185">
        <f t="shared" si="150"/>
        <v>0</v>
      </c>
      <c r="R1185">
        <f t="shared" si="151"/>
        <v>1</v>
      </c>
    </row>
    <row r="1186" spans="1:18" x14ac:dyDescent="0.25">
      <c r="A1186" t="str">
        <f>gait_events!B6015</f>
        <v>pp033</v>
      </c>
      <c r="B1186" t="str">
        <f>VLOOKUP(A1186,participants!A:B,2,0)</f>
        <v>M</v>
      </c>
      <c r="C1186">
        <f>VLOOKUP(A1186,participants!A:C,3,0)</f>
        <v>60</v>
      </c>
      <c r="D1186" t="str">
        <f>VLOOKUP(A1186,participants!A:F,6,0)</f>
        <v>stroke</v>
      </c>
      <c r="E1186" t="str">
        <f>IF(LEN(SUBSTITUTE(gait_events!C6015,"_run-",""))&lt;&gt;LEN(gait_events!C6015),LEFT(RIGHT(gait_events!C6015,LEN(gait_events!C6015)-19),FIND("_run-",RIGHT(gait_events!C6015,LEN(gait_events!C6015)-19),1)-1),RIGHT(gait_events!C6015,LEN(gait_events!C6015)-19))</f>
        <v>Slow</v>
      </c>
      <c r="F1186" t="str">
        <f>IF(LEN(SUBSTITUTE(gait_events!C6015,"_run-",""))&lt;&gt;LEN(gait_events!C6015),RIGHT(gait_events!C6015,LEN(gait_events!C6015)-FIND("_run-",gait_events!C6015,1)-4),"")</f>
        <v/>
      </c>
      <c r="G1186" t="str">
        <f>gait_events!D6015</f>
        <v>left_shank</v>
      </c>
      <c r="H1186" t="str">
        <f>gait_events!E6015</f>
        <v>IC</v>
      </c>
      <c r="I1186">
        <f>IF(gait_events!F6015&lt;&gt;"",gait_events!F6015,NA())</f>
        <v>1045</v>
      </c>
      <c r="J1186">
        <f>IF(gait_events!G6015&lt;&gt;"",gait_events!G6015,NA())</f>
        <v>1051</v>
      </c>
      <c r="K1186">
        <f t="shared" si="144"/>
        <v>-6</v>
      </c>
      <c r="L1186">
        <f t="shared" si="145"/>
        <v>-30</v>
      </c>
      <c r="M1186">
        <f t="shared" si="146"/>
        <v>1</v>
      </c>
      <c r="N1186">
        <f t="shared" si="147"/>
        <v>1</v>
      </c>
      <c r="O1186">
        <f t="shared" si="148"/>
        <v>1</v>
      </c>
      <c r="P1186">
        <f t="shared" si="149"/>
        <v>0</v>
      </c>
      <c r="Q1186">
        <f t="shared" si="150"/>
        <v>0</v>
      </c>
      <c r="R1186">
        <f t="shared" si="151"/>
        <v>1</v>
      </c>
    </row>
    <row r="1187" spans="1:18" x14ac:dyDescent="0.25">
      <c r="A1187" t="str">
        <f>gait_events!B6016</f>
        <v>pp033</v>
      </c>
      <c r="B1187" t="str">
        <f>VLOOKUP(A1187,participants!A:B,2,0)</f>
        <v>M</v>
      </c>
      <c r="C1187">
        <f>VLOOKUP(A1187,participants!A:C,3,0)</f>
        <v>60</v>
      </c>
      <c r="D1187" t="str">
        <f>VLOOKUP(A1187,participants!A:F,6,0)</f>
        <v>stroke</v>
      </c>
      <c r="E1187" t="str">
        <f>IF(LEN(SUBSTITUTE(gait_events!C6016,"_run-",""))&lt;&gt;LEN(gait_events!C6016),LEFT(RIGHT(gait_events!C6016,LEN(gait_events!C6016)-19),FIND("_run-",RIGHT(gait_events!C6016,LEN(gait_events!C6016)-19),1)-1),RIGHT(gait_events!C6016,LEN(gait_events!C6016)-19))</f>
        <v>Slow</v>
      </c>
      <c r="F1187" t="str">
        <f>IF(LEN(SUBSTITUTE(gait_events!C6016,"_run-",""))&lt;&gt;LEN(gait_events!C6016),RIGHT(gait_events!C6016,LEN(gait_events!C6016)-FIND("_run-",gait_events!C6016,1)-4),"")</f>
        <v/>
      </c>
      <c r="G1187" t="str">
        <f>gait_events!D6016</f>
        <v>left_shank</v>
      </c>
      <c r="H1187" t="str">
        <f>gait_events!E6016</f>
        <v>IC</v>
      </c>
      <c r="I1187">
        <f>IF(gait_events!F6016&lt;&gt;"",gait_events!F6016,NA())</f>
        <v>1390</v>
      </c>
      <c r="J1187">
        <f>IF(gait_events!G6016&lt;&gt;"",gait_events!G6016,NA())</f>
        <v>1392</v>
      </c>
      <c r="K1187">
        <f t="shared" si="144"/>
        <v>-2</v>
      </c>
      <c r="L1187">
        <f t="shared" si="145"/>
        <v>-10</v>
      </c>
      <c r="M1187">
        <f t="shared" si="146"/>
        <v>1</v>
      </c>
      <c r="N1187">
        <f t="shared" si="147"/>
        <v>1</v>
      </c>
      <c r="O1187">
        <f t="shared" si="148"/>
        <v>1</v>
      </c>
      <c r="P1187">
        <f t="shared" si="149"/>
        <v>0</v>
      </c>
      <c r="Q1187">
        <f t="shared" si="150"/>
        <v>0</v>
      </c>
      <c r="R1187">
        <f t="shared" si="151"/>
        <v>1</v>
      </c>
    </row>
    <row r="1188" spans="1:18" x14ac:dyDescent="0.25">
      <c r="A1188" t="str">
        <f>gait_events!B6017</f>
        <v>pp033</v>
      </c>
      <c r="B1188" t="str">
        <f>VLOOKUP(A1188,participants!A:B,2,0)</f>
        <v>M</v>
      </c>
      <c r="C1188">
        <f>VLOOKUP(A1188,participants!A:C,3,0)</f>
        <v>60</v>
      </c>
      <c r="D1188" t="str">
        <f>VLOOKUP(A1188,participants!A:F,6,0)</f>
        <v>stroke</v>
      </c>
      <c r="E1188" t="str">
        <f>IF(LEN(SUBSTITUTE(gait_events!C6017,"_run-",""))&lt;&gt;LEN(gait_events!C6017),LEFT(RIGHT(gait_events!C6017,LEN(gait_events!C6017)-19),FIND("_run-",RIGHT(gait_events!C6017,LEN(gait_events!C6017)-19),1)-1),RIGHT(gait_events!C6017,LEN(gait_events!C6017)-19))</f>
        <v>Slow</v>
      </c>
      <c r="F1188" t="str">
        <f>IF(LEN(SUBSTITUTE(gait_events!C6017,"_run-",""))&lt;&gt;LEN(gait_events!C6017),RIGHT(gait_events!C6017,LEN(gait_events!C6017)-FIND("_run-",gait_events!C6017,1)-4),"")</f>
        <v/>
      </c>
      <c r="G1188" t="str">
        <f>gait_events!D6017</f>
        <v>left_shank</v>
      </c>
      <c r="H1188" t="str">
        <f>gait_events!E6017</f>
        <v>IC</v>
      </c>
      <c r="I1188">
        <f>IF(gait_events!F6017&lt;&gt;"",gait_events!F6017,NA())</f>
        <v>1734</v>
      </c>
      <c r="J1188">
        <f>IF(gait_events!G6017&lt;&gt;"",gait_events!G6017,NA())</f>
        <v>1735</v>
      </c>
      <c r="K1188">
        <f t="shared" si="144"/>
        <v>-1</v>
      </c>
      <c r="L1188">
        <f t="shared" si="145"/>
        <v>-5</v>
      </c>
      <c r="M1188">
        <f t="shared" si="146"/>
        <v>1</v>
      </c>
      <c r="N1188">
        <f t="shared" si="147"/>
        <v>1</v>
      </c>
      <c r="O1188">
        <f t="shared" si="148"/>
        <v>1</v>
      </c>
      <c r="P1188">
        <f t="shared" si="149"/>
        <v>0</v>
      </c>
      <c r="Q1188">
        <f t="shared" si="150"/>
        <v>0</v>
      </c>
      <c r="R1188">
        <f t="shared" si="151"/>
        <v>1</v>
      </c>
    </row>
    <row r="1189" spans="1:18" x14ac:dyDescent="0.25">
      <c r="A1189" t="str">
        <f>gait_events!B6018</f>
        <v>pp033</v>
      </c>
      <c r="B1189" t="str">
        <f>VLOOKUP(A1189,participants!A:B,2,0)</f>
        <v>M</v>
      </c>
      <c r="C1189">
        <f>VLOOKUP(A1189,participants!A:C,3,0)</f>
        <v>60</v>
      </c>
      <c r="D1189" t="str">
        <f>VLOOKUP(A1189,participants!A:F,6,0)</f>
        <v>stroke</v>
      </c>
      <c r="E1189" t="str">
        <f>IF(LEN(SUBSTITUTE(gait_events!C6018,"_run-",""))&lt;&gt;LEN(gait_events!C6018),LEFT(RIGHT(gait_events!C6018,LEN(gait_events!C6018)-19),FIND("_run-",RIGHT(gait_events!C6018,LEN(gait_events!C6018)-19),1)-1),RIGHT(gait_events!C6018,LEN(gait_events!C6018)-19))</f>
        <v>Slow</v>
      </c>
      <c r="F1189" t="str">
        <f>IF(LEN(SUBSTITUTE(gait_events!C6018,"_run-",""))&lt;&gt;LEN(gait_events!C6018),RIGHT(gait_events!C6018,LEN(gait_events!C6018)-FIND("_run-",gait_events!C6018,1)-4),"")</f>
        <v/>
      </c>
      <c r="G1189" t="str">
        <f>gait_events!D6018</f>
        <v>left_shank</v>
      </c>
      <c r="H1189" t="str">
        <f>gait_events!E6018</f>
        <v>IC</v>
      </c>
      <c r="I1189">
        <f>IF(gait_events!F6018&lt;&gt;"",gait_events!F6018,NA())</f>
        <v>2082</v>
      </c>
      <c r="J1189" t="e">
        <f>IF(gait_events!G6018&lt;&gt;"",gait_events!G6018,NA())</f>
        <v>#N/A</v>
      </c>
      <c r="K1189" t="e">
        <f t="shared" si="144"/>
        <v>#N/A</v>
      </c>
      <c r="L1189" t="e">
        <f t="shared" si="145"/>
        <v>#N/A</v>
      </c>
      <c r="M1189">
        <f t="shared" si="146"/>
        <v>1</v>
      </c>
      <c r="N1189">
        <f t="shared" si="147"/>
        <v>0</v>
      </c>
      <c r="O1189">
        <f t="shared" si="148"/>
        <v>0</v>
      </c>
      <c r="P1189">
        <f t="shared" si="149"/>
        <v>1</v>
      </c>
      <c r="Q1189">
        <f t="shared" si="150"/>
        <v>0</v>
      </c>
      <c r="R1189">
        <f t="shared" si="151"/>
        <v>1</v>
      </c>
    </row>
    <row r="1190" spans="1:18" x14ac:dyDescent="0.25">
      <c r="A1190" t="str">
        <f>gait_events!B6019</f>
        <v>pp033</v>
      </c>
      <c r="B1190" t="str">
        <f>VLOOKUP(A1190,participants!A:B,2,0)</f>
        <v>M</v>
      </c>
      <c r="C1190">
        <f>VLOOKUP(A1190,participants!A:C,3,0)</f>
        <v>60</v>
      </c>
      <c r="D1190" t="str">
        <f>VLOOKUP(A1190,participants!A:F,6,0)</f>
        <v>stroke</v>
      </c>
      <c r="E1190" t="str">
        <f>IF(LEN(SUBSTITUTE(gait_events!C6019,"_run-",""))&lt;&gt;LEN(gait_events!C6019),LEFT(RIGHT(gait_events!C6019,LEN(gait_events!C6019)-19),FIND("_run-",RIGHT(gait_events!C6019,LEN(gait_events!C6019)-19),1)-1),RIGHT(gait_events!C6019,LEN(gait_events!C6019)-19))</f>
        <v>Slow</v>
      </c>
      <c r="F1190" t="str">
        <f>IF(LEN(SUBSTITUTE(gait_events!C6019,"_run-",""))&lt;&gt;LEN(gait_events!C6019),RIGHT(gait_events!C6019,LEN(gait_events!C6019)-FIND("_run-",gait_events!C6019,1)-4),"")</f>
        <v/>
      </c>
      <c r="G1190" t="str">
        <f>gait_events!D6019</f>
        <v>left_shank</v>
      </c>
      <c r="H1190" t="str">
        <f>gait_events!E6019</f>
        <v>FC</v>
      </c>
      <c r="I1190">
        <f>IF(gait_events!F6019&lt;&gt;"",gait_events!F6019,NA())</f>
        <v>284</v>
      </c>
      <c r="J1190">
        <f>IF(gait_events!G6019&lt;&gt;"",gait_events!G6019,NA())</f>
        <v>287</v>
      </c>
      <c r="K1190">
        <f t="shared" si="144"/>
        <v>-3</v>
      </c>
      <c r="L1190">
        <f t="shared" si="145"/>
        <v>-15</v>
      </c>
      <c r="M1190">
        <f t="shared" si="146"/>
        <v>1</v>
      </c>
      <c r="N1190">
        <f t="shared" si="147"/>
        <v>1</v>
      </c>
      <c r="O1190">
        <f t="shared" si="148"/>
        <v>1</v>
      </c>
      <c r="P1190">
        <f t="shared" si="149"/>
        <v>0</v>
      </c>
      <c r="Q1190">
        <f t="shared" si="150"/>
        <v>0</v>
      </c>
      <c r="R1190">
        <f t="shared" si="151"/>
        <v>1</v>
      </c>
    </row>
    <row r="1191" spans="1:18" x14ac:dyDescent="0.25">
      <c r="A1191" t="str">
        <f>gait_events!B6020</f>
        <v>pp033</v>
      </c>
      <c r="B1191" t="str">
        <f>VLOOKUP(A1191,participants!A:B,2,0)</f>
        <v>M</v>
      </c>
      <c r="C1191">
        <f>VLOOKUP(A1191,participants!A:C,3,0)</f>
        <v>60</v>
      </c>
      <c r="D1191" t="str">
        <f>VLOOKUP(A1191,participants!A:F,6,0)</f>
        <v>stroke</v>
      </c>
      <c r="E1191" t="str">
        <f>IF(LEN(SUBSTITUTE(gait_events!C6020,"_run-",""))&lt;&gt;LEN(gait_events!C6020),LEFT(RIGHT(gait_events!C6020,LEN(gait_events!C6020)-19),FIND("_run-",RIGHT(gait_events!C6020,LEN(gait_events!C6020)-19),1)-1),RIGHT(gait_events!C6020,LEN(gait_events!C6020)-19))</f>
        <v>Slow</v>
      </c>
      <c r="F1191" t="str">
        <f>IF(LEN(SUBSTITUTE(gait_events!C6020,"_run-",""))&lt;&gt;LEN(gait_events!C6020),RIGHT(gait_events!C6020,LEN(gait_events!C6020)-FIND("_run-",gait_events!C6020,1)-4),"")</f>
        <v/>
      </c>
      <c r="G1191" t="str">
        <f>gait_events!D6020</f>
        <v>left_shank</v>
      </c>
      <c r="H1191" t="str">
        <f>gait_events!E6020</f>
        <v>FC</v>
      </c>
      <c r="I1191">
        <f>IF(gait_events!F6020&lt;&gt;"",gait_events!F6020,NA())</f>
        <v>608</v>
      </c>
      <c r="J1191">
        <f>IF(gait_events!G6020&lt;&gt;"",gait_events!G6020,NA())</f>
        <v>611</v>
      </c>
      <c r="K1191">
        <f t="shared" si="144"/>
        <v>-3</v>
      </c>
      <c r="L1191">
        <f t="shared" si="145"/>
        <v>-15</v>
      </c>
      <c r="M1191">
        <f t="shared" si="146"/>
        <v>1</v>
      </c>
      <c r="N1191">
        <f t="shared" si="147"/>
        <v>1</v>
      </c>
      <c r="O1191">
        <f t="shared" si="148"/>
        <v>1</v>
      </c>
      <c r="P1191">
        <f t="shared" si="149"/>
        <v>0</v>
      </c>
      <c r="Q1191">
        <f t="shared" si="150"/>
        <v>0</v>
      </c>
      <c r="R1191">
        <f t="shared" si="151"/>
        <v>1</v>
      </c>
    </row>
    <row r="1192" spans="1:18" x14ac:dyDescent="0.25">
      <c r="A1192" t="str">
        <f>gait_events!B6021</f>
        <v>pp033</v>
      </c>
      <c r="B1192" t="str">
        <f>VLOOKUP(A1192,participants!A:B,2,0)</f>
        <v>M</v>
      </c>
      <c r="C1192">
        <f>VLOOKUP(A1192,participants!A:C,3,0)</f>
        <v>60</v>
      </c>
      <c r="D1192" t="str">
        <f>VLOOKUP(A1192,participants!A:F,6,0)</f>
        <v>stroke</v>
      </c>
      <c r="E1192" t="str">
        <f>IF(LEN(SUBSTITUTE(gait_events!C6021,"_run-",""))&lt;&gt;LEN(gait_events!C6021),LEFT(RIGHT(gait_events!C6021,LEN(gait_events!C6021)-19),FIND("_run-",RIGHT(gait_events!C6021,LEN(gait_events!C6021)-19),1)-1),RIGHT(gait_events!C6021,LEN(gait_events!C6021)-19))</f>
        <v>Slow</v>
      </c>
      <c r="F1192" t="str">
        <f>IF(LEN(SUBSTITUTE(gait_events!C6021,"_run-",""))&lt;&gt;LEN(gait_events!C6021),RIGHT(gait_events!C6021,LEN(gait_events!C6021)-FIND("_run-",gait_events!C6021,1)-4),"")</f>
        <v/>
      </c>
      <c r="G1192" t="str">
        <f>gait_events!D6021</f>
        <v>left_shank</v>
      </c>
      <c r="H1192" t="str">
        <f>gait_events!E6021</f>
        <v>FC</v>
      </c>
      <c r="I1192">
        <f>IF(gait_events!F6021&lt;&gt;"",gait_events!F6021,NA())</f>
        <v>933</v>
      </c>
      <c r="J1192">
        <f>IF(gait_events!G6021&lt;&gt;"",gait_events!G6021,NA())</f>
        <v>937</v>
      </c>
      <c r="K1192">
        <f t="shared" si="144"/>
        <v>-4</v>
      </c>
      <c r="L1192">
        <f t="shared" si="145"/>
        <v>-20</v>
      </c>
      <c r="M1192">
        <f t="shared" si="146"/>
        <v>1</v>
      </c>
      <c r="N1192">
        <f t="shared" si="147"/>
        <v>1</v>
      </c>
      <c r="O1192">
        <f t="shared" si="148"/>
        <v>1</v>
      </c>
      <c r="P1192">
        <f t="shared" si="149"/>
        <v>0</v>
      </c>
      <c r="Q1192">
        <f t="shared" si="150"/>
        <v>0</v>
      </c>
      <c r="R1192">
        <f t="shared" si="151"/>
        <v>1</v>
      </c>
    </row>
    <row r="1193" spans="1:18" x14ac:dyDescent="0.25">
      <c r="A1193" t="str">
        <f>gait_events!B6022</f>
        <v>pp033</v>
      </c>
      <c r="B1193" t="str">
        <f>VLOOKUP(A1193,participants!A:B,2,0)</f>
        <v>M</v>
      </c>
      <c r="C1193">
        <f>VLOOKUP(A1193,participants!A:C,3,0)</f>
        <v>60</v>
      </c>
      <c r="D1193" t="str">
        <f>VLOOKUP(A1193,participants!A:F,6,0)</f>
        <v>stroke</v>
      </c>
      <c r="E1193" t="str">
        <f>IF(LEN(SUBSTITUTE(gait_events!C6022,"_run-",""))&lt;&gt;LEN(gait_events!C6022),LEFT(RIGHT(gait_events!C6022,LEN(gait_events!C6022)-19),FIND("_run-",RIGHT(gait_events!C6022,LEN(gait_events!C6022)-19),1)-1),RIGHT(gait_events!C6022,LEN(gait_events!C6022)-19))</f>
        <v>Slow</v>
      </c>
      <c r="F1193" t="str">
        <f>IF(LEN(SUBSTITUTE(gait_events!C6022,"_run-",""))&lt;&gt;LEN(gait_events!C6022),RIGHT(gait_events!C6022,LEN(gait_events!C6022)-FIND("_run-",gait_events!C6022,1)-4),"")</f>
        <v/>
      </c>
      <c r="G1193" t="str">
        <f>gait_events!D6022</f>
        <v>left_shank</v>
      </c>
      <c r="H1193" t="str">
        <f>gait_events!E6022</f>
        <v>FC</v>
      </c>
      <c r="I1193">
        <f>IF(gait_events!F6022&lt;&gt;"",gait_events!F6022,NA())</f>
        <v>1289</v>
      </c>
      <c r="J1193">
        <f>IF(gait_events!G6022&lt;&gt;"",gait_events!G6022,NA())</f>
        <v>1292</v>
      </c>
      <c r="K1193">
        <f t="shared" si="144"/>
        <v>-3</v>
      </c>
      <c r="L1193">
        <f t="shared" si="145"/>
        <v>-15</v>
      </c>
      <c r="M1193">
        <f t="shared" si="146"/>
        <v>1</v>
      </c>
      <c r="N1193">
        <f t="shared" si="147"/>
        <v>1</v>
      </c>
      <c r="O1193">
        <f t="shared" si="148"/>
        <v>1</v>
      </c>
      <c r="P1193">
        <f t="shared" si="149"/>
        <v>0</v>
      </c>
      <c r="Q1193">
        <f t="shared" si="150"/>
        <v>0</v>
      </c>
      <c r="R1193">
        <f t="shared" si="151"/>
        <v>1</v>
      </c>
    </row>
    <row r="1194" spans="1:18" x14ac:dyDescent="0.25">
      <c r="A1194" t="str">
        <f>gait_events!B6023</f>
        <v>pp033</v>
      </c>
      <c r="B1194" t="str">
        <f>VLOOKUP(A1194,participants!A:B,2,0)</f>
        <v>M</v>
      </c>
      <c r="C1194">
        <f>VLOOKUP(A1194,participants!A:C,3,0)</f>
        <v>60</v>
      </c>
      <c r="D1194" t="str">
        <f>VLOOKUP(A1194,participants!A:F,6,0)</f>
        <v>stroke</v>
      </c>
      <c r="E1194" t="str">
        <f>IF(LEN(SUBSTITUTE(gait_events!C6023,"_run-",""))&lt;&gt;LEN(gait_events!C6023),LEFT(RIGHT(gait_events!C6023,LEN(gait_events!C6023)-19),FIND("_run-",RIGHT(gait_events!C6023,LEN(gait_events!C6023)-19),1)-1),RIGHT(gait_events!C6023,LEN(gait_events!C6023)-19))</f>
        <v>Slow</v>
      </c>
      <c r="F1194" t="str">
        <f>IF(LEN(SUBSTITUTE(gait_events!C6023,"_run-",""))&lt;&gt;LEN(gait_events!C6023),RIGHT(gait_events!C6023,LEN(gait_events!C6023)-FIND("_run-",gait_events!C6023,1)-4),"")</f>
        <v/>
      </c>
      <c r="G1194" t="str">
        <f>gait_events!D6023</f>
        <v>left_shank</v>
      </c>
      <c r="H1194" t="str">
        <f>gait_events!E6023</f>
        <v>FC</v>
      </c>
      <c r="I1194">
        <f>IF(gait_events!F6023&lt;&gt;"",gait_events!F6023,NA())</f>
        <v>1635</v>
      </c>
      <c r="J1194">
        <f>IF(gait_events!G6023&lt;&gt;"",gait_events!G6023,NA())</f>
        <v>1634</v>
      </c>
      <c r="K1194">
        <f t="shared" si="144"/>
        <v>1</v>
      </c>
      <c r="L1194">
        <f t="shared" si="145"/>
        <v>5</v>
      </c>
      <c r="M1194">
        <f t="shared" si="146"/>
        <v>1</v>
      </c>
      <c r="N1194">
        <f t="shared" si="147"/>
        <v>1</v>
      </c>
      <c r="O1194">
        <f t="shared" si="148"/>
        <v>1</v>
      </c>
      <c r="P1194">
        <f t="shared" si="149"/>
        <v>0</v>
      </c>
      <c r="Q1194">
        <f t="shared" si="150"/>
        <v>0</v>
      </c>
      <c r="R1194">
        <f t="shared" si="151"/>
        <v>1</v>
      </c>
    </row>
    <row r="1195" spans="1:18" x14ac:dyDescent="0.25">
      <c r="A1195" t="str">
        <f>gait_events!B6024</f>
        <v>pp033</v>
      </c>
      <c r="B1195" t="str">
        <f>VLOOKUP(A1195,participants!A:B,2,0)</f>
        <v>M</v>
      </c>
      <c r="C1195">
        <f>VLOOKUP(A1195,participants!A:C,3,0)</f>
        <v>60</v>
      </c>
      <c r="D1195" t="str">
        <f>VLOOKUP(A1195,participants!A:F,6,0)</f>
        <v>stroke</v>
      </c>
      <c r="E1195" t="str">
        <f>IF(LEN(SUBSTITUTE(gait_events!C6024,"_run-",""))&lt;&gt;LEN(gait_events!C6024),LEFT(RIGHT(gait_events!C6024,LEN(gait_events!C6024)-19),FIND("_run-",RIGHT(gait_events!C6024,LEN(gait_events!C6024)-19),1)-1),RIGHT(gait_events!C6024,LEN(gait_events!C6024)-19))</f>
        <v>Slow</v>
      </c>
      <c r="F1195" t="str">
        <f>IF(LEN(SUBSTITUTE(gait_events!C6024,"_run-",""))&lt;&gt;LEN(gait_events!C6024),RIGHT(gait_events!C6024,LEN(gait_events!C6024)-FIND("_run-",gait_events!C6024,1)-4),"")</f>
        <v/>
      </c>
      <c r="G1195" t="str">
        <f>gait_events!D6024</f>
        <v>left_shank</v>
      </c>
      <c r="H1195" t="str">
        <f>gait_events!E6024</f>
        <v>FC</v>
      </c>
      <c r="I1195">
        <f>IF(gait_events!F6024&lt;&gt;"",gait_events!F6024,NA())</f>
        <v>1971</v>
      </c>
      <c r="J1195">
        <f>IF(gait_events!G6024&lt;&gt;"",gait_events!G6024,NA())</f>
        <v>1975</v>
      </c>
      <c r="K1195">
        <f t="shared" si="144"/>
        <v>-4</v>
      </c>
      <c r="L1195">
        <f t="shared" si="145"/>
        <v>-20</v>
      </c>
      <c r="M1195">
        <f t="shared" si="146"/>
        <v>1</v>
      </c>
      <c r="N1195">
        <f t="shared" si="147"/>
        <v>1</v>
      </c>
      <c r="O1195">
        <f t="shared" si="148"/>
        <v>1</v>
      </c>
      <c r="P1195">
        <f t="shared" si="149"/>
        <v>0</v>
      </c>
      <c r="Q1195">
        <f t="shared" si="150"/>
        <v>0</v>
      </c>
      <c r="R1195">
        <f t="shared" si="151"/>
        <v>1</v>
      </c>
    </row>
    <row r="1196" spans="1:18" x14ac:dyDescent="0.25">
      <c r="A1196" t="str">
        <f>gait_events!B6025</f>
        <v>pp033</v>
      </c>
      <c r="B1196" t="str">
        <f>VLOOKUP(A1196,participants!A:B,2,0)</f>
        <v>M</v>
      </c>
      <c r="C1196">
        <f>VLOOKUP(A1196,participants!A:C,3,0)</f>
        <v>60</v>
      </c>
      <c r="D1196" t="str">
        <f>VLOOKUP(A1196,participants!A:F,6,0)</f>
        <v>stroke</v>
      </c>
      <c r="E1196" t="str">
        <f>IF(LEN(SUBSTITUTE(gait_events!C6025,"_run-",""))&lt;&gt;LEN(gait_events!C6025),LEFT(RIGHT(gait_events!C6025,LEN(gait_events!C6025)-19),FIND("_run-",RIGHT(gait_events!C6025,LEN(gait_events!C6025)-19),1)-1),RIGHT(gait_events!C6025,LEN(gait_events!C6025)-19))</f>
        <v>Slow</v>
      </c>
      <c r="F1196" t="str">
        <f>IF(LEN(SUBSTITUTE(gait_events!C6025,"_run-",""))&lt;&gt;LEN(gait_events!C6025),RIGHT(gait_events!C6025,LEN(gait_events!C6025)-FIND("_run-",gait_events!C6025,1)-4),"")</f>
        <v/>
      </c>
      <c r="G1196" t="str">
        <f>gait_events!D6025</f>
        <v>right_shank</v>
      </c>
      <c r="H1196" t="str">
        <f>gait_events!E6025</f>
        <v>IC</v>
      </c>
      <c r="I1196">
        <f>IF(gait_events!F6025&lt;&gt;"",gait_events!F6025,NA())</f>
        <v>219</v>
      </c>
      <c r="J1196">
        <f>IF(gait_events!G6025&lt;&gt;"",gait_events!G6025,NA())</f>
        <v>228</v>
      </c>
      <c r="K1196">
        <f t="shared" si="144"/>
        <v>-9</v>
      </c>
      <c r="L1196">
        <f t="shared" si="145"/>
        <v>-45</v>
      </c>
      <c r="M1196">
        <f t="shared" si="146"/>
        <v>1</v>
      </c>
      <c r="N1196">
        <f t="shared" si="147"/>
        <v>1</v>
      </c>
      <c r="O1196">
        <f t="shared" si="148"/>
        <v>1</v>
      </c>
      <c r="P1196">
        <f t="shared" si="149"/>
        <v>0</v>
      </c>
      <c r="Q1196">
        <f t="shared" si="150"/>
        <v>0</v>
      </c>
      <c r="R1196">
        <f t="shared" si="151"/>
        <v>1</v>
      </c>
    </row>
    <row r="1197" spans="1:18" x14ac:dyDescent="0.25">
      <c r="A1197" t="str">
        <f>gait_events!B6026</f>
        <v>pp033</v>
      </c>
      <c r="B1197" t="str">
        <f>VLOOKUP(A1197,participants!A:B,2,0)</f>
        <v>M</v>
      </c>
      <c r="C1197">
        <f>VLOOKUP(A1197,participants!A:C,3,0)</f>
        <v>60</v>
      </c>
      <c r="D1197" t="str">
        <f>VLOOKUP(A1197,participants!A:F,6,0)</f>
        <v>stroke</v>
      </c>
      <c r="E1197" t="str">
        <f>IF(LEN(SUBSTITUTE(gait_events!C6026,"_run-",""))&lt;&gt;LEN(gait_events!C6026),LEFT(RIGHT(gait_events!C6026,LEN(gait_events!C6026)-19),FIND("_run-",RIGHT(gait_events!C6026,LEN(gait_events!C6026)-19),1)-1),RIGHT(gait_events!C6026,LEN(gait_events!C6026)-19))</f>
        <v>Slow</v>
      </c>
      <c r="F1197" t="str">
        <f>IF(LEN(SUBSTITUTE(gait_events!C6026,"_run-",""))&lt;&gt;LEN(gait_events!C6026),RIGHT(gait_events!C6026,LEN(gait_events!C6026)-FIND("_run-",gait_events!C6026,1)-4),"")</f>
        <v/>
      </c>
      <c r="G1197" t="str">
        <f>gait_events!D6026</f>
        <v>right_shank</v>
      </c>
      <c r="H1197" t="str">
        <f>gait_events!E6026</f>
        <v>IC</v>
      </c>
      <c r="I1197">
        <f>IF(gait_events!F6026&lt;&gt;"",gait_events!F6026,NA())</f>
        <v>540</v>
      </c>
      <c r="J1197">
        <f>IF(gait_events!G6026&lt;&gt;"",gait_events!G6026,NA())</f>
        <v>549</v>
      </c>
      <c r="K1197">
        <f t="shared" si="144"/>
        <v>-9</v>
      </c>
      <c r="L1197">
        <f t="shared" si="145"/>
        <v>-45</v>
      </c>
      <c r="M1197">
        <f t="shared" si="146"/>
        <v>1</v>
      </c>
      <c r="N1197">
        <f t="shared" si="147"/>
        <v>1</v>
      </c>
      <c r="O1197">
        <f t="shared" si="148"/>
        <v>1</v>
      </c>
      <c r="P1197">
        <f t="shared" si="149"/>
        <v>0</v>
      </c>
      <c r="Q1197">
        <f t="shared" si="150"/>
        <v>0</v>
      </c>
      <c r="R1197">
        <f t="shared" si="151"/>
        <v>1</v>
      </c>
    </row>
    <row r="1198" spans="1:18" x14ac:dyDescent="0.25">
      <c r="A1198" t="str">
        <f>gait_events!B6027</f>
        <v>pp033</v>
      </c>
      <c r="B1198" t="str">
        <f>VLOOKUP(A1198,participants!A:B,2,0)</f>
        <v>M</v>
      </c>
      <c r="C1198">
        <f>VLOOKUP(A1198,participants!A:C,3,0)</f>
        <v>60</v>
      </c>
      <c r="D1198" t="str">
        <f>VLOOKUP(A1198,participants!A:F,6,0)</f>
        <v>stroke</v>
      </c>
      <c r="E1198" t="str">
        <f>IF(LEN(SUBSTITUTE(gait_events!C6027,"_run-",""))&lt;&gt;LEN(gait_events!C6027),LEFT(RIGHT(gait_events!C6027,LEN(gait_events!C6027)-19),FIND("_run-",RIGHT(gait_events!C6027,LEN(gait_events!C6027)-19),1)-1),RIGHT(gait_events!C6027,LEN(gait_events!C6027)-19))</f>
        <v>Slow</v>
      </c>
      <c r="F1198" t="str">
        <f>IF(LEN(SUBSTITUTE(gait_events!C6027,"_run-",""))&lt;&gt;LEN(gait_events!C6027),RIGHT(gait_events!C6027,LEN(gait_events!C6027)-FIND("_run-",gait_events!C6027,1)-4),"")</f>
        <v/>
      </c>
      <c r="G1198" t="str">
        <f>gait_events!D6027</f>
        <v>right_shank</v>
      </c>
      <c r="H1198" t="str">
        <f>gait_events!E6027</f>
        <v>IC</v>
      </c>
      <c r="I1198">
        <f>IF(gait_events!F6027&lt;&gt;"",gait_events!F6027,NA())</f>
        <v>871</v>
      </c>
      <c r="J1198">
        <f>IF(gait_events!G6027&lt;&gt;"",gait_events!G6027,NA())</f>
        <v>878</v>
      </c>
      <c r="K1198">
        <f t="shared" si="144"/>
        <v>-7</v>
      </c>
      <c r="L1198">
        <f t="shared" si="145"/>
        <v>-35</v>
      </c>
      <c r="M1198">
        <f t="shared" si="146"/>
        <v>1</v>
      </c>
      <c r="N1198">
        <f t="shared" si="147"/>
        <v>1</v>
      </c>
      <c r="O1198">
        <f t="shared" si="148"/>
        <v>1</v>
      </c>
      <c r="P1198">
        <f t="shared" si="149"/>
        <v>0</v>
      </c>
      <c r="Q1198">
        <f t="shared" si="150"/>
        <v>0</v>
      </c>
      <c r="R1198">
        <f t="shared" si="151"/>
        <v>1</v>
      </c>
    </row>
    <row r="1199" spans="1:18" x14ac:dyDescent="0.25">
      <c r="A1199" t="str">
        <f>gait_events!B6028</f>
        <v>pp033</v>
      </c>
      <c r="B1199" t="str">
        <f>VLOOKUP(A1199,participants!A:B,2,0)</f>
        <v>M</v>
      </c>
      <c r="C1199">
        <f>VLOOKUP(A1199,participants!A:C,3,0)</f>
        <v>60</v>
      </c>
      <c r="D1199" t="str">
        <f>VLOOKUP(A1199,participants!A:F,6,0)</f>
        <v>stroke</v>
      </c>
      <c r="E1199" t="str">
        <f>IF(LEN(SUBSTITUTE(gait_events!C6028,"_run-",""))&lt;&gt;LEN(gait_events!C6028),LEFT(RIGHT(gait_events!C6028,LEN(gait_events!C6028)-19),FIND("_run-",RIGHT(gait_events!C6028,LEN(gait_events!C6028)-19),1)-1),RIGHT(gait_events!C6028,LEN(gait_events!C6028)-19))</f>
        <v>Slow</v>
      </c>
      <c r="F1199" t="str">
        <f>IF(LEN(SUBSTITUTE(gait_events!C6028,"_run-",""))&lt;&gt;LEN(gait_events!C6028),RIGHT(gait_events!C6028,LEN(gait_events!C6028)-FIND("_run-",gait_events!C6028,1)-4),"")</f>
        <v/>
      </c>
      <c r="G1199" t="str">
        <f>gait_events!D6028</f>
        <v>right_shank</v>
      </c>
      <c r="H1199" t="str">
        <f>gait_events!E6028</f>
        <v>IC</v>
      </c>
      <c r="I1199">
        <f>IF(gait_events!F6028&lt;&gt;"",gait_events!F6028,NA())</f>
        <v>1224</v>
      </c>
      <c r="J1199">
        <f>IF(gait_events!G6028&lt;&gt;"",gait_events!G6028,NA())</f>
        <v>1226</v>
      </c>
      <c r="K1199">
        <f t="shared" si="144"/>
        <v>-2</v>
      </c>
      <c r="L1199">
        <f t="shared" si="145"/>
        <v>-10</v>
      </c>
      <c r="M1199">
        <f t="shared" si="146"/>
        <v>1</v>
      </c>
      <c r="N1199">
        <f t="shared" si="147"/>
        <v>1</v>
      </c>
      <c r="O1199">
        <f t="shared" si="148"/>
        <v>1</v>
      </c>
      <c r="P1199">
        <f t="shared" si="149"/>
        <v>0</v>
      </c>
      <c r="Q1199">
        <f t="shared" si="150"/>
        <v>0</v>
      </c>
      <c r="R1199">
        <f t="shared" si="151"/>
        <v>1</v>
      </c>
    </row>
    <row r="1200" spans="1:18" x14ac:dyDescent="0.25">
      <c r="A1200" t="str">
        <f>gait_events!B1746</f>
        <v>pp089</v>
      </c>
      <c r="B1200" t="str">
        <f>VLOOKUP(A1200,participants!A:B,2,0)</f>
        <v>F</v>
      </c>
      <c r="C1200">
        <f>VLOOKUP(A1200,participants!A:C,3,0)</f>
        <v>29</v>
      </c>
      <c r="D1200" t="str">
        <f>VLOOKUP(A1200,participants!A:F,6,0)</f>
        <v>YA</v>
      </c>
      <c r="E1200" t="str">
        <f>IF(LEN(SUBSTITUTE(gait_events!C1746,"_run-",""))&lt;&gt;LEN(gait_events!C1746),LEFT(RIGHT(gait_events!C1746,LEN(gait_events!C1746)-19),FIND("_run-",RIGHT(gait_events!C1746,LEN(gait_events!C1746)-19),1)-1),RIGHT(gait_events!C1746,LEN(gait_events!C1746)-19))</f>
        <v>Slow</v>
      </c>
      <c r="F1200" t="str">
        <f>IF(LEN(SUBSTITUTE(gait_events!C1746,"_run-",""))&lt;&gt;LEN(gait_events!C1746),RIGHT(gait_events!C1746,LEN(gait_events!C1746)-FIND("_run-",gait_events!C1746,1)-4),"")</f>
        <v/>
      </c>
      <c r="G1200" t="str">
        <f>gait_events!D1746</f>
        <v>right_shank</v>
      </c>
      <c r="H1200" t="str">
        <f>gait_events!E1746</f>
        <v>FC</v>
      </c>
      <c r="I1200">
        <f>IF(gait_events!F1746&lt;&gt;"",gait_events!F1746,NA())</f>
        <v>637</v>
      </c>
      <c r="J1200">
        <f>IF(gait_events!G1746&lt;&gt;"",gait_events!G1746,NA())</f>
        <v>639</v>
      </c>
      <c r="K1200">
        <f t="shared" si="144"/>
        <v>-2</v>
      </c>
      <c r="L1200">
        <f t="shared" si="145"/>
        <v>-10</v>
      </c>
      <c r="M1200">
        <f t="shared" si="146"/>
        <v>1</v>
      </c>
      <c r="N1200">
        <f t="shared" si="147"/>
        <v>1</v>
      </c>
      <c r="O1200">
        <f t="shared" si="148"/>
        <v>1</v>
      </c>
      <c r="P1200">
        <f t="shared" si="149"/>
        <v>0</v>
      </c>
      <c r="Q1200">
        <f t="shared" si="150"/>
        <v>0</v>
      </c>
      <c r="R1200">
        <f t="shared" si="151"/>
        <v>1</v>
      </c>
    </row>
    <row r="1201" spans="1:18" x14ac:dyDescent="0.25">
      <c r="A1201" t="str">
        <f>gait_events!B1747</f>
        <v>pp089</v>
      </c>
      <c r="B1201" t="str">
        <f>VLOOKUP(A1201,participants!A:B,2,0)</f>
        <v>F</v>
      </c>
      <c r="C1201">
        <f>VLOOKUP(A1201,participants!A:C,3,0)</f>
        <v>29</v>
      </c>
      <c r="D1201" t="str">
        <f>VLOOKUP(A1201,participants!A:F,6,0)</f>
        <v>YA</v>
      </c>
      <c r="E1201" t="str">
        <f>IF(LEN(SUBSTITUTE(gait_events!C1747,"_run-",""))&lt;&gt;LEN(gait_events!C1747),LEFT(RIGHT(gait_events!C1747,LEN(gait_events!C1747)-19),FIND("_run-",RIGHT(gait_events!C1747,LEN(gait_events!C1747)-19),1)-1),RIGHT(gait_events!C1747,LEN(gait_events!C1747)-19))</f>
        <v>Slow</v>
      </c>
      <c r="F1201" t="str">
        <f>IF(LEN(SUBSTITUTE(gait_events!C1747,"_run-",""))&lt;&gt;LEN(gait_events!C1747),RIGHT(gait_events!C1747,LEN(gait_events!C1747)-FIND("_run-",gait_events!C1747,1)-4),"")</f>
        <v/>
      </c>
      <c r="G1201" t="str">
        <f>gait_events!D1747</f>
        <v>right_shank</v>
      </c>
      <c r="H1201" t="str">
        <f>gait_events!E1747</f>
        <v>FC</v>
      </c>
      <c r="I1201">
        <f>IF(gait_events!F1747&lt;&gt;"",gait_events!F1747,NA())</f>
        <v>913</v>
      </c>
      <c r="J1201">
        <f>IF(gait_events!G1747&lt;&gt;"",gait_events!G1747,NA())</f>
        <v>917</v>
      </c>
      <c r="K1201">
        <f t="shared" si="144"/>
        <v>-4</v>
      </c>
      <c r="L1201">
        <f t="shared" si="145"/>
        <v>-20</v>
      </c>
      <c r="M1201">
        <f t="shared" si="146"/>
        <v>1</v>
      </c>
      <c r="N1201">
        <f t="shared" si="147"/>
        <v>1</v>
      </c>
      <c r="O1201">
        <f t="shared" si="148"/>
        <v>1</v>
      </c>
      <c r="P1201">
        <f t="shared" si="149"/>
        <v>0</v>
      </c>
      <c r="Q1201">
        <f t="shared" si="150"/>
        <v>0</v>
      </c>
      <c r="R1201">
        <f t="shared" si="151"/>
        <v>1</v>
      </c>
    </row>
    <row r="1202" spans="1:18" x14ac:dyDescent="0.25">
      <c r="A1202" t="str">
        <f>gait_events!B1748</f>
        <v>pp089</v>
      </c>
      <c r="B1202" t="str">
        <f>VLOOKUP(A1202,participants!A:B,2,0)</f>
        <v>F</v>
      </c>
      <c r="C1202">
        <f>VLOOKUP(A1202,participants!A:C,3,0)</f>
        <v>29</v>
      </c>
      <c r="D1202" t="str">
        <f>VLOOKUP(A1202,participants!A:F,6,0)</f>
        <v>YA</v>
      </c>
      <c r="E1202" t="str">
        <f>IF(LEN(SUBSTITUTE(gait_events!C1748,"_run-",""))&lt;&gt;LEN(gait_events!C1748),LEFT(RIGHT(gait_events!C1748,LEN(gait_events!C1748)-19),FIND("_run-",RIGHT(gait_events!C1748,LEN(gait_events!C1748)-19),1)-1),RIGHT(gait_events!C1748,LEN(gait_events!C1748)-19))</f>
        <v>Slow</v>
      </c>
      <c r="F1202" t="str">
        <f>IF(LEN(SUBSTITUTE(gait_events!C1748,"_run-",""))&lt;&gt;LEN(gait_events!C1748),RIGHT(gait_events!C1748,LEN(gait_events!C1748)-FIND("_run-",gait_events!C1748,1)-4),"")</f>
        <v/>
      </c>
      <c r="G1202" t="str">
        <f>gait_events!D1748</f>
        <v>right_shank</v>
      </c>
      <c r="H1202" t="str">
        <f>gait_events!E1748</f>
        <v>FC</v>
      </c>
      <c r="I1202">
        <f>IF(gait_events!F1748&lt;&gt;"",gait_events!F1748,NA())</f>
        <v>1201</v>
      </c>
      <c r="J1202">
        <f>IF(gait_events!G1748&lt;&gt;"",gait_events!G1748,NA())</f>
        <v>1204</v>
      </c>
      <c r="K1202">
        <f t="shared" si="144"/>
        <v>-3</v>
      </c>
      <c r="L1202">
        <f t="shared" si="145"/>
        <v>-15</v>
      </c>
      <c r="M1202">
        <f t="shared" si="146"/>
        <v>1</v>
      </c>
      <c r="N1202">
        <f t="shared" si="147"/>
        <v>1</v>
      </c>
      <c r="O1202">
        <f t="shared" si="148"/>
        <v>1</v>
      </c>
      <c r="P1202">
        <f t="shared" si="149"/>
        <v>0</v>
      </c>
      <c r="Q1202">
        <f t="shared" si="150"/>
        <v>0</v>
      </c>
      <c r="R1202">
        <f t="shared" si="151"/>
        <v>1</v>
      </c>
    </row>
    <row r="1203" spans="1:18" x14ac:dyDescent="0.25">
      <c r="A1203" t="str">
        <f>gait_events!B1749</f>
        <v>pp040</v>
      </c>
      <c r="B1203" t="str">
        <f>VLOOKUP(A1203,participants!A:B,2,0)</f>
        <v>F</v>
      </c>
      <c r="C1203">
        <f>VLOOKUP(A1203,participants!A:C,3,0)</f>
        <v>24</v>
      </c>
      <c r="D1203" t="str">
        <f>VLOOKUP(A1203,participants!A:F,6,0)</f>
        <v>YA</v>
      </c>
      <c r="E1203" t="str">
        <f>IF(LEN(SUBSTITUTE(gait_events!C1749,"_run-",""))&lt;&gt;LEN(gait_events!C1749),LEFT(RIGHT(gait_events!C1749,LEN(gait_events!C1749)-19),FIND("_run-",RIGHT(gait_events!C1749,LEN(gait_events!C1749)-19),1)-1),RIGHT(gait_events!C1749,LEN(gait_events!C1749)-19))</f>
        <v>Preferred</v>
      </c>
      <c r="F1203" t="str">
        <f>IF(LEN(SUBSTITUTE(gait_events!C1749,"_run-",""))&lt;&gt;LEN(gait_events!C1749),RIGHT(gait_events!C1749,LEN(gait_events!C1749)-FIND("_run-",gait_events!C1749,1)-4),"")</f>
        <v/>
      </c>
      <c r="G1203" t="str">
        <f>gait_events!D1749</f>
        <v>left_ankle</v>
      </c>
      <c r="H1203" t="str">
        <f>gait_events!E1749</f>
        <v>IC</v>
      </c>
      <c r="I1203">
        <f>IF(gait_events!F1749&lt;&gt;"",gait_events!F1749,NA())</f>
        <v>28</v>
      </c>
      <c r="J1203">
        <f>IF(gait_events!G1749&lt;&gt;"",gait_events!G1749,NA())</f>
        <v>27</v>
      </c>
      <c r="K1203">
        <f t="shared" si="144"/>
        <v>1</v>
      </c>
      <c r="L1203">
        <f t="shared" si="145"/>
        <v>5</v>
      </c>
      <c r="M1203">
        <f t="shared" si="146"/>
        <v>1</v>
      </c>
      <c r="N1203">
        <f t="shared" si="147"/>
        <v>1</v>
      </c>
      <c r="O1203">
        <f t="shared" si="148"/>
        <v>1</v>
      </c>
      <c r="P1203">
        <f t="shared" si="149"/>
        <v>0</v>
      </c>
      <c r="Q1203">
        <f t="shared" si="150"/>
        <v>0</v>
      </c>
      <c r="R1203">
        <f t="shared" si="151"/>
        <v>1</v>
      </c>
    </row>
    <row r="1204" spans="1:18" x14ac:dyDescent="0.25">
      <c r="A1204" t="str">
        <f>gait_events!B1750</f>
        <v>pp040</v>
      </c>
      <c r="B1204" t="str">
        <f>VLOOKUP(A1204,participants!A:B,2,0)</f>
        <v>F</v>
      </c>
      <c r="C1204">
        <f>VLOOKUP(A1204,participants!A:C,3,0)</f>
        <v>24</v>
      </c>
      <c r="D1204" t="str">
        <f>VLOOKUP(A1204,participants!A:F,6,0)</f>
        <v>YA</v>
      </c>
      <c r="E1204" t="str">
        <f>IF(LEN(SUBSTITUTE(gait_events!C1750,"_run-",""))&lt;&gt;LEN(gait_events!C1750),LEFT(RIGHT(gait_events!C1750,LEN(gait_events!C1750)-19),FIND("_run-",RIGHT(gait_events!C1750,LEN(gait_events!C1750)-19),1)-1),RIGHT(gait_events!C1750,LEN(gait_events!C1750)-19))</f>
        <v>Preferred</v>
      </c>
      <c r="F1204" t="str">
        <f>IF(LEN(SUBSTITUTE(gait_events!C1750,"_run-",""))&lt;&gt;LEN(gait_events!C1750),RIGHT(gait_events!C1750,LEN(gait_events!C1750)-FIND("_run-",gait_events!C1750,1)-4),"")</f>
        <v/>
      </c>
      <c r="G1204" t="str">
        <f>gait_events!D1750</f>
        <v>left_ankle</v>
      </c>
      <c r="H1204" t="str">
        <f>gait_events!E1750</f>
        <v>IC</v>
      </c>
      <c r="I1204">
        <f>IF(gait_events!F1750&lt;&gt;"",gait_events!F1750,NA())</f>
        <v>242</v>
      </c>
      <c r="J1204">
        <f>IF(gait_events!G1750&lt;&gt;"",gait_events!G1750,NA())</f>
        <v>243</v>
      </c>
      <c r="K1204">
        <f t="shared" si="144"/>
        <v>-1</v>
      </c>
      <c r="L1204">
        <f t="shared" si="145"/>
        <v>-5</v>
      </c>
      <c r="M1204">
        <f t="shared" si="146"/>
        <v>1</v>
      </c>
      <c r="N1204">
        <f t="shared" si="147"/>
        <v>1</v>
      </c>
      <c r="O1204">
        <f t="shared" si="148"/>
        <v>1</v>
      </c>
      <c r="P1204">
        <f t="shared" si="149"/>
        <v>0</v>
      </c>
      <c r="Q1204">
        <f t="shared" si="150"/>
        <v>0</v>
      </c>
      <c r="R1204">
        <f t="shared" si="151"/>
        <v>1</v>
      </c>
    </row>
    <row r="1205" spans="1:18" x14ac:dyDescent="0.25">
      <c r="A1205" t="str">
        <f>gait_events!B1751</f>
        <v>pp040</v>
      </c>
      <c r="B1205" t="str">
        <f>VLOOKUP(A1205,participants!A:B,2,0)</f>
        <v>F</v>
      </c>
      <c r="C1205">
        <f>VLOOKUP(A1205,participants!A:C,3,0)</f>
        <v>24</v>
      </c>
      <c r="D1205" t="str">
        <f>VLOOKUP(A1205,participants!A:F,6,0)</f>
        <v>YA</v>
      </c>
      <c r="E1205" t="str">
        <f>IF(LEN(SUBSTITUTE(gait_events!C1751,"_run-",""))&lt;&gt;LEN(gait_events!C1751),LEFT(RIGHT(gait_events!C1751,LEN(gait_events!C1751)-19),FIND("_run-",RIGHT(gait_events!C1751,LEN(gait_events!C1751)-19),1)-1),RIGHT(gait_events!C1751,LEN(gait_events!C1751)-19))</f>
        <v>Preferred</v>
      </c>
      <c r="F1205" t="str">
        <f>IF(LEN(SUBSTITUTE(gait_events!C1751,"_run-",""))&lt;&gt;LEN(gait_events!C1751),RIGHT(gait_events!C1751,LEN(gait_events!C1751)-FIND("_run-",gait_events!C1751,1)-4),"")</f>
        <v/>
      </c>
      <c r="G1205" t="str">
        <f>gait_events!D1751</f>
        <v>left_ankle</v>
      </c>
      <c r="H1205" t="str">
        <f>gait_events!E1751</f>
        <v>IC</v>
      </c>
      <c r="I1205">
        <f>IF(gait_events!F1751&lt;&gt;"",gait_events!F1751,NA())</f>
        <v>457</v>
      </c>
      <c r="J1205">
        <f>IF(gait_events!G1751&lt;&gt;"",gait_events!G1751,NA())</f>
        <v>456</v>
      </c>
      <c r="K1205">
        <f t="shared" si="144"/>
        <v>1</v>
      </c>
      <c r="L1205">
        <f t="shared" si="145"/>
        <v>5</v>
      </c>
      <c r="M1205">
        <f t="shared" si="146"/>
        <v>1</v>
      </c>
      <c r="N1205">
        <f t="shared" si="147"/>
        <v>1</v>
      </c>
      <c r="O1205">
        <f t="shared" si="148"/>
        <v>1</v>
      </c>
      <c r="P1205">
        <f t="shared" si="149"/>
        <v>0</v>
      </c>
      <c r="Q1205">
        <f t="shared" si="150"/>
        <v>0</v>
      </c>
      <c r="R1205">
        <f t="shared" si="151"/>
        <v>1</v>
      </c>
    </row>
    <row r="1206" spans="1:18" x14ac:dyDescent="0.25">
      <c r="A1206" t="str">
        <f>gait_events!B1752</f>
        <v>pp040</v>
      </c>
      <c r="B1206" t="str">
        <f>VLOOKUP(A1206,participants!A:B,2,0)</f>
        <v>F</v>
      </c>
      <c r="C1206">
        <f>VLOOKUP(A1206,participants!A:C,3,0)</f>
        <v>24</v>
      </c>
      <c r="D1206" t="str">
        <f>VLOOKUP(A1206,participants!A:F,6,0)</f>
        <v>YA</v>
      </c>
      <c r="E1206" t="str">
        <f>IF(LEN(SUBSTITUTE(gait_events!C1752,"_run-",""))&lt;&gt;LEN(gait_events!C1752),LEFT(RIGHT(gait_events!C1752,LEN(gait_events!C1752)-19),FIND("_run-",RIGHT(gait_events!C1752,LEN(gait_events!C1752)-19),1)-1),RIGHT(gait_events!C1752,LEN(gait_events!C1752)-19))</f>
        <v>Preferred</v>
      </c>
      <c r="F1206" t="str">
        <f>IF(LEN(SUBSTITUTE(gait_events!C1752,"_run-",""))&lt;&gt;LEN(gait_events!C1752),RIGHT(gait_events!C1752,LEN(gait_events!C1752)-FIND("_run-",gait_events!C1752,1)-4),"")</f>
        <v/>
      </c>
      <c r="G1206" t="str">
        <f>gait_events!D1752</f>
        <v>left_ankle</v>
      </c>
      <c r="H1206" t="str">
        <f>gait_events!E1752</f>
        <v>IC</v>
      </c>
      <c r="I1206">
        <f>IF(gait_events!F1752&lt;&gt;"",gait_events!F1752,NA())</f>
        <v>673</v>
      </c>
      <c r="J1206">
        <f>IF(gait_events!G1752&lt;&gt;"",gait_events!G1752,NA())</f>
        <v>674</v>
      </c>
      <c r="K1206">
        <f t="shared" si="144"/>
        <v>-1</v>
      </c>
      <c r="L1206">
        <f t="shared" si="145"/>
        <v>-5</v>
      </c>
      <c r="M1206">
        <f t="shared" si="146"/>
        <v>1</v>
      </c>
      <c r="N1206">
        <f t="shared" si="147"/>
        <v>1</v>
      </c>
      <c r="O1206">
        <f t="shared" si="148"/>
        <v>1</v>
      </c>
      <c r="P1206">
        <f t="shared" si="149"/>
        <v>0</v>
      </c>
      <c r="Q1206">
        <f t="shared" si="150"/>
        <v>0</v>
      </c>
      <c r="R1206">
        <f t="shared" si="151"/>
        <v>1</v>
      </c>
    </row>
    <row r="1207" spans="1:18" x14ac:dyDescent="0.25">
      <c r="A1207" t="str">
        <f>gait_events!B1753</f>
        <v>pp040</v>
      </c>
      <c r="B1207" t="str">
        <f>VLOOKUP(A1207,participants!A:B,2,0)</f>
        <v>F</v>
      </c>
      <c r="C1207">
        <f>VLOOKUP(A1207,participants!A:C,3,0)</f>
        <v>24</v>
      </c>
      <c r="D1207" t="str">
        <f>VLOOKUP(A1207,participants!A:F,6,0)</f>
        <v>YA</v>
      </c>
      <c r="E1207" t="str">
        <f>IF(LEN(SUBSTITUTE(gait_events!C1753,"_run-",""))&lt;&gt;LEN(gait_events!C1753),LEFT(RIGHT(gait_events!C1753,LEN(gait_events!C1753)-19),FIND("_run-",RIGHT(gait_events!C1753,LEN(gait_events!C1753)-19),1)-1),RIGHT(gait_events!C1753,LEN(gait_events!C1753)-19))</f>
        <v>Preferred</v>
      </c>
      <c r="F1207" t="str">
        <f>IF(LEN(SUBSTITUTE(gait_events!C1753,"_run-",""))&lt;&gt;LEN(gait_events!C1753),RIGHT(gait_events!C1753,LEN(gait_events!C1753)-FIND("_run-",gait_events!C1753,1)-4),"")</f>
        <v/>
      </c>
      <c r="G1207" t="str">
        <f>gait_events!D1753</f>
        <v>left_ankle</v>
      </c>
      <c r="H1207" t="str">
        <f>gait_events!E1753</f>
        <v>IC</v>
      </c>
      <c r="I1207">
        <f>IF(gait_events!F1753&lt;&gt;"",gait_events!F1753,NA())</f>
        <v>902</v>
      </c>
      <c r="J1207">
        <f>IF(gait_events!G1753&lt;&gt;"",gait_events!G1753,NA())</f>
        <v>897</v>
      </c>
      <c r="K1207">
        <f t="shared" si="144"/>
        <v>5</v>
      </c>
      <c r="L1207">
        <f t="shared" si="145"/>
        <v>25</v>
      </c>
      <c r="M1207">
        <f t="shared" si="146"/>
        <v>1</v>
      </c>
      <c r="N1207">
        <f t="shared" si="147"/>
        <v>1</v>
      </c>
      <c r="O1207">
        <f t="shared" si="148"/>
        <v>1</v>
      </c>
      <c r="P1207">
        <f t="shared" si="149"/>
        <v>0</v>
      </c>
      <c r="Q1207">
        <f t="shared" si="150"/>
        <v>0</v>
      </c>
      <c r="R1207">
        <f t="shared" si="151"/>
        <v>1</v>
      </c>
    </row>
    <row r="1208" spans="1:18" x14ac:dyDescent="0.25">
      <c r="A1208" t="str">
        <f>gait_events!B1754</f>
        <v>pp040</v>
      </c>
      <c r="B1208" t="str">
        <f>VLOOKUP(A1208,participants!A:B,2,0)</f>
        <v>F</v>
      </c>
      <c r="C1208">
        <f>VLOOKUP(A1208,participants!A:C,3,0)</f>
        <v>24</v>
      </c>
      <c r="D1208" t="str">
        <f>VLOOKUP(A1208,participants!A:F,6,0)</f>
        <v>YA</v>
      </c>
      <c r="E1208" t="str">
        <f>IF(LEN(SUBSTITUTE(gait_events!C1754,"_run-",""))&lt;&gt;LEN(gait_events!C1754),LEFT(RIGHT(gait_events!C1754,LEN(gait_events!C1754)-19),FIND("_run-",RIGHT(gait_events!C1754,LEN(gait_events!C1754)-19),1)-1),RIGHT(gait_events!C1754,LEN(gait_events!C1754)-19))</f>
        <v>Preferred</v>
      </c>
      <c r="F1208" t="str">
        <f>IF(LEN(SUBSTITUTE(gait_events!C1754,"_run-",""))&lt;&gt;LEN(gait_events!C1754),RIGHT(gait_events!C1754,LEN(gait_events!C1754)-FIND("_run-",gait_events!C1754,1)-4),"")</f>
        <v/>
      </c>
      <c r="G1208" t="str">
        <f>gait_events!D1754</f>
        <v>left_ankle</v>
      </c>
      <c r="H1208" t="str">
        <f>gait_events!E1754</f>
        <v>FC</v>
      </c>
      <c r="I1208">
        <f>IF(gait_events!F1754&lt;&gt;"",gait_events!F1754,NA())</f>
        <v>162</v>
      </c>
      <c r="J1208">
        <f>IF(gait_events!G1754&lt;&gt;"",gait_events!G1754,NA())</f>
        <v>160</v>
      </c>
      <c r="K1208">
        <f t="shared" si="144"/>
        <v>2</v>
      </c>
      <c r="L1208">
        <f t="shared" si="145"/>
        <v>10</v>
      </c>
      <c r="M1208">
        <f t="shared" si="146"/>
        <v>1</v>
      </c>
      <c r="N1208">
        <f t="shared" si="147"/>
        <v>1</v>
      </c>
      <c r="O1208">
        <f t="shared" si="148"/>
        <v>1</v>
      </c>
      <c r="P1208">
        <f t="shared" si="149"/>
        <v>0</v>
      </c>
      <c r="Q1208">
        <f t="shared" si="150"/>
        <v>0</v>
      </c>
      <c r="R1208">
        <f t="shared" si="151"/>
        <v>1</v>
      </c>
    </row>
    <row r="1209" spans="1:18" x14ac:dyDescent="0.25">
      <c r="A1209" t="str">
        <f>gait_events!B1755</f>
        <v>pp040</v>
      </c>
      <c r="B1209" t="str">
        <f>VLOOKUP(A1209,participants!A:B,2,0)</f>
        <v>F</v>
      </c>
      <c r="C1209">
        <f>VLOOKUP(A1209,participants!A:C,3,0)</f>
        <v>24</v>
      </c>
      <c r="D1209" t="str">
        <f>VLOOKUP(A1209,participants!A:F,6,0)</f>
        <v>YA</v>
      </c>
      <c r="E1209" t="str">
        <f>IF(LEN(SUBSTITUTE(gait_events!C1755,"_run-",""))&lt;&gt;LEN(gait_events!C1755),LEFT(RIGHT(gait_events!C1755,LEN(gait_events!C1755)-19),FIND("_run-",RIGHT(gait_events!C1755,LEN(gait_events!C1755)-19),1)-1),RIGHT(gait_events!C1755,LEN(gait_events!C1755)-19))</f>
        <v>Preferred</v>
      </c>
      <c r="F1209" t="str">
        <f>IF(LEN(SUBSTITUTE(gait_events!C1755,"_run-",""))&lt;&gt;LEN(gait_events!C1755),RIGHT(gait_events!C1755,LEN(gait_events!C1755)-FIND("_run-",gait_events!C1755,1)-4),"")</f>
        <v/>
      </c>
      <c r="G1209" t="str">
        <f>gait_events!D1755</f>
        <v>left_ankle</v>
      </c>
      <c r="H1209" t="str">
        <f>gait_events!E1755</f>
        <v>FC</v>
      </c>
      <c r="I1209">
        <f>IF(gait_events!F1755&lt;&gt;"",gait_events!F1755,NA())</f>
        <v>376</v>
      </c>
      <c r="J1209">
        <f>IF(gait_events!G1755&lt;&gt;"",gait_events!G1755,NA())</f>
        <v>378</v>
      </c>
      <c r="K1209">
        <f t="shared" si="144"/>
        <v>-2</v>
      </c>
      <c r="L1209">
        <f t="shared" si="145"/>
        <v>-10</v>
      </c>
      <c r="M1209">
        <f t="shared" si="146"/>
        <v>1</v>
      </c>
      <c r="N1209">
        <f t="shared" si="147"/>
        <v>1</v>
      </c>
      <c r="O1209">
        <f t="shared" si="148"/>
        <v>1</v>
      </c>
      <c r="P1209">
        <f t="shared" si="149"/>
        <v>0</v>
      </c>
      <c r="Q1209">
        <f t="shared" si="150"/>
        <v>0</v>
      </c>
      <c r="R1209">
        <f t="shared" si="151"/>
        <v>1</v>
      </c>
    </row>
    <row r="1210" spans="1:18" x14ac:dyDescent="0.25">
      <c r="A1210" t="str">
        <f>gait_events!B1756</f>
        <v>pp040</v>
      </c>
      <c r="B1210" t="str">
        <f>VLOOKUP(A1210,participants!A:B,2,0)</f>
        <v>F</v>
      </c>
      <c r="C1210">
        <f>VLOOKUP(A1210,participants!A:C,3,0)</f>
        <v>24</v>
      </c>
      <c r="D1210" t="str">
        <f>VLOOKUP(A1210,participants!A:F,6,0)</f>
        <v>YA</v>
      </c>
      <c r="E1210" t="str">
        <f>IF(LEN(SUBSTITUTE(gait_events!C1756,"_run-",""))&lt;&gt;LEN(gait_events!C1756),LEFT(RIGHT(gait_events!C1756,LEN(gait_events!C1756)-19),FIND("_run-",RIGHT(gait_events!C1756,LEN(gait_events!C1756)-19),1)-1),RIGHT(gait_events!C1756,LEN(gait_events!C1756)-19))</f>
        <v>Preferred</v>
      </c>
      <c r="F1210" t="str">
        <f>IF(LEN(SUBSTITUTE(gait_events!C1756,"_run-",""))&lt;&gt;LEN(gait_events!C1756),RIGHT(gait_events!C1756,LEN(gait_events!C1756)-FIND("_run-",gait_events!C1756,1)-4),"")</f>
        <v/>
      </c>
      <c r="G1210" t="str">
        <f>gait_events!D1756</f>
        <v>left_ankle</v>
      </c>
      <c r="H1210" t="str">
        <f>gait_events!E1756</f>
        <v>FC</v>
      </c>
      <c r="I1210">
        <f>IF(gait_events!F1756&lt;&gt;"",gait_events!F1756,NA())</f>
        <v>593</v>
      </c>
      <c r="J1210">
        <f>IF(gait_events!G1756&lt;&gt;"",gait_events!G1756,NA())</f>
        <v>599</v>
      </c>
      <c r="K1210">
        <f t="shared" si="144"/>
        <v>-6</v>
      </c>
      <c r="L1210">
        <f t="shared" si="145"/>
        <v>-30</v>
      </c>
      <c r="M1210">
        <f t="shared" si="146"/>
        <v>1</v>
      </c>
      <c r="N1210">
        <f t="shared" si="147"/>
        <v>1</v>
      </c>
      <c r="O1210">
        <f t="shared" si="148"/>
        <v>1</v>
      </c>
      <c r="P1210">
        <f t="shared" si="149"/>
        <v>0</v>
      </c>
      <c r="Q1210">
        <f t="shared" si="150"/>
        <v>0</v>
      </c>
      <c r="R1210">
        <f t="shared" si="151"/>
        <v>1</v>
      </c>
    </row>
    <row r="1211" spans="1:18" x14ac:dyDescent="0.25">
      <c r="A1211" t="str">
        <f>gait_events!B1757</f>
        <v>pp040</v>
      </c>
      <c r="B1211" t="str">
        <f>VLOOKUP(A1211,participants!A:B,2,0)</f>
        <v>F</v>
      </c>
      <c r="C1211">
        <f>VLOOKUP(A1211,participants!A:C,3,0)</f>
        <v>24</v>
      </c>
      <c r="D1211" t="str">
        <f>VLOOKUP(A1211,participants!A:F,6,0)</f>
        <v>YA</v>
      </c>
      <c r="E1211" t="str">
        <f>IF(LEN(SUBSTITUTE(gait_events!C1757,"_run-",""))&lt;&gt;LEN(gait_events!C1757),LEFT(RIGHT(gait_events!C1757,LEN(gait_events!C1757)-19),FIND("_run-",RIGHT(gait_events!C1757,LEN(gait_events!C1757)-19),1)-1),RIGHT(gait_events!C1757,LEN(gait_events!C1757)-19))</f>
        <v>Preferred</v>
      </c>
      <c r="F1211" t="str">
        <f>IF(LEN(SUBSTITUTE(gait_events!C1757,"_run-",""))&lt;&gt;LEN(gait_events!C1757),RIGHT(gait_events!C1757,LEN(gait_events!C1757)-FIND("_run-",gait_events!C1757,1)-4),"")</f>
        <v/>
      </c>
      <c r="G1211" t="str">
        <f>gait_events!D1757</f>
        <v>left_ankle</v>
      </c>
      <c r="H1211" t="str">
        <f>gait_events!E1757</f>
        <v>FC</v>
      </c>
      <c r="I1211">
        <f>IF(gait_events!F1757&lt;&gt;"",gait_events!F1757,NA())</f>
        <v>816</v>
      </c>
      <c r="J1211">
        <f>IF(gait_events!G1757&lt;&gt;"",gait_events!G1757,NA())</f>
        <v>819</v>
      </c>
      <c r="K1211">
        <f t="shared" si="144"/>
        <v>-3</v>
      </c>
      <c r="L1211">
        <f t="shared" si="145"/>
        <v>-15</v>
      </c>
      <c r="M1211">
        <f t="shared" si="146"/>
        <v>1</v>
      </c>
      <c r="N1211">
        <f t="shared" si="147"/>
        <v>1</v>
      </c>
      <c r="O1211">
        <f t="shared" si="148"/>
        <v>1</v>
      </c>
      <c r="P1211">
        <f t="shared" si="149"/>
        <v>0</v>
      </c>
      <c r="Q1211">
        <f t="shared" si="150"/>
        <v>0</v>
      </c>
      <c r="R1211">
        <f t="shared" si="151"/>
        <v>1</v>
      </c>
    </row>
    <row r="1212" spans="1:18" x14ac:dyDescent="0.25">
      <c r="A1212" t="str">
        <f>gait_events!B1758</f>
        <v>pp040</v>
      </c>
      <c r="B1212" t="str">
        <f>VLOOKUP(A1212,participants!A:B,2,0)</f>
        <v>F</v>
      </c>
      <c r="C1212">
        <f>VLOOKUP(A1212,participants!A:C,3,0)</f>
        <v>24</v>
      </c>
      <c r="D1212" t="str">
        <f>VLOOKUP(A1212,participants!A:F,6,0)</f>
        <v>YA</v>
      </c>
      <c r="E1212" t="str">
        <f>IF(LEN(SUBSTITUTE(gait_events!C1758,"_run-",""))&lt;&gt;LEN(gait_events!C1758),LEFT(RIGHT(gait_events!C1758,LEN(gait_events!C1758)-19),FIND("_run-",RIGHT(gait_events!C1758,LEN(gait_events!C1758)-19),1)-1),RIGHT(gait_events!C1758,LEN(gait_events!C1758)-19))</f>
        <v>Preferred</v>
      </c>
      <c r="F1212" t="str">
        <f>IF(LEN(SUBSTITUTE(gait_events!C1758,"_run-",""))&lt;&gt;LEN(gait_events!C1758),RIGHT(gait_events!C1758,LEN(gait_events!C1758)-FIND("_run-",gait_events!C1758,1)-4),"")</f>
        <v/>
      </c>
      <c r="G1212" t="str">
        <f>gait_events!D1758</f>
        <v>right_ankle</v>
      </c>
      <c r="H1212" t="str">
        <f>gait_events!E1758</f>
        <v>IC</v>
      </c>
      <c r="I1212">
        <f>IF(gait_events!F1758&lt;&gt;"",gait_events!F1758,NA())</f>
        <v>132</v>
      </c>
      <c r="J1212">
        <f>IF(gait_events!G1758&lt;&gt;"",gait_events!G1758,NA())</f>
        <v>132</v>
      </c>
      <c r="K1212">
        <f t="shared" si="144"/>
        <v>0</v>
      </c>
      <c r="L1212">
        <f t="shared" si="145"/>
        <v>0</v>
      </c>
      <c r="M1212">
        <f t="shared" si="146"/>
        <v>1</v>
      </c>
      <c r="N1212">
        <f t="shared" si="147"/>
        <v>1</v>
      </c>
      <c r="O1212">
        <f t="shared" si="148"/>
        <v>1</v>
      </c>
      <c r="P1212">
        <f t="shared" si="149"/>
        <v>0</v>
      </c>
      <c r="Q1212">
        <f t="shared" si="150"/>
        <v>0</v>
      </c>
      <c r="R1212">
        <f t="shared" si="151"/>
        <v>1</v>
      </c>
    </row>
    <row r="1213" spans="1:18" x14ac:dyDescent="0.25">
      <c r="A1213" t="str">
        <f>gait_events!B1759</f>
        <v>pp040</v>
      </c>
      <c r="B1213" t="str">
        <f>VLOOKUP(A1213,participants!A:B,2,0)</f>
        <v>F</v>
      </c>
      <c r="C1213">
        <f>VLOOKUP(A1213,participants!A:C,3,0)</f>
        <v>24</v>
      </c>
      <c r="D1213" t="str">
        <f>VLOOKUP(A1213,participants!A:F,6,0)</f>
        <v>YA</v>
      </c>
      <c r="E1213" t="str">
        <f>IF(LEN(SUBSTITUTE(gait_events!C1759,"_run-",""))&lt;&gt;LEN(gait_events!C1759),LEFT(RIGHT(gait_events!C1759,LEN(gait_events!C1759)-19),FIND("_run-",RIGHT(gait_events!C1759,LEN(gait_events!C1759)-19),1)-1),RIGHT(gait_events!C1759,LEN(gait_events!C1759)-19))</f>
        <v>Preferred</v>
      </c>
      <c r="F1213" t="str">
        <f>IF(LEN(SUBSTITUTE(gait_events!C1759,"_run-",""))&lt;&gt;LEN(gait_events!C1759),RIGHT(gait_events!C1759,LEN(gait_events!C1759)-FIND("_run-",gait_events!C1759,1)-4),"")</f>
        <v/>
      </c>
      <c r="G1213" t="str">
        <f>gait_events!D1759</f>
        <v>right_ankle</v>
      </c>
      <c r="H1213" t="str">
        <f>gait_events!E1759</f>
        <v>IC</v>
      </c>
      <c r="I1213">
        <f>IF(gait_events!F1759&lt;&gt;"",gait_events!F1759,NA())</f>
        <v>348</v>
      </c>
      <c r="J1213">
        <f>IF(gait_events!G1759&lt;&gt;"",gait_events!G1759,NA())</f>
        <v>348</v>
      </c>
      <c r="K1213">
        <f t="shared" si="144"/>
        <v>0</v>
      </c>
      <c r="L1213">
        <f t="shared" si="145"/>
        <v>0</v>
      </c>
      <c r="M1213">
        <f t="shared" si="146"/>
        <v>1</v>
      </c>
      <c r="N1213">
        <f t="shared" si="147"/>
        <v>1</v>
      </c>
      <c r="O1213">
        <f t="shared" si="148"/>
        <v>1</v>
      </c>
      <c r="P1213">
        <f t="shared" si="149"/>
        <v>0</v>
      </c>
      <c r="Q1213">
        <f t="shared" si="150"/>
        <v>0</v>
      </c>
      <c r="R1213">
        <f t="shared" si="151"/>
        <v>1</v>
      </c>
    </row>
    <row r="1214" spans="1:18" x14ac:dyDescent="0.25">
      <c r="A1214" t="str">
        <f>gait_events!B1760</f>
        <v>pp040</v>
      </c>
      <c r="B1214" t="str">
        <f>VLOOKUP(A1214,participants!A:B,2,0)</f>
        <v>F</v>
      </c>
      <c r="C1214">
        <f>VLOOKUP(A1214,participants!A:C,3,0)</f>
        <v>24</v>
      </c>
      <c r="D1214" t="str">
        <f>VLOOKUP(A1214,participants!A:F,6,0)</f>
        <v>YA</v>
      </c>
      <c r="E1214" t="str">
        <f>IF(LEN(SUBSTITUTE(gait_events!C1760,"_run-",""))&lt;&gt;LEN(gait_events!C1760),LEFT(RIGHT(gait_events!C1760,LEN(gait_events!C1760)-19),FIND("_run-",RIGHT(gait_events!C1760,LEN(gait_events!C1760)-19),1)-1),RIGHT(gait_events!C1760,LEN(gait_events!C1760)-19))</f>
        <v>Preferred</v>
      </c>
      <c r="F1214" t="str">
        <f>IF(LEN(SUBSTITUTE(gait_events!C1760,"_run-",""))&lt;&gt;LEN(gait_events!C1760),RIGHT(gait_events!C1760,LEN(gait_events!C1760)-FIND("_run-",gait_events!C1760,1)-4),"")</f>
        <v/>
      </c>
      <c r="G1214" t="str">
        <f>gait_events!D1760</f>
        <v>right_ankle</v>
      </c>
      <c r="H1214" t="str">
        <f>gait_events!E1760</f>
        <v>IC</v>
      </c>
      <c r="I1214">
        <f>IF(gait_events!F1760&lt;&gt;"",gait_events!F1760,NA())</f>
        <v>562</v>
      </c>
      <c r="J1214">
        <f>IF(gait_events!G1760&lt;&gt;"",gait_events!G1760,NA())</f>
        <v>562</v>
      </c>
      <c r="K1214">
        <f t="shared" si="144"/>
        <v>0</v>
      </c>
      <c r="L1214">
        <f t="shared" si="145"/>
        <v>0</v>
      </c>
      <c r="M1214">
        <f t="shared" si="146"/>
        <v>1</v>
      </c>
      <c r="N1214">
        <f t="shared" si="147"/>
        <v>1</v>
      </c>
      <c r="O1214">
        <f t="shared" si="148"/>
        <v>1</v>
      </c>
      <c r="P1214">
        <f t="shared" si="149"/>
        <v>0</v>
      </c>
      <c r="Q1214">
        <f t="shared" si="150"/>
        <v>0</v>
      </c>
      <c r="R1214">
        <f t="shared" si="151"/>
        <v>1</v>
      </c>
    </row>
    <row r="1215" spans="1:18" x14ac:dyDescent="0.25">
      <c r="A1215" t="str">
        <f>gait_events!B1761</f>
        <v>pp040</v>
      </c>
      <c r="B1215" t="str">
        <f>VLOOKUP(A1215,participants!A:B,2,0)</f>
        <v>F</v>
      </c>
      <c r="C1215">
        <f>VLOOKUP(A1215,participants!A:C,3,0)</f>
        <v>24</v>
      </c>
      <c r="D1215" t="str">
        <f>VLOOKUP(A1215,participants!A:F,6,0)</f>
        <v>YA</v>
      </c>
      <c r="E1215" t="str">
        <f>IF(LEN(SUBSTITUTE(gait_events!C1761,"_run-",""))&lt;&gt;LEN(gait_events!C1761),LEFT(RIGHT(gait_events!C1761,LEN(gait_events!C1761)-19),FIND("_run-",RIGHT(gait_events!C1761,LEN(gait_events!C1761)-19),1)-1),RIGHT(gait_events!C1761,LEN(gait_events!C1761)-19))</f>
        <v>Preferred</v>
      </c>
      <c r="F1215" t="str">
        <f>IF(LEN(SUBSTITUTE(gait_events!C1761,"_run-",""))&lt;&gt;LEN(gait_events!C1761),RIGHT(gait_events!C1761,LEN(gait_events!C1761)-FIND("_run-",gait_events!C1761,1)-4),"")</f>
        <v/>
      </c>
      <c r="G1215" t="str">
        <f>gait_events!D1761</f>
        <v>right_ankle</v>
      </c>
      <c r="H1215" t="str">
        <f>gait_events!E1761</f>
        <v>IC</v>
      </c>
      <c r="I1215">
        <f>IF(gait_events!F1761&lt;&gt;"",gait_events!F1761,NA())</f>
        <v>781</v>
      </c>
      <c r="J1215">
        <f>IF(gait_events!G1761&lt;&gt;"",gait_events!G1761,NA())</f>
        <v>780</v>
      </c>
      <c r="K1215">
        <f t="shared" si="144"/>
        <v>1</v>
      </c>
      <c r="L1215">
        <f t="shared" si="145"/>
        <v>5</v>
      </c>
      <c r="M1215">
        <f t="shared" si="146"/>
        <v>1</v>
      </c>
      <c r="N1215">
        <f t="shared" si="147"/>
        <v>1</v>
      </c>
      <c r="O1215">
        <f t="shared" si="148"/>
        <v>1</v>
      </c>
      <c r="P1215">
        <f t="shared" si="149"/>
        <v>0</v>
      </c>
      <c r="Q1215">
        <f t="shared" si="150"/>
        <v>0</v>
      </c>
      <c r="R1215">
        <f t="shared" si="151"/>
        <v>1</v>
      </c>
    </row>
    <row r="1216" spans="1:18" x14ac:dyDescent="0.25">
      <c r="A1216" t="str">
        <f>gait_events!B1762</f>
        <v>pp040</v>
      </c>
      <c r="B1216" t="str">
        <f>VLOOKUP(A1216,participants!A:B,2,0)</f>
        <v>F</v>
      </c>
      <c r="C1216">
        <f>VLOOKUP(A1216,participants!A:C,3,0)</f>
        <v>24</v>
      </c>
      <c r="D1216" t="str">
        <f>VLOOKUP(A1216,participants!A:F,6,0)</f>
        <v>YA</v>
      </c>
      <c r="E1216" t="str">
        <f>IF(LEN(SUBSTITUTE(gait_events!C1762,"_run-",""))&lt;&gt;LEN(gait_events!C1762),LEFT(RIGHT(gait_events!C1762,LEN(gait_events!C1762)-19),FIND("_run-",RIGHT(gait_events!C1762,LEN(gait_events!C1762)-19),1)-1),RIGHT(gait_events!C1762,LEN(gait_events!C1762)-19))</f>
        <v>Preferred</v>
      </c>
      <c r="F1216" t="str">
        <f>IF(LEN(SUBSTITUTE(gait_events!C1762,"_run-",""))&lt;&gt;LEN(gait_events!C1762),RIGHT(gait_events!C1762,LEN(gait_events!C1762)-FIND("_run-",gait_events!C1762,1)-4),"")</f>
        <v/>
      </c>
      <c r="G1216" t="str">
        <f>gait_events!D1762</f>
        <v>right_ankle</v>
      </c>
      <c r="H1216" t="str">
        <f>gait_events!E1762</f>
        <v>FC</v>
      </c>
      <c r="I1216">
        <f>IF(gait_events!F1762&lt;&gt;"",gait_events!F1762,NA())</f>
        <v>60</v>
      </c>
      <c r="J1216">
        <f>IF(gait_events!G1762&lt;&gt;"",gait_events!G1762,NA())</f>
        <v>59</v>
      </c>
      <c r="K1216">
        <f t="shared" si="144"/>
        <v>1</v>
      </c>
      <c r="L1216">
        <f t="shared" si="145"/>
        <v>5</v>
      </c>
      <c r="M1216">
        <f t="shared" si="146"/>
        <v>1</v>
      </c>
      <c r="N1216">
        <f t="shared" si="147"/>
        <v>1</v>
      </c>
      <c r="O1216">
        <f t="shared" si="148"/>
        <v>1</v>
      </c>
      <c r="P1216">
        <f t="shared" si="149"/>
        <v>0</v>
      </c>
      <c r="Q1216">
        <f t="shared" si="150"/>
        <v>0</v>
      </c>
      <c r="R1216">
        <f t="shared" si="151"/>
        <v>1</v>
      </c>
    </row>
    <row r="1217" spans="1:18" x14ac:dyDescent="0.25">
      <c r="A1217" t="str">
        <f>gait_events!B1763</f>
        <v>pp040</v>
      </c>
      <c r="B1217" t="str">
        <f>VLOOKUP(A1217,participants!A:B,2,0)</f>
        <v>F</v>
      </c>
      <c r="C1217">
        <f>VLOOKUP(A1217,participants!A:C,3,0)</f>
        <v>24</v>
      </c>
      <c r="D1217" t="str">
        <f>VLOOKUP(A1217,participants!A:F,6,0)</f>
        <v>YA</v>
      </c>
      <c r="E1217" t="str">
        <f>IF(LEN(SUBSTITUTE(gait_events!C1763,"_run-",""))&lt;&gt;LEN(gait_events!C1763),LEFT(RIGHT(gait_events!C1763,LEN(gait_events!C1763)-19),FIND("_run-",RIGHT(gait_events!C1763,LEN(gait_events!C1763)-19),1)-1),RIGHT(gait_events!C1763,LEN(gait_events!C1763)-19))</f>
        <v>Preferred</v>
      </c>
      <c r="F1217" t="str">
        <f>IF(LEN(SUBSTITUTE(gait_events!C1763,"_run-",""))&lt;&gt;LEN(gait_events!C1763),RIGHT(gait_events!C1763,LEN(gait_events!C1763)-FIND("_run-",gait_events!C1763,1)-4),"")</f>
        <v/>
      </c>
      <c r="G1217" t="str">
        <f>gait_events!D1763</f>
        <v>right_ankle</v>
      </c>
      <c r="H1217" t="str">
        <f>gait_events!E1763</f>
        <v>FC</v>
      </c>
      <c r="I1217">
        <f>IF(gait_events!F1763&lt;&gt;"",gait_events!F1763,NA())</f>
        <v>273</v>
      </c>
      <c r="J1217">
        <f>IF(gait_events!G1763&lt;&gt;"",gait_events!G1763,NA())</f>
        <v>275</v>
      </c>
      <c r="K1217">
        <f t="shared" si="144"/>
        <v>-2</v>
      </c>
      <c r="L1217">
        <f t="shared" si="145"/>
        <v>-10</v>
      </c>
      <c r="M1217">
        <f t="shared" si="146"/>
        <v>1</v>
      </c>
      <c r="N1217">
        <f t="shared" si="147"/>
        <v>1</v>
      </c>
      <c r="O1217">
        <f t="shared" si="148"/>
        <v>1</v>
      </c>
      <c r="P1217">
        <f t="shared" si="149"/>
        <v>0</v>
      </c>
      <c r="Q1217">
        <f t="shared" si="150"/>
        <v>0</v>
      </c>
      <c r="R1217">
        <f t="shared" si="151"/>
        <v>1</v>
      </c>
    </row>
    <row r="1218" spans="1:18" x14ac:dyDescent="0.25">
      <c r="A1218" t="str">
        <f>gait_events!B1764</f>
        <v>pp040</v>
      </c>
      <c r="B1218" t="str">
        <f>VLOOKUP(A1218,participants!A:B,2,0)</f>
        <v>F</v>
      </c>
      <c r="C1218">
        <f>VLOOKUP(A1218,participants!A:C,3,0)</f>
        <v>24</v>
      </c>
      <c r="D1218" t="str">
        <f>VLOOKUP(A1218,participants!A:F,6,0)</f>
        <v>YA</v>
      </c>
      <c r="E1218" t="str">
        <f>IF(LEN(SUBSTITUTE(gait_events!C1764,"_run-",""))&lt;&gt;LEN(gait_events!C1764),LEFT(RIGHT(gait_events!C1764,LEN(gait_events!C1764)-19),FIND("_run-",RIGHT(gait_events!C1764,LEN(gait_events!C1764)-19),1)-1),RIGHT(gait_events!C1764,LEN(gait_events!C1764)-19))</f>
        <v>Preferred</v>
      </c>
      <c r="F1218" t="str">
        <f>IF(LEN(SUBSTITUTE(gait_events!C1764,"_run-",""))&lt;&gt;LEN(gait_events!C1764),RIGHT(gait_events!C1764,LEN(gait_events!C1764)-FIND("_run-",gait_events!C1764,1)-4),"")</f>
        <v/>
      </c>
      <c r="G1218" t="str">
        <f>gait_events!D1764</f>
        <v>right_ankle</v>
      </c>
      <c r="H1218" t="str">
        <f>gait_events!E1764</f>
        <v>FC</v>
      </c>
      <c r="I1218">
        <f>IF(gait_events!F1764&lt;&gt;"",gait_events!F1764,NA())</f>
        <v>487</v>
      </c>
      <c r="J1218">
        <f>IF(gait_events!G1764&lt;&gt;"",gait_events!G1764,NA())</f>
        <v>491</v>
      </c>
      <c r="K1218">
        <f t="shared" ref="K1218:K1281" si="152">I1218-J1218</f>
        <v>-4</v>
      </c>
      <c r="L1218">
        <f t="shared" ref="L1218:L1281" si="153">K1218*5</f>
        <v>-20</v>
      </c>
      <c r="M1218">
        <f t="shared" ref="M1218:M1281" si="154">IF(NOT(ISNA(I1218)),1,0)</f>
        <v>1</v>
      </c>
      <c r="N1218">
        <f t="shared" ref="N1218:N1281" si="155">IF(NOT(ISNA(J1218)),1,0)</f>
        <v>1</v>
      </c>
      <c r="O1218">
        <f t="shared" ref="O1218:O1281" si="156">IF(AND(NOT(ISNA(I1218)),NOT(ISNA(J1218))),1,0)</f>
        <v>1</v>
      </c>
      <c r="P1218">
        <f t="shared" ref="P1218:P1281" si="157">IF(AND(NOT(ISNA(I1218)),ISNA(J1218)),1,0)</f>
        <v>0</v>
      </c>
      <c r="Q1218">
        <f t="shared" ref="Q1218:Q1281" si="158">IF(AND(ISNA(I1218),NOT(ISNA(J1218))),1,0)</f>
        <v>0</v>
      </c>
      <c r="R1218">
        <f t="shared" ref="R1218:R1281" si="159">IF(SUM(O1218:Q1218)&lt;&gt;1,"ERROR",1)</f>
        <v>1</v>
      </c>
    </row>
    <row r="1219" spans="1:18" x14ac:dyDescent="0.25">
      <c r="A1219" t="str">
        <f>gait_events!B1765</f>
        <v>pp040</v>
      </c>
      <c r="B1219" t="str">
        <f>VLOOKUP(A1219,participants!A:B,2,0)</f>
        <v>F</v>
      </c>
      <c r="C1219">
        <f>VLOOKUP(A1219,participants!A:C,3,0)</f>
        <v>24</v>
      </c>
      <c r="D1219" t="str">
        <f>VLOOKUP(A1219,participants!A:F,6,0)</f>
        <v>YA</v>
      </c>
      <c r="E1219" t="str">
        <f>IF(LEN(SUBSTITUTE(gait_events!C1765,"_run-",""))&lt;&gt;LEN(gait_events!C1765),LEFT(RIGHT(gait_events!C1765,LEN(gait_events!C1765)-19),FIND("_run-",RIGHT(gait_events!C1765,LEN(gait_events!C1765)-19),1)-1),RIGHT(gait_events!C1765,LEN(gait_events!C1765)-19))</f>
        <v>Preferred</v>
      </c>
      <c r="F1219" t="str">
        <f>IF(LEN(SUBSTITUTE(gait_events!C1765,"_run-",""))&lt;&gt;LEN(gait_events!C1765),RIGHT(gait_events!C1765,LEN(gait_events!C1765)-FIND("_run-",gait_events!C1765,1)-4),"")</f>
        <v/>
      </c>
      <c r="G1219" t="str">
        <f>gait_events!D1765</f>
        <v>right_ankle</v>
      </c>
      <c r="H1219" t="str">
        <f>gait_events!E1765</f>
        <v>FC</v>
      </c>
      <c r="I1219">
        <f>IF(gait_events!F1765&lt;&gt;"",gait_events!F1765,NA())</f>
        <v>707</v>
      </c>
      <c r="J1219">
        <f>IF(gait_events!G1765&lt;&gt;"",gait_events!G1765,NA())</f>
        <v>710</v>
      </c>
      <c r="K1219">
        <f t="shared" si="152"/>
        <v>-3</v>
      </c>
      <c r="L1219">
        <f t="shared" si="153"/>
        <v>-15</v>
      </c>
      <c r="M1219">
        <f t="shared" si="154"/>
        <v>1</v>
      </c>
      <c r="N1219">
        <f t="shared" si="155"/>
        <v>1</v>
      </c>
      <c r="O1219">
        <f t="shared" si="156"/>
        <v>1</v>
      </c>
      <c r="P1219">
        <f t="shared" si="157"/>
        <v>0</v>
      </c>
      <c r="Q1219">
        <f t="shared" si="158"/>
        <v>0</v>
      </c>
      <c r="R1219">
        <f t="shared" si="159"/>
        <v>1</v>
      </c>
    </row>
    <row r="1220" spans="1:18" x14ac:dyDescent="0.25">
      <c r="A1220" t="str">
        <f>gait_events!B1766</f>
        <v>pp040</v>
      </c>
      <c r="B1220" t="str">
        <f>VLOOKUP(A1220,participants!A:B,2,0)</f>
        <v>F</v>
      </c>
      <c r="C1220">
        <f>VLOOKUP(A1220,participants!A:C,3,0)</f>
        <v>24</v>
      </c>
      <c r="D1220" t="str">
        <f>VLOOKUP(A1220,participants!A:F,6,0)</f>
        <v>YA</v>
      </c>
      <c r="E1220" t="str">
        <f>IF(LEN(SUBSTITUTE(gait_events!C1766,"_run-",""))&lt;&gt;LEN(gait_events!C1766),LEFT(RIGHT(gait_events!C1766,LEN(gait_events!C1766)-19),FIND("_run-",RIGHT(gait_events!C1766,LEN(gait_events!C1766)-19),1)-1),RIGHT(gait_events!C1766,LEN(gait_events!C1766)-19))</f>
        <v>Preferred</v>
      </c>
      <c r="F1220" t="str">
        <f>IF(LEN(SUBSTITUTE(gait_events!C1766,"_run-",""))&lt;&gt;LEN(gait_events!C1766),RIGHT(gait_events!C1766,LEN(gait_events!C1766)-FIND("_run-",gait_events!C1766,1)-4),"")</f>
        <v/>
      </c>
      <c r="G1220" t="str">
        <f>gait_events!D1766</f>
        <v>right_ankle</v>
      </c>
      <c r="H1220" t="str">
        <f>gait_events!E1766</f>
        <v>FC</v>
      </c>
      <c r="I1220">
        <f>IF(gait_events!F1766&lt;&gt;"",gait_events!F1766,NA())</f>
        <v>934</v>
      </c>
      <c r="J1220">
        <f>IF(gait_events!G1766&lt;&gt;"",gait_events!G1766,NA())</f>
        <v>937</v>
      </c>
      <c r="K1220">
        <f t="shared" si="152"/>
        <v>-3</v>
      </c>
      <c r="L1220">
        <f t="shared" si="153"/>
        <v>-15</v>
      </c>
      <c r="M1220">
        <f t="shared" si="154"/>
        <v>1</v>
      </c>
      <c r="N1220">
        <f t="shared" si="155"/>
        <v>1</v>
      </c>
      <c r="O1220">
        <f t="shared" si="156"/>
        <v>1</v>
      </c>
      <c r="P1220">
        <f t="shared" si="157"/>
        <v>0</v>
      </c>
      <c r="Q1220">
        <f t="shared" si="158"/>
        <v>0</v>
      </c>
      <c r="R1220">
        <f t="shared" si="159"/>
        <v>1</v>
      </c>
    </row>
    <row r="1221" spans="1:18" x14ac:dyDescent="0.25">
      <c r="A1221" t="str">
        <f>gait_events!B1767</f>
        <v>pp040</v>
      </c>
      <c r="B1221" t="str">
        <f>VLOOKUP(A1221,participants!A:B,2,0)</f>
        <v>F</v>
      </c>
      <c r="C1221">
        <f>VLOOKUP(A1221,participants!A:C,3,0)</f>
        <v>24</v>
      </c>
      <c r="D1221" t="str">
        <f>VLOOKUP(A1221,participants!A:F,6,0)</f>
        <v>YA</v>
      </c>
      <c r="E1221" t="str">
        <f>IF(LEN(SUBSTITUTE(gait_events!C1767,"_run-",""))&lt;&gt;LEN(gait_events!C1767),LEFT(RIGHT(gait_events!C1767,LEN(gait_events!C1767)-19),FIND("_run-",RIGHT(gait_events!C1767,LEN(gait_events!C1767)-19),1)-1),RIGHT(gait_events!C1767,LEN(gait_events!C1767)-19))</f>
        <v>Preferred</v>
      </c>
      <c r="F1221" t="str">
        <f>IF(LEN(SUBSTITUTE(gait_events!C1767,"_run-",""))&lt;&gt;LEN(gait_events!C1767),RIGHT(gait_events!C1767,LEN(gait_events!C1767)-FIND("_run-",gait_events!C1767,1)-4),"")</f>
        <v/>
      </c>
      <c r="G1221" t="str">
        <f>gait_events!D1767</f>
        <v>left_shank</v>
      </c>
      <c r="H1221" t="str">
        <f>gait_events!E1767</f>
        <v>IC</v>
      </c>
      <c r="I1221">
        <f>IF(gait_events!F1767&lt;&gt;"",gait_events!F1767,NA())</f>
        <v>28</v>
      </c>
      <c r="J1221">
        <f>IF(gait_events!G1767&lt;&gt;"",gait_events!G1767,NA())</f>
        <v>24</v>
      </c>
      <c r="K1221">
        <f t="shared" si="152"/>
        <v>4</v>
      </c>
      <c r="L1221">
        <f t="shared" si="153"/>
        <v>20</v>
      </c>
      <c r="M1221">
        <f t="shared" si="154"/>
        <v>1</v>
      </c>
      <c r="N1221">
        <f t="shared" si="155"/>
        <v>1</v>
      </c>
      <c r="O1221">
        <f t="shared" si="156"/>
        <v>1</v>
      </c>
      <c r="P1221">
        <f t="shared" si="157"/>
        <v>0</v>
      </c>
      <c r="Q1221">
        <f t="shared" si="158"/>
        <v>0</v>
      </c>
      <c r="R1221">
        <f t="shared" si="159"/>
        <v>1</v>
      </c>
    </row>
    <row r="1222" spans="1:18" x14ac:dyDescent="0.25">
      <c r="A1222" t="str">
        <f>gait_events!B1768</f>
        <v>pp040</v>
      </c>
      <c r="B1222" t="str">
        <f>VLOOKUP(A1222,participants!A:B,2,0)</f>
        <v>F</v>
      </c>
      <c r="C1222">
        <f>VLOOKUP(A1222,participants!A:C,3,0)</f>
        <v>24</v>
      </c>
      <c r="D1222" t="str">
        <f>VLOOKUP(A1222,participants!A:F,6,0)</f>
        <v>YA</v>
      </c>
      <c r="E1222" t="str">
        <f>IF(LEN(SUBSTITUTE(gait_events!C1768,"_run-",""))&lt;&gt;LEN(gait_events!C1768),LEFT(RIGHT(gait_events!C1768,LEN(gait_events!C1768)-19),FIND("_run-",RIGHT(gait_events!C1768,LEN(gait_events!C1768)-19),1)-1),RIGHT(gait_events!C1768,LEN(gait_events!C1768)-19))</f>
        <v>Preferred</v>
      </c>
      <c r="F1222" t="str">
        <f>IF(LEN(SUBSTITUTE(gait_events!C1768,"_run-",""))&lt;&gt;LEN(gait_events!C1768),RIGHT(gait_events!C1768,LEN(gait_events!C1768)-FIND("_run-",gait_events!C1768,1)-4),"")</f>
        <v/>
      </c>
      <c r="G1222" t="str">
        <f>gait_events!D1768</f>
        <v>left_shank</v>
      </c>
      <c r="H1222" t="str">
        <f>gait_events!E1768</f>
        <v>IC</v>
      </c>
      <c r="I1222">
        <f>IF(gait_events!F1768&lt;&gt;"",gait_events!F1768,NA())</f>
        <v>242</v>
      </c>
      <c r="J1222">
        <f>IF(gait_events!G1768&lt;&gt;"",gait_events!G1768,NA())</f>
        <v>244</v>
      </c>
      <c r="K1222">
        <f t="shared" si="152"/>
        <v>-2</v>
      </c>
      <c r="L1222">
        <f t="shared" si="153"/>
        <v>-10</v>
      </c>
      <c r="M1222">
        <f t="shared" si="154"/>
        <v>1</v>
      </c>
      <c r="N1222">
        <f t="shared" si="155"/>
        <v>1</v>
      </c>
      <c r="O1222">
        <f t="shared" si="156"/>
        <v>1</v>
      </c>
      <c r="P1222">
        <f t="shared" si="157"/>
        <v>0</v>
      </c>
      <c r="Q1222">
        <f t="shared" si="158"/>
        <v>0</v>
      </c>
      <c r="R1222">
        <f t="shared" si="159"/>
        <v>1</v>
      </c>
    </row>
    <row r="1223" spans="1:18" x14ac:dyDescent="0.25">
      <c r="A1223" t="str">
        <f>gait_events!B1769</f>
        <v>pp040</v>
      </c>
      <c r="B1223" t="str">
        <f>VLOOKUP(A1223,participants!A:B,2,0)</f>
        <v>F</v>
      </c>
      <c r="C1223">
        <f>VLOOKUP(A1223,participants!A:C,3,0)</f>
        <v>24</v>
      </c>
      <c r="D1223" t="str">
        <f>VLOOKUP(A1223,participants!A:F,6,0)</f>
        <v>YA</v>
      </c>
      <c r="E1223" t="str">
        <f>IF(LEN(SUBSTITUTE(gait_events!C1769,"_run-",""))&lt;&gt;LEN(gait_events!C1769),LEFT(RIGHT(gait_events!C1769,LEN(gait_events!C1769)-19),FIND("_run-",RIGHT(gait_events!C1769,LEN(gait_events!C1769)-19),1)-1),RIGHT(gait_events!C1769,LEN(gait_events!C1769)-19))</f>
        <v>Preferred</v>
      </c>
      <c r="F1223" t="str">
        <f>IF(LEN(SUBSTITUTE(gait_events!C1769,"_run-",""))&lt;&gt;LEN(gait_events!C1769),RIGHT(gait_events!C1769,LEN(gait_events!C1769)-FIND("_run-",gait_events!C1769,1)-4),"")</f>
        <v/>
      </c>
      <c r="G1223" t="str">
        <f>gait_events!D1769</f>
        <v>left_shank</v>
      </c>
      <c r="H1223" t="str">
        <f>gait_events!E1769</f>
        <v>IC</v>
      </c>
      <c r="I1223">
        <f>IF(gait_events!F1769&lt;&gt;"",gait_events!F1769,NA())</f>
        <v>457</v>
      </c>
      <c r="J1223">
        <f>IF(gait_events!G1769&lt;&gt;"",gait_events!G1769,NA())</f>
        <v>456</v>
      </c>
      <c r="K1223">
        <f t="shared" si="152"/>
        <v>1</v>
      </c>
      <c r="L1223">
        <f t="shared" si="153"/>
        <v>5</v>
      </c>
      <c r="M1223">
        <f t="shared" si="154"/>
        <v>1</v>
      </c>
      <c r="N1223">
        <f t="shared" si="155"/>
        <v>1</v>
      </c>
      <c r="O1223">
        <f t="shared" si="156"/>
        <v>1</v>
      </c>
      <c r="P1223">
        <f t="shared" si="157"/>
        <v>0</v>
      </c>
      <c r="Q1223">
        <f t="shared" si="158"/>
        <v>0</v>
      </c>
      <c r="R1223">
        <f t="shared" si="159"/>
        <v>1</v>
      </c>
    </row>
    <row r="1224" spans="1:18" x14ac:dyDescent="0.25">
      <c r="A1224" t="str">
        <f>gait_events!B1770</f>
        <v>pp040</v>
      </c>
      <c r="B1224" t="str">
        <f>VLOOKUP(A1224,participants!A:B,2,0)</f>
        <v>F</v>
      </c>
      <c r="C1224">
        <f>VLOOKUP(A1224,participants!A:C,3,0)</f>
        <v>24</v>
      </c>
      <c r="D1224" t="str">
        <f>VLOOKUP(A1224,participants!A:F,6,0)</f>
        <v>YA</v>
      </c>
      <c r="E1224" t="str">
        <f>IF(LEN(SUBSTITUTE(gait_events!C1770,"_run-",""))&lt;&gt;LEN(gait_events!C1770),LEFT(RIGHT(gait_events!C1770,LEN(gait_events!C1770)-19),FIND("_run-",RIGHT(gait_events!C1770,LEN(gait_events!C1770)-19),1)-1),RIGHT(gait_events!C1770,LEN(gait_events!C1770)-19))</f>
        <v>Preferred</v>
      </c>
      <c r="F1224" t="str">
        <f>IF(LEN(SUBSTITUTE(gait_events!C1770,"_run-",""))&lt;&gt;LEN(gait_events!C1770),RIGHT(gait_events!C1770,LEN(gait_events!C1770)-FIND("_run-",gait_events!C1770,1)-4),"")</f>
        <v/>
      </c>
      <c r="G1224" t="str">
        <f>gait_events!D1770</f>
        <v>left_shank</v>
      </c>
      <c r="H1224" t="str">
        <f>gait_events!E1770</f>
        <v>IC</v>
      </c>
      <c r="I1224">
        <f>IF(gait_events!F1770&lt;&gt;"",gait_events!F1770,NA())</f>
        <v>673</v>
      </c>
      <c r="J1224">
        <f>IF(gait_events!G1770&lt;&gt;"",gait_events!G1770,NA())</f>
        <v>672</v>
      </c>
      <c r="K1224">
        <f t="shared" si="152"/>
        <v>1</v>
      </c>
      <c r="L1224">
        <f t="shared" si="153"/>
        <v>5</v>
      </c>
      <c r="M1224">
        <f t="shared" si="154"/>
        <v>1</v>
      </c>
      <c r="N1224">
        <f t="shared" si="155"/>
        <v>1</v>
      </c>
      <c r="O1224">
        <f t="shared" si="156"/>
        <v>1</v>
      </c>
      <c r="P1224">
        <f t="shared" si="157"/>
        <v>0</v>
      </c>
      <c r="Q1224">
        <f t="shared" si="158"/>
        <v>0</v>
      </c>
      <c r="R1224">
        <f t="shared" si="159"/>
        <v>1</v>
      </c>
    </row>
    <row r="1225" spans="1:18" x14ac:dyDescent="0.25">
      <c r="A1225" t="str">
        <f>gait_events!B1771</f>
        <v>pp040</v>
      </c>
      <c r="B1225" t="str">
        <f>VLOOKUP(A1225,participants!A:B,2,0)</f>
        <v>F</v>
      </c>
      <c r="C1225">
        <f>VLOOKUP(A1225,participants!A:C,3,0)</f>
        <v>24</v>
      </c>
      <c r="D1225" t="str">
        <f>VLOOKUP(A1225,participants!A:F,6,0)</f>
        <v>YA</v>
      </c>
      <c r="E1225" t="str">
        <f>IF(LEN(SUBSTITUTE(gait_events!C1771,"_run-",""))&lt;&gt;LEN(gait_events!C1771),LEFT(RIGHT(gait_events!C1771,LEN(gait_events!C1771)-19),FIND("_run-",RIGHT(gait_events!C1771,LEN(gait_events!C1771)-19),1)-1),RIGHT(gait_events!C1771,LEN(gait_events!C1771)-19))</f>
        <v>Preferred</v>
      </c>
      <c r="F1225" t="str">
        <f>IF(LEN(SUBSTITUTE(gait_events!C1771,"_run-",""))&lt;&gt;LEN(gait_events!C1771),RIGHT(gait_events!C1771,LEN(gait_events!C1771)-FIND("_run-",gait_events!C1771,1)-4),"")</f>
        <v/>
      </c>
      <c r="G1225" t="str">
        <f>gait_events!D1771</f>
        <v>left_shank</v>
      </c>
      <c r="H1225" t="str">
        <f>gait_events!E1771</f>
        <v>IC</v>
      </c>
      <c r="I1225">
        <f>IF(gait_events!F1771&lt;&gt;"",gait_events!F1771,NA())</f>
        <v>902</v>
      </c>
      <c r="J1225">
        <f>IF(gait_events!G1771&lt;&gt;"",gait_events!G1771,NA())</f>
        <v>898</v>
      </c>
      <c r="K1225">
        <f t="shared" si="152"/>
        <v>4</v>
      </c>
      <c r="L1225">
        <f t="shared" si="153"/>
        <v>20</v>
      </c>
      <c r="M1225">
        <f t="shared" si="154"/>
        <v>1</v>
      </c>
      <c r="N1225">
        <f t="shared" si="155"/>
        <v>1</v>
      </c>
      <c r="O1225">
        <f t="shared" si="156"/>
        <v>1</v>
      </c>
      <c r="P1225">
        <f t="shared" si="157"/>
        <v>0</v>
      </c>
      <c r="Q1225">
        <f t="shared" si="158"/>
        <v>0</v>
      </c>
      <c r="R1225">
        <f t="shared" si="159"/>
        <v>1</v>
      </c>
    </row>
    <row r="1226" spans="1:18" x14ac:dyDescent="0.25">
      <c r="A1226" t="str">
        <f>gait_events!B1772</f>
        <v>pp040</v>
      </c>
      <c r="B1226" t="str">
        <f>VLOOKUP(A1226,participants!A:B,2,0)</f>
        <v>F</v>
      </c>
      <c r="C1226">
        <f>VLOOKUP(A1226,participants!A:C,3,0)</f>
        <v>24</v>
      </c>
      <c r="D1226" t="str">
        <f>VLOOKUP(A1226,participants!A:F,6,0)</f>
        <v>YA</v>
      </c>
      <c r="E1226" t="str">
        <f>IF(LEN(SUBSTITUTE(gait_events!C1772,"_run-",""))&lt;&gt;LEN(gait_events!C1772),LEFT(RIGHT(gait_events!C1772,LEN(gait_events!C1772)-19),FIND("_run-",RIGHT(gait_events!C1772,LEN(gait_events!C1772)-19),1)-1),RIGHT(gait_events!C1772,LEN(gait_events!C1772)-19))</f>
        <v>Preferred</v>
      </c>
      <c r="F1226" t="str">
        <f>IF(LEN(SUBSTITUTE(gait_events!C1772,"_run-",""))&lt;&gt;LEN(gait_events!C1772),RIGHT(gait_events!C1772,LEN(gait_events!C1772)-FIND("_run-",gait_events!C1772,1)-4),"")</f>
        <v/>
      </c>
      <c r="G1226" t="str">
        <f>gait_events!D1772</f>
        <v>left_shank</v>
      </c>
      <c r="H1226" t="str">
        <f>gait_events!E1772</f>
        <v>FC</v>
      </c>
      <c r="I1226">
        <f>IF(gait_events!F1772&lt;&gt;"",gait_events!F1772,NA())</f>
        <v>162</v>
      </c>
      <c r="J1226">
        <f>IF(gait_events!G1772&lt;&gt;"",gait_events!G1772,NA())</f>
        <v>164</v>
      </c>
      <c r="K1226">
        <f t="shared" si="152"/>
        <v>-2</v>
      </c>
      <c r="L1226">
        <f t="shared" si="153"/>
        <v>-10</v>
      </c>
      <c r="M1226">
        <f t="shared" si="154"/>
        <v>1</v>
      </c>
      <c r="N1226">
        <f t="shared" si="155"/>
        <v>1</v>
      </c>
      <c r="O1226">
        <f t="shared" si="156"/>
        <v>1</v>
      </c>
      <c r="P1226">
        <f t="shared" si="157"/>
        <v>0</v>
      </c>
      <c r="Q1226">
        <f t="shared" si="158"/>
        <v>0</v>
      </c>
      <c r="R1226">
        <f t="shared" si="159"/>
        <v>1</v>
      </c>
    </row>
    <row r="1227" spans="1:18" x14ac:dyDescent="0.25">
      <c r="A1227" t="str">
        <f>gait_events!B1773</f>
        <v>pp040</v>
      </c>
      <c r="B1227" t="str">
        <f>VLOOKUP(A1227,participants!A:B,2,0)</f>
        <v>F</v>
      </c>
      <c r="C1227">
        <f>VLOOKUP(A1227,participants!A:C,3,0)</f>
        <v>24</v>
      </c>
      <c r="D1227" t="str">
        <f>VLOOKUP(A1227,participants!A:F,6,0)</f>
        <v>YA</v>
      </c>
      <c r="E1227" t="str">
        <f>IF(LEN(SUBSTITUTE(gait_events!C1773,"_run-",""))&lt;&gt;LEN(gait_events!C1773),LEFT(RIGHT(gait_events!C1773,LEN(gait_events!C1773)-19),FIND("_run-",RIGHT(gait_events!C1773,LEN(gait_events!C1773)-19),1)-1),RIGHT(gait_events!C1773,LEN(gait_events!C1773)-19))</f>
        <v>Preferred</v>
      </c>
      <c r="F1227" t="str">
        <f>IF(LEN(SUBSTITUTE(gait_events!C1773,"_run-",""))&lt;&gt;LEN(gait_events!C1773),RIGHT(gait_events!C1773,LEN(gait_events!C1773)-FIND("_run-",gait_events!C1773,1)-4),"")</f>
        <v/>
      </c>
      <c r="G1227" t="str">
        <f>gait_events!D1773</f>
        <v>left_shank</v>
      </c>
      <c r="H1227" t="str">
        <f>gait_events!E1773</f>
        <v>FC</v>
      </c>
      <c r="I1227">
        <f>IF(gait_events!F1773&lt;&gt;"",gait_events!F1773,NA())</f>
        <v>376</v>
      </c>
      <c r="J1227">
        <f>IF(gait_events!G1773&lt;&gt;"",gait_events!G1773,NA())</f>
        <v>378</v>
      </c>
      <c r="K1227">
        <f t="shared" si="152"/>
        <v>-2</v>
      </c>
      <c r="L1227">
        <f t="shared" si="153"/>
        <v>-10</v>
      </c>
      <c r="M1227">
        <f t="shared" si="154"/>
        <v>1</v>
      </c>
      <c r="N1227">
        <f t="shared" si="155"/>
        <v>1</v>
      </c>
      <c r="O1227">
        <f t="shared" si="156"/>
        <v>1</v>
      </c>
      <c r="P1227">
        <f t="shared" si="157"/>
        <v>0</v>
      </c>
      <c r="Q1227">
        <f t="shared" si="158"/>
        <v>0</v>
      </c>
      <c r="R1227">
        <f t="shared" si="159"/>
        <v>1</v>
      </c>
    </row>
    <row r="1228" spans="1:18" x14ac:dyDescent="0.25">
      <c r="A1228" t="str">
        <f>gait_events!B1774</f>
        <v>pp040</v>
      </c>
      <c r="B1228" t="str">
        <f>VLOOKUP(A1228,participants!A:B,2,0)</f>
        <v>F</v>
      </c>
      <c r="C1228">
        <f>VLOOKUP(A1228,participants!A:C,3,0)</f>
        <v>24</v>
      </c>
      <c r="D1228" t="str">
        <f>VLOOKUP(A1228,participants!A:F,6,0)</f>
        <v>YA</v>
      </c>
      <c r="E1228" t="str">
        <f>IF(LEN(SUBSTITUTE(gait_events!C1774,"_run-",""))&lt;&gt;LEN(gait_events!C1774),LEFT(RIGHT(gait_events!C1774,LEN(gait_events!C1774)-19),FIND("_run-",RIGHT(gait_events!C1774,LEN(gait_events!C1774)-19),1)-1),RIGHT(gait_events!C1774,LEN(gait_events!C1774)-19))</f>
        <v>Preferred</v>
      </c>
      <c r="F1228" t="str">
        <f>IF(LEN(SUBSTITUTE(gait_events!C1774,"_run-",""))&lt;&gt;LEN(gait_events!C1774),RIGHT(gait_events!C1774,LEN(gait_events!C1774)-FIND("_run-",gait_events!C1774,1)-4),"")</f>
        <v/>
      </c>
      <c r="G1228" t="str">
        <f>gait_events!D1774</f>
        <v>left_shank</v>
      </c>
      <c r="H1228" t="str">
        <f>gait_events!E1774</f>
        <v>FC</v>
      </c>
      <c r="I1228">
        <f>IF(gait_events!F1774&lt;&gt;"",gait_events!F1774,NA())</f>
        <v>593</v>
      </c>
      <c r="J1228">
        <f>IF(gait_events!G1774&lt;&gt;"",gait_events!G1774,NA())</f>
        <v>595</v>
      </c>
      <c r="K1228">
        <f t="shared" si="152"/>
        <v>-2</v>
      </c>
      <c r="L1228">
        <f t="shared" si="153"/>
        <v>-10</v>
      </c>
      <c r="M1228">
        <f t="shared" si="154"/>
        <v>1</v>
      </c>
      <c r="N1228">
        <f t="shared" si="155"/>
        <v>1</v>
      </c>
      <c r="O1228">
        <f t="shared" si="156"/>
        <v>1</v>
      </c>
      <c r="P1228">
        <f t="shared" si="157"/>
        <v>0</v>
      </c>
      <c r="Q1228">
        <f t="shared" si="158"/>
        <v>0</v>
      </c>
      <c r="R1228">
        <f t="shared" si="159"/>
        <v>1</v>
      </c>
    </row>
    <row r="1229" spans="1:18" x14ac:dyDescent="0.25">
      <c r="A1229" t="str">
        <f>gait_events!B1775</f>
        <v>pp040</v>
      </c>
      <c r="B1229" t="str">
        <f>VLOOKUP(A1229,participants!A:B,2,0)</f>
        <v>F</v>
      </c>
      <c r="C1229">
        <f>VLOOKUP(A1229,participants!A:C,3,0)</f>
        <v>24</v>
      </c>
      <c r="D1229" t="str">
        <f>VLOOKUP(A1229,participants!A:F,6,0)</f>
        <v>YA</v>
      </c>
      <c r="E1229" t="str">
        <f>IF(LEN(SUBSTITUTE(gait_events!C1775,"_run-",""))&lt;&gt;LEN(gait_events!C1775),LEFT(RIGHT(gait_events!C1775,LEN(gait_events!C1775)-19),FIND("_run-",RIGHT(gait_events!C1775,LEN(gait_events!C1775)-19),1)-1),RIGHT(gait_events!C1775,LEN(gait_events!C1775)-19))</f>
        <v>Preferred</v>
      </c>
      <c r="F1229" t="str">
        <f>IF(LEN(SUBSTITUTE(gait_events!C1775,"_run-",""))&lt;&gt;LEN(gait_events!C1775),RIGHT(gait_events!C1775,LEN(gait_events!C1775)-FIND("_run-",gait_events!C1775,1)-4),"")</f>
        <v/>
      </c>
      <c r="G1229" t="str">
        <f>gait_events!D1775</f>
        <v>left_shank</v>
      </c>
      <c r="H1229" t="str">
        <f>gait_events!E1775</f>
        <v>FC</v>
      </c>
      <c r="I1229">
        <f>IF(gait_events!F1775&lt;&gt;"",gait_events!F1775,NA())</f>
        <v>816</v>
      </c>
      <c r="J1229">
        <f>IF(gait_events!G1775&lt;&gt;"",gait_events!G1775,NA())</f>
        <v>818</v>
      </c>
      <c r="K1229">
        <f t="shared" si="152"/>
        <v>-2</v>
      </c>
      <c r="L1229">
        <f t="shared" si="153"/>
        <v>-10</v>
      </c>
      <c r="M1229">
        <f t="shared" si="154"/>
        <v>1</v>
      </c>
      <c r="N1229">
        <f t="shared" si="155"/>
        <v>1</v>
      </c>
      <c r="O1229">
        <f t="shared" si="156"/>
        <v>1</v>
      </c>
      <c r="P1229">
        <f t="shared" si="157"/>
        <v>0</v>
      </c>
      <c r="Q1229">
        <f t="shared" si="158"/>
        <v>0</v>
      </c>
      <c r="R1229">
        <f t="shared" si="159"/>
        <v>1</v>
      </c>
    </row>
    <row r="1230" spans="1:18" x14ac:dyDescent="0.25">
      <c r="A1230" t="str">
        <f>gait_events!B1776</f>
        <v>pp040</v>
      </c>
      <c r="B1230" t="str">
        <f>VLOOKUP(A1230,participants!A:B,2,0)</f>
        <v>F</v>
      </c>
      <c r="C1230">
        <f>VLOOKUP(A1230,participants!A:C,3,0)</f>
        <v>24</v>
      </c>
      <c r="D1230" t="str">
        <f>VLOOKUP(A1230,participants!A:F,6,0)</f>
        <v>YA</v>
      </c>
      <c r="E1230" t="str">
        <f>IF(LEN(SUBSTITUTE(gait_events!C1776,"_run-",""))&lt;&gt;LEN(gait_events!C1776),LEFT(RIGHT(gait_events!C1776,LEN(gait_events!C1776)-19),FIND("_run-",RIGHT(gait_events!C1776,LEN(gait_events!C1776)-19),1)-1),RIGHT(gait_events!C1776,LEN(gait_events!C1776)-19))</f>
        <v>Preferred</v>
      </c>
      <c r="F1230" t="str">
        <f>IF(LEN(SUBSTITUTE(gait_events!C1776,"_run-",""))&lt;&gt;LEN(gait_events!C1776),RIGHT(gait_events!C1776,LEN(gait_events!C1776)-FIND("_run-",gait_events!C1776,1)-4),"")</f>
        <v/>
      </c>
      <c r="G1230" t="str">
        <f>gait_events!D1776</f>
        <v>right_shank</v>
      </c>
      <c r="H1230" t="str">
        <f>gait_events!E1776</f>
        <v>IC</v>
      </c>
      <c r="I1230">
        <f>IF(gait_events!F1776&lt;&gt;"",gait_events!F1776,NA())</f>
        <v>132</v>
      </c>
      <c r="J1230">
        <f>IF(gait_events!G1776&lt;&gt;"",gait_events!G1776,NA())</f>
        <v>133</v>
      </c>
      <c r="K1230">
        <f t="shared" si="152"/>
        <v>-1</v>
      </c>
      <c r="L1230">
        <f t="shared" si="153"/>
        <v>-5</v>
      </c>
      <c r="M1230">
        <f t="shared" si="154"/>
        <v>1</v>
      </c>
      <c r="N1230">
        <f t="shared" si="155"/>
        <v>1</v>
      </c>
      <c r="O1230">
        <f t="shared" si="156"/>
        <v>1</v>
      </c>
      <c r="P1230">
        <f t="shared" si="157"/>
        <v>0</v>
      </c>
      <c r="Q1230">
        <f t="shared" si="158"/>
        <v>0</v>
      </c>
      <c r="R1230">
        <f t="shared" si="159"/>
        <v>1</v>
      </c>
    </row>
    <row r="1231" spans="1:18" x14ac:dyDescent="0.25">
      <c r="A1231" t="str">
        <f>gait_events!B1777</f>
        <v>pp040</v>
      </c>
      <c r="B1231" t="str">
        <f>VLOOKUP(A1231,participants!A:B,2,0)</f>
        <v>F</v>
      </c>
      <c r="C1231">
        <f>VLOOKUP(A1231,participants!A:C,3,0)</f>
        <v>24</v>
      </c>
      <c r="D1231" t="str">
        <f>VLOOKUP(A1231,participants!A:F,6,0)</f>
        <v>YA</v>
      </c>
      <c r="E1231" t="str">
        <f>IF(LEN(SUBSTITUTE(gait_events!C1777,"_run-",""))&lt;&gt;LEN(gait_events!C1777),LEFT(RIGHT(gait_events!C1777,LEN(gait_events!C1777)-19),FIND("_run-",RIGHT(gait_events!C1777,LEN(gait_events!C1777)-19),1)-1),RIGHT(gait_events!C1777,LEN(gait_events!C1777)-19))</f>
        <v>Preferred</v>
      </c>
      <c r="F1231" t="str">
        <f>IF(LEN(SUBSTITUTE(gait_events!C1777,"_run-",""))&lt;&gt;LEN(gait_events!C1777),RIGHT(gait_events!C1777,LEN(gait_events!C1777)-FIND("_run-",gait_events!C1777,1)-4),"")</f>
        <v/>
      </c>
      <c r="G1231" t="str">
        <f>gait_events!D1777</f>
        <v>right_shank</v>
      </c>
      <c r="H1231" t="str">
        <f>gait_events!E1777</f>
        <v>IC</v>
      </c>
      <c r="I1231">
        <f>IF(gait_events!F1777&lt;&gt;"",gait_events!F1777,NA())</f>
        <v>348</v>
      </c>
      <c r="J1231">
        <f>IF(gait_events!G1777&lt;&gt;"",gait_events!G1777,NA())</f>
        <v>351</v>
      </c>
      <c r="K1231">
        <f t="shared" si="152"/>
        <v>-3</v>
      </c>
      <c r="L1231">
        <f t="shared" si="153"/>
        <v>-15</v>
      </c>
      <c r="M1231">
        <f t="shared" si="154"/>
        <v>1</v>
      </c>
      <c r="N1231">
        <f t="shared" si="155"/>
        <v>1</v>
      </c>
      <c r="O1231">
        <f t="shared" si="156"/>
        <v>1</v>
      </c>
      <c r="P1231">
        <f t="shared" si="157"/>
        <v>0</v>
      </c>
      <c r="Q1231">
        <f t="shared" si="158"/>
        <v>0</v>
      </c>
      <c r="R1231">
        <f t="shared" si="159"/>
        <v>1</v>
      </c>
    </row>
    <row r="1232" spans="1:18" x14ac:dyDescent="0.25">
      <c r="A1232" t="str">
        <f>gait_events!B1778</f>
        <v>pp040</v>
      </c>
      <c r="B1232" t="str">
        <f>VLOOKUP(A1232,participants!A:B,2,0)</f>
        <v>F</v>
      </c>
      <c r="C1232">
        <f>VLOOKUP(A1232,participants!A:C,3,0)</f>
        <v>24</v>
      </c>
      <c r="D1232" t="str">
        <f>VLOOKUP(A1232,participants!A:F,6,0)</f>
        <v>YA</v>
      </c>
      <c r="E1232" t="str">
        <f>IF(LEN(SUBSTITUTE(gait_events!C1778,"_run-",""))&lt;&gt;LEN(gait_events!C1778),LEFT(RIGHT(gait_events!C1778,LEN(gait_events!C1778)-19),FIND("_run-",RIGHT(gait_events!C1778,LEN(gait_events!C1778)-19),1)-1),RIGHT(gait_events!C1778,LEN(gait_events!C1778)-19))</f>
        <v>Preferred</v>
      </c>
      <c r="F1232" t="str">
        <f>IF(LEN(SUBSTITUTE(gait_events!C1778,"_run-",""))&lt;&gt;LEN(gait_events!C1778),RIGHT(gait_events!C1778,LEN(gait_events!C1778)-FIND("_run-",gait_events!C1778,1)-4),"")</f>
        <v/>
      </c>
      <c r="G1232" t="str">
        <f>gait_events!D1778</f>
        <v>right_shank</v>
      </c>
      <c r="H1232" t="str">
        <f>gait_events!E1778</f>
        <v>IC</v>
      </c>
      <c r="I1232">
        <f>IF(gait_events!F1778&lt;&gt;"",gait_events!F1778,NA())</f>
        <v>562</v>
      </c>
      <c r="J1232">
        <f>IF(gait_events!G1778&lt;&gt;"",gait_events!G1778,NA())</f>
        <v>567</v>
      </c>
      <c r="K1232">
        <f t="shared" si="152"/>
        <v>-5</v>
      </c>
      <c r="L1232">
        <f t="shared" si="153"/>
        <v>-25</v>
      </c>
      <c r="M1232">
        <f t="shared" si="154"/>
        <v>1</v>
      </c>
      <c r="N1232">
        <f t="shared" si="155"/>
        <v>1</v>
      </c>
      <c r="O1232">
        <f t="shared" si="156"/>
        <v>1</v>
      </c>
      <c r="P1232">
        <f t="shared" si="157"/>
        <v>0</v>
      </c>
      <c r="Q1232">
        <f t="shared" si="158"/>
        <v>0</v>
      </c>
      <c r="R1232">
        <f t="shared" si="159"/>
        <v>1</v>
      </c>
    </row>
    <row r="1233" spans="1:18" x14ac:dyDescent="0.25">
      <c r="A1233" t="str">
        <f>gait_events!B1779</f>
        <v>pp040</v>
      </c>
      <c r="B1233" t="str">
        <f>VLOOKUP(A1233,participants!A:B,2,0)</f>
        <v>F</v>
      </c>
      <c r="C1233">
        <f>VLOOKUP(A1233,participants!A:C,3,0)</f>
        <v>24</v>
      </c>
      <c r="D1233" t="str">
        <f>VLOOKUP(A1233,participants!A:F,6,0)</f>
        <v>YA</v>
      </c>
      <c r="E1233" t="str">
        <f>IF(LEN(SUBSTITUTE(gait_events!C1779,"_run-",""))&lt;&gt;LEN(gait_events!C1779),LEFT(RIGHT(gait_events!C1779,LEN(gait_events!C1779)-19),FIND("_run-",RIGHT(gait_events!C1779,LEN(gait_events!C1779)-19),1)-1),RIGHT(gait_events!C1779,LEN(gait_events!C1779)-19))</f>
        <v>Preferred</v>
      </c>
      <c r="F1233" t="str">
        <f>IF(LEN(SUBSTITUTE(gait_events!C1779,"_run-",""))&lt;&gt;LEN(gait_events!C1779),RIGHT(gait_events!C1779,LEN(gait_events!C1779)-FIND("_run-",gait_events!C1779,1)-4),"")</f>
        <v/>
      </c>
      <c r="G1233" t="str">
        <f>gait_events!D1779</f>
        <v>right_shank</v>
      </c>
      <c r="H1233" t="str">
        <f>gait_events!E1779</f>
        <v>IC</v>
      </c>
      <c r="I1233">
        <f>IF(gait_events!F1779&lt;&gt;"",gait_events!F1779,NA())</f>
        <v>781</v>
      </c>
      <c r="J1233">
        <f>IF(gait_events!G1779&lt;&gt;"",gait_events!G1779,NA())</f>
        <v>782</v>
      </c>
      <c r="K1233">
        <f t="shared" si="152"/>
        <v>-1</v>
      </c>
      <c r="L1233">
        <f t="shared" si="153"/>
        <v>-5</v>
      </c>
      <c r="M1233">
        <f t="shared" si="154"/>
        <v>1</v>
      </c>
      <c r="N1233">
        <f t="shared" si="155"/>
        <v>1</v>
      </c>
      <c r="O1233">
        <f t="shared" si="156"/>
        <v>1</v>
      </c>
      <c r="P1233">
        <f t="shared" si="157"/>
        <v>0</v>
      </c>
      <c r="Q1233">
        <f t="shared" si="158"/>
        <v>0</v>
      </c>
      <c r="R1233">
        <f t="shared" si="159"/>
        <v>1</v>
      </c>
    </row>
    <row r="1234" spans="1:18" x14ac:dyDescent="0.25">
      <c r="A1234" t="str">
        <f>gait_events!B1780</f>
        <v>pp040</v>
      </c>
      <c r="B1234" t="str">
        <f>VLOOKUP(A1234,participants!A:B,2,0)</f>
        <v>F</v>
      </c>
      <c r="C1234">
        <f>VLOOKUP(A1234,participants!A:C,3,0)</f>
        <v>24</v>
      </c>
      <c r="D1234" t="str">
        <f>VLOOKUP(A1234,participants!A:F,6,0)</f>
        <v>YA</v>
      </c>
      <c r="E1234" t="str">
        <f>IF(LEN(SUBSTITUTE(gait_events!C1780,"_run-",""))&lt;&gt;LEN(gait_events!C1780),LEFT(RIGHT(gait_events!C1780,LEN(gait_events!C1780)-19),FIND("_run-",RIGHT(gait_events!C1780,LEN(gait_events!C1780)-19),1)-1),RIGHT(gait_events!C1780,LEN(gait_events!C1780)-19))</f>
        <v>Preferred</v>
      </c>
      <c r="F1234" t="str">
        <f>IF(LEN(SUBSTITUTE(gait_events!C1780,"_run-",""))&lt;&gt;LEN(gait_events!C1780),RIGHT(gait_events!C1780,LEN(gait_events!C1780)-FIND("_run-",gait_events!C1780,1)-4),"")</f>
        <v/>
      </c>
      <c r="G1234" t="str">
        <f>gait_events!D1780</f>
        <v>right_shank</v>
      </c>
      <c r="H1234" t="str">
        <f>gait_events!E1780</f>
        <v>FC</v>
      </c>
      <c r="I1234">
        <f>IF(gait_events!F1780&lt;&gt;"",gait_events!F1780,NA())</f>
        <v>60</v>
      </c>
      <c r="J1234">
        <f>IF(gait_events!G1780&lt;&gt;"",gait_events!G1780,NA())</f>
        <v>60</v>
      </c>
      <c r="K1234">
        <f t="shared" si="152"/>
        <v>0</v>
      </c>
      <c r="L1234">
        <f t="shared" si="153"/>
        <v>0</v>
      </c>
      <c r="M1234">
        <f t="shared" si="154"/>
        <v>1</v>
      </c>
      <c r="N1234">
        <f t="shared" si="155"/>
        <v>1</v>
      </c>
      <c r="O1234">
        <f t="shared" si="156"/>
        <v>1</v>
      </c>
      <c r="P1234">
        <f t="shared" si="157"/>
        <v>0</v>
      </c>
      <c r="Q1234">
        <f t="shared" si="158"/>
        <v>0</v>
      </c>
      <c r="R1234">
        <f t="shared" si="159"/>
        <v>1</v>
      </c>
    </row>
    <row r="1235" spans="1:18" x14ac:dyDescent="0.25">
      <c r="A1235" t="str">
        <f>gait_events!B1781</f>
        <v>pp040</v>
      </c>
      <c r="B1235" t="str">
        <f>VLOOKUP(A1235,participants!A:B,2,0)</f>
        <v>F</v>
      </c>
      <c r="C1235">
        <f>VLOOKUP(A1235,participants!A:C,3,0)</f>
        <v>24</v>
      </c>
      <c r="D1235" t="str">
        <f>VLOOKUP(A1235,participants!A:F,6,0)</f>
        <v>YA</v>
      </c>
      <c r="E1235" t="str">
        <f>IF(LEN(SUBSTITUTE(gait_events!C1781,"_run-",""))&lt;&gt;LEN(gait_events!C1781),LEFT(RIGHT(gait_events!C1781,LEN(gait_events!C1781)-19),FIND("_run-",RIGHT(gait_events!C1781,LEN(gait_events!C1781)-19),1)-1),RIGHT(gait_events!C1781,LEN(gait_events!C1781)-19))</f>
        <v>Preferred</v>
      </c>
      <c r="F1235" t="str">
        <f>IF(LEN(SUBSTITUTE(gait_events!C1781,"_run-",""))&lt;&gt;LEN(gait_events!C1781),RIGHT(gait_events!C1781,LEN(gait_events!C1781)-FIND("_run-",gait_events!C1781,1)-4),"")</f>
        <v/>
      </c>
      <c r="G1235" t="str">
        <f>gait_events!D1781</f>
        <v>right_shank</v>
      </c>
      <c r="H1235" t="str">
        <f>gait_events!E1781</f>
        <v>FC</v>
      </c>
      <c r="I1235">
        <f>IF(gait_events!F1781&lt;&gt;"",gait_events!F1781,NA())</f>
        <v>273</v>
      </c>
      <c r="J1235">
        <f>IF(gait_events!G1781&lt;&gt;"",gait_events!G1781,NA())</f>
        <v>275</v>
      </c>
      <c r="K1235">
        <f t="shared" si="152"/>
        <v>-2</v>
      </c>
      <c r="L1235">
        <f t="shared" si="153"/>
        <v>-10</v>
      </c>
      <c r="M1235">
        <f t="shared" si="154"/>
        <v>1</v>
      </c>
      <c r="N1235">
        <f t="shared" si="155"/>
        <v>1</v>
      </c>
      <c r="O1235">
        <f t="shared" si="156"/>
        <v>1</v>
      </c>
      <c r="P1235">
        <f t="shared" si="157"/>
        <v>0</v>
      </c>
      <c r="Q1235">
        <f t="shared" si="158"/>
        <v>0</v>
      </c>
      <c r="R1235">
        <f t="shared" si="159"/>
        <v>1</v>
      </c>
    </row>
    <row r="1236" spans="1:18" x14ac:dyDescent="0.25">
      <c r="A1236" t="str">
        <f>gait_events!B1782</f>
        <v>pp040</v>
      </c>
      <c r="B1236" t="str">
        <f>VLOOKUP(A1236,participants!A:B,2,0)</f>
        <v>F</v>
      </c>
      <c r="C1236">
        <f>VLOOKUP(A1236,participants!A:C,3,0)</f>
        <v>24</v>
      </c>
      <c r="D1236" t="str">
        <f>VLOOKUP(A1236,participants!A:F,6,0)</f>
        <v>YA</v>
      </c>
      <c r="E1236" t="str">
        <f>IF(LEN(SUBSTITUTE(gait_events!C1782,"_run-",""))&lt;&gt;LEN(gait_events!C1782),LEFT(RIGHT(gait_events!C1782,LEN(gait_events!C1782)-19),FIND("_run-",RIGHT(gait_events!C1782,LEN(gait_events!C1782)-19),1)-1),RIGHT(gait_events!C1782,LEN(gait_events!C1782)-19))</f>
        <v>Preferred</v>
      </c>
      <c r="F1236" t="str">
        <f>IF(LEN(SUBSTITUTE(gait_events!C1782,"_run-",""))&lt;&gt;LEN(gait_events!C1782),RIGHT(gait_events!C1782,LEN(gait_events!C1782)-FIND("_run-",gait_events!C1782,1)-4),"")</f>
        <v/>
      </c>
      <c r="G1236" t="str">
        <f>gait_events!D1782</f>
        <v>right_shank</v>
      </c>
      <c r="H1236" t="str">
        <f>gait_events!E1782</f>
        <v>FC</v>
      </c>
      <c r="I1236">
        <f>IF(gait_events!F1782&lt;&gt;"",gait_events!F1782,NA())</f>
        <v>487</v>
      </c>
      <c r="J1236">
        <f>IF(gait_events!G1782&lt;&gt;"",gait_events!G1782,NA())</f>
        <v>488</v>
      </c>
      <c r="K1236">
        <f t="shared" si="152"/>
        <v>-1</v>
      </c>
      <c r="L1236">
        <f t="shared" si="153"/>
        <v>-5</v>
      </c>
      <c r="M1236">
        <f t="shared" si="154"/>
        <v>1</v>
      </c>
      <c r="N1236">
        <f t="shared" si="155"/>
        <v>1</v>
      </c>
      <c r="O1236">
        <f t="shared" si="156"/>
        <v>1</v>
      </c>
      <c r="P1236">
        <f t="shared" si="157"/>
        <v>0</v>
      </c>
      <c r="Q1236">
        <f t="shared" si="158"/>
        <v>0</v>
      </c>
      <c r="R1236">
        <f t="shared" si="159"/>
        <v>1</v>
      </c>
    </row>
    <row r="1237" spans="1:18" x14ac:dyDescent="0.25">
      <c r="A1237" t="str">
        <f>gait_events!B1783</f>
        <v>pp040</v>
      </c>
      <c r="B1237" t="str">
        <f>VLOOKUP(A1237,participants!A:B,2,0)</f>
        <v>F</v>
      </c>
      <c r="C1237">
        <f>VLOOKUP(A1237,participants!A:C,3,0)</f>
        <v>24</v>
      </c>
      <c r="D1237" t="str">
        <f>VLOOKUP(A1237,participants!A:F,6,0)</f>
        <v>YA</v>
      </c>
      <c r="E1237" t="str">
        <f>IF(LEN(SUBSTITUTE(gait_events!C1783,"_run-",""))&lt;&gt;LEN(gait_events!C1783),LEFT(RIGHT(gait_events!C1783,LEN(gait_events!C1783)-19),FIND("_run-",RIGHT(gait_events!C1783,LEN(gait_events!C1783)-19),1)-1),RIGHT(gait_events!C1783,LEN(gait_events!C1783)-19))</f>
        <v>Preferred</v>
      </c>
      <c r="F1237" t="str">
        <f>IF(LEN(SUBSTITUTE(gait_events!C1783,"_run-",""))&lt;&gt;LEN(gait_events!C1783),RIGHT(gait_events!C1783,LEN(gait_events!C1783)-FIND("_run-",gait_events!C1783,1)-4),"")</f>
        <v/>
      </c>
      <c r="G1237" t="str">
        <f>gait_events!D1783</f>
        <v>right_shank</v>
      </c>
      <c r="H1237" t="str">
        <f>gait_events!E1783</f>
        <v>FC</v>
      </c>
      <c r="I1237">
        <f>IF(gait_events!F1783&lt;&gt;"",gait_events!F1783,NA())</f>
        <v>707</v>
      </c>
      <c r="J1237">
        <f>IF(gait_events!G1783&lt;&gt;"",gait_events!G1783,NA())</f>
        <v>708</v>
      </c>
      <c r="K1237">
        <f t="shared" si="152"/>
        <v>-1</v>
      </c>
      <c r="L1237">
        <f t="shared" si="153"/>
        <v>-5</v>
      </c>
      <c r="M1237">
        <f t="shared" si="154"/>
        <v>1</v>
      </c>
      <c r="N1237">
        <f t="shared" si="155"/>
        <v>1</v>
      </c>
      <c r="O1237">
        <f t="shared" si="156"/>
        <v>1</v>
      </c>
      <c r="P1237">
        <f t="shared" si="157"/>
        <v>0</v>
      </c>
      <c r="Q1237">
        <f t="shared" si="158"/>
        <v>0</v>
      </c>
      <c r="R1237">
        <f t="shared" si="159"/>
        <v>1</v>
      </c>
    </row>
    <row r="1238" spans="1:18" x14ac:dyDescent="0.25">
      <c r="A1238" t="str">
        <f>gait_events!B1784</f>
        <v>pp040</v>
      </c>
      <c r="B1238" t="str">
        <f>VLOOKUP(A1238,participants!A:B,2,0)</f>
        <v>F</v>
      </c>
      <c r="C1238">
        <f>VLOOKUP(A1238,participants!A:C,3,0)</f>
        <v>24</v>
      </c>
      <c r="D1238" t="str">
        <f>VLOOKUP(A1238,participants!A:F,6,0)</f>
        <v>YA</v>
      </c>
      <c r="E1238" t="str">
        <f>IF(LEN(SUBSTITUTE(gait_events!C1784,"_run-",""))&lt;&gt;LEN(gait_events!C1784),LEFT(RIGHT(gait_events!C1784,LEN(gait_events!C1784)-19),FIND("_run-",RIGHT(gait_events!C1784,LEN(gait_events!C1784)-19),1)-1),RIGHT(gait_events!C1784,LEN(gait_events!C1784)-19))</f>
        <v>Preferred</v>
      </c>
      <c r="F1238" t="str">
        <f>IF(LEN(SUBSTITUTE(gait_events!C1784,"_run-",""))&lt;&gt;LEN(gait_events!C1784),RIGHT(gait_events!C1784,LEN(gait_events!C1784)-FIND("_run-",gait_events!C1784,1)-4),"")</f>
        <v/>
      </c>
      <c r="G1238" t="str">
        <f>gait_events!D1784</f>
        <v>right_shank</v>
      </c>
      <c r="H1238" t="str">
        <f>gait_events!E1784</f>
        <v>FC</v>
      </c>
      <c r="I1238">
        <f>IF(gait_events!F1784&lt;&gt;"",gait_events!F1784,NA())</f>
        <v>934</v>
      </c>
      <c r="J1238">
        <f>IF(gait_events!G1784&lt;&gt;"",gait_events!G1784,NA())</f>
        <v>936</v>
      </c>
      <c r="K1238">
        <f t="shared" si="152"/>
        <v>-2</v>
      </c>
      <c r="L1238">
        <f t="shared" si="153"/>
        <v>-10</v>
      </c>
      <c r="M1238">
        <f t="shared" si="154"/>
        <v>1</v>
      </c>
      <c r="N1238">
        <f t="shared" si="155"/>
        <v>1</v>
      </c>
      <c r="O1238">
        <f t="shared" si="156"/>
        <v>1</v>
      </c>
      <c r="P1238">
        <f t="shared" si="157"/>
        <v>0</v>
      </c>
      <c r="Q1238">
        <f t="shared" si="158"/>
        <v>0</v>
      </c>
      <c r="R1238">
        <f t="shared" si="159"/>
        <v>1</v>
      </c>
    </row>
    <row r="1239" spans="1:18" x14ac:dyDescent="0.25">
      <c r="A1239" t="str">
        <f>gait_events!B1785</f>
        <v>pp040</v>
      </c>
      <c r="B1239" t="str">
        <f>VLOOKUP(A1239,participants!A:B,2,0)</f>
        <v>F</v>
      </c>
      <c r="C1239">
        <f>VLOOKUP(A1239,participants!A:C,3,0)</f>
        <v>24</v>
      </c>
      <c r="D1239" t="str">
        <f>VLOOKUP(A1239,participants!A:F,6,0)</f>
        <v>YA</v>
      </c>
      <c r="E1239" t="str">
        <f>IF(LEN(SUBSTITUTE(gait_events!C1785,"_run-",""))&lt;&gt;LEN(gait_events!C1785),LEFT(RIGHT(gait_events!C1785,LEN(gait_events!C1785)-19),FIND("_run-",RIGHT(gait_events!C1785,LEN(gait_events!C1785)-19),1)-1),RIGHT(gait_events!C1785,LEN(gait_events!C1785)-19))</f>
        <v>Slow</v>
      </c>
      <c r="F1239" t="str">
        <f>IF(LEN(SUBSTITUTE(gait_events!C1785,"_run-",""))&lt;&gt;LEN(gait_events!C1785),RIGHT(gait_events!C1785,LEN(gait_events!C1785)-FIND("_run-",gait_events!C1785,1)-4),"")</f>
        <v/>
      </c>
      <c r="G1239" t="str">
        <f>gait_events!D1785</f>
        <v>left_ankle</v>
      </c>
      <c r="H1239" t="str">
        <f>gait_events!E1785</f>
        <v>IC</v>
      </c>
      <c r="I1239">
        <f>IF(gait_events!F1785&lt;&gt;"",gait_events!F1785,NA())</f>
        <v>34</v>
      </c>
      <c r="J1239">
        <f>IF(gait_events!G1785&lt;&gt;"",gait_events!G1785,NA())</f>
        <v>31</v>
      </c>
      <c r="K1239">
        <f t="shared" si="152"/>
        <v>3</v>
      </c>
      <c r="L1239">
        <f t="shared" si="153"/>
        <v>15</v>
      </c>
      <c r="M1239">
        <f t="shared" si="154"/>
        <v>1</v>
      </c>
      <c r="N1239">
        <f t="shared" si="155"/>
        <v>1</v>
      </c>
      <c r="O1239">
        <f t="shared" si="156"/>
        <v>1</v>
      </c>
      <c r="P1239">
        <f t="shared" si="157"/>
        <v>0</v>
      </c>
      <c r="Q1239">
        <f t="shared" si="158"/>
        <v>0</v>
      </c>
      <c r="R1239">
        <f t="shared" si="159"/>
        <v>1</v>
      </c>
    </row>
    <row r="1240" spans="1:18" x14ac:dyDescent="0.25">
      <c r="A1240" t="str">
        <f>gait_events!B1786</f>
        <v>pp040</v>
      </c>
      <c r="B1240" t="str">
        <f>VLOOKUP(A1240,participants!A:B,2,0)</f>
        <v>F</v>
      </c>
      <c r="C1240">
        <f>VLOOKUP(A1240,participants!A:C,3,0)</f>
        <v>24</v>
      </c>
      <c r="D1240" t="str">
        <f>VLOOKUP(A1240,participants!A:F,6,0)</f>
        <v>YA</v>
      </c>
      <c r="E1240" t="str">
        <f>IF(LEN(SUBSTITUTE(gait_events!C1786,"_run-",""))&lt;&gt;LEN(gait_events!C1786),LEFT(RIGHT(gait_events!C1786,LEN(gait_events!C1786)-19),FIND("_run-",RIGHT(gait_events!C1786,LEN(gait_events!C1786)-19),1)-1),RIGHT(gait_events!C1786,LEN(gait_events!C1786)-19))</f>
        <v>Slow</v>
      </c>
      <c r="F1240" t="str">
        <f>IF(LEN(SUBSTITUTE(gait_events!C1786,"_run-",""))&lt;&gt;LEN(gait_events!C1786),RIGHT(gait_events!C1786,LEN(gait_events!C1786)-FIND("_run-",gait_events!C1786,1)-4),"")</f>
        <v/>
      </c>
      <c r="G1240" t="str">
        <f>gait_events!D1786</f>
        <v>left_ankle</v>
      </c>
      <c r="H1240" t="str">
        <f>gait_events!E1786</f>
        <v>IC</v>
      </c>
      <c r="I1240">
        <f>IF(gait_events!F1786&lt;&gt;"",gait_events!F1786,NA())</f>
        <v>380</v>
      </c>
      <c r="J1240">
        <f>IF(gait_events!G1786&lt;&gt;"",gait_events!G1786,NA())</f>
        <v>388</v>
      </c>
      <c r="K1240">
        <f t="shared" si="152"/>
        <v>-8</v>
      </c>
      <c r="L1240">
        <f t="shared" si="153"/>
        <v>-40</v>
      </c>
      <c r="M1240">
        <f t="shared" si="154"/>
        <v>1</v>
      </c>
      <c r="N1240">
        <f t="shared" si="155"/>
        <v>1</v>
      </c>
      <c r="O1240">
        <f t="shared" si="156"/>
        <v>1</v>
      </c>
      <c r="P1240">
        <f t="shared" si="157"/>
        <v>0</v>
      </c>
      <c r="Q1240">
        <f t="shared" si="158"/>
        <v>0</v>
      </c>
      <c r="R1240">
        <f t="shared" si="159"/>
        <v>1</v>
      </c>
    </row>
    <row r="1241" spans="1:18" x14ac:dyDescent="0.25">
      <c r="A1241" t="str">
        <f>gait_events!B1787</f>
        <v>pp040</v>
      </c>
      <c r="B1241" t="str">
        <f>VLOOKUP(A1241,participants!A:B,2,0)</f>
        <v>F</v>
      </c>
      <c r="C1241">
        <f>VLOOKUP(A1241,participants!A:C,3,0)</f>
        <v>24</v>
      </c>
      <c r="D1241" t="str">
        <f>VLOOKUP(A1241,participants!A:F,6,0)</f>
        <v>YA</v>
      </c>
      <c r="E1241" t="str">
        <f>IF(LEN(SUBSTITUTE(gait_events!C1787,"_run-",""))&lt;&gt;LEN(gait_events!C1787),LEFT(RIGHT(gait_events!C1787,LEN(gait_events!C1787)-19),FIND("_run-",RIGHT(gait_events!C1787,LEN(gait_events!C1787)-19),1)-1),RIGHT(gait_events!C1787,LEN(gait_events!C1787)-19))</f>
        <v>Slow</v>
      </c>
      <c r="F1241" t="str">
        <f>IF(LEN(SUBSTITUTE(gait_events!C1787,"_run-",""))&lt;&gt;LEN(gait_events!C1787),RIGHT(gait_events!C1787,LEN(gait_events!C1787)-FIND("_run-",gait_events!C1787,1)-4),"")</f>
        <v/>
      </c>
      <c r="G1241" t="str">
        <f>gait_events!D1787</f>
        <v>left_ankle</v>
      </c>
      <c r="H1241" t="str">
        <f>gait_events!E1787</f>
        <v>IC</v>
      </c>
      <c r="I1241">
        <f>IF(gait_events!F1787&lt;&gt;"",gait_events!F1787,NA())</f>
        <v>736</v>
      </c>
      <c r="J1241">
        <f>IF(gait_events!G1787&lt;&gt;"",gait_events!G1787,NA())</f>
        <v>734</v>
      </c>
      <c r="K1241">
        <f t="shared" si="152"/>
        <v>2</v>
      </c>
      <c r="L1241">
        <f t="shared" si="153"/>
        <v>10</v>
      </c>
      <c r="M1241">
        <f t="shared" si="154"/>
        <v>1</v>
      </c>
      <c r="N1241">
        <f t="shared" si="155"/>
        <v>1</v>
      </c>
      <c r="O1241">
        <f t="shared" si="156"/>
        <v>1</v>
      </c>
      <c r="P1241">
        <f t="shared" si="157"/>
        <v>0</v>
      </c>
      <c r="Q1241">
        <f t="shared" si="158"/>
        <v>0</v>
      </c>
      <c r="R1241">
        <f t="shared" si="159"/>
        <v>1</v>
      </c>
    </row>
    <row r="1242" spans="1:18" x14ac:dyDescent="0.25">
      <c r="A1242" t="str">
        <f>gait_events!B1788</f>
        <v>pp040</v>
      </c>
      <c r="B1242" t="str">
        <f>VLOOKUP(A1242,participants!A:B,2,0)</f>
        <v>F</v>
      </c>
      <c r="C1242">
        <f>VLOOKUP(A1242,participants!A:C,3,0)</f>
        <v>24</v>
      </c>
      <c r="D1242" t="str">
        <f>VLOOKUP(A1242,participants!A:F,6,0)</f>
        <v>YA</v>
      </c>
      <c r="E1242" t="str">
        <f>IF(LEN(SUBSTITUTE(gait_events!C1788,"_run-",""))&lt;&gt;LEN(gait_events!C1788),LEFT(RIGHT(gait_events!C1788,LEN(gait_events!C1788)-19),FIND("_run-",RIGHT(gait_events!C1788,LEN(gait_events!C1788)-19),1)-1),RIGHT(gait_events!C1788,LEN(gait_events!C1788)-19))</f>
        <v>Slow</v>
      </c>
      <c r="F1242" t="str">
        <f>IF(LEN(SUBSTITUTE(gait_events!C1788,"_run-",""))&lt;&gt;LEN(gait_events!C1788),RIGHT(gait_events!C1788,LEN(gait_events!C1788)-FIND("_run-",gait_events!C1788,1)-4),"")</f>
        <v/>
      </c>
      <c r="G1242" t="str">
        <f>gait_events!D1788</f>
        <v>left_ankle</v>
      </c>
      <c r="H1242" t="str">
        <f>gait_events!E1788</f>
        <v>IC</v>
      </c>
      <c r="I1242">
        <f>IF(gait_events!F1788&lt;&gt;"",gait_events!F1788,NA())</f>
        <v>1100</v>
      </c>
      <c r="J1242">
        <f>IF(gait_events!G1788&lt;&gt;"",gait_events!G1788,NA())</f>
        <v>1100</v>
      </c>
      <c r="K1242">
        <f t="shared" si="152"/>
        <v>0</v>
      </c>
      <c r="L1242">
        <f t="shared" si="153"/>
        <v>0</v>
      </c>
      <c r="M1242">
        <f t="shared" si="154"/>
        <v>1</v>
      </c>
      <c r="N1242">
        <f t="shared" si="155"/>
        <v>1</v>
      </c>
      <c r="O1242">
        <f t="shared" si="156"/>
        <v>1</v>
      </c>
      <c r="P1242">
        <f t="shared" si="157"/>
        <v>0</v>
      </c>
      <c r="Q1242">
        <f t="shared" si="158"/>
        <v>0</v>
      </c>
      <c r="R1242">
        <f t="shared" si="159"/>
        <v>1</v>
      </c>
    </row>
    <row r="1243" spans="1:18" x14ac:dyDescent="0.25">
      <c r="A1243" t="str">
        <f>gait_events!B1789</f>
        <v>pp040</v>
      </c>
      <c r="B1243" t="str">
        <f>VLOOKUP(A1243,participants!A:B,2,0)</f>
        <v>F</v>
      </c>
      <c r="C1243">
        <f>VLOOKUP(A1243,participants!A:C,3,0)</f>
        <v>24</v>
      </c>
      <c r="D1243" t="str">
        <f>VLOOKUP(A1243,participants!A:F,6,0)</f>
        <v>YA</v>
      </c>
      <c r="E1243" t="str">
        <f>IF(LEN(SUBSTITUTE(gait_events!C1789,"_run-",""))&lt;&gt;LEN(gait_events!C1789),LEFT(RIGHT(gait_events!C1789,LEN(gait_events!C1789)-19),FIND("_run-",RIGHT(gait_events!C1789,LEN(gait_events!C1789)-19),1)-1),RIGHT(gait_events!C1789,LEN(gait_events!C1789)-19))</f>
        <v>Slow</v>
      </c>
      <c r="F1243" t="str">
        <f>IF(LEN(SUBSTITUTE(gait_events!C1789,"_run-",""))&lt;&gt;LEN(gait_events!C1789),RIGHT(gait_events!C1789,LEN(gait_events!C1789)-FIND("_run-",gait_events!C1789,1)-4),"")</f>
        <v/>
      </c>
      <c r="G1243" t="str">
        <f>gait_events!D1789</f>
        <v>left_ankle</v>
      </c>
      <c r="H1243" t="str">
        <f>gait_events!E1789</f>
        <v>IC</v>
      </c>
      <c r="I1243">
        <f>IF(gait_events!F1789&lt;&gt;"",gait_events!F1789,NA())</f>
        <v>1471</v>
      </c>
      <c r="J1243">
        <f>IF(gait_events!G1789&lt;&gt;"",gait_events!G1789,NA())</f>
        <v>1468</v>
      </c>
      <c r="K1243">
        <f t="shared" si="152"/>
        <v>3</v>
      </c>
      <c r="L1243">
        <f t="shared" si="153"/>
        <v>15</v>
      </c>
      <c r="M1243">
        <f t="shared" si="154"/>
        <v>1</v>
      </c>
      <c r="N1243">
        <f t="shared" si="155"/>
        <v>1</v>
      </c>
      <c r="O1243">
        <f t="shared" si="156"/>
        <v>1</v>
      </c>
      <c r="P1243">
        <f t="shared" si="157"/>
        <v>0</v>
      </c>
      <c r="Q1243">
        <f t="shared" si="158"/>
        <v>0</v>
      </c>
      <c r="R1243">
        <f t="shared" si="159"/>
        <v>1</v>
      </c>
    </row>
    <row r="1244" spans="1:18" x14ac:dyDescent="0.25">
      <c r="A1244" t="str">
        <f>gait_events!B1790</f>
        <v>pp040</v>
      </c>
      <c r="B1244" t="str">
        <f>VLOOKUP(A1244,participants!A:B,2,0)</f>
        <v>F</v>
      </c>
      <c r="C1244">
        <f>VLOOKUP(A1244,participants!A:C,3,0)</f>
        <v>24</v>
      </c>
      <c r="D1244" t="str">
        <f>VLOOKUP(A1244,participants!A:F,6,0)</f>
        <v>YA</v>
      </c>
      <c r="E1244" t="str">
        <f>IF(LEN(SUBSTITUTE(gait_events!C1790,"_run-",""))&lt;&gt;LEN(gait_events!C1790),LEFT(RIGHT(gait_events!C1790,LEN(gait_events!C1790)-19),FIND("_run-",RIGHT(gait_events!C1790,LEN(gait_events!C1790)-19),1)-1),RIGHT(gait_events!C1790,LEN(gait_events!C1790)-19))</f>
        <v>Slow</v>
      </c>
      <c r="F1244" t="str">
        <f>IF(LEN(SUBSTITUTE(gait_events!C1790,"_run-",""))&lt;&gt;LEN(gait_events!C1790),RIGHT(gait_events!C1790,LEN(gait_events!C1790)-FIND("_run-",gait_events!C1790,1)-4),"")</f>
        <v/>
      </c>
      <c r="G1244" t="str">
        <f>gait_events!D1790</f>
        <v>left_ankle</v>
      </c>
      <c r="H1244" t="str">
        <f>gait_events!E1790</f>
        <v>IC</v>
      </c>
      <c r="I1244">
        <f>IF(gait_events!F1790&lt;&gt;"",gait_events!F1790,NA())</f>
        <v>1875</v>
      </c>
      <c r="J1244">
        <f>IF(gait_events!G1790&lt;&gt;"",gait_events!G1790,NA())</f>
        <v>1869</v>
      </c>
      <c r="K1244">
        <f t="shared" si="152"/>
        <v>6</v>
      </c>
      <c r="L1244">
        <f t="shared" si="153"/>
        <v>30</v>
      </c>
      <c r="M1244">
        <f t="shared" si="154"/>
        <v>1</v>
      </c>
      <c r="N1244">
        <f t="shared" si="155"/>
        <v>1</v>
      </c>
      <c r="O1244">
        <f t="shared" si="156"/>
        <v>1</v>
      </c>
      <c r="P1244">
        <f t="shared" si="157"/>
        <v>0</v>
      </c>
      <c r="Q1244">
        <f t="shared" si="158"/>
        <v>0</v>
      </c>
      <c r="R1244">
        <f t="shared" si="159"/>
        <v>1</v>
      </c>
    </row>
    <row r="1245" spans="1:18" x14ac:dyDescent="0.25">
      <c r="A1245" t="str">
        <f>gait_events!B1791</f>
        <v>pp040</v>
      </c>
      <c r="B1245" t="str">
        <f>VLOOKUP(A1245,participants!A:B,2,0)</f>
        <v>F</v>
      </c>
      <c r="C1245">
        <f>VLOOKUP(A1245,participants!A:C,3,0)</f>
        <v>24</v>
      </c>
      <c r="D1245" t="str">
        <f>VLOOKUP(A1245,participants!A:F,6,0)</f>
        <v>YA</v>
      </c>
      <c r="E1245" t="str">
        <f>IF(LEN(SUBSTITUTE(gait_events!C1791,"_run-",""))&lt;&gt;LEN(gait_events!C1791),LEFT(RIGHT(gait_events!C1791,LEN(gait_events!C1791)-19),FIND("_run-",RIGHT(gait_events!C1791,LEN(gait_events!C1791)-19),1)-1),RIGHT(gait_events!C1791,LEN(gait_events!C1791)-19))</f>
        <v>Slow</v>
      </c>
      <c r="F1245" t="str">
        <f>IF(LEN(SUBSTITUTE(gait_events!C1791,"_run-",""))&lt;&gt;LEN(gait_events!C1791),RIGHT(gait_events!C1791,LEN(gait_events!C1791)-FIND("_run-",gait_events!C1791,1)-4),"")</f>
        <v/>
      </c>
      <c r="G1245" t="str">
        <f>gait_events!D1791</f>
        <v>left_ankle</v>
      </c>
      <c r="H1245" t="str">
        <f>gait_events!E1791</f>
        <v>FC</v>
      </c>
      <c r="I1245">
        <f>IF(gait_events!F1791&lt;&gt;"",gait_events!F1791,NA())</f>
        <v>257</v>
      </c>
      <c r="J1245">
        <f>IF(gait_events!G1791&lt;&gt;"",gait_events!G1791,NA())</f>
        <v>257</v>
      </c>
      <c r="K1245">
        <f t="shared" si="152"/>
        <v>0</v>
      </c>
      <c r="L1245">
        <f t="shared" si="153"/>
        <v>0</v>
      </c>
      <c r="M1245">
        <f t="shared" si="154"/>
        <v>1</v>
      </c>
      <c r="N1245">
        <f t="shared" si="155"/>
        <v>1</v>
      </c>
      <c r="O1245">
        <f t="shared" si="156"/>
        <v>1</v>
      </c>
      <c r="P1245">
        <f t="shared" si="157"/>
        <v>0</v>
      </c>
      <c r="Q1245">
        <f t="shared" si="158"/>
        <v>0</v>
      </c>
      <c r="R1245">
        <f t="shared" si="159"/>
        <v>1</v>
      </c>
    </row>
    <row r="1246" spans="1:18" x14ac:dyDescent="0.25">
      <c r="A1246" t="str">
        <f>gait_events!B1792</f>
        <v>pp040</v>
      </c>
      <c r="B1246" t="str">
        <f>VLOOKUP(A1246,participants!A:B,2,0)</f>
        <v>F</v>
      </c>
      <c r="C1246">
        <f>VLOOKUP(A1246,participants!A:C,3,0)</f>
        <v>24</v>
      </c>
      <c r="D1246" t="str">
        <f>VLOOKUP(A1246,participants!A:F,6,0)</f>
        <v>YA</v>
      </c>
      <c r="E1246" t="str">
        <f>IF(LEN(SUBSTITUTE(gait_events!C1792,"_run-",""))&lt;&gt;LEN(gait_events!C1792),LEFT(RIGHT(gait_events!C1792,LEN(gait_events!C1792)-19),FIND("_run-",RIGHT(gait_events!C1792,LEN(gait_events!C1792)-19),1)-1),RIGHT(gait_events!C1792,LEN(gait_events!C1792)-19))</f>
        <v>Slow</v>
      </c>
      <c r="F1246" t="str">
        <f>IF(LEN(SUBSTITUTE(gait_events!C1792,"_run-",""))&lt;&gt;LEN(gait_events!C1792),RIGHT(gait_events!C1792,LEN(gait_events!C1792)-FIND("_run-",gait_events!C1792,1)-4),"")</f>
        <v/>
      </c>
      <c r="G1246" t="str">
        <f>gait_events!D1792</f>
        <v>left_ankle</v>
      </c>
      <c r="H1246" t="str">
        <f>gait_events!E1792</f>
        <v>FC</v>
      </c>
      <c r="I1246">
        <f>IF(gait_events!F1792&lt;&gt;"",gait_events!F1792,NA())</f>
        <v>608</v>
      </c>
      <c r="J1246">
        <f>IF(gait_events!G1792&lt;&gt;"",gait_events!G1792,NA())</f>
        <v>607</v>
      </c>
      <c r="K1246">
        <f t="shared" si="152"/>
        <v>1</v>
      </c>
      <c r="L1246">
        <f t="shared" si="153"/>
        <v>5</v>
      </c>
      <c r="M1246">
        <f t="shared" si="154"/>
        <v>1</v>
      </c>
      <c r="N1246">
        <f t="shared" si="155"/>
        <v>1</v>
      </c>
      <c r="O1246">
        <f t="shared" si="156"/>
        <v>1</v>
      </c>
      <c r="P1246">
        <f t="shared" si="157"/>
        <v>0</v>
      </c>
      <c r="Q1246">
        <f t="shared" si="158"/>
        <v>0</v>
      </c>
      <c r="R1246">
        <f t="shared" si="159"/>
        <v>1</v>
      </c>
    </row>
    <row r="1247" spans="1:18" x14ac:dyDescent="0.25">
      <c r="A1247" t="str">
        <f>gait_events!B1793</f>
        <v>pp040</v>
      </c>
      <c r="B1247" t="str">
        <f>VLOOKUP(A1247,participants!A:B,2,0)</f>
        <v>F</v>
      </c>
      <c r="C1247">
        <f>VLOOKUP(A1247,participants!A:C,3,0)</f>
        <v>24</v>
      </c>
      <c r="D1247" t="str">
        <f>VLOOKUP(A1247,participants!A:F,6,0)</f>
        <v>YA</v>
      </c>
      <c r="E1247" t="str">
        <f>IF(LEN(SUBSTITUTE(gait_events!C1793,"_run-",""))&lt;&gt;LEN(gait_events!C1793),LEFT(RIGHT(gait_events!C1793,LEN(gait_events!C1793)-19),FIND("_run-",RIGHT(gait_events!C1793,LEN(gait_events!C1793)-19),1)-1),RIGHT(gait_events!C1793,LEN(gait_events!C1793)-19))</f>
        <v>Slow</v>
      </c>
      <c r="F1247" t="str">
        <f>IF(LEN(SUBSTITUTE(gait_events!C1793,"_run-",""))&lt;&gt;LEN(gait_events!C1793),RIGHT(gait_events!C1793,LEN(gait_events!C1793)-FIND("_run-",gait_events!C1793,1)-4),"")</f>
        <v/>
      </c>
      <c r="G1247" t="str">
        <f>gait_events!D1793</f>
        <v>left_ankle</v>
      </c>
      <c r="H1247" t="str">
        <f>gait_events!E1793</f>
        <v>FC</v>
      </c>
      <c r="I1247">
        <f>IF(gait_events!F1793&lt;&gt;"",gait_events!F1793,NA())</f>
        <v>978</v>
      </c>
      <c r="J1247">
        <f>IF(gait_events!G1793&lt;&gt;"",gait_events!G1793,NA())</f>
        <v>982</v>
      </c>
      <c r="K1247">
        <f t="shared" si="152"/>
        <v>-4</v>
      </c>
      <c r="L1247">
        <f t="shared" si="153"/>
        <v>-20</v>
      </c>
      <c r="M1247">
        <f t="shared" si="154"/>
        <v>1</v>
      </c>
      <c r="N1247">
        <f t="shared" si="155"/>
        <v>1</v>
      </c>
      <c r="O1247">
        <f t="shared" si="156"/>
        <v>1</v>
      </c>
      <c r="P1247">
        <f t="shared" si="157"/>
        <v>0</v>
      </c>
      <c r="Q1247">
        <f t="shared" si="158"/>
        <v>0</v>
      </c>
      <c r="R1247">
        <f t="shared" si="159"/>
        <v>1</v>
      </c>
    </row>
    <row r="1248" spans="1:18" x14ac:dyDescent="0.25">
      <c r="A1248" t="str">
        <f>gait_events!B1794</f>
        <v>pp040</v>
      </c>
      <c r="B1248" t="str">
        <f>VLOOKUP(A1248,participants!A:B,2,0)</f>
        <v>F</v>
      </c>
      <c r="C1248">
        <f>VLOOKUP(A1248,participants!A:C,3,0)</f>
        <v>24</v>
      </c>
      <c r="D1248" t="str">
        <f>VLOOKUP(A1248,participants!A:F,6,0)</f>
        <v>YA</v>
      </c>
      <c r="E1248" t="str">
        <f>IF(LEN(SUBSTITUTE(gait_events!C1794,"_run-",""))&lt;&gt;LEN(gait_events!C1794),LEFT(RIGHT(gait_events!C1794,LEN(gait_events!C1794)-19),FIND("_run-",RIGHT(gait_events!C1794,LEN(gait_events!C1794)-19),1)-1),RIGHT(gait_events!C1794,LEN(gait_events!C1794)-19))</f>
        <v>Slow</v>
      </c>
      <c r="F1248" t="str">
        <f>IF(LEN(SUBSTITUTE(gait_events!C1794,"_run-",""))&lt;&gt;LEN(gait_events!C1794),RIGHT(gait_events!C1794,LEN(gait_events!C1794)-FIND("_run-",gait_events!C1794,1)-4),"")</f>
        <v/>
      </c>
      <c r="G1248" t="str">
        <f>gait_events!D1794</f>
        <v>left_ankle</v>
      </c>
      <c r="H1248" t="str">
        <f>gait_events!E1794</f>
        <v>FC</v>
      </c>
      <c r="I1248">
        <f>IF(gait_events!F1794&lt;&gt;"",gait_events!F1794,NA())</f>
        <v>1355</v>
      </c>
      <c r="J1248">
        <f>IF(gait_events!G1794&lt;&gt;"",gait_events!G1794,NA())</f>
        <v>1356</v>
      </c>
      <c r="K1248">
        <f t="shared" si="152"/>
        <v>-1</v>
      </c>
      <c r="L1248">
        <f t="shared" si="153"/>
        <v>-5</v>
      </c>
      <c r="M1248">
        <f t="shared" si="154"/>
        <v>1</v>
      </c>
      <c r="N1248">
        <f t="shared" si="155"/>
        <v>1</v>
      </c>
      <c r="O1248">
        <f t="shared" si="156"/>
        <v>1</v>
      </c>
      <c r="P1248">
        <f t="shared" si="157"/>
        <v>0</v>
      </c>
      <c r="Q1248">
        <f t="shared" si="158"/>
        <v>0</v>
      </c>
      <c r="R1248">
        <f t="shared" si="159"/>
        <v>1</v>
      </c>
    </row>
    <row r="1249" spans="1:18" x14ac:dyDescent="0.25">
      <c r="A1249" t="str">
        <f>gait_events!B1795</f>
        <v>pp040</v>
      </c>
      <c r="B1249" t="str">
        <f>VLOOKUP(A1249,participants!A:B,2,0)</f>
        <v>F</v>
      </c>
      <c r="C1249">
        <f>VLOOKUP(A1249,participants!A:C,3,0)</f>
        <v>24</v>
      </c>
      <c r="D1249" t="str">
        <f>VLOOKUP(A1249,participants!A:F,6,0)</f>
        <v>YA</v>
      </c>
      <c r="E1249" t="str">
        <f>IF(LEN(SUBSTITUTE(gait_events!C1795,"_run-",""))&lt;&gt;LEN(gait_events!C1795),LEFT(RIGHT(gait_events!C1795,LEN(gait_events!C1795)-19),FIND("_run-",RIGHT(gait_events!C1795,LEN(gait_events!C1795)-19),1)-1),RIGHT(gait_events!C1795,LEN(gait_events!C1795)-19))</f>
        <v>Slow</v>
      </c>
      <c r="F1249" t="str">
        <f>IF(LEN(SUBSTITUTE(gait_events!C1795,"_run-",""))&lt;&gt;LEN(gait_events!C1795),RIGHT(gait_events!C1795,LEN(gait_events!C1795)-FIND("_run-",gait_events!C1795,1)-4),"")</f>
        <v/>
      </c>
      <c r="G1249" t="str">
        <f>gait_events!D1795</f>
        <v>left_ankle</v>
      </c>
      <c r="H1249" t="str">
        <f>gait_events!E1795</f>
        <v>FC</v>
      </c>
      <c r="I1249">
        <f>IF(gait_events!F1795&lt;&gt;"",gait_events!F1795,NA())</f>
        <v>1753</v>
      </c>
      <c r="J1249">
        <f>IF(gait_events!G1795&lt;&gt;"",gait_events!G1795,NA())</f>
        <v>1753</v>
      </c>
      <c r="K1249">
        <f t="shared" si="152"/>
        <v>0</v>
      </c>
      <c r="L1249">
        <f t="shared" si="153"/>
        <v>0</v>
      </c>
      <c r="M1249">
        <f t="shared" si="154"/>
        <v>1</v>
      </c>
      <c r="N1249">
        <f t="shared" si="155"/>
        <v>1</v>
      </c>
      <c r="O1249">
        <f t="shared" si="156"/>
        <v>1</v>
      </c>
      <c r="P1249">
        <f t="shared" si="157"/>
        <v>0</v>
      </c>
      <c r="Q1249">
        <f t="shared" si="158"/>
        <v>0</v>
      </c>
      <c r="R1249">
        <f t="shared" si="159"/>
        <v>1</v>
      </c>
    </row>
    <row r="1250" spans="1:18" x14ac:dyDescent="0.25">
      <c r="A1250" t="str">
        <f>gait_events!B1796</f>
        <v>pp040</v>
      </c>
      <c r="B1250" t="str">
        <f>VLOOKUP(A1250,participants!A:B,2,0)</f>
        <v>F</v>
      </c>
      <c r="C1250">
        <f>VLOOKUP(A1250,participants!A:C,3,0)</f>
        <v>24</v>
      </c>
      <c r="D1250" t="str">
        <f>VLOOKUP(A1250,participants!A:F,6,0)</f>
        <v>YA</v>
      </c>
      <c r="E1250" t="str">
        <f>IF(LEN(SUBSTITUTE(gait_events!C1796,"_run-",""))&lt;&gt;LEN(gait_events!C1796),LEFT(RIGHT(gait_events!C1796,LEN(gait_events!C1796)-19),FIND("_run-",RIGHT(gait_events!C1796,LEN(gait_events!C1796)-19),1)-1),RIGHT(gait_events!C1796,LEN(gait_events!C1796)-19))</f>
        <v>Slow</v>
      </c>
      <c r="F1250" t="str">
        <f>IF(LEN(SUBSTITUTE(gait_events!C1796,"_run-",""))&lt;&gt;LEN(gait_events!C1796),RIGHT(gait_events!C1796,LEN(gait_events!C1796)-FIND("_run-",gait_events!C1796,1)-4),"")</f>
        <v/>
      </c>
      <c r="G1250" t="str">
        <f>gait_events!D1796</f>
        <v>left_ankle</v>
      </c>
      <c r="H1250" t="str">
        <f>gait_events!E1796</f>
        <v>FC</v>
      </c>
      <c r="I1250" t="e">
        <f>IF(gait_events!F1796&lt;&gt;"",gait_events!F1796,NA())</f>
        <v>#N/A</v>
      </c>
      <c r="J1250">
        <f>IF(gait_events!G1796&lt;&gt;"",gait_events!G1796,NA())</f>
        <v>64</v>
      </c>
      <c r="K1250" t="e">
        <f t="shared" si="152"/>
        <v>#N/A</v>
      </c>
      <c r="L1250" t="e">
        <f t="shared" si="153"/>
        <v>#N/A</v>
      </c>
      <c r="M1250">
        <f t="shared" si="154"/>
        <v>0</v>
      </c>
      <c r="N1250">
        <f t="shared" si="155"/>
        <v>1</v>
      </c>
      <c r="O1250">
        <f t="shared" si="156"/>
        <v>0</v>
      </c>
      <c r="P1250">
        <f t="shared" si="157"/>
        <v>0</v>
      </c>
      <c r="Q1250">
        <f t="shared" si="158"/>
        <v>1</v>
      </c>
      <c r="R1250">
        <f t="shared" si="159"/>
        <v>1</v>
      </c>
    </row>
    <row r="1251" spans="1:18" x14ac:dyDescent="0.25">
      <c r="A1251" t="str">
        <f>gait_events!B1797</f>
        <v>pp040</v>
      </c>
      <c r="B1251" t="str">
        <f>VLOOKUP(A1251,participants!A:B,2,0)</f>
        <v>F</v>
      </c>
      <c r="C1251">
        <f>VLOOKUP(A1251,participants!A:C,3,0)</f>
        <v>24</v>
      </c>
      <c r="D1251" t="str">
        <f>VLOOKUP(A1251,participants!A:F,6,0)</f>
        <v>YA</v>
      </c>
      <c r="E1251" t="str">
        <f>IF(LEN(SUBSTITUTE(gait_events!C1797,"_run-",""))&lt;&gt;LEN(gait_events!C1797),LEFT(RIGHT(gait_events!C1797,LEN(gait_events!C1797)-19),FIND("_run-",RIGHT(gait_events!C1797,LEN(gait_events!C1797)-19),1)-1),RIGHT(gait_events!C1797,LEN(gait_events!C1797)-19))</f>
        <v>Slow</v>
      </c>
      <c r="F1251" t="str">
        <f>IF(LEN(SUBSTITUTE(gait_events!C1797,"_run-",""))&lt;&gt;LEN(gait_events!C1797),RIGHT(gait_events!C1797,LEN(gait_events!C1797)-FIND("_run-",gait_events!C1797,1)-4),"")</f>
        <v/>
      </c>
      <c r="G1251" t="str">
        <f>gait_events!D1797</f>
        <v>right_ankle</v>
      </c>
      <c r="H1251" t="str">
        <f>gait_events!E1797</f>
        <v>IC</v>
      </c>
      <c r="I1251">
        <f>IF(gait_events!F1797&lt;&gt;"",gait_events!F1797,NA())</f>
        <v>196</v>
      </c>
      <c r="J1251">
        <f>IF(gait_events!G1797&lt;&gt;"",gait_events!G1797,NA())</f>
        <v>198</v>
      </c>
      <c r="K1251">
        <f t="shared" si="152"/>
        <v>-2</v>
      </c>
      <c r="L1251">
        <f t="shared" si="153"/>
        <v>-10</v>
      </c>
      <c r="M1251">
        <f t="shared" si="154"/>
        <v>1</v>
      </c>
      <c r="N1251">
        <f t="shared" si="155"/>
        <v>1</v>
      </c>
      <c r="O1251">
        <f t="shared" si="156"/>
        <v>1</v>
      </c>
      <c r="P1251">
        <f t="shared" si="157"/>
        <v>0</v>
      </c>
      <c r="Q1251">
        <f t="shared" si="158"/>
        <v>0</v>
      </c>
      <c r="R1251">
        <f t="shared" si="159"/>
        <v>1</v>
      </c>
    </row>
    <row r="1252" spans="1:18" x14ac:dyDescent="0.25">
      <c r="A1252" t="str">
        <f>gait_events!B1798</f>
        <v>pp040</v>
      </c>
      <c r="B1252" t="str">
        <f>VLOOKUP(A1252,participants!A:B,2,0)</f>
        <v>F</v>
      </c>
      <c r="C1252">
        <f>VLOOKUP(A1252,participants!A:C,3,0)</f>
        <v>24</v>
      </c>
      <c r="D1252" t="str">
        <f>VLOOKUP(A1252,participants!A:F,6,0)</f>
        <v>YA</v>
      </c>
      <c r="E1252" t="str">
        <f>IF(LEN(SUBSTITUTE(gait_events!C1798,"_run-",""))&lt;&gt;LEN(gait_events!C1798),LEFT(RIGHT(gait_events!C1798,LEN(gait_events!C1798)-19),FIND("_run-",RIGHT(gait_events!C1798,LEN(gait_events!C1798)-19),1)-1),RIGHT(gait_events!C1798,LEN(gait_events!C1798)-19))</f>
        <v>Slow</v>
      </c>
      <c r="F1252" t="str">
        <f>IF(LEN(SUBSTITUTE(gait_events!C1798,"_run-",""))&lt;&gt;LEN(gait_events!C1798),RIGHT(gait_events!C1798,LEN(gait_events!C1798)-FIND("_run-",gait_events!C1798,1)-4),"")</f>
        <v/>
      </c>
      <c r="G1252" t="str">
        <f>gait_events!D1798</f>
        <v>right_ankle</v>
      </c>
      <c r="H1252" t="str">
        <f>gait_events!E1798</f>
        <v>IC</v>
      </c>
      <c r="I1252">
        <f>IF(gait_events!F1798&lt;&gt;"",gait_events!F1798,NA())</f>
        <v>545</v>
      </c>
      <c r="J1252">
        <f>IF(gait_events!G1798&lt;&gt;"",gait_events!G1798,NA())</f>
        <v>545</v>
      </c>
      <c r="K1252">
        <f t="shared" si="152"/>
        <v>0</v>
      </c>
      <c r="L1252">
        <f t="shared" si="153"/>
        <v>0</v>
      </c>
      <c r="M1252">
        <f t="shared" si="154"/>
        <v>1</v>
      </c>
      <c r="N1252">
        <f t="shared" si="155"/>
        <v>1</v>
      </c>
      <c r="O1252">
        <f t="shared" si="156"/>
        <v>1</v>
      </c>
      <c r="P1252">
        <f t="shared" si="157"/>
        <v>0</v>
      </c>
      <c r="Q1252">
        <f t="shared" si="158"/>
        <v>0</v>
      </c>
      <c r="R1252">
        <f t="shared" si="159"/>
        <v>1</v>
      </c>
    </row>
    <row r="1253" spans="1:18" x14ac:dyDescent="0.25">
      <c r="A1253" t="str">
        <f>gait_events!B1799</f>
        <v>pp040</v>
      </c>
      <c r="B1253" t="str">
        <f>VLOOKUP(A1253,participants!A:B,2,0)</f>
        <v>F</v>
      </c>
      <c r="C1253">
        <f>VLOOKUP(A1253,participants!A:C,3,0)</f>
        <v>24</v>
      </c>
      <c r="D1253" t="str">
        <f>VLOOKUP(A1253,participants!A:F,6,0)</f>
        <v>YA</v>
      </c>
      <c r="E1253" t="str">
        <f>IF(LEN(SUBSTITUTE(gait_events!C1799,"_run-",""))&lt;&gt;LEN(gait_events!C1799),LEFT(RIGHT(gait_events!C1799,LEN(gait_events!C1799)-19),FIND("_run-",RIGHT(gait_events!C1799,LEN(gait_events!C1799)-19),1)-1),RIGHT(gait_events!C1799,LEN(gait_events!C1799)-19))</f>
        <v>Slow</v>
      </c>
      <c r="F1253" t="str">
        <f>IF(LEN(SUBSTITUTE(gait_events!C1799,"_run-",""))&lt;&gt;LEN(gait_events!C1799),RIGHT(gait_events!C1799,LEN(gait_events!C1799)-FIND("_run-",gait_events!C1799,1)-4),"")</f>
        <v/>
      </c>
      <c r="G1253" t="str">
        <f>gait_events!D1799</f>
        <v>right_ankle</v>
      </c>
      <c r="H1253" t="str">
        <f>gait_events!E1799</f>
        <v>IC</v>
      </c>
      <c r="I1253">
        <f>IF(gait_events!F1799&lt;&gt;"",gait_events!F1799,NA())</f>
        <v>905</v>
      </c>
      <c r="J1253">
        <f>IF(gait_events!G1799&lt;&gt;"",gait_events!G1799,NA())</f>
        <v>905</v>
      </c>
      <c r="K1253">
        <f t="shared" si="152"/>
        <v>0</v>
      </c>
      <c r="L1253">
        <f t="shared" si="153"/>
        <v>0</v>
      </c>
      <c r="M1253">
        <f t="shared" si="154"/>
        <v>1</v>
      </c>
      <c r="N1253">
        <f t="shared" si="155"/>
        <v>1</v>
      </c>
      <c r="O1253">
        <f t="shared" si="156"/>
        <v>1</v>
      </c>
      <c r="P1253">
        <f t="shared" si="157"/>
        <v>0</v>
      </c>
      <c r="Q1253">
        <f t="shared" si="158"/>
        <v>0</v>
      </c>
      <c r="R1253">
        <f t="shared" si="159"/>
        <v>1</v>
      </c>
    </row>
    <row r="1254" spans="1:18" x14ac:dyDescent="0.25">
      <c r="A1254" t="str">
        <f>gait_events!B1800</f>
        <v>pp040</v>
      </c>
      <c r="B1254" t="str">
        <f>VLOOKUP(A1254,participants!A:B,2,0)</f>
        <v>F</v>
      </c>
      <c r="C1254">
        <f>VLOOKUP(A1254,participants!A:C,3,0)</f>
        <v>24</v>
      </c>
      <c r="D1254" t="str">
        <f>VLOOKUP(A1254,participants!A:F,6,0)</f>
        <v>YA</v>
      </c>
      <c r="E1254" t="str">
        <f>IF(LEN(SUBSTITUTE(gait_events!C1800,"_run-",""))&lt;&gt;LEN(gait_events!C1800),LEFT(RIGHT(gait_events!C1800,LEN(gait_events!C1800)-19),FIND("_run-",RIGHT(gait_events!C1800,LEN(gait_events!C1800)-19),1)-1),RIGHT(gait_events!C1800,LEN(gait_events!C1800)-19))</f>
        <v>Slow</v>
      </c>
      <c r="F1254" t="str">
        <f>IF(LEN(SUBSTITUTE(gait_events!C1800,"_run-",""))&lt;&gt;LEN(gait_events!C1800),RIGHT(gait_events!C1800,LEN(gait_events!C1800)-FIND("_run-",gait_events!C1800,1)-4),"")</f>
        <v/>
      </c>
      <c r="G1254" t="str">
        <f>gait_events!D1800</f>
        <v>right_ankle</v>
      </c>
      <c r="H1254" t="str">
        <f>gait_events!E1800</f>
        <v>IC</v>
      </c>
      <c r="I1254">
        <f>IF(gait_events!F1800&lt;&gt;"",gait_events!F1800,NA())</f>
        <v>1275</v>
      </c>
      <c r="J1254">
        <f>IF(gait_events!G1800&lt;&gt;"",gait_events!G1800,NA())</f>
        <v>1273</v>
      </c>
      <c r="K1254">
        <f t="shared" si="152"/>
        <v>2</v>
      </c>
      <c r="L1254">
        <f t="shared" si="153"/>
        <v>10</v>
      </c>
      <c r="M1254">
        <f t="shared" si="154"/>
        <v>1</v>
      </c>
      <c r="N1254">
        <f t="shared" si="155"/>
        <v>1</v>
      </c>
      <c r="O1254">
        <f t="shared" si="156"/>
        <v>1</v>
      </c>
      <c r="P1254">
        <f t="shared" si="157"/>
        <v>0</v>
      </c>
      <c r="Q1254">
        <f t="shared" si="158"/>
        <v>0</v>
      </c>
      <c r="R1254">
        <f t="shared" si="159"/>
        <v>1</v>
      </c>
    </row>
    <row r="1255" spans="1:18" x14ac:dyDescent="0.25">
      <c r="A1255" t="str">
        <f>gait_events!B1801</f>
        <v>pp040</v>
      </c>
      <c r="B1255" t="str">
        <f>VLOOKUP(A1255,participants!A:B,2,0)</f>
        <v>F</v>
      </c>
      <c r="C1255">
        <f>VLOOKUP(A1255,participants!A:C,3,0)</f>
        <v>24</v>
      </c>
      <c r="D1255" t="str">
        <f>VLOOKUP(A1255,participants!A:F,6,0)</f>
        <v>YA</v>
      </c>
      <c r="E1255" t="str">
        <f>IF(LEN(SUBSTITUTE(gait_events!C1801,"_run-",""))&lt;&gt;LEN(gait_events!C1801),LEFT(RIGHT(gait_events!C1801,LEN(gait_events!C1801)-19),FIND("_run-",RIGHT(gait_events!C1801,LEN(gait_events!C1801)-19),1)-1),RIGHT(gait_events!C1801,LEN(gait_events!C1801)-19))</f>
        <v>Slow</v>
      </c>
      <c r="F1255" t="str">
        <f>IF(LEN(SUBSTITUTE(gait_events!C1801,"_run-",""))&lt;&gt;LEN(gait_events!C1801),RIGHT(gait_events!C1801,LEN(gait_events!C1801)-FIND("_run-",gait_events!C1801,1)-4),"")</f>
        <v/>
      </c>
      <c r="G1255" t="str">
        <f>gait_events!D1801</f>
        <v>right_ankle</v>
      </c>
      <c r="H1255" t="str">
        <f>gait_events!E1801</f>
        <v>IC</v>
      </c>
      <c r="I1255">
        <f>IF(gait_events!F1801&lt;&gt;"",gait_events!F1801,NA())</f>
        <v>1659</v>
      </c>
      <c r="J1255">
        <f>IF(gait_events!G1801&lt;&gt;"",gait_events!G1801,NA())</f>
        <v>1660</v>
      </c>
      <c r="K1255">
        <f t="shared" si="152"/>
        <v>-1</v>
      </c>
      <c r="L1255">
        <f t="shared" si="153"/>
        <v>-5</v>
      </c>
      <c r="M1255">
        <f t="shared" si="154"/>
        <v>1</v>
      </c>
      <c r="N1255">
        <f t="shared" si="155"/>
        <v>1</v>
      </c>
      <c r="O1255">
        <f t="shared" si="156"/>
        <v>1</v>
      </c>
      <c r="P1255">
        <f t="shared" si="157"/>
        <v>0</v>
      </c>
      <c r="Q1255">
        <f t="shared" si="158"/>
        <v>0</v>
      </c>
      <c r="R1255">
        <f t="shared" si="159"/>
        <v>1</v>
      </c>
    </row>
    <row r="1256" spans="1:18" x14ac:dyDescent="0.25">
      <c r="A1256" t="str">
        <f>gait_events!B1802</f>
        <v>pp040</v>
      </c>
      <c r="B1256" t="str">
        <f>VLOOKUP(A1256,participants!A:B,2,0)</f>
        <v>F</v>
      </c>
      <c r="C1256">
        <f>VLOOKUP(A1256,participants!A:C,3,0)</f>
        <v>24</v>
      </c>
      <c r="D1256" t="str">
        <f>VLOOKUP(A1256,participants!A:F,6,0)</f>
        <v>YA</v>
      </c>
      <c r="E1256" t="str">
        <f>IF(LEN(SUBSTITUTE(gait_events!C1802,"_run-",""))&lt;&gt;LEN(gait_events!C1802),LEFT(RIGHT(gait_events!C1802,LEN(gait_events!C1802)-19),FIND("_run-",RIGHT(gait_events!C1802,LEN(gait_events!C1802)-19),1)-1),RIGHT(gait_events!C1802,LEN(gait_events!C1802)-19))</f>
        <v>Slow</v>
      </c>
      <c r="F1256" t="str">
        <f>IF(LEN(SUBSTITUTE(gait_events!C1802,"_run-",""))&lt;&gt;LEN(gait_events!C1802),RIGHT(gait_events!C1802,LEN(gait_events!C1802)-FIND("_run-",gait_events!C1802,1)-4),"")</f>
        <v/>
      </c>
      <c r="G1256" t="str">
        <f>gait_events!D1802</f>
        <v>right_ankle</v>
      </c>
      <c r="H1256" t="str">
        <f>gait_events!E1802</f>
        <v>FC</v>
      </c>
      <c r="I1256">
        <f>IF(gait_events!F1802&lt;&gt;"",gait_events!F1802,NA())</f>
        <v>90</v>
      </c>
      <c r="J1256">
        <f>IF(gait_events!G1802&lt;&gt;"",gait_events!G1802,NA())</f>
        <v>90</v>
      </c>
      <c r="K1256">
        <f t="shared" si="152"/>
        <v>0</v>
      </c>
      <c r="L1256">
        <f t="shared" si="153"/>
        <v>0</v>
      </c>
      <c r="M1256">
        <f t="shared" si="154"/>
        <v>1</v>
      </c>
      <c r="N1256">
        <f t="shared" si="155"/>
        <v>1</v>
      </c>
      <c r="O1256">
        <f t="shared" si="156"/>
        <v>1</v>
      </c>
      <c r="P1256">
        <f t="shared" si="157"/>
        <v>0</v>
      </c>
      <c r="Q1256">
        <f t="shared" si="158"/>
        <v>0</v>
      </c>
      <c r="R1256">
        <f t="shared" si="159"/>
        <v>1</v>
      </c>
    </row>
    <row r="1257" spans="1:18" x14ac:dyDescent="0.25">
      <c r="A1257" t="str">
        <f>gait_events!B1803</f>
        <v>pp040</v>
      </c>
      <c r="B1257" t="str">
        <f>VLOOKUP(A1257,participants!A:B,2,0)</f>
        <v>F</v>
      </c>
      <c r="C1257">
        <f>VLOOKUP(A1257,participants!A:C,3,0)</f>
        <v>24</v>
      </c>
      <c r="D1257" t="str">
        <f>VLOOKUP(A1257,participants!A:F,6,0)</f>
        <v>YA</v>
      </c>
      <c r="E1257" t="str">
        <f>IF(LEN(SUBSTITUTE(gait_events!C1803,"_run-",""))&lt;&gt;LEN(gait_events!C1803),LEFT(RIGHT(gait_events!C1803,LEN(gait_events!C1803)-19),FIND("_run-",RIGHT(gait_events!C1803,LEN(gait_events!C1803)-19),1)-1),RIGHT(gait_events!C1803,LEN(gait_events!C1803)-19))</f>
        <v>Slow</v>
      </c>
      <c r="F1257" t="str">
        <f>IF(LEN(SUBSTITUTE(gait_events!C1803,"_run-",""))&lt;&gt;LEN(gait_events!C1803),RIGHT(gait_events!C1803,LEN(gait_events!C1803)-FIND("_run-",gait_events!C1803,1)-4),"")</f>
        <v/>
      </c>
      <c r="G1257" t="str">
        <f>gait_events!D1803</f>
        <v>right_ankle</v>
      </c>
      <c r="H1257" t="str">
        <f>gait_events!E1803</f>
        <v>FC</v>
      </c>
      <c r="I1257">
        <f>IF(gait_events!F1803&lt;&gt;"",gait_events!F1803,NA())</f>
        <v>445</v>
      </c>
      <c r="J1257">
        <f>IF(gait_events!G1803&lt;&gt;"",gait_events!G1803,NA())</f>
        <v>444</v>
      </c>
      <c r="K1257">
        <f t="shared" si="152"/>
        <v>1</v>
      </c>
      <c r="L1257">
        <f t="shared" si="153"/>
        <v>5</v>
      </c>
      <c r="M1257">
        <f t="shared" si="154"/>
        <v>1</v>
      </c>
      <c r="N1257">
        <f t="shared" si="155"/>
        <v>1</v>
      </c>
      <c r="O1257">
        <f t="shared" si="156"/>
        <v>1</v>
      </c>
      <c r="P1257">
        <f t="shared" si="157"/>
        <v>0</v>
      </c>
      <c r="Q1257">
        <f t="shared" si="158"/>
        <v>0</v>
      </c>
      <c r="R1257">
        <f t="shared" si="159"/>
        <v>1</v>
      </c>
    </row>
    <row r="1258" spans="1:18" x14ac:dyDescent="0.25">
      <c r="A1258" t="str">
        <f>gait_events!B1804</f>
        <v>pp040</v>
      </c>
      <c r="B1258" t="str">
        <f>VLOOKUP(A1258,participants!A:B,2,0)</f>
        <v>F</v>
      </c>
      <c r="C1258">
        <f>VLOOKUP(A1258,participants!A:C,3,0)</f>
        <v>24</v>
      </c>
      <c r="D1258" t="str">
        <f>VLOOKUP(A1258,participants!A:F,6,0)</f>
        <v>YA</v>
      </c>
      <c r="E1258" t="str">
        <f>IF(LEN(SUBSTITUTE(gait_events!C1804,"_run-",""))&lt;&gt;LEN(gait_events!C1804),LEFT(RIGHT(gait_events!C1804,LEN(gait_events!C1804)-19),FIND("_run-",RIGHT(gait_events!C1804,LEN(gait_events!C1804)-19),1)-1),RIGHT(gait_events!C1804,LEN(gait_events!C1804)-19))</f>
        <v>Slow</v>
      </c>
      <c r="F1258" t="str">
        <f>IF(LEN(SUBSTITUTE(gait_events!C1804,"_run-",""))&lt;&gt;LEN(gait_events!C1804),RIGHT(gait_events!C1804,LEN(gait_events!C1804)-FIND("_run-",gait_events!C1804,1)-4),"")</f>
        <v/>
      </c>
      <c r="G1258" t="str">
        <f>gait_events!D1804</f>
        <v>right_ankle</v>
      </c>
      <c r="H1258" t="str">
        <f>gait_events!E1804</f>
        <v>FC</v>
      </c>
      <c r="I1258">
        <f>IF(gait_events!F1804&lt;&gt;"",gait_events!F1804,NA())</f>
        <v>812</v>
      </c>
      <c r="J1258">
        <f>IF(gait_events!G1804&lt;&gt;"",gait_events!G1804,NA())</f>
        <v>812</v>
      </c>
      <c r="K1258">
        <f t="shared" si="152"/>
        <v>0</v>
      </c>
      <c r="L1258">
        <f t="shared" si="153"/>
        <v>0</v>
      </c>
      <c r="M1258">
        <f t="shared" si="154"/>
        <v>1</v>
      </c>
      <c r="N1258">
        <f t="shared" si="155"/>
        <v>1</v>
      </c>
      <c r="O1258">
        <f t="shared" si="156"/>
        <v>1</v>
      </c>
      <c r="P1258">
        <f t="shared" si="157"/>
        <v>0</v>
      </c>
      <c r="Q1258">
        <f t="shared" si="158"/>
        <v>0</v>
      </c>
      <c r="R1258">
        <f t="shared" si="159"/>
        <v>1</v>
      </c>
    </row>
    <row r="1259" spans="1:18" x14ac:dyDescent="0.25">
      <c r="A1259" t="str">
        <f>gait_events!B1805</f>
        <v>pp040</v>
      </c>
      <c r="B1259" t="str">
        <f>VLOOKUP(A1259,participants!A:B,2,0)</f>
        <v>F</v>
      </c>
      <c r="C1259">
        <f>VLOOKUP(A1259,participants!A:C,3,0)</f>
        <v>24</v>
      </c>
      <c r="D1259" t="str">
        <f>VLOOKUP(A1259,participants!A:F,6,0)</f>
        <v>YA</v>
      </c>
      <c r="E1259" t="str">
        <f>IF(LEN(SUBSTITUTE(gait_events!C1805,"_run-",""))&lt;&gt;LEN(gait_events!C1805),LEFT(RIGHT(gait_events!C1805,LEN(gait_events!C1805)-19),FIND("_run-",RIGHT(gait_events!C1805,LEN(gait_events!C1805)-19),1)-1),RIGHT(gait_events!C1805,LEN(gait_events!C1805)-19))</f>
        <v>Slow</v>
      </c>
      <c r="F1259" t="str">
        <f>IF(LEN(SUBSTITUTE(gait_events!C1805,"_run-",""))&lt;&gt;LEN(gait_events!C1805),RIGHT(gait_events!C1805,LEN(gait_events!C1805)-FIND("_run-",gait_events!C1805,1)-4),"")</f>
        <v/>
      </c>
      <c r="G1259" t="str">
        <f>gait_events!D1805</f>
        <v>right_ankle</v>
      </c>
      <c r="H1259" t="str">
        <f>gait_events!E1805</f>
        <v>FC</v>
      </c>
      <c r="I1259">
        <f>IF(gait_events!F1805&lt;&gt;"",gait_events!F1805,NA())</f>
        <v>1167</v>
      </c>
      <c r="J1259">
        <f>IF(gait_events!G1805&lt;&gt;"",gait_events!G1805,NA())</f>
        <v>1167</v>
      </c>
      <c r="K1259">
        <f t="shared" si="152"/>
        <v>0</v>
      </c>
      <c r="L1259">
        <f t="shared" si="153"/>
        <v>0</v>
      </c>
      <c r="M1259">
        <f t="shared" si="154"/>
        <v>1</v>
      </c>
      <c r="N1259">
        <f t="shared" si="155"/>
        <v>1</v>
      </c>
      <c r="O1259">
        <f t="shared" si="156"/>
        <v>1</v>
      </c>
      <c r="P1259">
        <f t="shared" si="157"/>
        <v>0</v>
      </c>
      <c r="Q1259">
        <f t="shared" si="158"/>
        <v>0</v>
      </c>
      <c r="R1259">
        <f t="shared" si="159"/>
        <v>1</v>
      </c>
    </row>
    <row r="1260" spans="1:18" x14ac:dyDescent="0.25">
      <c r="A1260" t="str">
        <f>gait_events!B1806</f>
        <v>pp040</v>
      </c>
      <c r="B1260" t="str">
        <f>VLOOKUP(A1260,participants!A:B,2,0)</f>
        <v>F</v>
      </c>
      <c r="C1260">
        <f>VLOOKUP(A1260,participants!A:C,3,0)</f>
        <v>24</v>
      </c>
      <c r="D1260" t="str">
        <f>VLOOKUP(A1260,participants!A:F,6,0)</f>
        <v>YA</v>
      </c>
      <c r="E1260" t="str">
        <f>IF(LEN(SUBSTITUTE(gait_events!C1806,"_run-",""))&lt;&gt;LEN(gait_events!C1806),LEFT(RIGHT(gait_events!C1806,LEN(gait_events!C1806)-19),FIND("_run-",RIGHT(gait_events!C1806,LEN(gait_events!C1806)-19),1)-1),RIGHT(gait_events!C1806,LEN(gait_events!C1806)-19))</f>
        <v>Slow</v>
      </c>
      <c r="F1260" t="str">
        <f>IF(LEN(SUBSTITUTE(gait_events!C1806,"_run-",""))&lt;&gt;LEN(gait_events!C1806),RIGHT(gait_events!C1806,LEN(gait_events!C1806)-FIND("_run-",gait_events!C1806,1)-4),"")</f>
        <v/>
      </c>
      <c r="G1260" t="str">
        <f>gait_events!D1806</f>
        <v>right_ankle</v>
      </c>
      <c r="H1260" t="str">
        <f>gait_events!E1806</f>
        <v>FC</v>
      </c>
      <c r="I1260">
        <f>IF(gait_events!F1806&lt;&gt;"",gait_events!F1806,NA())</f>
        <v>1550</v>
      </c>
      <c r="J1260">
        <f>IF(gait_events!G1806&lt;&gt;"",gait_events!G1806,NA())</f>
        <v>1551</v>
      </c>
      <c r="K1260">
        <f t="shared" si="152"/>
        <v>-1</v>
      </c>
      <c r="L1260">
        <f t="shared" si="153"/>
        <v>-5</v>
      </c>
      <c r="M1260">
        <f t="shared" si="154"/>
        <v>1</v>
      </c>
      <c r="N1260">
        <f t="shared" si="155"/>
        <v>1</v>
      </c>
      <c r="O1260">
        <f t="shared" si="156"/>
        <v>1</v>
      </c>
      <c r="P1260">
        <f t="shared" si="157"/>
        <v>0</v>
      </c>
      <c r="Q1260">
        <f t="shared" si="158"/>
        <v>0</v>
      </c>
      <c r="R1260">
        <f t="shared" si="159"/>
        <v>1</v>
      </c>
    </row>
    <row r="1261" spans="1:18" x14ac:dyDescent="0.25">
      <c r="A1261" t="str">
        <f>gait_events!B1807</f>
        <v>pp040</v>
      </c>
      <c r="B1261" t="str">
        <f>VLOOKUP(A1261,participants!A:B,2,0)</f>
        <v>F</v>
      </c>
      <c r="C1261">
        <f>VLOOKUP(A1261,participants!A:C,3,0)</f>
        <v>24</v>
      </c>
      <c r="D1261" t="str">
        <f>VLOOKUP(A1261,participants!A:F,6,0)</f>
        <v>YA</v>
      </c>
      <c r="E1261" t="str">
        <f>IF(LEN(SUBSTITUTE(gait_events!C1807,"_run-",""))&lt;&gt;LEN(gait_events!C1807),LEFT(RIGHT(gait_events!C1807,LEN(gait_events!C1807)-19),FIND("_run-",RIGHT(gait_events!C1807,LEN(gait_events!C1807)-19),1)-1),RIGHT(gait_events!C1807,LEN(gait_events!C1807)-19))</f>
        <v>Slow</v>
      </c>
      <c r="F1261" t="str">
        <f>IF(LEN(SUBSTITUTE(gait_events!C1807,"_run-",""))&lt;&gt;LEN(gait_events!C1807),RIGHT(gait_events!C1807,LEN(gait_events!C1807)-FIND("_run-",gait_events!C1807,1)-4),"")</f>
        <v/>
      </c>
      <c r="G1261" t="str">
        <f>gait_events!D1807</f>
        <v>right_ankle</v>
      </c>
      <c r="H1261" t="str">
        <f>gait_events!E1807</f>
        <v>FC</v>
      </c>
      <c r="I1261" t="e">
        <f>IF(gait_events!F1807&lt;&gt;"",gait_events!F1807,NA())</f>
        <v>#N/A</v>
      </c>
      <c r="J1261">
        <f>IF(gait_events!G1807&lt;&gt;"",gait_events!G1807,NA())</f>
        <v>1952</v>
      </c>
      <c r="K1261" t="e">
        <f t="shared" si="152"/>
        <v>#N/A</v>
      </c>
      <c r="L1261" t="e">
        <f t="shared" si="153"/>
        <v>#N/A</v>
      </c>
      <c r="M1261">
        <f t="shared" si="154"/>
        <v>0</v>
      </c>
      <c r="N1261">
        <f t="shared" si="155"/>
        <v>1</v>
      </c>
      <c r="O1261">
        <f t="shared" si="156"/>
        <v>0</v>
      </c>
      <c r="P1261">
        <f t="shared" si="157"/>
        <v>0</v>
      </c>
      <c r="Q1261">
        <f t="shared" si="158"/>
        <v>1</v>
      </c>
      <c r="R1261">
        <f t="shared" si="159"/>
        <v>1</v>
      </c>
    </row>
    <row r="1262" spans="1:18" x14ac:dyDescent="0.25">
      <c r="A1262" t="str">
        <f>gait_events!B1808</f>
        <v>pp040</v>
      </c>
      <c r="B1262" t="str">
        <f>VLOOKUP(A1262,participants!A:B,2,0)</f>
        <v>F</v>
      </c>
      <c r="C1262">
        <f>VLOOKUP(A1262,participants!A:C,3,0)</f>
        <v>24</v>
      </c>
      <c r="D1262" t="str">
        <f>VLOOKUP(A1262,participants!A:F,6,0)</f>
        <v>YA</v>
      </c>
      <c r="E1262" t="str">
        <f>IF(LEN(SUBSTITUTE(gait_events!C1808,"_run-",""))&lt;&gt;LEN(gait_events!C1808),LEFT(RIGHT(gait_events!C1808,LEN(gait_events!C1808)-19),FIND("_run-",RIGHT(gait_events!C1808,LEN(gait_events!C1808)-19),1)-1),RIGHT(gait_events!C1808,LEN(gait_events!C1808)-19))</f>
        <v>Slow</v>
      </c>
      <c r="F1262" t="str">
        <f>IF(LEN(SUBSTITUTE(gait_events!C1808,"_run-",""))&lt;&gt;LEN(gait_events!C1808),RIGHT(gait_events!C1808,LEN(gait_events!C1808)-FIND("_run-",gait_events!C1808,1)-4),"")</f>
        <v/>
      </c>
      <c r="G1262" t="str">
        <f>gait_events!D1808</f>
        <v>left_shank</v>
      </c>
      <c r="H1262" t="str">
        <f>gait_events!E1808</f>
        <v>IC</v>
      </c>
      <c r="I1262">
        <f>IF(gait_events!F1808&lt;&gt;"",gait_events!F1808,NA())</f>
        <v>34</v>
      </c>
      <c r="J1262">
        <f>IF(gait_events!G1808&lt;&gt;"",gait_events!G1808,NA())</f>
        <v>32</v>
      </c>
      <c r="K1262">
        <f t="shared" si="152"/>
        <v>2</v>
      </c>
      <c r="L1262">
        <f t="shared" si="153"/>
        <v>10</v>
      </c>
      <c r="M1262">
        <f t="shared" si="154"/>
        <v>1</v>
      </c>
      <c r="N1262">
        <f t="shared" si="155"/>
        <v>1</v>
      </c>
      <c r="O1262">
        <f t="shared" si="156"/>
        <v>1</v>
      </c>
      <c r="P1262">
        <f t="shared" si="157"/>
        <v>0</v>
      </c>
      <c r="Q1262">
        <f t="shared" si="158"/>
        <v>0</v>
      </c>
      <c r="R1262">
        <f t="shared" si="159"/>
        <v>1</v>
      </c>
    </row>
    <row r="1263" spans="1:18" x14ac:dyDescent="0.25">
      <c r="A1263" t="str">
        <f>gait_events!B1809</f>
        <v>pp040</v>
      </c>
      <c r="B1263" t="str">
        <f>VLOOKUP(A1263,participants!A:B,2,0)</f>
        <v>F</v>
      </c>
      <c r="C1263">
        <f>VLOOKUP(A1263,participants!A:C,3,0)</f>
        <v>24</v>
      </c>
      <c r="D1263" t="str">
        <f>VLOOKUP(A1263,participants!A:F,6,0)</f>
        <v>YA</v>
      </c>
      <c r="E1263" t="str">
        <f>IF(LEN(SUBSTITUTE(gait_events!C1809,"_run-",""))&lt;&gt;LEN(gait_events!C1809),LEFT(RIGHT(gait_events!C1809,LEN(gait_events!C1809)-19),FIND("_run-",RIGHT(gait_events!C1809,LEN(gait_events!C1809)-19),1)-1),RIGHT(gait_events!C1809,LEN(gait_events!C1809)-19))</f>
        <v>Slow</v>
      </c>
      <c r="F1263" t="str">
        <f>IF(LEN(SUBSTITUTE(gait_events!C1809,"_run-",""))&lt;&gt;LEN(gait_events!C1809),RIGHT(gait_events!C1809,LEN(gait_events!C1809)-FIND("_run-",gait_events!C1809,1)-4),"")</f>
        <v/>
      </c>
      <c r="G1263" t="str">
        <f>gait_events!D1809</f>
        <v>left_shank</v>
      </c>
      <c r="H1263" t="str">
        <f>gait_events!E1809</f>
        <v>IC</v>
      </c>
      <c r="I1263">
        <f>IF(gait_events!F1809&lt;&gt;"",gait_events!F1809,NA())</f>
        <v>380</v>
      </c>
      <c r="J1263">
        <f>IF(gait_events!G1809&lt;&gt;"",gait_events!G1809,NA())</f>
        <v>379</v>
      </c>
      <c r="K1263">
        <f t="shared" si="152"/>
        <v>1</v>
      </c>
      <c r="L1263">
        <f t="shared" si="153"/>
        <v>5</v>
      </c>
      <c r="M1263">
        <f t="shared" si="154"/>
        <v>1</v>
      </c>
      <c r="N1263">
        <f t="shared" si="155"/>
        <v>1</v>
      </c>
      <c r="O1263">
        <f t="shared" si="156"/>
        <v>1</v>
      </c>
      <c r="P1263">
        <f t="shared" si="157"/>
        <v>0</v>
      </c>
      <c r="Q1263">
        <f t="shared" si="158"/>
        <v>0</v>
      </c>
      <c r="R1263">
        <f t="shared" si="159"/>
        <v>1</v>
      </c>
    </row>
    <row r="1264" spans="1:18" x14ac:dyDescent="0.25">
      <c r="A1264" t="str">
        <f>gait_events!B1810</f>
        <v>pp040</v>
      </c>
      <c r="B1264" t="str">
        <f>VLOOKUP(A1264,participants!A:B,2,0)</f>
        <v>F</v>
      </c>
      <c r="C1264">
        <f>VLOOKUP(A1264,participants!A:C,3,0)</f>
        <v>24</v>
      </c>
      <c r="D1264" t="str">
        <f>VLOOKUP(A1264,participants!A:F,6,0)</f>
        <v>YA</v>
      </c>
      <c r="E1264" t="str">
        <f>IF(LEN(SUBSTITUTE(gait_events!C1810,"_run-",""))&lt;&gt;LEN(gait_events!C1810),LEFT(RIGHT(gait_events!C1810,LEN(gait_events!C1810)-19),FIND("_run-",RIGHT(gait_events!C1810,LEN(gait_events!C1810)-19),1)-1),RIGHT(gait_events!C1810,LEN(gait_events!C1810)-19))</f>
        <v>Slow</v>
      </c>
      <c r="F1264" t="str">
        <f>IF(LEN(SUBSTITUTE(gait_events!C1810,"_run-",""))&lt;&gt;LEN(gait_events!C1810),RIGHT(gait_events!C1810,LEN(gait_events!C1810)-FIND("_run-",gait_events!C1810,1)-4),"")</f>
        <v/>
      </c>
      <c r="G1264" t="str">
        <f>gait_events!D1810</f>
        <v>left_shank</v>
      </c>
      <c r="H1264" t="str">
        <f>gait_events!E1810</f>
        <v>IC</v>
      </c>
      <c r="I1264">
        <f>IF(gait_events!F1810&lt;&gt;"",gait_events!F1810,NA())</f>
        <v>736</v>
      </c>
      <c r="J1264" t="e">
        <f>IF(gait_events!G1810&lt;&gt;"",gait_events!G1810,NA())</f>
        <v>#N/A</v>
      </c>
      <c r="K1264" t="e">
        <f t="shared" si="152"/>
        <v>#N/A</v>
      </c>
      <c r="L1264" t="e">
        <f t="shared" si="153"/>
        <v>#N/A</v>
      </c>
      <c r="M1264">
        <f t="shared" si="154"/>
        <v>1</v>
      </c>
      <c r="N1264">
        <f t="shared" si="155"/>
        <v>0</v>
      </c>
      <c r="O1264">
        <f t="shared" si="156"/>
        <v>0</v>
      </c>
      <c r="P1264">
        <f t="shared" si="157"/>
        <v>1</v>
      </c>
      <c r="Q1264">
        <f t="shared" si="158"/>
        <v>0</v>
      </c>
      <c r="R1264">
        <f t="shared" si="159"/>
        <v>1</v>
      </c>
    </row>
    <row r="1265" spans="1:18" x14ac:dyDescent="0.25">
      <c r="A1265" t="str">
        <f>gait_events!B1811</f>
        <v>pp040</v>
      </c>
      <c r="B1265" t="str">
        <f>VLOOKUP(A1265,participants!A:B,2,0)</f>
        <v>F</v>
      </c>
      <c r="C1265">
        <f>VLOOKUP(A1265,participants!A:C,3,0)</f>
        <v>24</v>
      </c>
      <c r="D1265" t="str">
        <f>VLOOKUP(A1265,participants!A:F,6,0)</f>
        <v>YA</v>
      </c>
      <c r="E1265" t="str">
        <f>IF(LEN(SUBSTITUTE(gait_events!C1811,"_run-",""))&lt;&gt;LEN(gait_events!C1811),LEFT(RIGHT(gait_events!C1811,LEN(gait_events!C1811)-19),FIND("_run-",RIGHT(gait_events!C1811,LEN(gait_events!C1811)-19),1)-1),RIGHT(gait_events!C1811,LEN(gait_events!C1811)-19))</f>
        <v>Slow</v>
      </c>
      <c r="F1265" t="str">
        <f>IF(LEN(SUBSTITUTE(gait_events!C1811,"_run-",""))&lt;&gt;LEN(gait_events!C1811),RIGHT(gait_events!C1811,LEN(gait_events!C1811)-FIND("_run-",gait_events!C1811,1)-4),"")</f>
        <v/>
      </c>
      <c r="G1265" t="str">
        <f>gait_events!D1811</f>
        <v>left_shank</v>
      </c>
      <c r="H1265" t="str">
        <f>gait_events!E1811</f>
        <v>IC</v>
      </c>
      <c r="I1265">
        <f>IF(gait_events!F1811&lt;&gt;"",gait_events!F1811,NA())</f>
        <v>1100</v>
      </c>
      <c r="J1265">
        <f>IF(gait_events!G1811&lt;&gt;"",gait_events!G1811,NA())</f>
        <v>1099</v>
      </c>
      <c r="K1265">
        <f t="shared" si="152"/>
        <v>1</v>
      </c>
      <c r="L1265">
        <f t="shared" si="153"/>
        <v>5</v>
      </c>
      <c r="M1265">
        <f t="shared" si="154"/>
        <v>1</v>
      </c>
      <c r="N1265">
        <f t="shared" si="155"/>
        <v>1</v>
      </c>
      <c r="O1265">
        <f t="shared" si="156"/>
        <v>1</v>
      </c>
      <c r="P1265">
        <f t="shared" si="157"/>
        <v>0</v>
      </c>
      <c r="Q1265">
        <f t="shared" si="158"/>
        <v>0</v>
      </c>
      <c r="R1265">
        <f t="shared" si="159"/>
        <v>1</v>
      </c>
    </row>
    <row r="1266" spans="1:18" x14ac:dyDescent="0.25">
      <c r="A1266" t="str">
        <f>gait_events!B1812</f>
        <v>pp040</v>
      </c>
      <c r="B1266" t="str">
        <f>VLOOKUP(A1266,participants!A:B,2,0)</f>
        <v>F</v>
      </c>
      <c r="C1266">
        <f>VLOOKUP(A1266,participants!A:C,3,0)</f>
        <v>24</v>
      </c>
      <c r="D1266" t="str">
        <f>VLOOKUP(A1266,participants!A:F,6,0)</f>
        <v>YA</v>
      </c>
      <c r="E1266" t="str">
        <f>IF(LEN(SUBSTITUTE(gait_events!C1812,"_run-",""))&lt;&gt;LEN(gait_events!C1812),LEFT(RIGHT(gait_events!C1812,LEN(gait_events!C1812)-19),FIND("_run-",RIGHT(gait_events!C1812,LEN(gait_events!C1812)-19),1)-1),RIGHT(gait_events!C1812,LEN(gait_events!C1812)-19))</f>
        <v>Slow</v>
      </c>
      <c r="F1266" t="str">
        <f>IF(LEN(SUBSTITUTE(gait_events!C1812,"_run-",""))&lt;&gt;LEN(gait_events!C1812),RIGHT(gait_events!C1812,LEN(gait_events!C1812)-FIND("_run-",gait_events!C1812,1)-4),"")</f>
        <v/>
      </c>
      <c r="G1266" t="str">
        <f>gait_events!D1812</f>
        <v>left_shank</v>
      </c>
      <c r="H1266" t="str">
        <f>gait_events!E1812</f>
        <v>IC</v>
      </c>
      <c r="I1266">
        <f>IF(gait_events!F1812&lt;&gt;"",gait_events!F1812,NA())</f>
        <v>1471</v>
      </c>
      <c r="J1266">
        <f>IF(gait_events!G1812&lt;&gt;"",gait_events!G1812,NA())</f>
        <v>1469</v>
      </c>
      <c r="K1266">
        <f t="shared" si="152"/>
        <v>2</v>
      </c>
      <c r="L1266">
        <f t="shared" si="153"/>
        <v>10</v>
      </c>
      <c r="M1266">
        <f t="shared" si="154"/>
        <v>1</v>
      </c>
      <c r="N1266">
        <f t="shared" si="155"/>
        <v>1</v>
      </c>
      <c r="O1266">
        <f t="shared" si="156"/>
        <v>1</v>
      </c>
      <c r="P1266">
        <f t="shared" si="157"/>
        <v>0</v>
      </c>
      <c r="Q1266">
        <f t="shared" si="158"/>
        <v>0</v>
      </c>
      <c r="R1266">
        <f t="shared" si="159"/>
        <v>1</v>
      </c>
    </row>
    <row r="1267" spans="1:18" x14ac:dyDescent="0.25">
      <c r="A1267" t="str">
        <f>gait_events!B1813</f>
        <v>pp040</v>
      </c>
      <c r="B1267" t="str">
        <f>VLOOKUP(A1267,participants!A:B,2,0)</f>
        <v>F</v>
      </c>
      <c r="C1267">
        <f>VLOOKUP(A1267,participants!A:C,3,0)</f>
        <v>24</v>
      </c>
      <c r="D1267" t="str">
        <f>VLOOKUP(A1267,participants!A:F,6,0)</f>
        <v>YA</v>
      </c>
      <c r="E1267" t="str">
        <f>IF(LEN(SUBSTITUTE(gait_events!C1813,"_run-",""))&lt;&gt;LEN(gait_events!C1813),LEFT(RIGHT(gait_events!C1813,LEN(gait_events!C1813)-19),FIND("_run-",RIGHT(gait_events!C1813,LEN(gait_events!C1813)-19),1)-1),RIGHT(gait_events!C1813,LEN(gait_events!C1813)-19))</f>
        <v>Slow</v>
      </c>
      <c r="F1267" t="str">
        <f>IF(LEN(SUBSTITUTE(gait_events!C1813,"_run-",""))&lt;&gt;LEN(gait_events!C1813),RIGHT(gait_events!C1813,LEN(gait_events!C1813)-FIND("_run-",gait_events!C1813,1)-4),"")</f>
        <v/>
      </c>
      <c r="G1267" t="str">
        <f>gait_events!D1813</f>
        <v>left_shank</v>
      </c>
      <c r="H1267" t="str">
        <f>gait_events!E1813</f>
        <v>IC</v>
      </c>
      <c r="I1267">
        <f>IF(gait_events!F1813&lt;&gt;"",gait_events!F1813,NA())</f>
        <v>1875</v>
      </c>
      <c r="J1267">
        <f>IF(gait_events!G1813&lt;&gt;"",gait_events!G1813,NA())</f>
        <v>1875</v>
      </c>
      <c r="K1267">
        <f t="shared" si="152"/>
        <v>0</v>
      </c>
      <c r="L1267">
        <f t="shared" si="153"/>
        <v>0</v>
      </c>
      <c r="M1267">
        <f t="shared" si="154"/>
        <v>1</v>
      </c>
      <c r="N1267">
        <f t="shared" si="155"/>
        <v>1</v>
      </c>
      <c r="O1267">
        <f t="shared" si="156"/>
        <v>1</v>
      </c>
      <c r="P1267">
        <f t="shared" si="157"/>
        <v>0</v>
      </c>
      <c r="Q1267">
        <f t="shared" si="158"/>
        <v>0</v>
      </c>
      <c r="R1267">
        <f t="shared" si="159"/>
        <v>1</v>
      </c>
    </row>
    <row r="1268" spans="1:18" x14ac:dyDescent="0.25">
      <c r="A1268" t="str">
        <f>gait_events!B1814</f>
        <v>pp040</v>
      </c>
      <c r="B1268" t="str">
        <f>VLOOKUP(A1268,participants!A:B,2,0)</f>
        <v>F</v>
      </c>
      <c r="C1268">
        <f>VLOOKUP(A1268,participants!A:C,3,0)</f>
        <v>24</v>
      </c>
      <c r="D1268" t="str">
        <f>VLOOKUP(A1268,participants!A:F,6,0)</f>
        <v>YA</v>
      </c>
      <c r="E1268" t="str">
        <f>IF(LEN(SUBSTITUTE(gait_events!C1814,"_run-",""))&lt;&gt;LEN(gait_events!C1814),LEFT(RIGHT(gait_events!C1814,LEN(gait_events!C1814)-19),FIND("_run-",RIGHT(gait_events!C1814,LEN(gait_events!C1814)-19),1)-1),RIGHT(gait_events!C1814,LEN(gait_events!C1814)-19))</f>
        <v>Slow</v>
      </c>
      <c r="F1268" t="str">
        <f>IF(LEN(SUBSTITUTE(gait_events!C1814,"_run-",""))&lt;&gt;LEN(gait_events!C1814),RIGHT(gait_events!C1814,LEN(gait_events!C1814)-FIND("_run-",gait_events!C1814,1)-4),"")</f>
        <v/>
      </c>
      <c r="G1268" t="str">
        <f>gait_events!D1814</f>
        <v>left_shank</v>
      </c>
      <c r="H1268" t="str">
        <f>gait_events!E1814</f>
        <v>FC</v>
      </c>
      <c r="I1268">
        <f>IF(gait_events!F1814&lt;&gt;"",gait_events!F1814,NA())</f>
        <v>257</v>
      </c>
      <c r="J1268">
        <f>IF(gait_events!G1814&lt;&gt;"",gait_events!G1814,NA())</f>
        <v>259</v>
      </c>
      <c r="K1268">
        <f t="shared" si="152"/>
        <v>-2</v>
      </c>
      <c r="L1268">
        <f t="shared" si="153"/>
        <v>-10</v>
      </c>
      <c r="M1268">
        <f t="shared" si="154"/>
        <v>1</v>
      </c>
      <c r="N1268">
        <f t="shared" si="155"/>
        <v>1</v>
      </c>
      <c r="O1268">
        <f t="shared" si="156"/>
        <v>1</v>
      </c>
      <c r="P1268">
        <f t="shared" si="157"/>
        <v>0</v>
      </c>
      <c r="Q1268">
        <f t="shared" si="158"/>
        <v>0</v>
      </c>
      <c r="R1268">
        <f t="shared" si="159"/>
        <v>1</v>
      </c>
    </row>
    <row r="1269" spans="1:18" x14ac:dyDescent="0.25">
      <c r="A1269" t="str">
        <f>gait_events!B1815</f>
        <v>pp040</v>
      </c>
      <c r="B1269" t="str">
        <f>VLOOKUP(A1269,participants!A:B,2,0)</f>
        <v>F</v>
      </c>
      <c r="C1269">
        <f>VLOOKUP(A1269,participants!A:C,3,0)</f>
        <v>24</v>
      </c>
      <c r="D1269" t="str">
        <f>VLOOKUP(A1269,participants!A:F,6,0)</f>
        <v>YA</v>
      </c>
      <c r="E1269" t="str">
        <f>IF(LEN(SUBSTITUTE(gait_events!C1815,"_run-",""))&lt;&gt;LEN(gait_events!C1815),LEFT(RIGHT(gait_events!C1815,LEN(gait_events!C1815)-19),FIND("_run-",RIGHT(gait_events!C1815,LEN(gait_events!C1815)-19),1)-1),RIGHT(gait_events!C1815,LEN(gait_events!C1815)-19))</f>
        <v>Slow</v>
      </c>
      <c r="F1269" t="str">
        <f>IF(LEN(SUBSTITUTE(gait_events!C1815,"_run-",""))&lt;&gt;LEN(gait_events!C1815),RIGHT(gait_events!C1815,LEN(gait_events!C1815)-FIND("_run-",gait_events!C1815,1)-4),"")</f>
        <v/>
      </c>
      <c r="G1269" t="str">
        <f>gait_events!D1815</f>
        <v>left_shank</v>
      </c>
      <c r="H1269" t="str">
        <f>gait_events!E1815</f>
        <v>FC</v>
      </c>
      <c r="I1269">
        <f>IF(gait_events!F1815&lt;&gt;"",gait_events!F1815,NA())</f>
        <v>608</v>
      </c>
      <c r="J1269">
        <f>IF(gait_events!G1815&lt;&gt;"",gait_events!G1815,NA())</f>
        <v>608</v>
      </c>
      <c r="K1269">
        <f t="shared" si="152"/>
        <v>0</v>
      </c>
      <c r="L1269">
        <f t="shared" si="153"/>
        <v>0</v>
      </c>
      <c r="M1269">
        <f t="shared" si="154"/>
        <v>1</v>
      </c>
      <c r="N1269">
        <f t="shared" si="155"/>
        <v>1</v>
      </c>
      <c r="O1269">
        <f t="shared" si="156"/>
        <v>1</v>
      </c>
      <c r="P1269">
        <f t="shared" si="157"/>
        <v>0</v>
      </c>
      <c r="Q1269">
        <f t="shared" si="158"/>
        <v>0</v>
      </c>
      <c r="R1269">
        <f t="shared" si="159"/>
        <v>1</v>
      </c>
    </row>
    <row r="1270" spans="1:18" x14ac:dyDescent="0.25">
      <c r="A1270" t="str">
        <f>gait_events!B1816</f>
        <v>pp040</v>
      </c>
      <c r="B1270" t="str">
        <f>VLOOKUP(A1270,participants!A:B,2,0)</f>
        <v>F</v>
      </c>
      <c r="C1270">
        <f>VLOOKUP(A1270,participants!A:C,3,0)</f>
        <v>24</v>
      </c>
      <c r="D1270" t="str">
        <f>VLOOKUP(A1270,participants!A:F,6,0)</f>
        <v>YA</v>
      </c>
      <c r="E1270" t="str">
        <f>IF(LEN(SUBSTITUTE(gait_events!C1816,"_run-",""))&lt;&gt;LEN(gait_events!C1816),LEFT(RIGHT(gait_events!C1816,LEN(gait_events!C1816)-19),FIND("_run-",RIGHT(gait_events!C1816,LEN(gait_events!C1816)-19),1)-1),RIGHT(gait_events!C1816,LEN(gait_events!C1816)-19))</f>
        <v>Slow</v>
      </c>
      <c r="F1270" t="str">
        <f>IF(LEN(SUBSTITUTE(gait_events!C1816,"_run-",""))&lt;&gt;LEN(gait_events!C1816),RIGHT(gait_events!C1816,LEN(gait_events!C1816)-FIND("_run-",gait_events!C1816,1)-4),"")</f>
        <v/>
      </c>
      <c r="G1270" t="str">
        <f>gait_events!D1816</f>
        <v>left_shank</v>
      </c>
      <c r="H1270" t="str">
        <f>gait_events!E1816</f>
        <v>FC</v>
      </c>
      <c r="I1270">
        <f>IF(gait_events!F1816&lt;&gt;"",gait_events!F1816,NA())</f>
        <v>978</v>
      </c>
      <c r="J1270">
        <f>IF(gait_events!G1816&lt;&gt;"",gait_events!G1816,NA())</f>
        <v>982</v>
      </c>
      <c r="K1270">
        <f t="shared" si="152"/>
        <v>-4</v>
      </c>
      <c r="L1270">
        <f t="shared" si="153"/>
        <v>-20</v>
      </c>
      <c r="M1270">
        <f t="shared" si="154"/>
        <v>1</v>
      </c>
      <c r="N1270">
        <f t="shared" si="155"/>
        <v>1</v>
      </c>
      <c r="O1270">
        <f t="shared" si="156"/>
        <v>1</v>
      </c>
      <c r="P1270">
        <f t="shared" si="157"/>
        <v>0</v>
      </c>
      <c r="Q1270">
        <f t="shared" si="158"/>
        <v>0</v>
      </c>
      <c r="R1270">
        <f t="shared" si="159"/>
        <v>1</v>
      </c>
    </row>
    <row r="1271" spans="1:18" x14ac:dyDescent="0.25">
      <c r="A1271" t="str">
        <f>gait_events!B1817</f>
        <v>pp040</v>
      </c>
      <c r="B1271" t="str">
        <f>VLOOKUP(A1271,participants!A:B,2,0)</f>
        <v>F</v>
      </c>
      <c r="C1271">
        <f>VLOOKUP(A1271,participants!A:C,3,0)</f>
        <v>24</v>
      </c>
      <c r="D1271" t="str">
        <f>VLOOKUP(A1271,participants!A:F,6,0)</f>
        <v>YA</v>
      </c>
      <c r="E1271" t="str">
        <f>IF(LEN(SUBSTITUTE(gait_events!C1817,"_run-",""))&lt;&gt;LEN(gait_events!C1817),LEFT(RIGHT(gait_events!C1817,LEN(gait_events!C1817)-19),FIND("_run-",RIGHT(gait_events!C1817,LEN(gait_events!C1817)-19),1)-1),RIGHT(gait_events!C1817,LEN(gait_events!C1817)-19))</f>
        <v>Slow</v>
      </c>
      <c r="F1271" t="str">
        <f>IF(LEN(SUBSTITUTE(gait_events!C1817,"_run-",""))&lt;&gt;LEN(gait_events!C1817),RIGHT(gait_events!C1817,LEN(gait_events!C1817)-FIND("_run-",gait_events!C1817,1)-4),"")</f>
        <v/>
      </c>
      <c r="G1271" t="str">
        <f>gait_events!D1817</f>
        <v>left_shank</v>
      </c>
      <c r="H1271" t="str">
        <f>gait_events!E1817</f>
        <v>FC</v>
      </c>
      <c r="I1271">
        <f>IF(gait_events!F1817&lt;&gt;"",gait_events!F1817,NA())</f>
        <v>1355</v>
      </c>
      <c r="J1271">
        <f>IF(gait_events!G1817&lt;&gt;"",gait_events!G1817,NA())</f>
        <v>1356</v>
      </c>
      <c r="K1271">
        <f t="shared" si="152"/>
        <v>-1</v>
      </c>
      <c r="L1271">
        <f t="shared" si="153"/>
        <v>-5</v>
      </c>
      <c r="M1271">
        <f t="shared" si="154"/>
        <v>1</v>
      </c>
      <c r="N1271">
        <f t="shared" si="155"/>
        <v>1</v>
      </c>
      <c r="O1271">
        <f t="shared" si="156"/>
        <v>1</v>
      </c>
      <c r="P1271">
        <f t="shared" si="157"/>
        <v>0</v>
      </c>
      <c r="Q1271">
        <f t="shared" si="158"/>
        <v>0</v>
      </c>
      <c r="R1271">
        <f t="shared" si="159"/>
        <v>1</v>
      </c>
    </row>
    <row r="1272" spans="1:18" x14ac:dyDescent="0.25">
      <c r="A1272" t="str">
        <f>gait_events!B1818</f>
        <v>pp040</v>
      </c>
      <c r="B1272" t="str">
        <f>VLOOKUP(A1272,participants!A:B,2,0)</f>
        <v>F</v>
      </c>
      <c r="C1272">
        <f>VLOOKUP(A1272,participants!A:C,3,0)</f>
        <v>24</v>
      </c>
      <c r="D1272" t="str">
        <f>VLOOKUP(A1272,participants!A:F,6,0)</f>
        <v>YA</v>
      </c>
      <c r="E1272" t="str">
        <f>IF(LEN(SUBSTITUTE(gait_events!C1818,"_run-",""))&lt;&gt;LEN(gait_events!C1818),LEFT(RIGHT(gait_events!C1818,LEN(gait_events!C1818)-19),FIND("_run-",RIGHT(gait_events!C1818,LEN(gait_events!C1818)-19),1)-1),RIGHT(gait_events!C1818,LEN(gait_events!C1818)-19))</f>
        <v>Slow</v>
      </c>
      <c r="F1272" t="str">
        <f>IF(LEN(SUBSTITUTE(gait_events!C1818,"_run-",""))&lt;&gt;LEN(gait_events!C1818),RIGHT(gait_events!C1818,LEN(gait_events!C1818)-FIND("_run-",gait_events!C1818,1)-4),"")</f>
        <v/>
      </c>
      <c r="G1272" t="str">
        <f>gait_events!D1818</f>
        <v>left_shank</v>
      </c>
      <c r="H1272" t="str">
        <f>gait_events!E1818</f>
        <v>FC</v>
      </c>
      <c r="I1272">
        <f>IF(gait_events!F1818&lt;&gt;"",gait_events!F1818,NA())</f>
        <v>1753</v>
      </c>
      <c r="J1272">
        <f>IF(gait_events!G1818&lt;&gt;"",gait_events!G1818,NA())</f>
        <v>1754</v>
      </c>
      <c r="K1272">
        <f t="shared" si="152"/>
        <v>-1</v>
      </c>
      <c r="L1272">
        <f t="shared" si="153"/>
        <v>-5</v>
      </c>
      <c r="M1272">
        <f t="shared" si="154"/>
        <v>1</v>
      </c>
      <c r="N1272">
        <f t="shared" si="155"/>
        <v>1</v>
      </c>
      <c r="O1272">
        <f t="shared" si="156"/>
        <v>1</v>
      </c>
      <c r="P1272">
        <f t="shared" si="157"/>
        <v>0</v>
      </c>
      <c r="Q1272">
        <f t="shared" si="158"/>
        <v>0</v>
      </c>
      <c r="R1272">
        <f t="shared" si="159"/>
        <v>1</v>
      </c>
    </row>
    <row r="1273" spans="1:18" x14ac:dyDescent="0.25">
      <c r="A1273" t="str">
        <f>gait_events!B1819</f>
        <v>pp040</v>
      </c>
      <c r="B1273" t="str">
        <f>VLOOKUP(A1273,participants!A:B,2,0)</f>
        <v>F</v>
      </c>
      <c r="C1273">
        <f>VLOOKUP(A1273,participants!A:C,3,0)</f>
        <v>24</v>
      </c>
      <c r="D1273" t="str">
        <f>VLOOKUP(A1273,participants!A:F,6,0)</f>
        <v>YA</v>
      </c>
      <c r="E1273" t="str">
        <f>IF(LEN(SUBSTITUTE(gait_events!C1819,"_run-",""))&lt;&gt;LEN(gait_events!C1819),LEFT(RIGHT(gait_events!C1819,LEN(gait_events!C1819)-19),FIND("_run-",RIGHT(gait_events!C1819,LEN(gait_events!C1819)-19),1)-1),RIGHT(gait_events!C1819,LEN(gait_events!C1819)-19))</f>
        <v>Slow</v>
      </c>
      <c r="F1273" t="str">
        <f>IF(LEN(SUBSTITUTE(gait_events!C1819,"_run-",""))&lt;&gt;LEN(gait_events!C1819),RIGHT(gait_events!C1819,LEN(gait_events!C1819)-FIND("_run-",gait_events!C1819,1)-4),"")</f>
        <v/>
      </c>
      <c r="G1273" t="str">
        <f>gait_events!D1819</f>
        <v>right_shank</v>
      </c>
      <c r="H1273" t="str">
        <f>gait_events!E1819</f>
        <v>IC</v>
      </c>
      <c r="I1273">
        <f>IF(gait_events!F1819&lt;&gt;"",gait_events!F1819,NA())</f>
        <v>196</v>
      </c>
      <c r="J1273">
        <f>IF(gait_events!G1819&lt;&gt;"",gait_events!G1819,NA())</f>
        <v>197</v>
      </c>
      <c r="K1273">
        <f t="shared" si="152"/>
        <v>-1</v>
      </c>
      <c r="L1273">
        <f t="shared" si="153"/>
        <v>-5</v>
      </c>
      <c r="M1273">
        <f t="shared" si="154"/>
        <v>1</v>
      </c>
      <c r="N1273">
        <f t="shared" si="155"/>
        <v>1</v>
      </c>
      <c r="O1273">
        <f t="shared" si="156"/>
        <v>1</v>
      </c>
      <c r="P1273">
        <f t="shared" si="157"/>
        <v>0</v>
      </c>
      <c r="Q1273">
        <f t="shared" si="158"/>
        <v>0</v>
      </c>
      <c r="R1273">
        <f t="shared" si="159"/>
        <v>1</v>
      </c>
    </row>
    <row r="1274" spans="1:18" x14ac:dyDescent="0.25">
      <c r="A1274" t="str">
        <f>gait_events!B1820</f>
        <v>pp040</v>
      </c>
      <c r="B1274" t="str">
        <f>VLOOKUP(A1274,participants!A:B,2,0)</f>
        <v>F</v>
      </c>
      <c r="C1274">
        <f>VLOOKUP(A1274,participants!A:C,3,0)</f>
        <v>24</v>
      </c>
      <c r="D1274" t="str">
        <f>VLOOKUP(A1274,participants!A:F,6,0)</f>
        <v>YA</v>
      </c>
      <c r="E1274" t="str">
        <f>IF(LEN(SUBSTITUTE(gait_events!C1820,"_run-",""))&lt;&gt;LEN(gait_events!C1820),LEFT(RIGHT(gait_events!C1820,LEN(gait_events!C1820)-19),FIND("_run-",RIGHT(gait_events!C1820,LEN(gait_events!C1820)-19),1)-1),RIGHT(gait_events!C1820,LEN(gait_events!C1820)-19))</f>
        <v>Slow</v>
      </c>
      <c r="F1274" t="str">
        <f>IF(LEN(SUBSTITUTE(gait_events!C1820,"_run-",""))&lt;&gt;LEN(gait_events!C1820),RIGHT(gait_events!C1820,LEN(gait_events!C1820)-FIND("_run-",gait_events!C1820,1)-4),"")</f>
        <v/>
      </c>
      <c r="G1274" t="str">
        <f>gait_events!D1820</f>
        <v>right_shank</v>
      </c>
      <c r="H1274" t="str">
        <f>gait_events!E1820</f>
        <v>IC</v>
      </c>
      <c r="I1274">
        <f>IF(gait_events!F1820&lt;&gt;"",gait_events!F1820,NA())</f>
        <v>545</v>
      </c>
      <c r="J1274">
        <f>IF(gait_events!G1820&lt;&gt;"",gait_events!G1820,NA())</f>
        <v>546</v>
      </c>
      <c r="K1274">
        <f t="shared" si="152"/>
        <v>-1</v>
      </c>
      <c r="L1274">
        <f t="shared" si="153"/>
        <v>-5</v>
      </c>
      <c r="M1274">
        <f t="shared" si="154"/>
        <v>1</v>
      </c>
      <c r="N1274">
        <f t="shared" si="155"/>
        <v>1</v>
      </c>
      <c r="O1274">
        <f t="shared" si="156"/>
        <v>1</v>
      </c>
      <c r="P1274">
        <f t="shared" si="157"/>
        <v>0</v>
      </c>
      <c r="Q1274">
        <f t="shared" si="158"/>
        <v>0</v>
      </c>
      <c r="R1274">
        <f t="shared" si="159"/>
        <v>1</v>
      </c>
    </row>
    <row r="1275" spans="1:18" x14ac:dyDescent="0.25">
      <c r="A1275" t="str">
        <f>gait_events!B1821</f>
        <v>pp040</v>
      </c>
      <c r="B1275" t="str">
        <f>VLOOKUP(A1275,participants!A:B,2,0)</f>
        <v>F</v>
      </c>
      <c r="C1275">
        <f>VLOOKUP(A1275,participants!A:C,3,0)</f>
        <v>24</v>
      </c>
      <c r="D1275" t="str">
        <f>VLOOKUP(A1275,participants!A:F,6,0)</f>
        <v>YA</v>
      </c>
      <c r="E1275" t="str">
        <f>IF(LEN(SUBSTITUTE(gait_events!C1821,"_run-",""))&lt;&gt;LEN(gait_events!C1821),LEFT(RIGHT(gait_events!C1821,LEN(gait_events!C1821)-19),FIND("_run-",RIGHT(gait_events!C1821,LEN(gait_events!C1821)-19),1)-1),RIGHT(gait_events!C1821,LEN(gait_events!C1821)-19))</f>
        <v>Slow</v>
      </c>
      <c r="F1275" t="str">
        <f>IF(LEN(SUBSTITUTE(gait_events!C1821,"_run-",""))&lt;&gt;LEN(gait_events!C1821),RIGHT(gait_events!C1821,LEN(gait_events!C1821)-FIND("_run-",gait_events!C1821,1)-4),"")</f>
        <v/>
      </c>
      <c r="G1275" t="str">
        <f>gait_events!D1821</f>
        <v>right_shank</v>
      </c>
      <c r="H1275" t="str">
        <f>gait_events!E1821</f>
        <v>IC</v>
      </c>
      <c r="I1275">
        <f>IF(gait_events!F1821&lt;&gt;"",gait_events!F1821,NA())</f>
        <v>905</v>
      </c>
      <c r="J1275">
        <f>IF(gait_events!G1821&lt;&gt;"",gait_events!G1821,NA())</f>
        <v>906</v>
      </c>
      <c r="K1275">
        <f t="shared" si="152"/>
        <v>-1</v>
      </c>
      <c r="L1275">
        <f t="shared" si="153"/>
        <v>-5</v>
      </c>
      <c r="M1275">
        <f t="shared" si="154"/>
        <v>1</v>
      </c>
      <c r="N1275">
        <f t="shared" si="155"/>
        <v>1</v>
      </c>
      <c r="O1275">
        <f t="shared" si="156"/>
        <v>1</v>
      </c>
      <c r="P1275">
        <f t="shared" si="157"/>
        <v>0</v>
      </c>
      <c r="Q1275">
        <f t="shared" si="158"/>
        <v>0</v>
      </c>
      <c r="R1275">
        <f t="shared" si="159"/>
        <v>1</v>
      </c>
    </row>
    <row r="1276" spans="1:18" x14ac:dyDescent="0.25">
      <c r="A1276" t="str">
        <f>gait_events!B1822</f>
        <v>pp040</v>
      </c>
      <c r="B1276" t="str">
        <f>VLOOKUP(A1276,participants!A:B,2,0)</f>
        <v>F</v>
      </c>
      <c r="C1276">
        <f>VLOOKUP(A1276,participants!A:C,3,0)</f>
        <v>24</v>
      </c>
      <c r="D1276" t="str">
        <f>VLOOKUP(A1276,participants!A:F,6,0)</f>
        <v>YA</v>
      </c>
      <c r="E1276" t="str">
        <f>IF(LEN(SUBSTITUTE(gait_events!C1822,"_run-",""))&lt;&gt;LEN(gait_events!C1822),LEFT(RIGHT(gait_events!C1822,LEN(gait_events!C1822)-19),FIND("_run-",RIGHT(gait_events!C1822,LEN(gait_events!C1822)-19),1)-1),RIGHT(gait_events!C1822,LEN(gait_events!C1822)-19))</f>
        <v>Slow</v>
      </c>
      <c r="F1276" t="str">
        <f>IF(LEN(SUBSTITUTE(gait_events!C1822,"_run-",""))&lt;&gt;LEN(gait_events!C1822),RIGHT(gait_events!C1822,LEN(gait_events!C1822)-FIND("_run-",gait_events!C1822,1)-4),"")</f>
        <v/>
      </c>
      <c r="G1276" t="str">
        <f>gait_events!D1822</f>
        <v>right_shank</v>
      </c>
      <c r="H1276" t="str">
        <f>gait_events!E1822</f>
        <v>IC</v>
      </c>
      <c r="I1276">
        <f>IF(gait_events!F1822&lt;&gt;"",gait_events!F1822,NA())</f>
        <v>1275</v>
      </c>
      <c r="J1276">
        <f>IF(gait_events!G1822&lt;&gt;"",gait_events!G1822,NA())</f>
        <v>1276</v>
      </c>
      <c r="K1276">
        <f t="shared" si="152"/>
        <v>-1</v>
      </c>
      <c r="L1276">
        <f t="shared" si="153"/>
        <v>-5</v>
      </c>
      <c r="M1276">
        <f t="shared" si="154"/>
        <v>1</v>
      </c>
      <c r="N1276">
        <f t="shared" si="155"/>
        <v>1</v>
      </c>
      <c r="O1276">
        <f t="shared" si="156"/>
        <v>1</v>
      </c>
      <c r="P1276">
        <f t="shared" si="157"/>
        <v>0</v>
      </c>
      <c r="Q1276">
        <f t="shared" si="158"/>
        <v>0</v>
      </c>
      <c r="R1276">
        <f t="shared" si="159"/>
        <v>1</v>
      </c>
    </row>
    <row r="1277" spans="1:18" x14ac:dyDescent="0.25">
      <c r="A1277" t="str">
        <f>gait_events!B1823</f>
        <v>pp040</v>
      </c>
      <c r="B1277" t="str">
        <f>VLOOKUP(A1277,participants!A:B,2,0)</f>
        <v>F</v>
      </c>
      <c r="C1277">
        <f>VLOOKUP(A1277,participants!A:C,3,0)</f>
        <v>24</v>
      </c>
      <c r="D1277" t="str">
        <f>VLOOKUP(A1277,participants!A:F,6,0)</f>
        <v>YA</v>
      </c>
      <c r="E1277" t="str">
        <f>IF(LEN(SUBSTITUTE(gait_events!C1823,"_run-",""))&lt;&gt;LEN(gait_events!C1823),LEFT(RIGHT(gait_events!C1823,LEN(gait_events!C1823)-19),FIND("_run-",RIGHT(gait_events!C1823,LEN(gait_events!C1823)-19),1)-1),RIGHT(gait_events!C1823,LEN(gait_events!C1823)-19))</f>
        <v>Slow</v>
      </c>
      <c r="F1277" t="str">
        <f>IF(LEN(SUBSTITUTE(gait_events!C1823,"_run-",""))&lt;&gt;LEN(gait_events!C1823),RIGHT(gait_events!C1823,LEN(gait_events!C1823)-FIND("_run-",gait_events!C1823,1)-4),"")</f>
        <v/>
      </c>
      <c r="G1277" t="str">
        <f>gait_events!D1823</f>
        <v>right_shank</v>
      </c>
      <c r="H1277" t="str">
        <f>gait_events!E1823</f>
        <v>IC</v>
      </c>
      <c r="I1277">
        <f>IF(gait_events!F1823&lt;&gt;"",gait_events!F1823,NA())</f>
        <v>1659</v>
      </c>
      <c r="J1277">
        <f>IF(gait_events!G1823&lt;&gt;"",gait_events!G1823,NA())</f>
        <v>1657</v>
      </c>
      <c r="K1277">
        <f t="shared" si="152"/>
        <v>2</v>
      </c>
      <c r="L1277">
        <f t="shared" si="153"/>
        <v>10</v>
      </c>
      <c r="M1277">
        <f t="shared" si="154"/>
        <v>1</v>
      </c>
      <c r="N1277">
        <f t="shared" si="155"/>
        <v>1</v>
      </c>
      <c r="O1277">
        <f t="shared" si="156"/>
        <v>1</v>
      </c>
      <c r="P1277">
        <f t="shared" si="157"/>
        <v>0</v>
      </c>
      <c r="Q1277">
        <f t="shared" si="158"/>
        <v>0</v>
      </c>
      <c r="R1277">
        <f t="shared" si="159"/>
        <v>1</v>
      </c>
    </row>
    <row r="1278" spans="1:18" x14ac:dyDescent="0.25">
      <c r="A1278" t="str">
        <f>gait_events!B1824</f>
        <v>pp040</v>
      </c>
      <c r="B1278" t="str">
        <f>VLOOKUP(A1278,participants!A:B,2,0)</f>
        <v>F</v>
      </c>
      <c r="C1278">
        <f>VLOOKUP(A1278,participants!A:C,3,0)</f>
        <v>24</v>
      </c>
      <c r="D1278" t="str">
        <f>VLOOKUP(A1278,participants!A:F,6,0)</f>
        <v>YA</v>
      </c>
      <c r="E1278" t="str">
        <f>IF(LEN(SUBSTITUTE(gait_events!C1824,"_run-",""))&lt;&gt;LEN(gait_events!C1824),LEFT(RIGHT(gait_events!C1824,LEN(gait_events!C1824)-19),FIND("_run-",RIGHT(gait_events!C1824,LEN(gait_events!C1824)-19),1)-1),RIGHT(gait_events!C1824,LEN(gait_events!C1824)-19))</f>
        <v>Slow</v>
      </c>
      <c r="F1278" t="str">
        <f>IF(LEN(SUBSTITUTE(gait_events!C1824,"_run-",""))&lt;&gt;LEN(gait_events!C1824),RIGHT(gait_events!C1824,LEN(gait_events!C1824)-FIND("_run-",gait_events!C1824,1)-4),"")</f>
        <v/>
      </c>
      <c r="G1278" t="str">
        <f>gait_events!D1824</f>
        <v>right_shank</v>
      </c>
      <c r="H1278" t="str">
        <f>gait_events!E1824</f>
        <v>FC</v>
      </c>
      <c r="I1278">
        <f>IF(gait_events!F1824&lt;&gt;"",gait_events!F1824,NA())</f>
        <v>90</v>
      </c>
      <c r="J1278">
        <f>IF(gait_events!G1824&lt;&gt;"",gait_events!G1824,NA())</f>
        <v>93</v>
      </c>
      <c r="K1278">
        <f t="shared" si="152"/>
        <v>-3</v>
      </c>
      <c r="L1278">
        <f t="shared" si="153"/>
        <v>-15</v>
      </c>
      <c r="M1278">
        <f t="shared" si="154"/>
        <v>1</v>
      </c>
      <c r="N1278">
        <f t="shared" si="155"/>
        <v>1</v>
      </c>
      <c r="O1278">
        <f t="shared" si="156"/>
        <v>1</v>
      </c>
      <c r="P1278">
        <f t="shared" si="157"/>
        <v>0</v>
      </c>
      <c r="Q1278">
        <f t="shared" si="158"/>
        <v>0</v>
      </c>
      <c r="R1278">
        <f t="shared" si="159"/>
        <v>1</v>
      </c>
    </row>
    <row r="1279" spans="1:18" x14ac:dyDescent="0.25">
      <c r="A1279" t="str">
        <f>gait_events!B1825</f>
        <v>pp040</v>
      </c>
      <c r="B1279" t="str">
        <f>VLOOKUP(A1279,participants!A:B,2,0)</f>
        <v>F</v>
      </c>
      <c r="C1279">
        <f>VLOOKUP(A1279,participants!A:C,3,0)</f>
        <v>24</v>
      </c>
      <c r="D1279" t="str">
        <f>VLOOKUP(A1279,participants!A:F,6,0)</f>
        <v>YA</v>
      </c>
      <c r="E1279" t="str">
        <f>IF(LEN(SUBSTITUTE(gait_events!C1825,"_run-",""))&lt;&gt;LEN(gait_events!C1825),LEFT(RIGHT(gait_events!C1825,LEN(gait_events!C1825)-19),FIND("_run-",RIGHT(gait_events!C1825,LEN(gait_events!C1825)-19),1)-1),RIGHT(gait_events!C1825,LEN(gait_events!C1825)-19))</f>
        <v>Slow</v>
      </c>
      <c r="F1279" t="str">
        <f>IF(LEN(SUBSTITUTE(gait_events!C1825,"_run-",""))&lt;&gt;LEN(gait_events!C1825),RIGHT(gait_events!C1825,LEN(gait_events!C1825)-FIND("_run-",gait_events!C1825,1)-4),"")</f>
        <v/>
      </c>
      <c r="G1279" t="str">
        <f>gait_events!D1825</f>
        <v>right_shank</v>
      </c>
      <c r="H1279" t="str">
        <f>gait_events!E1825</f>
        <v>FC</v>
      </c>
      <c r="I1279">
        <f>IF(gait_events!F1825&lt;&gt;"",gait_events!F1825,NA())</f>
        <v>445</v>
      </c>
      <c r="J1279">
        <f>IF(gait_events!G1825&lt;&gt;"",gait_events!G1825,NA())</f>
        <v>446</v>
      </c>
      <c r="K1279">
        <f t="shared" si="152"/>
        <v>-1</v>
      </c>
      <c r="L1279">
        <f t="shared" si="153"/>
        <v>-5</v>
      </c>
      <c r="M1279">
        <f t="shared" si="154"/>
        <v>1</v>
      </c>
      <c r="N1279">
        <f t="shared" si="155"/>
        <v>1</v>
      </c>
      <c r="O1279">
        <f t="shared" si="156"/>
        <v>1</v>
      </c>
      <c r="P1279">
        <f t="shared" si="157"/>
        <v>0</v>
      </c>
      <c r="Q1279">
        <f t="shared" si="158"/>
        <v>0</v>
      </c>
      <c r="R1279">
        <f t="shared" si="159"/>
        <v>1</v>
      </c>
    </row>
    <row r="1280" spans="1:18" x14ac:dyDescent="0.25">
      <c r="A1280" t="str">
        <f>gait_events!B1826</f>
        <v>pp040</v>
      </c>
      <c r="B1280" t="str">
        <f>VLOOKUP(A1280,participants!A:B,2,0)</f>
        <v>F</v>
      </c>
      <c r="C1280">
        <f>VLOOKUP(A1280,participants!A:C,3,0)</f>
        <v>24</v>
      </c>
      <c r="D1280" t="str">
        <f>VLOOKUP(A1280,participants!A:F,6,0)</f>
        <v>YA</v>
      </c>
      <c r="E1280" t="str">
        <f>IF(LEN(SUBSTITUTE(gait_events!C1826,"_run-",""))&lt;&gt;LEN(gait_events!C1826),LEFT(RIGHT(gait_events!C1826,LEN(gait_events!C1826)-19),FIND("_run-",RIGHT(gait_events!C1826,LEN(gait_events!C1826)-19),1)-1),RIGHT(gait_events!C1826,LEN(gait_events!C1826)-19))</f>
        <v>Slow</v>
      </c>
      <c r="F1280" t="str">
        <f>IF(LEN(SUBSTITUTE(gait_events!C1826,"_run-",""))&lt;&gt;LEN(gait_events!C1826),RIGHT(gait_events!C1826,LEN(gait_events!C1826)-FIND("_run-",gait_events!C1826,1)-4),"")</f>
        <v/>
      </c>
      <c r="G1280" t="str">
        <f>gait_events!D1826</f>
        <v>right_shank</v>
      </c>
      <c r="H1280" t="str">
        <f>gait_events!E1826</f>
        <v>FC</v>
      </c>
      <c r="I1280">
        <f>IF(gait_events!F1826&lt;&gt;"",gait_events!F1826,NA())</f>
        <v>812</v>
      </c>
      <c r="J1280">
        <f>IF(gait_events!G1826&lt;&gt;"",gait_events!G1826,NA())</f>
        <v>814</v>
      </c>
      <c r="K1280">
        <f t="shared" si="152"/>
        <v>-2</v>
      </c>
      <c r="L1280">
        <f t="shared" si="153"/>
        <v>-10</v>
      </c>
      <c r="M1280">
        <f t="shared" si="154"/>
        <v>1</v>
      </c>
      <c r="N1280">
        <f t="shared" si="155"/>
        <v>1</v>
      </c>
      <c r="O1280">
        <f t="shared" si="156"/>
        <v>1</v>
      </c>
      <c r="P1280">
        <f t="shared" si="157"/>
        <v>0</v>
      </c>
      <c r="Q1280">
        <f t="shared" si="158"/>
        <v>0</v>
      </c>
      <c r="R1280">
        <f t="shared" si="159"/>
        <v>1</v>
      </c>
    </row>
    <row r="1281" spans="1:18" x14ac:dyDescent="0.25">
      <c r="A1281" t="str">
        <f>gait_events!B1827</f>
        <v>pp040</v>
      </c>
      <c r="B1281" t="str">
        <f>VLOOKUP(A1281,participants!A:B,2,0)</f>
        <v>F</v>
      </c>
      <c r="C1281">
        <f>VLOOKUP(A1281,participants!A:C,3,0)</f>
        <v>24</v>
      </c>
      <c r="D1281" t="str">
        <f>VLOOKUP(A1281,participants!A:F,6,0)</f>
        <v>YA</v>
      </c>
      <c r="E1281" t="str">
        <f>IF(LEN(SUBSTITUTE(gait_events!C1827,"_run-",""))&lt;&gt;LEN(gait_events!C1827),LEFT(RIGHT(gait_events!C1827,LEN(gait_events!C1827)-19),FIND("_run-",RIGHT(gait_events!C1827,LEN(gait_events!C1827)-19),1)-1),RIGHT(gait_events!C1827,LEN(gait_events!C1827)-19))</f>
        <v>Slow</v>
      </c>
      <c r="F1281" t="str">
        <f>IF(LEN(SUBSTITUTE(gait_events!C1827,"_run-",""))&lt;&gt;LEN(gait_events!C1827),RIGHT(gait_events!C1827,LEN(gait_events!C1827)-FIND("_run-",gait_events!C1827,1)-4),"")</f>
        <v/>
      </c>
      <c r="G1281" t="str">
        <f>gait_events!D1827</f>
        <v>right_shank</v>
      </c>
      <c r="H1281" t="str">
        <f>gait_events!E1827</f>
        <v>FC</v>
      </c>
      <c r="I1281">
        <f>IF(gait_events!F1827&lt;&gt;"",gait_events!F1827,NA())</f>
        <v>1167</v>
      </c>
      <c r="J1281">
        <f>IF(gait_events!G1827&lt;&gt;"",gait_events!G1827,NA())</f>
        <v>1169</v>
      </c>
      <c r="K1281">
        <f t="shared" si="152"/>
        <v>-2</v>
      </c>
      <c r="L1281">
        <f t="shared" si="153"/>
        <v>-10</v>
      </c>
      <c r="M1281">
        <f t="shared" si="154"/>
        <v>1</v>
      </c>
      <c r="N1281">
        <f t="shared" si="155"/>
        <v>1</v>
      </c>
      <c r="O1281">
        <f t="shared" si="156"/>
        <v>1</v>
      </c>
      <c r="P1281">
        <f t="shared" si="157"/>
        <v>0</v>
      </c>
      <c r="Q1281">
        <f t="shared" si="158"/>
        <v>0</v>
      </c>
      <c r="R1281">
        <f t="shared" si="159"/>
        <v>1</v>
      </c>
    </row>
    <row r="1282" spans="1:18" x14ac:dyDescent="0.25">
      <c r="A1282" t="str">
        <f>gait_events!B1828</f>
        <v>pp040</v>
      </c>
      <c r="B1282" t="str">
        <f>VLOOKUP(A1282,participants!A:B,2,0)</f>
        <v>F</v>
      </c>
      <c r="C1282">
        <f>VLOOKUP(A1282,participants!A:C,3,0)</f>
        <v>24</v>
      </c>
      <c r="D1282" t="str">
        <f>VLOOKUP(A1282,participants!A:F,6,0)</f>
        <v>YA</v>
      </c>
      <c r="E1282" t="str">
        <f>IF(LEN(SUBSTITUTE(gait_events!C1828,"_run-",""))&lt;&gt;LEN(gait_events!C1828),LEFT(RIGHT(gait_events!C1828,LEN(gait_events!C1828)-19),FIND("_run-",RIGHT(gait_events!C1828,LEN(gait_events!C1828)-19),1)-1),RIGHT(gait_events!C1828,LEN(gait_events!C1828)-19))</f>
        <v>Slow</v>
      </c>
      <c r="F1282" t="str">
        <f>IF(LEN(SUBSTITUTE(gait_events!C1828,"_run-",""))&lt;&gt;LEN(gait_events!C1828),RIGHT(gait_events!C1828,LEN(gait_events!C1828)-FIND("_run-",gait_events!C1828,1)-4),"")</f>
        <v/>
      </c>
      <c r="G1282" t="str">
        <f>gait_events!D1828</f>
        <v>right_shank</v>
      </c>
      <c r="H1282" t="str">
        <f>gait_events!E1828</f>
        <v>FC</v>
      </c>
      <c r="I1282">
        <f>IF(gait_events!F1828&lt;&gt;"",gait_events!F1828,NA())</f>
        <v>1550</v>
      </c>
      <c r="J1282">
        <f>IF(gait_events!G1828&lt;&gt;"",gait_events!G1828,NA())</f>
        <v>1552</v>
      </c>
      <c r="K1282">
        <f t="shared" ref="K1282:K1345" si="160">I1282-J1282</f>
        <v>-2</v>
      </c>
      <c r="L1282">
        <f t="shared" ref="L1282:L1345" si="161">K1282*5</f>
        <v>-10</v>
      </c>
      <c r="M1282">
        <f t="shared" ref="M1282:M1345" si="162">IF(NOT(ISNA(I1282)),1,0)</f>
        <v>1</v>
      </c>
      <c r="N1282">
        <f t="shared" ref="N1282:N1345" si="163">IF(NOT(ISNA(J1282)),1,0)</f>
        <v>1</v>
      </c>
      <c r="O1282">
        <f t="shared" ref="O1282:O1345" si="164">IF(AND(NOT(ISNA(I1282)),NOT(ISNA(J1282))),1,0)</f>
        <v>1</v>
      </c>
      <c r="P1282">
        <f t="shared" ref="P1282:P1345" si="165">IF(AND(NOT(ISNA(I1282)),ISNA(J1282)),1,0)</f>
        <v>0</v>
      </c>
      <c r="Q1282">
        <f t="shared" ref="Q1282:Q1345" si="166">IF(AND(ISNA(I1282),NOT(ISNA(J1282))),1,0)</f>
        <v>0</v>
      </c>
      <c r="R1282">
        <f t="shared" ref="R1282:R1345" si="167">IF(SUM(O1282:Q1282)&lt;&gt;1,"ERROR",1)</f>
        <v>1</v>
      </c>
    </row>
    <row r="1283" spans="1:18" x14ac:dyDescent="0.25">
      <c r="A1283" t="str">
        <f>gait_events!B2242</f>
        <v>pp044</v>
      </c>
      <c r="B1283" t="str">
        <f>VLOOKUP(A1283,participants!A:B,2,0)</f>
        <v>F</v>
      </c>
      <c r="C1283">
        <f>VLOOKUP(A1283,participants!A:C,3,0)</f>
        <v>60</v>
      </c>
      <c r="D1283" t="str">
        <f>VLOOKUP(A1283,participants!A:F,6,0)</f>
        <v>other</v>
      </c>
      <c r="E1283" t="str">
        <f>IF(LEN(SUBSTITUTE(gait_events!C2242,"_run-",""))&lt;&gt;LEN(gait_events!C2242),LEFT(RIGHT(gait_events!C2242,LEN(gait_events!C2242)-19),FIND("_run-",RIGHT(gait_events!C2242,LEN(gait_events!C2242)-19),1)-1),RIGHT(gait_events!C2242,LEN(gait_events!C2242)-19))</f>
        <v>Fast</v>
      </c>
      <c r="F1283" t="str">
        <f>IF(LEN(SUBSTITUTE(gait_events!C2242,"_run-",""))&lt;&gt;LEN(gait_events!C2242),RIGHT(gait_events!C2242,LEN(gait_events!C2242)-FIND("_run-",gait_events!C2242,1)-4),"")</f>
        <v/>
      </c>
      <c r="G1283" t="str">
        <f>gait_events!D2242</f>
        <v>left_ankle</v>
      </c>
      <c r="H1283" t="str">
        <f>gait_events!E2242</f>
        <v>IC</v>
      </c>
      <c r="I1283">
        <f>IF(gait_events!F2242&lt;&gt;"",gait_events!F2242,NA())</f>
        <v>134</v>
      </c>
      <c r="J1283">
        <f>IF(gait_events!G2242&lt;&gt;"",gait_events!G2242,NA())</f>
        <v>133</v>
      </c>
      <c r="K1283">
        <f t="shared" si="160"/>
        <v>1</v>
      </c>
      <c r="L1283">
        <f t="shared" si="161"/>
        <v>5</v>
      </c>
      <c r="M1283">
        <f t="shared" si="162"/>
        <v>1</v>
      </c>
      <c r="N1283">
        <f t="shared" si="163"/>
        <v>1</v>
      </c>
      <c r="O1283">
        <f t="shared" si="164"/>
        <v>1</v>
      </c>
      <c r="P1283">
        <f t="shared" si="165"/>
        <v>0</v>
      </c>
      <c r="Q1283">
        <f t="shared" si="166"/>
        <v>0</v>
      </c>
      <c r="R1283">
        <f t="shared" si="167"/>
        <v>1</v>
      </c>
    </row>
    <row r="1284" spans="1:18" x14ac:dyDescent="0.25">
      <c r="A1284" t="str">
        <f>gait_events!B2243</f>
        <v>pp044</v>
      </c>
      <c r="B1284" t="str">
        <f>VLOOKUP(A1284,participants!A:B,2,0)</f>
        <v>F</v>
      </c>
      <c r="C1284">
        <f>VLOOKUP(A1284,participants!A:C,3,0)</f>
        <v>60</v>
      </c>
      <c r="D1284" t="str">
        <f>VLOOKUP(A1284,participants!A:F,6,0)</f>
        <v>other</v>
      </c>
      <c r="E1284" t="str">
        <f>IF(LEN(SUBSTITUTE(gait_events!C2243,"_run-",""))&lt;&gt;LEN(gait_events!C2243),LEFT(RIGHT(gait_events!C2243,LEN(gait_events!C2243)-19),FIND("_run-",RIGHT(gait_events!C2243,LEN(gait_events!C2243)-19),1)-1),RIGHT(gait_events!C2243,LEN(gait_events!C2243)-19))</f>
        <v>Fast</v>
      </c>
      <c r="F1284" t="str">
        <f>IF(LEN(SUBSTITUTE(gait_events!C2243,"_run-",""))&lt;&gt;LEN(gait_events!C2243),RIGHT(gait_events!C2243,LEN(gait_events!C2243)-FIND("_run-",gait_events!C2243,1)-4),"")</f>
        <v/>
      </c>
      <c r="G1284" t="str">
        <f>gait_events!D2243</f>
        <v>left_ankle</v>
      </c>
      <c r="H1284" t="str">
        <f>gait_events!E2243</f>
        <v>IC</v>
      </c>
      <c r="I1284">
        <f>IF(gait_events!F2243&lt;&gt;"",gait_events!F2243,NA())</f>
        <v>325</v>
      </c>
      <c r="J1284">
        <f>IF(gait_events!G2243&lt;&gt;"",gait_events!G2243,NA())</f>
        <v>324</v>
      </c>
      <c r="K1284">
        <f t="shared" si="160"/>
        <v>1</v>
      </c>
      <c r="L1284">
        <f t="shared" si="161"/>
        <v>5</v>
      </c>
      <c r="M1284">
        <f t="shared" si="162"/>
        <v>1</v>
      </c>
      <c r="N1284">
        <f t="shared" si="163"/>
        <v>1</v>
      </c>
      <c r="O1284">
        <f t="shared" si="164"/>
        <v>1</v>
      </c>
      <c r="P1284">
        <f t="shared" si="165"/>
        <v>0</v>
      </c>
      <c r="Q1284">
        <f t="shared" si="166"/>
        <v>0</v>
      </c>
      <c r="R1284">
        <f t="shared" si="167"/>
        <v>1</v>
      </c>
    </row>
    <row r="1285" spans="1:18" x14ac:dyDescent="0.25">
      <c r="A1285" t="str">
        <f>gait_events!B2244</f>
        <v>pp044</v>
      </c>
      <c r="B1285" t="str">
        <f>VLOOKUP(A1285,participants!A:B,2,0)</f>
        <v>F</v>
      </c>
      <c r="C1285">
        <f>VLOOKUP(A1285,participants!A:C,3,0)</f>
        <v>60</v>
      </c>
      <c r="D1285" t="str">
        <f>VLOOKUP(A1285,participants!A:F,6,0)</f>
        <v>other</v>
      </c>
      <c r="E1285" t="str">
        <f>IF(LEN(SUBSTITUTE(gait_events!C2244,"_run-",""))&lt;&gt;LEN(gait_events!C2244),LEFT(RIGHT(gait_events!C2244,LEN(gait_events!C2244)-19),FIND("_run-",RIGHT(gait_events!C2244,LEN(gait_events!C2244)-19),1)-1),RIGHT(gait_events!C2244,LEN(gait_events!C2244)-19))</f>
        <v>Fast</v>
      </c>
      <c r="F1285" t="str">
        <f>IF(LEN(SUBSTITUTE(gait_events!C2244,"_run-",""))&lt;&gt;LEN(gait_events!C2244),RIGHT(gait_events!C2244,LEN(gait_events!C2244)-FIND("_run-",gait_events!C2244,1)-4),"")</f>
        <v/>
      </c>
      <c r="G1285" t="str">
        <f>gait_events!D2244</f>
        <v>left_ankle</v>
      </c>
      <c r="H1285" t="str">
        <f>gait_events!E2244</f>
        <v>IC</v>
      </c>
      <c r="I1285">
        <f>IF(gait_events!F2244&lt;&gt;"",gait_events!F2244,NA())</f>
        <v>525</v>
      </c>
      <c r="J1285">
        <f>IF(gait_events!G2244&lt;&gt;"",gait_events!G2244,NA())</f>
        <v>526</v>
      </c>
      <c r="K1285">
        <f t="shared" si="160"/>
        <v>-1</v>
      </c>
      <c r="L1285">
        <f t="shared" si="161"/>
        <v>-5</v>
      </c>
      <c r="M1285">
        <f t="shared" si="162"/>
        <v>1</v>
      </c>
      <c r="N1285">
        <f t="shared" si="163"/>
        <v>1</v>
      </c>
      <c r="O1285">
        <f t="shared" si="164"/>
        <v>1</v>
      </c>
      <c r="P1285">
        <f t="shared" si="165"/>
        <v>0</v>
      </c>
      <c r="Q1285">
        <f t="shared" si="166"/>
        <v>0</v>
      </c>
      <c r="R1285">
        <f t="shared" si="167"/>
        <v>1</v>
      </c>
    </row>
    <row r="1286" spans="1:18" x14ac:dyDescent="0.25">
      <c r="A1286" t="str">
        <f>gait_events!B2245</f>
        <v>pp044</v>
      </c>
      <c r="B1286" t="str">
        <f>VLOOKUP(A1286,participants!A:B,2,0)</f>
        <v>F</v>
      </c>
      <c r="C1286">
        <f>VLOOKUP(A1286,participants!A:C,3,0)</f>
        <v>60</v>
      </c>
      <c r="D1286" t="str">
        <f>VLOOKUP(A1286,participants!A:F,6,0)</f>
        <v>other</v>
      </c>
      <c r="E1286" t="str">
        <f>IF(LEN(SUBSTITUTE(gait_events!C2245,"_run-",""))&lt;&gt;LEN(gait_events!C2245),LEFT(RIGHT(gait_events!C2245,LEN(gait_events!C2245)-19),FIND("_run-",RIGHT(gait_events!C2245,LEN(gait_events!C2245)-19),1)-1),RIGHT(gait_events!C2245,LEN(gait_events!C2245)-19))</f>
        <v>Fast</v>
      </c>
      <c r="F1286" t="str">
        <f>IF(LEN(SUBSTITUTE(gait_events!C2245,"_run-",""))&lt;&gt;LEN(gait_events!C2245),RIGHT(gait_events!C2245,LEN(gait_events!C2245)-FIND("_run-",gait_events!C2245,1)-4),"")</f>
        <v/>
      </c>
      <c r="G1286" t="str">
        <f>gait_events!D2245</f>
        <v>left_ankle</v>
      </c>
      <c r="H1286" t="str">
        <f>gait_events!E2245</f>
        <v>IC</v>
      </c>
      <c r="I1286">
        <f>IF(gait_events!F2245&lt;&gt;"",gait_events!F2245,NA())</f>
        <v>724</v>
      </c>
      <c r="J1286">
        <f>IF(gait_events!G2245&lt;&gt;"",gait_events!G2245,NA())</f>
        <v>725</v>
      </c>
      <c r="K1286">
        <f t="shared" si="160"/>
        <v>-1</v>
      </c>
      <c r="L1286">
        <f t="shared" si="161"/>
        <v>-5</v>
      </c>
      <c r="M1286">
        <f t="shared" si="162"/>
        <v>1</v>
      </c>
      <c r="N1286">
        <f t="shared" si="163"/>
        <v>1</v>
      </c>
      <c r="O1286">
        <f t="shared" si="164"/>
        <v>1</v>
      </c>
      <c r="P1286">
        <f t="shared" si="165"/>
        <v>0</v>
      </c>
      <c r="Q1286">
        <f t="shared" si="166"/>
        <v>0</v>
      </c>
      <c r="R1286">
        <f t="shared" si="167"/>
        <v>1</v>
      </c>
    </row>
    <row r="1287" spans="1:18" x14ac:dyDescent="0.25">
      <c r="A1287" t="str">
        <f>gait_events!B2246</f>
        <v>pp044</v>
      </c>
      <c r="B1287" t="str">
        <f>VLOOKUP(A1287,participants!A:B,2,0)</f>
        <v>F</v>
      </c>
      <c r="C1287">
        <f>VLOOKUP(A1287,participants!A:C,3,0)</f>
        <v>60</v>
      </c>
      <c r="D1287" t="str">
        <f>VLOOKUP(A1287,participants!A:F,6,0)</f>
        <v>other</v>
      </c>
      <c r="E1287" t="str">
        <f>IF(LEN(SUBSTITUTE(gait_events!C2246,"_run-",""))&lt;&gt;LEN(gait_events!C2246),LEFT(RIGHT(gait_events!C2246,LEN(gait_events!C2246)-19),FIND("_run-",RIGHT(gait_events!C2246,LEN(gait_events!C2246)-19),1)-1),RIGHT(gait_events!C2246,LEN(gait_events!C2246)-19))</f>
        <v>Fast</v>
      </c>
      <c r="F1287" t="str">
        <f>IF(LEN(SUBSTITUTE(gait_events!C2246,"_run-",""))&lt;&gt;LEN(gait_events!C2246),RIGHT(gait_events!C2246,LEN(gait_events!C2246)-FIND("_run-",gait_events!C2246,1)-4),"")</f>
        <v/>
      </c>
      <c r="G1287" t="str">
        <f>gait_events!D2246</f>
        <v>left_ankle</v>
      </c>
      <c r="H1287" t="str">
        <f>gait_events!E2246</f>
        <v>FC</v>
      </c>
      <c r="I1287">
        <f>IF(gait_events!F2246&lt;&gt;"",gait_events!F2246,NA())</f>
        <v>56</v>
      </c>
      <c r="J1287">
        <f>IF(gait_events!G2246&lt;&gt;"",gait_events!G2246,NA())</f>
        <v>57</v>
      </c>
      <c r="K1287">
        <f t="shared" si="160"/>
        <v>-1</v>
      </c>
      <c r="L1287">
        <f t="shared" si="161"/>
        <v>-5</v>
      </c>
      <c r="M1287">
        <f t="shared" si="162"/>
        <v>1</v>
      </c>
      <c r="N1287">
        <f t="shared" si="163"/>
        <v>1</v>
      </c>
      <c r="O1287">
        <f t="shared" si="164"/>
        <v>1</v>
      </c>
      <c r="P1287">
        <f t="shared" si="165"/>
        <v>0</v>
      </c>
      <c r="Q1287">
        <f t="shared" si="166"/>
        <v>0</v>
      </c>
      <c r="R1287">
        <f t="shared" si="167"/>
        <v>1</v>
      </c>
    </row>
    <row r="1288" spans="1:18" x14ac:dyDescent="0.25">
      <c r="A1288" t="str">
        <f>gait_events!B2247</f>
        <v>pp044</v>
      </c>
      <c r="B1288" t="str">
        <f>VLOOKUP(A1288,participants!A:B,2,0)</f>
        <v>F</v>
      </c>
      <c r="C1288">
        <f>VLOOKUP(A1288,participants!A:C,3,0)</f>
        <v>60</v>
      </c>
      <c r="D1288" t="str">
        <f>VLOOKUP(A1288,participants!A:F,6,0)</f>
        <v>other</v>
      </c>
      <c r="E1288" t="str">
        <f>IF(LEN(SUBSTITUTE(gait_events!C2247,"_run-",""))&lt;&gt;LEN(gait_events!C2247),LEFT(RIGHT(gait_events!C2247,LEN(gait_events!C2247)-19),FIND("_run-",RIGHT(gait_events!C2247,LEN(gait_events!C2247)-19),1)-1),RIGHT(gait_events!C2247,LEN(gait_events!C2247)-19))</f>
        <v>Fast</v>
      </c>
      <c r="F1288" t="str">
        <f>IF(LEN(SUBSTITUTE(gait_events!C2247,"_run-",""))&lt;&gt;LEN(gait_events!C2247),RIGHT(gait_events!C2247,LEN(gait_events!C2247)-FIND("_run-",gait_events!C2247,1)-4),"")</f>
        <v/>
      </c>
      <c r="G1288" t="str">
        <f>gait_events!D2247</f>
        <v>left_ankle</v>
      </c>
      <c r="H1288" t="str">
        <f>gait_events!E2247</f>
        <v>FC</v>
      </c>
      <c r="I1288">
        <f>IF(gait_events!F2247&lt;&gt;"",gait_events!F2247,NA())</f>
        <v>258</v>
      </c>
      <c r="J1288">
        <f>IF(gait_events!G2247&lt;&gt;"",gait_events!G2247,NA())</f>
        <v>256</v>
      </c>
      <c r="K1288">
        <f t="shared" si="160"/>
        <v>2</v>
      </c>
      <c r="L1288">
        <f t="shared" si="161"/>
        <v>10</v>
      </c>
      <c r="M1288">
        <f t="shared" si="162"/>
        <v>1</v>
      </c>
      <c r="N1288">
        <f t="shared" si="163"/>
        <v>1</v>
      </c>
      <c r="O1288">
        <f t="shared" si="164"/>
        <v>1</v>
      </c>
      <c r="P1288">
        <f t="shared" si="165"/>
        <v>0</v>
      </c>
      <c r="Q1288">
        <f t="shared" si="166"/>
        <v>0</v>
      </c>
      <c r="R1288">
        <f t="shared" si="167"/>
        <v>1</v>
      </c>
    </row>
    <row r="1289" spans="1:18" x14ac:dyDescent="0.25">
      <c r="A1289" t="str">
        <f>gait_events!B2248</f>
        <v>pp044</v>
      </c>
      <c r="B1289" t="str">
        <f>VLOOKUP(A1289,participants!A:B,2,0)</f>
        <v>F</v>
      </c>
      <c r="C1289">
        <f>VLOOKUP(A1289,participants!A:C,3,0)</f>
        <v>60</v>
      </c>
      <c r="D1289" t="str">
        <f>VLOOKUP(A1289,participants!A:F,6,0)</f>
        <v>other</v>
      </c>
      <c r="E1289" t="str">
        <f>IF(LEN(SUBSTITUTE(gait_events!C2248,"_run-",""))&lt;&gt;LEN(gait_events!C2248),LEFT(RIGHT(gait_events!C2248,LEN(gait_events!C2248)-19),FIND("_run-",RIGHT(gait_events!C2248,LEN(gait_events!C2248)-19),1)-1),RIGHT(gait_events!C2248,LEN(gait_events!C2248)-19))</f>
        <v>Fast</v>
      </c>
      <c r="F1289" t="str">
        <f>IF(LEN(SUBSTITUTE(gait_events!C2248,"_run-",""))&lt;&gt;LEN(gait_events!C2248),RIGHT(gait_events!C2248,LEN(gait_events!C2248)-FIND("_run-",gait_events!C2248,1)-4),"")</f>
        <v/>
      </c>
      <c r="G1289" t="str">
        <f>gait_events!D2248</f>
        <v>left_ankle</v>
      </c>
      <c r="H1289" t="str">
        <f>gait_events!E2248</f>
        <v>FC</v>
      </c>
      <c r="I1289">
        <f>IF(gait_events!F2248&lt;&gt;"",gait_events!F2248,NA())</f>
        <v>452</v>
      </c>
      <c r="J1289">
        <f>IF(gait_events!G2248&lt;&gt;"",gait_events!G2248,NA())</f>
        <v>452</v>
      </c>
      <c r="K1289">
        <f t="shared" si="160"/>
        <v>0</v>
      </c>
      <c r="L1289">
        <f t="shared" si="161"/>
        <v>0</v>
      </c>
      <c r="M1289">
        <f t="shared" si="162"/>
        <v>1</v>
      </c>
      <c r="N1289">
        <f t="shared" si="163"/>
        <v>1</v>
      </c>
      <c r="O1289">
        <f t="shared" si="164"/>
        <v>1</v>
      </c>
      <c r="P1289">
        <f t="shared" si="165"/>
        <v>0</v>
      </c>
      <c r="Q1289">
        <f t="shared" si="166"/>
        <v>0</v>
      </c>
      <c r="R1289">
        <f t="shared" si="167"/>
        <v>1</v>
      </c>
    </row>
    <row r="1290" spans="1:18" x14ac:dyDescent="0.25">
      <c r="A1290" t="str">
        <f>gait_events!B2249</f>
        <v>pp044</v>
      </c>
      <c r="B1290" t="str">
        <f>VLOOKUP(A1290,participants!A:B,2,0)</f>
        <v>F</v>
      </c>
      <c r="C1290">
        <f>VLOOKUP(A1290,participants!A:C,3,0)</f>
        <v>60</v>
      </c>
      <c r="D1290" t="str">
        <f>VLOOKUP(A1290,participants!A:F,6,0)</f>
        <v>other</v>
      </c>
      <c r="E1290" t="str">
        <f>IF(LEN(SUBSTITUTE(gait_events!C2249,"_run-",""))&lt;&gt;LEN(gait_events!C2249),LEFT(RIGHT(gait_events!C2249,LEN(gait_events!C2249)-19),FIND("_run-",RIGHT(gait_events!C2249,LEN(gait_events!C2249)-19),1)-1),RIGHT(gait_events!C2249,LEN(gait_events!C2249)-19))</f>
        <v>Fast</v>
      </c>
      <c r="F1290" t="str">
        <f>IF(LEN(SUBSTITUTE(gait_events!C2249,"_run-",""))&lt;&gt;LEN(gait_events!C2249),RIGHT(gait_events!C2249,LEN(gait_events!C2249)-FIND("_run-",gait_events!C2249,1)-4),"")</f>
        <v/>
      </c>
      <c r="G1290" t="str">
        <f>gait_events!D2249</f>
        <v>left_ankle</v>
      </c>
      <c r="H1290" t="str">
        <f>gait_events!E2249</f>
        <v>FC</v>
      </c>
      <c r="I1290">
        <f>IF(gait_events!F2249&lt;&gt;"",gait_events!F2249,NA())</f>
        <v>656</v>
      </c>
      <c r="J1290">
        <f>IF(gait_events!G2249&lt;&gt;"",gait_events!G2249,NA())</f>
        <v>656</v>
      </c>
      <c r="K1290">
        <f t="shared" si="160"/>
        <v>0</v>
      </c>
      <c r="L1290">
        <f t="shared" si="161"/>
        <v>0</v>
      </c>
      <c r="M1290">
        <f t="shared" si="162"/>
        <v>1</v>
      </c>
      <c r="N1290">
        <f t="shared" si="163"/>
        <v>1</v>
      </c>
      <c r="O1290">
        <f t="shared" si="164"/>
        <v>1</v>
      </c>
      <c r="P1290">
        <f t="shared" si="165"/>
        <v>0</v>
      </c>
      <c r="Q1290">
        <f t="shared" si="166"/>
        <v>0</v>
      </c>
      <c r="R1290">
        <f t="shared" si="167"/>
        <v>1</v>
      </c>
    </row>
    <row r="1291" spans="1:18" x14ac:dyDescent="0.25">
      <c r="A1291" t="str">
        <f>gait_events!B2250</f>
        <v>pp044</v>
      </c>
      <c r="B1291" t="str">
        <f>VLOOKUP(A1291,participants!A:B,2,0)</f>
        <v>F</v>
      </c>
      <c r="C1291">
        <f>VLOOKUP(A1291,participants!A:C,3,0)</f>
        <v>60</v>
      </c>
      <c r="D1291" t="str">
        <f>VLOOKUP(A1291,participants!A:F,6,0)</f>
        <v>other</v>
      </c>
      <c r="E1291" t="str">
        <f>IF(LEN(SUBSTITUTE(gait_events!C2250,"_run-",""))&lt;&gt;LEN(gait_events!C2250),LEFT(RIGHT(gait_events!C2250,LEN(gait_events!C2250)-19),FIND("_run-",RIGHT(gait_events!C2250,LEN(gait_events!C2250)-19),1)-1),RIGHT(gait_events!C2250,LEN(gait_events!C2250)-19))</f>
        <v>Fast</v>
      </c>
      <c r="F1291" t="str">
        <f>IF(LEN(SUBSTITUTE(gait_events!C2250,"_run-",""))&lt;&gt;LEN(gait_events!C2250),RIGHT(gait_events!C2250,LEN(gait_events!C2250)-FIND("_run-",gait_events!C2250,1)-4),"")</f>
        <v/>
      </c>
      <c r="G1291" t="str">
        <f>gait_events!D2250</f>
        <v>left_ankle</v>
      </c>
      <c r="H1291" t="str">
        <f>gait_events!E2250</f>
        <v>FC</v>
      </c>
      <c r="I1291">
        <f>IF(gait_events!F2250&lt;&gt;"",gait_events!F2250,NA())</f>
        <v>866</v>
      </c>
      <c r="J1291">
        <f>IF(gait_events!G2250&lt;&gt;"",gait_events!G2250,NA())</f>
        <v>862</v>
      </c>
      <c r="K1291">
        <f t="shared" si="160"/>
        <v>4</v>
      </c>
      <c r="L1291">
        <f t="shared" si="161"/>
        <v>20</v>
      </c>
      <c r="M1291">
        <f t="shared" si="162"/>
        <v>1</v>
      </c>
      <c r="N1291">
        <f t="shared" si="163"/>
        <v>1</v>
      </c>
      <c r="O1291">
        <f t="shared" si="164"/>
        <v>1</v>
      </c>
      <c r="P1291">
        <f t="shared" si="165"/>
        <v>0</v>
      </c>
      <c r="Q1291">
        <f t="shared" si="166"/>
        <v>0</v>
      </c>
      <c r="R1291">
        <f t="shared" si="167"/>
        <v>1</v>
      </c>
    </row>
    <row r="1292" spans="1:18" x14ac:dyDescent="0.25">
      <c r="A1292" t="str">
        <f>gait_events!B2251</f>
        <v>pp044</v>
      </c>
      <c r="B1292" t="str">
        <f>VLOOKUP(A1292,participants!A:B,2,0)</f>
        <v>F</v>
      </c>
      <c r="C1292">
        <f>VLOOKUP(A1292,participants!A:C,3,0)</f>
        <v>60</v>
      </c>
      <c r="D1292" t="str">
        <f>VLOOKUP(A1292,participants!A:F,6,0)</f>
        <v>other</v>
      </c>
      <c r="E1292" t="str">
        <f>IF(LEN(SUBSTITUTE(gait_events!C2251,"_run-",""))&lt;&gt;LEN(gait_events!C2251),LEFT(RIGHT(gait_events!C2251,LEN(gait_events!C2251)-19),FIND("_run-",RIGHT(gait_events!C2251,LEN(gait_events!C2251)-19),1)-1),RIGHT(gait_events!C2251,LEN(gait_events!C2251)-19))</f>
        <v>Fast</v>
      </c>
      <c r="F1292" t="str">
        <f>IF(LEN(SUBSTITUTE(gait_events!C2251,"_run-",""))&lt;&gt;LEN(gait_events!C2251),RIGHT(gait_events!C2251,LEN(gait_events!C2251)-FIND("_run-",gait_events!C2251,1)-4),"")</f>
        <v/>
      </c>
      <c r="G1292" t="str">
        <f>gait_events!D2251</f>
        <v>right_ankle</v>
      </c>
      <c r="H1292" t="str">
        <f>gait_events!E2251</f>
        <v>IC</v>
      </c>
      <c r="I1292">
        <f>IF(gait_events!F2251&lt;&gt;"",gait_events!F2251,NA())</f>
        <v>21</v>
      </c>
      <c r="J1292">
        <f>IF(gait_events!G2251&lt;&gt;"",gait_events!G2251,NA())</f>
        <v>21</v>
      </c>
      <c r="K1292">
        <f t="shared" si="160"/>
        <v>0</v>
      </c>
      <c r="L1292">
        <f t="shared" si="161"/>
        <v>0</v>
      </c>
      <c r="M1292">
        <f t="shared" si="162"/>
        <v>1</v>
      </c>
      <c r="N1292">
        <f t="shared" si="163"/>
        <v>1</v>
      </c>
      <c r="O1292">
        <f t="shared" si="164"/>
        <v>1</v>
      </c>
      <c r="P1292">
        <f t="shared" si="165"/>
        <v>0</v>
      </c>
      <c r="Q1292">
        <f t="shared" si="166"/>
        <v>0</v>
      </c>
      <c r="R1292">
        <f t="shared" si="167"/>
        <v>1</v>
      </c>
    </row>
    <row r="1293" spans="1:18" x14ac:dyDescent="0.25">
      <c r="A1293" t="str">
        <f>gait_events!B2252</f>
        <v>pp044</v>
      </c>
      <c r="B1293" t="str">
        <f>VLOOKUP(A1293,participants!A:B,2,0)</f>
        <v>F</v>
      </c>
      <c r="C1293">
        <f>VLOOKUP(A1293,participants!A:C,3,0)</f>
        <v>60</v>
      </c>
      <c r="D1293" t="str">
        <f>VLOOKUP(A1293,participants!A:F,6,0)</f>
        <v>other</v>
      </c>
      <c r="E1293" t="str">
        <f>IF(LEN(SUBSTITUTE(gait_events!C2252,"_run-",""))&lt;&gt;LEN(gait_events!C2252),LEFT(RIGHT(gait_events!C2252,LEN(gait_events!C2252)-19),FIND("_run-",RIGHT(gait_events!C2252,LEN(gait_events!C2252)-19),1)-1),RIGHT(gait_events!C2252,LEN(gait_events!C2252)-19))</f>
        <v>Fast</v>
      </c>
      <c r="F1293" t="str">
        <f>IF(LEN(SUBSTITUTE(gait_events!C2252,"_run-",""))&lt;&gt;LEN(gait_events!C2252),RIGHT(gait_events!C2252,LEN(gait_events!C2252)-FIND("_run-",gait_events!C2252,1)-4),"")</f>
        <v/>
      </c>
      <c r="G1293" t="str">
        <f>gait_events!D2252</f>
        <v>right_ankle</v>
      </c>
      <c r="H1293" t="str">
        <f>gait_events!E2252</f>
        <v>IC</v>
      </c>
      <c r="I1293">
        <f>IF(gait_events!F2252&lt;&gt;"",gait_events!F2252,NA())</f>
        <v>229</v>
      </c>
      <c r="J1293">
        <f>IF(gait_events!G2252&lt;&gt;"",gait_events!G2252,NA())</f>
        <v>229</v>
      </c>
      <c r="K1293">
        <f t="shared" si="160"/>
        <v>0</v>
      </c>
      <c r="L1293">
        <f t="shared" si="161"/>
        <v>0</v>
      </c>
      <c r="M1293">
        <f t="shared" si="162"/>
        <v>1</v>
      </c>
      <c r="N1293">
        <f t="shared" si="163"/>
        <v>1</v>
      </c>
      <c r="O1293">
        <f t="shared" si="164"/>
        <v>1</v>
      </c>
      <c r="P1293">
        <f t="shared" si="165"/>
        <v>0</v>
      </c>
      <c r="Q1293">
        <f t="shared" si="166"/>
        <v>0</v>
      </c>
      <c r="R1293">
        <f t="shared" si="167"/>
        <v>1</v>
      </c>
    </row>
    <row r="1294" spans="1:18" x14ac:dyDescent="0.25">
      <c r="A1294" t="str">
        <f>gait_events!B2253</f>
        <v>pp044</v>
      </c>
      <c r="B1294" t="str">
        <f>VLOOKUP(A1294,participants!A:B,2,0)</f>
        <v>F</v>
      </c>
      <c r="C1294">
        <f>VLOOKUP(A1294,participants!A:C,3,0)</f>
        <v>60</v>
      </c>
      <c r="D1294" t="str">
        <f>VLOOKUP(A1294,participants!A:F,6,0)</f>
        <v>other</v>
      </c>
      <c r="E1294" t="str">
        <f>IF(LEN(SUBSTITUTE(gait_events!C2253,"_run-",""))&lt;&gt;LEN(gait_events!C2253),LEFT(RIGHT(gait_events!C2253,LEN(gait_events!C2253)-19),FIND("_run-",RIGHT(gait_events!C2253,LEN(gait_events!C2253)-19),1)-1),RIGHT(gait_events!C2253,LEN(gait_events!C2253)-19))</f>
        <v>Fast</v>
      </c>
      <c r="F1294" t="str">
        <f>IF(LEN(SUBSTITUTE(gait_events!C2253,"_run-",""))&lt;&gt;LEN(gait_events!C2253),RIGHT(gait_events!C2253,LEN(gait_events!C2253)-FIND("_run-",gait_events!C2253,1)-4),"")</f>
        <v/>
      </c>
      <c r="G1294" t="str">
        <f>gait_events!D2253</f>
        <v>right_ankle</v>
      </c>
      <c r="H1294" t="str">
        <f>gait_events!E2253</f>
        <v>IC</v>
      </c>
      <c r="I1294">
        <f>IF(gait_events!F2253&lt;&gt;"",gait_events!F2253,NA())</f>
        <v>427</v>
      </c>
      <c r="J1294">
        <f>IF(gait_events!G2253&lt;&gt;"",gait_events!G2253,NA())</f>
        <v>425</v>
      </c>
      <c r="K1294">
        <f t="shared" si="160"/>
        <v>2</v>
      </c>
      <c r="L1294">
        <f t="shared" si="161"/>
        <v>10</v>
      </c>
      <c r="M1294">
        <f t="shared" si="162"/>
        <v>1</v>
      </c>
      <c r="N1294">
        <f t="shared" si="163"/>
        <v>1</v>
      </c>
      <c r="O1294">
        <f t="shared" si="164"/>
        <v>1</v>
      </c>
      <c r="P1294">
        <f t="shared" si="165"/>
        <v>0</v>
      </c>
      <c r="Q1294">
        <f t="shared" si="166"/>
        <v>0</v>
      </c>
      <c r="R1294">
        <f t="shared" si="167"/>
        <v>1</v>
      </c>
    </row>
    <row r="1295" spans="1:18" x14ac:dyDescent="0.25">
      <c r="A1295" t="str">
        <f>gait_events!B2254</f>
        <v>pp044</v>
      </c>
      <c r="B1295" t="str">
        <f>VLOOKUP(A1295,participants!A:B,2,0)</f>
        <v>F</v>
      </c>
      <c r="C1295">
        <f>VLOOKUP(A1295,participants!A:C,3,0)</f>
        <v>60</v>
      </c>
      <c r="D1295" t="str">
        <f>VLOOKUP(A1295,participants!A:F,6,0)</f>
        <v>other</v>
      </c>
      <c r="E1295" t="str">
        <f>IF(LEN(SUBSTITUTE(gait_events!C2254,"_run-",""))&lt;&gt;LEN(gait_events!C2254),LEFT(RIGHT(gait_events!C2254,LEN(gait_events!C2254)-19),FIND("_run-",RIGHT(gait_events!C2254,LEN(gait_events!C2254)-19),1)-1),RIGHT(gait_events!C2254,LEN(gait_events!C2254)-19))</f>
        <v>Fast</v>
      </c>
      <c r="F1295" t="str">
        <f>IF(LEN(SUBSTITUTE(gait_events!C2254,"_run-",""))&lt;&gt;LEN(gait_events!C2254),RIGHT(gait_events!C2254,LEN(gait_events!C2254)-FIND("_run-",gait_events!C2254,1)-4),"")</f>
        <v/>
      </c>
      <c r="G1295" t="str">
        <f>gait_events!D2254</f>
        <v>right_ankle</v>
      </c>
      <c r="H1295" t="str">
        <f>gait_events!E2254</f>
        <v>IC</v>
      </c>
      <c r="I1295">
        <f>IF(gait_events!F2254&lt;&gt;"",gait_events!F2254,NA())</f>
        <v>624</v>
      </c>
      <c r="J1295">
        <f>IF(gait_events!G2254&lt;&gt;"",gait_events!G2254,NA())</f>
        <v>627</v>
      </c>
      <c r="K1295">
        <f t="shared" si="160"/>
        <v>-3</v>
      </c>
      <c r="L1295">
        <f t="shared" si="161"/>
        <v>-15</v>
      </c>
      <c r="M1295">
        <f t="shared" si="162"/>
        <v>1</v>
      </c>
      <c r="N1295">
        <f t="shared" si="163"/>
        <v>1</v>
      </c>
      <c r="O1295">
        <f t="shared" si="164"/>
        <v>1</v>
      </c>
      <c r="P1295">
        <f t="shared" si="165"/>
        <v>0</v>
      </c>
      <c r="Q1295">
        <f t="shared" si="166"/>
        <v>0</v>
      </c>
      <c r="R1295">
        <f t="shared" si="167"/>
        <v>1</v>
      </c>
    </row>
    <row r="1296" spans="1:18" x14ac:dyDescent="0.25">
      <c r="A1296" t="str">
        <f>gait_events!B2255</f>
        <v>pp044</v>
      </c>
      <c r="B1296" t="str">
        <f>VLOOKUP(A1296,participants!A:B,2,0)</f>
        <v>F</v>
      </c>
      <c r="C1296">
        <f>VLOOKUP(A1296,participants!A:C,3,0)</f>
        <v>60</v>
      </c>
      <c r="D1296" t="str">
        <f>VLOOKUP(A1296,participants!A:F,6,0)</f>
        <v>other</v>
      </c>
      <c r="E1296" t="str">
        <f>IF(LEN(SUBSTITUTE(gait_events!C2255,"_run-",""))&lt;&gt;LEN(gait_events!C2255),LEFT(RIGHT(gait_events!C2255,LEN(gait_events!C2255)-19),FIND("_run-",RIGHT(gait_events!C2255,LEN(gait_events!C2255)-19),1)-1),RIGHT(gait_events!C2255,LEN(gait_events!C2255)-19))</f>
        <v>Fast</v>
      </c>
      <c r="F1296" t="str">
        <f>IF(LEN(SUBSTITUTE(gait_events!C2255,"_run-",""))&lt;&gt;LEN(gait_events!C2255),RIGHT(gait_events!C2255,LEN(gait_events!C2255)-FIND("_run-",gait_events!C2255,1)-4),"")</f>
        <v/>
      </c>
      <c r="G1296" t="str">
        <f>gait_events!D2255</f>
        <v>right_ankle</v>
      </c>
      <c r="H1296" t="str">
        <f>gait_events!E2255</f>
        <v>IC</v>
      </c>
      <c r="I1296">
        <f>IF(gait_events!F2255&lt;&gt;"",gait_events!F2255,NA())</f>
        <v>832</v>
      </c>
      <c r="J1296">
        <f>IF(gait_events!G2255&lt;&gt;"",gait_events!G2255,NA())</f>
        <v>831</v>
      </c>
      <c r="K1296">
        <f t="shared" si="160"/>
        <v>1</v>
      </c>
      <c r="L1296">
        <f t="shared" si="161"/>
        <v>5</v>
      </c>
      <c r="M1296">
        <f t="shared" si="162"/>
        <v>1</v>
      </c>
      <c r="N1296">
        <f t="shared" si="163"/>
        <v>1</v>
      </c>
      <c r="O1296">
        <f t="shared" si="164"/>
        <v>1</v>
      </c>
      <c r="P1296">
        <f t="shared" si="165"/>
        <v>0</v>
      </c>
      <c r="Q1296">
        <f t="shared" si="166"/>
        <v>0</v>
      </c>
      <c r="R1296">
        <f t="shared" si="167"/>
        <v>1</v>
      </c>
    </row>
    <row r="1297" spans="1:18" x14ac:dyDescent="0.25">
      <c r="A1297" t="str">
        <f>gait_events!B2256</f>
        <v>pp044</v>
      </c>
      <c r="B1297" t="str">
        <f>VLOOKUP(A1297,participants!A:B,2,0)</f>
        <v>F</v>
      </c>
      <c r="C1297">
        <f>VLOOKUP(A1297,participants!A:C,3,0)</f>
        <v>60</v>
      </c>
      <c r="D1297" t="str">
        <f>VLOOKUP(A1297,participants!A:F,6,0)</f>
        <v>other</v>
      </c>
      <c r="E1297" t="str">
        <f>IF(LEN(SUBSTITUTE(gait_events!C2256,"_run-",""))&lt;&gt;LEN(gait_events!C2256),LEFT(RIGHT(gait_events!C2256,LEN(gait_events!C2256)-19),FIND("_run-",RIGHT(gait_events!C2256,LEN(gait_events!C2256)-19),1)-1),RIGHT(gait_events!C2256,LEN(gait_events!C2256)-19))</f>
        <v>Fast</v>
      </c>
      <c r="F1297" t="str">
        <f>IF(LEN(SUBSTITUTE(gait_events!C2256,"_run-",""))&lt;&gt;LEN(gait_events!C2256),RIGHT(gait_events!C2256,LEN(gait_events!C2256)-FIND("_run-",gait_events!C2256,1)-4),"")</f>
        <v/>
      </c>
      <c r="G1297" t="str">
        <f>gait_events!D2256</f>
        <v>right_ankle</v>
      </c>
      <c r="H1297" t="str">
        <f>gait_events!E2256</f>
        <v>FC</v>
      </c>
      <c r="I1297">
        <f>IF(gait_events!F2256&lt;&gt;"",gait_events!F2256,NA())</f>
        <v>159</v>
      </c>
      <c r="J1297">
        <f>IF(gait_events!G2256&lt;&gt;"",gait_events!G2256,NA())</f>
        <v>158</v>
      </c>
      <c r="K1297">
        <f t="shared" si="160"/>
        <v>1</v>
      </c>
      <c r="L1297">
        <f t="shared" si="161"/>
        <v>5</v>
      </c>
      <c r="M1297">
        <f t="shared" si="162"/>
        <v>1</v>
      </c>
      <c r="N1297">
        <f t="shared" si="163"/>
        <v>1</v>
      </c>
      <c r="O1297">
        <f t="shared" si="164"/>
        <v>1</v>
      </c>
      <c r="P1297">
        <f t="shared" si="165"/>
        <v>0</v>
      </c>
      <c r="Q1297">
        <f t="shared" si="166"/>
        <v>0</v>
      </c>
      <c r="R1297">
        <f t="shared" si="167"/>
        <v>1</v>
      </c>
    </row>
    <row r="1298" spans="1:18" x14ac:dyDescent="0.25">
      <c r="A1298" t="str">
        <f>gait_events!B2257</f>
        <v>pp044</v>
      </c>
      <c r="B1298" t="str">
        <f>VLOOKUP(A1298,participants!A:B,2,0)</f>
        <v>F</v>
      </c>
      <c r="C1298">
        <f>VLOOKUP(A1298,participants!A:C,3,0)</f>
        <v>60</v>
      </c>
      <c r="D1298" t="str">
        <f>VLOOKUP(A1298,participants!A:F,6,0)</f>
        <v>other</v>
      </c>
      <c r="E1298" t="str">
        <f>IF(LEN(SUBSTITUTE(gait_events!C2257,"_run-",""))&lt;&gt;LEN(gait_events!C2257),LEFT(RIGHT(gait_events!C2257,LEN(gait_events!C2257)-19),FIND("_run-",RIGHT(gait_events!C2257,LEN(gait_events!C2257)-19),1)-1),RIGHT(gait_events!C2257,LEN(gait_events!C2257)-19))</f>
        <v>Fast</v>
      </c>
      <c r="F1298" t="str">
        <f>IF(LEN(SUBSTITUTE(gait_events!C2257,"_run-",""))&lt;&gt;LEN(gait_events!C2257),RIGHT(gait_events!C2257,LEN(gait_events!C2257)-FIND("_run-",gait_events!C2257,1)-4),"")</f>
        <v/>
      </c>
      <c r="G1298" t="str">
        <f>gait_events!D2257</f>
        <v>right_ankle</v>
      </c>
      <c r="H1298" t="str">
        <f>gait_events!E2257</f>
        <v>FC</v>
      </c>
      <c r="I1298">
        <f>IF(gait_events!F2257&lt;&gt;"",gait_events!F2257,NA())</f>
        <v>359</v>
      </c>
      <c r="J1298">
        <f>IF(gait_events!G2257&lt;&gt;"",gait_events!G2257,NA())</f>
        <v>358</v>
      </c>
      <c r="K1298">
        <f t="shared" si="160"/>
        <v>1</v>
      </c>
      <c r="L1298">
        <f t="shared" si="161"/>
        <v>5</v>
      </c>
      <c r="M1298">
        <f t="shared" si="162"/>
        <v>1</v>
      </c>
      <c r="N1298">
        <f t="shared" si="163"/>
        <v>1</v>
      </c>
      <c r="O1298">
        <f t="shared" si="164"/>
        <v>1</v>
      </c>
      <c r="P1298">
        <f t="shared" si="165"/>
        <v>0</v>
      </c>
      <c r="Q1298">
        <f t="shared" si="166"/>
        <v>0</v>
      </c>
      <c r="R1298">
        <f t="shared" si="167"/>
        <v>1</v>
      </c>
    </row>
    <row r="1299" spans="1:18" x14ac:dyDescent="0.25">
      <c r="A1299" t="str">
        <f>gait_events!B2258</f>
        <v>pp044</v>
      </c>
      <c r="B1299" t="str">
        <f>VLOOKUP(A1299,participants!A:B,2,0)</f>
        <v>F</v>
      </c>
      <c r="C1299">
        <f>VLOOKUP(A1299,participants!A:C,3,0)</f>
        <v>60</v>
      </c>
      <c r="D1299" t="str">
        <f>VLOOKUP(A1299,participants!A:F,6,0)</f>
        <v>other</v>
      </c>
      <c r="E1299" t="str">
        <f>IF(LEN(SUBSTITUTE(gait_events!C2258,"_run-",""))&lt;&gt;LEN(gait_events!C2258),LEFT(RIGHT(gait_events!C2258,LEN(gait_events!C2258)-19),FIND("_run-",RIGHT(gait_events!C2258,LEN(gait_events!C2258)-19),1)-1),RIGHT(gait_events!C2258,LEN(gait_events!C2258)-19))</f>
        <v>Fast</v>
      </c>
      <c r="F1299" t="str">
        <f>IF(LEN(SUBSTITUTE(gait_events!C2258,"_run-",""))&lt;&gt;LEN(gait_events!C2258),RIGHT(gait_events!C2258,LEN(gait_events!C2258)-FIND("_run-",gait_events!C2258,1)-4),"")</f>
        <v/>
      </c>
      <c r="G1299" t="str">
        <f>gait_events!D2258</f>
        <v>right_ankle</v>
      </c>
      <c r="H1299" t="str">
        <f>gait_events!E2258</f>
        <v>FC</v>
      </c>
      <c r="I1299">
        <f>IF(gait_events!F2258&lt;&gt;"",gait_events!F2258,NA())</f>
        <v>556</v>
      </c>
      <c r="J1299">
        <f>IF(gait_events!G2258&lt;&gt;"",gait_events!G2258,NA())</f>
        <v>555</v>
      </c>
      <c r="K1299">
        <f t="shared" si="160"/>
        <v>1</v>
      </c>
      <c r="L1299">
        <f t="shared" si="161"/>
        <v>5</v>
      </c>
      <c r="M1299">
        <f t="shared" si="162"/>
        <v>1</v>
      </c>
      <c r="N1299">
        <f t="shared" si="163"/>
        <v>1</v>
      </c>
      <c r="O1299">
        <f t="shared" si="164"/>
        <v>1</v>
      </c>
      <c r="P1299">
        <f t="shared" si="165"/>
        <v>0</v>
      </c>
      <c r="Q1299">
        <f t="shared" si="166"/>
        <v>0</v>
      </c>
      <c r="R1299">
        <f t="shared" si="167"/>
        <v>1</v>
      </c>
    </row>
    <row r="1300" spans="1:18" x14ac:dyDescent="0.25">
      <c r="A1300" t="str">
        <f>gait_events!B2259</f>
        <v>pp044</v>
      </c>
      <c r="B1300" t="str">
        <f>VLOOKUP(A1300,participants!A:B,2,0)</f>
        <v>F</v>
      </c>
      <c r="C1300">
        <f>VLOOKUP(A1300,participants!A:C,3,0)</f>
        <v>60</v>
      </c>
      <c r="D1300" t="str">
        <f>VLOOKUP(A1300,participants!A:F,6,0)</f>
        <v>other</v>
      </c>
      <c r="E1300" t="str">
        <f>IF(LEN(SUBSTITUTE(gait_events!C2259,"_run-",""))&lt;&gt;LEN(gait_events!C2259),LEFT(RIGHT(gait_events!C2259,LEN(gait_events!C2259)-19),FIND("_run-",RIGHT(gait_events!C2259,LEN(gait_events!C2259)-19),1)-1),RIGHT(gait_events!C2259,LEN(gait_events!C2259)-19))</f>
        <v>Fast</v>
      </c>
      <c r="F1300" t="str">
        <f>IF(LEN(SUBSTITUTE(gait_events!C2259,"_run-",""))&lt;&gt;LEN(gait_events!C2259),RIGHT(gait_events!C2259,LEN(gait_events!C2259)-FIND("_run-",gait_events!C2259,1)-4),"")</f>
        <v/>
      </c>
      <c r="G1300" t="str">
        <f>gait_events!D2259</f>
        <v>right_ankle</v>
      </c>
      <c r="H1300" t="str">
        <f>gait_events!E2259</f>
        <v>FC</v>
      </c>
      <c r="I1300">
        <f>IF(gait_events!F2259&lt;&gt;"",gait_events!F2259,NA())</f>
        <v>759</v>
      </c>
      <c r="J1300">
        <f>IF(gait_events!G2259&lt;&gt;"",gait_events!G2259,NA())</f>
        <v>758</v>
      </c>
      <c r="K1300">
        <f t="shared" si="160"/>
        <v>1</v>
      </c>
      <c r="L1300">
        <f t="shared" si="161"/>
        <v>5</v>
      </c>
      <c r="M1300">
        <f t="shared" si="162"/>
        <v>1</v>
      </c>
      <c r="N1300">
        <f t="shared" si="163"/>
        <v>1</v>
      </c>
      <c r="O1300">
        <f t="shared" si="164"/>
        <v>1</v>
      </c>
      <c r="P1300">
        <f t="shared" si="165"/>
        <v>0</v>
      </c>
      <c r="Q1300">
        <f t="shared" si="166"/>
        <v>0</v>
      </c>
      <c r="R1300">
        <f t="shared" si="167"/>
        <v>1</v>
      </c>
    </row>
    <row r="1301" spans="1:18" x14ac:dyDescent="0.25">
      <c r="A1301" t="str">
        <f>gait_events!B2260</f>
        <v>pp044</v>
      </c>
      <c r="B1301" t="str">
        <f>VLOOKUP(A1301,participants!A:B,2,0)</f>
        <v>F</v>
      </c>
      <c r="C1301">
        <f>VLOOKUP(A1301,participants!A:C,3,0)</f>
        <v>60</v>
      </c>
      <c r="D1301" t="str">
        <f>VLOOKUP(A1301,participants!A:F,6,0)</f>
        <v>other</v>
      </c>
      <c r="E1301" t="str">
        <f>IF(LEN(SUBSTITUTE(gait_events!C2260,"_run-",""))&lt;&gt;LEN(gait_events!C2260),LEFT(RIGHT(gait_events!C2260,LEN(gait_events!C2260)-19),FIND("_run-",RIGHT(gait_events!C2260,LEN(gait_events!C2260)-19),1)-1),RIGHT(gait_events!C2260,LEN(gait_events!C2260)-19))</f>
        <v>Fast</v>
      </c>
      <c r="F1301" t="str">
        <f>IF(LEN(SUBSTITUTE(gait_events!C2260,"_run-",""))&lt;&gt;LEN(gait_events!C2260),RIGHT(gait_events!C2260,LEN(gait_events!C2260)-FIND("_run-",gait_events!C2260,1)-4),"")</f>
        <v/>
      </c>
      <c r="G1301" t="str">
        <f>gait_events!D2260</f>
        <v>left_shank</v>
      </c>
      <c r="H1301" t="str">
        <f>gait_events!E2260</f>
        <v>IC</v>
      </c>
      <c r="I1301">
        <f>IF(gait_events!F2260&lt;&gt;"",gait_events!F2260,NA())</f>
        <v>134</v>
      </c>
      <c r="J1301">
        <f>IF(gait_events!G2260&lt;&gt;"",gait_events!G2260,NA())</f>
        <v>136</v>
      </c>
      <c r="K1301">
        <f t="shared" si="160"/>
        <v>-2</v>
      </c>
      <c r="L1301">
        <f t="shared" si="161"/>
        <v>-10</v>
      </c>
      <c r="M1301">
        <f t="shared" si="162"/>
        <v>1</v>
      </c>
      <c r="N1301">
        <f t="shared" si="163"/>
        <v>1</v>
      </c>
      <c r="O1301">
        <f t="shared" si="164"/>
        <v>1</v>
      </c>
      <c r="P1301">
        <f t="shared" si="165"/>
        <v>0</v>
      </c>
      <c r="Q1301">
        <f t="shared" si="166"/>
        <v>0</v>
      </c>
      <c r="R1301">
        <f t="shared" si="167"/>
        <v>1</v>
      </c>
    </row>
    <row r="1302" spans="1:18" x14ac:dyDescent="0.25">
      <c r="A1302" t="str">
        <f>gait_events!B2261</f>
        <v>pp044</v>
      </c>
      <c r="B1302" t="str">
        <f>VLOOKUP(A1302,participants!A:B,2,0)</f>
        <v>F</v>
      </c>
      <c r="C1302">
        <f>VLOOKUP(A1302,participants!A:C,3,0)</f>
        <v>60</v>
      </c>
      <c r="D1302" t="str">
        <f>VLOOKUP(A1302,participants!A:F,6,0)</f>
        <v>other</v>
      </c>
      <c r="E1302" t="str">
        <f>IF(LEN(SUBSTITUTE(gait_events!C2261,"_run-",""))&lt;&gt;LEN(gait_events!C2261),LEFT(RIGHT(gait_events!C2261,LEN(gait_events!C2261)-19),FIND("_run-",RIGHT(gait_events!C2261,LEN(gait_events!C2261)-19),1)-1),RIGHT(gait_events!C2261,LEN(gait_events!C2261)-19))</f>
        <v>Fast</v>
      </c>
      <c r="F1302" t="str">
        <f>IF(LEN(SUBSTITUTE(gait_events!C2261,"_run-",""))&lt;&gt;LEN(gait_events!C2261),RIGHT(gait_events!C2261,LEN(gait_events!C2261)-FIND("_run-",gait_events!C2261,1)-4),"")</f>
        <v/>
      </c>
      <c r="G1302" t="str">
        <f>gait_events!D2261</f>
        <v>left_shank</v>
      </c>
      <c r="H1302" t="str">
        <f>gait_events!E2261</f>
        <v>IC</v>
      </c>
      <c r="I1302">
        <f>IF(gait_events!F2261&lt;&gt;"",gait_events!F2261,NA())</f>
        <v>325</v>
      </c>
      <c r="J1302">
        <f>IF(gait_events!G2261&lt;&gt;"",gait_events!G2261,NA())</f>
        <v>326</v>
      </c>
      <c r="K1302">
        <f t="shared" si="160"/>
        <v>-1</v>
      </c>
      <c r="L1302">
        <f t="shared" si="161"/>
        <v>-5</v>
      </c>
      <c r="M1302">
        <f t="shared" si="162"/>
        <v>1</v>
      </c>
      <c r="N1302">
        <f t="shared" si="163"/>
        <v>1</v>
      </c>
      <c r="O1302">
        <f t="shared" si="164"/>
        <v>1</v>
      </c>
      <c r="P1302">
        <f t="shared" si="165"/>
        <v>0</v>
      </c>
      <c r="Q1302">
        <f t="shared" si="166"/>
        <v>0</v>
      </c>
      <c r="R1302">
        <f t="shared" si="167"/>
        <v>1</v>
      </c>
    </row>
    <row r="1303" spans="1:18" x14ac:dyDescent="0.25">
      <c r="A1303" t="str">
        <f>gait_events!B2262</f>
        <v>pp044</v>
      </c>
      <c r="B1303" t="str">
        <f>VLOOKUP(A1303,participants!A:B,2,0)</f>
        <v>F</v>
      </c>
      <c r="C1303">
        <f>VLOOKUP(A1303,participants!A:C,3,0)</f>
        <v>60</v>
      </c>
      <c r="D1303" t="str">
        <f>VLOOKUP(A1303,participants!A:F,6,0)</f>
        <v>other</v>
      </c>
      <c r="E1303" t="str">
        <f>IF(LEN(SUBSTITUTE(gait_events!C2262,"_run-",""))&lt;&gt;LEN(gait_events!C2262),LEFT(RIGHT(gait_events!C2262,LEN(gait_events!C2262)-19),FIND("_run-",RIGHT(gait_events!C2262,LEN(gait_events!C2262)-19),1)-1),RIGHT(gait_events!C2262,LEN(gait_events!C2262)-19))</f>
        <v>Fast</v>
      </c>
      <c r="F1303" t="str">
        <f>IF(LEN(SUBSTITUTE(gait_events!C2262,"_run-",""))&lt;&gt;LEN(gait_events!C2262),RIGHT(gait_events!C2262,LEN(gait_events!C2262)-FIND("_run-",gait_events!C2262,1)-4),"")</f>
        <v/>
      </c>
      <c r="G1303" t="str">
        <f>gait_events!D2262</f>
        <v>left_shank</v>
      </c>
      <c r="H1303" t="str">
        <f>gait_events!E2262</f>
        <v>IC</v>
      </c>
      <c r="I1303">
        <f>IF(gait_events!F2262&lt;&gt;"",gait_events!F2262,NA())</f>
        <v>525</v>
      </c>
      <c r="J1303">
        <f>IF(gait_events!G2262&lt;&gt;"",gait_events!G2262,NA())</f>
        <v>529</v>
      </c>
      <c r="K1303">
        <f t="shared" si="160"/>
        <v>-4</v>
      </c>
      <c r="L1303">
        <f t="shared" si="161"/>
        <v>-20</v>
      </c>
      <c r="M1303">
        <f t="shared" si="162"/>
        <v>1</v>
      </c>
      <c r="N1303">
        <f t="shared" si="163"/>
        <v>1</v>
      </c>
      <c r="O1303">
        <f t="shared" si="164"/>
        <v>1</v>
      </c>
      <c r="P1303">
        <f t="shared" si="165"/>
        <v>0</v>
      </c>
      <c r="Q1303">
        <f t="shared" si="166"/>
        <v>0</v>
      </c>
      <c r="R1303">
        <f t="shared" si="167"/>
        <v>1</v>
      </c>
    </row>
    <row r="1304" spans="1:18" x14ac:dyDescent="0.25">
      <c r="A1304" t="str">
        <f>gait_events!B2263</f>
        <v>pp044</v>
      </c>
      <c r="B1304" t="str">
        <f>VLOOKUP(A1304,participants!A:B,2,0)</f>
        <v>F</v>
      </c>
      <c r="C1304">
        <f>VLOOKUP(A1304,participants!A:C,3,0)</f>
        <v>60</v>
      </c>
      <c r="D1304" t="str">
        <f>VLOOKUP(A1304,participants!A:F,6,0)</f>
        <v>other</v>
      </c>
      <c r="E1304" t="str">
        <f>IF(LEN(SUBSTITUTE(gait_events!C2263,"_run-",""))&lt;&gt;LEN(gait_events!C2263),LEFT(RIGHT(gait_events!C2263,LEN(gait_events!C2263)-19),FIND("_run-",RIGHT(gait_events!C2263,LEN(gait_events!C2263)-19),1)-1),RIGHT(gait_events!C2263,LEN(gait_events!C2263)-19))</f>
        <v>Fast</v>
      </c>
      <c r="F1304" t="str">
        <f>IF(LEN(SUBSTITUTE(gait_events!C2263,"_run-",""))&lt;&gt;LEN(gait_events!C2263),RIGHT(gait_events!C2263,LEN(gait_events!C2263)-FIND("_run-",gait_events!C2263,1)-4),"")</f>
        <v/>
      </c>
      <c r="G1304" t="str">
        <f>gait_events!D2263</f>
        <v>left_shank</v>
      </c>
      <c r="H1304" t="str">
        <f>gait_events!E2263</f>
        <v>IC</v>
      </c>
      <c r="I1304">
        <f>IF(gait_events!F2263&lt;&gt;"",gait_events!F2263,NA())</f>
        <v>724</v>
      </c>
      <c r="J1304">
        <f>IF(gait_events!G2263&lt;&gt;"",gait_events!G2263,NA())</f>
        <v>722</v>
      </c>
      <c r="K1304">
        <f t="shared" si="160"/>
        <v>2</v>
      </c>
      <c r="L1304">
        <f t="shared" si="161"/>
        <v>10</v>
      </c>
      <c r="M1304">
        <f t="shared" si="162"/>
        <v>1</v>
      </c>
      <c r="N1304">
        <f t="shared" si="163"/>
        <v>1</v>
      </c>
      <c r="O1304">
        <f t="shared" si="164"/>
        <v>1</v>
      </c>
      <c r="P1304">
        <f t="shared" si="165"/>
        <v>0</v>
      </c>
      <c r="Q1304">
        <f t="shared" si="166"/>
        <v>0</v>
      </c>
      <c r="R1304">
        <f t="shared" si="167"/>
        <v>1</v>
      </c>
    </row>
    <row r="1305" spans="1:18" x14ac:dyDescent="0.25">
      <c r="A1305" t="str">
        <f>gait_events!B2264</f>
        <v>pp044</v>
      </c>
      <c r="B1305" t="str">
        <f>VLOOKUP(A1305,participants!A:B,2,0)</f>
        <v>F</v>
      </c>
      <c r="C1305">
        <f>VLOOKUP(A1305,participants!A:C,3,0)</f>
        <v>60</v>
      </c>
      <c r="D1305" t="str">
        <f>VLOOKUP(A1305,participants!A:F,6,0)</f>
        <v>other</v>
      </c>
      <c r="E1305" t="str">
        <f>IF(LEN(SUBSTITUTE(gait_events!C2264,"_run-",""))&lt;&gt;LEN(gait_events!C2264),LEFT(RIGHT(gait_events!C2264,LEN(gait_events!C2264)-19),FIND("_run-",RIGHT(gait_events!C2264,LEN(gait_events!C2264)-19),1)-1),RIGHT(gait_events!C2264,LEN(gait_events!C2264)-19))</f>
        <v>Fast</v>
      </c>
      <c r="F1305" t="str">
        <f>IF(LEN(SUBSTITUTE(gait_events!C2264,"_run-",""))&lt;&gt;LEN(gait_events!C2264),RIGHT(gait_events!C2264,LEN(gait_events!C2264)-FIND("_run-",gait_events!C2264,1)-4),"")</f>
        <v/>
      </c>
      <c r="G1305" t="str">
        <f>gait_events!D2264</f>
        <v>left_shank</v>
      </c>
      <c r="H1305" t="str">
        <f>gait_events!E2264</f>
        <v>FC</v>
      </c>
      <c r="I1305">
        <f>IF(gait_events!F2264&lt;&gt;"",gait_events!F2264,NA())</f>
        <v>56</v>
      </c>
      <c r="J1305">
        <f>IF(gait_events!G2264&lt;&gt;"",gait_events!G2264,NA())</f>
        <v>57</v>
      </c>
      <c r="K1305">
        <f t="shared" si="160"/>
        <v>-1</v>
      </c>
      <c r="L1305">
        <f t="shared" si="161"/>
        <v>-5</v>
      </c>
      <c r="M1305">
        <f t="shared" si="162"/>
        <v>1</v>
      </c>
      <c r="N1305">
        <f t="shared" si="163"/>
        <v>1</v>
      </c>
      <c r="O1305">
        <f t="shared" si="164"/>
        <v>1</v>
      </c>
      <c r="P1305">
        <f t="shared" si="165"/>
        <v>0</v>
      </c>
      <c r="Q1305">
        <f t="shared" si="166"/>
        <v>0</v>
      </c>
      <c r="R1305">
        <f t="shared" si="167"/>
        <v>1</v>
      </c>
    </row>
    <row r="1306" spans="1:18" x14ac:dyDescent="0.25">
      <c r="A1306" t="str">
        <f>gait_events!B2265</f>
        <v>pp044</v>
      </c>
      <c r="B1306" t="str">
        <f>VLOOKUP(A1306,participants!A:B,2,0)</f>
        <v>F</v>
      </c>
      <c r="C1306">
        <f>VLOOKUP(A1306,participants!A:C,3,0)</f>
        <v>60</v>
      </c>
      <c r="D1306" t="str">
        <f>VLOOKUP(A1306,participants!A:F,6,0)</f>
        <v>other</v>
      </c>
      <c r="E1306" t="str">
        <f>IF(LEN(SUBSTITUTE(gait_events!C2265,"_run-",""))&lt;&gt;LEN(gait_events!C2265),LEFT(RIGHT(gait_events!C2265,LEN(gait_events!C2265)-19),FIND("_run-",RIGHT(gait_events!C2265,LEN(gait_events!C2265)-19),1)-1),RIGHT(gait_events!C2265,LEN(gait_events!C2265)-19))</f>
        <v>Fast</v>
      </c>
      <c r="F1306" t="str">
        <f>IF(LEN(SUBSTITUTE(gait_events!C2265,"_run-",""))&lt;&gt;LEN(gait_events!C2265),RIGHT(gait_events!C2265,LEN(gait_events!C2265)-FIND("_run-",gait_events!C2265,1)-4),"")</f>
        <v/>
      </c>
      <c r="G1306" t="str">
        <f>gait_events!D2265</f>
        <v>left_shank</v>
      </c>
      <c r="H1306" t="str">
        <f>gait_events!E2265</f>
        <v>FC</v>
      </c>
      <c r="I1306">
        <f>IF(gait_events!F2265&lt;&gt;"",gait_events!F2265,NA())</f>
        <v>258</v>
      </c>
      <c r="J1306">
        <f>IF(gait_events!G2265&lt;&gt;"",gait_events!G2265,NA())</f>
        <v>257</v>
      </c>
      <c r="K1306">
        <f t="shared" si="160"/>
        <v>1</v>
      </c>
      <c r="L1306">
        <f t="shared" si="161"/>
        <v>5</v>
      </c>
      <c r="M1306">
        <f t="shared" si="162"/>
        <v>1</v>
      </c>
      <c r="N1306">
        <f t="shared" si="163"/>
        <v>1</v>
      </c>
      <c r="O1306">
        <f t="shared" si="164"/>
        <v>1</v>
      </c>
      <c r="P1306">
        <f t="shared" si="165"/>
        <v>0</v>
      </c>
      <c r="Q1306">
        <f t="shared" si="166"/>
        <v>0</v>
      </c>
      <c r="R1306">
        <f t="shared" si="167"/>
        <v>1</v>
      </c>
    </row>
    <row r="1307" spans="1:18" x14ac:dyDescent="0.25">
      <c r="A1307" t="str">
        <f>gait_events!B2266</f>
        <v>pp044</v>
      </c>
      <c r="B1307" t="str">
        <f>VLOOKUP(A1307,participants!A:B,2,0)</f>
        <v>F</v>
      </c>
      <c r="C1307">
        <f>VLOOKUP(A1307,participants!A:C,3,0)</f>
        <v>60</v>
      </c>
      <c r="D1307" t="str">
        <f>VLOOKUP(A1307,participants!A:F,6,0)</f>
        <v>other</v>
      </c>
      <c r="E1307" t="str">
        <f>IF(LEN(SUBSTITUTE(gait_events!C2266,"_run-",""))&lt;&gt;LEN(gait_events!C2266),LEFT(RIGHT(gait_events!C2266,LEN(gait_events!C2266)-19),FIND("_run-",RIGHT(gait_events!C2266,LEN(gait_events!C2266)-19),1)-1),RIGHT(gait_events!C2266,LEN(gait_events!C2266)-19))</f>
        <v>Fast</v>
      </c>
      <c r="F1307" t="str">
        <f>IF(LEN(SUBSTITUTE(gait_events!C2266,"_run-",""))&lt;&gt;LEN(gait_events!C2266),RIGHT(gait_events!C2266,LEN(gait_events!C2266)-FIND("_run-",gait_events!C2266,1)-4),"")</f>
        <v/>
      </c>
      <c r="G1307" t="str">
        <f>gait_events!D2266</f>
        <v>left_shank</v>
      </c>
      <c r="H1307" t="str">
        <f>gait_events!E2266</f>
        <v>FC</v>
      </c>
      <c r="I1307">
        <f>IF(gait_events!F2266&lt;&gt;"",gait_events!F2266,NA())</f>
        <v>452</v>
      </c>
      <c r="J1307">
        <f>IF(gait_events!G2266&lt;&gt;"",gait_events!G2266,NA())</f>
        <v>449</v>
      </c>
      <c r="K1307">
        <f t="shared" si="160"/>
        <v>3</v>
      </c>
      <c r="L1307">
        <f t="shared" si="161"/>
        <v>15</v>
      </c>
      <c r="M1307">
        <f t="shared" si="162"/>
        <v>1</v>
      </c>
      <c r="N1307">
        <f t="shared" si="163"/>
        <v>1</v>
      </c>
      <c r="O1307">
        <f t="shared" si="164"/>
        <v>1</v>
      </c>
      <c r="P1307">
        <f t="shared" si="165"/>
        <v>0</v>
      </c>
      <c r="Q1307">
        <f t="shared" si="166"/>
        <v>0</v>
      </c>
      <c r="R1307">
        <f t="shared" si="167"/>
        <v>1</v>
      </c>
    </row>
    <row r="1308" spans="1:18" x14ac:dyDescent="0.25">
      <c r="A1308" t="str">
        <f>gait_events!B2267</f>
        <v>pp044</v>
      </c>
      <c r="B1308" t="str">
        <f>VLOOKUP(A1308,participants!A:B,2,0)</f>
        <v>F</v>
      </c>
      <c r="C1308">
        <f>VLOOKUP(A1308,participants!A:C,3,0)</f>
        <v>60</v>
      </c>
      <c r="D1308" t="str">
        <f>VLOOKUP(A1308,participants!A:F,6,0)</f>
        <v>other</v>
      </c>
      <c r="E1308" t="str">
        <f>IF(LEN(SUBSTITUTE(gait_events!C2267,"_run-",""))&lt;&gt;LEN(gait_events!C2267),LEFT(RIGHT(gait_events!C2267,LEN(gait_events!C2267)-19),FIND("_run-",RIGHT(gait_events!C2267,LEN(gait_events!C2267)-19),1)-1),RIGHT(gait_events!C2267,LEN(gait_events!C2267)-19))</f>
        <v>Fast</v>
      </c>
      <c r="F1308" t="str">
        <f>IF(LEN(SUBSTITUTE(gait_events!C2267,"_run-",""))&lt;&gt;LEN(gait_events!C2267),RIGHT(gait_events!C2267,LEN(gait_events!C2267)-FIND("_run-",gait_events!C2267,1)-4),"")</f>
        <v/>
      </c>
      <c r="G1308" t="str">
        <f>gait_events!D2267</f>
        <v>left_shank</v>
      </c>
      <c r="H1308" t="str">
        <f>gait_events!E2267</f>
        <v>FC</v>
      </c>
      <c r="I1308">
        <f>IF(gait_events!F2267&lt;&gt;"",gait_events!F2267,NA())</f>
        <v>656</v>
      </c>
      <c r="J1308">
        <f>IF(gait_events!G2267&lt;&gt;"",gait_events!G2267,NA())</f>
        <v>655</v>
      </c>
      <c r="K1308">
        <f t="shared" si="160"/>
        <v>1</v>
      </c>
      <c r="L1308">
        <f t="shared" si="161"/>
        <v>5</v>
      </c>
      <c r="M1308">
        <f t="shared" si="162"/>
        <v>1</v>
      </c>
      <c r="N1308">
        <f t="shared" si="163"/>
        <v>1</v>
      </c>
      <c r="O1308">
        <f t="shared" si="164"/>
        <v>1</v>
      </c>
      <c r="P1308">
        <f t="shared" si="165"/>
        <v>0</v>
      </c>
      <c r="Q1308">
        <f t="shared" si="166"/>
        <v>0</v>
      </c>
      <c r="R1308">
        <f t="shared" si="167"/>
        <v>1</v>
      </c>
    </row>
    <row r="1309" spans="1:18" x14ac:dyDescent="0.25">
      <c r="A1309" t="str">
        <f>gait_events!B2268</f>
        <v>pp044</v>
      </c>
      <c r="B1309" t="str">
        <f>VLOOKUP(A1309,participants!A:B,2,0)</f>
        <v>F</v>
      </c>
      <c r="C1309">
        <f>VLOOKUP(A1309,participants!A:C,3,0)</f>
        <v>60</v>
      </c>
      <c r="D1309" t="str">
        <f>VLOOKUP(A1309,participants!A:F,6,0)</f>
        <v>other</v>
      </c>
      <c r="E1309" t="str">
        <f>IF(LEN(SUBSTITUTE(gait_events!C2268,"_run-",""))&lt;&gt;LEN(gait_events!C2268),LEFT(RIGHT(gait_events!C2268,LEN(gait_events!C2268)-19),FIND("_run-",RIGHT(gait_events!C2268,LEN(gait_events!C2268)-19),1)-1),RIGHT(gait_events!C2268,LEN(gait_events!C2268)-19))</f>
        <v>Fast</v>
      </c>
      <c r="F1309" t="str">
        <f>IF(LEN(SUBSTITUTE(gait_events!C2268,"_run-",""))&lt;&gt;LEN(gait_events!C2268),RIGHT(gait_events!C2268,LEN(gait_events!C2268)-FIND("_run-",gait_events!C2268,1)-4),"")</f>
        <v/>
      </c>
      <c r="G1309" t="str">
        <f>gait_events!D2268</f>
        <v>left_shank</v>
      </c>
      <c r="H1309" t="str">
        <f>gait_events!E2268</f>
        <v>FC</v>
      </c>
      <c r="I1309">
        <f>IF(gait_events!F2268&lt;&gt;"",gait_events!F2268,NA())</f>
        <v>866</v>
      </c>
      <c r="J1309">
        <f>IF(gait_events!G2268&lt;&gt;"",gait_events!G2268,NA())</f>
        <v>863</v>
      </c>
      <c r="K1309">
        <f t="shared" si="160"/>
        <v>3</v>
      </c>
      <c r="L1309">
        <f t="shared" si="161"/>
        <v>15</v>
      </c>
      <c r="M1309">
        <f t="shared" si="162"/>
        <v>1</v>
      </c>
      <c r="N1309">
        <f t="shared" si="163"/>
        <v>1</v>
      </c>
      <c r="O1309">
        <f t="shared" si="164"/>
        <v>1</v>
      </c>
      <c r="P1309">
        <f t="shared" si="165"/>
        <v>0</v>
      </c>
      <c r="Q1309">
        <f t="shared" si="166"/>
        <v>0</v>
      </c>
      <c r="R1309">
        <f t="shared" si="167"/>
        <v>1</v>
      </c>
    </row>
    <row r="1310" spans="1:18" x14ac:dyDescent="0.25">
      <c r="A1310" t="str">
        <f>gait_events!B2269</f>
        <v>pp044</v>
      </c>
      <c r="B1310" t="str">
        <f>VLOOKUP(A1310,participants!A:B,2,0)</f>
        <v>F</v>
      </c>
      <c r="C1310">
        <f>VLOOKUP(A1310,participants!A:C,3,0)</f>
        <v>60</v>
      </c>
      <c r="D1310" t="str">
        <f>VLOOKUP(A1310,participants!A:F,6,0)</f>
        <v>other</v>
      </c>
      <c r="E1310" t="str">
        <f>IF(LEN(SUBSTITUTE(gait_events!C2269,"_run-",""))&lt;&gt;LEN(gait_events!C2269),LEFT(RIGHT(gait_events!C2269,LEN(gait_events!C2269)-19),FIND("_run-",RIGHT(gait_events!C2269,LEN(gait_events!C2269)-19),1)-1),RIGHT(gait_events!C2269,LEN(gait_events!C2269)-19))</f>
        <v>Fast</v>
      </c>
      <c r="F1310" t="str">
        <f>IF(LEN(SUBSTITUTE(gait_events!C2269,"_run-",""))&lt;&gt;LEN(gait_events!C2269),RIGHT(gait_events!C2269,LEN(gait_events!C2269)-FIND("_run-",gait_events!C2269,1)-4),"")</f>
        <v/>
      </c>
      <c r="G1310" t="str">
        <f>gait_events!D2269</f>
        <v>right_shank</v>
      </c>
      <c r="H1310" t="str">
        <f>gait_events!E2269</f>
        <v>IC</v>
      </c>
      <c r="I1310">
        <f>IF(gait_events!F2269&lt;&gt;"",gait_events!F2269,NA())</f>
        <v>21</v>
      </c>
      <c r="J1310">
        <f>IF(gait_events!G2269&lt;&gt;"",gait_events!G2269,NA())</f>
        <v>20</v>
      </c>
      <c r="K1310">
        <f t="shared" si="160"/>
        <v>1</v>
      </c>
      <c r="L1310">
        <f t="shared" si="161"/>
        <v>5</v>
      </c>
      <c r="M1310">
        <f t="shared" si="162"/>
        <v>1</v>
      </c>
      <c r="N1310">
        <f t="shared" si="163"/>
        <v>1</v>
      </c>
      <c r="O1310">
        <f t="shared" si="164"/>
        <v>1</v>
      </c>
      <c r="P1310">
        <f t="shared" si="165"/>
        <v>0</v>
      </c>
      <c r="Q1310">
        <f t="shared" si="166"/>
        <v>0</v>
      </c>
      <c r="R1310">
        <f t="shared" si="167"/>
        <v>1</v>
      </c>
    </row>
    <row r="1311" spans="1:18" x14ac:dyDescent="0.25">
      <c r="A1311" t="str">
        <f>gait_events!B2270</f>
        <v>pp044</v>
      </c>
      <c r="B1311" t="str">
        <f>VLOOKUP(A1311,participants!A:B,2,0)</f>
        <v>F</v>
      </c>
      <c r="C1311">
        <f>VLOOKUP(A1311,participants!A:C,3,0)</f>
        <v>60</v>
      </c>
      <c r="D1311" t="str">
        <f>VLOOKUP(A1311,participants!A:F,6,0)</f>
        <v>other</v>
      </c>
      <c r="E1311" t="str">
        <f>IF(LEN(SUBSTITUTE(gait_events!C2270,"_run-",""))&lt;&gt;LEN(gait_events!C2270),LEFT(RIGHT(gait_events!C2270,LEN(gait_events!C2270)-19),FIND("_run-",RIGHT(gait_events!C2270,LEN(gait_events!C2270)-19),1)-1),RIGHT(gait_events!C2270,LEN(gait_events!C2270)-19))</f>
        <v>Fast</v>
      </c>
      <c r="F1311" t="str">
        <f>IF(LEN(SUBSTITUTE(gait_events!C2270,"_run-",""))&lt;&gt;LEN(gait_events!C2270),RIGHT(gait_events!C2270,LEN(gait_events!C2270)-FIND("_run-",gait_events!C2270,1)-4),"")</f>
        <v/>
      </c>
      <c r="G1311" t="str">
        <f>gait_events!D2270</f>
        <v>right_shank</v>
      </c>
      <c r="H1311" t="str">
        <f>gait_events!E2270</f>
        <v>IC</v>
      </c>
      <c r="I1311">
        <f>IF(gait_events!F2270&lt;&gt;"",gait_events!F2270,NA())</f>
        <v>229</v>
      </c>
      <c r="J1311">
        <f>IF(gait_events!G2270&lt;&gt;"",gait_events!G2270,NA())</f>
        <v>229</v>
      </c>
      <c r="K1311">
        <f t="shared" si="160"/>
        <v>0</v>
      </c>
      <c r="L1311">
        <f t="shared" si="161"/>
        <v>0</v>
      </c>
      <c r="M1311">
        <f t="shared" si="162"/>
        <v>1</v>
      </c>
      <c r="N1311">
        <f t="shared" si="163"/>
        <v>1</v>
      </c>
      <c r="O1311">
        <f t="shared" si="164"/>
        <v>1</v>
      </c>
      <c r="P1311">
        <f t="shared" si="165"/>
        <v>0</v>
      </c>
      <c r="Q1311">
        <f t="shared" si="166"/>
        <v>0</v>
      </c>
      <c r="R1311">
        <f t="shared" si="167"/>
        <v>1</v>
      </c>
    </row>
    <row r="1312" spans="1:18" x14ac:dyDescent="0.25">
      <c r="A1312" t="str">
        <f>gait_events!B2271</f>
        <v>pp044</v>
      </c>
      <c r="B1312" t="str">
        <f>VLOOKUP(A1312,participants!A:B,2,0)</f>
        <v>F</v>
      </c>
      <c r="C1312">
        <f>VLOOKUP(A1312,participants!A:C,3,0)</f>
        <v>60</v>
      </c>
      <c r="D1312" t="str">
        <f>VLOOKUP(A1312,participants!A:F,6,0)</f>
        <v>other</v>
      </c>
      <c r="E1312" t="str">
        <f>IF(LEN(SUBSTITUTE(gait_events!C2271,"_run-",""))&lt;&gt;LEN(gait_events!C2271),LEFT(RIGHT(gait_events!C2271,LEN(gait_events!C2271)-19),FIND("_run-",RIGHT(gait_events!C2271,LEN(gait_events!C2271)-19),1)-1),RIGHT(gait_events!C2271,LEN(gait_events!C2271)-19))</f>
        <v>Fast</v>
      </c>
      <c r="F1312" t="str">
        <f>IF(LEN(SUBSTITUTE(gait_events!C2271,"_run-",""))&lt;&gt;LEN(gait_events!C2271),RIGHT(gait_events!C2271,LEN(gait_events!C2271)-FIND("_run-",gait_events!C2271,1)-4),"")</f>
        <v/>
      </c>
      <c r="G1312" t="str">
        <f>gait_events!D2271</f>
        <v>right_shank</v>
      </c>
      <c r="H1312" t="str">
        <f>gait_events!E2271</f>
        <v>IC</v>
      </c>
      <c r="I1312">
        <f>IF(gait_events!F2271&lt;&gt;"",gait_events!F2271,NA())</f>
        <v>427</v>
      </c>
      <c r="J1312">
        <f>IF(gait_events!G2271&lt;&gt;"",gait_events!G2271,NA())</f>
        <v>427</v>
      </c>
      <c r="K1312">
        <f t="shared" si="160"/>
        <v>0</v>
      </c>
      <c r="L1312">
        <f t="shared" si="161"/>
        <v>0</v>
      </c>
      <c r="M1312">
        <f t="shared" si="162"/>
        <v>1</v>
      </c>
      <c r="N1312">
        <f t="shared" si="163"/>
        <v>1</v>
      </c>
      <c r="O1312">
        <f t="shared" si="164"/>
        <v>1</v>
      </c>
      <c r="P1312">
        <f t="shared" si="165"/>
        <v>0</v>
      </c>
      <c r="Q1312">
        <f t="shared" si="166"/>
        <v>0</v>
      </c>
      <c r="R1312">
        <f t="shared" si="167"/>
        <v>1</v>
      </c>
    </row>
    <row r="1313" spans="1:18" x14ac:dyDescent="0.25">
      <c r="A1313" t="str">
        <f>gait_events!B2272</f>
        <v>pp044</v>
      </c>
      <c r="B1313" t="str">
        <f>VLOOKUP(A1313,participants!A:B,2,0)</f>
        <v>F</v>
      </c>
      <c r="C1313">
        <f>VLOOKUP(A1313,participants!A:C,3,0)</f>
        <v>60</v>
      </c>
      <c r="D1313" t="str">
        <f>VLOOKUP(A1313,participants!A:F,6,0)</f>
        <v>other</v>
      </c>
      <c r="E1313" t="str">
        <f>IF(LEN(SUBSTITUTE(gait_events!C2272,"_run-",""))&lt;&gt;LEN(gait_events!C2272),LEFT(RIGHT(gait_events!C2272,LEN(gait_events!C2272)-19),FIND("_run-",RIGHT(gait_events!C2272,LEN(gait_events!C2272)-19),1)-1),RIGHT(gait_events!C2272,LEN(gait_events!C2272)-19))</f>
        <v>Fast</v>
      </c>
      <c r="F1313" t="str">
        <f>IF(LEN(SUBSTITUTE(gait_events!C2272,"_run-",""))&lt;&gt;LEN(gait_events!C2272),RIGHT(gait_events!C2272,LEN(gait_events!C2272)-FIND("_run-",gait_events!C2272,1)-4),"")</f>
        <v/>
      </c>
      <c r="G1313" t="str">
        <f>gait_events!D2272</f>
        <v>right_shank</v>
      </c>
      <c r="H1313" t="str">
        <f>gait_events!E2272</f>
        <v>IC</v>
      </c>
      <c r="I1313">
        <f>IF(gait_events!F2272&lt;&gt;"",gait_events!F2272,NA())</f>
        <v>624</v>
      </c>
      <c r="J1313">
        <f>IF(gait_events!G2272&lt;&gt;"",gait_events!G2272,NA())</f>
        <v>626</v>
      </c>
      <c r="K1313">
        <f t="shared" si="160"/>
        <v>-2</v>
      </c>
      <c r="L1313">
        <f t="shared" si="161"/>
        <v>-10</v>
      </c>
      <c r="M1313">
        <f t="shared" si="162"/>
        <v>1</v>
      </c>
      <c r="N1313">
        <f t="shared" si="163"/>
        <v>1</v>
      </c>
      <c r="O1313">
        <f t="shared" si="164"/>
        <v>1</v>
      </c>
      <c r="P1313">
        <f t="shared" si="165"/>
        <v>0</v>
      </c>
      <c r="Q1313">
        <f t="shared" si="166"/>
        <v>0</v>
      </c>
      <c r="R1313">
        <f t="shared" si="167"/>
        <v>1</v>
      </c>
    </row>
    <row r="1314" spans="1:18" x14ac:dyDescent="0.25">
      <c r="A1314" t="str">
        <f>gait_events!B2273</f>
        <v>pp044</v>
      </c>
      <c r="B1314" t="str">
        <f>VLOOKUP(A1314,participants!A:B,2,0)</f>
        <v>F</v>
      </c>
      <c r="C1314">
        <f>VLOOKUP(A1314,participants!A:C,3,0)</f>
        <v>60</v>
      </c>
      <c r="D1314" t="str">
        <f>VLOOKUP(A1314,participants!A:F,6,0)</f>
        <v>other</v>
      </c>
      <c r="E1314" t="str">
        <f>IF(LEN(SUBSTITUTE(gait_events!C2273,"_run-",""))&lt;&gt;LEN(gait_events!C2273),LEFT(RIGHT(gait_events!C2273,LEN(gait_events!C2273)-19),FIND("_run-",RIGHT(gait_events!C2273,LEN(gait_events!C2273)-19),1)-1),RIGHT(gait_events!C2273,LEN(gait_events!C2273)-19))</f>
        <v>Fast</v>
      </c>
      <c r="F1314" t="str">
        <f>IF(LEN(SUBSTITUTE(gait_events!C2273,"_run-",""))&lt;&gt;LEN(gait_events!C2273),RIGHT(gait_events!C2273,LEN(gait_events!C2273)-FIND("_run-",gait_events!C2273,1)-4),"")</f>
        <v/>
      </c>
      <c r="G1314" t="str">
        <f>gait_events!D2273</f>
        <v>right_shank</v>
      </c>
      <c r="H1314" t="str">
        <f>gait_events!E2273</f>
        <v>IC</v>
      </c>
      <c r="I1314">
        <f>IF(gait_events!F2273&lt;&gt;"",gait_events!F2273,NA())</f>
        <v>832</v>
      </c>
      <c r="J1314">
        <f>IF(gait_events!G2273&lt;&gt;"",gait_events!G2273,NA())</f>
        <v>834</v>
      </c>
      <c r="K1314">
        <f t="shared" si="160"/>
        <v>-2</v>
      </c>
      <c r="L1314">
        <f t="shared" si="161"/>
        <v>-10</v>
      </c>
      <c r="M1314">
        <f t="shared" si="162"/>
        <v>1</v>
      </c>
      <c r="N1314">
        <f t="shared" si="163"/>
        <v>1</v>
      </c>
      <c r="O1314">
        <f t="shared" si="164"/>
        <v>1</v>
      </c>
      <c r="P1314">
        <f t="shared" si="165"/>
        <v>0</v>
      </c>
      <c r="Q1314">
        <f t="shared" si="166"/>
        <v>0</v>
      </c>
      <c r="R1314">
        <f t="shared" si="167"/>
        <v>1</v>
      </c>
    </row>
    <row r="1315" spans="1:18" x14ac:dyDescent="0.25">
      <c r="A1315" t="str">
        <f>gait_events!B2274</f>
        <v>pp044</v>
      </c>
      <c r="B1315" t="str">
        <f>VLOOKUP(A1315,participants!A:B,2,0)</f>
        <v>F</v>
      </c>
      <c r="C1315">
        <f>VLOOKUP(A1315,participants!A:C,3,0)</f>
        <v>60</v>
      </c>
      <c r="D1315" t="str">
        <f>VLOOKUP(A1315,participants!A:F,6,0)</f>
        <v>other</v>
      </c>
      <c r="E1315" t="str">
        <f>IF(LEN(SUBSTITUTE(gait_events!C2274,"_run-",""))&lt;&gt;LEN(gait_events!C2274),LEFT(RIGHT(gait_events!C2274,LEN(gait_events!C2274)-19),FIND("_run-",RIGHT(gait_events!C2274,LEN(gait_events!C2274)-19),1)-1),RIGHT(gait_events!C2274,LEN(gait_events!C2274)-19))</f>
        <v>Fast</v>
      </c>
      <c r="F1315" t="str">
        <f>IF(LEN(SUBSTITUTE(gait_events!C2274,"_run-",""))&lt;&gt;LEN(gait_events!C2274),RIGHT(gait_events!C2274,LEN(gait_events!C2274)-FIND("_run-",gait_events!C2274,1)-4),"")</f>
        <v/>
      </c>
      <c r="G1315" t="str">
        <f>gait_events!D2274</f>
        <v>right_shank</v>
      </c>
      <c r="H1315" t="str">
        <f>gait_events!E2274</f>
        <v>FC</v>
      </c>
      <c r="I1315">
        <f>IF(gait_events!F2274&lt;&gt;"",gait_events!F2274,NA())</f>
        <v>159</v>
      </c>
      <c r="J1315">
        <f>IF(gait_events!G2274&lt;&gt;"",gait_events!G2274,NA())</f>
        <v>156</v>
      </c>
      <c r="K1315">
        <f t="shared" si="160"/>
        <v>3</v>
      </c>
      <c r="L1315">
        <f t="shared" si="161"/>
        <v>15</v>
      </c>
      <c r="M1315">
        <f t="shared" si="162"/>
        <v>1</v>
      </c>
      <c r="N1315">
        <f t="shared" si="163"/>
        <v>1</v>
      </c>
      <c r="O1315">
        <f t="shared" si="164"/>
        <v>1</v>
      </c>
      <c r="P1315">
        <f t="shared" si="165"/>
        <v>0</v>
      </c>
      <c r="Q1315">
        <f t="shared" si="166"/>
        <v>0</v>
      </c>
      <c r="R1315">
        <f t="shared" si="167"/>
        <v>1</v>
      </c>
    </row>
    <row r="1316" spans="1:18" x14ac:dyDescent="0.25">
      <c r="A1316" t="str">
        <f>gait_events!B2275</f>
        <v>pp044</v>
      </c>
      <c r="B1316" t="str">
        <f>VLOOKUP(A1316,participants!A:B,2,0)</f>
        <v>F</v>
      </c>
      <c r="C1316">
        <f>VLOOKUP(A1316,participants!A:C,3,0)</f>
        <v>60</v>
      </c>
      <c r="D1316" t="str">
        <f>VLOOKUP(A1316,participants!A:F,6,0)</f>
        <v>other</v>
      </c>
      <c r="E1316" t="str">
        <f>IF(LEN(SUBSTITUTE(gait_events!C2275,"_run-",""))&lt;&gt;LEN(gait_events!C2275),LEFT(RIGHT(gait_events!C2275,LEN(gait_events!C2275)-19),FIND("_run-",RIGHT(gait_events!C2275,LEN(gait_events!C2275)-19),1)-1),RIGHT(gait_events!C2275,LEN(gait_events!C2275)-19))</f>
        <v>Fast</v>
      </c>
      <c r="F1316" t="str">
        <f>IF(LEN(SUBSTITUTE(gait_events!C2275,"_run-",""))&lt;&gt;LEN(gait_events!C2275),RIGHT(gait_events!C2275,LEN(gait_events!C2275)-FIND("_run-",gait_events!C2275,1)-4),"")</f>
        <v/>
      </c>
      <c r="G1316" t="str">
        <f>gait_events!D2275</f>
        <v>right_shank</v>
      </c>
      <c r="H1316" t="str">
        <f>gait_events!E2275</f>
        <v>FC</v>
      </c>
      <c r="I1316">
        <f>IF(gait_events!F2275&lt;&gt;"",gait_events!F2275,NA())</f>
        <v>359</v>
      </c>
      <c r="J1316">
        <f>IF(gait_events!G2275&lt;&gt;"",gait_events!G2275,NA())</f>
        <v>361</v>
      </c>
      <c r="K1316">
        <f t="shared" si="160"/>
        <v>-2</v>
      </c>
      <c r="L1316">
        <f t="shared" si="161"/>
        <v>-10</v>
      </c>
      <c r="M1316">
        <f t="shared" si="162"/>
        <v>1</v>
      </c>
      <c r="N1316">
        <f t="shared" si="163"/>
        <v>1</v>
      </c>
      <c r="O1316">
        <f t="shared" si="164"/>
        <v>1</v>
      </c>
      <c r="P1316">
        <f t="shared" si="165"/>
        <v>0</v>
      </c>
      <c r="Q1316">
        <f t="shared" si="166"/>
        <v>0</v>
      </c>
      <c r="R1316">
        <f t="shared" si="167"/>
        <v>1</v>
      </c>
    </row>
    <row r="1317" spans="1:18" x14ac:dyDescent="0.25">
      <c r="A1317" t="str">
        <f>gait_events!B2276</f>
        <v>pp044</v>
      </c>
      <c r="B1317" t="str">
        <f>VLOOKUP(A1317,participants!A:B,2,0)</f>
        <v>F</v>
      </c>
      <c r="C1317">
        <f>VLOOKUP(A1317,participants!A:C,3,0)</f>
        <v>60</v>
      </c>
      <c r="D1317" t="str">
        <f>VLOOKUP(A1317,participants!A:F,6,0)</f>
        <v>other</v>
      </c>
      <c r="E1317" t="str">
        <f>IF(LEN(SUBSTITUTE(gait_events!C2276,"_run-",""))&lt;&gt;LEN(gait_events!C2276),LEFT(RIGHT(gait_events!C2276,LEN(gait_events!C2276)-19),FIND("_run-",RIGHT(gait_events!C2276,LEN(gait_events!C2276)-19),1)-1),RIGHT(gait_events!C2276,LEN(gait_events!C2276)-19))</f>
        <v>Fast</v>
      </c>
      <c r="F1317" t="str">
        <f>IF(LEN(SUBSTITUTE(gait_events!C2276,"_run-",""))&lt;&gt;LEN(gait_events!C2276),RIGHT(gait_events!C2276,LEN(gait_events!C2276)-FIND("_run-",gait_events!C2276,1)-4),"")</f>
        <v/>
      </c>
      <c r="G1317" t="str">
        <f>gait_events!D2276</f>
        <v>right_shank</v>
      </c>
      <c r="H1317" t="str">
        <f>gait_events!E2276</f>
        <v>FC</v>
      </c>
      <c r="I1317">
        <f>IF(gait_events!F2276&lt;&gt;"",gait_events!F2276,NA())</f>
        <v>556</v>
      </c>
      <c r="J1317">
        <f>IF(gait_events!G2276&lt;&gt;"",gait_events!G2276,NA())</f>
        <v>554</v>
      </c>
      <c r="K1317">
        <f t="shared" si="160"/>
        <v>2</v>
      </c>
      <c r="L1317">
        <f t="shared" si="161"/>
        <v>10</v>
      </c>
      <c r="M1317">
        <f t="shared" si="162"/>
        <v>1</v>
      </c>
      <c r="N1317">
        <f t="shared" si="163"/>
        <v>1</v>
      </c>
      <c r="O1317">
        <f t="shared" si="164"/>
        <v>1</v>
      </c>
      <c r="P1317">
        <f t="shared" si="165"/>
        <v>0</v>
      </c>
      <c r="Q1317">
        <f t="shared" si="166"/>
        <v>0</v>
      </c>
      <c r="R1317">
        <f t="shared" si="167"/>
        <v>1</v>
      </c>
    </row>
    <row r="1318" spans="1:18" x14ac:dyDescent="0.25">
      <c r="A1318" t="str">
        <f>gait_events!B2277</f>
        <v>pp044</v>
      </c>
      <c r="B1318" t="str">
        <f>VLOOKUP(A1318,participants!A:B,2,0)</f>
        <v>F</v>
      </c>
      <c r="C1318">
        <f>VLOOKUP(A1318,participants!A:C,3,0)</f>
        <v>60</v>
      </c>
      <c r="D1318" t="str">
        <f>VLOOKUP(A1318,participants!A:F,6,0)</f>
        <v>other</v>
      </c>
      <c r="E1318" t="str">
        <f>IF(LEN(SUBSTITUTE(gait_events!C2277,"_run-",""))&lt;&gt;LEN(gait_events!C2277),LEFT(RIGHT(gait_events!C2277,LEN(gait_events!C2277)-19),FIND("_run-",RIGHT(gait_events!C2277,LEN(gait_events!C2277)-19),1)-1),RIGHT(gait_events!C2277,LEN(gait_events!C2277)-19))</f>
        <v>Fast</v>
      </c>
      <c r="F1318" t="str">
        <f>IF(LEN(SUBSTITUTE(gait_events!C2277,"_run-",""))&lt;&gt;LEN(gait_events!C2277),RIGHT(gait_events!C2277,LEN(gait_events!C2277)-FIND("_run-",gait_events!C2277,1)-4),"")</f>
        <v/>
      </c>
      <c r="G1318" t="str">
        <f>gait_events!D2277</f>
        <v>right_shank</v>
      </c>
      <c r="H1318" t="str">
        <f>gait_events!E2277</f>
        <v>FC</v>
      </c>
      <c r="I1318">
        <f>IF(gait_events!F2277&lt;&gt;"",gait_events!F2277,NA())</f>
        <v>759</v>
      </c>
      <c r="J1318">
        <f>IF(gait_events!G2277&lt;&gt;"",gait_events!G2277,NA())</f>
        <v>756</v>
      </c>
      <c r="K1318">
        <f t="shared" si="160"/>
        <v>3</v>
      </c>
      <c r="L1318">
        <f t="shared" si="161"/>
        <v>15</v>
      </c>
      <c r="M1318">
        <f t="shared" si="162"/>
        <v>1</v>
      </c>
      <c r="N1318">
        <f t="shared" si="163"/>
        <v>1</v>
      </c>
      <c r="O1318">
        <f t="shared" si="164"/>
        <v>1</v>
      </c>
      <c r="P1318">
        <f t="shared" si="165"/>
        <v>0</v>
      </c>
      <c r="Q1318">
        <f t="shared" si="166"/>
        <v>0</v>
      </c>
      <c r="R1318">
        <f t="shared" si="167"/>
        <v>1</v>
      </c>
    </row>
    <row r="1319" spans="1:18" x14ac:dyDescent="0.25">
      <c r="A1319" t="str">
        <f>gait_events!B2278</f>
        <v>pp044</v>
      </c>
      <c r="B1319" t="str">
        <f>VLOOKUP(A1319,participants!A:B,2,0)</f>
        <v>F</v>
      </c>
      <c r="C1319">
        <f>VLOOKUP(A1319,participants!A:C,3,0)</f>
        <v>60</v>
      </c>
      <c r="D1319" t="str">
        <f>VLOOKUP(A1319,participants!A:F,6,0)</f>
        <v>other</v>
      </c>
      <c r="E1319" t="str">
        <f>IF(LEN(SUBSTITUTE(gait_events!C2278,"_run-",""))&lt;&gt;LEN(gait_events!C2278),LEFT(RIGHT(gait_events!C2278,LEN(gait_events!C2278)-19),FIND("_run-",RIGHT(gait_events!C2278,LEN(gait_events!C2278)-19),1)-1),RIGHT(gait_events!C2278,LEN(gait_events!C2278)-19))</f>
        <v>Preferred</v>
      </c>
      <c r="F1319" t="str">
        <f>IF(LEN(SUBSTITUTE(gait_events!C2278,"_run-",""))&lt;&gt;LEN(gait_events!C2278),RIGHT(gait_events!C2278,LEN(gait_events!C2278)-FIND("_run-",gait_events!C2278,1)-4),"")</f>
        <v/>
      </c>
      <c r="G1319" t="str">
        <f>gait_events!D2278</f>
        <v>left_ankle</v>
      </c>
      <c r="H1319" t="str">
        <f>gait_events!E2278</f>
        <v>IC</v>
      </c>
      <c r="I1319">
        <f>IF(gait_events!F2278&lt;&gt;"",gait_events!F2278,NA())</f>
        <v>132</v>
      </c>
      <c r="J1319">
        <f>IF(gait_events!G2278&lt;&gt;"",gait_events!G2278,NA())</f>
        <v>137</v>
      </c>
      <c r="K1319">
        <f t="shared" si="160"/>
        <v>-5</v>
      </c>
      <c r="L1319">
        <f t="shared" si="161"/>
        <v>-25</v>
      </c>
      <c r="M1319">
        <f t="shared" si="162"/>
        <v>1</v>
      </c>
      <c r="N1319">
        <f t="shared" si="163"/>
        <v>1</v>
      </c>
      <c r="O1319">
        <f t="shared" si="164"/>
        <v>1</v>
      </c>
      <c r="P1319">
        <f t="shared" si="165"/>
        <v>0</v>
      </c>
      <c r="Q1319">
        <f t="shared" si="166"/>
        <v>0</v>
      </c>
      <c r="R1319">
        <f t="shared" si="167"/>
        <v>1</v>
      </c>
    </row>
    <row r="1320" spans="1:18" x14ac:dyDescent="0.25">
      <c r="A1320" t="str">
        <f>gait_events!B2279</f>
        <v>pp044</v>
      </c>
      <c r="B1320" t="str">
        <f>VLOOKUP(A1320,participants!A:B,2,0)</f>
        <v>F</v>
      </c>
      <c r="C1320">
        <f>VLOOKUP(A1320,participants!A:C,3,0)</f>
        <v>60</v>
      </c>
      <c r="D1320" t="str">
        <f>VLOOKUP(A1320,participants!A:F,6,0)</f>
        <v>other</v>
      </c>
      <c r="E1320" t="str">
        <f>IF(LEN(SUBSTITUTE(gait_events!C2279,"_run-",""))&lt;&gt;LEN(gait_events!C2279),LEFT(RIGHT(gait_events!C2279,LEN(gait_events!C2279)-19),FIND("_run-",RIGHT(gait_events!C2279,LEN(gait_events!C2279)-19),1)-1),RIGHT(gait_events!C2279,LEN(gait_events!C2279)-19))</f>
        <v>Preferred</v>
      </c>
      <c r="F1320" t="str">
        <f>IF(LEN(SUBSTITUTE(gait_events!C2279,"_run-",""))&lt;&gt;LEN(gait_events!C2279),RIGHT(gait_events!C2279,LEN(gait_events!C2279)-FIND("_run-",gait_events!C2279,1)-4),"")</f>
        <v/>
      </c>
      <c r="G1320" t="str">
        <f>gait_events!D2279</f>
        <v>left_ankle</v>
      </c>
      <c r="H1320" t="str">
        <f>gait_events!E2279</f>
        <v>IC</v>
      </c>
      <c r="I1320">
        <f>IF(gait_events!F2279&lt;&gt;"",gait_events!F2279,NA())</f>
        <v>384</v>
      </c>
      <c r="J1320">
        <f>IF(gait_events!G2279&lt;&gt;"",gait_events!G2279,NA())</f>
        <v>386</v>
      </c>
      <c r="K1320">
        <f t="shared" si="160"/>
        <v>-2</v>
      </c>
      <c r="L1320">
        <f t="shared" si="161"/>
        <v>-10</v>
      </c>
      <c r="M1320">
        <f t="shared" si="162"/>
        <v>1</v>
      </c>
      <c r="N1320">
        <f t="shared" si="163"/>
        <v>1</v>
      </c>
      <c r="O1320">
        <f t="shared" si="164"/>
        <v>1</v>
      </c>
      <c r="P1320">
        <f t="shared" si="165"/>
        <v>0</v>
      </c>
      <c r="Q1320">
        <f t="shared" si="166"/>
        <v>0</v>
      </c>
      <c r="R1320">
        <f t="shared" si="167"/>
        <v>1</v>
      </c>
    </row>
    <row r="1321" spans="1:18" x14ac:dyDescent="0.25">
      <c r="A1321" t="str">
        <f>gait_events!B2280</f>
        <v>pp044</v>
      </c>
      <c r="B1321" t="str">
        <f>VLOOKUP(A1321,participants!A:B,2,0)</f>
        <v>F</v>
      </c>
      <c r="C1321">
        <f>VLOOKUP(A1321,participants!A:C,3,0)</f>
        <v>60</v>
      </c>
      <c r="D1321" t="str">
        <f>VLOOKUP(A1321,participants!A:F,6,0)</f>
        <v>other</v>
      </c>
      <c r="E1321" t="str">
        <f>IF(LEN(SUBSTITUTE(gait_events!C2280,"_run-",""))&lt;&gt;LEN(gait_events!C2280),LEFT(RIGHT(gait_events!C2280,LEN(gait_events!C2280)-19),FIND("_run-",RIGHT(gait_events!C2280,LEN(gait_events!C2280)-19),1)-1),RIGHT(gait_events!C2280,LEN(gait_events!C2280)-19))</f>
        <v>Preferred</v>
      </c>
      <c r="F1321" t="str">
        <f>IF(LEN(SUBSTITUTE(gait_events!C2280,"_run-",""))&lt;&gt;LEN(gait_events!C2280),RIGHT(gait_events!C2280,LEN(gait_events!C2280)-FIND("_run-",gait_events!C2280,1)-4),"")</f>
        <v/>
      </c>
      <c r="G1321" t="str">
        <f>gait_events!D2280</f>
        <v>left_ankle</v>
      </c>
      <c r="H1321" t="str">
        <f>gait_events!E2280</f>
        <v>IC</v>
      </c>
      <c r="I1321">
        <f>IF(gait_events!F2280&lt;&gt;"",gait_events!F2280,NA())</f>
        <v>635</v>
      </c>
      <c r="J1321">
        <f>IF(gait_events!G2280&lt;&gt;"",gait_events!G2280,NA())</f>
        <v>638</v>
      </c>
      <c r="K1321">
        <f t="shared" si="160"/>
        <v>-3</v>
      </c>
      <c r="L1321">
        <f t="shared" si="161"/>
        <v>-15</v>
      </c>
      <c r="M1321">
        <f t="shared" si="162"/>
        <v>1</v>
      </c>
      <c r="N1321">
        <f t="shared" si="163"/>
        <v>1</v>
      </c>
      <c r="O1321">
        <f t="shared" si="164"/>
        <v>1</v>
      </c>
      <c r="P1321">
        <f t="shared" si="165"/>
        <v>0</v>
      </c>
      <c r="Q1321">
        <f t="shared" si="166"/>
        <v>0</v>
      </c>
      <c r="R1321">
        <f t="shared" si="167"/>
        <v>1</v>
      </c>
    </row>
    <row r="1322" spans="1:18" x14ac:dyDescent="0.25">
      <c r="A1322" t="str">
        <f>gait_events!B2281</f>
        <v>pp044</v>
      </c>
      <c r="B1322" t="str">
        <f>VLOOKUP(A1322,participants!A:B,2,0)</f>
        <v>F</v>
      </c>
      <c r="C1322">
        <f>VLOOKUP(A1322,participants!A:C,3,0)</f>
        <v>60</v>
      </c>
      <c r="D1322" t="str">
        <f>VLOOKUP(A1322,participants!A:F,6,0)</f>
        <v>other</v>
      </c>
      <c r="E1322" t="str">
        <f>IF(LEN(SUBSTITUTE(gait_events!C2281,"_run-",""))&lt;&gt;LEN(gait_events!C2281),LEFT(RIGHT(gait_events!C2281,LEN(gait_events!C2281)-19),FIND("_run-",RIGHT(gait_events!C2281,LEN(gait_events!C2281)-19),1)-1),RIGHT(gait_events!C2281,LEN(gait_events!C2281)-19))</f>
        <v>Preferred</v>
      </c>
      <c r="F1322" t="str">
        <f>IF(LEN(SUBSTITUTE(gait_events!C2281,"_run-",""))&lt;&gt;LEN(gait_events!C2281),RIGHT(gait_events!C2281,LEN(gait_events!C2281)-FIND("_run-",gait_events!C2281,1)-4),"")</f>
        <v/>
      </c>
      <c r="G1322" t="str">
        <f>gait_events!D2281</f>
        <v>left_ankle</v>
      </c>
      <c r="H1322" t="str">
        <f>gait_events!E2281</f>
        <v>IC</v>
      </c>
      <c r="I1322">
        <f>IF(gait_events!F2281&lt;&gt;"",gait_events!F2281,NA())</f>
        <v>914</v>
      </c>
      <c r="J1322">
        <f>IF(gait_events!G2281&lt;&gt;"",gait_events!G2281,NA())</f>
        <v>913</v>
      </c>
      <c r="K1322">
        <f t="shared" si="160"/>
        <v>1</v>
      </c>
      <c r="L1322">
        <f t="shared" si="161"/>
        <v>5</v>
      </c>
      <c r="M1322">
        <f t="shared" si="162"/>
        <v>1</v>
      </c>
      <c r="N1322">
        <f t="shared" si="163"/>
        <v>1</v>
      </c>
      <c r="O1322">
        <f t="shared" si="164"/>
        <v>1</v>
      </c>
      <c r="P1322">
        <f t="shared" si="165"/>
        <v>0</v>
      </c>
      <c r="Q1322">
        <f t="shared" si="166"/>
        <v>0</v>
      </c>
      <c r="R1322">
        <f t="shared" si="167"/>
        <v>1</v>
      </c>
    </row>
    <row r="1323" spans="1:18" x14ac:dyDescent="0.25">
      <c r="A1323" t="str">
        <f>gait_events!B2282</f>
        <v>pp044</v>
      </c>
      <c r="B1323" t="str">
        <f>VLOOKUP(A1323,participants!A:B,2,0)</f>
        <v>F</v>
      </c>
      <c r="C1323">
        <f>VLOOKUP(A1323,participants!A:C,3,0)</f>
        <v>60</v>
      </c>
      <c r="D1323" t="str">
        <f>VLOOKUP(A1323,participants!A:F,6,0)</f>
        <v>other</v>
      </c>
      <c r="E1323" t="str">
        <f>IF(LEN(SUBSTITUTE(gait_events!C2282,"_run-",""))&lt;&gt;LEN(gait_events!C2282),LEFT(RIGHT(gait_events!C2282,LEN(gait_events!C2282)-19),FIND("_run-",RIGHT(gait_events!C2282,LEN(gait_events!C2282)-19),1)-1),RIGHT(gait_events!C2282,LEN(gait_events!C2282)-19))</f>
        <v>Preferred</v>
      </c>
      <c r="F1323" t="str">
        <f>IF(LEN(SUBSTITUTE(gait_events!C2282,"_run-",""))&lt;&gt;LEN(gait_events!C2282),RIGHT(gait_events!C2282,LEN(gait_events!C2282)-FIND("_run-",gait_events!C2282,1)-4),"")</f>
        <v/>
      </c>
      <c r="G1323" t="str">
        <f>gait_events!D2282</f>
        <v>left_ankle</v>
      </c>
      <c r="H1323" t="str">
        <f>gait_events!E2282</f>
        <v>IC</v>
      </c>
      <c r="I1323">
        <f>IF(gait_events!F2282&lt;&gt;"",gait_events!F2282,NA())</f>
        <v>1171</v>
      </c>
      <c r="J1323">
        <f>IF(gait_events!G2282&lt;&gt;"",gait_events!G2282,NA())</f>
        <v>1173</v>
      </c>
      <c r="K1323">
        <f t="shared" si="160"/>
        <v>-2</v>
      </c>
      <c r="L1323">
        <f t="shared" si="161"/>
        <v>-10</v>
      </c>
      <c r="M1323">
        <f t="shared" si="162"/>
        <v>1</v>
      </c>
      <c r="N1323">
        <f t="shared" si="163"/>
        <v>1</v>
      </c>
      <c r="O1323">
        <f t="shared" si="164"/>
        <v>1</v>
      </c>
      <c r="P1323">
        <f t="shared" si="165"/>
        <v>0</v>
      </c>
      <c r="Q1323">
        <f t="shared" si="166"/>
        <v>0</v>
      </c>
      <c r="R1323">
        <f t="shared" si="167"/>
        <v>1</v>
      </c>
    </row>
    <row r="1324" spans="1:18" x14ac:dyDescent="0.25">
      <c r="A1324" t="str">
        <f>gait_events!B2283</f>
        <v>pp044</v>
      </c>
      <c r="B1324" t="str">
        <f>VLOOKUP(A1324,participants!A:B,2,0)</f>
        <v>F</v>
      </c>
      <c r="C1324">
        <f>VLOOKUP(A1324,participants!A:C,3,0)</f>
        <v>60</v>
      </c>
      <c r="D1324" t="str">
        <f>VLOOKUP(A1324,participants!A:F,6,0)</f>
        <v>other</v>
      </c>
      <c r="E1324" t="str">
        <f>IF(LEN(SUBSTITUTE(gait_events!C2283,"_run-",""))&lt;&gt;LEN(gait_events!C2283),LEFT(RIGHT(gait_events!C2283,LEN(gait_events!C2283)-19),FIND("_run-",RIGHT(gait_events!C2283,LEN(gait_events!C2283)-19),1)-1),RIGHT(gait_events!C2283,LEN(gait_events!C2283)-19))</f>
        <v>Preferred</v>
      </c>
      <c r="F1324" t="str">
        <f>IF(LEN(SUBSTITUTE(gait_events!C2283,"_run-",""))&lt;&gt;LEN(gait_events!C2283),RIGHT(gait_events!C2283,LEN(gait_events!C2283)-FIND("_run-",gait_events!C2283,1)-4),"")</f>
        <v/>
      </c>
      <c r="G1324" t="str">
        <f>gait_events!D2283</f>
        <v>left_ankle</v>
      </c>
      <c r="H1324" t="str">
        <f>gait_events!E2283</f>
        <v>FC</v>
      </c>
      <c r="I1324">
        <f>IF(gait_events!F2283&lt;&gt;"",gait_events!F2283,NA())</f>
        <v>62</v>
      </c>
      <c r="J1324">
        <f>IF(gait_events!G2283&lt;&gt;"",gait_events!G2283,NA())</f>
        <v>62</v>
      </c>
      <c r="K1324">
        <f t="shared" si="160"/>
        <v>0</v>
      </c>
      <c r="L1324">
        <f t="shared" si="161"/>
        <v>0</v>
      </c>
      <c r="M1324">
        <f t="shared" si="162"/>
        <v>1</v>
      </c>
      <c r="N1324">
        <f t="shared" si="163"/>
        <v>1</v>
      </c>
      <c r="O1324">
        <f t="shared" si="164"/>
        <v>1</v>
      </c>
      <c r="P1324">
        <f t="shared" si="165"/>
        <v>0</v>
      </c>
      <c r="Q1324">
        <f t="shared" si="166"/>
        <v>0</v>
      </c>
      <c r="R1324">
        <f t="shared" si="167"/>
        <v>1</v>
      </c>
    </row>
    <row r="1325" spans="1:18" x14ac:dyDescent="0.25">
      <c r="A1325" t="str">
        <f>gait_events!B2284</f>
        <v>pp044</v>
      </c>
      <c r="B1325" t="str">
        <f>VLOOKUP(A1325,participants!A:B,2,0)</f>
        <v>F</v>
      </c>
      <c r="C1325">
        <f>VLOOKUP(A1325,participants!A:C,3,0)</f>
        <v>60</v>
      </c>
      <c r="D1325" t="str">
        <f>VLOOKUP(A1325,participants!A:F,6,0)</f>
        <v>other</v>
      </c>
      <c r="E1325" t="str">
        <f>IF(LEN(SUBSTITUTE(gait_events!C2284,"_run-",""))&lt;&gt;LEN(gait_events!C2284),LEFT(RIGHT(gait_events!C2284,LEN(gait_events!C2284)-19),FIND("_run-",RIGHT(gait_events!C2284,LEN(gait_events!C2284)-19),1)-1),RIGHT(gait_events!C2284,LEN(gait_events!C2284)-19))</f>
        <v>Preferred</v>
      </c>
      <c r="F1325" t="str">
        <f>IF(LEN(SUBSTITUTE(gait_events!C2284,"_run-",""))&lt;&gt;LEN(gait_events!C2284),RIGHT(gait_events!C2284,LEN(gait_events!C2284)-FIND("_run-",gait_events!C2284,1)-4),"")</f>
        <v/>
      </c>
      <c r="G1325" t="str">
        <f>gait_events!D2284</f>
        <v>left_ankle</v>
      </c>
      <c r="H1325" t="str">
        <f>gait_events!E2284</f>
        <v>FC</v>
      </c>
      <c r="I1325">
        <f>IF(gait_events!F2284&lt;&gt;"",gait_events!F2284,NA())</f>
        <v>300</v>
      </c>
      <c r="J1325">
        <f>IF(gait_events!G2284&lt;&gt;"",gait_events!G2284,NA())</f>
        <v>301</v>
      </c>
      <c r="K1325">
        <f t="shared" si="160"/>
        <v>-1</v>
      </c>
      <c r="L1325">
        <f t="shared" si="161"/>
        <v>-5</v>
      </c>
      <c r="M1325">
        <f t="shared" si="162"/>
        <v>1</v>
      </c>
      <c r="N1325">
        <f t="shared" si="163"/>
        <v>1</v>
      </c>
      <c r="O1325">
        <f t="shared" si="164"/>
        <v>1</v>
      </c>
      <c r="P1325">
        <f t="shared" si="165"/>
        <v>0</v>
      </c>
      <c r="Q1325">
        <f t="shared" si="166"/>
        <v>0</v>
      </c>
      <c r="R1325">
        <f t="shared" si="167"/>
        <v>1</v>
      </c>
    </row>
    <row r="1326" spans="1:18" x14ac:dyDescent="0.25">
      <c r="A1326" t="str">
        <f>gait_events!B2285</f>
        <v>pp044</v>
      </c>
      <c r="B1326" t="str">
        <f>VLOOKUP(A1326,participants!A:B,2,0)</f>
        <v>F</v>
      </c>
      <c r="C1326">
        <f>VLOOKUP(A1326,participants!A:C,3,0)</f>
        <v>60</v>
      </c>
      <c r="D1326" t="str">
        <f>VLOOKUP(A1326,participants!A:F,6,0)</f>
        <v>other</v>
      </c>
      <c r="E1326" t="str">
        <f>IF(LEN(SUBSTITUTE(gait_events!C2285,"_run-",""))&lt;&gt;LEN(gait_events!C2285),LEFT(RIGHT(gait_events!C2285,LEN(gait_events!C2285)-19),FIND("_run-",RIGHT(gait_events!C2285,LEN(gait_events!C2285)-19),1)-1),RIGHT(gait_events!C2285,LEN(gait_events!C2285)-19))</f>
        <v>Preferred</v>
      </c>
      <c r="F1326" t="str">
        <f>IF(LEN(SUBSTITUTE(gait_events!C2285,"_run-",""))&lt;&gt;LEN(gait_events!C2285),RIGHT(gait_events!C2285,LEN(gait_events!C2285)-FIND("_run-",gait_events!C2285,1)-4),"")</f>
        <v/>
      </c>
      <c r="G1326" t="str">
        <f>gait_events!D2285</f>
        <v>left_ankle</v>
      </c>
      <c r="H1326" t="str">
        <f>gait_events!E2285</f>
        <v>FC</v>
      </c>
      <c r="I1326">
        <f>IF(gait_events!F2285&lt;&gt;"",gait_events!F2285,NA())</f>
        <v>557</v>
      </c>
      <c r="J1326">
        <f>IF(gait_events!G2285&lt;&gt;"",gait_events!G2285,NA())</f>
        <v>557</v>
      </c>
      <c r="K1326">
        <f t="shared" si="160"/>
        <v>0</v>
      </c>
      <c r="L1326">
        <f t="shared" si="161"/>
        <v>0</v>
      </c>
      <c r="M1326">
        <f t="shared" si="162"/>
        <v>1</v>
      </c>
      <c r="N1326">
        <f t="shared" si="163"/>
        <v>1</v>
      </c>
      <c r="O1326">
        <f t="shared" si="164"/>
        <v>1</v>
      </c>
      <c r="P1326">
        <f t="shared" si="165"/>
        <v>0</v>
      </c>
      <c r="Q1326">
        <f t="shared" si="166"/>
        <v>0</v>
      </c>
      <c r="R1326">
        <f t="shared" si="167"/>
        <v>1</v>
      </c>
    </row>
    <row r="1327" spans="1:18" x14ac:dyDescent="0.25">
      <c r="A1327" t="str">
        <f>gait_events!B2286</f>
        <v>pp044</v>
      </c>
      <c r="B1327" t="str">
        <f>VLOOKUP(A1327,participants!A:B,2,0)</f>
        <v>F</v>
      </c>
      <c r="C1327">
        <f>VLOOKUP(A1327,participants!A:C,3,0)</f>
        <v>60</v>
      </c>
      <c r="D1327" t="str">
        <f>VLOOKUP(A1327,participants!A:F,6,0)</f>
        <v>other</v>
      </c>
      <c r="E1327" t="str">
        <f>IF(LEN(SUBSTITUTE(gait_events!C2286,"_run-",""))&lt;&gt;LEN(gait_events!C2286),LEFT(RIGHT(gait_events!C2286,LEN(gait_events!C2286)-19),FIND("_run-",RIGHT(gait_events!C2286,LEN(gait_events!C2286)-19),1)-1),RIGHT(gait_events!C2286,LEN(gait_events!C2286)-19))</f>
        <v>Preferred</v>
      </c>
      <c r="F1327" t="str">
        <f>IF(LEN(SUBSTITUTE(gait_events!C2286,"_run-",""))&lt;&gt;LEN(gait_events!C2286),RIGHT(gait_events!C2286,LEN(gait_events!C2286)-FIND("_run-",gait_events!C2286,1)-4),"")</f>
        <v/>
      </c>
      <c r="G1327" t="str">
        <f>gait_events!D2286</f>
        <v>left_ankle</v>
      </c>
      <c r="H1327" t="str">
        <f>gait_events!E2286</f>
        <v>FC</v>
      </c>
      <c r="I1327">
        <f>IF(gait_events!F2286&lt;&gt;"",gait_events!F2286,NA())</f>
        <v>814</v>
      </c>
      <c r="J1327">
        <f>IF(gait_events!G2286&lt;&gt;"",gait_events!G2286,NA())</f>
        <v>814</v>
      </c>
      <c r="K1327">
        <f t="shared" si="160"/>
        <v>0</v>
      </c>
      <c r="L1327">
        <f t="shared" si="161"/>
        <v>0</v>
      </c>
      <c r="M1327">
        <f t="shared" si="162"/>
        <v>1</v>
      </c>
      <c r="N1327">
        <f t="shared" si="163"/>
        <v>1</v>
      </c>
      <c r="O1327">
        <f t="shared" si="164"/>
        <v>1</v>
      </c>
      <c r="P1327">
        <f t="shared" si="165"/>
        <v>0</v>
      </c>
      <c r="Q1327">
        <f t="shared" si="166"/>
        <v>0</v>
      </c>
      <c r="R1327">
        <f t="shared" si="167"/>
        <v>1</v>
      </c>
    </row>
    <row r="1328" spans="1:18" x14ac:dyDescent="0.25">
      <c r="A1328" t="str">
        <f>gait_events!B2287</f>
        <v>pp044</v>
      </c>
      <c r="B1328" t="str">
        <f>VLOOKUP(A1328,participants!A:B,2,0)</f>
        <v>F</v>
      </c>
      <c r="C1328">
        <f>VLOOKUP(A1328,participants!A:C,3,0)</f>
        <v>60</v>
      </c>
      <c r="D1328" t="str">
        <f>VLOOKUP(A1328,participants!A:F,6,0)</f>
        <v>other</v>
      </c>
      <c r="E1328" t="str">
        <f>IF(LEN(SUBSTITUTE(gait_events!C2287,"_run-",""))&lt;&gt;LEN(gait_events!C2287),LEFT(RIGHT(gait_events!C2287,LEN(gait_events!C2287)-19),FIND("_run-",RIGHT(gait_events!C2287,LEN(gait_events!C2287)-19),1)-1),RIGHT(gait_events!C2287,LEN(gait_events!C2287)-19))</f>
        <v>Preferred</v>
      </c>
      <c r="F1328" t="str">
        <f>IF(LEN(SUBSTITUTE(gait_events!C2287,"_run-",""))&lt;&gt;LEN(gait_events!C2287),RIGHT(gait_events!C2287,LEN(gait_events!C2287)-FIND("_run-",gait_events!C2287,1)-4),"")</f>
        <v/>
      </c>
      <c r="G1328" t="str">
        <f>gait_events!D2287</f>
        <v>left_ankle</v>
      </c>
      <c r="H1328" t="str">
        <f>gait_events!E2287</f>
        <v>FC</v>
      </c>
      <c r="I1328">
        <f>IF(gait_events!F2287&lt;&gt;"",gait_events!F2287,NA())</f>
        <v>1087</v>
      </c>
      <c r="J1328">
        <f>IF(gait_events!G2287&lt;&gt;"",gait_events!G2287,NA())</f>
        <v>1086</v>
      </c>
      <c r="K1328">
        <f t="shared" si="160"/>
        <v>1</v>
      </c>
      <c r="L1328">
        <f t="shared" si="161"/>
        <v>5</v>
      </c>
      <c r="M1328">
        <f t="shared" si="162"/>
        <v>1</v>
      </c>
      <c r="N1328">
        <f t="shared" si="163"/>
        <v>1</v>
      </c>
      <c r="O1328">
        <f t="shared" si="164"/>
        <v>1</v>
      </c>
      <c r="P1328">
        <f t="shared" si="165"/>
        <v>0</v>
      </c>
      <c r="Q1328">
        <f t="shared" si="166"/>
        <v>0</v>
      </c>
      <c r="R1328">
        <f t="shared" si="167"/>
        <v>1</v>
      </c>
    </row>
    <row r="1329" spans="1:18" x14ac:dyDescent="0.25">
      <c r="A1329" t="str">
        <f>gait_events!B2288</f>
        <v>pp044</v>
      </c>
      <c r="B1329" t="str">
        <f>VLOOKUP(A1329,participants!A:B,2,0)</f>
        <v>F</v>
      </c>
      <c r="C1329">
        <f>VLOOKUP(A1329,participants!A:C,3,0)</f>
        <v>60</v>
      </c>
      <c r="D1329" t="str">
        <f>VLOOKUP(A1329,participants!A:F,6,0)</f>
        <v>other</v>
      </c>
      <c r="E1329" t="str">
        <f>IF(LEN(SUBSTITUTE(gait_events!C2288,"_run-",""))&lt;&gt;LEN(gait_events!C2288),LEFT(RIGHT(gait_events!C2288,LEN(gait_events!C2288)-19),FIND("_run-",RIGHT(gait_events!C2288,LEN(gait_events!C2288)-19),1)-1),RIGHT(gait_events!C2288,LEN(gait_events!C2288)-19))</f>
        <v>Preferred</v>
      </c>
      <c r="F1329" t="str">
        <f>IF(LEN(SUBSTITUTE(gait_events!C2288,"_run-",""))&lt;&gt;LEN(gait_events!C2288),RIGHT(gait_events!C2288,LEN(gait_events!C2288)-FIND("_run-",gait_events!C2288,1)-4),"")</f>
        <v/>
      </c>
      <c r="G1329" t="str">
        <f>gait_events!D2288</f>
        <v>left_ankle</v>
      </c>
      <c r="H1329" t="str">
        <f>gait_events!E2288</f>
        <v>FC</v>
      </c>
      <c r="I1329">
        <f>IF(gait_events!F2288&lt;&gt;"",gait_events!F2288,NA())</f>
        <v>1365</v>
      </c>
      <c r="J1329">
        <f>IF(gait_events!G2288&lt;&gt;"",gait_events!G2288,NA())</f>
        <v>1362</v>
      </c>
      <c r="K1329">
        <f t="shared" si="160"/>
        <v>3</v>
      </c>
      <c r="L1329">
        <f t="shared" si="161"/>
        <v>15</v>
      </c>
      <c r="M1329">
        <f t="shared" si="162"/>
        <v>1</v>
      </c>
      <c r="N1329">
        <f t="shared" si="163"/>
        <v>1</v>
      </c>
      <c r="O1329">
        <f t="shared" si="164"/>
        <v>1</v>
      </c>
      <c r="P1329">
        <f t="shared" si="165"/>
        <v>0</v>
      </c>
      <c r="Q1329">
        <f t="shared" si="166"/>
        <v>0</v>
      </c>
      <c r="R1329">
        <f t="shared" si="167"/>
        <v>1</v>
      </c>
    </row>
    <row r="1330" spans="1:18" x14ac:dyDescent="0.25">
      <c r="A1330" t="str">
        <f>gait_events!B2289</f>
        <v>pp044</v>
      </c>
      <c r="B1330" t="str">
        <f>VLOOKUP(A1330,participants!A:B,2,0)</f>
        <v>F</v>
      </c>
      <c r="C1330">
        <f>VLOOKUP(A1330,participants!A:C,3,0)</f>
        <v>60</v>
      </c>
      <c r="D1330" t="str">
        <f>VLOOKUP(A1330,participants!A:F,6,0)</f>
        <v>other</v>
      </c>
      <c r="E1330" t="str">
        <f>IF(LEN(SUBSTITUTE(gait_events!C2289,"_run-",""))&lt;&gt;LEN(gait_events!C2289),LEFT(RIGHT(gait_events!C2289,LEN(gait_events!C2289)-19),FIND("_run-",RIGHT(gait_events!C2289,LEN(gait_events!C2289)-19),1)-1),RIGHT(gait_events!C2289,LEN(gait_events!C2289)-19))</f>
        <v>Preferred</v>
      </c>
      <c r="F1330" t="str">
        <f>IF(LEN(SUBSTITUTE(gait_events!C2289,"_run-",""))&lt;&gt;LEN(gait_events!C2289),RIGHT(gait_events!C2289,LEN(gait_events!C2289)-FIND("_run-",gait_events!C2289,1)-4),"")</f>
        <v/>
      </c>
      <c r="G1330" t="str">
        <f>gait_events!D2289</f>
        <v>left_ankle</v>
      </c>
      <c r="H1330" t="str">
        <f>gait_events!E2289</f>
        <v>FC</v>
      </c>
      <c r="I1330" t="e">
        <f>IF(gait_events!F2289&lt;&gt;"",gait_events!F2289,NA())</f>
        <v>#N/A</v>
      </c>
      <c r="J1330">
        <f>IF(gait_events!G2289&lt;&gt;"",gait_events!G2289,NA())</f>
        <v>940</v>
      </c>
      <c r="K1330" t="e">
        <f t="shared" si="160"/>
        <v>#N/A</v>
      </c>
      <c r="L1330" t="e">
        <f t="shared" si="161"/>
        <v>#N/A</v>
      </c>
      <c r="M1330">
        <f t="shared" si="162"/>
        <v>0</v>
      </c>
      <c r="N1330">
        <f t="shared" si="163"/>
        <v>1</v>
      </c>
      <c r="O1330">
        <f t="shared" si="164"/>
        <v>0</v>
      </c>
      <c r="P1330">
        <f t="shared" si="165"/>
        <v>0</v>
      </c>
      <c r="Q1330">
        <f t="shared" si="166"/>
        <v>1</v>
      </c>
      <c r="R1330">
        <f t="shared" si="167"/>
        <v>1</v>
      </c>
    </row>
    <row r="1331" spans="1:18" x14ac:dyDescent="0.25">
      <c r="A1331" t="str">
        <f>gait_events!B2290</f>
        <v>pp044</v>
      </c>
      <c r="B1331" t="str">
        <f>VLOOKUP(A1331,participants!A:B,2,0)</f>
        <v>F</v>
      </c>
      <c r="C1331">
        <f>VLOOKUP(A1331,participants!A:C,3,0)</f>
        <v>60</v>
      </c>
      <c r="D1331" t="str">
        <f>VLOOKUP(A1331,participants!A:F,6,0)</f>
        <v>other</v>
      </c>
      <c r="E1331" t="str">
        <f>IF(LEN(SUBSTITUTE(gait_events!C2290,"_run-",""))&lt;&gt;LEN(gait_events!C2290),LEFT(RIGHT(gait_events!C2290,LEN(gait_events!C2290)-19),FIND("_run-",RIGHT(gait_events!C2290,LEN(gait_events!C2290)-19),1)-1),RIGHT(gait_events!C2290,LEN(gait_events!C2290)-19))</f>
        <v>Preferred</v>
      </c>
      <c r="F1331" t="str">
        <f>IF(LEN(SUBSTITUTE(gait_events!C2290,"_run-",""))&lt;&gt;LEN(gait_events!C2290),RIGHT(gait_events!C2290,LEN(gait_events!C2290)-FIND("_run-",gait_events!C2290,1)-4),"")</f>
        <v/>
      </c>
      <c r="G1331" t="str">
        <f>gait_events!D2290</f>
        <v>right_ankle</v>
      </c>
      <c r="H1331" t="str">
        <f>gait_events!E2290</f>
        <v>IC</v>
      </c>
      <c r="I1331">
        <f>IF(gait_events!F2290&lt;&gt;"",gait_events!F2290,NA())</f>
        <v>7</v>
      </c>
      <c r="J1331">
        <f>IF(gait_events!G2290&lt;&gt;"",gait_events!G2290,NA())</f>
        <v>10</v>
      </c>
      <c r="K1331">
        <f t="shared" si="160"/>
        <v>-3</v>
      </c>
      <c r="L1331">
        <f t="shared" si="161"/>
        <v>-15</v>
      </c>
      <c r="M1331">
        <f t="shared" si="162"/>
        <v>1</v>
      </c>
      <c r="N1331">
        <f t="shared" si="163"/>
        <v>1</v>
      </c>
      <c r="O1331">
        <f t="shared" si="164"/>
        <v>1</v>
      </c>
      <c r="P1331">
        <f t="shared" si="165"/>
        <v>0</v>
      </c>
      <c r="Q1331">
        <f t="shared" si="166"/>
        <v>0</v>
      </c>
      <c r="R1331">
        <f t="shared" si="167"/>
        <v>1</v>
      </c>
    </row>
    <row r="1332" spans="1:18" x14ac:dyDescent="0.25">
      <c r="A1332" t="str">
        <f>gait_events!B2291</f>
        <v>pp044</v>
      </c>
      <c r="B1332" t="str">
        <f>VLOOKUP(A1332,participants!A:B,2,0)</f>
        <v>F</v>
      </c>
      <c r="C1332">
        <f>VLOOKUP(A1332,participants!A:C,3,0)</f>
        <v>60</v>
      </c>
      <c r="D1332" t="str">
        <f>VLOOKUP(A1332,participants!A:F,6,0)</f>
        <v>other</v>
      </c>
      <c r="E1332" t="str">
        <f>IF(LEN(SUBSTITUTE(gait_events!C2291,"_run-",""))&lt;&gt;LEN(gait_events!C2291),LEFT(RIGHT(gait_events!C2291,LEN(gait_events!C2291)-19),FIND("_run-",RIGHT(gait_events!C2291,LEN(gait_events!C2291)-19),1)-1),RIGHT(gait_events!C2291,LEN(gait_events!C2291)-19))</f>
        <v>Preferred</v>
      </c>
      <c r="F1332" t="str">
        <f>IF(LEN(SUBSTITUTE(gait_events!C2291,"_run-",""))&lt;&gt;LEN(gait_events!C2291),RIGHT(gait_events!C2291,LEN(gait_events!C2291)-FIND("_run-",gait_events!C2291,1)-4),"")</f>
        <v/>
      </c>
      <c r="G1332" t="str">
        <f>gait_events!D2291</f>
        <v>right_ankle</v>
      </c>
      <c r="H1332" t="str">
        <f>gait_events!E2291</f>
        <v>IC</v>
      </c>
      <c r="I1332">
        <f>IF(gait_events!F2291&lt;&gt;"",gait_events!F2291,NA())</f>
        <v>252</v>
      </c>
      <c r="J1332">
        <f>IF(gait_events!G2291&lt;&gt;"",gait_events!G2291,NA())</f>
        <v>258</v>
      </c>
      <c r="K1332">
        <f t="shared" si="160"/>
        <v>-6</v>
      </c>
      <c r="L1332">
        <f t="shared" si="161"/>
        <v>-30</v>
      </c>
      <c r="M1332">
        <f t="shared" si="162"/>
        <v>1</v>
      </c>
      <c r="N1332">
        <f t="shared" si="163"/>
        <v>1</v>
      </c>
      <c r="O1332">
        <f t="shared" si="164"/>
        <v>1</v>
      </c>
      <c r="P1332">
        <f t="shared" si="165"/>
        <v>0</v>
      </c>
      <c r="Q1332">
        <f t="shared" si="166"/>
        <v>0</v>
      </c>
      <c r="R1332">
        <f t="shared" si="167"/>
        <v>1</v>
      </c>
    </row>
    <row r="1333" spans="1:18" x14ac:dyDescent="0.25">
      <c r="A1333" t="str">
        <f>gait_events!B2292</f>
        <v>pp044</v>
      </c>
      <c r="B1333" t="str">
        <f>VLOOKUP(A1333,participants!A:B,2,0)</f>
        <v>F</v>
      </c>
      <c r="C1333">
        <f>VLOOKUP(A1333,participants!A:C,3,0)</f>
        <v>60</v>
      </c>
      <c r="D1333" t="str">
        <f>VLOOKUP(A1333,participants!A:F,6,0)</f>
        <v>other</v>
      </c>
      <c r="E1333" t="str">
        <f>IF(LEN(SUBSTITUTE(gait_events!C2292,"_run-",""))&lt;&gt;LEN(gait_events!C2292),LEFT(RIGHT(gait_events!C2292,LEN(gait_events!C2292)-19),FIND("_run-",RIGHT(gait_events!C2292,LEN(gait_events!C2292)-19),1)-1),RIGHT(gait_events!C2292,LEN(gait_events!C2292)-19))</f>
        <v>Preferred</v>
      </c>
      <c r="F1333" t="str">
        <f>IF(LEN(SUBSTITUTE(gait_events!C2292,"_run-",""))&lt;&gt;LEN(gait_events!C2292),RIGHT(gait_events!C2292,LEN(gait_events!C2292)-FIND("_run-",gait_events!C2292,1)-4),"")</f>
        <v/>
      </c>
      <c r="G1333" t="str">
        <f>gait_events!D2292</f>
        <v>right_ankle</v>
      </c>
      <c r="H1333" t="str">
        <f>gait_events!E2292</f>
        <v>IC</v>
      </c>
      <c r="I1333">
        <f>IF(gait_events!F2292&lt;&gt;"",gait_events!F2292,NA())</f>
        <v>503</v>
      </c>
      <c r="J1333">
        <f>IF(gait_events!G2292&lt;&gt;"",gait_events!G2292,NA())</f>
        <v>507</v>
      </c>
      <c r="K1333">
        <f t="shared" si="160"/>
        <v>-4</v>
      </c>
      <c r="L1333">
        <f t="shared" si="161"/>
        <v>-20</v>
      </c>
      <c r="M1333">
        <f t="shared" si="162"/>
        <v>1</v>
      </c>
      <c r="N1333">
        <f t="shared" si="163"/>
        <v>1</v>
      </c>
      <c r="O1333">
        <f t="shared" si="164"/>
        <v>1</v>
      </c>
      <c r="P1333">
        <f t="shared" si="165"/>
        <v>0</v>
      </c>
      <c r="Q1333">
        <f t="shared" si="166"/>
        <v>0</v>
      </c>
      <c r="R1333">
        <f t="shared" si="167"/>
        <v>1</v>
      </c>
    </row>
    <row r="1334" spans="1:18" x14ac:dyDescent="0.25">
      <c r="A1334" t="str">
        <f>gait_events!B2293</f>
        <v>pp044</v>
      </c>
      <c r="B1334" t="str">
        <f>VLOOKUP(A1334,participants!A:B,2,0)</f>
        <v>F</v>
      </c>
      <c r="C1334">
        <f>VLOOKUP(A1334,participants!A:C,3,0)</f>
        <v>60</v>
      </c>
      <c r="D1334" t="str">
        <f>VLOOKUP(A1334,participants!A:F,6,0)</f>
        <v>other</v>
      </c>
      <c r="E1334" t="str">
        <f>IF(LEN(SUBSTITUTE(gait_events!C2293,"_run-",""))&lt;&gt;LEN(gait_events!C2293),LEFT(RIGHT(gait_events!C2293,LEN(gait_events!C2293)-19),FIND("_run-",RIGHT(gait_events!C2293,LEN(gait_events!C2293)-19),1)-1),RIGHT(gait_events!C2293,LEN(gait_events!C2293)-19))</f>
        <v>Preferred</v>
      </c>
      <c r="F1334" t="str">
        <f>IF(LEN(SUBSTITUTE(gait_events!C2293,"_run-",""))&lt;&gt;LEN(gait_events!C2293),RIGHT(gait_events!C2293,LEN(gait_events!C2293)-FIND("_run-",gait_events!C2293,1)-4),"")</f>
        <v/>
      </c>
      <c r="G1334" t="str">
        <f>gait_events!D2293</f>
        <v>right_ankle</v>
      </c>
      <c r="H1334" t="str">
        <f>gait_events!E2293</f>
        <v>IC</v>
      </c>
      <c r="I1334">
        <f>IF(gait_events!F2293&lt;&gt;"",gait_events!F2293,NA())</f>
        <v>767</v>
      </c>
      <c r="J1334">
        <f>IF(gait_events!G2293&lt;&gt;"",gait_events!G2293,NA())</f>
        <v>768</v>
      </c>
      <c r="K1334">
        <f t="shared" si="160"/>
        <v>-1</v>
      </c>
      <c r="L1334">
        <f t="shared" si="161"/>
        <v>-5</v>
      </c>
      <c r="M1334">
        <f t="shared" si="162"/>
        <v>1</v>
      </c>
      <c r="N1334">
        <f t="shared" si="163"/>
        <v>1</v>
      </c>
      <c r="O1334">
        <f t="shared" si="164"/>
        <v>1</v>
      </c>
      <c r="P1334">
        <f t="shared" si="165"/>
        <v>0</v>
      </c>
      <c r="Q1334">
        <f t="shared" si="166"/>
        <v>0</v>
      </c>
      <c r="R1334">
        <f t="shared" si="167"/>
        <v>1</v>
      </c>
    </row>
    <row r="1335" spans="1:18" x14ac:dyDescent="0.25">
      <c r="A1335" t="str">
        <f>gait_events!B2294</f>
        <v>pp044</v>
      </c>
      <c r="B1335" t="str">
        <f>VLOOKUP(A1335,participants!A:B,2,0)</f>
        <v>F</v>
      </c>
      <c r="C1335">
        <f>VLOOKUP(A1335,participants!A:C,3,0)</f>
        <v>60</v>
      </c>
      <c r="D1335" t="str">
        <f>VLOOKUP(A1335,participants!A:F,6,0)</f>
        <v>other</v>
      </c>
      <c r="E1335" t="str">
        <f>IF(LEN(SUBSTITUTE(gait_events!C2294,"_run-",""))&lt;&gt;LEN(gait_events!C2294),LEFT(RIGHT(gait_events!C2294,LEN(gait_events!C2294)-19),FIND("_run-",RIGHT(gait_events!C2294,LEN(gait_events!C2294)-19),1)-1),RIGHT(gait_events!C2294,LEN(gait_events!C2294)-19))</f>
        <v>Preferred</v>
      </c>
      <c r="F1335" t="str">
        <f>IF(LEN(SUBSTITUTE(gait_events!C2294,"_run-",""))&lt;&gt;LEN(gait_events!C2294),RIGHT(gait_events!C2294,LEN(gait_events!C2294)-FIND("_run-",gait_events!C2294,1)-4),"")</f>
        <v/>
      </c>
      <c r="G1335" t="str">
        <f>gait_events!D2294</f>
        <v>right_ankle</v>
      </c>
      <c r="H1335" t="str">
        <f>gait_events!E2294</f>
        <v>IC</v>
      </c>
      <c r="I1335">
        <f>IF(gait_events!F2294&lt;&gt;"",gait_events!F2294,NA())</f>
        <v>1035</v>
      </c>
      <c r="J1335">
        <f>IF(gait_events!G2294&lt;&gt;"",gait_events!G2294,NA())</f>
        <v>1035</v>
      </c>
      <c r="K1335">
        <f t="shared" si="160"/>
        <v>0</v>
      </c>
      <c r="L1335">
        <f t="shared" si="161"/>
        <v>0</v>
      </c>
      <c r="M1335">
        <f t="shared" si="162"/>
        <v>1</v>
      </c>
      <c r="N1335">
        <f t="shared" si="163"/>
        <v>1</v>
      </c>
      <c r="O1335">
        <f t="shared" si="164"/>
        <v>1</v>
      </c>
      <c r="P1335">
        <f t="shared" si="165"/>
        <v>0</v>
      </c>
      <c r="Q1335">
        <f t="shared" si="166"/>
        <v>0</v>
      </c>
      <c r="R1335">
        <f t="shared" si="167"/>
        <v>1</v>
      </c>
    </row>
    <row r="1336" spans="1:18" x14ac:dyDescent="0.25">
      <c r="A1336" t="str">
        <f>gait_events!B2295</f>
        <v>pp044</v>
      </c>
      <c r="B1336" t="str">
        <f>VLOOKUP(A1336,participants!A:B,2,0)</f>
        <v>F</v>
      </c>
      <c r="C1336">
        <f>VLOOKUP(A1336,participants!A:C,3,0)</f>
        <v>60</v>
      </c>
      <c r="D1336" t="str">
        <f>VLOOKUP(A1336,participants!A:F,6,0)</f>
        <v>other</v>
      </c>
      <c r="E1336" t="str">
        <f>IF(LEN(SUBSTITUTE(gait_events!C2295,"_run-",""))&lt;&gt;LEN(gait_events!C2295),LEFT(RIGHT(gait_events!C2295,LEN(gait_events!C2295)-19),FIND("_run-",RIGHT(gait_events!C2295,LEN(gait_events!C2295)-19),1)-1),RIGHT(gait_events!C2295,LEN(gait_events!C2295)-19))</f>
        <v>Preferred</v>
      </c>
      <c r="F1336" t="str">
        <f>IF(LEN(SUBSTITUTE(gait_events!C2295,"_run-",""))&lt;&gt;LEN(gait_events!C2295),RIGHT(gait_events!C2295,LEN(gait_events!C2295)-FIND("_run-",gait_events!C2295,1)-4),"")</f>
        <v/>
      </c>
      <c r="G1336" t="str">
        <f>gait_events!D2295</f>
        <v>right_ankle</v>
      </c>
      <c r="H1336" t="str">
        <f>gait_events!E2295</f>
        <v>IC</v>
      </c>
      <c r="I1336">
        <f>IF(gait_events!F2295&lt;&gt;"",gait_events!F2295,NA())</f>
        <v>1328</v>
      </c>
      <c r="J1336" t="e">
        <f>IF(gait_events!G2295&lt;&gt;"",gait_events!G2295,NA())</f>
        <v>#N/A</v>
      </c>
      <c r="K1336" t="e">
        <f t="shared" si="160"/>
        <v>#N/A</v>
      </c>
      <c r="L1336" t="e">
        <f t="shared" si="161"/>
        <v>#N/A</v>
      </c>
      <c r="M1336">
        <f t="shared" si="162"/>
        <v>1</v>
      </c>
      <c r="N1336">
        <f t="shared" si="163"/>
        <v>0</v>
      </c>
      <c r="O1336">
        <f t="shared" si="164"/>
        <v>0</v>
      </c>
      <c r="P1336">
        <f t="shared" si="165"/>
        <v>1</v>
      </c>
      <c r="Q1336">
        <f t="shared" si="166"/>
        <v>0</v>
      </c>
      <c r="R1336">
        <f t="shared" si="167"/>
        <v>1</v>
      </c>
    </row>
    <row r="1337" spans="1:18" x14ac:dyDescent="0.25">
      <c r="A1337" t="str">
        <f>gait_events!B2296</f>
        <v>pp044</v>
      </c>
      <c r="B1337" t="str">
        <f>VLOOKUP(A1337,participants!A:B,2,0)</f>
        <v>F</v>
      </c>
      <c r="C1337">
        <f>VLOOKUP(A1337,participants!A:C,3,0)</f>
        <v>60</v>
      </c>
      <c r="D1337" t="str">
        <f>VLOOKUP(A1337,participants!A:F,6,0)</f>
        <v>other</v>
      </c>
      <c r="E1337" t="str">
        <f>IF(LEN(SUBSTITUTE(gait_events!C2296,"_run-",""))&lt;&gt;LEN(gait_events!C2296),LEFT(RIGHT(gait_events!C2296,LEN(gait_events!C2296)-19),FIND("_run-",RIGHT(gait_events!C2296,LEN(gait_events!C2296)-19),1)-1),RIGHT(gait_events!C2296,LEN(gait_events!C2296)-19))</f>
        <v>Preferred</v>
      </c>
      <c r="F1337" t="str">
        <f>IF(LEN(SUBSTITUTE(gait_events!C2296,"_run-",""))&lt;&gt;LEN(gait_events!C2296),RIGHT(gait_events!C2296,LEN(gait_events!C2296)-FIND("_run-",gait_events!C2296,1)-4),"")</f>
        <v/>
      </c>
      <c r="G1337" t="str">
        <f>gait_events!D2296</f>
        <v>right_ankle</v>
      </c>
      <c r="H1337" t="str">
        <f>gait_events!E2296</f>
        <v>FC</v>
      </c>
      <c r="I1337">
        <f>IF(gait_events!F2296&lt;&gt;"",gait_events!F2296,NA())</f>
        <v>181</v>
      </c>
      <c r="J1337">
        <f>IF(gait_events!G2296&lt;&gt;"",gait_events!G2296,NA())</f>
        <v>180</v>
      </c>
      <c r="K1337">
        <f t="shared" si="160"/>
        <v>1</v>
      </c>
      <c r="L1337">
        <f t="shared" si="161"/>
        <v>5</v>
      </c>
      <c r="M1337">
        <f t="shared" si="162"/>
        <v>1</v>
      </c>
      <c r="N1337">
        <f t="shared" si="163"/>
        <v>1</v>
      </c>
      <c r="O1337">
        <f t="shared" si="164"/>
        <v>1</v>
      </c>
      <c r="P1337">
        <f t="shared" si="165"/>
        <v>0</v>
      </c>
      <c r="Q1337">
        <f t="shared" si="166"/>
        <v>0</v>
      </c>
      <c r="R1337">
        <f t="shared" si="167"/>
        <v>1</v>
      </c>
    </row>
    <row r="1338" spans="1:18" x14ac:dyDescent="0.25">
      <c r="A1338" t="str">
        <f>gait_events!B2297</f>
        <v>pp044</v>
      </c>
      <c r="B1338" t="str">
        <f>VLOOKUP(A1338,participants!A:B,2,0)</f>
        <v>F</v>
      </c>
      <c r="C1338">
        <f>VLOOKUP(A1338,participants!A:C,3,0)</f>
        <v>60</v>
      </c>
      <c r="D1338" t="str">
        <f>VLOOKUP(A1338,participants!A:F,6,0)</f>
        <v>other</v>
      </c>
      <c r="E1338" t="str">
        <f>IF(LEN(SUBSTITUTE(gait_events!C2297,"_run-",""))&lt;&gt;LEN(gait_events!C2297),LEFT(RIGHT(gait_events!C2297,LEN(gait_events!C2297)-19),FIND("_run-",RIGHT(gait_events!C2297,LEN(gait_events!C2297)-19),1)-1),RIGHT(gait_events!C2297,LEN(gait_events!C2297)-19))</f>
        <v>Preferred</v>
      </c>
      <c r="F1338" t="str">
        <f>IF(LEN(SUBSTITUTE(gait_events!C2297,"_run-",""))&lt;&gt;LEN(gait_events!C2297),RIGHT(gait_events!C2297,LEN(gait_events!C2297)-FIND("_run-",gait_events!C2297,1)-4),"")</f>
        <v/>
      </c>
      <c r="G1338" t="str">
        <f>gait_events!D2297</f>
        <v>right_ankle</v>
      </c>
      <c r="H1338" t="str">
        <f>gait_events!E2297</f>
        <v>FC</v>
      </c>
      <c r="I1338">
        <f>IF(gait_events!F2297&lt;&gt;"",gait_events!F2297,NA())</f>
        <v>428</v>
      </c>
      <c r="J1338">
        <f>IF(gait_events!G2297&lt;&gt;"",gait_events!G2297,NA())</f>
        <v>425</v>
      </c>
      <c r="K1338">
        <f t="shared" si="160"/>
        <v>3</v>
      </c>
      <c r="L1338">
        <f t="shared" si="161"/>
        <v>15</v>
      </c>
      <c r="M1338">
        <f t="shared" si="162"/>
        <v>1</v>
      </c>
      <c r="N1338">
        <f t="shared" si="163"/>
        <v>1</v>
      </c>
      <c r="O1338">
        <f t="shared" si="164"/>
        <v>1</v>
      </c>
      <c r="P1338">
        <f t="shared" si="165"/>
        <v>0</v>
      </c>
      <c r="Q1338">
        <f t="shared" si="166"/>
        <v>0</v>
      </c>
      <c r="R1338">
        <f t="shared" si="167"/>
        <v>1</v>
      </c>
    </row>
    <row r="1339" spans="1:18" x14ac:dyDescent="0.25">
      <c r="A1339" t="str">
        <f>gait_events!B2298</f>
        <v>pp044</v>
      </c>
      <c r="B1339" t="str">
        <f>VLOOKUP(A1339,participants!A:B,2,0)</f>
        <v>F</v>
      </c>
      <c r="C1339">
        <f>VLOOKUP(A1339,participants!A:C,3,0)</f>
        <v>60</v>
      </c>
      <c r="D1339" t="str">
        <f>VLOOKUP(A1339,participants!A:F,6,0)</f>
        <v>other</v>
      </c>
      <c r="E1339" t="str">
        <f>IF(LEN(SUBSTITUTE(gait_events!C2298,"_run-",""))&lt;&gt;LEN(gait_events!C2298),LEFT(RIGHT(gait_events!C2298,LEN(gait_events!C2298)-19),FIND("_run-",RIGHT(gait_events!C2298,LEN(gait_events!C2298)-19),1)-1),RIGHT(gait_events!C2298,LEN(gait_events!C2298)-19))</f>
        <v>Preferred</v>
      </c>
      <c r="F1339" t="str">
        <f>IF(LEN(SUBSTITUTE(gait_events!C2298,"_run-",""))&lt;&gt;LEN(gait_events!C2298),RIGHT(gait_events!C2298,LEN(gait_events!C2298)-FIND("_run-",gait_events!C2298,1)-4),"")</f>
        <v/>
      </c>
      <c r="G1339" t="str">
        <f>gait_events!D2298</f>
        <v>right_ankle</v>
      </c>
      <c r="H1339" t="str">
        <f>gait_events!E2298</f>
        <v>FC</v>
      </c>
      <c r="I1339">
        <f>IF(gait_events!F2298&lt;&gt;"",gait_events!F2298,NA())</f>
        <v>682</v>
      </c>
      <c r="J1339">
        <f>IF(gait_events!G2298&lt;&gt;"",gait_events!G2298,NA())</f>
        <v>681</v>
      </c>
      <c r="K1339">
        <f t="shared" si="160"/>
        <v>1</v>
      </c>
      <c r="L1339">
        <f t="shared" si="161"/>
        <v>5</v>
      </c>
      <c r="M1339">
        <f t="shared" si="162"/>
        <v>1</v>
      </c>
      <c r="N1339">
        <f t="shared" si="163"/>
        <v>1</v>
      </c>
      <c r="O1339">
        <f t="shared" si="164"/>
        <v>1</v>
      </c>
      <c r="P1339">
        <f t="shared" si="165"/>
        <v>0</v>
      </c>
      <c r="Q1339">
        <f t="shared" si="166"/>
        <v>0</v>
      </c>
      <c r="R1339">
        <f t="shared" si="167"/>
        <v>1</v>
      </c>
    </row>
    <row r="1340" spans="1:18" x14ac:dyDescent="0.25">
      <c r="A1340" t="str">
        <f>gait_events!B2299</f>
        <v>pp044</v>
      </c>
      <c r="B1340" t="str">
        <f>VLOOKUP(A1340,participants!A:B,2,0)</f>
        <v>F</v>
      </c>
      <c r="C1340">
        <f>VLOOKUP(A1340,participants!A:C,3,0)</f>
        <v>60</v>
      </c>
      <c r="D1340" t="str">
        <f>VLOOKUP(A1340,participants!A:F,6,0)</f>
        <v>other</v>
      </c>
      <c r="E1340" t="str">
        <f>IF(LEN(SUBSTITUTE(gait_events!C2299,"_run-",""))&lt;&gt;LEN(gait_events!C2299),LEFT(RIGHT(gait_events!C2299,LEN(gait_events!C2299)-19),FIND("_run-",RIGHT(gait_events!C2299,LEN(gait_events!C2299)-19),1)-1),RIGHT(gait_events!C2299,LEN(gait_events!C2299)-19))</f>
        <v>Preferred</v>
      </c>
      <c r="F1340" t="str">
        <f>IF(LEN(SUBSTITUTE(gait_events!C2299,"_run-",""))&lt;&gt;LEN(gait_events!C2299),RIGHT(gait_events!C2299,LEN(gait_events!C2299)-FIND("_run-",gait_events!C2299,1)-4),"")</f>
        <v/>
      </c>
      <c r="G1340" t="str">
        <f>gait_events!D2299</f>
        <v>right_ankle</v>
      </c>
      <c r="H1340" t="str">
        <f>gait_events!E2299</f>
        <v>FC</v>
      </c>
      <c r="I1340">
        <f>IF(gait_events!F2299&lt;&gt;"",gait_events!F2299,NA())</f>
        <v>957</v>
      </c>
      <c r="J1340">
        <f>IF(gait_events!G2299&lt;&gt;"",gait_events!G2299,NA())</f>
        <v>956</v>
      </c>
      <c r="K1340">
        <f t="shared" si="160"/>
        <v>1</v>
      </c>
      <c r="L1340">
        <f t="shared" si="161"/>
        <v>5</v>
      </c>
      <c r="M1340">
        <f t="shared" si="162"/>
        <v>1</v>
      </c>
      <c r="N1340">
        <f t="shared" si="163"/>
        <v>1</v>
      </c>
      <c r="O1340">
        <f t="shared" si="164"/>
        <v>1</v>
      </c>
      <c r="P1340">
        <f t="shared" si="165"/>
        <v>0</v>
      </c>
      <c r="Q1340">
        <f t="shared" si="166"/>
        <v>0</v>
      </c>
      <c r="R1340">
        <f t="shared" si="167"/>
        <v>1</v>
      </c>
    </row>
    <row r="1341" spans="1:18" x14ac:dyDescent="0.25">
      <c r="A1341" t="str">
        <f>gait_events!B2300</f>
        <v>pp044</v>
      </c>
      <c r="B1341" t="str">
        <f>VLOOKUP(A1341,participants!A:B,2,0)</f>
        <v>F</v>
      </c>
      <c r="C1341">
        <f>VLOOKUP(A1341,participants!A:C,3,0)</f>
        <v>60</v>
      </c>
      <c r="D1341" t="str">
        <f>VLOOKUP(A1341,participants!A:F,6,0)</f>
        <v>other</v>
      </c>
      <c r="E1341" t="str">
        <f>IF(LEN(SUBSTITUTE(gait_events!C2300,"_run-",""))&lt;&gt;LEN(gait_events!C2300),LEFT(RIGHT(gait_events!C2300,LEN(gait_events!C2300)-19),FIND("_run-",RIGHT(gait_events!C2300,LEN(gait_events!C2300)-19),1)-1),RIGHT(gait_events!C2300,LEN(gait_events!C2300)-19))</f>
        <v>Preferred</v>
      </c>
      <c r="F1341" t="str">
        <f>IF(LEN(SUBSTITUTE(gait_events!C2300,"_run-",""))&lt;&gt;LEN(gait_events!C2300),RIGHT(gait_events!C2300,LEN(gait_events!C2300)-FIND("_run-",gait_events!C2300,1)-4),"")</f>
        <v/>
      </c>
      <c r="G1341" t="str">
        <f>gait_events!D2300</f>
        <v>right_ankle</v>
      </c>
      <c r="H1341" t="str">
        <f>gait_events!E2300</f>
        <v>FC</v>
      </c>
      <c r="I1341">
        <f>IF(gait_events!F2300&lt;&gt;"",gait_events!F2300,NA())</f>
        <v>1225</v>
      </c>
      <c r="J1341">
        <f>IF(gait_events!G2300&lt;&gt;"",gait_events!G2300,NA())</f>
        <v>1226</v>
      </c>
      <c r="K1341">
        <f t="shared" si="160"/>
        <v>-1</v>
      </c>
      <c r="L1341">
        <f t="shared" si="161"/>
        <v>-5</v>
      </c>
      <c r="M1341">
        <f t="shared" si="162"/>
        <v>1</v>
      </c>
      <c r="N1341">
        <f t="shared" si="163"/>
        <v>1</v>
      </c>
      <c r="O1341">
        <f t="shared" si="164"/>
        <v>1</v>
      </c>
      <c r="P1341">
        <f t="shared" si="165"/>
        <v>0</v>
      </c>
      <c r="Q1341">
        <f t="shared" si="166"/>
        <v>0</v>
      </c>
      <c r="R1341">
        <f t="shared" si="167"/>
        <v>1</v>
      </c>
    </row>
    <row r="1342" spans="1:18" x14ac:dyDescent="0.25">
      <c r="A1342" t="str">
        <f>gait_events!B2301</f>
        <v>pp044</v>
      </c>
      <c r="B1342" t="str">
        <f>VLOOKUP(A1342,participants!A:B,2,0)</f>
        <v>F</v>
      </c>
      <c r="C1342">
        <f>VLOOKUP(A1342,participants!A:C,3,0)</f>
        <v>60</v>
      </c>
      <c r="D1342" t="str">
        <f>VLOOKUP(A1342,participants!A:F,6,0)</f>
        <v>other</v>
      </c>
      <c r="E1342" t="str">
        <f>IF(LEN(SUBSTITUTE(gait_events!C2301,"_run-",""))&lt;&gt;LEN(gait_events!C2301),LEFT(RIGHT(gait_events!C2301,LEN(gait_events!C2301)-19),FIND("_run-",RIGHT(gait_events!C2301,LEN(gait_events!C2301)-19),1)-1),RIGHT(gait_events!C2301,LEN(gait_events!C2301)-19))</f>
        <v>Preferred</v>
      </c>
      <c r="F1342" t="str">
        <f>IF(LEN(SUBSTITUTE(gait_events!C2301,"_run-",""))&lt;&gt;LEN(gait_events!C2301),RIGHT(gait_events!C2301,LEN(gait_events!C2301)-FIND("_run-",gait_events!C2301,1)-4),"")</f>
        <v/>
      </c>
      <c r="G1342" t="str">
        <f>gait_events!D2301</f>
        <v>left_shank</v>
      </c>
      <c r="H1342" t="str">
        <f>gait_events!E2301</f>
        <v>IC</v>
      </c>
      <c r="I1342">
        <f>IF(gait_events!F2301&lt;&gt;"",gait_events!F2301,NA())</f>
        <v>132</v>
      </c>
      <c r="J1342">
        <f>IF(gait_events!G2301&lt;&gt;"",gait_events!G2301,NA())</f>
        <v>130</v>
      </c>
      <c r="K1342">
        <f t="shared" si="160"/>
        <v>2</v>
      </c>
      <c r="L1342">
        <f t="shared" si="161"/>
        <v>10</v>
      </c>
      <c r="M1342">
        <f t="shared" si="162"/>
        <v>1</v>
      </c>
      <c r="N1342">
        <f t="shared" si="163"/>
        <v>1</v>
      </c>
      <c r="O1342">
        <f t="shared" si="164"/>
        <v>1</v>
      </c>
      <c r="P1342">
        <f t="shared" si="165"/>
        <v>0</v>
      </c>
      <c r="Q1342">
        <f t="shared" si="166"/>
        <v>0</v>
      </c>
      <c r="R1342">
        <f t="shared" si="167"/>
        <v>1</v>
      </c>
    </row>
    <row r="1343" spans="1:18" x14ac:dyDescent="0.25">
      <c r="A1343" t="str">
        <f>gait_events!B2302</f>
        <v>pp044</v>
      </c>
      <c r="B1343" t="str">
        <f>VLOOKUP(A1343,participants!A:B,2,0)</f>
        <v>F</v>
      </c>
      <c r="C1343">
        <f>VLOOKUP(A1343,participants!A:C,3,0)</f>
        <v>60</v>
      </c>
      <c r="D1343" t="str">
        <f>VLOOKUP(A1343,participants!A:F,6,0)</f>
        <v>other</v>
      </c>
      <c r="E1343" t="str">
        <f>IF(LEN(SUBSTITUTE(gait_events!C2302,"_run-",""))&lt;&gt;LEN(gait_events!C2302),LEFT(RIGHT(gait_events!C2302,LEN(gait_events!C2302)-19),FIND("_run-",RIGHT(gait_events!C2302,LEN(gait_events!C2302)-19),1)-1),RIGHT(gait_events!C2302,LEN(gait_events!C2302)-19))</f>
        <v>Preferred</v>
      </c>
      <c r="F1343" t="str">
        <f>IF(LEN(SUBSTITUTE(gait_events!C2302,"_run-",""))&lt;&gt;LEN(gait_events!C2302),RIGHT(gait_events!C2302,LEN(gait_events!C2302)-FIND("_run-",gait_events!C2302,1)-4),"")</f>
        <v/>
      </c>
      <c r="G1343" t="str">
        <f>gait_events!D2302</f>
        <v>left_shank</v>
      </c>
      <c r="H1343" t="str">
        <f>gait_events!E2302</f>
        <v>IC</v>
      </c>
      <c r="I1343">
        <f>IF(gait_events!F2302&lt;&gt;"",gait_events!F2302,NA())</f>
        <v>384</v>
      </c>
      <c r="J1343">
        <f>IF(gait_events!G2302&lt;&gt;"",gait_events!G2302,NA())</f>
        <v>391</v>
      </c>
      <c r="K1343">
        <f t="shared" si="160"/>
        <v>-7</v>
      </c>
      <c r="L1343">
        <f t="shared" si="161"/>
        <v>-35</v>
      </c>
      <c r="M1343">
        <f t="shared" si="162"/>
        <v>1</v>
      </c>
      <c r="N1343">
        <f t="shared" si="163"/>
        <v>1</v>
      </c>
      <c r="O1343">
        <f t="shared" si="164"/>
        <v>1</v>
      </c>
      <c r="P1343">
        <f t="shared" si="165"/>
        <v>0</v>
      </c>
      <c r="Q1343">
        <f t="shared" si="166"/>
        <v>0</v>
      </c>
      <c r="R1343">
        <f t="shared" si="167"/>
        <v>1</v>
      </c>
    </row>
    <row r="1344" spans="1:18" x14ac:dyDescent="0.25">
      <c r="A1344" t="str">
        <f>gait_events!B2303</f>
        <v>pp044</v>
      </c>
      <c r="B1344" t="str">
        <f>VLOOKUP(A1344,participants!A:B,2,0)</f>
        <v>F</v>
      </c>
      <c r="C1344">
        <f>VLOOKUP(A1344,participants!A:C,3,0)</f>
        <v>60</v>
      </c>
      <c r="D1344" t="str">
        <f>VLOOKUP(A1344,participants!A:F,6,0)</f>
        <v>other</v>
      </c>
      <c r="E1344" t="str">
        <f>IF(LEN(SUBSTITUTE(gait_events!C2303,"_run-",""))&lt;&gt;LEN(gait_events!C2303),LEFT(RIGHT(gait_events!C2303,LEN(gait_events!C2303)-19),FIND("_run-",RIGHT(gait_events!C2303,LEN(gait_events!C2303)-19),1)-1),RIGHT(gait_events!C2303,LEN(gait_events!C2303)-19))</f>
        <v>Preferred</v>
      </c>
      <c r="F1344" t="str">
        <f>IF(LEN(SUBSTITUTE(gait_events!C2303,"_run-",""))&lt;&gt;LEN(gait_events!C2303),RIGHT(gait_events!C2303,LEN(gait_events!C2303)-FIND("_run-",gait_events!C2303,1)-4),"")</f>
        <v/>
      </c>
      <c r="G1344" t="str">
        <f>gait_events!D2303</f>
        <v>left_shank</v>
      </c>
      <c r="H1344" t="str">
        <f>gait_events!E2303</f>
        <v>IC</v>
      </c>
      <c r="I1344">
        <f>IF(gait_events!F2303&lt;&gt;"",gait_events!F2303,NA())</f>
        <v>635</v>
      </c>
      <c r="J1344">
        <f>IF(gait_events!G2303&lt;&gt;"",gait_events!G2303,NA())</f>
        <v>632</v>
      </c>
      <c r="K1344">
        <f t="shared" si="160"/>
        <v>3</v>
      </c>
      <c r="L1344">
        <f t="shared" si="161"/>
        <v>15</v>
      </c>
      <c r="M1344">
        <f t="shared" si="162"/>
        <v>1</v>
      </c>
      <c r="N1344">
        <f t="shared" si="163"/>
        <v>1</v>
      </c>
      <c r="O1344">
        <f t="shared" si="164"/>
        <v>1</v>
      </c>
      <c r="P1344">
        <f t="shared" si="165"/>
        <v>0</v>
      </c>
      <c r="Q1344">
        <f t="shared" si="166"/>
        <v>0</v>
      </c>
      <c r="R1344">
        <f t="shared" si="167"/>
        <v>1</v>
      </c>
    </row>
    <row r="1345" spans="1:18" x14ac:dyDescent="0.25">
      <c r="A1345" t="str">
        <f>gait_events!B2304</f>
        <v>pp044</v>
      </c>
      <c r="B1345" t="str">
        <f>VLOOKUP(A1345,participants!A:B,2,0)</f>
        <v>F</v>
      </c>
      <c r="C1345">
        <f>VLOOKUP(A1345,participants!A:C,3,0)</f>
        <v>60</v>
      </c>
      <c r="D1345" t="str">
        <f>VLOOKUP(A1345,participants!A:F,6,0)</f>
        <v>other</v>
      </c>
      <c r="E1345" t="str">
        <f>IF(LEN(SUBSTITUTE(gait_events!C2304,"_run-",""))&lt;&gt;LEN(gait_events!C2304),LEFT(RIGHT(gait_events!C2304,LEN(gait_events!C2304)-19),FIND("_run-",RIGHT(gait_events!C2304,LEN(gait_events!C2304)-19),1)-1),RIGHT(gait_events!C2304,LEN(gait_events!C2304)-19))</f>
        <v>Preferred</v>
      </c>
      <c r="F1345" t="str">
        <f>IF(LEN(SUBSTITUTE(gait_events!C2304,"_run-",""))&lt;&gt;LEN(gait_events!C2304),RIGHT(gait_events!C2304,LEN(gait_events!C2304)-FIND("_run-",gait_events!C2304,1)-4),"")</f>
        <v/>
      </c>
      <c r="G1345" t="str">
        <f>gait_events!D2304</f>
        <v>left_shank</v>
      </c>
      <c r="H1345" t="str">
        <f>gait_events!E2304</f>
        <v>IC</v>
      </c>
      <c r="I1345">
        <f>IF(gait_events!F2304&lt;&gt;"",gait_events!F2304,NA())</f>
        <v>914</v>
      </c>
      <c r="J1345">
        <f>IF(gait_events!G2304&lt;&gt;"",gait_events!G2304,NA())</f>
        <v>919</v>
      </c>
      <c r="K1345">
        <f t="shared" si="160"/>
        <v>-5</v>
      </c>
      <c r="L1345">
        <f t="shared" si="161"/>
        <v>-25</v>
      </c>
      <c r="M1345">
        <f t="shared" si="162"/>
        <v>1</v>
      </c>
      <c r="N1345">
        <f t="shared" si="163"/>
        <v>1</v>
      </c>
      <c r="O1345">
        <f t="shared" si="164"/>
        <v>1</v>
      </c>
      <c r="P1345">
        <f t="shared" si="165"/>
        <v>0</v>
      </c>
      <c r="Q1345">
        <f t="shared" si="166"/>
        <v>0</v>
      </c>
      <c r="R1345">
        <f t="shared" si="167"/>
        <v>1</v>
      </c>
    </row>
    <row r="1346" spans="1:18" x14ac:dyDescent="0.25">
      <c r="A1346" t="str">
        <f>gait_events!B2305</f>
        <v>pp044</v>
      </c>
      <c r="B1346" t="str">
        <f>VLOOKUP(A1346,participants!A:B,2,0)</f>
        <v>F</v>
      </c>
      <c r="C1346">
        <f>VLOOKUP(A1346,participants!A:C,3,0)</f>
        <v>60</v>
      </c>
      <c r="D1346" t="str">
        <f>VLOOKUP(A1346,participants!A:F,6,0)</f>
        <v>other</v>
      </c>
      <c r="E1346" t="str">
        <f>IF(LEN(SUBSTITUTE(gait_events!C2305,"_run-",""))&lt;&gt;LEN(gait_events!C2305),LEFT(RIGHT(gait_events!C2305,LEN(gait_events!C2305)-19),FIND("_run-",RIGHT(gait_events!C2305,LEN(gait_events!C2305)-19),1)-1),RIGHT(gait_events!C2305,LEN(gait_events!C2305)-19))</f>
        <v>Preferred</v>
      </c>
      <c r="F1346" t="str">
        <f>IF(LEN(SUBSTITUTE(gait_events!C2305,"_run-",""))&lt;&gt;LEN(gait_events!C2305),RIGHT(gait_events!C2305,LEN(gait_events!C2305)-FIND("_run-",gait_events!C2305,1)-4),"")</f>
        <v/>
      </c>
      <c r="G1346" t="str">
        <f>gait_events!D2305</f>
        <v>left_shank</v>
      </c>
      <c r="H1346" t="str">
        <f>gait_events!E2305</f>
        <v>IC</v>
      </c>
      <c r="I1346">
        <f>IF(gait_events!F2305&lt;&gt;"",gait_events!F2305,NA())</f>
        <v>1171</v>
      </c>
      <c r="J1346">
        <f>IF(gait_events!G2305&lt;&gt;"",gait_events!G2305,NA())</f>
        <v>1171</v>
      </c>
      <c r="K1346">
        <f t="shared" ref="K1346:K1409" si="168">I1346-J1346</f>
        <v>0</v>
      </c>
      <c r="L1346">
        <f t="shared" ref="L1346:L1409" si="169">K1346*5</f>
        <v>0</v>
      </c>
      <c r="M1346">
        <f t="shared" ref="M1346:M1409" si="170">IF(NOT(ISNA(I1346)),1,0)</f>
        <v>1</v>
      </c>
      <c r="N1346">
        <f t="shared" ref="N1346:N1409" si="171">IF(NOT(ISNA(J1346)),1,0)</f>
        <v>1</v>
      </c>
      <c r="O1346">
        <f t="shared" ref="O1346:O1409" si="172">IF(AND(NOT(ISNA(I1346)),NOT(ISNA(J1346))),1,0)</f>
        <v>1</v>
      </c>
      <c r="P1346">
        <f t="shared" ref="P1346:P1409" si="173">IF(AND(NOT(ISNA(I1346)),ISNA(J1346)),1,0)</f>
        <v>0</v>
      </c>
      <c r="Q1346">
        <f t="shared" ref="Q1346:Q1409" si="174">IF(AND(ISNA(I1346),NOT(ISNA(J1346))),1,0)</f>
        <v>0</v>
      </c>
      <c r="R1346">
        <f t="shared" ref="R1346:R1409" si="175">IF(SUM(O1346:Q1346)&lt;&gt;1,"ERROR",1)</f>
        <v>1</v>
      </c>
    </row>
    <row r="1347" spans="1:18" x14ac:dyDescent="0.25">
      <c r="A1347" t="str">
        <f>gait_events!B2306</f>
        <v>pp044</v>
      </c>
      <c r="B1347" t="str">
        <f>VLOOKUP(A1347,participants!A:B,2,0)</f>
        <v>F</v>
      </c>
      <c r="C1347">
        <f>VLOOKUP(A1347,participants!A:C,3,0)</f>
        <v>60</v>
      </c>
      <c r="D1347" t="str">
        <f>VLOOKUP(A1347,participants!A:F,6,0)</f>
        <v>other</v>
      </c>
      <c r="E1347" t="str">
        <f>IF(LEN(SUBSTITUTE(gait_events!C2306,"_run-",""))&lt;&gt;LEN(gait_events!C2306),LEFT(RIGHT(gait_events!C2306,LEN(gait_events!C2306)-19),FIND("_run-",RIGHT(gait_events!C2306,LEN(gait_events!C2306)-19),1)-1),RIGHT(gait_events!C2306,LEN(gait_events!C2306)-19))</f>
        <v>Preferred</v>
      </c>
      <c r="F1347" t="str">
        <f>IF(LEN(SUBSTITUTE(gait_events!C2306,"_run-",""))&lt;&gt;LEN(gait_events!C2306),RIGHT(gait_events!C2306,LEN(gait_events!C2306)-FIND("_run-",gait_events!C2306,1)-4),"")</f>
        <v/>
      </c>
      <c r="G1347" t="str">
        <f>gait_events!D2306</f>
        <v>left_shank</v>
      </c>
      <c r="H1347" t="str">
        <f>gait_events!E2306</f>
        <v>FC</v>
      </c>
      <c r="I1347">
        <f>IF(gait_events!F2306&lt;&gt;"",gait_events!F2306,NA())</f>
        <v>62</v>
      </c>
      <c r="J1347">
        <f>IF(gait_events!G2306&lt;&gt;"",gait_events!G2306,NA())</f>
        <v>62</v>
      </c>
      <c r="K1347">
        <f t="shared" si="168"/>
        <v>0</v>
      </c>
      <c r="L1347">
        <f t="shared" si="169"/>
        <v>0</v>
      </c>
      <c r="M1347">
        <f t="shared" si="170"/>
        <v>1</v>
      </c>
      <c r="N1347">
        <f t="shared" si="171"/>
        <v>1</v>
      </c>
      <c r="O1347">
        <f t="shared" si="172"/>
        <v>1</v>
      </c>
      <c r="P1347">
        <f t="shared" si="173"/>
        <v>0</v>
      </c>
      <c r="Q1347">
        <f t="shared" si="174"/>
        <v>0</v>
      </c>
      <c r="R1347">
        <f t="shared" si="175"/>
        <v>1</v>
      </c>
    </row>
    <row r="1348" spans="1:18" x14ac:dyDescent="0.25">
      <c r="A1348" t="str">
        <f>gait_events!B2307</f>
        <v>pp044</v>
      </c>
      <c r="B1348" t="str">
        <f>VLOOKUP(A1348,participants!A:B,2,0)</f>
        <v>F</v>
      </c>
      <c r="C1348">
        <f>VLOOKUP(A1348,participants!A:C,3,0)</f>
        <v>60</v>
      </c>
      <c r="D1348" t="str">
        <f>VLOOKUP(A1348,participants!A:F,6,0)</f>
        <v>other</v>
      </c>
      <c r="E1348" t="str">
        <f>IF(LEN(SUBSTITUTE(gait_events!C2307,"_run-",""))&lt;&gt;LEN(gait_events!C2307),LEFT(RIGHT(gait_events!C2307,LEN(gait_events!C2307)-19),FIND("_run-",RIGHT(gait_events!C2307,LEN(gait_events!C2307)-19),1)-1),RIGHT(gait_events!C2307,LEN(gait_events!C2307)-19))</f>
        <v>Preferred</v>
      </c>
      <c r="F1348" t="str">
        <f>IF(LEN(SUBSTITUTE(gait_events!C2307,"_run-",""))&lt;&gt;LEN(gait_events!C2307),RIGHT(gait_events!C2307,LEN(gait_events!C2307)-FIND("_run-",gait_events!C2307,1)-4),"")</f>
        <v/>
      </c>
      <c r="G1348" t="str">
        <f>gait_events!D2307</f>
        <v>left_shank</v>
      </c>
      <c r="H1348" t="str">
        <f>gait_events!E2307</f>
        <v>FC</v>
      </c>
      <c r="I1348">
        <f>IF(gait_events!F2307&lt;&gt;"",gait_events!F2307,NA())</f>
        <v>300</v>
      </c>
      <c r="J1348">
        <f>IF(gait_events!G2307&lt;&gt;"",gait_events!G2307,NA())</f>
        <v>298</v>
      </c>
      <c r="K1348">
        <f t="shared" si="168"/>
        <v>2</v>
      </c>
      <c r="L1348">
        <f t="shared" si="169"/>
        <v>10</v>
      </c>
      <c r="M1348">
        <f t="shared" si="170"/>
        <v>1</v>
      </c>
      <c r="N1348">
        <f t="shared" si="171"/>
        <v>1</v>
      </c>
      <c r="O1348">
        <f t="shared" si="172"/>
        <v>1</v>
      </c>
      <c r="P1348">
        <f t="shared" si="173"/>
        <v>0</v>
      </c>
      <c r="Q1348">
        <f t="shared" si="174"/>
        <v>0</v>
      </c>
      <c r="R1348">
        <f t="shared" si="175"/>
        <v>1</v>
      </c>
    </row>
    <row r="1349" spans="1:18" x14ac:dyDescent="0.25">
      <c r="A1349" t="str">
        <f>gait_events!B2308</f>
        <v>pp044</v>
      </c>
      <c r="B1349" t="str">
        <f>VLOOKUP(A1349,participants!A:B,2,0)</f>
        <v>F</v>
      </c>
      <c r="C1349">
        <f>VLOOKUP(A1349,participants!A:C,3,0)</f>
        <v>60</v>
      </c>
      <c r="D1349" t="str">
        <f>VLOOKUP(A1349,participants!A:F,6,0)</f>
        <v>other</v>
      </c>
      <c r="E1349" t="str">
        <f>IF(LEN(SUBSTITUTE(gait_events!C2308,"_run-",""))&lt;&gt;LEN(gait_events!C2308),LEFT(RIGHT(gait_events!C2308,LEN(gait_events!C2308)-19),FIND("_run-",RIGHT(gait_events!C2308,LEN(gait_events!C2308)-19),1)-1),RIGHT(gait_events!C2308,LEN(gait_events!C2308)-19))</f>
        <v>Preferred</v>
      </c>
      <c r="F1349" t="str">
        <f>IF(LEN(SUBSTITUTE(gait_events!C2308,"_run-",""))&lt;&gt;LEN(gait_events!C2308),RIGHT(gait_events!C2308,LEN(gait_events!C2308)-FIND("_run-",gait_events!C2308,1)-4),"")</f>
        <v/>
      </c>
      <c r="G1349" t="str">
        <f>gait_events!D2308</f>
        <v>left_shank</v>
      </c>
      <c r="H1349" t="str">
        <f>gait_events!E2308</f>
        <v>FC</v>
      </c>
      <c r="I1349">
        <f>IF(gait_events!F2308&lt;&gt;"",gait_events!F2308,NA())</f>
        <v>557</v>
      </c>
      <c r="J1349">
        <f>IF(gait_events!G2308&lt;&gt;"",gait_events!G2308,NA())</f>
        <v>556</v>
      </c>
      <c r="K1349">
        <f t="shared" si="168"/>
        <v>1</v>
      </c>
      <c r="L1349">
        <f t="shared" si="169"/>
        <v>5</v>
      </c>
      <c r="M1349">
        <f t="shared" si="170"/>
        <v>1</v>
      </c>
      <c r="N1349">
        <f t="shared" si="171"/>
        <v>1</v>
      </c>
      <c r="O1349">
        <f t="shared" si="172"/>
        <v>1</v>
      </c>
      <c r="P1349">
        <f t="shared" si="173"/>
        <v>0</v>
      </c>
      <c r="Q1349">
        <f t="shared" si="174"/>
        <v>0</v>
      </c>
      <c r="R1349">
        <f t="shared" si="175"/>
        <v>1</v>
      </c>
    </row>
    <row r="1350" spans="1:18" x14ac:dyDescent="0.25">
      <c r="A1350" t="str">
        <f>gait_events!B2309</f>
        <v>pp044</v>
      </c>
      <c r="B1350" t="str">
        <f>VLOOKUP(A1350,participants!A:B,2,0)</f>
        <v>F</v>
      </c>
      <c r="C1350">
        <f>VLOOKUP(A1350,participants!A:C,3,0)</f>
        <v>60</v>
      </c>
      <c r="D1350" t="str">
        <f>VLOOKUP(A1350,participants!A:F,6,0)</f>
        <v>other</v>
      </c>
      <c r="E1350" t="str">
        <f>IF(LEN(SUBSTITUTE(gait_events!C2309,"_run-",""))&lt;&gt;LEN(gait_events!C2309),LEFT(RIGHT(gait_events!C2309,LEN(gait_events!C2309)-19),FIND("_run-",RIGHT(gait_events!C2309,LEN(gait_events!C2309)-19),1)-1),RIGHT(gait_events!C2309,LEN(gait_events!C2309)-19))</f>
        <v>Preferred</v>
      </c>
      <c r="F1350" t="str">
        <f>IF(LEN(SUBSTITUTE(gait_events!C2309,"_run-",""))&lt;&gt;LEN(gait_events!C2309),RIGHT(gait_events!C2309,LEN(gait_events!C2309)-FIND("_run-",gait_events!C2309,1)-4),"")</f>
        <v/>
      </c>
      <c r="G1350" t="str">
        <f>gait_events!D2309</f>
        <v>left_shank</v>
      </c>
      <c r="H1350" t="str">
        <f>gait_events!E2309</f>
        <v>FC</v>
      </c>
      <c r="I1350">
        <f>IF(gait_events!F2309&lt;&gt;"",gait_events!F2309,NA())</f>
        <v>814</v>
      </c>
      <c r="J1350">
        <f>IF(gait_events!G2309&lt;&gt;"",gait_events!G2309,NA())</f>
        <v>805</v>
      </c>
      <c r="K1350">
        <f t="shared" si="168"/>
        <v>9</v>
      </c>
      <c r="L1350">
        <f t="shared" si="169"/>
        <v>45</v>
      </c>
      <c r="M1350">
        <f t="shared" si="170"/>
        <v>1</v>
      </c>
      <c r="N1350">
        <f t="shared" si="171"/>
        <v>1</v>
      </c>
      <c r="O1350">
        <f t="shared" si="172"/>
        <v>1</v>
      </c>
      <c r="P1350">
        <f t="shared" si="173"/>
        <v>0</v>
      </c>
      <c r="Q1350">
        <f t="shared" si="174"/>
        <v>0</v>
      </c>
      <c r="R1350">
        <f t="shared" si="175"/>
        <v>1</v>
      </c>
    </row>
    <row r="1351" spans="1:18" x14ac:dyDescent="0.25">
      <c r="A1351" t="str">
        <f>gait_events!B2310</f>
        <v>pp044</v>
      </c>
      <c r="B1351" t="str">
        <f>VLOOKUP(A1351,participants!A:B,2,0)</f>
        <v>F</v>
      </c>
      <c r="C1351">
        <f>VLOOKUP(A1351,participants!A:C,3,0)</f>
        <v>60</v>
      </c>
      <c r="D1351" t="str">
        <f>VLOOKUP(A1351,participants!A:F,6,0)</f>
        <v>other</v>
      </c>
      <c r="E1351" t="str">
        <f>IF(LEN(SUBSTITUTE(gait_events!C2310,"_run-",""))&lt;&gt;LEN(gait_events!C2310),LEFT(RIGHT(gait_events!C2310,LEN(gait_events!C2310)-19),FIND("_run-",RIGHT(gait_events!C2310,LEN(gait_events!C2310)-19),1)-1),RIGHT(gait_events!C2310,LEN(gait_events!C2310)-19))</f>
        <v>Preferred</v>
      </c>
      <c r="F1351" t="str">
        <f>IF(LEN(SUBSTITUTE(gait_events!C2310,"_run-",""))&lt;&gt;LEN(gait_events!C2310),RIGHT(gait_events!C2310,LEN(gait_events!C2310)-FIND("_run-",gait_events!C2310,1)-4),"")</f>
        <v/>
      </c>
      <c r="G1351" t="str">
        <f>gait_events!D2310</f>
        <v>left_shank</v>
      </c>
      <c r="H1351" t="str">
        <f>gait_events!E2310</f>
        <v>FC</v>
      </c>
      <c r="I1351">
        <f>IF(gait_events!F2310&lt;&gt;"",gait_events!F2310,NA())</f>
        <v>1087</v>
      </c>
      <c r="J1351">
        <f>IF(gait_events!G2310&lt;&gt;"",gait_events!G2310,NA())</f>
        <v>1086</v>
      </c>
      <c r="K1351">
        <f t="shared" si="168"/>
        <v>1</v>
      </c>
      <c r="L1351">
        <f t="shared" si="169"/>
        <v>5</v>
      </c>
      <c r="M1351">
        <f t="shared" si="170"/>
        <v>1</v>
      </c>
      <c r="N1351">
        <f t="shared" si="171"/>
        <v>1</v>
      </c>
      <c r="O1351">
        <f t="shared" si="172"/>
        <v>1</v>
      </c>
      <c r="P1351">
        <f t="shared" si="173"/>
        <v>0</v>
      </c>
      <c r="Q1351">
        <f t="shared" si="174"/>
        <v>0</v>
      </c>
      <c r="R1351">
        <f t="shared" si="175"/>
        <v>1</v>
      </c>
    </row>
    <row r="1352" spans="1:18" x14ac:dyDescent="0.25">
      <c r="A1352" t="str">
        <f>gait_events!B2311</f>
        <v>pp044</v>
      </c>
      <c r="B1352" t="str">
        <f>VLOOKUP(A1352,participants!A:B,2,0)</f>
        <v>F</v>
      </c>
      <c r="C1352">
        <f>VLOOKUP(A1352,participants!A:C,3,0)</f>
        <v>60</v>
      </c>
      <c r="D1352" t="str">
        <f>VLOOKUP(A1352,participants!A:F,6,0)</f>
        <v>other</v>
      </c>
      <c r="E1352" t="str">
        <f>IF(LEN(SUBSTITUTE(gait_events!C2311,"_run-",""))&lt;&gt;LEN(gait_events!C2311),LEFT(RIGHT(gait_events!C2311,LEN(gait_events!C2311)-19),FIND("_run-",RIGHT(gait_events!C2311,LEN(gait_events!C2311)-19),1)-1),RIGHT(gait_events!C2311,LEN(gait_events!C2311)-19))</f>
        <v>Preferred</v>
      </c>
      <c r="F1352" t="str">
        <f>IF(LEN(SUBSTITUTE(gait_events!C2311,"_run-",""))&lt;&gt;LEN(gait_events!C2311),RIGHT(gait_events!C2311,LEN(gait_events!C2311)-FIND("_run-",gait_events!C2311,1)-4),"")</f>
        <v/>
      </c>
      <c r="G1352" t="str">
        <f>gait_events!D2311</f>
        <v>left_shank</v>
      </c>
      <c r="H1352" t="str">
        <f>gait_events!E2311</f>
        <v>FC</v>
      </c>
      <c r="I1352">
        <f>IF(gait_events!F2311&lt;&gt;"",gait_events!F2311,NA())</f>
        <v>1365</v>
      </c>
      <c r="J1352">
        <f>IF(gait_events!G2311&lt;&gt;"",gait_events!G2311,NA())</f>
        <v>1358</v>
      </c>
      <c r="K1352">
        <f t="shared" si="168"/>
        <v>7</v>
      </c>
      <c r="L1352">
        <f t="shared" si="169"/>
        <v>35</v>
      </c>
      <c r="M1352">
        <f t="shared" si="170"/>
        <v>1</v>
      </c>
      <c r="N1352">
        <f t="shared" si="171"/>
        <v>1</v>
      </c>
      <c r="O1352">
        <f t="shared" si="172"/>
        <v>1</v>
      </c>
      <c r="P1352">
        <f t="shared" si="173"/>
        <v>0</v>
      </c>
      <c r="Q1352">
        <f t="shared" si="174"/>
        <v>0</v>
      </c>
      <c r="R1352">
        <f t="shared" si="175"/>
        <v>1</v>
      </c>
    </row>
    <row r="1353" spans="1:18" x14ac:dyDescent="0.25">
      <c r="A1353" t="str">
        <f>gait_events!B2312</f>
        <v>pp044</v>
      </c>
      <c r="B1353" t="str">
        <f>VLOOKUP(A1353,participants!A:B,2,0)</f>
        <v>F</v>
      </c>
      <c r="C1353">
        <f>VLOOKUP(A1353,participants!A:C,3,0)</f>
        <v>60</v>
      </c>
      <c r="D1353" t="str">
        <f>VLOOKUP(A1353,participants!A:F,6,0)</f>
        <v>other</v>
      </c>
      <c r="E1353" t="str">
        <f>IF(LEN(SUBSTITUTE(gait_events!C2312,"_run-",""))&lt;&gt;LEN(gait_events!C2312),LEFT(RIGHT(gait_events!C2312,LEN(gait_events!C2312)-19),FIND("_run-",RIGHT(gait_events!C2312,LEN(gait_events!C2312)-19),1)-1),RIGHT(gait_events!C2312,LEN(gait_events!C2312)-19))</f>
        <v>Preferred</v>
      </c>
      <c r="F1353" t="str">
        <f>IF(LEN(SUBSTITUTE(gait_events!C2312,"_run-",""))&lt;&gt;LEN(gait_events!C2312),RIGHT(gait_events!C2312,LEN(gait_events!C2312)-FIND("_run-",gait_events!C2312,1)-4),"")</f>
        <v/>
      </c>
      <c r="G1353" t="str">
        <f>gait_events!D2312</f>
        <v>right_shank</v>
      </c>
      <c r="H1353" t="str">
        <f>gait_events!E2312</f>
        <v>IC</v>
      </c>
      <c r="I1353">
        <f>IF(gait_events!F2312&lt;&gt;"",gait_events!F2312,NA())</f>
        <v>7</v>
      </c>
      <c r="J1353">
        <f>IF(gait_events!G2312&lt;&gt;"",gait_events!G2312,NA())</f>
        <v>12</v>
      </c>
      <c r="K1353">
        <f t="shared" si="168"/>
        <v>-5</v>
      </c>
      <c r="L1353">
        <f t="shared" si="169"/>
        <v>-25</v>
      </c>
      <c r="M1353">
        <f t="shared" si="170"/>
        <v>1</v>
      </c>
      <c r="N1353">
        <f t="shared" si="171"/>
        <v>1</v>
      </c>
      <c r="O1353">
        <f t="shared" si="172"/>
        <v>1</v>
      </c>
      <c r="P1353">
        <f t="shared" si="173"/>
        <v>0</v>
      </c>
      <c r="Q1353">
        <f t="shared" si="174"/>
        <v>0</v>
      </c>
      <c r="R1353">
        <f t="shared" si="175"/>
        <v>1</v>
      </c>
    </row>
    <row r="1354" spans="1:18" x14ac:dyDescent="0.25">
      <c r="A1354" t="str">
        <f>gait_events!B2313</f>
        <v>pp044</v>
      </c>
      <c r="B1354" t="str">
        <f>VLOOKUP(A1354,participants!A:B,2,0)</f>
        <v>F</v>
      </c>
      <c r="C1354">
        <f>VLOOKUP(A1354,participants!A:C,3,0)</f>
        <v>60</v>
      </c>
      <c r="D1354" t="str">
        <f>VLOOKUP(A1354,participants!A:F,6,0)</f>
        <v>other</v>
      </c>
      <c r="E1354" t="str">
        <f>IF(LEN(SUBSTITUTE(gait_events!C2313,"_run-",""))&lt;&gt;LEN(gait_events!C2313),LEFT(RIGHT(gait_events!C2313,LEN(gait_events!C2313)-19),FIND("_run-",RIGHT(gait_events!C2313,LEN(gait_events!C2313)-19),1)-1),RIGHT(gait_events!C2313,LEN(gait_events!C2313)-19))</f>
        <v>Preferred</v>
      </c>
      <c r="F1354" t="str">
        <f>IF(LEN(SUBSTITUTE(gait_events!C2313,"_run-",""))&lt;&gt;LEN(gait_events!C2313),RIGHT(gait_events!C2313,LEN(gait_events!C2313)-FIND("_run-",gait_events!C2313,1)-4),"")</f>
        <v/>
      </c>
      <c r="G1354" t="str">
        <f>gait_events!D2313</f>
        <v>right_shank</v>
      </c>
      <c r="H1354" t="str">
        <f>gait_events!E2313</f>
        <v>IC</v>
      </c>
      <c r="I1354">
        <f>IF(gait_events!F2313&lt;&gt;"",gait_events!F2313,NA())</f>
        <v>252</v>
      </c>
      <c r="J1354">
        <f>IF(gait_events!G2313&lt;&gt;"",gait_events!G2313,NA())</f>
        <v>254</v>
      </c>
      <c r="K1354">
        <f t="shared" si="168"/>
        <v>-2</v>
      </c>
      <c r="L1354">
        <f t="shared" si="169"/>
        <v>-10</v>
      </c>
      <c r="M1354">
        <f t="shared" si="170"/>
        <v>1</v>
      </c>
      <c r="N1354">
        <f t="shared" si="171"/>
        <v>1</v>
      </c>
      <c r="O1354">
        <f t="shared" si="172"/>
        <v>1</v>
      </c>
      <c r="P1354">
        <f t="shared" si="173"/>
        <v>0</v>
      </c>
      <c r="Q1354">
        <f t="shared" si="174"/>
        <v>0</v>
      </c>
      <c r="R1354">
        <f t="shared" si="175"/>
        <v>1</v>
      </c>
    </row>
    <row r="1355" spans="1:18" x14ac:dyDescent="0.25">
      <c r="A1355" t="str">
        <f>gait_events!B2314</f>
        <v>pp044</v>
      </c>
      <c r="B1355" t="str">
        <f>VLOOKUP(A1355,participants!A:B,2,0)</f>
        <v>F</v>
      </c>
      <c r="C1355">
        <f>VLOOKUP(A1355,participants!A:C,3,0)</f>
        <v>60</v>
      </c>
      <c r="D1355" t="str">
        <f>VLOOKUP(A1355,participants!A:F,6,0)</f>
        <v>other</v>
      </c>
      <c r="E1355" t="str">
        <f>IF(LEN(SUBSTITUTE(gait_events!C2314,"_run-",""))&lt;&gt;LEN(gait_events!C2314),LEFT(RIGHT(gait_events!C2314,LEN(gait_events!C2314)-19),FIND("_run-",RIGHT(gait_events!C2314,LEN(gait_events!C2314)-19),1)-1),RIGHT(gait_events!C2314,LEN(gait_events!C2314)-19))</f>
        <v>Preferred</v>
      </c>
      <c r="F1355" t="str">
        <f>IF(LEN(SUBSTITUTE(gait_events!C2314,"_run-",""))&lt;&gt;LEN(gait_events!C2314),RIGHT(gait_events!C2314,LEN(gait_events!C2314)-FIND("_run-",gait_events!C2314,1)-4),"")</f>
        <v/>
      </c>
      <c r="G1355" t="str">
        <f>gait_events!D2314</f>
        <v>right_shank</v>
      </c>
      <c r="H1355" t="str">
        <f>gait_events!E2314</f>
        <v>IC</v>
      </c>
      <c r="I1355">
        <f>IF(gait_events!F2314&lt;&gt;"",gait_events!F2314,NA())</f>
        <v>503</v>
      </c>
      <c r="J1355">
        <f>IF(gait_events!G2314&lt;&gt;"",gait_events!G2314,NA())</f>
        <v>502</v>
      </c>
      <c r="K1355">
        <f t="shared" si="168"/>
        <v>1</v>
      </c>
      <c r="L1355">
        <f t="shared" si="169"/>
        <v>5</v>
      </c>
      <c r="M1355">
        <f t="shared" si="170"/>
        <v>1</v>
      </c>
      <c r="N1355">
        <f t="shared" si="171"/>
        <v>1</v>
      </c>
      <c r="O1355">
        <f t="shared" si="172"/>
        <v>1</v>
      </c>
      <c r="P1355">
        <f t="shared" si="173"/>
        <v>0</v>
      </c>
      <c r="Q1355">
        <f t="shared" si="174"/>
        <v>0</v>
      </c>
      <c r="R1355">
        <f t="shared" si="175"/>
        <v>1</v>
      </c>
    </row>
    <row r="1356" spans="1:18" x14ac:dyDescent="0.25">
      <c r="A1356" t="str">
        <f>gait_events!B2315</f>
        <v>pp044</v>
      </c>
      <c r="B1356" t="str">
        <f>VLOOKUP(A1356,participants!A:B,2,0)</f>
        <v>F</v>
      </c>
      <c r="C1356">
        <f>VLOOKUP(A1356,participants!A:C,3,0)</f>
        <v>60</v>
      </c>
      <c r="D1356" t="str">
        <f>VLOOKUP(A1356,participants!A:F,6,0)</f>
        <v>other</v>
      </c>
      <c r="E1356" t="str">
        <f>IF(LEN(SUBSTITUTE(gait_events!C2315,"_run-",""))&lt;&gt;LEN(gait_events!C2315),LEFT(RIGHT(gait_events!C2315,LEN(gait_events!C2315)-19),FIND("_run-",RIGHT(gait_events!C2315,LEN(gait_events!C2315)-19),1)-1),RIGHT(gait_events!C2315,LEN(gait_events!C2315)-19))</f>
        <v>Preferred</v>
      </c>
      <c r="F1356" t="str">
        <f>IF(LEN(SUBSTITUTE(gait_events!C2315,"_run-",""))&lt;&gt;LEN(gait_events!C2315),RIGHT(gait_events!C2315,LEN(gait_events!C2315)-FIND("_run-",gait_events!C2315,1)-4),"")</f>
        <v/>
      </c>
      <c r="G1356" t="str">
        <f>gait_events!D2315</f>
        <v>right_shank</v>
      </c>
      <c r="H1356" t="str">
        <f>gait_events!E2315</f>
        <v>IC</v>
      </c>
      <c r="I1356">
        <f>IF(gait_events!F2315&lt;&gt;"",gait_events!F2315,NA())</f>
        <v>767</v>
      </c>
      <c r="J1356">
        <f>IF(gait_events!G2315&lt;&gt;"",gait_events!G2315,NA())</f>
        <v>768</v>
      </c>
      <c r="K1356">
        <f t="shared" si="168"/>
        <v>-1</v>
      </c>
      <c r="L1356">
        <f t="shared" si="169"/>
        <v>-5</v>
      </c>
      <c r="M1356">
        <f t="shared" si="170"/>
        <v>1</v>
      </c>
      <c r="N1356">
        <f t="shared" si="171"/>
        <v>1</v>
      </c>
      <c r="O1356">
        <f t="shared" si="172"/>
        <v>1</v>
      </c>
      <c r="P1356">
        <f t="shared" si="173"/>
        <v>0</v>
      </c>
      <c r="Q1356">
        <f t="shared" si="174"/>
        <v>0</v>
      </c>
      <c r="R1356">
        <f t="shared" si="175"/>
        <v>1</v>
      </c>
    </row>
    <row r="1357" spans="1:18" x14ac:dyDescent="0.25">
      <c r="A1357" t="str">
        <f>gait_events!B2316</f>
        <v>pp044</v>
      </c>
      <c r="B1357" t="str">
        <f>VLOOKUP(A1357,participants!A:B,2,0)</f>
        <v>F</v>
      </c>
      <c r="C1357">
        <f>VLOOKUP(A1357,participants!A:C,3,0)</f>
        <v>60</v>
      </c>
      <c r="D1357" t="str">
        <f>VLOOKUP(A1357,participants!A:F,6,0)</f>
        <v>other</v>
      </c>
      <c r="E1357" t="str">
        <f>IF(LEN(SUBSTITUTE(gait_events!C2316,"_run-",""))&lt;&gt;LEN(gait_events!C2316),LEFT(RIGHT(gait_events!C2316,LEN(gait_events!C2316)-19),FIND("_run-",RIGHT(gait_events!C2316,LEN(gait_events!C2316)-19),1)-1),RIGHT(gait_events!C2316,LEN(gait_events!C2316)-19))</f>
        <v>Preferred</v>
      </c>
      <c r="F1357" t="str">
        <f>IF(LEN(SUBSTITUTE(gait_events!C2316,"_run-",""))&lt;&gt;LEN(gait_events!C2316),RIGHT(gait_events!C2316,LEN(gait_events!C2316)-FIND("_run-",gait_events!C2316,1)-4),"")</f>
        <v/>
      </c>
      <c r="G1357" t="str">
        <f>gait_events!D2316</f>
        <v>right_shank</v>
      </c>
      <c r="H1357" t="str">
        <f>gait_events!E2316</f>
        <v>IC</v>
      </c>
      <c r="I1357">
        <f>IF(gait_events!F2316&lt;&gt;"",gait_events!F2316,NA())</f>
        <v>1035</v>
      </c>
      <c r="J1357">
        <f>IF(gait_events!G2316&lt;&gt;"",gait_events!G2316,NA())</f>
        <v>1039</v>
      </c>
      <c r="K1357">
        <f t="shared" si="168"/>
        <v>-4</v>
      </c>
      <c r="L1357">
        <f t="shared" si="169"/>
        <v>-20</v>
      </c>
      <c r="M1357">
        <f t="shared" si="170"/>
        <v>1</v>
      </c>
      <c r="N1357">
        <f t="shared" si="171"/>
        <v>1</v>
      </c>
      <c r="O1357">
        <f t="shared" si="172"/>
        <v>1</v>
      </c>
      <c r="P1357">
        <f t="shared" si="173"/>
        <v>0</v>
      </c>
      <c r="Q1357">
        <f t="shared" si="174"/>
        <v>0</v>
      </c>
      <c r="R1357">
        <f t="shared" si="175"/>
        <v>1</v>
      </c>
    </row>
    <row r="1358" spans="1:18" x14ac:dyDescent="0.25">
      <c r="A1358" t="str">
        <f>gait_events!B2317</f>
        <v>pp044</v>
      </c>
      <c r="B1358" t="str">
        <f>VLOOKUP(A1358,participants!A:B,2,0)</f>
        <v>F</v>
      </c>
      <c r="C1358">
        <f>VLOOKUP(A1358,participants!A:C,3,0)</f>
        <v>60</v>
      </c>
      <c r="D1358" t="str">
        <f>VLOOKUP(A1358,participants!A:F,6,0)</f>
        <v>other</v>
      </c>
      <c r="E1358" t="str">
        <f>IF(LEN(SUBSTITUTE(gait_events!C2317,"_run-",""))&lt;&gt;LEN(gait_events!C2317),LEFT(RIGHT(gait_events!C2317,LEN(gait_events!C2317)-19),FIND("_run-",RIGHT(gait_events!C2317,LEN(gait_events!C2317)-19),1)-1),RIGHT(gait_events!C2317,LEN(gait_events!C2317)-19))</f>
        <v>Preferred</v>
      </c>
      <c r="F1358" t="str">
        <f>IF(LEN(SUBSTITUTE(gait_events!C2317,"_run-",""))&lt;&gt;LEN(gait_events!C2317),RIGHT(gait_events!C2317,LEN(gait_events!C2317)-FIND("_run-",gait_events!C2317,1)-4),"")</f>
        <v/>
      </c>
      <c r="G1358" t="str">
        <f>gait_events!D2317</f>
        <v>right_shank</v>
      </c>
      <c r="H1358" t="str">
        <f>gait_events!E2317</f>
        <v>IC</v>
      </c>
      <c r="I1358">
        <f>IF(gait_events!F2317&lt;&gt;"",gait_events!F2317,NA())</f>
        <v>1328</v>
      </c>
      <c r="J1358">
        <f>IF(gait_events!G2317&lt;&gt;"",gait_events!G2317,NA())</f>
        <v>1333</v>
      </c>
      <c r="K1358">
        <f t="shared" si="168"/>
        <v>-5</v>
      </c>
      <c r="L1358">
        <f t="shared" si="169"/>
        <v>-25</v>
      </c>
      <c r="M1358">
        <f t="shared" si="170"/>
        <v>1</v>
      </c>
      <c r="N1358">
        <f t="shared" si="171"/>
        <v>1</v>
      </c>
      <c r="O1358">
        <f t="shared" si="172"/>
        <v>1</v>
      </c>
      <c r="P1358">
        <f t="shared" si="173"/>
        <v>0</v>
      </c>
      <c r="Q1358">
        <f t="shared" si="174"/>
        <v>0</v>
      </c>
      <c r="R1358">
        <f t="shared" si="175"/>
        <v>1</v>
      </c>
    </row>
    <row r="1359" spans="1:18" x14ac:dyDescent="0.25">
      <c r="A1359" t="str">
        <f>gait_events!B2318</f>
        <v>pp044</v>
      </c>
      <c r="B1359" t="str">
        <f>VLOOKUP(A1359,participants!A:B,2,0)</f>
        <v>F</v>
      </c>
      <c r="C1359">
        <f>VLOOKUP(A1359,participants!A:C,3,0)</f>
        <v>60</v>
      </c>
      <c r="D1359" t="str">
        <f>VLOOKUP(A1359,participants!A:F,6,0)</f>
        <v>other</v>
      </c>
      <c r="E1359" t="str">
        <f>IF(LEN(SUBSTITUTE(gait_events!C2318,"_run-",""))&lt;&gt;LEN(gait_events!C2318),LEFT(RIGHT(gait_events!C2318,LEN(gait_events!C2318)-19),FIND("_run-",RIGHT(gait_events!C2318,LEN(gait_events!C2318)-19),1)-1),RIGHT(gait_events!C2318,LEN(gait_events!C2318)-19))</f>
        <v>Preferred</v>
      </c>
      <c r="F1359" t="str">
        <f>IF(LEN(SUBSTITUTE(gait_events!C2318,"_run-",""))&lt;&gt;LEN(gait_events!C2318),RIGHT(gait_events!C2318,LEN(gait_events!C2318)-FIND("_run-",gait_events!C2318,1)-4),"")</f>
        <v/>
      </c>
      <c r="G1359" t="str">
        <f>gait_events!D2318</f>
        <v>right_shank</v>
      </c>
      <c r="H1359" t="str">
        <f>gait_events!E2318</f>
        <v>FC</v>
      </c>
      <c r="I1359">
        <f>IF(gait_events!F2318&lt;&gt;"",gait_events!F2318,NA())</f>
        <v>181</v>
      </c>
      <c r="J1359">
        <f>IF(gait_events!G2318&lt;&gt;"",gait_events!G2318,NA())</f>
        <v>182</v>
      </c>
      <c r="K1359">
        <f t="shared" si="168"/>
        <v>-1</v>
      </c>
      <c r="L1359">
        <f t="shared" si="169"/>
        <v>-5</v>
      </c>
      <c r="M1359">
        <f t="shared" si="170"/>
        <v>1</v>
      </c>
      <c r="N1359">
        <f t="shared" si="171"/>
        <v>1</v>
      </c>
      <c r="O1359">
        <f t="shared" si="172"/>
        <v>1</v>
      </c>
      <c r="P1359">
        <f t="shared" si="173"/>
        <v>0</v>
      </c>
      <c r="Q1359">
        <f t="shared" si="174"/>
        <v>0</v>
      </c>
      <c r="R1359">
        <f t="shared" si="175"/>
        <v>1</v>
      </c>
    </row>
    <row r="1360" spans="1:18" x14ac:dyDescent="0.25">
      <c r="A1360" t="str">
        <f>gait_events!B2319</f>
        <v>pp044</v>
      </c>
      <c r="B1360" t="str">
        <f>VLOOKUP(A1360,participants!A:B,2,0)</f>
        <v>F</v>
      </c>
      <c r="C1360">
        <f>VLOOKUP(A1360,participants!A:C,3,0)</f>
        <v>60</v>
      </c>
      <c r="D1360" t="str">
        <f>VLOOKUP(A1360,participants!A:F,6,0)</f>
        <v>other</v>
      </c>
      <c r="E1360" t="str">
        <f>IF(LEN(SUBSTITUTE(gait_events!C2319,"_run-",""))&lt;&gt;LEN(gait_events!C2319),LEFT(RIGHT(gait_events!C2319,LEN(gait_events!C2319)-19),FIND("_run-",RIGHT(gait_events!C2319,LEN(gait_events!C2319)-19),1)-1),RIGHT(gait_events!C2319,LEN(gait_events!C2319)-19))</f>
        <v>Preferred</v>
      </c>
      <c r="F1360" t="str">
        <f>IF(LEN(SUBSTITUTE(gait_events!C2319,"_run-",""))&lt;&gt;LEN(gait_events!C2319),RIGHT(gait_events!C2319,LEN(gait_events!C2319)-FIND("_run-",gait_events!C2319,1)-4),"")</f>
        <v/>
      </c>
      <c r="G1360" t="str">
        <f>gait_events!D2319</f>
        <v>right_shank</v>
      </c>
      <c r="H1360" t="str">
        <f>gait_events!E2319</f>
        <v>FC</v>
      </c>
      <c r="I1360">
        <f>IF(gait_events!F2319&lt;&gt;"",gait_events!F2319,NA())</f>
        <v>428</v>
      </c>
      <c r="J1360">
        <f>IF(gait_events!G2319&lt;&gt;"",gait_events!G2319,NA())</f>
        <v>424</v>
      </c>
      <c r="K1360">
        <f t="shared" si="168"/>
        <v>4</v>
      </c>
      <c r="L1360">
        <f t="shared" si="169"/>
        <v>20</v>
      </c>
      <c r="M1360">
        <f t="shared" si="170"/>
        <v>1</v>
      </c>
      <c r="N1360">
        <f t="shared" si="171"/>
        <v>1</v>
      </c>
      <c r="O1360">
        <f t="shared" si="172"/>
        <v>1</v>
      </c>
      <c r="P1360">
        <f t="shared" si="173"/>
        <v>0</v>
      </c>
      <c r="Q1360">
        <f t="shared" si="174"/>
        <v>0</v>
      </c>
      <c r="R1360">
        <f t="shared" si="175"/>
        <v>1</v>
      </c>
    </row>
    <row r="1361" spans="1:18" x14ac:dyDescent="0.25">
      <c r="A1361" t="str">
        <f>gait_events!B2320</f>
        <v>pp044</v>
      </c>
      <c r="B1361" t="str">
        <f>VLOOKUP(A1361,participants!A:B,2,0)</f>
        <v>F</v>
      </c>
      <c r="C1361">
        <f>VLOOKUP(A1361,participants!A:C,3,0)</f>
        <v>60</v>
      </c>
      <c r="D1361" t="str">
        <f>VLOOKUP(A1361,participants!A:F,6,0)</f>
        <v>other</v>
      </c>
      <c r="E1361" t="str">
        <f>IF(LEN(SUBSTITUTE(gait_events!C2320,"_run-",""))&lt;&gt;LEN(gait_events!C2320),LEFT(RIGHT(gait_events!C2320,LEN(gait_events!C2320)-19),FIND("_run-",RIGHT(gait_events!C2320,LEN(gait_events!C2320)-19),1)-1),RIGHT(gait_events!C2320,LEN(gait_events!C2320)-19))</f>
        <v>Preferred</v>
      </c>
      <c r="F1361" t="str">
        <f>IF(LEN(SUBSTITUTE(gait_events!C2320,"_run-",""))&lt;&gt;LEN(gait_events!C2320),RIGHT(gait_events!C2320,LEN(gait_events!C2320)-FIND("_run-",gait_events!C2320,1)-4),"")</f>
        <v/>
      </c>
      <c r="G1361" t="str">
        <f>gait_events!D2320</f>
        <v>right_shank</v>
      </c>
      <c r="H1361" t="str">
        <f>gait_events!E2320</f>
        <v>FC</v>
      </c>
      <c r="I1361">
        <f>IF(gait_events!F2320&lt;&gt;"",gait_events!F2320,NA())</f>
        <v>682</v>
      </c>
      <c r="J1361">
        <f>IF(gait_events!G2320&lt;&gt;"",gait_events!G2320,NA())</f>
        <v>681</v>
      </c>
      <c r="K1361">
        <f t="shared" si="168"/>
        <v>1</v>
      </c>
      <c r="L1361">
        <f t="shared" si="169"/>
        <v>5</v>
      </c>
      <c r="M1361">
        <f t="shared" si="170"/>
        <v>1</v>
      </c>
      <c r="N1361">
        <f t="shared" si="171"/>
        <v>1</v>
      </c>
      <c r="O1361">
        <f t="shared" si="172"/>
        <v>1</v>
      </c>
      <c r="P1361">
        <f t="shared" si="173"/>
        <v>0</v>
      </c>
      <c r="Q1361">
        <f t="shared" si="174"/>
        <v>0</v>
      </c>
      <c r="R1361">
        <f t="shared" si="175"/>
        <v>1</v>
      </c>
    </row>
    <row r="1362" spans="1:18" x14ac:dyDescent="0.25">
      <c r="A1362" t="str">
        <f>gait_events!B2321</f>
        <v>pp044</v>
      </c>
      <c r="B1362" t="str">
        <f>VLOOKUP(A1362,participants!A:B,2,0)</f>
        <v>F</v>
      </c>
      <c r="C1362">
        <f>VLOOKUP(A1362,participants!A:C,3,0)</f>
        <v>60</v>
      </c>
      <c r="D1362" t="str">
        <f>VLOOKUP(A1362,participants!A:F,6,0)</f>
        <v>other</v>
      </c>
      <c r="E1362" t="str">
        <f>IF(LEN(SUBSTITUTE(gait_events!C2321,"_run-",""))&lt;&gt;LEN(gait_events!C2321),LEFT(RIGHT(gait_events!C2321,LEN(gait_events!C2321)-19),FIND("_run-",RIGHT(gait_events!C2321,LEN(gait_events!C2321)-19),1)-1),RIGHT(gait_events!C2321,LEN(gait_events!C2321)-19))</f>
        <v>Preferred</v>
      </c>
      <c r="F1362" t="str">
        <f>IF(LEN(SUBSTITUTE(gait_events!C2321,"_run-",""))&lt;&gt;LEN(gait_events!C2321),RIGHT(gait_events!C2321,LEN(gait_events!C2321)-FIND("_run-",gait_events!C2321,1)-4),"")</f>
        <v/>
      </c>
      <c r="G1362" t="str">
        <f>gait_events!D2321</f>
        <v>right_shank</v>
      </c>
      <c r="H1362" t="str">
        <f>gait_events!E2321</f>
        <v>FC</v>
      </c>
      <c r="I1362">
        <f>IF(gait_events!F2321&lt;&gt;"",gait_events!F2321,NA())</f>
        <v>957</v>
      </c>
      <c r="J1362">
        <f>IF(gait_events!G2321&lt;&gt;"",gait_events!G2321,NA())</f>
        <v>952</v>
      </c>
      <c r="K1362">
        <f t="shared" si="168"/>
        <v>5</v>
      </c>
      <c r="L1362">
        <f t="shared" si="169"/>
        <v>25</v>
      </c>
      <c r="M1362">
        <f t="shared" si="170"/>
        <v>1</v>
      </c>
      <c r="N1362">
        <f t="shared" si="171"/>
        <v>1</v>
      </c>
      <c r="O1362">
        <f t="shared" si="172"/>
        <v>1</v>
      </c>
      <c r="P1362">
        <f t="shared" si="173"/>
        <v>0</v>
      </c>
      <c r="Q1362">
        <f t="shared" si="174"/>
        <v>0</v>
      </c>
      <c r="R1362">
        <f t="shared" si="175"/>
        <v>1</v>
      </c>
    </row>
    <row r="1363" spans="1:18" x14ac:dyDescent="0.25">
      <c r="A1363" t="str">
        <f>gait_events!B2322</f>
        <v>pp044</v>
      </c>
      <c r="B1363" t="str">
        <f>VLOOKUP(A1363,participants!A:B,2,0)</f>
        <v>F</v>
      </c>
      <c r="C1363">
        <f>VLOOKUP(A1363,participants!A:C,3,0)</f>
        <v>60</v>
      </c>
      <c r="D1363" t="str">
        <f>VLOOKUP(A1363,participants!A:F,6,0)</f>
        <v>other</v>
      </c>
      <c r="E1363" t="str">
        <f>IF(LEN(SUBSTITUTE(gait_events!C2322,"_run-",""))&lt;&gt;LEN(gait_events!C2322),LEFT(RIGHT(gait_events!C2322,LEN(gait_events!C2322)-19),FIND("_run-",RIGHT(gait_events!C2322,LEN(gait_events!C2322)-19),1)-1),RIGHT(gait_events!C2322,LEN(gait_events!C2322)-19))</f>
        <v>Preferred</v>
      </c>
      <c r="F1363" t="str">
        <f>IF(LEN(SUBSTITUTE(gait_events!C2322,"_run-",""))&lt;&gt;LEN(gait_events!C2322),RIGHT(gait_events!C2322,LEN(gait_events!C2322)-FIND("_run-",gait_events!C2322,1)-4),"")</f>
        <v/>
      </c>
      <c r="G1363" t="str">
        <f>gait_events!D2322</f>
        <v>right_shank</v>
      </c>
      <c r="H1363" t="str">
        <f>gait_events!E2322</f>
        <v>FC</v>
      </c>
      <c r="I1363">
        <f>IF(gait_events!F2322&lt;&gt;"",gait_events!F2322,NA())</f>
        <v>1225</v>
      </c>
      <c r="J1363">
        <f>IF(gait_events!G2322&lt;&gt;"",gait_events!G2322,NA())</f>
        <v>1225</v>
      </c>
      <c r="K1363">
        <f t="shared" si="168"/>
        <v>0</v>
      </c>
      <c r="L1363">
        <f t="shared" si="169"/>
        <v>0</v>
      </c>
      <c r="M1363">
        <f t="shared" si="170"/>
        <v>1</v>
      </c>
      <c r="N1363">
        <f t="shared" si="171"/>
        <v>1</v>
      </c>
      <c r="O1363">
        <f t="shared" si="172"/>
        <v>1</v>
      </c>
      <c r="P1363">
        <f t="shared" si="173"/>
        <v>0</v>
      </c>
      <c r="Q1363">
        <f t="shared" si="174"/>
        <v>0</v>
      </c>
      <c r="R1363">
        <f t="shared" si="175"/>
        <v>1</v>
      </c>
    </row>
    <row r="1364" spans="1:18" x14ac:dyDescent="0.25">
      <c r="A1364" t="str">
        <f>gait_events!B2323</f>
        <v>pp044</v>
      </c>
      <c r="B1364" t="str">
        <f>VLOOKUP(A1364,participants!A:B,2,0)</f>
        <v>F</v>
      </c>
      <c r="C1364">
        <f>VLOOKUP(A1364,participants!A:C,3,0)</f>
        <v>60</v>
      </c>
      <c r="D1364" t="str">
        <f>VLOOKUP(A1364,participants!A:F,6,0)</f>
        <v>other</v>
      </c>
      <c r="E1364" t="str">
        <f>IF(LEN(SUBSTITUTE(gait_events!C2323,"_run-",""))&lt;&gt;LEN(gait_events!C2323),LEFT(RIGHT(gait_events!C2323,LEN(gait_events!C2323)-19),FIND("_run-",RIGHT(gait_events!C2323,LEN(gait_events!C2323)-19),1)-1),RIGHT(gait_events!C2323,LEN(gait_events!C2323)-19))</f>
        <v>Slow</v>
      </c>
      <c r="F1364" t="str">
        <f>IF(LEN(SUBSTITUTE(gait_events!C2323,"_run-",""))&lt;&gt;LEN(gait_events!C2323),RIGHT(gait_events!C2323,LEN(gait_events!C2323)-FIND("_run-",gait_events!C2323,1)-4),"")</f>
        <v/>
      </c>
      <c r="G1364" t="str">
        <f>gait_events!D2323</f>
        <v>left_ankle</v>
      </c>
      <c r="H1364" t="str">
        <f>gait_events!E2323</f>
        <v>IC</v>
      </c>
      <c r="I1364">
        <f>IF(gait_events!F2323&lt;&gt;"",gait_events!F2323,NA())</f>
        <v>234</v>
      </c>
      <c r="J1364">
        <f>IF(gait_events!G2323&lt;&gt;"",gait_events!G2323,NA())</f>
        <v>232</v>
      </c>
      <c r="K1364">
        <f t="shared" si="168"/>
        <v>2</v>
      </c>
      <c r="L1364">
        <f t="shared" si="169"/>
        <v>10</v>
      </c>
      <c r="M1364">
        <f t="shared" si="170"/>
        <v>1</v>
      </c>
      <c r="N1364">
        <f t="shared" si="171"/>
        <v>1</v>
      </c>
      <c r="O1364">
        <f t="shared" si="172"/>
        <v>1</v>
      </c>
      <c r="P1364">
        <f t="shared" si="173"/>
        <v>0</v>
      </c>
      <c r="Q1364">
        <f t="shared" si="174"/>
        <v>0</v>
      </c>
      <c r="R1364">
        <f t="shared" si="175"/>
        <v>1</v>
      </c>
    </row>
    <row r="1365" spans="1:18" x14ac:dyDescent="0.25">
      <c r="A1365" t="str">
        <f>gait_events!B2324</f>
        <v>pp044</v>
      </c>
      <c r="B1365" t="str">
        <f>VLOOKUP(A1365,participants!A:B,2,0)</f>
        <v>F</v>
      </c>
      <c r="C1365">
        <f>VLOOKUP(A1365,participants!A:C,3,0)</f>
        <v>60</v>
      </c>
      <c r="D1365" t="str">
        <f>VLOOKUP(A1365,participants!A:F,6,0)</f>
        <v>other</v>
      </c>
      <c r="E1365" t="str">
        <f>IF(LEN(SUBSTITUTE(gait_events!C2324,"_run-",""))&lt;&gt;LEN(gait_events!C2324),LEFT(RIGHT(gait_events!C2324,LEN(gait_events!C2324)-19),FIND("_run-",RIGHT(gait_events!C2324,LEN(gait_events!C2324)-19),1)-1),RIGHT(gait_events!C2324,LEN(gait_events!C2324)-19))</f>
        <v>Slow</v>
      </c>
      <c r="F1365" t="str">
        <f>IF(LEN(SUBSTITUTE(gait_events!C2324,"_run-",""))&lt;&gt;LEN(gait_events!C2324),RIGHT(gait_events!C2324,LEN(gait_events!C2324)-FIND("_run-",gait_events!C2324,1)-4),"")</f>
        <v/>
      </c>
      <c r="G1365" t="str">
        <f>gait_events!D2324</f>
        <v>left_ankle</v>
      </c>
      <c r="H1365" t="str">
        <f>gait_events!E2324</f>
        <v>IC</v>
      </c>
      <c r="I1365">
        <f>IF(gait_events!F2324&lt;&gt;"",gait_events!F2324,NA())</f>
        <v>598</v>
      </c>
      <c r="J1365">
        <f>IF(gait_events!G2324&lt;&gt;"",gait_events!G2324,NA())</f>
        <v>586</v>
      </c>
      <c r="K1365">
        <f t="shared" si="168"/>
        <v>12</v>
      </c>
      <c r="L1365">
        <f t="shared" si="169"/>
        <v>60</v>
      </c>
      <c r="M1365">
        <f t="shared" si="170"/>
        <v>1</v>
      </c>
      <c r="N1365">
        <f t="shared" si="171"/>
        <v>1</v>
      </c>
      <c r="O1365">
        <f t="shared" si="172"/>
        <v>1</v>
      </c>
      <c r="P1365">
        <f t="shared" si="173"/>
        <v>0</v>
      </c>
      <c r="Q1365">
        <f t="shared" si="174"/>
        <v>0</v>
      </c>
      <c r="R1365">
        <f t="shared" si="175"/>
        <v>1</v>
      </c>
    </row>
    <row r="1366" spans="1:18" x14ac:dyDescent="0.25">
      <c r="A1366" t="str">
        <f>gait_events!B2325</f>
        <v>pp044</v>
      </c>
      <c r="B1366" t="str">
        <f>VLOOKUP(A1366,participants!A:B,2,0)</f>
        <v>F</v>
      </c>
      <c r="C1366">
        <f>VLOOKUP(A1366,participants!A:C,3,0)</f>
        <v>60</v>
      </c>
      <c r="D1366" t="str">
        <f>VLOOKUP(A1366,participants!A:F,6,0)</f>
        <v>other</v>
      </c>
      <c r="E1366" t="str">
        <f>IF(LEN(SUBSTITUTE(gait_events!C2325,"_run-",""))&lt;&gt;LEN(gait_events!C2325),LEFT(RIGHT(gait_events!C2325,LEN(gait_events!C2325)-19),FIND("_run-",RIGHT(gait_events!C2325,LEN(gait_events!C2325)-19),1)-1),RIGHT(gait_events!C2325,LEN(gait_events!C2325)-19))</f>
        <v>Slow</v>
      </c>
      <c r="F1366" t="str">
        <f>IF(LEN(SUBSTITUTE(gait_events!C2325,"_run-",""))&lt;&gt;LEN(gait_events!C2325),RIGHT(gait_events!C2325,LEN(gait_events!C2325)-FIND("_run-",gait_events!C2325,1)-4),"")</f>
        <v/>
      </c>
      <c r="G1366" t="str">
        <f>gait_events!D2325</f>
        <v>left_ankle</v>
      </c>
      <c r="H1366" t="str">
        <f>gait_events!E2325</f>
        <v>IC</v>
      </c>
      <c r="I1366">
        <f>IF(gait_events!F2325&lt;&gt;"",gait_events!F2325,NA())</f>
        <v>962</v>
      </c>
      <c r="J1366">
        <f>IF(gait_events!G2325&lt;&gt;"",gait_events!G2325,NA())</f>
        <v>956</v>
      </c>
      <c r="K1366">
        <f t="shared" si="168"/>
        <v>6</v>
      </c>
      <c r="L1366">
        <f t="shared" si="169"/>
        <v>30</v>
      </c>
      <c r="M1366">
        <f t="shared" si="170"/>
        <v>1</v>
      </c>
      <c r="N1366">
        <f t="shared" si="171"/>
        <v>1</v>
      </c>
      <c r="O1366">
        <f t="shared" si="172"/>
        <v>1</v>
      </c>
      <c r="P1366">
        <f t="shared" si="173"/>
        <v>0</v>
      </c>
      <c r="Q1366">
        <f t="shared" si="174"/>
        <v>0</v>
      </c>
      <c r="R1366">
        <f t="shared" si="175"/>
        <v>1</v>
      </c>
    </row>
    <row r="1367" spans="1:18" x14ac:dyDescent="0.25">
      <c r="A1367" t="str">
        <f>gait_events!B2326</f>
        <v>pp044</v>
      </c>
      <c r="B1367" t="str">
        <f>VLOOKUP(A1367,participants!A:B,2,0)</f>
        <v>F</v>
      </c>
      <c r="C1367">
        <f>VLOOKUP(A1367,participants!A:C,3,0)</f>
        <v>60</v>
      </c>
      <c r="D1367" t="str">
        <f>VLOOKUP(A1367,participants!A:F,6,0)</f>
        <v>other</v>
      </c>
      <c r="E1367" t="str">
        <f>IF(LEN(SUBSTITUTE(gait_events!C2326,"_run-",""))&lt;&gt;LEN(gait_events!C2326),LEFT(RIGHT(gait_events!C2326,LEN(gait_events!C2326)-19),FIND("_run-",RIGHT(gait_events!C2326,LEN(gait_events!C2326)-19),1)-1),RIGHT(gait_events!C2326,LEN(gait_events!C2326)-19))</f>
        <v>Slow</v>
      </c>
      <c r="F1367" t="str">
        <f>IF(LEN(SUBSTITUTE(gait_events!C2326,"_run-",""))&lt;&gt;LEN(gait_events!C2326),RIGHT(gait_events!C2326,LEN(gait_events!C2326)-FIND("_run-",gait_events!C2326,1)-4),"")</f>
        <v/>
      </c>
      <c r="G1367" t="str">
        <f>gait_events!D2326</f>
        <v>left_ankle</v>
      </c>
      <c r="H1367" t="str">
        <f>gait_events!E2326</f>
        <v>IC</v>
      </c>
      <c r="I1367">
        <f>IF(gait_events!F2326&lt;&gt;"",gait_events!F2326,NA())</f>
        <v>1429</v>
      </c>
      <c r="J1367">
        <f>IF(gait_events!G2326&lt;&gt;"",gait_events!G2326,NA())</f>
        <v>1418</v>
      </c>
      <c r="K1367">
        <f t="shared" si="168"/>
        <v>11</v>
      </c>
      <c r="L1367">
        <f t="shared" si="169"/>
        <v>55</v>
      </c>
      <c r="M1367">
        <f t="shared" si="170"/>
        <v>1</v>
      </c>
      <c r="N1367">
        <f t="shared" si="171"/>
        <v>1</v>
      </c>
      <c r="O1367">
        <f t="shared" si="172"/>
        <v>1</v>
      </c>
      <c r="P1367">
        <f t="shared" si="173"/>
        <v>0</v>
      </c>
      <c r="Q1367">
        <f t="shared" si="174"/>
        <v>0</v>
      </c>
      <c r="R1367">
        <f t="shared" si="175"/>
        <v>1</v>
      </c>
    </row>
    <row r="1368" spans="1:18" x14ac:dyDescent="0.25">
      <c r="A1368" t="str">
        <f>gait_events!B2327</f>
        <v>pp044</v>
      </c>
      <c r="B1368" t="str">
        <f>VLOOKUP(A1368,participants!A:B,2,0)</f>
        <v>F</v>
      </c>
      <c r="C1368">
        <f>VLOOKUP(A1368,participants!A:C,3,0)</f>
        <v>60</v>
      </c>
      <c r="D1368" t="str">
        <f>VLOOKUP(A1368,participants!A:F,6,0)</f>
        <v>other</v>
      </c>
      <c r="E1368" t="str">
        <f>IF(LEN(SUBSTITUTE(gait_events!C2327,"_run-",""))&lt;&gt;LEN(gait_events!C2327),LEFT(RIGHT(gait_events!C2327,LEN(gait_events!C2327)-19),FIND("_run-",RIGHT(gait_events!C2327,LEN(gait_events!C2327)-19),1)-1),RIGHT(gait_events!C2327,LEN(gait_events!C2327)-19))</f>
        <v>Slow</v>
      </c>
      <c r="F1368" t="str">
        <f>IF(LEN(SUBSTITUTE(gait_events!C2327,"_run-",""))&lt;&gt;LEN(gait_events!C2327),RIGHT(gait_events!C2327,LEN(gait_events!C2327)-FIND("_run-",gait_events!C2327,1)-4),"")</f>
        <v/>
      </c>
      <c r="G1368" t="str">
        <f>gait_events!D2327</f>
        <v>left_ankle</v>
      </c>
      <c r="H1368" t="str">
        <f>gait_events!E2327</f>
        <v>IC</v>
      </c>
      <c r="I1368">
        <f>IF(gait_events!F2327&lt;&gt;"",gait_events!F2327,NA())</f>
        <v>1790</v>
      </c>
      <c r="J1368">
        <f>IF(gait_events!G2327&lt;&gt;"",gait_events!G2327,NA())</f>
        <v>1781</v>
      </c>
      <c r="K1368">
        <f t="shared" si="168"/>
        <v>9</v>
      </c>
      <c r="L1368">
        <f t="shared" si="169"/>
        <v>45</v>
      </c>
      <c r="M1368">
        <f t="shared" si="170"/>
        <v>1</v>
      </c>
      <c r="N1368">
        <f t="shared" si="171"/>
        <v>1</v>
      </c>
      <c r="O1368">
        <f t="shared" si="172"/>
        <v>1</v>
      </c>
      <c r="P1368">
        <f t="shared" si="173"/>
        <v>0</v>
      </c>
      <c r="Q1368">
        <f t="shared" si="174"/>
        <v>0</v>
      </c>
      <c r="R1368">
        <f t="shared" si="175"/>
        <v>1</v>
      </c>
    </row>
    <row r="1369" spans="1:18" x14ac:dyDescent="0.25">
      <c r="A1369" t="str">
        <f>gait_events!B2328</f>
        <v>pp044</v>
      </c>
      <c r="B1369" t="str">
        <f>VLOOKUP(A1369,participants!A:B,2,0)</f>
        <v>F</v>
      </c>
      <c r="C1369">
        <f>VLOOKUP(A1369,participants!A:C,3,0)</f>
        <v>60</v>
      </c>
      <c r="D1369" t="str">
        <f>VLOOKUP(A1369,participants!A:F,6,0)</f>
        <v>other</v>
      </c>
      <c r="E1369" t="str">
        <f>IF(LEN(SUBSTITUTE(gait_events!C2328,"_run-",""))&lt;&gt;LEN(gait_events!C2328),LEFT(RIGHT(gait_events!C2328,LEN(gait_events!C2328)-19),FIND("_run-",RIGHT(gait_events!C2328,LEN(gait_events!C2328)-19),1)-1),RIGHT(gait_events!C2328,LEN(gait_events!C2328)-19))</f>
        <v>Slow</v>
      </c>
      <c r="F1369" t="str">
        <f>IF(LEN(SUBSTITUTE(gait_events!C2328,"_run-",""))&lt;&gt;LEN(gait_events!C2328),RIGHT(gait_events!C2328,LEN(gait_events!C2328)-FIND("_run-",gait_events!C2328,1)-4),"")</f>
        <v/>
      </c>
      <c r="G1369" t="str">
        <f>gait_events!D2328</f>
        <v>left_ankle</v>
      </c>
      <c r="H1369" t="str">
        <f>gait_events!E2328</f>
        <v>IC</v>
      </c>
      <c r="I1369" t="e">
        <f>IF(gait_events!F2328&lt;&gt;"",gait_events!F2328,NA())</f>
        <v>#N/A</v>
      </c>
      <c r="J1369">
        <f>IF(gait_events!G2328&lt;&gt;"",gait_events!G2328,NA())</f>
        <v>1965</v>
      </c>
      <c r="K1369" t="e">
        <f t="shared" si="168"/>
        <v>#N/A</v>
      </c>
      <c r="L1369" t="e">
        <f t="shared" si="169"/>
        <v>#N/A</v>
      </c>
      <c r="M1369">
        <f t="shared" si="170"/>
        <v>0</v>
      </c>
      <c r="N1369">
        <f t="shared" si="171"/>
        <v>1</v>
      </c>
      <c r="O1369">
        <f t="shared" si="172"/>
        <v>0</v>
      </c>
      <c r="P1369">
        <f t="shared" si="173"/>
        <v>0</v>
      </c>
      <c r="Q1369">
        <f t="shared" si="174"/>
        <v>1</v>
      </c>
      <c r="R1369">
        <f t="shared" si="175"/>
        <v>1</v>
      </c>
    </row>
    <row r="1370" spans="1:18" x14ac:dyDescent="0.25">
      <c r="A1370" t="str">
        <f>gait_events!B2329</f>
        <v>pp044</v>
      </c>
      <c r="B1370" t="str">
        <f>VLOOKUP(A1370,participants!A:B,2,0)</f>
        <v>F</v>
      </c>
      <c r="C1370">
        <f>VLOOKUP(A1370,participants!A:C,3,0)</f>
        <v>60</v>
      </c>
      <c r="D1370" t="str">
        <f>VLOOKUP(A1370,participants!A:F,6,0)</f>
        <v>other</v>
      </c>
      <c r="E1370" t="str">
        <f>IF(LEN(SUBSTITUTE(gait_events!C2329,"_run-",""))&lt;&gt;LEN(gait_events!C2329),LEFT(RIGHT(gait_events!C2329,LEN(gait_events!C2329)-19),FIND("_run-",RIGHT(gait_events!C2329,LEN(gait_events!C2329)-19),1)-1),RIGHT(gait_events!C2329,LEN(gait_events!C2329)-19))</f>
        <v>Slow</v>
      </c>
      <c r="F1370" t="str">
        <f>IF(LEN(SUBSTITUTE(gait_events!C2329,"_run-",""))&lt;&gt;LEN(gait_events!C2329),RIGHT(gait_events!C2329,LEN(gait_events!C2329)-FIND("_run-",gait_events!C2329,1)-4),"")</f>
        <v/>
      </c>
      <c r="G1370" t="str">
        <f>gait_events!D2329</f>
        <v>left_ankle</v>
      </c>
      <c r="H1370" t="str">
        <f>gait_events!E2329</f>
        <v>IC</v>
      </c>
      <c r="I1370">
        <f>IF(gait_events!F2329&lt;&gt;"",gait_events!F2329,NA())</f>
        <v>2053</v>
      </c>
      <c r="J1370" t="e">
        <f>IF(gait_events!G2329&lt;&gt;"",gait_events!G2329,NA())</f>
        <v>#N/A</v>
      </c>
      <c r="K1370" t="e">
        <f t="shared" si="168"/>
        <v>#N/A</v>
      </c>
      <c r="L1370" t="e">
        <f t="shared" si="169"/>
        <v>#N/A</v>
      </c>
      <c r="M1370">
        <f t="shared" si="170"/>
        <v>1</v>
      </c>
      <c r="N1370">
        <f t="shared" si="171"/>
        <v>0</v>
      </c>
      <c r="O1370">
        <f t="shared" si="172"/>
        <v>0</v>
      </c>
      <c r="P1370">
        <f t="shared" si="173"/>
        <v>1</v>
      </c>
      <c r="Q1370">
        <f t="shared" si="174"/>
        <v>0</v>
      </c>
      <c r="R1370">
        <f t="shared" si="175"/>
        <v>1</v>
      </c>
    </row>
    <row r="1371" spans="1:18" x14ac:dyDescent="0.25">
      <c r="A1371" t="str">
        <f>gait_events!B2330</f>
        <v>pp044</v>
      </c>
      <c r="B1371" t="str">
        <f>VLOOKUP(A1371,participants!A:B,2,0)</f>
        <v>F</v>
      </c>
      <c r="C1371">
        <f>VLOOKUP(A1371,participants!A:C,3,0)</f>
        <v>60</v>
      </c>
      <c r="D1371" t="str">
        <f>VLOOKUP(A1371,participants!A:F,6,0)</f>
        <v>other</v>
      </c>
      <c r="E1371" t="str">
        <f>IF(LEN(SUBSTITUTE(gait_events!C2330,"_run-",""))&lt;&gt;LEN(gait_events!C2330),LEFT(RIGHT(gait_events!C2330,LEN(gait_events!C2330)-19),FIND("_run-",RIGHT(gait_events!C2330,LEN(gait_events!C2330)-19),1)-1),RIGHT(gait_events!C2330,LEN(gait_events!C2330)-19))</f>
        <v>Slow</v>
      </c>
      <c r="F1371" t="str">
        <f>IF(LEN(SUBSTITUTE(gait_events!C2330,"_run-",""))&lt;&gt;LEN(gait_events!C2330),RIGHT(gait_events!C2330,LEN(gait_events!C2330)-FIND("_run-",gait_events!C2330,1)-4),"")</f>
        <v/>
      </c>
      <c r="G1371" t="str">
        <f>gait_events!D2330</f>
        <v>left_ankle</v>
      </c>
      <c r="H1371" t="str">
        <f>gait_events!E2330</f>
        <v>IC</v>
      </c>
      <c r="I1371">
        <f>IF(gait_events!F2330&lt;&gt;"",gait_events!F2330,NA())</f>
        <v>2379</v>
      </c>
      <c r="J1371">
        <f>IF(gait_events!G2330&lt;&gt;"",gait_events!G2330,NA())</f>
        <v>2381</v>
      </c>
      <c r="K1371">
        <f t="shared" si="168"/>
        <v>-2</v>
      </c>
      <c r="L1371">
        <f t="shared" si="169"/>
        <v>-10</v>
      </c>
      <c r="M1371">
        <f t="shared" si="170"/>
        <v>1</v>
      </c>
      <c r="N1371">
        <f t="shared" si="171"/>
        <v>1</v>
      </c>
      <c r="O1371">
        <f t="shared" si="172"/>
        <v>1</v>
      </c>
      <c r="P1371">
        <f t="shared" si="173"/>
        <v>0</v>
      </c>
      <c r="Q1371">
        <f t="shared" si="174"/>
        <v>0</v>
      </c>
      <c r="R1371">
        <f t="shared" si="175"/>
        <v>1</v>
      </c>
    </row>
    <row r="1372" spans="1:18" x14ac:dyDescent="0.25">
      <c r="A1372" t="str">
        <f>gait_events!B2331</f>
        <v>pp044</v>
      </c>
      <c r="B1372" t="str">
        <f>VLOOKUP(A1372,participants!A:B,2,0)</f>
        <v>F</v>
      </c>
      <c r="C1372">
        <f>VLOOKUP(A1372,participants!A:C,3,0)</f>
        <v>60</v>
      </c>
      <c r="D1372" t="str">
        <f>VLOOKUP(A1372,participants!A:F,6,0)</f>
        <v>other</v>
      </c>
      <c r="E1372" t="str">
        <f>IF(LEN(SUBSTITUTE(gait_events!C2331,"_run-",""))&lt;&gt;LEN(gait_events!C2331),LEFT(RIGHT(gait_events!C2331,LEN(gait_events!C2331)-19),FIND("_run-",RIGHT(gait_events!C2331,LEN(gait_events!C2331)-19),1)-1),RIGHT(gait_events!C2331,LEN(gait_events!C2331)-19))</f>
        <v>Slow</v>
      </c>
      <c r="F1372" t="str">
        <f>IF(LEN(SUBSTITUTE(gait_events!C2331,"_run-",""))&lt;&gt;LEN(gait_events!C2331),RIGHT(gait_events!C2331,LEN(gait_events!C2331)-FIND("_run-",gait_events!C2331,1)-4),"")</f>
        <v/>
      </c>
      <c r="G1372" t="str">
        <f>gait_events!D2331</f>
        <v>left_ankle</v>
      </c>
      <c r="H1372" t="str">
        <f>gait_events!E2331</f>
        <v>IC</v>
      </c>
      <c r="I1372" t="e">
        <f>IF(gait_events!F2331&lt;&gt;"",gait_events!F2331,NA())</f>
        <v>#N/A</v>
      </c>
      <c r="J1372">
        <f>IF(gait_events!G2331&lt;&gt;"",gait_events!G2331,NA())</f>
        <v>449</v>
      </c>
      <c r="K1372" t="e">
        <f t="shared" si="168"/>
        <v>#N/A</v>
      </c>
      <c r="L1372" t="e">
        <f t="shared" si="169"/>
        <v>#N/A</v>
      </c>
      <c r="M1372">
        <f t="shared" si="170"/>
        <v>0</v>
      </c>
      <c r="N1372">
        <f t="shared" si="171"/>
        <v>1</v>
      </c>
      <c r="O1372">
        <f t="shared" si="172"/>
        <v>0</v>
      </c>
      <c r="P1372">
        <f t="shared" si="173"/>
        <v>0</v>
      </c>
      <c r="Q1372">
        <f t="shared" si="174"/>
        <v>1</v>
      </c>
      <c r="R1372">
        <f t="shared" si="175"/>
        <v>1</v>
      </c>
    </row>
    <row r="1373" spans="1:18" x14ac:dyDescent="0.25">
      <c r="A1373" t="str">
        <f>gait_events!B2332</f>
        <v>pp044</v>
      </c>
      <c r="B1373" t="str">
        <f>VLOOKUP(A1373,participants!A:B,2,0)</f>
        <v>F</v>
      </c>
      <c r="C1373">
        <f>VLOOKUP(A1373,participants!A:C,3,0)</f>
        <v>60</v>
      </c>
      <c r="D1373" t="str">
        <f>VLOOKUP(A1373,participants!A:F,6,0)</f>
        <v>other</v>
      </c>
      <c r="E1373" t="str">
        <f>IF(LEN(SUBSTITUTE(gait_events!C2332,"_run-",""))&lt;&gt;LEN(gait_events!C2332),LEFT(RIGHT(gait_events!C2332,LEN(gait_events!C2332)-19),FIND("_run-",RIGHT(gait_events!C2332,LEN(gait_events!C2332)-19),1)-1),RIGHT(gait_events!C2332,LEN(gait_events!C2332)-19))</f>
        <v>Slow</v>
      </c>
      <c r="F1373" t="str">
        <f>IF(LEN(SUBSTITUTE(gait_events!C2332,"_run-",""))&lt;&gt;LEN(gait_events!C2332),RIGHT(gait_events!C2332,LEN(gait_events!C2332)-FIND("_run-",gait_events!C2332,1)-4),"")</f>
        <v/>
      </c>
      <c r="G1373" t="str">
        <f>gait_events!D2332</f>
        <v>left_ankle</v>
      </c>
      <c r="H1373" t="str">
        <f>gait_events!E2332</f>
        <v>FC</v>
      </c>
      <c r="I1373">
        <f>IF(gait_events!F2332&lt;&gt;"",gait_events!F2332,NA())</f>
        <v>117</v>
      </c>
      <c r="J1373">
        <f>IF(gait_events!G2332&lt;&gt;"",gait_events!G2332,NA())</f>
        <v>118</v>
      </c>
      <c r="K1373">
        <f t="shared" si="168"/>
        <v>-1</v>
      </c>
      <c r="L1373">
        <f t="shared" si="169"/>
        <v>-5</v>
      </c>
      <c r="M1373">
        <f t="shared" si="170"/>
        <v>1</v>
      </c>
      <c r="N1373">
        <f t="shared" si="171"/>
        <v>1</v>
      </c>
      <c r="O1373">
        <f t="shared" si="172"/>
        <v>1</v>
      </c>
      <c r="P1373">
        <f t="shared" si="173"/>
        <v>0</v>
      </c>
      <c r="Q1373">
        <f t="shared" si="174"/>
        <v>0</v>
      </c>
      <c r="R1373">
        <f t="shared" si="175"/>
        <v>1</v>
      </c>
    </row>
    <row r="1374" spans="1:18" x14ac:dyDescent="0.25">
      <c r="A1374" t="str">
        <f>gait_events!B2333</f>
        <v>pp044</v>
      </c>
      <c r="B1374" t="str">
        <f>VLOOKUP(A1374,participants!A:B,2,0)</f>
        <v>F</v>
      </c>
      <c r="C1374">
        <f>VLOOKUP(A1374,participants!A:C,3,0)</f>
        <v>60</v>
      </c>
      <c r="D1374" t="str">
        <f>VLOOKUP(A1374,participants!A:F,6,0)</f>
        <v>other</v>
      </c>
      <c r="E1374" t="str">
        <f>IF(LEN(SUBSTITUTE(gait_events!C2333,"_run-",""))&lt;&gt;LEN(gait_events!C2333),LEFT(RIGHT(gait_events!C2333,LEN(gait_events!C2333)-19),FIND("_run-",RIGHT(gait_events!C2333,LEN(gait_events!C2333)-19),1)-1),RIGHT(gait_events!C2333,LEN(gait_events!C2333)-19))</f>
        <v>Slow</v>
      </c>
      <c r="F1374" t="str">
        <f>IF(LEN(SUBSTITUTE(gait_events!C2333,"_run-",""))&lt;&gt;LEN(gait_events!C2333),RIGHT(gait_events!C2333,LEN(gait_events!C2333)-FIND("_run-",gait_events!C2333,1)-4),"")</f>
        <v/>
      </c>
      <c r="G1374" t="str">
        <f>gait_events!D2333</f>
        <v>left_ankle</v>
      </c>
      <c r="H1374" t="str">
        <f>gait_events!E2333</f>
        <v>FC</v>
      </c>
      <c r="I1374">
        <f>IF(gait_events!F2333&lt;&gt;"",gait_events!F2333,NA())</f>
        <v>486</v>
      </c>
      <c r="J1374">
        <f>IF(gait_events!G2333&lt;&gt;"",gait_events!G2333,NA())</f>
        <v>479</v>
      </c>
      <c r="K1374">
        <f t="shared" si="168"/>
        <v>7</v>
      </c>
      <c r="L1374">
        <f t="shared" si="169"/>
        <v>35</v>
      </c>
      <c r="M1374">
        <f t="shared" si="170"/>
        <v>1</v>
      </c>
      <c r="N1374">
        <f t="shared" si="171"/>
        <v>1</v>
      </c>
      <c r="O1374">
        <f t="shared" si="172"/>
        <v>1</v>
      </c>
      <c r="P1374">
        <f t="shared" si="173"/>
        <v>0</v>
      </c>
      <c r="Q1374">
        <f t="shared" si="174"/>
        <v>0</v>
      </c>
      <c r="R1374">
        <f t="shared" si="175"/>
        <v>1</v>
      </c>
    </row>
    <row r="1375" spans="1:18" x14ac:dyDescent="0.25">
      <c r="A1375" t="str">
        <f>gait_events!B2334</f>
        <v>pp044</v>
      </c>
      <c r="B1375" t="str">
        <f>VLOOKUP(A1375,participants!A:B,2,0)</f>
        <v>F</v>
      </c>
      <c r="C1375">
        <f>VLOOKUP(A1375,participants!A:C,3,0)</f>
        <v>60</v>
      </c>
      <c r="D1375" t="str">
        <f>VLOOKUP(A1375,participants!A:F,6,0)</f>
        <v>other</v>
      </c>
      <c r="E1375" t="str">
        <f>IF(LEN(SUBSTITUTE(gait_events!C2334,"_run-",""))&lt;&gt;LEN(gait_events!C2334),LEFT(RIGHT(gait_events!C2334,LEN(gait_events!C2334)-19),FIND("_run-",RIGHT(gait_events!C2334,LEN(gait_events!C2334)-19),1)-1),RIGHT(gait_events!C2334,LEN(gait_events!C2334)-19))</f>
        <v>Slow</v>
      </c>
      <c r="F1375" t="str">
        <f>IF(LEN(SUBSTITUTE(gait_events!C2334,"_run-",""))&lt;&gt;LEN(gait_events!C2334),RIGHT(gait_events!C2334,LEN(gait_events!C2334)-FIND("_run-",gait_events!C2334,1)-4),"")</f>
        <v/>
      </c>
      <c r="G1375" t="str">
        <f>gait_events!D2334</f>
        <v>left_ankle</v>
      </c>
      <c r="H1375" t="str">
        <f>gait_events!E2334</f>
        <v>FC</v>
      </c>
      <c r="I1375">
        <f>IF(gait_events!F2334&lt;&gt;"",gait_events!F2334,NA())</f>
        <v>834</v>
      </c>
      <c r="J1375">
        <f>IF(gait_events!G2334&lt;&gt;"",gait_events!G2334,NA())</f>
        <v>835</v>
      </c>
      <c r="K1375">
        <f t="shared" si="168"/>
        <v>-1</v>
      </c>
      <c r="L1375">
        <f t="shared" si="169"/>
        <v>-5</v>
      </c>
      <c r="M1375">
        <f t="shared" si="170"/>
        <v>1</v>
      </c>
      <c r="N1375">
        <f t="shared" si="171"/>
        <v>1</v>
      </c>
      <c r="O1375">
        <f t="shared" si="172"/>
        <v>1</v>
      </c>
      <c r="P1375">
        <f t="shared" si="173"/>
        <v>0</v>
      </c>
      <c r="Q1375">
        <f t="shared" si="174"/>
        <v>0</v>
      </c>
      <c r="R1375">
        <f t="shared" si="175"/>
        <v>1</v>
      </c>
    </row>
    <row r="1376" spans="1:18" x14ac:dyDescent="0.25">
      <c r="A1376" t="str">
        <f>gait_events!B2335</f>
        <v>pp044</v>
      </c>
      <c r="B1376" t="str">
        <f>VLOOKUP(A1376,participants!A:B,2,0)</f>
        <v>F</v>
      </c>
      <c r="C1376">
        <f>VLOOKUP(A1376,participants!A:C,3,0)</f>
        <v>60</v>
      </c>
      <c r="D1376" t="str">
        <f>VLOOKUP(A1376,participants!A:F,6,0)</f>
        <v>other</v>
      </c>
      <c r="E1376" t="str">
        <f>IF(LEN(SUBSTITUTE(gait_events!C2335,"_run-",""))&lt;&gt;LEN(gait_events!C2335),LEFT(RIGHT(gait_events!C2335,LEN(gait_events!C2335)-19),FIND("_run-",RIGHT(gait_events!C2335,LEN(gait_events!C2335)-19),1)-1),RIGHT(gait_events!C2335,LEN(gait_events!C2335)-19))</f>
        <v>Slow</v>
      </c>
      <c r="F1376" t="str">
        <f>IF(LEN(SUBSTITUTE(gait_events!C2335,"_run-",""))&lt;&gt;LEN(gait_events!C2335),RIGHT(gait_events!C2335,LEN(gait_events!C2335)-FIND("_run-",gait_events!C2335,1)-4),"")</f>
        <v/>
      </c>
      <c r="G1376" t="str">
        <f>gait_events!D2335</f>
        <v>left_ankle</v>
      </c>
      <c r="H1376" t="str">
        <f>gait_events!E2335</f>
        <v>FC</v>
      </c>
      <c r="I1376">
        <f>IF(gait_events!F2335&lt;&gt;"",gait_events!F2335,NA())</f>
        <v>1298</v>
      </c>
      <c r="J1376">
        <f>IF(gait_events!G2335&lt;&gt;"",gait_events!G2335,NA())</f>
        <v>1300</v>
      </c>
      <c r="K1376">
        <f t="shared" si="168"/>
        <v>-2</v>
      </c>
      <c r="L1376">
        <f t="shared" si="169"/>
        <v>-10</v>
      </c>
      <c r="M1376">
        <f t="shared" si="170"/>
        <v>1</v>
      </c>
      <c r="N1376">
        <f t="shared" si="171"/>
        <v>1</v>
      </c>
      <c r="O1376">
        <f t="shared" si="172"/>
        <v>1</v>
      </c>
      <c r="P1376">
        <f t="shared" si="173"/>
        <v>0</v>
      </c>
      <c r="Q1376">
        <f t="shared" si="174"/>
        <v>0</v>
      </c>
      <c r="R1376">
        <f t="shared" si="175"/>
        <v>1</v>
      </c>
    </row>
    <row r="1377" spans="1:18" x14ac:dyDescent="0.25">
      <c r="A1377" t="str">
        <f>gait_events!B2336</f>
        <v>pp044</v>
      </c>
      <c r="B1377" t="str">
        <f>VLOOKUP(A1377,participants!A:B,2,0)</f>
        <v>F</v>
      </c>
      <c r="C1377">
        <f>VLOOKUP(A1377,participants!A:C,3,0)</f>
        <v>60</v>
      </c>
      <c r="D1377" t="str">
        <f>VLOOKUP(A1377,participants!A:F,6,0)</f>
        <v>other</v>
      </c>
      <c r="E1377" t="str">
        <f>IF(LEN(SUBSTITUTE(gait_events!C2336,"_run-",""))&lt;&gt;LEN(gait_events!C2336),LEFT(RIGHT(gait_events!C2336,LEN(gait_events!C2336)-19),FIND("_run-",RIGHT(gait_events!C2336,LEN(gait_events!C2336)-19),1)-1),RIGHT(gait_events!C2336,LEN(gait_events!C2336)-19))</f>
        <v>Slow</v>
      </c>
      <c r="F1377" t="str">
        <f>IF(LEN(SUBSTITUTE(gait_events!C2336,"_run-",""))&lt;&gt;LEN(gait_events!C2336),RIGHT(gait_events!C2336,LEN(gait_events!C2336)-FIND("_run-",gait_events!C2336,1)-4),"")</f>
        <v/>
      </c>
      <c r="G1377" t="str">
        <f>gait_events!D2336</f>
        <v>left_ankle</v>
      </c>
      <c r="H1377" t="str">
        <f>gait_events!E2336</f>
        <v>FC</v>
      </c>
      <c r="I1377">
        <f>IF(gait_events!F2336&lt;&gt;"",gait_events!F2336,NA())</f>
        <v>1706</v>
      </c>
      <c r="J1377">
        <f>IF(gait_events!G2336&lt;&gt;"",gait_events!G2336,NA())</f>
        <v>1703</v>
      </c>
      <c r="K1377">
        <f t="shared" si="168"/>
        <v>3</v>
      </c>
      <c r="L1377">
        <f t="shared" si="169"/>
        <v>15</v>
      </c>
      <c r="M1377">
        <f t="shared" si="170"/>
        <v>1</v>
      </c>
      <c r="N1377">
        <f t="shared" si="171"/>
        <v>1</v>
      </c>
      <c r="O1377">
        <f t="shared" si="172"/>
        <v>1</v>
      </c>
      <c r="P1377">
        <f t="shared" si="173"/>
        <v>0</v>
      </c>
      <c r="Q1377">
        <f t="shared" si="174"/>
        <v>0</v>
      </c>
      <c r="R1377">
        <f t="shared" si="175"/>
        <v>1</v>
      </c>
    </row>
    <row r="1378" spans="1:18" x14ac:dyDescent="0.25">
      <c r="A1378" t="str">
        <f>gait_events!B2337</f>
        <v>pp044</v>
      </c>
      <c r="B1378" t="str">
        <f>VLOOKUP(A1378,participants!A:B,2,0)</f>
        <v>F</v>
      </c>
      <c r="C1378">
        <f>VLOOKUP(A1378,participants!A:C,3,0)</f>
        <v>60</v>
      </c>
      <c r="D1378" t="str">
        <f>VLOOKUP(A1378,participants!A:F,6,0)</f>
        <v>other</v>
      </c>
      <c r="E1378" t="str">
        <f>IF(LEN(SUBSTITUTE(gait_events!C2337,"_run-",""))&lt;&gt;LEN(gait_events!C2337),LEFT(RIGHT(gait_events!C2337,LEN(gait_events!C2337)-19),FIND("_run-",RIGHT(gait_events!C2337,LEN(gait_events!C2337)-19),1)-1),RIGHT(gait_events!C2337,LEN(gait_events!C2337)-19))</f>
        <v>Slow</v>
      </c>
      <c r="F1378" t="str">
        <f>IF(LEN(SUBSTITUTE(gait_events!C2337,"_run-",""))&lt;&gt;LEN(gait_events!C2337),RIGHT(gait_events!C2337,LEN(gait_events!C2337)-FIND("_run-",gait_events!C2337,1)-4),"")</f>
        <v/>
      </c>
      <c r="G1378" t="str">
        <f>gait_events!D2337</f>
        <v>left_ankle</v>
      </c>
      <c r="H1378" t="str">
        <f>gait_events!E2337</f>
        <v>FC</v>
      </c>
      <c r="I1378">
        <f>IF(gait_events!F2337&lt;&gt;"",gait_events!F2337,NA())</f>
        <v>1931</v>
      </c>
      <c r="J1378" t="e">
        <f>IF(gait_events!G2337&lt;&gt;"",gait_events!G2337,NA())</f>
        <v>#N/A</v>
      </c>
      <c r="K1378" t="e">
        <f t="shared" si="168"/>
        <v>#N/A</v>
      </c>
      <c r="L1378" t="e">
        <f t="shared" si="169"/>
        <v>#N/A</v>
      </c>
      <c r="M1378">
        <f t="shared" si="170"/>
        <v>1</v>
      </c>
      <c r="N1378">
        <f t="shared" si="171"/>
        <v>0</v>
      </c>
      <c r="O1378">
        <f t="shared" si="172"/>
        <v>0</v>
      </c>
      <c r="P1378">
        <f t="shared" si="173"/>
        <v>1</v>
      </c>
      <c r="Q1378">
        <f t="shared" si="174"/>
        <v>0</v>
      </c>
      <c r="R1378">
        <f t="shared" si="175"/>
        <v>1</v>
      </c>
    </row>
    <row r="1379" spans="1:18" x14ac:dyDescent="0.25">
      <c r="A1379" t="str">
        <f>gait_events!B2338</f>
        <v>pp044</v>
      </c>
      <c r="B1379" t="str">
        <f>VLOOKUP(A1379,participants!A:B,2,0)</f>
        <v>F</v>
      </c>
      <c r="C1379">
        <f>VLOOKUP(A1379,participants!A:C,3,0)</f>
        <v>60</v>
      </c>
      <c r="D1379" t="str">
        <f>VLOOKUP(A1379,participants!A:F,6,0)</f>
        <v>other</v>
      </c>
      <c r="E1379" t="str">
        <f>IF(LEN(SUBSTITUTE(gait_events!C2338,"_run-",""))&lt;&gt;LEN(gait_events!C2338),LEFT(RIGHT(gait_events!C2338,LEN(gait_events!C2338)-19),FIND("_run-",RIGHT(gait_events!C2338,LEN(gait_events!C2338)-19),1)-1),RIGHT(gait_events!C2338,LEN(gait_events!C2338)-19))</f>
        <v>Slow</v>
      </c>
      <c r="F1379" t="str">
        <f>IF(LEN(SUBSTITUTE(gait_events!C2338,"_run-",""))&lt;&gt;LEN(gait_events!C2338),RIGHT(gait_events!C2338,LEN(gait_events!C2338)-FIND("_run-",gait_events!C2338,1)-4),"")</f>
        <v/>
      </c>
      <c r="G1379" t="str">
        <f>gait_events!D2338</f>
        <v>left_ankle</v>
      </c>
      <c r="H1379" t="str">
        <f>gait_events!E2338</f>
        <v>FC</v>
      </c>
      <c r="I1379">
        <f>IF(gait_events!F2338&lt;&gt;"",gait_events!F2338,NA())</f>
        <v>2284</v>
      </c>
      <c r="J1379">
        <f>IF(gait_events!G2338&lt;&gt;"",gait_events!G2338,NA())</f>
        <v>2282</v>
      </c>
      <c r="K1379">
        <f t="shared" si="168"/>
        <v>2</v>
      </c>
      <c r="L1379">
        <f t="shared" si="169"/>
        <v>10</v>
      </c>
      <c r="M1379">
        <f t="shared" si="170"/>
        <v>1</v>
      </c>
      <c r="N1379">
        <f t="shared" si="171"/>
        <v>1</v>
      </c>
      <c r="O1379">
        <f t="shared" si="172"/>
        <v>1</v>
      </c>
      <c r="P1379">
        <f t="shared" si="173"/>
        <v>0</v>
      </c>
      <c r="Q1379">
        <f t="shared" si="174"/>
        <v>0</v>
      </c>
      <c r="R1379">
        <f t="shared" si="175"/>
        <v>1</v>
      </c>
    </row>
    <row r="1380" spans="1:18" x14ac:dyDescent="0.25">
      <c r="A1380" t="str">
        <f>gait_events!B2339</f>
        <v>pp044</v>
      </c>
      <c r="B1380" t="str">
        <f>VLOOKUP(A1380,participants!A:B,2,0)</f>
        <v>F</v>
      </c>
      <c r="C1380">
        <f>VLOOKUP(A1380,participants!A:C,3,0)</f>
        <v>60</v>
      </c>
      <c r="D1380" t="str">
        <f>VLOOKUP(A1380,participants!A:F,6,0)</f>
        <v>other</v>
      </c>
      <c r="E1380" t="str">
        <f>IF(LEN(SUBSTITUTE(gait_events!C2339,"_run-",""))&lt;&gt;LEN(gait_events!C2339),LEFT(RIGHT(gait_events!C2339,LEN(gait_events!C2339)-19),FIND("_run-",RIGHT(gait_events!C2339,LEN(gait_events!C2339)-19),1)-1),RIGHT(gait_events!C2339,LEN(gait_events!C2339)-19))</f>
        <v>Slow</v>
      </c>
      <c r="F1380" t="str">
        <f>IF(LEN(SUBSTITUTE(gait_events!C2339,"_run-",""))&lt;&gt;LEN(gait_events!C2339),RIGHT(gait_events!C2339,LEN(gait_events!C2339)-FIND("_run-",gait_events!C2339,1)-4),"")</f>
        <v/>
      </c>
      <c r="G1380" t="str">
        <f>gait_events!D2339</f>
        <v>left_ankle</v>
      </c>
      <c r="H1380" t="str">
        <f>gait_events!E2339</f>
        <v>FC</v>
      </c>
      <c r="I1380">
        <f>IF(gait_events!F2339&lt;&gt;"",gait_events!F2339,NA())</f>
        <v>2672</v>
      </c>
      <c r="J1380">
        <f>IF(gait_events!G2339&lt;&gt;"",gait_events!G2339,NA())</f>
        <v>2673</v>
      </c>
      <c r="K1380">
        <f t="shared" si="168"/>
        <v>-1</v>
      </c>
      <c r="L1380">
        <f t="shared" si="169"/>
        <v>-5</v>
      </c>
      <c r="M1380">
        <f t="shared" si="170"/>
        <v>1</v>
      </c>
      <c r="N1380">
        <f t="shared" si="171"/>
        <v>1</v>
      </c>
      <c r="O1380">
        <f t="shared" si="172"/>
        <v>1</v>
      </c>
      <c r="P1380">
        <f t="shared" si="173"/>
        <v>0</v>
      </c>
      <c r="Q1380">
        <f t="shared" si="174"/>
        <v>0</v>
      </c>
      <c r="R1380">
        <f t="shared" si="175"/>
        <v>1</v>
      </c>
    </row>
    <row r="1381" spans="1:18" x14ac:dyDescent="0.25">
      <c r="A1381" t="str">
        <f>gait_events!B2340</f>
        <v>pp044</v>
      </c>
      <c r="B1381" t="str">
        <f>VLOOKUP(A1381,participants!A:B,2,0)</f>
        <v>F</v>
      </c>
      <c r="C1381">
        <f>VLOOKUP(A1381,participants!A:C,3,0)</f>
        <v>60</v>
      </c>
      <c r="D1381" t="str">
        <f>VLOOKUP(A1381,participants!A:F,6,0)</f>
        <v>other</v>
      </c>
      <c r="E1381" t="str">
        <f>IF(LEN(SUBSTITUTE(gait_events!C2340,"_run-",""))&lt;&gt;LEN(gait_events!C2340),LEFT(RIGHT(gait_events!C2340,LEN(gait_events!C2340)-19),FIND("_run-",RIGHT(gait_events!C2340,LEN(gait_events!C2340)-19),1)-1),RIGHT(gait_events!C2340,LEN(gait_events!C2340)-19))</f>
        <v>Slow</v>
      </c>
      <c r="F1381" t="str">
        <f>IF(LEN(SUBSTITUTE(gait_events!C2340,"_run-",""))&lt;&gt;LEN(gait_events!C2340),RIGHT(gait_events!C2340,LEN(gait_events!C2340)-FIND("_run-",gait_events!C2340,1)-4),"")</f>
        <v/>
      </c>
      <c r="G1381" t="str">
        <f>gait_events!D2340</f>
        <v>right_ankle</v>
      </c>
      <c r="H1381" t="str">
        <f>gait_events!E2340</f>
        <v>IC</v>
      </c>
      <c r="I1381">
        <f>IF(gait_events!F2340&lt;&gt;"",gait_events!F2340,NA())</f>
        <v>19</v>
      </c>
      <c r="J1381">
        <f>IF(gait_events!G2340&lt;&gt;"",gait_events!G2340,NA())</f>
        <v>21</v>
      </c>
      <c r="K1381">
        <f t="shared" si="168"/>
        <v>-2</v>
      </c>
      <c r="L1381">
        <f t="shared" si="169"/>
        <v>-10</v>
      </c>
      <c r="M1381">
        <f t="shared" si="170"/>
        <v>1</v>
      </c>
      <c r="N1381">
        <f t="shared" si="171"/>
        <v>1</v>
      </c>
      <c r="O1381">
        <f t="shared" si="172"/>
        <v>1</v>
      </c>
      <c r="P1381">
        <f t="shared" si="173"/>
        <v>0</v>
      </c>
      <c r="Q1381">
        <f t="shared" si="174"/>
        <v>0</v>
      </c>
      <c r="R1381">
        <f t="shared" si="175"/>
        <v>1</v>
      </c>
    </row>
    <row r="1382" spans="1:18" x14ac:dyDescent="0.25">
      <c r="A1382" t="str">
        <f>gait_events!B2341</f>
        <v>pp044</v>
      </c>
      <c r="B1382" t="str">
        <f>VLOOKUP(A1382,participants!A:B,2,0)</f>
        <v>F</v>
      </c>
      <c r="C1382">
        <f>VLOOKUP(A1382,participants!A:C,3,0)</f>
        <v>60</v>
      </c>
      <c r="D1382" t="str">
        <f>VLOOKUP(A1382,participants!A:F,6,0)</f>
        <v>other</v>
      </c>
      <c r="E1382" t="str">
        <f>IF(LEN(SUBSTITUTE(gait_events!C2341,"_run-",""))&lt;&gt;LEN(gait_events!C2341),LEFT(RIGHT(gait_events!C2341,LEN(gait_events!C2341)-19),FIND("_run-",RIGHT(gait_events!C2341,LEN(gait_events!C2341)-19),1)-1),RIGHT(gait_events!C2341,LEN(gait_events!C2341)-19))</f>
        <v>Slow</v>
      </c>
      <c r="F1382" t="str">
        <f>IF(LEN(SUBSTITUTE(gait_events!C2341,"_run-",""))&lt;&gt;LEN(gait_events!C2341),RIGHT(gait_events!C2341,LEN(gait_events!C2341)-FIND("_run-",gait_events!C2341,1)-4),"")</f>
        <v/>
      </c>
      <c r="G1382" t="str">
        <f>gait_events!D2341</f>
        <v>right_ankle</v>
      </c>
      <c r="H1382" t="str">
        <f>gait_events!E2341</f>
        <v>IC</v>
      </c>
      <c r="I1382">
        <f>IF(gait_events!F2341&lt;&gt;"",gait_events!F2341,NA())</f>
        <v>405</v>
      </c>
      <c r="J1382" t="e">
        <f>IF(gait_events!G2341&lt;&gt;"",gait_events!G2341,NA())</f>
        <v>#N/A</v>
      </c>
      <c r="K1382" t="e">
        <f t="shared" si="168"/>
        <v>#N/A</v>
      </c>
      <c r="L1382" t="e">
        <f t="shared" si="169"/>
        <v>#N/A</v>
      </c>
      <c r="M1382">
        <f t="shared" si="170"/>
        <v>1</v>
      </c>
      <c r="N1382">
        <f t="shared" si="171"/>
        <v>0</v>
      </c>
      <c r="O1382">
        <f t="shared" si="172"/>
        <v>0</v>
      </c>
      <c r="P1382">
        <f t="shared" si="173"/>
        <v>1</v>
      </c>
      <c r="Q1382">
        <f t="shared" si="174"/>
        <v>0</v>
      </c>
      <c r="R1382">
        <f t="shared" si="175"/>
        <v>1</v>
      </c>
    </row>
    <row r="1383" spans="1:18" x14ac:dyDescent="0.25">
      <c r="A1383" t="str">
        <f>gait_events!B2342</f>
        <v>pp044</v>
      </c>
      <c r="B1383" t="str">
        <f>VLOOKUP(A1383,participants!A:B,2,0)</f>
        <v>F</v>
      </c>
      <c r="C1383">
        <f>VLOOKUP(A1383,participants!A:C,3,0)</f>
        <v>60</v>
      </c>
      <c r="D1383" t="str">
        <f>VLOOKUP(A1383,participants!A:F,6,0)</f>
        <v>other</v>
      </c>
      <c r="E1383" t="str">
        <f>IF(LEN(SUBSTITUTE(gait_events!C2342,"_run-",""))&lt;&gt;LEN(gait_events!C2342),LEFT(RIGHT(gait_events!C2342,LEN(gait_events!C2342)-19),FIND("_run-",RIGHT(gait_events!C2342,LEN(gait_events!C2342)-19),1)-1),RIGHT(gait_events!C2342,LEN(gait_events!C2342)-19))</f>
        <v>Slow</v>
      </c>
      <c r="F1383" t="str">
        <f>IF(LEN(SUBSTITUTE(gait_events!C2342,"_run-",""))&lt;&gt;LEN(gait_events!C2342),RIGHT(gait_events!C2342,LEN(gait_events!C2342)-FIND("_run-",gait_events!C2342,1)-4),"")</f>
        <v/>
      </c>
      <c r="G1383" t="str">
        <f>gait_events!D2342</f>
        <v>right_ankle</v>
      </c>
      <c r="H1383" t="str">
        <f>gait_events!E2342</f>
        <v>IC</v>
      </c>
      <c r="I1383">
        <f>IF(gait_events!F2342&lt;&gt;"",gait_events!F2342,NA())</f>
        <v>773</v>
      </c>
      <c r="J1383">
        <f>IF(gait_events!G2342&lt;&gt;"",gait_events!G2342,NA())</f>
        <v>765</v>
      </c>
      <c r="K1383">
        <f t="shared" si="168"/>
        <v>8</v>
      </c>
      <c r="L1383">
        <f t="shared" si="169"/>
        <v>40</v>
      </c>
      <c r="M1383">
        <f t="shared" si="170"/>
        <v>1</v>
      </c>
      <c r="N1383">
        <f t="shared" si="171"/>
        <v>1</v>
      </c>
      <c r="O1383">
        <f t="shared" si="172"/>
        <v>1</v>
      </c>
      <c r="P1383">
        <f t="shared" si="173"/>
        <v>0</v>
      </c>
      <c r="Q1383">
        <f t="shared" si="174"/>
        <v>0</v>
      </c>
      <c r="R1383">
        <f t="shared" si="175"/>
        <v>1</v>
      </c>
    </row>
    <row r="1384" spans="1:18" x14ac:dyDescent="0.25">
      <c r="A1384" t="str">
        <f>gait_events!B2343</f>
        <v>pp044</v>
      </c>
      <c r="B1384" t="str">
        <f>VLOOKUP(A1384,participants!A:B,2,0)</f>
        <v>F</v>
      </c>
      <c r="C1384">
        <f>VLOOKUP(A1384,participants!A:C,3,0)</f>
        <v>60</v>
      </c>
      <c r="D1384" t="str">
        <f>VLOOKUP(A1384,participants!A:F,6,0)</f>
        <v>other</v>
      </c>
      <c r="E1384" t="str">
        <f>IF(LEN(SUBSTITUTE(gait_events!C2343,"_run-",""))&lt;&gt;LEN(gait_events!C2343),LEFT(RIGHT(gait_events!C2343,LEN(gait_events!C2343)-19),FIND("_run-",RIGHT(gait_events!C2343,LEN(gait_events!C2343)-19),1)-1),RIGHT(gait_events!C2343,LEN(gait_events!C2343)-19))</f>
        <v>Slow</v>
      </c>
      <c r="F1384" t="str">
        <f>IF(LEN(SUBSTITUTE(gait_events!C2343,"_run-",""))&lt;&gt;LEN(gait_events!C2343),RIGHT(gait_events!C2343,LEN(gait_events!C2343)-FIND("_run-",gait_events!C2343,1)-4),"")</f>
        <v/>
      </c>
      <c r="G1384" t="str">
        <f>gait_events!D2343</f>
        <v>right_ankle</v>
      </c>
      <c r="H1384" t="str">
        <f>gait_events!E2343</f>
        <v>IC</v>
      </c>
      <c r="I1384">
        <f>IF(gait_events!F2343&lt;&gt;"",gait_events!F2343,NA())</f>
        <v>1200</v>
      </c>
      <c r="J1384">
        <f>IF(gait_events!G2343&lt;&gt;"",gait_events!G2343,NA())</f>
        <v>1198</v>
      </c>
      <c r="K1384">
        <f t="shared" si="168"/>
        <v>2</v>
      </c>
      <c r="L1384">
        <f t="shared" si="169"/>
        <v>10</v>
      </c>
      <c r="M1384">
        <f t="shared" si="170"/>
        <v>1</v>
      </c>
      <c r="N1384">
        <f t="shared" si="171"/>
        <v>1</v>
      </c>
      <c r="O1384">
        <f t="shared" si="172"/>
        <v>1</v>
      </c>
      <c r="P1384">
        <f t="shared" si="173"/>
        <v>0</v>
      </c>
      <c r="Q1384">
        <f t="shared" si="174"/>
        <v>0</v>
      </c>
      <c r="R1384">
        <f t="shared" si="175"/>
        <v>1</v>
      </c>
    </row>
    <row r="1385" spans="1:18" x14ac:dyDescent="0.25">
      <c r="A1385" t="str">
        <f>gait_events!B2344</f>
        <v>pp044</v>
      </c>
      <c r="B1385" t="str">
        <f>VLOOKUP(A1385,participants!A:B,2,0)</f>
        <v>F</v>
      </c>
      <c r="C1385">
        <f>VLOOKUP(A1385,participants!A:C,3,0)</f>
        <v>60</v>
      </c>
      <c r="D1385" t="str">
        <f>VLOOKUP(A1385,participants!A:F,6,0)</f>
        <v>other</v>
      </c>
      <c r="E1385" t="str">
        <f>IF(LEN(SUBSTITUTE(gait_events!C2344,"_run-",""))&lt;&gt;LEN(gait_events!C2344),LEFT(RIGHT(gait_events!C2344,LEN(gait_events!C2344)-19),FIND("_run-",RIGHT(gait_events!C2344,LEN(gait_events!C2344)-19),1)-1),RIGHT(gait_events!C2344,LEN(gait_events!C2344)-19))</f>
        <v>Slow</v>
      </c>
      <c r="F1385" t="str">
        <f>IF(LEN(SUBSTITUTE(gait_events!C2344,"_run-",""))&lt;&gt;LEN(gait_events!C2344),RIGHT(gait_events!C2344,LEN(gait_events!C2344)-FIND("_run-",gait_events!C2344,1)-4),"")</f>
        <v/>
      </c>
      <c r="G1385" t="str">
        <f>gait_events!D2344</f>
        <v>right_ankle</v>
      </c>
      <c r="H1385" t="str">
        <f>gait_events!E2344</f>
        <v>IC</v>
      </c>
      <c r="I1385">
        <f>IF(gait_events!F2344&lt;&gt;"",gait_events!F2344,NA())</f>
        <v>1666</v>
      </c>
      <c r="J1385" t="e">
        <f>IF(gait_events!G2344&lt;&gt;"",gait_events!G2344,NA())</f>
        <v>#N/A</v>
      </c>
      <c r="K1385" t="e">
        <f t="shared" si="168"/>
        <v>#N/A</v>
      </c>
      <c r="L1385" t="e">
        <f t="shared" si="169"/>
        <v>#N/A</v>
      </c>
      <c r="M1385">
        <f t="shared" si="170"/>
        <v>1</v>
      </c>
      <c r="N1385">
        <f t="shared" si="171"/>
        <v>0</v>
      </c>
      <c r="O1385">
        <f t="shared" si="172"/>
        <v>0</v>
      </c>
      <c r="P1385">
        <f t="shared" si="173"/>
        <v>1</v>
      </c>
      <c r="Q1385">
        <f t="shared" si="174"/>
        <v>0</v>
      </c>
      <c r="R1385">
        <f t="shared" si="175"/>
        <v>1</v>
      </c>
    </row>
    <row r="1386" spans="1:18" x14ac:dyDescent="0.25">
      <c r="A1386" t="str">
        <f>gait_events!B2345</f>
        <v>pp044</v>
      </c>
      <c r="B1386" t="str">
        <f>VLOOKUP(A1386,participants!A:B,2,0)</f>
        <v>F</v>
      </c>
      <c r="C1386">
        <f>VLOOKUP(A1386,participants!A:C,3,0)</f>
        <v>60</v>
      </c>
      <c r="D1386" t="str">
        <f>VLOOKUP(A1386,participants!A:F,6,0)</f>
        <v>other</v>
      </c>
      <c r="E1386" t="str">
        <f>IF(LEN(SUBSTITUTE(gait_events!C2345,"_run-",""))&lt;&gt;LEN(gait_events!C2345),LEFT(RIGHT(gait_events!C2345,LEN(gait_events!C2345)-19),FIND("_run-",RIGHT(gait_events!C2345,LEN(gait_events!C2345)-19),1)-1),RIGHT(gait_events!C2345,LEN(gait_events!C2345)-19))</f>
        <v>Slow</v>
      </c>
      <c r="F1386" t="str">
        <f>IF(LEN(SUBSTITUTE(gait_events!C2345,"_run-",""))&lt;&gt;LEN(gait_events!C2345),RIGHT(gait_events!C2345,LEN(gait_events!C2345)-FIND("_run-",gait_events!C2345,1)-4),"")</f>
        <v/>
      </c>
      <c r="G1386" t="str">
        <f>gait_events!D2345</f>
        <v>right_ankle</v>
      </c>
      <c r="H1386" t="str">
        <f>gait_events!E2345</f>
        <v>IC</v>
      </c>
      <c r="I1386">
        <f>IF(gait_events!F2345&lt;&gt;"",gait_events!F2345,NA())</f>
        <v>1905</v>
      </c>
      <c r="J1386">
        <f>IF(gait_events!G2345&lt;&gt;"",gait_events!G2345,NA())</f>
        <v>1879</v>
      </c>
      <c r="K1386">
        <f t="shared" si="168"/>
        <v>26</v>
      </c>
      <c r="L1386">
        <f t="shared" si="169"/>
        <v>130</v>
      </c>
      <c r="M1386">
        <f t="shared" si="170"/>
        <v>1</v>
      </c>
      <c r="N1386">
        <f t="shared" si="171"/>
        <v>1</v>
      </c>
      <c r="O1386">
        <f t="shared" si="172"/>
        <v>1</v>
      </c>
      <c r="P1386">
        <f t="shared" si="173"/>
        <v>0</v>
      </c>
      <c r="Q1386">
        <f t="shared" si="174"/>
        <v>0</v>
      </c>
      <c r="R1386">
        <f t="shared" si="175"/>
        <v>1</v>
      </c>
    </row>
    <row r="1387" spans="1:18" x14ac:dyDescent="0.25">
      <c r="A1387" t="str">
        <f>gait_events!B2346</f>
        <v>pp044</v>
      </c>
      <c r="B1387" t="str">
        <f>VLOOKUP(A1387,participants!A:B,2,0)</f>
        <v>F</v>
      </c>
      <c r="C1387">
        <f>VLOOKUP(A1387,participants!A:C,3,0)</f>
        <v>60</v>
      </c>
      <c r="D1387" t="str">
        <f>VLOOKUP(A1387,participants!A:F,6,0)</f>
        <v>other</v>
      </c>
      <c r="E1387" t="str">
        <f>IF(LEN(SUBSTITUTE(gait_events!C2346,"_run-",""))&lt;&gt;LEN(gait_events!C2346),LEFT(RIGHT(gait_events!C2346,LEN(gait_events!C2346)-19),FIND("_run-",RIGHT(gait_events!C2346,LEN(gait_events!C2346)-19),1)-1),RIGHT(gait_events!C2346,LEN(gait_events!C2346)-19))</f>
        <v>Slow</v>
      </c>
      <c r="F1387" t="str">
        <f>IF(LEN(SUBSTITUTE(gait_events!C2346,"_run-",""))&lt;&gt;LEN(gait_events!C2346),RIGHT(gait_events!C2346,LEN(gait_events!C2346)-FIND("_run-",gait_events!C2346,1)-4),"")</f>
        <v/>
      </c>
      <c r="G1387" t="str">
        <f>gait_events!D2346</f>
        <v>right_ankle</v>
      </c>
      <c r="H1387" t="str">
        <f>gait_events!E2346</f>
        <v>IC</v>
      </c>
      <c r="I1387">
        <f>IF(gait_events!F2346&lt;&gt;"",gait_events!F2346,NA())</f>
        <v>2210</v>
      </c>
      <c r="J1387">
        <f>IF(gait_events!G2346&lt;&gt;"",gait_events!G2346,NA())</f>
        <v>2211</v>
      </c>
      <c r="K1387">
        <f t="shared" si="168"/>
        <v>-1</v>
      </c>
      <c r="L1387">
        <f t="shared" si="169"/>
        <v>-5</v>
      </c>
      <c r="M1387">
        <f t="shared" si="170"/>
        <v>1</v>
      </c>
      <c r="N1387">
        <f t="shared" si="171"/>
        <v>1</v>
      </c>
      <c r="O1387">
        <f t="shared" si="172"/>
        <v>1</v>
      </c>
      <c r="P1387">
        <f t="shared" si="173"/>
        <v>0</v>
      </c>
      <c r="Q1387">
        <f t="shared" si="174"/>
        <v>0</v>
      </c>
      <c r="R1387">
        <f t="shared" si="175"/>
        <v>1</v>
      </c>
    </row>
    <row r="1388" spans="1:18" x14ac:dyDescent="0.25">
      <c r="A1388" t="str">
        <f>gait_events!B2347</f>
        <v>pp044</v>
      </c>
      <c r="B1388" t="str">
        <f>VLOOKUP(A1388,participants!A:B,2,0)</f>
        <v>F</v>
      </c>
      <c r="C1388">
        <f>VLOOKUP(A1388,participants!A:C,3,0)</f>
        <v>60</v>
      </c>
      <c r="D1388" t="str">
        <f>VLOOKUP(A1388,participants!A:F,6,0)</f>
        <v>other</v>
      </c>
      <c r="E1388" t="str">
        <f>IF(LEN(SUBSTITUTE(gait_events!C2347,"_run-",""))&lt;&gt;LEN(gait_events!C2347),LEFT(RIGHT(gait_events!C2347,LEN(gait_events!C2347)-19),FIND("_run-",RIGHT(gait_events!C2347,LEN(gait_events!C2347)-19),1)-1),RIGHT(gait_events!C2347,LEN(gait_events!C2347)-19))</f>
        <v>Slow</v>
      </c>
      <c r="F1388" t="str">
        <f>IF(LEN(SUBSTITUTE(gait_events!C2347,"_run-",""))&lt;&gt;LEN(gait_events!C2347),RIGHT(gait_events!C2347,LEN(gait_events!C2347)-FIND("_run-",gait_events!C2347,1)-4),"")</f>
        <v/>
      </c>
      <c r="G1388" t="str">
        <f>gait_events!D2347</f>
        <v>right_ankle</v>
      </c>
      <c r="H1388" t="str">
        <f>gait_events!E2347</f>
        <v>IC</v>
      </c>
      <c r="I1388">
        <f>IF(gait_events!F2347&lt;&gt;"",gait_events!F2347,NA())</f>
        <v>2598</v>
      </c>
      <c r="J1388" t="e">
        <f>IF(gait_events!G2347&lt;&gt;"",gait_events!G2347,NA())</f>
        <v>#N/A</v>
      </c>
      <c r="K1388" t="e">
        <f t="shared" si="168"/>
        <v>#N/A</v>
      </c>
      <c r="L1388" t="e">
        <f t="shared" si="169"/>
        <v>#N/A</v>
      </c>
      <c r="M1388">
        <f t="shared" si="170"/>
        <v>1</v>
      </c>
      <c r="N1388">
        <f t="shared" si="171"/>
        <v>0</v>
      </c>
      <c r="O1388">
        <f t="shared" si="172"/>
        <v>0</v>
      </c>
      <c r="P1388">
        <f t="shared" si="173"/>
        <v>1</v>
      </c>
      <c r="Q1388">
        <f t="shared" si="174"/>
        <v>0</v>
      </c>
      <c r="R1388">
        <f t="shared" si="175"/>
        <v>1</v>
      </c>
    </row>
    <row r="1389" spans="1:18" x14ac:dyDescent="0.25">
      <c r="A1389" t="str">
        <f>gait_events!B2348</f>
        <v>pp044</v>
      </c>
      <c r="B1389" t="str">
        <f>VLOOKUP(A1389,participants!A:B,2,0)</f>
        <v>F</v>
      </c>
      <c r="C1389">
        <f>VLOOKUP(A1389,participants!A:C,3,0)</f>
        <v>60</v>
      </c>
      <c r="D1389" t="str">
        <f>VLOOKUP(A1389,participants!A:F,6,0)</f>
        <v>other</v>
      </c>
      <c r="E1389" t="str">
        <f>IF(LEN(SUBSTITUTE(gait_events!C2348,"_run-",""))&lt;&gt;LEN(gait_events!C2348),LEFT(RIGHT(gait_events!C2348,LEN(gait_events!C2348)-19),FIND("_run-",RIGHT(gait_events!C2348,LEN(gait_events!C2348)-19),1)-1),RIGHT(gait_events!C2348,LEN(gait_events!C2348)-19))</f>
        <v>Slow</v>
      </c>
      <c r="F1389" t="str">
        <f>IF(LEN(SUBSTITUTE(gait_events!C2348,"_run-",""))&lt;&gt;LEN(gait_events!C2348),RIGHT(gait_events!C2348,LEN(gait_events!C2348)-FIND("_run-",gait_events!C2348,1)-4),"")</f>
        <v/>
      </c>
      <c r="G1389" t="str">
        <f>gait_events!D2348</f>
        <v>right_ankle</v>
      </c>
      <c r="H1389" t="str">
        <f>gait_events!E2348</f>
        <v>IC</v>
      </c>
      <c r="I1389" t="e">
        <f>IF(gait_events!F2348&lt;&gt;"",gait_events!F2348,NA())</f>
        <v>#N/A</v>
      </c>
      <c r="J1389">
        <f>IF(gait_events!G2348&lt;&gt;"",gait_events!G2348,NA())</f>
        <v>450</v>
      </c>
      <c r="K1389" t="e">
        <f t="shared" si="168"/>
        <v>#N/A</v>
      </c>
      <c r="L1389" t="e">
        <f t="shared" si="169"/>
        <v>#N/A</v>
      </c>
      <c r="M1389">
        <f t="shared" si="170"/>
        <v>0</v>
      </c>
      <c r="N1389">
        <f t="shared" si="171"/>
        <v>1</v>
      </c>
      <c r="O1389">
        <f t="shared" si="172"/>
        <v>0</v>
      </c>
      <c r="P1389">
        <f t="shared" si="173"/>
        <v>0</v>
      </c>
      <c r="Q1389">
        <f t="shared" si="174"/>
        <v>1</v>
      </c>
      <c r="R1389">
        <f t="shared" si="175"/>
        <v>1</v>
      </c>
    </row>
    <row r="1390" spans="1:18" x14ac:dyDescent="0.25">
      <c r="A1390" t="str">
        <f>gait_events!B2349</f>
        <v>pp044</v>
      </c>
      <c r="B1390" t="str">
        <f>VLOOKUP(A1390,participants!A:B,2,0)</f>
        <v>F</v>
      </c>
      <c r="C1390">
        <f>VLOOKUP(A1390,participants!A:C,3,0)</f>
        <v>60</v>
      </c>
      <c r="D1390" t="str">
        <f>VLOOKUP(A1390,participants!A:F,6,0)</f>
        <v>other</v>
      </c>
      <c r="E1390" t="str">
        <f>IF(LEN(SUBSTITUTE(gait_events!C2349,"_run-",""))&lt;&gt;LEN(gait_events!C2349),LEFT(RIGHT(gait_events!C2349,LEN(gait_events!C2349)-19),FIND("_run-",RIGHT(gait_events!C2349,LEN(gait_events!C2349)-19),1)-1),RIGHT(gait_events!C2349,LEN(gait_events!C2349)-19))</f>
        <v>Slow</v>
      </c>
      <c r="F1390" t="str">
        <f>IF(LEN(SUBSTITUTE(gait_events!C2349,"_run-",""))&lt;&gt;LEN(gait_events!C2349),RIGHT(gait_events!C2349,LEN(gait_events!C2349)-FIND("_run-",gait_events!C2349,1)-4),"")</f>
        <v/>
      </c>
      <c r="G1390" t="str">
        <f>gait_events!D2349</f>
        <v>right_ankle</v>
      </c>
      <c r="H1390" t="str">
        <f>gait_events!E2349</f>
        <v>FC</v>
      </c>
      <c r="I1390">
        <f>IF(gait_events!F2349&lt;&gt;"",gait_events!F2349,NA())</f>
        <v>309</v>
      </c>
      <c r="J1390" t="e">
        <f>IF(gait_events!G2349&lt;&gt;"",gait_events!G2349,NA())</f>
        <v>#N/A</v>
      </c>
      <c r="K1390" t="e">
        <f t="shared" si="168"/>
        <v>#N/A</v>
      </c>
      <c r="L1390" t="e">
        <f t="shared" si="169"/>
        <v>#N/A</v>
      </c>
      <c r="M1390">
        <f t="shared" si="170"/>
        <v>1</v>
      </c>
      <c r="N1390">
        <f t="shared" si="171"/>
        <v>0</v>
      </c>
      <c r="O1390">
        <f t="shared" si="172"/>
        <v>0</v>
      </c>
      <c r="P1390">
        <f t="shared" si="173"/>
        <v>1</v>
      </c>
      <c r="Q1390">
        <f t="shared" si="174"/>
        <v>0</v>
      </c>
      <c r="R1390">
        <f t="shared" si="175"/>
        <v>1</v>
      </c>
    </row>
    <row r="1391" spans="1:18" x14ac:dyDescent="0.25">
      <c r="A1391" t="str">
        <f>gait_events!B2350</f>
        <v>pp044</v>
      </c>
      <c r="B1391" t="str">
        <f>VLOOKUP(A1391,participants!A:B,2,0)</f>
        <v>F</v>
      </c>
      <c r="C1391">
        <f>VLOOKUP(A1391,participants!A:C,3,0)</f>
        <v>60</v>
      </c>
      <c r="D1391" t="str">
        <f>VLOOKUP(A1391,participants!A:F,6,0)</f>
        <v>other</v>
      </c>
      <c r="E1391" t="str">
        <f>IF(LEN(SUBSTITUTE(gait_events!C2350,"_run-",""))&lt;&gt;LEN(gait_events!C2350),LEFT(RIGHT(gait_events!C2350,LEN(gait_events!C2350)-19),FIND("_run-",RIGHT(gait_events!C2350,LEN(gait_events!C2350)-19),1)-1),RIGHT(gait_events!C2350,LEN(gait_events!C2350)-19))</f>
        <v>Slow</v>
      </c>
      <c r="F1391" t="str">
        <f>IF(LEN(SUBSTITUTE(gait_events!C2350,"_run-",""))&lt;&gt;LEN(gait_events!C2350),RIGHT(gait_events!C2350,LEN(gait_events!C2350)-FIND("_run-",gait_events!C2350,1)-4),"")</f>
        <v/>
      </c>
      <c r="G1391" t="str">
        <f>gait_events!D2350</f>
        <v>right_ankle</v>
      </c>
      <c r="H1391" t="str">
        <f>gait_events!E2350</f>
        <v>FC</v>
      </c>
      <c r="I1391">
        <f>IF(gait_events!F2350&lt;&gt;"",gait_events!F2350,NA())</f>
        <v>710</v>
      </c>
      <c r="J1391">
        <f>IF(gait_events!G2350&lt;&gt;"",gait_events!G2350,NA())</f>
        <v>709</v>
      </c>
      <c r="K1391">
        <f t="shared" si="168"/>
        <v>1</v>
      </c>
      <c r="L1391">
        <f t="shared" si="169"/>
        <v>5</v>
      </c>
      <c r="M1391">
        <f t="shared" si="170"/>
        <v>1</v>
      </c>
      <c r="N1391">
        <f t="shared" si="171"/>
        <v>1</v>
      </c>
      <c r="O1391">
        <f t="shared" si="172"/>
        <v>1</v>
      </c>
      <c r="P1391">
        <f t="shared" si="173"/>
        <v>0</v>
      </c>
      <c r="Q1391">
        <f t="shared" si="174"/>
        <v>0</v>
      </c>
      <c r="R1391">
        <f t="shared" si="175"/>
        <v>1</v>
      </c>
    </row>
    <row r="1392" spans="1:18" x14ac:dyDescent="0.25">
      <c r="A1392" t="str">
        <f>gait_events!B2351</f>
        <v>pp044</v>
      </c>
      <c r="B1392" t="str">
        <f>VLOOKUP(A1392,participants!A:B,2,0)</f>
        <v>F</v>
      </c>
      <c r="C1392">
        <f>VLOOKUP(A1392,participants!A:C,3,0)</f>
        <v>60</v>
      </c>
      <c r="D1392" t="str">
        <f>VLOOKUP(A1392,participants!A:F,6,0)</f>
        <v>other</v>
      </c>
      <c r="E1392" t="str">
        <f>IF(LEN(SUBSTITUTE(gait_events!C2351,"_run-",""))&lt;&gt;LEN(gait_events!C2351),LEFT(RIGHT(gait_events!C2351,LEN(gait_events!C2351)-19),FIND("_run-",RIGHT(gait_events!C2351,LEN(gait_events!C2351)-19),1)-1),RIGHT(gait_events!C2351,LEN(gait_events!C2351)-19))</f>
        <v>Slow</v>
      </c>
      <c r="F1392" t="str">
        <f>IF(LEN(SUBSTITUTE(gait_events!C2351,"_run-",""))&lt;&gt;LEN(gait_events!C2351),RIGHT(gait_events!C2351,LEN(gait_events!C2351)-FIND("_run-",gait_events!C2351,1)-4),"")</f>
        <v/>
      </c>
      <c r="G1392" t="str">
        <f>gait_events!D2351</f>
        <v>right_ankle</v>
      </c>
      <c r="H1392" t="str">
        <f>gait_events!E2351</f>
        <v>FC</v>
      </c>
      <c r="I1392">
        <f>IF(gait_events!F2351&lt;&gt;"",gait_events!F2351,NA())</f>
        <v>1043</v>
      </c>
      <c r="J1392">
        <f>IF(gait_events!G2351&lt;&gt;"",gait_events!G2351,NA())</f>
        <v>1042</v>
      </c>
      <c r="K1392">
        <f t="shared" si="168"/>
        <v>1</v>
      </c>
      <c r="L1392">
        <f t="shared" si="169"/>
        <v>5</v>
      </c>
      <c r="M1392">
        <f t="shared" si="170"/>
        <v>1</v>
      </c>
      <c r="N1392">
        <f t="shared" si="171"/>
        <v>1</v>
      </c>
      <c r="O1392">
        <f t="shared" si="172"/>
        <v>1</v>
      </c>
      <c r="P1392">
        <f t="shared" si="173"/>
        <v>0</v>
      </c>
      <c r="Q1392">
        <f t="shared" si="174"/>
        <v>0</v>
      </c>
      <c r="R1392">
        <f t="shared" si="175"/>
        <v>1</v>
      </c>
    </row>
    <row r="1393" spans="1:18" x14ac:dyDescent="0.25">
      <c r="A1393" t="str">
        <f>gait_events!B2352</f>
        <v>pp044</v>
      </c>
      <c r="B1393" t="str">
        <f>VLOOKUP(A1393,participants!A:B,2,0)</f>
        <v>F</v>
      </c>
      <c r="C1393">
        <f>VLOOKUP(A1393,participants!A:C,3,0)</f>
        <v>60</v>
      </c>
      <c r="D1393" t="str">
        <f>VLOOKUP(A1393,participants!A:F,6,0)</f>
        <v>other</v>
      </c>
      <c r="E1393" t="str">
        <f>IF(LEN(SUBSTITUTE(gait_events!C2352,"_run-",""))&lt;&gt;LEN(gait_events!C2352),LEFT(RIGHT(gait_events!C2352,LEN(gait_events!C2352)-19),FIND("_run-",RIGHT(gait_events!C2352,LEN(gait_events!C2352)-19),1)-1),RIGHT(gait_events!C2352,LEN(gait_events!C2352)-19))</f>
        <v>Slow</v>
      </c>
      <c r="F1393" t="str">
        <f>IF(LEN(SUBSTITUTE(gait_events!C2352,"_run-",""))&lt;&gt;LEN(gait_events!C2352),RIGHT(gait_events!C2352,LEN(gait_events!C2352)-FIND("_run-",gait_events!C2352,1)-4),"")</f>
        <v/>
      </c>
      <c r="G1393" t="str">
        <f>gait_events!D2352</f>
        <v>right_ankle</v>
      </c>
      <c r="H1393" t="str">
        <f>gait_events!E2352</f>
        <v>FC</v>
      </c>
      <c r="I1393">
        <f>IF(gait_events!F2352&lt;&gt;"",gait_events!F2352,NA())</f>
        <v>1544</v>
      </c>
      <c r="J1393">
        <f>IF(gait_events!G2352&lt;&gt;"",gait_events!G2352,NA())</f>
        <v>1544</v>
      </c>
      <c r="K1393">
        <f t="shared" si="168"/>
        <v>0</v>
      </c>
      <c r="L1393">
        <f t="shared" si="169"/>
        <v>0</v>
      </c>
      <c r="M1393">
        <f t="shared" si="170"/>
        <v>1</v>
      </c>
      <c r="N1393">
        <f t="shared" si="171"/>
        <v>1</v>
      </c>
      <c r="O1393">
        <f t="shared" si="172"/>
        <v>1</v>
      </c>
      <c r="P1393">
        <f t="shared" si="173"/>
        <v>0</v>
      </c>
      <c r="Q1393">
        <f t="shared" si="174"/>
        <v>0</v>
      </c>
      <c r="R1393">
        <f t="shared" si="175"/>
        <v>1</v>
      </c>
    </row>
    <row r="1394" spans="1:18" x14ac:dyDescent="0.25">
      <c r="A1394" t="str">
        <f>gait_events!B2353</f>
        <v>pp044</v>
      </c>
      <c r="B1394" t="str">
        <f>VLOOKUP(A1394,participants!A:B,2,0)</f>
        <v>F</v>
      </c>
      <c r="C1394">
        <f>VLOOKUP(A1394,participants!A:C,3,0)</f>
        <v>60</v>
      </c>
      <c r="D1394" t="str">
        <f>VLOOKUP(A1394,participants!A:F,6,0)</f>
        <v>other</v>
      </c>
      <c r="E1394" t="str">
        <f>IF(LEN(SUBSTITUTE(gait_events!C2353,"_run-",""))&lt;&gt;LEN(gait_events!C2353),LEFT(RIGHT(gait_events!C2353,LEN(gait_events!C2353)-19),FIND("_run-",RIGHT(gait_events!C2353,LEN(gait_events!C2353)-19),1)-1),RIGHT(gait_events!C2353,LEN(gait_events!C2353)-19))</f>
        <v>Slow</v>
      </c>
      <c r="F1394" t="str">
        <f>IF(LEN(SUBSTITUTE(gait_events!C2353,"_run-",""))&lt;&gt;LEN(gait_events!C2353),RIGHT(gait_events!C2353,LEN(gait_events!C2353)-FIND("_run-",gait_events!C2353,1)-4),"")</f>
        <v/>
      </c>
      <c r="G1394" t="str">
        <f>gait_events!D2353</f>
        <v>right_ankle</v>
      </c>
      <c r="H1394" t="str">
        <f>gait_events!E2353</f>
        <v>FC</v>
      </c>
      <c r="I1394">
        <f>IF(gait_events!F2353&lt;&gt;"",gait_events!F2353,NA())</f>
        <v>1812</v>
      </c>
      <c r="J1394">
        <f>IF(gait_events!G2353&lt;&gt;"",gait_events!G2353,NA())</f>
        <v>1817</v>
      </c>
      <c r="K1394">
        <f t="shared" si="168"/>
        <v>-5</v>
      </c>
      <c r="L1394">
        <f t="shared" si="169"/>
        <v>-25</v>
      </c>
      <c r="M1394">
        <f t="shared" si="170"/>
        <v>1</v>
      </c>
      <c r="N1394">
        <f t="shared" si="171"/>
        <v>1</v>
      </c>
      <c r="O1394">
        <f t="shared" si="172"/>
        <v>1</v>
      </c>
      <c r="P1394">
        <f t="shared" si="173"/>
        <v>0</v>
      </c>
      <c r="Q1394">
        <f t="shared" si="174"/>
        <v>0</v>
      </c>
      <c r="R1394">
        <f t="shared" si="175"/>
        <v>1</v>
      </c>
    </row>
    <row r="1395" spans="1:18" x14ac:dyDescent="0.25">
      <c r="A1395" t="str">
        <f>gait_events!B2354</f>
        <v>pp044</v>
      </c>
      <c r="B1395" t="str">
        <f>VLOOKUP(A1395,participants!A:B,2,0)</f>
        <v>F</v>
      </c>
      <c r="C1395">
        <f>VLOOKUP(A1395,participants!A:C,3,0)</f>
        <v>60</v>
      </c>
      <c r="D1395" t="str">
        <f>VLOOKUP(A1395,participants!A:F,6,0)</f>
        <v>other</v>
      </c>
      <c r="E1395" t="str">
        <f>IF(LEN(SUBSTITUTE(gait_events!C2354,"_run-",""))&lt;&gt;LEN(gait_events!C2354),LEFT(RIGHT(gait_events!C2354,LEN(gait_events!C2354)-19),FIND("_run-",RIGHT(gait_events!C2354,LEN(gait_events!C2354)-19),1)-1),RIGHT(gait_events!C2354,LEN(gait_events!C2354)-19))</f>
        <v>Slow</v>
      </c>
      <c r="F1395" t="str">
        <f>IF(LEN(SUBSTITUTE(gait_events!C2354,"_run-",""))&lt;&gt;LEN(gait_events!C2354),RIGHT(gait_events!C2354,LEN(gait_events!C2354)-FIND("_run-",gait_events!C2354,1)-4),"")</f>
        <v/>
      </c>
      <c r="G1395" t="str">
        <f>gait_events!D2354</f>
        <v>right_ankle</v>
      </c>
      <c r="H1395" t="str">
        <f>gait_events!E2354</f>
        <v>FC</v>
      </c>
      <c r="I1395">
        <f>IF(gait_events!F2354&lt;&gt;"",gait_events!F2354,NA())</f>
        <v>2130</v>
      </c>
      <c r="J1395">
        <f>IF(gait_events!G2354&lt;&gt;"",gait_events!G2354,NA())</f>
        <v>2129</v>
      </c>
      <c r="K1395">
        <f t="shared" si="168"/>
        <v>1</v>
      </c>
      <c r="L1395">
        <f t="shared" si="169"/>
        <v>5</v>
      </c>
      <c r="M1395">
        <f t="shared" si="170"/>
        <v>1</v>
      </c>
      <c r="N1395">
        <f t="shared" si="171"/>
        <v>1</v>
      </c>
      <c r="O1395">
        <f t="shared" si="172"/>
        <v>1</v>
      </c>
      <c r="P1395">
        <f t="shared" si="173"/>
        <v>0</v>
      </c>
      <c r="Q1395">
        <f t="shared" si="174"/>
        <v>0</v>
      </c>
      <c r="R1395">
        <f t="shared" si="175"/>
        <v>1</v>
      </c>
    </row>
    <row r="1396" spans="1:18" x14ac:dyDescent="0.25">
      <c r="A1396" t="str">
        <f>gait_events!B2355</f>
        <v>pp044</v>
      </c>
      <c r="B1396" t="str">
        <f>VLOOKUP(A1396,participants!A:B,2,0)</f>
        <v>F</v>
      </c>
      <c r="C1396">
        <f>VLOOKUP(A1396,participants!A:C,3,0)</f>
        <v>60</v>
      </c>
      <c r="D1396" t="str">
        <f>VLOOKUP(A1396,participants!A:F,6,0)</f>
        <v>other</v>
      </c>
      <c r="E1396" t="str">
        <f>IF(LEN(SUBSTITUTE(gait_events!C2355,"_run-",""))&lt;&gt;LEN(gait_events!C2355),LEFT(RIGHT(gait_events!C2355,LEN(gait_events!C2355)-19),FIND("_run-",RIGHT(gait_events!C2355,LEN(gait_events!C2355)-19),1)-1),RIGHT(gait_events!C2355,LEN(gait_events!C2355)-19))</f>
        <v>Slow</v>
      </c>
      <c r="F1396" t="str">
        <f>IF(LEN(SUBSTITUTE(gait_events!C2355,"_run-",""))&lt;&gt;LEN(gait_events!C2355),RIGHT(gait_events!C2355,LEN(gait_events!C2355)-FIND("_run-",gait_events!C2355,1)-4),"")</f>
        <v/>
      </c>
      <c r="G1396" t="str">
        <f>gait_events!D2355</f>
        <v>right_ankle</v>
      </c>
      <c r="H1396" t="str">
        <f>gait_events!E2355</f>
        <v>FC</v>
      </c>
      <c r="I1396">
        <f>IF(gait_events!F2355&lt;&gt;"",gait_events!F2355,NA())</f>
        <v>2482</v>
      </c>
      <c r="J1396">
        <f>IF(gait_events!G2355&lt;&gt;"",gait_events!G2355,NA())</f>
        <v>2478</v>
      </c>
      <c r="K1396">
        <f t="shared" si="168"/>
        <v>4</v>
      </c>
      <c r="L1396">
        <f t="shared" si="169"/>
        <v>20</v>
      </c>
      <c r="M1396">
        <f t="shared" si="170"/>
        <v>1</v>
      </c>
      <c r="N1396">
        <f t="shared" si="171"/>
        <v>1</v>
      </c>
      <c r="O1396">
        <f t="shared" si="172"/>
        <v>1</v>
      </c>
      <c r="P1396">
        <f t="shared" si="173"/>
        <v>0</v>
      </c>
      <c r="Q1396">
        <f t="shared" si="174"/>
        <v>0</v>
      </c>
      <c r="R1396">
        <f t="shared" si="175"/>
        <v>1</v>
      </c>
    </row>
    <row r="1397" spans="1:18" x14ac:dyDescent="0.25">
      <c r="A1397" t="str">
        <f>gait_events!B2356</f>
        <v>pp044</v>
      </c>
      <c r="B1397" t="str">
        <f>VLOOKUP(A1397,participants!A:B,2,0)</f>
        <v>F</v>
      </c>
      <c r="C1397">
        <f>VLOOKUP(A1397,participants!A:C,3,0)</f>
        <v>60</v>
      </c>
      <c r="D1397" t="str">
        <f>VLOOKUP(A1397,participants!A:F,6,0)</f>
        <v>other</v>
      </c>
      <c r="E1397" t="str">
        <f>IF(LEN(SUBSTITUTE(gait_events!C2356,"_run-",""))&lt;&gt;LEN(gait_events!C2356),LEFT(RIGHT(gait_events!C2356,LEN(gait_events!C2356)-19),FIND("_run-",RIGHT(gait_events!C2356,LEN(gait_events!C2356)-19),1)-1),RIGHT(gait_events!C2356,LEN(gait_events!C2356)-19))</f>
        <v>Slow</v>
      </c>
      <c r="F1397" t="str">
        <f>IF(LEN(SUBSTITUTE(gait_events!C2356,"_run-",""))&lt;&gt;LEN(gait_events!C2356),RIGHT(gait_events!C2356,LEN(gait_events!C2356)-FIND("_run-",gait_events!C2356,1)-4),"")</f>
        <v/>
      </c>
      <c r="G1397" t="str">
        <f>gait_events!D2356</f>
        <v>left_shank</v>
      </c>
      <c r="H1397" t="str">
        <f>gait_events!E2356</f>
        <v>IC</v>
      </c>
      <c r="I1397">
        <f>IF(gait_events!F2356&lt;&gt;"",gait_events!F2356,NA())</f>
        <v>234</v>
      </c>
      <c r="J1397">
        <f>IF(gait_events!G2356&lt;&gt;"",gait_events!G2356,NA())</f>
        <v>233</v>
      </c>
      <c r="K1397">
        <f t="shared" si="168"/>
        <v>1</v>
      </c>
      <c r="L1397">
        <f t="shared" si="169"/>
        <v>5</v>
      </c>
      <c r="M1397">
        <f t="shared" si="170"/>
        <v>1</v>
      </c>
      <c r="N1397">
        <f t="shared" si="171"/>
        <v>1</v>
      </c>
      <c r="O1397">
        <f t="shared" si="172"/>
        <v>1</v>
      </c>
      <c r="P1397">
        <f t="shared" si="173"/>
        <v>0</v>
      </c>
      <c r="Q1397">
        <f t="shared" si="174"/>
        <v>0</v>
      </c>
      <c r="R1397">
        <f t="shared" si="175"/>
        <v>1</v>
      </c>
    </row>
    <row r="1398" spans="1:18" x14ac:dyDescent="0.25">
      <c r="A1398" t="str">
        <f>gait_events!B2357</f>
        <v>pp044</v>
      </c>
      <c r="B1398" t="str">
        <f>VLOOKUP(A1398,participants!A:B,2,0)</f>
        <v>F</v>
      </c>
      <c r="C1398">
        <f>VLOOKUP(A1398,participants!A:C,3,0)</f>
        <v>60</v>
      </c>
      <c r="D1398" t="str">
        <f>VLOOKUP(A1398,participants!A:F,6,0)</f>
        <v>other</v>
      </c>
      <c r="E1398" t="str">
        <f>IF(LEN(SUBSTITUTE(gait_events!C2357,"_run-",""))&lt;&gt;LEN(gait_events!C2357),LEFT(RIGHT(gait_events!C2357,LEN(gait_events!C2357)-19),FIND("_run-",RIGHT(gait_events!C2357,LEN(gait_events!C2357)-19),1)-1),RIGHT(gait_events!C2357,LEN(gait_events!C2357)-19))</f>
        <v>Slow</v>
      </c>
      <c r="F1398" t="str">
        <f>IF(LEN(SUBSTITUTE(gait_events!C2357,"_run-",""))&lt;&gt;LEN(gait_events!C2357),RIGHT(gait_events!C2357,LEN(gait_events!C2357)-FIND("_run-",gait_events!C2357,1)-4),"")</f>
        <v/>
      </c>
      <c r="G1398" t="str">
        <f>gait_events!D2357</f>
        <v>left_shank</v>
      </c>
      <c r="H1398" t="str">
        <f>gait_events!E2357</f>
        <v>IC</v>
      </c>
      <c r="I1398">
        <f>IF(gait_events!F2357&lt;&gt;"",gait_events!F2357,NA())</f>
        <v>598</v>
      </c>
      <c r="J1398">
        <f>IF(gait_events!G2357&lt;&gt;"",gait_events!G2357,NA())</f>
        <v>597</v>
      </c>
      <c r="K1398">
        <f t="shared" si="168"/>
        <v>1</v>
      </c>
      <c r="L1398">
        <f t="shared" si="169"/>
        <v>5</v>
      </c>
      <c r="M1398">
        <f t="shared" si="170"/>
        <v>1</v>
      </c>
      <c r="N1398">
        <f t="shared" si="171"/>
        <v>1</v>
      </c>
      <c r="O1398">
        <f t="shared" si="172"/>
        <v>1</v>
      </c>
      <c r="P1398">
        <f t="shared" si="173"/>
        <v>0</v>
      </c>
      <c r="Q1398">
        <f t="shared" si="174"/>
        <v>0</v>
      </c>
      <c r="R1398">
        <f t="shared" si="175"/>
        <v>1</v>
      </c>
    </row>
    <row r="1399" spans="1:18" x14ac:dyDescent="0.25">
      <c r="A1399" t="str">
        <f>gait_events!B2358</f>
        <v>pp044</v>
      </c>
      <c r="B1399" t="str">
        <f>VLOOKUP(A1399,participants!A:B,2,0)</f>
        <v>F</v>
      </c>
      <c r="C1399">
        <f>VLOOKUP(A1399,participants!A:C,3,0)</f>
        <v>60</v>
      </c>
      <c r="D1399" t="str">
        <f>VLOOKUP(A1399,participants!A:F,6,0)</f>
        <v>other</v>
      </c>
      <c r="E1399" t="str">
        <f>IF(LEN(SUBSTITUTE(gait_events!C2358,"_run-",""))&lt;&gt;LEN(gait_events!C2358),LEFT(RIGHT(gait_events!C2358,LEN(gait_events!C2358)-19),FIND("_run-",RIGHT(gait_events!C2358,LEN(gait_events!C2358)-19),1)-1),RIGHT(gait_events!C2358,LEN(gait_events!C2358)-19))</f>
        <v>Slow</v>
      </c>
      <c r="F1399" t="str">
        <f>IF(LEN(SUBSTITUTE(gait_events!C2358,"_run-",""))&lt;&gt;LEN(gait_events!C2358),RIGHT(gait_events!C2358,LEN(gait_events!C2358)-FIND("_run-",gait_events!C2358,1)-4),"")</f>
        <v/>
      </c>
      <c r="G1399" t="str">
        <f>gait_events!D2358</f>
        <v>left_shank</v>
      </c>
      <c r="H1399" t="str">
        <f>gait_events!E2358</f>
        <v>IC</v>
      </c>
      <c r="I1399">
        <f>IF(gait_events!F2358&lt;&gt;"",gait_events!F2358,NA())</f>
        <v>962</v>
      </c>
      <c r="J1399">
        <f>IF(gait_events!G2358&lt;&gt;"",gait_events!G2358,NA())</f>
        <v>961</v>
      </c>
      <c r="K1399">
        <f t="shared" si="168"/>
        <v>1</v>
      </c>
      <c r="L1399">
        <f t="shared" si="169"/>
        <v>5</v>
      </c>
      <c r="M1399">
        <f t="shared" si="170"/>
        <v>1</v>
      </c>
      <c r="N1399">
        <f t="shared" si="171"/>
        <v>1</v>
      </c>
      <c r="O1399">
        <f t="shared" si="172"/>
        <v>1</v>
      </c>
      <c r="P1399">
        <f t="shared" si="173"/>
        <v>0</v>
      </c>
      <c r="Q1399">
        <f t="shared" si="174"/>
        <v>0</v>
      </c>
      <c r="R1399">
        <f t="shared" si="175"/>
        <v>1</v>
      </c>
    </row>
    <row r="1400" spans="1:18" x14ac:dyDescent="0.25">
      <c r="A1400" t="str">
        <f>gait_events!B2359</f>
        <v>pp044</v>
      </c>
      <c r="B1400" t="str">
        <f>VLOOKUP(A1400,participants!A:B,2,0)</f>
        <v>F</v>
      </c>
      <c r="C1400">
        <f>VLOOKUP(A1400,participants!A:C,3,0)</f>
        <v>60</v>
      </c>
      <c r="D1400" t="str">
        <f>VLOOKUP(A1400,participants!A:F,6,0)</f>
        <v>other</v>
      </c>
      <c r="E1400" t="str">
        <f>IF(LEN(SUBSTITUTE(gait_events!C2359,"_run-",""))&lt;&gt;LEN(gait_events!C2359),LEFT(RIGHT(gait_events!C2359,LEN(gait_events!C2359)-19),FIND("_run-",RIGHT(gait_events!C2359,LEN(gait_events!C2359)-19),1)-1),RIGHT(gait_events!C2359,LEN(gait_events!C2359)-19))</f>
        <v>Slow</v>
      </c>
      <c r="F1400" t="str">
        <f>IF(LEN(SUBSTITUTE(gait_events!C2359,"_run-",""))&lt;&gt;LEN(gait_events!C2359),RIGHT(gait_events!C2359,LEN(gait_events!C2359)-FIND("_run-",gait_events!C2359,1)-4),"")</f>
        <v/>
      </c>
      <c r="G1400" t="str">
        <f>gait_events!D2359</f>
        <v>left_shank</v>
      </c>
      <c r="H1400" t="str">
        <f>gait_events!E2359</f>
        <v>IC</v>
      </c>
      <c r="I1400">
        <f>IF(gait_events!F2359&lt;&gt;"",gait_events!F2359,NA())</f>
        <v>1429</v>
      </c>
      <c r="J1400">
        <f>IF(gait_events!G2359&lt;&gt;"",gait_events!G2359,NA())</f>
        <v>1428</v>
      </c>
      <c r="K1400">
        <f t="shared" si="168"/>
        <v>1</v>
      </c>
      <c r="L1400">
        <f t="shared" si="169"/>
        <v>5</v>
      </c>
      <c r="M1400">
        <f t="shared" si="170"/>
        <v>1</v>
      </c>
      <c r="N1400">
        <f t="shared" si="171"/>
        <v>1</v>
      </c>
      <c r="O1400">
        <f t="shared" si="172"/>
        <v>1</v>
      </c>
      <c r="P1400">
        <f t="shared" si="173"/>
        <v>0</v>
      </c>
      <c r="Q1400">
        <f t="shared" si="174"/>
        <v>0</v>
      </c>
      <c r="R1400">
        <f t="shared" si="175"/>
        <v>1</v>
      </c>
    </row>
    <row r="1401" spans="1:18" x14ac:dyDescent="0.25">
      <c r="A1401" t="str">
        <f>gait_events!B2360</f>
        <v>pp044</v>
      </c>
      <c r="B1401" t="str">
        <f>VLOOKUP(A1401,participants!A:B,2,0)</f>
        <v>F</v>
      </c>
      <c r="C1401">
        <f>VLOOKUP(A1401,participants!A:C,3,0)</f>
        <v>60</v>
      </c>
      <c r="D1401" t="str">
        <f>VLOOKUP(A1401,participants!A:F,6,0)</f>
        <v>other</v>
      </c>
      <c r="E1401" t="str">
        <f>IF(LEN(SUBSTITUTE(gait_events!C2360,"_run-",""))&lt;&gt;LEN(gait_events!C2360),LEFT(RIGHT(gait_events!C2360,LEN(gait_events!C2360)-19),FIND("_run-",RIGHT(gait_events!C2360,LEN(gait_events!C2360)-19),1)-1),RIGHT(gait_events!C2360,LEN(gait_events!C2360)-19))</f>
        <v>Slow</v>
      </c>
      <c r="F1401" t="str">
        <f>IF(LEN(SUBSTITUTE(gait_events!C2360,"_run-",""))&lt;&gt;LEN(gait_events!C2360),RIGHT(gait_events!C2360,LEN(gait_events!C2360)-FIND("_run-",gait_events!C2360,1)-4),"")</f>
        <v/>
      </c>
      <c r="G1401" t="str">
        <f>gait_events!D2360</f>
        <v>left_shank</v>
      </c>
      <c r="H1401" t="str">
        <f>gait_events!E2360</f>
        <v>IC</v>
      </c>
      <c r="I1401">
        <f>IF(gait_events!F2360&lt;&gt;"",gait_events!F2360,NA())</f>
        <v>1790</v>
      </c>
      <c r="J1401">
        <f>IF(gait_events!G2360&lt;&gt;"",gait_events!G2360,NA())</f>
        <v>1780</v>
      </c>
      <c r="K1401">
        <f t="shared" si="168"/>
        <v>10</v>
      </c>
      <c r="L1401">
        <f t="shared" si="169"/>
        <v>50</v>
      </c>
      <c r="M1401">
        <f t="shared" si="170"/>
        <v>1</v>
      </c>
      <c r="N1401">
        <f t="shared" si="171"/>
        <v>1</v>
      </c>
      <c r="O1401">
        <f t="shared" si="172"/>
        <v>1</v>
      </c>
      <c r="P1401">
        <f t="shared" si="173"/>
        <v>0</v>
      </c>
      <c r="Q1401">
        <f t="shared" si="174"/>
        <v>0</v>
      </c>
      <c r="R1401">
        <f t="shared" si="175"/>
        <v>1</v>
      </c>
    </row>
    <row r="1402" spans="1:18" x14ac:dyDescent="0.25">
      <c r="A1402" t="str">
        <f>gait_events!B2361</f>
        <v>pp044</v>
      </c>
      <c r="B1402" t="str">
        <f>VLOOKUP(A1402,participants!A:B,2,0)</f>
        <v>F</v>
      </c>
      <c r="C1402">
        <f>VLOOKUP(A1402,participants!A:C,3,0)</f>
        <v>60</v>
      </c>
      <c r="D1402" t="str">
        <f>VLOOKUP(A1402,participants!A:F,6,0)</f>
        <v>other</v>
      </c>
      <c r="E1402" t="str">
        <f>IF(LEN(SUBSTITUTE(gait_events!C2361,"_run-",""))&lt;&gt;LEN(gait_events!C2361),LEFT(RIGHT(gait_events!C2361,LEN(gait_events!C2361)-19),FIND("_run-",RIGHT(gait_events!C2361,LEN(gait_events!C2361)-19),1)-1),RIGHT(gait_events!C2361,LEN(gait_events!C2361)-19))</f>
        <v>Slow</v>
      </c>
      <c r="F1402" t="str">
        <f>IF(LEN(SUBSTITUTE(gait_events!C2361,"_run-",""))&lt;&gt;LEN(gait_events!C2361),RIGHT(gait_events!C2361,LEN(gait_events!C2361)-FIND("_run-",gait_events!C2361,1)-4),"")</f>
        <v/>
      </c>
      <c r="G1402" t="str">
        <f>gait_events!D2361</f>
        <v>left_shank</v>
      </c>
      <c r="H1402" t="str">
        <f>gait_events!E2361</f>
        <v>IC</v>
      </c>
      <c r="I1402">
        <f>IF(gait_events!F2361&lt;&gt;"",gait_events!F2361,NA())</f>
        <v>2053</v>
      </c>
      <c r="J1402">
        <f>IF(gait_events!G2361&lt;&gt;"",gait_events!G2361,NA())</f>
        <v>2046</v>
      </c>
      <c r="K1402">
        <f t="shared" si="168"/>
        <v>7</v>
      </c>
      <c r="L1402">
        <f t="shared" si="169"/>
        <v>35</v>
      </c>
      <c r="M1402">
        <f t="shared" si="170"/>
        <v>1</v>
      </c>
      <c r="N1402">
        <f t="shared" si="171"/>
        <v>1</v>
      </c>
      <c r="O1402">
        <f t="shared" si="172"/>
        <v>1</v>
      </c>
      <c r="P1402">
        <f t="shared" si="173"/>
        <v>0</v>
      </c>
      <c r="Q1402">
        <f t="shared" si="174"/>
        <v>0</v>
      </c>
      <c r="R1402">
        <f t="shared" si="175"/>
        <v>1</v>
      </c>
    </row>
    <row r="1403" spans="1:18" x14ac:dyDescent="0.25">
      <c r="A1403" t="str">
        <f>gait_events!B2362</f>
        <v>pp044</v>
      </c>
      <c r="B1403" t="str">
        <f>VLOOKUP(A1403,participants!A:B,2,0)</f>
        <v>F</v>
      </c>
      <c r="C1403">
        <f>VLOOKUP(A1403,participants!A:C,3,0)</f>
        <v>60</v>
      </c>
      <c r="D1403" t="str">
        <f>VLOOKUP(A1403,participants!A:F,6,0)</f>
        <v>other</v>
      </c>
      <c r="E1403" t="str">
        <f>IF(LEN(SUBSTITUTE(gait_events!C2362,"_run-",""))&lt;&gt;LEN(gait_events!C2362),LEFT(RIGHT(gait_events!C2362,LEN(gait_events!C2362)-19),FIND("_run-",RIGHT(gait_events!C2362,LEN(gait_events!C2362)-19),1)-1),RIGHT(gait_events!C2362,LEN(gait_events!C2362)-19))</f>
        <v>Slow</v>
      </c>
      <c r="F1403" t="str">
        <f>IF(LEN(SUBSTITUTE(gait_events!C2362,"_run-",""))&lt;&gt;LEN(gait_events!C2362),RIGHT(gait_events!C2362,LEN(gait_events!C2362)-FIND("_run-",gait_events!C2362,1)-4),"")</f>
        <v/>
      </c>
      <c r="G1403" t="str">
        <f>gait_events!D2362</f>
        <v>left_shank</v>
      </c>
      <c r="H1403" t="str">
        <f>gait_events!E2362</f>
        <v>IC</v>
      </c>
      <c r="I1403">
        <f>IF(gait_events!F2362&lt;&gt;"",gait_events!F2362,NA())</f>
        <v>2379</v>
      </c>
      <c r="J1403">
        <f>IF(gait_events!G2362&lt;&gt;"",gait_events!G2362,NA())</f>
        <v>2382</v>
      </c>
      <c r="K1403">
        <f t="shared" si="168"/>
        <v>-3</v>
      </c>
      <c r="L1403">
        <f t="shared" si="169"/>
        <v>-15</v>
      </c>
      <c r="M1403">
        <f t="shared" si="170"/>
        <v>1</v>
      </c>
      <c r="N1403">
        <f t="shared" si="171"/>
        <v>1</v>
      </c>
      <c r="O1403">
        <f t="shared" si="172"/>
        <v>1</v>
      </c>
      <c r="P1403">
        <f t="shared" si="173"/>
        <v>0</v>
      </c>
      <c r="Q1403">
        <f t="shared" si="174"/>
        <v>0</v>
      </c>
      <c r="R1403">
        <f t="shared" si="175"/>
        <v>1</v>
      </c>
    </row>
    <row r="1404" spans="1:18" x14ac:dyDescent="0.25">
      <c r="A1404" t="str">
        <f>gait_events!B2363</f>
        <v>pp044</v>
      </c>
      <c r="B1404" t="str">
        <f>VLOOKUP(A1404,participants!A:B,2,0)</f>
        <v>F</v>
      </c>
      <c r="C1404">
        <f>VLOOKUP(A1404,participants!A:C,3,0)</f>
        <v>60</v>
      </c>
      <c r="D1404" t="str">
        <f>VLOOKUP(A1404,participants!A:F,6,0)</f>
        <v>other</v>
      </c>
      <c r="E1404" t="str">
        <f>IF(LEN(SUBSTITUTE(gait_events!C2363,"_run-",""))&lt;&gt;LEN(gait_events!C2363),LEFT(RIGHT(gait_events!C2363,LEN(gait_events!C2363)-19),FIND("_run-",RIGHT(gait_events!C2363,LEN(gait_events!C2363)-19),1)-1),RIGHT(gait_events!C2363,LEN(gait_events!C2363)-19))</f>
        <v>Slow</v>
      </c>
      <c r="F1404" t="str">
        <f>IF(LEN(SUBSTITUTE(gait_events!C2363,"_run-",""))&lt;&gt;LEN(gait_events!C2363),RIGHT(gait_events!C2363,LEN(gait_events!C2363)-FIND("_run-",gait_events!C2363,1)-4),"")</f>
        <v/>
      </c>
      <c r="G1404" t="str">
        <f>gait_events!D2363</f>
        <v>left_shank</v>
      </c>
      <c r="H1404" t="str">
        <f>gait_events!E2363</f>
        <v>FC</v>
      </c>
      <c r="I1404">
        <f>IF(gait_events!F2363&lt;&gt;"",gait_events!F2363,NA())</f>
        <v>117</v>
      </c>
      <c r="J1404">
        <f>IF(gait_events!G2363&lt;&gt;"",gait_events!G2363,NA())</f>
        <v>118</v>
      </c>
      <c r="K1404">
        <f t="shared" si="168"/>
        <v>-1</v>
      </c>
      <c r="L1404">
        <f t="shared" si="169"/>
        <v>-5</v>
      </c>
      <c r="M1404">
        <f t="shared" si="170"/>
        <v>1</v>
      </c>
      <c r="N1404">
        <f t="shared" si="171"/>
        <v>1</v>
      </c>
      <c r="O1404">
        <f t="shared" si="172"/>
        <v>1</v>
      </c>
      <c r="P1404">
        <f t="shared" si="173"/>
        <v>0</v>
      </c>
      <c r="Q1404">
        <f t="shared" si="174"/>
        <v>0</v>
      </c>
      <c r="R1404">
        <f t="shared" si="175"/>
        <v>1</v>
      </c>
    </row>
    <row r="1405" spans="1:18" x14ac:dyDescent="0.25">
      <c r="A1405" t="str">
        <f>gait_events!B2364</f>
        <v>pp044</v>
      </c>
      <c r="B1405" t="str">
        <f>VLOOKUP(A1405,participants!A:B,2,0)</f>
        <v>F</v>
      </c>
      <c r="C1405">
        <f>VLOOKUP(A1405,participants!A:C,3,0)</f>
        <v>60</v>
      </c>
      <c r="D1405" t="str">
        <f>VLOOKUP(A1405,participants!A:F,6,0)</f>
        <v>other</v>
      </c>
      <c r="E1405" t="str">
        <f>IF(LEN(SUBSTITUTE(gait_events!C2364,"_run-",""))&lt;&gt;LEN(gait_events!C2364),LEFT(RIGHT(gait_events!C2364,LEN(gait_events!C2364)-19),FIND("_run-",RIGHT(gait_events!C2364,LEN(gait_events!C2364)-19),1)-1),RIGHT(gait_events!C2364,LEN(gait_events!C2364)-19))</f>
        <v>Slow</v>
      </c>
      <c r="F1405" t="str">
        <f>IF(LEN(SUBSTITUTE(gait_events!C2364,"_run-",""))&lt;&gt;LEN(gait_events!C2364),RIGHT(gait_events!C2364,LEN(gait_events!C2364)-FIND("_run-",gait_events!C2364,1)-4),"")</f>
        <v/>
      </c>
      <c r="G1405" t="str">
        <f>gait_events!D2364</f>
        <v>left_shank</v>
      </c>
      <c r="H1405" t="str">
        <f>gait_events!E2364</f>
        <v>FC</v>
      </c>
      <c r="I1405">
        <f>IF(gait_events!F2364&lt;&gt;"",gait_events!F2364,NA())</f>
        <v>486</v>
      </c>
      <c r="J1405">
        <f>IF(gait_events!G2364&lt;&gt;"",gait_events!G2364,NA())</f>
        <v>471</v>
      </c>
      <c r="K1405">
        <f t="shared" si="168"/>
        <v>15</v>
      </c>
      <c r="L1405">
        <f t="shared" si="169"/>
        <v>75</v>
      </c>
      <c r="M1405">
        <f t="shared" si="170"/>
        <v>1</v>
      </c>
      <c r="N1405">
        <f t="shared" si="171"/>
        <v>1</v>
      </c>
      <c r="O1405">
        <f t="shared" si="172"/>
        <v>1</v>
      </c>
      <c r="P1405">
        <f t="shared" si="173"/>
        <v>0</v>
      </c>
      <c r="Q1405">
        <f t="shared" si="174"/>
        <v>0</v>
      </c>
      <c r="R1405">
        <f t="shared" si="175"/>
        <v>1</v>
      </c>
    </row>
    <row r="1406" spans="1:18" x14ac:dyDescent="0.25">
      <c r="A1406" t="str">
        <f>gait_events!B2365</f>
        <v>pp044</v>
      </c>
      <c r="B1406" t="str">
        <f>VLOOKUP(A1406,participants!A:B,2,0)</f>
        <v>F</v>
      </c>
      <c r="C1406">
        <f>VLOOKUP(A1406,participants!A:C,3,0)</f>
        <v>60</v>
      </c>
      <c r="D1406" t="str">
        <f>VLOOKUP(A1406,participants!A:F,6,0)</f>
        <v>other</v>
      </c>
      <c r="E1406" t="str">
        <f>IF(LEN(SUBSTITUTE(gait_events!C2365,"_run-",""))&lt;&gt;LEN(gait_events!C2365),LEFT(RIGHT(gait_events!C2365,LEN(gait_events!C2365)-19),FIND("_run-",RIGHT(gait_events!C2365,LEN(gait_events!C2365)-19),1)-1),RIGHT(gait_events!C2365,LEN(gait_events!C2365)-19))</f>
        <v>Slow</v>
      </c>
      <c r="F1406" t="str">
        <f>IF(LEN(SUBSTITUTE(gait_events!C2365,"_run-",""))&lt;&gt;LEN(gait_events!C2365),RIGHT(gait_events!C2365,LEN(gait_events!C2365)-FIND("_run-",gait_events!C2365,1)-4),"")</f>
        <v/>
      </c>
      <c r="G1406" t="str">
        <f>gait_events!D2365</f>
        <v>left_shank</v>
      </c>
      <c r="H1406" t="str">
        <f>gait_events!E2365</f>
        <v>FC</v>
      </c>
      <c r="I1406">
        <f>IF(gait_events!F2365&lt;&gt;"",gait_events!F2365,NA())</f>
        <v>834</v>
      </c>
      <c r="J1406">
        <f>IF(gait_events!G2365&lt;&gt;"",gait_events!G2365,NA())</f>
        <v>834</v>
      </c>
      <c r="K1406">
        <f t="shared" si="168"/>
        <v>0</v>
      </c>
      <c r="L1406">
        <f t="shared" si="169"/>
        <v>0</v>
      </c>
      <c r="M1406">
        <f t="shared" si="170"/>
        <v>1</v>
      </c>
      <c r="N1406">
        <f t="shared" si="171"/>
        <v>1</v>
      </c>
      <c r="O1406">
        <f t="shared" si="172"/>
        <v>1</v>
      </c>
      <c r="P1406">
        <f t="shared" si="173"/>
        <v>0</v>
      </c>
      <c r="Q1406">
        <f t="shared" si="174"/>
        <v>0</v>
      </c>
      <c r="R1406">
        <f t="shared" si="175"/>
        <v>1</v>
      </c>
    </row>
    <row r="1407" spans="1:18" x14ac:dyDescent="0.25">
      <c r="A1407" t="str">
        <f>gait_events!B2366</f>
        <v>pp044</v>
      </c>
      <c r="B1407" t="str">
        <f>VLOOKUP(A1407,participants!A:B,2,0)</f>
        <v>F</v>
      </c>
      <c r="C1407">
        <f>VLOOKUP(A1407,participants!A:C,3,0)</f>
        <v>60</v>
      </c>
      <c r="D1407" t="str">
        <f>VLOOKUP(A1407,participants!A:F,6,0)</f>
        <v>other</v>
      </c>
      <c r="E1407" t="str">
        <f>IF(LEN(SUBSTITUTE(gait_events!C2366,"_run-",""))&lt;&gt;LEN(gait_events!C2366),LEFT(RIGHT(gait_events!C2366,LEN(gait_events!C2366)-19),FIND("_run-",RIGHT(gait_events!C2366,LEN(gait_events!C2366)-19),1)-1),RIGHT(gait_events!C2366,LEN(gait_events!C2366)-19))</f>
        <v>Slow</v>
      </c>
      <c r="F1407" t="str">
        <f>IF(LEN(SUBSTITUTE(gait_events!C2366,"_run-",""))&lt;&gt;LEN(gait_events!C2366),RIGHT(gait_events!C2366,LEN(gait_events!C2366)-FIND("_run-",gait_events!C2366,1)-4),"")</f>
        <v/>
      </c>
      <c r="G1407" t="str">
        <f>gait_events!D2366</f>
        <v>left_shank</v>
      </c>
      <c r="H1407" t="str">
        <f>gait_events!E2366</f>
        <v>FC</v>
      </c>
      <c r="I1407">
        <f>IF(gait_events!F2366&lt;&gt;"",gait_events!F2366,NA())</f>
        <v>1298</v>
      </c>
      <c r="J1407">
        <f>IF(gait_events!G2366&lt;&gt;"",gait_events!G2366,NA())</f>
        <v>1295</v>
      </c>
      <c r="K1407">
        <f t="shared" si="168"/>
        <v>3</v>
      </c>
      <c r="L1407">
        <f t="shared" si="169"/>
        <v>15</v>
      </c>
      <c r="M1407">
        <f t="shared" si="170"/>
        <v>1</v>
      </c>
      <c r="N1407">
        <f t="shared" si="171"/>
        <v>1</v>
      </c>
      <c r="O1407">
        <f t="shared" si="172"/>
        <v>1</v>
      </c>
      <c r="P1407">
        <f t="shared" si="173"/>
        <v>0</v>
      </c>
      <c r="Q1407">
        <f t="shared" si="174"/>
        <v>0</v>
      </c>
      <c r="R1407">
        <f t="shared" si="175"/>
        <v>1</v>
      </c>
    </row>
    <row r="1408" spans="1:18" x14ac:dyDescent="0.25">
      <c r="A1408" t="str">
        <f>gait_events!B2367</f>
        <v>pp044</v>
      </c>
      <c r="B1408" t="str">
        <f>VLOOKUP(A1408,participants!A:B,2,0)</f>
        <v>F</v>
      </c>
      <c r="C1408">
        <f>VLOOKUP(A1408,participants!A:C,3,0)</f>
        <v>60</v>
      </c>
      <c r="D1408" t="str">
        <f>VLOOKUP(A1408,participants!A:F,6,0)</f>
        <v>other</v>
      </c>
      <c r="E1408" t="str">
        <f>IF(LEN(SUBSTITUTE(gait_events!C2367,"_run-",""))&lt;&gt;LEN(gait_events!C2367),LEFT(RIGHT(gait_events!C2367,LEN(gait_events!C2367)-19),FIND("_run-",RIGHT(gait_events!C2367,LEN(gait_events!C2367)-19),1)-1),RIGHT(gait_events!C2367,LEN(gait_events!C2367)-19))</f>
        <v>Slow</v>
      </c>
      <c r="F1408" t="str">
        <f>IF(LEN(SUBSTITUTE(gait_events!C2367,"_run-",""))&lt;&gt;LEN(gait_events!C2367),RIGHT(gait_events!C2367,LEN(gait_events!C2367)-FIND("_run-",gait_events!C2367,1)-4),"")</f>
        <v/>
      </c>
      <c r="G1408" t="str">
        <f>gait_events!D2367</f>
        <v>left_shank</v>
      </c>
      <c r="H1408" t="str">
        <f>gait_events!E2367</f>
        <v>FC</v>
      </c>
      <c r="I1408">
        <f>IF(gait_events!F2367&lt;&gt;"",gait_events!F2367,NA())</f>
        <v>1706</v>
      </c>
      <c r="J1408">
        <f>IF(gait_events!G2367&lt;&gt;"",gait_events!G2367,NA())</f>
        <v>1710</v>
      </c>
      <c r="K1408">
        <f t="shared" si="168"/>
        <v>-4</v>
      </c>
      <c r="L1408">
        <f t="shared" si="169"/>
        <v>-20</v>
      </c>
      <c r="M1408">
        <f t="shared" si="170"/>
        <v>1</v>
      </c>
      <c r="N1408">
        <f t="shared" si="171"/>
        <v>1</v>
      </c>
      <c r="O1408">
        <f t="shared" si="172"/>
        <v>1</v>
      </c>
      <c r="P1408">
        <f t="shared" si="173"/>
        <v>0</v>
      </c>
      <c r="Q1408">
        <f t="shared" si="174"/>
        <v>0</v>
      </c>
      <c r="R1408">
        <f t="shared" si="175"/>
        <v>1</v>
      </c>
    </row>
    <row r="1409" spans="1:18" x14ac:dyDescent="0.25">
      <c r="A1409" t="str">
        <f>gait_events!B2368</f>
        <v>pp044</v>
      </c>
      <c r="B1409" t="str">
        <f>VLOOKUP(A1409,participants!A:B,2,0)</f>
        <v>F</v>
      </c>
      <c r="C1409">
        <f>VLOOKUP(A1409,participants!A:C,3,0)</f>
        <v>60</v>
      </c>
      <c r="D1409" t="str">
        <f>VLOOKUP(A1409,participants!A:F,6,0)</f>
        <v>other</v>
      </c>
      <c r="E1409" t="str">
        <f>IF(LEN(SUBSTITUTE(gait_events!C2368,"_run-",""))&lt;&gt;LEN(gait_events!C2368),LEFT(RIGHT(gait_events!C2368,LEN(gait_events!C2368)-19),FIND("_run-",RIGHT(gait_events!C2368,LEN(gait_events!C2368)-19),1)-1),RIGHT(gait_events!C2368,LEN(gait_events!C2368)-19))</f>
        <v>Slow</v>
      </c>
      <c r="F1409" t="str">
        <f>IF(LEN(SUBSTITUTE(gait_events!C2368,"_run-",""))&lt;&gt;LEN(gait_events!C2368),RIGHT(gait_events!C2368,LEN(gait_events!C2368)-FIND("_run-",gait_events!C2368,1)-4),"")</f>
        <v/>
      </c>
      <c r="G1409" t="str">
        <f>gait_events!D2368</f>
        <v>left_shank</v>
      </c>
      <c r="H1409" t="str">
        <f>gait_events!E2368</f>
        <v>FC</v>
      </c>
      <c r="I1409">
        <f>IF(gait_events!F2368&lt;&gt;"",gait_events!F2368,NA())</f>
        <v>1931</v>
      </c>
      <c r="J1409" t="e">
        <f>IF(gait_events!G2368&lt;&gt;"",gait_events!G2368,NA())</f>
        <v>#N/A</v>
      </c>
      <c r="K1409" t="e">
        <f t="shared" si="168"/>
        <v>#N/A</v>
      </c>
      <c r="L1409" t="e">
        <f t="shared" si="169"/>
        <v>#N/A</v>
      </c>
      <c r="M1409">
        <f t="shared" si="170"/>
        <v>1</v>
      </c>
      <c r="N1409">
        <f t="shared" si="171"/>
        <v>0</v>
      </c>
      <c r="O1409">
        <f t="shared" si="172"/>
        <v>0</v>
      </c>
      <c r="P1409">
        <f t="shared" si="173"/>
        <v>1</v>
      </c>
      <c r="Q1409">
        <f t="shared" si="174"/>
        <v>0</v>
      </c>
      <c r="R1409">
        <f t="shared" si="175"/>
        <v>1</v>
      </c>
    </row>
    <row r="1410" spans="1:18" x14ac:dyDescent="0.25">
      <c r="A1410" t="str">
        <f>gait_events!B2369</f>
        <v>pp044</v>
      </c>
      <c r="B1410" t="str">
        <f>VLOOKUP(A1410,participants!A:B,2,0)</f>
        <v>F</v>
      </c>
      <c r="C1410">
        <f>VLOOKUP(A1410,participants!A:C,3,0)</f>
        <v>60</v>
      </c>
      <c r="D1410" t="str">
        <f>VLOOKUP(A1410,participants!A:F,6,0)</f>
        <v>other</v>
      </c>
      <c r="E1410" t="str">
        <f>IF(LEN(SUBSTITUTE(gait_events!C2369,"_run-",""))&lt;&gt;LEN(gait_events!C2369),LEFT(RIGHT(gait_events!C2369,LEN(gait_events!C2369)-19),FIND("_run-",RIGHT(gait_events!C2369,LEN(gait_events!C2369)-19),1)-1),RIGHT(gait_events!C2369,LEN(gait_events!C2369)-19))</f>
        <v>Slow</v>
      </c>
      <c r="F1410" t="str">
        <f>IF(LEN(SUBSTITUTE(gait_events!C2369,"_run-",""))&lt;&gt;LEN(gait_events!C2369),RIGHT(gait_events!C2369,LEN(gait_events!C2369)-FIND("_run-",gait_events!C2369,1)-4),"")</f>
        <v/>
      </c>
      <c r="G1410" t="str">
        <f>gait_events!D2369</f>
        <v>left_shank</v>
      </c>
      <c r="H1410" t="str">
        <f>gait_events!E2369</f>
        <v>FC</v>
      </c>
      <c r="I1410">
        <f>IF(gait_events!F2369&lt;&gt;"",gait_events!F2369,NA())</f>
        <v>2284</v>
      </c>
      <c r="J1410">
        <f>IF(gait_events!G2369&lt;&gt;"",gait_events!G2369,NA())</f>
        <v>2285</v>
      </c>
      <c r="K1410">
        <f t="shared" ref="K1410:K1473" si="176">I1410-J1410</f>
        <v>-1</v>
      </c>
      <c r="L1410">
        <f t="shared" ref="L1410:L1473" si="177">K1410*5</f>
        <v>-5</v>
      </c>
      <c r="M1410">
        <f t="shared" ref="M1410:M1473" si="178">IF(NOT(ISNA(I1410)),1,0)</f>
        <v>1</v>
      </c>
      <c r="N1410">
        <f t="shared" ref="N1410:N1473" si="179">IF(NOT(ISNA(J1410)),1,0)</f>
        <v>1</v>
      </c>
      <c r="O1410">
        <f t="shared" ref="O1410:O1473" si="180">IF(AND(NOT(ISNA(I1410)),NOT(ISNA(J1410))),1,0)</f>
        <v>1</v>
      </c>
      <c r="P1410">
        <f t="shared" ref="P1410:P1473" si="181">IF(AND(NOT(ISNA(I1410)),ISNA(J1410)),1,0)</f>
        <v>0</v>
      </c>
      <c r="Q1410">
        <f t="shared" ref="Q1410:Q1473" si="182">IF(AND(ISNA(I1410),NOT(ISNA(J1410))),1,0)</f>
        <v>0</v>
      </c>
      <c r="R1410">
        <f t="shared" ref="R1410:R1473" si="183">IF(SUM(O1410:Q1410)&lt;&gt;1,"ERROR",1)</f>
        <v>1</v>
      </c>
    </row>
    <row r="1411" spans="1:18" x14ac:dyDescent="0.25">
      <c r="A1411" t="str">
        <f>gait_events!B2370</f>
        <v>pp044</v>
      </c>
      <c r="B1411" t="str">
        <f>VLOOKUP(A1411,participants!A:B,2,0)</f>
        <v>F</v>
      </c>
      <c r="C1411">
        <f>VLOOKUP(A1411,participants!A:C,3,0)</f>
        <v>60</v>
      </c>
      <c r="D1411" t="str">
        <f>VLOOKUP(A1411,participants!A:F,6,0)</f>
        <v>other</v>
      </c>
      <c r="E1411" t="str">
        <f>IF(LEN(SUBSTITUTE(gait_events!C2370,"_run-",""))&lt;&gt;LEN(gait_events!C2370),LEFT(RIGHT(gait_events!C2370,LEN(gait_events!C2370)-19),FIND("_run-",RIGHT(gait_events!C2370,LEN(gait_events!C2370)-19),1)-1),RIGHT(gait_events!C2370,LEN(gait_events!C2370)-19))</f>
        <v>Slow</v>
      </c>
      <c r="F1411" t="str">
        <f>IF(LEN(SUBSTITUTE(gait_events!C2370,"_run-",""))&lt;&gt;LEN(gait_events!C2370),RIGHT(gait_events!C2370,LEN(gait_events!C2370)-FIND("_run-",gait_events!C2370,1)-4),"")</f>
        <v/>
      </c>
      <c r="G1411" t="str">
        <f>gait_events!D2370</f>
        <v>left_shank</v>
      </c>
      <c r="H1411" t="str">
        <f>gait_events!E2370</f>
        <v>FC</v>
      </c>
      <c r="I1411">
        <f>IF(gait_events!F2370&lt;&gt;"",gait_events!F2370,NA())</f>
        <v>2672</v>
      </c>
      <c r="J1411">
        <f>IF(gait_events!G2370&lt;&gt;"",gait_events!G2370,NA())</f>
        <v>2676</v>
      </c>
      <c r="K1411">
        <f t="shared" si="176"/>
        <v>-4</v>
      </c>
      <c r="L1411">
        <f t="shared" si="177"/>
        <v>-20</v>
      </c>
      <c r="M1411">
        <f t="shared" si="178"/>
        <v>1</v>
      </c>
      <c r="N1411">
        <f t="shared" si="179"/>
        <v>1</v>
      </c>
      <c r="O1411">
        <f t="shared" si="180"/>
        <v>1</v>
      </c>
      <c r="P1411">
        <f t="shared" si="181"/>
        <v>0</v>
      </c>
      <c r="Q1411">
        <f t="shared" si="182"/>
        <v>0</v>
      </c>
      <c r="R1411">
        <f t="shared" si="183"/>
        <v>1</v>
      </c>
    </row>
    <row r="1412" spans="1:18" x14ac:dyDescent="0.25">
      <c r="A1412" t="str">
        <f>gait_events!B2371</f>
        <v>pp044</v>
      </c>
      <c r="B1412" t="str">
        <f>VLOOKUP(A1412,participants!A:B,2,0)</f>
        <v>F</v>
      </c>
      <c r="C1412">
        <f>VLOOKUP(A1412,participants!A:C,3,0)</f>
        <v>60</v>
      </c>
      <c r="D1412" t="str">
        <f>VLOOKUP(A1412,participants!A:F,6,0)</f>
        <v>other</v>
      </c>
      <c r="E1412" t="str">
        <f>IF(LEN(SUBSTITUTE(gait_events!C2371,"_run-",""))&lt;&gt;LEN(gait_events!C2371),LEFT(RIGHT(gait_events!C2371,LEN(gait_events!C2371)-19),FIND("_run-",RIGHT(gait_events!C2371,LEN(gait_events!C2371)-19),1)-1),RIGHT(gait_events!C2371,LEN(gait_events!C2371)-19))</f>
        <v>Slow</v>
      </c>
      <c r="F1412" t="str">
        <f>IF(LEN(SUBSTITUTE(gait_events!C2371,"_run-",""))&lt;&gt;LEN(gait_events!C2371),RIGHT(gait_events!C2371,LEN(gait_events!C2371)-FIND("_run-",gait_events!C2371,1)-4),"")</f>
        <v/>
      </c>
      <c r="G1412" t="str">
        <f>gait_events!D2371</f>
        <v>left_shank</v>
      </c>
      <c r="H1412" t="str">
        <f>gait_events!E2371</f>
        <v>FC</v>
      </c>
      <c r="I1412" t="e">
        <f>IF(gait_events!F2371&lt;&gt;"",gait_events!F2371,NA())</f>
        <v>#N/A</v>
      </c>
      <c r="J1412">
        <f>IF(gait_events!G2371&lt;&gt;"",gait_events!G2371,NA())</f>
        <v>1995</v>
      </c>
      <c r="K1412" t="e">
        <f t="shared" si="176"/>
        <v>#N/A</v>
      </c>
      <c r="L1412" t="e">
        <f t="shared" si="177"/>
        <v>#N/A</v>
      </c>
      <c r="M1412">
        <f t="shared" si="178"/>
        <v>0</v>
      </c>
      <c r="N1412">
        <f t="shared" si="179"/>
        <v>1</v>
      </c>
      <c r="O1412">
        <f t="shared" si="180"/>
        <v>0</v>
      </c>
      <c r="P1412">
        <f t="shared" si="181"/>
        <v>0</v>
      </c>
      <c r="Q1412">
        <f t="shared" si="182"/>
        <v>1</v>
      </c>
      <c r="R1412">
        <f t="shared" si="183"/>
        <v>1</v>
      </c>
    </row>
    <row r="1413" spans="1:18" x14ac:dyDescent="0.25">
      <c r="A1413" t="str">
        <f>gait_events!B2372</f>
        <v>pp044</v>
      </c>
      <c r="B1413" t="str">
        <f>VLOOKUP(A1413,participants!A:B,2,0)</f>
        <v>F</v>
      </c>
      <c r="C1413">
        <f>VLOOKUP(A1413,participants!A:C,3,0)</f>
        <v>60</v>
      </c>
      <c r="D1413" t="str">
        <f>VLOOKUP(A1413,participants!A:F,6,0)</f>
        <v>other</v>
      </c>
      <c r="E1413" t="str">
        <f>IF(LEN(SUBSTITUTE(gait_events!C2372,"_run-",""))&lt;&gt;LEN(gait_events!C2372),LEFT(RIGHT(gait_events!C2372,LEN(gait_events!C2372)-19),FIND("_run-",RIGHT(gait_events!C2372,LEN(gait_events!C2372)-19),1)-1),RIGHT(gait_events!C2372,LEN(gait_events!C2372)-19))</f>
        <v>Slow</v>
      </c>
      <c r="F1413" t="str">
        <f>IF(LEN(SUBSTITUTE(gait_events!C2372,"_run-",""))&lt;&gt;LEN(gait_events!C2372),RIGHT(gait_events!C2372,LEN(gait_events!C2372)-FIND("_run-",gait_events!C2372,1)-4),"")</f>
        <v/>
      </c>
      <c r="G1413" t="str">
        <f>gait_events!D2372</f>
        <v>right_shank</v>
      </c>
      <c r="H1413" t="str">
        <f>gait_events!E2372</f>
        <v>IC</v>
      </c>
      <c r="I1413">
        <f>IF(gait_events!F2372&lt;&gt;"",gait_events!F2372,NA())</f>
        <v>19</v>
      </c>
      <c r="J1413">
        <f>IF(gait_events!G2372&lt;&gt;"",gait_events!G2372,NA())</f>
        <v>21</v>
      </c>
      <c r="K1413">
        <f t="shared" si="176"/>
        <v>-2</v>
      </c>
      <c r="L1413">
        <f t="shared" si="177"/>
        <v>-10</v>
      </c>
      <c r="M1413">
        <f t="shared" si="178"/>
        <v>1</v>
      </c>
      <c r="N1413">
        <f t="shared" si="179"/>
        <v>1</v>
      </c>
      <c r="O1413">
        <f t="shared" si="180"/>
        <v>1</v>
      </c>
      <c r="P1413">
        <f t="shared" si="181"/>
        <v>0</v>
      </c>
      <c r="Q1413">
        <f t="shared" si="182"/>
        <v>0</v>
      </c>
      <c r="R1413">
        <f t="shared" si="183"/>
        <v>1</v>
      </c>
    </row>
    <row r="1414" spans="1:18" x14ac:dyDescent="0.25">
      <c r="A1414" t="str">
        <f>gait_events!B2373</f>
        <v>pp044</v>
      </c>
      <c r="B1414" t="str">
        <f>VLOOKUP(A1414,participants!A:B,2,0)</f>
        <v>F</v>
      </c>
      <c r="C1414">
        <f>VLOOKUP(A1414,participants!A:C,3,0)</f>
        <v>60</v>
      </c>
      <c r="D1414" t="str">
        <f>VLOOKUP(A1414,participants!A:F,6,0)</f>
        <v>other</v>
      </c>
      <c r="E1414" t="str">
        <f>IF(LEN(SUBSTITUTE(gait_events!C2373,"_run-",""))&lt;&gt;LEN(gait_events!C2373),LEFT(RIGHT(gait_events!C2373,LEN(gait_events!C2373)-19),FIND("_run-",RIGHT(gait_events!C2373,LEN(gait_events!C2373)-19),1)-1),RIGHT(gait_events!C2373,LEN(gait_events!C2373)-19))</f>
        <v>Slow</v>
      </c>
      <c r="F1414" t="str">
        <f>IF(LEN(SUBSTITUTE(gait_events!C2373,"_run-",""))&lt;&gt;LEN(gait_events!C2373),RIGHT(gait_events!C2373,LEN(gait_events!C2373)-FIND("_run-",gait_events!C2373,1)-4),"")</f>
        <v/>
      </c>
      <c r="G1414" t="str">
        <f>gait_events!D2373</f>
        <v>right_shank</v>
      </c>
      <c r="H1414" t="str">
        <f>gait_events!E2373</f>
        <v>IC</v>
      </c>
      <c r="I1414">
        <f>IF(gait_events!F2373&lt;&gt;"",gait_events!F2373,NA())</f>
        <v>405</v>
      </c>
      <c r="J1414" t="e">
        <f>IF(gait_events!G2373&lt;&gt;"",gait_events!G2373,NA())</f>
        <v>#N/A</v>
      </c>
      <c r="K1414" t="e">
        <f t="shared" si="176"/>
        <v>#N/A</v>
      </c>
      <c r="L1414" t="e">
        <f t="shared" si="177"/>
        <v>#N/A</v>
      </c>
      <c r="M1414">
        <f t="shared" si="178"/>
        <v>1</v>
      </c>
      <c r="N1414">
        <f t="shared" si="179"/>
        <v>0</v>
      </c>
      <c r="O1414">
        <f t="shared" si="180"/>
        <v>0</v>
      </c>
      <c r="P1414">
        <f t="shared" si="181"/>
        <v>1</v>
      </c>
      <c r="Q1414">
        <f t="shared" si="182"/>
        <v>0</v>
      </c>
      <c r="R1414">
        <f t="shared" si="183"/>
        <v>1</v>
      </c>
    </row>
    <row r="1415" spans="1:18" x14ac:dyDescent="0.25">
      <c r="A1415" t="str">
        <f>gait_events!B2374</f>
        <v>pp044</v>
      </c>
      <c r="B1415" t="str">
        <f>VLOOKUP(A1415,participants!A:B,2,0)</f>
        <v>F</v>
      </c>
      <c r="C1415">
        <f>VLOOKUP(A1415,participants!A:C,3,0)</f>
        <v>60</v>
      </c>
      <c r="D1415" t="str">
        <f>VLOOKUP(A1415,participants!A:F,6,0)</f>
        <v>other</v>
      </c>
      <c r="E1415" t="str">
        <f>IF(LEN(SUBSTITUTE(gait_events!C2374,"_run-",""))&lt;&gt;LEN(gait_events!C2374),LEFT(RIGHT(gait_events!C2374,LEN(gait_events!C2374)-19),FIND("_run-",RIGHT(gait_events!C2374,LEN(gait_events!C2374)-19),1)-1),RIGHT(gait_events!C2374,LEN(gait_events!C2374)-19))</f>
        <v>Slow</v>
      </c>
      <c r="F1415" t="str">
        <f>IF(LEN(SUBSTITUTE(gait_events!C2374,"_run-",""))&lt;&gt;LEN(gait_events!C2374),RIGHT(gait_events!C2374,LEN(gait_events!C2374)-FIND("_run-",gait_events!C2374,1)-4),"")</f>
        <v/>
      </c>
      <c r="G1415" t="str">
        <f>gait_events!D2374</f>
        <v>right_shank</v>
      </c>
      <c r="H1415" t="str">
        <f>gait_events!E2374</f>
        <v>IC</v>
      </c>
      <c r="I1415">
        <f>IF(gait_events!F2374&lt;&gt;"",gait_events!F2374,NA())</f>
        <v>773</v>
      </c>
      <c r="J1415">
        <f>IF(gait_events!G2374&lt;&gt;"",gait_events!G2374,NA())</f>
        <v>769</v>
      </c>
      <c r="K1415">
        <f t="shared" si="176"/>
        <v>4</v>
      </c>
      <c r="L1415">
        <f t="shared" si="177"/>
        <v>20</v>
      </c>
      <c r="M1415">
        <f t="shared" si="178"/>
        <v>1</v>
      </c>
      <c r="N1415">
        <f t="shared" si="179"/>
        <v>1</v>
      </c>
      <c r="O1415">
        <f t="shared" si="180"/>
        <v>1</v>
      </c>
      <c r="P1415">
        <f t="shared" si="181"/>
        <v>0</v>
      </c>
      <c r="Q1415">
        <f t="shared" si="182"/>
        <v>0</v>
      </c>
      <c r="R1415">
        <f t="shared" si="183"/>
        <v>1</v>
      </c>
    </row>
    <row r="1416" spans="1:18" x14ac:dyDescent="0.25">
      <c r="A1416" t="str">
        <f>gait_events!B2375</f>
        <v>pp044</v>
      </c>
      <c r="B1416" t="str">
        <f>VLOOKUP(A1416,participants!A:B,2,0)</f>
        <v>F</v>
      </c>
      <c r="C1416">
        <f>VLOOKUP(A1416,participants!A:C,3,0)</f>
        <v>60</v>
      </c>
      <c r="D1416" t="str">
        <f>VLOOKUP(A1416,participants!A:F,6,0)</f>
        <v>other</v>
      </c>
      <c r="E1416" t="str">
        <f>IF(LEN(SUBSTITUTE(gait_events!C2375,"_run-",""))&lt;&gt;LEN(gait_events!C2375),LEFT(RIGHT(gait_events!C2375,LEN(gait_events!C2375)-19),FIND("_run-",RIGHT(gait_events!C2375,LEN(gait_events!C2375)-19),1)-1),RIGHT(gait_events!C2375,LEN(gait_events!C2375)-19))</f>
        <v>Slow</v>
      </c>
      <c r="F1416" t="str">
        <f>IF(LEN(SUBSTITUTE(gait_events!C2375,"_run-",""))&lt;&gt;LEN(gait_events!C2375),RIGHT(gait_events!C2375,LEN(gait_events!C2375)-FIND("_run-",gait_events!C2375,1)-4),"")</f>
        <v/>
      </c>
      <c r="G1416" t="str">
        <f>gait_events!D2375</f>
        <v>right_shank</v>
      </c>
      <c r="H1416" t="str">
        <f>gait_events!E2375</f>
        <v>IC</v>
      </c>
      <c r="I1416">
        <f>IF(gait_events!F2375&lt;&gt;"",gait_events!F2375,NA())</f>
        <v>1200</v>
      </c>
      <c r="J1416">
        <f>IF(gait_events!G2375&lt;&gt;"",gait_events!G2375,NA())</f>
        <v>1198</v>
      </c>
      <c r="K1416">
        <f t="shared" si="176"/>
        <v>2</v>
      </c>
      <c r="L1416">
        <f t="shared" si="177"/>
        <v>10</v>
      </c>
      <c r="M1416">
        <f t="shared" si="178"/>
        <v>1</v>
      </c>
      <c r="N1416">
        <f t="shared" si="179"/>
        <v>1</v>
      </c>
      <c r="O1416">
        <f t="shared" si="180"/>
        <v>1</v>
      </c>
      <c r="P1416">
        <f t="shared" si="181"/>
        <v>0</v>
      </c>
      <c r="Q1416">
        <f t="shared" si="182"/>
        <v>0</v>
      </c>
      <c r="R1416">
        <f t="shared" si="183"/>
        <v>1</v>
      </c>
    </row>
    <row r="1417" spans="1:18" x14ac:dyDescent="0.25">
      <c r="A1417" t="str">
        <f>gait_events!B2376</f>
        <v>pp044</v>
      </c>
      <c r="B1417" t="str">
        <f>VLOOKUP(A1417,participants!A:B,2,0)</f>
        <v>F</v>
      </c>
      <c r="C1417">
        <f>VLOOKUP(A1417,participants!A:C,3,0)</f>
        <v>60</v>
      </c>
      <c r="D1417" t="str">
        <f>VLOOKUP(A1417,participants!A:F,6,0)</f>
        <v>other</v>
      </c>
      <c r="E1417" t="str">
        <f>IF(LEN(SUBSTITUTE(gait_events!C2376,"_run-",""))&lt;&gt;LEN(gait_events!C2376),LEFT(RIGHT(gait_events!C2376,LEN(gait_events!C2376)-19),FIND("_run-",RIGHT(gait_events!C2376,LEN(gait_events!C2376)-19),1)-1),RIGHT(gait_events!C2376,LEN(gait_events!C2376)-19))</f>
        <v>Slow</v>
      </c>
      <c r="F1417" t="str">
        <f>IF(LEN(SUBSTITUTE(gait_events!C2376,"_run-",""))&lt;&gt;LEN(gait_events!C2376),RIGHT(gait_events!C2376,LEN(gait_events!C2376)-FIND("_run-",gait_events!C2376,1)-4),"")</f>
        <v/>
      </c>
      <c r="G1417" t="str">
        <f>gait_events!D2376</f>
        <v>right_shank</v>
      </c>
      <c r="H1417" t="str">
        <f>gait_events!E2376</f>
        <v>IC</v>
      </c>
      <c r="I1417">
        <f>IF(gait_events!F2376&lt;&gt;"",gait_events!F2376,NA())</f>
        <v>1666</v>
      </c>
      <c r="J1417">
        <f>IF(gait_events!G2376&lt;&gt;"",gait_events!G2376,NA())</f>
        <v>1649</v>
      </c>
      <c r="K1417">
        <f t="shared" si="176"/>
        <v>17</v>
      </c>
      <c r="L1417">
        <f t="shared" si="177"/>
        <v>85</v>
      </c>
      <c r="M1417">
        <f t="shared" si="178"/>
        <v>1</v>
      </c>
      <c r="N1417">
        <f t="shared" si="179"/>
        <v>1</v>
      </c>
      <c r="O1417">
        <f t="shared" si="180"/>
        <v>1</v>
      </c>
      <c r="P1417">
        <f t="shared" si="181"/>
        <v>0</v>
      </c>
      <c r="Q1417">
        <f t="shared" si="182"/>
        <v>0</v>
      </c>
      <c r="R1417">
        <f t="shared" si="183"/>
        <v>1</v>
      </c>
    </row>
    <row r="1418" spans="1:18" x14ac:dyDescent="0.25">
      <c r="A1418" t="str">
        <f>gait_events!B2377</f>
        <v>pp044</v>
      </c>
      <c r="B1418" t="str">
        <f>VLOOKUP(A1418,participants!A:B,2,0)</f>
        <v>F</v>
      </c>
      <c r="C1418">
        <f>VLOOKUP(A1418,participants!A:C,3,0)</f>
        <v>60</v>
      </c>
      <c r="D1418" t="str">
        <f>VLOOKUP(A1418,participants!A:F,6,0)</f>
        <v>other</v>
      </c>
      <c r="E1418" t="str">
        <f>IF(LEN(SUBSTITUTE(gait_events!C2377,"_run-",""))&lt;&gt;LEN(gait_events!C2377),LEFT(RIGHT(gait_events!C2377,LEN(gait_events!C2377)-19),FIND("_run-",RIGHT(gait_events!C2377,LEN(gait_events!C2377)-19),1)-1),RIGHT(gait_events!C2377,LEN(gait_events!C2377)-19))</f>
        <v>Slow</v>
      </c>
      <c r="F1418" t="str">
        <f>IF(LEN(SUBSTITUTE(gait_events!C2377,"_run-",""))&lt;&gt;LEN(gait_events!C2377),RIGHT(gait_events!C2377,LEN(gait_events!C2377)-FIND("_run-",gait_events!C2377,1)-4),"")</f>
        <v/>
      </c>
      <c r="G1418" t="str">
        <f>gait_events!D2377</f>
        <v>right_shank</v>
      </c>
      <c r="H1418" t="str">
        <f>gait_events!E2377</f>
        <v>IC</v>
      </c>
      <c r="I1418">
        <f>IF(gait_events!F2377&lt;&gt;"",gait_events!F2377,NA())</f>
        <v>1905</v>
      </c>
      <c r="J1418" t="e">
        <f>IF(gait_events!G2377&lt;&gt;"",gait_events!G2377,NA())</f>
        <v>#N/A</v>
      </c>
      <c r="K1418" t="e">
        <f t="shared" si="176"/>
        <v>#N/A</v>
      </c>
      <c r="L1418" t="e">
        <f t="shared" si="177"/>
        <v>#N/A</v>
      </c>
      <c r="M1418">
        <f t="shared" si="178"/>
        <v>1</v>
      </c>
      <c r="N1418">
        <f t="shared" si="179"/>
        <v>0</v>
      </c>
      <c r="O1418">
        <f t="shared" si="180"/>
        <v>0</v>
      </c>
      <c r="P1418">
        <f t="shared" si="181"/>
        <v>1</v>
      </c>
      <c r="Q1418">
        <f t="shared" si="182"/>
        <v>0</v>
      </c>
      <c r="R1418">
        <f t="shared" si="183"/>
        <v>1</v>
      </c>
    </row>
    <row r="1419" spans="1:18" x14ac:dyDescent="0.25">
      <c r="A1419" t="str">
        <f>gait_events!B2378</f>
        <v>pp044</v>
      </c>
      <c r="B1419" t="str">
        <f>VLOOKUP(A1419,participants!A:B,2,0)</f>
        <v>F</v>
      </c>
      <c r="C1419">
        <f>VLOOKUP(A1419,participants!A:C,3,0)</f>
        <v>60</v>
      </c>
      <c r="D1419" t="str">
        <f>VLOOKUP(A1419,participants!A:F,6,0)</f>
        <v>other</v>
      </c>
      <c r="E1419" t="str">
        <f>IF(LEN(SUBSTITUTE(gait_events!C2378,"_run-",""))&lt;&gt;LEN(gait_events!C2378),LEFT(RIGHT(gait_events!C2378,LEN(gait_events!C2378)-19),FIND("_run-",RIGHT(gait_events!C2378,LEN(gait_events!C2378)-19),1)-1),RIGHT(gait_events!C2378,LEN(gait_events!C2378)-19))</f>
        <v>Slow</v>
      </c>
      <c r="F1419" t="str">
        <f>IF(LEN(SUBSTITUTE(gait_events!C2378,"_run-",""))&lt;&gt;LEN(gait_events!C2378),RIGHT(gait_events!C2378,LEN(gait_events!C2378)-FIND("_run-",gait_events!C2378,1)-4),"")</f>
        <v/>
      </c>
      <c r="G1419" t="str">
        <f>gait_events!D2378</f>
        <v>right_shank</v>
      </c>
      <c r="H1419" t="str">
        <f>gait_events!E2378</f>
        <v>IC</v>
      </c>
      <c r="I1419">
        <f>IF(gait_events!F2378&lt;&gt;"",gait_events!F2378,NA())</f>
        <v>2210</v>
      </c>
      <c r="J1419">
        <f>IF(gait_events!G2378&lt;&gt;"",gait_events!G2378,NA())</f>
        <v>2206</v>
      </c>
      <c r="K1419">
        <f t="shared" si="176"/>
        <v>4</v>
      </c>
      <c r="L1419">
        <f t="shared" si="177"/>
        <v>20</v>
      </c>
      <c r="M1419">
        <f t="shared" si="178"/>
        <v>1</v>
      </c>
      <c r="N1419">
        <f t="shared" si="179"/>
        <v>1</v>
      </c>
      <c r="O1419">
        <f t="shared" si="180"/>
        <v>1</v>
      </c>
      <c r="P1419">
        <f t="shared" si="181"/>
        <v>0</v>
      </c>
      <c r="Q1419">
        <f t="shared" si="182"/>
        <v>0</v>
      </c>
      <c r="R1419">
        <f t="shared" si="183"/>
        <v>1</v>
      </c>
    </row>
    <row r="1420" spans="1:18" x14ac:dyDescent="0.25">
      <c r="A1420" t="str">
        <f>gait_events!B2379</f>
        <v>pp044</v>
      </c>
      <c r="B1420" t="str">
        <f>VLOOKUP(A1420,participants!A:B,2,0)</f>
        <v>F</v>
      </c>
      <c r="C1420">
        <f>VLOOKUP(A1420,participants!A:C,3,0)</f>
        <v>60</v>
      </c>
      <c r="D1420" t="str">
        <f>VLOOKUP(A1420,participants!A:F,6,0)</f>
        <v>other</v>
      </c>
      <c r="E1420" t="str">
        <f>IF(LEN(SUBSTITUTE(gait_events!C2379,"_run-",""))&lt;&gt;LEN(gait_events!C2379),LEFT(RIGHT(gait_events!C2379,LEN(gait_events!C2379)-19),FIND("_run-",RIGHT(gait_events!C2379,LEN(gait_events!C2379)-19),1)-1),RIGHT(gait_events!C2379,LEN(gait_events!C2379)-19))</f>
        <v>Slow</v>
      </c>
      <c r="F1420" t="str">
        <f>IF(LEN(SUBSTITUTE(gait_events!C2379,"_run-",""))&lt;&gt;LEN(gait_events!C2379),RIGHT(gait_events!C2379,LEN(gait_events!C2379)-FIND("_run-",gait_events!C2379,1)-4),"")</f>
        <v/>
      </c>
      <c r="G1420" t="str">
        <f>gait_events!D2379</f>
        <v>right_shank</v>
      </c>
      <c r="H1420" t="str">
        <f>gait_events!E2379</f>
        <v>IC</v>
      </c>
      <c r="I1420">
        <f>IF(gait_events!F2379&lt;&gt;"",gait_events!F2379,NA())</f>
        <v>2598</v>
      </c>
      <c r="J1420">
        <f>IF(gait_events!G2379&lt;&gt;"",gait_events!G2379,NA())</f>
        <v>2592</v>
      </c>
      <c r="K1420">
        <f t="shared" si="176"/>
        <v>6</v>
      </c>
      <c r="L1420">
        <f t="shared" si="177"/>
        <v>30</v>
      </c>
      <c r="M1420">
        <f t="shared" si="178"/>
        <v>1</v>
      </c>
      <c r="N1420">
        <f t="shared" si="179"/>
        <v>1</v>
      </c>
      <c r="O1420">
        <f t="shared" si="180"/>
        <v>1</v>
      </c>
      <c r="P1420">
        <f t="shared" si="181"/>
        <v>0</v>
      </c>
      <c r="Q1420">
        <f t="shared" si="182"/>
        <v>0</v>
      </c>
      <c r="R1420">
        <f t="shared" si="183"/>
        <v>1</v>
      </c>
    </row>
    <row r="1421" spans="1:18" x14ac:dyDescent="0.25">
      <c r="A1421" t="str">
        <f>gait_events!B2380</f>
        <v>pp044</v>
      </c>
      <c r="B1421" t="str">
        <f>VLOOKUP(A1421,participants!A:B,2,0)</f>
        <v>F</v>
      </c>
      <c r="C1421">
        <f>VLOOKUP(A1421,participants!A:C,3,0)</f>
        <v>60</v>
      </c>
      <c r="D1421" t="str">
        <f>VLOOKUP(A1421,participants!A:F,6,0)</f>
        <v>other</v>
      </c>
      <c r="E1421" t="str">
        <f>IF(LEN(SUBSTITUTE(gait_events!C2380,"_run-",""))&lt;&gt;LEN(gait_events!C2380),LEFT(RIGHT(gait_events!C2380,LEN(gait_events!C2380)-19),FIND("_run-",RIGHT(gait_events!C2380,LEN(gait_events!C2380)-19),1)-1),RIGHT(gait_events!C2380,LEN(gait_events!C2380)-19))</f>
        <v>Slow</v>
      </c>
      <c r="F1421" t="str">
        <f>IF(LEN(SUBSTITUTE(gait_events!C2380,"_run-",""))&lt;&gt;LEN(gait_events!C2380),RIGHT(gait_events!C2380,LEN(gait_events!C2380)-FIND("_run-",gait_events!C2380,1)-4),"")</f>
        <v/>
      </c>
      <c r="G1421" t="str">
        <f>gait_events!D2380</f>
        <v>right_shank</v>
      </c>
      <c r="H1421" t="str">
        <f>gait_events!E2380</f>
        <v>IC</v>
      </c>
      <c r="I1421" t="e">
        <f>IF(gait_events!F2380&lt;&gt;"",gait_events!F2380,NA())</f>
        <v>#N/A</v>
      </c>
      <c r="J1421">
        <f>IF(gait_events!G2380&lt;&gt;"",gait_events!G2380,NA())</f>
        <v>440</v>
      </c>
      <c r="K1421" t="e">
        <f t="shared" si="176"/>
        <v>#N/A</v>
      </c>
      <c r="L1421" t="e">
        <f t="shared" si="177"/>
        <v>#N/A</v>
      </c>
      <c r="M1421">
        <f t="shared" si="178"/>
        <v>0</v>
      </c>
      <c r="N1421">
        <f t="shared" si="179"/>
        <v>1</v>
      </c>
      <c r="O1421">
        <f t="shared" si="180"/>
        <v>0</v>
      </c>
      <c r="P1421">
        <f t="shared" si="181"/>
        <v>0</v>
      </c>
      <c r="Q1421">
        <f t="shared" si="182"/>
        <v>1</v>
      </c>
      <c r="R1421">
        <f t="shared" si="183"/>
        <v>1</v>
      </c>
    </row>
    <row r="1422" spans="1:18" x14ac:dyDescent="0.25">
      <c r="A1422" t="str">
        <f>gait_events!B2381</f>
        <v>pp044</v>
      </c>
      <c r="B1422" t="str">
        <f>VLOOKUP(A1422,participants!A:B,2,0)</f>
        <v>F</v>
      </c>
      <c r="C1422">
        <f>VLOOKUP(A1422,participants!A:C,3,0)</f>
        <v>60</v>
      </c>
      <c r="D1422" t="str">
        <f>VLOOKUP(A1422,participants!A:F,6,0)</f>
        <v>other</v>
      </c>
      <c r="E1422" t="str">
        <f>IF(LEN(SUBSTITUTE(gait_events!C2381,"_run-",""))&lt;&gt;LEN(gait_events!C2381),LEFT(RIGHT(gait_events!C2381,LEN(gait_events!C2381)-19),FIND("_run-",RIGHT(gait_events!C2381,LEN(gait_events!C2381)-19),1)-1),RIGHT(gait_events!C2381,LEN(gait_events!C2381)-19))</f>
        <v>Slow</v>
      </c>
      <c r="F1422" t="str">
        <f>IF(LEN(SUBSTITUTE(gait_events!C2381,"_run-",""))&lt;&gt;LEN(gait_events!C2381),RIGHT(gait_events!C2381,LEN(gait_events!C2381)-FIND("_run-",gait_events!C2381,1)-4),"")</f>
        <v/>
      </c>
      <c r="G1422" t="str">
        <f>gait_events!D2381</f>
        <v>right_shank</v>
      </c>
      <c r="H1422" t="str">
        <f>gait_events!E2381</f>
        <v>FC</v>
      </c>
      <c r="I1422">
        <f>IF(gait_events!F2381&lt;&gt;"",gait_events!F2381,NA())</f>
        <v>309</v>
      </c>
      <c r="J1422">
        <f>IF(gait_events!G2381&lt;&gt;"",gait_events!G2381,NA())</f>
        <v>317</v>
      </c>
      <c r="K1422">
        <f t="shared" si="176"/>
        <v>-8</v>
      </c>
      <c r="L1422">
        <f t="shared" si="177"/>
        <v>-40</v>
      </c>
      <c r="M1422">
        <f t="shared" si="178"/>
        <v>1</v>
      </c>
      <c r="N1422">
        <f t="shared" si="179"/>
        <v>1</v>
      </c>
      <c r="O1422">
        <f t="shared" si="180"/>
        <v>1</v>
      </c>
      <c r="P1422">
        <f t="shared" si="181"/>
        <v>0</v>
      </c>
      <c r="Q1422">
        <f t="shared" si="182"/>
        <v>0</v>
      </c>
      <c r="R1422">
        <f t="shared" si="183"/>
        <v>1</v>
      </c>
    </row>
    <row r="1423" spans="1:18" x14ac:dyDescent="0.25">
      <c r="A1423" t="str">
        <f>gait_events!B2382</f>
        <v>pp044</v>
      </c>
      <c r="B1423" t="str">
        <f>VLOOKUP(A1423,participants!A:B,2,0)</f>
        <v>F</v>
      </c>
      <c r="C1423">
        <f>VLOOKUP(A1423,participants!A:C,3,0)</f>
        <v>60</v>
      </c>
      <c r="D1423" t="str">
        <f>VLOOKUP(A1423,participants!A:F,6,0)</f>
        <v>other</v>
      </c>
      <c r="E1423" t="str">
        <f>IF(LEN(SUBSTITUTE(gait_events!C2382,"_run-",""))&lt;&gt;LEN(gait_events!C2382),LEFT(RIGHT(gait_events!C2382,LEN(gait_events!C2382)-19),FIND("_run-",RIGHT(gait_events!C2382,LEN(gait_events!C2382)-19),1)-1),RIGHT(gait_events!C2382,LEN(gait_events!C2382)-19))</f>
        <v>Slow</v>
      </c>
      <c r="F1423" t="str">
        <f>IF(LEN(SUBSTITUTE(gait_events!C2382,"_run-",""))&lt;&gt;LEN(gait_events!C2382),RIGHT(gait_events!C2382,LEN(gait_events!C2382)-FIND("_run-",gait_events!C2382,1)-4),"")</f>
        <v/>
      </c>
      <c r="G1423" t="str">
        <f>gait_events!D2382</f>
        <v>right_shank</v>
      </c>
      <c r="H1423" t="str">
        <f>gait_events!E2382</f>
        <v>FC</v>
      </c>
      <c r="I1423">
        <f>IF(gait_events!F2382&lt;&gt;"",gait_events!F2382,NA())</f>
        <v>710</v>
      </c>
      <c r="J1423">
        <f>IF(gait_events!G2382&lt;&gt;"",gait_events!G2382,NA())</f>
        <v>707</v>
      </c>
      <c r="K1423">
        <f t="shared" si="176"/>
        <v>3</v>
      </c>
      <c r="L1423">
        <f t="shared" si="177"/>
        <v>15</v>
      </c>
      <c r="M1423">
        <f t="shared" si="178"/>
        <v>1</v>
      </c>
      <c r="N1423">
        <f t="shared" si="179"/>
        <v>1</v>
      </c>
      <c r="O1423">
        <f t="shared" si="180"/>
        <v>1</v>
      </c>
      <c r="P1423">
        <f t="shared" si="181"/>
        <v>0</v>
      </c>
      <c r="Q1423">
        <f t="shared" si="182"/>
        <v>0</v>
      </c>
      <c r="R1423">
        <f t="shared" si="183"/>
        <v>1</v>
      </c>
    </row>
    <row r="1424" spans="1:18" x14ac:dyDescent="0.25">
      <c r="A1424" t="str">
        <f>gait_events!B2383</f>
        <v>pp044</v>
      </c>
      <c r="B1424" t="str">
        <f>VLOOKUP(A1424,participants!A:B,2,0)</f>
        <v>F</v>
      </c>
      <c r="C1424">
        <f>VLOOKUP(A1424,participants!A:C,3,0)</f>
        <v>60</v>
      </c>
      <c r="D1424" t="str">
        <f>VLOOKUP(A1424,participants!A:F,6,0)</f>
        <v>other</v>
      </c>
      <c r="E1424" t="str">
        <f>IF(LEN(SUBSTITUTE(gait_events!C2383,"_run-",""))&lt;&gt;LEN(gait_events!C2383),LEFT(RIGHT(gait_events!C2383,LEN(gait_events!C2383)-19),FIND("_run-",RIGHT(gait_events!C2383,LEN(gait_events!C2383)-19),1)-1),RIGHT(gait_events!C2383,LEN(gait_events!C2383)-19))</f>
        <v>Slow</v>
      </c>
      <c r="F1424" t="str">
        <f>IF(LEN(SUBSTITUTE(gait_events!C2383,"_run-",""))&lt;&gt;LEN(gait_events!C2383),RIGHT(gait_events!C2383,LEN(gait_events!C2383)-FIND("_run-",gait_events!C2383,1)-4),"")</f>
        <v/>
      </c>
      <c r="G1424" t="str">
        <f>gait_events!D2383</f>
        <v>right_shank</v>
      </c>
      <c r="H1424" t="str">
        <f>gait_events!E2383</f>
        <v>FC</v>
      </c>
      <c r="I1424">
        <f>IF(gait_events!F2383&lt;&gt;"",gait_events!F2383,NA())</f>
        <v>1043</v>
      </c>
      <c r="J1424">
        <f>IF(gait_events!G2383&lt;&gt;"",gait_events!G2383,NA())</f>
        <v>1042</v>
      </c>
      <c r="K1424">
        <f t="shared" si="176"/>
        <v>1</v>
      </c>
      <c r="L1424">
        <f t="shared" si="177"/>
        <v>5</v>
      </c>
      <c r="M1424">
        <f t="shared" si="178"/>
        <v>1</v>
      </c>
      <c r="N1424">
        <f t="shared" si="179"/>
        <v>1</v>
      </c>
      <c r="O1424">
        <f t="shared" si="180"/>
        <v>1</v>
      </c>
      <c r="P1424">
        <f t="shared" si="181"/>
        <v>0</v>
      </c>
      <c r="Q1424">
        <f t="shared" si="182"/>
        <v>0</v>
      </c>
      <c r="R1424">
        <f t="shared" si="183"/>
        <v>1</v>
      </c>
    </row>
    <row r="1425" spans="1:18" x14ac:dyDescent="0.25">
      <c r="A1425" t="str">
        <f>gait_events!B2384</f>
        <v>pp044</v>
      </c>
      <c r="B1425" t="str">
        <f>VLOOKUP(A1425,participants!A:B,2,0)</f>
        <v>F</v>
      </c>
      <c r="C1425">
        <f>VLOOKUP(A1425,participants!A:C,3,0)</f>
        <v>60</v>
      </c>
      <c r="D1425" t="str">
        <f>VLOOKUP(A1425,participants!A:F,6,0)</f>
        <v>other</v>
      </c>
      <c r="E1425" t="str">
        <f>IF(LEN(SUBSTITUTE(gait_events!C2384,"_run-",""))&lt;&gt;LEN(gait_events!C2384),LEFT(RIGHT(gait_events!C2384,LEN(gait_events!C2384)-19),FIND("_run-",RIGHT(gait_events!C2384,LEN(gait_events!C2384)-19),1)-1),RIGHT(gait_events!C2384,LEN(gait_events!C2384)-19))</f>
        <v>Slow</v>
      </c>
      <c r="F1425" t="str">
        <f>IF(LEN(SUBSTITUTE(gait_events!C2384,"_run-",""))&lt;&gt;LEN(gait_events!C2384),RIGHT(gait_events!C2384,LEN(gait_events!C2384)-FIND("_run-",gait_events!C2384,1)-4),"")</f>
        <v/>
      </c>
      <c r="G1425" t="str">
        <f>gait_events!D2384</f>
        <v>right_shank</v>
      </c>
      <c r="H1425" t="str">
        <f>gait_events!E2384</f>
        <v>FC</v>
      </c>
      <c r="I1425">
        <f>IF(gait_events!F2384&lt;&gt;"",gait_events!F2384,NA())</f>
        <v>1544</v>
      </c>
      <c r="J1425" t="e">
        <f>IF(gait_events!G2384&lt;&gt;"",gait_events!G2384,NA())</f>
        <v>#N/A</v>
      </c>
      <c r="K1425" t="e">
        <f t="shared" si="176"/>
        <v>#N/A</v>
      </c>
      <c r="L1425" t="e">
        <f t="shared" si="177"/>
        <v>#N/A</v>
      </c>
      <c r="M1425">
        <f t="shared" si="178"/>
        <v>1</v>
      </c>
      <c r="N1425">
        <f t="shared" si="179"/>
        <v>0</v>
      </c>
      <c r="O1425">
        <f t="shared" si="180"/>
        <v>0</v>
      </c>
      <c r="P1425">
        <f t="shared" si="181"/>
        <v>1</v>
      </c>
      <c r="Q1425">
        <f t="shared" si="182"/>
        <v>0</v>
      </c>
      <c r="R1425">
        <f t="shared" si="183"/>
        <v>1</v>
      </c>
    </row>
    <row r="1426" spans="1:18" x14ac:dyDescent="0.25">
      <c r="A1426" t="str">
        <f>gait_events!B2385</f>
        <v>pp044</v>
      </c>
      <c r="B1426" t="str">
        <f>VLOOKUP(A1426,participants!A:B,2,0)</f>
        <v>F</v>
      </c>
      <c r="C1426">
        <f>VLOOKUP(A1426,participants!A:C,3,0)</f>
        <v>60</v>
      </c>
      <c r="D1426" t="str">
        <f>VLOOKUP(A1426,participants!A:F,6,0)</f>
        <v>other</v>
      </c>
      <c r="E1426" t="str">
        <f>IF(LEN(SUBSTITUTE(gait_events!C2385,"_run-",""))&lt;&gt;LEN(gait_events!C2385),LEFT(RIGHT(gait_events!C2385,LEN(gait_events!C2385)-19),FIND("_run-",RIGHT(gait_events!C2385,LEN(gait_events!C2385)-19),1)-1),RIGHT(gait_events!C2385,LEN(gait_events!C2385)-19))</f>
        <v>Slow</v>
      </c>
      <c r="F1426" t="str">
        <f>IF(LEN(SUBSTITUTE(gait_events!C2385,"_run-",""))&lt;&gt;LEN(gait_events!C2385),RIGHT(gait_events!C2385,LEN(gait_events!C2385)-FIND("_run-",gait_events!C2385,1)-4),"")</f>
        <v/>
      </c>
      <c r="G1426" t="str">
        <f>gait_events!D2385</f>
        <v>right_shank</v>
      </c>
      <c r="H1426" t="str">
        <f>gait_events!E2385</f>
        <v>FC</v>
      </c>
      <c r="I1426">
        <f>IF(gait_events!F2385&lt;&gt;"",gait_events!F2385,NA())</f>
        <v>1812</v>
      </c>
      <c r="J1426">
        <f>IF(gait_events!G2385&lt;&gt;"",gait_events!G2385,NA())</f>
        <v>1820</v>
      </c>
      <c r="K1426">
        <f t="shared" si="176"/>
        <v>-8</v>
      </c>
      <c r="L1426">
        <f t="shared" si="177"/>
        <v>-40</v>
      </c>
      <c r="M1426">
        <f t="shared" si="178"/>
        <v>1</v>
      </c>
      <c r="N1426">
        <f t="shared" si="179"/>
        <v>1</v>
      </c>
      <c r="O1426">
        <f t="shared" si="180"/>
        <v>1</v>
      </c>
      <c r="P1426">
        <f t="shared" si="181"/>
        <v>0</v>
      </c>
      <c r="Q1426">
        <f t="shared" si="182"/>
        <v>0</v>
      </c>
      <c r="R1426">
        <f t="shared" si="183"/>
        <v>1</v>
      </c>
    </row>
    <row r="1427" spans="1:18" x14ac:dyDescent="0.25">
      <c r="A1427" t="str">
        <f>gait_events!B1943</f>
        <v>pp045</v>
      </c>
      <c r="B1427" t="str">
        <f>VLOOKUP(A1427,participants!A:B,2,0)</f>
        <v>F</v>
      </c>
      <c r="C1427">
        <f>VLOOKUP(A1427,participants!A:C,3,0)</f>
        <v>24</v>
      </c>
      <c r="D1427" t="str">
        <f>VLOOKUP(A1427,participants!A:F,6,0)</f>
        <v>YA</v>
      </c>
      <c r="E1427" t="str">
        <f>IF(LEN(SUBSTITUTE(gait_events!C1943,"_run-",""))&lt;&gt;LEN(gait_events!C1943),LEFT(RIGHT(gait_events!C1943,LEN(gait_events!C1943)-19),FIND("_run-",RIGHT(gait_events!C1943,LEN(gait_events!C1943)-19),1)-1),RIGHT(gait_events!C1943,LEN(gait_events!C1943)-19))</f>
        <v>Fast</v>
      </c>
      <c r="F1427" t="str">
        <f>IF(LEN(SUBSTITUTE(gait_events!C1943,"_run-",""))&lt;&gt;LEN(gait_events!C1943),RIGHT(gait_events!C1943,LEN(gait_events!C1943)-FIND("_run-",gait_events!C1943,1)-4),"")</f>
        <v/>
      </c>
      <c r="G1427" t="str">
        <f>gait_events!D1943</f>
        <v>left_ankle</v>
      </c>
      <c r="H1427" t="str">
        <f>gait_events!E1943</f>
        <v>IC</v>
      </c>
      <c r="I1427">
        <f>IF(gait_events!F1943&lt;&gt;"",gait_events!F1943,NA())</f>
        <v>239</v>
      </c>
      <c r="J1427">
        <f>IF(gait_events!G1943&lt;&gt;"",gait_events!G1943,NA())</f>
        <v>236</v>
      </c>
      <c r="K1427">
        <f t="shared" si="176"/>
        <v>3</v>
      </c>
      <c r="L1427">
        <f t="shared" si="177"/>
        <v>15</v>
      </c>
      <c r="M1427">
        <f t="shared" si="178"/>
        <v>1</v>
      </c>
      <c r="N1427">
        <f t="shared" si="179"/>
        <v>1</v>
      </c>
      <c r="O1427">
        <f t="shared" si="180"/>
        <v>1</v>
      </c>
      <c r="P1427">
        <f t="shared" si="181"/>
        <v>0</v>
      </c>
      <c r="Q1427">
        <f t="shared" si="182"/>
        <v>0</v>
      </c>
      <c r="R1427">
        <f t="shared" si="183"/>
        <v>1</v>
      </c>
    </row>
    <row r="1428" spans="1:18" x14ac:dyDescent="0.25">
      <c r="A1428" t="str">
        <f>gait_events!B1944</f>
        <v>pp045</v>
      </c>
      <c r="B1428" t="str">
        <f>VLOOKUP(A1428,participants!A:B,2,0)</f>
        <v>F</v>
      </c>
      <c r="C1428">
        <f>VLOOKUP(A1428,participants!A:C,3,0)</f>
        <v>24</v>
      </c>
      <c r="D1428" t="str">
        <f>VLOOKUP(A1428,participants!A:F,6,0)</f>
        <v>YA</v>
      </c>
      <c r="E1428" t="str">
        <f>IF(LEN(SUBSTITUTE(gait_events!C1944,"_run-",""))&lt;&gt;LEN(gait_events!C1944),LEFT(RIGHT(gait_events!C1944,LEN(gait_events!C1944)-19),FIND("_run-",RIGHT(gait_events!C1944,LEN(gait_events!C1944)-19),1)-1),RIGHT(gait_events!C1944,LEN(gait_events!C1944)-19))</f>
        <v>Fast</v>
      </c>
      <c r="F1428" t="str">
        <f>IF(LEN(SUBSTITUTE(gait_events!C1944,"_run-",""))&lt;&gt;LEN(gait_events!C1944),RIGHT(gait_events!C1944,LEN(gait_events!C1944)-FIND("_run-",gait_events!C1944,1)-4),"")</f>
        <v/>
      </c>
      <c r="G1428" t="str">
        <f>gait_events!D1944</f>
        <v>left_ankle</v>
      </c>
      <c r="H1428" t="str">
        <f>gait_events!E1944</f>
        <v>IC</v>
      </c>
      <c r="I1428">
        <f>IF(gait_events!F1944&lt;&gt;"",gait_events!F1944,NA())</f>
        <v>384</v>
      </c>
      <c r="J1428">
        <f>IF(gait_events!G1944&lt;&gt;"",gait_events!G1944,NA())</f>
        <v>379</v>
      </c>
      <c r="K1428">
        <f t="shared" si="176"/>
        <v>5</v>
      </c>
      <c r="L1428">
        <f t="shared" si="177"/>
        <v>25</v>
      </c>
      <c r="M1428">
        <f t="shared" si="178"/>
        <v>1</v>
      </c>
      <c r="N1428">
        <f t="shared" si="179"/>
        <v>1</v>
      </c>
      <c r="O1428">
        <f t="shared" si="180"/>
        <v>1</v>
      </c>
      <c r="P1428">
        <f t="shared" si="181"/>
        <v>0</v>
      </c>
      <c r="Q1428">
        <f t="shared" si="182"/>
        <v>0</v>
      </c>
      <c r="R1428">
        <f t="shared" si="183"/>
        <v>1</v>
      </c>
    </row>
    <row r="1429" spans="1:18" x14ac:dyDescent="0.25">
      <c r="A1429" t="str">
        <f>gait_events!B1945</f>
        <v>pp045</v>
      </c>
      <c r="B1429" t="str">
        <f>VLOOKUP(A1429,participants!A:B,2,0)</f>
        <v>F</v>
      </c>
      <c r="C1429">
        <f>VLOOKUP(A1429,participants!A:C,3,0)</f>
        <v>24</v>
      </c>
      <c r="D1429" t="str">
        <f>VLOOKUP(A1429,participants!A:F,6,0)</f>
        <v>YA</v>
      </c>
      <c r="E1429" t="str">
        <f>IF(LEN(SUBSTITUTE(gait_events!C1945,"_run-",""))&lt;&gt;LEN(gait_events!C1945),LEFT(RIGHT(gait_events!C1945,LEN(gait_events!C1945)-19),FIND("_run-",RIGHT(gait_events!C1945,LEN(gait_events!C1945)-19),1)-1),RIGHT(gait_events!C1945,LEN(gait_events!C1945)-19))</f>
        <v>Fast</v>
      </c>
      <c r="F1429" t="str">
        <f>IF(LEN(SUBSTITUTE(gait_events!C1945,"_run-",""))&lt;&gt;LEN(gait_events!C1945),RIGHT(gait_events!C1945,LEN(gait_events!C1945)-FIND("_run-",gait_events!C1945,1)-4),"")</f>
        <v/>
      </c>
      <c r="G1429" t="str">
        <f>gait_events!D1945</f>
        <v>left_ankle</v>
      </c>
      <c r="H1429" t="str">
        <f>gait_events!E1945</f>
        <v>FC</v>
      </c>
      <c r="I1429">
        <f>IF(gait_events!F1945&lt;&gt;"",gait_events!F1945,NA())</f>
        <v>22</v>
      </c>
      <c r="J1429" t="e">
        <f>IF(gait_events!G1945&lt;&gt;"",gait_events!G1945,NA())</f>
        <v>#N/A</v>
      </c>
      <c r="K1429" t="e">
        <f t="shared" si="176"/>
        <v>#N/A</v>
      </c>
      <c r="L1429" t="e">
        <f t="shared" si="177"/>
        <v>#N/A</v>
      </c>
      <c r="M1429">
        <f t="shared" si="178"/>
        <v>1</v>
      </c>
      <c r="N1429">
        <f t="shared" si="179"/>
        <v>0</v>
      </c>
      <c r="O1429">
        <f t="shared" si="180"/>
        <v>0</v>
      </c>
      <c r="P1429">
        <f t="shared" si="181"/>
        <v>1</v>
      </c>
      <c r="Q1429">
        <f t="shared" si="182"/>
        <v>0</v>
      </c>
      <c r="R1429">
        <f t="shared" si="183"/>
        <v>1</v>
      </c>
    </row>
    <row r="1430" spans="1:18" x14ac:dyDescent="0.25">
      <c r="A1430" t="str">
        <f>gait_events!B1946</f>
        <v>pp045</v>
      </c>
      <c r="B1430" t="str">
        <f>VLOOKUP(A1430,participants!A:B,2,0)</f>
        <v>F</v>
      </c>
      <c r="C1430">
        <f>VLOOKUP(A1430,participants!A:C,3,0)</f>
        <v>24</v>
      </c>
      <c r="D1430" t="str">
        <f>VLOOKUP(A1430,participants!A:F,6,0)</f>
        <v>YA</v>
      </c>
      <c r="E1430" t="str">
        <f>IF(LEN(SUBSTITUTE(gait_events!C1946,"_run-",""))&lt;&gt;LEN(gait_events!C1946),LEFT(RIGHT(gait_events!C1946,LEN(gait_events!C1946)-19),FIND("_run-",RIGHT(gait_events!C1946,LEN(gait_events!C1946)-19),1)-1),RIGHT(gait_events!C1946,LEN(gait_events!C1946)-19))</f>
        <v>Fast</v>
      </c>
      <c r="F1430" t="str">
        <f>IF(LEN(SUBSTITUTE(gait_events!C1946,"_run-",""))&lt;&gt;LEN(gait_events!C1946),RIGHT(gait_events!C1946,LEN(gait_events!C1946)-FIND("_run-",gait_events!C1946,1)-4),"")</f>
        <v/>
      </c>
      <c r="G1430" t="str">
        <f>gait_events!D1946</f>
        <v>left_ankle</v>
      </c>
      <c r="H1430" t="str">
        <f>gait_events!E1946</f>
        <v>FC</v>
      </c>
      <c r="I1430">
        <f>IF(gait_events!F1946&lt;&gt;"",gait_events!F1946,NA())</f>
        <v>175</v>
      </c>
      <c r="J1430">
        <f>IF(gait_events!G1946&lt;&gt;"",gait_events!G1946,NA())</f>
        <v>176</v>
      </c>
      <c r="K1430">
        <f t="shared" si="176"/>
        <v>-1</v>
      </c>
      <c r="L1430">
        <f t="shared" si="177"/>
        <v>-5</v>
      </c>
      <c r="M1430">
        <f t="shared" si="178"/>
        <v>1</v>
      </c>
      <c r="N1430">
        <f t="shared" si="179"/>
        <v>1</v>
      </c>
      <c r="O1430">
        <f t="shared" si="180"/>
        <v>1</v>
      </c>
      <c r="P1430">
        <f t="shared" si="181"/>
        <v>0</v>
      </c>
      <c r="Q1430">
        <f t="shared" si="182"/>
        <v>0</v>
      </c>
      <c r="R1430">
        <f t="shared" si="183"/>
        <v>1</v>
      </c>
    </row>
    <row r="1431" spans="1:18" x14ac:dyDescent="0.25">
      <c r="A1431" t="str">
        <f>gait_events!B1947</f>
        <v>pp045</v>
      </c>
      <c r="B1431" t="str">
        <f>VLOOKUP(A1431,participants!A:B,2,0)</f>
        <v>F</v>
      </c>
      <c r="C1431">
        <f>VLOOKUP(A1431,participants!A:C,3,0)</f>
        <v>24</v>
      </c>
      <c r="D1431" t="str">
        <f>VLOOKUP(A1431,participants!A:F,6,0)</f>
        <v>YA</v>
      </c>
      <c r="E1431" t="str">
        <f>IF(LEN(SUBSTITUTE(gait_events!C1947,"_run-",""))&lt;&gt;LEN(gait_events!C1947),LEFT(RIGHT(gait_events!C1947,LEN(gait_events!C1947)-19),FIND("_run-",RIGHT(gait_events!C1947,LEN(gait_events!C1947)-19),1)-1),RIGHT(gait_events!C1947,LEN(gait_events!C1947)-19))</f>
        <v>Fast</v>
      </c>
      <c r="F1431" t="str">
        <f>IF(LEN(SUBSTITUTE(gait_events!C1947,"_run-",""))&lt;&gt;LEN(gait_events!C1947),RIGHT(gait_events!C1947,LEN(gait_events!C1947)-FIND("_run-",gait_events!C1947,1)-4),"")</f>
        <v/>
      </c>
      <c r="G1431" t="str">
        <f>gait_events!D1947</f>
        <v>left_ankle</v>
      </c>
      <c r="H1431" t="str">
        <f>gait_events!E1947</f>
        <v>FC</v>
      </c>
      <c r="I1431">
        <f>IF(gait_events!F1947&lt;&gt;"",gait_events!F1947,NA())</f>
        <v>317</v>
      </c>
      <c r="J1431">
        <f>IF(gait_events!G1947&lt;&gt;"",gait_events!G1947,NA())</f>
        <v>319</v>
      </c>
      <c r="K1431">
        <f t="shared" si="176"/>
        <v>-2</v>
      </c>
      <c r="L1431">
        <f t="shared" si="177"/>
        <v>-10</v>
      </c>
      <c r="M1431">
        <f t="shared" si="178"/>
        <v>1</v>
      </c>
      <c r="N1431">
        <f t="shared" si="179"/>
        <v>1</v>
      </c>
      <c r="O1431">
        <f t="shared" si="180"/>
        <v>1</v>
      </c>
      <c r="P1431">
        <f t="shared" si="181"/>
        <v>0</v>
      </c>
      <c r="Q1431">
        <f t="shared" si="182"/>
        <v>0</v>
      </c>
      <c r="R1431">
        <f t="shared" si="183"/>
        <v>1</v>
      </c>
    </row>
    <row r="1432" spans="1:18" x14ac:dyDescent="0.25">
      <c r="A1432" t="str">
        <f>gait_events!B1948</f>
        <v>pp045</v>
      </c>
      <c r="B1432" t="str">
        <f>VLOOKUP(A1432,participants!A:B,2,0)</f>
        <v>F</v>
      </c>
      <c r="C1432">
        <f>VLOOKUP(A1432,participants!A:C,3,0)</f>
        <v>24</v>
      </c>
      <c r="D1432" t="str">
        <f>VLOOKUP(A1432,participants!A:F,6,0)</f>
        <v>YA</v>
      </c>
      <c r="E1432" t="str">
        <f>IF(LEN(SUBSTITUTE(gait_events!C1948,"_run-",""))&lt;&gt;LEN(gait_events!C1948),LEFT(RIGHT(gait_events!C1948,LEN(gait_events!C1948)-19),FIND("_run-",RIGHT(gait_events!C1948,LEN(gait_events!C1948)-19),1)-1),RIGHT(gait_events!C1948,LEN(gait_events!C1948)-19))</f>
        <v>Fast</v>
      </c>
      <c r="F1432" t="str">
        <f>IF(LEN(SUBSTITUTE(gait_events!C1948,"_run-",""))&lt;&gt;LEN(gait_events!C1948),RIGHT(gait_events!C1948,LEN(gait_events!C1948)-FIND("_run-",gait_events!C1948,1)-4),"")</f>
        <v/>
      </c>
      <c r="G1432" t="str">
        <f>gait_events!D1948</f>
        <v>left_ankle</v>
      </c>
      <c r="H1432" t="str">
        <f>gait_events!E1948</f>
        <v>FC</v>
      </c>
      <c r="I1432">
        <f>IF(gait_events!F1948&lt;&gt;"",gait_events!F1948,NA())</f>
        <v>466</v>
      </c>
      <c r="J1432" t="e">
        <f>IF(gait_events!G1948&lt;&gt;"",gait_events!G1948,NA())</f>
        <v>#N/A</v>
      </c>
      <c r="K1432" t="e">
        <f t="shared" si="176"/>
        <v>#N/A</v>
      </c>
      <c r="L1432" t="e">
        <f t="shared" si="177"/>
        <v>#N/A</v>
      </c>
      <c r="M1432">
        <f t="shared" si="178"/>
        <v>1</v>
      </c>
      <c r="N1432">
        <f t="shared" si="179"/>
        <v>0</v>
      </c>
      <c r="O1432">
        <f t="shared" si="180"/>
        <v>0</v>
      </c>
      <c r="P1432">
        <f t="shared" si="181"/>
        <v>1</v>
      </c>
      <c r="Q1432">
        <f t="shared" si="182"/>
        <v>0</v>
      </c>
      <c r="R1432">
        <f t="shared" si="183"/>
        <v>1</v>
      </c>
    </row>
    <row r="1433" spans="1:18" x14ac:dyDescent="0.25">
      <c r="A1433" t="str">
        <f>gait_events!B1949</f>
        <v>pp045</v>
      </c>
      <c r="B1433" t="str">
        <f>VLOOKUP(A1433,participants!A:B,2,0)</f>
        <v>F</v>
      </c>
      <c r="C1433">
        <f>VLOOKUP(A1433,participants!A:C,3,0)</f>
        <v>24</v>
      </c>
      <c r="D1433" t="str">
        <f>VLOOKUP(A1433,participants!A:F,6,0)</f>
        <v>YA</v>
      </c>
      <c r="E1433" t="str">
        <f>IF(LEN(SUBSTITUTE(gait_events!C1949,"_run-",""))&lt;&gt;LEN(gait_events!C1949),LEFT(RIGHT(gait_events!C1949,LEN(gait_events!C1949)-19),FIND("_run-",RIGHT(gait_events!C1949,LEN(gait_events!C1949)-19),1)-1),RIGHT(gait_events!C1949,LEN(gait_events!C1949)-19))</f>
        <v>Fast</v>
      </c>
      <c r="F1433" t="str">
        <f>IF(LEN(SUBSTITUTE(gait_events!C1949,"_run-",""))&lt;&gt;LEN(gait_events!C1949),RIGHT(gait_events!C1949,LEN(gait_events!C1949)-FIND("_run-",gait_events!C1949,1)-4),"")</f>
        <v/>
      </c>
      <c r="G1433" t="str">
        <f>gait_events!D1949</f>
        <v>right_ankle</v>
      </c>
      <c r="H1433" t="str">
        <f>gait_events!E1949</f>
        <v>IC</v>
      </c>
      <c r="I1433">
        <f>IF(gait_events!F1949&lt;&gt;"",gait_events!F1949,NA())</f>
        <v>169</v>
      </c>
      <c r="J1433">
        <f>IF(gait_events!G1949&lt;&gt;"",gait_events!G1949,NA())</f>
        <v>167</v>
      </c>
      <c r="K1433">
        <f t="shared" si="176"/>
        <v>2</v>
      </c>
      <c r="L1433">
        <f t="shared" si="177"/>
        <v>10</v>
      </c>
      <c r="M1433">
        <f t="shared" si="178"/>
        <v>1</v>
      </c>
      <c r="N1433">
        <f t="shared" si="179"/>
        <v>1</v>
      </c>
      <c r="O1433">
        <f t="shared" si="180"/>
        <v>1</v>
      </c>
      <c r="P1433">
        <f t="shared" si="181"/>
        <v>0</v>
      </c>
      <c r="Q1433">
        <f t="shared" si="182"/>
        <v>0</v>
      </c>
      <c r="R1433">
        <f t="shared" si="183"/>
        <v>1</v>
      </c>
    </row>
    <row r="1434" spans="1:18" x14ac:dyDescent="0.25">
      <c r="A1434" t="str">
        <f>gait_events!B1950</f>
        <v>pp045</v>
      </c>
      <c r="B1434" t="str">
        <f>VLOOKUP(A1434,participants!A:B,2,0)</f>
        <v>F</v>
      </c>
      <c r="C1434">
        <f>VLOOKUP(A1434,participants!A:C,3,0)</f>
        <v>24</v>
      </c>
      <c r="D1434" t="str">
        <f>VLOOKUP(A1434,participants!A:F,6,0)</f>
        <v>YA</v>
      </c>
      <c r="E1434" t="str">
        <f>IF(LEN(SUBSTITUTE(gait_events!C1950,"_run-",""))&lt;&gt;LEN(gait_events!C1950),LEFT(RIGHT(gait_events!C1950,LEN(gait_events!C1950)-19),FIND("_run-",RIGHT(gait_events!C1950,LEN(gait_events!C1950)-19),1)-1),RIGHT(gait_events!C1950,LEN(gait_events!C1950)-19))</f>
        <v>Fast</v>
      </c>
      <c r="F1434" t="str">
        <f>IF(LEN(SUBSTITUTE(gait_events!C1950,"_run-",""))&lt;&gt;LEN(gait_events!C1950),RIGHT(gait_events!C1950,LEN(gait_events!C1950)-FIND("_run-",gait_events!C1950,1)-4),"")</f>
        <v/>
      </c>
      <c r="G1434" t="str">
        <f>gait_events!D1950</f>
        <v>right_ankle</v>
      </c>
      <c r="H1434" t="str">
        <f>gait_events!E1950</f>
        <v>IC</v>
      </c>
      <c r="I1434">
        <f>IF(gait_events!F1950&lt;&gt;"",gait_events!F1950,NA())</f>
        <v>310</v>
      </c>
      <c r="J1434">
        <f>IF(gait_events!G1950&lt;&gt;"",gait_events!G1950,NA())</f>
        <v>309</v>
      </c>
      <c r="K1434">
        <f t="shared" si="176"/>
        <v>1</v>
      </c>
      <c r="L1434">
        <f t="shared" si="177"/>
        <v>5</v>
      </c>
      <c r="M1434">
        <f t="shared" si="178"/>
        <v>1</v>
      </c>
      <c r="N1434">
        <f t="shared" si="179"/>
        <v>1</v>
      </c>
      <c r="O1434">
        <f t="shared" si="180"/>
        <v>1</v>
      </c>
      <c r="P1434">
        <f t="shared" si="181"/>
        <v>0</v>
      </c>
      <c r="Q1434">
        <f t="shared" si="182"/>
        <v>0</v>
      </c>
      <c r="R1434">
        <f t="shared" si="183"/>
        <v>1</v>
      </c>
    </row>
    <row r="1435" spans="1:18" x14ac:dyDescent="0.25">
      <c r="A1435" t="str">
        <f>gait_events!B1951</f>
        <v>pp045</v>
      </c>
      <c r="B1435" t="str">
        <f>VLOOKUP(A1435,participants!A:B,2,0)</f>
        <v>F</v>
      </c>
      <c r="C1435">
        <f>VLOOKUP(A1435,participants!A:C,3,0)</f>
        <v>24</v>
      </c>
      <c r="D1435" t="str">
        <f>VLOOKUP(A1435,participants!A:F,6,0)</f>
        <v>YA</v>
      </c>
      <c r="E1435" t="str">
        <f>IF(LEN(SUBSTITUTE(gait_events!C1951,"_run-",""))&lt;&gt;LEN(gait_events!C1951),LEFT(RIGHT(gait_events!C1951,LEN(gait_events!C1951)-19),FIND("_run-",RIGHT(gait_events!C1951,LEN(gait_events!C1951)-19),1)-1),RIGHT(gait_events!C1951,LEN(gait_events!C1951)-19))</f>
        <v>Fast</v>
      </c>
      <c r="F1435" t="str">
        <f>IF(LEN(SUBSTITUTE(gait_events!C1951,"_run-",""))&lt;&gt;LEN(gait_events!C1951),RIGHT(gait_events!C1951,LEN(gait_events!C1951)-FIND("_run-",gait_events!C1951,1)-4),"")</f>
        <v/>
      </c>
      <c r="G1435" t="str">
        <f>gait_events!D1951</f>
        <v>right_ankle</v>
      </c>
      <c r="H1435" t="str">
        <f>gait_events!E1951</f>
        <v>IC</v>
      </c>
      <c r="I1435">
        <f>IF(gait_events!F1951&lt;&gt;"",gait_events!F1951,NA())</f>
        <v>453</v>
      </c>
      <c r="J1435">
        <f>IF(gait_events!G1951&lt;&gt;"",gait_events!G1951,NA())</f>
        <v>457</v>
      </c>
      <c r="K1435">
        <f t="shared" si="176"/>
        <v>-4</v>
      </c>
      <c r="L1435">
        <f t="shared" si="177"/>
        <v>-20</v>
      </c>
      <c r="M1435">
        <f t="shared" si="178"/>
        <v>1</v>
      </c>
      <c r="N1435">
        <f t="shared" si="179"/>
        <v>1</v>
      </c>
      <c r="O1435">
        <f t="shared" si="180"/>
        <v>1</v>
      </c>
      <c r="P1435">
        <f t="shared" si="181"/>
        <v>0</v>
      </c>
      <c r="Q1435">
        <f t="shared" si="182"/>
        <v>0</v>
      </c>
      <c r="R1435">
        <f t="shared" si="183"/>
        <v>1</v>
      </c>
    </row>
    <row r="1436" spans="1:18" x14ac:dyDescent="0.25">
      <c r="A1436" t="str">
        <f>gait_events!B1952</f>
        <v>pp045</v>
      </c>
      <c r="B1436" t="str">
        <f>VLOOKUP(A1436,participants!A:B,2,0)</f>
        <v>F</v>
      </c>
      <c r="C1436">
        <f>VLOOKUP(A1436,participants!A:C,3,0)</f>
        <v>24</v>
      </c>
      <c r="D1436" t="str">
        <f>VLOOKUP(A1436,participants!A:F,6,0)</f>
        <v>YA</v>
      </c>
      <c r="E1436" t="str">
        <f>IF(LEN(SUBSTITUTE(gait_events!C1952,"_run-",""))&lt;&gt;LEN(gait_events!C1952),LEFT(RIGHT(gait_events!C1952,LEN(gait_events!C1952)-19),FIND("_run-",RIGHT(gait_events!C1952,LEN(gait_events!C1952)-19),1)-1),RIGHT(gait_events!C1952,LEN(gait_events!C1952)-19))</f>
        <v>Fast</v>
      </c>
      <c r="F1436" t="str">
        <f>IF(LEN(SUBSTITUTE(gait_events!C1952,"_run-",""))&lt;&gt;LEN(gait_events!C1952),RIGHT(gait_events!C1952,LEN(gait_events!C1952)-FIND("_run-",gait_events!C1952,1)-4),"")</f>
        <v/>
      </c>
      <c r="G1436" t="str">
        <f>gait_events!D1952</f>
        <v>right_ankle</v>
      </c>
      <c r="H1436" t="str">
        <f>gait_events!E1952</f>
        <v>FC</v>
      </c>
      <c r="I1436">
        <f>IF(gait_events!F1952&lt;&gt;"",gait_events!F1952,NA())</f>
        <v>104</v>
      </c>
      <c r="J1436">
        <f>IF(gait_events!G1952&lt;&gt;"",gait_events!G1952,NA())</f>
        <v>106</v>
      </c>
      <c r="K1436">
        <f t="shared" si="176"/>
        <v>-2</v>
      </c>
      <c r="L1436">
        <f t="shared" si="177"/>
        <v>-10</v>
      </c>
      <c r="M1436">
        <f t="shared" si="178"/>
        <v>1</v>
      </c>
      <c r="N1436">
        <f t="shared" si="179"/>
        <v>1</v>
      </c>
      <c r="O1436">
        <f t="shared" si="180"/>
        <v>1</v>
      </c>
      <c r="P1436">
        <f t="shared" si="181"/>
        <v>0</v>
      </c>
      <c r="Q1436">
        <f t="shared" si="182"/>
        <v>0</v>
      </c>
      <c r="R1436">
        <f t="shared" si="183"/>
        <v>1</v>
      </c>
    </row>
    <row r="1437" spans="1:18" x14ac:dyDescent="0.25">
      <c r="A1437" t="str">
        <f>gait_events!B1953</f>
        <v>pp045</v>
      </c>
      <c r="B1437" t="str">
        <f>VLOOKUP(A1437,participants!A:B,2,0)</f>
        <v>F</v>
      </c>
      <c r="C1437">
        <f>VLOOKUP(A1437,participants!A:C,3,0)</f>
        <v>24</v>
      </c>
      <c r="D1437" t="str">
        <f>VLOOKUP(A1437,participants!A:F,6,0)</f>
        <v>YA</v>
      </c>
      <c r="E1437" t="str">
        <f>IF(LEN(SUBSTITUTE(gait_events!C1953,"_run-",""))&lt;&gt;LEN(gait_events!C1953),LEFT(RIGHT(gait_events!C1953,LEN(gait_events!C1953)-19),FIND("_run-",RIGHT(gait_events!C1953,LEN(gait_events!C1953)-19),1)-1),RIGHT(gait_events!C1953,LEN(gait_events!C1953)-19))</f>
        <v>Fast</v>
      </c>
      <c r="F1437" t="str">
        <f>IF(LEN(SUBSTITUTE(gait_events!C1953,"_run-",""))&lt;&gt;LEN(gait_events!C1953),RIGHT(gait_events!C1953,LEN(gait_events!C1953)-FIND("_run-",gait_events!C1953,1)-4),"")</f>
        <v/>
      </c>
      <c r="G1437" t="str">
        <f>gait_events!D1953</f>
        <v>right_ankle</v>
      </c>
      <c r="H1437" t="str">
        <f>gait_events!E1953</f>
        <v>FC</v>
      </c>
      <c r="I1437">
        <f>IF(gait_events!F1953&lt;&gt;"",gait_events!F1953,NA())</f>
        <v>249</v>
      </c>
      <c r="J1437">
        <f>IF(gait_events!G1953&lt;&gt;"",gait_events!G1953,NA())</f>
        <v>249</v>
      </c>
      <c r="K1437">
        <f t="shared" si="176"/>
        <v>0</v>
      </c>
      <c r="L1437">
        <f t="shared" si="177"/>
        <v>0</v>
      </c>
      <c r="M1437">
        <f t="shared" si="178"/>
        <v>1</v>
      </c>
      <c r="N1437">
        <f t="shared" si="179"/>
        <v>1</v>
      </c>
      <c r="O1437">
        <f t="shared" si="180"/>
        <v>1</v>
      </c>
      <c r="P1437">
        <f t="shared" si="181"/>
        <v>0</v>
      </c>
      <c r="Q1437">
        <f t="shared" si="182"/>
        <v>0</v>
      </c>
      <c r="R1437">
        <f t="shared" si="183"/>
        <v>1</v>
      </c>
    </row>
    <row r="1438" spans="1:18" x14ac:dyDescent="0.25">
      <c r="A1438" t="str">
        <f>gait_events!B1954</f>
        <v>pp045</v>
      </c>
      <c r="B1438" t="str">
        <f>VLOOKUP(A1438,participants!A:B,2,0)</f>
        <v>F</v>
      </c>
      <c r="C1438">
        <f>VLOOKUP(A1438,participants!A:C,3,0)</f>
        <v>24</v>
      </c>
      <c r="D1438" t="str">
        <f>VLOOKUP(A1438,participants!A:F,6,0)</f>
        <v>YA</v>
      </c>
      <c r="E1438" t="str">
        <f>IF(LEN(SUBSTITUTE(gait_events!C1954,"_run-",""))&lt;&gt;LEN(gait_events!C1954),LEFT(RIGHT(gait_events!C1954,LEN(gait_events!C1954)-19),FIND("_run-",RIGHT(gait_events!C1954,LEN(gait_events!C1954)-19),1)-1),RIGHT(gait_events!C1954,LEN(gait_events!C1954)-19))</f>
        <v>Fast</v>
      </c>
      <c r="F1438" t="str">
        <f>IF(LEN(SUBSTITUTE(gait_events!C1954,"_run-",""))&lt;&gt;LEN(gait_events!C1954),RIGHT(gait_events!C1954,LEN(gait_events!C1954)-FIND("_run-",gait_events!C1954,1)-4),"")</f>
        <v/>
      </c>
      <c r="G1438" t="str">
        <f>gait_events!D1954</f>
        <v>right_ankle</v>
      </c>
      <c r="H1438" t="str">
        <f>gait_events!E1954</f>
        <v>FC</v>
      </c>
      <c r="I1438">
        <f>IF(gait_events!F1954&lt;&gt;"",gait_events!F1954,NA())</f>
        <v>388</v>
      </c>
      <c r="J1438">
        <f>IF(gait_events!G1954&lt;&gt;"",gait_events!G1954,NA())</f>
        <v>391</v>
      </c>
      <c r="K1438">
        <f t="shared" si="176"/>
        <v>-3</v>
      </c>
      <c r="L1438">
        <f t="shared" si="177"/>
        <v>-15</v>
      </c>
      <c r="M1438">
        <f t="shared" si="178"/>
        <v>1</v>
      </c>
      <c r="N1438">
        <f t="shared" si="179"/>
        <v>1</v>
      </c>
      <c r="O1438">
        <f t="shared" si="180"/>
        <v>1</v>
      </c>
      <c r="P1438">
        <f t="shared" si="181"/>
        <v>0</v>
      </c>
      <c r="Q1438">
        <f t="shared" si="182"/>
        <v>0</v>
      </c>
      <c r="R1438">
        <f t="shared" si="183"/>
        <v>1</v>
      </c>
    </row>
    <row r="1439" spans="1:18" x14ac:dyDescent="0.25">
      <c r="A1439" t="str">
        <f>gait_events!B1955</f>
        <v>pp045</v>
      </c>
      <c r="B1439" t="str">
        <f>VLOOKUP(A1439,participants!A:B,2,0)</f>
        <v>F</v>
      </c>
      <c r="C1439">
        <f>VLOOKUP(A1439,participants!A:C,3,0)</f>
        <v>24</v>
      </c>
      <c r="D1439" t="str">
        <f>VLOOKUP(A1439,participants!A:F,6,0)</f>
        <v>YA</v>
      </c>
      <c r="E1439" t="str">
        <f>IF(LEN(SUBSTITUTE(gait_events!C1955,"_run-",""))&lt;&gt;LEN(gait_events!C1955),LEFT(RIGHT(gait_events!C1955,LEN(gait_events!C1955)-19),FIND("_run-",RIGHT(gait_events!C1955,LEN(gait_events!C1955)-19),1)-1),RIGHT(gait_events!C1955,LEN(gait_events!C1955)-19))</f>
        <v>Fast</v>
      </c>
      <c r="F1439" t="str">
        <f>IF(LEN(SUBSTITUTE(gait_events!C1955,"_run-",""))&lt;&gt;LEN(gait_events!C1955),RIGHT(gait_events!C1955,LEN(gait_events!C1955)-FIND("_run-",gait_events!C1955,1)-4),"")</f>
        <v/>
      </c>
      <c r="G1439" t="str">
        <f>gait_events!D1955</f>
        <v>left_shank</v>
      </c>
      <c r="H1439" t="str">
        <f>gait_events!E1955</f>
        <v>IC</v>
      </c>
      <c r="I1439">
        <f>IF(gait_events!F1955&lt;&gt;"",gait_events!F1955,NA())</f>
        <v>94</v>
      </c>
      <c r="J1439">
        <f>IF(gait_events!G1955&lt;&gt;"",gait_events!G1955,NA())</f>
        <v>98</v>
      </c>
      <c r="K1439">
        <f t="shared" si="176"/>
        <v>-4</v>
      </c>
      <c r="L1439">
        <f t="shared" si="177"/>
        <v>-20</v>
      </c>
      <c r="M1439">
        <f t="shared" si="178"/>
        <v>1</v>
      </c>
      <c r="N1439">
        <f t="shared" si="179"/>
        <v>1</v>
      </c>
      <c r="O1439">
        <f t="shared" si="180"/>
        <v>1</v>
      </c>
      <c r="P1439">
        <f t="shared" si="181"/>
        <v>0</v>
      </c>
      <c r="Q1439">
        <f t="shared" si="182"/>
        <v>0</v>
      </c>
      <c r="R1439">
        <f t="shared" si="183"/>
        <v>1</v>
      </c>
    </row>
    <row r="1440" spans="1:18" x14ac:dyDescent="0.25">
      <c r="A1440" t="str">
        <f>gait_events!B1956</f>
        <v>pp045</v>
      </c>
      <c r="B1440" t="str">
        <f>VLOOKUP(A1440,participants!A:B,2,0)</f>
        <v>F</v>
      </c>
      <c r="C1440">
        <f>VLOOKUP(A1440,participants!A:C,3,0)</f>
        <v>24</v>
      </c>
      <c r="D1440" t="str">
        <f>VLOOKUP(A1440,participants!A:F,6,0)</f>
        <v>YA</v>
      </c>
      <c r="E1440" t="str">
        <f>IF(LEN(SUBSTITUTE(gait_events!C1956,"_run-",""))&lt;&gt;LEN(gait_events!C1956),LEFT(RIGHT(gait_events!C1956,LEN(gait_events!C1956)-19),FIND("_run-",RIGHT(gait_events!C1956,LEN(gait_events!C1956)-19),1)-1),RIGHT(gait_events!C1956,LEN(gait_events!C1956)-19))</f>
        <v>Fast</v>
      </c>
      <c r="F1440" t="str">
        <f>IF(LEN(SUBSTITUTE(gait_events!C1956,"_run-",""))&lt;&gt;LEN(gait_events!C1956),RIGHT(gait_events!C1956,LEN(gait_events!C1956)-FIND("_run-",gait_events!C1956,1)-4),"")</f>
        <v/>
      </c>
      <c r="G1440" t="str">
        <f>gait_events!D1956</f>
        <v>left_shank</v>
      </c>
      <c r="H1440" t="str">
        <f>gait_events!E1956</f>
        <v>IC</v>
      </c>
      <c r="I1440">
        <f>IF(gait_events!F1956&lt;&gt;"",gait_events!F1956,NA())</f>
        <v>239</v>
      </c>
      <c r="J1440">
        <f>IF(gait_events!G1956&lt;&gt;"",gait_events!G1956,NA())</f>
        <v>242</v>
      </c>
      <c r="K1440">
        <f t="shared" si="176"/>
        <v>-3</v>
      </c>
      <c r="L1440">
        <f t="shared" si="177"/>
        <v>-15</v>
      </c>
      <c r="M1440">
        <f t="shared" si="178"/>
        <v>1</v>
      </c>
      <c r="N1440">
        <f t="shared" si="179"/>
        <v>1</v>
      </c>
      <c r="O1440">
        <f t="shared" si="180"/>
        <v>1</v>
      </c>
      <c r="P1440">
        <f t="shared" si="181"/>
        <v>0</v>
      </c>
      <c r="Q1440">
        <f t="shared" si="182"/>
        <v>0</v>
      </c>
      <c r="R1440">
        <f t="shared" si="183"/>
        <v>1</v>
      </c>
    </row>
    <row r="1441" spans="1:18" x14ac:dyDescent="0.25">
      <c r="A1441" t="str">
        <f>gait_events!B1957</f>
        <v>pp045</v>
      </c>
      <c r="B1441" t="str">
        <f>VLOOKUP(A1441,participants!A:B,2,0)</f>
        <v>F</v>
      </c>
      <c r="C1441">
        <f>VLOOKUP(A1441,participants!A:C,3,0)</f>
        <v>24</v>
      </c>
      <c r="D1441" t="str">
        <f>VLOOKUP(A1441,participants!A:F,6,0)</f>
        <v>YA</v>
      </c>
      <c r="E1441" t="str">
        <f>IF(LEN(SUBSTITUTE(gait_events!C1957,"_run-",""))&lt;&gt;LEN(gait_events!C1957),LEFT(RIGHT(gait_events!C1957,LEN(gait_events!C1957)-19),FIND("_run-",RIGHT(gait_events!C1957,LEN(gait_events!C1957)-19),1)-1),RIGHT(gait_events!C1957,LEN(gait_events!C1957)-19))</f>
        <v>Fast</v>
      </c>
      <c r="F1441" t="str">
        <f>IF(LEN(SUBSTITUTE(gait_events!C1957,"_run-",""))&lt;&gt;LEN(gait_events!C1957),RIGHT(gait_events!C1957,LEN(gait_events!C1957)-FIND("_run-",gait_events!C1957,1)-4),"")</f>
        <v/>
      </c>
      <c r="G1441" t="str">
        <f>gait_events!D1957</f>
        <v>left_shank</v>
      </c>
      <c r="H1441" t="str">
        <f>gait_events!E1957</f>
        <v>IC</v>
      </c>
      <c r="I1441">
        <f>IF(gait_events!F1957&lt;&gt;"",gait_events!F1957,NA())</f>
        <v>384</v>
      </c>
      <c r="J1441">
        <f>IF(gait_events!G1957&lt;&gt;"",gait_events!G1957,NA())</f>
        <v>385</v>
      </c>
      <c r="K1441">
        <f t="shared" si="176"/>
        <v>-1</v>
      </c>
      <c r="L1441">
        <f t="shared" si="177"/>
        <v>-5</v>
      </c>
      <c r="M1441">
        <f t="shared" si="178"/>
        <v>1</v>
      </c>
      <c r="N1441">
        <f t="shared" si="179"/>
        <v>1</v>
      </c>
      <c r="O1441">
        <f t="shared" si="180"/>
        <v>1</v>
      </c>
      <c r="P1441">
        <f t="shared" si="181"/>
        <v>0</v>
      </c>
      <c r="Q1441">
        <f t="shared" si="182"/>
        <v>0</v>
      </c>
      <c r="R1441">
        <f t="shared" si="183"/>
        <v>1</v>
      </c>
    </row>
    <row r="1442" spans="1:18" x14ac:dyDescent="0.25">
      <c r="A1442" t="str">
        <f>gait_events!B1958</f>
        <v>pp045</v>
      </c>
      <c r="B1442" t="str">
        <f>VLOOKUP(A1442,participants!A:B,2,0)</f>
        <v>F</v>
      </c>
      <c r="C1442">
        <f>VLOOKUP(A1442,participants!A:C,3,0)</f>
        <v>24</v>
      </c>
      <c r="D1442" t="str">
        <f>VLOOKUP(A1442,participants!A:F,6,0)</f>
        <v>YA</v>
      </c>
      <c r="E1442" t="str">
        <f>IF(LEN(SUBSTITUTE(gait_events!C1958,"_run-",""))&lt;&gt;LEN(gait_events!C1958),LEFT(RIGHT(gait_events!C1958,LEN(gait_events!C1958)-19),FIND("_run-",RIGHT(gait_events!C1958,LEN(gait_events!C1958)-19),1)-1),RIGHT(gait_events!C1958,LEN(gait_events!C1958)-19))</f>
        <v>Fast</v>
      </c>
      <c r="F1442" t="str">
        <f>IF(LEN(SUBSTITUTE(gait_events!C1958,"_run-",""))&lt;&gt;LEN(gait_events!C1958),RIGHT(gait_events!C1958,LEN(gait_events!C1958)-FIND("_run-",gait_events!C1958,1)-4),"")</f>
        <v/>
      </c>
      <c r="G1442" t="str">
        <f>gait_events!D1958</f>
        <v>left_shank</v>
      </c>
      <c r="H1442" t="str">
        <f>gait_events!E1958</f>
        <v>FC</v>
      </c>
      <c r="I1442">
        <f>IF(gait_events!F1958&lt;&gt;"",gait_events!F1958,NA())</f>
        <v>22</v>
      </c>
      <c r="J1442">
        <f>IF(gait_events!G1958&lt;&gt;"",gait_events!G1958,NA())</f>
        <v>26</v>
      </c>
      <c r="K1442">
        <f t="shared" si="176"/>
        <v>-4</v>
      </c>
      <c r="L1442">
        <f t="shared" si="177"/>
        <v>-20</v>
      </c>
      <c r="M1442">
        <f t="shared" si="178"/>
        <v>1</v>
      </c>
      <c r="N1442">
        <f t="shared" si="179"/>
        <v>1</v>
      </c>
      <c r="O1442">
        <f t="shared" si="180"/>
        <v>1</v>
      </c>
      <c r="P1442">
        <f t="shared" si="181"/>
        <v>0</v>
      </c>
      <c r="Q1442">
        <f t="shared" si="182"/>
        <v>0</v>
      </c>
      <c r="R1442">
        <f t="shared" si="183"/>
        <v>1</v>
      </c>
    </row>
    <row r="1443" spans="1:18" x14ac:dyDescent="0.25">
      <c r="A1443" t="str">
        <f>gait_events!B1959</f>
        <v>pp045</v>
      </c>
      <c r="B1443" t="str">
        <f>VLOOKUP(A1443,participants!A:B,2,0)</f>
        <v>F</v>
      </c>
      <c r="C1443">
        <f>VLOOKUP(A1443,participants!A:C,3,0)</f>
        <v>24</v>
      </c>
      <c r="D1443" t="str">
        <f>VLOOKUP(A1443,participants!A:F,6,0)</f>
        <v>YA</v>
      </c>
      <c r="E1443" t="str">
        <f>IF(LEN(SUBSTITUTE(gait_events!C1959,"_run-",""))&lt;&gt;LEN(gait_events!C1959),LEFT(RIGHT(gait_events!C1959,LEN(gait_events!C1959)-19),FIND("_run-",RIGHT(gait_events!C1959,LEN(gait_events!C1959)-19),1)-1),RIGHT(gait_events!C1959,LEN(gait_events!C1959)-19))</f>
        <v>Fast</v>
      </c>
      <c r="F1443" t="str">
        <f>IF(LEN(SUBSTITUTE(gait_events!C1959,"_run-",""))&lt;&gt;LEN(gait_events!C1959),RIGHT(gait_events!C1959,LEN(gait_events!C1959)-FIND("_run-",gait_events!C1959,1)-4),"")</f>
        <v/>
      </c>
      <c r="G1443" t="str">
        <f>gait_events!D1959</f>
        <v>left_shank</v>
      </c>
      <c r="H1443" t="str">
        <f>gait_events!E1959</f>
        <v>FC</v>
      </c>
      <c r="I1443">
        <f>IF(gait_events!F1959&lt;&gt;"",gait_events!F1959,NA())</f>
        <v>175</v>
      </c>
      <c r="J1443">
        <f>IF(gait_events!G1959&lt;&gt;"",gait_events!G1959,NA())</f>
        <v>177</v>
      </c>
      <c r="K1443">
        <f t="shared" si="176"/>
        <v>-2</v>
      </c>
      <c r="L1443">
        <f t="shared" si="177"/>
        <v>-10</v>
      </c>
      <c r="M1443">
        <f t="shared" si="178"/>
        <v>1</v>
      </c>
      <c r="N1443">
        <f t="shared" si="179"/>
        <v>1</v>
      </c>
      <c r="O1443">
        <f t="shared" si="180"/>
        <v>1</v>
      </c>
      <c r="P1443">
        <f t="shared" si="181"/>
        <v>0</v>
      </c>
      <c r="Q1443">
        <f t="shared" si="182"/>
        <v>0</v>
      </c>
      <c r="R1443">
        <f t="shared" si="183"/>
        <v>1</v>
      </c>
    </row>
    <row r="1444" spans="1:18" x14ac:dyDescent="0.25">
      <c r="A1444" t="str">
        <f>gait_events!B1960</f>
        <v>pp045</v>
      </c>
      <c r="B1444" t="str">
        <f>VLOOKUP(A1444,participants!A:B,2,0)</f>
        <v>F</v>
      </c>
      <c r="C1444">
        <f>VLOOKUP(A1444,participants!A:C,3,0)</f>
        <v>24</v>
      </c>
      <c r="D1444" t="str">
        <f>VLOOKUP(A1444,participants!A:F,6,0)</f>
        <v>YA</v>
      </c>
      <c r="E1444" t="str">
        <f>IF(LEN(SUBSTITUTE(gait_events!C1960,"_run-",""))&lt;&gt;LEN(gait_events!C1960),LEFT(RIGHT(gait_events!C1960,LEN(gait_events!C1960)-19),FIND("_run-",RIGHT(gait_events!C1960,LEN(gait_events!C1960)-19),1)-1),RIGHT(gait_events!C1960,LEN(gait_events!C1960)-19))</f>
        <v>Fast</v>
      </c>
      <c r="F1444" t="str">
        <f>IF(LEN(SUBSTITUTE(gait_events!C1960,"_run-",""))&lt;&gt;LEN(gait_events!C1960),RIGHT(gait_events!C1960,LEN(gait_events!C1960)-FIND("_run-",gait_events!C1960,1)-4),"")</f>
        <v/>
      </c>
      <c r="G1444" t="str">
        <f>gait_events!D1960</f>
        <v>left_shank</v>
      </c>
      <c r="H1444" t="str">
        <f>gait_events!E1960</f>
        <v>FC</v>
      </c>
      <c r="I1444">
        <f>IF(gait_events!F1960&lt;&gt;"",gait_events!F1960,NA())</f>
        <v>317</v>
      </c>
      <c r="J1444">
        <f>IF(gait_events!G1960&lt;&gt;"",gait_events!G1960,NA())</f>
        <v>321</v>
      </c>
      <c r="K1444">
        <f t="shared" si="176"/>
        <v>-4</v>
      </c>
      <c r="L1444">
        <f t="shared" si="177"/>
        <v>-20</v>
      </c>
      <c r="M1444">
        <f t="shared" si="178"/>
        <v>1</v>
      </c>
      <c r="N1444">
        <f t="shared" si="179"/>
        <v>1</v>
      </c>
      <c r="O1444">
        <f t="shared" si="180"/>
        <v>1</v>
      </c>
      <c r="P1444">
        <f t="shared" si="181"/>
        <v>0</v>
      </c>
      <c r="Q1444">
        <f t="shared" si="182"/>
        <v>0</v>
      </c>
      <c r="R1444">
        <f t="shared" si="183"/>
        <v>1</v>
      </c>
    </row>
    <row r="1445" spans="1:18" x14ac:dyDescent="0.25">
      <c r="A1445" t="str">
        <f>gait_events!B1961</f>
        <v>pp045</v>
      </c>
      <c r="B1445" t="str">
        <f>VLOOKUP(A1445,participants!A:B,2,0)</f>
        <v>F</v>
      </c>
      <c r="C1445">
        <f>VLOOKUP(A1445,participants!A:C,3,0)</f>
        <v>24</v>
      </c>
      <c r="D1445" t="str">
        <f>VLOOKUP(A1445,participants!A:F,6,0)</f>
        <v>YA</v>
      </c>
      <c r="E1445" t="str">
        <f>IF(LEN(SUBSTITUTE(gait_events!C1961,"_run-",""))&lt;&gt;LEN(gait_events!C1961),LEFT(RIGHT(gait_events!C1961,LEN(gait_events!C1961)-19),FIND("_run-",RIGHT(gait_events!C1961,LEN(gait_events!C1961)-19),1)-1),RIGHT(gait_events!C1961,LEN(gait_events!C1961)-19))</f>
        <v>Fast</v>
      </c>
      <c r="F1445" t="str">
        <f>IF(LEN(SUBSTITUTE(gait_events!C1961,"_run-",""))&lt;&gt;LEN(gait_events!C1961),RIGHT(gait_events!C1961,LEN(gait_events!C1961)-FIND("_run-",gait_events!C1961,1)-4),"")</f>
        <v/>
      </c>
      <c r="G1445" t="str">
        <f>gait_events!D1961</f>
        <v>left_shank</v>
      </c>
      <c r="H1445" t="str">
        <f>gait_events!E1961</f>
        <v>FC</v>
      </c>
      <c r="I1445">
        <f>IF(gait_events!F1961&lt;&gt;"",gait_events!F1961,NA())</f>
        <v>466</v>
      </c>
      <c r="J1445" t="e">
        <f>IF(gait_events!G1961&lt;&gt;"",gait_events!G1961,NA())</f>
        <v>#N/A</v>
      </c>
      <c r="K1445" t="e">
        <f t="shared" si="176"/>
        <v>#N/A</v>
      </c>
      <c r="L1445" t="e">
        <f t="shared" si="177"/>
        <v>#N/A</v>
      </c>
      <c r="M1445">
        <f t="shared" si="178"/>
        <v>1</v>
      </c>
      <c r="N1445">
        <f t="shared" si="179"/>
        <v>0</v>
      </c>
      <c r="O1445">
        <f t="shared" si="180"/>
        <v>0</v>
      </c>
      <c r="P1445">
        <f t="shared" si="181"/>
        <v>1</v>
      </c>
      <c r="Q1445">
        <f t="shared" si="182"/>
        <v>0</v>
      </c>
      <c r="R1445">
        <f t="shared" si="183"/>
        <v>1</v>
      </c>
    </row>
    <row r="1446" spans="1:18" x14ac:dyDescent="0.25">
      <c r="A1446" t="str">
        <f>gait_events!B1962</f>
        <v>pp045</v>
      </c>
      <c r="B1446" t="str">
        <f>VLOOKUP(A1446,participants!A:B,2,0)</f>
        <v>F</v>
      </c>
      <c r="C1446">
        <f>VLOOKUP(A1446,participants!A:C,3,0)</f>
        <v>24</v>
      </c>
      <c r="D1446" t="str">
        <f>VLOOKUP(A1446,participants!A:F,6,0)</f>
        <v>YA</v>
      </c>
      <c r="E1446" t="str">
        <f>IF(LEN(SUBSTITUTE(gait_events!C1962,"_run-",""))&lt;&gt;LEN(gait_events!C1962),LEFT(RIGHT(gait_events!C1962,LEN(gait_events!C1962)-19),FIND("_run-",RIGHT(gait_events!C1962,LEN(gait_events!C1962)-19),1)-1),RIGHT(gait_events!C1962,LEN(gait_events!C1962)-19))</f>
        <v>Fast</v>
      </c>
      <c r="F1446" t="str">
        <f>IF(LEN(SUBSTITUTE(gait_events!C1962,"_run-",""))&lt;&gt;LEN(gait_events!C1962),RIGHT(gait_events!C1962,LEN(gait_events!C1962)-FIND("_run-",gait_events!C1962,1)-4),"")</f>
        <v/>
      </c>
      <c r="G1446" t="str">
        <f>gait_events!D1962</f>
        <v>right_shank</v>
      </c>
      <c r="H1446" t="str">
        <f>gait_events!E1962</f>
        <v>IC</v>
      </c>
      <c r="I1446">
        <f>IF(gait_events!F1962&lt;&gt;"",gait_events!F1962,NA())</f>
        <v>169</v>
      </c>
      <c r="J1446">
        <f>IF(gait_events!G1962&lt;&gt;"",gait_events!G1962,NA())</f>
        <v>170</v>
      </c>
      <c r="K1446">
        <f t="shared" si="176"/>
        <v>-1</v>
      </c>
      <c r="L1446">
        <f t="shared" si="177"/>
        <v>-5</v>
      </c>
      <c r="M1446">
        <f t="shared" si="178"/>
        <v>1</v>
      </c>
      <c r="N1446">
        <f t="shared" si="179"/>
        <v>1</v>
      </c>
      <c r="O1446">
        <f t="shared" si="180"/>
        <v>1</v>
      </c>
      <c r="P1446">
        <f t="shared" si="181"/>
        <v>0</v>
      </c>
      <c r="Q1446">
        <f t="shared" si="182"/>
        <v>0</v>
      </c>
      <c r="R1446">
        <f t="shared" si="183"/>
        <v>1</v>
      </c>
    </row>
    <row r="1447" spans="1:18" x14ac:dyDescent="0.25">
      <c r="A1447" t="str">
        <f>gait_events!B1963</f>
        <v>pp045</v>
      </c>
      <c r="B1447" t="str">
        <f>VLOOKUP(A1447,participants!A:B,2,0)</f>
        <v>F</v>
      </c>
      <c r="C1447">
        <f>VLOOKUP(A1447,participants!A:C,3,0)</f>
        <v>24</v>
      </c>
      <c r="D1447" t="str">
        <f>VLOOKUP(A1447,participants!A:F,6,0)</f>
        <v>YA</v>
      </c>
      <c r="E1447" t="str">
        <f>IF(LEN(SUBSTITUTE(gait_events!C1963,"_run-",""))&lt;&gt;LEN(gait_events!C1963),LEFT(RIGHT(gait_events!C1963,LEN(gait_events!C1963)-19),FIND("_run-",RIGHT(gait_events!C1963,LEN(gait_events!C1963)-19),1)-1),RIGHT(gait_events!C1963,LEN(gait_events!C1963)-19))</f>
        <v>Fast</v>
      </c>
      <c r="F1447" t="str">
        <f>IF(LEN(SUBSTITUTE(gait_events!C1963,"_run-",""))&lt;&gt;LEN(gait_events!C1963),RIGHT(gait_events!C1963,LEN(gait_events!C1963)-FIND("_run-",gait_events!C1963,1)-4),"")</f>
        <v/>
      </c>
      <c r="G1447" t="str">
        <f>gait_events!D1963</f>
        <v>right_shank</v>
      </c>
      <c r="H1447" t="str">
        <f>gait_events!E1963</f>
        <v>IC</v>
      </c>
      <c r="I1447">
        <f>IF(gait_events!F1963&lt;&gt;"",gait_events!F1963,NA())</f>
        <v>310</v>
      </c>
      <c r="J1447">
        <f>IF(gait_events!G1963&lt;&gt;"",gait_events!G1963,NA())</f>
        <v>309</v>
      </c>
      <c r="K1447">
        <f t="shared" si="176"/>
        <v>1</v>
      </c>
      <c r="L1447">
        <f t="shared" si="177"/>
        <v>5</v>
      </c>
      <c r="M1447">
        <f t="shared" si="178"/>
        <v>1</v>
      </c>
      <c r="N1447">
        <f t="shared" si="179"/>
        <v>1</v>
      </c>
      <c r="O1447">
        <f t="shared" si="180"/>
        <v>1</v>
      </c>
      <c r="P1447">
        <f t="shared" si="181"/>
        <v>0</v>
      </c>
      <c r="Q1447">
        <f t="shared" si="182"/>
        <v>0</v>
      </c>
      <c r="R1447">
        <f t="shared" si="183"/>
        <v>1</v>
      </c>
    </row>
    <row r="1448" spans="1:18" x14ac:dyDescent="0.25">
      <c r="A1448" t="str">
        <f>gait_events!B1964</f>
        <v>pp045</v>
      </c>
      <c r="B1448" t="str">
        <f>VLOOKUP(A1448,participants!A:B,2,0)</f>
        <v>F</v>
      </c>
      <c r="C1448">
        <f>VLOOKUP(A1448,participants!A:C,3,0)</f>
        <v>24</v>
      </c>
      <c r="D1448" t="str">
        <f>VLOOKUP(A1448,participants!A:F,6,0)</f>
        <v>YA</v>
      </c>
      <c r="E1448" t="str">
        <f>IF(LEN(SUBSTITUTE(gait_events!C1964,"_run-",""))&lt;&gt;LEN(gait_events!C1964),LEFT(RIGHT(gait_events!C1964,LEN(gait_events!C1964)-19),FIND("_run-",RIGHT(gait_events!C1964,LEN(gait_events!C1964)-19),1)-1),RIGHT(gait_events!C1964,LEN(gait_events!C1964)-19))</f>
        <v>Fast</v>
      </c>
      <c r="F1448" t="str">
        <f>IF(LEN(SUBSTITUTE(gait_events!C1964,"_run-",""))&lt;&gt;LEN(gait_events!C1964),RIGHT(gait_events!C1964,LEN(gait_events!C1964)-FIND("_run-",gait_events!C1964,1)-4),"")</f>
        <v/>
      </c>
      <c r="G1448" t="str">
        <f>gait_events!D1964</f>
        <v>right_shank</v>
      </c>
      <c r="H1448" t="str">
        <f>gait_events!E1964</f>
        <v>IC</v>
      </c>
      <c r="I1448">
        <f>IF(gait_events!F1964&lt;&gt;"",gait_events!F1964,NA())</f>
        <v>453</v>
      </c>
      <c r="J1448">
        <f>IF(gait_events!G1964&lt;&gt;"",gait_events!G1964,NA())</f>
        <v>451</v>
      </c>
      <c r="K1448">
        <f t="shared" si="176"/>
        <v>2</v>
      </c>
      <c r="L1448">
        <f t="shared" si="177"/>
        <v>10</v>
      </c>
      <c r="M1448">
        <f t="shared" si="178"/>
        <v>1</v>
      </c>
      <c r="N1448">
        <f t="shared" si="179"/>
        <v>1</v>
      </c>
      <c r="O1448">
        <f t="shared" si="180"/>
        <v>1</v>
      </c>
      <c r="P1448">
        <f t="shared" si="181"/>
        <v>0</v>
      </c>
      <c r="Q1448">
        <f t="shared" si="182"/>
        <v>0</v>
      </c>
      <c r="R1448">
        <f t="shared" si="183"/>
        <v>1</v>
      </c>
    </row>
    <row r="1449" spans="1:18" x14ac:dyDescent="0.25">
      <c r="A1449" t="str">
        <f>gait_events!B1965</f>
        <v>pp045</v>
      </c>
      <c r="B1449" t="str">
        <f>VLOOKUP(A1449,participants!A:B,2,0)</f>
        <v>F</v>
      </c>
      <c r="C1449">
        <f>VLOOKUP(A1449,participants!A:C,3,0)</f>
        <v>24</v>
      </c>
      <c r="D1449" t="str">
        <f>VLOOKUP(A1449,participants!A:F,6,0)</f>
        <v>YA</v>
      </c>
      <c r="E1449" t="str">
        <f>IF(LEN(SUBSTITUTE(gait_events!C1965,"_run-",""))&lt;&gt;LEN(gait_events!C1965),LEFT(RIGHT(gait_events!C1965,LEN(gait_events!C1965)-19),FIND("_run-",RIGHT(gait_events!C1965,LEN(gait_events!C1965)-19),1)-1),RIGHT(gait_events!C1965,LEN(gait_events!C1965)-19))</f>
        <v>Fast</v>
      </c>
      <c r="F1449" t="str">
        <f>IF(LEN(SUBSTITUTE(gait_events!C1965,"_run-",""))&lt;&gt;LEN(gait_events!C1965),RIGHT(gait_events!C1965,LEN(gait_events!C1965)-FIND("_run-",gait_events!C1965,1)-4),"")</f>
        <v/>
      </c>
      <c r="G1449" t="str">
        <f>gait_events!D1965</f>
        <v>right_shank</v>
      </c>
      <c r="H1449" t="str">
        <f>gait_events!E1965</f>
        <v>FC</v>
      </c>
      <c r="I1449">
        <f>IF(gait_events!F1965&lt;&gt;"",gait_events!F1965,NA())</f>
        <v>104</v>
      </c>
      <c r="J1449">
        <f>IF(gait_events!G1965&lt;&gt;"",gait_events!G1965,NA())</f>
        <v>109</v>
      </c>
      <c r="K1449">
        <f t="shared" si="176"/>
        <v>-5</v>
      </c>
      <c r="L1449">
        <f t="shared" si="177"/>
        <v>-25</v>
      </c>
      <c r="M1449">
        <f t="shared" si="178"/>
        <v>1</v>
      </c>
      <c r="N1449">
        <f t="shared" si="179"/>
        <v>1</v>
      </c>
      <c r="O1449">
        <f t="shared" si="180"/>
        <v>1</v>
      </c>
      <c r="P1449">
        <f t="shared" si="181"/>
        <v>0</v>
      </c>
      <c r="Q1449">
        <f t="shared" si="182"/>
        <v>0</v>
      </c>
      <c r="R1449">
        <f t="shared" si="183"/>
        <v>1</v>
      </c>
    </row>
    <row r="1450" spans="1:18" x14ac:dyDescent="0.25">
      <c r="A1450" t="str">
        <f>gait_events!B1966</f>
        <v>pp045</v>
      </c>
      <c r="B1450" t="str">
        <f>VLOOKUP(A1450,participants!A:B,2,0)</f>
        <v>F</v>
      </c>
      <c r="C1450">
        <f>VLOOKUP(A1450,participants!A:C,3,0)</f>
        <v>24</v>
      </c>
      <c r="D1450" t="str">
        <f>VLOOKUP(A1450,participants!A:F,6,0)</f>
        <v>YA</v>
      </c>
      <c r="E1450" t="str">
        <f>IF(LEN(SUBSTITUTE(gait_events!C1966,"_run-",""))&lt;&gt;LEN(gait_events!C1966),LEFT(RIGHT(gait_events!C1966,LEN(gait_events!C1966)-19),FIND("_run-",RIGHT(gait_events!C1966,LEN(gait_events!C1966)-19),1)-1),RIGHT(gait_events!C1966,LEN(gait_events!C1966)-19))</f>
        <v>Fast</v>
      </c>
      <c r="F1450" t="str">
        <f>IF(LEN(SUBSTITUTE(gait_events!C1966,"_run-",""))&lt;&gt;LEN(gait_events!C1966),RIGHT(gait_events!C1966,LEN(gait_events!C1966)-FIND("_run-",gait_events!C1966,1)-4),"")</f>
        <v/>
      </c>
      <c r="G1450" t="str">
        <f>gait_events!D1966</f>
        <v>right_shank</v>
      </c>
      <c r="H1450" t="str">
        <f>gait_events!E1966</f>
        <v>FC</v>
      </c>
      <c r="I1450">
        <f>IF(gait_events!F1966&lt;&gt;"",gait_events!F1966,NA())</f>
        <v>249</v>
      </c>
      <c r="J1450">
        <f>IF(gait_events!G1966&lt;&gt;"",gait_events!G1966,NA())</f>
        <v>251</v>
      </c>
      <c r="K1450">
        <f t="shared" si="176"/>
        <v>-2</v>
      </c>
      <c r="L1450">
        <f t="shared" si="177"/>
        <v>-10</v>
      </c>
      <c r="M1450">
        <f t="shared" si="178"/>
        <v>1</v>
      </c>
      <c r="N1450">
        <f t="shared" si="179"/>
        <v>1</v>
      </c>
      <c r="O1450">
        <f t="shared" si="180"/>
        <v>1</v>
      </c>
      <c r="P1450">
        <f t="shared" si="181"/>
        <v>0</v>
      </c>
      <c r="Q1450">
        <f t="shared" si="182"/>
        <v>0</v>
      </c>
      <c r="R1450">
        <f t="shared" si="183"/>
        <v>1</v>
      </c>
    </row>
    <row r="1451" spans="1:18" x14ac:dyDescent="0.25">
      <c r="A1451" t="str">
        <f>gait_events!B1967</f>
        <v>pp045</v>
      </c>
      <c r="B1451" t="str">
        <f>VLOOKUP(A1451,participants!A:B,2,0)</f>
        <v>F</v>
      </c>
      <c r="C1451">
        <f>VLOOKUP(A1451,participants!A:C,3,0)</f>
        <v>24</v>
      </c>
      <c r="D1451" t="str">
        <f>VLOOKUP(A1451,participants!A:F,6,0)</f>
        <v>YA</v>
      </c>
      <c r="E1451" t="str">
        <f>IF(LEN(SUBSTITUTE(gait_events!C1967,"_run-",""))&lt;&gt;LEN(gait_events!C1967),LEFT(RIGHT(gait_events!C1967,LEN(gait_events!C1967)-19),FIND("_run-",RIGHT(gait_events!C1967,LEN(gait_events!C1967)-19),1)-1),RIGHT(gait_events!C1967,LEN(gait_events!C1967)-19))</f>
        <v>Fast</v>
      </c>
      <c r="F1451" t="str">
        <f>IF(LEN(SUBSTITUTE(gait_events!C1967,"_run-",""))&lt;&gt;LEN(gait_events!C1967),RIGHT(gait_events!C1967,LEN(gait_events!C1967)-FIND("_run-",gait_events!C1967,1)-4),"")</f>
        <v/>
      </c>
      <c r="G1451" t="str">
        <f>gait_events!D1967</f>
        <v>right_shank</v>
      </c>
      <c r="H1451" t="str">
        <f>gait_events!E1967</f>
        <v>FC</v>
      </c>
      <c r="I1451">
        <f>IF(gait_events!F1967&lt;&gt;"",gait_events!F1967,NA())</f>
        <v>388</v>
      </c>
      <c r="J1451">
        <f>IF(gait_events!G1967&lt;&gt;"",gait_events!G1967,NA())</f>
        <v>394</v>
      </c>
      <c r="K1451">
        <f t="shared" si="176"/>
        <v>-6</v>
      </c>
      <c r="L1451">
        <f t="shared" si="177"/>
        <v>-30</v>
      </c>
      <c r="M1451">
        <f t="shared" si="178"/>
        <v>1</v>
      </c>
      <c r="N1451">
        <f t="shared" si="179"/>
        <v>1</v>
      </c>
      <c r="O1451">
        <f t="shared" si="180"/>
        <v>1</v>
      </c>
      <c r="P1451">
        <f t="shared" si="181"/>
        <v>0</v>
      </c>
      <c r="Q1451">
        <f t="shared" si="182"/>
        <v>0</v>
      </c>
      <c r="R1451">
        <f t="shared" si="183"/>
        <v>1</v>
      </c>
    </row>
    <row r="1452" spans="1:18" x14ac:dyDescent="0.25">
      <c r="A1452" t="str">
        <f>gait_events!B1968</f>
        <v>pp045</v>
      </c>
      <c r="B1452" t="str">
        <f>VLOOKUP(A1452,participants!A:B,2,0)</f>
        <v>F</v>
      </c>
      <c r="C1452">
        <f>VLOOKUP(A1452,participants!A:C,3,0)</f>
        <v>24</v>
      </c>
      <c r="D1452" t="str">
        <f>VLOOKUP(A1452,participants!A:F,6,0)</f>
        <v>YA</v>
      </c>
      <c r="E1452" t="str">
        <f>IF(LEN(SUBSTITUTE(gait_events!C1968,"_run-",""))&lt;&gt;LEN(gait_events!C1968),LEFT(RIGHT(gait_events!C1968,LEN(gait_events!C1968)-19),FIND("_run-",RIGHT(gait_events!C1968,LEN(gait_events!C1968)-19),1)-1),RIGHT(gait_events!C1968,LEN(gait_events!C1968)-19))</f>
        <v>Fast</v>
      </c>
      <c r="F1452" t="str">
        <f>IF(LEN(SUBSTITUTE(gait_events!C1968,"_run-",""))&lt;&gt;LEN(gait_events!C1968),RIGHT(gait_events!C1968,LEN(gait_events!C1968)-FIND("_run-",gait_events!C1968,1)-4),"")</f>
        <v/>
      </c>
      <c r="G1452" t="str">
        <f>gait_events!D1968</f>
        <v>right_shank</v>
      </c>
      <c r="H1452" t="str">
        <f>gait_events!E1968</f>
        <v>FC</v>
      </c>
      <c r="I1452" t="e">
        <f>IF(gait_events!F1968&lt;&gt;"",gait_events!F1968,NA())</f>
        <v>#N/A</v>
      </c>
      <c r="J1452">
        <f>IF(gait_events!G1968&lt;&gt;"",gait_events!G1968,NA())</f>
        <v>471</v>
      </c>
      <c r="K1452" t="e">
        <f t="shared" si="176"/>
        <v>#N/A</v>
      </c>
      <c r="L1452" t="e">
        <f t="shared" si="177"/>
        <v>#N/A</v>
      </c>
      <c r="M1452">
        <f t="shared" si="178"/>
        <v>0</v>
      </c>
      <c r="N1452">
        <f t="shared" si="179"/>
        <v>1</v>
      </c>
      <c r="O1452">
        <f t="shared" si="180"/>
        <v>0</v>
      </c>
      <c r="P1452">
        <f t="shared" si="181"/>
        <v>0</v>
      </c>
      <c r="Q1452">
        <f t="shared" si="182"/>
        <v>1</v>
      </c>
      <c r="R1452">
        <f t="shared" si="183"/>
        <v>1</v>
      </c>
    </row>
    <row r="1453" spans="1:18" x14ac:dyDescent="0.25">
      <c r="A1453" t="str">
        <f>gait_events!B1969</f>
        <v>pp045</v>
      </c>
      <c r="B1453" t="str">
        <f>VLOOKUP(A1453,participants!A:B,2,0)</f>
        <v>F</v>
      </c>
      <c r="C1453">
        <f>VLOOKUP(A1453,participants!A:C,3,0)</f>
        <v>24</v>
      </c>
      <c r="D1453" t="str">
        <f>VLOOKUP(A1453,participants!A:F,6,0)</f>
        <v>YA</v>
      </c>
      <c r="E1453" t="str">
        <f>IF(LEN(SUBSTITUTE(gait_events!C1969,"_run-",""))&lt;&gt;LEN(gait_events!C1969),LEFT(RIGHT(gait_events!C1969,LEN(gait_events!C1969)-19),FIND("_run-",RIGHT(gait_events!C1969,LEN(gait_events!C1969)-19),1)-1),RIGHT(gait_events!C1969,LEN(gait_events!C1969)-19))</f>
        <v>Preferred</v>
      </c>
      <c r="F1453" t="str">
        <f>IF(LEN(SUBSTITUTE(gait_events!C1969,"_run-",""))&lt;&gt;LEN(gait_events!C1969),RIGHT(gait_events!C1969,LEN(gait_events!C1969)-FIND("_run-",gait_events!C1969,1)-4),"")</f>
        <v/>
      </c>
      <c r="G1453" t="str">
        <f>gait_events!D1969</f>
        <v>left_ankle</v>
      </c>
      <c r="H1453" t="str">
        <f>gait_events!E1969</f>
        <v>IC</v>
      </c>
      <c r="I1453">
        <f>IF(gait_events!F1969&lt;&gt;"",gait_events!F1969,NA())</f>
        <v>134</v>
      </c>
      <c r="J1453">
        <f>IF(gait_events!G1969&lt;&gt;"",gait_events!G1969,NA())</f>
        <v>135</v>
      </c>
      <c r="K1453">
        <f t="shared" si="176"/>
        <v>-1</v>
      </c>
      <c r="L1453">
        <f t="shared" si="177"/>
        <v>-5</v>
      </c>
      <c r="M1453">
        <f t="shared" si="178"/>
        <v>1</v>
      </c>
      <c r="N1453">
        <f t="shared" si="179"/>
        <v>1</v>
      </c>
      <c r="O1453">
        <f t="shared" si="180"/>
        <v>1</v>
      </c>
      <c r="P1453">
        <f t="shared" si="181"/>
        <v>0</v>
      </c>
      <c r="Q1453">
        <f t="shared" si="182"/>
        <v>0</v>
      </c>
      <c r="R1453">
        <f t="shared" si="183"/>
        <v>1</v>
      </c>
    </row>
    <row r="1454" spans="1:18" x14ac:dyDescent="0.25">
      <c r="A1454" t="str">
        <f>gait_events!B1970</f>
        <v>pp045</v>
      </c>
      <c r="B1454" t="str">
        <f>VLOOKUP(A1454,participants!A:B,2,0)</f>
        <v>F</v>
      </c>
      <c r="C1454">
        <f>VLOOKUP(A1454,participants!A:C,3,0)</f>
        <v>24</v>
      </c>
      <c r="D1454" t="str">
        <f>VLOOKUP(A1454,participants!A:F,6,0)</f>
        <v>YA</v>
      </c>
      <c r="E1454" t="str">
        <f>IF(LEN(SUBSTITUTE(gait_events!C1970,"_run-",""))&lt;&gt;LEN(gait_events!C1970),LEFT(RIGHT(gait_events!C1970,LEN(gait_events!C1970)-19),FIND("_run-",RIGHT(gait_events!C1970,LEN(gait_events!C1970)-19),1)-1),RIGHT(gait_events!C1970,LEN(gait_events!C1970)-19))</f>
        <v>Preferred</v>
      </c>
      <c r="F1454" t="str">
        <f>IF(LEN(SUBSTITUTE(gait_events!C1970,"_run-",""))&lt;&gt;LEN(gait_events!C1970),RIGHT(gait_events!C1970,LEN(gait_events!C1970)-FIND("_run-",gait_events!C1970,1)-4),"")</f>
        <v/>
      </c>
      <c r="G1454" t="str">
        <f>gait_events!D1970</f>
        <v>left_ankle</v>
      </c>
      <c r="H1454" t="str">
        <f>gait_events!E1970</f>
        <v>IC</v>
      </c>
      <c r="I1454">
        <f>IF(gait_events!F1970&lt;&gt;"",gait_events!F1970,NA())</f>
        <v>348</v>
      </c>
      <c r="J1454">
        <f>IF(gait_events!G1970&lt;&gt;"",gait_events!G1970,NA())</f>
        <v>350</v>
      </c>
      <c r="K1454">
        <f t="shared" si="176"/>
        <v>-2</v>
      </c>
      <c r="L1454">
        <f t="shared" si="177"/>
        <v>-10</v>
      </c>
      <c r="M1454">
        <f t="shared" si="178"/>
        <v>1</v>
      </c>
      <c r="N1454">
        <f t="shared" si="179"/>
        <v>1</v>
      </c>
      <c r="O1454">
        <f t="shared" si="180"/>
        <v>1</v>
      </c>
      <c r="P1454">
        <f t="shared" si="181"/>
        <v>0</v>
      </c>
      <c r="Q1454">
        <f t="shared" si="182"/>
        <v>0</v>
      </c>
      <c r="R1454">
        <f t="shared" si="183"/>
        <v>1</v>
      </c>
    </row>
    <row r="1455" spans="1:18" x14ac:dyDescent="0.25">
      <c r="A1455" t="str">
        <f>gait_events!B1971</f>
        <v>pp045</v>
      </c>
      <c r="B1455" t="str">
        <f>VLOOKUP(A1455,participants!A:B,2,0)</f>
        <v>F</v>
      </c>
      <c r="C1455">
        <f>VLOOKUP(A1455,participants!A:C,3,0)</f>
        <v>24</v>
      </c>
      <c r="D1455" t="str">
        <f>VLOOKUP(A1455,participants!A:F,6,0)</f>
        <v>YA</v>
      </c>
      <c r="E1455" t="str">
        <f>IF(LEN(SUBSTITUTE(gait_events!C1971,"_run-",""))&lt;&gt;LEN(gait_events!C1971),LEFT(RIGHT(gait_events!C1971,LEN(gait_events!C1971)-19),FIND("_run-",RIGHT(gait_events!C1971,LEN(gait_events!C1971)-19),1)-1),RIGHT(gait_events!C1971,LEN(gait_events!C1971)-19))</f>
        <v>Preferred</v>
      </c>
      <c r="F1455" t="str">
        <f>IF(LEN(SUBSTITUTE(gait_events!C1971,"_run-",""))&lt;&gt;LEN(gait_events!C1971),RIGHT(gait_events!C1971,LEN(gait_events!C1971)-FIND("_run-",gait_events!C1971,1)-4),"")</f>
        <v/>
      </c>
      <c r="G1455" t="str">
        <f>gait_events!D1971</f>
        <v>left_ankle</v>
      </c>
      <c r="H1455" t="str">
        <f>gait_events!E1971</f>
        <v>IC</v>
      </c>
      <c r="I1455">
        <f>IF(gait_events!F1971&lt;&gt;"",gait_events!F1971,NA())</f>
        <v>562</v>
      </c>
      <c r="J1455">
        <f>IF(gait_events!G1971&lt;&gt;"",gait_events!G1971,NA())</f>
        <v>563</v>
      </c>
      <c r="K1455">
        <f t="shared" si="176"/>
        <v>-1</v>
      </c>
      <c r="L1455">
        <f t="shared" si="177"/>
        <v>-5</v>
      </c>
      <c r="M1455">
        <f t="shared" si="178"/>
        <v>1</v>
      </c>
      <c r="N1455">
        <f t="shared" si="179"/>
        <v>1</v>
      </c>
      <c r="O1455">
        <f t="shared" si="180"/>
        <v>1</v>
      </c>
      <c r="P1455">
        <f t="shared" si="181"/>
        <v>0</v>
      </c>
      <c r="Q1455">
        <f t="shared" si="182"/>
        <v>0</v>
      </c>
      <c r="R1455">
        <f t="shared" si="183"/>
        <v>1</v>
      </c>
    </row>
    <row r="1456" spans="1:18" x14ac:dyDescent="0.25">
      <c r="A1456" t="str">
        <f>gait_events!B1972</f>
        <v>pp045</v>
      </c>
      <c r="B1456" t="str">
        <f>VLOOKUP(A1456,participants!A:B,2,0)</f>
        <v>F</v>
      </c>
      <c r="C1456">
        <f>VLOOKUP(A1456,participants!A:C,3,0)</f>
        <v>24</v>
      </c>
      <c r="D1456" t="str">
        <f>VLOOKUP(A1456,participants!A:F,6,0)</f>
        <v>YA</v>
      </c>
      <c r="E1456" t="str">
        <f>IF(LEN(SUBSTITUTE(gait_events!C1972,"_run-",""))&lt;&gt;LEN(gait_events!C1972),LEFT(RIGHT(gait_events!C1972,LEN(gait_events!C1972)-19),FIND("_run-",RIGHT(gait_events!C1972,LEN(gait_events!C1972)-19),1)-1),RIGHT(gait_events!C1972,LEN(gait_events!C1972)-19))</f>
        <v>Preferred</v>
      </c>
      <c r="F1456" t="str">
        <f>IF(LEN(SUBSTITUTE(gait_events!C1972,"_run-",""))&lt;&gt;LEN(gait_events!C1972),RIGHT(gait_events!C1972,LEN(gait_events!C1972)-FIND("_run-",gait_events!C1972,1)-4),"")</f>
        <v/>
      </c>
      <c r="G1456" t="str">
        <f>gait_events!D1972</f>
        <v>left_ankle</v>
      </c>
      <c r="H1456" t="str">
        <f>gait_events!E1972</f>
        <v>IC</v>
      </c>
      <c r="I1456">
        <f>IF(gait_events!F1972&lt;&gt;"",gait_events!F1972,NA())</f>
        <v>779</v>
      </c>
      <c r="J1456">
        <f>IF(gait_events!G1972&lt;&gt;"",gait_events!G1972,NA())</f>
        <v>780</v>
      </c>
      <c r="K1456">
        <f t="shared" si="176"/>
        <v>-1</v>
      </c>
      <c r="L1456">
        <f t="shared" si="177"/>
        <v>-5</v>
      </c>
      <c r="M1456">
        <f t="shared" si="178"/>
        <v>1</v>
      </c>
      <c r="N1456">
        <f t="shared" si="179"/>
        <v>1</v>
      </c>
      <c r="O1456">
        <f t="shared" si="180"/>
        <v>1</v>
      </c>
      <c r="P1456">
        <f t="shared" si="181"/>
        <v>0</v>
      </c>
      <c r="Q1456">
        <f t="shared" si="182"/>
        <v>0</v>
      </c>
      <c r="R1456">
        <f t="shared" si="183"/>
        <v>1</v>
      </c>
    </row>
    <row r="1457" spans="1:18" x14ac:dyDescent="0.25">
      <c r="A1457" t="str">
        <f>gait_events!B1973</f>
        <v>pp045</v>
      </c>
      <c r="B1457" t="str">
        <f>VLOOKUP(A1457,participants!A:B,2,0)</f>
        <v>F</v>
      </c>
      <c r="C1457">
        <f>VLOOKUP(A1457,participants!A:C,3,0)</f>
        <v>24</v>
      </c>
      <c r="D1457" t="str">
        <f>VLOOKUP(A1457,participants!A:F,6,0)</f>
        <v>YA</v>
      </c>
      <c r="E1457" t="str">
        <f>IF(LEN(SUBSTITUTE(gait_events!C1973,"_run-",""))&lt;&gt;LEN(gait_events!C1973),LEFT(RIGHT(gait_events!C1973,LEN(gait_events!C1973)-19),FIND("_run-",RIGHT(gait_events!C1973,LEN(gait_events!C1973)-19),1)-1),RIGHT(gait_events!C1973,LEN(gait_events!C1973)-19))</f>
        <v>Preferred</v>
      </c>
      <c r="F1457" t="str">
        <f>IF(LEN(SUBSTITUTE(gait_events!C1973,"_run-",""))&lt;&gt;LEN(gait_events!C1973),RIGHT(gait_events!C1973,LEN(gait_events!C1973)-FIND("_run-",gait_events!C1973,1)-4),"")</f>
        <v/>
      </c>
      <c r="G1457" t="str">
        <f>gait_events!D1973</f>
        <v>left_ankle</v>
      </c>
      <c r="H1457" t="str">
        <f>gait_events!E1973</f>
        <v>FC</v>
      </c>
      <c r="I1457">
        <f>IF(gait_events!F1973&lt;&gt;"",gait_events!F1973,NA())</f>
        <v>51</v>
      </c>
      <c r="J1457">
        <f>IF(gait_events!G1973&lt;&gt;"",gait_events!G1973,NA())</f>
        <v>53</v>
      </c>
      <c r="K1457">
        <f t="shared" si="176"/>
        <v>-2</v>
      </c>
      <c r="L1457">
        <f t="shared" si="177"/>
        <v>-10</v>
      </c>
      <c r="M1457">
        <f t="shared" si="178"/>
        <v>1</v>
      </c>
      <c r="N1457">
        <f t="shared" si="179"/>
        <v>1</v>
      </c>
      <c r="O1457">
        <f t="shared" si="180"/>
        <v>1</v>
      </c>
      <c r="P1457">
        <f t="shared" si="181"/>
        <v>0</v>
      </c>
      <c r="Q1457">
        <f t="shared" si="182"/>
        <v>0</v>
      </c>
      <c r="R1457">
        <f t="shared" si="183"/>
        <v>1</v>
      </c>
    </row>
    <row r="1458" spans="1:18" x14ac:dyDescent="0.25">
      <c r="A1458" t="str">
        <f>gait_events!B1974</f>
        <v>pp045</v>
      </c>
      <c r="B1458" t="str">
        <f>VLOOKUP(A1458,participants!A:B,2,0)</f>
        <v>F</v>
      </c>
      <c r="C1458">
        <f>VLOOKUP(A1458,participants!A:C,3,0)</f>
        <v>24</v>
      </c>
      <c r="D1458" t="str">
        <f>VLOOKUP(A1458,participants!A:F,6,0)</f>
        <v>YA</v>
      </c>
      <c r="E1458" t="str">
        <f>IF(LEN(SUBSTITUTE(gait_events!C1974,"_run-",""))&lt;&gt;LEN(gait_events!C1974),LEFT(RIGHT(gait_events!C1974,LEN(gait_events!C1974)-19),FIND("_run-",RIGHT(gait_events!C1974,LEN(gait_events!C1974)-19),1)-1),RIGHT(gait_events!C1974,LEN(gait_events!C1974)-19))</f>
        <v>Preferred</v>
      </c>
      <c r="F1458" t="str">
        <f>IF(LEN(SUBSTITUTE(gait_events!C1974,"_run-",""))&lt;&gt;LEN(gait_events!C1974),RIGHT(gait_events!C1974,LEN(gait_events!C1974)-FIND("_run-",gait_events!C1974,1)-4),"")</f>
        <v/>
      </c>
      <c r="G1458" t="str">
        <f>gait_events!D1974</f>
        <v>left_ankle</v>
      </c>
      <c r="H1458" t="str">
        <f>gait_events!E1974</f>
        <v>FC</v>
      </c>
      <c r="I1458">
        <f>IF(gait_events!F1974&lt;&gt;"",gait_events!F1974,NA())</f>
        <v>272</v>
      </c>
      <c r="J1458">
        <f>IF(gait_events!G1974&lt;&gt;"",gait_events!G1974,NA())</f>
        <v>270</v>
      </c>
      <c r="K1458">
        <f t="shared" si="176"/>
        <v>2</v>
      </c>
      <c r="L1458">
        <f t="shared" si="177"/>
        <v>10</v>
      </c>
      <c r="M1458">
        <f t="shared" si="178"/>
        <v>1</v>
      </c>
      <c r="N1458">
        <f t="shared" si="179"/>
        <v>1</v>
      </c>
      <c r="O1458">
        <f t="shared" si="180"/>
        <v>1</v>
      </c>
      <c r="P1458">
        <f t="shared" si="181"/>
        <v>0</v>
      </c>
      <c r="Q1458">
        <f t="shared" si="182"/>
        <v>0</v>
      </c>
      <c r="R1458">
        <f t="shared" si="183"/>
        <v>1</v>
      </c>
    </row>
    <row r="1459" spans="1:18" x14ac:dyDescent="0.25">
      <c r="A1459" t="str">
        <f>gait_events!B1975</f>
        <v>pp045</v>
      </c>
      <c r="B1459" t="str">
        <f>VLOOKUP(A1459,participants!A:B,2,0)</f>
        <v>F</v>
      </c>
      <c r="C1459">
        <f>VLOOKUP(A1459,participants!A:C,3,0)</f>
        <v>24</v>
      </c>
      <c r="D1459" t="str">
        <f>VLOOKUP(A1459,participants!A:F,6,0)</f>
        <v>YA</v>
      </c>
      <c r="E1459" t="str">
        <f>IF(LEN(SUBSTITUTE(gait_events!C1975,"_run-",""))&lt;&gt;LEN(gait_events!C1975),LEFT(RIGHT(gait_events!C1975,LEN(gait_events!C1975)-19),FIND("_run-",RIGHT(gait_events!C1975,LEN(gait_events!C1975)-19),1)-1),RIGHT(gait_events!C1975,LEN(gait_events!C1975)-19))</f>
        <v>Preferred</v>
      </c>
      <c r="F1459" t="str">
        <f>IF(LEN(SUBSTITUTE(gait_events!C1975,"_run-",""))&lt;&gt;LEN(gait_events!C1975),RIGHT(gait_events!C1975,LEN(gait_events!C1975)-FIND("_run-",gait_events!C1975,1)-4),"")</f>
        <v/>
      </c>
      <c r="G1459" t="str">
        <f>gait_events!D1975</f>
        <v>left_ankle</v>
      </c>
      <c r="H1459" t="str">
        <f>gait_events!E1975</f>
        <v>FC</v>
      </c>
      <c r="I1459">
        <f>IF(gait_events!F1975&lt;&gt;"",gait_events!F1975,NA())</f>
        <v>485</v>
      </c>
      <c r="J1459">
        <f>IF(gait_events!G1975&lt;&gt;"",gait_events!G1975,NA())</f>
        <v>486</v>
      </c>
      <c r="K1459">
        <f t="shared" si="176"/>
        <v>-1</v>
      </c>
      <c r="L1459">
        <f t="shared" si="177"/>
        <v>-5</v>
      </c>
      <c r="M1459">
        <f t="shared" si="178"/>
        <v>1</v>
      </c>
      <c r="N1459">
        <f t="shared" si="179"/>
        <v>1</v>
      </c>
      <c r="O1459">
        <f t="shared" si="180"/>
        <v>1</v>
      </c>
      <c r="P1459">
        <f t="shared" si="181"/>
        <v>0</v>
      </c>
      <c r="Q1459">
        <f t="shared" si="182"/>
        <v>0</v>
      </c>
      <c r="R1459">
        <f t="shared" si="183"/>
        <v>1</v>
      </c>
    </row>
    <row r="1460" spans="1:18" x14ac:dyDescent="0.25">
      <c r="A1460" t="str">
        <f>gait_events!B1976</f>
        <v>pp045</v>
      </c>
      <c r="B1460" t="str">
        <f>VLOOKUP(A1460,participants!A:B,2,0)</f>
        <v>F</v>
      </c>
      <c r="C1460">
        <f>VLOOKUP(A1460,participants!A:C,3,0)</f>
        <v>24</v>
      </c>
      <c r="D1460" t="str">
        <f>VLOOKUP(A1460,participants!A:F,6,0)</f>
        <v>YA</v>
      </c>
      <c r="E1460" t="str">
        <f>IF(LEN(SUBSTITUTE(gait_events!C1976,"_run-",""))&lt;&gt;LEN(gait_events!C1976),LEFT(RIGHT(gait_events!C1976,LEN(gait_events!C1976)-19),FIND("_run-",RIGHT(gait_events!C1976,LEN(gait_events!C1976)-19),1)-1),RIGHT(gait_events!C1976,LEN(gait_events!C1976)-19))</f>
        <v>Preferred</v>
      </c>
      <c r="F1460" t="str">
        <f>IF(LEN(SUBSTITUTE(gait_events!C1976,"_run-",""))&lt;&gt;LEN(gait_events!C1976),RIGHT(gait_events!C1976,LEN(gait_events!C1976)-FIND("_run-",gait_events!C1976,1)-4),"")</f>
        <v/>
      </c>
      <c r="G1460" t="str">
        <f>gait_events!D1976</f>
        <v>left_ankle</v>
      </c>
      <c r="H1460" t="str">
        <f>gait_events!E1976</f>
        <v>FC</v>
      </c>
      <c r="I1460">
        <f>IF(gait_events!F1976&lt;&gt;"",gait_events!F1976,NA())</f>
        <v>701</v>
      </c>
      <c r="J1460">
        <f>IF(gait_events!G1976&lt;&gt;"",gait_events!G1976,NA())</f>
        <v>701</v>
      </c>
      <c r="K1460">
        <f t="shared" si="176"/>
        <v>0</v>
      </c>
      <c r="L1460">
        <f t="shared" si="177"/>
        <v>0</v>
      </c>
      <c r="M1460">
        <f t="shared" si="178"/>
        <v>1</v>
      </c>
      <c r="N1460">
        <f t="shared" si="179"/>
        <v>1</v>
      </c>
      <c r="O1460">
        <f t="shared" si="180"/>
        <v>1</v>
      </c>
      <c r="P1460">
        <f t="shared" si="181"/>
        <v>0</v>
      </c>
      <c r="Q1460">
        <f t="shared" si="182"/>
        <v>0</v>
      </c>
      <c r="R1460">
        <f t="shared" si="183"/>
        <v>1</v>
      </c>
    </row>
    <row r="1461" spans="1:18" x14ac:dyDescent="0.25">
      <c r="A1461" t="str">
        <f>gait_events!B1977</f>
        <v>pp045</v>
      </c>
      <c r="B1461" t="str">
        <f>VLOOKUP(A1461,participants!A:B,2,0)</f>
        <v>F</v>
      </c>
      <c r="C1461">
        <f>VLOOKUP(A1461,participants!A:C,3,0)</f>
        <v>24</v>
      </c>
      <c r="D1461" t="str">
        <f>VLOOKUP(A1461,participants!A:F,6,0)</f>
        <v>YA</v>
      </c>
      <c r="E1461" t="str">
        <f>IF(LEN(SUBSTITUTE(gait_events!C1977,"_run-",""))&lt;&gt;LEN(gait_events!C1977),LEFT(RIGHT(gait_events!C1977,LEN(gait_events!C1977)-19),FIND("_run-",RIGHT(gait_events!C1977,LEN(gait_events!C1977)-19),1)-1),RIGHT(gait_events!C1977,LEN(gait_events!C1977)-19))</f>
        <v>Preferred</v>
      </c>
      <c r="F1461" t="str">
        <f>IF(LEN(SUBSTITUTE(gait_events!C1977,"_run-",""))&lt;&gt;LEN(gait_events!C1977),RIGHT(gait_events!C1977,LEN(gait_events!C1977)-FIND("_run-",gait_events!C1977,1)-4),"")</f>
        <v/>
      </c>
      <c r="G1461" t="str">
        <f>gait_events!D1977</f>
        <v>right_ankle</v>
      </c>
      <c r="H1461" t="str">
        <f>gait_events!E1977</f>
        <v>IC</v>
      </c>
      <c r="I1461">
        <f>IF(gait_events!F1977&lt;&gt;"",gait_events!F1977,NA())</f>
        <v>20</v>
      </c>
      <c r="J1461">
        <f>IF(gait_events!G1977&lt;&gt;"",gait_events!G1977,NA())</f>
        <v>22</v>
      </c>
      <c r="K1461">
        <f t="shared" si="176"/>
        <v>-2</v>
      </c>
      <c r="L1461">
        <f t="shared" si="177"/>
        <v>-10</v>
      </c>
      <c r="M1461">
        <f t="shared" si="178"/>
        <v>1</v>
      </c>
      <c r="N1461">
        <f t="shared" si="179"/>
        <v>1</v>
      </c>
      <c r="O1461">
        <f t="shared" si="180"/>
        <v>1</v>
      </c>
      <c r="P1461">
        <f t="shared" si="181"/>
        <v>0</v>
      </c>
      <c r="Q1461">
        <f t="shared" si="182"/>
        <v>0</v>
      </c>
      <c r="R1461">
        <f t="shared" si="183"/>
        <v>1</v>
      </c>
    </row>
    <row r="1462" spans="1:18" x14ac:dyDescent="0.25">
      <c r="A1462" t="str">
        <f>gait_events!B1978</f>
        <v>pp045</v>
      </c>
      <c r="B1462" t="str">
        <f>VLOOKUP(A1462,participants!A:B,2,0)</f>
        <v>F</v>
      </c>
      <c r="C1462">
        <f>VLOOKUP(A1462,participants!A:C,3,0)</f>
        <v>24</v>
      </c>
      <c r="D1462" t="str">
        <f>VLOOKUP(A1462,participants!A:F,6,0)</f>
        <v>YA</v>
      </c>
      <c r="E1462" t="str">
        <f>IF(LEN(SUBSTITUTE(gait_events!C1978,"_run-",""))&lt;&gt;LEN(gait_events!C1978),LEFT(RIGHT(gait_events!C1978,LEN(gait_events!C1978)-19),FIND("_run-",RIGHT(gait_events!C1978,LEN(gait_events!C1978)-19),1)-1),RIGHT(gait_events!C1978,LEN(gait_events!C1978)-19))</f>
        <v>Preferred</v>
      </c>
      <c r="F1462" t="str">
        <f>IF(LEN(SUBSTITUTE(gait_events!C1978,"_run-",""))&lt;&gt;LEN(gait_events!C1978),RIGHT(gait_events!C1978,LEN(gait_events!C1978)-FIND("_run-",gait_events!C1978,1)-4),"")</f>
        <v/>
      </c>
      <c r="G1462" t="str">
        <f>gait_events!D1978</f>
        <v>right_ankle</v>
      </c>
      <c r="H1462" t="str">
        <f>gait_events!E1978</f>
        <v>IC</v>
      </c>
      <c r="I1462">
        <f>IF(gait_events!F1978&lt;&gt;"",gait_events!F1978,NA())</f>
        <v>243</v>
      </c>
      <c r="J1462">
        <f>IF(gait_events!G1978&lt;&gt;"",gait_events!G1978,NA())</f>
        <v>244</v>
      </c>
      <c r="K1462">
        <f t="shared" si="176"/>
        <v>-1</v>
      </c>
      <c r="L1462">
        <f t="shared" si="177"/>
        <v>-5</v>
      </c>
      <c r="M1462">
        <f t="shared" si="178"/>
        <v>1</v>
      </c>
      <c r="N1462">
        <f t="shared" si="179"/>
        <v>1</v>
      </c>
      <c r="O1462">
        <f t="shared" si="180"/>
        <v>1</v>
      </c>
      <c r="P1462">
        <f t="shared" si="181"/>
        <v>0</v>
      </c>
      <c r="Q1462">
        <f t="shared" si="182"/>
        <v>0</v>
      </c>
      <c r="R1462">
        <f t="shared" si="183"/>
        <v>1</v>
      </c>
    </row>
    <row r="1463" spans="1:18" x14ac:dyDescent="0.25">
      <c r="A1463" t="str">
        <f>gait_events!B1979</f>
        <v>pp045</v>
      </c>
      <c r="B1463" t="str">
        <f>VLOOKUP(A1463,participants!A:B,2,0)</f>
        <v>F</v>
      </c>
      <c r="C1463">
        <f>VLOOKUP(A1463,participants!A:C,3,0)</f>
        <v>24</v>
      </c>
      <c r="D1463" t="str">
        <f>VLOOKUP(A1463,participants!A:F,6,0)</f>
        <v>YA</v>
      </c>
      <c r="E1463" t="str">
        <f>IF(LEN(SUBSTITUTE(gait_events!C1979,"_run-",""))&lt;&gt;LEN(gait_events!C1979),LEFT(RIGHT(gait_events!C1979,LEN(gait_events!C1979)-19),FIND("_run-",RIGHT(gait_events!C1979,LEN(gait_events!C1979)-19),1)-1),RIGHT(gait_events!C1979,LEN(gait_events!C1979)-19))</f>
        <v>Preferred</v>
      </c>
      <c r="F1463" t="str">
        <f>IF(LEN(SUBSTITUTE(gait_events!C1979,"_run-",""))&lt;&gt;LEN(gait_events!C1979),RIGHT(gait_events!C1979,LEN(gait_events!C1979)-FIND("_run-",gait_events!C1979,1)-4),"")</f>
        <v/>
      </c>
      <c r="G1463" t="str">
        <f>gait_events!D1979</f>
        <v>right_ankle</v>
      </c>
      <c r="H1463" t="str">
        <f>gait_events!E1979</f>
        <v>IC</v>
      </c>
      <c r="I1463">
        <f>IF(gait_events!F1979&lt;&gt;"",gait_events!F1979,NA())</f>
        <v>457</v>
      </c>
      <c r="J1463">
        <f>IF(gait_events!G1979&lt;&gt;"",gait_events!G1979,NA())</f>
        <v>457</v>
      </c>
      <c r="K1463">
        <f t="shared" si="176"/>
        <v>0</v>
      </c>
      <c r="L1463">
        <f t="shared" si="177"/>
        <v>0</v>
      </c>
      <c r="M1463">
        <f t="shared" si="178"/>
        <v>1</v>
      </c>
      <c r="N1463">
        <f t="shared" si="179"/>
        <v>1</v>
      </c>
      <c r="O1463">
        <f t="shared" si="180"/>
        <v>1</v>
      </c>
      <c r="P1463">
        <f t="shared" si="181"/>
        <v>0</v>
      </c>
      <c r="Q1463">
        <f t="shared" si="182"/>
        <v>0</v>
      </c>
      <c r="R1463">
        <f t="shared" si="183"/>
        <v>1</v>
      </c>
    </row>
    <row r="1464" spans="1:18" x14ac:dyDescent="0.25">
      <c r="A1464" t="str">
        <f>gait_events!B1980</f>
        <v>pp045</v>
      </c>
      <c r="B1464" t="str">
        <f>VLOOKUP(A1464,participants!A:B,2,0)</f>
        <v>F</v>
      </c>
      <c r="C1464">
        <f>VLOOKUP(A1464,participants!A:C,3,0)</f>
        <v>24</v>
      </c>
      <c r="D1464" t="str">
        <f>VLOOKUP(A1464,participants!A:F,6,0)</f>
        <v>YA</v>
      </c>
      <c r="E1464" t="str">
        <f>IF(LEN(SUBSTITUTE(gait_events!C1980,"_run-",""))&lt;&gt;LEN(gait_events!C1980),LEFT(RIGHT(gait_events!C1980,LEN(gait_events!C1980)-19),FIND("_run-",RIGHT(gait_events!C1980,LEN(gait_events!C1980)-19),1)-1),RIGHT(gait_events!C1980,LEN(gait_events!C1980)-19))</f>
        <v>Preferred</v>
      </c>
      <c r="F1464" t="str">
        <f>IF(LEN(SUBSTITUTE(gait_events!C1980,"_run-",""))&lt;&gt;LEN(gait_events!C1980),RIGHT(gait_events!C1980,LEN(gait_events!C1980)-FIND("_run-",gait_events!C1980,1)-4),"")</f>
        <v/>
      </c>
      <c r="G1464" t="str">
        <f>gait_events!D1980</f>
        <v>right_ankle</v>
      </c>
      <c r="H1464" t="str">
        <f>gait_events!E1980</f>
        <v>IC</v>
      </c>
      <c r="I1464">
        <f>IF(gait_events!F1980&lt;&gt;"",gait_events!F1980,NA())</f>
        <v>669</v>
      </c>
      <c r="J1464">
        <f>IF(gait_events!G1980&lt;&gt;"",gait_events!G1980,NA())</f>
        <v>672</v>
      </c>
      <c r="K1464">
        <f t="shared" si="176"/>
        <v>-3</v>
      </c>
      <c r="L1464">
        <f t="shared" si="177"/>
        <v>-15</v>
      </c>
      <c r="M1464">
        <f t="shared" si="178"/>
        <v>1</v>
      </c>
      <c r="N1464">
        <f t="shared" si="179"/>
        <v>1</v>
      </c>
      <c r="O1464">
        <f t="shared" si="180"/>
        <v>1</v>
      </c>
      <c r="P1464">
        <f t="shared" si="181"/>
        <v>0</v>
      </c>
      <c r="Q1464">
        <f t="shared" si="182"/>
        <v>0</v>
      </c>
      <c r="R1464">
        <f t="shared" si="183"/>
        <v>1</v>
      </c>
    </row>
    <row r="1465" spans="1:18" x14ac:dyDescent="0.25">
      <c r="A1465" t="str">
        <f>gait_events!B1981</f>
        <v>pp045</v>
      </c>
      <c r="B1465" t="str">
        <f>VLOOKUP(A1465,participants!A:B,2,0)</f>
        <v>F</v>
      </c>
      <c r="C1465">
        <f>VLOOKUP(A1465,participants!A:C,3,0)</f>
        <v>24</v>
      </c>
      <c r="D1465" t="str">
        <f>VLOOKUP(A1465,participants!A:F,6,0)</f>
        <v>YA</v>
      </c>
      <c r="E1465" t="str">
        <f>IF(LEN(SUBSTITUTE(gait_events!C1981,"_run-",""))&lt;&gt;LEN(gait_events!C1981),LEFT(RIGHT(gait_events!C1981,LEN(gait_events!C1981)-19),FIND("_run-",RIGHT(gait_events!C1981,LEN(gait_events!C1981)-19),1)-1),RIGHT(gait_events!C1981,LEN(gait_events!C1981)-19))</f>
        <v>Preferred</v>
      </c>
      <c r="F1465" t="str">
        <f>IF(LEN(SUBSTITUTE(gait_events!C1981,"_run-",""))&lt;&gt;LEN(gait_events!C1981),RIGHT(gait_events!C1981,LEN(gait_events!C1981)-FIND("_run-",gait_events!C1981,1)-4),"")</f>
        <v/>
      </c>
      <c r="G1465" t="str">
        <f>gait_events!D1981</f>
        <v>right_ankle</v>
      </c>
      <c r="H1465" t="str">
        <f>gait_events!E1981</f>
        <v>FC</v>
      </c>
      <c r="I1465">
        <f>IF(gait_events!F1981&lt;&gt;"",gait_events!F1981,NA())</f>
        <v>161</v>
      </c>
      <c r="J1465">
        <f>IF(gait_events!G1981&lt;&gt;"",gait_events!G1981,NA())</f>
        <v>162</v>
      </c>
      <c r="K1465">
        <f t="shared" si="176"/>
        <v>-1</v>
      </c>
      <c r="L1465">
        <f t="shared" si="177"/>
        <v>-5</v>
      </c>
      <c r="M1465">
        <f t="shared" si="178"/>
        <v>1</v>
      </c>
      <c r="N1465">
        <f t="shared" si="179"/>
        <v>1</v>
      </c>
      <c r="O1465">
        <f t="shared" si="180"/>
        <v>1</v>
      </c>
      <c r="P1465">
        <f t="shared" si="181"/>
        <v>0</v>
      </c>
      <c r="Q1465">
        <f t="shared" si="182"/>
        <v>0</v>
      </c>
      <c r="R1465">
        <f t="shared" si="183"/>
        <v>1</v>
      </c>
    </row>
    <row r="1466" spans="1:18" x14ac:dyDescent="0.25">
      <c r="A1466" t="str">
        <f>gait_events!B1982</f>
        <v>pp045</v>
      </c>
      <c r="B1466" t="str">
        <f>VLOOKUP(A1466,participants!A:B,2,0)</f>
        <v>F</v>
      </c>
      <c r="C1466">
        <f>VLOOKUP(A1466,participants!A:C,3,0)</f>
        <v>24</v>
      </c>
      <c r="D1466" t="str">
        <f>VLOOKUP(A1466,participants!A:F,6,0)</f>
        <v>YA</v>
      </c>
      <c r="E1466" t="str">
        <f>IF(LEN(SUBSTITUTE(gait_events!C1982,"_run-",""))&lt;&gt;LEN(gait_events!C1982),LEFT(RIGHT(gait_events!C1982,LEN(gait_events!C1982)-19),FIND("_run-",RIGHT(gait_events!C1982,LEN(gait_events!C1982)-19),1)-1),RIGHT(gait_events!C1982,LEN(gait_events!C1982)-19))</f>
        <v>Preferred</v>
      </c>
      <c r="F1466" t="str">
        <f>IF(LEN(SUBSTITUTE(gait_events!C1982,"_run-",""))&lt;&gt;LEN(gait_events!C1982),RIGHT(gait_events!C1982,LEN(gait_events!C1982)-FIND("_run-",gait_events!C1982,1)-4),"")</f>
        <v/>
      </c>
      <c r="G1466" t="str">
        <f>gait_events!D1982</f>
        <v>right_ankle</v>
      </c>
      <c r="H1466" t="str">
        <f>gait_events!E1982</f>
        <v>FC</v>
      </c>
      <c r="I1466">
        <f>IF(gait_events!F1982&lt;&gt;"",gait_events!F1982,NA())</f>
        <v>378</v>
      </c>
      <c r="J1466">
        <f>IF(gait_events!G1982&lt;&gt;"",gait_events!G1982,NA())</f>
        <v>378</v>
      </c>
      <c r="K1466">
        <f t="shared" si="176"/>
        <v>0</v>
      </c>
      <c r="L1466">
        <f t="shared" si="177"/>
        <v>0</v>
      </c>
      <c r="M1466">
        <f t="shared" si="178"/>
        <v>1</v>
      </c>
      <c r="N1466">
        <f t="shared" si="179"/>
        <v>1</v>
      </c>
      <c r="O1466">
        <f t="shared" si="180"/>
        <v>1</v>
      </c>
      <c r="P1466">
        <f t="shared" si="181"/>
        <v>0</v>
      </c>
      <c r="Q1466">
        <f t="shared" si="182"/>
        <v>0</v>
      </c>
      <c r="R1466">
        <f t="shared" si="183"/>
        <v>1</v>
      </c>
    </row>
    <row r="1467" spans="1:18" x14ac:dyDescent="0.25">
      <c r="A1467" t="str">
        <f>gait_events!B1983</f>
        <v>pp045</v>
      </c>
      <c r="B1467" t="str">
        <f>VLOOKUP(A1467,participants!A:B,2,0)</f>
        <v>F</v>
      </c>
      <c r="C1467">
        <f>VLOOKUP(A1467,participants!A:C,3,0)</f>
        <v>24</v>
      </c>
      <c r="D1467" t="str">
        <f>VLOOKUP(A1467,participants!A:F,6,0)</f>
        <v>YA</v>
      </c>
      <c r="E1467" t="str">
        <f>IF(LEN(SUBSTITUTE(gait_events!C1983,"_run-",""))&lt;&gt;LEN(gait_events!C1983),LEFT(RIGHT(gait_events!C1983,LEN(gait_events!C1983)-19),FIND("_run-",RIGHT(gait_events!C1983,LEN(gait_events!C1983)-19),1)-1),RIGHT(gait_events!C1983,LEN(gait_events!C1983)-19))</f>
        <v>Preferred</v>
      </c>
      <c r="F1467" t="str">
        <f>IF(LEN(SUBSTITUTE(gait_events!C1983,"_run-",""))&lt;&gt;LEN(gait_events!C1983),RIGHT(gait_events!C1983,LEN(gait_events!C1983)-FIND("_run-",gait_events!C1983,1)-4),"")</f>
        <v/>
      </c>
      <c r="G1467" t="str">
        <f>gait_events!D1983</f>
        <v>right_ankle</v>
      </c>
      <c r="H1467" t="str">
        <f>gait_events!E1983</f>
        <v>FC</v>
      </c>
      <c r="I1467">
        <f>IF(gait_events!F1983&lt;&gt;"",gait_events!F1983,NA())</f>
        <v>591</v>
      </c>
      <c r="J1467">
        <f>IF(gait_events!G1983&lt;&gt;"",gait_events!G1983,NA())</f>
        <v>593</v>
      </c>
      <c r="K1467">
        <f t="shared" si="176"/>
        <v>-2</v>
      </c>
      <c r="L1467">
        <f t="shared" si="177"/>
        <v>-10</v>
      </c>
      <c r="M1467">
        <f t="shared" si="178"/>
        <v>1</v>
      </c>
      <c r="N1467">
        <f t="shared" si="179"/>
        <v>1</v>
      </c>
      <c r="O1467">
        <f t="shared" si="180"/>
        <v>1</v>
      </c>
      <c r="P1467">
        <f t="shared" si="181"/>
        <v>0</v>
      </c>
      <c r="Q1467">
        <f t="shared" si="182"/>
        <v>0</v>
      </c>
      <c r="R1467">
        <f t="shared" si="183"/>
        <v>1</v>
      </c>
    </row>
    <row r="1468" spans="1:18" x14ac:dyDescent="0.25">
      <c r="A1468" t="str">
        <f>gait_events!B1984</f>
        <v>pp045</v>
      </c>
      <c r="B1468" t="str">
        <f>VLOOKUP(A1468,participants!A:B,2,0)</f>
        <v>F</v>
      </c>
      <c r="C1468">
        <f>VLOOKUP(A1468,participants!A:C,3,0)</f>
        <v>24</v>
      </c>
      <c r="D1468" t="str">
        <f>VLOOKUP(A1468,participants!A:F,6,0)</f>
        <v>YA</v>
      </c>
      <c r="E1468" t="str">
        <f>IF(LEN(SUBSTITUTE(gait_events!C1984,"_run-",""))&lt;&gt;LEN(gait_events!C1984),LEFT(RIGHT(gait_events!C1984,LEN(gait_events!C1984)-19),FIND("_run-",RIGHT(gait_events!C1984,LEN(gait_events!C1984)-19),1)-1),RIGHT(gait_events!C1984,LEN(gait_events!C1984)-19))</f>
        <v>Preferred</v>
      </c>
      <c r="F1468" t="str">
        <f>IF(LEN(SUBSTITUTE(gait_events!C1984,"_run-",""))&lt;&gt;LEN(gait_events!C1984),RIGHT(gait_events!C1984,LEN(gait_events!C1984)-FIND("_run-",gait_events!C1984,1)-4),"")</f>
        <v/>
      </c>
      <c r="G1468" t="str">
        <f>gait_events!D1984</f>
        <v>right_ankle</v>
      </c>
      <c r="H1468" t="str">
        <f>gait_events!E1984</f>
        <v>FC</v>
      </c>
      <c r="I1468">
        <f>IF(gait_events!F1984&lt;&gt;"",gait_events!F1984,NA())</f>
        <v>815</v>
      </c>
      <c r="J1468" t="e">
        <f>IF(gait_events!G1984&lt;&gt;"",gait_events!G1984,NA())</f>
        <v>#N/A</v>
      </c>
      <c r="K1468" t="e">
        <f t="shared" si="176"/>
        <v>#N/A</v>
      </c>
      <c r="L1468" t="e">
        <f t="shared" si="177"/>
        <v>#N/A</v>
      </c>
      <c r="M1468">
        <f t="shared" si="178"/>
        <v>1</v>
      </c>
      <c r="N1468">
        <f t="shared" si="179"/>
        <v>0</v>
      </c>
      <c r="O1468">
        <f t="shared" si="180"/>
        <v>0</v>
      </c>
      <c r="P1468">
        <f t="shared" si="181"/>
        <v>1</v>
      </c>
      <c r="Q1468">
        <f t="shared" si="182"/>
        <v>0</v>
      </c>
      <c r="R1468">
        <f t="shared" si="183"/>
        <v>1</v>
      </c>
    </row>
    <row r="1469" spans="1:18" x14ac:dyDescent="0.25">
      <c r="A1469" t="str">
        <f>gait_events!B1985</f>
        <v>pp045</v>
      </c>
      <c r="B1469" t="str">
        <f>VLOOKUP(A1469,participants!A:B,2,0)</f>
        <v>F</v>
      </c>
      <c r="C1469">
        <f>VLOOKUP(A1469,participants!A:C,3,0)</f>
        <v>24</v>
      </c>
      <c r="D1469" t="str">
        <f>VLOOKUP(A1469,participants!A:F,6,0)</f>
        <v>YA</v>
      </c>
      <c r="E1469" t="str">
        <f>IF(LEN(SUBSTITUTE(gait_events!C1985,"_run-",""))&lt;&gt;LEN(gait_events!C1985),LEFT(RIGHT(gait_events!C1985,LEN(gait_events!C1985)-19),FIND("_run-",RIGHT(gait_events!C1985,LEN(gait_events!C1985)-19),1)-1),RIGHT(gait_events!C1985,LEN(gait_events!C1985)-19))</f>
        <v>Preferred</v>
      </c>
      <c r="F1469" t="str">
        <f>IF(LEN(SUBSTITUTE(gait_events!C1985,"_run-",""))&lt;&gt;LEN(gait_events!C1985),RIGHT(gait_events!C1985,LEN(gait_events!C1985)-FIND("_run-",gait_events!C1985,1)-4),"")</f>
        <v/>
      </c>
      <c r="G1469" t="str">
        <f>gait_events!D1985</f>
        <v>left_shank</v>
      </c>
      <c r="H1469" t="str">
        <f>gait_events!E1985</f>
        <v>IC</v>
      </c>
      <c r="I1469">
        <f>IF(gait_events!F1985&lt;&gt;"",gait_events!F1985,NA())</f>
        <v>134</v>
      </c>
      <c r="J1469">
        <f>IF(gait_events!G1985&lt;&gt;"",gait_events!G1985,NA())</f>
        <v>137</v>
      </c>
      <c r="K1469">
        <f t="shared" si="176"/>
        <v>-3</v>
      </c>
      <c r="L1469">
        <f t="shared" si="177"/>
        <v>-15</v>
      </c>
      <c r="M1469">
        <f t="shared" si="178"/>
        <v>1</v>
      </c>
      <c r="N1469">
        <f t="shared" si="179"/>
        <v>1</v>
      </c>
      <c r="O1469">
        <f t="shared" si="180"/>
        <v>1</v>
      </c>
      <c r="P1469">
        <f t="shared" si="181"/>
        <v>0</v>
      </c>
      <c r="Q1469">
        <f t="shared" si="182"/>
        <v>0</v>
      </c>
      <c r="R1469">
        <f t="shared" si="183"/>
        <v>1</v>
      </c>
    </row>
    <row r="1470" spans="1:18" x14ac:dyDescent="0.25">
      <c r="A1470" t="str">
        <f>gait_events!B1986</f>
        <v>pp045</v>
      </c>
      <c r="B1470" t="str">
        <f>VLOOKUP(A1470,participants!A:B,2,0)</f>
        <v>F</v>
      </c>
      <c r="C1470">
        <f>VLOOKUP(A1470,participants!A:C,3,0)</f>
        <v>24</v>
      </c>
      <c r="D1470" t="str">
        <f>VLOOKUP(A1470,participants!A:F,6,0)</f>
        <v>YA</v>
      </c>
      <c r="E1470" t="str">
        <f>IF(LEN(SUBSTITUTE(gait_events!C1986,"_run-",""))&lt;&gt;LEN(gait_events!C1986),LEFT(RIGHT(gait_events!C1986,LEN(gait_events!C1986)-19),FIND("_run-",RIGHT(gait_events!C1986,LEN(gait_events!C1986)-19),1)-1),RIGHT(gait_events!C1986,LEN(gait_events!C1986)-19))</f>
        <v>Preferred</v>
      </c>
      <c r="F1470" t="str">
        <f>IF(LEN(SUBSTITUTE(gait_events!C1986,"_run-",""))&lt;&gt;LEN(gait_events!C1986),RIGHT(gait_events!C1986,LEN(gait_events!C1986)-FIND("_run-",gait_events!C1986,1)-4),"")</f>
        <v/>
      </c>
      <c r="G1470" t="str">
        <f>gait_events!D1986</f>
        <v>left_shank</v>
      </c>
      <c r="H1470" t="str">
        <f>gait_events!E1986</f>
        <v>IC</v>
      </c>
      <c r="I1470">
        <f>IF(gait_events!F1986&lt;&gt;"",gait_events!F1986,NA())</f>
        <v>348</v>
      </c>
      <c r="J1470">
        <f>IF(gait_events!G1986&lt;&gt;"",gait_events!G1986,NA())</f>
        <v>352</v>
      </c>
      <c r="K1470">
        <f t="shared" si="176"/>
        <v>-4</v>
      </c>
      <c r="L1470">
        <f t="shared" si="177"/>
        <v>-20</v>
      </c>
      <c r="M1470">
        <f t="shared" si="178"/>
        <v>1</v>
      </c>
      <c r="N1470">
        <f t="shared" si="179"/>
        <v>1</v>
      </c>
      <c r="O1470">
        <f t="shared" si="180"/>
        <v>1</v>
      </c>
      <c r="P1470">
        <f t="shared" si="181"/>
        <v>0</v>
      </c>
      <c r="Q1470">
        <f t="shared" si="182"/>
        <v>0</v>
      </c>
      <c r="R1470">
        <f t="shared" si="183"/>
        <v>1</v>
      </c>
    </row>
    <row r="1471" spans="1:18" x14ac:dyDescent="0.25">
      <c r="A1471" t="str">
        <f>gait_events!B1987</f>
        <v>pp045</v>
      </c>
      <c r="B1471" t="str">
        <f>VLOOKUP(A1471,participants!A:B,2,0)</f>
        <v>F</v>
      </c>
      <c r="C1471">
        <f>VLOOKUP(A1471,participants!A:C,3,0)</f>
        <v>24</v>
      </c>
      <c r="D1471" t="str">
        <f>VLOOKUP(A1471,participants!A:F,6,0)</f>
        <v>YA</v>
      </c>
      <c r="E1471" t="str">
        <f>IF(LEN(SUBSTITUTE(gait_events!C1987,"_run-",""))&lt;&gt;LEN(gait_events!C1987),LEFT(RIGHT(gait_events!C1987,LEN(gait_events!C1987)-19),FIND("_run-",RIGHT(gait_events!C1987,LEN(gait_events!C1987)-19),1)-1),RIGHT(gait_events!C1987,LEN(gait_events!C1987)-19))</f>
        <v>Preferred</v>
      </c>
      <c r="F1471" t="str">
        <f>IF(LEN(SUBSTITUTE(gait_events!C1987,"_run-",""))&lt;&gt;LEN(gait_events!C1987),RIGHT(gait_events!C1987,LEN(gait_events!C1987)-FIND("_run-",gait_events!C1987,1)-4),"")</f>
        <v/>
      </c>
      <c r="G1471" t="str">
        <f>gait_events!D1987</f>
        <v>left_shank</v>
      </c>
      <c r="H1471" t="str">
        <f>gait_events!E1987</f>
        <v>IC</v>
      </c>
      <c r="I1471">
        <f>IF(gait_events!F1987&lt;&gt;"",gait_events!F1987,NA())</f>
        <v>562</v>
      </c>
      <c r="J1471">
        <f>IF(gait_events!G1987&lt;&gt;"",gait_events!G1987,NA())</f>
        <v>565</v>
      </c>
      <c r="K1471">
        <f t="shared" si="176"/>
        <v>-3</v>
      </c>
      <c r="L1471">
        <f t="shared" si="177"/>
        <v>-15</v>
      </c>
      <c r="M1471">
        <f t="shared" si="178"/>
        <v>1</v>
      </c>
      <c r="N1471">
        <f t="shared" si="179"/>
        <v>1</v>
      </c>
      <c r="O1471">
        <f t="shared" si="180"/>
        <v>1</v>
      </c>
      <c r="P1471">
        <f t="shared" si="181"/>
        <v>0</v>
      </c>
      <c r="Q1471">
        <f t="shared" si="182"/>
        <v>0</v>
      </c>
      <c r="R1471">
        <f t="shared" si="183"/>
        <v>1</v>
      </c>
    </row>
    <row r="1472" spans="1:18" x14ac:dyDescent="0.25">
      <c r="A1472" t="str">
        <f>gait_events!B1988</f>
        <v>pp045</v>
      </c>
      <c r="B1472" t="str">
        <f>VLOOKUP(A1472,participants!A:B,2,0)</f>
        <v>F</v>
      </c>
      <c r="C1472">
        <f>VLOOKUP(A1472,participants!A:C,3,0)</f>
        <v>24</v>
      </c>
      <c r="D1472" t="str">
        <f>VLOOKUP(A1472,participants!A:F,6,0)</f>
        <v>YA</v>
      </c>
      <c r="E1472" t="str">
        <f>IF(LEN(SUBSTITUTE(gait_events!C1988,"_run-",""))&lt;&gt;LEN(gait_events!C1988),LEFT(RIGHT(gait_events!C1988,LEN(gait_events!C1988)-19),FIND("_run-",RIGHT(gait_events!C1988,LEN(gait_events!C1988)-19),1)-1),RIGHT(gait_events!C1988,LEN(gait_events!C1988)-19))</f>
        <v>Preferred</v>
      </c>
      <c r="F1472" t="str">
        <f>IF(LEN(SUBSTITUTE(gait_events!C1988,"_run-",""))&lt;&gt;LEN(gait_events!C1988),RIGHT(gait_events!C1988,LEN(gait_events!C1988)-FIND("_run-",gait_events!C1988,1)-4),"")</f>
        <v/>
      </c>
      <c r="G1472" t="str">
        <f>gait_events!D1988</f>
        <v>left_shank</v>
      </c>
      <c r="H1472" t="str">
        <f>gait_events!E1988</f>
        <v>IC</v>
      </c>
      <c r="I1472">
        <f>IF(gait_events!F1988&lt;&gt;"",gait_events!F1988,NA())</f>
        <v>779</v>
      </c>
      <c r="J1472">
        <f>IF(gait_events!G1988&lt;&gt;"",gait_events!G1988,NA())</f>
        <v>783</v>
      </c>
      <c r="K1472">
        <f t="shared" si="176"/>
        <v>-4</v>
      </c>
      <c r="L1472">
        <f t="shared" si="177"/>
        <v>-20</v>
      </c>
      <c r="M1472">
        <f t="shared" si="178"/>
        <v>1</v>
      </c>
      <c r="N1472">
        <f t="shared" si="179"/>
        <v>1</v>
      </c>
      <c r="O1472">
        <f t="shared" si="180"/>
        <v>1</v>
      </c>
      <c r="P1472">
        <f t="shared" si="181"/>
        <v>0</v>
      </c>
      <c r="Q1472">
        <f t="shared" si="182"/>
        <v>0</v>
      </c>
      <c r="R1472">
        <f t="shared" si="183"/>
        <v>1</v>
      </c>
    </row>
    <row r="1473" spans="1:18" x14ac:dyDescent="0.25">
      <c r="A1473" t="str">
        <f>gait_events!B1989</f>
        <v>pp045</v>
      </c>
      <c r="B1473" t="str">
        <f>VLOOKUP(A1473,participants!A:B,2,0)</f>
        <v>F</v>
      </c>
      <c r="C1473">
        <f>VLOOKUP(A1473,participants!A:C,3,0)</f>
        <v>24</v>
      </c>
      <c r="D1473" t="str">
        <f>VLOOKUP(A1473,participants!A:F,6,0)</f>
        <v>YA</v>
      </c>
      <c r="E1473" t="str">
        <f>IF(LEN(SUBSTITUTE(gait_events!C1989,"_run-",""))&lt;&gt;LEN(gait_events!C1989),LEFT(RIGHT(gait_events!C1989,LEN(gait_events!C1989)-19),FIND("_run-",RIGHT(gait_events!C1989,LEN(gait_events!C1989)-19),1)-1),RIGHT(gait_events!C1989,LEN(gait_events!C1989)-19))</f>
        <v>Preferred</v>
      </c>
      <c r="F1473" t="str">
        <f>IF(LEN(SUBSTITUTE(gait_events!C1989,"_run-",""))&lt;&gt;LEN(gait_events!C1989),RIGHT(gait_events!C1989,LEN(gait_events!C1989)-FIND("_run-",gait_events!C1989,1)-4),"")</f>
        <v/>
      </c>
      <c r="G1473" t="str">
        <f>gait_events!D1989</f>
        <v>left_shank</v>
      </c>
      <c r="H1473" t="str">
        <f>gait_events!E1989</f>
        <v>FC</v>
      </c>
      <c r="I1473">
        <f>IF(gait_events!F1989&lt;&gt;"",gait_events!F1989,NA())</f>
        <v>51</v>
      </c>
      <c r="J1473">
        <f>IF(gait_events!G1989&lt;&gt;"",gait_events!G1989,NA())</f>
        <v>56</v>
      </c>
      <c r="K1473">
        <f t="shared" si="176"/>
        <v>-5</v>
      </c>
      <c r="L1473">
        <f t="shared" si="177"/>
        <v>-25</v>
      </c>
      <c r="M1473">
        <f t="shared" si="178"/>
        <v>1</v>
      </c>
      <c r="N1473">
        <f t="shared" si="179"/>
        <v>1</v>
      </c>
      <c r="O1473">
        <f t="shared" si="180"/>
        <v>1</v>
      </c>
      <c r="P1473">
        <f t="shared" si="181"/>
        <v>0</v>
      </c>
      <c r="Q1473">
        <f t="shared" si="182"/>
        <v>0</v>
      </c>
      <c r="R1473">
        <f t="shared" si="183"/>
        <v>1</v>
      </c>
    </row>
    <row r="1474" spans="1:18" x14ac:dyDescent="0.25">
      <c r="A1474" t="str">
        <f>gait_events!B1990</f>
        <v>pp045</v>
      </c>
      <c r="B1474" t="str">
        <f>VLOOKUP(A1474,participants!A:B,2,0)</f>
        <v>F</v>
      </c>
      <c r="C1474">
        <f>VLOOKUP(A1474,participants!A:C,3,0)</f>
        <v>24</v>
      </c>
      <c r="D1474" t="str">
        <f>VLOOKUP(A1474,participants!A:F,6,0)</f>
        <v>YA</v>
      </c>
      <c r="E1474" t="str">
        <f>IF(LEN(SUBSTITUTE(gait_events!C1990,"_run-",""))&lt;&gt;LEN(gait_events!C1990),LEFT(RIGHT(gait_events!C1990,LEN(gait_events!C1990)-19),FIND("_run-",RIGHT(gait_events!C1990,LEN(gait_events!C1990)-19),1)-1),RIGHT(gait_events!C1990,LEN(gait_events!C1990)-19))</f>
        <v>Preferred</v>
      </c>
      <c r="F1474" t="str">
        <f>IF(LEN(SUBSTITUTE(gait_events!C1990,"_run-",""))&lt;&gt;LEN(gait_events!C1990),RIGHT(gait_events!C1990,LEN(gait_events!C1990)-FIND("_run-",gait_events!C1990,1)-4),"")</f>
        <v/>
      </c>
      <c r="G1474" t="str">
        <f>gait_events!D1990</f>
        <v>left_shank</v>
      </c>
      <c r="H1474" t="str">
        <f>gait_events!E1990</f>
        <v>FC</v>
      </c>
      <c r="I1474">
        <f>IF(gait_events!F1990&lt;&gt;"",gait_events!F1990,NA())</f>
        <v>272</v>
      </c>
      <c r="J1474">
        <f>IF(gait_events!G1990&lt;&gt;"",gait_events!G1990,NA())</f>
        <v>278</v>
      </c>
      <c r="K1474">
        <f t="shared" ref="K1474:K1537" si="184">I1474-J1474</f>
        <v>-6</v>
      </c>
      <c r="L1474">
        <f t="shared" ref="L1474:L1537" si="185">K1474*5</f>
        <v>-30</v>
      </c>
      <c r="M1474">
        <f t="shared" ref="M1474:M1537" si="186">IF(NOT(ISNA(I1474)),1,0)</f>
        <v>1</v>
      </c>
      <c r="N1474">
        <f t="shared" ref="N1474:N1537" si="187">IF(NOT(ISNA(J1474)),1,0)</f>
        <v>1</v>
      </c>
      <c r="O1474">
        <f t="shared" ref="O1474:O1537" si="188">IF(AND(NOT(ISNA(I1474)),NOT(ISNA(J1474))),1,0)</f>
        <v>1</v>
      </c>
      <c r="P1474">
        <f t="shared" ref="P1474:P1537" si="189">IF(AND(NOT(ISNA(I1474)),ISNA(J1474)),1,0)</f>
        <v>0</v>
      </c>
      <c r="Q1474">
        <f t="shared" ref="Q1474:Q1537" si="190">IF(AND(ISNA(I1474),NOT(ISNA(J1474))),1,0)</f>
        <v>0</v>
      </c>
      <c r="R1474">
        <f t="shared" ref="R1474:R1537" si="191">IF(SUM(O1474:Q1474)&lt;&gt;1,"ERROR",1)</f>
        <v>1</v>
      </c>
    </row>
    <row r="1475" spans="1:18" x14ac:dyDescent="0.25">
      <c r="A1475" t="str">
        <f>gait_events!B1991</f>
        <v>pp045</v>
      </c>
      <c r="B1475" t="str">
        <f>VLOOKUP(A1475,participants!A:B,2,0)</f>
        <v>F</v>
      </c>
      <c r="C1475">
        <f>VLOOKUP(A1475,participants!A:C,3,0)</f>
        <v>24</v>
      </c>
      <c r="D1475" t="str">
        <f>VLOOKUP(A1475,participants!A:F,6,0)</f>
        <v>YA</v>
      </c>
      <c r="E1475" t="str">
        <f>IF(LEN(SUBSTITUTE(gait_events!C1991,"_run-",""))&lt;&gt;LEN(gait_events!C1991),LEFT(RIGHT(gait_events!C1991,LEN(gait_events!C1991)-19),FIND("_run-",RIGHT(gait_events!C1991,LEN(gait_events!C1991)-19),1)-1),RIGHT(gait_events!C1991,LEN(gait_events!C1991)-19))</f>
        <v>Preferred</v>
      </c>
      <c r="F1475" t="str">
        <f>IF(LEN(SUBSTITUTE(gait_events!C1991,"_run-",""))&lt;&gt;LEN(gait_events!C1991),RIGHT(gait_events!C1991,LEN(gait_events!C1991)-FIND("_run-",gait_events!C1991,1)-4),"")</f>
        <v/>
      </c>
      <c r="G1475" t="str">
        <f>gait_events!D1991</f>
        <v>left_shank</v>
      </c>
      <c r="H1475" t="str">
        <f>gait_events!E1991</f>
        <v>FC</v>
      </c>
      <c r="I1475">
        <f>IF(gait_events!F1991&lt;&gt;"",gait_events!F1991,NA())</f>
        <v>485</v>
      </c>
      <c r="J1475">
        <f>IF(gait_events!G1991&lt;&gt;"",gait_events!G1991,NA())</f>
        <v>490</v>
      </c>
      <c r="K1475">
        <f t="shared" si="184"/>
        <v>-5</v>
      </c>
      <c r="L1475">
        <f t="shared" si="185"/>
        <v>-25</v>
      </c>
      <c r="M1475">
        <f t="shared" si="186"/>
        <v>1</v>
      </c>
      <c r="N1475">
        <f t="shared" si="187"/>
        <v>1</v>
      </c>
      <c r="O1475">
        <f t="shared" si="188"/>
        <v>1</v>
      </c>
      <c r="P1475">
        <f t="shared" si="189"/>
        <v>0</v>
      </c>
      <c r="Q1475">
        <f t="shared" si="190"/>
        <v>0</v>
      </c>
      <c r="R1475">
        <f t="shared" si="191"/>
        <v>1</v>
      </c>
    </row>
    <row r="1476" spans="1:18" x14ac:dyDescent="0.25">
      <c r="A1476" t="str">
        <f>gait_events!B1992</f>
        <v>pp045</v>
      </c>
      <c r="B1476" t="str">
        <f>VLOOKUP(A1476,participants!A:B,2,0)</f>
        <v>F</v>
      </c>
      <c r="C1476">
        <f>VLOOKUP(A1476,participants!A:C,3,0)</f>
        <v>24</v>
      </c>
      <c r="D1476" t="str">
        <f>VLOOKUP(A1476,participants!A:F,6,0)</f>
        <v>YA</v>
      </c>
      <c r="E1476" t="str">
        <f>IF(LEN(SUBSTITUTE(gait_events!C1992,"_run-",""))&lt;&gt;LEN(gait_events!C1992),LEFT(RIGHT(gait_events!C1992,LEN(gait_events!C1992)-19),FIND("_run-",RIGHT(gait_events!C1992,LEN(gait_events!C1992)-19),1)-1),RIGHT(gait_events!C1992,LEN(gait_events!C1992)-19))</f>
        <v>Preferred</v>
      </c>
      <c r="F1476" t="str">
        <f>IF(LEN(SUBSTITUTE(gait_events!C1992,"_run-",""))&lt;&gt;LEN(gait_events!C1992),RIGHT(gait_events!C1992,LEN(gait_events!C1992)-FIND("_run-",gait_events!C1992,1)-4),"")</f>
        <v/>
      </c>
      <c r="G1476" t="str">
        <f>gait_events!D1992</f>
        <v>left_shank</v>
      </c>
      <c r="H1476" t="str">
        <f>gait_events!E1992</f>
        <v>FC</v>
      </c>
      <c r="I1476">
        <f>IF(gait_events!F1992&lt;&gt;"",gait_events!F1992,NA())</f>
        <v>701</v>
      </c>
      <c r="J1476">
        <f>IF(gait_events!G1992&lt;&gt;"",gait_events!G1992,NA())</f>
        <v>705</v>
      </c>
      <c r="K1476">
        <f t="shared" si="184"/>
        <v>-4</v>
      </c>
      <c r="L1476">
        <f t="shared" si="185"/>
        <v>-20</v>
      </c>
      <c r="M1476">
        <f t="shared" si="186"/>
        <v>1</v>
      </c>
      <c r="N1476">
        <f t="shared" si="187"/>
        <v>1</v>
      </c>
      <c r="O1476">
        <f t="shared" si="188"/>
        <v>1</v>
      </c>
      <c r="P1476">
        <f t="shared" si="189"/>
        <v>0</v>
      </c>
      <c r="Q1476">
        <f t="shared" si="190"/>
        <v>0</v>
      </c>
      <c r="R1476">
        <f t="shared" si="191"/>
        <v>1</v>
      </c>
    </row>
    <row r="1477" spans="1:18" x14ac:dyDescent="0.25">
      <c r="A1477" t="str">
        <f>gait_events!B1993</f>
        <v>pp045</v>
      </c>
      <c r="B1477" t="str">
        <f>VLOOKUP(A1477,participants!A:B,2,0)</f>
        <v>F</v>
      </c>
      <c r="C1477">
        <f>VLOOKUP(A1477,participants!A:C,3,0)</f>
        <v>24</v>
      </c>
      <c r="D1477" t="str">
        <f>VLOOKUP(A1477,participants!A:F,6,0)</f>
        <v>YA</v>
      </c>
      <c r="E1477" t="str">
        <f>IF(LEN(SUBSTITUTE(gait_events!C1993,"_run-",""))&lt;&gt;LEN(gait_events!C1993),LEFT(RIGHT(gait_events!C1993,LEN(gait_events!C1993)-19),FIND("_run-",RIGHT(gait_events!C1993,LEN(gait_events!C1993)-19),1)-1),RIGHT(gait_events!C1993,LEN(gait_events!C1993)-19))</f>
        <v>Preferred</v>
      </c>
      <c r="F1477" t="str">
        <f>IF(LEN(SUBSTITUTE(gait_events!C1993,"_run-",""))&lt;&gt;LEN(gait_events!C1993),RIGHT(gait_events!C1993,LEN(gait_events!C1993)-FIND("_run-",gait_events!C1993,1)-4),"")</f>
        <v/>
      </c>
      <c r="G1477" t="str">
        <f>gait_events!D1993</f>
        <v>right_shank</v>
      </c>
      <c r="H1477" t="str">
        <f>gait_events!E1993</f>
        <v>IC</v>
      </c>
      <c r="I1477">
        <f>IF(gait_events!F1993&lt;&gt;"",gait_events!F1993,NA())</f>
        <v>20</v>
      </c>
      <c r="J1477">
        <f>IF(gait_events!G1993&lt;&gt;"",gait_events!G1993,NA())</f>
        <v>24</v>
      </c>
      <c r="K1477">
        <f t="shared" si="184"/>
        <v>-4</v>
      </c>
      <c r="L1477">
        <f t="shared" si="185"/>
        <v>-20</v>
      </c>
      <c r="M1477">
        <f t="shared" si="186"/>
        <v>1</v>
      </c>
      <c r="N1477">
        <f t="shared" si="187"/>
        <v>1</v>
      </c>
      <c r="O1477">
        <f t="shared" si="188"/>
        <v>1</v>
      </c>
      <c r="P1477">
        <f t="shared" si="189"/>
        <v>0</v>
      </c>
      <c r="Q1477">
        <f t="shared" si="190"/>
        <v>0</v>
      </c>
      <c r="R1477">
        <f t="shared" si="191"/>
        <v>1</v>
      </c>
    </row>
    <row r="1478" spans="1:18" x14ac:dyDescent="0.25">
      <c r="A1478" t="str">
        <f>gait_events!B1994</f>
        <v>pp045</v>
      </c>
      <c r="B1478" t="str">
        <f>VLOOKUP(A1478,participants!A:B,2,0)</f>
        <v>F</v>
      </c>
      <c r="C1478">
        <f>VLOOKUP(A1478,participants!A:C,3,0)</f>
        <v>24</v>
      </c>
      <c r="D1478" t="str">
        <f>VLOOKUP(A1478,participants!A:F,6,0)</f>
        <v>YA</v>
      </c>
      <c r="E1478" t="str">
        <f>IF(LEN(SUBSTITUTE(gait_events!C1994,"_run-",""))&lt;&gt;LEN(gait_events!C1994),LEFT(RIGHT(gait_events!C1994,LEN(gait_events!C1994)-19),FIND("_run-",RIGHT(gait_events!C1994,LEN(gait_events!C1994)-19),1)-1),RIGHT(gait_events!C1994,LEN(gait_events!C1994)-19))</f>
        <v>Preferred</v>
      </c>
      <c r="F1478" t="str">
        <f>IF(LEN(SUBSTITUTE(gait_events!C1994,"_run-",""))&lt;&gt;LEN(gait_events!C1994),RIGHT(gait_events!C1994,LEN(gait_events!C1994)-FIND("_run-",gait_events!C1994,1)-4),"")</f>
        <v/>
      </c>
      <c r="G1478" t="str">
        <f>gait_events!D1994</f>
        <v>right_shank</v>
      </c>
      <c r="H1478" t="str">
        <f>gait_events!E1994</f>
        <v>IC</v>
      </c>
      <c r="I1478">
        <f>IF(gait_events!F1994&lt;&gt;"",gait_events!F1994,NA())</f>
        <v>243</v>
      </c>
      <c r="J1478">
        <f>IF(gait_events!G1994&lt;&gt;"",gait_events!G1994,NA())</f>
        <v>244</v>
      </c>
      <c r="K1478">
        <f t="shared" si="184"/>
        <v>-1</v>
      </c>
      <c r="L1478">
        <f t="shared" si="185"/>
        <v>-5</v>
      </c>
      <c r="M1478">
        <f t="shared" si="186"/>
        <v>1</v>
      </c>
      <c r="N1478">
        <f t="shared" si="187"/>
        <v>1</v>
      </c>
      <c r="O1478">
        <f t="shared" si="188"/>
        <v>1</v>
      </c>
      <c r="P1478">
        <f t="shared" si="189"/>
        <v>0</v>
      </c>
      <c r="Q1478">
        <f t="shared" si="190"/>
        <v>0</v>
      </c>
      <c r="R1478">
        <f t="shared" si="191"/>
        <v>1</v>
      </c>
    </row>
    <row r="1479" spans="1:18" x14ac:dyDescent="0.25">
      <c r="A1479" t="str">
        <f>gait_events!B1995</f>
        <v>pp045</v>
      </c>
      <c r="B1479" t="str">
        <f>VLOOKUP(A1479,participants!A:B,2,0)</f>
        <v>F</v>
      </c>
      <c r="C1479">
        <f>VLOOKUP(A1479,participants!A:C,3,0)</f>
        <v>24</v>
      </c>
      <c r="D1479" t="str">
        <f>VLOOKUP(A1479,participants!A:F,6,0)</f>
        <v>YA</v>
      </c>
      <c r="E1479" t="str">
        <f>IF(LEN(SUBSTITUTE(gait_events!C1995,"_run-",""))&lt;&gt;LEN(gait_events!C1995),LEFT(RIGHT(gait_events!C1995,LEN(gait_events!C1995)-19),FIND("_run-",RIGHT(gait_events!C1995,LEN(gait_events!C1995)-19),1)-1),RIGHT(gait_events!C1995,LEN(gait_events!C1995)-19))</f>
        <v>Preferred</v>
      </c>
      <c r="F1479" t="str">
        <f>IF(LEN(SUBSTITUTE(gait_events!C1995,"_run-",""))&lt;&gt;LEN(gait_events!C1995),RIGHT(gait_events!C1995,LEN(gait_events!C1995)-FIND("_run-",gait_events!C1995,1)-4),"")</f>
        <v/>
      </c>
      <c r="G1479" t="str">
        <f>gait_events!D1995</f>
        <v>right_shank</v>
      </c>
      <c r="H1479" t="str">
        <f>gait_events!E1995</f>
        <v>IC</v>
      </c>
      <c r="I1479">
        <f>IF(gait_events!F1995&lt;&gt;"",gait_events!F1995,NA())</f>
        <v>457</v>
      </c>
      <c r="J1479">
        <f>IF(gait_events!G1995&lt;&gt;"",gait_events!G1995,NA())</f>
        <v>459</v>
      </c>
      <c r="K1479">
        <f t="shared" si="184"/>
        <v>-2</v>
      </c>
      <c r="L1479">
        <f t="shared" si="185"/>
        <v>-10</v>
      </c>
      <c r="M1479">
        <f t="shared" si="186"/>
        <v>1</v>
      </c>
      <c r="N1479">
        <f t="shared" si="187"/>
        <v>1</v>
      </c>
      <c r="O1479">
        <f t="shared" si="188"/>
        <v>1</v>
      </c>
      <c r="P1479">
        <f t="shared" si="189"/>
        <v>0</v>
      </c>
      <c r="Q1479">
        <f t="shared" si="190"/>
        <v>0</v>
      </c>
      <c r="R1479">
        <f t="shared" si="191"/>
        <v>1</v>
      </c>
    </row>
    <row r="1480" spans="1:18" x14ac:dyDescent="0.25">
      <c r="A1480" t="str">
        <f>gait_events!B1996</f>
        <v>pp045</v>
      </c>
      <c r="B1480" t="str">
        <f>VLOOKUP(A1480,participants!A:B,2,0)</f>
        <v>F</v>
      </c>
      <c r="C1480">
        <f>VLOOKUP(A1480,participants!A:C,3,0)</f>
        <v>24</v>
      </c>
      <c r="D1480" t="str">
        <f>VLOOKUP(A1480,participants!A:F,6,0)</f>
        <v>YA</v>
      </c>
      <c r="E1480" t="str">
        <f>IF(LEN(SUBSTITUTE(gait_events!C1996,"_run-",""))&lt;&gt;LEN(gait_events!C1996),LEFT(RIGHT(gait_events!C1996,LEN(gait_events!C1996)-19),FIND("_run-",RIGHT(gait_events!C1996,LEN(gait_events!C1996)-19),1)-1),RIGHT(gait_events!C1996,LEN(gait_events!C1996)-19))</f>
        <v>Preferred</v>
      </c>
      <c r="F1480" t="str">
        <f>IF(LEN(SUBSTITUTE(gait_events!C1996,"_run-",""))&lt;&gt;LEN(gait_events!C1996),RIGHT(gait_events!C1996,LEN(gait_events!C1996)-FIND("_run-",gait_events!C1996,1)-4),"")</f>
        <v/>
      </c>
      <c r="G1480" t="str">
        <f>gait_events!D1996</f>
        <v>right_shank</v>
      </c>
      <c r="H1480" t="str">
        <f>gait_events!E1996</f>
        <v>IC</v>
      </c>
      <c r="I1480">
        <f>IF(gait_events!F1996&lt;&gt;"",gait_events!F1996,NA())</f>
        <v>669</v>
      </c>
      <c r="J1480">
        <f>IF(gait_events!G1996&lt;&gt;"",gait_events!G1996,NA())</f>
        <v>673</v>
      </c>
      <c r="K1480">
        <f t="shared" si="184"/>
        <v>-4</v>
      </c>
      <c r="L1480">
        <f t="shared" si="185"/>
        <v>-20</v>
      </c>
      <c r="M1480">
        <f t="shared" si="186"/>
        <v>1</v>
      </c>
      <c r="N1480">
        <f t="shared" si="187"/>
        <v>1</v>
      </c>
      <c r="O1480">
        <f t="shared" si="188"/>
        <v>1</v>
      </c>
      <c r="P1480">
        <f t="shared" si="189"/>
        <v>0</v>
      </c>
      <c r="Q1480">
        <f t="shared" si="190"/>
        <v>0</v>
      </c>
      <c r="R1480">
        <f t="shared" si="191"/>
        <v>1</v>
      </c>
    </row>
    <row r="1481" spans="1:18" x14ac:dyDescent="0.25">
      <c r="A1481" t="str">
        <f>gait_events!B1997</f>
        <v>pp045</v>
      </c>
      <c r="B1481" t="str">
        <f>VLOOKUP(A1481,participants!A:B,2,0)</f>
        <v>F</v>
      </c>
      <c r="C1481">
        <f>VLOOKUP(A1481,participants!A:C,3,0)</f>
        <v>24</v>
      </c>
      <c r="D1481" t="str">
        <f>VLOOKUP(A1481,participants!A:F,6,0)</f>
        <v>YA</v>
      </c>
      <c r="E1481" t="str">
        <f>IF(LEN(SUBSTITUTE(gait_events!C1997,"_run-",""))&lt;&gt;LEN(gait_events!C1997),LEFT(RIGHT(gait_events!C1997,LEN(gait_events!C1997)-19),FIND("_run-",RIGHT(gait_events!C1997,LEN(gait_events!C1997)-19),1)-1),RIGHT(gait_events!C1997,LEN(gait_events!C1997)-19))</f>
        <v>Preferred</v>
      </c>
      <c r="F1481" t="str">
        <f>IF(LEN(SUBSTITUTE(gait_events!C1997,"_run-",""))&lt;&gt;LEN(gait_events!C1997),RIGHT(gait_events!C1997,LEN(gait_events!C1997)-FIND("_run-",gait_events!C1997,1)-4),"")</f>
        <v/>
      </c>
      <c r="G1481" t="str">
        <f>gait_events!D1997</f>
        <v>right_shank</v>
      </c>
      <c r="H1481" t="str">
        <f>gait_events!E1997</f>
        <v>FC</v>
      </c>
      <c r="I1481">
        <f>IF(gait_events!F1997&lt;&gt;"",gait_events!F1997,NA())</f>
        <v>161</v>
      </c>
      <c r="J1481">
        <f>IF(gait_events!G1997&lt;&gt;"",gait_events!G1997,NA())</f>
        <v>160</v>
      </c>
      <c r="K1481">
        <f t="shared" si="184"/>
        <v>1</v>
      </c>
      <c r="L1481">
        <f t="shared" si="185"/>
        <v>5</v>
      </c>
      <c r="M1481">
        <f t="shared" si="186"/>
        <v>1</v>
      </c>
      <c r="N1481">
        <f t="shared" si="187"/>
        <v>1</v>
      </c>
      <c r="O1481">
        <f t="shared" si="188"/>
        <v>1</v>
      </c>
      <c r="P1481">
        <f t="shared" si="189"/>
        <v>0</v>
      </c>
      <c r="Q1481">
        <f t="shared" si="190"/>
        <v>0</v>
      </c>
      <c r="R1481">
        <f t="shared" si="191"/>
        <v>1</v>
      </c>
    </row>
    <row r="1482" spans="1:18" x14ac:dyDescent="0.25">
      <c r="A1482" t="str">
        <f>gait_events!B1998</f>
        <v>pp045</v>
      </c>
      <c r="B1482" t="str">
        <f>VLOOKUP(A1482,participants!A:B,2,0)</f>
        <v>F</v>
      </c>
      <c r="C1482">
        <f>VLOOKUP(A1482,participants!A:C,3,0)</f>
        <v>24</v>
      </c>
      <c r="D1482" t="str">
        <f>VLOOKUP(A1482,participants!A:F,6,0)</f>
        <v>YA</v>
      </c>
      <c r="E1482" t="str">
        <f>IF(LEN(SUBSTITUTE(gait_events!C1998,"_run-",""))&lt;&gt;LEN(gait_events!C1998),LEFT(RIGHT(gait_events!C1998,LEN(gait_events!C1998)-19),FIND("_run-",RIGHT(gait_events!C1998,LEN(gait_events!C1998)-19),1)-1),RIGHT(gait_events!C1998,LEN(gait_events!C1998)-19))</f>
        <v>Preferred</v>
      </c>
      <c r="F1482" t="str">
        <f>IF(LEN(SUBSTITUTE(gait_events!C1998,"_run-",""))&lt;&gt;LEN(gait_events!C1998),RIGHT(gait_events!C1998,LEN(gait_events!C1998)-FIND("_run-",gait_events!C1998,1)-4),"")</f>
        <v/>
      </c>
      <c r="G1482" t="str">
        <f>gait_events!D1998</f>
        <v>right_shank</v>
      </c>
      <c r="H1482" t="str">
        <f>gait_events!E1998</f>
        <v>FC</v>
      </c>
      <c r="I1482">
        <f>IF(gait_events!F1998&lt;&gt;"",gait_events!F1998,NA())</f>
        <v>378</v>
      </c>
      <c r="J1482">
        <f>IF(gait_events!G1998&lt;&gt;"",gait_events!G1998,NA())</f>
        <v>378</v>
      </c>
      <c r="K1482">
        <f t="shared" si="184"/>
        <v>0</v>
      </c>
      <c r="L1482">
        <f t="shared" si="185"/>
        <v>0</v>
      </c>
      <c r="M1482">
        <f t="shared" si="186"/>
        <v>1</v>
      </c>
      <c r="N1482">
        <f t="shared" si="187"/>
        <v>1</v>
      </c>
      <c r="O1482">
        <f t="shared" si="188"/>
        <v>1</v>
      </c>
      <c r="P1482">
        <f t="shared" si="189"/>
        <v>0</v>
      </c>
      <c r="Q1482">
        <f t="shared" si="190"/>
        <v>0</v>
      </c>
      <c r="R1482">
        <f t="shared" si="191"/>
        <v>1</v>
      </c>
    </row>
    <row r="1483" spans="1:18" x14ac:dyDescent="0.25">
      <c r="A1483" t="str">
        <f>gait_events!B1999</f>
        <v>pp045</v>
      </c>
      <c r="B1483" t="str">
        <f>VLOOKUP(A1483,participants!A:B,2,0)</f>
        <v>F</v>
      </c>
      <c r="C1483">
        <f>VLOOKUP(A1483,participants!A:C,3,0)</f>
        <v>24</v>
      </c>
      <c r="D1483" t="str">
        <f>VLOOKUP(A1483,participants!A:F,6,0)</f>
        <v>YA</v>
      </c>
      <c r="E1483" t="str">
        <f>IF(LEN(SUBSTITUTE(gait_events!C1999,"_run-",""))&lt;&gt;LEN(gait_events!C1999),LEFT(RIGHT(gait_events!C1999,LEN(gait_events!C1999)-19),FIND("_run-",RIGHT(gait_events!C1999,LEN(gait_events!C1999)-19),1)-1),RIGHT(gait_events!C1999,LEN(gait_events!C1999)-19))</f>
        <v>Preferred</v>
      </c>
      <c r="F1483" t="str">
        <f>IF(LEN(SUBSTITUTE(gait_events!C1999,"_run-",""))&lt;&gt;LEN(gait_events!C1999),RIGHT(gait_events!C1999,LEN(gait_events!C1999)-FIND("_run-",gait_events!C1999,1)-4),"")</f>
        <v/>
      </c>
      <c r="G1483" t="str">
        <f>gait_events!D1999</f>
        <v>right_shank</v>
      </c>
      <c r="H1483" t="str">
        <f>gait_events!E1999</f>
        <v>FC</v>
      </c>
      <c r="I1483">
        <f>IF(gait_events!F1999&lt;&gt;"",gait_events!F1999,NA())</f>
        <v>591</v>
      </c>
      <c r="J1483">
        <f>IF(gait_events!G1999&lt;&gt;"",gait_events!G1999,NA())</f>
        <v>591</v>
      </c>
      <c r="K1483">
        <f t="shared" si="184"/>
        <v>0</v>
      </c>
      <c r="L1483">
        <f t="shared" si="185"/>
        <v>0</v>
      </c>
      <c r="M1483">
        <f t="shared" si="186"/>
        <v>1</v>
      </c>
      <c r="N1483">
        <f t="shared" si="187"/>
        <v>1</v>
      </c>
      <c r="O1483">
        <f t="shared" si="188"/>
        <v>1</v>
      </c>
      <c r="P1483">
        <f t="shared" si="189"/>
        <v>0</v>
      </c>
      <c r="Q1483">
        <f t="shared" si="190"/>
        <v>0</v>
      </c>
      <c r="R1483">
        <f t="shared" si="191"/>
        <v>1</v>
      </c>
    </row>
    <row r="1484" spans="1:18" x14ac:dyDescent="0.25">
      <c r="A1484" t="str">
        <f>gait_events!B2000</f>
        <v>pp045</v>
      </c>
      <c r="B1484" t="str">
        <f>VLOOKUP(A1484,participants!A:B,2,0)</f>
        <v>F</v>
      </c>
      <c r="C1484">
        <f>VLOOKUP(A1484,participants!A:C,3,0)</f>
        <v>24</v>
      </c>
      <c r="D1484" t="str">
        <f>VLOOKUP(A1484,participants!A:F,6,0)</f>
        <v>YA</v>
      </c>
      <c r="E1484" t="str">
        <f>IF(LEN(SUBSTITUTE(gait_events!C2000,"_run-",""))&lt;&gt;LEN(gait_events!C2000),LEFT(RIGHT(gait_events!C2000,LEN(gait_events!C2000)-19),FIND("_run-",RIGHT(gait_events!C2000,LEN(gait_events!C2000)-19),1)-1),RIGHT(gait_events!C2000,LEN(gait_events!C2000)-19))</f>
        <v>Preferred</v>
      </c>
      <c r="F1484" t="str">
        <f>IF(LEN(SUBSTITUTE(gait_events!C2000,"_run-",""))&lt;&gt;LEN(gait_events!C2000),RIGHT(gait_events!C2000,LEN(gait_events!C2000)-FIND("_run-",gait_events!C2000,1)-4),"")</f>
        <v/>
      </c>
      <c r="G1484" t="str">
        <f>gait_events!D2000</f>
        <v>right_shank</v>
      </c>
      <c r="H1484" t="str">
        <f>gait_events!E2000</f>
        <v>FC</v>
      </c>
      <c r="I1484">
        <f>IF(gait_events!F2000&lt;&gt;"",gait_events!F2000,NA())</f>
        <v>815</v>
      </c>
      <c r="J1484">
        <f>IF(gait_events!G2000&lt;&gt;"",gait_events!G2000,NA())</f>
        <v>817</v>
      </c>
      <c r="K1484">
        <f t="shared" si="184"/>
        <v>-2</v>
      </c>
      <c r="L1484">
        <f t="shared" si="185"/>
        <v>-10</v>
      </c>
      <c r="M1484">
        <f t="shared" si="186"/>
        <v>1</v>
      </c>
      <c r="N1484">
        <f t="shared" si="187"/>
        <v>1</v>
      </c>
      <c r="O1484">
        <f t="shared" si="188"/>
        <v>1</v>
      </c>
      <c r="P1484">
        <f t="shared" si="189"/>
        <v>0</v>
      </c>
      <c r="Q1484">
        <f t="shared" si="190"/>
        <v>0</v>
      </c>
      <c r="R1484">
        <f t="shared" si="191"/>
        <v>1</v>
      </c>
    </row>
    <row r="1485" spans="1:18" x14ac:dyDescent="0.25">
      <c r="A1485" t="str">
        <f>gait_events!B2001</f>
        <v>pp045</v>
      </c>
      <c r="B1485" t="str">
        <f>VLOOKUP(A1485,participants!A:B,2,0)</f>
        <v>F</v>
      </c>
      <c r="C1485">
        <f>VLOOKUP(A1485,participants!A:C,3,0)</f>
        <v>24</v>
      </c>
      <c r="D1485" t="str">
        <f>VLOOKUP(A1485,participants!A:F,6,0)</f>
        <v>YA</v>
      </c>
      <c r="E1485" t="str">
        <f>IF(LEN(SUBSTITUTE(gait_events!C2001,"_run-",""))&lt;&gt;LEN(gait_events!C2001),LEFT(RIGHT(gait_events!C2001,LEN(gait_events!C2001)-19),FIND("_run-",RIGHT(gait_events!C2001,LEN(gait_events!C2001)-19),1)-1),RIGHT(gait_events!C2001,LEN(gait_events!C2001)-19))</f>
        <v>Slow</v>
      </c>
      <c r="F1485" t="str">
        <f>IF(LEN(SUBSTITUTE(gait_events!C2001,"_run-",""))&lt;&gt;LEN(gait_events!C2001),RIGHT(gait_events!C2001,LEN(gait_events!C2001)-FIND("_run-",gait_events!C2001,1)-4),"")</f>
        <v/>
      </c>
      <c r="G1485" t="str">
        <f>gait_events!D2001</f>
        <v>left_ankle</v>
      </c>
      <c r="H1485" t="str">
        <f>gait_events!E2001</f>
        <v>IC</v>
      </c>
      <c r="I1485">
        <f>IF(gait_events!F2001&lt;&gt;"",gait_events!F2001,NA())</f>
        <v>167</v>
      </c>
      <c r="J1485">
        <f>IF(gait_events!G2001&lt;&gt;"",gait_events!G2001,NA())</f>
        <v>169</v>
      </c>
      <c r="K1485">
        <f t="shared" si="184"/>
        <v>-2</v>
      </c>
      <c r="L1485">
        <f t="shared" si="185"/>
        <v>-10</v>
      </c>
      <c r="M1485">
        <f t="shared" si="186"/>
        <v>1</v>
      </c>
      <c r="N1485">
        <f t="shared" si="187"/>
        <v>1</v>
      </c>
      <c r="O1485">
        <f t="shared" si="188"/>
        <v>1</v>
      </c>
      <c r="P1485">
        <f t="shared" si="189"/>
        <v>0</v>
      </c>
      <c r="Q1485">
        <f t="shared" si="190"/>
        <v>0</v>
      </c>
      <c r="R1485">
        <f t="shared" si="191"/>
        <v>1</v>
      </c>
    </row>
    <row r="1486" spans="1:18" x14ac:dyDescent="0.25">
      <c r="A1486" t="str">
        <f>gait_events!B2002</f>
        <v>pp045</v>
      </c>
      <c r="B1486" t="str">
        <f>VLOOKUP(A1486,participants!A:B,2,0)</f>
        <v>F</v>
      </c>
      <c r="C1486">
        <f>VLOOKUP(A1486,participants!A:C,3,0)</f>
        <v>24</v>
      </c>
      <c r="D1486" t="str">
        <f>VLOOKUP(A1486,participants!A:F,6,0)</f>
        <v>YA</v>
      </c>
      <c r="E1486" t="str">
        <f>IF(LEN(SUBSTITUTE(gait_events!C2002,"_run-",""))&lt;&gt;LEN(gait_events!C2002),LEFT(RIGHT(gait_events!C2002,LEN(gait_events!C2002)-19),FIND("_run-",RIGHT(gait_events!C2002,LEN(gait_events!C2002)-19),1)-1),RIGHT(gait_events!C2002,LEN(gait_events!C2002)-19))</f>
        <v>Slow</v>
      </c>
      <c r="F1486" t="str">
        <f>IF(LEN(SUBSTITUTE(gait_events!C2002,"_run-",""))&lt;&gt;LEN(gait_events!C2002),RIGHT(gait_events!C2002,LEN(gait_events!C2002)-FIND("_run-",gait_events!C2002,1)-4),"")</f>
        <v/>
      </c>
      <c r="G1486" t="str">
        <f>gait_events!D2002</f>
        <v>left_ankle</v>
      </c>
      <c r="H1486" t="str">
        <f>gait_events!E2002</f>
        <v>IC</v>
      </c>
      <c r="I1486">
        <f>IF(gait_events!F2002&lt;&gt;"",gait_events!F2002,NA())</f>
        <v>467</v>
      </c>
      <c r="J1486">
        <f>IF(gait_events!G2002&lt;&gt;"",gait_events!G2002,NA())</f>
        <v>467</v>
      </c>
      <c r="K1486">
        <f t="shared" si="184"/>
        <v>0</v>
      </c>
      <c r="L1486">
        <f t="shared" si="185"/>
        <v>0</v>
      </c>
      <c r="M1486">
        <f t="shared" si="186"/>
        <v>1</v>
      </c>
      <c r="N1486">
        <f t="shared" si="187"/>
        <v>1</v>
      </c>
      <c r="O1486">
        <f t="shared" si="188"/>
        <v>1</v>
      </c>
      <c r="P1486">
        <f t="shared" si="189"/>
        <v>0</v>
      </c>
      <c r="Q1486">
        <f t="shared" si="190"/>
        <v>0</v>
      </c>
      <c r="R1486">
        <f t="shared" si="191"/>
        <v>1</v>
      </c>
    </row>
    <row r="1487" spans="1:18" x14ac:dyDescent="0.25">
      <c r="A1487" t="str">
        <f>gait_events!B2003</f>
        <v>pp045</v>
      </c>
      <c r="B1487" t="str">
        <f>VLOOKUP(A1487,participants!A:B,2,0)</f>
        <v>F</v>
      </c>
      <c r="C1487">
        <f>VLOOKUP(A1487,participants!A:C,3,0)</f>
        <v>24</v>
      </c>
      <c r="D1487" t="str">
        <f>VLOOKUP(A1487,participants!A:F,6,0)</f>
        <v>YA</v>
      </c>
      <c r="E1487" t="str">
        <f>IF(LEN(SUBSTITUTE(gait_events!C2003,"_run-",""))&lt;&gt;LEN(gait_events!C2003),LEFT(RIGHT(gait_events!C2003,LEN(gait_events!C2003)-19),FIND("_run-",RIGHT(gait_events!C2003,LEN(gait_events!C2003)-19),1)-1),RIGHT(gait_events!C2003,LEN(gait_events!C2003)-19))</f>
        <v>Slow</v>
      </c>
      <c r="F1487" t="str">
        <f>IF(LEN(SUBSTITUTE(gait_events!C2003,"_run-",""))&lt;&gt;LEN(gait_events!C2003),RIGHT(gait_events!C2003,LEN(gait_events!C2003)-FIND("_run-",gait_events!C2003,1)-4),"")</f>
        <v/>
      </c>
      <c r="G1487" t="str">
        <f>gait_events!D2003</f>
        <v>left_ankle</v>
      </c>
      <c r="H1487" t="str">
        <f>gait_events!E2003</f>
        <v>IC</v>
      </c>
      <c r="I1487">
        <f>IF(gait_events!F2003&lt;&gt;"",gait_events!F2003,NA())</f>
        <v>766</v>
      </c>
      <c r="J1487">
        <f>IF(gait_events!G2003&lt;&gt;"",gait_events!G2003,NA())</f>
        <v>764</v>
      </c>
      <c r="K1487">
        <f t="shared" si="184"/>
        <v>2</v>
      </c>
      <c r="L1487">
        <f t="shared" si="185"/>
        <v>10</v>
      </c>
      <c r="M1487">
        <f t="shared" si="186"/>
        <v>1</v>
      </c>
      <c r="N1487">
        <f t="shared" si="187"/>
        <v>1</v>
      </c>
      <c r="O1487">
        <f t="shared" si="188"/>
        <v>1</v>
      </c>
      <c r="P1487">
        <f t="shared" si="189"/>
        <v>0</v>
      </c>
      <c r="Q1487">
        <f t="shared" si="190"/>
        <v>0</v>
      </c>
      <c r="R1487">
        <f t="shared" si="191"/>
        <v>1</v>
      </c>
    </row>
    <row r="1488" spans="1:18" x14ac:dyDescent="0.25">
      <c r="A1488" t="str">
        <f>gait_events!B2004</f>
        <v>pp045</v>
      </c>
      <c r="B1488" t="str">
        <f>VLOOKUP(A1488,participants!A:B,2,0)</f>
        <v>F</v>
      </c>
      <c r="C1488">
        <f>VLOOKUP(A1488,participants!A:C,3,0)</f>
        <v>24</v>
      </c>
      <c r="D1488" t="str">
        <f>VLOOKUP(A1488,participants!A:F,6,0)</f>
        <v>YA</v>
      </c>
      <c r="E1488" t="str">
        <f>IF(LEN(SUBSTITUTE(gait_events!C2004,"_run-",""))&lt;&gt;LEN(gait_events!C2004),LEFT(RIGHT(gait_events!C2004,LEN(gait_events!C2004)-19),FIND("_run-",RIGHT(gait_events!C2004,LEN(gait_events!C2004)-19),1)-1),RIGHT(gait_events!C2004,LEN(gait_events!C2004)-19))</f>
        <v>Slow</v>
      </c>
      <c r="F1488" t="str">
        <f>IF(LEN(SUBSTITUTE(gait_events!C2004,"_run-",""))&lt;&gt;LEN(gait_events!C2004),RIGHT(gait_events!C2004,LEN(gait_events!C2004)-FIND("_run-",gait_events!C2004,1)-4),"")</f>
        <v/>
      </c>
      <c r="G1488" t="str">
        <f>gait_events!D2004</f>
        <v>left_ankle</v>
      </c>
      <c r="H1488" t="str">
        <f>gait_events!E2004</f>
        <v>IC</v>
      </c>
      <c r="I1488">
        <f>IF(gait_events!F2004&lt;&gt;"",gait_events!F2004,NA())</f>
        <v>1059</v>
      </c>
      <c r="J1488">
        <f>IF(gait_events!G2004&lt;&gt;"",gait_events!G2004,NA())</f>
        <v>1059</v>
      </c>
      <c r="K1488">
        <f t="shared" si="184"/>
        <v>0</v>
      </c>
      <c r="L1488">
        <f t="shared" si="185"/>
        <v>0</v>
      </c>
      <c r="M1488">
        <f t="shared" si="186"/>
        <v>1</v>
      </c>
      <c r="N1488">
        <f t="shared" si="187"/>
        <v>1</v>
      </c>
      <c r="O1488">
        <f t="shared" si="188"/>
        <v>1</v>
      </c>
      <c r="P1488">
        <f t="shared" si="189"/>
        <v>0</v>
      </c>
      <c r="Q1488">
        <f t="shared" si="190"/>
        <v>0</v>
      </c>
      <c r="R1488">
        <f t="shared" si="191"/>
        <v>1</v>
      </c>
    </row>
    <row r="1489" spans="1:18" x14ac:dyDescent="0.25">
      <c r="A1489" t="str">
        <f>gait_events!B2005</f>
        <v>pp045</v>
      </c>
      <c r="B1489" t="str">
        <f>VLOOKUP(A1489,participants!A:B,2,0)</f>
        <v>F</v>
      </c>
      <c r="C1489">
        <f>VLOOKUP(A1489,participants!A:C,3,0)</f>
        <v>24</v>
      </c>
      <c r="D1489" t="str">
        <f>VLOOKUP(A1489,participants!A:F,6,0)</f>
        <v>YA</v>
      </c>
      <c r="E1489" t="str">
        <f>IF(LEN(SUBSTITUTE(gait_events!C2005,"_run-",""))&lt;&gt;LEN(gait_events!C2005),LEFT(RIGHT(gait_events!C2005,LEN(gait_events!C2005)-19),FIND("_run-",RIGHT(gait_events!C2005,LEN(gait_events!C2005)-19),1)-1),RIGHT(gait_events!C2005,LEN(gait_events!C2005)-19))</f>
        <v>Slow</v>
      </c>
      <c r="F1489" t="str">
        <f>IF(LEN(SUBSTITUTE(gait_events!C2005,"_run-",""))&lt;&gt;LEN(gait_events!C2005),RIGHT(gait_events!C2005,LEN(gait_events!C2005)-FIND("_run-",gait_events!C2005,1)-4),"")</f>
        <v/>
      </c>
      <c r="G1489" t="str">
        <f>gait_events!D2005</f>
        <v>left_ankle</v>
      </c>
      <c r="H1489" t="str">
        <f>gait_events!E2005</f>
        <v>IC</v>
      </c>
      <c r="I1489">
        <f>IF(gait_events!F2005&lt;&gt;"",gait_events!F2005,NA())</f>
        <v>1349</v>
      </c>
      <c r="J1489">
        <f>IF(gait_events!G2005&lt;&gt;"",gait_events!G2005,NA())</f>
        <v>1352</v>
      </c>
      <c r="K1489">
        <f t="shared" si="184"/>
        <v>-3</v>
      </c>
      <c r="L1489">
        <f t="shared" si="185"/>
        <v>-15</v>
      </c>
      <c r="M1489">
        <f t="shared" si="186"/>
        <v>1</v>
      </c>
      <c r="N1489">
        <f t="shared" si="187"/>
        <v>1</v>
      </c>
      <c r="O1489">
        <f t="shared" si="188"/>
        <v>1</v>
      </c>
      <c r="P1489">
        <f t="shared" si="189"/>
        <v>0</v>
      </c>
      <c r="Q1489">
        <f t="shared" si="190"/>
        <v>0</v>
      </c>
      <c r="R1489">
        <f t="shared" si="191"/>
        <v>1</v>
      </c>
    </row>
    <row r="1490" spans="1:18" x14ac:dyDescent="0.25">
      <c r="A1490" t="str">
        <f>gait_events!B2006</f>
        <v>pp045</v>
      </c>
      <c r="B1490" t="str">
        <f>VLOOKUP(A1490,participants!A:B,2,0)</f>
        <v>F</v>
      </c>
      <c r="C1490">
        <f>VLOOKUP(A1490,participants!A:C,3,0)</f>
        <v>24</v>
      </c>
      <c r="D1490" t="str">
        <f>VLOOKUP(A1490,participants!A:F,6,0)</f>
        <v>YA</v>
      </c>
      <c r="E1490" t="str">
        <f>IF(LEN(SUBSTITUTE(gait_events!C2006,"_run-",""))&lt;&gt;LEN(gait_events!C2006),LEFT(RIGHT(gait_events!C2006,LEN(gait_events!C2006)-19),FIND("_run-",RIGHT(gait_events!C2006,LEN(gait_events!C2006)-19),1)-1),RIGHT(gait_events!C2006,LEN(gait_events!C2006)-19))</f>
        <v>Slow</v>
      </c>
      <c r="F1490" t="str">
        <f>IF(LEN(SUBSTITUTE(gait_events!C2006,"_run-",""))&lt;&gt;LEN(gait_events!C2006),RIGHT(gait_events!C2006,LEN(gait_events!C2006)-FIND("_run-",gait_events!C2006,1)-4),"")</f>
        <v/>
      </c>
      <c r="G1490" t="str">
        <f>gait_events!D2006</f>
        <v>left_ankle</v>
      </c>
      <c r="H1490" t="str">
        <f>gait_events!E2006</f>
        <v>FC</v>
      </c>
      <c r="I1490">
        <f>IF(gait_events!F2006&lt;&gt;"",gait_events!F2006,NA())</f>
        <v>77</v>
      </c>
      <c r="J1490">
        <f>IF(gait_events!G2006&lt;&gt;"",gait_events!G2006,NA())</f>
        <v>78</v>
      </c>
      <c r="K1490">
        <f t="shared" si="184"/>
        <v>-1</v>
      </c>
      <c r="L1490">
        <f t="shared" si="185"/>
        <v>-5</v>
      </c>
      <c r="M1490">
        <f t="shared" si="186"/>
        <v>1</v>
      </c>
      <c r="N1490">
        <f t="shared" si="187"/>
        <v>1</v>
      </c>
      <c r="O1490">
        <f t="shared" si="188"/>
        <v>1</v>
      </c>
      <c r="P1490">
        <f t="shared" si="189"/>
        <v>0</v>
      </c>
      <c r="Q1490">
        <f t="shared" si="190"/>
        <v>0</v>
      </c>
      <c r="R1490">
        <f t="shared" si="191"/>
        <v>1</v>
      </c>
    </row>
    <row r="1491" spans="1:18" x14ac:dyDescent="0.25">
      <c r="A1491" t="str">
        <f>gait_events!B2007</f>
        <v>pp045</v>
      </c>
      <c r="B1491" t="str">
        <f>VLOOKUP(A1491,participants!A:B,2,0)</f>
        <v>F</v>
      </c>
      <c r="C1491">
        <f>VLOOKUP(A1491,participants!A:C,3,0)</f>
        <v>24</v>
      </c>
      <c r="D1491" t="str">
        <f>VLOOKUP(A1491,participants!A:F,6,0)</f>
        <v>YA</v>
      </c>
      <c r="E1491" t="str">
        <f>IF(LEN(SUBSTITUTE(gait_events!C2007,"_run-",""))&lt;&gt;LEN(gait_events!C2007),LEFT(RIGHT(gait_events!C2007,LEN(gait_events!C2007)-19),FIND("_run-",RIGHT(gait_events!C2007,LEN(gait_events!C2007)-19),1)-1),RIGHT(gait_events!C2007,LEN(gait_events!C2007)-19))</f>
        <v>Slow</v>
      </c>
      <c r="F1491" t="str">
        <f>IF(LEN(SUBSTITUTE(gait_events!C2007,"_run-",""))&lt;&gt;LEN(gait_events!C2007),RIGHT(gait_events!C2007,LEN(gait_events!C2007)-FIND("_run-",gait_events!C2007,1)-4),"")</f>
        <v/>
      </c>
      <c r="G1491" t="str">
        <f>gait_events!D2007</f>
        <v>left_ankle</v>
      </c>
      <c r="H1491" t="str">
        <f>gait_events!E2007</f>
        <v>FC</v>
      </c>
      <c r="I1491">
        <f>IF(gait_events!F2007&lt;&gt;"",gait_events!F2007,NA())</f>
        <v>376</v>
      </c>
      <c r="J1491">
        <f>IF(gait_events!G2007&lt;&gt;"",gait_events!G2007,NA())</f>
        <v>377</v>
      </c>
      <c r="K1491">
        <f t="shared" si="184"/>
        <v>-1</v>
      </c>
      <c r="L1491">
        <f t="shared" si="185"/>
        <v>-5</v>
      </c>
      <c r="M1491">
        <f t="shared" si="186"/>
        <v>1</v>
      </c>
      <c r="N1491">
        <f t="shared" si="187"/>
        <v>1</v>
      </c>
      <c r="O1491">
        <f t="shared" si="188"/>
        <v>1</v>
      </c>
      <c r="P1491">
        <f t="shared" si="189"/>
        <v>0</v>
      </c>
      <c r="Q1491">
        <f t="shared" si="190"/>
        <v>0</v>
      </c>
      <c r="R1491">
        <f t="shared" si="191"/>
        <v>1</v>
      </c>
    </row>
    <row r="1492" spans="1:18" x14ac:dyDescent="0.25">
      <c r="A1492" t="str">
        <f>gait_events!B2008</f>
        <v>pp045</v>
      </c>
      <c r="B1492" t="str">
        <f>VLOOKUP(A1492,participants!A:B,2,0)</f>
        <v>F</v>
      </c>
      <c r="C1492">
        <f>VLOOKUP(A1492,participants!A:C,3,0)</f>
        <v>24</v>
      </c>
      <c r="D1492" t="str">
        <f>VLOOKUP(A1492,participants!A:F,6,0)</f>
        <v>YA</v>
      </c>
      <c r="E1492" t="str">
        <f>IF(LEN(SUBSTITUTE(gait_events!C2008,"_run-",""))&lt;&gt;LEN(gait_events!C2008),LEFT(RIGHT(gait_events!C2008,LEN(gait_events!C2008)-19),FIND("_run-",RIGHT(gait_events!C2008,LEN(gait_events!C2008)-19),1)-1),RIGHT(gait_events!C2008,LEN(gait_events!C2008)-19))</f>
        <v>Slow</v>
      </c>
      <c r="F1492" t="str">
        <f>IF(LEN(SUBSTITUTE(gait_events!C2008,"_run-",""))&lt;&gt;LEN(gait_events!C2008),RIGHT(gait_events!C2008,LEN(gait_events!C2008)-FIND("_run-",gait_events!C2008,1)-4),"")</f>
        <v/>
      </c>
      <c r="G1492" t="str">
        <f>gait_events!D2008</f>
        <v>left_ankle</v>
      </c>
      <c r="H1492" t="str">
        <f>gait_events!E2008</f>
        <v>FC</v>
      </c>
      <c r="I1492">
        <f>IF(gait_events!F2008&lt;&gt;"",gait_events!F2008,NA())</f>
        <v>680</v>
      </c>
      <c r="J1492">
        <f>IF(gait_events!G2008&lt;&gt;"",gait_events!G2008,NA())</f>
        <v>680</v>
      </c>
      <c r="K1492">
        <f t="shared" si="184"/>
        <v>0</v>
      </c>
      <c r="L1492">
        <f t="shared" si="185"/>
        <v>0</v>
      </c>
      <c r="M1492">
        <f t="shared" si="186"/>
        <v>1</v>
      </c>
      <c r="N1492">
        <f t="shared" si="187"/>
        <v>1</v>
      </c>
      <c r="O1492">
        <f t="shared" si="188"/>
        <v>1</v>
      </c>
      <c r="P1492">
        <f t="shared" si="189"/>
        <v>0</v>
      </c>
      <c r="Q1492">
        <f t="shared" si="190"/>
        <v>0</v>
      </c>
      <c r="R1492">
        <f t="shared" si="191"/>
        <v>1</v>
      </c>
    </row>
    <row r="1493" spans="1:18" x14ac:dyDescent="0.25">
      <c r="A1493" t="str">
        <f>gait_events!B2009</f>
        <v>pp045</v>
      </c>
      <c r="B1493" t="str">
        <f>VLOOKUP(A1493,participants!A:B,2,0)</f>
        <v>F</v>
      </c>
      <c r="C1493">
        <f>VLOOKUP(A1493,participants!A:C,3,0)</f>
        <v>24</v>
      </c>
      <c r="D1493" t="str">
        <f>VLOOKUP(A1493,participants!A:F,6,0)</f>
        <v>YA</v>
      </c>
      <c r="E1493" t="str">
        <f>IF(LEN(SUBSTITUTE(gait_events!C2009,"_run-",""))&lt;&gt;LEN(gait_events!C2009),LEFT(RIGHT(gait_events!C2009,LEN(gait_events!C2009)-19),FIND("_run-",RIGHT(gait_events!C2009,LEN(gait_events!C2009)-19),1)-1),RIGHT(gait_events!C2009,LEN(gait_events!C2009)-19))</f>
        <v>Slow</v>
      </c>
      <c r="F1493" t="str">
        <f>IF(LEN(SUBSTITUTE(gait_events!C2009,"_run-",""))&lt;&gt;LEN(gait_events!C2009),RIGHT(gait_events!C2009,LEN(gait_events!C2009)-FIND("_run-",gait_events!C2009,1)-4),"")</f>
        <v/>
      </c>
      <c r="G1493" t="str">
        <f>gait_events!D2009</f>
        <v>left_ankle</v>
      </c>
      <c r="H1493" t="str">
        <f>gait_events!E2009</f>
        <v>FC</v>
      </c>
      <c r="I1493">
        <f>IF(gait_events!F2009&lt;&gt;"",gait_events!F2009,NA())</f>
        <v>970</v>
      </c>
      <c r="J1493">
        <f>IF(gait_events!G2009&lt;&gt;"",gait_events!G2009,NA())</f>
        <v>970</v>
      </c>
      <c r="K1493">
        <f t="shared" si="184"/>
        <v>0</v>
      </c>
      <c r="L1493">
        <f t="shared" si="185"/>
        <v>0</v>
      </c>
      <c r="M1493">
        <f t="shared" si="186"/>
        <v>1</v>
      </c>
      <c r="N1493">
        <f t="shared" si="187"/>
        <v>1</v>
      </c>
      <c r="O1493">
        <f t="shared" si="188"/>
        <v>1</v>
      </c>
      <c r="P1493">
        <f t="shared" si="189"/>
        <v>0</v>
      </c>
      <c r="Q1493">
        <f t="shared" si="190"/>
        <v>0</v>
      </c>
      <c r="R1493">
        <f t="shared" si="191"/>
        <v>1</v>
      </c>
    </row>
    <row r="1494" spans="1:18" x14ac:dyDescent="0.25">
      <c r="A1494" t="str">
        <f>gait_events!B2010</f>
        <v>pp045</v>
      </c>
      <c r="B1494" t="str">
        <f>VLOOKUP(A1494,participants!A:B,2,0)</f>
        <v>F</v>
      </c>
      <c r="C1494">
        <f>VLOOKUP(A1494,participants!A:C,3,0)</f>
        <v>24</v>
      </c>
      <c r="D1494" t="str">
        <f>VLOOKUP(A1494,participants!A:F,6,0)</f>
        <v>YA</v>
      </c>
      <c r="E1494" t="str">
        <f>IF(LEN(SUBSTITUTE(gait_events!C2010,"_run-",""))&lt;&gt;LEN(gait_events!C2010),LEFT(RIGHT(gait_events!C2010,LEN(gait_events!C2010)-19),FIND("_run-",RIGHT(gait_events!C2010,LEN(gait_events!C2010)-19),1)-1),RIGHT(gait_events!C2010,LEN(gait_events!C2010)-19))</f>
        <v>Slow</v>
      </c>
      <c r="F1494" t="str">
        <f>IF(LEN(SUBSTITUTE(gait_events!C2010,"_run-",""))&lt;&gt;LEN(gait_events!C2010),RIGHT(gait_events!C2010,LEN(gait_events!C2010)-FIND("_run-",gait_events!C2010,1)-4),"")</f>
        <v/>
      </c>
      <c r="G1494" t="str">
        <f>gait_events!D2010</f>
        <v>left_ankle</v>
      </c>
      <c r="H1494" t="str">
        <f>gait_events!E2010</f>
        <v>FC</v>
      </c>
      <c r="I1494">
        <f>IF(gait_events!F2010&lt;&gt;"",gait_events!F2010,NA())</f>
        <v>1266</v>
      </c>
      <c r="J1494">
        <f>IF(gait_events!G2010&lt;&gt;"",gait_events!G2010,NA())</f>
        <v>1264</v>
      </c>
      <c r="K1494">
        <f t="shared" si="184"/>
        <v>2</v>
      </c>
      <c r="L1494">
        <f t="shared" si="185"/>
        <v>10</v>
      </c>
      <c r="M1494">
        <f t="shared" si="186"/>
        <v>1</v>
      </c>
      <c r="N1494">
        <f t="shared" si="187"/>
        <v>1</v>
      </c>
      <c r="O1494">
        <f t="shared" si="188"/>
        <v>1</v>
      </c>
      <c r="P1494">
        <f t="shared" si="189"/>
        <v>0</v>
      </c>
      <c r="Q1494">
        <f t="shared" si="190"/>
        <v>0</v>
      </c>
      <c r="R1494">
        <f t="shared" si="191"/>
        <v>1</v>
      </c>
    </row>
    <row r="1495" spans="1:18" x14ac:dyDescent="0.25">
      <c r="A1495" t="str">
        <f>gait_events!B2011</f>
        <v>pp045</v>
      </c>
      <c r="B1495" t="str">
        <f>VLOOKUP(A1495,participants!A:B,2,0)</f>
        <v>F</v>
      </c>
      <c r="C1495">
        <f>VLOOKUP(A1495,participants!A:C,3,0)</f>
        <v>24</v>
      </c>
      <c r="D1495" t="str">
        <f>VLOOKUP(A1495,participants!A:F,6,0)</f>
        <v>YA</v>
      </c>
      <c r="E1495" t="str">
        <f>IF(LEN(SUBSTITUTE(gait_events!C2011,"_run-",""))&lt;&gt;LEN(gait_events!C2011),LEFT(RIGHT(gait_events!C2011,LEN(gait_events!C2011)-19),FIND("_run-",RIGHT(gait_events!C2011,LEN(gait_events!C2011)-19),1)-1),RIGHT(gait_events!C2011,LEN(gait_events!C2011)-19))</f>
        <v>Slow</v>
      </c>
      <c r="F1495" t="str">
        <f>IF(LEN(SUBSTITUTE(gait_events!C2011,"_run-",""))&lt;&gt;LEN(gait_events!C2011),RIGHT(gait_events!C2011,LEN(gait_events!C2011)-FIND("_run-",gait_events!C2011,1)-4),"")</f>
        <v/>
      </c>
      <c r="G1495" t="str">
        <f>gait_events!D2011</f>
        <v>right_ankle</v>
      </c>
      <c r="H1495" t="str">
        <f>gait_events!E2011</f>
        <v>IC</v>
      </c>
      <c r="I1495">
        <f>IF(gait_events!F2011&lt;&gt;"",gait_events!F2011,NA())</f>
        <v>17</v>
      </c>
      <c r="J1495">
        <f>IF(gait_events!G2011&lt;&gt;"",gait_events!G2011,NA())</f>
        <v>15</v>
      </c>
      <c r="K1495">
        <f t="shared" si="184"/>
        <v>2</v>
      </c>
      <c r="L1495">
        <f t="shared" si="185"/>
        <v>10</v>
      </c>
      <c r="M1495">
        <f t="shared" si="186"/>
        <v>1</v>
      </c>
      <c r="N1495">
        <f t="shared" si="187"/>
        <v>1</v>
      </c>
      <c r="O1495">
        <f t="shared" si="188"/>
        <v>1</v>
      </c>
      <c r="P1495">
        <f t="shared" si="189"/>
        <v>0</v>
      </c>
      <c r="Q1495">
        <f t="shared" si="190"/>
        <v>0</v>
      </c>
      <c r="R1495">
        <f t="shared" si="191"/>
        <v>1</v>
      </c>
    </row>
    <row r="1496" spans="1:18" x14ac:dyDescent="0.25">
      <c r="A1496" t="str">
        <f>gait_events!B2012</f>
        <v>pp045</v>
      </c>
      <c r="B1496" t="str">
        <f>VLOOKUP(A1496,participants!A:B,2,0)</f>
        <v>F</v>
      </c>
      <c r="C1496">
        <f>VLOOKUP(A1496,participants!A:C,3,0)</f>
        <v>24</v>
      </c>
      <c r="D1496" t="str">
        <f>VLOOKUP(A1496,participants!A:F,6,0)</f>
        <v>YA</v>
      </c>
      <c r="E1496" t="str">
        <f>IF(LEN(SUBSTITUTE(gait_events!C2012,"_run-",""))&lt;&gt;LEN(gait_events!C2012),LEFT(RIGHT(gait_events!C2012,LEN(gait_events!C2012)-19),FIND("_run-",RIGHT(gait_events!C2012,LEN(gait_events!C2012)-19),1)-1),RIGHT(gait_events!C2012,LEN(gait_events!C2012)-19))</f>
        <v>Slow</v>
      </c>
      <c r="F1496" t="str">
        <f>IF(LEN(SUBSTITUTE(gait_events!C2012,"_run-",""))&lt;&gt;LEN(gait_events!C2012),RIGHT(gait_events!C2012,LEN(gait_events!C2012)-FIND("_run-",gait_events!C2012,1)-4),"")</f>
        <v/>
      </c>
      <c r="G1496" t="str">
        <f>gait_events!D2012</f>
        <v>right_ankle</v>
      </c>
      <c r="H1496" t="str">
        <f>gait_events!E2012</f>
        <v>IC</v>
      </c>
      <c r="I1496">
        <f>IF(gait_events!F2012&lt;&gt;"",gait_events!F2012,NA())</f>
        <v>315</v>
      </c>
      <c r="J1496">
        <f>IF(gait_events!G2012&lt;&gt;"",gait_events!G2012,NA())</f>
        <v>319</v>
      </c>
      <c r="K1496">
        <f t="shared" si="184"/>
        <v>-4</v>
      </c>
      <c r="L1496">
        <f t="shared" si="185"/>
        <v>-20</v>
      </c>
      <c r="M1496">
        <f t="shared" si="186"/>
        <v>1</v>
      </c>
      <c r="N1496">
        <f t="shared" si="187"/>
        <v>1</v>
      </c>
      <c r="O1496">
        <f t="shared" si="188"/>
        <v>1</v>
      </c>
      <c r="P1496">
        <f t="shared" si="189"/>
        <v>0</v>
      </c>
      <c r="Q1496">
        <f t="shared" si="190"/>
        <v>0</v>
      </c>
      <c r="R1496">
        <f t="shared" si="191"/>
        <v>1</v>
      </c>
    </row>
    <row r="1497" spans="1:18" x14ac:dyDescent="0.25">
      <c r="A1497" t="str">
        <f>gait_events!B2013</f>
        <v>pp045</v>
      </c>
      <c r="B1497" t="str">
        <f>VLOOKUP(A1497,participants!A:B,2,0)</f>
        <v>F</v>
      </c>
      <c r="C1497">
        <f>VLOOKUP(A1497,participants!A:C,3,0)</f>
        <v>24</v>
      </c>
      <c r="D1497" t="str">
        <f>VLOOKUP(A1497,participants!A:F,6,0)</f>
        <v>YA</v>
      </c>
      <c r="E1497" t="str">
        <f>IF(LEN(SUBSTITUTE(gait_events!C2013,"_run-",""))&lt;&gt;LEN(gait_events!C2013),LEFT(RIGHT(gait_events!C2013,LEN(gait_events!C2013)-19),FIND("_run-",RIGHT(gait_events!C2013,LEN(gait_events!C2013)-19),1)-1),RIGHT(gait_events!C2013,LEN(gait_events!C2013)-19))</f>
        <v>Slow</v>
      </c>
      <c r="F1497" t="str">
        <f>IF(LEN(SUBSTITUTE(gait_events!C2013,"_run-",""))&lt;&gt;LEN(gait_events!C2013),RIGHT(gait_events!C2013,LEN(gait_events!C2013)-FIND("_run-",gait_events!C2013,1)-4),"")</f>
        <v/>
      </c>
      <c r="G1497" t="str">
        <f>gait_events!D2013</f>
        <v>right_ankle</v>
      </c>
      <c r="H1497" t="str">
        <f>gait_events!E2013</f>
        <v>IC</v>
      </c>
      <c r="I1497">
        <f>IF(gait_events!F2013&lt;&gt;"",gait_events!F2013,NA())</f>
        <v>623</v>
      </c>
      <c r="J1497">
        <f>IF(gait_events!G2013&lt;&gt;"",gait_events!G2013,NA())</f>
        <v>623</v>
      </c>
      <c r="K1497">
        <f t="shared" si="184"/>
        <v>0</v>
      </c>
      <c r="L1497">
        <f t="shared" si="185"/>
        <v>0</v>
      </c>
      <c r="M1497">
        <f t="shared" si="186"/>
        <v>1</v>
      </c>
      <c r="N1497">
        <f t="shared" si="187"/>
        <v>1</v>
      </c>
      <c r="O1497">
        <f t="shared" si="188"/>
        <v>1</v>
      </c>
      <c r="P1497">
        <f t="shared" si="189"/>
        <v>0</v>
      </c>
      <c r="Q1497">
        <f t="shared" si="190"/>
        <v>0</v>
      </c>
      <c r="R1497">
        <f t="shared" si="191"/>
        <v>1</v>
      </c>
    </row>
    <row r="1498" spans="1:18" x14ac:dyDescent="0.25">
      <c r="A1498" t="str">
        <f>gait_events!B2014</f>
        <v>pp045</v>
      </c>
      <c r="B1498" t="str">
        <f>VLOOKUP(A1498,participants!A:B,2,0)</f>
        <v>F</v>
      </c>
      <c r="C1498">
        <f>VLOOKUP(A1498,participants!A:C,3,0)</f>
        <v>24</v>
      </c>
      <c r="D1498" t="str">
        <f>VLOOKUP(A1498,participants!A:F,6,0)</f>
        <v>YA</v>
      </c>
      <c r="E1498" t="str">
        <f>IF(LEN(SUBSTITUTE(gait_events!C2014,"_run-",""))&lt;&gt;LEN(gait_events!C2014),LEFT(RIGHT(gait_events!C2014,LEN(gait_events!C2014)-19),FIND("_run-",RIGHT(gait_events!C2014,LEN(gait_events!C2014)-19),1)-1),RIGHT(gait_events!C2014,LEN(gait_events!C2014)-19))</f>
        <v>Slow</v>
      </c>
      <c r="F1498" t="str">
        <f>IF(LEN(SUBSTITUTE(gait_events!C2014,"_run-",""))&lt;&gt;LEN(gait_events!C2014),RIGHT(gait_events!C2014,LEN(gait_events!C2014)-FIND("_run-",gait_events!C2014,1)-4),"")</f>
        <v/>
      </c>
      <c r="G1498" t="str">
        <f>gait_events!D2014</f>
        <v>right_ankle</v>
      </c>
      <c r="H1498" t="str">
        <f>gait_events!E2014</f>
        <v>IC</v>
      </c>
      <c r="I1498">
        <f>IF(gait_events!F2014&lt;&gt;"",gait_events!F2014,NA())</f>
        <v>912</v>
      </c>
      <c r="J1498">
        <f>IF(gait_events!G2014&lt;&gt;"",gait_events!G2014,NA())</f>
        <v>910</v>
      </c>
      <c r="K1498">
        <f t="shared" si="184"/>
        <v>2</v>
      </c>
      <c r="L1498">
        <f t="shared" si="185"/>
        <v>10</v>
      </c>
      <c r="M1498">
        <f t="shared" si="186"/>
        <v>1</v>
      </c>
      <c r="N1498">
        <f t="shared" si="187"/>
        <v>1</v>
      </c>
      <c r="O1498">
        <f t="shared" si="188"/>
        <v>1</v>
      </c>
      <c r="P1498">
        <f t="shared" si="189"/>
        <v>0</v>
      </c>
      <c r="Q1498">
        <f t="shared" si="190"/>
        <v>0</v>
      </c>
      <c r="R1498">
        <f t="shared" si="191"/>
        <v>1</v>
      </c>
    </row>
    <row r="1499" spans="1:18" x14ac:dyDescent="0.25">
      <c r="A1499" t="str">
        <f>gait_events!B2015</f>
        <v>pp045</v>
      </c>
      <c r="B1499" t="str">
        <f>VLOOKUP(A1499,participants!A:B,2,0)</f>
        <v>F</v>
      </c>
      <c r="C1499">
        <f>VLOOKUP(A1499,participants!A:C,3,0)</f>
        <v>24</v>
      </c>
      <c r="D1499" t="str">
        <f>VLOOKUP(A1499,participants!A:F,6,0)</f>
        <v>YA</v>
      </c>
      <c r="E1499" t="str">
        <f>IF(LEN(SUBSTITUTE(gait_events!C2015,"_run-",""))&lt;&gt;LEN(gait_events!C2015),LEFT(RIGHT(gait_events!C2015,LEN(gait_events!C2015)-19),FIND("_run-",RIGHT(gait_events!C2015,LEN(gait_events!C2015)-19),1)-1),RIGHT(gait_events!C2015,LEN(gait_events!C2015)-19))</f>
        <v>Slow</v>
      </c>
      <c r="F1499" t="str">
        <f>IF(LEN(SUBSTITUTE(gait_events!C2015,"_run-",""))&lt;&gt;LEN(gait_events!C2015),RIGHT(gait_events!C2015,LEN(gait_events!C2015)-FIND("_run-",gait_events!C2015,1)-4),"")</f>
        <v/>
      </c>
      <c r="G1499" t="str">
        <f>gait_events!D2015</f>
        <v>right_ankle</v>
      </c>
      <c r="H1499" t="str">
        <f>gait_events!E2015</f>
        <v>IC</v>
      </c>
      <c r="I1499">
        <f>IF(gait_events!F2015&lt;&gt;"",gait_events!F2015,NA())</f>
        <v>1209</v>
      </c>
      <c r="J1499">
        <f>IF(gait_events!G2015&lt;&gt;"",gait_events!G2015,NA())</f>
        <v>1209</v>
      </c>
      <c r="K1499">
        <f t="shared" si="184"/>
        <v>0</v>
      </c>
      <c r="L1499">
        <f t="shared" si="185"/>
        <v>0</v>
      </c>
      <c r="M1499">
        <f t="shared" si="186"/>
        <v>1</v>
      </c>
      <c r="N1499">
        <f t="shared" si="187"/>
        <v>1</v>
      </c>
      <c r="O1499">
        <f t="shared" si="188"/>
        <v>1</v>
      </c>
      <c r="P1499">
        <f t="shared" si="189"/>
        <v>0</v>
      </c>
      <c r="Q1499">
        <f t="shared" si="190"/>
        <v>0</v>
      </c>
      <c r="R1499">
        <f t="shared" si="191"/>
        <v>1</v>
      </c>
    </row>
    <row r="1500" spans="1:18" x14ac:dyDescent="0.25">
      <c r="A1500" t="str">
        <f>gait_events!B2016</f>
        <v>pp045</v>
      </c>
      <c r="B1500" t="str">
        <f>VLOOKUP(A1500,participants!A:B,2,0)</f>
        <v>F</v>
      </c>
      <c r="C1500">
        <f>VLOOKUP(A1500,participants!A:C,3,0)</f>
        <v>24</v>
      </c>
      <c r="D1500" t="str">
        <f>VLOOKUP(A1500,participants!A:F,6,0)</f>
        <v>YA</v>
      </c>
      <c r="E1500" t="str">
        <f>IF(LEN(SUBSTITUTE(gait_events!C2016,"_run-",""))&lt;&gt;LEN(gait_events!C2016),LEFT(RIGHT(gait_events!C2016,LEN(gait_events!C2016)-19),FIND("_run-",RIGHT(gait_events!C2016,LEN(gait_events!C2016)-19),1)-1),RIGHT(gait_events!C2016,LEN(gait_events!C2016)-19))</f>
        <v>Slow</v>
      </c>
      <c r="F1500" t="str">
        <f>IF(LEN(SUBSTITUTE(gait_events!C2016,"_run-",""))&lt;&gt;LEN(gait_events!C2016),RIGHT(gait_events!C2016,LEN(gait_events!C2016)-FIND("_run-",gait_events!C2016,1)-4),"")</f>
        <v/>
      </c>
      <c r="G1500" t="str">
        <f>gait_events!D2016</f>
        <v>right_ankle</v>
      </c>
      <c r="H1500" t="str">
        <f>gait_events!E2016</f>
        <v>IC</v>
      </c>
      <c r="I1500">
        <f>IF(gait_events!F2016&lt;&gt;"",gait_events!F2016,NA())</f>
        <v>1501</v>
      </c>
      <c r="J1500">
        <f>IF(gait_events!G2016&lt;&gt;"",gait_events!G2016,NA())</f>
        <v>1503</v>
      </c>
      <c r="K1500">
        <f t="shared" si="184"/>
        <v>-2</v>
      </c>
      <c r="L1500">
        <f t="shared" si="185"/>
        <v>-10</v>
      </c>
      <c r="M1500">
        <f t="shared" si="186"/>
        <v>1</v>
      </c>
      <c r="N1500">
        <f t="shared" si="187"/>
        <v>1</v>
      </c>
      <c r="O1500">
        <f t="shared" si="188"/>
        <v>1</v>
      </c>
      <c r="P1500">
        <f t="shared" si="189"/>
        <v>0</v>
      </c>
      <c r="Q1500">
        <f t="shared" si="190"/>
        <v>0</v>
      </c>
      <c r="R1500">
        <f t="shared" si="191"/>
        <v>1</v>
      </c>
    </row>
    <row r="1501" spans="1:18" x14ac:dyDescent="0.25">
      <c r="A1501" t="str">
        <f>gait_events!B2017</f>
        <v>pp045</v>
      </c>
      <c r="B1501" t="str">
        <f>VLOOKUP(A1501,participants!A:B,2,0)</f>
        <v>F</v>
      </c>
      <c r="C1501">
        <f>VLOOKUP(A1501,participants!A:C,3,0)</f>
        <v>24</v>
      </c>
      <c r="D1501" t="str">
        <f>VLOOKUP(A1501,participants!A:F,6,0)</f>
        <v>YA</v>
      </c>
      <c r="E1501" t="str">
        <f>IF(LEN(SUBSTITUTE(gait_events!C2017,"_run-",""))&lt;&gt;LEN(gait_events!C2017),LEFT(RIGHT(gait_events!C2017,LEN(gait_events!C2017)-19),FIND("_run-",RIGHT(gait_events!C2017,LEN(gait_events!C2017)-19),1)-1),RIGHT(gait_events!C2017,LEN(gait_events!C2017)-19))</f>
        <v>Slow</v>
      </c>
      <c r="F1501" t="str">
        <f>IF(LEN(SUBSTITUTE(gait_events!C2017,"_run-",""))&lt;&gt;LEN(gait_events!C2017),RIGHT(gait_events!C2017,LEN(gait_events!C2017)-FIND("_run-",gait_events!C2017,1)-4),"")</f>
        <v/>
      </c>
      <c r="G1501" t="str">
        <f>gait_events!D2017</f>
        <v>right_ankle</v>
      </c>
      <c r="H1501" t="str">
        <f>gait_events!E2017</f>
        <v>FC</v>
      </c>
      <c r="I1501">
        <f>IF(gait_events!F2017&lt;&gt;"",gait_events!F2017,NA())</f>
        <v>233</v>
      </c>
      <c r="J1501">
        <f>IF(gait_events!G2017&lt;&gt;"",gait_events!G2017,NA())</f>
        <v>233</v>
      </c>
      <c r="K1501">
        <f t="shared" si="184"/>
        <v>0</v>
      </c>
      <c r="L1501">
        <f t="shared" si="185"/>
        <v>0</v>
      </c>
      <c r="M1501">
        <f t="shared" si="186"/>
        <v>1</v>
      </c>
      <c r="N1501">
        <f t="shared" si="187"/>
        <v>1</v>
      </c>
      <c r="O1501">
        <f t="shared" si="188"/>
        <v>1</v>
      </c>
      <c r="P1501">
        <f t="shared" si="189"/>
        <v>0</v>
      </c>
      <c r="Q1501">
        <f t="shared" si="190"/>
        <v>0</v>
      </c>
      <c r="R1501">
        <f t="shared" si="191"/>
        <v>1</v>
      </c>
    </row>
    <row r="1502" spans="1:18" x14ac:dyDescent="0.25">
      <c r="A1502" t="str">
        <f>gait_events!B2018</f>
        <v>pp045</v>
      </c>
      <c r="B1502" t="str">
        <f>VLOOKUP(A1502,participants!A:B,2,0)</f>
        <v>F</v>
      </c>
      <c r="C1502">
        <f>VLOOKUP(A1502,participants!A:C,3,0)</f>
        <v>24</v>
      </c>
      <c r="D1502" t="str">
        <f>VLOOKUP(A1502,participants!A:F,6,0)</f>
        <v>YA</v>
      </c>
      <c r="E1502" t="str">
        <f>IF(LEN(SUBSTITUTE(gait_events!C2018,"_run-",""))&lt;&gt;LEN(gait_events!C2018),LEFT(RIGHT(gait_events!C2018,LEN(gait_events!C2018)-19),FIND("_run-",RIGHT(gait_events!C2018,LEN(gait_events!C2018)-19),1)-1),RIGHT(gait_events!C2018,LEN(gait_events!C2018)-19))</f>
        <v>Slow</v>
      </c>
      <c r="F1502" t="str">
        <f>IF(LEN(SUBSTITUTE(gait_events!C2018,"_run-",""))&lt;&gt;LEN(gait_events!C2018),RIGHT(gait_events!C2018,LEN(gait_events!C2018)-FIND("_run-",gait_events!C2018,1)-4),"")</f>
        <v/>
      </c>
      <c r="G1502" t="str">
        <f>gait_events!D2018</f>
        <v>right_ankle</v>
      </c>
      <c r="H1502" t="str">
        <f>gait_events!E2018</f>
        <v>FC</v>
      </c>
      <c r="I1502">
        <f>IF(gait_events!F2018&lt;&gt;"",gait_events!F2018,NA())</f>
        <v>529</v>
      </c>
      <c r="J1502">
        <f>IF(gait_events!G2018&lt;&gt;"",gait_events!G2018,NA())</f>
        <v>532</v>
      </c>
      <c r="K1502">
        <f t="shared" si="184"/>
        <v>-3</v>
      </c>
      <c r="L1502">
        <f t="shared" si="185"/>
        <v>-15</v>
      </c>
      <c r="M1502">
        <f t="shared" si="186"/>
        <v>1</v>
      </c>
      <c r="N1502">
        <f t="shared" si="187"/>
        <v>1</v>
      </c>
      <c r="O1502">
        <f t="shared" si="188"/>
        <v>1</v>
      </c>
      <c r="P1502">
        <f t="shared" si="189"/>
        <v>0</v>
      </c>
      <c r="Q1502">
        <f t="shared" si="190"/>
        <v>0</v>
      </c>
      <c r="R1502">
        <f t="shared" si="191"/>
        <v>1</v>
      </c>
    </row>
    <row r="1503" spans="1:18" x14ac:dyDescent="0.25">
      <c r="A1503" t="str">
        <f>gait_events!B2019</f>
        <v>pp045</v>
      </c>
      <c r="B1503" t="str">
        <f>VLOOKUP(A1503,participants!A:B,2,0)</f>
        <v>F</v>
      </c>
      <c r="C1503">
        <f>VLOOKUP(A1503,participants!A:C,3,0)</f>
        <v>24</v>
      </c>
      <c r="D1503" t="str">
        <f>VLOOKUP(A1503,participants!A:F,6,0)</f>
        <v>YA</v>
      </c>
      <c r="E1503" t="str">
        <f>IF(LEN(SUBSTITUTE(gait_events!C2019,"_run-",""))&lt;&gt;LEN(gait_events!C2019),LEFT(RIGHT(gait_events!C2019,LEN(gait_events!C2019)-19),FIND("_run-",RIGHT(gait_events!C2019,LEN(gait_events!C2019)-19),1)-1),RIGHT(gait_events!C2019,LEN(gait_events!C2019)-19))</f>
        <v>Slow</v>
      </c>
      <c r="F1503" t="str">
        <f>IF(LEN(SUBSTITUTE(gait_events!C2019,"_run-",""))&lt;&gt;LEN(gait_events!C2019),RIGHT(gait_events!C2019,LEN(gait_events!C2019)-FIND("_run-",gait_events!C2019,1)-4),"")</f>
        <v/>
      </c>
      <c r="G1503" t="str">
        <f>gait_events!D2019</f>
        <v>right_ankle</v>
      </c>
      <c r="H1503" t="str">
        <f>gait_events!E2019</f>
        <v>FC</v>
      </c>
      <c r="I1503">
        <f>IF(gait_events!F2019&lt;&gt;"",gait_events!F2019,NA())</f>
        <v>827</v>
      </c>
      <c r="J1503">
        <f>IF(gait_events!G2019&lt;&gt;"",gait_events!G2019,NA())</f>
        <v>830</v>
      </c>
      <c r="K1503">
        <f t="shared" si="184"/>
        <v>-3</v>
      </c>
      <c r="L1503">
        <f t="shared" si="185"/>
        <v>-15</v>
      </c>
      <c r="M1503">
        <f t="shared" si="186"/>
        <v>1</v>
      </c>
      <c r="N1503">
        <f t="shared" si="187"/>
        <v>1</v>
      </c>
      <c r="O1503">
        <f t="shared" si="188"/>
        <v>1</v>
      </c>
      <c r="P1503">
        <f t="shared" si="189"/>
        <v>0</v>
      </c>
      <c r="Q1503">
        <f t="shared" si="190"/>
        <v>0</v>
      </c>
      <c r="R1503">
        <f t="shared" si="191"/>
        <v>1</v>
      </c>
    </row>
    <row r="1504" spans="1:18" x14ac:dyDescent="0.25">
      <c r="A1504" t="str">
        <f>gait_events!B2020</f>
        <v>pp045</v>
      </c>
      <c r="B1504" t="str">
        <f>VLOOKUP(A1504,participants!A:B,2,0)</f>
        <v>F</v>
      </c>
      <c r="C1504">
        <f>VLOOKUP(A1504,participants!A:C,3,0)</f>
        <v>24</v>
      </c>
      <c r="D1504" t="str">
        <f>VLOOKUP(A1504,participants!A:F,6,0)</f>
        <v>YA</v>
      </c>
      <c r="E1504" t="str">
        <f>IF(LEN(SUBSTITUTE(gait_events!C2020,"_run-",""))&lt;&gt;LEN(gait_events!C2020),LEFT(RIGHT(gait_events!C2020,LEN(gait_events!C2020)-19),FIND("_run-",RIGHT(gait_events!C2020,LEN(gait_events!C2020)-19),1)-1),RIGHT(gait_events!C2020,LEN(gait_events!C2020)-19))</f>
        <v>Slow</v>
      </c>
      <c r="F1504" t="str">
        <f>IF(LEN(SUBSTITUTE(gait_events!C2020,"_run-",""))&lt;&gt;LEN(gait_events!C2020),RIGHT(gait_events!C2020,LEN(gait_events!C2020)-FIND("_run-",gait_events!C2020,1)-4),"")</f>
        <v/>
      </c>
      <c r="G1504" t="str">
        <f>gait_events!D2020</f>
        <v>right_ankle</v>
      </c>
      <c r="H1504" t="str">
        <f>gait_events!E2020</f>
        <v>FC</v>
      </c>
      <c r="I1504">
        <f>IF(gait_events!F2020&lt;&gt;"",gait_events!F2020,NA())</f>
        <v>1115</v>
      </c>
      <c r="J1504">
        <f>IF(gait_events!G2020&lt;&gt;"",gait_events!G2020,NA())</f>
        <v>1118</v>
      </c>
      <c r="K1504">
        <f t="shared" si="184"/>
        <v>-3</v>
      </c>
      <c r="L1504">
        <f t="shared" si="185"/>
        <v>-15</v>
      </c>
      <c r="M1504">
        <f t="shared" si="186"/>
        <v>1</v>
      </c>
      <c r="N1504">
        <f t="shared" si="187"/>
        <v>1</v>
      </c>
      <c r="O1504">
        <f t="shared" si="188"/>
        <v>1</v>
      </c>
      <c r="P1504">
        <f t="shared" si="189"/>
        <v>0</v>
      </c>
      <c r="Q1504">
        <f t="shared" si="190"/>
        <v>0</v>
      </c>
      <c r="R1504">
        <f t="shared" si="191"/>
        <v>1</v>
      </c>
    </row>
    <row r="1505" spans="1:18" x14ac:dyDescent="0.25">
      <c r="A1505" t="str">
        <f>gait_events!B2021</f>
        <v>pp045</v>
      </c>
      <c r="B1505" t="str">
        <f>VLOOKUP(A1505,participants!A:B,2,0)</f>
        <v>F</v>
      </c>
      <c r="C1505">
        <f>VLOOKUP(A1505,participants!A:C,3,0)</f>
        <v>24</v>
      </c>
      <c r="D1505" t="str">
        <f>VLOOKUP(A1505,participants!A:F,6,0)</f>
        <v>YA</v>
      </c>
      <c r="E1505" t="str">
        <f>IF(LEN(SUBSTITUTE(gait_events!C2021,"_run-",""))&lt;&gt;LEN(gait_events!C2021),LEFT(RIGHT(gait_events!C2021,LEN(gait_events!C2021)-19),FIND("_run-",RIGHT(gait_events!C2021,LEN(gait_events!C2021)-19),1)-1),RIGHT(gait_events!C2021,LEN(gait_events!C2021)-19))</f>
        <v>Slow</v>
      </c>
      <c r="F1505" t="str">
        <f>IF(LEN(SUBSTITUTE(gait_events!C2021,"_run-",""))&lt;&gt;LEN(gait_events!C2021),RIGHT(gait_events!C2021,LEN(gait_events!C2021)-FIND("_run-",gait_events!C2021,1)-4),"")</f>
        <v/>
      </c>
      <c r="G1505" t="str">
        <f>gait_events!D2021</f>
        <v>right_ankle</v>
      </c>
      <c r="H1505" t="str">
        <f>gait_events!E2021</f>
        <v>FC</v>
      </c>
      <c r="I1505">
        <f>IF(gait_events!F2021&lt;&gt;"",gait_events!F2021,NA())</f>
        <v>1420</v>
      </c>
      <c r="J1505">
        <f>IF(gait_events!G2021&lt;&gt;"",gait_events!G2021,NA())</f>
        <v>1424</v>
      </c>
      <c r="K1505">
        <f t="shared" si="184"/>
        <v>-4</v>
      </c>
      <c r="L1505">
        <f t="shared" si="185"/>
        <v>-20</v>
      </c>
      <c r="M1505">
        <f t="shared" si="186"/>
        <v>1</v>
      </c>
      <c r="N1505">
        <f t="shared" si="187"/>
        <v>1</v>
      </c>
      <c r="O1505">
        <f t="shared" si="188"/>
        <v>1</v>
      </c>
      <c r="P1505">
        <f t="shared" si="189"/>
        <v>0</v>
      </c>
      <c r="Q1505">
        <f t="shared" si="190"/>
        <v>0</v>
      </c>
      <c r="R1505">
        <f t="shared" si="191"/>
        <v>1</v>
      </c>
    </row>
    <row r="1506" spans="1:18" x14ac:dyDescent="0.25">
      <c r="A1506" t="str">
        <f>gait_events!B2022</f>
        <v>pp045</v>
      </c>
      <c r="B1506" t="str">
        <f>VLOOKUP(A1506,participants!A:B,2,0)</f>
        <v>F</v>
      </c>
      <c r="C1506">
        <f>VLOOKUP(A1506,participants!A:C,3,0)</f>
        <v>24</v>
      </c>
      <c r="D1506" t="str">
        <f>VLOOKUP(A1506,participants!A:F,6,0)</f>
        <v>YA</v>
      </c>
      <c r="E1506" t="str">
        <f>IF(LEN(SUBSTITUTE(gait_events!C2022,"_run-",""))&lt;&gt;LEN(gait_events!C2022),LEFT(RIGHT(gait_events!C2022,LEN(gait_events!C2022)-19),FIND("_run-",RIGHT(gait_events!C2022,LEN(gait_events!C2022)-19),1)-1),RIGHT(gait_events!C2022,LEN(gait_events!C2022)-19))</f>
        <v>Slow</v>
      </c>
      <c r="F1506" t="str">
        <f>IF(LEN(SUBSTITUTE(gait_events!C2022,"_run-",""))&lt;&gt;LEN(gait_events!C2022),RIGHT(gait_events!C2022,LEN(gait_events!C2022)-FIND("_run-",gait_events!C2022,1)-4),"")</f>
        <v/>
      </c>
      <c r="G1506" t="str">
        <f>gait_events!D2022</f>
        <v>left_shank</v>
      </c>
      <c r="H1506" t="str">
        <f>gait_events!E2022</f>
        <v>IC</v>
      </c>
      <c r="I1506">
        <f>IF(gait_events!F2022&lt;&gt;"",gait_events!F2022,NA())</f>
        <v>167</v>
      </c>
      <c r="J1506">
        <f>IF(gait_events!G2022&lt;&gt;"",gait_events!G2022,NA())</f>
        <v>171</v>
      </c>
      <c r="K1506">
        <f t="shared" si="184"/>
        <v>-4</v>
      </c>
      <c r="L1506">
        <f t="shared" si="185"/>
        <v>-20</v>
      </c>
      <c r="M1506">
        <f t="shared" si="186"/>
        <v>1</v>
      </c>
      <c r="N1506">
        <f t="shared" si="187"/>
        <v>1</v>
      </c>
      <c r="O1506">
        <f t="shared" si="188"/>
        <v>1</v>
      </c>
      <c r="P1506">
        <f t="shared" si="189"/>
        <v>0</v>
      </c>
      <c r="Q1506">
        <f t="shared" si="190"/>
        <v>0</v>
      </c>
      <c r="R1506">
        <f t="shared" si="191"/>
        <v>1</v>
      </c>
    </row>
    <row r="1507" spans="1:18" x14ac:dyDescent="0.25">
      <c r="A1507" t="str">
        <f>gait_events!B2023</f>
        <v>pp045</v>
      </c>
      <c r="B1507" t="str">
        <f>VLOOKUP(A1507,participants!A:B,2,0)</f>
        <v>F</v>
      </c>
      <c r="C1507">
        <f>VLOOKUP(A1507,participants!A:C,3,0)</f>
        <v>24</v>
      </c>
      <c r="D1507" t="str">
        <f>VLOOKUP(A1507,participants!A:F,6,0)</f>
        <v>YA</v>
      </c>
      <c r="E1507" t="str">
        <f>IF(LEN(SUBSTITUTE(gait_events!C2023,"_run-",""))&lt;&gt;LEN(gait_events!C2023),LEFT(RIGHT(gait_events!C2023,LEN(gait_events!C2023)-19),FIND("_run-",RIGHT(gait_events!C2023,LEN(gait_events!C2023)-19),1)-1),RIGHT(gait_events!C2023,LEN(gait_events!C2023)-19))</f>
        <v>Slow</v>
      </c>
      <c r="F1507" t="str">
        <f>IF(LEN(SUBSTITUTE(gait_events!C2023,"_run-",""))&lt;&gt;LEN(gait_events!C2023),RIGHT(gait_events!C2023,LEN(gait_events!C2023)-FIND("_run-",gait_events!C2023,1)-4),"")</f>
        <v/>
      </c>
      <c r="G1507" t="str">
        <f>gait_events!D2023</f>
        <v>left_shank</v>
      </c>
      <c r="H1507" t="str">
        <f>gait_events!E2023</f>
        <v>IC</v>
      </c>
      <c r="I1507">
        <f>IF(gait_events!F2023&lt;&gt;"",gait_events!F2023,NA())</f>
        <v>467</v>
      </c>
      <c r="J1507">
        <f>IF(gait_events!G2023&lt;&gt;"",gait_events!G2023,NA())</f>
        <v>469</v>
      </c>
      <c r="K1507">
        <f t="shared" si="184"/>
        <v>-2</v>
      </c>
      <c r="L1507">
        <f t="shared" si="185"/>
        <v>-10</v>
      </c>
      <c r="M1507">
        <f t="shared" si="186"/>
        <v>1</v>
      </c>
      <c r="N1507">
        <f t="shared" si="187"/>
        <v>1</v>
      </c>
      <c r="O1507">
        <f t="shared" si="188"/>
        <v>1</v>
      </c>
      <c r="P1507">
        <f t="shared" si="189"/>
        <v>0</v>
      </c>
      <c r="Q1507">
        <f t="shared" si="190"/>
        <v>0</v>
      </c>
      <c r="R1507">
        <f t="shared" si="191"/>
        <v>1</v>
      </c>
    </row>
    <row r="1508" spans="1:18" x14ac:dyDescent="0.25">
      <c r="A1508" t="str">
        <f>gait_events!B2024</f>
        <v>pp045</v>
      </c>
      <c r="B1508" t="str">
        <f>VLOOKUP(A1508,participants!A:B,2,0)</f>
        <v>F</v>
      </c>
      <c r="C1508">
        <f>VLOOKUP(A1508,participants!A:C,3,0)</f>
        <v>24</v>
      </c>
      <c r="D1508" t="str">
        <f>VLOOKUP(A1508,participants!A:F,6,0)</f>
        <v>YA</v>
      </c>
      <c r="E1508" t="str">
        <f>IF(LEN(SUBSTITUTE(gait_events!C2024,"_run-",""))&lt;&gt;LEN(gait_events!C2024),LEFT(RIGHT(gait_events!C2024,LEN(gait_events!C2024)-19),FIND("_run-",RIGHT(gait_events!C2024,LEN(gait_events!C2024)-19),1)-1),RIGHT(gait_events!C2024,LEN(gait_events!C2024)-19))</f>
        <v>Slow</v>
      </c>
      <c r="F1508" t="str">
        <f>IF(LEN(SUBSTITUTE(gait_events!C2024,"_run-",""))&lt;&gt;LEN(gait_events!C2024),RIGHT(gait_events!C2024,LEN(gait_events!C2024)-FIND("_run-",gait_events!C2024,1)-4),"")</f>
        <v/>
      </c>
      <c r="G1508" t="str">
        <f>gait_events!D2024</f>
        <v>left_shank</v>
      </c>
      <c r="H1508" t="str">
        <f>gait_events!E2024</f>
        <v>IC</v>
      </c>
      <c r="I1508">
        <f>IF(gait_events!F2024&lt;&gt;"",gait_events!F2024,NA())</f>
        <v>766</v>
      </c>
      <c r="J1508">
        <f>IF(gait_events!G2024&lt;&gt;"",gait_events!G2024,NA())</f>
        <v>760</v>
      </c>
      <c r="K1508">
        <f t="shared" si="184"/>
        <v>6</v>
      </c>
      <c r="L1508">
        <f t="shared" si="185"/>
        <v>30</v>
      </c>
      <c r="M1508">
        <f t="shared" si="186"/>
        <v>1</v>
      </c>
      <c r="N1508">
        <f t="shared" si="187"/>
        <v>1</v>
      </c>
      <c r="O1508">
        <f t="shared" si="188"/>
        <v>1</v>
      </c>
      <c r="P1508">
        <f t="shared" si="189"/>
        <v>0</v>
      </c>
      <c r="Q1508">
        <f t="shared" si="190"/>
        <v>0</v>
      </c>
      <c r="R1508">
        <f t="shared" si="191"/>
        <v>1</v>
      </c>
    </row>
    <row r="1509" spans="1:18" x14ac:dyDescent="0.25">
      <c r="A1509" t="str">
        <f>gait_events!B2025</f>
        <v>pp045</v>
      </c>
      <c r="B1509" t="str">
        <f>VLOOKUP(A1509,participants!A:B,2,0)</f>
        <v>F</v>
      </c>
      <c r="C1509">
        <f>VLOOKUP(A1509,participants!A:C,3,0)</f>
        <v>24</v>
      </c>
      <c r="D1509" t="str">
        <f>VLOOKUP(A1509,participants!A:F,6,0)</f>
        <v>YA</v>
      </c>
      <c r="E1509" t="str">
        <f>IF(LEN(SUBSTITUTE(gait_events!C2025,"_run-",""))&lt;&gt;LEN(gait_events!C2025),LEFT(RIGHT(gait_events!C2025,LEN(gait_events!C2025)-19),FIND("_run-",RIGHT(gait_events!C2025,LEN(gait_events!C2025)-19),1)-1),RIGHT(gait_events!C2025,LEN(gait_events!C2025)-19))</f>
        <v>Slow</v>
      </c>
      <c r="F1509" t="str">
        <f>IF(LEN(SUBSTITUTE(gait_events!C2025,"_run-",""))&lt;&gt;LEN(gait_events!C2025),RIGHT(gait_events!C2025,LEN(gait_events!C2025)-FIND("_run-",gait_events!C2025,1)-4),"")</f>
        <v/>
      </c>
      <c r="G1509" t="str">
        <f>gait_events!D2025</f>
        <v>left_shank</v>
      </c>
      <c r="H1509" t="str">
        <f>gait_events!E2025</f>
        <v>IC</v>
      </c>
      <c r="I1509">
        <f>IF(gait_events!F2025&lt;&gt;"",gait_events!F2025,NA())</f>
        <v>1059</v>
      </c>
      <c r="J1509">
        <f>IF(gait_events!G2025&lt;&gt;"",gait_events!G2025,NA())</f>
        <v>1061</v>
      </c>
      <c r="K1509">
        <f t="shared" si="184"/>
        <v>-2</v>
      </c>
      <c r="L1509">
        <f t="shared" si="185"/>
        <v>-10</v>
      </c>
      <c r="M1509">
        <f t="shared" si="186"/>
        <v>1</v>
      </c>
      <c r="N1509">
        <f t="shared" si="187"/>
        <v>1</v>
      </c>
      <c r="O1509">
        <f t="shared" si="188"/>
        <v>1</v>
      </c>
      <c r="P1509">
        <f t="shared" si="189"/>
        <v>0</v>
      </c>
      <c r="Q1509">
        <f t="shared" si="190"/>
        <v>0</v>
      </c>
      <c r="R1509">
        <f t="shared" si="191"/>
        <v>1</v>
      </c>
    </row>
    <row r="1510" spans="1:18" x14ac:dyDescent="0.25">
      <c r="A1510" t="str">
        <f>gait_events!B2026</f>
        <v>pp045</v>
      </c>
      <c r="B1510" t="str">
        <f>VLOOKUP(A1510,participants!A:B,2,0)</f>
        <v>F</v>
      </c>
      <c r="C1510">
        <f>VLOOKUP(A1510,participants!A:C,3,0)</f>
        <v>24</v>
      </c>
      <c r="D1510" t="str">
        <f>VLOOKUP(A1510,participants!A:F,6,0)</f>
        <v>YA</v>
      </c>
      <c r="E1510" t="str">
        <f>IF(LEN(SUBSTITUTE(gait_events!C2026,"_run-",""))&lt;&gt;LEN(gait_events!C2026),LEFT(RIGHT(gait_events!C2026,LEN(gait_events!C2026)-19),FIND("_run-",RIGHT(gait_events!C2026,LEN(gait_events!C2026)-19),1)-1),RIGHT(gait_events!C2026,LEN(gait_events!C2026)-19))</f>
        <v>Slow</v>
      </c>
      <c r="F1510" t="str">
        <f>IF(LEN(SUBSTITUTE(gait_events!C2026,"_run-",""))&lt;&gt;LEN(gait_events!C2026),RIGHT(gait_events!C2026,LEN(gait_events!C2026)-FIND("_run-",gait_events!C2026,1)-4),"")</f>
        <v/>
      </c>
      <c r="G1510" t="str">
        <f>gait_events!D2026</f>
        <v>left_shank</v>
      </c>
      <c r="H1510" t="str">
        <f>gait_events!E2026</f>
        <v>IC</v>
      </c>
      <c r="I1510">
        <f>IF(gait_events!F2026&lt;&gt;"",gait_events!F2026,NA())</f>
        <v>1349</v>
      </c>
      <c r="J1510">
        <f>IF(gait_events!G2026&lt;&gt;"",gait_events!G2026,NA())</f>
        <v>1352</v>
      </c>
      <c r="K1510">
        <f t="shared" si="184"/>
        <v>-3</v>
      </c>
      <c r="L1510">
        <f t="shared" si="185"/>
        <v>-15</v>
      </c>
      <c r="M1510">
        <f t="shared" si="186"/>
        <v>1</v>
      </c>
      <c r="N1510">
        <f t="shared" si="187"/>
        <v>1</v>
      </c>
      <c r="O1510">
        <f t="shared" si="188"/>
        <v>1</v>
      </c>
      <c r="P1510">
        <f t="shared" si="189"/>
        <v>0</v>
      </c>
      <c r="Q1510">
        <f t="shared" si="190"/>
        <v>0</v>
      </c>
      <c r="R1510">
        <f t="shared" si="191"/>
        <v>1</v>
      </c>
    </row>
    <row r="1511" spans="1:18" x14ac:dyDescent="0.25">
      <c r="A1511" t="str">
        <f>gait_events!B2027</f>
        <v>pp045</v>
      </c>
      <c r="B1511" t="str">
        <f>VLOOKUP(A1511,participants!A:B,2,0)</f>
        <v>F</v>
      </c>
      <c r="C1511">
        <f>VLOOKUP(A1511,participants!A:C,3,0)</f>
        <v>24</v>
      </c>
      <c r="D1511" t="str">
        <f>VLOOKUP(A1511,participants!A:F,6,0)</f>
        <v>YA</v>
      </c>
      <c r="E1511" t="str">
        <f>IF(LEN(SUBSTITUTE(gait_events!C2027,"_run-",""))&lt;&gt;LEN(gait_events!C2027),LEFT(RIGHT(gait_events!C2027,LEN(gait_events!C2027)-19),FIND("_run-",RIGHT(gait_events!C2027,LEN(gait_events!C2027)-19),1)-1),RIGHT(gait_events!C2027,LEN(gait_events!C2027)-19))</f>
        <v>Slow</v>
      </c>
      <c r="F1511" t="str">
        <f>IF(LEN(SUBSTITUTE(gait_events!C2027,"_run-",""))&lt;&gt;LEN(gait_events!C2027),RIGHT(gait_events!C2027,LEN(gait_events!C2027)-FIND("_run-",gait_events!C2027,1)-4),"")</f>
        <v/>
      </c>
      <c r="G1511" t="str">
        <f>gait_events!D2027</f>
        <v>left_shank</v>
      </c>
      <c r="H1511" t="str">
        <f>gait_events!E2027</f>
        <v>FC</v>
      </c>
      <c r="I1511">
        <f>IF(gait_events!F2027&lt;&gt;"",gait_events!F2027,NA())</f>
        <v>77</v>
      </c>
      <c r="J1511">
        <f>IF(gait_events!G2027&lt;&gt;"",gait_events!G2027,NA())</f>
        <v>76</v>
      </c>
      <c r="K1511">
        <f t="shared" si="184"/>
        <v>1</v>
      </c>
      <c r="L1511">
        <f t="shared" si="185"/>
        <v>5</v>
      </c>
      <c r="M1511">
        <f t="shared" si="186"/>
        <v>1</v>
      </c>
      <c r="N1511">
        <f t="shared" si="187"/>
        <v>1</v>
      </c>
      <c r="O1511">
        <f t="shared" si="188"/>
        <v>1</v>
      </c>
      <c r="P1511">
        <f t="shared" si="189"/>
        <v>0</v>
      </c>
      <c r="Q1511">
        <f t="shared" si="190"/>
        <v>0</v>
      </c>
      <c r="R1511">
        <f t="shared" si="191"/>
        <v>1</v>
      </c>
    </row>
    <row r="1512" spans="1:18" x14ac:dyDescent="0.25">
      <c r="A1512" t="str">
        <f>gait_events!B2028</f>
        <v>pp045</v>
      </c>
      <c r="B1512" t="str">
        <f>VLOOKUP(A1512,participants!A:B,2,0)</f>
        <v>F</v>
      </c>
      <c r="C1512">
        <f>VLOOKUP(A1512,participants!A:C,3,0)</f>
        <v>24</v>
      </c>
      <c r="D1512" t="str">
        <f>VLOOKUP(A1512,participants!A:F,6,0)</f>
        <v>YA</v>
      </c>
      <c r="E1512" t="str">
        <f>IF(LEN(SUBSTITUTE(gait_events!C2028,"_run-",""))&lt;&gt;LEN(gait_events!C2028),LEFT(RIGHT(gait_events!C2028,LEN(gait_events!C2028)-19),FIND("_run-",RIGHT(gait_events!C2028,LEN(gait_events!C2028)-19),1)-1),RIGHT(gait_events!C2028,LEN(gait_events!C2028)-19))</f>
        <v>Slow</v>
      </c>
      <c r="F1512" t="str">
        <f>IF(LEN(SUBSTITUTE(gait_events!C2028,"_run-",""))&lt;&gt;LEN(gait_events!C2028),RIGHT(gait_events!C2028,LEN(gait_events!C2028)-FIND("_run-",gait_events!C2028,1)-4),"")</f>
        <v/>
      </c>
      <c r="G1512" t="str">
        <f>gait_events!D2028</f>
        <v>left_shank</v>
      </c>
      <c r="H1512" t="str">
        <f>gait_events!E2028</f>
        <v>FC</v>
      </c>
      <c r="I1512">
        <f>IF(gait_events!F2028&lt;&gt;"",gait_events!F2028,NA())</f>
        <v>376</v>
      </c>
      <c r="J1512">
        <f>IF(gait_events!G2028&lt;&gt;"",gait_events!G2028,NA())</f>
        <v>378</v>
      </c>
      <c r="K1512">
        <f t="shared" si="184"/>
        <v>-2</v>
      </c>
      <c r="L1512">
        <f t="shared" si="185"/>
        <v>-10</v>
      </c>
      <c r="M1512">
        <f t="shared" si="186"/>
        <v>1</v>
      </c>
      <c r="N1512">
        <f t="shared" si="187"/>
        <v>1</v>
      </c>
      <c r="O1512">
        <f t="shared" si="188"/>
        <v>1</v>
      </c>
      <c r="P1512">
        <f t="shared" si="189"/>
        <v>0</v>
      </c>
      <c r="Q1512">
        <f t="shared" si="190"/>
        <v>0</v>
      </c>
      <c r="R1512">
        <f t="shared" si="191"/>
        <v>1</v>
      </c>
    </row>
    <row r="1513" spans="1:18" x14ac:dyDescent="0.25">
      <c r="A1513" t="str">
        <f>gait_events!B2029</f>
        <v>pp045</v>
      </c>
      <c r="B1513" t="str">
        <f>VLOOKUP(A1513,participants!A:B,2,0)</f>
        <v>F</v>
      </c>
      <c r="C1513">
        <f>VLOOKUP(A1513,participants!A:C,3,0)</f>
        <v>24</v>
      </c>
      <c r="D1513" t="str">
        <f>VLOOKUP(A1513,participants!A:F,6,0)</f>
        <v>YA</v>
      </c>
      <c r="E1513" t="str">
        <f>IF(LEN(SUBSTITUTE(gait_events!C2029,"_run-",""))&lt;&gt;LEN(gait_events!C2029),LEFT(RIGHT(gait_events!C2029,LEN(gait_events!C2029)-19),FIND("_run-",RIGHT(gait_events!C2029,LEN(gait_events!C2029)-19),1)-1),RIGHT(gait_events!C2029,LEN(gait_events!C2029)-19))</f>
        <v>Slow</v>
      </c>
      <c r="F1513" t="str">
        <f>IF(LEN(SUBSTITUTE(gait_events!C2029,"_run-",""))&lt;&gt;LEN(gait_events!C2029),RIGHT(gait_events!C2029,LEN(gait_events!C2029)-FIND("_run-",gait_events!C2029,1)-4),"")</f>
        <v/>
      </c>
      <c r="G1513" t="str">
        <f>gait_events!D2029</f>
        <v>left_shank</v>
      </c>
      <c r="H1513" t="str">
        <f>gait_events!E2029</f>
        <v>FC</v>
      </c>
      <c r="I1513">
        <f>IF(gait_events!F2029&lt;&gt;"",gait_events!F2029,NA())</f>
        <v>680</v>
      </c>
      <c r="J1513">
        <f>IF(gait_events!G2029&lt;&gt;"",gait_events!G2029,NA())</f>
        <v>682</v>
      </c>
      <c r="K1513">
        <f t="shared" si="184"/>
        <v>-2</v>
      </c>
      <c r="L1513">
        <f t="shared" si="185"/>
        <v>-10</v>
      </c>
      <c r="M1513">
        <f t="shared" si="186"/>
        <v>1</v>
      </c>
      <c r="N1513">
        <f t="shared" si="187"/>
        <v>1</v>
      </c>
      <c r="O1513">
        <f t="shared" si="188"/>
        <v>1</v>
      </c>
      <c r="P1513">
        <f t="shared" si="189"/>
        <v>0</v>
      </c>
      <c r="Q1513">
        <f t="shared" si="190"/>
        <v>0</v>
      </c>
      <c r="R1513">
        <f t="shared" si="191"/>
        <v>1</v>
      </c>
    </row>
    <row r="1514" spans="1:18" x14ac:dyDescent="0.25">
      <c r="A1514" t="str">
        <f>gait_events!B2030</f>
        <v>pp045</v>
      </c>
      <c r="B1514" t="str">
        <f>VLOOKUP(A1514,participants!A:B,2,0)</f>
        <v>F</v>
      </c>
      <c r="C1514">
        <f>VLOOKUP(A1514,participants!A:C,3,0)</f>
        <v>24</v>
      </c>
      <c r="D1514" t="str">
        <f>VLOOKUP(A1514,participants!A:F,6,0)</f>
        <v>YA</v>
      </c>
      <c r="E1514" t="str">
        <f>IF(LEN(SUBSTITUTE(gait_events!C2030,"_run-",""))&lt;&gt;LEN(gait_events!C2030),LEFT(RIGHT(gait_events!C2030,LEN(gait_events!C2030)-19),FIND("_run-",RIGHT(gait_events!C2030,LEN(gait_events!C2030)-19),1)-1),RIGHT(gait_events!C2030,LEN(gait_events!C2030)-19))</f>
        <v>Slow</v>
      </c>
      <c r="F1514" t="str">
        <f>IF(LEN(SUBSTITUTE(gait_events!C2030,"_run-",""))&lt;&gt;LEN(gait_events!C2030),RIGHT(gait_events!C2030,LEN(gait_events!C2030)-FIND("_run-",gait_events!C2030,1)-4),"")</f>
        <v/>
      </c>
      <c r="G1514" t="str">
        <f>gait_events!D2030</f>
        <v>left_shank</v>
      </c>
      <c r="H1514" t="str">
        <f>gait_events!E2030</f>
        <v>FC</v>
      </c>
      <c r="I1514">
        <f>IF(gait_events!F2030&lt;&gt;"",gait_events!F2030,NA())</f>
        <v>970</v>
      </c>
      <c r="J1514">
        <f>IF(gait_events!G2030&lt;&gt;"",gait_events!G2030,NA())</f>
        <v>971</v>
      </c>
      <c r="K1514">
        <f t="shared" si="184"/>
        <v>-1</v>
      </c>
      <c r="L1514">
        <f t="shared" si="185"/>
        <v>-5</v>
      </c>
      <c r="M1514">
        <f t="shared" si="186"/>
        <v>1</v>
      </c>
      <c r="N1514">
        <f t="shared" si="187"/>
        <v>1</v>
      </c>
      <c r="O1514">
        <f t="shared" si="188"/>
        <v>1</v>
      </c>
      <c r="P1514">
        <f t="shared" si="189"/>
        <v>0</v>
      </c>
      <c r="Q1514">
        <f t="shared" si="190"/>
        <v>0</v>
      </c>
      <c r="R1514">
        <f t="shared" si="191"/>
        <v>1</v>
      </c>
    </row>
    <row r="1515" spans="1:18" x14ac:dyDescent="0.25">
      <c r="A1515" t="str">
        <f>gait_events!B2031</f>
        <v>pp045</v>
      </c>
      <c r="B1515" t="str">
        <f>VLOOKUP(A1515,participants!A:B,2,0)</f>
        <v>F</v>
      </c>
      <c r="C1515">
        <f>VLOOKUP(A1515,participants!A:C,3,0)</f>
        <v>24</v>
      </c>
      <c r="D1515" t="str">
        <f>VLOOKUP(A1515,participants!A:F,6,0)</f>
        <v>YA</v>
      </c>
      <c r="E1515" t="str">
        <f>IF(LEN(SUBSTITUTE(gait_events!C2031,"_run-",""))&lt;&gt;LEN(gait_events!C2031),LEFT(RIGHT(gait_events!C2031,LEN(gait_events!C2031)-19),FIND("_run-",RIGHT(gait_events!C2031,LEN(gait_events!C2031)-19),1)-1),RIGHT(gait_events!C2031,LEN(gait_events!C2031)-19))</f>
        <v>Slow</v>
      </c>
      <c r="F1515" t="str">
        <f>IF(LEN(SUBSTITUTE(gait_events!C2031,"_run-",""))&lt;&gt;LEN(gait_events!C2031),RIGHT(gait_events!C2031,LEN(gait_events!C2031)-FIND("_run-",gait_events!C2031,1)-4),"")</f>
        <v/>
      </c>
      <c r="G1515" t="str">
        <f>gait_events!D2031</f>
        <v>left_shank</v>
      </c>
      <c r="H1515" t="str">
        <f>gait_events!E2031</f>
        <v>FC</v>
      </c>
      <c r="I1515">
        <f>IF(gait_events!F2031&lt;&gt;"",gait_events!F2031,NA())</f>
        <v>1266</v>
      </c>
      <c r="J1515">
        <f>IF(gait_events!G2031&lt;&gt;"",gait_events!G2031,NA())</f>
        <v>1268</v>
      </c>
      <c r="K1515">
        <f t="shared" si="184"/>
        <v>-2</v>
      </c>
      <c r="L1515">
        <f t="shared" si="185"/>
        <v>-10</v>
      </c>
      <c r="M1515">
        <f t="shared" si="186"/>
        <v>1</v>
      </c>
      <c r="N1515">
        <f t="shared" si="187"/>
        <v>1</v>
      </c>
      <c r="O1515">
        <f t="shared" si="188"/>
        <v>1</v>
      </c>
      <c r="P1515">
        <f t="shared" si="189"/>
        <v>0</v>
      </c>
      <c r="Q1515">
        <f t="shared" si="190"/>
        <v>0</v>
      </c>
      <c r="R1515">
        <f t="shared" si="191"/>
        <v>1</v>
      </c>
    </row>
    <row r="1516" spans="1:18" x14ac:dyDescent="0.25">
      <c r="A1516" t="str">
        <f>gait_events!B2032</f>
        <v>pp045</v>
      </c>
      <c r="B1516" t="str">
        <f>VLOOKUP(A1516,participants!A:B,2,0)</f>
        <v>F</v>
      </c>
      <c r="C1516">
        <f>VLOOKUP(A1516,participants!A:C,3,0)</f>
        <v>24</v>
      </c>
      <c r="D1516" t="str">
        <f>VLOOKUP(A1516,participants!A:F,6,0)</f>
        <v>YA</v>
      </c>
      <c r="E1516" t="str">
        <f>IF(LEN(SUBSTITUTE(gait_events!C2032,"_run-",""))&lt;&gt;LEN(gait_events!C2032),LEFT(RIGHT(gait_events!C2032,LEN(gait_events!C2032)-19),FIND("_run-",RIGHT(gait_events!C2032,LEN(gait_events!C2032)-19),1)-1),RIGHT(gait_events!C2032,LEN(gait_events!C2032)-19))</f>
        <v>Slow</v>
      </c>
      <c r="F1516" t="str">
        <f>IF(LEN(SUBSTITUTE(gait_events!C2032,"_run-",""))&lt;&gt;LEN(gait_events!C2032),RIGHT(gait_events!C2032,LEN(gait_events!C2032)-FIND("_run-",gait_events!C2032,1)-4),"")</f>
        <v/>
      </c>
      <c r="G1516" t="str">
        <f>gait_events!D2032</f>
        <v>left_shank</v>
      </c>
      <c r="H1516" t="str">
        <f>gait_events!E2032</f>
        <v>FC</v>
      </c>
      <c r="I1516" t="e">
        <f>IF(gait_events!F2032&lt;&gt;"",gait_events!F2032,NA())</f>
        <v>#N/A</v>
      </c>
      <c r="J1516">
        <f>IF(gait_events!G2032&lt;&gt;"",gait_events!G2032,NA())</f>
        <v>1556</v>
      </c>
      <c r="K1516" t="e">
        <f t="shared" si="184"/>
        <v>#N/A</v>
      </c>
      <c r="L1516" t="e">
        <f t="shared" si="185"/>
        <v>#N/A</v>
      </c>
      <c r="M1516">
        <f t="shared" si="186"/>
        <v>0</v>
      </c>
      <c r="N1516">
        <f t="shared" si="187"/>
        <v>1</v>
      </c>
      <c r="O1516">
        <f t="shared" si="188"/>
        <v>0</v>
      </c>
      <c r="P1516">
        <f t="shared" si="189"/>
        <v>0</v>
      </c>
      <c r="Q1516">
        <f t="shared" si="190"/>
        <v>1</v>
      </c>
      <c r="R1516">
        <f t="shared" si="191"/>
        <v>1</v>
      </c>
    </row>
    <row r="1517" spans="1:18" x14ac:dyDescent="0.25">
      <c r="A1517" t="str">
        <f>gait_events!B2033</f>
        <v>pp045</v>
      </c>
      <c r="B1517" t="str">
        <f>VLOOKUP(A1517,participants!A:B,2,0)</f>
        <v>F</v>
      </c>
      <c r="C1517">
        <f>VLOOKUP(A1517,participants!A:C,3,0)</f>
        <v>24</v>
      </c>
      <c r="D1517" t="str">
        <f>VLOOKUP(A1517,participants!A:F,6,0)</f>
        <v>YA</v>
      </c>
      <c r="E1517" t="str">
        <f>IF(LEN(SUBSTITUTE(gait_events!C2033,"_run-",""))&lt;&gt;LEN(gait_events!C2033),LEFT(RIGHT(gait_events!C2033,LEN(gait_events!C2033)-19),FIND("_run-",RIGHT(gait_events!C2033,LEN(gait_events!C2033)-19),1)-1),RIGHT(gait_events!C2033,LEN(gait_events!C2033)-19))</f>
        <v>Slow</v>
      </c>
      <c r="F1517" t="str">
        <f>IF(LEN(SUBSTITUTE(gait_events!C2033,"_run-",""))&lt;&gt;LEN(gait_events!C2033),RIGHT(gait_events!C2033,LEN(gait_events!C2033)-FIND("_run-",gait_events!C2033,1)-4),"")</f>
        <v/>
      </c>
      <c r="G1517" t="str">
        <f>gait_events!D2033</f>
        <v>right_shank</v>
      </c>
      <c r="H1517" t="str">
        <f>gait_events!E2033</f>
        <v>IC</v>
      </c>
      <c r="I1517">
        <f>IF(gait_events!F2033&lt;&gt;"",gait_events!F2033,NA())</f>
        <v>17</v>
      </c>
      <c r="J1517">
        <f>IF(gait_events!G2033&lt;&gt;"",gait_events!G2033,NA())</f>
        <v>22</v>
      </c>
      <c r="K1517">
        <f t="shared" si="184"/>
        <v>-5</v>
      </c>
      <c r="L1517">
        <f t="shared" si="185"/>
        <v>-25</v>
      </c>
      <c r="M1517">
        <f t="shared" si="186"/>
        <v>1</v>
      </c>
      <c r="N1517">
        <f t="shared" si="187"/>
        <v>1</v>
      </c>
      <c r="O1517">
        <f t="shared" si="188"/>
        <v>1</v>
      </c>
      <c r="P1517">
        <f t="shared" si="189"/>
        <v>0</v>
      </c>
      <c r="Q1517">
        <f t="shared" si="190"/>
        <v>0</v>
      </c>
      <c r="R1517">
        <f t="shared" si="191"/>
        <v>1</v>
      </c>
    </row>
    <row r="1518" spans="1:18" x14ac:dyDescent="0.25">
      <c r="A1518" t="str">
        <f>gait_events!B2034</f>
        <v>pp045</v>
      </c>
      <c r="B1518" t="str">
        <f>VLOOKUP(A1518,participants!A:B,2,0)</f>
        <v>F</v>
      </c>
      <c r="C1518">
        <f>VLOOKUP(A1518,participants!A:C,3,0)</f>
        <v>24</v>
      </c>
      <c r="D1518" t="str">
        <f>VLOOKUP(A1518,participants!A:F,6,0)</f>
        <v>YA</v>
      </c>
      <c r="E1518" t="str">
        <f>IF(LEN(SUBSTITUTE(gait_events!C2034,"_run-",""))&lt;&gt;LEN(gait_events!C2034),LEFT(RIGHT(gait_events!C2034,LEN(gait_events!C2034)-19),FIND("_run-",RIGHT(gait_events!C2034,LEN(gait_events!C2034)-19),1)-1),RIGHT(gait_events!C2034,LEN(gait_events!C2034)-19))</f>
        <v>Slow</v>
      </c>
      <c r="F1518" t="str">
        <f>IF(LEN(SUBSTITUTE(gait_events!C2034,"_run-",""))&lt;&gt;LEN(gait_events!C2034),RIGHT(gait_events!C2034,LEN(gait_events!C2034)-FIND("_run-",gait_events!C2034,1)-4),"")</f>
        <v/>
      </c>
      <c r="G1518" t="str">
        <f>gait_events!D2034</f>
        <v>right_shank</v>
      </c>
      <c r="H1518" t="str">
        <f>gait_events!E2034</f>
        <v>IC</v>
      </c>
      <c r="I1518">
        <f>IF(gait_events!F2034&lt;&gt;"",gait_events!F2034,NA())</f>
        <v>315</v>
      </c>
      <c r="J1518">
        <f>IF(gait_events!G2034&lt;&gt;"",gait_events!G2034,NA())</f>
        <v>322</v>
      </c>
      <c r="K1518">
        <f t="shared" si="184"/>
        <v>-7</v>
      </c>
      <c r="L1518">
        <f t="shared" si="185"/>
        <v>-35</v>
      </c>
      <c r="M1518">
        <f t="shared" si="186"/>
        <v>1</v>
      </c>
      <c r="N1518">
        <f t="shared" si="187"/>
        <v>1</v>
      </c>
      <c r="O1518">
        <f t="shared" si="188"/>
        <v>1</v>
      </c>
      <c r="P1518">
        <f t="shared" si="189"/>
        <v>0</v>
      </c>
      <c r="Q1518">
        <f t="shared" si="190"/>
        <v>0</v>
      </c>
      <c r="R1518">
        <f t="shared" si="191"/>
        <v>1</v>
      </c>
    </row>
    <row r="1519" spans="1:18" x14ac:dyDescent="0.25">
      <c r="A1519" t="str">
        <f>gait_events!B2035</f>
        <v>pp045</v>
      </c>
      <c r="B1519" t="str">
        <f>VLOOKUP(A1519,participants!A:B,2,0)</f>
        <v>F</v>
      </c>
      <c r="C1519">
        <f>VLOOKUP(A1519,participants!A:C,3,0)</f>
        <v>24</v>
      </c>
      <c r="D1519" t="str">
        <f>VLOOKUP(A1519,participants!A:F,6,0)</f>
        <v>YA</v>
      </c>
      <c r="E1519" t="str">
        <f>IF(LEN(SUBSTITUTE(gait_events!C2035,"_run-",""))&lt;&gt;LEN(gait_events!C2035),LEFT(RIGHT(gait_events!C2035,LEN(gait_events!C2035)-19),FIND("_run-",RIGHT(gait_events!C2035,LEN(gait_events!C2035)-19),1)-1),RIGHT(gait_events!C2035,LEN(gait_events!C2035)-19))</f>
        <v>Slow</v>
      </c>
      <c r="F1519" t="str">
        <f>IF(LEN(SUBSTITUTE(gait_events!C2035,"_run-",""))&lt;&gt;LEN(gait_events!C2035),RIGHT(gait_events!C2035,LEN(gait_events!C2035)-FIND("_run-",gait_events!C2035,1)-4),"")</f>
        <v/>
      </c>
      <c r="G1519" t="str">
        <f>gait_events!D2035</f>
        <v>right_shank</v>
      </c>
      <c r="H1519" t="str">
        <f>gait_events!E2035</f>
        <v>IC</v>
      </c>
      <c r="I1519">
        <f>IF(gait_events!F2035&lt;&gt;"",gait_events!F2035,NA())</f>
        <v>623</v>
      </c>
      <c r="J1519">
        <f>IF(gait_events!G2035&lt;&gt;"",gait_events!G2035,NA())</f>
        <v>622</v>
      </c>
      <c r="K1519">
        <f t="shared" si="184"/>
        <v>1</v>
      </c>
      <c r="L1519">
        <f t="shared" si="185"/>
        <v>5</v>
      </c>
      <c r="M1519">
        <f t="shared" si="186"/>
        <v>1</v>
      </c>
      <c r="N1519">
        <f t="shared" si="187"/>
        <v>1</v>
      </c>
      <c r="O1519">
        <f t="shared" si="188"/>
        <v>1</v>
      </c>
      <c r="P1519">
        <f t="shared" si="189"/>
        <v>0</v>
      </c>
      <c r="Q1519">
        <f t="shared" si="190"/>
        <v>0</v>
      </c>
      <c r="R1519">
        <f t="shared" si="191"/>
        <v>1</v>
      </c>
    </row>
    <row r="1520" spans="1:18" x14ac:dyDescent="0.25">
      <c r="A1520" t="str">
        <f>gait_events!B2036</f>
        <v>pp045</v>
      </c>
      <c r="B1520" t="str">
        <f>VLOOKUP(A1520,participants!A:B,2,0)</f>
        <v>F</v>
      </c>
      <c r="C1520">
        <f>VLOOKUP(A1520,participants!A:C,3,0)</f>
        <v>24</v>
      </c>
      <c r="D1520" t="str">
        <f>VLOOKUP(A1520,participants!A:F,6,0)</f>
        <v>YA</v>
      </c>
      <c r="E1520" t="str">
        <f>IF(LEN(SUBSTITUTE(gait_events!C2036,"_run-",""))&lt;&gt;LEN(gait_events!C2036),LEFT(RIGHT(gait_events!C2036,LEN(gait_events!C2036)-19),FIND("_run-",RIGHT(gait_events!C2036,LEN(gait_events!C2036)-19),1)-1),RIGHT(gait_events!C2036,LEN(gait_events!C2036)-19))</f>
        <v>Slow</v>
      </c>
      <c r="F1520" t="str">
        <f>IF(LEN(SUBSTITUTE(gait_events!C2036,"_run-",""))&lt;&gt;LEN(gait_events!C2036),RIGHT(gait_events!C2036,LEN(gait_events!C2036)-FIND("_run-",gait_events!C2036,1)-4),"")</f>
        <v/>
      </c>
      <c r="G1520" t="str">
        <f>gait_events!D2036</f>
        <v>right_shank</v>
      </c>
      <c r="H1520" t="str">
        <f>gait_events!E2036</f>
        <v>IC</v>
      </c>
      <c r="I1520">
        <f>IF(gait_events!F2036&lt;&gt;"",gait_events!F2036,NA())</f>
        <v>912</v>
      </c>
      <c r="J1520">
        <f>IF(gait_events!G2036&lt;&gt;"",gait_events!G2036,NA())</f>
        <v>918</v>
      </c>
      <c r="K1520">
        <f t="shared" si="184"/>
        <v>-6</v>
      </c>
      <c r="L1520">
        <f t="shared" si="185"/>
        <v>-30</v>
      </c>
      <c r="M1520">
        <f t="shared" si="186"/>
        <v>1</v>
      </c>
      <c r="N1520">
        <f t="shared" si="187"/>
        <v>1</v>
      </c>
      <c r="O1520">
        <f t="shared" si="188"/>
        <v>1</v>
      </c>
      <c r="P1520">
        <f t="shared" si="189"/>
        <v>0</v>
      </c>
      <c r="Q1520">
        <f t="shared" si="190"/>
        <v>0</v>
      </c>
      <c r="R1520">
        <f t="shared" si="191"/>
        <v>1</v>
      </c>
    </row>
    <row r="1521" spans="1:18" x14ac:dyDescent="0.25">
      <c r="A1521" t="str">
        <f>gait_events!B2037</f>
        <v>pp045</v>
      </c>
      <c r="B1521" t="str">
        <f>VLOOKUP(A1521,participants!A:B,2,0)</f>
        <v>F</v>
      </c>
      <c r="C1521">
        <f>VLOOKUP(A1521,participants!A:C,3,0)</f>
        <v>24</v>
      </c>
      <c r="D1521" t="str">
        <f>VLOOKUP(A1521,participants!A:F,6,0)</f>
        <v>YA</v>
      </c>
      <c r="E1521" t="str">
        <f>IF(LEN(SUBSTITUTE(gait_events!C2037,"_run-",""))&lt;&gt;LEN(gait_events!C2037),LEFT(RIGHT(gait_events!C2037,LEN(gait_events!C2037)-19),FIND("_run-",RIGHT(gait_events!C2037,LEN(gait_events!C2037)-19),1)-1),RIGHT(gait_events!C2037,LEN(gait_events!C2037)-19))</f>
        <v>Slow</v>
      </c>
      <c r="F1521" t="str">
        <f>IF(LEN(SUBSTITUTE(gait_events!C2037,"_run-",""))&lt;&gt;LEN(gait_events!C2037),RIGHT(gait_events!C2037,LEN(gait_events!C2037)-FIND("_run-",gait_events!C2037,1)-4),"")</f>
        <v/>
      </c>
      <c r="G1521" t="str">
        <f>gait_events!D2037</f>
        <v>right_shank</v>
      </c>
      <c r="H1521" t="str">
        <f>gait_events!E2037</f>
        <v>IC</v>
      </c>
      <c r="I1521">
        <f>IF(gait_events!F2037&lt;&gt;"",gait_events!F2037,NA())</f>
        <v>1209</v>
      </c>
      <c r="J1521">
        <f>IF(gait_events!G2037&lt;&gt;"",gait_events!G2037,NA())</f>
        <v>1212</v>
      </c>
      <c r="K1521">
        <f t="shared" si="184"/>
        <v>-3</v>
      </c>
      <c r="L1521">
        <f t="shared" si="185"/>
        <v>-15</v>
      </c>
      <c r="M1521">
        <f t="shared" si="186"/>
        <v>1</v>
      </c>
      <c r="N1521">
        <f t="shared" si="187"/>
        <v>1</v>
      </c>
      <c r="O1521">
        <f t="shared" si="188"/>
        <v>1</v>
      </c>
      <c r="P1521">
        <f t="shared" si="189"/>
        <v>0</v>
      </c>
      <c r="Q1521">
        <f t="shared" si="190"/>
        <v>0</v>
      </c>
      <c r="R1521">
        <f t="shared" si="191"/>
        <v>1</v>
      </c>
    </row>
    <row r="1522" spans="1:18" x14ac:dyDescent="0.25">
      <c r="A1522" t="str">
        <f>gait_events!B2038</f>
        <v>pp045</v>
      </c>
      <c r="B1522" t="str">
        <f>VLOOKUP(A1522,participants!A:B,2,0)</f>
        <v>F</v>
      </c>
      <c r="C1522">
        <f>VLOOKUP(A1522,participants!A:C,3,0)</f>
        <v>24</v>
      </c>
      <c r="D1522" t="str">
        <f>VLOOKUP(A1522,participants!A:F,6,0)</f>
        <v>YA</v>
      </c>
      <c r="E1522" t="str">
        <f>IF(LEN(SUBSTITUTE(gait_events!C2038,"_run-",""))&lt;&gt;LEN(gait_events!C2038),LEFT(RIGHT(gait_events!C2038,LEN(gait_events!C2038)-19),FIND("_run-",RIGHT(gait_events!C2038,LEN(gait_events!C2038)-19),1)-1),RIGHT(gait_events!C2038,LEN(gait_events!C2038)-19))</f>
        <v>Slow</v>
      </c>
      <c r="F1522" t="str">
        <f>IF(LEN(SUBSTITUTE(gait_events!C2038,"_run-",""))&lt;&gt;LEN(gait_events!C2038),RIGHT(gait_events!C2038,LEN(gait_events!C2038)-FIND("_run-",gait_events!C2038,1)-4),"")</f>
        <v/>
      </c>
      <c r="G1522" t="str">
        <f>gait_events!D2038</f>
        <v>right_shank</v>
      </c>
      <c r="H1522" t="str">
        <f>gait_events!E2038</f>
        <v>IC</v>
      </c>
      <c r="I1522">
        <f>IF(gait_events!F2038&lt;&gt;"",gait_events!F2038,NA())</f>
        <v>1501</v>
      </c>
      <c r="J1522">
        <f>IF(gait_events!G2038&lt;&gt;"",gait_events!G2038,NA())</f>
        <v>1506</v>
      </c>
      <c r="K1522">
        <f t="shared" si="184"/>
        <v>-5</v>
      </c>
      <c r="L1522">
        <f t="shared" si="185"/>
        <v>-25</v>
      </c>
      <c r="M1522">
        <f t="shared" si="186"/>
        <v>1</v>
      </c>
      <c r="N1522">
        <f t="shared" si="187"/>
        <v>1</v>
      </c>
      <c r="O1522">
        <f t="shared" si="188"/>
        <v>1</v>
      </c>
      <c r="P1522">
        <f t="shared" si="189"/>
        <v>0</v>
      </c>
      <c r="Q1522">
        <f t="shared" si="190"/>
        <v>0</v>
      </c>
      <c r="R1522">
        <f t="shared" si="191"/>
        <v>1</v>
      </c>
    </row>
    <row r="1523" spans="1:18" x14ac:dyDescent="0.25">
      <c r="A1523" t="str">
        <f>gait_events!B2039</f>
        <v>pp045</v>
      </c>
      <c r="B1523" t="str">
        <f>VLOOKUP(A1523,participants!A:B,2,0)</f>
        <v>F</v>
      </c>
      <c r="C1523">
        <f>VLOOKUP(A1523,participants!A:C,3,0)</f>
        <v>24</v>
      </c>
      <c r="D1523" t="str">
        <f>VLOOKUP(A1523,participants!A:F,6,0)</f>
        <v>YA</v>
      </c>
      <c r="E1523" t="str">
        <f>IF(LEN(SUBSTITUTE(gait_events!C2039,"_run-",""))&lt;&gt;LEN(gait_events!C2039),LEFT(RIGHT(gait_events!C2039,LEN(gait_events!C2039)-19),FIND("_run-",RIGHT(gait_events!C2039,LEN(gait_events!C2039)-19),1)-1),RIGHT(gait_events!C2039,LEN(gait_events!C2039)-19))</f>
        <v>Slow</v>
      </c>
      <c r="F1523" t="str">
        <f>IF(LEN(SUBSTITUTE(gait_events!C2039,"_run-",""))&lt;&gt;LEN(gait_events!C2039),RIGHT(gait_events!C2039,LEN(gait_events!C2039)-FIND("_run-",gait_events!C2039,1)-4),"")</f>
        <v/>
      </c>
      <c r="G1523" t="str">
        <f>gait_events!D2039</f>
        <v>right_shank</v>
      </c>
      <c r="H1523" t="str">
        <f>gait_events!E2039</f>
        <v>FC</v>
      </c>
      <c r="I1523">
        <f>IF(gait_events!F2039&lt;&gt;"",gait_events!F2039,NA())</f>
        <v>233</v>
      </c>
      <c r="J1523" t="e">
        <f>IF(gait_events!G2039&lt;&gt;"",gait_events!G2039,NA())</f>
        <v>#N/A</v>
      </c>
      <c r="K1523" t="e">
        <f t="shared" si="184"/>
        <v>#N/A</v>
      </c>
      <c r="L1523" t="e">
        <f t="shared" si="185"/>
        <v>#N/A</v>
      </c>
      <c r="M1523">
        <f t="shared" si="186"/>
        <v>1</v>
      </c>
      <c r="N1523">
        <f t="shared" si="187"/>
        <v>0</v>
      </c>
      <c r="O1523">
        <f t="shared" si="188"/>
        <v>0</v>
      </c>
      <c r="P1523">
        <f t="shared" si="189"/>
        <v>1</v>
      </c>
      <c r="Q1523">
        <f t="shared" si="190"/>
        <v>0</v>
      </c>
      <c r="R1523">
        <f t="shared" si="191"/>
        <v>1</v>
      </c>
    </row>
    <row r="1524" spans="1:18" x14ac:dyDescent="0.25">
      <c r="A1524" t="str">
        <f>gait_events!B2040</f>
        <v>pp045</v>
      </c>
      <c r="B1524" t="str">
        <f>VLOOKUP(A1524,participants!A:B,2,0)</f>
        <v>F</v>
      </c>
      <c r="C1524">
        <f>VLOOKUP(A1524,participants!A:C,3,0)</f>
        <v>24</v>
      </c>
      <c r="D1524" t="str">
        <f>VLOOKUP(A1524,participants!A:F,6,0)</f>
        <v>YA</v>
      </c>
      <c r="E1524" t="str">
        <f>IF(LEN(SUBSTITUTE(gait_events!C2040,"_run-",""))&lt;&gt;LEN(gait_events!C2040),LEFT(RIGHT(gait_events!C2040,LEN(gait_events!C2040)-19),FIND("_run-",RIGHT(gait_events!C2040,LEN(gait_events!C2040)-19),1)-1),RIGHT(gait_events!C2040,LEN(gait_events!C2040)-19))</f>
        <v>Slow</v>
      </c>
      <c r="F1524" t="str">
        <f>IF(LEN(SUBSTITUTE(gait_events!C2040,"_run-",""))&lt;&gt;LEN(gait_events!C2040),RIGHT(gait_events!C2040,LEN(gait_events!C2040)-FIND("_run-",gait_events!C2040,1)-4),"")</f>
        <v/>
      </c>
      <c r="G1524" t="str">
        <f>gait_events!D2040</f>
        <v>right_shank</v>
      </c>
      <c r="H1524" t="str">
        <f>gait_events!E2040</f>
        <v>FC</v>
      </c>
      <c r="I1524">
        <f>IF(gait_events!F2040&lt;&gt;"",gait_events!F2040,NA())</f>
        <v>529</v>
      </c>
      <c r="J1524">
        <f>IF(gait_events!G2040&lt;&gt;"",gait_events!G2040,NA())</f>
        <v>529</v>
      </c>
      <c r="K1524">
        <f t="shared" si="184"/>
        <v>0</v>
      </c>
      <c r="L1524">
        <f t="shared" si="185"/>
        <v>0</v>
      </c>
      <c r="M1524">
        <f t="shared" si="186"/>
        <v>1</v>
      </c>
      <c r="N1524">
        <f t="shared" si="187"/>
        <v>1</v>
      </c>
      <c r="O1524">
        <f t="shared" si="188"/>
        <v>1</v>
      </c>
      <c r="P1524">
        <f t="shared" si="189"/>
        <v>0</v>
      </c>
      <c r="Q1524">
        <f t="shared" si="190"/>
        <v>0</v>
      </c>
      <c r="R1524">
        <f t="shared" si="191"/>
        <v>1</v>
      </c>
    </row>
    <row r="1525" spans="1:18" x14ac:dyDescent="0.25">
      <c r="A1525" t="str">
        <f>gait_events!B2041</f>
        <v>pp045</v>
      </c>
      <c r="B1525" t="str">
        <f>VLOOKUP(A1525,participants!A:B,2,0)</f>
        <v>F</v>
      </c>
      <c r="C1525">
        <f>VLOOKUP(A1525,participants!A:C,3,0)</f>
        <v>24</v>
      </c>
      <c r="D1525" t="str">
        <f>VLOOKUP(A1525,participants!A:F,6,0)</f>
        <v>YA</v>
      </c>
      <c r="E1525" t="str">
        <f>IF(LEN(SUBSTITUTE(gait_events!C2041,"_run-",""))&lt;&gt;LEN(gait_events!C2041),LEFT(RIGHT(gait_events!C2041,LEN(gait_events!C2041)-19),FIND("_run-",RIGHT(gait_events!C2041,LEN(gait_events!C2041)-19),1)-1),RIGHT(gait_events!C2041,LEN(gait_events!C2041)-19))</f>
        <v>Slow</v>
      </c>
      <c r="F1525" t="str">
        <f>IF(LEN(SUBSTITUTE(gait_events!C2041,"_run-",""))&lt;&gt;LEN(gait_events!C2041),RIGHT(gait_events!C2041,LEN(gait_events!C2041)-FIND("_run-",gait_events!C2041,1)-4),"")</f>
        <v/>
      </c>
      <c r="G1525" t="str">
        <f>gait_events!D2041</f>
        <v>right_shank</v>
      </c>
      <c r="H1525" t="str">
        <f>gait_events!E2041</f>
        <v>FC</v>
      </c>
      <c r="I1525">
        <f>IF(gait_events!F2041&lt;&gt;"",gait_events!F2041,NA())</f>
        <v>827</v>
      </c>
      <c r="J1525" t="e">
        <f>IF(gait_events!G2041&lt;&gt;"",gait_events!G2041,NA())</f>
        <v>#N/A</v>
      </c>
      <c r="K1525" t="e">
        <f t="shared" si="184"/>
        <v>#N/A</v>
      </c>
      <c r="L1525" t="e">
        <f t="shared" si="185"/>
        <v>#N/A</v>
      </c>
      <c r="M1525">
        <f t="shared" si="186"/>
        <v>1</v>
      </c>
      <c r="N1525">
        <f t="shared" si="187"/>
        <v>0</v>
      </c>
      <c r="O1525">
        <f t="shared" si="188"/>
        <v>0</v>
      </c>
      <c r="P1525">
        <f t="shared" si="189"/>
        <v>1</v>
      </c>
      <c r="Q1525">
        <f t="shared" si="190"/>
        <v>0</v>
      </c>
      <c r="R1525">
        <f t="shared" si="191"/>
        <v>1</v>
      </c>
    </row>
    <row r="1526" spans="1:18" x14ac:dyDescent="0.25">
      <c r="A1526" t="str">
        <f>gait_events!B2042</f>
        <v>pp045</v>
      </c>
      <c r="B1526" t="str">
        <f>VLOOKUP(A1526,participants!A:B,2,0)</f>
        <v>F</v>
      </c>
      <c r="C1526">
        <f>VLOOKUP(A1526,participants!A:C,3,0)</f>
        <v>24</v>
      </c>
      <c r="D1526" t="str">
        <f>VLOOKUP(A1526,participants!A:F,6,0)</f>
        <v>YA</v>
      </c>
      <c r="E1526" t="str">
        <f>IF(LEN(SUBSTITUTE(gait_events!C2042,"_run-",""))&lt;&gt;LEN(gait_events!C2042),LEFT(RIGHT(gait_events!C2042,LEN(gait_events!C2042)-19),FIND("_run-",RIGHT(gait_events!C2042,LEN(gait_events!C2042)-19),1)-1),RIGHT(gait_events!C2042,LEN(gait_events!C2042)-19))</f>
        <v>Slow</v>
      </c>
      <c r="F1526" t="str">
        <f>IF(LEN(SUBSTITUTE(gait_events!C2042,"_run-",""))&lt;&gt;LEN(gait_events!C2042),RIGHT(gait_events!C2042,LEN(gait_events!C2042)-FIND("_run-",gait_events!C2042,1)-4),"")</f>
        <v/>
      </c>
      <c r="G1526" t="str">
        <f>gait_events!D2042</f>
        <v>right_shank</v>
      </c>
      <c r="H1526" t="str">
        <f>gait_events!E2042</f>
        <v>FC</v>
      </c>
      <c r="I1526">
        <f>IF(gait_events!F2042&lt;&gt;"",gait_events!F2042,NA())</f>
        <v>1115</v>
      </c>
      <c r="J1526">
        <f>IF(gait_events!G2042&lt;&gt;"",gait_events!G2042,NA())</f>
        <v>1117</v>
      </c>
      <c r="K1526">
        <f t="shared" si="184"/>
        <v>-2</v>
      </c>
      <c r="L1526">
        <f t="shared" si="185"/>
        <v>-10</v>
      </c>
      <c r="M1526">
        <f t="shared" si="186"/>
        <v>1</v>
      </c>
      <c r="N1526">
        <f t="shared" si="187"/>
        <v>1</v>
      </c>
      <c r="O1526">
        <f t="shared" si="188"/>
        <v>1</v>
      </c>
      <c r="P1526">
        <f t="shared" si="189"/>
        <v>0</v>
      </c>
      <c r="Q1526">
        <f t="shared" si="190"/>
        <v>0</v>
      </c>
      <c r="R1526">
        <f t="shared" si="191"/>
        <v>1</v>
      </c>
    </row>
    <row r="1527" spans="1:18" x14ac:dyDescent="0.25">
      <c r="A1527" t="str">
        <f>gait_events!B3932</f>
        <v>pp075</v>
      </c>
      <c r="B1527" t="str">
        <f>VLOOKUP(A1527,participants!A:B,2,0)</f>
        <v>M</v>
      </c>
      <c r="C1527">
        <f>VLOOKUP(A1527,participants!A:C,3,0)</f>
        <v>59</v>
      </c>
      <c r="D1527" t="str">
        <f>VLOOKUP(A1527,participants!A:F,6,0)</f>
        <v>PD</v>
      </c>
      <c r="E1527" t="str">
        <f>IF(LEN(SUBSTITUTE(gait_events!C3932,"_run-",""))&lt;&gt;LEN(gait_events!C3932),LEFT(RIGHT(gait_events!C3932,LEN(gait_events!C3932)-19),FIND("_run-",RIGHT(gait_events!C3932,LEN(gait_events!C3932)-19),1)-1),RIGHT(gait_events!C3932,LEN(gait_events!C3932)-19))</f>
        <v>Slow</v>
      </c>
      <c r="F1527" t="str">
        <f>IF(LEN(SUBSTITUTE(gait_events!C3932,"_run-",""))&lt;&gt;LEN(gait_events!C3932),RIGHT(gait_events!C3932,LEN(gait_events!C3932)-FIND("_run-",gait_events!C3932,1)-4),"")</f>
        <v>on</v>
      </c>
      <c r="G1527" t="str">
        <f>gait_events!D3932</f>
        <v>right_shank</v>
      </c>
      <c r="H1527" t="str">
        <f>gait_events!E3932</f>
        <v>IC</v>
      </c>
      <c r="I1527">
        <f>IF(gait_events!F3932&lt;&gt;"",gait_events!F3932,NA())</f>
        <v>1152</v>
      </c>
      <c r="J1527">
        <f>IF(gait_events!G3932&lt;&gt;"",gait_events!G3932,NA())</f>
        <v>1158</v>
      </c>
      <c r="K1527">
        <f t="shared" si="184"/>
        <v>-6</v>
      </c>
      <c r="L1527">
        <f t="shared" si="185"/>
        <v>-30</v>
      </c>
      <c r="M1527">
        <f t="shared" si="186"/>
        <v>1</v>
      </c>
      <c r="N1527">
        <f t="shared" si="187"/>
        <v>1</v>
      </c>
      <c r="O1527">
        <f t="shared" si="188"/>
        <v>1</v>
      </c>
      <c r="P1527">
        <f t="shared" si="189"/>
        <v>0</v>
      </c>
      <c r="Q1527">
        <f t="shared" si="190"/>
        <v>0</v>
      </c>
      <c r="R1527">
        <f t="shared" si="191"/>
        <v>1</v>
      </c>
    </row>
    <row r="1528" spans="1:18" x14ac:dyDescent="0.25">
      <c r="A1528" t="str">
        <f>gait_events!B3933</f>
        <v>pp075</v>
      </c>
      <c r="B1528" t="str">
        <f>VLOOKUP(A1528,participants!A:B,2,0)</f>
        <v>M</v>
      </c>
      <c r="C1528">
        <f>VLOOKUP(A1528,participants!A:C,3,0)</f>
        <v>59</v>
      </c>
      <c r="D1528" t="str">
        <f>VLOOKUP(A1528,participants!A:F,6,0)</f>
        <v>PD</v>
      </c>
      <c r="E1528" t="str">
        <f>IF(LEN(SUBSTITUTE(gait_events!C3933,"_run-",""))&lt;&gt;LEN(gait_events!C3933),LEFT(RIGHT(gait_events!C3933,LEN(gait_events!C3933)-19),FIND("_run-",RIGHT(gait_events!C3933,LEN(gait_events!C3933)-19),1)-1),RIGHT(gait_events!C3933,LEN(gait_events!C3933)-19))</f>
        <v>Slow</v>
      </c>
      <c r="F1528" t="str">
        <f>IF(LEN(SUBSTITUTE(gait_events!C3933,"_run-",""))&lt;&gt;LEN(gait_events!C3933),RIGHT(gait_events!C3933,LEN(gait_events!C3933)-FIND("_run-",gait_events!C3933,1)-4),"")</f>
        <v>on</v>
      </c>
      <c r="G1528" t="str">
        <f>gait_events!D3933</f>
        <v>right_shank</v>
      </c>
      <c r="H1528" t="str">
        <f>gait_events!E3933</f>
        <v>FC</v>
      </c>
      <c r="I1528">
        <f>IF(gait_events!F3933&lt;&gt;"",gait_events!F3933,NA())</f>
        <v>177</v>
      </c>
      <c r="J1528">
        <f>IF(gait_events!G3933&lt;&gt;"",gait_events!G3933,NA())</f>
        <v>177</v>
      </c>
      <c r="K1528">
        <f t="shared" si="184"/>
        <v>0</v>
      </c>
      <c r="L1528">
        <f t="shared" si="185"/>
        <v>0</v>
      </c>
      <c r="M1528">
        <f t="shared" si="186"/>
        <v>1</v>
      </c>
      <c r="N1528">
        <f t="shared" si="187"/>
        <v>1</v>
      </c>
      <c r="O1528">
        <f t="shared" si="188"/>
        <v>1</v>
      </c>
      <c r="P1528">
        <f t="shared" si="189"/>
        <v>0</v>
      </c>
      <c r="Q1528">
        <f t="shared" si="190"/>
        <v>0</v>
      </c>
      <c r="R1528">
        <f t="shared" si="191"/>
        <v>1</v>
      </c>
    </row>
    <row r="1529" spans="1:18" x14ac:dyDescent="0.25">
      <c r="A1529" t="str">
        <f>gait_events!B3934</f>
        <v>pp075</v>
      </c>
      <c r="B1529" t="str">
        <f>VLOOKUP(A1529,participants!A:B,2,0)</f>
        <v>M</v>
      </c>
      <c r="C1529">
        <f>VLOOKUP(A1529,participants!A:C,3,0)</f>
        <v>59</v>
      </c>
      <c r="D1529" t="str">
        <f>VLOOKUP(A1529,participants!A:F,6,0)</f>
        <v>PD</v>
      </c>
      <c r="E1529" t="str">
        <f>IF(LEN(SUBSTITUTE(gait_events!C3934,"_run-",""))&lt;&gt;LEN(gait_events!C3934),LEFT(RIGHT(gait_events!C3934,LEN(gait_events!C3934)-19),FIND("_run-",RIGHT(gait_events!C3934,LEN(gait_events!C3934)-19),1)-1),RIGHT(gait_events!C3934,LEN(gait_events!C3934)-19))</f>
        <v>Slow</v>
      </c>
      <c r="F1529" t="str">
        <f>IF(LEN(SUBSTITUTE(gait_events!C3934,"_run-",""))&lt;&gt;LEN(gait_events!C3934),RIGHT(gait_events!C3934,LEN(gait_events!C3934)-FIND("_run-",gait_events!C3934,1)-4),"")</f>
        <v>on</v>
      </c>
      <c r="G1529" t="str">
        <f>gait_events!D3934</f>
        <v>right_shank</v>
      </c>
      <c r="H1529" t="str">
        <f>gait_events!E3934</f>
        <v>FC</v>
      </c>
      <c r="I1529">
        <f>IF(gait_events!F3934&lt;&gt;"",gait_events!F3934,NA())</f>
        <v>404</v>
      </c>
      <c r="J1529">
        <f>IF(gait_events!G3934&lt;&gt;"",gait_events!G3934,NA())</f>
        <v>404</v>
      </c>
      <c r="K1529">
        <f t="shared" si="184"/>
        <v>0</v>
      </c>
      <c r="L1529">
        <f t="shared" si="185"/>
        <v>0</v>
      </c>
      <c r="M1529">
        <f t="shared" si="186"/>
        <v>1</v>
      </c>
      <c r="N1529">
        <f t="shared" si="187"/>
        <v>1</v>
      </c>
      <c r="O1529">
        <f t="shared" si="188"/>
        <v>1</v>
      </c>
      <c r="P1529">
        <f t="shared" si="189"/>
        <v>0</v>
      </c>
      <c r="Q1529">
        <f t="shared" si="190"/>
        <v>0</v>
      </c>
      <c r="R1529">
        <f t="shared" si="191"/>
        <v>1</v>
      </c>
    </row>
    <row r="1530" spans="1:18" x14ac:dyDescent="0.25">
      <c r="A1530" t="str">
        <f>gait_events!B3935</f>
        <v>pp075</v>
      </c>
      <c r="B1530" t="str">
        <f>VLOOKUP(A1530,participants!A:B,2,0)</f>
        <v>M</v>
      </c>
      <c r="C1530">
        <f>VLOOKUP(A1530,participants!A:C,3,0)</f>
        <v>59</v>
      </c>
      <c r="D1530" t="str">
        <f>VLOOKUP(A1530,participants!A:F,6,0)</f>
        <v>PD</v>
      </c>
      <c r="E1530" t="str">
        <f>IF(LEN(SUBSTITUTE(gait_events!C3935,"_run-",""))&lt;&gt;LEN(gait_events!C3935),LEFT(RIGHT(gait_events!C3935,LEN(gait_events!C3935)-19),FIND("_run-",RIGHT(gait_events!C3935,LEN(gait_events!C3935)-19),1)-1),RIGHT(gait_events!C3935,LEN(gait_events!C3935)-19))</f>
        <v>Slow</v>
      </c>
      <c r="F1530" t="str">
        <f>IF(LEN(SUBSTITUTE(gait_events!C3935,"_run-",""))&lt;&gt;LEN(gait_events!C3935),RIGHT(gait_events!C3935,LEN(gait_events!C3935)-FIND("_run-",gait_events!C3935,1)-4),"")</f>
        <v>on</v>
      </c>
      <c r="G1530" t="str">
        <f>gait_events!D3935</f>
        <v>right_shank</v>
      </c>
      <c r="H1530" t="str">
        <f>gait_events!E3935</f>
        <v>FC</v>
      </c>
      <c r="I1530">
        <f>IF(gait_events!F3935&lt;&gt;"",gait_events!F3935,NA())</f>
        <v>627</v>
      </c>
      <c r="J1530">
        <f>IF(gait_events!G3935&lt;&gt;"",gait_events!G3935,NA())</f>
        <v>628</v>
      </c>
      <c r="K1530">
        <f t="shared" si="184"/>
        <v>-1</v>
      </c>
      <c r="L1530">
        <f t="shared" si="185"/>
        <v>-5</v>
      </c>
      <c r="M1530">
        <f t="shared" si="186"/>
        <v>1</v>
      </c>
      <c r="N1530">
        <f t="shared" si="187"/>
        <v>1</v>
      </c>
      <c r="O1530">
        <f t="shared" si="188"/>
        <v>1</v>
      </c>
      <c r="P1530">
        <f t="shared" si="189"/>
        <v>0</v>
      </c>
      <c r="Q1530">
        <f t="shared" si="190"/>
        <v>0</v>
      </c>
      <c r="R1530">
        <f t="shared" si="191"/>
        <v>1</v>
      </c>
    </row>
    <row r="1531" spans="1:18" x14ac:dyDescent="0.25">
      <c r="A1531" t="str">
        <f>gait_events!B3936</f>
        <v>pp075</v>
      </c>
      <c r="B1531" t="str">
        <f>VLOOKUP(A1531,participants!A:B,2,0)</f>
        <v>M</v>
      </c>
      <c r="C1531">
        <f>VLOOKUP(A1531,participants!A:C,3,0)</f>
        <v>59</v>
      </c>
      <c r="D1531" t="str">
        <f>VLOOKUP(A1531,participants!A:F,6,0)</f>
        <v>PD</v>
      </c>
      <c r="E1531" t="str">
        <f>IF(LEN(SUBSTITUTE(gait_events!C3936,"_run-",""))&lt;&gt;LEN(gait_events!C3936),LEFT(RIGHT(gait_events!C3936,LEN(gait_events!C3936)-19),FIND("_run-",RIGHT(gait_events!C3936,LEN(gait_events!C3936)-19),1)-1),RIGHT(gait_events!C3936,LEN(gait_events!C3936)-19))</f>
        <v>Slow</v>
      </c>
      <c r="F1531" t="str">
        <f>IF(LEN(SUBSTITUTE(gait_events!C3936,"_run-",""))&lt;&gt;LEN(gait_events!C3936),RIGHT(gait_events!C3936,LEN(gait_events!C3936)-FIND("_run-",gait_events!C3936,1)-4),"")</f>
        <v>on</v>
      </c>
      <c r="G1531" t="str">
        <f>gait_events!D3936</f>
        <v>right_shank</v>
      </c>
      <c r="H1531" t="str">
        <f>gait_events!E3936</f>
        <v>FC</v>
      </c>
      <c r="I1531">
        <f>IF(gait_events!F3936&lt;&gt;"",gait_events!F3936,NA())</f>
        <v>846</v>
      </c>
      <c r="J1531">
        <f>IF(gait_events!G3936&lt;&gt;"",gait_events!G3936,NA())</f>
        <v>845</v>
      </c>
      <c r="K1531">
        <f t="shared" si="184"/>
        <v>1</v>
      </c>
      <c r="L1531">
        <f t="shared" si="185"/>
        <v>5</v>
      </c>
      <c r="M1531">
        <f t="shared" si="186"/>
        <v>1</v>
      </c>
      <c r="N1531">
        <f t="shared" si="187"/>
        <v>1</v>
      </c>
      <c r="O1531">
        <f t="shared" si="188"/>
        <v>1</v>
      </c>
      <c r="P1531">
        <f t="shared" si="189"/>
        <v>0</v>
      </c>
      <c r="Q1531">
        <f t="shared" si="190"/>
        <v>0</v>
      </c>
      <c r="R1531">
        <f t="shared" si="191"/>
        <v>1</v>
      </c>
    </row>
    <row r="1532" spans="1:18" x14ac:dyDescent="0.25">
      <c r="A1532" t="str">
        <f>gait_events!B3937</f>
        <v>pp075</v>
      </c>
      <c r="B1532" t="str">
        <f>VLOOKUP(A1532,participants!A:B,2,0)</f>
        <v>M</v>
      </c>
      <c r="C1532">
        <f>VLOOKUP(A1532,participants!A:C,3,0)</f>
        <v>59</v>
      </c>
      <c r="D1532" t="str">
        <f>VLOOKUP(A1532,participants!A:F,6,0)</f>
        <v>PD</v>
      </c>
      <c r="E1532" t="str">
        <f>IF(LEN(SUBSTITUTE(gait_events!C3937,"_run-",""))&lt;&gt;LEN(gait_events!C3937),LEFT(RIGHT(gait_events!C3937,LEN(gait_events!C3937)-19),FIND("_run-",RIGHT(gait_events!C3937,LEN(gait_events!C3937)-19),1)-1),RIGHT(gait_events!C3937,LEN(gait_events!C3937)-19))</f>
        <v>Slow</v>
      </c>
      <c r="F1532" t="str">
        <f>IF(LEN(SUBSTITUTE(gait_events!C3937,"_run-",""))&lt;&gt;LEN(gait_events!C3937),RIGHT(gait_events!C3937,LEN(gait_events!C3937)-FIND("_run-",gait_events!C3937,1)-4),"")</f>
        <v>on</v>
      </c>
      <c r="G1532" t="str">
        <f>gait_events!D3937</f>
        <v>right_shank</v>
      </c>
      <c r="H1532" t="str">
        <f>gait_events!E3937</f>
        <v>FC</v>
      </c>
      <c r="I1532">
        <f>IF(gait_events!F3937&lt;&gt;"",gait_events!F3937,NA())</f>
        <v>1078</v>
      </c>
      <c r="J1532">
        <f>IF(gait_events!G3937&lt;&gt;"",gait_events!G3937,NA())</f>
        <v>1078</v>
      </c>
      <c r="K1532">
        <f t="shared" si="184"/>
        <v>0</v>
      </c>
      <c r="L1532">
        <f t="shared" si="185"/>
        <v>0</v>
      </c>
      <c r="M1532">
        <f t="shared" si="186"/>
        <v>1</v>
      </c>
      <c r="N1532">
        <f t="shared" si="187"/>
        <v>1</v>
      </c>
      <c r="O1532">
        <f t="shared" si="188"/>
        <v>1</v>
      </c>
      <c r="P1532">
        <f t="shared" si="189"/>
        <v>0</v>
      </c>
      <c r="Q1532">
        <f t="shared" si="190"/>
        <v>0</v>
      </c>
      <c r="R1532">
        <f t="shared" si="191"/>
        <v>1</v>
      </c>
    </row>
    <row r="1533" spans="1:18" x14ac:dyDescent="0.25">
      <c r="A1533" t="str">
        <f>gait_events!B3938</f>
        <v>pp046</v>
      </c>
      <c r="B1533" t="str">
        <f>VLOOKUP(A1533,participants!A:B,2,0)</f>
        <v>M</v>
      </c>
      <c r="C1533">
        <f>VLOOKUP(A1533,participants!A:C,3,0)</f>
        <v>61</v>
      </c>
      <c r="D1533" t="str">
        <f>VLOOKUP(A1533,participants!A:F,6,0)</f>
        <v>PD</v>
      </c>
      <c r="E1533" t="str">
        <f>IF(LEN(SUBSTITUTE(gait_events!C3938,"_run-",""))&lt;&gt;LEN(gait_events!C3938),LEFT(RIGHT(gait_events!C3938,LEN(gait_events!C3938)-19),FIND("_run-",RIGHT(gait_events!C3938,LEN(gait_events!C3938)-19),1)-1),RIGHT(gait_events!C3938,LEN(gait_events!C3938)-19))</f>
        <v>Fast</v>
      </c>
      <c r="F1533" t="str">
        <f>IF(LEN(SUBSTITUTE(gait_events!C3938,"_run-",""))&lt;&gt;LEN(gait_events!C3938),RIGHT(gait_events!C3938,LEN(gait_events!C3938)-FIND("_run-",gait_events!C3938,1)-4),"")</f>
        <v>off</v>
      </c>
      <c r="G1533" t="str">
        <f>gait_events!D3938</f>
        <v>left_ankle</v>
      </c>
      <c r="H1533" t="str">
        <f>gait_events!E3938</f>
        <v>IC</v>
      </c>
      <c r="I1533">
        <f>IF(gait_events!F3938&lt;&gt;"",gait_events!F3938,NA())</f>
        <v>33</v>
      </c>
      <c r="J1533">
        <f>IF(gait_events!G3938&lt;&gt;"",gait_events!G3938,NA())</f>
        <v>33</v>
      </c>
      <c r="K1533">
        <f t="shared" si="184"/>
        <v>0</v>
      </c>
      <c r="L1533">
        <f t="shared" si="185"/>
        <v>0</v>
      </c>
      <c r="M1533">
        <f t="shared" si="186"/>
        <v>1</v>
      </c>
      <c r="N1533">
        <f t="shared" si="187"/>
        <v>1</v>
      </c>
      <c r="O1533">
        <f t="shared" si="188"/>
        <v>1</v>
      </c>
      <c r="P1533">
        <f t="shared" si="189"/>
        <v>0</v>
      </c>
      <c r="Q1533">
        <f t="shared" si="190"/>
        <v>0</v>
      </c>
      <c r="R1533">
        <f t="shared" si="191"/>
        <v>1</v>
      </c>
    </row>
    <row r="1534" spans="1:18" x14ac:dyDescent="0.25">
      <c r="A1534" t="str">
        <f>gait_events!B3939</f>
        <v>pp046</v>
      </c>
      <c r="B1534" t="str">
        <f>VLOOKUP(A1534,participants!A:B,2,0)</f>
        <v>M</v>
      </c>
      <c r="C1534">
        <f>VLOOKUP(A1534,participants!A:C,3,0)</f>
        <v>61</v>
      </c>
      <c r="D1534" t="str">
        <f>VLOOKUP(A1534,participants!A:F,6,0)</f>
        <v>PD</v>
      </c>
      <c r="E1534" t="str">
        <f>IF(LEN(SUBSTITUTE(gait_events!C3939,"_run-",""))&lt;&gt;LEN(gait_events!C3939),LEFT(RIGHT(gait_events!C3939,LEN(gait_events!C3939)-19),FIND("_run-",RIGHT(gait_events!C3939,LEN(gait_events!C3939)-19),1)-1),RIGHT(gait_events!C3939,LEN(gait_events!C3939)-19))</f>
        <v>Fast</v>
      </c>
      <c r="F1534" t="str">
        <f>IF(LEN(SUBSTITUTE(gait_events!C3939,"_run-",""))&lt;&gt;LEN(gait_events!C3939),RIGHT(gait_events!C3939,LEN(gait_events!C3939)-FIND("_run-",gait_events!C3939,1)-4),"")</f>
        <v>off</v>
      </c>
      <c r="G1534" t="str">
        <f>gait_events!D3939</f>
        <v>left_ankle</v>
      </c>
      <c r="H1534" t="str">
        <f>gait_events!E3939</f>
        <v>IC</v>
      </c>
      <c r="I1534">
        <f>IF(gait_events!F3939&lt;&gt;"",gait_events!F3939,NA())</f>
        <v>197</v>
      </c>
      <c r="J1534">
        <f>IF(gait_events!G3939&lt;&gt;"",gait_events!G3939,NA())</f>
        <v>200</v>
      </c>
      <c r="K1534">
        <f t="shared" si="184"/>
        <v>-3</v>
      </c>
      <c r="L1534">
        <f t="shared" si="185"/>
        <v>-15</v>
      </c>
      <c r="M1534">
        <f t="shared" si="186"/>
        <v>1</v>
      </c>
      <c r="N1534">
        <f t="shared" si="187"/>
        <v>1</v>
      </c>
      <c r="O1534">
        <f t="shared" si="188"/>
        <v>1</v>
      </c>
      <c r="P1534">
        <f t="shared" si="189"/>
        <v>0</v>
      </c>
      <c r="Q1534">
        <f t="shared" si="190"/>
        <v>0</v>
      </c>
      <c r="R1534">
        <f t="shared" si="191"/>
        <v>1</v>
      </c>
    </row>
    <row r="1535" spans="1:18" x14ac:dyDescent="0.25">
      <c r="A1535" t="str">
        <f>gait_events!B3940</f>
        <v>pp046</v>
      </c>
      <c r="B1535" t="str">
        <f>VLOOKUP(A1535,participants!A:B,2,0)</f>
        <v>M</v>
      </c>
      <c r="C1535">
        <f>VLOOKUP(A1535,participants!A:C,3,0)</f>
        <v>61</v>
      </c>
      <c r="D1535" t="str">
        <f>VLOOKUP(A1535,participants!A:F,6,0)</f>
        <v>PD</v>
      </c>
      <c r="E1535" t="str">
        <f>IF(LEN(SUBSTITUTE(gait_events!C3940,"_run-",""))&lt;&gt;LEN(gait_events!C3940),LEFT(RIGHT(gait_events!C3940,LEN(gait_events!C3940)-19),FIND("_run-",RIGHT(gait_events!C3940,LEN(gait_events!C3940)-19),1)-1),RIGHT(gait_events!C3940,LEN(gait_events!C3940)-19))</f>
        <v>Fast</v>
      </c>
      <c r="F1535" t="str">
        <f>IF(LEN(SUBSTITUTE(gait_events!C3940,"_run-",""))&lt;&gt;LEN(gait_events!C3940),RIGHT(gait_events!C3940,LEN(gait_events!C3940)-FIND("_run-",gait_events!C3940,1)-4),"")</f>
        <v>off</v>
      </c>
      <c r="G1535" t="str">
        <f>gait_events!D3940</f>
        <v>left_ankle</v>
      </c>
      <c r="H1535" t="str">
        <f>gait_events!E3940</f>
        <v>IC</v>
      </c>
      <c r="I1535">
        <f>IF(gait_events!F3940&lt;&gt;"",gait_events!F3940,NA())</f>
        <v>365</v>
      </c>
      <c r="J1535">
        <f>IF(gait_events!G3940&lt;&gt;"",gait_events!G3940,NA())</f>
        <v>368</v>
      </c>
      <c r="K1535">
        <f t="shared" si="184"/>
        <v>-3</v>
      </c>
      <c r="L1535">
        <f t="shared" si="185"/>
        <v>-15</v>
      </c>
      <c r="M1535">
        <f t="shared" si="186"/>
        <v>1</v>
      </c>
      <c r="N1535">
        <f t="shared" si="187"/>
        <v>1</v>
      </c>
      <c r="O1535">
        <f t="shared" si="188"/>
        <v>1</v>
      </c>
      <c r="P1535">
        <f t="shared" si="189"/>
        <v>0</v>
      </c>
      <c r="Q1535">
        <f t="shared" si="190"/>
        <v>0</v>
      </c>
      <c r="R1535">
        <f t="shared" si="191"/>
        <v>1</v>
      </c>
    </row>
    <row r="1536" spans="1:18" x14ac:dyDescent="0.25">
      <c r="A1536" t="str">
        <f>gait_events!B3941</f>
        <v>pp046</v>
      </c>
      <c r="B1536" t="str">
        <f>VLOOKUP(A1536,participants!A:B,2,0)</f>
        <v>M</v>
      </c>
      <c r="C1536">
        <f>VLOOKUP(A1536,participants!A:C,3,0)</f>
        <v>61</v>
      </c>
      <c r="D1536" t="str">
        <f>VLOOKUP(A1536,participants!A:F,6,0)</f>
        <v>PD</v>
      </c>
      <c r="E1536" t="str">
        <f>IF(LEN(SUBSTITUTE(gait_events!C3941,"_run-",""))&lt;&gt;LEN(gait_events!C3941),LEFT(RIGHT(gait_events!C3941,LEN(gait_events!C3941)-19),FIND("_run-",RIGHT(gait_events!C3941,LEN(gait_events!C3941)-19),1)-1),RIGHT(gait_events!C3941,LEN(gait_events!C3941)-19))</f>
        <v>Fast</v>
      </c>
      <c r="F1536" t="str">
        <f>IF(LEN(SUBSTITUTE(gait_events!C3941,"_run-",""))&lt;&gt;LEN(gait_events!C3941),RIGHT(gait_events!C3941,LEN(gait_events!C3941)-FIND("_run-",gait_events!C3941,1)-4),"")</f>
        <v>off</v>
      </c>
      <c r="G1536" t="str">
        <f>gait_events!D3941</f>
        <v>left_ankle</v>
      </c>
      <c r="H1536" t="str">
        <f>gait_events!E3941</f>
        <v>IC</v>
      </c>
      <c r="I1536">
        <f>IF(gait_events!F3941&lt;&gt;"",gait_events!F3941,NA())</f>
        <v>537</v>
      </c>
      <c r="J1536">
        <f>IF(gait_events!G3941&lt;&gt;"",gait_events!G3941,NA())</f>
        <v>539</v>
      </c>
      <c r="K1536">
        <f t="shared" si="184"/>
        <v>-2</v>
      </c>
      <c r="L1536">
        <f t="shared" si="185"/>
        <v>-10</v>
      </c>
      <c r="M1536">
        <f t="shared" si="186"/>
        <v>1</v>
      </c>
      <c r="N1536">
        <f t="shared" si="187"/>
        <v>1</v>
      </c>
      <c r="O1536">
        <f t="shared" si="188"/>
        <v>1</v>
      </c>
      <c r="P1536">
        <f t="shared" si="189"/>
        <v>0</v>
      </c>
      <c r="Q1536">
        <f t="shared" si="190"/>
        <v>0</v>
      </c>
      <c r="R1536">
        <f t="shared" si="191"/>
        <v>1</v>
      </c>
    </row>
    <row r="1537" spans="1:18" x14ac:dyDescent="0.25">
      <c r="A1537" t="str">
        <f>gait_events!B3942</f>
        <v>pp046</v>
      </c>
      <c r="B1537" t="str">
        <f>VLOOKUP(A1537,participants!A:B,2,0)</f>
        <v>M</v>
      </c>
      <c r="C1537">
        <f>VLOOKUP(A1537,participants!A:C,3,0)</f>
        <v>61</v>
      </c>
      <c r="D1537" t="str">
        <f>VLOOKUP(A1537,participants!A:F,6,0)</f>
        <v>PD</v>
      </c>
      <c r="E1537" t="str">
        <f>IF(LEN(SUBSTITUTE(gait_events!C3942,"_run-",""))&lt;&gt;LEN(gait_events!C3942),LEFT(RIGHT(gait_events!C3942,LEN(gait_events!C3942)-19),FIND("_run-",RIGHT(gait_events!C3942,LEN(gait_events!C3942)-19),1)-1),RIGHT(gait_events!C3942,LEN(gait_events!C3942)-19))</f>
        <v>Fast</v>
      </c>
      <c r="F1537" t="str">
        <f>IF(LEN(SUBSTITUTE(gait_events!C3942,"_run-",""))&lt;&gt;LEN(gait_events!C3942),RIGHT(gait_events!C3942,LEN(gait_events!C3942)-FIND("_run-",gait_events!C3942,1)-4),"")</f>
        <v>off</v>
      </c>
      <c r="G1537" t="str">
        <f>gait_events!D3942</f>
        <v>left_ankle</v>
      </c>
      <c r="H1537" t="str">
        <f>gait_events!E3942</f>
        <v>IC</v>
      </c>
      <c r="I1537">
        <f>IF(gait_events!F3942&lt;&gt;"",gait_events!F3942,NA())</f>
        <v>706</v>
      </c>
      <c r="J1537">
        <f>IF(gait_events!G3942&lt;&gt;"",gait_events!G3942,NA())</f>
        <v>717</v>
      </c>
      <c r="K1537">
        <f t="shared" si="184"/>
        <v>-11</v>
      </c>
      <c r="L1537">
        <f t="shared" si="185"/>
        <v>-55</v>
      </c>
      <c r="M1537">
        <f t="shared" si="186"/>
        <v>1</v>
      </c>
      <c r="N1537">
        <f t="shared" si="187"/>
        <v>1</v>
      </c>
      <c r="O1537">
        <f t="shared" si="188"/>
        <v>1</v>
      </c>
      <c r="P1537">
        <f t="shared" si="189"/>
        <v>0</v>
      </c>
      <c r="Q1537">
        <f t="shared" si="190"/>
        <v>0</v>
      </c>
      <c r="R1537">
        <f t="shared" si="191"/>
        <v>1</v>
      </c>
    </row>
    <row r="1538" spans="1:18" x14ac:dyDescent="0.25">
      <c r="A1538" t="str">
        <f>gait_events!B3943</f>
        <v>pp046</v>
      </c>
      <c r="B1538" t="str">
        <f>VLOOKUP(A1538,participants!A:B,2,0)</f>
        <v>M</v>
      </c>
      <c r="C1538">
        <f>VLOOKUP(A1538,participants!A:C,3,0)</f>
        <v>61</v>
      </c>
      <c r="D1538" t="str">
        <f>VLOOKUP(A1538,participants!A:F,6,0)</f>
        <v>PD</v>
      </c>
      <c r="E1538" t="str">
        <f>IF(LEN(SUBSTITUTE(gait_events!C3943,"_run-",""))&lt;&gt;LEN(gait_events!C3943),LEFT(RIGHT(gait_events!C3943,LEN(gait_events!C3943)-19),FIND("_run-",RIGHT(gait_events!C3943,LEN(gait_events!C3943)-19),1)-1),RIGHT(gait_events!C3943,LEN(gait_events!C3943)-19))</f>
        <v>Fast</v>
      </c>
      <c r="F1538" t="str">
        <f>IF(LEN(SUBSTITUTE(gait_events!C3943,"_run-",""))&lt;&gt;LEN(gait_events!C3943),RIGHT(gait_events!C3943,LEN(gait_events!C3943)-FIND("_run-",gait_events!C3943,1)-4),"")</f>
        <v>off</v>
      </c>
      <c r="G1538" t="str">
        <f>gait_events!D3943</f>
        <v>left_ankle</v>
      </c>
      <c r="H1538" t="str">
        <f>gait_events!E3943</f>
        <v>IC</v>
      </c>
      <c r="I1538">
        <f>IF(gait_events!F3943&lt;&gt;"",gait_events!F3943,NA())</f>
        <v>894</v>
      </c>
      <c r="J1538">
        <f>IF(gait_events!G3943&lt;&gt;"",gait_events!G3943,NA())</f>
        <v>897</v>
      </c>
      <c r="K1538">
        <f t="shared" ref="K1538:K1601" si="192">I1538-J1538</f>
        <v>-3</v>
      </c>
      <c r="L1538">
        <f t="shared" ref="L1538:L1601" si="193">K1538*5</f>
        <v>-15</v>
      </c>
      <c r="M1538">
        <f t="shared" ref="M1538:M1601" si="194">IF(NOT(ISNA(I1538)),1,0)</f>
        <v>1</v>
      </c>
      <c r="N1538">
        <f t="shared" ref="N1538:N1601" si="195">IF(NOT(ISNA(J1538)),1,0)</f>
        <v>1</v>
      </c>
      <c r="O1538">
        <f t="shared" ref="O1538:O1601" si="196">IF(AND(NOT(ISNA(I1538)),NOT(ISNA(J1538))),1,0)</f>
        <v>1</v>
      </c>
      <c r="P1538">
        <f t="shared" ref="P1538:P1601" si="197">IF(AND(NOT(ISNA(I1538)),ISNA(J1538)),1,0)</f>
        <v>0</v>
      </c>
      <c r="Q1538">
        <f t="shared" ref="Q1538:Q1601" si="198">IF(AND(ISNA(I1538),NOT(ISNA(J1538))),1,0)</f>
        <v>0</v>
      </c>
      <c r="R1538">
        <f t="shared" ref="R1538:R1601" si="199">IF(SUM(O1538:Q1538)&lt;&gt;1,"ERROR",1)</f>
        <v>1</v>
      </c>
    </row>
    <row r="1539" spans="1:18" x14ac:dyDescent="0.25">
      <c r="A1539" t="str">
        <f>gait_events!B3944</f>
        <v>pp046</v>
      </c>
      <c r="B1539" t="str">
        <f>VLOOKUP(A1539,participants!A:B,2,0)</f>
        <v>M</v>
      </c>
      <c r="C1539">
        <f>VLOOKUP(A1539,participants!A:C,3,0)</f>
        <v>61</v>
      </c>
      <c r="D1539" t="str">
        <f>VLOOKUP(A1539,participants!A:F,6,0)</f>
        <v>PD</v>
      </c>
      <c r="E1539" t="str">
        <f>IF(LEN(SUBSTITUTE(gait_events!C3944,"_run-",""))&lt;&gt;LEN(gait_events!C3944),LEFT(RIGHT(gait_events!C3944,LEN(gait_events!C3944)-19),FIND("_run-",RIGHT(gait_events!C3944,LEN(gait_events!C3944)-19),1)-1),RIGHT(gait_events!C3944,LEN(gait_events!C3944)-19))</f>
        <v>Fast</v>
      </c>
      <c r="F1539" t="str">
        <f>IF(LEN(SUBSTITUTE(gait_events!C3944,"_run-",""))&lt;&gt;LEN(gait_events!C3944),RIGHT(gait_events!C3944,LEN(gait_events!C3944)-FIND("_run-",gait_events!C3944,1)-4),"")</f>
        <v>off</v>
      </c>
      <c r="G1539" t="str">
        <f>gait_events!D3944</f>
        <v>left_ankle</v>
      </c>
      <c r="H1539" t="str">
        <f>gait_events!E3944</f>
        <v>FC</v>
      </c>
      <c r="I1539">
        <f>IF(gait_events!F3944&lt;&gt;"",gait_events!F3944,NA())</f>
        <v>140</v>
      </c>
      <c r="J1539">
        <f>IF(gait_events!G3944&lt;&gt;"",gait_events!G3944,NA())</f>
        <v>138</v>
      </c>
      <c r="K1539">
        <f t="shared" si="192"/>
        <v>2</v>
      </c>
      <c r="L1539">
        <f t="shared" si="193"/>
        <v>10</v>
      </c>
      <c r="M1539">
        <f t="shared" si="194"/>
        <v>1</v>
      </c>
      <c r="N1539">
        <f t="shared" si="195"/>
        <v>1</v>
      </c>
      <c r="O1539">
        <f t="shared" si="196"/>
        <v>1</v>
      </c>
      <c r="P1539">
        <f t="shared" si="197"/>
        <v>0</v>
      </c>
      <c r="Q1539">
        <f t="shared" si="198"/>
        <v>0</v>
      </c>
      <c r="R1539">
        <f t="shared" si="199"/>
        <v>1</v>
      </c>
    </row>
    <row r="1540" spans="1:18" x14ac:dyDescent="0.25">
      <c r="A1540" t="str">
        <f>gait_events!B3945</f>
        <v>pp046</v>
      </c>
      <c r="B1540" t="str">
        <f>VLOOKUP(A1540,participants!A:B,2,0)</f>
        <v>M</v>
      </c>
      <c r="C1540">
        <f>VLOOKUP(A1540,participants!A:C,3,0)</f>
        <v>61</v>
      </c>
      <c r="D1540" t="str">
        <f>VLOOKUP(A1540,participants!A:F,6,0)</f>
        <v>PD</v>
      </c>
      <c r="E1540" t="str">
        <f>IF(LEN(SUBSTITUTE(gait_events!C3945,"_run-",""))&lt;&gt;LEN(gait_events!C3945),LEFT(RIGHT(gait_events!C3945,LEN(gait_events!C3945)-19),FIND("_run-",RIGHT(gait_events!C3945,LEN(gait_events!C3945)-19),1)-1),RIGHT(gait_events!C3945,LEN(gait_events!C3945)-19))</f>
        <v>Fast</v>
      </c>
      <c r="F1540" t="str">
        <f>IF(LEN(SUBSTITUTE(gait_events!C3945,"_run-",""))&lt;&gt;LEN(gait_events!C3945),RIGHT(gait_events!C3945,LEN(gait_events!C3945)-FIND("_run-",gait_events!C3945,1)-4),"")</f>
        <v>off</v>
      </c>
      <c r="G1540" t="str">
        <f>gait_events!D3945</f>
        <v>left_ankle</v>
      </c>
      <c r="H1540" t="str">
        <f>gait_events!E3945</f>
        <v>FC</v>
      </c>
      <c r="I1540">
        <f>IF(gait_events!F3945&lt;&gt;"",gait_events!F3945,NA())</f>
        <v>305</v>
      </c>
      <c r="J1540">
        <f>IF(gait_events!G3945&lt;&gt;"",gait_events!G3945,NA())</f>
        <v>307</v>
      </c>
      <c r="K1540">
        <f t="shared" si="192"/>
        <v>-2</v>
      </c>
      <c r="L1540">
        <f t="shared" si="193"/>
        <v>-10</v>
      </c>
      <c r="M1540">
        <f t="shared" si="194"/>
        <v>1</v>
      </c>
      <c r="N1540">
        <f t="shared" si="195"/>
        <v>1</v>
      </c>
      <c r="O1540">
        <f t="shared" si="196"/>
        <v>1</v>
      </c>
      <c r="P1540">
        <f t="shared" si="197"/>
        <v>0</v>
      </c>
      <c r="Q1540">
        <f t="shared" si="198"/>
        <v>0</v>
      </c>
      <c r="R1540">
        <f t="shared" si="199"/>
        <v>1</v>
      </c>
    </row>
    <row r="1541" spans="1:18" x14ac:dyDescent="0.25">
      <c r="A1541" t="str">
        <f>gait_events!B3946</f>
        <v>pp046</v>
      </c>
      <c r="B1541" t="str">
        <f>VLOOKUP(A1541,participants!A:B,2,0)</f>
        <v>M</v>
      </c>
      <c r="C1541">
        <f>VLOOKUP(A1541,participants!A:C,3,0)</f>
        <v>61</v>
      </c>
      <c r="D1541" t="str">
        <f>VLOOKUP(A1541,participants!A:F,6,0)</f>
        <v>PD</v>
      </c>
      <c r="E1541" t="str">
        <f>IF(LEN(SUBSTITUTE(gait_events!C3946,"_run-",""))&lt;&gt;LEN(gait_events!C3946),LEFT(RIGHT(gait_events!C3946,LEN(gait_events!C3946)-19),FIND("_run-",RIGHT(gait_events!C3946,LEN(gait_events!C3946)-19),1)-1),RIGHT(gait_events!C3946,LEN(gait_events!C3946)-19))</f>
        <v>Fast</v>
      </c>
      <c r="F1541" t="str">
        <f>IF(LEN(SUBSTITUTE(gait_events!C3946,"_run-",""))&lt;&gt;LEN(gait_events!C3946),RIGHT(gait_events!C3946,LEN(gait_events!C3946)-FIND("_run-",gait_events!C3946,1)-4),"")</f>
        <v>off</v>
      </c>
      <c r="G1541" t="str">
        <f>gait_events!D3946</f>
        <v>left_ankle</v>
      </c>
      <c r="H1541" t="str">
        <f>gait_events!E3946</f>
        <v>FC</v>
      </c>
      <c r="I1541">
        <f>IF(gait_events!F3946&lt;&gt;"",gait_events!F3946,NA())</f>
        <v>477</v>
      </c>
      <c r="J1541">
        <f>IF(gait_events!G3946&lt;&gt;"",gait_events!G3946,NA())</f>
        <v>474</v>
      </c>
      <c r="K1541">
        <f t="shared" si="192"/>
        <v>3</v>
      </c>
      <c r="L1541">
        <f t="shared" si="193"/>
        <v>15</v>
      </c>
      <c r="M1541">
        <f t="shared" si="194"/>
        <v>1</v>
      </c>
      <c r="N1541">
        <f t="shared" si="195"/>
        <v>1</v>
      </c>
      <c r="O1541">
        <f t="shared" si="196"/>
        <v>1</v>
      </c>
      <c r="P1541">
        <f t="shared" si="197"/>
        <v>0</v>
      </c>
      <c r="Q1541">
        <f t="shared" si="198"/>
        <v>0</v>
      </c>
      <c r="R1541">
        <f t="shared" si="199"/>
        <v>1</v>
      </c>
    </row>
    <row r="1542" spans="1:18" x14ac:dyDescent="0.25">
      <c r="A1542" t="str">
        <f>gait_events!B3947</f>
        <v>pp046</v>
      </c>
      <c r="B1542" t="str">
        <f>VLOOKUP(A1542,participants!A:B,2,0)</f>
        <v>M</v>
      </c>
      <c r="C1542">
        <f>VLOOKUP(A1542,participants!A:C,3,0)</f>
        <v>61</v>
      </c>
      <c r="D1542" t="str">
        <f>VLOOKUP(A1542,participants!A:F,6,0)</f>
        <v>PD</v>
      </c>
      <c r="E1542" t="str">
        <f>IF(LEN(SUBSTITUTE(gait_events!C3947,"_run-",""))&lt;&gt;LEN(gait_events!C3947),LEFT(RIGHT(gait_events!C3947,LEN(gait_events!C3947)-19),FIND("_run-",RIGHT(gait_events!C3947,LEN(gait_events!C3947)-19),1)-1),RIGHT(gait_events!C3947,LEN(gait_events!C3947)-19))</f>
        <v>Fast</v>
      </c>
      <c r="F1542" t="str">
        <f>IF(LEN(SUBSTITUTE(gait_events!C3947,"_run-",""))&lt;&gt;LEN(gait_events!C3947),RIGHT(gait_events!C3947,LEN(gait_events!C3947)-FIND("_run-",gait_events!C3947,1)-4),"")</f>
        <v>off</v>
      </c>
      <c r="G1542" t="str">
        <f>gait_events!D3947</f>
        <v>left_ankle</v>
      </c>
      <c r="H1542" t="str">
        <f>gait_events!E3947</f>
        <v>FC</v>
      </c>
      <c r="I1542">
        <f>IF(gait_events!F3947&lt;&gt;"",gait_events!F3947,NA())</f>
        <v>650</v>
      </c>
      <c r="J1542">
        <f>IF(gait_events!G3947&lt;&gt;"",gait_events!G3947,NA())</f>
        <v>648</v>
      </c>
      <c r="K1542">
        <f t="shared" si="192"/>
        <v>2</v>
      </c>
      <c r="L1542">
        <f t="shared" si="193"/>
        <v>10</v>
      </c>
      <c r="M1542">
        <f t="shared" si="194"/>
        <v>1</v>
      </c>
      <c r="N1542">
        <f t="shared" si="195"/>
        <v>1</v>
      </c>
      <c r="O1542">
        <f t="shared" si="196"/>
        <v>1</v>
      </c>
      <c r="P1542">
        <f t="shared" si="197"/>
        <v>0</v>
      </c>
      <c r="Q1542">
        <f t="shared" si="198"/>
        <v>0</v>
      </c>
      <c r="R1542">
        <f t="shared" si="199"/>
        <v>1</v>
      </c>
    </row>
    <row r="1543" spans="1:18" x14ac:dyDescent="0.25">
      <c r="A1543" t="str">
        <f>gait_events!B3948</f>
        <v>pp046</v>
      </c>
      <c r="B1543" t="str">
        <f>VLOOKUP(A1543,participants!A:B,2,0)</f>
        <v>M</v>
      </c>
      <c r="C1543">
        <f>VLOOKUP(A1543,participants!A:C,3,0)</f>
        <v>61</v>
      </c>
      <c r="D1543" t="str">
        <f>VLOOKUP(A1543,participants!A:F,6,0)</f>
        <v>PD</v>
      </c>
      <c r="E1543" t="str">
        <f>IF(LEN(SUBSTITUTE(gait_events!C3948,"_run-",""))&lt;&gt;LEN(gait_events!C3948),LEFT(RIGHT(gait_events!C3948,LEN(gait_events!C3948)-19),FIND("_run-",RIGHT(gait_events!C3948,LEN(gait_events!C3948)-19),1)-1),RIGHT(gait_events!C3948,LEN(gait_events!C3948)-19))</f>
        <v>Fast</v>
      </c>
      <c r="F1543" t="str">
        <f>IF(LEN(SUBSTITUTE(gait_events!C3948,"_run-",""))&lt;&gt;LEN(gait_events!C3948),RIGHT(gait_events!C3948,LEN(gait_events!C3948)-FIND("_run-",gait_events!C3948,1)-4),"")</f>
        <v>off</v>
      </c>
      <c r="G1543" t="str">
        <f>gait_events!D3948</f>
        <v>left_ankle</v>
      </c>
      <c r="H1543" t="str">
        <f>gait_events!E3948</f>
        <v>FC</v>
      </c>
      <c r="I1543">
        <f>IF(gait_events!F3948&lt;&gt;"",gait_events!F3948,NA())</f>
        <v>837</v>
      </c>
      <c r="J1543">
        <f>IF(gait_events!G3948&lt;&gt;"",gait_events!G3948,NA())</f>
        <v>838</v>
      </c>
      <c r="K1543">
        <f t="shared" si="192"/>
        <v>-1</v>
      </c>
      <c r="L1543">
        <f t="shared" si="193"/>
        <v>-5</v>
      </c>
      <c r="M1543">
        <f t="shared" si="194"/>
        <v>1</v>
      </c>
      <c r="N1543">
        <f t="shared" si="195"/>
        <v>1</v>
      </c>
      <c r="O1543">
        <f t="shared" si="196"/>
        <v>1</v>
      </c>
      <c r="P1543">
        <f t="shared" si="197"/>
        <v>0</v>
      </c>
      <c r="Q1543">
        <f t="shared" si="198"/>
        <v>0</v>
      </c>
      <c r="R1543">
        <f t="shared" si="199"/>
        <v>1</v>
      </c>
    </row>
    <row r="1544" spans="1:18" x14ac:dyDescent="0.25">
      <c r="A1544" t="str">
        <f>gait_events!B3949</f>
        <v>pp046</v>
      </c>
      <c r="B1544" t="str">
        <f>VLOOKUP(A1544,participants!A:B,2,0)</f>
        <v>M</v>
      </c>
      <c r="C1544">
        <f>VLOOKUP(A1544,participants!A:C,3,0)</f>
        <v>61</v>
      </c>
      <c r="D1544" t="str">
        <f>VLOOKUP(A1544,participants!A:F,6,0)</f>
        <v>PD</v>
      </c>
      <c r="E1544" t="str">
        <f>IF(LEN(SUBSTITUTE(gait_events!C3949,"_run-",""))&lt;&gt;LEN(gait_events!C3949),LEFT(RIGHT(gait_events!C3949,LEN(gait_events!C3949)-19),FIND("_run-",RIGHT(gait_events!C3949,LEN(gait_events!C3949)-19),1)-1),RIGHT(gait_events!C3949,LEN(gait_events!C3949)-19))</f>
        <v>Fast</v>
      </c>
      <c r="F1544" t="str">
        <f>IF(LEN(SUBSTITUTE(gait_events!C3949,"_run-",""))&lt;&gt;LEN(gait_events!C3949),RIGHT(gait_events!C3949,LEN(gait_events!C3949)-FIND("_run-",gait_events!C3949,1)-4),"")</f>
        <v>off</v>
      </c>
      <c r="G1544" t="str">
        <f>gait_events!D3949</f>
        <v>right_ankle</v>
      </c>
      <c r="H1544" t="str">
        <f>gait_events!E3949</f>
        <v>IC</v>
      </c>
      <c r="I1544">
        <f>IF(gait_events!F3949&lt;&gt;"",gait_events!F3949,NA())</f>
        <v>107</v>
      </c>
      <c r="J1544" t="e">
        <f>IF(gait_events!G3949&lt;&gt;"",gait_events!G3949,NA())</f>
        <v>#N/A</v>
      </c>
      <c r="K1544" t="e">
        <f t="shared" si="192"/>
        <v>#N/A</v>
      </c>
      <c r="L1544" t="e">
        <f t="shared" si="193"/>
        <v>#N/A</v>
      </c>
      <c r="M1544">
        <f t="shared" si="194"/>
        <v>1</v>
      </c>
      <c r="N1544">
        <f t="shared" si="195"/>
        <v>0</v>
      </c>
      <c r="O1544">
        <f t="shared" si="196"/>
        <v>0</v>
      </c>
      <c r="P1544">
        <f t="shared" si="197"/>
        <v>1</v>
      </c>
      <c r="Q1544">
        <f t="shared" si="198"/>
        <v>0</v>
      </c>
      <c r="R1544">
        <f t="shared" si="199"/>
        <v>1</v>
      </c>
    </row>
    <row r="1545" spans="1:18" x14ac:dyDescent="0.25">
      <c r="A1545" t="str">
        <f>gait_events!B3950</f>
        <v>pp046</v>
      </c>
      <c r="B1545" t="str">
        <f>VLOOKUP(A1545,participants!A:B,2,0)</f>
        <v>M</v>
      </c>
      <c r="C1545">
        <f>VLOOKUP(A1545,participants!A:C,3,0)</f>
        <v>61</v>
      </c>
      <c r="D1545" t="str">
        <f>VLOOKUP(A1545,participants!A:F,6,0)</f>
        <v>PD</v>
      </c>
      <c r="E1545" t="str">
        <f>IF(LEN(SUBSTITUTE(gait_events!C3950,"_run-",""))&lt;&gt;LEN(gait_events!C3950),LEFT(RIGHT(gait_events!C3950,LEN(gait_events!C3950)-19),FIND("_run-",RIGHT(gait_events!C3950,LEN(gait_events!C3950)-19),1)-1),RIGHT(gait_events!C3950,LEN(gait_events!C3950)-19))</f>
        <v>Fast</v>
      </c>
      <c r="F1545" t="str">
        <f>IF(LEN(SUBSTITUTE(gait_events!C3950,"_run-",""))&lt;&gt;LEN(gait_events!C3950),RIGHT(gait_events!C3950,LEN(gait_events!C3950)-FIND("_run-",gait_events!C3950,1)-4),"")</f>
        <v>off</v>
      </c>
      <c r="G1545" t="str">
        <f>gait_events!D3950</f>
        <v>right_ankle</v>
      </c>
      <c r="H1545" t="str">
        <f>gait_events!E3950</f>
        <v>IC</v>
      </c>
      <c r="I1545">
        <f>IF(gait_events!F3950&lt;&gt;"",gait_events!F3950,NA())</f>
        <v>278</v>
      </c>
      <c r="J1545">
        <f>IF(gait_events!G3950&lt;&gt;"",gait_events!G3950,NA())</f>
        <v>284</v>
      </c>
      <c r="K1545">
        <f t="shared" si="192"/>
        <v>-6</v>
      </c>
      <c r="L1545">
        <f t="shared" si="193"/>
        <v>-30</v>
      </c>
      <c r="M1545">
        <f t="shared" si="194"/>
        <v>1</v>
      </c>
      <c r="N1545">
        <f t="shared" si="195"/>
        <v>1</v>
      </c>
      <c r="O1545">
        <f t="shared" si="196"/>
        <v>1</v>
      </c>
      <c r="P1545">
        <f t="shared" si="197"/>
        <v>0</v>
      </c>
      <c r="Q1545">
        <f t="shared" si="198"/>
        <v>0</v>
      </c>
      <c r="R1545">
        <f t="shared" si="199"/>
        <v>1</v>
      </c>
    </row>
    <row r="1546" spans="1:18" x14ac:dyDescent="0.25">
      <c r="A1546" t="str">
        <f>gait_events!B3951</f>
        <v>pp046</v>
      </c>
      <c r="B1546" t="str">
        <f>VLOOKUP(A1546,participants!A:B,2,0)</f>
        <v>M</v>
      </c>
      <c r="C1546">
        <f>VLOOKUP(A1546,participants!A:C,3,0)</f>
        <v>61</v>
      </c>
      <c r="D1546" t="str">
        <f>VLOOKUP(A1546,participants!A:F,6,0)</f>
        <v>PD</v>
      </c>
      <c r="E1546" t="str">
        <f>IF(LEN(SUBSTITUTE(gait_events!C3951,"_run-",""))&lt;&gt;LEN(gait_events!C3951),LEFT(RIGHT(gait_events!C3951,LEN(gait_events!C3951)-19),FIND("_run-",RIGHT(gait_events!C3951,LEN(gait_events!C3951)-19),1)-1),RIGHT(gait_events!C3951,LEN(gait_events!C3951)-19))</f>
        <v>Fast</v>
      </c>
      <c r="F1546" t="str">
        <f>IF(LEN(SUBSTITUTE(gait_events!C3951,"_run-",""))&lt;&gt;LEN(gait_events!C3951),RIGHT(gait_events!C3951,LEN(gait_events!C3951)-FIND("_run-",gait_events!C3951,1)-4),"")</f>
        <v>off</v>
      </c>
      <c r="G1546" t="str">
        <f>gait_events!D3951</f>
        <v>right_ankle</v>
      </c>
      <c r="H1546" t="str">
        <f>gait_events!E3951</f>
        <v>IC</v>
      </c>
      <c r="I1546">
        <f>IF(gait_events!F3951&lt;&gt;"",gait_events!F3951,NA())</f>
        <v>455</v>
      </c>
      <c r="J1546">
        <f>IF(gait_events!G3951&lt;&gt;"",gait_events!G3951,NA())</f>
        <v>456</v>
      </c>
      <c r="K1546">
        <f t="shared" si="192"/>
        <v>-1</v>
      </c>
      <c r="L1546">
        <f t="shared" si="193"/>
        <v>-5</v>
      </c>
      <c r="M1546">
        <f t="shared" si="194"/>
        <v>1</v>
      </c>
      <c r="N1546">
        <f t="shared" si="195"/>
        <v>1</v>
      </c>
      <c r="O1546">
        <f t="shared" si="196"/>
        <v>1</v>
      </c>
      <c r="P1546">
        <f t="shared" si="197"/>
        <v>0</v>
      </c>
      <c r="Q1546">
        <f t="shared" si="198"/>
        <v>0</v>
      </c>
      <c r="R1546">
        <f t="shared" si="199"/>
        <v>1</v>
      </c>
    </row>
    <row r="1547" spans="1:18" x14ac:dyDescent="0.25">
      <c r="A1547" t="str">
        <f>gait_events!B3952</f>
        <v>pp046</v>
      </c>
      <c r="B1547" t="str">
        <f>VLOOKUP(A1547,participants!A:B,2,0)</f>
        <v>M</v>
      </c>
      <c r="C1547">
        <f>VLOOKUP(A1547,participants!A:C,3,0)</f>
        <v>61</v>
      </c>
      <c r="D1547" t="str">
        <f>VLOOKUP(A1547,participants!A:F,6,0)</f>
        <v>PD</v>
      </c>
      <c r="E1547" t="str">
        <f>IF(LEN(SUBSTITUTE(gait_events!C3952,"_run-",""))&lt;&gt;LEN(gait_events!C3952),LEFT(RIGHT(gait_events!C3952,LEN(gait_events!C3952)-19),FIND("_run-",RIGHT(gait_events!C3952,LEN(gait_events!C3952)-19),1)-1),RIGHT(gait_events!C3952,LEN(gait_events!C3952)-19))</f>
        <v>Fast</v>
      </c>
      <c r="F1547" t="str">
        <f>IF(LEN(SUBSTITUTE(gait_events!C3952,"_run-",""))&lt;&gt;LEN(gait_events!C3952),RIGHT(gait_events!C3952,LEN(gait_events!C3952)-FIND("_run-",gait_events!C3952,1)-4),"")</f>
        <v>off</v>
      </c>
      <c r="G1547" t="str">
        <f>gait_events!D3952</f>
        <v>right_ankle</v>
      </c>
      <c r="H1547" t="str">
        <f>gait_events!E3952</f>
        <v>IC</v>
      </c>
      <c r="I1547">
        <f>IF(gait_events!F3952&lt;&gt;"",gait_events!F3952,NA())</f>
        <v>623</v>
      </c>
      <c r="J1547">
        <f>IF(gait_events!G3952&lt;&gt;"",gait_events!G3952,NA())</f>
        <v>628</v>
      </c>
      <c r="K1547">
        <f t="shared" si="192"/>
        <v>-5</v>
      </c>
      <c r="L1547">
        <f t="shared" si="193"/>
        <v>-25</v>
      </c>
      <c r="M1547">
        <f t="shared" si="194"/>
        <v>1</v>
      </c>
      <c r="N1547">
        <f t="shared" si="195"/>
        <v>1</v>
      </c>
      <c r="O1547">
        <f t="shared" si="196"/>
        <v>1</v>
      </c>
      <c r="P1547">
        <f t="shared" si="197"/>
        <v>0</v>
      </c>
      <c r="Q1547">
        <f t="shared" si="198"/>
        <v>0</v>
      </c>
      <c r="R1547">
        <f t="shared" si="199"/>
        <v>1</v>
      </c>
    </row>
    <row r="1548" spans="1:18" x14ac:dyDescent="0.25">
      <c r="A1548" t="str">
        <f>gait_events!B3953</f>
        <v>pp046</v>
      </c>
      <c r="B1548" t="str">
        <f>VLOOKUP(A1548,participants!A:B,2,0)</f>
        <v>M</v>
      </c>
      <c r="C1548">
        <f>VLOOKUP(A1548,participants!A:C,3,0)</f>
        <v>61</v>
      </c>
      <c r="D1548" t="str">
        <f>VLOOKUP(A1548,participants!A:F,6,0)</f>
        <v>PD</v>
      </c>
      <c r="E1548" t="str">
        <f>IF(LEN(SUBSTITUTE(gait_events!C3953,"_run-",""))&lt;&gt;LEN(gait_events!C3953),LEFT(RIGHT(gait_events!C3953,LEN(gait_events!C3953)-19),FIND("_run-",RIGHT(gait_events!C3953,LEN(gait_events!C3953)-19),1)-1),RIGHT(gait_events!C3953,LEN(gait_events!C3953)-19))</f>
        <v>Fast</v>
      </c>
      <c r="F1548" t="str">
        <f>IF(LEN(SUBSTITUTE(gait_events!C3953,"_run-",""))&lt;&gt;LEN(gait_events!C3953),RIGHT(gait_events!C3953,LEN(gait_events!C3953)-FIND("_run-",gait_events!C3953,1)-4),"")</f>
        <v>off</v>
      </c>
      <c r="G1548" t="str">
        <f>gait_events!D3953</f>
        <v>right_ankle</v>
      </c>
      <c r="H1548" t="str">
        <f>gait_events!E3953</f>
        <v>IC</v>
      </c>
      <c r="I1548">
        <f>IF(gait_events!F3953&lt;&gt;"",gait_events!F3953,NA())</f>
        <v>810</v>
      </c>
      <c r="J1548">
        <f>IF(gait_events!G3953&lt;&gt;"",gait_events!G3953,NA())</f>
        <v>809</v>
      </c>
      <c r="K1548">
        <f t="shared" si="192"/>
        <v>1</v>
      </c>
      <c r="L1548">
        <f t="shared" si="193"/>
        <v>5</v>
      </c>
      <c r="M1548">
        <f t="shared" si="194"/>
        <v>1</v>
      </c>
      <c r="N1548">
        <f t="shared" si="195"/>
        <v>1</v>
      </c>
      <c r="O1548">
        <f t="shared" si="196"/>
        <v>1</v>
      </c>
      <c r="P1548">
        <f t="shared" si="197"/>
        <v>0</v>
      </c>
      <c r="Q1548">
        <f t="shared" si="198"/>
        <v>0</v>
      </c>
      <c r="R1548">
        <f t="shared" si="199"/>
        <v>1</v>
      </c>
    </row>
    <row r="1549" spans="1:18" x14ac:dyDescent="0.25">
      <c r="A1549" t="str">
        <f>gait_events!B3954</f>
        <v>pp046</v>
      </c>
      <c r="B1549" t="str">
        <f>VLOOKUP(A1549,participants!A:B,2,0)</f>
        <v>M</v>
      </c>
      <c r="C1549">
        <f>VLOOKUP(A1549,participants!A:C,3,0)</f>
        <v>61</v>
      </c>
      <c r="D1549" t="str">
        <f>VLOOKUP(A1549,participants!A:F,6,0)</f>
        <v>PD</v>
      </c>
      <c r="E1549" t="str">
        <f>IF(LEN(SUBSTITUTE(gait_events!C3954,"_run-",""))&lt;&gt;LEN(gait_events!C3954),LEFT(RIGHT(gait_events!C3954,LEN(gait_events!C3954)-19),FIND("_run-",RIGHT(gait_events!C3954,LEN(gait_events!C3954)-19),1)-1),RIGHT(gait_events!C3954,LEN(gait_events!C3954)-19))</f>
        <v>Fast</v>
      </c>
      <c r="F1549" t="str">
        <f>IF(LEN(SUBSTITUTE(gait_events!C3954,"_run-",""))&lt;&gt;LEN(gait_events!C3954),RIGHT(gait_events!C3954,LEN(gait_events!C3954)-FIND("_run-",gait_events!C3954,1)-4),"")</f>
        <v>off</v>
      </c>
      <c r="G1549" t="str">
        <f>gait_events!D3954</f>
        <v>right_ankle</v>
      </c>
      <c r="H1549" t="str">
        <f>gait_events!E3954</f>
        <v>FC</v>
      </c>
      <c r="I1549">
        <f>IF(gait_events!F3954&lt;&gt;"",gait_events!F3954,NA())</f>
        <v>50</v>
      </c>
      <c r="J1549">
        <f>IF(gait_events!G3954&lt;&gt;"",gait_events!G3954,NA())</f>
        <v>47</v>
      </c>
      <c r="K1549">
        <f t="shared" si="192"/>
        <v>3</v>
      </c>
      <c r="L1549">
        <f t="shared" si="193"/>
        <v>15</v>
      </c>
      <c r="M1549">
        <f t="shared" si="194"/>
        <v>1</v>
      </c>
      <c r="N1549">
        <f t="shared" si="195"/>
        <v>1</v>
      </c>
      <c r="O1549">
        <f t="shared" si="196"/>
        <v>1</v>
      </c>
      <c r="P1549">
        <f t="shared" si="197"/>
        <v>0</v>
      </c>
      <c r="Q1549">
        <f t="shared" si="198"/>
        <v>0</v>
      </c>
      <c r="R1549">
        <f t="shared" si="199"/>
        <v>1</v>
      </c>
    </row>
    <row r="1550" spans="1:18" x14ac:dyDescent="0.25">
      <c r="A1550" t="str">
        <f>gait_events!B3955</f>
        <v>pp046</v>
      </c>
      <c r="B1550" t="str">
        <f>VLOOKUP(A1550,participants!A:B,2,0)</f>
        <v>M</v>
      </c>
      <c r="C1550">
        <f>VLOOKUP(A1550,participants!A:C,3,0)</f>
        <v>61</v>
      </c>
      <c r="D1550" t="str">
        <f>VLOOKUP(A1550,participants!A:F,6,0)</f>
        <v>PD</v>
      </c>
      <c r="E1550" t="str">
        <f>IF(LEN(SUBSTITUTE(gait_events!C3955,"_run-",""))&lt;&gt;LEN(gait_events!C3955),LEFT(RIGHT(gait_events!C3955,LEN(gait_events!C3955)-19),FIND("_run-",RIGHT(gait_events!C3955,LEN(gait_events!C3955)-19),1)-1),RIGHT(gait_events!C3955,LEN(gait_events!C3955)-19))</f>
        <v>Fast</v>
      </c>
      <c r="F1550" t="str">
        <f>IF(LEN(SUBSTITUTE(gait_events!C3955,"_run-",""))&lt;&gt;LEN(gait_events!C3955),RIGHT(gait_events!C3955,LEN(gait_events!C3955)-FIND("_run-",gait_events!C3955,1)-4),"")</f>
        <v>off</v>
      </c>
      <c r="G1550" t="str">
        <f>gait_events!D3955</f>
        <v>right_ankle</v>
      </c>
      <c r="H1550" t="str">
        <f>gait_events!E3955</f>
        <v>FC</v>
      </c>
      <c r="I1550">
        <f>IF(gait_events!F3955&lt;&gt;"",gait_events!F3955,NA())</f>
        <v>218</v>
      </c>
      <c r="J1550">
        <f>IF(gait_events!G3955&lt;&gt;"",gait_events!G3955,NA())</f>
        <v>214</v>
      </c>
      <c r="K1550">
        <f t="shared" si="192"/>
        <v>4</v>
      </c>
      <c r="L1550">
        <f t="shared" si="193"/>
        <v>20</v>
      </c>
      <c r="M1550">
        <f t="shared" si="194"/>
        <v>1</v>
      </c>
      <c r="N1550">
        <f t="shared" si="195"/>
        <v>1</v>
      </c>
      <c r="O1550">
        <f t="shared" si="196"/>
        <v>1</v>
      </c>
      <c r="P1550">
        <f t="shared" si="197"/>
        <v>0</v>
      </c>
      <c r="Q1550">
        <f t="shared" si="198"/>
        <v>0</v>
      </c>
      <c r="R1550">
        <f t="shared" si="199"/>
        <v>1</v>
      </c>
    </row>
    <row r="1551" spans="1:18" x14ac:dyDescent="0.25">
      <c r="A1551" t="str">
        <f>gait_events!B3956</f>
        <v>pp046</v>
      </c>
      <c r="B1551" t="str">
        <f>VLOOKUP(A1551,participants!A:B,2,0)</f>
        <v>M</v>
      </c>
      <c r="C1551">
        <f>VLOOKUP(A1551,participants!A:C,3,0)</f>
        <v>61</v>
      </c>
      <c r="D1551" t="str">
        <f>VLOOKUP(A1551,participants!A:F,6,0)</f>
        <v>PD</v>
      </c>
      <c r="E1551" t="str">
        <f>IF(LEN(SUBSTITUTE(gait_events!C3956,"_run-",""))&lt;&gt;LEN(gait_events!C3956),LEFT(RIGHT(gait_events!C3956,LEN(gait_events!C3956)-19),FIND("_run-",RIGHT(gait_events!C3956,LEN(gait_events!C3956)-19),1)-1),RIGHT(gait_events!C3956,LEN(gait_events!C3956)-19))</f>
        <v>Fast</v>
      </c>
      <c r="F1551" t="str">
        <f>IF(LEN(SUBSTITUTE(gait_events!C3956,"_run-",""))&lt;&gt;LEN(gait_events!C3956),RIGHT(gait_events!C3956,LEN(gait_events!C3956)-FIND("_run-",gait_events!C3956,1)-4),"")</f>
        <v>off</v>
      </c>
      <c r="G1551" t="str">
        <f>gait_events!D3956</f>
        <v>right_ankle</v>
      </c>
      <c r="H1551" t="str">
        <f>gait_events!E3956</f>
        <v>FC</v>
      </c>
      <c r="I1551">
        <f>IF(gait_events!F3956&lt;&gt;"",gait_events!F3956,NA())</f>
        <v>385</v>
      </c>
      <c r="J1551">
        <f>IF(gait_events!G3956&lt;&gt;"",gait_events!G3956,NA())</f>
        <v>383</v>
      </c>
      <c r="K1551">
        <f t="shared" si="192"/>
        <v>2</v>
      </c>
      <c r="L1551">
        <f t="shared" si="193"/>
        <v>10</v>
      </c>
      <c r="M1551">
        <f t="shared" si="194"/>
        <v>1</v>
      </c>
      <c r="N1551">
        <f t="shared" si="195"/>
        <v>1</v>
      </c>
      <c r="O1551">
        <f t="shared" si="196"/>
        <v>1</v>
      </c>
      <c r="P1551">
        <f t="shared" si="197"/>
        <v>0</v>
      </c>
      <c r="Q1551">
        <f t="shared" si="198"/>
        <v>0</v>
      </c>
      <c r="R1551">
        <f t="shared" si="199"/>
        <v>1</v>
      </c>
    </row>
    <row r="1552" spans="1:18" x14ac:dyDescent="0.25">
      <c r="A1552" t="str">
        <f>gait_events!B3957</f>
        <v>pp046</v>
      </c>
      <c r="B1552" t="str">
        <f>VLOOKUP(A1552,participants!A:B,2,0)</f>
        <v>M</v>
      </c>
      <c r="C1552">
        <f>VLOOKUP(A1552,participants!A:C,3,0)</f>
        <v>61</v>
      </c>
      <c r="D1552" t="str">
        <f>VLOOKUP(A1552,participants!A:F,6,0)</f>
        <v>PD</v>
      </c>
      <c r="E1552" t="str">
        <f>IF(LEN(SUBSTITUTE(gait_events!C3957,"_run-",""))&lt;&gt;LEN(gait_events!C3957),LEFT(RIGHT(gait_events!C3957,LEN(gait_events!C3957)-19),FIND("_run-",RIGHT(gait_events!C3957,LEN(gait_events!C3957)-19),1)-1),RIGHT(gait_events!C3957,LEN(gait_events!C3957)-19))</f>
        <v>Fast</v>
      </c>
      <c r="F1552" t="str">
        <f>IF(LEN(SUBSTITUTE(gait_events!C3957,"_run-",""))&lt;&gt;LEN(gait_events!C3957),RIGHT(gait_events!C3957,LEN(gait_events!C3957)-FIND("_run-",gait_events!C3957,1)-4),"")</f>
        <v>off</v>
      </c>
      <c r="G1552" t="str">
        <f>gait_events!D3957</f>
        <v>right_ankle</v>
      </c>
      <c r="H1552" t="str">
        <f>gait_events!E3957</f>
        <v>FC</v>
      </c>
      <c r="I1552">
        <f>IF(gait_events!F3957&lt;&gt;"",gait_events!F3957,NA())</f>
        <v>563</v>
      </c>
      <c r="J1552">
        <f>IF(gait_events!G3957&lt;&gt;"",gait_events!G3957,NA())</f>
        <v>561</v>
      </c>
      <c r="K1552">
        <f t="shared" si="192"/>
        <v>2</v>
      </c>
      <c r="L1552">
        <f t="shared" si="193"/>
        <v>10</v>
      </c>
      <c r="M1552">
        <f t="shared" si="194"/>
        <v>1</v>
      </c>
      <c r="N1552">
        <f t="shared" si="195"/>
        <v>1</v>
      </c>
      <c r="O1552">
        <f t="shared" si="196"/>
        <v>1</v>
      </c>
      <c r="P1552">
        <f t="shared" si="197"/>
        <v>0</v>
      </c>
      <c r="Q1552">
        <f t="shared" si="198"/>
        <v>0</v>
      </c>
      <c r="R1552">
        <f t="shared" si="199"/>
        <v>1</v>
      </c>
    </row>
    <row r="1553" spans="1:18" x14ac:dyDescent="0.25">
      <c r="A1553" t="str">
        <f>gait_events!B3958</f>
        <v>pp046</v>
      </c>
      <c r="B1553" t="str">
        <f>VLOOKUP(A1553,participants!A:B,2,0)</f>
        <v>M</v>
      </c>
      <c r="C1553">
        <f>VLOOKUP(A1553,participants!A:C,3,0)</f>
        <v>61</v>
      </c>
      <c r="D1553" t="str">
        <f>VLOOKUP(A1553,participants!A:F,6,0)</f>
        <v>PD</v>
      </c>
      <c r="E1553" t="str">
        <f>IF(LEN(SUBSTITUTE(gait_events!C3958,"_run-",""))&lt;&gt;LEN(gait_events!C3958),LEFT(RIGHT(gait_events!C3958,LEN(gait_events!C3958)-19),FIND("_run-",RIGHT(gait_events!C3958,LEN(gait_events!C3958)-19),1)-1),RIGHT(gait_events!C3958,LEN(gait_events!C3958)-19))</f>
        <v>Fast</v>
      </c>
      <c r="F1553" t="str">
        <f>IF(LEN(SUBSTITUTE(gait_events!C3958,"_run-",""))&lt;&gt;LEN(gait_events!C3958),RIGHT(gait_events!C3958,LEN(gait_events!C3958)-FIND("_run-",gait_events!C3958,1)-4),"")</f>
        <v>off</v>
      </c>
      <c r="G1553" t="str">
        <f>gait_events!D3958</f>
        <v>right_ankle</v>
      </c>
      <c r="H1553" t="str">
        <f>gait_events!E3958</f>
        <v>FC</v>
      </c>
      <c r="I1553">
        <f>IF(gait_events!F3958&lt;&gt;"",gait_events!F3958,NA())</f>
        <v>739</v>
      </c>
      <c r="J1553">
        <f>IF(gait_events!G3958&lt;&gt;"",gait_events!G3958,NA())</f>
        <v>737</v>
      </c>
      <c r="K1553">
        <f t="shared" si="192"/>
        <v>2</v>
      </c>
      <c r="L1553">
        <f t="shared" si="193"/>
        <v>10</v>
      </c>
      <c r="M1553">
        <f t="shared" si="194"/>
        <v>1</v>
      </c>
      <c r="N1553">
        <f t="shared" si="195"/>
        <v>1</v>
      </c>
      <c r="O1553">
        <f t="shared" si="196"/>
        <v>1</v>
      </c>
      <c r="P1553">
        <f t="shared" si="197"/>
        <v>0</v>
      </c>
      <c r="Q1553">
        <f t="shared" si="198"/>
        <v>0</v>
      </c>
      <c r="R1553">
        <f t="shared" si="199"/>
        <v>1</v>
      </c>
    </row>
    <row r="1554" spans="1:18" x14ac:dyDescent="0.25">
      <c r="A1554" t="str">
        <f>gait_events!B3959</f>
        <v>pp046</v>
      </c>
      <c r="B1554" t="str">
        <f>VLOOKUP(A1554,participants!A:B,2,0)</f>
        <v>M</v>
      </c>
      <c r="C1554">
        <f>VLOOKUP(A1554,participants!A:C,3,0)</f>
        <v>61</v>
      </c>
      <c r="D1554" t="str">
        <f>VLOOKUP(A1554,participants!A:F,6,0)</f>
        <v>PD</v>
      </c>
      <c r="E1554" t="str">
        <f>IF(LEN(SUBSTITUTE(gait_events!C3959,"_run-",""))&lt;&gt;LEN(gait_events!C3959),LEFT(RIGHT(gait_events!C3959,LEN(gait_events!C3959)-19),FIND("_run-",RIGHT(gait_events!C3959,LEN(gait_events!C3959)-19),1)-1),RIGHT(gait_events!C3959,LEN(gait_events!C3959)-19))</f>
        <v>Fast</v>
      </c>
      <c r="F1554" t="str">
        <f>IF(LEN(SUBSTITUTE(gait_events!C3959,"_run-",""))&lt;&gt;LEN(gait_events!C3959),RIGHT(gait_events!C3959,LEN(gait_events!C3959)-FIND("_run-",gait_events!C3959,1)-4),"")</f>
        <v>off</v>
      </c>
      <c r="G1554" t="str">
        <f>gait_events!D3959</f>
        <v>right_ankle</v>
      </c>
      <c r="H1554" t="str">
        <f>gait_events!E3959</f>
        <v>FC</v>
      </c>
      <c r="I1554">
        <f>IF(gait_events!F3959&lt;&gt;"",gait_events!F3959,NA())</f>
        <v>932</v>
      </c>
      <c r="J1554">
        <f>IF(gait_events!G3959&lt;&gt;"",gait_events!G3959,NA())</f>
        <v>927</v>
      </c>
      <c r="K1554">
        <f t="shared" si="192"/>
        <v>5</v>
      </c>
      <c r="L1554">
        <f t="shared" si="193"/>
        <v>25</v>
      </c>
      <c r="M1554">
        <f t="shared" si="194"/>
        <v>1</v>
      </c>
      <c r="N1554">
        <f t="shared" si="195"/>
        <v>1</v>
      </c>
      <c r="O1554">
        <f t="shared" si="196"/>
        <v>1</v>
      </c>
      <c r="P1554">
        <f t="shared" si="197"/>
        <v>0</v>
      </c>
      <c r="Q1554">
        <f t="shared" si="198"/>
        <v>0</v>
      </c>
      <c r="R1554">
        <f t="shared" si="199"/>
        <v>1</v>
      </c>
    </row>
    <row r="1555" spans="1:18" x14ac:dyDescent="0.25">
      <c r="A1555" t="str">
        <f>gait_events!B3960</f>
        <v>pp046</v>
      </c>
      <c r="B1555" t="str">
        <f>VLOOKUP(A1555,participants!A:B,2,0)</f>
        <v>M</v>
      </c>
      <c r="C1555">
        <f>VLOOKUP(A1555,participants!A:C,3,0)</f>
        <v>61</v>
      </c>
      <c r="D1555" t="str">
        <f>VLOOKUP(A1555,participants!A:F,6,0)</f>
        <v>PD</v>
      </c>
      <c r="E1555" t="str">
        <f>IF(LEN(SUBSTITUTE(gait_events!C3960,"_run-",""))&lt;&gt;LEN(gait_events!C3960),LEFT(RIGHT(gait_events!C3960,LEN(gait_events!C3960)-19),FIND("_run-",RIGHT(gait_events!C3960,LEN(gait_events!C3960)-19),1)-1),RIGHT(gait_events!C3960,LEN(gait_events!C3960)-19))</f>
        <v>Fast</v>
      </c>
      <c r="F1555" t="str">
        <f>IF(LEN(SUBSTITUTE(gait_events!C3960,"_run-",""))&lt;&gt;LEN(gait_events!C3960),RIGHT(gait_events!C3960,LEN(gait_events!C3960)-FIND("_run-",gait_events!C3960,1)-4),"")</f>
        <v>off</v>
      </c>
      <c r="G1555" t="str">
        <f>gait_events!D3960</f>
        <v>left_shank</v>
      </c>
      <c r="H1555" t="str">
        <f>gait_events!E3960</f>
        <v>IC</v>
      </c>
      <c r="I1555">
        <f>IF(gait_events!F3960&lt;&gt;"",gait_events!F3960,NA())</f>
        <v>33</v>
      </c>
      <c r="J1555">
        <f>IF(gait_events!G3960&lt;&gt;"",gait_events!G3960,NA())</f>
        <v>31</v>
      </c>
      <c r="K1555">
        <f t="shared" si="192"/>
        <v>2</v>
      </c>
      <c r="L1555">
        <f t="shared" si="193"/>
        <v>10</v>
      </c>
      <c r="M1555">
        <f t="shared" si="194"/>
        <v>1</v>
      </c>
      <c r="N1555">
        <f t="shared" si="195"/>
        <v>1</v>
      </c>
      <c r="O1555">
        <f t="shared" si="196"/>
        <v>1</v>
      </c>
      <c r="P1555">
        <f t="shared" si="197"/>
        <v>0</v>
      </c>
      <c r="Q1555">
        <f t="shared" si="198"/>
        <v>0</v>
      </c>
      <c r="R1555">
        <f t="shared" si="199"/>
        <v>1</v>
      </c>
    </row>
    <row r="1556" spans="1:18" x14ac:dyDescent="0.25">
      <c r="A1556" t="str">
        <f>gait_events!B3961</f>
        <v>pp046</v>
      </c>
      <c r="B1556" t="str">
        <f>VLOOKUP(A1556,participants!A:B,2,0)</f>
        <v>M</v>
      </c>
      <c r="C1556">
        <f>VLOOKUP(A1556,participants!A:C,3,0)</f>
        <v>61</v>
      </c>
      <c r="D1556" t="str">
        <f>VLOOKUP(A1556,participants!A:F,6,0)</f>
        <v>PD</v>
      </c>
      <c r="E1556" t="str">
        <f>IF(LEN(SUBSTITUTE(gait_events!C3961,"_run-",""))&lt;&gt;LEN(gait_events!C3961),LEFT(RIGHT(gait_events!C3961,LEN(gait_events!C3961)-19),FIND("_run-",RIGHT(gait_events!C3961,LEN(gait_events!C3961)-19),1)-1),RIGHT(gait_events!C3961,LEN(gait_events!C3961)-19))</f>
        <v>Fast</v>
      </c>
      <c r="F1556" t="str">
        <f>IF(LEN(SUBSTITUTE(gait_events!C3961,"_run-",""))&lt;&gt;LEN(gait_events!C3961),RIGHT(gait_events!C3961,LEN(gait_events!C3961)-FIND("_run-",gait_events!C3961,1)-4),"")</f>
        <v>off</v>
      </c>
      <c r="G1556" t="str">
        <f>gait_events!D3961</f>
        <v>left_shank</v>
      </c>
      <c r="H1556" t="str">
        <f>gait_events!E3961</f>
        <v>IC</v>
      </c>
      <c r="I1556">
        <f>IF(gait_events!F3961&lt;&gt;"",gait_events!F3961,NA())</f>
        <v>197</v>
      </c>
      <c r="J1556">
        <f>IF(gait_events!G3961&lt;&gt;"",gait_events!G3961,NA())</f>
        <v>200</v>
      </c>
      <c r="K1556">
        <f t="shared" si="192"/>
        <v>-3</v>
      </c>
      <c r="L1556">
        <f t="shared" si="193"/>
        <v>-15</v>
      </c>
      <c r="M1556">
        <f t="shared" si="194"/>
        <v>1</v>
      </c>
      <c r="N1556">
        <f t="shared" si="195"/>
        <v>1</v>
      </c>
      <c r="O1556">
        <f t="shared" si="196"/>
        <v>1</v>
      </c>
      <c r="P1556">
        <f t="shared" si="197"/>
        <v>0</v>
      </c>
      <c r="Q1556">
        <f t="shared" si="198"/>
        <v>0</v>
      </c>
      <c r="R1556">
        <f t="shared" si="199"/>
        <v>1</v>
      </c>
    </row>
    <row r="1557" spans="1:18" x14ac:dyDescent="0.25">
      <c r="A1557" t="str">
        <f>gait_events!B3962</f>
        <v>pp046</v>
      </c>
      <c r="B1557" t="str">
        <f>VLOOKUP(A1557,participants!A:B,2,0)</f>
        <v>M</v>
      </c>
      <c r="C1557">
        <f>VLOOKUP(A1557,participants!A:C,3,0)</f>
        <v>61</v>
      </c>
      <c r="D1557" t="str">
        <f>VLOOKUP(A1557,participants!A:F,6,0)</f>
        <v>PD</v>
      </c>
      <c r="E1557" t="str">
        <f>IF(LEN(SUBSTITUTE(gait_events!C3962,"_run-",""))&lt;&gt;LEN(gait_events!C3962),LEFT(RIGHT(gait_events!C3962,LEN(gait_events!C3962)-19),FIND("_run-",RIGHT(gait_events!C3962,LEN(gait_events!C3962)-19),1)-1),RIGHT(gait_events!C3962,LEN(gait_events!C3962)-19))</f>
        <v>Fast</v>
      </c>
      <c r="F1557" t="str">
        <f>IF(LEN(SUBSTITUTE(gait_events!C3962,"_run-",""))&lt;&gt;LEN(gait_events!C3962),RIGHT(gait_events!C3962,LEN(gait_events!C3962)-FIND("_run-",gait_events!C3962,1)-4),"")</f>
        <v>off</v>
      </c>
      <c r="G1557" t="str">
        <f>gait_events!D3962</f>
        <v>left_shank</v>
      </c>
      <c r="H1557" t="str">
        <f>gait_events!E3962</f>
        <v>IC</v>
      </c>
      <c r="I1557">
        <f>IF(gait_events!F3962&lt;&gt;"",gait_events!F3962,NA())</f>
        <v>365</v>
      </c>
      <c r="J1557">
        <f>IF(gait_events!G3962&lt;&gt;"",gait_events!G3962,NA())</f>
        <v>366</v>
      </c>
      <c r="K1557">
        <f t="shared" si="192"/>
        <v>-1</v>
      </c>
      <c r="L1557">
        <f t="shared" si="193"/>
        <v>-5</v>
      </c>
      <c r="M1557">
        <f t="shared" si="194"/>
        <v>1</v>
      </c>
      <c r="N1557">
        <f t="shared" si="195"/>
        <v>1</v>
      </c>
      <c r="O1557">
        <f t="shared" si="196"/>
        <v>1</v>
      </c>
      <c r="P1557">
        <f t="shared" si="197"/>
        <v>0</v>
      </c>
      <c r="Q1557">
        <f t="shared" si="198"/>
        <v>0</v>
      </c>
      <c r="R1557">
        <f t="shared" si="199"/>
        <v>1</v>
      </c>
    </row>
    <row r="1558" spans="1:18" x14ac:dyDescent="0.25">
      <c r="A1558" t="str">
        <f>gait_events!B3963</f>
        <v>pp046</v>
      </c>
      <c r="B1558" t="str">
        <f>VLOOKUP(A1558,participants!A:B,2,0)</f>
        <v>M</v>
      </c>
      <c r="C1558">
        <f>VLOOKUP(A1558,participants!A:C,3,0)</f>
        <v>61</v>
      </c>
      <c r="D1558" t="str">
        <f>VLOOKUP(A1558,participants!A:F,6,0)</f>
        <v>PD</v>
      </c>
      <c r="E1558" t="str">
        <f>IF(LEN(SUBSTITUTE(gait_events!C3963,"_run-",""))&lt;&gt;LEN(gait_events!C3963),LEFT(RIGHT(gait_events!C3963,LEN(gait_events!C3963)-19),FIND("_run-",RIGHT(gait_events!C3963,LEN(gait_events!C3963)-19),1)-1),RIGHT(gait_events!C3963,LEN(gait_events!C3963)-19))</f>
        <v>Fast</v>
      </c>
      <c r="F1558" t="str">
        <f>IF(LEN(SUBSTITUTE(gait_events!C3963,"_run-",""))&lt;&gt;LEN(gait_events!C3963),RIGHT(gait_events!C3963,LEN(gait_events!C3963)-FIND("_run-",gait_events!C3963,1)-4),"")</f>
        <v>off</v>
      </c>
      <c r="G1558" t="str">
        <f>gait_events!D3963</f>
        <v>left_shank</v>
      </c>
      <c r="H1558" t="str">
        <f>gait_events!E3963</f>
        <v>IC</v>
      </c>
      <c r="I1558">
        <f>IF(gait_events!F3963&lt;&gt;"",gait_events!F3963,NA())</f>
        <v>537</v>
      </c>
      <c r="J1558">
        <f>IF(gait_events!G3963&lt;&gt;"",gait_events!G3963,NA())</f>
        <v>545</v>
      </c>
      <c r="K1558">
        <f t="shared" si="192"/>
        <v>-8</v>
      </c>
      <c r="L1558">
        <f t="shared" si="193"/>
        <v>-40</v>
      </c>
      <c r="M1558">
        <f t="shared" si="194"/>
        <v>1</v>
      </c>
      <c r="N1558">
        <f t="shared" si="195"/>
        <v>1</v>
      </c>
      <c r="O1558">
        <f t="shared" si="196"/>
        <v>1</v>
      </c>
      <c r="P1558">
        <f t="shared" si="197"/>
        <v>0</v>
      </c>
      <c r="Q1558">
        <f t="shared" si="198"/>
        <v>0</v>
      </c>
      <c r="R1558">
        <f t="shared" si="199"/>
        <v>1</v>
      </c>
    </row>
    <row r="1559" spans="1:18" x14ac:dyDescent="0.25">
      <c r="A1559" t="str">
        <f>gait_events!B3964</f>
        <v>pp046</v>
      </c>
      <c r="B1559" t="str">
        <f>VLOOKUP(A1559,participants!A:B,2,0)</f>
        <v>M</v>
      </c>
      <c r="C1559">
        <f>VLOOKUP(A1559,participants!A:C,3,0)</f>
        <v>61</v>
      </c>
      <c r="D1559" t="str">
        <f>VLOOKUP(A1559,participants!A:F,6,0)</f>
        <v>PD</v>
      </c>
      <c r="E1559" t="str">
        <f>IF(LEN(SUBSTITUTE(gait_events!C3964,"_run-",""))&lt;&gt;LEN(gait_events!C3964),LEFT(RIGHT(gait_events!C3964,LEN(gait_events!C3964)-19),FIND("_run-",RIGHT(gait_events!C3964,LEN(gait_events!C3964)-19),1)-1),RIGHT(gait_events!C3964,LEN(gait_events!C3964)-19))</f>
        <v>Fast</v>
      </c>
      <c r="F1559" t="str">
        <f>IF(LEN(SUBSTITUTE(gait_events!C3964,"_run-",""))&lt;&gt;LEN(gait_events!C3964),RIGHT(gait_events!C3964,LEN(gait_events!C3964)-FIND("_run-",gait_events!C3964,1)-4),"")</f>
        <v>off</v>
      </c>
      <c r="G1559" t="str">
        <f>gait_events!D3964</f>
        <v>left_shank</v>
      </c>
      <c r="H1559" t="str">
        <f>gait_events!E3964</f>
        <v>IC</v>
      </c>
      <c r="I1559">
        <f>IF(gait_events!F3964&lt;&gt;"",gait_events!F3964,NA())</f>
        <v>706</v>
      </c>
      <c r="J1559">
        <f>IF(gait_events!G3964&lt;&gt;"",gait_events!G3964,NA())</f>
        <v>718</v>
      </c>
      <c r="K1559">
        <f t="shared" si="192"/>
        <v>-12</v>
      </c>
      <c r="L1559">
        <f t="shared" si="193"/>
        <v>-60</v>
      </c>
      <c r="M1559">
        <f t="shared" si="194"/>
        <v>1</v>
      </c>
      <c r="N1559">
        <f t="shared" si="195"/>
        <v>1</v>
      </c>
      <c r="O1559">
        <f t="shared" si="196"/>
        <v>1</v>
      </c>
      <c r="P1559">
        <f t="shared" si="197"/>
        <v>0</v>
      </c>
      <c r="Q1559">
        <f t="shared" si="198"/>
        <v>0</v>
      </c>
      <c r="R1559">
        <f t="shared" si="199"/>
        <v>1</v>
      </c>
    </row>
    <row r="1560" spans="1:18" x14ac:dyDescent="0.25">
      <c r="A1560" t="str">
        <f>gait_events!B3965</f>
        <v>pp046</v>
      </c>
      <c r="B1560" t="str">
        <f>VLOOKUP(A1560,participants!A:B,2,0)</f>
        <v>M</v>
      </c>
      <c r="C1560">
        <f>VLOOKUP(A1560,participants!A:C,3,0)</f>
        <v>61</v>
      </c>
      <c r="D1560" t="str">
        <f>VLOOKUP(A1560,participants!A:F,6,0)</f>
        <v>PD</v>
      </c>
      <c r="E1560" t="str">
        <f>IF(LEN(SUBSTITUTE(gait_events!C3965,"_run-",""))&lt;&gt;LEN(gait_events!C3965),LEFT(RIGHT(gait_events!C3965,LEN(gait_events!C3965)-19),FIND("_run-",RIGHT(gait_events!C3965,LEN(gait_events!C3965)-19),1)-1),RIGHT(gait_events!C3965,LEN(gait_events!C3965)-19))</f>
        <v>Fast</v>
      </c>
      <c r="F1560" t="str">
        <f>IF(LEN(SUBSTITUTE(gait_events!C3965,"_run-",""))&lt;&gt;LEN(gait_events!C3965),RIGHT(gait_events!C3965,LEN(gait_events!C3965)-FIND("_run-",gait_events!C3965,1)-4),"")</f>
        <v>off</v>
      </c>
      <c r="G1560" t="str">
        <f>gait_events!D3965</f>
        <v>left_shank</v>
      </c>
      <c r="H1560" t="str">
        <f>gait_events!E3965</f>
        <v>IC</v>
      </c>
      <c r="I1560">
        <f>IF(gait_events!F3965&lt;&gt;"",gait_events!F3965,NA())</f>
        <v>894</v>
      </c>
      <c r="J1560">
        <f>IF(gait_events!G3965&lt;&gt;"",gait_events!G3965,NA())</f>
        <v>902</v>
      </c>
      <c r="K1560">
        <f t="shared" si="192"/>
        <v>-8</v>
      </c>
      <c r="L1560">
        <f t="shared" si="193"/>
        <v>-40</v>
      </c>
      <c r="M1560">
        <f t="shared" si="194"/>
        <v>1</v>
      </c>
      <c r="N1560">
        <f t="shared" si="195"/>
        <v>1</v>
      </c>
      <c r="O1560">
        <f t="shared" si="196"/>
        <v>1</v>
      </c>
      <c r="P1560">
        <f t="shared" si="197"/>
        <v>0</v>
      </c>
      <c r="Q1560">
        <f t="shared" si="198"/>
        <v>0</v>
      </c>
      <c r="R1560">
        <f t="shared" si="199"/>
        <v>1</v>
      </c>
    </row>
    <row r="1561" spans="1:18" x14ac:dyDescent="0.25">
      <c r="A1561" t="str">
        <f>gait_events!B3966</f>
        <v>pp046</v>
      </c>
      <c r="B1561" t="str">
        <f>VLOOKUP(A1561,participants!A:B,2,0)</f>
        <v>M</v>
      </c>
      <c r="C1561">
        <f>VLOOKUP(A1561,participants!A:C,3,0)</f>
        <v>61</v>
      </c>
      <c r="D1561" t="str">
        <f>VLOOKUP(A1561,participants!A:F,6,0)</f>
        <v>PD</v>
      </c>
      <c r="E1561" t="str">
        <f>IF(LEN(SUBSTITUTE(gait_events!C3966,"_run-",""))&lt;&gt;LEN(gait_events!C3966),LEFT(RIGHT(gait_events!C3966,LEN(gait_events!C3966)-19),FIND("_run-",RIGHT(gait_events!C3966,LEN(gait_events!C3966)-19),1)-1),RIGHT(gait_events!C3966,LEN(gait_events!C3966)-19))</f>
        <v>Fast</v>
      </c>
      <c r="F1561" t="str">
        <f>IF(LEN(SUBSTITUTE(gait_events!C3966,"_run-",""))&lt;&gt;LEN(gait_events!C3966),RIGHT(gait_events!C3966,LEN(gait_events!C3966)-FIND("_run-",gait_events!C3966,1)-4),"")</f>
        <v>off</v>
      </c>
      <c r="G1561" t="str">
        <f>gait_events!D3966</f>
        <v>left_shank</v>
      </c>
      <c r="H1561" t="str">
        <f>gait_events!E3966</f>
        <v>FC</v>
      </c>
      <c r="I1561">
        <f>IF(gait_events!F3966&lt;&gt;"",gait_events!F3966,NA())</f>
        <v>140</v>
      </c>
      <c r="J1561">
        <f>IF(gait_events!G3966&lt;&gt;"",gait_events!G3966,NA())</f>
        <v>138</v>
      </c>
      <c r="K1561">
        <f t="shared" si="192"/>
        <v>2</v>
      </c>
      <c r="L1561">
        <f t="shared" si="193"/>
        <v>10</v>
      </c>
      <c r="M1561">
        <f t="shared" si="194"/>
        <v>1</v>
      </c>
      <c r="N1561">
        <f t="shared" si="195"/>
        <v>1</v>
      </c>
      <c r="O1561">
        <f t="shared" si="196"/>
        <v>1</v>
      </c>
      <c r="P1561">
        <f t="shared" si="197"/>
        <v>0</v>
      </c>
      <c r="Q1561">
        <f t="shared" si="198"/>
        <v>0</v>
      </c>
      <c r="R1561">
        <f t="shared" si="199"/>
        <v>1</v>
      </c>
    </row>
    <row r="1562" spans="1:18" x14ac:dyDescent="0.25">
      <c r="A1562" t="str">
        <f>gait_events!B3967</f>
        <v>pp046</v>
      </c>
      <c r="B1562" t="str">
        <f>VLOOKUP(A1562,participants!A:B,2,0)</f>
        <v>M</v>
      </c>
      <c r="C1562">
        <f>VLOOKUP(A1562,participants!A:C,3,0)</f>
        <v>61</v>
      </c>
      <c r="D1562" t="str">
        <f>VLOOKUP(A1562,participants!A:F,6,0)</f>
        <v>PD</v>
      </c>
      <c r="E1562" t="str">
        <f>IF(LEN(SUBSTITUTE(gait_events!C3967,"_run-",""))&lt;&gt;LEN(gait_events!C3967),LEFT(RIGHT(gait_events!C3967,LEN(gait_events!C3967)-19),FIND("_run-",RIGHT(gait_events!C3967,LEN(gait_events!C3967)-19),1)-1),RIGHT(gait_events!C3967,LEN(gait_events!C3967)-19))</f>
        <v>Fast</v>
      </c>
      <c r="F1562" t="str">
        <f>IF(LEN(SUBSTITUTE(gait_events!C3967,"_run-",""))&lt;&gt;LEN(gait_events!C3967),RIGHT(gait_events!C3967,LEN(gait_events!C3967)-FIND("_run-",gait_events!C3967,1)-4),"")</f>
        <v>off</v>
      </c>
      <c r="G1562" t="str">
        <f>gait_events!D3967</f>
        <v>left_shank</v>
      </c>
      <c r="H1562" t="str">
        <f>gait_events!E3967</f>
        <v>FC</v>
      </c>
      <c r="I1562">
        <f>IF(gait_events!F3967&lt;&gt;"",gait_events!F3967,NA())</f>
        <v>305</v>
      </c>
      <c r="J1562">
        <f>IF(gait_events!G3967&lt;&gt;"",gait_events!G3967,NA())</f>
        <v>303</v>
      </c>
      <c r="K1562">
        <f t="shared" si="192"/>
        <v>2</v>
      </c>
      <c r="L1562">
        <f t="shared" si="193"/>
        <v>10</v>
      </c>
      <c r="M1562">
        <f t="shared" si="194"/>
        <v>1</v>
      </c>
      <c r="N1562">
        <f t="shared" si="195"/>
        <v>1</v>
      </c>
      <c r="O1562">
        <f t="shared" si="196"/>
        <v>1</v>
      </c>
      <c r="P1562">
        <f t="shared" si="197"/>
        <v>0</v>
      </c>
      <c r="Q1562">
        <f t="shared" si="198"/>
        <v>0</v>
      </c>
      <c r="R1562">
        <f t="shared" si="199"/>
        <v>1</v>
      </c>
    </row>
    <row r="1563" spans="1:18" x14ac:dyDescent="0.25">
      <c r="A1563" t="str">
        <f>gait_events!B3968</f>
        <v>pp046</v>
      </c>
      <c r="B1563" t="str">
        <f>VLOOKUP(A1563,participants!A:B,2,0)</f>
        <v>M</v>
      </c>
      <c r="C1563">
        <f>VLOOKUP(A1563,participants!A:C,3,0)</f>
        <v>61</v>
      </c>
      <c r="D1563" t="str">
        <f>VLOOKUP(A1563,participants!A:F,6,0)</f>
        <v>PD</v>
      </c>
      <c r="E1563" t="str">
        <f>IF(LEN(SUBSTITUTE(gait_events!C3968,"_run-",""))&lt;&gt;LEN(gait_events!C3968),LEFT(RIGHT(gait_events!C3968,LEN(gait_events!C3968)-19),FIND("_run-",RIGHT(gait_events!C3968,LEN(gait_events!C3968)-19),1)-1),RIGHT(gait_events!C3968,LEN(gait_events!C3968)-19))</f>
        <v>Fast</v>
      </c>
      <c r="F1563" t="str">
        <f>IF(LEN(SUBSTITUTE(gait_events!C3968,"_run-",""))&lt;&gt;LEN(gait_events!C3968),RIGHT(gait_events!C3968,LEN(gait_events!C3968)-FIND("_run-",gait_events!C3968,1)-4),"")</f>
        <v>off</v>
      </c>
      <c r="G1563" t="str">
        <f>gait_events!D3968</f>
        <v>left_shank</v>
      </c>
      <c r="H1563" t="str">
        <f>gait_events!E3968</f>
        <v>FC</v>
      </c>
      <c r="I1563">
        <f>IF(gait_events!F3968&lt;&gt;"",gait_events!F3968,NA())</f>
        <v>477</v>
      </c>
      <c r="J1563">
        <f>IF(gait_events!G3968&lt;&gt;"",gait_events!G3968,NA())</f>
        <v>475</v>
      </c>
      <c r="K1563">
        <f t="shared" si="192"/>
        <v>2</v>
      </c>
      <c r="L1563">
        <f t="shared" si="193"/>
        <v>10</v>
      </c>
      <c r="M1563">
        <f t="shared" si="194"/>
        <v>1</v>
      </c>
      <c r="N1563">
        <f t="shared" si="195"/>
        <v>1</v>
      </c>
      <c r="O1563">
        <f t="shared" si="196"/>
        <v>1</v>
      </c>
      <c r="P1563">
        <f t="shared" si="197"/>
        <v>0</v>
      </c>
      <c r="Q1563">
        <f t="shared" si="198"/>
        <v>0</v>
      </c>
      <c r="R1563">
        <f t="shared" si="199"/>
        <v>1</v>
      </c>
    </row>
    <row r="1564" spans="1:18" x14ac:dyDescent="0.25">
      <c r="A1564" t="str">
        <f>gait_events!B3969</f>
        <v>pp046</v>
      </c>
      <c r="B1564" t="str">
        <f>VLOOKUP(A1564,participants!A:B,2,0)</f>
        <v>M</v>
      </c>
      <c r="C1564">
        <f>VLOOKUP(A1564,participants!A:C,3,0)</f>
        <v>61</v>
      </c>
      <c r="D1564" t="str">
        <f>VLOOKUP(A1564,participants!A:F,6,0)</f>
        <v>PD</v>
      </c>
      <c r="E1564" t="str">
        <f>IF(LEN(SUBSTITUTE(gait_events!C3969,"_run-",""))&lt;&gt;LEN(gait_events!C3969),LEFT(RIGHT(gait_events!C3969,LEN(gait_events!C3969)-19),FIND("_run-",RIGHT(gait_events!C3969,LEN(gait_events!C3969)-19),1)-1),RIGHT(gait_events!C3969,LEN(gait_events!C3969)-19))</f>
        <v>Fast</v>
      </c>
      <c r="F1564" t="str">
        <f>IF(LEN(SUBSTITUTE(gait_events!C3969,"_run-",""))&lt;&gt;LEN(gait_events!C3969),RIGHT(gait_events!C3969,LEN(gait_events!C3969)-FIND("_run-",gait_events!C3969,1)-4),"")</f>
        <v>off</v>
      </c>
      <c r="G1564" t="str">
        <f>gait_events!D3969</f>
        <v>left_shank</v>
      </c>
      <c r="H1564" t="str">
        <f>gait_events!E3969</f>
        <v>FC</v>
      </c>
      <c r="I1564">
        <f>IF(gait_events!F3969&lt;&gt;"",gait_events!F3969,NA())</f>
        <v>650</v>
      </c>
      <c r="J1564">
        <f>IF(gait_events!G3969&lt;&gt;"",gait_events!G3969,NA())</f>
        <v>648</v>
      </c>
      <c r="K1564">
        <f t="shared" si="192"/>
        <v>2</v>
      </c>
      <c r="L1564">
        <f t="shared" si="193"/>
        <v>10</v>
      </c>
      <c r="M1564">
        <f t="shared" si="194"/>
        <v>1</v>
      </c>
      <c r="N1564">
        <f t="shared" si="195"/>
        <v>1</v>
      </c>
      <c r="O1564">
        <f t="shared" si="196"/>
        <v>1</v>
      </c>
      <c r="P1564">
        <f t="shared" si="197"/>
        <v>0</v>
      </c>
      <c r="Q1564">
        <f t="shared" si="198"/>
        <v>0</v>
      </c>
      <c r="R1564">
        <f t="shared" si="199"/>
        <v>1</v>
      </c>
    </row>
    <row r="1565" spans="1:18" x14ac:dyDescent="0.25">
      <c r="A1565" t="str">
        <f>gait_events!B3970</f>
        <v>pp046</v>
      </c>
      <c r="B1565" t="str">
        <f>VLOOKUP(A1565,participants!A:B,2,0)</f>
        <v>M</v>
      </c>
      <c r="C1565">
        <f>VLOOKUP(A1565,participants!A:C,3,0)</f>
        <v>61</v>
      </c>
      <c r="D1565" t="str">
        <f>VLOOKUP(A1565,participants!A:F,6,0)</f>
        <v>PD</v>
      </c>
      <c r="E1565" t="str">
        <f>IF(LEN(SUBSTITUTE(gait_events!C3970,"_run-",""))&lt;&gt;LEN(gait_events!C3970),LEFT(RIGHT(gait_events!C3970,LEN(gait_events!C3970)-19),FIND("_run-",RIGHT(gait_events!C3970,LEN(gait_events!C3970)-19),1)-1),RIGHT(gait_events!C3970,LEN(gait_events!C3970)-19))</f>
        <v>Fast</v>
      </c>
      <c r="F1565" t="str">
        <f>IF(LEN(SUBSTITUTE(gait_events!C3970,"_run-",""))&lt;&gt;LEN(gait_events!C3970),RIGHT(gait_events!C3970,LEN(gait_events!C3970)-FIND("_run-",gait_events!C3970,1)-4),"")</f>
        <v>off</v>
      </c>
      <c r="G1565" t="str">
        <f>gait_events!D3970</f>
        <v>left_shank</v>
      </c>
      <c r="H1565" t="str">
        <f>gait_events!E3970</f>
        <v>FC</v>
      </c>
      <c r="I1565">
        <f>IF(gait_events!F3970&lt;&gt;"",gait_events!F3970,NA())</f>
        <v>837</v>
      </c>
      <c r="J1565">
        <f>IF(gait_events!G3970&lt;&gt;"",gait_events!G3970,NA())</f>
        <v>833</v>
      </c>
      <c r="K1565">
        <f t="shared" si="192"/>
        <v>4</v>
      </c>
      <c r="L1565">
        <f t="shared" si="193"/>
        <v>20</v>
      </c>
      <c r="M1565">
        <f t="shared" si="194"/>
        <v>1</v>
      </c>
      <c r="N1565">
        <f t="shared" si="195"/>
        <v>1</v>
      </c>
      <c r="O1565">
        <f t="shared" si="196"/>
        <v>1</v>
      </c>
      <c r="P1565">
        <f t="shared" si="197"/>
        <v>0</v>
      </c>
      <c r="Q1565">
        <f t="shared" si="198"/>
        <v>0</v>
      </c>
      <c r="R1565">
        <f t="shared" si="199"/>
        <v>1</v>
      </c>
    </row>
    <row r="1566" spans="1:18" x14ac:dyDescent="0.25">
      <c r="A1566" t="str">
        <f>gait_events!B3971</f>
        <v>pp046</v>
      </c>
      <c r="B1566" t="str">
        <f>VLOOKUP(A1566,participants!A:B,2,0)</f>
        <v>M</v>
      </c>
      <c r="C1566">
        <f>VLOOKUP(A1566,participants!A:C,3,0)</f>
        <v>61</v>
      </c>
      <c r="D1566" t="str">
        <f>VLOOKUP(A1566,participants!A:F,6,0)</f>
        <v>PD</v>
      </c>
      <c r="E1566" t="str">
        <f>IF(LEN(SUBSTITUTE(gait_events!C3971,"_run-",""))&lt;&gt;LEN(gait_events!C3971),LEFT(RIGHT(gait_events!C3971,LEN(gait_events!C3971)-19),FIND("_run-",RIGHT(gait_events!C3971,LEN(gait_events!C3971)-19),1)-1),RIGHT(gait_events!C3971,LEN(gait_events!C3971)-19))</f>
        <v>Fast</v>
      </c>
      <c r="F1566" t="str">
        <f>IF(LEN(SUBSTITUTE(gait_events!C3971,"_run-",""))&lt;&gt;LEN(gait_events!C3971),RIGHT(gait_events!C3971,LEN(gait_events!C3971)-FIND("_run-",gait_events!C3971,1)-4),"")</f>
        <v>off</v>
      </c>
      <c r="G1566" t="str">
        <f>gait_events!D3971</f>
        <v>right_shank</v>
      </c>
      <c r="H1566" t="str">
        <f>gait_events!E3971</f>
        <v>IC</v>
      </c>
      <c r="I1566">
        <f>IF(gait_events!F3971&lt;&gt;"",gait_events!F3971,NA())</f>
        <v>107</v>
      </c>
      <c r="J1566">
        <f>IF(gait_events!G3971&lt;&gt;"",gait_events!G3971,NA())</f>
        <v>113</v>
      </c>
      <c r="K1566">
        <f t="shared" si="192"/>
        <v>-6</v>
      </c>
      <c r="L1566">
        <f t="shared" si="193"/>
        <v>-30</v>
      </c>
      <c r="M1566">
        <f t="shared" si="194"/>
        <v>1</v>
      </c>
      <c r="N1566">
        <f t="shared" si="195"/>
        <v>1</v>
      </c>
      <c r="O1566">
        <f t="shared" si="196"/>
        <v>1</v>
      </c>
      <c r="P1566">
        <f t="shared" si="197"/>
        <v>0</v>
      </c>
      <c r="Q1566">
        <f t="shared" si="198"/>
        <v>0</v>
      </c>
      <c r="R1566">
        <f t="shared" si="199"/>
        <v>1</v>
      </c>
    </row>
    <row r="1567" spans="1:18" x14ac:dyDescent="0.25">
      <c r="A1567" t="str">
        <f>gait_events!B3972</f>
        <v>pp046</v>
      </c>
      <c r="B1567" t="str">
        <f>VLOOKUP(A1567,participants!A:B,2,0)</f>
        <v>M</v>
      </c>
      <c r="C1567">
        <f>VLOOKUP(A1567,participants!A:C,3,0)</f>
        <v>61</v>
      </c>
      <c r="D1567" t="str">
        <f>VLOOKUP(A1567,participants!A:F,6,0)</f>
        <v>PD</v>
      </c>
      <c r="E1567" t="str">
        <f>IF(LEN(SUBSTITUTE(gait_events!C3972,"_run-",""))&lt;&gt;LEN(gait_events!C3972),LEFT(RIGHT(gait_events!C3972,LEN(gait_events!C3972)-19),FIND("_run-",RIGHT(gait_events!C3972,LEN(gait_events!C3972)-19),1)-1),RIGHT(gait_events!C3972,LEN(gait_events!C3972)-19))</f>
        <v>Fast</v>
      </c>
      <c r="F1567" t="str">
        <f>IF(LEN(SUBSTITUTE(gait_events!C3972,"_run-",""))&lt;&gt;LEN(gait_events!C3972),RIGHT(gait_events!C3972,LEN(gait_events!C3972)-FIND("_run-",gait_events!C3972,1)-4),"")</f>
        <v>off</v>
      </c>
      <c r="G1567" t="str">
        <f>gait_events!D3972</f>
        <v>right_shank</v>
      </c>
      <c r="H1567" t="str">
        <f>gait_events!E3972</f>
        <v>IC</v>
      </c>
      <c r="I1567">
        <f>IF(gait_events!F3972&lt;&gt;"",gait_events!F3972,NA())</f>
        <v>278</v>
      </c>
      <c r="J1567">
        <f>IF(gait_events!G3972&lt;&gt;"",gait_events!G3972,NA())</f>
        <v>283</v>
      </c>
      <c r="K1567">
        <f t="shared" si="192"/>
        <v>-5</v>
      </c>
      <c r="L1567">
        <f t="shared" si="193"/>
        <v>-25</v>
      </c>
      <c r="M1567">
        <f t="shared" si="194"/>
        <v>1</v>
      </c>
      <c r="N1567">
        <f t="shared" si="195"/>
        <v>1</v>
      </c>
      <c r="O1567">
        <f t="shared" si="196"/>
        <v>1</v>
      </c>
      <c r="P1567">
        <f t="shared" si="197"/>
        <v>0</v>
      </c>
      <c r="Q1567">
        <f t="shared" si="198"/>
        <v>0</v>
      </c>
      <c r="R1567">
        <f t="shared" si="199"/>
        <v>1</v>
      </c>
    </row>
    <row r="1568" spans="1:18" x14ac:dyDescent="0.25">
      <c r="A1568" t="str">
        <f>gait_events!B3973</f>
        <v>pp046</v>
      </c>
      <c r="B1568" t="str">
        <f>VLOOKUP(A1568,participants!A:B,2,0)</f>
        <v>M</v>
      </c>
      <c r="C1568">
        <f>VLOOKUP(A1568,participants!A:C,3,0)</f>
        <v>61</v>
      </c>
      <c r="D1568" t="str">
        <f>VLOOKUP(A1568,participants!A:F,6,0)</f>
        <v>PD</v>
      </c>
      <c r="E1568" t="str">
        <f>IF(LEN(SUBSTITUTE(gait_events!C3973,"_run-",""))&lt;&gt;LEN(gait_events!C3973),LEFT(RIGHT(gait_events!C3973,LEN(gait_events!C3973)-19),FIND("_run-",RIGHT(gait_events!C3973,LEN(gait_events!C3973)-19),1)-1),RIGHT(gait_events!C3973,LEN(gait_events!C3973)-19))</f>
        <v>Fast</v>
      </c>
      <c r="F1568" t="str">
        <f>IF(LEN(SUBSTITUTE(gait_events!C3973,"_run-",""))&lt;&gt;LEN(gait_events!C3973),RIGHT(gait_events!C3973,LEN(gait_events!C3973)-FIND("_run-",gait_events!C3973,1)-4),"")</f>
        <v>off</v>
      </c>
      <c r="G1568" t="str">
        <f>gait_events!D3973</f>
        <v>right_shank</v>
      </c>
      <c r="H1568" t="str">
        <f>gait_events!E3973</f>
        <v>IC</v>
      </c>
      <c r="I1568">
        <f>IF(gait_events!F3973&lt;&gt;"",gait_events!F3973,NA())</f>
        <v>455</v>
      </c>
      <c r="J1568">
        <f>IF(gait_events!G3973&lt;&gt;"",gait_events!G3973,NA())</f>
        <v>454</v>
      </c>
      <c r="K1568">
        <f t="shared" si="192"/>
        <v>1</v>
      </c>
      <c r="L1568">
        <f t="shared" si="193"/>
        <v>5</v>
      </c>
      <c r="M1568">
        <f t="shared" si="194"/>
        <v>1</v>
      </c>
      <c r="N1568">
        <f t="shared" si="195"/>
        <v>1</v>
      </c>
      <c r="O1568">
        <f t="shared" si="196"/>
        <v>1</v>
      </c>
      <c r="P1568">
        <f t="shared" si="197"/>
        <v>0</v>
      </c>
      <c r="Q1568">
        <f t="shared" si="198"/>
        <v>0</v>
      </c>
      <c r="R1568">
        <f t="shared" si="199"/>
        <v>1</v>
      </c>
    </row>
    <row r="1569" spans="1:18" x14ac:dyDescent="0.25">
      <c r="A1569" t="str">
        <f>gait_events!B3974</f>
        <v>pp046</v>
      </c>
      <c r="B1569" t="str">
        <f>VLOOKUP(A1569,participants!A:B,2,0)</f>
        <v>M</v>
      </c>
      <c r="C1569">
        <f>VLOOKUP(A1569,participants!A:C,3,0)</f>
        <v>61</v>
      </c>
      <c r="D1569" t="str">
        <f>VLOOKUP(A1569,participants!A:F,6,0)</f>
        <v>PD</v>
      </c>
      <c r="E1569" t="str">
        <f>IF(LEN(SUBSTITUTE(gait_events!C3974,"_run-",""))&lt;&gt;LEN(gait_events!C3974),LEFT(RIGHT(gait_events!C3974,LEN(gait_events!C3974)-19),FIND("_run-",RIGHT(gait_events!C3974,LEN(gait_events!C3974)-19),1)-1),RIGHT(gait_events!C3974,LEN(gait_events!C3974)-19))</f>
        <v>Fast</v>
      </c>
      <c r="F1569" t="str">
        <f>IF(LEN(SUBSTITUTE(gait_events!C3974,"_run-",""))&lt;&gt;LEN(gait_events!C3974),RIGHT(gait_events!C3974,LEN(gait_events!C3974)-FIND("_run-",gait_events!C3974,1)-4),"")</f>
        <v>off</v>
      </c>
      <c r="G1569" t="str">
        <f>gait_events!D3974</f>
        <v>right_shank</v>
      </c>
      <c r="H1569" t="str">
        <f>gait_events!E3974</f>
        <v>IC</v>
      </c>
      <c r="I1569">
        <f>IF(gait_events!F3974&lt;&gt;"",gait_events!F3974,NA())</f>
        <v>623</v>
      </c>
      <c r="J1569">
        <f>IF(gait_events!G3974&lt;&gt;"",gait_events!G3974,NA())</f>
        <v>629</v>
      </c>
      <c r="K1569">
        <f t="shared" si="192"/>
        <v>-6</v>
      </c>
      <c r="L1569">
        <f t="shared" si="193"/>
        <v>-30</v>
      </c>
      <c r="M1569">
        <f t="shared" si="194"/>
        <v>1</v>
      </c>
      <c r="N1569">
        <f t="shared" si="195"/>
        <v>1</v>
      </c>
      <c r="O1569">
        <f t="shared" si="196"/>
        <v>1</v>
      </c>
      <c r="P1569">
        <f t="shared" si="197"/>
        <v>0</v>
      </c>
      <c r="Q1569">
        <f t="shared" si="198"/>
        <v>0</v>
      </c>
      <c r="R1569">
        <f t="shared" si="199"/>
        <v>1</v>
      </c>
    </row>
    <row r="1570" spans="1:18" x14ac:dyDescent="0.25">
      <c r="A1570" t="str">
        <f>gait_events!B3975</f>
        <v>pp046</v>
      </c>
      <c r="B1570" t="str">
        <f>VLOOKUP(A1570,participants!A:B,2,0)</f>
        <v>M</v>
      </c>
      <c r="C1570">
        <f>VLOOKUP(A1570,participants!A:C,3,0)</f>
        <v>61</v>
      </c>
      <c r="D1570" t="str">
        <f>VLOOKUP(A1570,participants!A:F,6,0)</f>
        <v>PD</v>
      </c>
      <c r="E1570" t="str">
        <f>IF(LEN(SUBSTITUTE(gait_events!C3975,"_run-",""))&lt;&gt;LEN(gait_events!C3975),LEFT(RIGHT(gait_events!C3975,LEN(gait_events!C3975)-19),FIND("_run-",RIGHT(gait_events!C3975,LEN(gait_events!C3975)-19),1)-1),RIGHT(gait_events!C3975,LEN(gait_events!C3975)-19))</f>
        <v>Fast</v>
      </c>
      <c r="F1570" t="str">
        <f>IF(LEN(SUBSTITUTE(gait_events!C3975,"_run-",""))&lt;&gt;LEN(gait_events!C3975),RIGHT(gait_events!C3975,LEN(gait_events!C3975)-FIND("_run-",gait_events!C3975,1)-4),"")</f>
        <v>off</v>
      </c>
      <c r="G1570" t="str">
        <f>gait_events!D3975</f>
        <v>right_shank</v>
      </c>
      <c r="H1570" t="str">
        <f>gait_events!E3975</f>
        <v>IC</v>
      </c>
      <c r="I1570">
        <f>IF(gait_events!F3975&lt;&gt;"",gait_events!F3975,NA())</f>
        <v>810</v>
      </c>
      <c r="J1570">
        <f>IF(gait_events!G3975&lt;&gt;"",gait_events!G3975,NA())</f>
        <v>808</v>
      </c>
      <c r="K1570">
        <f t="shared" si="192"/>
        <v>2</v>
      </c>
      <c r="L1570">
        <f t="shared" si="193"/>
        <v>10</v>
      </c>
      <c r="M1570">
        <f t="shared" si="194"/>
        <v>1</v>
      </c>
      <c r="N1570">
        <f t="shared" si="195"/>
        <v>1</v>
      </c>
      <c r="O1570">
        <f t="shared" si="196"/>
        <v>1</v>
      </c>
      <c r="P1570">
        <f t="shared" si="197"/>
        <v>0</v>
      </c>
      <c r="Q1570">
        <f t="shared" si="198"/>
        <v>0</v>
      </c>
      <c r="R1570">
        <f t="shared" si="199"/>
        <v>1</v>
      </c>
    </row>
    <row r="1571" spans="1:18" x14ac:dyDescent="0.25">
      <c r="A1571" t="str">
        <f>gait_events!B3976</f>
        <v>pp046</v>
      </c>
      <c r="B1571" t="str">
        <f>VLOOKUP(A1571,participants!A:B,2,0)</f>
        <v>M</v>
      </c>
      <c r="C1571">
        <f>VLOOKUP(A1571,participants!A:C,3,0)</f>
        <v>61</v>
      </c>
      <c r="D1571" t="str">
        <f>VLOOKUP(A1571,participants!A:F,6,0)</f>
        <v>PD</v>
      </c>
      <c r="E1571" t="str">
        <f>IF(LEN(SUBSTITUTE(gait_events!C3976,"_run-",""))&lt;&gt;LEN(gait_events!C3976),LEFT(RIGHT(gait_events!C3976,LEN(gait_events!C3976)-19),FIND("_run-",RIGHT(gait_events!C3976,LEN(gait_events!C3976)-19),1)-1),RIGHT(gait_events!C3976,LEN(gait_events!C3976)-19))</f>
        <v>Fast</v>
      </c>
      <c r="F1571" t="str">
        <f>IF(LEN(SUBSTITUTE(gait_events!C3976,"_run-",""))&lt;&gt;LEN(gait_events!C3976),RIGHT(gait_events!C3976,LEN(gait_events!C3976)-FIND("_run-",gait_events!C3976,1)-4),"")</f>
        <v>off</v>
      </c>
      <c r="G1571" t="str">
        <f>gait_events!D3976</f>
        <v>right_shank</v>
      </c>
      <c r="H1571" t="str">
        <f>gait_events!E3976</f>
        <v>FC</v>
      </c>
      <c r="I1571">
        <f>IF(gait_events!F3976&lt;&gt;"",gait_events!F3976,NA())</f>
        <v>50</v>
      </c>
      <c r="J1571">
        <f>IF(gait_events!G3976&lt;&gt;"",gait_events!G3976,NA())</f>
        <v>42</v>
      </c>
      <c r="K1571">
        <f t="shared" si="192"/>
        <v>8</v>
      </c>
      <c r="L1571">
        <f t="shared" si="193"/>
        <v>40</v>
      </c>
      <c r="M1571">
        <f t="shared" si="194"/>
        <v>1</v>
      </c>
      <c r="N1571">
        <f t="shared" si="195"/>
        <v>1</v>
      </c>
      <c r="O1571">
        <f t="shared" si="196"/>
        <v>1</v>
      </c>
      <c r="P1571">
        <f t="shared" si="197"/>
        <v>0</v>
      </c>
      <c r="Q1571">
        <f t="shared" si="198"/>
        <v>0</v>
      </c>
      <c r="R1571">
        <f t="shared" si="199"/>
        <v>1</v>
      </c>
    </row>
    <row r="1572" spans="1:18" x14ac:dyDescent="0.25">
      <c r="A1572" t="str">
        <f>gait_events!B3977</f>
        <v>pp046</v>
      </c>
      <c r="B1572" t="str">
        <f>VLOOKUP(A1572,participants!A:B,2,0)</f>
        <v>M</v>
      </c>
      <c r="C1572">
        <f>VLOOKUP(A1572,participants!A:C,3,0)</f>
        <v>61</v>
      </c>
      <c r="D1572" t="str">
        <f>VLOOKUP(A1572,participants!A:F,6,0)</f>
        <v>PD</v>
      </c>
      <c r="E1572" t="str">
        <f>IF(LEN(SUBSTITUTE(gait_events!C3977,"_run-",""))&lt;&gt;LEN(gait_events!C3977),LEFT(RIGHT(gait_events!C3977,LEN(gait_events!C3977)-19),FIND("_run-",RIGHT(gait_events!C3977,LEN(gait_events!C3977)-19),1)-1),RIGHT(gait_events!C3977,LEN(gait_events!C3977)-19))</f>
        <v>Fast</v>
      </c>
      <c r="F1572" t="str">
        <f>IF(LEN(SUBSTITUTE(gait_events!C3977,"_run-",""))&lt;&gt;LEN(gait_events!C3977),RIGHT(gait_events!C3977,LEN(gait_events!C3977)-FIND("_run-",gait_events!C3977,1)-4),"")</f>
        <v>off</v>
      </c>
      <c r="G1572" t="str">
        <f>gait_events!D3977</f>
        <v>right_shank</v>
      </c>
      <c r="H1572" t="str">
        <f>gait_events!E3977</f>
        <v>FC</v>
      </c>
      <c r="I1572">
        <f>IF(gait_events!F3977&lt;&gt;"",gait_events!F3977,NA())</f>
        <v>218</v>
      </c>
      <c r="J1572">
        <f>IF(gait_events!G3977&lt;&gt;"",gait_events!G3977,NA())</f>
        <v>210</v>
      </c>
      <c r="K1572">
        <f t="shared" si="192"/>
        <v>8</v>
      </c>
      <c r="L1572">
        <f t="shared" si="193"/>
        <v>40</v>
      </c>
      <c r="M1572">
        <f t="shared" si="194"/>
        <v>1</v>
      </c>
      <c r="N1572">
        <f t="shared" si="195"/>
        <v>1</v>
      </c>
      <c r="O1572">
        <f t="shared" si="196"/>
        <v>1</v>
      </c>
      <c r="P1572">
        <f t="shared" si="197"/>
        <v>0</v>
      </c>
      <c r="Q1572">
        <f t="shared" si="198"/>
        <v>0</v>
      </c>
      <c r="R1572">
        <f t="shared" si="199"/>
        <v>1</v>
      </c>
    </row>
    <row r="1573" spans="1:18" x14ac:dyDescent="0.25">
      <c r="A1573" t="str">
        <f>gait_events!B3978</f>
        <v>pp046</v>
      </c>
      <c r="B1573" t="str">
        <f>VLOOKUP(A1573,participants!A:B,2,0)</f>
        <v>M</v>
      </c>
      <c r="C1573">
        <f>VLOOKUP(A1573,participants!A:C,3,0)</f>
        <v>61</v>
      </c>
      <c r="D1573" t="str">
        <f>VLOOKUP(A1573,participants!A:F,6,0)</f>
        <v>PD</v>
      </c>
      <c r="E1573" t="str">
        <f>IF(LEN(SUBSTITUTE(gait_events!C3978,"_run-",""))&lt;&gt;LEN(gait_events!C3978),LEFT(RIGHT(gait_events!C3978,LEN(gait_events!C3978)-19),FIND("_run-",RIGHT(gait_events!C3978,LEN(gait_events!C3978)-19),1)-1),RIGHT(gait_events!C3978,LEN(gait_events!C3978)-19))</f>
        <v>Fast</v>
      </c>
      <c r="F1573" t="str">
        <f>IF(LEN(SUBSTITUTE(gait_events!C3978,"_run-",""))&lt;&gt;LEN(gait_events!C3978),RIGHT(gait_events!C3978,LEN(gait_events!C3978)-FIND("_run-",gait_events!C3978,1)-4),"")</f>
        <v>off</v>
      </c>
      <c r="G1573" t="str">
        <f>gait_events!D3978</f>
        <v>right_shank</v>
      </c>
      <c r="H1573" t="str">
        <f>gait_events!E3978</f>
        <v>FC</v>
      </c>
      <c r="I1573">
        <f>IF(gait_events!F3978&lt;&gt;"",gait_events!F3978,NA())</f>
        <v>385</v>
      </c>
      <c r="J1573">
        <f>IF(gait_events!G3978&lt;&gt;"",gait_events!G3978,NA())</f>
        <v>379</v>
      </c>
      <c r="K1573">
        <f t="shared" si="192"/>
        <v>6</v>
      </c>
      <c r="L1573">
        <f t="shared" si="193"/>
        <v>30</v>
      </c>
      <c r="M1573">
        <f t="shared" si="194"/>
        <v>1</v>
      </c>
      <c r="N1573">
        <f t="shared" si="195"/>
        <v>1</v>
      </c>
      <c r="O1573">
        <f t="shared" si="196"/>
        <v>1</v>
      </c>
      <c r="P1573">
        <f t="shared" si="197"/>
        <v>0</v>
      </c>
      <c r="Q1573">
        <f t="shared" si="198"/>
        <v>0</v>
      </c>
      <c r="R1573">
        <f t="shared" si="199"/>
        <v>1</v>
      </c>
    </row>
    <row r="1574" spans="1:18" x14ac:dyDescent="0.25">
      <c r="A1574" t="str">
        <f>gait_events!B3979</f>
        <v>pp046</v>
      </c>
      <c r="B1574" t="str">
        <f>VLOOKUP(A1574,participants!A:B,2,0)</f>
        <v>M</v>
      </c>
      <c r="C1574">
        <f>VLOOKUP(A1574,participants!A:C,3,0)</f>
        <v>61</v>
      </c>
      <c r="D1574" t="str">
        <f>VLOOKUP(A1574,participants!A:F,6,0)</f>
        <v>PD</v>
      </c>
      <c r="E1574" t="str">
        <f>IF(LEN(SUBSTITUTE(gait_events!C3979,"_run-",""))&lt;&gt;LEN(gait_events!C3979),LEFT(RIGHT(gait_events!C3979,LEN(gait_events!C3979)-19),FIND("_run-",RIGHT(gait_events!C3979,LEN(gait_events!C3979)-19),1)-1),RIGHT(gait_events!C3979,LEN(gait_events!C3979)-19))</f>
        <v>Fast</v>
      </c>
      <c r="F1574" t="str">
        <f>IF(LEN(SUBSTITUTE(gait_events!C3979,"_run-",""))&lt;&gt;LEN(gait_events!C3979),RIGHT(gait_events!C3979,LEN(gait_events!C3979)-FIND("_run-",gait_events!C3979,1)-4),"")</f>
        <v>off</v>
      </c>
      <c r="G1574" t="str">
        <f>gait_events!D3979</f>
        <v>right_shank</v>
      </c>
      <c r="H1574" t="str">
        <f>gait_events!E3979</f>
        <v>FC</v>
      </c>
      <c r="I1574">
        <f>IF(gait_events!F3979&lt;&gt;"",gait_events!F3979,NA())</f>
        <v>563</v>
      </c>
      <c r="J1574">
        <f>IF(gait_events!G3979&lt;&gt;"",gait_events!G3979,NA())</f>
        <v>559</v>
      </c>
      <c r="K1574">
        <f t="shared" si="192"/>
        <v>4</v>
      </c>
      <c r="L1574">
        <f t="shared" si="193"/>
        <v>20</v>
      </c>
      <c r="M1574">
        <f t="shared" si="194"/>
        <v>1</v>
      </c>
      <c r="N1574">
        <f t="shared" si="195"/>
        <v>1</v>
      </c>
      <c r="O1574">
        <f t="shared" si="196"/>
        <v>1</v>
      </c>
      <c r="P1574">
        <f t="shared" si="197"/>
        <v>0</v>
      </c>
      <c r="Q1574">
        <f t="shared" si="198"/>
        <v>0</v>
      </c>
      <c r="R1574">
        <f t="shared" si="199"/>
        <v>1</v>
      </c>
    </row>
    <row r="1575" spans="1:18" x14ac:dyDescent="0.25">
      <c r="A1575" t="str">
        <f>gait_events!B3980</f>
        <v>pp046</v>
      </c>
      <c r="B1575" t="str">
        <f>VLOOKUP(A1575,participants!A:B,2,0)</f>
        <v>M</v>
      </c>
      <c r="C1575">
        <f>VLOOKUP(A1575,participants!A:C,3,0)</f>
        <v>61</v>
      </c>
      <c r="D1575" t="str">
        <f>VLOOKUP(A1575,participants!A:F,6,0)</f>
        <v>PD</v>
      </c>
      <c r="E1575" t="str">
        <f>IF(LEN(SUBSTITUTE(gait_events!C3980,"_run-",""))&lt;&gt;LEN(gait_events!C3980),LEFT(RIGHT(gait_events!C3980,LEN(gait_events!C3980)-19),FIND("_run-",RIGHT(gait_events!C3980,LEN(gait_events!C3980)-19),1)-1),RIGHT(gait_events!C3980,LEN(gait_events!C3980)-19))</f>
        <v>Fast</v>
      </c>
      <c r="F1575" t="str">
        <f>IF(LEN(SUBSTITUTE(gait_events!C3980,"_run-",""))&lt;&gt;LEN(gait_events!C3980),RIGHT(gait_events!C3980,LEN(gait_events!C3980)-FIND("_run-",gait_events!C3980,1)-4),"")</f>
        <v>off</v>
      </c>
      <c r="G1575" t="str">
        <f>gait_events!D3980</f>
        <v>right_shank</v>
      </c>
      <c r="H1575" t="str">
        <f>gait_events!E3980</f>
        <v>FC</v>
      </c>
      <c r="I1575">
        <f>IF(gait_events!F3980&lt;&gt;"",gait_events!F3980,NA())</f>
        <v>739</v>
      </c>
      <c r="J1575">
        <f>IF(gait_events!G3980&lt;&gt;"",gait_events!G3980,NA())</f>
        <v>733</v>
      </c>
      <c r="K1575">
        <f t="shared" si="192"/>
        <v>6</v>
      </c>
      <c r="L1575">
        <f t="shared" si="193"/>
        <v>30</v>
      </c>
      <c r="M1575">
        <f t="shared" si="194"/>
        <v>1</v>
      </c>
      <c r="N1575">
        <f t="shared" si="195"/>
        <v>1</v>
      </c>
      <c r="O1575">
        <f t="shared" si="196"/>
        <v>1</v>
      </c>
      <c r="P1575">
        <f t="shared" si="197"/>
        <v>0</v>
      </c>
      <c r="Q1575">
        <f t="shared" si="198"/>
        <v>0</v>
      </c>
      <c r="R1575">
        <f t="shared" si="199"/>
        <v>1</v>
      </c>
    </row>
    <row r="1576" spans="1:18" x14ac:dyDescent="0.25">
      <c r="A1576" t="str">
        <f>gait_events!B3981</f>
        <v>pp046</v>
      </c>
      <c r="B1576" t="str">
        <f>VLOOKUP(A1576,participants!A:B,2,0)</f>
        <v>M</v>
      </c>
      <c r="C1576">
        <f>VLOOKUP(A1576,participants!A:C,3,0)</f>
        <v>61</v>
      </c>
      <c r="D1576" t="str">
        <f>VLOOKUP(A1576,participants!A:F,6,0)</f>
        <v>PD</v>
      </c>
      <c r="E1576" t="str">
        <f>IF(LEN(SUBSTITUTE(gait_events!C3981,"_run-",""))&lt;&gt;LEN(gait_events!C3981),LEFT(RIGHT(gait_events!C3981,LEN(gait_events!C3981)-19),FIND("_run-",RIGHT(gait_events!C3981,LEN(gait_events!C3981)-19),1)-1),RIGHT(gait_events!C3981,LEN(gait_events!C3981)-19))</f>
        <v>Fast</v>
      </c>
      <c r="F1576" t="str">
        <f>IF(LEN(SUBSTITUTE(gait_events!C3981,"_run-",""))&lt;&gt;LEN(gait_events!C3981),RIGHT(gait_events!C3981,LEN(gait_events!C3981)-FIND("_run-",gait_events!C3981,1)-4),"")</f>
        <v>off</v>
      </c>
      <c r="G1576" t="str">
        <f>gait_events!D3981</f>
        <v>right_shank</v>
      </c>
      <c r="H1576" t="str">
        <f>gait_events!E3981</f>
        <v>FC</v>
      </c>
      <c r="I1576">
        <f>IF(gait_events!F3981&lt;&gt;"",gait_events!F3981,NA())</f>
        <v>932</v>
      </c>
      <c r="J1576">
        <f>IF(gait_events!G3981&lt;&gt;"",gait_events!G3981,NA())</f>
        <v>925</v>
      </c>
      <c r="K1576">
        <f t="shared" si="192"/>
        <v>7</v>
      </c>
      <c r="L1576">
        <f t="shared" si="193"/>
        <v>35</v>
      </c>
      <c r="M1576">
        <f t="shared" si="194"/>
        <v>1</v>
      </c>
      <c r="N1576">
        <f t="shared" si="195"/>
        <v>1</v>
      </c>
      <c r="O1576">
        <f t="shared" si="196"/>
        <v>1</v>
      </c>
      <c r="P1576">
        <f t="shared" si="197"/>
        <v>0</v>
      </c>
      <c r="Q1576">
        <f t="shared" si="198"/>
        <v>0</v>
      </c>
      <c r="R1576">
        <f t="shared" si="199"/>
        <v>1</v>
      </c>
    </row>
    <row r="1577" spans="1:18" x14ac:dyDescent="0.25">
      <c r="A1577" t="str">
        <f>gait_events!B3982</f>
        <v>pp046</v>
      </c>
      <c r="B1577" t="str">
        <f>VLOOKUP(A1577,participants!A:B,2,0)</f>
        <v>M</v>
      </c>
      <c r="C1577">
        <f>VLOOKUP(A1577,participants!A:C,3,0)</f>
        <v>61</v>
      </c>
      <c r="D1577" t="str">
        <f>VLOOKUP(A1577,participants!A:F,6,0)</f>
        <v>PD</v>
      </c>
      <c r="E1577" t="str">
        <f>IF(LEN(SUBSTITUTE(gait_events!C3982,"_run-",""))&lt;&gt;LEN(gait_events!C3982),LEFT(RIGHT(gait_events!C3982,LEN(gait_events!C3982)-19),FIND("_run-",RIGHT(gait_events!C3982,LEN(gait_events!C3982)-19),1)-1),RIGHT(gait_events!C3982,LEN(gait_events!C3982)-19))</f>
        <v>Fast</v>
      </c>
      <c r="F1577" t="str">
        <f>IF(LEN(SUBSTITUTE(gait_events!C3982,"_run-",""))&lt;&gt;LEN(gait_events!C3982),RIGHT(gait_events!C3982,LEN(gait_events!C3982)-FIND("_run-",gait_events!C3982,1)-4),"")</f>
        <v>on</v>
      </c>
      <c r="G1577" t="str">
        <f>gait_events!D3982</f>
        <v>left_ankle</v>
      </c>
      <c r="H1577" t="str">
        <f>gait_events!E3982</f>
        <v>IC</v>
      </c>
      <c r="I1577">
        <f>IF(gait_events!F3982&lt;&gt;"",gait_events!F3982,NA())</f>
        <v>78</v>
      </c>
      <c r="J1577">
        <f>IF(gait_events!G3982&lt;&gt;"",gait_events!G3982,NA())</f>
        <v>77</v>
      </c>
      <c r="K1577">
        <f t="shared" si="192"/>
        <v>1</v>
      </c>
      <c r="L1577">
        <f t="shared" si="193"/>
        <v>5</v>
      </c>
      <c r="M1577">
        <f t="shared" si="194"/>
        <v>1</v>
      </c>
      <c r="N1577">
        <f t="shared" si="195"/>
        <v>1</v>
      </c>
      <c r="O1577">
        <f t="shared" si="196"/>
        <v>1</v>
      </c>
      <c r="P1577">
        <f t="shared" si="197"/>
        <v>0</v>
      </c>
      <c r="Q1577">
        <f t="shared" si="198"/>
        <v>0</v>
      </c>
      <c r="R1577">
        <f t="shared" si="199"/>
        <v>1</v>
      </c>
    </row>
    <row r="1578" spans="1:18" x14ac:dyDescent="0.25">
      <c r="A1578" t="str">
        <f>gait_events!B3983</f>
        <v>pp046</v>
      </c>
      <c r="B1578" t="str">
        <f>VLOOKUP(A1578,participants!A:B,2,0)</f>
        <v>M</v>
      </c>
      <c r="C1578">
        <f>VLOOKUP(A1578,participants!A:C,3,0)</f>
        <v>61</v>
      </c>
      <c r="D1578" t="str">
        <f>VLOOKUP(A1578,participants!A:F,6,0)</f>
        <v>PD</v>
      </c>
      <c r="E1578" t="str">
        <f>IF(LEN(SUBSTITUTE(gait_events!C3983,"_run-",""))&lt;&gt;LEN(gait_events!C3983),LEFT(RIGHT(gait_events!C3983,LEN(gait_events!C3983)-19),FIND("_run-",RIGHT(gait_events!C3983,LEN(gait_events!C3983)-19),1)-1),RIGHT(gait_events!C3983,LEN(gait_events!C3983)-19))</f>
        <v>Fast</v>
      </c>
      <c r="F1578" t="str">
        <f>IF(LEN(SUBSTITUTE(gait_events!C3983,"_run-",""))&lt;&gt;LEN(gait_events!C3983),RIGHT(gait_events!C3983,LEN(gait_events!C3983)-FIND("_run-",gait_events!C3983,1)-4),"")</f>
        <v>on</v>
      </c>
      <c r="G1578" t="str">
        <f>gait_events!D3983</f>
        <v>left_ankle</v>
      </c>
      <c r="H1578" t="str">
        <f>gait_events!E3983</f>
        <v>IC</v>
      </c>
      <c r="I1578">
        <f>IF(gait_events!F3983&lt;&gt;"",gait_events!F3983,NA())</f>
        <v>198</v>
      </c>
      <c r="J1578">
        <f>IF(gait_events!G3983&lt;&gt;"",gait_events!G3983,NA())</f>
        <v>200</v>
      </c>
      <c r="K1578">
        <f t="shared" si="192"/>
        <v>-2</v>
      </c>
      <c r="L1578">
        <f t="shared" si="193"/>
        <v>-10</v>
      </c>
      <c r="M1578">
        <f t="shared" si="194"/>
        <v>1</v>
      </c>
      <c r="N1578">
        <f t="shared" si="195"/>
        <v>1</v>
      </c>
      <c r="O1578">
        <f t="shared" si="196"/>
        <v>1</v>
      </c>
      <c r="P1578">
        <f t="shared" si="197"/>
        <v>0</v>
      </c>
      <c r="Q1578">
        <f t="shared" si="198"/>
        <v>0</v>
      </c>
      <c r="R1578">
        <f t="shared" si="199"/>
        <v>1</v>
      </c>
    </row>
    <row r="1579" spans="1:18" x14ac:dyDescent="0.25">
      <c r="A1579" t="str">
        <f>gait_events!B3984</f>
        <v>pp046</v>
      </c>
      <c r="B1579" t="str">
        <f>VLOOKUP(A1579,participants!A:B,2,0)</f>
        <v>M</v>
      </c>
      <c r="C1579">
        <f>VLOOKUP(A1579,participants!A:C,3,0)</f>
        <v>61</v>
      </c>
      <c r="D1579" t="str">
        <f>VLOOKUP(A1579,participants!A:F,6,0)</f>
        <v>PD</v>
      </c>
      <c r="E1579" t="str">
        <f>IF(LEN(SUBSTITUTE(gait_events!C3984,"_run-",""))&lt;&gt;LEN(gait_events!C3984),LEFT(RIGHT(gait_events!C3984,LEN(gait_events!C3984)-19),FIND("_run-",RIGHT(gait_events!C3984,LEN(gait_events!C3984)-19),1)-1),RIGHT(gait_events!C3984,LEN(gait_events!C3984)-19))</f>
        <v>Fast</v>
      </c>
      <c r="F1579" t="str">
        <f>IF(LEN(SUBSTITUTE(gait_events!C3984,"_run-",""))&lt;&gt;LEN(gait_events!C3984),RIGHT(gait_events!C3984,LEN(gait_events!C3984)-FIND("_run-",gait_events!C3984,1)-4),"")</f>
        <v>on</v>
      </c>
      <c r="G1579" t="str">
        <f>gait_events!D3984</f>
        <v>left_ankle</v>
      </c>
      <c r="H1579" t="str">
        <f>gait_events!E3984</f>
        <v>IC</v>
      </c>
      <c r="I1579">
        <f>IF(gait_events!F3984&lt;&gt;"",gait_events!F3984,NA())</f>
        <v>318</v>
      </c>
      <c r="J1579">
        <f>IF(gait_events!G3984&lt;&gt;"",gait_events!G3984,NA())</f>
        <v>318</v>
      </c>
      <c r="K1579">
        <f t="shared" si="192"/>
        <v>0</v>
      </c>
      <c r="L1579">
        <f t="shared" si="193"/>
        <v>0</v>
      </c>
      <c r="M1579">
        <f t="shared" si="194"/>
        <v>1</v>
      </c>
      <c r="N1579">
        <f t="shared" si="195"/>
        <v>1</v>
      </c>
      <c r="O1579">
        <f t="shared" si="196"/>
        <v>1</v>
      </c>
      <c r="P1579">
        <f t="shared" si="197"/>
        <v>0</v>
      </c>
      <c r="Q1579">
        <f t="shared" si="198"/>
        <v>0</v>
      </c>
      <c r="R1579">
        <f t="shared" si="199"/>
        <v>1</v>
      </c>
    </row>
    <row r="1580" spans="1:18" x14ac:dyDescent="0.25">
      <c r="A1580" t="str">
        <f>gait_events!B3985</f>
        <v>pp046</v>
      </c>
      <c r="B1580" t="str">
        <f>VLOOKUP(A1580,participants!A:B,2,0)</f>
        <v>M</v>
      </c>
      <c r="C1580">
        <f>VLOOKUP(A1580,participants!A:C,3,0)</f>
        <v>61</v>
      </c>
      <c r="D1580" t="str">
        <f>VLOOKUP(A1580,participants!A:F,6,0)</f>
        <v>PD</v>
      </c>
      <c r="E1580" t="str">
        <f>IF(LEN(SUBSTITUTE(gait_events!C3985,"_run-",""))&lt;&gt;LEN(gait_events!C3985),LEFT(RIGHT(gait_events!C3985,LEN(gait_events!C3985)-19),FIND("_run-",RIGHT(gait_events!C3985,LEN(gait_events!C3985)-19),1)-1),RIGHT(gait_events!C3985,LEN(gait_events!C3985)-19))</f>
        <v>Fast</v>
      </c>
      <c r="F1580" t="str">
        <f>IF(LEN(SUBSTITUTE(gait_events!C3985,"_run-",""))&lt;&gt;LEN(gait_events!C3985),RIGHT(gait_events!C3985,LEN(gait_events!C3985)-FIND("_run-",gait_events!C3985,1)-4),"")</f>
        <v>on</v>
      </c>
      <c r="G1580" t="str">
        <f>gait_events!D3985</f>
        <v>left_ankle</v>
      </c>
      <c r="H1580" t="str">
        <f>gait_events!E3985</f>
        <v>IC</v>
      </c>
      <c r="I1580">
        <f>IF(gait_events!F3985&lt;&gt;"",gait_events!F3985,NA())</f>
        <v>439</v>
      </c>
      <c r="J1580">
        <f>IF(gait_events!G3985&lt;&gt;"",gait_events!G3985,NA())</f>
        <v>442</v>
      </c>
      <c r="K1580">
        <f t="shared" si="192"/>
        <v>-3</v>
      </c>
      <c r="L1580">
        <f t="shared" si="193"/>
        <v>-15</v>
      </c>
      <c r="M1580">
        <f t="shared" si="194"/>
        <v>1</v>
      </c>
      <c r="N1580">
        <f t="shared" si="195"/>
        <v>1</v>
      </c>
      <c r="O1580">
        <f t="shared" si="196"/>
        <v>1</v>
      </c>
      <c r="P1580">
        <f t="shared" si="197"/>
        <v>0</v>
      </c>
      <c r="Q1580">
        <f t="shared" si="198"/>
        <v>0</v>
      </c>
      <c r="R1580">
        <f t="shared" si="199"/>
        <v>1</v>
      </c>
    </row>
    <row r="1581" spans="1:18" x14ac:dyDescent="0.25">
      <c r="A1581" t="str">
        <f>gait_events!B3986</f>
        <v>pp046</v>
      </c>
      <c r="B1581" t="str">
        <f>VLOOKUP(A1581,participants!A:B,2,0)</f>
        <v>M</v>
      </c>
      <c r="C1581">
        <f>VLOOKUP(A1581,participants!A:C,3,0)</f>
        <v>61</v>
      </c>
      <c r="D1581" t="str">
        <f>VLOOKUP(A1581,participants!A:F,6,0)</f>
        <v>PD</v>
      </c>
      <c r="E1581" t="str">
        <f>IF(LEN(SUBSTITUTE(gait_events!C3986,"_run-",""))&lt;&gt;LEN(gait_events!C3986),LEFT(RIGHT(gait_events!C3986,LEN(gait_events!C3986)-19),FIND("_run-",RIGHT(gait_events!C3986,LEN(gait_events!C3986)-19),1)-1),RIGHT(gait_events!C3986,LEN(gait_events!C3986)-19))</f>
        <v>Fast</v>
      </c>
      <c r="F1581" t="str">
        <f>IF(LEN(SUBSTITUTE(gait_events!C3986,"_run-",""))&lt;&gt;LEN(gait_events!C3986),RIGHT(gait_events!C3986,LEN(gait_events!C3986)-FIND("_run-",gait_events!C3986,1)-4),"")</f>
        <v>on</v>
      </c>
      <c r="G1581" t="str">
        <f>gait_events!D3986</f>
        <v>left_ankle</v>
      </c>
      <c r="H1581" t="str">
        <f>gait_events!E3986</f>
        <v>IC</v>
      </c>
      <c r="I1581">
        <f>IF(gait_events!F3986&lt;&gt;"",gait_events!F3986,NA())</f>
        <v>556</v>
      </c>
      <c r="J1581">
        <f>IF(gait_events!G3986&lt;&gt;"",gait_events!G3986,NA())</f>
        <v>558</v>
      </c>
      <c r="K1581">
        <f t="shared" si="192"/>
        <v>-2</v>
      </c>
      <c r="L1581">
        <f t="shared" si="193"/>
        <v>-10</v>
      </c>
      <c r="M1581">
        <f t="shared" si="194"/>
        <v>1</v>
      </c>
      <c r="N1581">
        <f t="shared" si="195"/>
        <v>1</v>
      </c>
      <c r="O1581">
        <f t="shared" si="196"/>
        <v>1</v>
      </c>
      <c r="P1581">
        <f t="shared" si="197"/>
        <v>0</v>
      </c>
      <c r="Q1581">
        <f t="shared" si="198"/>
        <v>0</v>
      </c>
      <c r="R1581">
        <f t="shared" si="199"/>
        <v>1</v>
      </c>
    </row>
    <row r="1582" spans="1:18" x14ac:dyDescent="0.25">
      <c r="A1582" t="str">
        <f>gait_events!B3987</f>
        <v>pp046</v>
      </c>
      <c r="B1582" t="str">
        <f>VLOOKUP(A1582,participants!A:B,2,0)</f>
        <v>M</v>
      </c>
      <c r="C1582">
        <f>VLOOKUP(A1582,participants!A:C,3,0)</f>
        <v>61</v>
      </c>
      <c r="D1582" t="str">
        <f>VLOOKUP(A1582,participants!A:F,6,0)</f>
        <v>PD</v>
      </c>
      <c r="E1582" t="str">
        <f>IF(LEN(SUBSTITUTE(gait_events!C3987,"_run-",""))&lt;&gt;LEN(gait_events!C3987),LEFT(RIGHT(gait_events!C3987,LEN(gait_events!C3987)-19),FIND("_run-",RIGHT(gait_events!C3987,LEN(gait_events!C3987)-19),1)-1),RIGHT(gait_events!C3987,LEN(gait_events!C3987)-19))</f>
        <v>Fast</v>
      </c>
      <c r="F1582" t="str">
        <f>IF(LEN(SUBSTITUTE(gait_events!C3987,"_run-",""))&lt;&gt;LEN(gait_events!C3987),RIGHT(gait_events!C3987,LEN(gait_events!C3987)-FIND("_run-",gait_events!C3987,1)-4),"")</f>
        <v>on</v>
      </c>
      <c r="G1582" t="str">
        <f>gait_events!D3987</f>
        <v>left_ankle</v>
      </c>
      <c r="H1582" t="str">
        <f>gait_events!E3987</f>
        <v>FC</v>
      </c>
      <c r="I1582">
        <f>IF(gait_events!F3987&lt;&gt;"",gait_events!F3987,NA())</f>
        <v>22</v>
      </c>
      <c r="J1582">
        <f>IF(gait_events!G3987&lt;&gt;"",gait_events!G3987,NA())</f>
        <v>26</v>
      </c>
      <c r="K1582">
        <f t="shared" si="192"/>
        <v>-4</v>
      </c>
      <c r="L1582">
        <f t="shared" si="193"/>
        <v>-20</v>
      </c>
      <c r="M1582">
        <f t="shared" si="194"/>
        <v>1</v>
      </c>
      <c r="N1582">
        <f t="shared" si="195"/>
        <v>1</v>
      </c>
      <c r="O1582">
        <f t="shared" si="196"/>
        <v>1</v>
      </c>
      <c r="P1582">
        <f t="shared" si="197"/>
        <v>0</v>
      </c>
      <c r="Q1582">
        <f t="shared" si="198"/>
        <v>0</v>
      </c>
      <c r="R1582">
        <f t="shared" si="199"/>
        <v>1</v>
      </c>
    </row>
    <row r="1583" spans="1:18" x14ac:dyDescent="0.25">
      <c r="A1583" t="str">
        <f>gait_events!B3988</f>
        <v>pp046</v>
      </c>
      <c r="B1583" t="str">
        <f>VLOOKUP(A1583,participants!A:B,2,0)</f>
        <v>M</v>
      </c>
      <c r="C1583">
        <f>VLOOKUP(A1583,participants!A:C,3,0)</f>
        <v>61</v>
      </c>
      <c r="D1583" t="str">
        <f>VLOOKUP(A1583,participants!A:F,6,0)</f>
        <v>PD</v>
      </c>
      <c r="E1583" t="str">
        <f>IF(LEN(SUBSTITUTE(gait_events!C3988,"_run-",""))&lt;&gt;LEN(gait_events!C3988),LEFT(RIGHT(gait_events!C3988,LEN(gait_events!C3988)-19),FIND("_run-",RIGHT(gait_events!C3988,LEN(gait_events!C3988)-19),1)-1),RIGHT(gait_events!C3988,LEN(gait_events!C3988)-19))</f>
        <v>Fast</v>
      </c>
      <c r="F1583" t="str">
        <f>IF(LEN(SUBSTITUTE(gait_events!C3988,"_run-",""))&lt;&gt;LEN(gait_events!C3988),RIGHT(gait_events!C3988,LEN(gait_events!C3988)-FIND("_run-",gait_events!C3988,1)-4),"")</f>
        <v>on</v>
      </c>
      <c r="G1583" t="str">
        <f>gait_events!D3988</f>
        <v>left_ankle</v>
      </c>
      <c r="H1583" t="str">
        <f>gait_events!E3988</f>
        <v>FC</v>
      </c>
      <c r="I1583">
        <f>IF(gait_events!F3988&lt;&gt;"",gait_events!F3988,NA())</f>
        <v>146</v>
      </c>
      <c r="J1583">
        <f>IF(gait_events!G3988&lt;&gt;"",gait_events!G3988,NA())</f>
        <v>150</v>
      </c>
      <c r="K1583">
        <f t="shared" si="192"/>
        <v>-4</v>
      </c>
      <c r="L1583">
        <f t="shared" si="193"/>
        <v>-20</v>
      </c>
      <c r="M1583">
        <f t="shared" si="194"/>
        <v>1</v>
      </c>
      <c r="N1583">
        <f t="shared" si="195"/>
        <v>1</v>
      </c>
      <c r="O1583">
        <f t="shared" si="196"/>
        <v>1</v>
      </c>
      <c r="P1583">
        <f t="shared" si="197"/>
        <v>0</v>
      </c>
      <c r="Q1583">
        <f t="shared" si="198"/>
        <v>0</v>
      </c>
      <c r="R1583">
        <f t="shared" si="199"/>
        <v>1</v>
      </c>
    </row>
    <row r="1584" spans="1:18" x14ac:dyDescent="0.25">
      <c r="A1584" t="str">
        <f>gait_events!B3989</f>
        <v>pp046</v>
      </c>
      <c r="B1584" t="str">
        <f>VLOOKUP(A1584,participants!A:B,2,0)</f>
        <v>M</v>
      </c>
      <c r="C1584">
        <f>VLOOKUP(A1584,participants!A:C,3,0)</f>
        <v>61</v>
      </c>
      <c r="D1584" t="str">
        <f>VLOOKUP(A1584,participants!A:F,6,0)</f>
        <v>PD</v>
      </c>
      <c r="E1584" t="str">
        <f>IF(LEN(SUBSTITUTE(gait_events!C3989,"_run-",""))&lt;&gt;LEN(gait_events!C3989),LEFT(RIGHT(gait_events!C3989,LEN(gait_events!C3989)-19),FIND("_run-",RIGHT(gait_events!C3989,LEN(gait_events!C3989)-19),1)-1),RIGHT(gait_events!C3989,LEN(gait_events!C3989)-19))</f>
        <v>Fast</v>
      </c>
      <c r="F1584" t="str">
        <f>IF(LEN(SUBSTITUTE(gait_events!C3989,"_run-",""))&lt;&gt;LEN(gait_events!C3989),RIGHT(gait_events!C3989,LEN(gait_events!C3989)-FIND("_run-",gait_events!C3989,1)-4),"")</f>
        <v>on</v>
      </c>
      <c r="G1584" t="str">
        <f>gait_events!D3989</f>
        <v>left_ankle</v>
      </c>
      <c r="H1584" t="str">
        <f>gait_events!E3989</f>
        <v>FC</v>
      </c>
      <c r="I1584">
        <f>IF(gait_events!F3989&lt;&gt;"",gait_events!F3989,NA())</f>
        <v>262</v>
      </c>
      <c r="J1584" t="e">
        <f>IF(gait_events!G3989&lt;&gt;"",gait_events!G3989,NA())</f>
        <v>#N/A</v>
      </c>
      <c r="K1584" t="e">
        <f t="shared" si="192"/>
        <v>#N/A</v>
      </c>
      <c r="L1584" t="e">
        <f t="shared" si="193"/>
        <v>#N/A</v>
      </c>
      <c r="M1584">
        <f t="shared" si="194"/>
        <v>1</v>
      </c>
      <c r="N1584">
        <f t="shared" si="195"/>
        <v>0</v>
      </c>
      <c r="O1584">
        <f t="shared" si="196"/>
        <v>0</v>
      </c>
      <c r="P1584">
        <f t="shared" si="197"/>
        <v>1</v>
      </c>
      <c r="Q1584">
        <f t="shared" si="198"/>
        <v>0</v>
      </c>
      <c r="R1584">
        <f t="shared" si="199"/>
        <v>1</v>
      </c>
    </row>
    <row r="1585" spans="1:18" x14ac:dyDescent="0.25">
      <c r="A1585" t="str">
        <f>gait_events!B3990</f>
        <v>pp046</v>
      </c>
      <c r="B1585" t="str">
        <f>VLOOKUP(A1585,participants!A:B,2,0)</f>
        <v>M</v>
      </c>
      <c r="C1585">
        <f>VLOOKUP(A1585,participants!A:C,3,0)</f>
        <v>61</v>
      </c>
      <c r="D1585" t="str">
        <f>VLOOKUP(A1585,participants!A:F,6,0)</f>
        <v>PD</v>
      </c>
      <c r="E1585" t="str">
        <f>IF(LEN(SUBSTITUTE(gait_events!C3990,"_run-",""))&lt;&gt;LEN(gait_events!C3990),LEFT(RIGHT(gait_events!C3990,LEN(gait_events!C3990)-19),FIND("_run-",RIGHT(gait_events!C3990,LEN(gait_events!C3990)-19),1)-1),RIGHT(gait_events!C3990,LEN(gait_events!C3990)-19))</f>
        <v>Fast</v>
      </c>
      <c r="F1585" t="str">
        <f>IF(LEN(SUBSTITUTE(gait_events!C3990,"_run-",""))&lt;&gt;LEN(gait_events!C3990),RIGHT(gait_events!C3990,LEN(gait_events!C3990)-FIND("_run-",gait_events!C3990,1)-4),"")</f>
        <v>on</v>
      </c>
      <c r="G1585" t="str">
        <f>gait_events!D3990</f>
        <v>left_ankle</v>
      </c>
      <c r="H1585" t="str">
        <f>gait_events!E3990</f>
        <v>FC</v>
      </c>
      <c r="I1585">
        <f>IF(gait_events!F3990&lt;&gt;"",gait_events!F3990,NA())</f>
        <v>383</v>
      </c>
      <c r="J1585">
        <f>IF(gait_events!G3990&lt;&gt;"",gait_events!G3990,NA())</f>
        <v>391</v>
      </c>
      <c r="K1585">
        <f t="shared" si="192"/>
        <v>-8</v>
      </c>
      <c r="L1585">
        <f t="shared" si="193"/>
        <v>-40</v>
      </c>
      <c r="M1585">
        <f t="shared" si="194"/>
        <v>1</v>
      </c>
      <c r="N1585">
        <f t="shared" si="195"/>
        <v>1</v>
      </c>
      <c r="O1585">
        <f t="shared" si="196"/>
        <v>1</v>
      </c>
      <c r="P1585">
        <f t="shared" si="197"/>
        <v>0</v>
      </c>
      <c r="Q1585">
        <f t="shared" si="198"/>
        <v>0</v>
      </c>
      <c r="R1585">
        <f t="shared" si="199"/>
        <v>1</v>
      </c>
    </row>
    <row r="1586" spans="1:18" x14ac:dyDescent="0.25">
      <c r="A1586" t="str">
        <f>gait_events!B3991</f>
        <v>pp046</v>
      </c>
      <c r="B1586" t="str">
        <f>VLOOKUP(A1586,participants!A:B,2,0)</f>
        <v>M</v>
      </c>
      <c r="C1586">
        <f>VLOOKUP(A1586,participants!A:C,3,0)</f>
        <v>61</v>
      </c>
      <c r="D1586" t="str">
        <f>VLOOKUP(A1586,participants!A:F,6,0)</f>
        <v>PD</v>
      </c>
      <c r="E1586" t="str">
        <f>IF(LEN(SUBSTITUTE(gait_events!C3991,"_run-",""))&lt;&gt;LEN(gait_events!C3991),LEFT(RIGHT(gait_events!C3991,LEN(gait_events!C3991)-19),FIND("_run-",RIGHT(gait_events!C3991,LEN(gait_events!C3991)-19),1)-1),RIGHT(gait_events!C3991,LEN(gait_events!C3991)-19))</f>
        <v>Fast</v>
      </c>
      <c r="F1586" t="str">
        <f>IF(LEN(SUBSTITUTE(gait_events!C3991,"_run-",""))&lt;&gt;LEN(gait_events!C3991),RIGHT(gait_events!C3991,LEN(gait_events!C3991)-FIND("_run-",gait_events!C3991,1)-4),"")</f>
        <v>on</v>
      </c>
      <c r="G1586" t="str">
        <f>gait_events!D3991</f>
        <v>left_ankle</v>
      </c>
      <c r="H1586" t="str">
        <f>gait_events!E3991</f>
        <v>FC</v>
      </c>
      <c r="I1586">
        <f>IF(gait_events!F3991&lt;&gt;"",gait_events!F3991,NA())</f>
        <v>503</v>
      </c>
      <c r="J1586" t="e">
        <f>IF(gait_events!G3991&lt;&gt;"",gait_events!G3991,NA())</f>
        <v>#N/A</v>
      </c>
      <c r="K1586" t="e">
        <f t="shared" si="192"/>
        <v>#N/A</v>
      </c>
      <c r="L1586" t="e">
        <f t="shared" si="193"/>
        <v>#N/A</v>
      </c>
      <c r="M1586">
        <f t="shared" si="194"/>
        <v>1</v>
      </c>
      <c r="N1586">
        <f t="shared" si="195"/>
        <v>0</v>
      </c>
      <c r="O1586">
        <f t="shared" si="196"/>
        <v>0</v>
      </c>
      <c r="P1586">
        <f t="shared" si="197"/>
        <v>1</v>
      </c>
      <c r="Q1586">
        <f t="shared" si="198"/>
        <v>0</v>
      </c>
      <c r="R1586">
        <f t="shared" si="199"/>
        <v>1</v>
      </c>
    </row>
    <row r="1587" spans="1:18" x14ac:dyDescent="0.25">
      <c r="A1587" t="str">
        <f>gait_events!B3992</f>
        <v>pp046</v>
      </c>
      <c r="B1587" t="str">
        <f>VLOOKUP(A1587,participants!A:B,2,0)</f>
        <v>M</v>
      </c>
      <c r="C1587">
        <f>VLOOKUP(A1587,participants!A:C,3,0)</f>
        <v>61</v>
      </c>
      <c r="D1587" t="str">
        <f>VLOOKUP(A1587,participants!A:F,6,0)</f>
        <v>PD</v>
      </c>
      <c r="E1587" t="str">
        <f>IF(LEN(SUBSTITUTE(gait_events!C3992,"_run-",""))&lt;&gt;LEN(gait_events!C3992),LEFT(RIGHT(gait_events!C3992,LEN(gait_events!C3992)-19),FIND("_run-",RIGHT(gait_events!C3992,LEN(gait_events!C3992)-19),1)-1),RIGHT(gait_events!C3992,LEN(gait_events!C3992)-19))</f>
        <v>Fast</v>
      </c>
      <c r="F1587" t="str">
        <f>IF(LEN(SUBSTITUTE(gait_events!C3992,"_run-",""))&lt;&gt;LEN(gait_events!C3992),RIGHT(gait_events!C3992,LEN(gait_events!C3992)-FIND("_run-",gait_events!C3992,1)-4),"")</f>
        <v>on</v>
      </c>
      <c r="G1587" t="str">
        <f>gait_events!D3992</f>
        <v>left_ankle</v>
      </c>
      <c r="H1587" t="str">
        <f>gait_events!E3992</f>
        <v>FC</v>
      </c>
      <c r="I1587">
        <f>IF(gait_events!F3992&lt;&gt;"",gait_events!F3992,NA())</f>
        <v>627</v>
      </c>
      <c r="J1587" t="e">
        <f>IF(gait_events!G3992&lt;&gt;"",gait_events!G3992,NA())</f>
        <v>#N/A</v>
      </c>
      <c r="K1587" t="e">
        <f t="shared" si="192"/>
        <v>#N/A</v>
      </c>
      <c r="L1587" t="e">
        <f t="shared" si="193"/>
        <v>#N/A</v>
      </c>
      <c r="M1587">
        <f t="shared" si="194"/>
        <v>1</v>
      </c>
      <c r="N1587">
        <f t="shared" si="195"/>
        <v>0</v>
      </c>
      <c r="O1587">
        <f t="shared" si="196"/>
        <v>0</v>
      </c>
      <c r="P1587">
        <f t="shared" si="197"/>
        <v>1</v>
      </c>
      <c r="Q1587">
        <f t="shared" si="198"/>
        <v>0</v>
      </c>
      <c r="R1587">
        <f t="shared" si="199"/>
        <v>1</v>
      </c>
    </row>
    <row r="1588" spans="1:18" x14ac:dyDescent="0.25">
      <c r="A1588" t="str">
        <f>gait_events!B3993</f>
        <v>pp046</v>
      </c>
      <c r="B1588" t="str">
        <f>VLOOKUP(A1588,participants!A:B,2,0)</f>
        <v>M</v>
      </c>
      <c r="C1588">
        <f>VLOOKUP(A1588,participants!A:C,3,0)</f>
        <v>61</v>
      </c>
      <c r="D1588" t="str">
        <f>VLOOKUP(A1588,participants!A:F,6,0)</f>
        <v>PD</v>
      </c>
      <c r="E1588" t="str">
        <f>IF(LEN(SUBSTITUTE(gait_events!C3993,"_run-",""))&lt;&gt;LEN(gait_events!C3993),LEFT(RIGHT(gait_events!C3993,LEN(gait_events!C3993)-19),FIND("_run-",RIGHT(gait_events!C3993,LEN(gait_events!C3993)-19),1)-1),RIGHT(gait_events!C3993,LEN(gait_events!C3993)-19))</f>
        <v>Fast</v>
      </c>
      <c r="F1588" t="str">
        <f>IF(LEN(SUBSTITUTE(gait_events!C3993,"_run-",""))&lt;&gt;LEN(gait_events!C3993),RIGHT(gait_events!C3993,LEN(gait_events!C3993)-FIND("_run-",gait_events!C3993,1)-4),"")</f>
        <v>on</v>
      </c>
      <c r="G1588" t="str">
        <f>gait_events!D3993</f>
        <v>right_ankle</v>
      </c>
      <c r="H1588" t="str">
        <f>gait_events!E3993</f>
        <v>IC</v>
      </c>
      <c r="I1588">
        <f>IF(gait_events!F3993&lt;&gt;"",gait_events!F3993,NA())</f>
        <v>10</v>
      </c>
      <c r="J1588">
        <f>IF(gait_events!G3993&lt;&gt;"",gait_events!G3993,NA())</f>
        <v>14</v>
      </c>
      <c r="K1588">
        <f t="shared" si="192"/>
        <v>-4</v>
      </c>
      <c r="L1588">
        <f t="shared" si="193"/>
        <v>-20</v>
      </c>
      <c r="M1588">
        <f t="shared" si="194"/>
        <v>1</v>
      </c>
      <c r="N1588">
        <f t="shared" si="195"/>
        <v>1</v>
      </c>
      <c r="O1588">
        <f t="shared" si="196"/>
        <v>1</v>
      </c>
      <c r="P1588">
        <f t="shared" si="197"/>
        <v>0</v>
      </c>
      <c r="Q1588">
        <f t="shared" si="198"/>
        <v>0</v>
      </c>
      <c r="R1588">
        <f t="shared" si="199"/>
        <v>1</v>
      </c>
    </row>
    <row r="1589" spans="1:18" x14ac:dyDescent="0.25">
      <c r="A1589" t="str">
        <f>gait_events!B3994</f>
        <v>pp046</v>
      </c>
      <c r="B1589" t="str">
        <f>VLOOKUP(A1589,participants!A:B,2,0)</f>
        <v>M</v>
      </c>
      <c r="C1589">
        <f>VLOOKUP(A1589,participants!A:C,3,0)</f>
        <v>61</v>
      </c>
      <c r="D1589" t="str">
        <f>VLOOKUP(A1589,participants!A:F,6,0)</f>
        <v>PD</v>
      </c>
      <c r="E1589" t="str">
        <f>IF(LEN(SUBSTITUTE(gait_events!C3994,"_run-",""))&lt;&gt;LEN(gait_events!C3994),LEFT(RIGHT(gait_events!C3994,LEN(gait_events!C3994)-19),FIND("_run-",RIGHT(gait_events!C3994,LEN(gait_events!C3994)-19),1)-1),RIGHT(gait_events!C3994,LEN(gait_events!C3994)-19))</f>
        <v>Fast</v>
      </c>
      <c r="F1589" t="str">
        <f>IF(LEN(SUBSTITUTE(gait_events!C3994,"_run-",""))&lt;&gt;LEN(gait_events!C3994),RIGHT(gait_events!C3994,LEN(gait_events!C3994)-FIND("_run-",gait_events!C3994,1)-4),"")</f>
        <v>on</v>
      </c>
      <c r="G1589" t="str">
        <f>gait_events!D3994</f>
        <v>right_ankle</v>
      </c>
      <c r="H1589" t="str">
        <f>gait_events!E3994</f>
        <v>IC</v>
      </c>
      <c r="I1589">
        <f>IF(gait_events!F3994&lt;&gt;"",gait_events!F3994,NA())</f>
        <v>136</v>
      </c>
      <c r="J1589">
        <f>IF(gait_events!G3994&lt;&gt;"",gait_events!G3994,NA())</f>
        <v>135</v>
      </c>
      <c r="K1589">
        <f t="shared" si="192"/>
        <v>1</v>
      </c>
      <c r="L1589">
        <f t="shared" si="193"/>
        <v>5</v>
      </c>
      <c r="M1589">
        <f t="shared" si="194"/>
        <v>1</v>
      </c>
      <c r="N1589">
        <f t="shared" si="195"/>
        <v>1</v>
      </c>
      <c r="O1589">
        <f t="shared" si="196"/>
        <v>1</v>
      </c>
      <c r="P1589">
        <f t="shared" si="197"/>
        <v>0</v>
      </c>
      <c r="Q1589">
        <f t="shared" si="198"/>
        <v>0</v>
      </c>
      <c r="R1589">
        <f t="shared" si="199"/>
        <v>1</v>
      </c>
    </row>
    <row r="1590" spans="1:18" x14ac:dyDescent="0.25">
      <c r="A1590" t="str">
        <f>gait_events!B3995</f>
        <v>pp046</v>
      </c>
      <c r="B1590" t="str">
        <f>VLOOKUP(A1590,participants!A:B,2,0)</f>
        <v>M</v>
      </c>
      <c r="C1590">
        <f>VLOOKUP(A1590,participants!A:C,3,0)</f>
        <v>61</v>
      </c>
      <c r="D1590" t="str">
        <f>VLOOKUP(A1590,participants!A:F,6,0)</f>
        <v>PD</v>
      </c>
      <c r="E1590" t="str">
        <f>IF(LEN(SUBSTITUTE(gait_events!C3995,"_run-",""))&lt;&gt;LEN(gait_events!C3995),LEFT(RIGHT(gait_events!C3995,LEN(gait_events!C3995)-19),FIND("_run-",RIGHT(gait_events!C3995,LEN(gait_events!C3995)-19),1)-1),RIGHT(gait_events!C3995,LEN(gait_events!C3995)-19))</f>
        <v>Fast</v>
      </c>
      <c r="F1590" t="str">
        <f>IF(LEN(SUBSTITUTE(gait_events!C3995,"_run-",""))&lt;&gt;LEN(gait_events!C3995),RIGHT(gait_events!C3995,LEN(gait_events!C3995)-FIND("_run-",gait_events!C3995,1)-4),"")</f>
        <v>on</v>
      </c>
      <c r="G1590" t="str">
        <f>gait_events!D3995</f>
        <v>right_ankle</v>
      </c>
      <c r="H1590" t="str">
        <f>gait_events!E3995</f>
        <v>IC</v>
      </c>
      <c r="I1590">
        <f>IF(gait_events!F3995&lt;&gt;"",gait_events!F3995,NA())</f>
        <v>259</v>
      </c>
      <c r="J1590">
        <f>IF(gait_events!G3995&lt;&gt;"",gait_events!G3995,NA())</f>
        <v>261</v>
      </c>
      <c r="K1590">
        <f t="shared" si="192"/>
        <v>-2</v>
      </c>
      <c r="L1590">
        <f t="shared" si="193"/>
        <v>-10</v>
      </c>
      <c r="M1590">
        <f t="shared" si="194"/>
        <v>1</v>
      </c>
      <c r="N1590">
        <f t="shared" si="195"/>
        <v>1</v>
      </c>
      <c r="O1590">
        <f t="shared" si="196"/>
        <v>1</v>
      </c>
      <c r="P1590">
        <f t="shared" si="197"/>
        <v>0</v>
      </c>
      <c r="Q1590">
        <f t="shared" si="198"/>
        <v>0</v>
      </c>
      <c r="R1590">
        <f t="shared" si="199"/>
        <v>1</v>
      </c>
    </row>
    <row r="1591" spans="1:18" x14ac:dyDescent="0.25">
      <c r="A1591" t="str">
        <f>gait_events!B3996</f>
        <v>pp046</v>
      </c>
      <c r="B1591" t="str">
        <f>VLOOKUP(A1591,participants!A:B,2,0)</f>
        <v>M</v>
      </c>
      <c r="C1591">
        <f>VLOOKUP(A1591,participants!A:C,3,0)</f>
        <v>61</v>
      </c>
      <c r="D1591" t="str">
        <f>VLOOKUP(A1591,participants!A:F,6,0)</f>
        <v>PD</v>
      </c>
      <c r="E1591" t="str">
        <f>IF(LEN(SUBSTITUTE(gait_events!C3996,"_run-",""))&lt;&gt;LEN(gait_events!C3996),LEFT(RIGHT(gait_events!C3996,LEN(gait_events!C3996)-19),FIND("_run-",RIGHT(gait_events!C3996,LEN(gait_events!C3996)-19),1)-1),RIGHT(gait_events!C3996,LEN(gait_events!C3996)-19))</f>
        <v>Fast</v>
      </c>
      <c r="F1591" t="str">
        <f>IF(LEN(SUBSTITUTE(gait_events!C3996,"_run-",""))&lt;&gt;LEN(gait_events!C3996),RIGHT(gait_events!C3996,LEN(gait_events!C3996)-FIND("_run-",gait_events!C3996,1)-4),"")</f>
        <v>on</v>
      </c>
      <c r="G1591" t="str">
        <f>gait_events!D3996</f>
        <v>right_ankle</v>
      </c>
      <c r="H1591" t="str">
        <f>gait_events!E3996</f>
        <v>IC</v>
      </c>
      <c r="I1591">
        <f>IF(gait_events!F3996&lt;&gt;"",gait_events!F3996,NA())</f>
        <v>379</v>
      </c>
      <c r="J1591">
        <f>IF(gait_events!G3996&lt;&gt;"",gait_events!G3996,NA())</f>
        <v>377</v>
      </c>
      <c r="K1591">
        <f t="shared" si="192"/>
        <v>2</v>
      </c>
      <c r="L1591">
        <f t="shared" si="193"/>
        <v>10</v>
      </c>
      <c r="M1591">
        <f t="shared" si="194"/>
        <v>1</v>
      </c>
      <c r="N1591">
        <f t="shared" si="195"/>
        <v>1</v>
      </c>
      <c r="O1591">
        <f t="shared" si="196"/>
        <v>1</v>
      </c>
      <c r="P1591">
        <f t="shared" si="197"/>
        <v>0</v>
      </c>
      <c r="Q1591">
        <f t="shared" si="198"/>
        <v>0</v>
      </c>
      <c r="R1591">
        <f t="shared" si="199"/>
        <v>1</v>
      </c>
    </row>
    <row r="1592" spans="1:18" x14ac:dyDescent="0.25">
      <c r="A1592" t="str">
        <f>gait_events!B3997</f>
        <v>pp046</v>
      </c>
      <c r="B1592" t="str">
        <f>VLOOKUP(A1592,participants!A:B,2,0)</f>
        <v>M</v>
      </c>
      <c r="C1592">
        <f>VLOOKUP(A1592,participants!A:C,3,0)</f>
        <v>61</v>
      </c>
      <c r="D1592" t="str">
        <f>VLOOKUP(A1592,participants!A:F,6,0)</f>
        <v>PD</v>
      </c>
      <c r="E1592" t="str">
        <f>IF(LEN(SUBSTITUTE(gait_events!C3997,"_run-",""))&lt;&gt;LEN(gait_events!C3997),LEFT(RIGHT(gait_events!C3997,LEN(gait_events!C3997)-19),FIND("_run-",RIGHT(gait_events!C3997,LEN(gait_events!C3997)-19),1)-1),RIGHT(gait_events!C3997,LEN(gait_events!C3997)-19))</f>
        <v>Fast</v>
      </c>
      <c r="F1592" t="str">
        <f>IF(LEN(SUBSTITUTE(gait_events!C3997,"_run-",""))&lt;&gt;LEN(gait_events!C3997),RIGHT(gait_events!C3997,LEN(gait_events!C3997)-FIND("_run-",gait_events!C3997,1)-4),"")</f>
        <v>on</v>
      </c>
      <c r="G1592" t="str">
        <f>gait_events!D3997</f>
        <v>right_ankle</v>
      </c>
      <c r="H1592" t="str">
        <f>gait_events!E3997</f>
        <v>IC</v>
      </c>
      <c r="I1592">
        <f>IF(gait_events!F3997&lt;&gt;"",gait_events!F3997,NA())</f>
        <v>496</v>
      </c>
      <c r="J1592">
        <f>IF(gait_events!G3997&lt;&gt;"",gait_events!G3997,NA())</f>
        <v>493</v>
      </c>
      <c r="K1592">
        <f t="shared" si="192"/>
        <v>3</v>
      </c>
      <c r="L1592">
        <f t="shared" si="193"/>
        <v>15</v>
      </c>
      <c r="M1592">
        <f t="shared" si="194"/>
        <v>1</v>
      </c>
      <c r="N1592">
        <f t="shared" si="195"/>
        <v>1</v>
      </c>
      <c r="O1592">
        <f t="shared" si="196"/>
        <v>1</v>
      </c>
      <c r="P1592">
        <f t="shared" si="197"/>
        <v>0</v>
      </c>
      <c r="Q1592">
        <f t="shared" si="198"/>
        <v>0</v>
      </c>
      <c r="R1592">
        <f t="shared" si="199"/>
        <v>1</v>
      </c>
    </row>
    <row r="1593" spans="1:18" x14ac:dyDescent="0.25">
      <c r="A1593" t="str">
        <f>gait_events!B3998</f>
        <v>pp046</v>
      </c>
      <c r="B1593" t="str">
        <f>VLOOKUP(A1593,participants!A:B,2,0)</f>
        <v>M</v>
      </c>
      <c r="C1593">
        <f>VLOOKUP(A1593,participants!A:C,3,0)</f>
        <v>61</v>
      </c>
      <c r="D1593" t="str">
        <f>VLOOKUP(A1593,participants!A:F,6,0)</f>
        <v>PD</v>
      </c>
      <c r="E1593" t="str">
        <f>IF(LEN(SUBSTITUTE(gait_events!C3998,"_run-",""))&lt;&gt;LEN(gait_events!C3998),LEFT(RIGHT(gait_events!C3998,LEN(gait_events!C3998)-19),FIND("_run-",RIGHT(gait_events!C3998,LEN(gait_events!C3998)-19),1)-1),RIGHT(gait_events!C3998,LEN(gait_events!C3998)-19))</f>
        <v>Fast</v>
      </c>
      <c r="F1593" t="str">
        <f>IF(LEN(SUBSTITUTE(gait_events!C3998,"_run-",""))&lt;&gt;LEN(gait_events!C3998),RIGHT(gait_events!C3998,LEN(gait_events!C3998)-FIND("_run-",gait_events!C3998,1)-4),"")</f>
        <v>on</v>
      </c>
      <c r="G1593" t="str">
        <f>gait_events!D3998</f>
        <v>right_ankle</v>
      </c>
      <c r="H1593" t="str">
        <f>gait_events!E3998</f>
        <v>IC</v>
      </c>
      <c r="I1593">
        <f>IF(gait_events!F3998&lt;&gt;"",gait_events!F3998,NA())</f>
        <v>623</v>
      </c>
      <c r="J1593">
        <f>IF(gait_events!G3998&lt;&gt;"",gait_events!G3998,NA())</f>
        <v>623</v>
      </c>
      <c r="K1593">
        <f t="shared" si="192"/>
        <v>0</v>
      </c>
      <c r="L1593">
        <f t="shared" si="193"/>
        <v>0</v>
      </c>
      <c r="M1593">
        <f t="shared" si="194"/>
        <v>1</v>
      </c>
      <c r="N1593">
        <f t="shared" si="195"/>
        <v>1</v>
      </c>
      <c r="O1593">
        <f t="shared" si="196"/>
        <v>1</v>
      </c>
      <c r="P1593">
        <f t="shared" si="197"/>
        <v>0</v>
      </c>
      <c r="Q1593">
        <f t="shared" si="198"/>
        <v>0</v>
      </c>
      <c r="R1593">
        <f t="shared" si="199"/>
        <v>1</v>
      </c>
    </row>
    <row r="1594" spans="1:18" x14ac:dyDescent="0.25">
      <c r="A1594" t="str">
        <f>gait_events!B3999</f>
        <v>pp046</v>
      </c>
      <c r="B1594" t="str">
        <f>VLOOKUP(A1594,participants!A:B,2,0)</f>
        <v>M</v>
      </c>
      <c r="C1594">
        <f>VLOOKUP(A1594,participants!A:C,3,0)</f>
        <v>61</v>
      </c>
      <c r="D1594" t="str">
        <f>VLOOKUP(A1594,participants!A:F,6,0)</f>
        <v>PD</v>
      </c>
      <c r="E1594" t="str">
        <f>IF(LEN(SUBSTITUTE(gait_events!C3999,"_run-",""))&lt;&gt;LEN(gait_events!C3999),LEFT(RIGHT(gait_events!C3999,LEN(gait_events!C3999)-19),FIND("_run-",RIGHT(gait_events!C3999,LEN(gait_events!C3999)-19),1)-1),RIGHT(gait_events!C3999,LEN(gait_events!C3999)-19))</f>
        <v>Fast</v>
      </c>
      <c r="F1594" t="str">
        <f>IF(LEN(SUBSTITUTE(gait_events!C3999,"_run-",""))&lt;&gt;LEN(gait_events!C3999),RIGHT(gait_events!C3999,LEN(gait_events!C3999)-FIND("_run-",gait_events!C3999,1)-4),"")</f>
        <v>on</v>
      </c>
      <c r="G1594" t="str">
        <f>gait_events!D3999</f>
        <v>right_ankle</v>
      </c>
      <c r="H1594" t="str">
        <f>gait_events!E3999</f>
        <v>FC</v>
      </c>
      <c r="I1594">
        <f>IF(gait_events!F3999&lt;&gt;"",gait_events!F3999,NA())</f>
        <v>85</v>
      </c>
      <c r="J1594">
        <f>IF(gait_events!G3999&lt;&gt;"",gait_events!G3999,NA())</f>
        <v>84</v>
      </c>
      <c r="K1594">
        <f t="shared" si="192"/>
        <v>1</v>
      </c>
      <c r="L1594">
        <f t="shared" si="193"/>
        <v>5</v>
      </c>
      <c r="M1594">
        <f t="shared" si="194"/>
        <v>1</v>
      </c>
      <c r="N1594">
        <f t="shared" si="195"/>
        <v>1</v>
      </c>
      <c r="O1594">
        <f t="shared" si="196"/>
        <v>1</v>
      </c>
      <c r="P1594">
        <f t="shared" si="197"/>
        <v>0</v>
      </c>
      <c r="Q1594">
        <f t="shared" si="198"/>
        <v>0</v>
      </c>
      <c r="R1594">
        <f t="shared" si="199"/>
        <v>1</v>
      </c>
    </row>
    <row r="1595" spans="1:18" x14ac:dyDescent="0.25">
      <c r="A1595" t="str">
        <f>gait_events!B4000</f>
        <v>pp046</v>
      </c>
      <c r="B1595" t="str">
        <f>VLOOKUP(A1595,participants!A:B,2,0)</f>
        <v>M</v>
      </c>
      <c r="C1595">
        <f>VLOOKUP(A1595,participants!A:C,3,0)</f>
        <v>61</v>
      </c>
      <c r="D1595" t="str">
        <f>VLOOKUP(A1595,participants!A:F,6,0)</f>
        <v>PD</v>
      </c>
      <c r="E1595" t="str">
        <f>IF(LEN(SUBSTITUTE(gait_events!C4000,"_run-",""))&lt;&gt;LEN(gait_events!C4000),LEFT(RIGHT(gait_events!C4000,LEN(gait_events!C4000)-19),FIND("_run-",RIGHT(gait_events!C4000,LEN(gait_events!C4000)-19),1)-1),RIGHT(gait_events!C4000,LEN(gait_events!C4000)-19))</f>
        <v>Fast</v>
      </c>
      <c r="F1595" t="str">
        <f>IF(LEN(SUBSTITUTE(gait_events!C4000,"_run-",""))&lt;&gt;LEN(gait_events!C4000),RIGHT(gait_events!C4000,LEN(gait_events!C4000)-FIND("_run-",gait_events!C4000,1)-4),"")</f>
        <v>on</v>
      </c>
      <c r="G1595" t="str">
        <f>gait_events!D4000</f>
        <v>right_ankle</v>
      </c>
      <c r="H1595" t="str">
        <f>gait_events!E4000</f>
        <v>FC</v>
      </c>
      <c r="I1595">
        <f>IF(gait_events!F4000&lt;&gt;"",gait_events!F4000,NA())</f>
        <v>204</v>
      </c>
      <c r="J1595">
        <f>IF(gait_events!G4000&lt;&gt;"",gait_events!G4000,NA())</f>
        <v>203</v>
      </c>
      <c r="K1595">
        <f t="shared" si="192"/>
        <v>1</v>
      </c>
      <c r="L1595">
        <f t="shared" si="193"/>
        <v>5</v>
      </c>
      <c r="M1595">
        <f t="shared" si="194"/>
        <v>1</v>
      </c>
      <c r="N1595">
        <f t="shared" si="195"/>
        <v>1</v>
      </c>
      <c r="O1595">
        <f t="shared" si="196"/>
        <v>1</v>
      </c>
      <c r="P1595">
        <f t="shared" si="197"/>
        <v>0</v>
      </c>
      <c r="Q1595">
        <f t="shared" si="198"/>
        <v>0</v>
      </c>
      <c r="R1595">
        <f t="shared" si="199"/>
        <v>1</v>
      </c>
    </row>
    <row r="1596" spans="1:18" x14ac:dyDescent="0.25">
      <c r="A1596" t="str">
        <f>gait_events!B4001</f>
        <v>pp046</v>
      </c>
      <c r="B1596" t="str">
        <f>VLOOKUP(A1596,participants!A:B,2,0)</f>
        <v>M</v>
      </c>
      <c r="C1596">
        <f>VLOOKUP(A1596,participants!A:C,3,0)</f>
        <v>61</v>
      </c>
      <c r="D1596" t="str">
        <f>VLOOKUP(A1596,participants!A:F,6,0)</f>
        <v>PD</v>
      </c>
      <c r="E1596" t="str">
        <f>IF(LEN(SUBSTITUTE(gait_events!C4001,"_run-",""))&lt;&gt;LEN(gait_events!C4001),LEFT(RIGHT(gait_events!C4001,LEN(gait_events!C4001)-19),FIND("_run-",RIGHT(gait_events!C4001,LEN(gait_events!C4001)-19),1)-1),RIGHT(gait_events!C4001,LEN(gait_events!C4001)-19))</f>
        <v>Fast</v>
      </c>
      <c r="F1596" t="str">
        <f>IF(LEN(SUBSTITUTE(gait_events!C4001,"_run-",""))&lt;&gt;LEN(gait_events!C4001),RIGHT(gait_events!C4001,LEN(gait_events!C4001)-FIND("_run-",gait_events!C4001,1)-4),"")</f>
        <v>on</v>
      </c>
      <c r="G1596" t="str">
        <f>gait_events!D4001</f>
        <v>right_ankle</v>
      </c>
      <c r="H1596" t="str">
        <f>gait_events!E4001</f>
        <v>FC</v>
      </c>
      <c r="I1596">
        <f>IF(gait_events!F4001&lt;&gt;"",gait_events!F4001,NA())</f>
        <v>322</v>
      </c>
      <c r="J1596">
        <f>IF(gait_events!G4001&lt;&gt;"",gait_events!G4001,NA())</f>
        <v>320</v>
      </c>
      <c r="K1596">
        <f t="shared" si="192"/>
        <v>2</v>
      </c>
      <c r="L1596">
        <f t="shared" si="193"/>
        <v>10</v>
      </c>
      <c r="M1596">
        <f t="shared" si="194"/>
        <v>1</v>
      </c>
      <c r="N1596">
        <f t="shared" si="195"/>
        <v>1</v>
      </c>
      <c r="O1596">
        <f t="shared" si="196"/>
        <v>1</v>
      </c>
      <c r="P1596">
        <f t="shared" si="197"/>
        <v>0</v>
      </c>
      <c r="Q1596">
        <f t="shared" si="198"/>
        <v>0</v>
      </c>
      <c r="R1596">
        <f t="shared" si="199"/>
        <v>1</v>
      </c>
    </row>
    <row r="1597" spans="1:18" x14ac:dyDescent="0.25">
      <c r="A1597" t="str">
        <f>gait_events!B4002</f>
        <v>pp046</v>
      </c>
      <c r="B1597" t="str">
        <f>VLOOKUP(A1597,participants!A:B,2,0)</f>
        <v>M</v>
      </c>
      <c r="C1597">
        <f>VLOOKUP(A1597,participants!A:C,3,0)</f>
        <v>61</v>
      </c>
      <c r="D1597" t="str">
        <f>VLOOKUP(A1597,participants!A:F,6,0)</f>
        <v>PD</v>
      </c>
      <c r="E1597" t="str">
        <f>IF(LEN(SUBSTITUTE(gait_events!C4002,"_run-",""))&lt;&gt;LEN(gait_events!C4002),LEFT(RIGHT(gait_events!C4002,LEN(gait_events!C4002)-19),FIND("_run-",RIGHT(gait_events!C4002,LEN(gait_events!C4002)-19),1)-1),RIGHT(gait_events!C4002,LEN(gait_events!C4002)-19))</f>
        <v>Fast</v>
      </c>
      <c r="F1597" t="str">
        <f>IF(LEN(SUBSTITUTE(gait_events!C4002,"_run-",""))&lt;&gt;LEN(gait_events!C4002),RIGHT(gait_events!C4002,LEN(gait_events!C4002)-FIND("_run-",gait_events!C4002,1)-4),"")</f>
        <v>on</v>
      </c>
      <c r="G1597" t="str">
        <f>gait_events!D4002</f>
        <v>right_ankle</v>
      </c>
      <c r="H1597" t="str">
        <f>gait_events!E4002</f>
        <v>FC</v>
      </c>
      <c r="I1597">
        <f>IF(gait_events!F4002&lt;&gt;"",gait_events!F4002,NA())</f>
        <v>445</v>
      </c>
      <c r="J1597">
        <f>IF(gait_events!G4002&lt;&gt;"",gait_events!G4002,NA())</f>
        <v>443</v>
      </c>
      <c r="K1597">
        <f t="shared" si="192"/>
        <v>2</v>
      </c>
      <c r="L1597">
        <f t="shared" si="193"/>
        <v>10</v>
      </c>
      <c r="M1597">
        <f t="shared" si="194"/>
        <v>1</v>
      </c>
      <c r="N1597">
        <f t="shared" si="195"/>
        <v>1</v>
      </c>
      <c r="O1597">
        <f t="shared" si="196"/>
        <v>1</v>
      </c>
      <c r="P1597">
        <f t="shared" si="197"/>
        <v>0</v>
      </c>
      <c r="Q1597">
        <f t="shared" si="198"/>
        <v>0</v>
      </c>
      <c r="R1597">
        <f t="shared" si="199"/>
        <v>1</v>
      </c>
    </row>
    <row r="1598" spans="1:18" x14ac:dyDescent="0.25">
      <c r="A1598" t="str">
        <f>gait_events!B4003</f>
        <v>pp046</v>
      </c>
      <c r="B1598" t="str">
        <f>VLOOKUP(A1598,participants!A:B,2,0)</f>
        <v>M</v>
      </c>
      <c r="C1598">
        <f>VLOOKUP(A1598,participants!A:C,3,0)</f>
        <v>61</v>
      </c>
      <c r="D1598" t="str">
        <f>VLOOKUP(A1598,participants!A:F,6,0)</f>
        <v>PD</v>
      </c>
      <c r="E1598" t="str">
        <f>IF(LEN(SUBSTITUTE(gait_events!C4003,"_run-",""))&lt;&gt;LEN(gait_events!C4003),LEFT(RIGHT(gait_events!C4003,LEN(gait_events!C4003)-19),FIND("_run-",RIGHT(gait_events!C4003,LEN(gait_events!C4003)-19),1)-1),RIGHT(gait_events!C4003,LEN(gait_events!C4003)-19))</f>
        <v>Fast</v>
      </c>
      <c r="F1598" t="str">
        <f>IF(LEN(SUBSTITUTE(gait_events!C4003,"_run-",""))&lt;&gt;LEN(gait_events!C4003),RIGHT(gait_events!C4003,LEN(gait_events!C4003)-FIND("_run-",gait_events!C4003,1)-4),"")</f>
        <v>on</v>
      </c>
      <c r="G1598" t="str">
        <f>gait_events!D4003</f>
        <v>right_ankle</v>
      </c>
      <c r="H1598" t="str">
        <f>gait_events!E4003</f>
        <v>FC</v>
      </c>
      <c r="I1598">
        <f>IF(gait_events!F4003&lt;&gt;"",gait_events!F4003,NA())</f>
        <v>563</v>
      </c>
      <c r="J1598">
        <f>IF(gait_events!G4003&lt;&gt;"",gait_events!G4003,NA())</f>
        <v>564</v>
      </c>
      <c r="K1598">
        <f t="shared" si="192"/>
        <v>-1</v>
      </c>
      <c r="L1598">
        <f t="shared" si="193"/>
        <v>-5</v>
      </c>
      <c r="M1598">
        <f t="shared" si="194"/>
        <v>1</v>
      </c>
      <c r="N1598">
        <f t="shared" si="195"/>
        <v>1</v>
      </c>
      <c r="O1598">
        <f t="shared" si="196"/>
        <v>1</v>
      </c>
      <c r="P1598">
        <f t="shared" si="197"/>
        <v>0</v>
      </c>
      <c r="Q1598">
        <f t="shared" si="198"/>
        <v>0</v>
      </c>
      <c r="R1598">
        <f t="shared" si="199"/>
        <v>1</v>
      </c>
    </row>
    <row r="1599" spans="1:18" x14ac:dyDescent="0.25">
      <c r="A1599" t="str">
        <f>gait_events!B4004</f>
        <v>pp046</v>
      </c>
      <c r="B1599" t="str">
        <f>VLOOKUP(A1599,participants!A:B,2,0)</f>
        <v>M</v>
      </c>
      <c r="C1599">
        <f>VLOOKUP(A1599,participants!A:C,3,0)</f>
        <v>61</v>
      </c>
      <c r="D1599" t="str">
        <f>VLOOKUP(A1599,participants!A:F,6,0)</f>
        <v>PD</v>
      </c>
      <c r="E1599" t="str">
        <f>IF(LEN(SUBSTITUTE(gait_events!C4004,"_run-",""))&lt;&gt;LEN(gait_events!C4004),LEFT(RIGHT(gait_events!C4004,LEN(gait_events!C4004)-19),FIND("_run-",RIGHT(gait_events!C4004,LEN(gait_events!C4004)-19),1)-1),RIGHT(gait_events!C4004,LEN(gait_events!C4004)-19))</f>
        <v>Fast</v>
      </c>
      <c r="F1599" t="str">
        <f>IF(LEN(SUBSTITUTE(gait_events!C4004,"_run-",""))&lt;&gt;LEN(gait_events!C4004),RIGHT(gait_events!C4004,LEN(gait_events!C4004)-FIND("_run-",gait_events!C4004,1)-4),"")</f>
        <v>on</v>
      </c>
      <c r="G1599" t="str">
        <f>gait_events!D4004</f>
        <v>left_shank</v>
      </c>
      <c r="H1599" t="str">
        <f>gait_events!E4004</f>
        <v>IC</v>
      </c>
      <c r="I1599">
        <f>IF(gait_events!F4004&lt;&gt;"",gait_events!F4004,NA())</f>
        <v>78</v>
      </c>
      <c r="J1599">
        <f>IF(gait_events!G4004&lt;&gt;"",gait_events!G4004,NA())</f>
        <v>78</v>
      </c>
      <c r="K1599">
        <f t="shared" si="192"/>
        <v>0</v>
      </c>
      <c r="L1599">
        <f t="shared" si="193"/>
        <v>0</v>
      </c>
      <c r="M1599">
        <f t="shared" si="194"/>
        <v>1</v>
      </c>
      <c r="N1599">
        <f t="shared" si="195"/>
        <v>1</v>
      </c>
      <c r="O1599">
        <f t="shared" si="196"/>
        <v>1</v>
      </c>
      <c r="P1599">
        <f t="shared" si="197"/>
        <v>0</v>
      </c>
      <c r="Q1599">
        <f t="shared" si="198"/>
        <v>0</v>
      </c>
      <c r="R1599">
        <f t="shared" si="199"/>
        <v>1</v>
      </c>
    </row>
    <row r="1600" spans="1:18" x14ac:dyDescent="0.25">
      <c r="A1600" t="str">
        <f>gait_events!B4005</f>
        <v>pp046</v>
      </c>
      <c r="B1600" t="str">
        <f>VLOOKUP(A1600,participants!A:B,2,0)</f>
        <v>M</v>
      </c>
      <c r="C1600">
        <f>VLOOKUP(A1600,participants!A:C,3,0)</f>
        <v>61</v>
      </c>
      <c r="D1600" t="str">
        <f>VLOOKUP(A1600,participants!A:F,6,0)</f>
        <v>PD</v>
      </c>
      <c r="E1600" t="str">
        <f>IF(LEN(SUBSTITUTE(gait_events!C4005,"_run-",""))&lt;&gt;LEN(gait_events!C4005),LEFT(RIGHT(gait_events!C4005,LEN(gait_events!C4005)-19),FIND("_run-",RIGHT(gait_events!C4005,LEN(gait_events!C4005)-19),1)-1),RIGHT(gait_events!C4005,LEN(gait_events!C4005)-19))</f>
        <v>Fast</v>
      </c>
      <c r="F1600" t="str">
        <f>IF(LEN(SUBSTITUTE(gait_events!C4005,"_run-",""))&lt;&gt;LEN(gait_events!C4005),RIGHT(gait_events!C4005,LEN(gait_events!C4005)-FIND("_run-",gait_events!C4005,1)-4),"")</f>
        <v>on</v>
      </c>
      <c r="G1600" t="str">
        <f>gait_events!D4005</f>
        <v>left_shank</v>
      </c>
      <c r="H1600" t="str">
        <f>gait_events!E4005</f>
        <v>IC</v>
      </c>
      <c r="I1600">
        <f>IF(gait_events!F4005&lt;&gt;"",gait_events!F4005,NA())</f>
        <v>198</v>
      </c>
      <c r="J1600">
        <f>IF(gait_events!G4005&lt;&gt;"",gait_events!G4005,NA())</f>
        <v>200</v>
      </c>
      <c r="K1600">
        <f t="shared" si="192"/>
        <v>-2</v>
      </c>
      <c r="L1600">
        <f t="shared" si="193"/>
        <v>-10</v>
      </c>
      <c r="M1600">
        <f t="shared" si="194"/>
        <v>1</v>
      </c>
      <c r="N1600">
        <f t="shared" si="195"/>
        <v>1</v>
      </c>
      <c r="O1600">
        <f t="shared" si="196"/>
        <v>1</v>
      </c>
      <c r="P1600">
        <f t="shared" si="197"/>
        <v>0</v>
      </c>
      <c r="Q1600">
        <f t="shared" si="198"/>
        <v>0</v>
      </c>
      <c r="R1600">
        <f t="shared" si="199"/>
        <v>1</v>
      </c>
    </row>
    <row r="1601" spans="1:18" x14ac:dyDescent="0.25">
      <c r="A1601" t="str">
        <f>gait_events!B4006</f>
        <v>pp046</v>
      </c>
      <c r="B1601" t="str">
        <f>VLOOKUP(A1601,participants!A:B,2,0)</f>
        <v>M</v>
      </c>
      <c r="C1601">
        <f>VLOOKUP(A1601,participants!A:C,3,0)</f>
        <v>61</v>
      </c>
      <c r="D1601" t="str">
        <f>VLOOKUP(A1601,participants!A:F,6,0)</f>
        <v>PD</v>
      </c>
      <c r="E1601" t="str">
        <f>IF(LEN(SUBSTITUTE(gait_events!C4006,"_run-",""))&lt;&gt;LEN(gait_events!C4006),LEFT(RIGHT(gait_events!C4006,LEN(gait_events!C4006)-19),FIND("_run-",RIGHT(gait_events!C4006,LEN(gait_events!C4006)-19),1)-1),RIGHT(gait_events!C4006,LEN(gait_events!C4006)-19))</f>
        <v>Fast</v>
      </c>
      <c r="F1601" t="str">
        <f>IF(LEN(SUBSTITUTE(gait_events!C4006,"_run-",""))&lt;&gt;LEN(gait_events!C4006),RIGHT(gait_events!C4006,LEN(gait_events!C4006)-FIND("_run-",gait_events!C4006,1)-4),"")</f>
        <v>on</v>
      </c>
      <c r="G1601" t="str">
        <f>gait_events!D4006</f>
        <v>left_shank</v>
      </c>
      <c r="H1601" t="str">
        <f>gait_events!E4006</f>
        <v>IC</v>
      </c>
      <c r="I1601">
        <f>IF(gait_events!F4006&lt;&gt;"",gait_events!F4006,NA())</f>
        <v>318</v>
      </c>
      <c r="J1601">
        <f>IF(gait_events!G4006&lt;&gt;"",gait_events!G4006,NA())</f>
        <v>315</v>
      </c>
      <c r="K1601">
        <f t="shared" si="192"/>
        <v>3</v>
      </c>
      <c r="L1601">
        <f t="shared" si="193"/>
        <v>15</v>
      </c>
      <c r="M1601">
        <f t="shared" si="194"/>
        <v>1</v>
      </c>
      <c r="N1601">
        <f t="shared" si="195"/>
        <v>1</v>
      </c>
      <c r="O1601">
        <f t="shared" si="196"/>
        <v>1</v>
      </c>
      <c r="P1601">
        <f t="shared" si="197"/>
        <v>0</v>
      </c>
      <c r="Q1601">
        <f t="shared" si="198"/>
        <v>0</v>
      </c>
      <c r="R1601">
        <f t="shared" si="199"/>
        <v>1</v>
      </c>
    </row>
    <row r="1602" spans="1:18" x14ac:dyDescent="0.25">
      <c r="A1602" t="str">
        <f>gait_events!B4007</f>
        <v>pp046</v>
      </c>
      <c r="B1602" t="str">
        <f>VLOOKUP(A1602,participants!A:B,2,0)</f>
        <v>M</v>
      </c>
      <c r="C1602">
        <f>VLOOKUP(A1602,participants!A:C,3,0)</f>
        <v>61</v>
      </c>
      <c r="D1602" t="str">
        <f>VLOOKUP(A1602,participants!A:F,6,0)</f>
        <v>PD</v>
      </c>
      <c r="E1602" t="str">
        <f>IF(LEN(SUBSTITUTE(gait_events!C4007,"_run-",""))&lt;&gt;LEN(gait_events!C4007),LEFT(RIGHT(gait_events!C4007,LEN(gait_events!C4007)-19),FIND("_run-",RIGHT(gait_events!C4007,LEN(gait_events!C4007)-19),1)-1),RIGHT(gait_events!C4007,LEN(gait_events!C4007)-19))</f>
        <v>Fast</v>
      </c>
      <c r="F1602" t="str">
        <f>IF(LEN(SUBSTITUTE(gait_events!C4007,"_run-",""))&lt;&gt;LEN(gait_events!C4007),RIGHT(gait_events!C4007,LEN(gait_events!C4007)-FIND("_run-",gait_events!C4007,1)-4),"")</f>
        <v>on</v>
      </c>
      <c r="G1602" t="str">
        <f>gait_events!D4007</f>
        <v>left_shank</v>
      </c>
      <c r="H1602" t="str">
        <f>gait_events!E4007</f>
        <v>IC</v>
      </c>
      <c r="I1602">
        <f>IF(gait_events!F4007&lt;&gt;"",gait_events!F4007,NA())</f>
        <v>439</v>
      </c>
      <c r="J1602">
        <f>IF(gait_events!G4007&lt;&gt;"",gait_events!G4007,NA())</f>
        <v>436</v>
      </c>
      <c r="K1602">
        <f t="shared" ref="K1602:K1665" si="200">I1602-J1602</f>
        <v>3</v>
      </c>
      <c r="L1602">
        <f t="shared" ref="L1602:L1665" si="201">K1602*5</f>
        <v>15</v>
      </c>
      <c r="M1602">
        <f t="shared" ref="M1602:M1665" si="202">IF(NOT(ISNA(I1602)),1,0)</f>
        <v>1</v>
      </c>
      <c r="N1602">
        <f t="shared" ref="N1602:N1665" si="203">IF(NOT(ISNA(J1602)),1,0)</f>
        <v>1</v>
      </c>
      <c r="O1602">
        <f t="shared" ref="O1602:O1665" si="204">IF(AND(NOT(ISNA(I1602)),NOT(ISNA(J1602))),1,0)</f>
        <v>1</v>
      </c>
      <c r="P1602">
        <f t="shared" ref="P1602:P1665" si="205">IF(AND(NOT(ISNA(I1602)),ISNA(J1602)),1,0)</f>
        <v>0</v>
      </c>
      <c r="Q1602">
        <f t="shared" ref="Q1602:Q1665" si="206">IF(AND(ISNA(I1602),NOT(ISNA(J1602))),1,0)</f>
        <v>0</v>
      </c>
      <c r="R1602">
        <f t="shared" ref="R1602:R1665" si="207">IF(SUM(O1602:Q1602)&lt;&gt;1,"ERROR",1)</f>
        <v>1</v>
      </c>
    </row>
    <row r="1603" spans="1:18" x14ac:dyDescent="0.25">
      <c r="A1603" t="str">
        <f>gait_events!B4008</f>
        <v>pp046</v>
      </c>
      <c r="B1603" t="str">
        <f>VLOOKUP(A1603,participants!A:B,2,0)</f>
        <v>M</v>
      </c>
      <c r="C1603">
        <f>VLOOKUP(A1603,participants!A:C,3,0)</f>
        <v>61</v>
      </c>
      <c r="D1603" t="str">
        <f>VLOOKUP(A1603,participants!A:F,6,0)</f>
        <v>PD</v>
      </c>
      <c r="E1603" t="str">
        <f>IF(LEN(SUBSTITUTE(gait_events!C4008,"_run-",""))&lt;&gt;LEN(gait_events!C4008),LEFT(RIGHT(gait_events!C4008,LEN(gait_events!C4008)-19),FIND("_run-",RIGHT(gait_events!C4008,LEN(gait_events!C4008)-19),1)-1),RIGHT(gait_events!C4008,LEN(gait_events!C4008)-19))</f>
        <v>Fast</v>
      </c>
      <c r="F1603" t="str">
        <f>IF(LEN(SUBSTITUTE(gait_events!C4008,"_run-",""))&lt;&gt;LEN(gait_events!C4008),RIGHT(gait_events!C4008,LEN(gait_events!C4008)-FIND("_run-",gait_events!C4008,1)-4),"")</f>
        <v>on</v>
      </c>
      <c r="G1603" t="str">
        <f>gait_events!D4008</f>
        <v>left_shank</v>
      </c>
      <c r="H1603" t="str">
        <f>gait_events!E4008</f>
        <v>IC</v>
      </c>
      <c r="I1603">
        <f>IF(gait_events!F4008&lt;&gt;"",gait_events!F4008,NA())</f>
        <v>556</v>
      </c>
      <c r="J1603">
        <f>IF(gait_events!G4008&lt;&gt;"",gait_events!G4008,NA())</f>
        <v>555</v>
      </c>
      <c r="K1603">
        <f t="shared" si="200"/>
        <v>1</v>
      </c>
      <c r="L1603">
        <f t="shared" si="201"/>
        <v>5</v>
      </c>
      <c r="M1603">
        <f t="shared" si="202"/>
        <v>1</v>
      </c>
      <c r="N1603">
        <f t="shared" si="203"/>
        <v>1</v>
      </c>
      <c r="O1603">
        <f t="shared" si="204"/>
        <v>1</v>
      </c>
      <c r="P1603">
        <f t="shared" si="205"/>
        <v>0</v>
      </c>
      <c r="Q1603">
        <f t="shared" si="206"/>
        <v>0</v>
      </c>
      <c r="R1603">
        <f t="shared" si="207"/>
        <v>1</v>
      </c>
    </row>
    <row r="1604" spans="1:18" x14ac:dyDescent="0.25">
      <c r="A1604" t="str">
        <f>gait_events!B4009</f>
        <v>pp046</v>
      </c>
      <c r="B1604" t="str">
        <f>VLOOKUP(A1604,participants!A:B,2,0)</f>
        <v>M</v>
      </c>
      <c r="C1604">
        <f>VLOOKUP(A1604,participants!A:C,3,0)</f>
        <v>61</v>
      </c>
      <c r="D1604" t="str">
        <f>VLOOKUP(A1604,participants!A:F,6,0)</f>
        <v>PD</v>
      </c>
      <c r="E1604" t="str">
        <f>IF(LEN(SUBSTITUTE(gait_events!C4009,"_run-",""))&lt;&gt;LEN(gait_events!C4009),LEFT(RIGHT(gait_events!C4009,LEN(gait_events!C4009)-19),FIND("_run-",RIGHT(gait_events!C4009,LEN(gait_events!C4009)-19),1)-1),RIGHT(gait_events!C4009,LEN(gait_events!C4009)-19))</f>
        <v>Fast</v>
      </c>
      <c r="F1604" t="str">
        <f>IF(LEN(SUBSTITUTE(gait_events!C4009,"_run-",""))&lt;&gt;LEN(gait_events!C4009),RIGHT(gait_events!C4009,LEN(gait_events!C4009)-FIND("_run-",gait_events!C4009,1)-4),"")</f>
        <v>on</v>
      </c>
      <c r="G1604" t="str">
        <f>gait_events!D4009</f>
        <v>left_shank</v>
      </c>
      <c r="H1604" t="str">
        <f>gait_events!E4009</f>
        <v>FC</v>
      </c>
      <c r="I1604">
        <f>IF(gait_events!F4009&lt;&gt;"",gait_events!F4009,NA())</f>
        <v>22</v>
      </c>
      <c r="J1604">
        <f>IF(gait_events!G4009&lt;&gt;"",gait_events!G4009,NA())</f>
        <v>19</v>
      </c>
      <c r="K1604">
        <f t="shared" si="200"/>
        <v>3</v>
      </c>
      <c r="L1604">
        <f t="shared" si="201"/>
        <v>15</v>
      </c>
      <c r="M1604">
        <f t="shared" si="202"/>
        <v>1</v>
      </c>
      <c r="N1604">
        <f t="shared" si="203"/>
        <v>1</v>
      </c>
      <c r="O1604">
        <f t="shared" si="204"/>
        <v>1</v>
      </c>
      <c r="P1604">
        <f t="shared" si="205"/>
        <v>0</v>
      </c>
      <c r="Q1604">
        <f t="shared" si="206"/>
        <v>0</v>
      </c>
      <c r="R1604">
        <f t="shared" si="207"/>
        <v>1</v>
      </c>
    </row>
    <row r="1605" spans="1:18" x14ac:dyDescent="0.25">
      <c r="A1605" t="str">
        <f>gait_events!B4010</f>
        <v>pp046</v>
      </c>
      <c r="B1605" t="str">
        <f>VLOOKUP(A1605,participants!A:B,2,0)</f>
        <v>M</v>
      </c>
      <c r="C1605">
        <f>VLOOKUP(A1605,participants!A:C,3,0)</f>
        <v>61</v>
      </c>
      <c r="D1605" t="str">
        <f>VLOOKUP(A1605,participants!A:F,6,0)</f>
        <v>PD</v>
      </c>
      <c r="E1605" t="str">
        <f>IF(LEN(SUBSTITUTE(gait_events!C4010,"_run-",""))&lt;&gt;LEN(gait_events!C4010),LEFT(RIGHT(gait_events!C4010,LEN(gait_events!C4010)-19),FIND("_run-",RIGHT(gait_events!C4010,LEN(gait_events!C4010)-19),1)-1),RIGHT(gait_events!C4010,LEN(gait_events!C4010)-19))</f>
        <v>Fast</v>
      </c>
      <c r="F1605" t="str">
        <f>IF(LEN(SUBSTITUTE(gait_events!C4010,"_run-",""))&lt;&gt;LEN(gait_events!C4010),RIGHT(gait_events!C4010,LEN(gait_events!C4010)-FIND("_run-",gait_events!C4010,1)-4),"")</f>
        <v>on</v>
      </c>
      <c r="G1605" t="str">
        <f>gait_events!D4010</f>
        <v>left_shank</v>
      </c>
      <c r="H1605" t="str">
        <f>gait_events!E4010</f>
        <v>FC</v>
      </c>
      <c r="I1605">
        <f>IF(gait_events!F4010&lt;&gt;"",gait_events!F4010,NA())</f>
        <v>146</v>
      </c>
      <c r="J1605">
        <f>IF(gait_events!G4010&lt;&gt;"",gait_events!G4010,NA())</f>
        <v>142</v>
      </c>
      <c r="K1605">
        <f t="shared" si="200"/>
        <v>4</v>
      </c>
      <c r="L1605">
        <f t="shared" si="201"/>
        <v>20</v>
      </c>
      <c r="M1605">
        <f t="shared" si="202"/>
        <v>1</v>
      </c>
      <c r="N1605">
        <f t="shared" si="203"/>
        <v>1</v>
      </c>
      <c r="O1605">
        <f t="shared" si="204"/>
        <v>1</v>
      </c>
      <c r="P1605">
        <f t="shared" si="205"/>
        <v>0</v>
      </c>
      <c r="Q1605">
        <f t="shared" si="206"/>
        <v>0</v>
      </c>
      <c r="R1605">
        <f t="shared" si="207"/>
        <v>1</v>
      </c>
    </row>
    <row r="1606" spans="1:18" x14ac:dyDescent="0.25">
      <c r="A1606" t="str">
        <f>gait_events!B4011</f>
        <v>pp046</v>
      </c>
      <c r="B1606" t="str">
        <f>VLOOKUP(A1606,participants!A:B,2,0)</f>
        <v>M</v>
      </c>
      <c r="C1606">
        <f>VLOOKUP(A1606,participants!A:C,3,0)</f>
        <v>61</v>
      </c>
      <c r="D1606" t="str">
        <f>VLOOKUP(A1606,participants!A:F,6,0)</f>
        <v>PD</v>
      </c>
      <c r="E1606" t="str">
        <f>IF(LEN(SUBSTITUTE(gait_events!C4011,"_run-",""))&lt;&gt;LEN(gait_events!C4011),LEFT(RIGHT(gait_events!C4011,LEN(gait_events!C4011)-19),FIND("_run-",RIGHT(gait_events!C4011,LEN(gait_events!C4011)-19),1)-1),RIGHT(gait_events!C4011,LEN(gait_events!C4011)-19))</f>
        <v>Fast</v>
      </c>
      <c r="F1606" t="str">
        <f>IF(LEN(SUBSTITUTE(gait_events!C4011,"_run-",""))&lt;&gt;LEN(gait_events!C4011),RIGHT(gait_events!C4011,LEN(gait_events!C4011)-FIND("_run-",gait_events!C4011,1)-4),"")</f>
        <v>on</v>
      </c>
      <c r="G1606" t="str">
        <f>gait_events!D4011</f>
        <v>left_shank</v>
      </c>
      <c r="H1606" t="str">
        <f>gait_events!E4011</f>
        <v>FC</v>
      </c>
      <c r="I1606">
        <f>IF(gait_events!F4011&lt;&gt;"",gait_events!F4011,NA())</f>
        <v>262</v>
      </c>
      <c r="J1606" t="e">
        <f>IF(gait_events!G4011&lt;&gt;"",gait_events!G4011,NA())</f>
        <v>#N/A</v>
      </c>
      <c r="K1606" t="e">
        <f t="shared" si="200"/>
        <v>#N/A</v>
      </c>
      <c r="L1606" t="e">
        <f t="shared" si="201"/>
        <v>#N/A</v>
      </c>
      <c r="M1606">
        <f t="shared" si="202"/>
        <v>1</v>
      </c>
      <c r="N1606">
        <f t="shared" si="203"/>
        <v>0</v>
      </c>
      <c r="O1606">
        <f t="shared" si="204"/>
        <v>0</v>
      </c>
      <c r="P1606">
        <f t="shared" si="205"/>
        <v>1</v>
      </c>
      <c r="Q1606">
        <f t="shared" si="206"/>
        <v>0</v>
      </c>
      <c r="R1606">
        <f t="shared" si="207"/>
        <v>1</v>
      </c>
    </row>
    <row r="1607" spans="1:18" x14ac:dyDescent="0.25">
      <c r="A1607" t="str">
        <f>gait_events!B4012</f>
        <v>pp046</v>
      </c>
      <c r="B1607" t="str">
        <f>VLOOKUP(A1607,participants!A:B,2,0)</f>
        <v>M</v>
      </c>
      <c r="C1607">
        <f>VLOOKUP(A1607,participants!A:C,3,0)</f>
        <v>61</v>
      </c>
      <c r="D1607" t="str">
        <f>VLOOKUP(A1607,participants!A:F,6,0)</f>
        <v>PD</v>
      </c>
      <c r="E1607" t="str">
        <f>IF(LEN(SUBSTITUTE(gait_events!C4012,"_run-",""))&lt;&gt;LEN(gait_events!C4012),LEFT(RIGHT(gait_events!C4012,LEN(gait_events!C4012)-19),FIND("_run-",RIGHT(gait_events!C4012,LEN(gait_events!C4012)-19),1)-1),RIGHT(gait_events!C4012,LEN(gait_events!C4012)-19))</f>
        <v>Fast</v>
      </c>
      <c r="F1607" t="str">
        <f>IF(LEN(SUBSTITUTE(gait_events!C4012,"_run-",""))&lt;&gt;LEN(gait_events!C4012),RIGHT(gait_events!C4012,LEN(gait_events!C4012)-FIND("_run-",gait_events!C4012,1)-4),"")</f>
        <v>on</v>
      </c>
      <c r="G1607" t="str">
        <f>gait_events!D4012</f>
        <v>left_shank</v>
      </c>
      <c r="H1607" t="str">
        <f>gait_events!E4012</f>
        <v>FC</v>
      </c>
      <c r="I1607">
        <f>IF(gait_events!F4012&lt;&gt;"",gait_events!F4012,NA())</f>
        <v>383</v>
      </c>
      <c r="J1607" t="e">
        <f>IF(gait_events!G4012&lt;&gt;"",gait_events!G4012,NA())</f>
        <v>#N/A</v>
      </c>
      <c r="K1607" t="e">
        <f t="shared" si="200"/>
        <v>#N/A</v>
      </c>
      <c r="L1607" t="e">
        <f t="shared" si="201"/>
        <v>#N/A</v>
      </c>
      <c r="M1607">
        <f t="shared" si="202"/>
        <v>1</v>
      </c>
      <c r="N1607">
        <f t="shared" si="203"/>
        <v>0</v>
      </c>
      <c r="O1607">
        <f t="shared" si="204"/>
        <v>0</v>
      </c>
      <c r="P1607">
        <f t="shared" si="205"/>
        <v>1</v>
      </c>
      <c r="Q1607">
        <f t="shared" si="206"/>
        <v>0</v>
      </c>
      <c r="R1607">
        <f t="shared" si="207"/>
        <v>1</v>
      </c>
    </row>
    <row r="1608" spans="1:18" x14ac:dyDescent="0.25">
      <c r="A1608" t="str">
        <f>gait_events!B4013</f>
        <v>pp046</v>
      </c>
      <c r="B1608" t="str">
        <f>VLOOKUP(A1608,participants!A:B,2,0)</f>
        <v>M</v>
      </c>
      <c r="C1608">
        <f>VLOOKUP(A1608,participants!A:C,3,0)</f>
        <v>61</v>
      </c>
      <c r="D1608" t="str">
        <f>VLOOKUP(A1608,participants!A:F,6,0)</f>
        <v>PD</v>
      </c>
      <c r="E1608" t="str">
        <f>IF(LEN(SUBSTITUTE(gait_events!C4013,"_run-",""))&lt;&gt;LEN(gait_events!C4013),LEFT(RIGHT(gait_events!C4013,LEN(gait_events!C4013)-19),FIND("_run-",RIGHT(gait_events!C4013,LEN(gait_events!C4013)-19),1)-1),RIGHT(gait_events!C4013,LEN(gait_events!C4013)-19))</f>
        <v>Fast</v>
      </c>
      <c r="F1608" t="str">
        <f>IF(LEN(SUBSTITUTE(gait_events!C4013,"_run-",""))&lt;&gt;LEN(gait_events!C4013),RIGHT(gait_events!C4013,LEN(gait_events!C4013)-FIND("_run-",gait_events!C4013,1)-4),"")</f>
        <v>on</v>
      </c>
      <c r="G1608" t="str">
        <f>gait_events!D4013</f>
        <v>left_shank</v>
      </c>
      <c r="H1608" t="str">
        <f>gait_events!E4013</f>
        <v>FC</v>
      </c>
      <c r="I1608">
        <f>IF(gait_events!F4013&lt;&gt;"",gait_events!F4013,NA())</f>
        <v>503</v>
      </c>
      <c r="J1608" t="e">
        <f>IF(gait_events!G4013&lt;&gt;"",gait_events!G4013,NA())</f>
        <v>#N/A</v>
      </c>
      <c r="K1608" t="e">
        <f t="shared" si="200"/>
        <v>#N/A</v>
      </c>
      <c r="L1608" t="e">
        <f t="shared" si="201"/>
        <v>#N/A</v>
      </c>
      <c r="M1608">
        <f t="shared" si="202"/>
        <v>1</v>
      </c>
      <c r="N1608">
        <f t="shared" si="203"/>
        <v>0</v>
      </c>
      <c r="O1608">
        <f t="shared" si="204"/>
        <v>0</v>
      </c>
      <c r="P1608">
        <f t="shared" si="205"/>
        <v>1</v>
      </c>
      <c r="Q1608">
        <f t="shared" si="206"/>
        <v>0</v>
      </c>
      <c r="R1608">
        <f t="shared" si="207"/>
        <v>1</v>
      </c>
    </row>
    <row r="1609" spans="1:18" x14ac:dyDescent="0.25">
      <c r="A1609" t="str">
        <f>gait_events!B4014</f>
        <v>pp046</v>
      </c>
      <c r="B1609" t="str">
        <f>VLOOKUP(A1609,participants!A:B,2,0)</f>
        <v>M</v>
      </c>
      <c r="C1609">
        <f>VLOOKUP(A1609,participants!A:C,3,0)</f>
        <v>61</v>
      </c>
      <c r="D1609" t="str">
        <f>VLOOKUP(A1609,participants!A:F,6,0)</f>
        <v>PD</v>
      </c>
      <c r="E1609" t="str">
        <f>IF(LEN(SUBSTITUTE(gait_events!C4014,"_run-",""))&lt;&gt;LEN(gait_events!C4014),LEFT(RIGHT(gait_events!C4014,LEN(gait_events!C4014)-19),FIND("_run-",RIGHT(gait_events!C4014,LEN(gait_events!C4014)-19),1)-1),RIGHT(gait_events!C4014,LEN(gait_events!C4014)-19))</f>
        <v>Fast</v>
      </c>
      <c r="F1609" t="str">
        <f>IF(LEN(SUBSTITUTE(gait_events!C4014,"_run-",""))&lt;&gt;LEN(gait_events!C4014),RIGHT(gait_events!C4014,LEN(gait_events!C4014)-FIND("_run-",gait_events!C4014,1)-4),"")</f>
        <v>on</v>
      </c>
      <c r="G1609" t="str">
        <f>gait_events!D4014</f>
        <v>left_shank</v>
      </c>
      <c r="H1609" t="str">
        <f>gait_events!E4014</f>
        <v>FC</v>
      </c>
      <c r="I1609">
        <f>IF(gait_events!F4014&lt;&gt;"",gait_events!F4014,NA())</f>
        <v>627</v>
      </c>
      <c r="J1609" t="e">
        <f>IF(gait_events!G4014&lt;&gt;"",gait_events!G4014,NA())</f>
        <v>#N/A</v>
      </c>
      <c r="K1609" t="e">
        <f t="shared" si="200"/>
        <v>#N/A</v>
      </c>
      <c r="L1609" t="e">
        <f t="shared" si="201"/>
        <v>#N/A</v>
      </c>
      <c r="M1609">
        <f t="shared" si="202"/>
        <v>1</v>
      </c>
      <c r="N1609">
        <f t="shared" si="203"/>
        <v>0</v>
      </c>
      <c r="O1609">
        <f t="shared" si="204"/>
        <v>0</v>
      </c>
      <c r="P1609">
        <f t="shared" si="205"/>
        <v>1</v>
      </c>
      <c r="Q1609">
        <f t="shared" si="206"/>
        <v>0</v>
      </c>
      <c r="R1609">
        <f t="shared" si="207"/>
        <v>1</v>
      </c>
    </row>
    <row r="1610" spans="1:18" x14ac:dyDescent="0.25">
      <c r="A1610" t="str">
        <f>gait_events!B4015</f>
        <v>pp046</v>
      </c>
      <c r="B1610" t="str">
        <f>VLOOKUP(A1610,participants!A:B,2,0)</f>
        <v>M</v>
      </c>
      <c r="C1610">
        <f>VLOOKUP(A1610,participants!A:C,3,0)</f>
        <v>61</v>
      </c>
      <c r="D1610" t="str">
        <f>VLOOKUP(A1610,participants!A:F,6,0)</f>
        <v>PD</v>
      </c>
      <c r="E1610" t="str">
        <f>IF(LEN(SUBSTITUTE(gait_events!C4015,"_run-",""))&lt;&gt;LEN(gait_events!C4015),LEFT(RIGHT(gait_events!C4015,LEN(gait_events!C4015)-19),FIND("_run-",RIGHT(gait_events!C4015,LEN(gait_events!C4015)-19),1)-1),RIGHT(gait_events!C4015,LEN(gait_events!C4015)-19))</f>
        <v>Fast</v>
      </c>
      <c r="F1610" t="str">
        <f>IF(LEN(SUBSTITUTE(gait_events!C4015,"_run-",""))&lt;&gt;LEN(gait_events!C4015),RIGHT(gait_events!C4015,LEN(gait_events!C4015)-FIND("_run-",gait_events!C4015,1)-4),"")</f>
        <v>on</v>
      </c>
      <c r="G1610" t="str">
        <f>gait_events!D4015</f>
        <v>right_shank</v>
      </c>
      <c r="H1610" t="str">
        <f>gait_events!E4015</f>
        <v>IC</v>
      </c>
      <c r="I1610">
        <f>IF(gait_events!F4015&lt;&gt;"",gait_events!F4015,NA())</f>
        <v>10</v>
      </c>
      <c r="J1610">
        <f>IF(gait_events!G4015&lt;&gt;"",gait_events!G4015,NA())</f>
        <v>12</v>
      </c>
      <c r="K1610">
        <f t="shared" si="200"/>
        <v>-2</v>
      </c>
      <c r="L1610">
        <f t="shared" si="201"/>
        <v>-10</v>
      </c>
      <c r="M1610">
        <f t="shared" si="202"/>
        <v>1</v>
      </c>
      <c r="N1610">
        <f t="shared" si="203"/>
        <v>1</v>
      </c>
      <c r="O1610">
        <f t="shared" si="204"/>
        <v>1</v>
      </c>
      <c r="P1610">
        <f t="shared" si="205"/>
        <v>0</v>
      </c>
      <c r="Q1610">
        <f t="shared" si="206"/>
        <v>0</v>
      </c>
      <c r="R1610">
        <f t="shared" si="207"/>
        <v>1</v>
      </c>
    </row>
    <row r="1611" spans="1:18" x14ac:dyDescent="0.25">
      <c r="A1611" t="str">
        <f>gait_events!B4016</f>
        <v>pp046</v>
      </c>
      <c r="B1611" t="str">
        <f>VLOOKUP(A1611,participants!A:B,2,0)</f>
        <v>M</v>
      </c>
      <c r="C1611">
        <f>VLOOKUP(A1611,participants!A:C,3,0)</f>
        <v>61</v>
      </c>
      <c r="D1611" t="str">
        <f>VLOOKUP(A1611,participants!A:F,6,0)</f>
        <v>PD</v>
      </c>
      <c r="E1611" t="str">
        <f>IF(LEN(SUBSTITUTE(gait_events!C4016,"_run-",""))&lt;&gt;LEN(gait_events!C4016),LEFT(RIGHT(gait_events!C4016,LEN(gait_events!C4016)-19),FIND("_run-",RIGHT(gait_events!C4016,LEN(gait_events!C4016)-19),1)-1),RIGHT(gait_events!C4016,LEN(gait_events!C4016)-19))</f>
        <v>Fast</v>
      </c>
      <c r="F1611" t="str">
        <f>IF(LEN(SUBSTITUTE(gait_events!C4016,"_run-",""))&lt;&gt;LEN(gait_events!C4016),RIGHT(gait_events!C4016,LEN(gait_events!C4016)-FIND("_run-",gait_events!C4016,1)-4),"")</f>
        <v>on</v>
      </c>
      <c r="G1611" t="str">
        <f>gait_events!D4016</f>
        <v>right_shank</v>
      </c>
      <c r="H1611" t="str">
        <f>gait_events!E4016</f>
        <v>IC</v>
      </c>
      <c r="I1611">
        <f>IF(gait_events!F4016&lt;&gt;"",gait_events!F4016,NA())</f>
        <v>136</v>
      </c>
      <c r="J1611">
        <f>IF(gait_events!G4016&lt;&gt;"",gait_events!G4016,NA())</f>
        <v>137</v>
      </c>
      <c r="K1611">
        <f t="shared" si="200"/>
        <v>-1</v>
      </c>
      <c r="L1611">
        <f t="shared" si="201"/>
        <v>-5</v>
      </c>
      <c r="M1611">
        <f t="shared" si="202"/>
        <v>1</v>
      </c>
      <c r="N1611">
        <f t="shared" si="203"/>
        <v>1</v>
      </c>
      <c r="O1611">
        <f t="shared" si="204"/>
        <v>1</v>
      </c>
      <c r="P1611">
        <f t="shared" si="205"/>
        <v>0</v>
      </c>
      <c r="Q1611">
        <f t="shared" si="206"/>
        <v>0</v>
      </c>
      <c r="R1611">
        <f t="shared" si="207"/>
        <v>1</v>
      </c>
    </row>
    <row r="1612" spans="1:18" x14ac:dyDescent="0.25">
      <c r="A1612" t="str">
        <f>gait_events!B4017</f>
        <v>pp046</v>
      </c>
      <c r="B1612" t="str">
        <f>VLOOKUP(A1612,participants!A:B,2,0)</f>
        <v>M</v>
      </c>
      <c r="C1612">
        <f>VLOOKUP(A1612,participants!A:C,3,0)</f>
        <v>61</v>
      </c>
      <c r="D1612" t="str">
        <f>VLOOKUP(A1612,participants!A:F,6,0)</f>
        <v>PD</v>
      </c>
      <c r="E1612" t="str">
        <f>IF(LEN(SUBSTITUTE(gait_events!C4017,"_run-",""))&lt;&gt;LEN(gait_events!C4017),LEFT(RIGHT(gait_events!C4017,LEN(gait_events!C4017)-19),FIND("_run-",RIGHT(gait_events!C4017,LEN(gait_events!C4017)-19),1)-1),RIGHT(gait_events!C4017,LEN(gait_events!C4017)-19))</f>
        <v>Fast</v>
      </c>
      <c r="F1612" t="str">
        <f>IF(LEN(SUBSTITUTE(gait_events!C4017,"_run-",""))&lt;&gt;LEN(gait_events!C4017),RIGHT(gait_events!C4017,LEN(gait_events!C4017)-FIND("_run-",gait_events!C4017,1)-4),"")</f>
        <v>on</v>
      </c>
      <c r="G1612" t="str">
        <f>gait_events!D4017</f>
        <v>right_shank</v>
      </c>
      <c r="H1612" t="str">
        <f>gait_events!E4017</f>
        <v>IC</v>
      </c>
      <c r="I1612">
        <f>IF(gait_events!F4017&lt;&gt;"",gait_events!F4017,NA())</f>
        <v>259</v>
      </c>
      <c r="J1612">
        <f>IF(gait_events!G4017&lt;&gt;"",gait_events!G4017,NA())</f>
        <v>258</v>
      </c>
      <c r="K1612">
        <f t="shared" si="200"/>
        <v>1</v>
      </c>
      <c r="L1612">
        <f t="shared" si="201"/>
        <v>5</v>
      </c>
      <c r="M1612">
        <f t="shared" si="202"/>
        <v>1</v>
      </c>
      <c r="N1612">
        <f t="shared" si="203"/>
        <v>1</v>
      </c>
      <c r="O1612">
        <f t="shared" si="204"/>
        <v>1</v>
      </c>
      <c r="P1612">
        <f t="shared" si="205"/>
        <v>0</v>
      </c>
      <c r="Q1612">
        <f t="shared" si="206"/>
        <v>0</v>
      </c>
      <c r="R1612">
        <f t="shared" si="207"/>
        <v>1</v>
      </c>
    </row>
    <row r="1613" spans="1:18" x14ac:dyDescent="0.25">
      <c r="A1613" t="str">
        <f>gait_events!B4018</f>
        <v>pp046</v>
      </c>
      <c r="B1613" t="str">
        <f>VLOOKUP(A1613,participants!A:B,2,0)</f>
        <v>M</v>
      </c>
      <c r="C1613">
        <f>VLOOKUP(A1613,participants!A:C,3,0)</f>
        <v>61</v>
      </c>
      <c r="D1613" t="str">
        <f>VLOOKUP(A1613,participants!A:F,6,0)</f>
        <v>PD</v>
      </c>
      <c r="E1613" t="str">
        <f>IF(LEN(SUBSTITUTE(gait_events!C4018,"_run-",""))&lt;&gt;LEN(gait_events!C4018),LEFT(RIGHT(gait_events!C4018,LEN(gait_events!C4018)-19),FIND("_run-",RIGHT(gait_events!C4018,LEN(gait_events!C4018)-19),1)-1),RIGHT(gait_events!C4018,LEN(gait_events!C4018)-19))</f>
        <v>Fast</v>
      </c>
      <c r="F1613" t="str">
        <f>IF(LEN(SUBSTITUTE(gait_events!C4018,"_run-",""))&lt;&gt;LEN(gait_events!C4018),RIGHT(gait_events!C4018,LEN(gait_events!C4018)-FIND("_run-",gait_events!C4018,1)-4),"")</f>
        <v>on</v>
      </c>
      <c r="G1613" t="str">
        <f>gait_events!D4018</f>
        <v>right_shank</v>
      </c>
      <c r="H1613" t="str">
        <f>gait_events!E4018</f>
        <v>IC</v>
      </c>
      <c r="I1613">
        <f>IF(gait_events!F4018&lt;&gt;"",gait_events!F4018,NA())</f>
        <v>379</v>
      </c>
      <c r="J1613">
        <f>IF(gait_events!G4018&lt;&gt;"",gait_events!G4018,NA())</f>
        <v>377</v>
      </c>
      <c r="K1613">
        <f t="shared" si="200"/>
        <v>2</v>
      </c>
      <c r="L1613">
        <f t="shared" si="201"/>
        <v>10</v>
      </c>
      <c r="M1613">
        <f t="shared" si="202"/>
        <v>1</v>
      </c>
      <c r="N1613">
        <f t="shared" si="203"/>
        <v>1</v>
      </c>
      <c r="O1613">
        <f t="shared" si="204"/>
        <v>1</v>
      </c>
      <c r="P1613">
        <f t="shared" si="205"/>
        <v>0</v>
      </c>
      <c r="Q1613">
        <f t="shared" si="206"/>
        <v>0</v>
      </c>
      <c r="R1613">
        <f t="shared" si="207"/>
        <v>1</v>
      </c>
    </row>
    <row r="1614" spans="1:18" x14ac:dyDescent="0.25">
      <c r="A1614" t="str">
        <f>gait_events!B4019</f>
        <v>pp046</v>
      </c>
      <c r="B1614" t="str">
        <f>VLOOKUP(A1614,participants!A:B,2,0)</f>
        <v>M</v>
      </c>
      <c r="C1614">
        <f>VLOOKUP(A1614,participants!A:C,3,0)</f>
        <v>61</v>
      </c>
      <c r="D1614" t="str">
        <f>VLOOKUP(A1614,participants!A:F,6,0)</f>
        <v>PD</v>
      </c>
      <c r="E1614" t="str">
        <f>IF(LEN(SUBSTITUTE(gait_events!C4019,"_run-",""))&lt;&gt;LEN(gait_events!C4019),LEFT(RIGHT(gait_events!C4019,LEN(gait_events!C4019)-19),FIND("_run-",RIGHT(gait_events!C4019,LEN(gait_events!C4019)-19),1)-1),RIGHT(gait_events!C4019,LEN(gait_events!C4019)-19))</f>
        <v>Fast</v>
      </c>
      <c r="F1614" t="str">
        <f>IF(LEN(SUBSTITUTE(gait_events!C4019,"_run-",""))&lt;&gt;LEN(gait_events!C4019),RIGHT(gait_events!C4019,LEN(gait_events!C4019)-FIND("_run-",gait_events!C4019,1)-4),"")</f>
        <v>on</v>
      </c>
      <c r="G1614" t="str">
        <f>gait_events!D4019</f>
        <v>right_shank</v>
      </c>
      <c r="H1614" t="str">
        <f>gait_events!E4019</f>
        <v>IC</v>
      </c>
      <c r="I1614">
        <f>IF(gait_events!F4019&lt;&gt;"",gait_events!F4019,NA())</f>
        <v>496</v>
      </c>
      <c r="J1614">
        <f>IF(gait_events!G4019&lt;&gt;"",gait_events!G4019,NA())</f>
        <v>496</v>
      </c>
      <c r="K1614">
        <f t="shared" si="200"/>
        <v>0</v>
      </c>
      <c r="L1614">
        <f t="shared" si="201"/>
        <v>0</v>
      </c>
      <c r="M1614">
        <f t="shared" si="202"/>
        <v>1</v>
      </c>
      <c r="N1614">
        <f t="shared" si="203"/>
        <v>1</v>
      </c>
      <c r="O1614">
        <f t="shared" si="204"/>
        <v>1</v>
      </c>
      <c r="P1614">
        <f t="shared" si="205"/>
        <v>0</v>
      </c>
      <c r="Q1614">
        <f t="shared" si="206"/>
        <v>0</v>
      </c>
      <c r="R1614">
        <f t="shared" si="207"/>
        <v>1</v>
      </c>
    </row>
    <row r="1615" spans="1:18" x14ac:dyDescent="0.25">
      <c r="A1615" t="str">
        <f>gait_events!B4020</f>
        <v>pp046</v>
      </c>
      <c r="B1615" t="str">
        <f>VLOOKUP(A1615,participants!A:B,2,0)</f>
        <v>M</v>
      </c>
      <c r="C1615">
        <f>VLOOKUP(A1615,participants!A:C,3,0)</f>
        <v>61</v>
      </c>
      <c r="D1615" t="str">
        <f>VLOOKUP(A1615,participants!A:F,6,0)</f>
        <v>PD</v>
      </c>
      <c r="E1615" t="str">
        <f>IF(LEN(SUBSTITUTE(gait_events!C4020,"_run-",""))&lt;&gt;LEN(gait_events!C4020),LEFT(RIGHT(gait_events!C4020,LEN(gait_events!C4020)-19),FIND("_run-",RIGHT(gait_events!C4020,LEN(gait_events!C4020)-19),1)-1),RIGHT(gait_events!C4020,LEN(gait_events!C4020)-19))</f>
        <v>Fast</v>
      </c>
      <c r="F1615" t="str">
        <f>IF(LEN(SUBSTITUTE(gait_events!C4020,"_run-",""))&lt;&gt;LEN(gait_events!C4020),RIGHT(gait_events!C4020,LEN(gait_events!C4020)-FIND("_run-",gait_events!C4020,1)-4),"")</f>
        <v>on</v>
      </c>
      <c r="G1615" t="str">
        <f>gait_events!D4020</f>
        <v>right_shank</v>
      </c>
      <c r="H1615" t="str">
        <f>gait_events!E4020</f>
        <v>IC</v>
      </c>
      <c r="I1615">
        <f>IF(gait_events!F4020&lt;&gt;"",gait_events!F4020,NA())</f>
        <v>623</v>
      </c>
      <c r="J1615">
        <f>IF(gait_events!G4020&lt;&gt;"",gait_events!G4020,NA())</f>
        <v>623</v>
      </c>
      <c r="K1615">
        <f t="shared" si="200"/>
        <v>0</v>
      </c>
      <c r="L1615">
        <f t="shared" si="201"/>
        <v>0</v>
      </c>
      <c r="M1615">
        <f t="shared" si="202"/>
        <v>1</v>
      </c>
      <c r="N1615">
        <f t="shared" si="203"/>
        <v>1</v>
      </c>
      <c r="O1615">
        <f t="shared" si="204"/>
        <v>1</v>
      </c>
      <c r="P1615">
        <f t="shared" si="205"/>
        <v>0</v>
      </c>
      <c r="Q1615">
        <f t="shared" si="206"/>
        <v>0</v>
      </c>
      <c r="R1615">
        <f t="shared" si="207"/>
        <v>1</v>
      </c>
    </row>
    <row r="1616" spans="1:18" x14ac:dyDescent="0.25">
      <c r="A1616" t="str">
        <f>gait_events!B4021</f>
        <v>pp046</v>
      </c>
      <c r="B1616" t="str">
        <f>VLOOKUP(A1616,participants!A:B,2,0)</f>
        <v>M</v>
      </c>
      <c r="C1616">
        <f>VLOOKUP(A1616,participants!A:C,3,0)</f>
        <v>61</v>
      </c>
      <c r="D1616" t="str">
        <f>VLOOKUP(A1616,participants!A:F,6,0)</f>
        <v>PD</v>
      </c>
      <c r="E1616" t="str">
        <f>IF(LEN(SUBSTITUTE(gait_events!C4021,"_run-",""))&lt;&gt;LEN(gait_events!C4021),LEFT(RIGHT(gait_events!C4021,LEN(gait_events!C4021)-19),FIND("_run-",RIGHT(gait_events!C4021,LEN(gait_events!C4021)-19),1)-1),RIGHT(gait_events!C4021,LEN(gait_events!C4021)-19))</f>
        <v>Fast</v>
      </c>
      <c r="F1616" t="str">
        <f>IF(LEN(SUBSTITUTE(gait_events!C4021,"_run-",""))&lt;&gt;LEN(gait_events!C4021),RIGHT(gait_events!C4021,LEN(gait_events!C4021)-FIND("_run-",gait_events!C4021,1)-4),"")</f>
        <v>on</v>
      </c>
      <c r="G1616" t="str">
        <f>gait_events!D4021</f>
        <v>right_shank</v>
      </c>
      <c r="H1616" t="str">
        <f>gait_events!E4021</f>
        <v>FC</v>
      </c>
      <c r="I1616" t="e">
        <f>IF(gait_events!F4021&lt;&gt;"",gait_events!F4021,NA())</f>
        <v>#N/A</v>
      </c>
      <c r="J1616">
        <f>IF(gait_events!G4021&lt;&gt;"",gait_events!G4021,NA())</f>
        <v>5</v>
      </c>
      <c r="K1616" t="e">
        <f t="shared" si="200"/>
        <v>#N/A</v>
      </c>
      <c r="L1616" t="e">
        <f t="shared" si="201"/>
        <v>#N/A</v>
      </c>
      <c r="M1616">
        <f t="shared" si="202"/>
        <v>0</v>
      </c>
      <c r="N1616">
        <f t="shared" si="203"/>
        <v>1</v>
      </c>
      <c r="O1616">
        <f t="shared" si="204"/>
        <v>0</v>
      </c>
      <c r="P1616">
        <f t="shared" si="205"/>
        <v>0</v>
      </c>
      <c r="Q1616">
        <f t="shared" si="206"/>
        <v>1</v>
      </c>
      <c r="R1616">
        <f t="shared" si="207"/>
        <v>1</v>
      </c>
    </row>
    <row r="1617" spans="1:18" x14ac:dyDescent="0.25">
      <c r="A1617" t="str">
        <f>gait_events!B4022</f>
        <v>pp046</v>
      </c>
      <c r="B1617" t="str">
        <f>VLOOKUP(A1617,participants!A:B,2,0)</f>
        <v>M</v>
      </c>
      <c r="C1617">
        <f>VLOOKUP(A1617,participants!A:C,3,0)</f>
        <v>61</v>
      </c>
      <c r="D1617" t="str">
        <f>VLOOKUP(A1617,participants!A:F,6,0)</f>
        <v>PD</v>
      </c>
      <c r="E1617" t="str">
        <f>IF(LEN(SUBSTITUTE(gait_events!C4022,"_run-",""))&lt;&gt;LEN(gait_events!C4022),LEFT(RIGHT(gait_events!C4022,LEN(gait_events!C4022)-19),FIND("_run-",RIGHT(gait_events!C4022,LEN(gait_events!C4022)-19),1)-1),RIGHT(gait_events!C4022,LEN(gait_events!C4022)-19))</f>
        <v>Fast</v>
      </c>
      <c r="F1617" t="str">
        <f>IF(LEN(SUBSTITUTE(gait_events!C4022,"_run-",""))&lt;&gt;LEN(gait_events!C4022),RIGHT(gait_events!C4022,LEN(gait_events!C4022)-FIND("_run-",gait_events!C4022,1)-4),"")</f>
        <v>on</v>
      </c>
      <c r="G1617" t="str">
        <f>gait_events!D4022</f>
        <v>right_shank</v>
      </c>
      <c r="H1617" t="str">
        <f>gait_events!E4022</f>
        <v>FC</v>
      </c>
      <c r="I1617">
        <f>IF(gait_events!F4022&lt;&gt;"",gait_events!F4022,NA())</f>
        <v>85</v>
      </c>
      <c r="J1617" t="e">
        <f>IF(gait_events!G4022&lt;&gt;"",gait_events!G4022,NA())</f>
        <v>#N/A</v>
      </c>
      <c r="K1617" t="e">
        <f t="shared" si="200"/>
        <v>#N/A</v>
      </c>
      <c r="L1617" t="e">
        <f t="shared" si="201"/>
        <v>#N/A</v>
      </c>
      <c r="M1617">
        <f t="shared" si="202"/>
        <v>1</v>
      </c>
      <c r="N1617">
        <f t="shared" si="203"/>
        <v>0</v>
      </c>
      <c r="O1617">
        <f t="shared" si="204"/>
        <v>0</v>
      </c>
      <c r="P1617">
        <f t="shared" si="205"/>
        <v>1</v>
      </c>
      <c r="Q1617">
        <f t="shared" si="206"/>
        <v>0</v>
      </c>
      <c r="R1617">
        <f t="shared" si="207"/>
        <v>1</v>
      </c>
    </row>
    <row r="1618" spans="1:18" x14ac:dyDescent="0.25">
      <c r="A1618" t="str">
        <f>gait_events!B4023</f>
        <v>pp046</v>
      </c>
      <c r="B1618" t="str">
        <f>VLOOKUP(A1618,participants!A:B,2,0)</f>
        <v>M</v>
      </c>
      <c r="C1618">
        <f>VLOOKUP(A1618,participants!A:C,3,0)</f>
        <v>61</v>
      </c>
      <c r="D1618" t="str">
        <f>VLOOKUP(A1618,participants!A:F,6,0)</f>
        <v>PD</v>
      </c>
      <c r="E1618" t="str">
        <f>IF(LEN(SUBSTITUTE(gait_events!C4023,"_run-",""))&lt;&gt;LEN(gait_events!C4023),LEFT(RIGHT(gait_events!C4023,LEN(gait_events!C4023)-19),FIND("_run-",RIGHT(gait_events!C4023,LEN(gait_events!C4023)-19),1)-1),RIGHT(gait_events!C4023,LEN(gait_events!C4023)-19))</f>
        <v>Fast</v>
      </c>
      <c r="F1618" t="str">
        <f>IF(LEN(SUBSTITUTE(gait_events!C4023,"_run-",""))&lt;&gt;LEN(gait_events!C4023),RIGHT(gait_events!C4023,LEN(gait_events!C4023)-FIND("_run-",gait_events!C4023,1)-4),"")</f>
        <v>on</v>
      </c>
      <c r="G1618" t="str">
        <f>gait_events!D4023</f>
        <v>right_shank</v>
      </c>
      <c r="H1618" t="str">
        <f>gait_events!E4023</f>
        <v>FC</v>
      </c>
      <c r="I1618">
        <f>IF(gait_events!F4023&lt;&gt;"",gait_events!F4023,NA())</f>
        <v>204</v>
      </c>
      <c r="J1618" t="e">
        <f>IF(gait_events!G4023&lt;&gt;"",gait_events!G4023,NA())</f>
        <v>#N/A</v>
      </c>
      <c r="K1618" t="e">
        <f t="shared" si="200"/>
        <v>#N/A</v>
      </c>
      <c r="L1618" t="e">
        <f t="shared" si="201"/>
        <v>#N/A</v>
      </c>
      <c r="M1618">
        <f t="shared" si="202"/>
        <v>1</v>
      </c>
      <c r="N1618">
        <f t="shared" si="203"/>
        <v>0</v>
      </c>
      <c r="O1618">
        <f t="shared" si="204"/>
        <v>0</v>
      </c>
      <c r="P1618">
        <f t="shared" si="205"/>
        <v>1</v>
      </c>
      <c r="Q1618">
        <f t="shared" si="206"/>
        <v>0</v>
      </c>
      <c r="R1618">
        <f t="shared" si="207"/>
        <v>1</v>
      </c>
    </row>
    <row r="1619" spans="1:18" x14ac:dyDescent="0.25">
      <c r="A1619" t="str">
        <f>gait_events!B4024</f>
        <v>pp046</v>
      </c>
      <c r="B1619" t="str">
        <f>VLOOKUP(A1619,participants!A:B,2,0)</f>
        <v>M</v>
      </c>
      <c r="C1619">
        <f>VLOOKUP(A1619,participants!A:C,3,0)</f>
        <v>61</v>
      </c>
      <c r="D1619" t="str">
        <f>VLOOKUP(A1619,participants!A:F,6,0)</f>
        <v>PD</v>
      </c>
      <c r="E1619" t="str">
        <f>IF(LEN(SUBSTITUTE(gait_events!C4024,"_run-",""))&lt;&gt;LEN(gait_events!C4024),LEFT(RIGHT(gait_events!C4024,LEN(gait_events!C4024)-19),FIND("_run-",RIGHT(gait_events!C4024,LEN(gait_events!C4024)-19),1)-1),RIGHT(gait_events!C4024,LEN(gait_events!C4024)-19))</f>
        <v>Fast</v>
      </c>
      <c r="F1619" t="str">
        <f>IF(LEN(SUBSTITUTE(gait_events!C4024,"_run-",""))&lt;&gt;LEN(gait_events!C4024),RIGHT(gait_events!C4024,LEN(gait_events!C4024)-FIND("_run-",gait_events!C4024,1)-4),"")</f>
        <v>on</v>
      </c>
      <c r="G1619" t="str">
        <f>gait_events!D4024</f>
        <v>right_shank</v>
      </c>
      <c r="H1619" t="str">
        <f>gait_events!E4024</f>
        <v>FC</v>
      </c>
      <c r="I1619">
        <f>IF(gait_events!F4024&lt;&gt;"",gait_events!F4024,NA())</f>
        <v>322</v>
      </c>
      <c r="J1619" t="e">
        <f>IF(gait_events!G4024&lt;&gt;"",gait_events!G4024,NA())</f>
        <v>#N/A</v>
      </c>
      <c r="K1619" t="e">
        <f t="shared" si="200"/>
        <v>#N/A</v>
      </c>
      <c r="L1619" t="e">
        <f t="shared" si="201"/>
        <v>#N/A</v>
      </c>
      <c r="M1619">
        <f t="shared" si="202"/>
        <v>1</v>
      </c>
      <c r="N1619">
        <f t="shared" si="203"/>
        <v>0</v>
      </c>
      <c r="O1619">
        <f t="shared" si="204"/>
        <v>0</v>
      </c>
      <c r="P1619">
        <f t="shared" si="205"/>
        <v>1</v>
      </c>
      <c r="Q1619">
        <f t="shared" si="206"/>
        <v>0</v>
      </c>
      <c r="R1619">
        <f t="shared" si="207"/>
        <v>1</v>
      </c>
    </row>
    <row r="1620" spans="1:18" x14ac:dyDescent="0.25">
      <c r="A1620" t="str">
        <f>gait_events!B4025</f>
        <v>pp046</v>
      </c>
      <c r="B1620" t="str">
        <f>VLOOKUP(A1620,participants!A:B,2,0)</f>
        <v>M</v>
      </c>
      <c r="C1620">
        <f>VLOOKUP(A1620,participants!A:C,3,0)</f>
        <v>61</v>
      </c>
      <c r="D1620" t="str">
        <f>VLOOKUP(A1620,participants!A:F,6,0)</f>
        <v>PD</v>
      </c>
      <c r="E1620" t="str">
        <f>IF(LEN(SUBSTITUTE(gait_events!C4025,"_run-",""))&lt;&gt;LEN(gait_events!C4025),LEFT(RIGHT(gait_events!C4025,LEN(gait_events!C4025)-19),FIND("_run-",RIGHT(gait_events!C4025,LEN(gait_events!C4025)-19),1)-1),RIGHT(gait_events!C4025,LEN(gait_events!C4025)-19))</f>
        <v>Fast</v>
      </c>
      <c r="F1620" t="str">
        <f>IF(LEN(SUBSTITUTE(gait_events!C4025,"_run-",""))&lt;&gt;LEN(gait_events!C4025),RIGHT(gait_events!C4025,LEN(gait_events!C4025)-FIND("_run-",gait_events!C4025,1)-4),"")</f>
        <v>on</v>
      </c>
      <c r="G1620" t="str">
        <f>gait_events!D4025</f>
        <v>right_shank</v>
      </c>
      <c r="H1620" t="str">
        <f>gait_events!E4025</f>
        <v>FC</v>
      </c>
      <c r="I1620">
        <f>IF(gait_events!F4025&lt;&gt;"",gait_events!F4025,NA())</f>
        <v>445</v>
      </c>
      <c r="J1620" t="e">
        <f>IF(gait_events!G4025&lt;&gt;"",gait_events!G4025,NA())</f>
        <v>#N/A</v>
      </c>
      <c r="K1620" t="e">
        <f t="shared" si="200"/>
        <v>#N/A</v>
      </c>
      <c r="L1620" t="e">
        <f t="shared" si="201"/>
        <v>#N/A</v>
      </c>
      <c r="M1620">
        <f t="shared" si="202"/>
        <v>1</v>
      </c>
      <c r="N1620">
        <f t="shared" si="203"/>
        <v>0</v>
      </c>
      <c r="O1620">
        <f t="shared" si="204"/>
        <v>0</v>
      </c>
      <c r="P1620">
        <f t="shared" si="205"/>
        <v>1</v>
      </c>
      <c r="Q1620">
        <f t="shared" si="206"/>
        <v>0</v>
      </c>
      <c r="R1620">
        <f t="shared" si="207"/>
        <v>1</v>
      </c>
    </row>
    <row r="1621" spans="1:18" x14ac:dyDescent="0.25">
      <c r="A1621" t="str">
        <f>gait_events!B4026</f>
        <v>pp046</v>
      </c>
      <c r="B1621" t="str">
        <f>VLOOKUP(A1621,participants!A:B,2,0)</f>
        <v>M</v>
      </c>
      <c r="C1621">
        <f>VLOOKUP(A1621,participants!A:C,3,0)</f>
        <v>61</v>
      </c>
      <c r="D1621" t="str">
        <f>VLOOKUP(A1621,participants!A:F,6,0)</f>
        <v>PD</v>
      </c>
      <c r="E1621" t="str">
        <f>IF(LEN(SUBSTITUTE(gait_events!C4026,"_run-",""))&lt;&gt;LEN(gait_events!C4026),LEFT(RIGHT(gait_events!C4026,LEN(gait_events!C4026)-19),FIND("_run-",RIGHT(gait_events!C4026,LEN(gait_events!C4026)-19),1)-1),RIGHT(gait_events!C4026,LEN(gait_events!C4026)-19))</f>
        <v>Fast</v>
      </c>
      <c r="F1621" t="str">
        <f>IF(LEN(SUBSTITUTE(gait_events!C4026,"_run-",""))&lt;&gt;LEN(gait_events!C4026),RIGHT(gait_events!C4026,LEN(gait_events!C4026)-FIND("_run-",gait_events!C4026,1)-4),"")</f>
        <v>on</v>
      </c>
      <c r="G1621" t="str">
        <f>gait_events!D4026</f>
        <v>right_shank</v>
      </c>
      <c r="H1621" t="str">
        <f>gait_events!E4026</f>
        <v>FC</v>
      </c>
      <c r="I1621">
        <f>IF(gait_events!F4026&lt;&gt;"",gait_events!F4026,NA())</f>
        <v>563</v>
      </c>
      <c r="J1621" t="e">
        <f>IF(gait_events!G4026&lt;&gt;"",gait_events!G4026,NA())</f>
        <v>#N/A</v>
      </c>
      <c r="K1621" t="e">
        <f t="shared" si="200"/>
        <v>#N/A</v>
      </c>
      <c r="L1621" t="e">
        <f t="shared" si="201"/>
        <v>#N/A</v>
      </c>
      <c r="M1621">
        <f t="shared" si="202"/>
        <v>1</v>
      </c>
      <c r="N1621">
        <f t="shared" si="203"/>
        <v>0</v>
      </c>
      <c r="O1621">
        <f t="shared" si="204"/>
        <v>0</v>
      </c>
      <c r="P1621">
        <f t="shared" si="205"/>
        <v>1</v>
      </c>
      <c r="Q1621">
        <f t="shared" si="206"/>
        <v>0</v>
      </c>
      <c r="R1621">
        <f t="shared" si="207"/>
        <v>1</v>
      </c>
    </row>
    <row r="1622" spans="1:18" x14ac:dyDescent="0.25">
      <c r="A1622" t="str">
        <f>gait_events!B4027</f>
        <v>pp046</v>
      </c>
      <c r="B1622" t="str">
        <f>VLOOKUP(A1622,participants!A:B,2,0)</f>
        <v>M</v>
      </c>
      <c r="C1622">
        <f>VLOOKUP(A1622,participants!A:C,3,0)</f>
        <v>61</v>
      </c>
      <c r="D1622" t="str">
        <f>VLOOKUP(A1622,participants!A:F,6,0)</f>
        <v>PD</v>
      </c>
      <c r="E1622" t="str">
        <f>IF(LEN(SUBSTITUTE(gait_events!C4027,"_run-",""))&lt;&gt;LEN(gait_events!C4027),LEFT(RIGHT(gait_events!C4027,LEN(gait_events!C4027)-19),FIND("_run-",RIGHT(gait_events!C4027,LEN(gait_events!C4027)-19),1)-1),RIGHT(gait_events!C4027,LEN(gait_events!C4027)-19))</f>
        <v>Preferred</v>
      </c>
      <c r="F1622" t="str">
        <f>IF(LEN(SUBSTITUTE(gait_events!C4027,"_run-",""))&lt;&gt;LEN(gait_events!C4027),RIGHT(gait_events!C4027,LEN(gait_events!C4027)-FIND("_run-",gait_events!C4027,1)-4),"")</f>
        <v>off</v>
      </c>
      <c r="G1622" t="str">
        <f>gait_events!D4027</f>
        <v>left_ankle</v>
      </c>
      <c r="H1622" t="str">
        <f>gait_events!E4027</f>
        <v>IC</v>
      </c>
      <c r="I1622">
        <f>IF(gait_events!F4027&lt;&gt;"",gait_events!F4027,NA())</f>
        <v>9</v>
      </c>
      <c r="J1622">
        <f>IF(gait_events!G4027&lt;&gt;"",gait_events!G4027,NA())</f>
        <v>1</v>
      </c>
      <c r="K1622">
        <f t="shared" si="200"/>
        <v>8</v>
      </c>
      <c r="L1622">
        <f t="shared" si="201"/>
        <v>40</v>
      </c>
      <c r="M1622">
        <f t="shared" si="202"/>
        <v>1</v>
      </c>
      <c r="N1622">
        <f t="shared" si="203"/>
        <v>1</v>
      </c>
      <c r="O1622">
        <f t="shared" si="204"/>
        <v>1</v>
      </c>
      <c r="P1622">
        <f t="shared" si="205"/>
        <v>0</v>
      </c>
      <c r="Q1622">
        <f t="shared" si="206"/>
        <v>0</v>
      </c>
      <c r="R1622">
        <f t="shared" si="207"/>
        <v>1</v>
      </c>
    </row>
    <row r="1623" spans="1:18" x14ac:dyDescent="0.25">
      <c r="A1623" t="str">
        <f>gait_events!B4028</f>
        <v>pp046</v>
      </c>
      <c r="B1623" t="str">
        <f>VLOOKUP(A1623,participants!A:B,2,0)</f>
        <v>M</v>
      </c>
      <c r="C1623">
        <f>VLOOKUP(A1623,participants!A:C,3,0)</f>
        <v>61</v>
      </c>
      <c r="D1623" t="str">
        <f>VLOOKUP(A1623,participants!A:F,6,0)</f>
        <v>PD</v>
      </c>
      <c r="E1623" t="str">
        <f>IF(LEN(SUBSTITUTE(gait_events!C4028,"_run-",""))&lt;&gt;LEN(gait_events!C4028),LEFT(RIGHT(gait_events!C4028,LEN(gait_events!C4028)-19),FIND("_run-",RIGHT(gait_events!C4028,LEN(gait_events!C4028)-19),1)-1),RIGHT(gait_events!C4028,LEN(gait_events!C4028)-19))</f>
        <v>Preferred</v>
      </c>
      <c r="F1623" t="str">
        <f>IF(LEN(SUBSTITUTE(gait_events!C4028,"_run-",""))&lt;&gt;LEN(gait_events!C4028),RIGHT(gait_events!C4028,LEN(gait_events!C4028)-FIND("_run-",gait_events!C4028,1)-4),"")</f>
        <v>off</v>
      </c>
      <c r="G1623" t="str">
        <f>gait_events!D4028</f>
        <v>left_ankle</v>
      </c>
      <c r="H1623" t="str">
        <f>gait_events!E4028</f>
        <v>IC</v>
      </c>
      <c r="I1623">
        <f>IF(gait_events!F4028&lt;&gt;"",gait_events!F4028,NA())</f>
        <v>205</v>
      </c>
      <c r="J1623">
        <f>IF(gait_events!G4028&lt;&gt;"",gait_events!G4028,NA())</f>
        <v>201</v>
      </c>
      <c r="K1623">
        <f t="shared" si="200"/>
        <v>4</v>
      </c>
      <c r="L1623">
        <f t="shared" si="201"/>
        <v>20</v>
      </c>
      <c r="M1623">
        <f t="shared" si="202"/>
        <v>1</v>
      </c>
      <c r="N1623">
        <f t="shared" si="203"/>
        <v>1</v>
      </c>
      <c r="O1623">
        <f t="shared" si="204"/>
        <v>1</v>
      </c>
      <c r="P1623">
        <f t="shared" si="205"/>
        <v>0</v>
      </c>
      <c r="Q1623">
        <f t="shared" si="206"/>
        <v>0</v>
      </c>
      <c r="R1623">
        <f t="shared" si="207"/>
        <v>1</v>
      </c>
    </row>
    <row r="1624" spans="1:18" x14ac:dyDescent="0.25">
      <c r="A1624" t="str">
        <f>gait_events!B4029</f>
        <v>pp046</v>
      </c>
      <c r="B1624" t="str">
        <f>VLOOKUP(A1624,participants!A:B,2,0)</f>
        <v>M</v>
      </c>
      <c r="C1624">
        <f>VLOOKUP(A1624,participants!A:C,3,0)</f>
        <v>61</v>
      </c>
      <c r="D1624" t="str">
        <f>VLOOKUP(A1624,participants!A:F,6,0)</f>
        <v>PD</v>
      </c>
      <c r="E1624" t="str">
        <f>IF(LEN(SUBSTITUTE(gait_events!C4029,"_run-",""))&lt;&gt;LEN(gait_events!C4029),LEFT(RIGHT(gait_events!C4029,LEN(gait_events!C4029)-19),FIND("_run-",RIGHT(gait_events!C4029,LEN(gait_events!C4029)-19),1)-1),RIGHT(gait_events!C4029,LEN(gait_events!C4029)-19))</f>
        <v>Preferred</v>
      </c>
      <c r="F1624" t="str">
        <f>IF(LEN(SUBSTITUTE(gait_events!C4029,"_run-",""))&lt;&gt;LEN(gait_events!C4029),RIGHT(gait_events!C4029,LEN(gait_events!C4029)-FIND("_run-",gait_events!C4029,1)-4),"")</f>
        <v>off</v>
      </c>
      <c r="G1624" t="str">
        <f>gait_events!D4029</f>
        <v>left_ankle</v>
      </c>
      <c r="H1624" t="str">
        <f>gait_events!E4029</f>
        <v>IC</v>
      </c>
      <c r="I1624">
        <f>IF(gait_events!F4029&lt;&gt;"",gait_events!F4029,NA())</f>
        <v>403</v>
      </c>
      <c r="J1624">
        <f>IF(gait_events!G4029&lt;&gt;"",gait_events!G4029,NA())</f>
        <v>399</v>
      </c>
      <c r="K1624">
        <f t="shared" si="200"/>
        <v>4</v>
      </c>
      <c r="L1624">
        <f t="shared" si="201"/>
        <v>20</v>
      </c>
      <c r="M1624">
        <f t="shared" si="202"/>
        <v>1</v>
      </c>
      <c r="N1624">
        <f t="shared" si="203"/>
        <v>1</v>
      </c>
      <c r="O1624">
        <f t="shared" si="204"/>
        <v>1</v>
      </c>
      <c r="P1624">
        <f t="shared" si="205"/>
        <v>0</v>
      </c>
      <c r="Q1624">
        <f t="shared" si="206"/>
        <v>0</v>
      </c>
      <c r="R1624">
        <f t="shared" si="207"/>
        <v>1</v>
      </c>
    </row>
    <row r="1625" spans="1:18" x14ac:dyDescent="0.25">
      <c r="A1625" t="str">
        <f>gait_events!B4030</f>
        <v>pp046</v>
      </c>
      <c r="B1625" t="str">
        <f>VLOOKUP(A1625,participants!A:B,2,0)</f>
        <v>M</v>
      </c>
      <c r="C1625">
        <f>VLOOKUP(A1625,participants!A:C,3,0)</f>
        <v>61</v>
      </c>
      <c r="D1625" t="str">
        <f>VLOOKUP(A1625,participants!A:F,6,0)</f>
        <v>PD</v>
      </c>
      <c r="E1625" t="str">
        <f>IF(LEN(SUBSTITUTE(gait_events!C4030,"_run-",""))&lt;&gt;LEN(gait_events!C4030),LEFT(RIGHT(gait_events!C4030,LEN(gait_events!C4030)-19),FIND("_run-",RIGHT(gait_events!C4030,LEN(gait_events!C4030)-19),1)-1),RIGHT(gait_events!C4030,LEN(gait_events!C4030)-19))</f>
        <v>Preferred</v>
      </c>
      <c r="F1625" t="str">
        <f>IF(LEN(SUBSTITUTE(gait_events!C4030,"_run-",""))&lt;&gt;LEN(gait_events!C4030),RIGHT(gait_events!C4030,LEN(gait_events!C4030)-FIND("_run-",gait_events!C4030,1)-4),"")</f>
        <v>off</v>
      </c>
      <c r="G1625" t="str">
        <f>gait_events!D4030</f>
        <v>left_ankle</v>
      </c>
      <c r="H1625" t="str">
        <f>gait_events!E4030</f>
        <v>IC</v>
      </c>
      <c r="I1625">
        <f>IF(gait_events!F4030&lt;&gt;"",gait_events!F4030,NA())</f>
        <v>600</v>
      </c>
      <c r="J1625">
        <f>IF(gait_events!G4030&lt;&gt;"",gait_events!G4030,NA())</f>
        <v>602</v>
      </c>
      <c r="K1625">
        <f t="shared" si="200"/>
        <v>-2</v>
      </c>
      <c r="L1625">
        <f t="shared" si="201"/>
        <v>-10</v>
      </c>
      <c r="M1625">
        <f t="shared" si="202"/>
        <v>1</v>
      </c>
      <c r="N1625">
        <f t="shared" si="203"/>
        <v>1</v>
      </c>
      <c r="O1625">
        <f t="shared" si="204"/>
        <v>1</v>
      </c>
      <c r="P1625">
        <f t="shared" si="205"/>
        <v>0</v>
      </c>
      <c r="Q1625">
        <f t="shared" si="206"/>
        <v>0</v>
      </c>
      <c r="R1625">
        <f t="shared" si="207"/>
        <v>1</v>
      </c>
    </row>
    <row r="1626" spans="1:18" x14ac:dyDescent="0.25">
      <c r="A1626" t="str">
        <f>gait_events!B4031</f>
        <v>pp046</v>
      </c>
      <c r="B1626" t="str">
        <f>VLOOKUP(A1626,participants!A:B,2,0)</f>
        <v>M</v>
      </c>
      <c r="C1626">
        <f>VLOOKUP(A1626,participants!A:C,3,0)</f>
        <v>61</v>
      </c>
      <c r="D1626" t="str">
        <f>VLOOKUP(A1626,participants!A:F,6,0)</f>
        <v>PD</v>
      </c>
      <c r="E1626" t="str">
        <f>IF(LEN(SUBSTITUTE(gait_events!C4031,"_run-",""))&lt;&gt;LEN(gait_events!C4031),LEFT(RIGHT(gait_events!C4031,LEN(gait_events!C4031)-19),FIND("_run-",RIGHT(gait_events!C4031,LEN(gait_events!C4031)-19),1)-1),RIGHT(gait_events!C4031,LEN(gait_events!C4031)-19))</f>
        <v>Preferred</v>
      </c>
      <c r="F1626" t="str">
        <f>IF(LEN(SUBSTITUTE(gait_events!C4031,"_run-",""))&lt;&gt;LEN(gait_events!C4031),RIGHT(gait_events!C4031,LEN(gait_events!C4031)-FIND("_run-",gait_events!C4031,1)-4),"")</f>
        <v>off</v>
      </c>
      <c r="G1626" t="str">
        <f>gait_events!D4031</f>
        <v>left_ankle</v>
      </c>
      <c r="H1626" t="str">
        <f>gait_events!E4031</f>
        <v>IC</v>
      </c>
      <c r="I1626">
        <f>IF(gait_events!F4031&lt;&gt;"",gait_events!F4031,NA())</f>
        <v>805</v>
      </c>
      <c r="J1626">
        <f>IF(gait_events!G4031&lt;&gt;"",gait_events!G4031,NA())</f>
        <v>794</v>
      </c>
      <c r="K1626">
        <f t="shared" si="200"/>
        <v>11</v>
      </c>
      <c r="L1626">
        <f t="shared" si="201"/>
        <v>55</v>
      </c>
      <c r="M1626">
        <f t="shared" si="202"/>
        <v>1</v>
      </c>
      <c r="N1626">
        <f t="shared" si="203"/>
        <v>1</v>
      </c>
      <c r="O1626">
        <f t="shared" si="204"/>
        <v>1</v>
      </c>
      <c r="P1626">
        <f t="shared" si="205"/>
        <v>0</v>
      </c>
      <c r="Q1626">
        <f t="shared" si="206"/>
        <v>0</v>
      </c>
      <c r="R1626">
        <f t="shared" si="207"/>
        <v>1</v>
      </c>
    </row>
    <row r="1627" spans="1:18" x14ac:dyDescent="0.25">
      <c r="A1627" t="str">
        <f>gait_events!B4032</f>
        <v>pp046</v>
      </c>
      <c r="B1627" t="str">
        <f>VLOOKUP(A1627,participants!A:B,2,0)</f>
        <v>M</v>
      </c>
      <c r="C1627">
        <f>VLOOKUP(A1627,participants!A:C,3,0)</f>
        <v>61</v>
      </c>
      <c r="D1627" t="str">
        <f>VLOOKUP(A1627,participants!A:F,6,0)</f>
        <v>PD</v>
      </c>
      <c r="E1627" t="str">
        <f>IF(LEN(SUBSTITUTE(gait_events!C4032,"_run-",""))&lt;&gt;LEN(gait_events!C4032),LEFT(RIGHT(gait_events!C4032,LEN(gait_events!C4032)-19),FIND("_run-",RIGHT(gait_events!C4032,LEN(gait_events!C4032)-19),1)-1),RIGHT(gait_events!C4032,LEN(gait_events!C4032)-19))</f>
        <v>Preferred</v>
      </c>
      <c r="F1627" t="str">
        <f>IF(LEN(SUBSTITUTE(gait_events!C4032,"_run-",""))&lt;&gt;LEN(gait_events!C4032),RIGHT(gait_events!C4032,LEN(gait_events!C4032)-FIND("_run-",gait_events!C4032,1)-4),"")</f>
        <v>off</v>
      </c>
      <c r="G1627" t="str">
        <f>gait_events!D4032</f>
        <v>left_ankle</v>
      </c>
      <c r="H1627" t="str">
        <f>gait_events!E4032</f>
        <v>IC</v>
      </c>
      <c r="I1627">
        <f>IF(gait_events!F4032&lt;&gt;"",gait_events!F4032,NA())</f>
        <v>992</v>
      </c>
      <c r="J1627">
        <f>IF(gait_events!G4032&lt;&gt;"",gait_events!G4032,NA())</f>
        <v>993</v>
      </c>
      <c r="K1627">
        <f t="shared" si="200"/>
        <v>-1</v>
      </c>
      <c r="L1627">
        <f t="shared" si="201"/>
        <v>-5</v>
      </c>
      <c r="M1627">
        <f t="shared" si="202"/>
        <v>1</v>
      </c>
      <c r="N1627">
        <f t="shared" si="203"/>
        <v>1</v>
      </c>
      <c r="O1627">
        <f t="shared" si="204"/>
        <v>1</v>
      </c>
      <c r="P1627">
        <f t="shared" si="205"/>
        <v>0</v>
      </c>
      <c r="Q1627">
        <f t="shared" si="206"/>
        <v>0</v>
      </c>
      <c r="R1627">
        <f t="shared" si="207"/>
        <v>1</v>
      </c>
    </row>
    <row r="1628" spans="1:18" x14ac:dyDescent="0.25">
      <c r="A1628" t="str">
        <f>gait_events!B4033</f>
        <v>pp046</v>
      </c>
      <c r="B1628" t="str">
        <f>VLOOKUP(A1628,participants!A:B,2,0)</f>
        <v>M</v>
      </c>
      <c r="C1628">
        <f>VLOOKUP(A1628,participants!A:C,3,0)</f>
        <v>61</v>
      </c>
      <c r="D1628" t="str">
        <f>VLOOKUP(A1628,participants!A:F,6,0)</f>
        <v>PD</v>
      </c>
      <c r="E1628" t="str">
        <f>IF(LEN(SUBSTITUTE(gait_events!C4033,"_run-",""))&lt;&gt;LEN(gait_events!C4033),LEFT(RIGHT(gait_events!C4033,LEN(gait_events!C4033)-19),FIND("_run-",RIGHT(gait_events!C4033,LEN(gait_events!C4033)-19),1)-1),RIGHT(gait_events!C4033,LEN(gait_events!C4033)-19))</f>
        <v>Preferred</v>
      </c>
      <c r="F1628" t="str">
        <f>IF(LEN(SUBSTITUTE(gait_events!C4033,"_run-",""))&lt;&gt;LEN(gait_events!C4033),RIGHT(gait_events!C4033,LEN(gait_events!C4033)-FIND("_run-",gait_events!C4033,1)-4),"")</f>
        <v>off</v>
      </c>
      <c r="G1628" t="str">
        <f>gait_events!D4033</f>
        <v>left_ankle</v>
      </c>
      <c r="H1628" t="str">
        <f>gait_events!E4033</f>
        <v>IC</v>
      </c>
      <c r="I1628">
        <f>IF(gait_events!F4033&lt;&gt;"",gait_events!F4033,NA())</f>
        <v>1200</v>
      </c>
      <c r="J1628">
        <f>IF(gait_events!G4033&lt;&gt;"",gait_events!G4033,NA())</f>
        <v>1215</v>
      </c>
      <c r="K1628">
        <f t="shared" si="200"/>
        <v>-15</v>
      </c>
      <c r="L1628">
        <f t="shared" si="201"/>
        <v>-75</v>
      </c>
      <c r="M1628">
        <f t="shared" si="202"/>
        <v>1</v>
      </c>
      <c r="N1628">
        <f t="shared" si="203"/>
        <v>1</v>
      </c>
      <c r="O1628">
        <f t="shared" si="204"/>
        <v>1</v>
      </c>
      <c r="P1628">
        <f t="shared" si="205"/>
        <v>0</v>
      </c>
      <c r="Q1628">
        <f t="shared" si="206"/>
        <v>0</v>
      </c>
      <c r="R1628">
        <f t="shared" si="207"/>
        <v>1</v>
      </c>
    </row>
    <row r="1629" spans="1:18" x14ac:dyDescent="0.25">
      <c r="A1629" t="str">
        <f>gait_events!B4034</f>
        <v>pp046</v>
      </c>
      <c r="B1629" t="str">
        <f>VLOOKUP(A1629,participants!A:B,2,0)</f>
        <v>M</v>
      </c>
      <c r="C1629">
        <f>VLOOKUP(A1629,participants!A:C,3,0)</f>
        <v>61</v>
      </c>
      <c r="D1629" t="str">
        <f>VLOOKUP(A1629,participants!A:F,6,0)</f>
        <v>PD</v>
      </c>
      <c r="E1629" t="str">
        <f>IF(LEN(SUBSTITUTE(gait_events!C4034,"_run-",""))&lt;&gt;LEN(gait_events!C4034),LEFT(RIGHT(gait_events!C4034,LEN(gait_events!C4034)-19),FIND("_run-",RIGHT(gait_events!C4034,LEN(gait_events!C4034)-19),1)-1),RIGHT(gait_events!C4034,LEN(gait_events!C4034)-19))</f>
        <v>Preferred</v>
      </c>
      <c r="F1629" t="str">
        <f>IF(LEN(SUBSTITUTE(gait_events!C4034,"_run-",""))&lt;&gt;LEN(gait_events!C4034),RIGHT(gait_events!C4034,LEN(gait_events!C4034)-FIND("_run-",gait_events!C4034,1)-4),"")</f>
        <v>off</v>
      </c>
      <c r="G1629" t="str">
        <f>gait_events!D4034</f>
        <v>left_ankle</v>
      </c>
      <c r="H1629" t="str">
        <f>gait_events!E4034</f>
        <v>FC</v>
      </c>
      <c r="I1629">
        <f>IF(gait_events!F4034&lt;&gt;"",gait_events!F4034,NA())</f>
        <v>143</v>
      </c>
      <c r="J1629">
        <f>IF(gait_events!G4034&lt;&gt;"",gait_events!G4034,NA())</f>
        <v>146</v>
      </c>
      <c r="K1629">
        <f t="shared" si="200"/>
        <v>-3</v>
      </c>
      <c r="L1629">
        <f t="shared" si="201"/>
        <v>-15</v>
      </c>
      <c r="M1629">
        <f t="shared" si="202"/>
        <v>1</v>
      </c>
      <c r="N1629">
        <f t="shared" si="203"/>
        <v>1</v>
      </c>
      <c r="O1629">
        <f t="shared" si="204"/>
        <v>1</v>
      </c>
      <c r="P1629">
        <f t="shared" si="205"/>
        <v>0</v>
      </c>
      <c r="Q1629">
        <f t="shared" si="206"/>
        <v>0</v>
      </c>
      <c r="R1629">
        <f t="shared" si="207"/>
        <v>1</v>
      </c>
    </row>
    <row r="1630" spans="1:18" x14ac:dyDescent="0.25">
      <c r="A1630" t="str">
        <f>gait_events!B4035</f>
        <v>pp046</v>
      </c>
      <c r="B1630" t="str">
        <f>VLOOKUP(A1630,participants!A:B,2,0)</f>
        <v>M</v>
      </c>
      <c r="C1630">
        <f>VLOOKUP(A1630,participants!A:C,3,0)</f>
        <v>61</v>
      </c>
      <c r="D1630" t="str">
        <f>VLOOKUP(A1630,participants!A:F,6,0)</f>
        <v>PD</v>
      </c>
      <c r="E1630" t="str">
        <f>IF(LEN(SUBSTITUTE(gait_events!C4035,"_run-",""))&lt;&gt;LEN(gait_events!C4035),LEFT(RIGHT(gait_events!C4035,LEN(gait_events!C4035)-19),FIND("_run-",RIGHT(gait_events!C4035,LEN(gait_events!C4035)-19),1)-1),RIGHT(gait_events!C4035,LEN(gait_events!C4035)-19))</f>
        <v>Preferred</v>
      </c>
      <c r="F1630" t="str">
        <f>IF(LEN(SUBSTITUTE(gait_events!C4035,"_run-",""))&lt;&gt;LEN(gait_events!C4035),RIGHT(gait_events!C4035,LEN(gait_events!C4035)-FIND("_run-",gait_events!C4035,1)-4),"")</f>
        <v>off</v>
      </c>
      <c r="G1630" t="str">
        <f>gait_events!D4035</f>
        <v>left_ankle</v>
      </c>
      <c r="H1630" t="str">
        <f>gait_events!E4035</f>
        <v>FC</v>
      </c>
      <c r="I1630">
        <f>IF(gait_events!F4035&lt;&gt;"",gait_events!F4035,NA())</f>
        <v>341</v>
      </c>
      <c r="J1630">
        <f>IF(gait_events!G4035&lt;&gt;"",gait_events!G4035,NA())</f>
        <v>343</v>
      </c>
      <c r="K1630">
        <f t="shared" si="200"/>
        <v>-2</v>
      </c>
      <c r="L1630">
        <f t="shared" si="201"/>
        <v>-10</v>
      </c>
      <c r="M1630">
        <f t="shared" si="202"/>
        <v>1</v>
      </c>
      <c r="N1630">
        <f t="shared" si="203"/>
        <v>1</v>
      </c>
      <c r="O1630">
        <f t="shared" si="204"/>
        <v>1</v>
      </c>
      <c r="P1630">
        <f t="shared" si="205"/>
        <v>0</v>
      </c>
      <c r="Q1630">
        <f t="shared" si="206"/>
        <v>0</v>
      </c>
      <c r="R1630">
        <f t="shared" si="207"/>
        <v>1</v>
      </c>
    </row>
    <row r="1631" spans="1:18" x14ac:dyDescent="0.25">
      <c r="A1631" t="str">
        <f>gait_events!B4036</f>
        <v>pp046</v>
      </c>
      <c r="B1631" t="str">
        <f>VLOOKUP(A1631,participants!A:B,2,0)</f>
        <v>M</v>
      </c>
      <c r="C1631">
        <f>VLOOKUP(A1631,participants!A:C,3,0)</f>
        <v>61</v>
      </c>
      <c r="D1631" t="str">
        <f>VLOOKUP(A1631,participants!A:F,6,0)</f>
        <v>PD</v>
      </c>
      <c r="E1631" t="str">
        <f>IF(LEN(SUBSTITUTE(gait_events!C4036,"_run-",""))&lt;&gt;LEN(gait_events!C4036),LEFT(RIGHT(gait_events!C4036,LEN(gait_events!C4036)-19),FIND("_run-",RIGHT(gait_events!C4036,LEN(gait_events!C4036)-19),1)-1),RIGHT(gait_events!C4036,LEN(gait_events!C4036)-19))</f>
        <v>Preferred</v>
      </c>
      <c r="F1631" t="str">
        <f>IF(LEN(SUBSTITUTE(gait_events!C4036,"_run-",""))&lt;&gt;LEN(gait_events!C4036),RIGHT(gait_events!C4036,LEN(gait_events!C4036)-FIND("_run-",gait_events!C4036,1)-4),"")</f>
        <v>off</v>
      </c>
      <c r="G1631" t="str">
        <f>gait_events!D4036</f>
        <v>left_ankle</v>
      </c>
      <c r="H1631" t="str">
        <f>gait_events!E4036</f>
        <v>FC</v>
      </c>
      <c r="I1631">
        <f>IF(gait_events!F4036&lt;&gt;"",gait_events!F4036,NA())</f>
        <v>543</v>
      </c>
      <c r="J1631">
        <f>IF(gait_events!G4036&lt;&gt;"",gait_events!G4036,NA())</f>
        <v>541</v>
      </c>
      <c r="K1631">
        <f t="shared" si="200"/>
        <v>2</v>
      </c>
      <c r="L1631">
        <f t="shared" si="201"/>
        <v>10</v>
      </c>
      <c r="M1631">
        <f t="shared" si="202"/>
        <v>1</v>
      </c>
      <c r="N1631">
        <f t="shared" si="203"/>
        <v>1</v>
      </c>
      <c r="O1631">
        <f t="shared" si="204"/>
        <v>1</v>
      </c>
      <c r="P1631">
        <f t="shared" si="205"/>
        <v>0</v>
      </c>
      <c r="Q1631">
        <f t="shared" si="206"/>
        <v>0</v>
      </c>
      <c r="R1631">
        <f t="shared" si="207"/>
        <v>1</v>
      </c>
    </row>
    <row r="1632" spans="1:18" x14ac:dyDescent="0.25">
      <c r="A1632" t="str">
        <f>gait_events!B4037</f>
        <v>pp046</v>
      </c>
      <c r="B1632" t="str">
        <f>VLOOKUP(A1632,participants!A:B,2,0)</f>
        <v>M</v>
      </c>
      <c r="C1632">
        <f>VLOOKUP(A1632,participants!A:C,3,0)</f>
        <v>61</v>
      </c>
      <c r="D1632" t="str">
        <f>VLOOKUP(A1632,participants!A:F,6,0)</f>
        <v>PD</v>
      </c>
      <c r="E1632" t="str">
        <f>IF(LEN(SUBSTITUTE(gait_events!C4037,"_run-",""))&lt;&gt;LEN(gait_events!C4037),LEFT(RIGHT(gait_events!C4037,LEN(gait_events!C4037)-19),FIND("_run-",RIGHT(gait_events!C4037,LEN(gait_events!C4037)-19),1)-1),RIGHT(gait_events!C4037,LEN(gait_events!C4037)-19))</f>
        <v>Preferred</v>
      </c>
      <c r="F1632" t="str">
        <f>IF(LEN(SUBSTITUTE(gait_events!C4037,"_run-",""))&lt;&gt;LEN(gait_events!C4037),RIGHT(gait_events!C4037,LEN(gait_events!C4037)-FIND("_run-",gait_events!C4037,1)-4),"")</f>
        <v>off</v>
      </c>
      <c r="G1632" t="str">
        <f>gait_events!D4037</f>
        <v>left_ankle</v>
      </c>
      <c r="H1632" t="str">
        <f>gait_events!E4037</f>
        <v>FC</v>
      </c>
      <c r="I1632">
        <f>IF(gait_events!F4037&lt;&gt;"",gait_events!F4037,NA())</f>
        <v>735</v>
      </c>
      <c r="J1632">
        <f>IF(gait_events!G4037&lt;&gt;"",gait_events!G4037,NA())</f>
        <v>734</v>
      </c>
      <c r="K1632">
        <f t="shared" si="200"/>
        <v>1</v>
      </c>
      <c r="L1632">
        <f t="shared" si="201"/>
        <v>5</v>
      </c>
      <c r="M1632">
        <f t="shared" si="202"/>
        <v>1</v>
      </c>
      <c r="N1632">
        <f t="shared" si="203"/>
        <v>1</v>
      </c>
      <c r="O1632">
        <f t="shared" si="204"/>
        <v>1</v>
      </c>
      <c r="P1632">
        <f t="shared" si="205"/>
        <v>0</v>
      </c>
      <c r="Q1632">
        <f t="shared" si="206"/>
        <v>0</v>
      </c>
      <c r="R1632">
        <f t="shared" si="207"/>
        <v>1</v>
      </c>
    </row>
    <row r="1633" spans="1:18" x14ac:dyDescent="0.25">
      <c r="A1633" t="str">
        <f>gait_events!B4038</f>
        <v>pp046</v>
      </c>
      <c r="B1633" t="str">
        <f>VLOOKUP(A1633,participants!A:B,2,0)</f>
        <v>M</v>
      </c>
      <c r="C1633">
        <f>VLOOKUP(A1633,participants!A:C,3,0)</f>
        <v>61</v>
      </c>
      <c r="D1633" t="str">
        <f>VLOOKUP(A1633,participants!A:F,6,0)</f>
        <v>PD</v>
      </c>
      <c r="E1633" t="str">
        <f>IF(LEN(SUBSTITUTE(gait_events!C4038,"_run-",""))&lt;&gt;LEN(gait_events!C4038),LEFT(RIGHT(gait_events!C4038,LEN(gait_events!C4038)-19),FIND("_run-",RIGHT(gait_events!C4038,LEN(gait_events!C4038)-19),1)-1),RIGHT(gait_events!C4038,LEN(gait_events!C4038)-19))</f>
        <v>Preferred</v>
      </c>
      <c r="F1633" t="str">
        <f>IF(LEN(SUBSTITUTE(gait_events!C4038,"_run-",""))&lt;&gt;LEN(gait_events!C4038),RIGHT(gait_events!C4038,LEN(gait_events!C4038)-FIND("_run-",gait_events!C4038,1)-4),"")</f>
        <v>off</v>
      </c>
      <c r="G1633" t="str">
        <f>gait_events!D4038</f>
        <v>left_ankle</v>
      </c>
      <c r="H1633" t="str">
        <f>gait_events!E4038</f>
        <v>FC</v>
      </c>
      <c r="I1633">
        <f>IF(gait_events!F4038&lt;&gt;"",gait_events!F4038,NA())</f>
        <v>938</v>
      </c>
      <c r="J1633">
        <f>IF(gait_events!G4038&lt;&gt;"",gait_events!G4038,NA())</f>
        <v>936</v>
      </c>
      <c r="K1633">
        <f t="shared" si="200"/>
        <v>2</v>
      </c>
      <c r="L1633">
        <f t="shared" si="201"/>
        <v>10</v>
      </c>
      <c r="M1633">
        <f t="shared" si="202"/>
        <v>1</v>
      </c>
      <c r="N1633">
        <f t="shared" si="203"/>
        <v>1</v>
      </c>
      <c r="O1633">
        <f t="shared" si="204"/>
        <v>1</v>
      </c>
      <c r="P1633">
        <f t="shared" si="205"/>
        <v>0</v>
      </c>
      <c r="Q1633">
        <f t="shared" si="206"/>
        <v>0</v>
      </c>
      <c r="R1633">
        <f t="shared" si="207"/>
        <v>1</v>
      </c>
    </row>
    <row r="1634" spans="1:18" x14ac:dyDescent="0.25">
      <c r="A1634" t="str">
        <f>gait_events!B4039</f>
        <v>pp046</v>
      </c>
      <c r="B1634" t="str">
        <f>VLOOKUP(A1634,participants!A:B,2,0)</f>
        <v>M</v>
      </c>
      <c r="C1634">
        <f>VLOOKUP(A1634,participants!A:C,3,0)</f>
        <v>61</v>
      </c>
      <c r="D1634" t="str">
        <f>VLOOKUP(A1634,participants!A:F,6,0)</f>
        <v>PD</v>
      </c>
      <c r="E1634" t="str">
        <f>IF(LEN(SUBSTITUTE(gait_events!C4039,"_run-",""))&lt;&gt;LEN(gait_events!C4039),LEFT(RIGHT(gait_events!C4039,LEN(gait_events!C4039)-19),FIND("_run-",RIGHT(gait_events!C4039,LEN(gait_events!C4039)-19),1)-1),RIGHT(gait_events!C4039,LEN(gait_events!C4039)-19))</f>
        <v>Preferred</v>
      </c>
      <c r="F1634" t="str">
        <f>IF(LEN(SUBSTITUTE(gait_events!C4039,"_run-",""))&lt;&gt;LEN(gait_events!C4039),RIGHT(gait_events!C4039,LEN(gait_events!C4039)-FIND("_run-",gait_events!C4039,1)-4),"")</f>
        <v>off</v>
      </c>
      <c r="G1634" t="str">
        <f>gait_events!D4039</f>
        <v>left_ankle</v>
      </c>
      <c r="H1634" t="str">
        <f>gait_events!E4039</f>
        <v>FC</v>
      </c>
      <c r="I1634">
        <f>IF(gait_events!F4039&lt;&gt;"",gait_events!F4039,NA())</f>
        <v>1142</v>
      </c>
      <c r="J1634">
        <f>IF(gait_events!G4039&lt;&gt;"",gait_events!G4039,NA())</f>
        <v>1144</v>
      </c>
      <c r="K1634">
        <f t="shared" si="200"/>
        <v>-2</v>
      </c>
      <c r="L1634">
        <f t="shared" si="201"/>
        <v>-10</v>
      </c>
      <c r="M1634">
        <f t="shared" si="202"/>
        <v>1</v>
      </c>
      <c r="N1634">
        <f t="shared" si="203"/>
        <v>1</v>
      </c>
      <c r="O1634">
        <f t="shared" si="204"/>
        <v>1</v>
      </c>
      <c r="P1634">
        <f t="shared" si="205"/>
        <v>0</v>
      </c>
      <c r="Q1634">
        <f t="shared" si="206"/>
        <v>0</v>
      </c>
      <c r="R1634">
        <f t="shared" si="207"/>
        <v>1</v>
      </c>
    </row>
    <row r="1635" spans="1:18" x14ac:dyDescent="0.25">
      <c r="A1635" t="str">
        <f>gait_events!B4040</f>
        <v>pp046</v>
      </c>
      <c r="B1635" t="str">
        <f>VLOOKUP(A1635,participants!A:B,2,0)</f>
        <v>M</v>
      </c>
      <c r="C1635">
        <f>VLOOKUP(A1635,participants!A:C,3,0)</f>
        <v>61</v>
      </c>
      <c r="D1635" t="str">
        <f>VLOOKUP(A1635,participants!A:F,6,0)</f>
        <v>PD</v>
      </c>
      <c r="E1635" t="str">
        <f>IF(LEN(SUBSTITUTE(gait_events!C4040,"_run-",""))&lt;&gt;LEN(gait_events!C4040),LEFT(RIGHT(gait_events!C4040,LEN(gait_events!C4040)-19),FIND("_run-",RIGHT(gait_events!C4040,LEN(gait_events!C4040)-19),1)-1),RIGHT(gait_events!C4040,LEN(gait_events!C4040)-19))</f>
        <v>Preferred</v>
      </c>
      <c r="F1635" t="str">
        <f>IF(LEN(SUBSTITUTE(gait_events!C4040,"_run-",""))&lt;&gt;LEN(gait_events!C4040),RIGHT(gait_events!C4040,LEN(gait_events!C4040)-FIND("_run-",gait_events!C4040,1)-4),"")</f>
        <v>off</v>
      </c>
      <c r="G1635" t="str">
        <f>gait_events!D4040</f>
        <v>right_ankle</v>
      </c>
      <c r="H1635" t="str">
        <f>gait_events!E4040</f>
        <v>IC</v>
      </c>
      <c r="I1635">
        <f>IF(gait_events!F4040&lt;&gt;"",gait_events!F4040,NA())</f>
        <v>100</v>
      </c>
      <c r="J1635">
        <f>IF(gait_events!G4040&lt;&gt;"",gait_events!G4040,NA())</f>
        <v>109</v>
      </c>
      <c r="K1635">
        <f t="shared" si="200"/>
        <v>-9</v>
      </c>
      <c r="L1635">
        <f t="shared" si="201"/>
        <v>-45</v>
      </c>
      <c r="M1635">
        <f t="shared" si="202"/>
        <v>1</v>
      </c>
      <c r="N1635">
        <f t="shared" si="203"/>
        <v>1</v>
      </c>
      <c r="O1635">
        <f t="shared" si="204"/>
        <v>1</v>
      </c>
      <c r="P1635">
        <f t="shared" si="205"/>
        <v>0</v>
      </c>
      <c r="Q1635">
        <f t="shared" si="206"/>
        <v>0</v>
      </c>
      <c r="R1635">
        <f t="shared" si="207"/>
        <v>1</v>
      </c>
    </row>
    <row r="1636" spans="1:18" x14ac:dyDescent="0.25">
      <c r="A1636" t="str">
        <f>gait_events!B4041</f>
        <v>pp046</v>
      </c>
      <c r="B1636" t="str">
        <f>VLOOKUP(A1636,participants!A:B,2,0)</f>
        <v>M</v>
      </c>
      <c r="C1636">
        <f>VLOOKUP(A1636,participants!A:C,3,0)</f>
        <v>61</v>
      </c>
      <c r="D1636" t="str">
        <f>VLOOKUP(A1636,participants!A:F,6,0)</f>
        <v>PD</v>
      </c>
      <c r="E1636" t="str">
        <f>IF(LEN(SUBSTITUTE(gait_events!C4041,"_run-",""))&lt;&gt;LEN(gait_events!C4041),LEFT(RIGHT(gait_events!C4041,LEN(gait_events!C4041)-19),FIND("_run-",RIGHT(gait_events!C4041,LEN(gait_events!C4041)-19),1)-1),RIGHT(gait_events!C4041,LEN(gait_events!C4041)-19))</f>
        <v>Preferred</v>
      </c>
      <c r="F1636" t="str">
        <f>IF(LEN(SUBSTITUTE(gait_events!C4041,"_run-",""))&lt;&gt;LEN(gait_events!C4041),RIGHT(gait_events!C4041,LEN(gait_events!C4041)-FIND("_run-",gait_events!C4041,1)-4),"")</f>
        <v>off</v>
      </c>
      <c r="G1636" t="str">
        <f>gait_events!D4041</f>
        <v>right_ankle</v>
      </c>
      <c r="H1636" t="str">
        <f>gait_events!E4041</f>
        <v>IC</v>
      </c>
      <c r="I1636">
        <f>IF(gait_events!F4041&lt;&gt;"",gait_events!F4041,NA())</f>
        <v>300</v>
      </c>
      <c r="J1636" t="e">
        <f>IF(gait_events!G4041&lt;&gt;"",gait_events!G4041,NA())</f>
        <v>#N/A</v>
      </c>
      <c r="K1636" t="e">
        <f t="shared" si="200"/>
        <v>#N/A</v>
      </c>
      <c r="L1636" t="e">
        <f t="shared" si="201"/>
        <v>#N/A</v>
      </c>
      <c r="M1636">
        <f t="shared" si="202"/>
        <v>1</v>
      </c>
      <c r="N1636">
        <f t="shared" si="203"/>
        <v>0</v>
      </c>
      <c r="O1636">
        <f t="shared" si="204"/>
        <v>0</v>
      </c>
      <c r="P1636">
        <f t="shared" si="205"/>
        <v>1</v>
      </c>
      <c r="Q1636">
        <f t="shared" si="206"/>
        <v>0</v>
      </c>
      <c r="R1636">
        <f t="shared" si="207"/>
        <v>1</v>
      </c>
    </row>
    <row r="1637" spans="1:18" x14ac:dyDescent="0.25">
      <c r="A1637" t="str">
        <f>gait_events!B4042</f>
        <v>pp046</v>
      </c>
      <c r="B1637" t="str">
        <f>VLOOKUP(A1637,participants!A:B,2,0)</f>
        <v>M</v>
      </c>
      <c r="C1637">
        <f>VLOOKUP(A1637,participants!A:C,3,0)</f>
        <v>61</v>
      </c>
      <c r="D1637" t="str">
        <f>VLOOKUP(A1637,participants!A:F,6,0)</f>
        <v>PD</v>
      </c>
      <c r="E1637" t="str">
        <f>IF(LEN(SUBSTITUTE(gait_events!C4042,"_run-",""))&lt;&gt;LEN(gait_events!C4042),LEFT(RIGHT(gait_events!C4042,LEN(gait_events!C4042)-19),FIND("_run-",RIGHT(gait_events!C4042,LEN(gait_events!C4042)-19),1)-1),RIGHT(gait_events!C4042,LEN(gait_events!C4042)-19))</f>
        <v>Preferred</v>
      </c>
      <c r="F1637" t="str">
        <f>IF(LEN(SUBSTITUTE(gait_events!C4042,"_run-",""))&lt;&gt;LEN(gait_events!C4042),RIGHT(gait_events!C4042,LEN(gait_events!C4042)-FIND("_run-",gait_events!C4042,1)-4),"")</f>
        <v>off</v>
      </c>
      <c r="G1637" t="str">
        <f>gait_events!D4042</f>
        <v>right_ankle</v>
      </c>
      <c r="H1637" t="str">
        <f>gait_events!E4042</f>
        <v>IC</v>
      </c>
      <c r="I1637">
        <f>IF(gait_events!F4042&lt;&gt;"",gait_events!F4042,NA())</f>
        <v>502</v>
      </c>
      <c r="J1637">
        <f>IF(gait_events!G4042&lt;&gt;"",gait_events!G4042,NA())</f>
        <v>510</v>
      </c>
      <c r="K1637">
        <f t="shared" si="200"/>
        <v>-8</v>
      </c>
      <c r="L1637">
        <f t="shared" si="201"/>
        <v>-40</v>
      </c>
      <c r="M1637">
        <f t="shared" si="202"/>
        <v>1</v>
      </c>
      <c r="N1637">
        <f t="shared" si="203"/>
        <v>1</v>
      </c>
      <c r="O1637">
        <f t="shared" si="204"/>
        <v>1</v>
      </c>
      <c r="P1637">
        <f t="shared" si="205"/>
        <v>0</v>
      </c>
      <c r="Q1637">
        <f t="shared" si="206"/>
        <v>0</v>
      </c>
      <c r="R1637">
        <f t="shared" si="207"/>
        <v>1</v>
      </c>
    </row>
    <row r="1638" spans="1:18" x14ac:dyDescent="0.25">
      <c r="A1638" t="str">
        <f>gait_events!B4043</f>
        <v>pp046</v>
      </c>
      <c r="B1638" t="str">
        <f>VLOOKUP(A1638,participants!A:B,2,0)</f>
        <v>M</v>
      </c>
      <c r="C1638">
        <f>VLOOKUP(A1638,participants!A:C,3,0)</f>
        <v>61</v>
      </c>
      <c r="D1638" t="str">
        <f>VLOOKUP(A1638,participants!A:F,6,0)</f>
        <v>PD</v>
      </c>
      <c r="E1638" t="str">
        <f>IF(LEN(SUBSTITUTE(gait_events!C4043,"_run-",""))&lt;&gt;LEN(gait_events!C4043),LEFT(RIGHT(gait_events!C4043,LEN(gait_events!C4043)-19),FIND("_run-",RIGHT(gait_events!C4043,LEN(gait_events!C4043)-19),1)-1),RIGHT(gait_events!C4043,LEN(gait_events!C4043)-19))</f>
        <v>Preferred</v>
      </c>
      <c r="F1638" t="str">
        <f>IF(LEN(SUBSTITUTE(gait_events!C4043,"_run-",""))&lt;&gt;LEN(gait_events!C4043),RIGHT(gait_events!C4043,LEN(gait_events!C4043)-FIND("_run-",gait_events!C4043,1)-4),"")</f>
        <v>off</v>
      </c>
      <c r="G1638" t="str">
        <f>gait_events!D4043</f>
        <v>right_ankle</v>
      </c>
      <c r="H1638" t="str">
        <f>gait_events!E4043</f>
        <v>IC</v>
      </c>
      <c r="I1638">
        <f>IF(gait_events!F4043&lt;&gt;"",gait_events!F4043,NA())</f>
        <v>700</v>
      </c>
      <c r="J1638">
        <f>IF(gait_events!G4043&lt;&gt;"",gait_events!G4043,NA())</f>
        <v>701</v>
      </c>
      <c r="K1638">
        <f t="shared" si="200"/>
        <v>-1</v>
      </c>
      <c r="L1638">
        <f t="shared" si="201"/>
        <v>-5</v>
      </c>
      <c r="M1638">
        <f t="shared" si="202"/>
        <v>1</v>
      </c>
      <c r="N1638">
        <f t="shared" si="203"/>
        <v>1</v>
      </c>
      <c r="O1638">
        <f t="shared" si="204"/>
        <v>1</v>
      </c>
      <c r="P1638">
        <f t="shared" si="205"/>
        <v>0</v>
      </c>
      <c r="Q1638">
        <f t="shared" si="206"/>
        <v>0</v>
      </c>
      <c r="R1638">
        <f t="shared" si="207"/>
        <v>1</v>
      </c>
    </row>
    <row r="1639" spans="1:18" x14ac:dyDescent="0.25">
      <c r="A1639" t="str">
        <f>gait_events!B4044</f>
        <v>pp046</v>
      </c>
      <c r="B1639" t="str">
        <f>VLOOKUP(A1639,participants!A:B,2,0)</f>
        <v>M</v>
      </c>
      <c r="C1639">
        <f>VLOOKUP(A1639,participants!A:C,3,0)</f>
        <v>61</v>
      </c>
      <c r="D1639" t="str">
        <f>VLOOKUP(A1639,participants!A:F,6,0)</f>
        <v>PD</v>
      </c>
      <c r="E1639" t="str">
        <f>IF(LEN(SUBSTITUTE(gait_events!C4044,"_run-",""))&lt;&gt;LEN(gait_events!C4044),LEFT(RIGHT(gait_events!C4044,LEN(gait_events!C4044)-19),FIND("_run-",RIGHT(gait_events!C4044,LEN(gait_events!C4044)-19),1)-1),RIGHT(gait_events!C4044,LEN(gait_events!C4044)-19))</f>
        <v>Preferred</v>
      </c>
      <c r="F1639" t="str">
        <f>IF(LEN(SUBSTITUTE(gait_events!C4044,"_run-",""))&lt;&gt;LEN(gait_events!C4044),RIGHT(gait_events!C4044,LEN(gait_events!C4044)-FIND("_run-",gait_events!C4044,1)-4),"")</f>
        <v>off</v>
      </c>
      <c r="G1639" t="str">
        <f>gait_events!D4044</f>
        <v>right_ankle</v>
      </c>
      <c r="H1639" t="str">
        <f>gait_events!E4044</f>
        <v>IC</v>
      </c>
      <c r="I1639">
        <f>IF(gait_events!F4044&lt;&gt;"",gait_events!F4044,NA())</f>
        <v>899</v>
      </c>
      <c r="J1639">
        <f>IF(gait_events!G4044&lt;&gt;"",gait_events!G4044,NA())</f>
        <v>901</v>
      </c>
      <c r="K1639">
        <f t="shared" si="200"/>
        <v>-2</v>
      </c>
      <c r="L1639">
        <f t="shared" si="201"/>
        <v>-10</v>
      </c>
      <c r="M1639">
        <f t="shared" si="202"/>
        <v>1</v>
      </c>
      <c r="N1639">
        <f t="shared" si="203"/>
        <v>1</v>
      </c>
      <c r="O1639">
        <f t="shared" si="204"/>
        <v>1</v>
      </c>
      <c r="P1639">
        <f t="shared" si="205"/>
        <v>0</v>
      </c>
      <c r="Q1639">
        <f t="shared" si="206"/>
        <v>0</v>
      </c>
      <c r="R1639">
        <f t="shared" si="207"/>
        <v>1</v>
      </c>
    </row>
    <row r="1640" spans="1:18" x14ac:dyDescent="0.25">
      <c r="A1640" t="str">
        <f>gait_events!B4045</f>
        <v>pp046</v>
      </c>
      <c r="B1640" t="str">
        <f>VLOOKUP(A1640,participants!A:B,2,0)</f>
        <v>M</v>
      </c>
      <c r="C1640">
        <f>VLOOKUP(A1640,participants!A:C,3,0)</f>
        <v>61</v>
      </c>
      <c r="D1640" t="str">
        <f>VLOOKUP(A1640,participants!A:F,6,0)</f>
        <v>PD</v>
      </c>
      <c r="E1640" t="str">
        <f>IF(LEN(SUBSTITUTE(gait_events!C4045,"_run-",""))&lt;&gt;LEN(gait_events!C4045),LEFT(RIGHT(gait_events!C4045,LEN(gait_events!C4045)-19),FIND("_run-",RIGHT(gait_events!C4045,LEN(gait_events!C4045)-19),1)-1),RIGHT(gait_events!C4045,LEN(gait_events!C4045)-19))</f>
        <v>Preferred</v>
      </c>
      <c r="F1640" t="str">
        <f>IF(LEN(SUBSTITUTE(gait_events!C4045,"_run-",""))&lt;&gt;LEN(gait_events!C4045),RIGHT(gait_events!C4045,LEN(gait_events!C4045)-FIND("_run-",gait_events!C4045,1)-4),"")</f>
        <v>off</v>
      </c>
      <c r="G1640" t="str">
        <f>gait_events!D4045</f>
        <v>right_ankle</v>
      </c>
      <c r="H1640" t="str">
        <f>gait_events!E4045</f>
        <v>IC</v>
      </c>
      <c r="I1640">
        <f>IF(gait_events!F4045&lt;&gt;"",gait_events!F4045,NA())</f>
        <v>1089</v>
      </c>
      <c r="J1640">
        <f>IF(gait_events!G4045&lt;&gt;"",gait_events!G4045,NA())</f>
        <v>1097</v>
      </c>
      <c r="K1640">
        <f t="shared" si="200"/>
        <v>-8</v>
      </c>
      <c r="L1640">
        <f t="shared" si="201"/>
        <v>-40</v>
      </c>
      <c r="M1640">
        <f t="shared" si="202"/>
        <v>1</v>
      </c>
      <c r="N1640">
        <f t="shared" si="203"/>
        <v>1</v>
      </c>
      <c r="O1640">
        <f t="shared" si="204"/>
        <v>1</v>
      </c>
      <c r="P1640">
        <f t="shared" si="205"/>
        <v>0</v>
      </c>
      <c r="Q1640">
        <f t="shared" si="206"/>
        <v>0</v>
      </c>
      <c r="R1640">
        <f t="shared" si="207"/>
        <v>1</v>
      </c>
    </row>
    <row r="1641" spans="1:18" x14ac:dyDescent="0.25">
      <c r="A1641" t="str">
        <f>gait_events!B4046</f>
        <v>pp046</v>
      </c>
      <c r="B1641" t="str">
        <f>VLOOKUP(A1641,participants!A:B,2,0)</f>
        <v>M</v>
      </c>
      <c r="C1641">
        <f>VLOOKUP(A1641,participants!A:C,3,0)</f>
        <v>61</v>
      </c>
      <c r="D1641" t="str">
        <f>VLOOKUP(A1641,participants!A:F,6,0)</f>
        <v>PD</v>
      </c>
      <c r="E1641" t="str">
        <f>IF(LEN(SUBSTITUTE(gait_events!C4046,"_run-",""))&lt;&gt;LEN(gait_events!C4046),LEFT(RIGHT(gait_events!C4046,LEN(gait_events!C4046)-19),FIND("_run-",RIGHT(gait_events!C4046,LEN(gait_events!C4046)-19),1)-1),RIGHT(gait_events!C4046,LEN(gait_events!C4046)-19))</f>
        <v>Preferred</v>
      </c>
      <c r="F1641" t="str">
        <f>IF(LEN(SUBSTITUTE(gait_events!C4046,"_run-",""))&lt;&gt;LEN(gait_events!C4046),RIGHT(gait_events!C4046,LEN(gait_events!C4046)-FIND("_run-",gait_events!C4046,1)-4),"")</f>
        <v>off</v>
      </c>
      <c r="G1641" t="str">
        <f>gait_events!D4046</f>
        <v>right_ankle</v>
      </c>
      <c r="H1641" t="str">
        <f>gait_events!E4046</f>
        <v>FC</v>
      </c>
      <c r="I1641">
        <f>IF(gait_events!F4046&lt;&gt;"",gait_events!F4046,NA())</f>
        <v>41</v>
      </c>
      <c r="J1641">
        <f>IF(gait_events!G4046&lt;&gt;"",gait_events!G4046,NA())</f>
        <v>39</v>
      </c>
      <c r="K1641">
        <f t="shared" si="200"/>
        <v>2</v>
      </c>
      <c r="L1641">
        <f t="shared" si="201"/>
        <v>10</v>
      </c>
      <c r="M1641">
        <f t="shared" si="202"/>
        <v>1</v>
      </c>
      <c r="N1641">
        <f t="shared" si="203"/>
        <v>1</v>
      </c>
      <c r="O1641">
        <f t="shared" si="204"/>
        <v>1</v>
      </c>
      <c r="P1641">
        <f t="shared" si="205"/>
        <v>0</v>
      </c>
      <c r="Q1641">
        <f t="shared" si="206"/>
        <v>0</v>
      </c>
      <c r="R1641">
        <f t="shared" si="207"/>
        <v>1</v>
      </c>
    </row>
    <row r="1642" spans="1:18" x14ac:dyDescent="0.25">
      <c r="A1642" t="str">
        <f>gait_events!B4047</f>
        <v>pp046</v>
      </c>
      <c r="B1642" t="str">
        <f>VLOOKUP(A1642,participants!A:B,2,0)</f>
        <v>M</v>
      </c>
      <c r="C1642">
        <f>VLOOKUP(A1642,participants!A:C,3,0)</f>
        <v>61</v>
      </c>
      <c r="D1642" t="str">
        <f>VLOOKUP(A1642,participants!A:F,6,0)</f>
        <v>PD</v>
      </c>
      <c r="E1642" t="str">
        <f>IF(LEN(SUBSTITUTE(gait_events!C4047,"_run-",""))&lt;&gt;LEN(gait_events!C4047),LEFT(RIGHT(gait_events!C4047,LEN(gait_events!C4047)-19),FIND("_run-",RIGHT(gait_events!C4047,LEN(gait_events!C4047)-19),1)-1),RIGHT(gait_events!C4047,LEN(gait_events!C4047)-19))</f>
        <v>Preferred</v>
      </c>
      <c r="F1642" t="str">
        <f>IF(LEN(SUBSTITUTE(gait_events!C4047,"_run-",""))&lt;&gt;LEN(gait_events!C4047),RIGHT(gait_events!C4047,LEN(gait_events!C4047)-FIND("_run-",gait_events!C4047,1)-4),"")</f>
        <v>off</v>
      </c>
      <c r="G1642" t="str">
        <f>gait_events!D4047</f>
        <v>right_ankle</v>
      </c>
      <c r="H1642" t="str">
        <f>gait_events!E4047</f>
        <v>FC</v>
      </c>
      <c r="I1642">
        <f>IF(gait_events!F4047&lt;&gt;"",gait_events!F4047,NA())</f>
        <v>241</v>
      </c>
      <c r="J1642">
        <f>IF(gait_events!G4047&lt;&gt;"",gait_events!G4047,NA())</f>
        <v>236</v>
      </c>
      <c r="K1642">
        <f t="shared" si="200"/>
        <v>5</v>
      </c>
      <c r="L1642">
        <f t="shared" si="201"/>
        <v>25</v>
      </c>
      <c r="M1642">
        <f t="shared" si="202"/>
        <v>1</v>
      </c>
      <c r="N1642">
        <f t="shared" si="203"/>
        <v>1</v>
      </c>
      <c r="O1642">
        <f t="shared" si="204"/>
        <v>1</v>
      </c>
      <c r="P1642">
        <f t="shared" si="205"/>
        <v>0</v>
      </c>
      <c r="Q1642">
        <f t="shared" si="206"/>
        <v>0</v>
      </c>
      <c r="R1642">
        <f t="shared" si="207"/>
        <v>1</v>
      </c>
    </row>
    <row r="1643" spans="1:18" x14ac:dyDescent="0.25">
      <c r="A1643" t="str">
        <f>gait_events!B4048</f>
        <v>pp046</v>
      </c>
      <c r="B1643" t="str">
        <f>VLOOKUP(A1643,participants!A:B,2,0)</f>
        <v>M</v>
      </c>
      <c r="C1643">
        <f>VLOOKUP(A1643,participants!A:C,3,0)</f>
        <v>61</v>
      </c>
      <c r="D1643" t="str">
        <f>VLOOKUP(A1643,participants!A:F,6,0)</f>
        <v>PD</v>
      </c>
      <c r="E1643" t="str">
        <f>IF(LEN(SUBSTITUTE(gait_events!C4048,"_run-",""))&lt;&gt;LEN(gait_events!C4048),LEFT(RIGHT(gait_events!C4048,LEN(gait_events!C4048)-19),FIND("_run-",RIGHT(gait_events!C4048,LEN(gait_events!C4048)-19),1)-1),RIGHT(gait_events!C4048,LEN(gait_events!C4048)-19))</f>
        <v>Preferred</v>
      </c>
      <c r="F1643" t="str">
        <f>IF(LEN(SUBSTITUTE(gait_events!C4048,"_run-",""))&lt;&gt;LEN(gait_events!C4048),RIGHT(gait_events!C4048,LEN(gait_events!C4048)-FIND("_run-",gait_events!C4048,1)-4),"")</f>
        <v>off</v>
      </c>
      <c r="G1643" t="str">
        <f>gait_events!D4048</f>
        <v>right_ankle</v>
      </c>
      <c r="H1643" t="str">
        <f>gait_events!E4048</f>
        <v>FC</v>
      </c>
      <c r="I1643">
        <f>IF(gait_events!F4048&lt;&gt;"",gait_events!F4048,NA())</f>
        <v>441</v>
      </c>
      <c r="J1643">
        <f>IF(gait_events!G4048&lt;&gt;"",gait_events!G4048,NA())</f>
        <v>439</v>
      </c>
      <c r="K1643">
        <f t="shared" si="200"/>
        <v>2</v>
      </c>
      <c r="L1643">
        <f t="shared" si="201"/>
        <v>10</v>
      </c>
      <c r="M1643">
        <f t="shared" si="202"/>
        <v>1</v>
      </c>
      <c r="N1643">
        <f t="shared" si="203"/>
        <v>1</v>
      </c>
      <c r="O1643">
        <f t="shared" si="204"/>
        <v>1</v>
      </c>
      <c r="P1643">
        <f t="shared" si="205"/>
        <v>0</v>
      </c>
      <c r="Q1643">
        <f t="shared" si="206"/>
        <v>0</v>
      </c>
      <c r="R1643">
        <f t="shared" si="207"/>
        <v>1</v>
      </c>
    </row>
    <row r="1644" spans="1:18" x14ac:dyDescent="0.25">
      <c r="A1644" t="str">
        <f>gait_events!B4049</f>
        <v>pp046</v>
      </c>
      <c r="B1644" t="str">
        <f>VLOOKUP(A1644,participants!A:B,2,0)</f>
        <v>M</v>
      </c>
      <c r="C1644">
        <f>VLOOKUP(A1644,participants!A:C,3,0)</f>
        <v>61</v>
      </c>
      <c r="D1644" t="str">
        <f>VLOOKUP(A1644,participants!A:F,6,0)</f>
        <v>PD</v>
      </c>
      <c r="E1644" t="str">
        <f>IF(LEN(SUBSTITUTE(gait_events!C4049,"_run-",""))&lt;&gt;LEN(gait_events!C4049),LEFT(RIGHT(gait_events!C4049,LEN(gait_events!C4049)-19),FIND("_run-",RIGHT(gait_events!C4049,LEN(gait_events!C4049)-19),1)-1),RIGHT(gait_events!C4049,LEN(gait_events!C4049)-19))</f>
        <v>Preferred</v>
      </c>
      <c r="F1644" t="str">
        <f>IF(LEN(SUBSTITUTE(gait_events!C4049,"_run-",""))&lt;&gt;LEN(gait_events!C4049),RIGHT(gait_events!C4049,LEN(gait_events!C4049)-FIND("_run-",gait_events!C4049,1)-4),"")</f>
        <v>off</v>
      </c>
      <c r="G1644" t="str">
        <f>gait_events!D4049</f>
        <v>right_ankle</v>
      </c>
      <c r="H1644" t="str">
        <f>gait_events!E4049</f>
        <v>FC</v>
      </c>
      <c r="I1644">
        <f>IF(gait_events!F4049&lt;&gt;"",gait_events!F4049,NA())</f>
        <v>635</v>
      </c>
      <c r="J1644">
        <f>IF(gait_events!G4049&lt;&gt;"",gait_events!G4049,NA())</f>
        <v>632</v>
      </c>
      <c r="K1644">
        <f t="shared" si="200"/>
        <v>3</v>
      </c>
      <c r="L1644">
        <f t="shared" si="201"/>
        <v>15</v>
      </c>
      <c r="M1644">
        <f t="shared" si="202"/>
        <v>1</v>
      </c>
      <c r="N1644">
        <f t="shared" si="203"/>
        <v>1</v>
      </c>
      <c r="O1644">
        <f t="shared" si="204"/>
        <v>1</v>
      </c>
      <c r="P1644">
        <f t="shared" si="205"/>
        <v>0</v>
      </c>
      <c r="Q1644">
        <f t="shared" si="206"/>
        <v>0</v>
      </c>
      <c r="R1644">
        <f t="shared" si="207"/>
        <v>1</v>
      </c>
    </row>
    <row r="1645" spans="1:18" x14ac:dyDescent="0.25">
      <c r="A1645" t="str">
        <f>gait_events!B4050</f>
        <v>pp046</v>
      </c>
      <c r="B1645" t="str">
        <f>VLOOKUP(A1645,participants!A:B,2,0)</f>
        <v>M</v>
      </c>
      <c r="C1645">
        <f>VLOOKUP(A1645,participants!A:C,3,0)</f>
        <v>61</v>
      </c>
      <c r="D1645" t="str">
        <f>VLOOKUP(A1645,participants!A:F,6,0)</f>
        <v>PD</v>
      </c>
      <c r="E1645" t="str">
        <f>IF(LEN(SUBSTITUTE(gait_events!C4050,"_run-",""))&lt;&gt;LEN(gait_events!C4050),LEFT(RIGHT(gait_events!C4050,LEN(gait_events!C4050)-19),FIND("_run-",RIGHT(gait_events!C4050,LEN(gait_events!C4050)-19),1)-1),RIGHT(gait_events!C4050,LEN(gait_events!C4050)-19))</f>
        <v>Preferred</v>
      </c>
      <c r="F1645" t="str">
        <f>IF(LEN(SUBSTITUTE(gait_events!C4050,"_run-",""))&lt;&gt;LEN(gait_events!C4050),RIGHT(gait_events!C4050,LEN(gait_events!C4050)-FIND("_run-",gait_events!C4050,1)-4),"")</f>
        <v>off</v>
      </c>
      <c r="G1645" t="str">
        <f>gait_events!D4050</f>
        <v>right_ankle</v>
      </c>
      <c r="H1645" t="str">
        <f>gait_events!E4050</f>
        <v>FC</v>
      </c>
      <c r="I1645">
        <f>IF(gait_events!F4050&lt;&gt;"",gait_events!F4050,NA())</f>
        <v>836</v>
      </c>
      <c r="J1645">
        <f>IF(gait_events!G4050&lt;&gt;"",gait_events!G4050,NA())</f>
        <v>833</v>
      </c>
      <c r="K1645">
        <f t="shared" si="200"/>
        <v>3</v>
      </c>
      <c r="L1645">
        <f t="shared" si="201"/>
        <v>15</v>
      </c>
      <c r="M1645">
        <f t="shared" si="202"/>
        <v>1</v>
      </c>
      <c r="N1645">
        <f t="shared" si="203"/>
        <v>1</v>
      </c>
      <c r="O1645">
        <f t="shared" si="204"/>
        <v>1</v>
      </c>
      <c r="P1645">
        <f t="shared" si="205"/>
        <v>0</v>
      </c>
      <c r="Q1645">
        <f t="shared" si="206"/>
        <v>0</v>
      </c>
      <c r="R1645">
        <f t="shared" si="207"/>
        <v>1</v>
      </c>
    </row>
    <row r="1646" spans="1:18" x14ac:dyDescent="0.25">
      <c r="A1646" t="str">
        <f>gait_events!B4051</f>
        <v>pp046</v>
      </c>
      <c r="B1646" t="str">
        <f>VLOOKUP(A1646,participants!A:B,2,0)</f>
        <v>M</v>
      </c>
      <c r="C1646">
        <f>VLOOKUP(A1646,participants!A:C,3,0)</f>
        <v>61</v>
      </c>
      <c r="D1646" t="str">
        <f>VLOOKUP(A1646,participants!A:F,6,0)</f>
        <v>PD</v>
      </c>
      <c r="E1646" t="str">
        <f>IF(LEN(SUBSTITUTE(gait_events!C4051,"_run-",""))&lt;&gt;LEN(gait_events!C4051),LEFT(RIGHT(gait_events!C4051,LEN(gait_events!C4051)-19),FIND("_run-",RIGHT(gait_events!C4051,LEN(gait_events!C4051)-19),1)-1),RIGHT(gait_events!C4051,LEN(gait_events!C4051)-19))</f>
        <v>Preferred</v>
      </c>
      <c r="F1646" t="str">
        <f>IF(LEN(SUBSTITUTE(gait_events!C4051,"_run-",""))&lt;&gt;LEN(gait_events!C4051),RIGHT(gait_events!C4051,LEN(gait_events!C4051)-FIND("_run-",gait_events!C4051,1)-4),"")</f>
        <v>off</v>
      </c>
      <c r="G1646" t="str">
        <f>gait_events!D4051</f>
        <v>right_ankle</v>
      </c>
      <c r="H1646" t="str">
        <f>gait_events!E4051</f>
        <v>FC</v>
      </c>
      <c r="I1646">
        <f>IF(gait_events!F4051&lt;&gt;"",gait_events!F4051,NA())</f>
        <v>1032</v>
      </c>
      <c r="J1646">
        <f>IF(gait_events!G4051&lt;&gt;"",gait_events!G4051,NA())</f>
        <v>1028</v>
      </c>
      <c r="K1646">
        <f t="shared" si="200"/>
        <v>4</v>
      </c>
      <c r="L1646">
        <f t="shared" si="201"/>
        <v>20</v>
      </c>
      <c r="M1646">
        <f t="shared" si="202"/>
        <v>1</v>
      </c>
      <c r="N1646">
        <f t="shared" si="203"/>
        <v>1</v>
      </c>
      <c r="O1646">
        <f t="shared" si="204"/>
        <v>1</v>
      </c>
      <c r="P1646">
        <f t="shared" si="205"/>
        <v>0</v>
      </c>
      <c r="Q1646">
        <f t="shared" si="206"/>
        <v>0</v>
      </c>
      <c r="R1646">
        <f t="shared" si="207"/>
        <v>1</v>
      </c>
    </row>
    <row r="1647" spans="1:18" x14ac:dyDescent="0.25">
      <c r="A1647" t="str">
        <f>gait_events!B4052</f>
        <v>pp046</v>
      </c>
      <c r="B1647" t="str">
        <f>VLOOKUP(A1647,participants!A:B,2,0)</f>
        <v>M</v>
      </c>
      <c r="C1647">
        <f>VLOOKUP(A1647,participants!A:C,3,0)</f>
        <v>61</v>
      </c>
      <c r="D1647" t="str">
        <f>VLOOKUP(A1647,participants!A:F,6,0)</f>
        <v>PD</v>
      </c>
      <c r="E1647" t="str">
        <f>IF(LEN(SUBSTITUTE(gait_events!C4052,"_run-",""))&lt;&gt;LEN(gait_events!C4052),LEFT(RIGHT(gait_events!C4052,LEN(gait_events!C4052)-19),FIND("_run-",RIGHT(gait_events!C4052,LEN(gait_events!C4052)-19),1)-1),RIGHT(gait_events!C4052,LEN(gait_events!C4052)-19))</f>
        <v>Preferred</v>
      </c>
      <c r="F1647" t="str">
        <f>IF(LEN(SUBSTITUTE(gait_events!C4052,"_run-",""))&lt;&gt;LEN(gait_events!C4052),RIGHT(gait_events!C4052,LEN(gait_events!C4052)-FIND("_run-",gait_events!C4052,1)-4),"")</f>
        <v>off</v>
      </c>
      <c r="G1647" t="str">
        <f>gait_events!D4052</f>
        <v>right_ankle</v>
      </c>
      <c r="H1647" t="str">
        <f>gait_events!E4052</f>
        <v>FC</v>
      </c>
      <c r="I1647">
        <f>IF(gait_events!F4052&lt;&gt;"",gait_events!F4052,NA())</f>
        <v>1260</v>
      </c>
      <c r="J1647">
        <f>IF(gait_events!G4052&lt;&gt;"",gait_events!G4052,NA())</f>
        <v>1254</v>
      </c>
      <c r="K1647">
        <f t="shared" si="200"/>
        <v>6</v>
      </c>
      <c r="L1647">
        <f t="shared" si="201"/>
        <v>30</v>
      </c>
      <c r="M1647">
        <f t="shared" si="202"/>
        <v>1</v>
      </c>
      <c r="N1647">
        <f t="shared" si="203"/>
        <v>1</v>
      </c>
      <c r="O1647">
        <f t="shared" si="204"/>
        <v>1</v>
      </c>
      <c r="P1647">
        <f t="shared" si="205"/>
        <v>0</v>
      </c>
      <c r="Q1647">
        <f t="shared" si="206"/>
        <v>0</v>
      </c>
      <c r="R1647">
        <f t="shared" si="207"/>
        <v>1</v>
      </c>
    </row>
    <row r="1648" spans="1:18" x14ac:dyDescent="0.25">
      <c r="A1648" t="str">
        <f>gait_events!B4053</f>
        <v>pp046</v>
      </c>
      <c r="B1648" t="str">
        <f>VLOOKUP(A1648,participants!A:B,2,0)</f>
        <v>M</v>
      </c>
      <c r="C1648">
        <f>VLOOKUP(A1648,participants!A:C,3,0)</f>
        <v>61</v>
      </c>
      <c r="D1648" t="str">
        <f>VLOOKUP(A1648,participants!A:F,6,0)</f>
        <v>PD</v>
      </c>
      <c r="E1648" t="str">
        <f>IF(LEN(SUBSTITUTE(gait_events!C4053,"_run-",""))&lt;&gt;LEN(gait_events!C4053),LEFT(RIGHT(gait_events!C4053,LEN(gait_events!C4053)-19),FIND("_run-",RIGHT(gait_events!C4053,LEN(gait_events!C4053)-19),1)-1),RIGHT(gait_events!C4053,LEN(gait_events!C4053)-19))</f>
        <v>Preferred</v>
      </c>
      <c r="F1648" t="str">
        <f>IF(LEN(SUBSTITUTE(gait_events!C4053,"_run-",""))&lt;&gt;LEN(gait_events!C4053),RIGHT(gait_events!C4053,LEN(gait_events!C4053)-FIND("_run-",gait_events!C4053,1)-4),"")</f>
        <v>off</v>
      </c>
      <c r="G1648" t="str">
        <f>gait_events!D4053</f>
        <v>left_shank</v>
      </c>
      <c r="H1648" t="str">
        <f>gait_events!E4053</f>
        <v>IC</v>
      </c>
      <c r="I1648">
        <f>IF(gait_events!F4053&lt;&gt;"",gait_events!F4053,NA())</f>
        <v>9</v>
      </c>
      <c r="J1648">
        <f>IF(gait_events!G4053&lt;&gt;"",gait_events!G4053,NA())</f>
        <v>20</v>
      </c>
      <c r="K1648">
        <f t="shared" si="200"/>
        <v>-11</v>
      </c>
      <c r="L1648">
        <f t="shared" si="201"/>
        <v>-55</v>
      </c>
      <c r="M1648">
        <f t="shared" si="202"/>
        <v>1</v>
      </c>
      <c r="N1648">
        <f t="shared" si="203"/>
        <v>1</v>
      </c>
      <c r="O1648">
        <f t="shared" si="204"/>
        <v>1</v>
      </c>
      <c r="P1648">
        <f t="shared" si="205"/>
        <v>0</v>
      </c>
      <c r="Q1648">
        <f t="shared" si="206"/>
        <v>0</v>
      </c>
      <c r="R1648">
        <f t="shared" si="207"/>
        <v>1</v>
      </c>
    </row>
    <row r="1649" spans="1:18" x14ac:dyDescent="0.25">
      <c r="A1649" t="str">
        <f>gait_events!B4054</f>
        <v>pp046</v>
      </c>
      <c r="B1649" t="str">
        <f>VLOOKUP(A1649,participants!A:B,2,0)</f>
        <v>M</v>
      </c>
      <c r="C1649">
        <f>VLOOKUP(A1649,participants!A:C,3,0)</f>
        <v>61</v>
      </c>
      <c r="D1649" t="str">
        <f>VLOOKUP(A1649,participants!A:F,6,0)</f>
        <v>PD</v>
      </c>
      <c r="E1649" t="str">
        <f>IF(LEN(SUBSTITUTE(gait_events!C4054,"_run-",""))&lt;&gt;LEN(gait_events!C4054),LEFT(RIGHT(gait_events!C4054,LEN(gait_events!C4054)-19),FIND("_run-",RIGHT(gait_events!C4054,LEN(gait_events!C4054)-19),1)-1),RIGHT(gait_events!C4054,LEN(gait_events!C4054)-19))</f>
        <v>Preferred</v>
      </c>
      <c r="F1649" t="str">
        <f>IF(LEN(SUBSTITUTE(gait_events!C4054,"_run-",""))&lt;&gt;LEN(gait_events!C4054),RIGHT(gait_events!C4054,LEN(gait_events!C4054)-FIND("_run-",gait_events!C4054,1)-4),"")</f>
        <v>off</v>
      </c>
      <c r="G1649" t="str">
        <f>gait_events!D4054</f>
        <v>left_shank</v>
      </c>
      <c r="H1649" t="str">
        <f>gait_events!E4054</f>
        <v>IC</v>
      </c>
      <c r="I1649">
        <f>IF(gait_events!F4054&lt;&gt;"",gait_events!F4054,NA())</f>
        <v>205</v>
      </c>
      <c r="J1649">
        <f>IF(gait_events!G4054&lt;&gt;"",gait_events!G4054,NA())</f>
        <v>214</v>
      </c>
      <c r="K1649">
        <f t="shared" si="200"/>
        <v>-9</v>
      </c>
      <c r="L1649">
        <f t="shared" si="201"/>
        <v>-45</v>
      </c>
      <c r="M1649">
        <f t="shared" si="202"/>
        <v>1</v>
      </c>
      <c r="N1649">
        <f t="shared" si="203"/>
        <v>1</v>
      </c>
      <c r="O1649">
        <f t="shared" si="204"/>
        <v>1</v>
      </c>
      <c r="P1649">
        <f t="shared" si="205"/>
        <v>0</v>
      </c>
      <c r="Q1649">
        <f t="shared" si="206"/>
        <v>0</v>
      </c>
      <c r="R1649">
        <f t="shared" si="207"/>
        <v>1</v>
      </c>
    </row>
    <row r="1650" spans="1:18" x14ac:dyDescent="0.25">
      <c r="A1650" t="str">
        <f>gait_events!B4055</f>
        <v>pp046</v>
      </c>
      <c r="B1650" t="str">
        <f>VLOOKUP(A1650,participants!A:B,2,0)</f>
        <v>M</v>
      </c>
      <c r="C1650">
        <f>VLOOKUP(A1650,participants!A:C,3,0)</f>
        <v>61</v>
      </c>
      <c r="D1650" t="str">
        <f>VLOOKUP(A1650,participants!A:F,6,0)</f>
        <v>PD</v>
      </c>
      <c r="E1650" t="str">
        <f>IF(LEN(SUBSTITUTE(gait_events!C4055,"_run-",""))&lt;&gt;LEN(gait_events!C4055),LEFT(RIGHT(gait_events!C4055,LEN(gait_events!C4055)-19),FIND("_run-",RIGHT(gait_events!C4055,LEN(gait_events!C4055)-19),1)-1),RIGHT(gait_events!C4055,LEN(gait_events!C4055)-19))</f>
        <v>Preferred</v>
      </c>
      <c r="F1650" t="str">
        <f>IF(LEN(SUBSTITUTE(gait_events!C4055,"_run-",""))&lt;&gt;LEN(gait_events!C4055),RIGHT(gait_events!C4055,LEN(gait_events!C4055)-FIND("_run-",gait_events!C4055,1)-4),"")</f>
        <v>off</v>
      </c>
      <c r="G1650" t="str">
        <f>gait_events!D4055</f>
        <v>left_shank</v>
      </c>
      <c r="H1650" t="str">
        <f>gait_events!E4055</f>
        <v>IC</v>
      </c>
      <c r="I1650">
        <f>IF(gait_events!F4055&lt;&gt;"",gait_events!F4055,NA())</f>
        <v>403</v>
      </c>
      <c r="J1650">
        <f>IF(gait_events!G4055&lt;&gt;"",gait_events!G4055,NA())</f>
        <v>408</v>
      </c>
      <c r="K1650">
        <f t="shared" si="200"/>
        <v>-5</v>
      </c>
      <c r="L1650">
        <f t="shared" si="201"/>
        <v>-25</v>
      </c>
      <c r="M1650">
        <f t="shared" si="202"/>
        <v>1</v>
      </c>
      <c r="N1650">
        <f t="shared" si="203"/>
        <v>1</v>
      </c>
      <c r="O1650">
        <f t="shared" si="204"/>
        <v>1</v>
      </c>
      <c r="P1650">
        <f t="shared" si="205"/>
        <v>0</v>
      </c>
      <c r="Q1650">
        <f t="shared" si="206"/>
        <v>0</v>
      </c>
      <c r="R1650">
        <f t="shared" si="207"/>
        <v>1</v>
      </c>
    </row>
    <row r="1651" spans="1:18" x14ac:dyDescent="0.25">
      <c r="A1651" t="str">
        <f>gait_events!B4056</f>
        <v>pp046</v>
      </c>
      <c r="B1651" t="str">
        <f>VLOOKUP(A1651,participants!A:B,2,0)</f>
        <v>M</v>
      </c>
      <c r="C1651">
        <f>VLOOKUP(A1651,participants!A:C,3,0)</f>
        <v>61</v>
      </c>
      <c r="D1651" t="str">
        <f>VLOOKUP(A1651,participants!A:F,6,0)</f>
        <v>PD</v>
      </c>
      <c r="E1651" t="str">
        <f>IF(LEN(SUBSTITUTE(gait_events!C4056,"_run-",""))&lt;&gt;LEN(gait_events!C4056),LEFT(RIGHT(gait_events!C4056,LEN(gait_events!C4056)-19),FIND("_run-",RIGHT(gait_events!C4056,LEN(gait_events!C4056)-19),1)-1),RIGHT(gait_events!C4056,LEN(gait_events!C4056)-19))</f>
        <v>Preferred</v>
      </c>
      <c r="F1651" t="str">
        <f>IF(LEN(SUBSTITUTE(gait_events!C4056,"_run-",""))&lt;&gt;LEN(gait_events!C4056),RIGHT(gait_events!C4056,LEN(gait_events!C4056)-FIND("_run-",gait_events!C4056,1)-4),"")</f>
        <v>off</v>
      </c>
      <c r="G1651" t="str">
        <f>gait_events!D4056</f>
        <v>left_shank</v>
      </c>
      <c r="H1651" t="str">
        <f>gait_events!E4056</f>
        <v>IC</v>
      </c>
      <c r="I1651">
        <f>IF(gait_events!F4056&lt;&gt;"",gait_events!F4056,NA())</f>
        <v>600</v>
      </c>
      <c r="J1651">
        <f>IF(gait_events!G4056&lt;&gt;"",gait_events!G4056,NA())</f>
        <v>611</v>
      </c>
      <c r="K1651">
        <f t="shared" si="200"/>
        <v>-11</v>
      </c>
      <c r="L1651">
        <f t="shared" si="201"/>
        <v>-55</v>
      </c>
      <c r="M1651">
        <f t="shared" si="202"/>
        <v>1</v>
      </c>
      <c r="N1651">
        <f t="shared" si="203"/>
        <v>1</v>
      </c>
      <c r="O1651">
        <f t="shared" si="204"/>
        <v>1</v>
      </c>
      <c r="P1651">
        <f t="shared" si="205"/>
        <v>0</v>
      </c>
      <c r="Q1651">
        <f t="shared" si="206"/>
        <v>0</v>
      </c>
      <c r="R1651">
        <f t="shared" si="207"/>
        <v>1</v>
      </c>
    </row>
    <row r="1652" spans="1:18" x14ac:dyDescent="0.25">
      <c r="A1652" t="str">
        <f>gait_events!B4057</f>
        <v>pp046</v>
      </c>
      <c r="B1652" t="str">
        <f>VLOOKUP(A1652,participants!A:B,2,0)</f>
        <v>M</v>
      </c>
      <c r="C1652">
        <f>VLOOKUP(A1652,participants!A:C,3,0)</f>
        <v>61</v>
      </c>
      <c r="D1652" t="str">
        <f>VLOOKUP(A1652,participants!A:F,6,0)</f>
        <v>PD</v>
      </c>
      <c r="E1652" t="str">
        <f>IF(LEN(SUBSTITUTE(gait_events!C4057,"_run-",""))&lt;&gt;LEN(gait_events!C4057),LEFT(RIGHT(gait_events!C4057,LEN(gait_events!C4057)-19),FIND("_run-",RIGHT(gait_events!C4057,LEN(gait_events!C4057)-19),1)-1),RIGHT(gait_events!C4057,LEN(gait_events!C4057)-19))</f>
        <v>Preferred</v>
      </c>
      <c r="F1652" t="str">
        <f>IF(LEN(SUBSTITUTE(gait_events!C4057,"_run-",""))&lt;&gt;LEN(gait_events!C4057),RIGHT(gait_events!C4057,LEN(gait_events!C4057)-FIND("_run-",gait_events!C4057,1)-4),"")</f>
        <v>off</v>
      </c>
      <c r="G1652" t="str">
        <f>gait_events!D4057</f>
        <v>left_shank</v>
      </c>
      <c r="H1652" t="str">
        <f>gait_events!E4057</f>
        <v>IC</v>
      </c>
      <c r="I1652">
        <f>IF(gait_events!F4057&lt;&gt;"",gait_events!F4057,NA())</f>
        <v>805</v>
      </c>
      <c r="J1652">
        <f>IF(gait_events!G4057&lt;&gt;"",gait_events!G4057,NA())</f>
        <v>809</v>
      </c>
      <c r="K1652">
        <f t="shared" si="200"/>
        <v>-4</v>
      </c>
      <c r="L1652">
        <f t="shared" si="201"/>
        <v>-20</v>
      </c>
      <c r="M1652">
        <f t="shared" si="202"/>
        <v>1</v>
      </c>
      <c r="N1652">
        <f t="shared" si="203"/>
        <v>1</v>
      </c>
      <c r="O1652">
        <f t="shared" si="204"/>
        <v>1</v>
      </c>
      <c r="P1652">
        <f t="shared" si="205"/>
        <v>0</v>
      </c>
      <c r="Q1652">
        <f t="shared" si="206"/>
        <v>0</v>
      </c>
      <c r="R1652">
        <f t="shared" si="207"/>
        <v>1</v>
      </c>
    </row>
    <row r="1653" spans="1:18" x14ac:dyDescent="0.25">
      <c r="A1653" t="str">
        <f>gait_events!B4058</f>
        <v>pp046</v>
      </c>
      <c r="B1653" t="str">
        <f>VLOOKUP(A1653,participants!A:B,2,0)</f>
        <v>M</v>
      </c>
      <c r="C1653">
        <f>VLOOKUP(A1653,participants!A:C,3,0)</f>
        <v>61</v>
      </c>
      <c r="D1653" t="str">
        <f>VLOOKUP(A1653,participants!A:F,6,0)</f>
        <v>PD</v>
      </c>
      <c r="E1653" t="str">
        <f>IF(LEN(SUBSTITUTE(gait_events!C4058,"_run-",""))&lt;&gt;LEN(gait_events!C4058),LEFT(RIGHT(gait_events!C4058,LEN(gait_events!C4058)-19),FIND("_run-",RIGHT(gait_events!C4058,LEN(gait_events!C4058)-19),1)-1),RIGHT(gait_events!C4058,LEN(gait_events!C4058)-19))</f>
        <v>Preferred</v>
      </c>
      <c r="F1653" t="str">
        <f>IF(LEN(SUBSTITUTE(gait_events!C4058,"_run-",""))&lt;&gt;LEN(gait_events!C4058),RIGHT(gait_events!C4058,LEN(gait_events!C4058)-FIND("_run-",gait_events!C4058,1)-4),"")</f>
        <v>off</v>
      </c>
      <c r="G1653" t="str">
        <f>gait_events!D4058</f>
        <v>left_shank</v>
      </c>
      <c r="H1653" t="str">
        <f>gait_events!E4058</f>
        <v>IC</v>
      </c>
      <c r="I1653">
        <f>IF(gait_events!F4058&lt;&gt;"",gait_events!F4058,NA())</f>
        <v>992</v>
      </c>
      <c r="J1653">
        <f>IF(gait_events!G4058&lt;&gt;"",gait_events!G4058,NA())</f>
        <v>1001</v>
      </c>
      <c r="K1653">
        <f t="shared" si="200"/>
        <v>-9</v>
      </c>
      <c r="L1653">
        <f t="shared" si="201"/>
        <v>-45</v>
      </c>
      <c r="M1653">
        <f t="shared" si="202"/>
        <v>1</v>
      </c>
      <c r="N1653">
        <f t="shared" si="203"/>
        <v>1</v>
      </c>
      <c r="O1653">
        <f t="shared" si="204"/>
        <v>1</v>
      </c>
      <c r="P1653">
        <f t="shared" si="205"/>
        <v>0</v>
      </c>
      <c r="Q1653">
        <f t="shared" si="206"/>
        <v>0</v>
      </c>
      <c r="R1653">
        <f t="shared" si="207"/>
        <v>1</v>
      </c>
    </row>
    <row r="1654" spans="1:18" x14ac:dyDescent="0.25">
      <c r="A1654" t="str">
        <f>gait_events!B4059</f>
        <v>pp046</v>
      </c>
      <c r="B1654" t="str">
        <f>VLOOKUP(A1654,participants!A:B,2,0)</f>
        <v>M</v>
      </c>
      <c r="C1654">
        <f>VLOOKUP(A1654,participants!A:C,3,0)</f>
        <v>61</v>
      </c>
      <c r="D1654" t="str">
        <f>VLOOKUP(A1654,participants!A:F,6,0)</f>
        <v>PD</v>
      </c>
      <c r="E1654" t="str">
        <f>IF(LEN(SUBSTITUTE(gait_events!C4059,"_run-",""))&lt;&gt;LEN(gait_events!C4059),LEFT(RIGHT(gait_events!C4059,LEN(gait_events!C4059)-19),FIND("_run-",RIGHT(gait_events!C4059,LEN(gait_events!C4059)-19),1)-1),RIGHT(gait_events!C4059,LEN(gait_events!C4059)-19))</f>
        <v>Preferred</v>
      </c>
      <c r="F1654" t="str">
        <f>IF(LEN(SUBSTITUTE(gait_events!C4059,"_run-",""))&lt;&gt;LEN(gait_events!C4059),RIGHT(gait_events!C4059,LEN(gait_events!C4059)-FIND("_run-",gait_events!C4059,1)-4),"")</f>
        <v>off</v>
      </c>
      <c r="G1654" t="str">
        <f>gait_events!D4059</f>
        <v>left_shank</v>
      </c>
      <c r="H1654" t="str">
        <f>gait_events!E4059</f>
        <v>IC</v>
      </c>
      <c r="I1654">
        <f>IF(gait_events!F4059&lt;&gt;"",gait_events!F4059,NA())</f>
        <v>1200</v>
      </c>
      <c r="J1654">
        <f>IF(gait_events!G4059&lt;&gt;"",gait_events!G4059,NA())</f>
        <v>1212</v>
      </c>
      <c r="K1654">
        <f t="shared" si="200"/>
        <v>-12</v>
      </c>
      <c r="L1654">
        <f t="shared" si="201"/>
        <v>-60</v>
      </c>
      <c r="M1654">
        <f t="shared" si="202"/>
        <v>1</v>
      </c>
      <c r="N1654">
        <f t="shared" si="203"/>
        <v>1</v>
      </c>
      <c r="O1654">
        <f t="shared" si="204"/>
        <v>1</v>
      </c>
      <c r="P1654">
        <f t="shared" si="205"/>
        <v>0</v>
      </c>
      <c r="Q1654">
        <f t="shared" si="206"/>
        <v>0</v>
      </c>
      <c r="R1654">
        <f t="shared" si="207"/>
        <v>1</v>
      </c>
    </row>
    <row r="1655" spans="1:18" x14ac:dyDescent="0.25">
      <c r="A1655" t="str">
        <f>gait_events!B4060</f>
        <v>pp046</v>
      </c>
      <c r="B1655" t="str">
        <f>VLOOKUP(A1655,participants!A:B,2,0)</f>
        <v>M</v>
      </c>
      <c r="C1655">
        <f>VLOOKUP(A1655,participants!A:C,3,0)</f>
        <v>61</v>
      </c>
      <c r="D1655" t="str">
        <f>VLOOKUP(A1655,participants!A:F,6,0)</f>
        <v>PD</v>
      </c>
      <c r="E1655" t="str">
        <f>IF(LEN(SUBSTITUTE(gait_events!C4060,"_run-",""))&lt;&gt;LEN(gait_events!C4060),LEFT(RIGHT(gait_events!C4060,LEN(gait_events!C4060)-19),FIND("_run-",RIGHT(gait_events!C4060,LEN(gait_events!C4060)-19),1)-1),RIGHT(gait_events!C4060,LEN(gait_events!C4060)-19))</f>
        <v>Preferred</v>
      </c>
      <c r="F1655" t="str">
        <f>IF(LEN(SUBSTITUTE(gait_events!C4060,"_run-",""))&lt;&gt;LEN(gait_events!C4060),RIGHT(gait_events!C4060,LEN(gait_events!C4060)-FIND("_run-",gait_events!C4060,1)-4),"")</f>
        <v>off</v>
      </c>
      <c r="G1655" t="str">
        <f>gait_events!D4060</f>
        <v>left_shank</v>
      </c>
      <c r="H1655" t="str">
        <f>gait_events!E4060</f>
        <v>FC</v>
      </c>
      <c r="I1655">
        <f>IF(gait_events!F4060&lt;&gt;"",gait_events!F4060,NA())</f>
        <v>143</v>
      </c>
      <c r="J1655">
        <f>IF(gait_events!G4060&lt;&gt;"",gait_events!G4060,NA())</f>
        <v>143</v>
      </c>
      <c r="K1655">
        <f t="shared" si="200"/>
        <v>0</v>
      </c>
      <c r="L1655">
        <f t="shared" si="201"/>
        <v>0</v>
      </c>
      <c r="M1655">
        <f t="shared" si="202"/>
        <v>1</v>
      </c>
      <c r="N1655">
        <f t="shared" si="203"/>
        <v>1</v>
      </c>
      <c r="O1655">
        <f t="shared" si="204"/>
        <v>1</v>
      </c>
      <c r="P1655">
        <f t="shared" si="205"/>
        <v>0</v>
      </c>
      <c r="Q1655">
        <f t="shared" si="206"/>
        <v>0</v>
      </c>
      <c r="R1655">
        <f t="shared" si="207"/>
        <v>1</v>
      </c>
    </row>
    <row r="1656" spans="1:18" x14ac:dyDescent="0.25">
      <c r="A1656" t="str">
        <f>gait_events!B4061</f>
        <v>pp046</v>
      </c>
      <c r="B1656" t="str">
        <f>VLOOKUP(A1656,participants!A:B,2,0)</f>
        <v>M</v>
      </c>
      <c r="C1656">
        <f>VLOOKUP(A1656,participants!A:C,3,0)</f>
        <v>61</v>
      </c>
      <c r="D1656" t="str">
        <f>VLOOKUP(A1656,participants!A:F,6,0)</f>
        <v>PD</v>
      </c>
      <c r="E1656" t="str">
        <f>IF(LEN(SUBSTITUTE(gait_events!C4061,"_run-",""))&lt;&gt;LEN(gait_events!C4061),LEFT(RIGHT(gait_events!C4061,LEN(gait_events!C4061)-19),FIND("_run-",RIGHT(gait_events!C4061,LEN(gait_events!C4061)-19),1)-1),RIGHT(gait_events!C4061,LEN(gait_events!C4061)-19))</f>
        <v>Preferred</v>
      </c>
      <c r="F1656" t="str">
        <f>IF(LEN(SUBSTITUTE(gait_events!C4061,"_run-",""))&lt;&gt;LEN(gait_events!C4061),RIGHT(gait_events!C4061,LEN(gait_events!C4061)-FIND("_run-",gait_events!C4061,1)-4),"")</f>
        <v>off</v>
      </c>
      <c r="G1656" t="str">
        <f>gait_events!D4061</f>
        <v>left_shank</v>
      </c>
      <c r="H1656" t="str">
        <f>gait_events!E4061</f>
        <v>FC</v>
      </c>
      <c r="I1656">
        <f>IF(gait_events!F4061&lt;&gt;"",gait_events!F4061,NA())</f>
        <v>341</v>
      </c>
      <c r="J1656">
        <f>IF(gait_events!G4061&lt;&gt;"",gait_events!G4061,NA())</f>
        <v>339</v>
      </c>
      <c r="K1656">
        <f t="shared" si="200"/>
        <v>2</v>
      </c>
      <c r="L1656">
        <f t="shared" si="201"/>
        <v>10</v>
      </c>
      <c r="M1656">
        <f t="shared" si="202"/>
        <v>1</v>
      </c>
      <c r="N1656">
        <f t="shared" si="203"/>
        <v>1</v>
      </c>
      <c r="O1656">
        <f t="shared" si="204"/>
        <v>1</v>
      </c>
      <c r="P1656">
        <f t="shared" si="205"/>
        <v>0</v>
      </c>
      <c r="Q1656">
        <f t="shared" si="206"/>
        <v>0</v>
      </c>
      <c r="R1656">
        <f t="shared" si="207"/>
        <v>1</v>
      </c>
    </row>
    <row r="1657" spans="1:18" x14ac:dyDescent="0.25">
      <c r="A1657" t="str">
        <f>gait_events!B4062</f>
        <v>pp046</v>
      </c>
      <c r="B1657" t="str">
        <f>VLOOKUP(A1657,participants!A:B,2,0)</f>
        <v>M</v>
      </c>
      <c r="C1657">
        <f>VLOOKUP(A1657,participants!A:C,3,0)</f>
        <v>61</v>
      </c>
      <c r="D1657" t="str">
        <f>VLOOKUP(A1657,participants!A:F,6,0)</f>
        <v>PD</v>
      </c>
      <c r="E1657" t="str">
        <f>IF(LEN(SUBSTITUTE(gait_events!C4062,"_run-",""))&lt;&gt;LEN(gait_events!C4062),LEFT(RIGHT(gait_events!C4062,LEN(gait_events!C4062)-19),FIND("_run-",RIGHT(gait_events!C4062,LEN(gait_events!C4062)-19),1)-1),RIGHT(gait_events!C4062,LEN(gait_events!C4062)-19))</f>
        <v>Preferred</v>
      </c>
      <c r="F1657" t="str">
        <f>IF(LEN(SUBSTITUTE(gait_events!C4062,"_run-",""))&lt;&gt;LEN(gait_events!C4062),RIGHT(gait_events!C4062,LEN(gait_events!C4062)-FIND("_run-",gait_events!C4062,1)-4),"")</f>
        <v>off</v>
      </c>
      <c r="G1657" t="str">
        <f>gait_events!D4062</f>
        <v>left_shank</v>
      </c>
      <c r="H1657" t="str">
        <f>gait_events!E4062</f>
        <v>FC</v>
      </c>
      <c r="I1657">
        <f>IF(gait_events!F4062&lt;&gt;"",gait_events!F4062,NA())</f>
        <v>543</v>
      </c>
      <c r="J1657">
        <f>IF(gait_events!G4062&lt;&gt;"",gait_events!G4062,NA())</f>
        <v>542</v>
      </c>
      <c r="K1657">
        <f t="shared" si="200"/>
        <v>1</v>
      </c>
      <c r="L1657">
        <f t="shared" si="201"/>
        <v>5</v>
      </c>
      <c r="M1657">
        <f t="shared" si="202"/>
        <v>1</v>
      </c>
      <c r="N1657">
        <f t="shared" si="203"/>
        <v>1</v>
      </c>
      <c r="O1657">
        <f t="shared" si="204"/>
        <v>1</v>
      </c>
      <c r="P1657">
        <f t="shared" si="205"/>
        <v>0</v>
      </c>
      <c r="Q1657">
        <f t="shared" si="206"/>
        <v>0</v>
      </c>
      <c r="R1657">
        <f t="shared" si="207"/>
        <v>1</v>
      </c>
    </row>
    <row r="1658" spans="1:18" x14ac:dyDescent="0.25">
      <c r="A1658" t="str">
        <f>gait_events!B4063</f>
        <v>pp046</v>
      </c>
      <c r="B1658" t="str">
        <f>VLOOKUP(A1658,participants!A:B,2,0)</f>
        <v>M</v>
      </c>
      <c r="C1658">
        <f>VLOOKUP(A1658,participants!A:C,3,0)</f>
        <v>61</v>
      </c>
      <c r="D1658" t="str">
        <f>VLOOKUP(A1658,participants!A:F,6,0)</f>
        <v>PD</v>
      </c>
      <c r="E1658" t="str">
        <f>IF(LEN(SUBSTITUTE(gait_events!C4063,"_run-",""))&lt;&gt;LEN(gait_events!C4063),LEFT(RIGHT(gait_events!C4063,LEN(gait_events!C4063)-19),FIND("_run-",RIGHT(gait_events!C4063,LEN(gait_events!C4063)-19),1)-1),RIGHT(gait_events!C4063,LEN(gait_events!C4063)-19))</f>
        <v>Preferred</v>
      </c>
      <c r="F1658" t="str">
        <f>IF(LEN(SUBSTITUTE(gait_events!C4063,"_run-",""))&lt;&gt;LEN(gait_events!C4063),RIGHT(gait_events!C4063,LEN(gait_events!C4063)-FIND("_run-",gait_events!C4063,1)-4),"")</f>
        <v>off</v>
      </c>
      <c r="G1658" t="str">
        <f>gait_events!D4063</f>
        <v>left_shank</v>
      </c>
      <c r="H1658" t="str">
        <f>gait_events!E4063</f>
        <v>FC</v>
      </c>
      <c r="I1658">
        <f>IF(gait_events!F4063&lt;&gt;"",gait_events!F4063,NA())</f>
        <v>735</v>
      </c>
      <c r="J1658">
        <f>IF(gait_events!G4063&lt;&gt;"",gait_events!G4063,NA())</f>
        <v>733</v>
      </c>
      <c r="K1658">
        <f t="shared" si="200"/>
        <v>2</v>
      </c>
      <c r="L1658">
        <f t="shared" si="201"/>
        <v>10</v>
      </c>
      <c r="M1658">
        <f t="shared" si="202"/>
        <v>1</v>
      </c>
      <c r="N1658">
        <f t="shared" si="203"/>
        <v>1</v>
      </c>
      <c r="O1658">
        <f t="shared" si="204"/>
        <v>1</v>
      </c>
      <c r="P1658">
        <f t="shared" si="205"/>
        <v>0</v>
      </c>
      <c r="Q1658">
        <f t="shared" si="206"/>
        <v>0</v>
      </c>
      <c r="R1658">
        <f t="shared" si="207"/>
        <v>1</v>
      </c>
    </row>
    <row r="1659" spans="1:18" x14ac:dyDescent="0.25">
      <c r="A1659" t="str">
        <f>gait_events!B4064</f>
        <v>pp046</v>
      </c>
      <c r="B1659" t="str">
        <f>VLOOKUP(A1659,participants!A:B,2,0)</f>
        <v>M</v>
      </c>
      <c r="C1659">
        <f>VLOOKUP(A1659,participants!A:C,3,0)</f>
        <v>61</v>
      </c>
      <c r="D1659" t="str">
        <f>VLOOKUP(A1659,participants!A:F,6,0)</f>
        <v>PD</v>
      </c>
      <c r="E1659" t="str">
        <f>IF(LEN(SUBSTITUTE(gait_events!C4064,"_run-",""))&lt;&gt;LEN(gait_events!C4064),LEFT(RIGHT(gait_events!C4064,LEN(gait_events!C4064)-19),FIND("_run-",RIGHT(gait_events!C4064,LEN(gait_events!C4064)-19),1)-1),RIGHT(gait_events!C4064,LEN(gait_events!C4064)-19))</f>
        <v>Preferred</v>
      </c>
      <c r="F1659" t="str">
        <f>IF(LEN(SUBSTITUTE(gait_events!C4064,"_run-",""))&lt;&gt;LEN(gait_events!C4064),RIGHT(gait_events!C4064,LEN(gait_events!C4064)-FIND("_run-",gait_events!C4064,1)-4),"")</f>
        <v>off</v>
      </c>
      <c r="G1659" t="str">
        <f>gait_events!D4064</f>
        <v>left_shank</v>
      </c>
      <c r="H1659" t="str">
        <f>gait_events!E4064</f>
        <v>FC</v>
      </c>
      <c r="I1659">
        <f>IF(gait_events!F4064&lt;&gt;"",gait_events!F4064,NA())</f>
        <v>938</v>
      </c>
      <c r="J1659">
        <f>IF(gait_events!G4064&lt;&gt;"",gait_events!G4064,NA())</f>
        <v>936</v>
      </c>
      <c r="K1659">
        <f t="shared" si="200"/>
        <v>2</v>
      </c>
      <c r="L1659">
        <f t="shared" si="201"/>
        <v>10</v>
      </c>
      <c r="M1659">
        <f t="shared" si="202"/>
        <v>1</v>
      </c>
      <c r="N1659">
        <f t="shared" si="203"/>
        <v>1</v>
      </c>
      <c r="O1659">
        <f t="shared" si="204"/>
        <v>1</v>
      </c>
      <c r="P1659">
        <f t="shared" si="205"/>
        <v>0</v>
      </c>
      <c r="Q1659">
        <f t="shared" si="206"/>
        <v>0</v>
      </c>
      <c r="R1659">
        <f t="shared" si="207"/>
        <v>1</v>
      </c>
    </row>
    <row r="1660" spans="1:18" x14ac:dyDescent="0.25">
      <c r="A1660" t="str">
        <f>gait_events!B4065</f>
        <v>pp046</v>
      </c>
      <c r="B1660" t="str">
        <f>VLOOKUP(A1660,participants!A:B,2,0)</f>
        <v>M</v>
      </c>
      <c r="C1660">
        <f>VLOOKUP(A1660,participants!A:C,3,0)</f>
        <v>61</v>
      </c>
      <c r="D1660" t="str">
        <f>VLOOKUP(A1660,participants!A:F,6,0)</f>
        <v>PD</v>
      </c>
      <c r="E1660" t="str">
        <f>IF(LEN(SUBSTITUTE(gait_events!C4065,"_run-",""))&lt;&gt;LEN(gait_events!C4065),LEFT(RIGHT(gait_events!C4065,LEN(gait_events!C4065)-19),FIND("_run-",RIGHT(gait_events!C4065,LEN(gait_events!C4065)-19),1)-1),RIGHT(gait_events!C4065,LEN(gait_events!C4065)-19))</f>
        <v>Preferred</v>
      </c>
      <c r="F1660" t="str">
        <f>IF(LEN(SUBSTITUTE(gait_events!C4065,"_run-",""))&lt;&gt;LEN(gait_events!C4065),RIGHT(gait_events!C4065,LEN(gait_events!C4065)-FIND("_run-",gait_events!C4065,1)-4),"")</f>
        <v>off</v>
      </c>
      <c r="G1660" t="str">
        <f>gait_events!D4065</f>
        <v>left_shank</v>
      </c>
      <c r="H1660" t="str">
        <f>gait_events!E4065</f>
        <v>FC</v>
      </c>
      <c r="I1660">
        <f>IF(gait_events!F4065&lt;&gt;"",gait_events!F4065,NA())</f>
        <v>1142</v>
      </c>
      <c r="J1660">
        <f>IF(gait_events!G4065&lt;&gt;"",gait_events!G4065,NA())</f>
        <v>1139</v>
      </c>
      <c r="K1660">
        <f t="shared" si="200"/>
        <v>3</v>
      </c>
      <c r="L1660">
        <f t="shared" si="201"/>
        <v>15</v>
      </c>
      <c r="M1660">
        <f t="shared" si="202"/>
        <v>1</v>
      </c>
      <c r="N1660">
        <f t="shared" si="203"/>
        <v>1</v>
      </c>
      <c r="O1660">
        <f t="shared" si="204"/>
        <v>1</v>
      </c>
      <c r="P1660">
        <f t="shared" si="205"/>
        <v>0</v>
      </c>
      <c r="Q1660">
        <f t="shared" si="206"/>
        <v>0</v>
      </c>
      <c r="R1660">
        <f t="shared" si="207"/>
        <v>1</v>
      </c>
    </row>
    <row r="1661" spans="1:18" x14ac:dyDescent="0.25">
      <c r="A1661" t="str">
        <f>gait_events!B4066</f>
        <v>pp046</v>
      </c>
      <c r="B1661" t="str">
        <f>VLOOKUP(A1661,participants!A:B,2,0)</f>
        <v>M</v>
      </c>
      <c r="C1661">
        <f>VLOOKUP(A1661,participants!A:C,3,0)</f>
        <v>61</v>
      </c>
      <c r="D1661" t="str">
        <f>VLOOKUP(A1661,participants!A:F,6,0)</f>
        <v>PD</v>
      </c>
      <c r="E1661" t="str">
        <f>IF(LEN(SUBSTITUTE(gait_events!C4066,"_run-",""))&lt;&gt;LEN(gait_events!C4066),LEFT(RIGHT(gait_events!C4066,LEN(gait_events!C4066)-19),FIND("_run-",RIGHT(gait_events!C4066,LEN(gait_events!C4066)-19),1)-1),RIGHT(gait_events!C4066,LEN(gait_events!C4066)-19))</f>
        <v>Preferred</v>
      </c>
      <c r="F1661" t="str">
        <f>IF(LEN(SUBSTITUTE(gait_events!C4066,"_run-",""))&lt;&gt;LEN(gait_events!C4066),RIGHT(gait_events!C4066,LEN(gait_events!C4066)-FIND("_run-",gait_events!C4066,1)-4),"")</f>
        <v>off</v>
      </c>
      <c r="G1661" t="str">
        <f>gait_events!D4066</f>
        <v>right_shank</v>
      </c>
      <c r="H1661" t="str">
        <f>gait_events!E4066</f>
        <v>IC</v>
      </c>
      <c r="I1661">
        <f>IF(gait_events!F4066&lt;&gt;"",gait_events!F4066,NA())</f>
        <v>100</v>
      </c>
      <c r="J1661">
        <f>IF(gait_events!G4066&lt;&gt;"",gait_events!G4066,NA())</f>
        <v>107</v>
      </c>
      <c r="K1661">
        <f t="shared" si="200"/>
        <v>-7</v>
      </c>
      <c r="L1661">
        <f t="shared" si="201"/>
        <v>-35</v>
      </c>
      <c r="M1661">
        <f t="shared" si="202"/>
        <v>1</v>
      </c>
      <c r="N1661">
        <f t="shared" si="203"/>
        <v>1</v>
      </c>
      <c r="O1661">
        <f t="shared" si="204"/>
        <v>1</v>
      </c>
      <c r="P1661">
        <f t="shared" si="205"/>
        <v>0</v>
      </c>
      <c r="Q1661">
        <f t="shared" si="206"/>
        <v>0</v>
      </c>
      <c r="R1661">
        <f t="shared" si="207"/>
        <v>1</v>
      </c>
    </row>
    <row r="1662" spans="1:18" x14ac:dyDescent="0.25">
      <c r="A1662" t="str">
        <f>gait_events!B4067</f>
        <v>pp046</v>
      </c>
      <c r="B1662" t="str">
        <f>VLOOKUP(A1662,participants!A:B,2,0)</f>
        <v>M</v>
      </c>
      <c r="C1662">
        <f>VLOOKUP(A1662,participants!A:C,3,0)</f>
        <v>61</v>
      </c>
      <c r="D1662" t="str">
        <f>VLOOKUP(A1662,participants!A:F,6,0)</f>
        <v>PD</v>
      </c>
      <c r="E1662" t="str">
        <f>IF(LEN(SUBSTITUTE(gait_events!C4067,"_run-",""))&lt;&gt;LEN(gait_events!C4067),LEFT(RIGHT(gait_events!C4067,LEN(gait_events!C4067)-19),FIND("_run-",RIGHT(gait_events!C4067,LEN(gait_events!C4067)-19),1)-1),RIGHT(gait_events!C4067,LEN(gait_events!C4067)-19))</f>
        <v>Preferred</v>
      </c>
      <c r="F1662" t="str">
        <f>IF(LEN(SUBSTITUTE(gait_events!C4067,"_run-",""))&lt;&gt;LEN(gait_events!C4067),RIGHT(gait_events!C4067,LEN(gait_events!C4067)-FIND("_run-",gait_events!C4067,1)-4),"")</f>
        <v>off</v>
      </c>
      <c r="G1662" t="str">
        <f>gait_events!D4067</f>
        <v>right_shank</v>
      </c>
      <c r="H1662" t="str">
        <f>gait_events!E4067</f>
        <v>IC</v>
      </c>
      <c r="I1662">
        <f>IF(gait_events!F4067&lt;&gt;"",gait_events!F4067,NA())</f>
        <v>300</v>
      </c>
      <c r="J1662">
        <f>IF(gait_events!G4067&lt;&gt;"",gait_events!G4067,NA())</f>
        <v>303</v>
      </c>
      <c r="K1662">
        <f t="shared" si="200"/>
        <v>-3</v>
      </c>
      <c r="L1662">
        <f t="shared" si="201"/>
        <v>-15</v>
      </c>
      <c r="M1662">
        <f t="shared" si="202"/>
        <v>1</v>
      </c>
      <c r="N1662">
        <f t="shared" si="203"/>
        <v>1</v>
      </c>
      <c r="O1662">
        <f t="shared" si="204"/>
        <v>1</v>
      </c>
      <c r="P1662">
        <f t="shared" si="205"/>
        <v>0</v>
      </c>
      <c r="Q1662">
        <f t="shared" si="206"/>
        <v>0</v>
      </c>
      <c r="R1662">
        <f t="shared" si="207"/>
        <v>1</v>
      </c>
    </row>
    <row r="1663" spans="1:18" x14ac:dyDescent="0.25">
      <c r="A1663" t="str">
        <f>gait_events!B4068</f>
        <v>pp046</v>
      </c>
      <c r="B1663" t="str">
        <f>VLOOKUP(A1663,participants!A:B,2,0)</f>
        <v>M</v>
      </c>
      <c r="C1663">
        <f>VLOOKUP(A1663,participants!A:C,3,0)</f>
        <v>61</v>
      </c>
      <c r="D1663" t="str">
        <f>VLOOKUP(A1663,participants!A:F,6,0)</f>
        <v>PD</v>
      </c>
      <c r="E1663" t="str">
        <f>IF(LEN(SUBSTITUTE(gait_events!C4068,"_run-",""))&lt;&gt;LEN(gait_events!C4068),LEFT(RIGHT(gait_events!C4068,LEN(gait_events!C4068)-19),FIND("_run-",RIGHT(gait_events!C4068,LEN(gait_events!C4068)-19),1)-1),RIGHT(gait_events!C4068,LEN(gait_events!C4068)-19))</f>
        <v>Preferred</v>
      </c>
      <c r="F1663" t="str">
        <f>IF(LEN(SUBSTITUTE(gait_events!C4068,"_run-",""))&lt;&gt;LEN(gait_events!C4068),RIGHT(gait_events!C4068,LEN(gait_events!C4068)-FIND("_run-",gait_events!C4068,1)-4),"")</f>
        <v>off</v>
      </c>
      <c r="G1663" t="str">
        <f>gait_events!D4068</f>
        <v>right_shank</v>
      </c>
      <c r="H1663" t="str">
        <f>gait_events!E4068</f>
        <v>IC</v>
      </c>
      <c r="I1663">
        <f>IF(gait_events!F4068&lt;&gt;"",gait_events!F4068,NA())</f>
        <v>502</v>
      </c>
      <c r="J1663">
        <f>IF(gait_events!G4068&lt;&gt;"",gait_events!G4068,NA())</f>
        <v>509</v>
      </c>
      <c r="K1663">
        <f t="shared" si="200"/>
        <v>-7</v>
      </c>
      <c r="L1663">
        <f t="shared" si="201"/>
        <v>-35</v>
      </c>
      <c r="M1663">
        <f t="shared" si="202"/>
        <v>1</v>
      </c>
      <c r="N1663">
        <f t="shared" si="203"/>
        <v>1</v>
      </c>
      <c r="O1663">
        <f t="shared" si="204"/>
        <v>1</v>
      </c>
      <c r="P1663">
        <f t="shared" si="205"/>
        <v>0</v>
      </c>
      <c r="Q1663">
        <f t="shared" si="206"/>
        <v>0</v>
      </c>
      <c r="R1663">
        <f t="shared" si="207"/>
        <v>1</v>
      </c>
    </row>
    <row r="1664" spans="1:18" x14ac:dyDescent="0.25">
      <c r="A1664" t="str">
        <f>gait_events!B4069</f>
        <v>pp046</v>
      </c>
      <c r="B1664" t="str">
        <f>VLOOKUP(A1664,participants!A:B,2,0)</f>
        <v>M</v>
      </c>
      <c r="C1664">
        <f>VLOOKUP(A1664,participants!A:C,3,0)</f>
        <v>61</v>
      </c>
      <c r="D1664" t="str">
        <f>VLOOKUP(A1664,participants!A:F,6,0)</f>
        <v>PD</v>
      </c>
      <c r="E1664" t="str">
        <f>IF(LEN(SUBSTITUTE(gait_events!C4069,"_run-",""))&lt;&gt;LEN(gait_events!C4069),LEFT(RIGHT(gait_events!C4069,LEN(gait_events!C4069)-19),FIND("_run-",RIGHT(gait_events!C4069,LEN(gait_events!C4069)-19),1)-1),RIGHT(gait_events!C4069,LEN(gait_events!C4069)-19))</f>
        <v>Preferred</v>
      </c>
      <c r="F1664" t="str">
        <f>IF(LEN(SUBSTITUTE(gait_events!C4069,"_run-",""))&lt;&gt;LEN(gait_events!C4069),RIGHT(gait_events!C4069,LEN(gait_events!C4069)-FIND("_run-",gait_events!C4069,1)-4),"")</f>
        <v>off</v>
      </c>
      <c r="G1664" t="str">
        <f>gait_events!D4069</f>
        <v>right_shank</v>
      </c>
      <c r="H1664" t="str">
        <f>gait_events!E4069</f>
        <v>IC</v>
      </c>
      <c r="I1664">
        <f>IF(gait_events!F4069&lt;&gt;"",gait_events!F4069,NA())</f>
        <v>700</v>
      </c>
      <c r="J1664">
        <f>IF(gait_events!G4069&lt;&gt;"",gait_events!G4069,NA())</f>
        <v>699</v>
      </c>
      <c r="K1664">
        <f t="shared" si="200"/>
        <v>1</v>
      </c>
      <c r="L1664">
        <f t="shared" si="201"/>
        <v>5</v>
      </c>
      <c r="M1664">
        <f t="shared" si="202"/>
        <v>1</v>
      </c>
      <c r="N1664">
        <f t="shared" si="203"/>
        <v>1</v>
      </c>
      <c r="O1664">
        <f t="shared" si="204"/>
        <v>1</v>
      </c>
      <c r="P1664">
        <f t="shared" si="205"/>
        <v>0</v>
      </c>
      <c r="Q1664">
        <f t="shared" si="206"/>
        <v>0</v>
      </c>
      <c r="R1664">
        <f t="shared" si="207"/>
        <v>1</v>
      </c>
    </row>
    <row r="1665" spans="1:18" x14ac:dyDescent="0.25">
      <c r="A1665" t="str">
        <f>gait_events!B4070</f>
        <v>pp046</v>
      </c>
      <c r="B1665" t="str">
        <f>VLOOKUP(A1665,participants!A:B,2,0)</f>
        <v>M</v>
      </c>
      <c r="C1665">
        <f>VLOOKUP(A1665,participants!A:C,3,0)</f>
        <v>61</v>
      </c>
      <c r="D1665" t="str">
        <f>VLOOKUP(A1665,participants!A:F,6,0)</f>
        <v>PD</v>
      </c>
      <c r="E1665" t="str">
        <f>IF(LEN(SUBSTITUTE(gait_events!C4070,"_run-",""))&lt;&gt;LEN(gait_events!C4070),LEFT(RIGHT(gait_events!C4070,LEN(gait_events!C4070)-19),FIND("_run-",RIGHT(gait_events!C4070,LEN(gait_events!C4070)-19),1)-1),RIGHT(gait_events!C4070,LEN(gait_events!C4070)-19))</f>
        <v>Preferred</v>
      </c>
      <c r="F1665" t="str">
        <f>IF(LEN(SUBSTITUTE(gait_events!C4070,"_run-",""))&lt;&gt;LEN(gait_events!C4070),RIGHT(gait_events!C4070,LEN(gait_events!C4070)-FIND("_run-",gait_events!C4070,1)-4),"")</f>
        <v>off</v>
      </c>
      <c r="G1665" t="str">
        <f>gait_events!D4070</f>
        <v>right_shank</v>
      </c>
      <c r="H1665" t="str">
        <f>gait_events!E4070</f>
        <v>IC</v>
      </c>
      <c r="I1665">
        <f>IF(gait_events!F4070&lt;&gt;"",gait_events!F4070,NA())</f>
        <v>899</v>
      </c>
      <c r="J1665">
        <f>IF(gait_events!G4070&lt;&gt;"",gait_events!G4070,NA())</f>
        <v>899</v>
      </c>
      <c r="K1665">
        <f t="shared" si="200"/>
        <v>0</v>
      </c>
      <c r="L1665">
        <f t="shared" si="201"/>
        <v>0</v>
      </c>
      <c r="M1665">
        <f t="shared" si="202"/>
        <v>1</v>
      </c>
      <c r="N1665">
        <f t="shared" si="203"/>
        <v>1</v>
      </c>
      <c r="O1665">
        <f t="shared" si="204"/>
        <v>1</v>
      </c>
      <c r="P1665">
        <f t="shared" si="205"/>
        <v>0</v>
      </c>
      <c r="Q1665">
        <f t="shared" si="206"/>
        <v>0</v>
      </c>
      <c r="R1665">
        <f t="shared" si="207"/>
        <v>1</v>
      </c>
    </row>
    <row r="1666" spans="1:18" x14ac:dyDescent="0.25">
      <c r="A1666" t="str">
        <f>gait_events!B4071</f>
        <v>pp046</v>
      </c>
      <c r="B1666" t="str">
        <f>VLOOKUP(A1666,participants!A:B,2,0)</f>
        <v>M</v>
      </c>
      <c r="C1666">
        <f>VLOOKUP(A1666,participants!A:C,3,0)</f>
        <v>61</v>
      </c>
      <c r="D1666" t="str">
        <f>VLOOKUP(A1666,participants!A:F,6,0)</f>
        <v>PD</v>
      </c>
      <c r="E1666" t="str">
        <f>IF(LEN(SUBSTITUTE(gait_events!C4071,"_run-",""))&lt;&gt;LEN(gait_events!C4071),LEFT(RIGHT(gait_events!C4071,LEN(gait_events!C4071)-19),FIND("_run-",RIGHT(gait_events!C4071,LEN(gait_events!C4071)-19),1)-1),RIGHT(gait_events!C4071,LEN(gait_events!C4071)-19))</f>
        <v>Preferred</v>
      </c>
      <c r="F1666" t="str">
        <f>IF(LEN(SUBSTITUTE(gait_events!C4071,"_run-",""))&lt;&gt;LEN(gait_events!C4071),RIGHT(gait_events!C4071,LEN(gait_events!C4071)-FIND("_run-",gait_events!C4071,1)-4),"")</f>
        <v>off</v>
      </c>
      <c r="G1666" t="str">
        <f>gait_events!D4071</f>
        <v>right_shank</v>
      </c>
      <c r="H1666" t="str">
        <f>gait_events!E4071</f>
        <v>IC</v>
      </c>
      <c r="I1666">
        <f>IF(gait_events!F4071&lt;&gt;"",gait_events!F4071,NA())</f>
        <v>1089</v>
      </c>
      <c r="J1666">
        <f>IF(gait_events!G4071&lt;&gt;"",gait_events!G4071,NA())</f>
        <v>1096</v>
      </c>
      <c r="K1666">
        <f t="shared" ref="K1666:K1729" si="208">I1666-J1666</f>
        <v>-7</v>
      </c>
      <c r="L1666">
        <f t="shared" ref="L1666:L1729" si="209">K1666*5</f>
        <v>-35</v>
      </c>
      <c r="M1666">
        <f t="shared" ref="M1666:M1729" si="210">IF(NOT(ISNA(I1666)),1,0)</f>
        <v>1</v>
      </c>
      <c r="N1666">
        <f t="shared" ref="N1666:N1729" si="211">IF(NOT(ISNA(J1666)),1,0)</f>
        <v>1</v>
      </c>
      <c r="O1666">
        <f t="shared" ref="O1666:O1729" si="212">IF(AND(NOT(ISNA(I1666)),NOT(ISNA(J1666))),1,0)</f>
        <v>1</v>
      </c>
      <c r="P1666">
        <f t="shared" ref="P1666:P1729" si="213">IF(AND(NOT(ISNA(I1666)),ISNA(J1666)),1,0)</f>
        <v>0</v>
      </c>
      <c r="Q1666">
        <f t="shared" ref="Q1666:Q1729" si="214">IF(AND(ISNA(I1666),NOT(ISNA(J1666))),1,0)</f>
        <v>0</v>
      </c>
      <c r="R1666">
        <f t="shared" ref="R1666:R1729" si="215">IF(SUM(O1666:Q1666)&lt;&gt;1,"ERROR",1)</f>
        <v>1</v>
      </c>
    </row>
    <row r="1667" spans="1:18" x14ac:dyDescent="0.25">
      <c r="A1667" t="str">
        <f>gait_events!B4072</f>
        <v>pp046</v>
      </c>
      <c r="B1667" t="str">
        <f>VLOOKUP(A1667,participants!A:B,2,0)</f>
        <v>M</v>
      </c>
      <c r="C1667">
        <f>VLOOKUP(A1667,participants!A:C,3,0)</f>
        <v>61</v>
      </c>
      <c r="D1667" t="str">
        <f>VLOOKUP(A1667,participants!A:F,6,0)</f>
        <v>PD</v>
      </c>
      <c r="E1667" t="str">
        <f>IF(LEN(SUBSTITUTE(gait_events!C4072,"_run-",""))&lt;&gt;LEN(gait_events!C4072),LEFT(RIGHT(gait_events!C4072,LEN(gait_events!C4072)-19),FIND("_run-",RIGHT(gait_events!C4072,LEN(gait_events!C4072)-19),1)-1),RIGHT(gait_events!C4072,LEN(gait_events!C4072)-19))</f>
        <v>Preferred</v>
      </c>
      <c r="F1667" t="str">
        <f>IF(LEN(SUBSTITUTE(gait_events!C4072,"_run-",""))&lt;&gt;LEN(gait_events!C4072),RIGHT(gait_events!C4072,LEN(gait_events!C4072)-FIND("_run-",gait_events!C4072,1)-4),"")</f>
        <v>off</v>
      </c>
      <c r="G1667" t="str">
        <f>gait_events!D4072</f>
        <v>right_shank</v>
      </c>
      <c r="H1667" t="str">
        <f>gait_events!E4072</f>
        <v>FC</v>
      </c>
      <c r="I1667">
        <f>IF(gait_events!F4072&lt;&gt;"",gait_events!F4072,NA())</f>
        <v>41</v>
      </c>
      <c r="J1667">
        <f>IF(gait_events!G4072&lt;&gt;"",gait_events!G4072,NA())</f>
        <v>37</v>
      </c>
      <c r="K1667">
        <f t="shared" si="208"/>
        <v>4</v>
      </c>
      <c r="L1667">
        <f t="shared" si="209"/>
        <v>20</v>
      </c>
      <c r="M1667">
        <f t="shared" si="210"/>
        <v>1</v>
      </c>
      <c r="N1667">
        <f t="shared" si="211"/>
        <v>1</v>
      </c>
      <c r="O1667">
        <f t="shared" si="212"/>
        <v>1</v>
      </c>
      <c r="P1667">
        <f t="shared" si="213"/>
        <v>0</v>
      </c>
      <c r="Q1667">
        <f t="shared" si="214"/>
        <v>0</v>
      </c>
      <c r="R1667">
        <f t="shared" si="215"/>
        <v>1</v>
      </c>
    </row>
    <row r="1668" spans="1:18" x14ac:dyDescent="0.25">
      <c r="A1668" t="str">
        <f>gait_events!B4073</f>
        <v>pp046</v>
      </c>
      <c r="B1668" t="str">
        <f>VLOOKUP(A1668,participants!A:B,2,0)</f>
        <v>M</v>
      </c>
      <c r="C1668">
        <f>VLOOKUP(A1668,participants!A:C,3,0)</f>
        <v>61</v>
      </c>
      <c r="D1668" t="str">
        <f>VLOOKUP(A1668,participants!A:F,6,0)</f>
        <v>PD</v>
      </c>
      <c r="E1668" t="str">
        <f>IF(LEN(SUBSTITUTE(gait_events!C4073,"_run-",""))&lt;&gt;LEN(gait_events!C4073),LEFT(RIGHT(gait_events!C4073,LEN(gait_events!C4073)-19),FIND("_run-",RIGHT(gait_events!C4073,LEN(gait_events!C4073)-19),1)-1),RIGHT(gait_events!C4073,LEN(gait_events!C4073)-19))</f>
        <v>Preferred</v>
      </c>
      <c r="F1668" t="str">
        <f>IF(LEN(SUBSTITUTE(gait_events!C4073,"_run-",""))&lt;&gt;LEN(gait_events!C4073),RIGHT(gait_events!C4073,LEN(gait_events!C4073)-FIND("_run-",gait_events!C4073,1)-4),"")</f>
        <v>off</v>
      </c>
      <c r="G1668" t="str">
        <f>gait_events!D4073</f>
        <v>right_shank</v>
      </c>
      <c r="H1668" t="str">
        <f>gait_events!E4073</f>
        <v>FC</v>
      </c>
      <c r="I1668">
        <f>IF(gait_events!F4073&lt;&gt;"",gait_events!F4073,NA())</f>
        <v>241</v>
      </c>
      <c r="J1668">
        <f>IF(gait_events!G4073&lt;&gt;"",gait_events!G4073,NA())</f>
        <v>236</v>
      </c>
      <c r="K1668">
        <f t="shared" si="208"/>
        <v>5</v>
      </c>
      <c r="L1668">
        <f t="shared" si="209"/>
        <v>25</v>
      </c>
      <c r="M1668">
        <f t="shared" si="210"/>
        <v>1</v>
      </c>
      <c r="N1668">
        <f t="shared" si="211"/>
        <v>1</v>
      </c>
      <c r="O1668">
        <f t="shared" si="212"/>
        <v>1</v>
      </c>
      <c r="P1668">
        <f t="shared" si="213"/>
        <v>0</v>
      </c>
      <c r="Q1668">
        <f t="shared" si="214"/>
        <v>0</v>
      </c>
      <c r="R1668">
        <f t="shared" si="215"/>
        <v>1</v>
      </c>
    </row>
    <row r="1669" spans="1:18" x14ac:dyDescent="0.25">
      <c r="A1669" t="str">
        <f>gait_events!B4074</f>
        <v>pp046</v>
      </c>
      <c r="B1669" t="str">
        <f>VLOOKUP(A1669,participants!A:B,2,0)</f>
        <v>M</v>
      </c>
      <c r="C1669">
        <f>VLOOKUP(A1669,participants!A:C,3,0)</f>
        <v>61</v>
      </c>
      <c r="D1669" t="str">
        <f>VLOOKUP(A1669,participants!A:F,6,0)</f>
        <v>PD</v>
      </c>
      <c r="E1669" t="str">
        <f>IF(LEN(SUBSTITUTE(gait_events!C4074,"_run-",""))&lt;&gt;LEN(gait_events!C4074),LEFT(RIGHT(gait_events!C4074,LEN(gait_events!C4074)-19),FIND("_run-",RIGHT(gait_events!C4074,LEN(gait_events!C4074)-19),1)-1),RIGHT(gait_events!C4074,LEN(gait_events!C4074)-19))</f>
        <v>Preferred</v>
      </c>
      <c r="F1669" t="str">
        <f>IF(LEN(SUBSTITUTE(gait_events!C4074,"_run-",""))&lt;&gt;LEN(gait_events!C4074),RIGHT(gait_events!C4074,LEN(gait_events!C4074)-FIND("_run-",gait_events!C4074,1)-4),"")</f>
        <v>off</v>
      </c>
      <c r="G1669" t="str">
        <f>gait_events!D4074</f>
        <v>right_shank</v>
      </c>
      <c r="H1669" t="str">
        <f>gait_events!E4074</f>
        <v>FC</v>
      </c>
      <c r="I1669">
        <f>IF(gait_events!F4074&lt;&gt;"",gait_events!F4074,NA())</f>
        <v>441</v>
      </c>
      <c r="J1669">
        <f>IF(gait_events!G4074&lt;&gt;"",gait_events!G4074,NA())</f>
        <v>435</v>
      </c>
      <c r="K1669">
        <f t="shared" si="208"/>
        <v>6</v>
      </c>
      <c r="L1669">
        <f t="shared" si="209"/>
        <v>30</v>
      </c>
      <c r="M1669">
        <f t="shared" si="210"/>
        <v>1</v>
      </c>
      <c r="N1669">
        <f t="shared" si="211"/>
        <v>1</v>
      </c>
      <c r="O1669">
        <f t="shared" si="212"/>
        <v>1</v>
      </c>
      <c r="P1669">
        <f t="shared" si="213"/>
        <v>0</v>
      </c>
      <c r="Q1669">
        <f t="shared" si="214"/>
        <v>0</v>
      </c>
      <c r="R1669">
        <f t="shared" si="215"/>
        <v>1</v>
      </c>
    </row>
    <row r="1670" spans="1:18" x14ac:dyDescent="0.25">
      <c r="A1670" t="str">
        <f>gait_events!B4075</f>
        <v>pp046</v>
      </c>
      <c r="B1670" t="str">
        <f>VLOOKUP(A1670,participants!A:B,2,0)</f>
        <v>M</v>
      </c>
      <c r="C1670">
        <f>VLOOKUP(A1670,participants!A:C,3,0)</f>
        <v>61</v>
      </c>
      <c r="D1670" t="str">
        <f>VLOOKUP(A1670,participants!A:F,6,0)</f>
        <v>PD</v>
      </c>
      <c r="E1670" t="str">
        <f>IF(LEN(SUBSTITUTE(gait_events!C4075,"_run-",""))&lt;&gt;LEN(gait_events!C4075),LEFT(RIGHT(gait_events!C4075,LEN(gait_events!C4075)-19),FIND("_run-",RIGHT(gait_events!C4075,LEN(gait_events!C4075)-19),1)-1),RIGHT(gait_events!C4075,LEN(gait_events!C4075)-19))</f>
        <v>Preferred</v>
      </c>
      <c r="F1670" t="str">
        <f>IF(LEN(SUBSTITUTE(gait_events!C4075,"_run-",""))&lt;&gt;LEN(gait_events!C4075),RIGHT(gait_events!C4075,LEN(gait_events!C4075)-FIND("_run-",gait_events!C4075,1)-4),"")</f>
        <v>off</v>
      </c>
      <c r="G1670" t="str">
        <f>gait_events!D4075</f>
        <v>right_shank</v>
      </c>
      <c r="H1670" t="str">
        <f>gait_events!E4075</f>
        <v>FC</v>
      </c>
      <c r="I1670">
        <f>IF(gait_events!F4075&lt;&gt;"",gait_events!F4075,NA())</f>
        <v>635</v>
      </c>
      <c r="J1670">
        <f>IF(gait_events!G4075&lt;&gt;"",gait_events!G4075,NA())</f>
        <v>631</v>
      </c>
      <c r="K1670">
        <f t="shared" si="208"/>
        <v>4</v>
      </c>
      <c r="L1670">
        <f t="shared" si="209"/>
        <v>20</v>
      </c>
      <c r="M1670">
        <f t="shared" si="210"/>
        <v>1</v>
      </c>
      <c r="N1670">
        <f t="shared" si="211"/>
        <v>1</v>
      </c>
      <c r="O1670">
        <f t="shared" si="212"/>
        <v>1</v>
      </c>
      <c r="P1670">
        <f t="shared" si="213"/>
        <v>0</v>
      </c>
      <c r="Q1670">
        <f t="shared" si="214"/>
        <v>0</v>
      </c>
      <c r="R1670">
        <f t="shared" si="215"/>
        <v>1</v>
      </c>
    </row>
    <row r="1671" spans="1:18" x14ac:dyDescent="0.25">
      <c r="A1671" t="str">
        <f>gait_events!B4076</f>
        <v>pp046</v>
      </c>
      <c r="B1671" t="str">
        <f>VLOOKUP(A1671,participants!A:B,2,0)</f>
        <v>M</v>
      </c>
      <c r="C1671">
        <f>VLOOKUP(A1671,participants!A:C,3,0)</f>
        <v>61</v>
      </c>
      <c r="D1671" t="str">
        <f>VLOOKUP(A1671,participants!A:F,6,0)</f>
        <v>PD</v>
      </c>
      <c r="E1671" t="str">
        <f>IF(LEN(SUBSTITUTE(gait_events!C4076,"_run-",""))&lt;&gt;LEN(gait_events!C4076),LEFT(RIGHT(gait_events!C4076,LEN(gait_events!C4076)-19),FIND("_run-",RIGHT(gait_events!C4076,LEN(gait_events!C4076)-19),1)-1),RIGHT(gait_events!C4076,LEN(gait_events!C4076)-19))</f>
        <v>Preferred</v>
      </c>
      <c r="F1671" t="str">
        <f>IF(LEN(SUBSTITUTE(gait_events!C4076,"_run-",""))&lt;&gt;LEN(gait_events!C4076),RIGHT(gait_events!C4076,LEN(gait_events!C4076)-FIND("_run-",gait_events!C4076,1)-4),"")</f>
        <v>off</v>
      </c>
      <c r="G1671" t="str">
        <f>gait_events!D4076</f>
        <v>right_shank</v>
      </c>
      <c r="H1671" t="str">
        <f>gait_events!E4076</f>
        <v>FC</v>
      </c>
      <c r="I1671">
        <f>IF(gait_events!F4076&lt;&gt;"",gait_events!F4076,NA())</f>
        <v>836</v>
      </c>
      <c r="J1671">
        <f>IF(gait_events!G4076&lt;&gt;"",gait_events!G4076,NA())</f>
        <v>831</v>
      </c>
      <c r="K1671">
        <f t="shared" si="208"/>
        <v>5</v>
      </c>
      <c r="L1671">
        <f t="shared" si="209"/>
        <v>25</v>
      </c>
      <c r="M1671">
        <f t="shared" si="210"/>
        <v>1</v>
      </c>
      <c r="N1671">
        <f t="shared" si="211"/>
        <v>1</v>
      </c>
      <c r="O1671">
        <f t="shared" si="212"/>
        <v>1</v>
      </c>
      <c r="P1671">
        <f t="shared" si="213"/>
        <v>0</v>
      </c>
      <c r="Q1671">
        <f t="shared" si="214"/>
        <v>0</v>
      </c>
      <c r="R1671">
        <f t="shared" si="215"/>
        <v>1</v>
      </c>
    </row>
    <row r="1672" spans="1:18" x14ac:dyDescent="0.25">
      <c r="A1672" t="str">
        <f>gait_events!B4077</f>
        <v>pp046</v>
      </c>
      <c r="B1672" t="str">
        <f>VLOOKUP(A1672,participants!A:B,2,0)</f>
        <v>M</v>
      </c>
      <c r="C1672">
        <f>VLOOKUP(A1672,participants!A:C,3,0)</f>
        <v>61</v>
      </c>
      <c r="D1672" t="str">
        <f>VLOOKUP(A1672,participants!A:F,6,0)</f>
        <v>PD</v>
      </c>
      <c r="E1672" t="str">
        <f>IF(LEN(SUBSTITUTE(gait_events!C4077,"_run-",""))&lt;&gt;LEN(gait_events!C4077),LEFT(RIGHT(gait_events!C4077,LEN(gait_events!C4077)-19),FIND("_run-",RIGHT(gait_events!C4077,LEN(gait_events!C4077)-19),1)-1),RIGHT(gait_events!C4077,LEN(gait_events!C4077)-19))</f>
        <v>Preferred</v>
      </c>
      <c r="F1672" t="str">
        <f>IF(LEN(SUBSTITUTE(gait_events!C4077,"_run-",""))&lt;&gt;LEN(gait_events!C4077),RIGHT(gait_events!C4077,LEN(gait_events!C4077)-FIND("_run-",gait_events!C4077,1)-4),"")</f>
        <v>off</v>
      </c>
      <c r="G1672" t="str">
        <f>gait_events!D4077</f>
        <v>right_shank</v>
      </c>
      <c r="H1672" t="str">
        <f>gait_events!E4077</f>
        <v>FC</v>
      </c>
      <c r="I1672">
        <f>IF(gait_events!F4077&lt;&gt;"",gait_events!F4077,NA())</f>
        <v>1032</v>
      </c>
      <c r="J1672">
        <f>IF(gait_events!G4077&lt;&gt;"",gait_events!G4077,NA())</f>
        <v>1028</v>
      </c>
      <c r="K1672">
        <f t="shared" si="208"/>
        <v>4</v>
      </c>
      <c r="L1672">
        <f t="shared" si="209"/>
        <v>20</v>
      </c>
      <c r="M1672">
        <f t="shared" si="210"/>
        <v>1</v>
      </c>
      <c r="N1672">
        <f t="shared" si="211"/>
        <v>1</v>
      </c>
      <c r="O1672">
        <f t="shared" si="212"/>
        <v>1</v>
      </c>
      <c r="P1672">
        <f t="shared" si="213"/>
        <v>0</v>
      </c>
      <c r="Q1672">
        <f t="shared" si="214"/>
        <v>0</v>
      </c>
      <c r="R1672">
        <f t="shared" si="215"/>
        <v>1</v>
      </c>
    </row>
    <row r="1673" spans="1:18" x14ac:dyDescent="0.25">
      <c r="A1673" t="str">
        <f>gait_events!B4078</f>
        <v>pp046</v>
      </c>
      <c r="B1673" t="str">
        <f>VLOOKUP(A1673,participants!A:B,2,0)</f>
        <v>M</v>
      </c>
      <c r="C1673">
        <f>VLOOKUP(A1673,participants!A:C,3,0)</f>
        <v>61</v>
      </c>
      <c r="D1673" t="str">
        <f>VLOOKUP(A1673,participants!A:F,6,0)</f>
        <v>PD</v>
      </c>
      <c r="E1673" t="str">
        <f>IF(LEN(SUBSTITUTE(gait_events!C4078,"_run-",""))&lt;&gt;LEN(gait_events!C4078),LEFT(RIGHT(gait_events!C4078,LEN(gait_events!C4078)-19),FIND("_run-",RIGHT(gait_events!C4078,LEN(gait_events!C4078)-19),1)-1),RIGHT(gait_events!C4078,LEN(gait_events!C4078)-19))</f>
        <v>Preferred</v>
      </c>
      <c r="F1673" t="str">
        <f>IF(LEN(SUBSTITUTE(gait_events!C4078,"_run-",""))&lt;&gt;LEN(gait_events!C4078),RIGHT(gait_events!C4078,LEN(gait_events!C4078)-FIND("_run-",gait_events!C4078,1)-4),"")</f>
        <v>off</v>
      </c>
      <c r="G1673" t="str">
        <f>gait_events!D4078</f>
        <v>right_shank</v>
      </c>
      <c r="H1673" t="str">
        <f>gait_events!E4078</f>
        <v>FC</v>
      </c>
      <c r="I1673">
        <f>IF(gait_events!F4078&lt;&gt;"",gait_events!F4078,NA())</f>
        <v>1260</v>
      </c>
      <c r="J1673">
        <f>IF(gait_events!G4078&lt;&gt;"",gait_events!G4078,NA())</f>
        <v>1252</v>
      </c>
      <c r="K1673">
        <f t="shared" si="208"/>
        <v>8</v>
      </c>
      <c r="L1673">
        <f t="shared" si="209"/>
        <v>40</v>
      </c>
      <c r="M1673">
        <f t="shared" si="210"/>
        <v>1</v>
      </c>
      <c r="N1673">
        <f t="shared" si="211"/>
        <v>1</v>
      </c>
      <c r="O1673">
        <f t="shared" si="212"/>
        <v>1</v>
      </c>
      <c r="P1673">
        <f t="shared" si="213"/>
        <v>0</v>
      </c>
      <c r="Q1673">
        <f t="shared" si="214"/>
        <v>0</v>
      </c>
      <c r="R1673">
        <f t="shared" si="215"/>
        <v>1</v>
      </c>
    </row>
    <row r="1674" spans="1:18" x14ac:dyDescent="0.25">
      <c r="A1674" t="str">
        <f>gait_events!B4079</f>
        <v>pp046</v>
      </c>
      <c r="B1674" t="str">
        <f>VLOOKUP(A1674,participants!A:B,2,0)</f>
        <v>M</v>
      </c>
      <c r="C1674">
        <f>VLOOKUP(A1674,participants!A:C,3,0)</f>
        <v>61</v>
      </c>
      <c r="D1674" t="str">
        <f>VLOOKUP(A1674,participants!A:F,6,0)</f>
        <v>PD</v>
      </c>
      <c r="E1674" t="str">
        <f>IF(LEN(SUBSTITUTE(gait_events!C4079,"_run-",""))&lt;&gt;LEN(gait_events!C4079),LEFT(RIGHT(gait_events!C4079,LEN(gait_events!C4079)-19),FIND("_run-",RIGHT(gait_events!C4079,LEN(gait_events!C4079)-19),1)-1),RIGHT(gait_events!C4079,LEN(gait_events!C4079)-19))</f>
        <v>Preferred</v>
      </c>
      <c r="F1674" t="str">
        <f>IF(LEN(SUBSTITUTE(gait_events!C4079,"_run-",""))&lt;&gt;LEN(gait_events!C4079),RIGHT(gait_events!C4079,LEN(gait_events!C4079)-FIND("_run-",gait_events!C4079,1)-4),"")</f>
        <v>on</v>
      </c>
      <c r="G1674" t="str">
        <f>gait_events!D4079</f>
        <v>left_ankle</v>
      </c>
      <c r="H1674" t="str">
        <f>gait_events!E4079</f>
        <v>IC</v>
      </c>
      <c r="I1674">
        <f>IF(gait_events!F4079&lt;&gt;"",gait_events!F4079,NA())</f>
        <v>36</v>
      </c>
      <c r="J1674">
        <f>IF(gait_events!G4079&lt;&gt;"",gait_events!G4079,NA())</f>
        <v>38</v>
      </c>
      <c r="K1674">
        <f t="shared" si="208"/>
        <v>-2</v>
      </c>
      <c r="L1674">
        <f t="shared" si="209"/>
        <v>-10</v>
      </c>
      <c r="M1674">
        <f t="shared" si="210"/>
        <v>1</v>
      </c>
      <c r="N1674">
        <f t="shared" si="211"/>
        <v>1</v>
      </c>
      <c r="O1674">
        <f t="shared" si="212"/>
        <v>1</v>
      </c>
      <c r="P1674">
        <f t="shared" si="213"/>
        <v>0</v>
      </c>
      <c r="Q1674">
        <f t="shared" si="214"/>
        <v>0</v>
      </c>
      <c r="R1674">
        <f t="shared" si="215"/>
        <v>1</v>
      </c>
    </row>
    <row r="1675" spans="1:18" x14ac:dyDescent="0.25">
      <c r="A1675" t="str">
        <f>gait_events!B4080</f>
        <v>pp046</v>
      </c>
      <c r="B1675" t="str">
        <f>VLOOKUP(A1675,participants!A:B,2,0)</f>
        <v>M</v>
      </c>
      <c r="C1675">
        <f>VLOOKUP(A1675,participants!A:C,3,0)</f>
        <v>61</v>
      </c>
      <c r="D1675" t="str">
        <f>VLOOKUP(A1675,participants!A:F,6,0)</f>
        <v>PD</v>
      </c>
      <c r="E1675" t="str">
        <f>IF(LEN(SUBSTITUTE(gait_events!C4080,"_run-",""))&lt;&gt;LEN(gait_events!C4080),LEFT(RIGHT(gait_events!C4080,LEN(gait_events!C4080)-19),FIND("_run-",RIGHT(gait_events!C4080,LEN(gait_events!C4080)-19),1)-1),RIGHT(gait_events!C4080,LEN(gait_events!C4080)-19))</f>
        <v>Preferred</v>
      </c>
      <c r="F1675" t="str">
        <f>IF(LEN(SUBSTITUTE(gait_events!C4080,"_run-",""))&lt;&gt;LEN(gait_events!C4080),RIGHT(gait_events!C4080,LEN(gait_events!C4080)-FIND("_run-",gait_events!C4080,1)-4),"")</f>
        <v>on</v>
      </c>
      <c r="G1675" t="str">
        <f>gait_events!D4080</f>
        <v>left_ankle</v>
      </c>
      <c r="H1675" t="str">
        <f>gait_events!E4080</f>
        <v>IC</v>
      </c>
      <c r="I1675">
        <f>IF(gait_events!F4080&lt;&gt;"",gait_events!F4080,NA())</f>
        <v>224</v>
      </c>
      <c r="J1675">
        <f>IF(gait_events!G4080&lt;&gt;"",gait_events!G4080,NA())</f>
        <v>227</v>
      </c>
      <c r="K1675">
        <f t="shared" si="208"/>
        <v>-3</v>
      </c>
      <c r="L1675">
        <f t="shared" si="209"/>
        <v>-15</v>
      </c>
      <c r="M1675">
        <f t="shared" si="210"/>
        <v>1</v>
      </c>
      <c r="N1675">
        <f t="shared" si="211"/>
        <v>1</v>
      </c>
      <c r="O1675">
        <f t="shared" si="212"/>
        <v>1</v>
      </c>
      <c r="P1675">
        <f t="shared" si="213"/>
        <v>0</v>
      </c>
      <c r="Q1675">
        <f t="shared" si="214"/>
        <v>0</v>
      </c>
      <c r="R1675">
        <f t="shared" si="215"/>
        <v>1</v>
      </c>
    </row>
    <row r="1676" spans="1:18" x14ac:dyDescent="0.25">
      <c r="A1676" t="str">
        <f>gait_events!B4081</f>
        <v>pp046</v>
      </c>
      <c r="B1676" t="str">
        <f>VLOOKUP(A1676,participants!A:B,2,0)</f>
        <v>M</v>
      </c>
      <c r="C1676">
        <f>VLOOKUP(A1676,participants!A:C,3,0)</f>
        <v>61</v>
      </c>
      <c r="D1676" t="str">
        <f>VLOOKUP(A1676,participants!A:F,6,0)</f>
        <v>PD</v>
      </c>
      <c r="E1676" t="str">
        <f>IF(LEN(SUBSTITUTE(gait_events!C4081,"_run-",""))&lt;&gt;LEN(gait_events!C4081),LEFT(RIGHT(gait_events!C4081,LEN(gait_events!C4081)-19),FIND("_run-",RIGHT(gait_events!C4081,LEN(gait_events!C4081)-19),1)-1),RIGHT(gait_events!C4081,LEN(gait_events!C4081)-19))</f>
        <v>Preferred</v>
      </c>
      <c r="F1676" t="str">
        <f>IF(LEN(SUBSTITUTE(gait_events!C4081,"_run-",""))&lt;&gt;LEN(gait_events!C4081),RIGHT(gait_events!C4081,LEN(gait_events!C4081)-FIND("_run-",gait_events!C4081,1)-4),"")</f>
        <v>on</v>
      </c>
      <c r="G1676" t="str">
        <f>gait_events!D4081</f>
        <v>left_ankle</v>
      </c>
      <c r="H1676" t="str">
        <f>gait_events!E4081</f>
        <v>IC</v>
      </c>
      <c r="I1676">
        <f>IF(gait_events!F4081&lt;&gt;"",gait_events!F4081,NA())</f>
        <v>423</v>
      </c>
      <c r="J1676">
        <f>IF(gait_events!G4081&lt;&gt;"",gait_events!G4081,NA())</f>
        <v>424</v>
      </c>
      <c r="K1676">
        <f t="shared" si="208"/>
        <v>-1</v>
      </c>
      <c r="L1676">
        <f t="shared" si="209"/>
        <v>-5</v>
      </c>
      <c r="M1676">
        <f t="shared" si="210"/>
        <v>1</v>
      </c>
      <c r="N1676">
        <f t="shared" si="211"/>
        <v>1</v>
      </c>
      <c r="O1676">
        <f t="shared" si="212"/>
        <v>1</v>
      </c>
      <c r="P1676">
        <f t="shared" si="213"/>
        <v>0</v>
      </c>
      <c r="Q1676">
        <f t="shared" si="214"/>
        <v>0</v>
      </c>
      <c r="R1676">
        <f t="shared" si="215"/>
        <v>1</v>
      </c>
    </row>
    <row r="1677" spans="1:18" x14ac:dyDescent="0.25">
      <c r="A1677" t="str">
        <f>gait_events!B4082</f>
        <v>pp046</v>
      </c>
      <c r="B1677" t="str">
        <f>VLOOKUP(A1677,participants!A:B,2,0)</f>
        <v>M</v>
      </c>
      <c r="C1677">
        <f>VLOOKUP(A1677,participants!A:C,3,0)</f>
        <v>61</v>
      </c>
      <c r="D1677" t="str">
        <f>VLOOKUP(A1677,participants!A:F,6,0)</f>
        <v>PD</v>
      </c>
      <c r="E1677" t="str">
        <f>IF(LEN(SUBSTITUTE(gait_events!C4082,"_run-",""))&lt;&gt;LEN(gait_events!C4082),LEFT(RIGHT(gait_events!C4082,LEN(gait_events!C4082)-19),FIND("_run-",RIGHT(gait_events!C4082,LEN(gait_events!C4082)-19),1)-1),RIGHT(gait_events!C4082,LEN(gait_events!C4082)-19))</f>
        <v>Preferred</v>
      </c>
      <c r="F1677" t="str">
        <f>IF(LEN(SUBSTITUTE(gait_events!C4082,"_run-",""))&lt;&gt;LEN(gait_events!C4082),RIGHT(gait_events!C4082,LEN(gait_events!C4082)-FIND("_run-",gait_events!C4082,1)-4),"")</f>
        <v>on</v>
      </c>
      <c r="G1677" t="str">
        <f>gait_events!D4082</f>
        <v>left_ankle</v>
      </c>
      <c r="H1677" t="str">
        <f>gait_events!E4082</f>
        <v>IC</v>
      </c>
      <c r="I1677">
        <f>IF(gait_events!F4082&lt;&gt;"",gait_events!F4082,NA())</f>
        <v>621</v>
      </c>
      <c r="J1677">
        <f>IF(gait_events!G4082&lt;&gt;"",gait_events!G4082,NA())</f>
        <v>621</v>
      </c>
      <c r="K1677">
        <f t="shared" si="208"/>
        <v>0</v>
      </c>
      <c r="L1677">
        <f t="shared" si="209"/>
        <v>0</v>
      </c>
      <c r="M1677">
        <f t="shared" si="210"/>
        <v>1</v>
      </c>
      <c r="N1677">
        <f t="shared" si="211"/>
        <v>1</v>
      </c>
      <c r="O1677">
        <f t="shared" si="212"/>
        <v>1</v>
      </c>
      <c r="P1677">
        <f t="shared" si="213"/>
        <v>0</v>
      </c>
      <c r="Q1677">
        <f t="shared" si="214"/>
        <v>0</v>
      </c>
      <c r="R1677">
        <f t="shared" si="215"/>
        <v>1</v>
      </c>
    </row>
    <row r="1678" spans="1:18" x14ac:dyDescent="0.25">
      <c r="A1678" t="str">
        <f>gait_events!B4083</f>
        <v>pp046</v>
      </c>
      <c r="B1678" t="str">
        <f>VLOOKUP(A1678,participants!A:B,2,0)</f>
        <v>M</v>
      </c>
      <c r="C1678">
        <f>VLOOKUP(A1678,participants!A:C,3,0)</f>
        <v>61</v>
      </c>
      <c r="D1678" t="str">
        <f>VLOOKUP(A1678,participants!A:F,6,0)</f>
        <v>PD</v>
      </c>
      <c r="E1678" t="str">
        <f>IF(LEN(SUBSTITUTE(gait_events!C4083,"_run-",""))&lt;&gt;LEN(gait_events!C4083),LEFT(RIGHT(gait_events!C4083,LEN(gait_events!C4083)-19),FIND("_run-",RIGHT(gait_events!C4083,LEN(gait_events!C4083)-19),1)-1),RIGHT(gait_events!C4083,LEN(gait_events!C4083)-19))</f>
        <v>Preferred</v>
      </c>
      <c r="F1678" t="str">
        <f>IF(LEN(SUBSTITUTE(gait_events!C4083,"_run-",""))&lt;&gt;LEN(gait_events!C4083),RIGHT(gait_events!C4083,LEN(gait_events!C4083)-FIND("_run-",gait_events!C4083,1)-4),"")</f>
        <v>on</v>
      </c>
      <c r="G1678" t="str">
        <f>gait_events!D4083</f>
        <v>left_ankle</v>
      </c>
      <c r="H1678" t="str">
        <f>gait_events!E4083</f>
        <v>IC</v>
      </c>
      <c r="I1678">
        <f>IF(gait_events!F4083&lt;&gt;"",gait_events!F4083,NA())</f>
        <v>809</v>
      </c>
      <c r="J1678">
        <f>IF(gait_events!G4083&lt;&gt;"",gait_events!G4083,NA())</f>
        <v>812</v>
      </c>
      <c r="K1678">
        <f t="shared" si="208"/>
        <v>-3</v>
      </c>
      <c r="L1678">
        <f t="shared" si="209"/>
        <v>-15</v>
      </c>
      <c r="M1678">
        <f t="shared" si="210"/>
        <v>1</v>
      </c>
      <c r="N1678">
        <f t="shared" si="211"/>
        <v>1</v>
      </c>
      <c r="O1678">
        <f t="shared" si="212"/>
        <v>1</v>
      </c>
      <c r="P1678">
        <f t="shared" si="213"/>
        <v>0</v>
      </c>
      <c r="Q1678">
        <f t="shared" si="214"/>
        <v>0</v>
      </c>
      <c r="R1678">
        <f t="shared" si="215"/>
        <v>1</v>
      </c>
    </row>
    <row r="1679" spans="1:18" x14ac:dyDescent="0.25">
      <c r="A1679" t="str">
        <f>gait_events!B4084</f>
        <v>pp046</v>
      </c>
      <c r="B1679" t="str">
        <f>VLOOKUP(A1679,participants!A:B,2,0)</f>
        <v>M</v>
      </c>
      <c r="C1679">
        <f>VLOOKUP(A1679,participants!A:C,3,0)</f>
        <v>61</v>
      </c>
      <c r="D1679" t="str">
        <f>VLOOKUP(A1679,participants!A:F,6,0)</f>
        <v>PD</v>
      </c>
      <c r="E1679" t="str">
        <f>IF(LEN(SUBSTITUTE(gait_events!C4084,"_run-",""))&lt;&gt;LEN(gait_events!C4084),LEFT(RIGHT(gait_events!C4084,LEN(gait_events!C4084)-19),FIND("_run-",RIGHT(gait_events!C4084,LEN(gait_events!C4084)-19),1)-1),RIGHT(gait_events!C4084,LEN(gait_events!C4084)-19))</f>
        <v>Preferred</v>
      </c>
      <c r="F1679" t="str">
        <f>IF(LEN(SUBSTITUTE(gait_events!C4084,"_run-",""))&lt;&gt;LEN(gait_events!C4084),RIGHT(gait_events!C4084,LEN(gait_events!C4084)-FIND("_run-",gait_events!C4084,1)-4),"")</f>
        <v>on</v>
      </c>
      <c r="G1679" t="str">
        <f>gait_events!D4084</f>
        <v>left_ankle</v>
      </c>
      <c r="H1679" t="str">
        <f>gait_events!E4084</f>
        <v>IC</v>
      </c>
      <c r="I1679">
        <f>IF(gait_events!F4084&lt;&gt;"",gait_events!F4084,NA())</f>
        <v>1016</v>
      </c>
      <c r="J1679">
        <f>IF(gait_events!G4084&lt;&gt;"",gait_events!G4084,NA())</f>
        <v>1009</v>
      </c>
      <c r="K1679">
        <f t="shared" si="208"/>
        <v>7</v>
      </c>
      <c r="L1679">
        <f t="shared" si="209"/>
        <v>35</v>
      </c>
      <c r="M1679">
        <f t="shared" si="210"/>
        <v>1</v>
      </c>
      <c r="N1679">
        <f t="shared" si="211"/>
        <v>1</v>
      </c>
      <c r="O1679">
        <f t="shared" si="212"/>
        <v>1</v>
      </c>
      <c r="P1679">
        <f t="shared" si="213"/>
        <v>0</v>
      </c>
      <c r="Q1679">
        <f t="shared" si="214"/>
        <v>0</v>
      </c>
      <c r="R1679">
        <f t="shared" si="215"/>
        <v>1</v>
      </c>
    </row>
    <row r="1680" spans="1:18" x14ac:dyDescent="0.25">
      <c r="A1680" t="str">
        <f>gait_events!B4085</f>
        <v>pp046</v>
      </c>
      <c r="B1680" t="str">
        <f>VLOOKUP(A1680,participants!A:B,2,0)</f>
        <v>M</v>
      </c>
      <c r="C1680">
        <f>VLOOKUP(A1680,participants!A:C,3,0)</f>
        <v>61</v>
      </c>
      <c r="D1680" t="str">
        <f>VLOOKUP(A1680,participants!A:F,6,0)</f>
        <v>PD</v>
      </c>
      <c r="E1680" t="str">
        <f>IF(LEN(SUBSTITUTE(gait_events!C4085,"_run-",""))&lt;&gt;LEN(gait_events!C4085),LEFT(RIGHT(gait_events!C4085,LEN(gait_events!C4085)-19),FIND("_run-",RIGHT(gait_events!C4085,LEN(gait_events!C4085)-19),1)-1),RIGHT(gait_events!C4085,LEN(gait_events!C4085)-19))</f>
        <v>Preferred</v>
      </c>
      <c r="F1680" t="str">
        <f>IF(LEN(SUBSTITUTE(gait_events!C4085,"_run-",""))&lt;&gt;LEN(gait_events!C4085),RIGHT(gait_events!C4085,LEN(gait_events!C4085)-FIND("_run-",gait_events!C4085,1)-4),"")</f>
        <v>on</v>
      </c>
      <c r="G1680" t="str">
        <f>gait_events!D4085</f>
        <v>left_ankle</v>
      </c>
      <c r="H1680" t="str">
        <f>gait_events!E4085</f>
        <v>FC</v>
      </c>
      <c r="I1680">
        <f>IF(gait_events!F4085&lt;&gt;"",gait_events!F4085,NA())</f>
        <v>162</v>
      </c>
      <c r="J1680">
        <f>IF(gait_events!G4085&lt;&gt;"",gait_events!G4085,NA())</f>
        <v>160</v>
      </c>
      <c r="K1680">
        <f t="shared" si="208"/>
        <v>2</v>
      </c>
      <c r="L1680">
        <f t="shared" si="209"/>
        <v>10</v>
      </c>
      <c r="M1680">
        <f t="shared" si="210"/>
        <v>1</v>
      </c>
      <c r="N1680">
        <f t="shared" si="211"/>
        <v>1</v>
      </c>
      <c r="O1680">
        <f t="shared" si="212"/>
        <v>1</v>
      </c>
      <c r="P1680">
        <f t="shared" si="213"/>
        <v>0</v>
      </c>
      <c r="Q1680">
        <f t="shared" si="214"/>
        <v>0</v>
      </c>
      <c r="R1680">
        <f t="shared" si="215"/>
        <v>1</v>
      </c>
    </row>
    <row r="1681" spans="1:18" x14ac:dyDescent="0.25">
      <c r="A1681" t="str">
        <f>gait_events!B4086</f>
        <v>pp046</v>
      </c>
      <c r="B1681" t="str">
        <f>VLOOKUP(A1681,participants!A:B,2,0)</f>
        <v>M</v>
      </c>
      <c r="C1681">
        <f>VLOOKUP(A1681,participants!A:C,3,0)</f>
        <v>61</v>
      </c>
      <c r="D1681" t="str">
        <f>VLOOKUP(A1681,participants!A:F,6,0)</f>
        <v>PD</v>
      </c>
      <c r="E1681" t="str">
        <f>IF(LEN(SUBSTITUTE(gait_events!C4086,"_run-",""))&lt;&gt;LEN(gait_events!C4086),LEFT(RIGHT(gait_events!C4086,LEN(gait_events!C4086)-19),FIND("_run-",RIGHT(gait_events!C4086,LEN(gait_events!C4086)-19),1)-1),RIGHT(gait_events!C4086,LEN(gait_events!C4086)-19))</f>
        <v>Preferred</v>
      </c>
      <c r="F1681" t="str">
        <f>IF(LEN(SUBSTITUTE(gait_events!C4086,"_run-",""))&lt;&gt;LEN(gait_events!C4086),RIGHT(gait_events!C4086,LEN(gait_events!C4086)-FIND("_run-",gait_events!C4086,1)-4),"")</f>
        <v>on</v>
      </c>
      <c r="G1681" t="str">
        <f>gait_events!D4086</f>
        <v>left_ankle</v>
      </c>
      <c r="H1681" t="str">
        <f>gait_events!E4086</f>
        <v>FC</v>
      </c>
      <c r="I1681">
        <f>IF(gait_events!F4086&lt;&gt;"",gait_events!F4086,NA())</f>
        <v>353</v>
      </c>
      <c r="J1681" t="e">
        <f>IF(gait_events!G4086&lt;&gt;"",gait_events!G4086,NA())</f>
        <v>#N/A</v>
      </c>
      <c r="K1681" t="e">
        <f t="shared" si="208"/>
        <v>#N/A</v>
      </c>
      <c r="L1681" t="e">
        <f t="shared" si="209"/>
        <v>#N/A</v>
      </c>
      <c r="M1681">
        <f t="shared" si="210"/>
        <v>1</v>
      </c>
      <c r="N1681">
        <f t="shared" si="211"/>
        <v>0</v>
      </c>
      <c r="O1681">
        <f t="shared" si="212"/>
        <v>0</v>
      </c>
      <c r="P1681">
        <f t="shared" si="213"/>
        <v>1</v>
      </c>
      <c r="Q1681">
        <f t="shared" si="214"/>
        <v>0</v>
      </c>
      <c r="R1681">
        <f t="shared" si="215"/>
        <v>1</v>
      </c>
    </row>
    <row r="1682" spans="1:18" x14ac:dyDescent="0.25">
      <c r="A1682" t="str">
        <f>gait_events!B4087</f>
        <v>pp046</v>
      </c>
      <c r="B1682" t="str">
        <f>VLOOKUP(A1682,participants!A:B,2,0)</f>
        <v>M</v>
      </c>
      <c r="C1682">
        <f>VLOOKUP(A1682,participants!A:C,3,0)</f>
        <v>61</v>
      </c>
      <c r="D1682" t="str">
        <f>VLOOKUP(A1682,participants!A:F,6,0)</f>
        <v>PD</v>
      </c>
      <c r="E1682" t="str">
        <f>IF(LEN(SUBSTITUTE(gait_events!C4087,"_run-",""))&lt;&gt;LEN(gait_events!C4087),LEFT(RIGHT(gait_events!C4087,LEN(gait_events!C4087)-19),FIND("_run-",RIGHT(gait_events!C4087,LEN(gait_events!C4087)-19),1)-1),RIGHT(gait_events!C4087,LEN(gait_events!C4087)-19))</f>
        <v>Preferred</v>
      </c>
      <c r="F1682" t="str">
        <f>IF(LEN(SUBSTITUTE(gait_events!C4087,"_run-",""))&lt;&gt;LEN(gait_events!C4087),RIGHT(gait_events!C4087,LEN(gait_events!C4087)-FIND("_run-",gait_events!C4087,1)-4),"")</f>
        <v>on</v>
      </c>
      <c r="G1682" t="str">
        <f>gait_events!D4087</f>
        <v>left_ankle</v>
      </c>
      <c r="H1682" t="str">
        <f>gait_events!E4087</f>
        <v>FC</v>
      </c>
      <c r="I1682">
        <f>IF(gait_events!F4087&lt;&gt;"",gait_events!F4087,NA())</f>
        <v>546</v>
      </c>
      <c r="J1682" t="e">
        <f>IF(gait_events!G4087&lt;&gt;"",gait_events!G4087,NA())</f>
        <v>#N/A</v>
      </c>
      <c r="K1682" t="e">
        <f t="shared" si="208"/>
        <v>#N/A</v>
      </c>
      <c r="L1682" t="e">
        <f t="shared" si="209"/>
        <v>#N/A</v>
      </c>
      <c r="M1682">
        <f t="shared" si="210"/>
        <v>1</v>
      </c>
      <c r="N1682">
        <f t="shared" si="211"/>
        <v>0</v>
      </c>
      <c r="O1682">
        <f t="shared" si="212"/>
        <v>0</v>
      </c>
      <c r="P1682">
        <f t="shared" si="213"/>
        <v>1</v>
      </c>
      <c r="Q1682">
        <f t="shared" si="214"/>
        <v>0</v>
      </c>
      <c r="R1682">
        <f t="shared" si="215"/>
        <v>1</v>
      </c>
    </row>
    <row r="1683" spans="1:18" x14ac:dyDescent="0.25">
      <c r="A1683" t="str">
        <f>gait_events!B4088</f>
        <v>pp046</v>
      </c>
      <c r="B1683" t="str">
        <f>VLOOKUP(A1683,participants!A:B,2,0)</f>
        <v>M</v>
      </c>
      <c r="C1683">
        <f>VLOOKUP(A1683,participants!A:C,3,0)</f>
        <v>61</v>
      </c>
      <c r="D1683" t="str">
        <f>VLOOKUP(A1683,participants!A:F,6,0)</f>
        <v>PD</v>
      </c>
      <c r="E1683" t="str">
        <f>IF(LEN(SUBSTITUTE(gait_events!C4088,"_run-",""))&lt;&gt;LEN(gait_events!C4088),LEFT(RIGHT(gait_events!C4088,LEN(gait_events!C4088)-19),FIND("_run-",RIGHT(gait_events!C4088,LEN(gait_events!C4088)-19),1)-1),RIGHT(gait_events!C4088,LEN(gait_events!C4088)-19))</f>
        <v>Preferred</v>
      </c>
      <c r="F1683" t="str">
        <f>IF(LEN(SUBSTITUTE(gait_events!C4088,"_run-",""))&lt;&gt;LEN(gait_events!C4088),RIGHT(gait_events!C4088,LEN(gait_events!C4088)-FIND("_run-",gait_events!C4088,1)-4),"")</f>
        <v>on</v>
      </c>
      <c r="G1683" t="str">
        <f>gait_events!D4088</f>
        <v>left_ankle</v>
      </c>
      <c r="H1683" t="str">
        <f>gait_events!E4088</f>
        <v>FC</v>
      </c>
      <c r="I1683">
        <f>IF(gait_events!F4088&lt;&gt;"",gait_events!F4088,NA())</f>
        <v>749</v>
      </c>
      <c r="J1683">
        <f>IF(gait_events!G4088&lt;&gt;"",gait_events!G4088,NA())</f>
        <v>747</v>
      </c>
      <c r="K1683">
        <f t="shared" si="208"/>
        <v>2</v>
      </c>
      <c r="L1683">
        <f t="shared" si="209"/>
        <v>10</v>
      </c>
      <c r="M1683">
        <f t="shared" si="210"/>
        <v>1</v>
      </c>
      <c r="N1683">
        <f t="shared" si="211"/>
        <v>1</v>
      </c>
      <c r="O1683">
        <f t="shared" si="212"/>
        <v>1</v>
      </c>
      <c r="P1683">
        <f t="shared" si="213"/>
        <v>0</v>
      </c>
      <c r="Q1683">
        <f t="shared" si="214"/>
        <v>0</v>
      </c>
      <c r="R1683">
        <f t="shared" si="215"/>
        <v>1</v>
      </c>
    </row>
    <row r="1684" spans="1:18" x14ac:dyDescent="0.25">
      <c r="A1684" t="str">
        <f>gait_events!B4089</f>
        <v>pp046</v>
      </c>
      <c r="B1684" t="str">
        <f>VLOOKUP(A1684,participants!A:B,2,0)</f>
        <v>M</v>
      </c>
      <c r="C1684">
        <f>VLOOKUP(A1684,participants!A:C,3,0)</f>
        <v>61</v>
      </c>
      <c r="D1684" t="str">
        <f>VLOOKUP(A1684,participants!A:F,6,0)</f>
        <v>PD</v>
      </c>
      <c r="E1684" t="str">
        <f>IF(LEN(SUBSTITUTE(gait_events!C4089,"_run-",""))&lt;&gt;LEN(gait_events!C4089),LEFT(RIGHT(gait_events!C4089,LEN(gait_events!C4089)-19),FIND("_run-",RIGHT(gait_events!C4089,LEN(gait_events!C4089)-19),1)-1),RIGHT(gait_events!C4089,LEN(gait_events!C4089)-19))</f>
        <v>Preferred</v>
      </c>
      <c r="F1684" t="str">
        <f>IF(LEN(SUBSTITUTE(gait_events!C4089,"_run-",""))&lt;&gt;LEN(gait_events!C4089),RIGHT(gait_events!C4089,LEN(gait_events!C4089)-FIND("_run-",gait_events!C4089,1)-4),"")</f>
        <v>on</v>
      </c>
      <c r="G1684" t="str">
        <f>gait_events!D4089</f>
        <v>left_ankle</v>
      </c>
      <c r="H1684" t="str">
        <f>gait_events!E4089</f>
        <v>FC</v>
      </c>
      <c r="I1684">
        <f>IF(gait_events!F4089&lt;&gt;"",gait_events!F4089,NA())</f>
        <v>943</v>
      </c>
      <c r="J1684">
        <f>IF(gait_events!G4089&lt;&gt;"",gait_events!G4089,NA())</f>
        <v>938</v>
      </c>
      <c r="K1684">
        <f t="shared" si="208"/>
        <v>5</v>
      </c>
      <c r="L1684">
        <f t="shared" si="209"/>
        <v>25</v>
      </c>
      <c r="M1684">
        <f t="shared" si="210"/>
        <v>1</v>
      </c>
      <c r="N1684">
        <f t="shared" si="211"/>
        <v>1</v>
      </c>
      <c r="O1684">
        <f t="shared" si="212"/>
        <v>1</v>
      </c>
      <c r="P1684">
        <f t="shared" si="213"/>
        <v>0</v>
      </c>
      <c r="Q1684">
        <f t="shared" si="214"/>
        <v>0</v>
      </c>
      <c r="R1684">
        <f t="shared" si="215"/>
        <v>1</v>
      </c>
    </row>
    <row r="1685" spans="1:18" x14ac:dyDescent="0.25">
      <c r="A1685" t="str">
        <f>gait_events!B4090</f>
        <v>pp046</v>
      </c>
      <c r="B1685" t="str">
        <f>VLOOKUP(A1685,participants!A:B,2,0)</f>
        <v>M</v>
      </c>
      <c r="C1685">
        <f>VLOOKUP(A1685,participants!A:C,3,0)</f>
        <v>61</v>
      </c>
      <c r="D1685" t="str">
        <f>VLOOKUP(A1685,participants!A:F,6,0)</f>
        <v>PD</v>
      </c>
      <c r="E1685" t="str">
        <f>IF(LEN(SUBSTITUTE(gait_events!C4090,"_run-",""))&lt;&gt;LEN(gait_events!C4090),LEFT(RIGHT(gait_events!C4090,LEN(gait_events!C4090)-19),FIND("_run-",RIGHT(gait_events!C4090,LEN(gait_events!C4090)-19),1)-1),RIGHT(gait_events!C4090,LEN(gait_events!C4090)-19))</f>
        <v>Preferred</v>
      </c>
      <c r="F1685" t="str">
        <f>IF(LEN(SUBSTITUTE(gait_events!C4090,"_run-",""))&lt;&gt;LEN(gait_events!C4090),RIGHT(gait_events!C4090,LEN(gait_events!C4090)-FIND("_run-",gait_events!C4090,1)-4),"")</f>
        <v>on</v>
      </c>
      <c r="G1685" t="str">
        <f>gait_events!D4090</f>
        <v>right_ankle</v>
      </c>
      <c r="H1685" t="str">
        <f>gait_events!E4090</f>
        <v>IC</v>
      </c>
      <c r="I1685">
        <f>IF(gait_events!F4090&lt;&gt;"",gait_events!F4090,NA())</f>
        <v>131</v>
      </c>
      <c r="J1685">
        <f>IF(gait_events!G4090&lt;&gt;"",gait_events!G4090,NA())</f>
        <v>130</v>
      </c>
      <c r="K1685">
        <f t="shared" si="208"/>
        <v>1</v>
      </c>
      <c r="L1685">
        <f t="shared" si="209"/>
        <v>5</v>
      </c>
      <c r="M1685">
        <f t="shared" si="210"/>
        <v>1</v>
      </c>
      <c r="N1685">
        <f t="shared" si="211"/>
        <v>1</v>
      </c>
      <c r="O1685">
        <f t="shared" si="212"/>
        <v>1</v>
      </c>
      <c r="P1685">
        <f t="shared" si="213"/>
        <v>0</v>
      </c>
      <c r="Q1685">
        <f t="shared" si="214"/>
        <v>0</v>
      </c>
      <c r="R1685">
        <f t="shared" si="215"/>
        <v>1</v>
      </c>
    </row>
    <row r="1686" spans="1:18" x14ac:dyDescent="0.25">
      <c r="A1686" t="str">
        <f>gait_events!B4091</f>
        <v>pp046</v>
      </c>
      <c r="B1686" t="str">
        <f>VLOOKUP(A1686,participants!A:B,2,0)</f>
        <v>M</v>
      </c>
      <c r="C1686">
        <f>VLOOKUP(A1686,participants!A:C,3,0)</f>
        <v>61</v>
      </c>
      <c r="D1686" t="str">
        <f>VLOOKUP(A1686,participants!A:F,6,0)</f>
        <v>PD</v>
      </c>
      <c r="E1686" t="str">
        <f>IF(LEN(SUBSTITUTE(gait_events!C4091,"_run-",""))&lt;&gt;LEN(gait_events!C4091),LEFT(RIGHT(gait_events!C4091,LEN(gait_events!C4091)-19),FIND("_run-",RIGHT(gait_events!C4091,LEN(gait_events!C4091)-19),1)-1),RIGHT(gait_events!C4091,LEN(gait_events!C4091)-19))</f>
        <v>Preferred</v>
      </c>
      <c r="F1686" t="str">
        <f>IF(LEN(SUBSTITUTE(gait_events!C4091,"_run-",""))&lt;&gt;LEN(gait_events!C4091),RIGHT(gait_events!C4091,LEN(gait_events!C4091)-FIND("_run-",gait_events!C4091,1)-4),"")</f>
        <v>on</v>
      </c>
      <c r="G1686" t="str">
        <f>gait_events!D4091</f>
        <v>right_ankle</v>
      </c>
      <c r="H1686" t="str">
        <f>gait_events!E4091</f>
        <v>IC</v>
      </c>
      <c r="I1686">
        <f>IF(gait_events!F4091&lt;&gt;"",gait_events!F4091,NA())</f>
        <v>324</v>
      </c>
      <c r="J1686">
        <f>IF(gait_events!G4091&lt;&gt;"",gait_events!G4091,NA())</f>
        <v>323</v>
      </c>
      <c r="K1686">
        <f t="shared" si="208"/>
        <v>1</v>
      </c>
      <c r="L1686">
        <f t="shared" si="209"/>
        <v>5</v>
      </c>
      <c r="M1686">
        <f t="shared" si="210"/>
        <v>1</v>
      </c>
      <c r="N1686">
        <f t="shared" si="211"/>
        <v>1</v>
      </c>
      <c r="O1686">
        <f t="shared" si="212"/>
        <v>1</v>
      </c>
      <c r="P1686">
        <f t="shared" si="213"/>
        <v>0</v>
      </c>
      <c r="Q1686">
        <f t="shared" si="214"/>
        <v>0</v>
      </c>
      <c r="R1686">
        <f t="shared" si="215"/>
        <v>1</v>
      </c>
    </row>
    <row r="1687" spans="1:18" x14ac:dyDescent="0.25">
      <c r="A1687" t="str">
        <f>gait_events!B4092</f>
        <v>pp046</v>
      </c>
      <c r="B1687" t="str">
        <f>VLOOKUP(A1687,participants!A:B,2,0)</f>
        <v>M</v>
      </c>
      <c r="C1687">
        <f>VLOOKUP(A1687,participants!A:C,3,0)</f>
        <v>61</v>
      </c>
      <c r="D1687" t="str">
        <f>VLOOKUP(A1687,participants!A:F,6,0)</f>
        <v>PD</v>
      </c>
      <c r="E1687" t="str">
        <f>IF(LEN(SUBSTITUTE(gait_events!C4092,"_run-",""))&lt;&gt;LEN(gait_events!C4092),LEFT(RIGHT(gait_events!C4092,LEN(gait_events!C4092)-19),FIND("_run-",RIGHT(gait_events!C4092,LEN(gait_events!C4092)-19),1)-1),RIGHT(gait_events!C4092,LEN(gait_events!C4092)-19))</f>
        <v>Preferred</v>
      </c>
      <c r="F1687" t="str">
        <f>IF(LEN(SUBSTITUTE(gait_events!C4092,"_run-",""))&lt;&gt;LEN(gait_events!C4092),RIGHT(gait_events!C4092,LEN(gait_events!C4092)-FIND("_run-",gait_events!C4092,1)-4),"")</f>
        <v>on</v>
      </c>
      <c r="G1687" t="str">
        <f>gait_events!D4092</f>
        <v>right_ankle</v>
      </c>
      <c r="H1687" t="str">
        <f>gait_events!E4092</f>
        <v>IC</v>
      </c>
      <c r="I1687">
        <f>IF(gait_events!F4092&lt;&gt;"",gait_events!F4092,NA())</f>
        <v>517</v>
      </c>
      <c r="J1687">
        <f>IF(gait_events!G4092&lt;&gt;"",gait_events!G4092,NA())</f>
        <v>514</v>
      </c>
      <c r="K1687">
        <f t="shared" si="208"/>
        <v>3</v>
      </c>
      <c r="L1687">
        <f t="shared" si="209"/>
        <v>15</v>
      </c>
      <c r="M1687">
        <f t="shared" si="210"/>
        <v>1</v>
      </c>
      <c r="N1687">
        <f t="shared" si="211"/>
        <v>1</v>
      </c>
      <c r="O1687">
        <f t="shared" si="212"/>
        <v>1</v>
      </c>
      <c r="P1687">
        <f t="shared" si="213"/>
        <v>0</v>
      </c>
      <c r="Q1687">
        <f t="shared" si="214"/>
        <v>0</v>
      </c>
      <c r="R1687">
        <f t="shared" si="215"/>
        <v>1</v>
      </c>
    </row>
    <row r="1688" spans="1:18" x14ac:dyDescent="0.25">
      <c r="A1688" t="str">
        <f>gait_events!B4093</f>
        <v>pp046</v>
      </c>
      <c r="B1688" t="str">
        <f>VLOOKUP(A1688,participants!A:B,2,0)</f>
        <v>M</v>
      </c>
      <c r="C1688">
        <f>VLOOKUP(A1688,participants!A:C,3,0)</f>
        <v>61</v>
      </c>
      <c r="D1688" t="str">
        <f>VLOOKUP(A1688,participants!A:F,6,0)</f>
        <v>PD</v>
      </c>
      <c r="E1688" t="str">
        <f>IF(LEN(SUBSTITUTE(gait_events!C4093,"_run-",""))&lt;&gt;LEN(gait_events!C4093),LEFT(RIGHT(gait_events!C4093,LEN(gait_events!C4093)-19),FIND("_run-",RIGHT(gait_events!C4093,LEN(gait_events!C4093)-19),1)-1),RIGHT(gait_events!C4093,LEN(gait_events!C4093)-19))</f>
        <v>Preferred</v>
      </c>
      <c r="F1688" t="str">
        <f>IF(LEN(SUBSTITUTE(gait_events!C4093,"_run-",""))&lt;&gt;LEN(gait_events!C4093),RIGHT(gait_events!C4093,LEN(gait_events!C4093)-FIND("_run-",gait_events!C4093,1)-4),"")</f>
        <v>on</v>
      </c>
      <c r="G1688" t="str">
        <f>gait_events!D4093</f>
        <v>right_ankle</v>
      </c>
      <c r="H1688" t="str">
        <f>gait_events!E4093</f>
        <v>IC</v>
      </c>
      <c r="I1688">
        <f>IF(gait_events!F4093&lt;&gt;"",gait_events!F4093,NA())</f>
        <v>718</v>
      </c>
      <c r="J1688">
        <f>IF(gait_events!G4093&lt;&gt;"",gait_events!G4093,NA())</f>
        <v>716</v>
      </c>
      <c r="K1688">
        <f t="shared" si="208"/>
        <v>2</v>
      </c>
      <c r="L1688">
        <f t="shared" si="209"/>
        <v>10</v>
      </c>
      <c r="M1688">
        <f t="shared" si="210"/>
        <v>1</v>
      </c>
      <c r="N1688">
        <f t="shared" si="211"/>
        <v>1</v>
      </c>
      <c r="O1688">
        <f t="shared" si="212"/>
        <v>1</v>
      </c>
      <c r="P1688">
        <f t="shared" si="213"/>
        <v>0</v>
      </c>
      <c r="Q1688">
        <f t="shared" si="214"/>
        <v>0</v>
      </c>
      <c r="R1688">
        <f t="shared" si="215"/>
        <v>1</v>
      </c>
    </row>
    <row r="1689" spans="1:18" x14ac:dyDescent="0.25">
      <c r="A1689" t="str">
        <f>gait_events!B4094</f>
        <v>pp046</v>
      </c>
      <c r="B1689" t="str">
        <f>VLOOKUP(A1689,participants!A:B,2,0)</f>
        <v>M</v>
      </c>
      <c r="C1689">
        <f>VLOOKUP(A1689,participants!A:C,3,0)</f>
        <v>61</v>
      </c>
      <c r="D1689" t="str">
        <f>VLOOKUP(A1689,participants!A:F,6,0)</f>
        <v>PD</v>
      </c>
      <c r="E1689" t="str">
        <f>IF(LEN(SUBSTITUTE(gait_events!C4094,"_run-",""))&lt;&gt;LEN(gait_events!C4094),LEFT(RIGHT(gait_events!C4094,LEN(gait_events!C4094)-19),FIND("_run-",RIGHT(gait_events!C4094,LEN(gait_events!C4094)-19),1)-1),RIGHT(gait_events!C4094,LEN(gait_events!C4094)-19))</f>
        <v>Preferred</v>
      </c>
      <c r="F1689" t="str">
        <f>IF(LEN(SUBSTITUTE(gait_events!C4094,"_run-",""))&lt;&gt;LEN(gait_events!C4094),RIGHT(gait_events!C4094,LEN(gait_events!C4094)-FIND("_run-",gait_events!C4094,1)-4),"")</f>
        <v>on</v>
      </c>
      <c r="G1689" t="str">
        <f>gait_events!D4094</f>
        <v>right_ankle</v>
      </c>
      <c r="H1689" t="str">
        <f>gait_events!E4094</f>
        <v>IC</v>
      </c>
      <c r="I1689">
        <f>IF(gait_events!F4094&lt;&gt;"",gait_events!F4094,NA())</f>
        <v>911</v>
      </c>
      <c r="J1689">
        <f>IF(gait_events!G4094&lt;&gt;"",gait_events!G4094,NA())</f>
        <v>912</v>
      </c>
      <c r="K1689">
        <f t="shared" si="208"/>
        <v>-1</v>
      </c>
      <c r="L1689">
        <f t="shared" si="209"/>
        <v>-5</v>
      </c>
      <c r="M1689">
        <f t="shared" si="210"/>
        <v>1</v>
      </c>
      <c r="N1689">
        <f t="shared" si="211"/>
        <v>1</v>
      </c>
      <c r="O1689">
        <f t="shared" si="212"/>
        <v>1</v>
      </c>
      <c r="P1689">
        <f t="shared" si="213"/>
        <v>0</v>
      </c>
      <c r="Q1689">
        <f t="shared" si="214"/>
        <v>0</v>
      </c>
      <c r="R1689">
        <f t="shared" si="215"/>
        <v>1</v>
      </c>
    </row>
    <row r="1690" spans="1:18" x14ac:dyDescent="0.25">
      <c r="A1690" t="str">
        <f>gait_events!B4095</f>
        <v>pp046</v>
      </c>
      <c r="B1690" t="str">
        <f>VLOOKUP(A1690,participants!A:B,2,0)</f>
        <v>M</v>
      </c>
      <c r="C1690">
        <f>VLOOKUP(A1690,participants!A:C,3,0)</f>
        <v>61</v>
      </c>
      <c r="D1690" t="str">
        <f>VLOOKUP(A1690,participants!A:F,6,0)</f>
        <v>PD</v>
      </c>
      <c r="E1690" t="str">
        <f>IF(LEN(SUBSTITUTE(gait_events!C4095,"_run-",""))&lt;&gt;LEN(gait_events!C4095),LEFT(RIGHT(gait_events!C4095,LEN(gait_events!C4095)-19),FIND("_run-",RIGHT(gait_events!C4095,LEN(gait_events!C4095)-19),1)-1),RIGHT(gait_events!C4095,LEN(gait_events!C4095)-19))</f>
        <v>Preferred</v>
      </c>
      <c r="F1690" t="str">
        <f>IF(LEN(SUBSTITUTE(gait_events!C4095,"_run-",""))&lt;&gt;LEN(gait_events!C4095),RIGHT(gait_events!C4095,LEN(gait_events!C4095)-FIND("_run-",gait_events!C4095,1)-4),"")</f>
        <v>on</v>
      </c>
      <c r="G1690" t="str">
        <f>gait_events!D4095</f>
        <v>right_ankle</v>
      </c>
      <c r="H1690" t="str">
        <f>gait_events!E4095</f>
        <v>FC</v>
      </c>
      <c r="I1690">
        <f>IF(gait_events!F4095&lt;&gt;"",gait_events!F4095,NA())</f>
        <v>57</v>
      </c>
      <c r="J1690">
        <f>IF(gait_events!G4095&lt;&gt;"",gait_events!G4095,NA())</f>
        <v>52</v>
      </c>
      <c r="K1690">
        <f t="shared" si="208"/>
        <v>5</v>
      </c>
      <c r="L1690">
        <f t="shared" si="209"/>
        <v>25</v>
      </c>
      <c r="M1690">
        <f t="shared" si="210"/>
        <v>1</v>
      </c>
      <c r="N1690">
        <f t="shared" si="211"/>
        <v>1</v>
      </c>
      <c r="O1690">
        <f t="shared" si="212"/>
        <v>1</v>
      </c>
      <c r="P1690">
        <f t="shared" si="213"/>
        <v>0</v>
      </c>
      <c r="Q1690">
        <f t="shared" si="214"/>
        <v>0</v>
      </c>
      <c r="R1690">
        <f t="shared" si="215"/>
        <v>1</v>
      </c>
    </row>
    <row r="1691" spans="1:18" x14ac:dyDescent="0.25">
      <c r="A1691" t="str">
        <f>gait_events!B4096</f>
        <v>pp046</v>
      </c>
      <c r="B1691" t="str">
        <f>VLOOKUP(A1691,participants!A:B,2,0)</f>
        <v>M</v>
      </c>
      <c r="C1691">
        <f>VLOOKUP(A1691,participants!A:C,3,0)</f>
        <v>61</v>
      </c>
      <c r="D1691" t="str">
        <f>VLOOKUP(A1691,participants!A:F,6,0)</f>
        <v>PD</v>
      </c>
      <c r="E1691" t="str">
        <f>IF(LEN(SUBSTITUTE(gait_events!C4096,"_run-",""))&lt;&gt;LEN(gait_events!C4096),LEFT(RIGHT(gait_events!C4096,LEN(gait_events!C4096)-19),FIND("_run-",RIGHT(gait_events!C4096,LEN(gait_events!C4096)-19),1)-1),RIGHT(gait_events!C4096,LEN(gait_events!C4096)-19))</f>
        <v>Preferred</v>
      </c>
      <c r="F1691" t="str">
        <f>IF(LEN(SUBSTITUTE(gait_events!C4096,"_run-",""))&lt;&gt;LEN(gait_events!C4096),RIGHT(gait_events!C4096,LEN(gait_events!C4096)-FIND("_run-",gait_events!C4096,1)-4),"")</f>
        <v>on</v>
      </c>
      <c r="G1691" t="str">
        <f>gait_events!D4096</f>
        <v>right_ankle</v>
      </c>
      <c r="H1691" t="str">
        <f>gait_events!E4096</f>
        <v>FC</v>
      </c>
      <c r="I1691">
        <f>IF(gait_events!F4096&lt;&gt;"",gait_events!F4096,NA())</f>
        <v>250</v>
      </c>
      <c r="J1691">
        <f>IF(gait_events!G4096&lt;&gt;"",gait_events!G4096,NA())</f>
        <v>245</v>
      </c>
      <c r="K1691">
        <f t="shared" si="208"/>
        <v>5</v>
      </c>
      <c r="L1691">
        <f t="shared" si="209"/>
        <v>25</v>
      </c>
      <c r="M1691">
        <f t="shared" si="210"/>
        <v>1</v>
      </c>
      <c r="N1691">
        <f t="shared" si="211"/>
        <v>1</v>
      </c>
      <c r="O1691">
        <f t="shared" si="212"/>
        <v>1</v>
      </c>
      <c r="P1691">
        <f t="shared" si="213"/>
        <v>0</v>
      </c>
      <c r="Q1691">
        <f t="shared" si="214"/>
        <v>0</v>
      </c>
      <c r="R1691">
        <f t="shared" si="215"/>
        <v>1</v>
      </c>
    </row>
    <row r="1692" spans="1:18" x14ac:dyDescent="0.25">
      <c r="A1692" t="str">
        <f>gait_events!B4097</f>
        <v>pp046</v>
      </c>
      <c r="B1692" t="str">
        <f>VLOOKUP(A1692,participants!A:B,2,0)</f>
        <v>M</v>
      </c>
      <c r="C1692">
        <f>VLOOKUP(A1692,participants!A:C,3,0)</f>
        <v>61</v>
      </c>
      <c r="D1692" t="str">
        <f>VLOOKUP(A1692,participants!A:F,6,0)</f>
        <v>PD</v>
      </c>
      <c r="E1692" t="str">
        <f>IF(LEN(SUBSTITUTE(gait_events!C4097,"_run-",""))&lt;&gt;LEN(gait_events!C4097),LEFT(RIGHT(gait_events!C4097,LEN(gait_events!C4097)-19),FIND("_run-",RIGHT(gait_events!C4097,LEN(gait_events!C4097)-19),1)-1),RIGHT(gait_events!C4097,LEN(gait_events!C4097)-19))</f>
        <v>Preferred</v>
      </c>
      <c r="F1692" t="str">
        <f>IF(LEN(SUBSTITUTE(gait_events!C4097,"_run-",""))&lt;&gt;LEN(gait_events!C4097),RIGHT(gait_events!C4097,LEN(gait_events!C4097)-FIND("_run-",gait_events!C4097,1)-4),"")</f>
        <v>on</v>
      </c>
      <c r="G1692" t="str">
        <f>gait_events!D4097</f>
        <v>right_ankle</v>
      </c>
      <c r="H1692" t="str">
        <f>gait_events!E4097</f>
        <v>FC</v>
      </c>
      <c r="I1692">
        <f>IF(gait_events!F4097&lt;&gt;"",gait_events!F4097,NA())</f>
        <v>447</v>
      </c>
      <c r="J1692">
        <f>IF(gait_events!G4097&lt;&gt;"",gait_events!G4097,NA())</f>
        <v>441</v>
      </c>
      <c r="K1692">
        <f t="shared" si="208"/>
        <v>6</v>
      </c>
      <c r="L1692">
        <f t="shared" si="209"/>
        <v>30</v>
      </c>
      <c r="M1692">
        <f t="shared" si="210"/>
        <v>1</v>
      </c>
      <c r="N1692">
        <f t="shared" si="211"/>
        <v>1</v>
      </c>
      <c r="O1692">
        <f t="shared" si="212"/>
        <v>1</v>
      </c>
      <c r="P1692">
        <f t="shared" si="213"/>
        <v>0</v>
      </c>
      <c r="Q1692">
        <f t="shared" si="214"/>
        <v>0</v>
      </c>
      <c r="R1692">
        <f t="shared" si="215"/>
        <v>1</v>
      </c>
    </row>
    <row r="1693" spans="1:18" x14ac:dyDescent="0.25">
      <c r="A1693" t="str">
        <f>gait_events!B4098</f>
        <v>pp046</v>
      </c>
      <c r="B1693" t="str">
        <f>VLOOKUP(A1693,participants!A:B,2,0)</f>
        <v>M</v>
      </c>
      <c r="C1693">
        <f>VLOOKUP(A1693,participants!A:C,3,0)</f>
        <v>61</v>
      </c>
      <c r="D1693" t="str">
        <f>VLOOKUP(A1693,participants!A:F,6,0)</f>
        <v>PD</v>
      </c>
      <c r="E1693" t="str">
        <f>IF(LEN(SUBSTITUTE(gait_events!C4098,"_run-",""))&lt;&gt;LEN(gait_events!C4098),LEFT(RIGHT(gait_events!C4098,LEN(gait_events!C4098)-19),FIND("_run-",RIGHT(gait_events!C4098,LEN(gait_events!C4098)-19),1)-1),RIGHT(gait_events!C4098,LEN(gait_events!C4098)-19))</f>
        <v>Preferred</v>
      </c>
      <c r="F1693" t="str">
        <f>IF(LEN(SUBSTITUTE(gait_events!C4098,"_run-",""))&lt;&gt;LEN(gait_events!C4098),RIGHT(gait_events!C4098,LEN(gait_events!C4098)-FIND("_run-",gait_events!C4098,1)-4),"")</f>
        <v>on</v>
      </c>
      <c r="G1693" t="str">
        <f>gait_events!D4098</f>
        <v>right_ankle</v>
      </c>
      <c r="H1693" t="str">
        <f>gait_events!E4098</f>
        <v>FC</v>
      </c>
      <c r="I1693">
        <f>IF(gait_events!F4098&lt;&gt;"",gait_events!F4098,NA())</f>
        <v>643</v>
      </c>
      <c r="J1693">
        <f>IF(gait_events!G4098&lt;&gt;"",gait_events!G4098,NA())</f>
        <v>638</v>
      </c>
      <c r="K1693">
        <f t="shared" si="208"/>
        <v>5</v>
      </c>
      <c r="L1693">
        <f t="shared" si="209"/>
        <v>25</v>
      </c>
      <c r="M1693">
        <f t="shared" si="210"/>
        <v>1</v>
      </c>
      <c r="N1693">
        <f t="shared" si="211"/>
        <v>1</v>
      </c>
      <c r="O1693">
        <f t="shared" si="212"/>
        <v>1</v>
      </c>
      <c r="P1693">
        <f t="shared" si="213"/>
        <v>0</v>
      </c>
      <c r="Q1693">
        <f t="shared" si="214"/>
        <v>0</v>
      </c>
      <c r="R1693">
        <f t="shared" si="215"/>
        <v>1</v>
      </c>
    </row>
    <row r="1694" spans="1:18" x14ac:dyDescent="0.25">
      <c r="A1694" t="str">
        <f>gait_events!B4099</f>
        <v>pp046</v>
      </c>
      <c r="B1694" t="str">
        <f>VLOOKUP(A1694,participants!A:B,2,0)</f>
        <v>M</v>
      </c>
      <c r="C1694">
        <f>VLOOKUP(A1694,participants!A:C,3,0)</f>
        <v>61</v>
      </c>
      <c r="D1694" t="str">
        <f>VLOOKUP(A1694,participants!A:F,6,0)</f>
        <v>PD</v>
      </c>
      <c r="E1694" t="str">
        <f>IF(LEN(SUBSTITUTE(gait_events!C4099,"_run-",""))&lt;&gt;LEN(gait_events!C4099),LEFT(RIGHT(gait_events!C4099,LEN(gait_events!C4099)-19),FIND("_run-",RIGHT(gait_events!C4099,LEN(gait_events!C4099)-19),1)-1),RIGHT(gait_events!C4099,LEN(gait_events!C4099)-19))</f>
        <v>Preferred</v>
      </c>
      <c r="F1694" t="str">
        <f>IF(LEN(SUBSTITUTE(gait_events!C4099,"_run-",""))&lt;&gt;LEN(gait_events!C4099),RIGHT(gait_events!C4099,LEN(gait_events!C4099)-FIND("_run-",gait_events!C4099,1)-4),"")</f>
        <v>on</v>
      </c>
      <c r="G1694" t="str">
        <f>gait_events!D4099</f>
        <v>right_ankle</v>
      </c>
      <c r="H1694" t="str">
        <f>gait_events!E4099</f>
        <v>FC</v>
      </c>
      <c r="I1694">
        <f>IF(gait_events!F4099&lt;&gt;"",gait_events!F4099,NA())</f>
        <v>841</v>
      </c>
      <c r="J1694">
        <f>IF(gait_events!G4099&lt;&gt;"",gait_events!G4099,NA())</f>
        <v>836</v>
      </c>
      <c r="K1694">
        <f t="shared" si="208"/>
        <v>5</v>
      </c>
      <c r="L1694">
        <f t="shared" si="209"/>
        <v>25</v>
      </c>
      <c r="M1694">
        <f t="shared" si="210"/>
        <v>1</v>
      </c>
      <c r="N1694">
        <f t="shared" si="211"/>
        <v>1</v>
      </c>
      <c r="O1694">
        <f t="shared" si="212"/>
        <v>1</v>
      </c>
      <c r="P1694">
        <f t="shared" si="213"/>
        <v>0</v>
      </c>
      <c r="Q1694">
        <f t="shared" si="214"/>
        <v>0</v>
      </c>
      <c r="R1694">
        <f t="shared" si="215"/>
        <v>1</v>
      </c>
    </row>
    <row r="1695" spans="1:18" x14ac:dyDescent="0.25">
      <c r="A1695" t="str">
        <f>gait_events!B4100</f>
        <v>pp046</v>
      </c>
      <c r="B1695" t="str">
        <f>VLOOKUP(A1695,participants!A:B,2,0)</f>
        <v>M</v>
      </c>
      <c r="C1695">
        <f>VLOOKUP(A1695,participants!A:C,3,0)</f>
        <v>61</v>
      </c>
      <c r="D1695" t="str">
        <f>VLOOKUP(A1695,participants!A:F,6,0)</f>
        <v>PD</v>
      </c>
      <c r="E1695" t="str">
        <f>IF(LEN(SUBSTITUTE(gait_events!C4100,"_run-",""))&lt;&gt;LEN(gait_events!C4100),LEFT(RIGHT(gait_events!C4100,LEN(gait_events!C4100)-19),FIND("_run-",RIGHT(gait_events!C4100,LEN(gait_events!C4100)-19),1)-1),RIGHT(gait_events!C4100,LEN(gait_events!C4100)-19))</f>
        <v>Preferred</v>
      </c>
      <c r="F1695" t="str">
        <f>IF(LEN(SUBSTITUTE(gait_events!C4100,"_run-",""))&lt;&gt;LEN(gait_events!C4100),RIGHT(gait_events!C4100,LEN(gait_events!C4100)-FIND("_run-",gait_events!C4100,1)-4),"")</f>
        <v>on</v>
      </c>
      <c r="G1695" t="str">
        <f>gait_events!D4100</f>
        <v>right_ankle</v>
      </c>
      <c r="H1695" t="str">
        <f>gait_events!E4100</f>
        <v>FC</v>
      </c>
      <c r="I1695">
        <f>IF(gait_events!F4100&lt;&gt;"",gait_events!F4100,NA())</f>
        <v>1031</v>
      </c>
      <c r="J1695">
        <f>IF(gait_events!G4100&lt;&gt;"",gait_events!G4100,NA())</f>
        <v>1026</v>
      </c>
      <c r="K1695">
        <f t="shared" si="208"/>
        <v>5</v>
      </c>
      <c r="L1695">
        <f t="shared" si="209"/>
        <v>25</v>
      </c>
      <c r="M1695">
        <f t="shared" si="210"/>
        <v>1</v>
      </c>
      <c r="N1695">
        <f t="shared" si="211"/>
        <v>1</v>
      </c>
      <c r="O1695">
        <f t="shared" si="212"/>
        <v>1</v>
      </c>
      <c r="P1695">
        <f t="shared" si="213"/>
        <v>0</v>
      </c>
      <c r="Q1695">
        <f t="shared" si="214"/>
        <v>0</v>
      </c>
      <c r="R1695">
        <f t="shared" si="215"/>
        <v>1</v>
      </c>
    </row>
    <row r="1696" spans="1:18" x14ac:dyDescent="0.25">
      <c r="A1696" t="str">
        <f>gait_events!B4101</f>
        <v>pp046</v>
      </c>
      <c r="B1696" t="str">
        <f>VLOOKUP(A1696,participants!A:B,2,0)</f>
        <v>M</v>
      </c>
      <c r="C1696">
        <f>VLOOKUP(A1696,participants!A:C,3,0)</f>
        <v>61</v>
      </c>
      <c r="D1696" t="str">
        <f>VLOOKUP(A1696,participants!A:F,6,0)</f>
        <v>PD</v>
      </c>
      <c r="E1696" t="str">
        <f>IF(LEN(SUBSTITUTE(gait_events!C4101,"_run-",""))&lt;&gt;LEN(gait_events!C4101),LEFT(RIGHT(gait_events!C4101,LEN(gait_events!C4101)-19),FIND("_run-",RIGHT(gait_events!C4101,LEN(gait_events!C4101)-19),1)-1),RIGHT(gait_events!C4101,LEN(gait_events!C4101)-19))</f>
        <v>Preferred</v>
      </c>
      <c r="F1696" t="str">
        <f>IF(LEN(SUBSTITUTE(gait_events!C4101,"_run-",""))&lt;&gt;LEN(gait_events!C4101),RIGHT(gait_events!C4101,LEN(gait_events!C4101)-FIND("_run-",gait_events!C4101,1)-4),"")</f>
        <v>on</v>
      </c>
      <c r="G1696" t="str">
        <f>gait_events!D4101</f>
        <v>left_shank</v>
      </c>
      <c r="H1696" t="str">
        <f>gait_events!E4101</f>
        <v>IC</v>
      </c>
      <c r="I1696">
        <f>IF(gait_events!F4101&lt;&gt;"",gait_events!F4101,NA())</f>
        <v>36</v>
      </c>
      <c r="J1696">
        <f>IF(gait_events!G4101&lt;&gt;"",gait_events!G4101,NA())</f>
        <v>35</v>
      </c>
      <c r="K1696">
        <f t="shared" si="208"/>
        <v>1</v>
      </c>
      <c r="L1696">
        <f t="shared" si="209"/>
        <v>5</v>
      </c>
      <c r="M1696">
        <f t="shared" si="210"/>
        <v>1</v>
      </c>
      <c r="N1696">
        <f t="shared" si="211"/>
        <v>1</v>
      </c>
      <c r="O1696">
        <f t="shared" si="212"/>
        <v>1</v>
      </c>
      <c r="P1696">
        <f t="shared" si="213"/>
        <v>0</v>
      </c>
      <c r="Q1696">
        <f t="shared" si="214"/>
        <v>0</v>
      </c>
      <c r="R1696">
        <f t="shared" si="215"/>
        <v>1</v>
      </c>
    </row>
    <row r="1697" spans="1:18" x14ac:dyDescent="0.25">
      <c r="A1697" t="str">
        <f>gait_events!B4102</f>
        <v>pp046</v>
      </c>
      <c r="B1697" t="str">
        <f>VLOOKUP(A1697,participants!A:B,2,0)</f>
        <v>M</v>
      </c>
      <c r="C1697">
        <f>VLOOKUP(A1697,participants!A:C,3,0)</f>
        <v>61</v>
      </c>
      <c r="D1697" t="str">
        <f>VLOOKUP(A1697,participants!A:F,6,0)</f>
        <v>PD</v>
      </c>
      <c r="E1697" t="str">
        <f>IF(LEN(SUBSTITUTE(gait_events!C4102,"_run-",""))&lt;&gt;LEN(gait_events!C4102),LEFT(RIGHT(gait_events!C4102,LEN(gait_events!C4102)-19),FIND("_run-",RIGHT(gait_events!C4102,LEN(gait_events!C4102)-19),1)-1),RIGHT(gait_events!C4102,LEN(gait_events!C4102)-19))</f>
        <v>Preferred</v>
      </c>
      <c r="F1697" t="str">
        <f>IF(LEN(SUBSTITUTE(gait_events!C4102,"_run-",""))&lt;&gt;LEN(gait_events!C4102),RIGHT(gait_events!C4102,LEN(gait_events!C4102)-FIND("_run-",gait_events!C4102,1)-4),"")</f>
        <v>on</v>
      </c>
      <c r="G1697" t="str">
        <f>gait_events!D4102</f>
        <v>left_shank</v>
      </c>
      <c r="H1697" t="str">
        <f>gait_events!E4102</f>
        <v>IC</v>
      </c>
      <c r="I1697">
        <f>IF(gait_events!F4102&lt;&gt;"",gait_events!F4102,NA())</f>
        <v>224</v>
      </c>
      <c r="J1697">
        <f>IF(gait_events!G4102&lt;&gt;"",gait_events!G4102,NA())</f>
        <v>228</v>
      </c>
      <c r="K1697">
        <f t="shared" si="208"/>
        <v>-4</v>
      </c>
      <c r="L1697">
        <f t="shared" si="209"/>
        <v>-20</v>
      </c>
      <c r="M1697">
        <f t="shared" si="210"/>
        <v>1</v>
      </c>
      <c r="N1697">
        <f t="shared" si="211"/>
        <v>1</v>
      </c>
      <c r="O1697">
        <f t="shared" si="212"/>
        <v>1</v>
      </c>
      <c r="P1697">
        <f t="shared" si="213"/>
        <v>0</v>
      </c>
      <c r="Q1697">
        <f t="shared" si="214"/>
        <v>0</v>
      </c>
      <c r="R1697">
        <f t="shared" si="215"/>
        <v>1</v>
      </c>
    </row>
    <row r="1698" spans="1:18" x14ac:dyDescent="0.25">
      <c r="A1698" t="str">
        <f>gait_events!B4103</f>
        <v>pp046</v>
      </c>
      <c r="B1698" t="str">
        <f>VLOOKUP(A1698,participants!A:B,2,0)</f>
        <v>M</v>
      </c>
      <c r="C1698">
        <f>VLOOKUP(A1698,participants!A:C,3,0)</f>
        <v>61</v>
      </c>
      <c r="D1698" t="str">
        <f>VLOOKUP(A1698,participants!A:F,6,0)</f>
        <v>PD</v>
      </c>
      <c r="E1698" t="str">
        <f>IF(LEN(SUBSTITUTE(gait_events!C4103,"_run-",""))&lt;&gt;LEN(gait_events!C4103),LEFT(RIGHT(gait_events!C4103,LEN(gait_events!C4103)-19),FIND("_run-",RIGHT(gait_events!C4103,LEN(gait_events!C4103)-19),1)-1),RIGHT(gait_events!C4103,LEN(gait_events!C4103)-19))</f>
        <v>Preferred</v>
      </c>
      <c r="F1698" t="str">
        <f>IF(LEN(SUBSTITUTE(gait_events!C4103,"_run-",""))&lt;&gt;LEN(gait_events!C4103),RIGHT(gait_events!C4103,LEN(gait_events!C4103)-FIND("_run-",gait_events!C4103,1)-4),"")</f>
        <v>on</v>
      </c>
      <c r="G1698" t="str">
        <f>gait_events!D4103</f>
        <v>left_shank</v>
      </c>
      <c r="H1698" t="str">
        <f>gait_events!E4103</f>
        <v>IC</v>
      </c>
      <c r="I1698">
        <f>IF(gait_events!F4103&lt;&gt;"",gait_events!F4103,NA())</f>
        <v>423</v>
      </c>
      <c r="J1698">
        <f>IF(gait_events!G4103&lt;&gt;"",gait_events!G4103,NA())</f>
        <v>424</v>
      </c>
      <c r="K1698">
        <f t="shared" si="208"/>
        <v>-1</v>
      </c>
      <c r="L1698">
        <f t="shared" si="209"/>
        <v>-5</v>
      </c>
      <c r="M1698">
        <f t="shared" si="210"/>
        <v>1</v>
      </c>
      <c r="N1698">
        <f t="shared" si="211"/>
        <v>1</v>
      </c>
      <c r="O1698">
        <f t="shared" si="212"/>
        <v>1</v>
      </c>
      <c r="P1698">
        <f t="shared" si="213"/>
        <v>0</v>
      </c>
      <c r="Q1698">
        <f t="shared" si="214"/>
        <v>0</v>
      </c>
      <c r="R1698">
        <f t="shared" si="215"/>
        <v>1</v>
      </c>
    </row>
    <row r="1699" spans="1:18" x14ac:dyDescent="0.25">
      <c r="A1699" t="str">
        <f>gait_events!B4104</f>
        <v>pp046</v>
      </c>
      <c r="B1699" t="str">
        <f>VLOOKUP(A1699,participants!A:B,2,0)</f>
        <v>M</v>
      </c>
      <c r="C1699">
        <f>VLOOKUP(A1699,participants!A:C,3,0)</f>
        <v>61</v>
      </c>
      <c r="D1699" t="str">
        <f>VLOOKUP(A1699,participants!A:F,6,0)</f>
        <v>PD</v>
      </c>
      <c r="E1699" t="str">
        <f>IF(LEN(SUBSTITUTE(gait_events!C4104,"_run-",""))&lt;&gt;LEN(gait_events!C4104),LEFT(RIGHT(gait_events!C4104,LEN(gait_events!C4104)-19),FIND("_run-",RIGHT(gait_events!C4104,LEN(gait_events!C4104)-19),1)-1),RIGHT(gait_events!C4104,LEN(gait_events!C4104)-19))</f>
        <v>Preferred</v>
      </c>
      <c r="F1699" t="str">
        <f>IF(LEN(SUBSTITUTE(gait_events!C4104,"_run-",""))&lt;&gt;LEN(gait_events!C4104),RIGHT(gait_events!C4104,LEN(gait_events!C4104)-FIND("_run-",gait_events!C4104,1)-4),"")</f>
        <v>on</v>
      </c>
      <c r="G1699" t="str">
        <f>gait_events!D4104</f>
        <v>left_shank</v>
      </c>
      <c r="H1699" t="str">
        <f>gait_events!E4104</f>
        <v>IC</v>
      </c>
      <c r="I1699">
        <f>IF(gait_events!F4104&lt;&gt;"",gait_events!F4104,NA())</f>
        <v>621</v>
      </c>
      <c r="J1699">
        <f>IF(gait_events!G4104&lt;&gt;"",gait_events!G4104,NA())</f>
        <v>621</v>
      </c>
      <c r="K1699">
        <f t="shared" si="208"/>
        <v>0</v>
      </c>
      <c r="L1699">
        <f t="shared" si="209"/>
        <v>0</v>
      </c>
      <c r="M1699">
        <f t="shared" si="210"/>
        <v>1</v>
      </c>
      <c r="N1699">
        <f t="shared" si="211"/>
        <v>1</v>
      </c>
      <c r="O1699">
        <f t="shared" si="212"/>
        <v>1</v>
      </c>
      <c r="P1699">
        <f t="shared" si="213"/>
        <v>0</v>
      </c>
      <c r="Q1699">
        <f t="shared" si="214"/>
        <v>0</v>
      </c>
      <c r="R1699">
        <f t="shared" si="215"/>
        <v>1</v>
      </c>
    </row>
    <row r="1700" spans="1:18" x14ac:dyDescent="0.25">
      <c r="A1700" t="str">
        <f>gait_events!B4105</f>
        <v>pp046</v>
      </c>
      <c r="B1700" t="str">
        <f>VLOOKUP(A1700,participants!A:B,2,0)</f>
        <v>M</v>
      </c>
      <c r="C1700">
        <f>VLOOKUP(A1700,participants!A:C,3,0)</f>
        <v>61</v>
      </c>
      <c r="D1700" t="str">
        <f>VLOOKUP(A1700,participants!A:F,6,0)</f>
        <v>PD</v>
      </c>
      <c r="E1700" t="str">
        <f>IF(LEN(SUBSTITUTE(gait_events!C4105,"_run-",""))&lt;&gt;LEN(gait_events!C4105),LEFT(RIGHT(gait_events!C4105,LEN(gait_events!C4105)-19),FIND("_run-",RIGHT(gait_events!C4105,LEN(gait_events!C4105)-19),1)-1),RIGHT(gait_events!C4105,LEN(gait_events!C4105)-19))</f>
        <v>Preferred</v>
      </c>
      <c r="F1700" t="str">
        <f>IF(LEN(SUBSTITUTE(gait_events!C4105,"_run-",""))&lt;&gt;LEN(gait_events!C4105),RIGHT(gait_events!C4105,LEN(gait_events!C4105)-FIND("_run-",gait_events!C4105,1)-4),"")</f>
        <v>on</v>
      </c>
      <c r="G1700" t="str">
        <f>gait_events!D4105</f>
        <v>left_shank</v>
      </c>
      <c r="H1700" t="str">
        <f>gait_events!E4105</f>
        <v>IC</v>
      </c>
      <c r="I1700">
        <f>IF(gait_events!F4105&lt;&gt;"",gait_events!F4105,NA())</f>
        <v>809</v>
      </c>
      <c r="J1700">
        <f>IF(gait_events!G4105&lt;&gt;"",gait_events!G4105,NA())</f>
        <v>815</v>
      </c>
      <c r="K1700">
        <f t="shared" si="208"/>
        <v>-6</v>
      </c>
      <c r="L1700">
        <f t="shared" si="209"/>
        <v>-30</v>
      </c>
      <c r="M1700">
        <f t="shared" si="210"/>
        <v>1</v>
      </c>
      <c r="N1700">
        <f t="shared" si="211"/>
        <v>1</v>
      </c>
      <c r="O1700">
        <f t="shared" si="212"/>
        <v>1</v>
      </c>
      <c r="P1700">
        <f t="shared" si="213"/>
        <v>0</v>
      </c>
      <c r="Q1700">
        <f t="shared" si="214"/>
        <v>0</v>
      </c>
      <c r="R1700">
        <f t="shared" si="215"/>
        <v>1</v>
      </c>
    </row>
    <row r="1701" spans="1:18" x14ac:dyDescent="0.25">
      <c r="A1701" t="str">
        <f>gait_events!B4106</f>
        <v>pp046</v>
      </c>
      <c r="B1701" t="str">
        <f>VLOOKUP(A1701,participants!A:B,2,0)</f>
        <v>M</v>
      </c>
      <c r="C1701">
        <f>VLOOKUP(A1701,participants!A:C,3,0)</f>
        <v>61</v>
      </c>
      <c r="D1701" t="str">
        <f>VLOOKUP(A1701,participants!A:F,6,0)</f>
        <v>PD</v>
      </c>
      <c r="E1701" t="str">
        <f>IF(LEN(SUBSTITUTE(gait_events!C4106,"_run-",""))&lt;&gt;LEN(gait_events!C4106),LEFT(RIGHT(gait_events!C4106,LEN(gait_events!C4106)-19),FIND("_run-",RIGHT(gait_events!C4106,LEN(gait_events!C4106)-19),1)-1),RIGHT(gait_events!C4106,LEN(gait_events!C4106)-19))</f>
        <v>Preferred</v>
      </c>
      <c r="F1701" t="str">
        <f>IF(LEN(SUBSTITUTE(gait_events!C4106,"_run-",""))&lt;&gt;LEN(gait_events!C4106),RIGHT(gait_events!C4106,LEN(gait_events!C4106)-FIND("_run-",gait_events!C4106,1)-4),"")</f>
        <v>on</v>
      </c>
      <c r="G1701" t="str">
        <f>gait_events!D4106</f>
        <v>left_shank</v>
      </c>
      <c r="H1701" t="str">
        <f>gait_events!E4106</f>
        <v>IC</v>
      </c>
      <c r="I1701">
        <f>IF(gait_events!F4106&lt;&gt;"",gait_events!F4106,NA())</f>
        <v>1016</v>
      </c>
      <c r="J1701">
        <f>IF(gait_events!G4106&lt;&gt;"",gait_events!G4106,NA())</f>
        <v>1012</v>
      </c>
      <c r="K1701">
        <f t="shared" si="208"/>
        <v>4</v>
      </c>
      <c r="L1701">
        <f t="shared" si="209"/>
        <v>20</v>
      </c>
      <c r="M1701">
        <f t="shared" si="210"/>
        <v>1</v>
      </c>
      <c r="N1701">
        <f t="shared" si="211"/>
        <v>1</v>
      </c>
      <c r="O1701">
        <f t="shared" si="212"/>
        <v>1</v>
      </c>
      <c r="P1701">
        <f t="shared" si="213"/>
        <v>0</v>
      </c>
      <c r="Q1701">
        <f t="shared" si="214"/>
        <v>0</v>
      </c>
      <c r="R1701">
        <f t="shared" si="215"/>
        <v>1</v>
      </c>
    </row>
    <row r="1702" spans="1:18" x14ac:dyDescent="0.25">
      <c r="A1702" t="str">
        <f>gait_events!B4107</f>
        <v>pp046</v>
      </c>
      <c r="B1702" t="str">
        <f>VLOOKUP(A1702,participants!A:B,2,0)</f>
        <v>M</v>
      </c>
      <c r="C1702">
        <f>VLOOKUP(A1702,participants!A:C,3,0)</f>
        <v>61</v>
      </c>
      <c r="D1702" t="str">
        <f>VLOOKUP(A1702,participants!A:F,6,0)</f>
        <v>PD</v>
      </c>
      <c r="E1702" t="str">
        <f>IF(LEN(SUBSTITUTE(gait_events!C4107,"_run-",""))&lt;&gt;LEN(gait_events!C4107),LEFT(RIGHT(gait_events!C4107,LEN(gait_events!C4107)-19),FIND("_run-",RIGHT(gait_events!C4107,LEN(gait_events!C4107)-19),1)-1),RIGHT(gait_events!C4107,LEN(gait_events!C4107)-19))</f>
        <v>Preferred</v>
      </c>
      <c r="F1702" t="str">
        <f>IF(LEN(SUBSTITUTE(gait_events!C4107,"_run-",""))&lt;&gt;LEN(gait_events!C4107),RIGHT(gait_events!C4107,LEN(gait_events!C4107)-FIND("_run-",gait_events!C4107,1)-4),"")</f>
        <v>on</v>
      </c>
      <c r="G1702" t="str">
        <f>gait_events!D4107</f>
        <v>left_shank</v>
      </c>
      <c r="H1702" t="str">
        <f>gait_events!E4107</f>
        <v>FC</v>
      </c>
      <c r="I1702">
        <f>IF(gait_events!F4107&lt;&gt;"",gait_events!F4107,NA())</f>
        <v>162</v>
      </c>
      <c r="J1702" t="e">
        <f>IF(gait_events!G4107&lt;&gt;"",gait_events!G4107,NA())</f>
        <v>#N/A</v>
      </c>
      <c r="K1702" t="e">
        <f t="shared" si="208"/>
        <v>#N/A</v>
      </c>
      <c r="L1702" t="e">
        <f t="shared" si="209"/>
        <v>#N/A</v>
      </c>
      <c r="M1702">
        <f t="shared" si="210"/>
        <v>1</v>
      </c>
      <c r="N1702">
        <f t="shared" si="211"/>
        <v>0</v>
      </c>
      <c r="O1702">
        <f t="shared" si="212"/>
        <v>0</v>
      </c>
      <c r="P1702">
        <f t="shared" si="213"/>
        <v>1</v>
      </c>
      <c r="Q1702">
        <f t="shared" si="214"/>
        <v>0</v>
      </c>
      <c r="R1702">
        <f t="shared" si="215"/>
        <v>1</v>
      </c>
    </row>
    <row r="1703" spans="1:18" x14ac:dyDescent="0.25">
      <c r="A1703" t="str">
        <f>gait_events!B4108</f>
        <v>pp046</v>
      </c>
      <c r="B1703" t="str">
        <f>VLOOKUP(A1703,participants!A:B,2,0)</f>
        <v>M</v>
      </c>
      <c r="C1703">
        <f>VLOOKUP(A1703,participants!A:C,3,0)</f>
        <v>61</v>
      </c>
      <c r="D1703" t="str">
        <f>VLOOKUP(A1703,participants!A:F,6,0)</f>
        <v>PD</v>
      </c>
      <c r="E1703" t="str">
        <f>IF(LEN(SUBSTITUTE(gait_events!C4108,"_run-",""))&lt;&gt;LEN(gait_events!C4108),LEFT(RIGHT(gait_events!C4108,LEN(gait_events!C4108)-19),FIND("_run-",RIGHT(gait_events!C4108,LEN(gait_events!C4108)-19),1)-1),RIGHT(gait_events!C4108,LEN(gait_events!C4108)-19))</f>
        <v>Preferred</v>
      </c>
      <c r="F1703" t="str">
        <f>IF(LEN(SUBSTITUTE(gait_events!C4108,"_run-",""))&lt;&gt;LEN(gait_events!C4108),RIGHT(gait_events!C4108,LEN(gait_events!C4108)-FIND("_run-",gait_events!C4108,1)-4),"")</f>
        <v>on</v>
      </c>
      <c r="G1703" t="str">
        <f>gait_events!D4108</f>
        <v>left_shank</v>
      </c>
      <c r="H1703" t="str">
        <f>gait_events!E4108</f>
        <v>FC</v>
      </c>
      <c r="I1703">
        <f>IF(gait_events!F4108&lt;&gt;"",gait_events!F4108,NA())</f>
        <v>353</v>
      </c>
      <c r="J1703" t="e">
        <f>IF(gait_events!G4108&lt;&gt;"",gait_events!G4108,NA())</f>
        <v>#N/A</v>
      </c>
      <c r="K1703" t="e">
        <f t="shared" si="208"/>
        <v>#N/A</v>
      </c>
      <c r="L1703" t="e">
        <f t="shared" si="209"/>
        <v>#N/A</v>
      </c>
      <c r="M1703">
        <f t="shared" si="210"/>
        <v>1</v>
      </c>
      <c r="N1703">
        <f t="shared" si="211"/>
        <v>0</v>
      </c>
      <c r="O1703">
        <f t="shared" si="212"/>
        <v>0</v>
      </c>
      <c r="P1703">
        <f t="shared" si="213"/>
        <v>1</v>
      </c>
      <c r="Q1703">
        <f t="shared" si="214"/>
        <v>0</v>
      </c>
      <c r="R1703">
        <f t="shared" si="215"/>
        <v>1</v>
      </c>
    </row>
    <row r="1704" spans="1:18" x14ac:dyDescent="0.25">
      <c r="A1704" t="str">
        <f>gait_events!B4109</f>
        <v>pp046</v>
      </c>
      <c r="B1704" t="str">
        <f>VLOOKUP(A1704,participants!A:B,2,0)</f>
        <v>M</v>
      </c>
      <c r="C1704">
        <f>VLOOKUP(A1704,participants!A:C,3,0)</f>
        <v>61</v>
      </c>
      <c r="D1704" t="str">
        <f>VLOOKUP(A1704,participants!A:F,6,0)</f>
        <v>PD</v>
      </c>
      <c r="E1704" t="str">
        <f>IF(LEN(SUBSTITUTE(gait_events!C4109,"_run-",""))&lt;&gt;LEN(gait_events!C4109),LEFT(RIGHT(gait_events!C4109,LEN(gait_events!C4109)-19),FIND("_run-",RIGHT(gait_events!C4109,LEN(gait_events!C4109)-19),1)-1),RIGHT(gait_events!C4109,LEN(gait_events!C4109)-19))</f>
        <v>Preferred</v>
      </c>
      <c r="F1704" t="str">
        <f>IF(LEN(SUBSTITUTE(gait_events!C4109,"_run-",""))&lt;&gt;LEN(gait_events!C4109),RIGHT(gait_events!C4109,LEN(gait_events!C4109)-FIND("_run-",gait_events!C4109,1)-4),"")</f>
        <v>on</v>
      </c>
      <c r="G1704" t="str">
        <f>gait_events!D4109</f>
        <v>left_shank</v>
      </c>
      <c r="H1704" t="str">
        <f>gait_events!E4109</f>
        <v>FC</v>
      </c>
      <c r="I1704">
        <f>IF(gait_events!F4109&lt;&gt;"",gait_events!F4109,NA())</f>
        <v>546</v>
      </c>
      <c r="J1704" t="e">
        <f>IF(gait_events!G4109&lt;&gt;"",gait_events!G4109,NA())</f>
        <v>#N/A</v>
      </c>
      <c r="K1704" t="e">
        <f t="shared" si="208"/>
        <v>#N/A</v>
      </c>
      <c r="L1704" t="e">
        <f t="shared" si="209"/>
        <v>#N/A</v>
      </c>
      <c r="M1704">
        <f t="shared" si="210"/>
        <v>1</v>
      </c>
      <c r="N1704">
        <f t="shared" si="211"/>
        <v>0</v>
      </c>
      <c r="O1704">
        <f t="shared" si="212"/>
        <v>0</v>
      </c>
      <c r="P1704">
        <f t="shared" si="213"/>
        <v>1</v>
      </c>
      <c r="Q1704">
        <f t="shared" si="214"/>
        <v>0</v>
      </c>
      <c r="R1704">
        <f t="shared" si="215"/>
        <v>1</v>
      </c>
    </row>
    <row r="1705" spans="1:18" x14ac:dyDescent="0.25">
      <c r="A1705" t="str">
        <f>gait_events!B4110</f>
        <v>pp046</v>
      </c>
      <c r="B1705" t="str">
        <f>VLOOKUP(A1705,participants!A:B,2,0)</f>
        <v>M</v>
      </c>
      <c r="C1705">
        <f>VLOOKUP(A1705,participants!A:C,3,0)</f>
        <v>61</v>
      </c>
      <c r="D1705" t="str">
        <f>VLOOKUP(A1705,participants!A:F,6,0)</f>
        <v>PD</v>
      </c>
      <c r="E1705" t="str">
        <f>IF(LEN(SUBSTITUTE(gait_events!C4110,"_run-",""))&lt;&gt;LEN(gait_events!C4110),LEFT(RIGHT(gait_events!C4110,LEN(gait_events!C4110)-19),FIND("_run-",RIGHT(gait_events!C4110,LEN(gait_events!C4110)-19),1)-1),RIGHT(gait_events!C4110,LEN(gait_events!C4110)-19))</f>
        <v>Preferred</v>
      </c>
      <c r="F1705" t="str">
        <f>IF(LEN(SUBSTITUTE(gait_events!C4110,"_run-",""))&lt;&gt;LEN(gait_events!C4110),RIGHT(gait_events!C4110,LEN(gait_events!C4110)-FIND("_run-",gait_events!C4110,1)-4),"")</f>
        <v>on</v>
      </c>
      <c r="G1705" t="str">
        <f>gait_events!D4110</f>
        <v>left_shank</v>
      </c>
      <c r="H1705" t="str">
        <f>gait_events!E4110</f>
        <v>FC</v>
      </c>
      <c r="I1705">
        <f>IF(gait_events!F4110&lt;&gt;"",gait_events!F4110,NA())</f>
        <v>749</v>
      </c>
      <c r="J1705" t="e">
        <f>IF(gait_events!G4110&lt;&gt;"",gait_events!G4110,NA())</f>
        <v>#N/A</v>
      </c>
      <c r="K1705" t="e">
        <f t="shared" si="208"/>
        <v>#N/A</v>
      </c>
      <c r="L1705" t="e">
        <f t="shared" si="209"/>
        <v>#N/A</v>
      </c>
      <c r="M1705">
        <f t="shared" si="210"/>
        <v>1</v>
      </c>
      <c r="N1705">
        <f t="shared" si="211"/>
        <v>0</v>
      </c>
      <c r="O1705">
        <f t="shared" si="212"/>
        <v>0</v>
      </c>
      <c r="P1705">
        <f t="shared" si="213"/>
        <v>1</v>
      </c>
      <c r="Q1705">
        <f t="shared" si="214"/>
        <v>0</v>
      </c>
      <c r="R1705">
        <f t="shared" si="215"/>
        <v>1</v>
      </c>
    </row>
    <row r="1706" spans="1:18" x14ac:dyDescent="0.25">
      <c r="A1706" t="str">
        <f>gait_events!B4111</f>
        <v>pp046</v>
      </c>
      <c r="B1706" t="str">
        <f>VLOOKUP(A1706,participants!A:B,2,0)</f>
        <v>M</v>
      </c>
      <c r="C1706">
        <f>VLOOKUP(A1706,participants!A:C,3,0)</f>
        <v>61</v>
      </c>
      <c r="D1706" t="str">
        <f>VLOOKUP(A1706,participants!A:F,6,0)</f>
        <v>PD</v>
      </c>
      <c r="E1706" t="str">
        <f>IF(LEN(SUBSTITUTE(gait_events!C4111,"_run-",""))&lt;&gt;LEN(gait_events!C4111),LEFT(RIGHT(gait_events!C4111,LEN(gait_events!C4111)-19),FIND("_run-",RIGHT(gait_events!C4111,LEN(gait_events!C4111)-19),1)-1),RIGHT(gait_events!C4111,LEN(gait_events!C4111)-19))</f>
        <v>Preferred</v>
      </c>
      <c r="F1706" t="str">
        <f>IF(LEN(SUBSTITUTE(gait_events!C4111,"_run-",""))&lt;&gt;LEN(gait_events!C4111),RIGHT(gait_events!C4111,LEN(gait_events!C4111)-FIND("_run-",gait_events!C4111,1)-4),"")</f>
        <v>on</v>
      </c>
      <c r="G1706" t="str">
        <f>gait_events!D4111</f>
        <v>left_shank</v>
      </c>
      <c r="H1706" t="str">
        <f>gait_events!E4111</f>
        <v>FC</v>
      </c>
      <c r="I1706">
        <f>IF(gait_events!F4111&lt;&gt;"",gait_events!F4111,NA())</f>
        <v>943</v>
      </c>
      <c r="J1706">
        <f>IF(gait_events!G4111&lt;&gt;"",gait_events!G4111,NA())</f>
        <v>941</v>
      </c>
      <c r="K1706">
        <f t="shared" si="208"/>
        <v>2</v>
      </c>
      <c r="L1706">
        <f t="shared" si="209"/>
        <v>10</v>
      </c>
      <c r="M1706">
        <f t="shared" si="210"/>
        <v>1</v>
      </c>
      <c r="N1706">
        <f t="shared" si="211"/>
        <v>1</v>
      </c>
      <c r="O1706">
        <f t="shared" si="212"/>
        <v>1</v>
      </c>
      <c r="P1706">
        <f t="shared" si="213"/>
        <v>0</v>
      </c>
      <c r="Q1706">
        <f t="shared" si="214"/>
        <v>0</v>
      </c>
      <c r="R1706">
        <f t="shared" si="215"/>
        <v>1</v>
      </c>
    </row>
    <row r="1707" spans="1:18" x14ac:dyDescent="0.25">
      <c r="A1707" t="str">
        <f>gait_events!B4112</f>
        <v>pp046</v>
      </c>
      <c r="B1707" t="str">
        <f>VLOOKUP(A1707,participants!A:B,2,0)</f>
        <v>M</v>
      </c>
      <c r="C1707">
        <f>VLOOKUP(A1707,participants!A:C,3,0)</f>
        <v>61</v>
      </c>
      <c r="D1707" t="str">
        <f>VLOOKUP(A1707,participants!A:F,6,0)</f>
        <v>PD</v>
      </c>
      <c r="E1707" t="str">
        <f>IF(LEN(SUBSTITUTE(gait_events!C4112,"_run-",""))&lt;&gt;LEN(gait_events!C4112),LEFT(RIGHT(gait_events!C4112,LEN(gait_events!C4112)-19),FIND("_run-",RIGHT(gait_events!C4112,LEN(gait_events!C4112)-19),1)-1),RIGHT(gait_events!C4112,LEN(gait_events!C4112)-19))</f>
        <v>Preferred</v>
      </c>
      <c r="F1707" t="str">
        <f>IF(LEN(SUBSTITUTE(gait_events!C4112,"_run-",""))&lt;&gt;LEN(gait_events!C4112),RIGHT(gait_events!C4112,LEN(gait_events!C4112)-FIND("_run-",gait_events!C4112,1)-4),"")</f>
        <v>on</v>
      </c>
      <c r="G1707" t="str">
        <f>gait_events!D4112</f>
        <v>right_shank</v>
      </c>
      <c r="H1707" t="str">
        <f>gait_events!E4112</f>
        <v>IC</v>
      </c>
      <c r="I1707">
        <f>IF(gait_events!F4112&lt;&gt;"",gait_events!F4112,NA())</f>
        <v>131</v>
      </c>
      <c r="J1707">
        <f>IF(gait_events!G4112&lt;&gt;"",gait_events!G4112,NA())</f>
        <v>130</v>
      </c>
      <c r="K1707">
        <f t="shared" si="208"/>
        <v>1</v>
      </c>
      <c r="L1707">
        <f t="shared" si="209"/>
        <v>5</v>
      </c>
      <c r="M1707">
        <f t="shared" si="210"/>
        <v>1</v>
      </c>
      <c r="N1707">
        <f t="shared" si="211"/>
        <v>1</v>
      </c>
      <c r="O1707">
        <f t="shared" si="212"/>
        <v>1</v>
      </c>
      <c r="P1707">
        <f t="shared" si="213"/>
        <v>0</v>
      </c>
      <c r="Q1707">
        <f t="shared" si="214"/>
        <v>0</v>
      </c>
      <c r="R1707">
        <f t="shared" si="215"/>
        <v>1</v>
      </c>
    </row>
    <row r="1708" spans="1:18" x14ac:dyDescent="0.25">
      <c r="A1708" t="str">
        <f>gait_events!B4113</f>
        <v>pp046</v>
      </c>
      <c r="B1708" t="str">
        <f>VLOOKUP(A1708,participants!A:B,2,0)</f>
        <v>M</v>
      </c>
      <c r="C1708">
        <f>VLOOKUP(A1708,participants!A:C,3,0)</f>
        <v>61</v>
      </c>
      <c r="D1708" t="str">
        <f>VLOOKUP(A1708,participants!A:F,6,0)</f>
        <v>PD</v>
      </c>
      <c r="E1708" t="str">
        <f>IF(LEN(SUBSTITUTE(gait_events!C4113,"_run-",""))&lt;&gt;LEN(gait_events!C4113),LEFT(RIGHT(gait_events!C4113,LEN(gait_events!C4113)-19),FIND("_run-",RIGHT(gait_events!C4113,LEN(gait_events!C4113)-19),1)-1),RIGHT(gait_events!C4113,LEN(gait_events!C4113)-19))</f>
        <v>Preferred</v>
      </c>
      <c r="F1708" t="str">
        <f>IF(LEN(SUBSTITUTE(gait_events!C4113,"_run-",""))&lt;&gt;LEN(gait_events!C4113),RIGHT(gait_events!C4113,LEN(gait_events!C4113)-FIND("_run-",gait_events!C4113,1)-4),"")</f>
        <v>on</v>
      </c>
      <c r="G1708" t="str">
        <f>gait_events!D4113</f>
        <v>right_shank</v>
      </c>
      <c r="H1708" t="str">
        <f>gait_events!E4113</f>
        <v>IC</v>
      </c>
      <c r="I1708">
        <f>IF(gait_events!F4113&lt;&gt;"",gait_events!F4113,NA())</f>
        <v>324</v>
      </c>
      <c r="J1708">
        <f>IF(gait_events!G4113&lt;&gt;"",gait_events!G4113,NA())</f>
        <v>321</v>
      </c>
      <c r="K1708">
        <f t="shared" si="208"/>
        <v>3</v>
      </c>
      <c r="L1708">
        <f t="shared" si="209"/>
        <v>15</v>
      </c>
      <c r="M1708">
        <f t="shared" si="210"/>
        <v>1</v>
      </c>
      <c r="N1708">
        <f t="shared" si="211"/>
        <v>1</v>
      </c>
      <c r="O1708">
        <f t="shared" si="212"/>
        <v>1</v>
      </c>
      <c r="P1708">
        <f t="shared" si="213"/>
        <v>0</v>
      </c>
      <c r="Q1708">
        <f t="shared" si="214"/>
        <v>0</v>
      </c>
      <c r="R1708">
        <f t="shared" si="215"/>
        <v>1</v>
      </c>
    </row>
    <row r="1709" spans="1:18" x14ac:dyDescent="0.25">
      <c r="A1709" t="str">
        <f>gait_events!B4114</f>
        <v>pp046</v>
      </c>
      <c r="B1709" t="str">
        <f>VLOOKUP(A1709,participants!A:B,2,0)</f>
        <v>M</v>
      </c>
      <c r="C1709">
        <f>VLOOKUP(A1709,participants!A:C,3,0)</f>
        <v>61</v>
      </c>
      <c r="D1709" t="str">
        <f>VLOOKUP(A1709,participants!A:F,6,0)</f>
        <v>PD</v>
      </c>
      <c r="E1709" t="str">
        <f>IF(LEN(SUBSTITUTE(gait_events!C4114,"_run-",""))&lt;&gt;LEN(gait_events!C4114),LEFT(RIGHT(gait_events!C4114,LEN(gait_events!C4114)-19),FIND("_run-",RIGHT(gait_events!C4114,LEN(gait_events!C4114)-19),1)-1),RIGHT(gait_events!C4114,LEN(gait_events!C4114)-19))</f>
        <v>Preferred</v>
      </c>
      <c r="F1709" t="str">
        <f>IF(LEN(SUBSTITUTE(gait_events!C4114,"_run-",""))&lt;&gt;LEN(gait_events!C4114),RIGHT(gait_events!C4114,LEN(gait_events!C4114)-FIND("_run-",gait_events!C4114,1)-4),"")</f>
        <v>on</v>
      </c>
      <c r="G1709" t="str">
        <f>gait_events!D4114</f>
        <v>right_shank</v>
      </c>
      <c r="H1709" t="str">
        <f>gait_events!E4114</f>
        <v>IC</v>
      </c>
      <c r="I1709">
        <f>IF(gait_events!F4114&lt;&gt;"",gait_events!F4114,NA())</f>
        <v>517</v>
      </c>
      <c r="J1709">
        <f>IF(gait_events!G4114&lt;&gt;"",gait_events!G4114,NA())</f>
        <v>514</v>
      </c>
      <c r="K1709">
        <f t="shared" si="208"/>
        <v>3</v>
      </c>
      <c r="L1709">
        <f t="shared" si="209"/>
        <v>15</v>
      </c>
      <c r="M1709">
        <f t="shared" si="210"/>
        <v>1</v>
      </c>
      <c r="N1709">
        <f t="shared" si="211"/>
        <v>1</v>
      </c>
      <c r="O1709">
        <f t="shared" si="212"/>
        <v>1</v>
      </c>
      <c r="P1709">
        <f t="shared" si="213"/>
        <v>0</v>
      </c>
      <c r="Q1709">
        <f t="shared" si="214"/>
        <v>0</v>
      </c>
      <c r="R1709">
        <f t="shared" si="215"/>
        <v>1</v>
      </c>
    </row>
    <row r="1710" spans="1:18" x14ac:dyDescent="0.25">
      <c r="A1710" t="str">
        <f>gait_events!B4115</f>
        <v>pp046</v>
      </c>
      <c r="B1710" t="str">
        <f>VLOOKUP(A1710,participants!A:B,2,0)</f>
        <v>M</v>
      </c>
      <c r="C1710">
        <f>VLOOKUP(A1710,participants!A:C,3,0)</f>
        <v>61</v>
      </c>
      <c r="D1710" t="str">
        <f>VLOOKUP(A1710,participants!A:F,6,0)</f>
        <v>PD</v>
      </c>
      <c r="E1710" t="str">
        <f>IF(LEN(SUBSTITUTE(gait_events!C4115,"_run-",""))&lt;&gt;LEN(gait_events!C4115),LEFT(RIGHT(gait_events!C4115,LEN(gait_events!C4115)-19),FIND("_run-",RIGHT(gait_events!C4115,LEN(gait_events!C4115)-19),1)-1),RIGHT(gait_events!C4115,LEN(gait_events!C4115)-19))</f>
        <v>Preferred</v>
      </c>
      <c r="F1710" t="str">
        <f>IF(LEN(SUBSTITUTE(gait_events!C4115,"_run-",""))&lt;&gt;LEN(gait_events!C4115),RIGHT(gait_events!C4115,LEN(gait_events!C4115)-FIND("_run-",gait_events!C4115,1)-4),"")</f>
        <v>on</v>
      </c>
      <c r="G1710" t="str">
        <f>gait_events!D4115</f>
        <v>right_shank</v>
      </c>
      <c r="H1710" t="str">
        <f>gait_events!E4115</f>
        <v>IC</v>
      </c>
      <c r="I1710">
        <f>IF(gait_events!F4115&lt;&gt;"",gait_events!F4115,NA())</f>
        <v>718</v>
      </c>
      <c r="J1710">
        <f>IF(gait_events!G4115&lt;&gt;"",gait_events!G4115,NA())</f>
        <v>714</v>
      </c>
      <c r="K1710">
        <f t="shared" si="208"/>
        <v>4</v>
      </c>
      <c r="L1710">
        <f t="shared" si="209"/>
        <v>20</v>
      </c>
      <c r="M1710">
        <f t="shared" si="210"/>
        <v>1</v>
      </c>
      <c r="N1710">
        <f t="shared" si="211"/>
        <v>1</v>
      </c>
      <c r="O1710">
        <f t="shared" si="212"/>
        <v>1</v>
      </c>
      <c r="P1710">
        <f t="shared" si="213"/>
        <v>0</v>
      </c>
      <c r="Q1710">
        <f t="shared" si="214"/>
        <v>0</v>
      </c>
      <c r="R1710">
        <f t="shared" si="215"/>
        <v>1</v>
      </c>
    </row>
    <row r="1711" spans="1:18" x14ac:dyDescent="0.25">
      <c r="A1711" t="str">
        <f>gait_events!B4116</f>
        <v>pp046</v>
      </c>
      <c r="B1711" t="str">
        <f>VLOOKUP(A1711,participants!A:B,2,0)</f>
        <v>M</v>
      </c>
      <c r="C1711">
        <f>VLOOKUP(A1711,participants!A:C,3,0)</f>
        <v>61</v>
      </c>
      <c r="D1711" t="str">
        <f>VLOOKUP(A1711,participants!A:F,6,0)</f>
        <v>PD</v>
      </c>
      <c r="E1711" t="str">
        <f>IF(LEN(SUBSTITUTE(gait_events!C4116,"_run-",""))&lt;&gt;LEN(gait_events!C4116),LEFT(RIGHT(gait_events!C4116,LEN(gait_events!C4116)-19),FIND("_run-",RIGHT(gait_events!C4116,LEN(gait_events!C4116)-19),1)-1),RIGHT(gait_events!C4116,LEN(gait_events!C4116)-19))</f>
        <v>Preferred</v>
      </c>
      <c r="F1711" t="str">
        <f>IF(LEN(SUBSTITUTE(gait_events!C4116,"_run-",""))&lt;&gt;LEN(gait_events!C4116),RIGHT(gait_events!C4116,LEN(gait_events!C4116)-FIND("_run-",gait_events!C4116,1)-4),"")</f>
        <v>on</v>
      </c>
      <c r="G1711" t="str">
        <f>gait_events!D4116</f>
        <v>right_shank</v>
      </c>
      <c r="H1711" t="str">
        <f>gait_events!E4116</f>
        <v>IC</v>
      </c>
      <c r="I1711">
        <f>IF(gait_events!F4116&lt;&gt;"",gait_events!F4116,NA())</f>
        <v>911</v>
      </c>
      <c r="J1711">
        <f>IF(gait_events!G4116&lt;&gt;"",gait_events!G4116,NA())</f>
        <v>909</v>
      </c>
      <c r="K1711">
        <f t="shared" si="208"/>
        <v>2</v>
      </c>
      <c r="L1711">
        <f t="shared" si="209"/>
        <v>10</v>
      </c>
      <c r="M1711">
        <f t="shared" si="210"/>
        <v>1</v>
      </c>
      <c r="N1711">
        <f t="shared" si="211"/>
        <v>1</v>
      </c>
      <c r="O1711">
        <f t="shared" si="212"/>
        <v>1</v>
      </c>
      <c r="P1711">
        <f t="shared" si="213"/>
        <v>0</v>
      </c>
      <c r="Q1711">
        <f t="shared" si="214"/>
        <v>0</v>
      </c>
      <c r="R1711">
        <f t="shared" si="215"/>
        <v>1</v>
      </c>
    </row>
    <row r="1712" spans="1:18" x14ac:dyDescent="0.25">
      <c r="A1712" t="str">
        <f>gait_events!B4117</f>
        <v>pp046</v>
      </c>
      <c r="B1712" t="str">
        <f>VLOOKUP(A1712,participants!A:B,2,0)</f>
        <v>M</v>
      </c>
      <c r="C1712">
        <f>VLOOKUP(A1712,participants!A:C,3,0)</f>
        <v>61</v>
      </c>
      <c r="D1712" t="str">
        <f>VLOOKUP(A1712,participants!A:F,6,0)</f>
        <v>PD</v>
      </c>
      <c r="E1712" t="str">
        <f>IF(LEN(SUBSTITUTE(gait_events!C4117,"_run-",""))&lt;&gt;LEN(gait_events!C4117),LEFT(RIGHT(gait_events!C4117,LEN(gait_events!C4117)-19),FIND("_run-",RIGHT(gait_events!C4117,LEN(gait_events!C4117)-19),1)-1),RIGHT(gait_events!C4117,LEN(gait_events!C4117)-19))</f>
        <v>Preferred</v>
      </c>
      <c r="F1712" t="str">
        <f>IF(LEN(SUBSTITUTE(gait_events!C4117,"_run-",""))&lt;&gt;LEN(gait_events!C4117),RIGHT(gait_events!C4117,LEN(gait_events!C4117)-FIND("_run-",gait_events!C4117,1)-4),"")</f>
        <v>on</v>
      </c>
      <c r="G1712" t="str">
        <f>gait_events!D4117</f>
        <v>right_shank</v>
      </c>
      <c r="H1712" t="str">
        <f>gait_events!E4117</f>
        <v>FC</v>
      </c>
      <c r="I1712">
        <f>IF(gait_events!F4117&lt;&gt;"",gait_events!F4117,NA())</f>
        <v>57</v>
      </c>
      <c r="J1712">
        <f>IF(gait_events!G4117&lt;&gt;"",gait_events!G4117,NA())</f>
        <v>52</v>
      </c>
      <c r="K1712">
        <f t="shared" si="208"/>
        <v>5</v>
      </c>
      <c r="L1712">
        <f t="shared" si="209"/>
        <v>25</v>
      </c>
      <c r="M1712">
        <f t="shared" si="210"/>
        <v>1</v>
      </c>
      <c r="N1712">
        <f t="shared" si="211"/>
        <v>1</v>
      </c>
      <c r="O1712">
        <f t="shared" si="212"/>
        <v>1</v>
      </c>
      <c r="P1712">
        <f t="shared" si="213"/>
        <v>0</v>
      </c>
      <c r="Q1712">
        <f t="shared" si="214"/>
        <v>0</v>
      </c>
      <c r="R1712">
        <f t="shared" si="215"/>
        <v>1</v>
      </c>
    </row>
    <row r="1713" spans="1:18" x14ac:dyDescent="0.25">
      <c r="A1713" t="str">
        <f>gait_events!B4118</f>
        <v>pp046</v>
      </c>
      <c r="B1713" t="str">
        <f>VLOOKUP(A1713,participants!A:B,2,0)</f>
        <v>M</v>
      </c>
      <c r="C1713">
        <f>VLOOKUP(A1713,participants!A:C,3,0)</f>
        <v>61</v>
      </c>
      <c r="D1713" t="str">
        <f>VLOOKUP(A1713,participants!A:F,6,0)</f>
        <v>PD</v>
      </c>
      <c r="E1713" t="str">
        <f>IF(LEN(SUBSTITUTE(gait_events!C4118,"_run-",""))&lt;&gt;LEN(gait_events!C4118),LEFT(RIGHT(gait_events!C4118,LEN(gait_events!C4118)-19),FIND("_run-",RIGHT(gait_events!C4118,LEN(gait_events!C4118)-19),1)-1),RIGHT(gait_events!C4118,LEN(gait_events!C4118)-19))</f>
        <v>Preferred</v>
      </c>
      <c r="F1713" t="str">
        <f>IF(LEN(SUBSTITUTE(gait_events!C4118,"_run-",""))&lt;&gt;LEN(gait_events!C4118),RIGHT(gait_events!C4118,LEN(gait_events!C4118)-FIND("_run-",gait_events!C4118,1)-4),"")</f>
        <v>on</v>
      </c>
      <c r="G1713" t="str">
        <f>gait_events!D4118</f>
        <v>right_shank</v>
      </c>
      <c r="H1713" t="str">
        <f>gait_events!E4118</f>
        <v>FC</v>
      </c>
      <c r="I1713">
        <f>IF(gait_events!F4118&lt;&gt;"",gait_events!F4118,NA())</f>
        <v>250</v>
      </c>
      <c r="J1713">
        <f>IF(gait_events!G4118&lt;&gt;"",gait_events!G4118,NA())</f>
        <v>244</v>
      </c>
      <c r="K1713">
        <f t="shared" si="208"/>
        <v>6</v>
      </c>
      <c r="L1713">
        <f t="shared" si="209"/>
        <v>30</v>
      </c>
      <c r="M1713">
        <f t="shared" si="210"/>
        <v>1</v>
      </c>
      <c r="N1713">
        <f t="shared" si="211"/>
        <v>1</v>
      </c>
      <c r="O1713">
        <f t="shared" si="212"/>
        <v>1</v>
      </c>
      <c r="P1713">
        <f t="shared" si="213"/>
        <v>0</v>
      </c>
      <c r="Q1713">
        <f t="shared" si="214"/>
        <v>0</v>
      </c>
      <c r="R1713">
        <f t="shared" si="215"/>
        <v>1</v>
      </c>
    </row>
    <row r="1714" spans="1:18" x14ac:dyDescent="0.25">
      <c r="A1714" t="str">
        <f>gait_events!B4119</f>
        <v>pp046</v>
      </c>
      <c r="B1714" t="str">
        <f>VLOOKUP(A1714,participants!A:B,2,0)</f>
        <v>M</v>
      </c>
      <c r="C1714">
        <f>VLOOKUP(A1714,participants!A:C,3,0)</f>
        <v>61</v>
      </c>
      <c r="D1714" t="str">
        <f>VLOOKUP(A1714,participants!A:F,6,0)</f>
        <v>PD</v>
      </c>
      <c r="E1714" t="str">
        <f>IF(LEN(SUBSTITUTE(gait_events!C4119,"_run-",""))&lt;&gt;LEN(gait_events!C4119),LEFT(RIGHT(gait_events!C4119,LEN(gait_events!C4119)-19),FIND("_run-",RIGHT(gait_events!C4119,LEN(gait_events!C4119)-19),1)-1),RIGHT(gait_events!C4119,LEN(gait_events!C4119)-19))</f>
        <v>Preferred</v>
      </c>
      <c r="F1714" t="str">
        <f>IF(LEN(SUBSTITUTE(gait_events!C4119,"_run-",""))&lt;&gt;LEN(gait_events!C4119),RIGHT(gait_events!C4119,LEN(gait_events!C4119)-FIND("_run-",gait_events!C4119,1)-4),"")</f>
        <v>on</v>
      </c>
      <c r="G1714" t="str">
        <f>gait_events!D4119</f>
        <v>right_shank</v>
      </c>
      <c r="H1714" t="str">
        <f>gait_events!E4119</f>
        <v>FC</v>
      </c>
      <c r="I1714">
        <f>IF(gait_events!F4119&lt;&gt;"",gait_events!F4119,NA())</f>
        <v>447</v>
      </c>
      <c r="J1714">
        <f>IF(gait_events!G4119&lt;&gt;"",gait_events!G4119,NA())</f>
        <v>441</v>
      </c>
      <c r="K1714">
        <f t="shared" si="208"/>
        <v>6</v>
      </c>
      <c r="L1714">
        <f t="shared" si="209"/>
        <v>30</v>
      </c>
      <c r="M1714">
        <f t="shared" si="210"/>
        <v>1</v>
      </c>
      <c r="N1714">
        <f t="shared" si="211"/>
        <v>1</v>
      </c>
      <c r="O1714">
        <f t="shared" si="212"/>
        <v>1</v>
      </c>
      <c r="P1714">
        <f t="shared" si="213"/>
        <v>0</v>
      </c>
      <c r="Q1714">
        <f t="shared" si="214"/>
        <v>0</v>
      </c>
      <c r="R1714">
        <f t="shared" si="215"/>
        <v>1</v>
      </c>
    </row>
    <row r="1715" spans="1:18" x14ac:dyDescent="0.25">
      <c r="A1715" t="str">
        <f>gait_events!B4120</f>
        <v>pp046</v>
      </c>
      <c r="B1715" t="str">
        <f>VLOOKUP(A1715,participants!A:B,2,0)</f>
        <v>M</v>
      </c>
      <c r="C1715">
        <f>VLOOKUP(A1715,participants!A:C,3,0)</f>
        <v>61</v>
      </c>
      <c r="D1715" t="str">
        <f>VLOOKUP(A1715,participants!A:F,6,0)</f>
        <v>PD</v>
      </c>
      <c r="E1715" t="str">
        <f>IF(LEN(SUBSTITUTE(gait_events!C4120,"_run-",""))&lt;&gt;LEN(gait_events!C4120),LEFT(RIGHT(gait_events!C4120,LEN(gait_events!C4120)-19),FIND("_run-",RIGHT(gait_events!C4120,LEN(gait_events!C4120)-19),1)-1),RIGHT(gait_events!C4120,LEN(gait_events!C4120)-19))</f>
        <v>Preferred</v>
      </c>
      <c r="F1715" t="str">
        <f>IF(LEN(SUBSTITUTE(gait_events!C4120,"_run-",""))&lt;&gt;LEN(gait_events!C4120),RIGHT(gait_events!C4120,LEN(gait_events!C4120)-FIND("_run-",gait_events!C4120,1)-4),"")</f>
        <v>on</v>
      </c>
      <c r="G1715" t="str">
        <f>gait_events!D4120</f>
        <v>right_shank</v>
      </c>
      <c r="H1715" t="str">
        <f>gait_events!E4120</f>
        <v>FC</v>
      </c>
      <c r="I1715">
        <f>IF(gait_events!F4120&lt;&gt;"",gait_events!F4120,NA())</f>
        <v>643</v>
      </c>
      <c r="J1715">
        <f>IF(gait_events!G4120&lt;&gt;"",gait_events!G4120,NA())</f>
        <v>640</v>
      </c>
      <c r="K1715">
        <f t="shared" si="208"/>
        <v>3</v>
      </c>
      <c r="L1715">
        <f t="shared" si="209"/>
        <v>15</v>
      </c>
      <c r="M1715">
        <f t="shared" si="210"/>
        <v>1</v>
      </c>
      <c r="N1715">
        <f t="shared" si="211"/>
        <v>1</v>
      </c>
      <c r="O1715">
        <f t="shared" si="212"/>
        <v>1</v>
      </c>
      <c r="P1715">
        <f t="shared" si="213"/>
        <v>0</v>
      </c>
      <c r="Q1715">
        <f t="shared" si="214"/>
        <v>0</v>
      </c>
      <c r="R1715">
        <f t="shared" si="215"/>
        <v>1</v>
      </c>
    </row>
    <row r="1716" spans="1:18" x14ac:dyDescent="0.25">
      <c r="A1716" t="str">
        <f>gait_events!B4121</f>
        <v>pp046</v>
      </c>
      <c r="B1716" t="str">
        <f>VLOOKUP(A1716,participants!A:B,2,0)</f>
        <v>M</v>
      </c>
      <c r="C1716">
        <f>VLOOKUP(A1716,participants!A:C,3,0)</f>
        <v>61</v>
      </c>
      <c r="D1716" t="str">
        <f>VLOOKUP(A1716,participants!A:F,6,0)</f>
        <v>PD</v>
      </c>
      <c r="E1716" t="str">
        <f>IF(LEN(SUBSTITUTE(gait_events!C4121,"_run-",""))&lt;&gt;LEN(gait_events!C4121),LEFT(RIGHT(gait_events!C4121,LEN(gait_events!C4121)-19),FIND("_run-",RIGHT(gait_events!C4121,LEN(gait_events!C4121)-19),1)-1),RIGHT(gait_events!C4121,LEN(gait_events!C4121)-19))</f>
        <v>Preferred</v>
      </c>
      <c r="F1716" t="str">
        <f>IF(LEN(SUBSTITUTE(gait_events!C4121,"_run-",""))&lt;&gt;LEN(gait_events!C4121),RIGHT(gait_events!C4121,LEN(gait_events!C4121)-FIND("_run-",gait_events!C4121,1)-4),"")</f>
        <v>on</v>
      </c>
      <c r="G1716" t="str">
        <f>gait_events!D4121</f>
        <v>right_shank</v>
      </c>
      <c r="H1716" t="str">
        <f>gait_events!E4121</f>
        <v>FC</v>
      </c>
      <c r="I1716">
        <f>IF(gait_events!F4121&lt;&gt;"",gait_events!F4121,NA())</f>
        <v>841</v>
      </c>
      <c r="J1716">
        <f>IF(gait_events!G4121&lt;&gt;"",gait_events!G4121,NA())</f>
        <v>836</v>
      </c>
      <c r="K1716">
        <f t="shared" si="208"/>
        <v>5</v>
      </c>
      <c r="L1716">
        <f t="shared" si="209"/>
        <v>25</v>
      </c>
      <c r="M1716">
        <f t="shared" si="210"/>
        <v>1</v>
      </c>
      <c r="N1716">
        <f t="shared" si="211"/>
        <v>1</v>
      </c>
      <c r="O1716">
        <f t="shared" si="212"/>
        <v>1</v>
      </c>
      <c r="P1716">
        <f t="shared" si="213"/>
        <v>0</v>
      </c>
      <c r="Q1716">
        <f t="shared" si="214"/>
        <v>0</v>
      </c>
      <c r="R1716">
        <f t="shared" si="215"/>
        <v>1</v>
      </c>
    </row>
    <row r="1717" spans="1:18" x14ac:dyDescent="0.25">
      <c r="A1717" t="str">
        <f>gait_events!B4122</f>
        <v>pp046</v>
      </c>
      <c r="B1717" t="str">
        <f>VLOOKUP(A1717,participants!A:B,2,0)</f>
        <v>M</v>
      </c>
      <c r="C1717">
        <f>VLOOKUP(A1717,participants!A:C,3,0)</f>
        <v>61</v>
      </c>
      <c r="D1717" t="str">
        <f>VLOOKUP(A1717,participants!A:F,6,0)</f>
        <v>PD</v>
      </c>
      <c r="E1717" t="str">
        <f>IF(LEN(SUBSTITUTE(gait_events!C4122,"_run-",""))&lt;&gt;LEN(gait_events!C4122),LEFT(RIGHT(gait_events!C4122,LEN(gait_events!C4122)-19),FIND("_run-",RIGHT(gait_events!C4122,LEN(gait_events!C4122)-19),1)-1),RIGHT(gait_events!C4122,LEN(gait_events!C4122)-19))</f>
        <v>Preferred</v>
      </c>
      <c r="F1717" t="str">
        <f>IF(LEN(SUBSTITUTE(gait_events!C4122,"_run-",""))&lt;&gt;LEN(gait_events!C4122),RIGHT(gait_events!C4122,LEN(gait_events!C4122)-FIND("_run-",gait_events!C4122,1)-4),"")</f>
        <v>on</v>
      </c>
      <c r="G1717" t="str">
        <f>gait_events!D4122</f>
        <v>right_shank</v>
      </c>
      <c r="H1717" t="str">
        <f>gait_events!E4122</f>
        <v>FC</v>
      </c>
      <c r="I1717">
        <f>IF(gait_events!F4122&lt;&gt;"",gait_events!F4122,NA())</f>
        <v>1031</v>
      </c>
      <c r="J1717">
        <f>IF(gait_events!G4122&lt;&gt;"",gait_events!G4122,NA())</f>
        <v>1025</v>
      </c>
      <c r="K1717">
        <f t="shared" si="208"/>
        <v>6</v>
      </c>
      <c r="L1717">
        <f t="shared" si="209"/>
        <v>30</v>
      </c>
      <c r="M1717">
        <f t="shared" si="210"/>
        <v>1</v>
      </c>
      <c r="N1717">
        <f t="shared" si="211"/>
        <v>1</v>
      </c>
      <c r="O1717">
        <f t="shared" si="212"/>
        <v>1</v>
      </c>
      <c r="P1717">
        <f t="shared" si="213"/>
        <v>0</v>
      </c>
      <c r="Q1717">
        <f t="shared" si="214"/>
        <v>0</v>
      </c>
      <c r="R1717">
        <f t="shared" si="215"/>
        <v>1</v>
      </c>
    </row>
    <row r="1718" spans="1:18" x14ac:dyDescent="0.25">
      <c r="A1718" t="str">
        <f>gait_events!B4123</f>
        <v>pp046</v>
      </c>
      <c r="B1718" t="str">
        <f>VLOOKUP(A1718,participants!A:B,2,0)</f>
        <v>M</v>
      </c>
      <c r="C1718">
        <f>VLOOKUP(A1718,participants!A:C,3,0)</f>
        <v>61</v>
      </c>
      <c r="D1718" t="str">
        <f>VLOOKUP(A1718,participants!A:F,6,0)</f>
        <v>PD</v>
      </c>
      <c r="E1718" t="str">
        <f>IF(LEN(SUBSTITUTE(gait_events!C4123,"_run-",""))&lt;&gt;LEN(gait_events!C4123),LEFT(RIGHT(gait_events!C4123,LEN(gait_events!C4123)-19),FIND("_run-",RIGHT(gait_events!C4123,LEN(gait_events!C4123)-19),1)-1),RIGHT(gait_events!C4123,LEN(gait_events!C4123)-19))</f>
        <v>Slow</v>
      </c>
      <c r="F1718" t="str">
        <f>IF(LEN(SUBSTITUTE(gait_events!C4123,"_run-",""))&lt;&gt;LEN(gait_events!C4123),RIGHT(gait_events!C4123,LEN(gait_events!C4123)-FIND("_run-",gait_events!C4123,1)-4),"")</f>
        <v>off</v>
      </c>
      <c r="G1718" t="str">
        <f>gait_events!D4123</f>
        <v>left_ankle</v>
      </c>
      <c r="H1718" t="str">
        <f>gait_events!E4123</f>
        <v>IC</v>
      </c>
      <c r="I1718">
        <f>IF(gait_events!F4123&lt;&gt;"",gait_events!F4123,NA())</f>
        <v>91</v>
      </c>
      <c r="J1718">
        <f>IF(gait_events!G4123&lt;&gt;"",gait_events!G4123,NA())</f>
        <v>99</v>
      </c>
      <c r="K1718">
        <f t="shared" si="208"/>
        <v>-8</v>
      </c>
      <c r="L1718">
        <f t="shared" si="209"/>
        <v>-40</v>
      </c>
      <c r="M1718">
        <f t="shared" si="210"/>
        <v>1</v>
      </c>
      <c r="N1718">
        <f t="shared" si="211"/>
        <v>1</v>
      </c>
      <c r="O1718">
        <f t="shared" si="212"/>
        <v>1</v>
      </c>
      <c r="P1718">
        <f t="shared" si="213"/>
        <v>0</v>
      </c>
      <c r="Q1718">
        <f t="shared" si="214"/>
        <v>0</v>
      </c>
      <c r="R1718">
        <f t="shared" si="215"/>
        <v>1</v>
      </c>
    </row>
    <row r="1719" spans="1:18" x14ac:dyDescent="0.25">
      <c r="A1719" t="str">
        <f>gait_events!B4124</f>
        <v>pp046</v>
      </c>
      <c r="B1719" t="str">
        <f>VLOOKUP(A1719,participants!A:B,2,0)</f>
        <v>M</v>
      </c>
      <c r="C1719">
        <f>VLOOKUP(A1719,participants!A:C,3,0)</f>
        <v>61</v>
      </c>
      <c r="D1719" t="str">
        <f>VLOOKUP(A1719,participants!A:F,6,0)</f>
        <v>PD</v>
      </c>
      <c r="E1719" t="str">
        <f>IF(LEN(SUBSTITUTE(gait_events!C4124,"_run-",""))&lt;&gt;LEN(gait_events!C4124),LEFT(RIGHT(gait_events!C4124,LEN(gait_events!C4124)-19),FIND("_run-",RIGHT(gait_events!C4124,LEN(gait_events!C4124)-19),1)-1),RIGHT(gait_events!C4124,LEN(gait_events!C4124)-19))</f>
        <v>Slow</v>
      </c>
      <c r="F1719" t="str">
        <f>IF(LEN(SUBSTITUTE(gait_events!C4124,"_run-",""))&lt;&gt;LEN(gait_events!C4124),RIGHT(gait_events!C4124,LEN(gait_events!C4124)-FIND("_run-",gait_events!C4124,1)-4),"")</f>
        <v>off</v>
      </c>
      <c r="G1719" t="str">
        <f>gait_events!D4124</f>
        <v>left_ankle</v>
      </c>
      <c r="H1719" t="str">
        <f>gait_events!E4124</f>
        <v>IC</v>
      </c>
      <c r="I1719">
        <f>IF(gait_events!F4124&lt;&gt;"",gait_events!F4124,NA())</f>
        <v>459</v>
      </c>
      <c r="J1719">
        <f>IF(gait_events!G4124&lt;&gt;"",gait_events!G4124,NA())</f>
        <v>461</v>
      </c>
      <c r="K1719">
        <f t="shared" si="208"/>
        <v>-2</v>
      </c>
      <c r="L1719">
        <f t="shared" si="209"/>
        <v>-10</v>
      </c>
      <c r="M1719">
        <f t="shared" si="210"/>
        <v>1</v>
      </c>
      <c r="N1719">
        <f t="shared" si="211"/>
        <v>1</v>
      </c>
      <c r="O1719">
        <f t="shared" si="212"/>
        <v>1</v>
      </c>
      <c r="P1719">
        <f t="shared" si="213"/>
        <v>0</v>
      </c>
      <c r="Q1719">
        <f t="shared" si="214"/>
        <v>0</v>
      </c>
      <c r="R1719">
        <f t="shared" si="215"/>
        <v>1</v>
      </c>
    </row>
    <row r="1720" spans="1:18" x14ac:dyDescent="0.25">
      <c r="A1720" t="str">
        <f>gait_events!B4125</f>
        <v>pp046</v>
      </c>
      <c r="B1720" t="str">
        <f>VLOOKUP(A1720,participants!A:B,2,0)</f>
        <v>M</v>
      </c>
      <c r="C1720">
        <f>VLOOKUP(A1720,participants!A:C,3,0)</f>
        <v>61</v>
      </c>
      <c r="D1720" t="str">
        <f>VLOOKUP(A1720,participants!A:F,6,0)</f>
        <v>PD</v>
      </c>
      <c r="E1720" t="str">
        <f>IF(LEN(SUBSTITUTE(gait_events!C4125,"_run-",""))&lt;&gt;LEN(gait_events!C4125),LEFT(RIGHT(gait_events!C4125,LEN(gait_events!C4125)-19),FIND("_run-",RIGHT(gait_events!C4125,LEN(gait_events!C4125)-19),1)-1),RIGHT(gait_events!C4125,LEN(gait_events!C4125)-19))</f>
        <v>Slow</v>
      </c>
      <c r="F1720" t="str">
        <f>IF(LEN(SUBSTITUTE(gait_events!C4125,"_run-",""))&lt;&gt;LEN(gait_events!C4125),RIGHT(gait_events!C4125,LEN(gait_events!C4125)-FIND("_run-",gait_events!C4125,1)-4),"")</f>
        <v>off</v>
      </c>
      <c r="G1720" t="str">
        <f>gait_events!D4125</f>
        <v>left_ankle</v>
      </c>
      <c r="H1720" t="str">
        <f>gait_events!E4125</f>
        <v>IC</v>
      </c>
      <c r="I1720">
        <f>IF(gait_events!F4125&lt;&gt;"",gait_events!F4125,NA())</f>
        <v>725</v>
      </c>
      <c r="J1720" t="e">
        <f>IF(gait_events!G4125&lt;&gt;"",gait_events!G4125,NA())</f>
        <v>#N/A</v>
      </c>
      <c r="K1720" t="e">
        <f t="shared" si="208"/>
        <v>#N/A</v>
      </c>
      <c r="L1720" t="e">
        <f t="shared" si="209"/>
        <v>#N/A</v>
      </c>
      <c r="M1720">
        <f t="shared" si="210"/>
        <v>1</v>
      </c>
      <c r="N1720">
        <f t="shared" si="211"/>
        <v>0</v>
      </c>
      <c r="O1720">
        <f t="shared" si="212"/>
        <v>0</v>
      </c>
      <c r="P1720">
        <f t="shared" si="213"/>
        <v>1</v>
      </c>
      <c r="Q1720">
        <f t="shared" si="214"/>
        <v>0</v>
      </c>
      <c r="R1720">
        <f t="shared" si="215"/>
        <v>1</v>
      </c>
    </row>
    <row r="1721" spans="1:18" x14ac:dyDescent="0.25">
      <c r="A1721" t="str">
        <f>gait_events!B4126</f>
        <v>pp046</v>
      </c>
      <c r="B1721" t="str">
        <f>VLOOKUP(A1721,participants!A:B,2,0)</f>
        <v>M</v>
      </c>
      <c r="C1721">
        <f>VLOOKUP(A1721,participants!A:C,3,0)</f>
        <v>61</v>
      </c>
      <c r="D1721" t="str">
        <f>VLOOKUP(A1721,participants!A:F,6,0)</f>
        <v>PD</v>
      </c>
      <c r="E1721" t="str">
        <f>IF(LEN(SUBSTITUTE(gait_events!C4126,"_run-",""))&lt;&gt;LEN(gait_events!C4126),LEFT(RIGHT(gait_events!C4126,LEN(gait_events!C4126)-19),FIND("_run-",RIGHT(gait_events!C4126,LEN(gait_events!C4126)-19),1)-1),RIGHT(gait_events!C4126,LEN(gait_events!C4126)-19))</f>
        <v>Slow</v>
      </c>
      <c r="F1721" t="str">
        <f>IF(LEN(SUBSTITUTE(gait_events!C4126,"_run-",""))&lt;&gt;LEN(gait_events!C4126),RIGHT(gait_events!C4126,LEN(gait_events!C4126)-FIND("_run-",gait_events!C4126,1)-4),"")</f>
        <v>off</v>
      </c>
      <c r="G1721" t="str">
        <f>gait_events!D4126</f>
        <v>left_ankle</v>
      </c>
      <c r="H1721" t="str">
        <f>gait_events!E4126</f>
        <v>IC</v>
      </c>
      <c r="I1721">
        <f>IF(gait_events!F4126&lt;&gt;"",gait_events!F4126,NA())</f>
        <v>1011</v>
      </c>
      <c r="J1721" t="e">
        <f>IF(gait_events!G4126&lt;&gt;"",gait_events!G4126,NA())</f>
        <v>#N/A</v>
      </c>
      <c r="K1721" t="e">
        <f t="shared" si="208"/>
        <v>#N/A</v>
      </c>
      <c r="L1721" t="e">
        <f t="shared" si="209"/>
        <v>#N/A</v>
      </c>
      <c r="M1721">
        <f t="shared" si="210"/>
        <v>1</v>
      </c>
      <c r="N1721">
        <f t="shared" si="211"/>
        <v>0</v>
      </c>
      <c r="O1721">
        <f t="shared" si="212"/>
        <v>0</v>
      </c>
      <c r="P1721">
        <f t="shared" si="213"/>
        <v>1</v>
      </c>
      <c r="Q1721">
        <f t="shared" si="214"/>
        <v>0</v>
      </c>
      <c r="R1721">
        <f t="shared" si="215"/>
        <v>1</v>
      </c>
    </row>
    <row r="1722" spans="1:18" x14ac:dyDescent="0.25">
      <c r="A1722" t="str">
        <f>gait_events!B4127</f>
        <v>pp046</v>
      </c>
      <c r="B1722" t="str">
        <f>VLOOKUP(A1722,participants!A:B,2,0)</f>
        <v>M</v>
      </c>
      <c r="C1722">
        <f>VLOOKUP(A1722,participants!A:C,3,0)</f>
        <v>61</v>
      </c>
      <c r="D1722" t="str">
        <f>VLOOKUP(A1722,participants!A:F,6,0)</f>
        <v>PD</v>
      </c>
      <c r="E1722" t="str">
        <f>IF(LEN(SUBSTITUTE(gait_events!C4127,"_run-",""))&lt;&gt;LEN(gait_events!C4127),LEFT(RIGHT(gait_events!C4127,LEN(gait_events!C4127)-19),FIND("_run-",RIGHT(gait_events!C4127,LEN(gait_events!C4127)-19),1)-1),RIGHT(gait_events!C4127,LEN(gait_events!C4127)-19))</f>
        <v>Slow</v>
      </c>
      <c r="F1722" t="str">
        <f>IF(LEN(SUBSTITUTE(gait_events!C4127,"_run-",""))&lt;&gt;LEN(gait_events!C4127),RIGHT(gait_events!C4127,LEN(gait_events!C4127)-FIND("_run-",gait_events!C4127,1)-4),"")</f>
        <v>off</v>
      </c>
      <c r="G1722" t="str">
        <f>gait_events!D4127</f>
        <v>left_ankle</v>
      </c>
      <c r="H1722" t="str">
        <f>gait_events!E4127</f>
        <v>IC</v>
      </c>
      <c r="I1722">
        <f>IF(gait_events!F4127&lt;&gt;"",gait_events!F4127,NA())</f>
        <v>1313</v>
      </c>
      <c r="J1722">
        <f>IF(gait_events!G4127&lt;&gt;"",gait_events!G4127,NA())</f>
        <v>1311</v>
      </c>
      <c r="K1722">
        <f t="shared" si="208"/>
        <v>2</v>
      </c>
      <c r="L1722">
        <f t="shared" si="209"/>
        <v>10</v>
      </c>
      <c r="M1722">
        <f t="shared" si="210"/>
        <v>1</v>
      </c>
      <c r="N1722">
        <f t="shared" si="211"/>
        <v>1</v>
      </c>
      <c r="O1722">
        <f t="shared" si="212"/>
        <v>1</v>
      </c>
      <c r="P1722">
        <f t="shared" si="213"/>
        <v>0</v>
      </c>
      <c r="Q1722">
        <f t="shared" si="214"/>
        <v>0</v>
      </c>
      <c r="R1722">
        <f t="shared" si="215"/>
        <v>1</v>
      </c>
    </row>
    <row r="1723" spans="1:18" x14ac:dyDescent="0.25">
      <c r="A1723" t="str">
        <f>gait_events!B4128</f>
        <v>pp046</v>
      </c>
      <c r="B1723" t="str">
        <f>VLOOKUP(A1723,participants!A:B,2,0)</f>
        <v>M</v>
      </c>
      <c r="C1723">
        <f>VLOOKUP(A1723,participants!A:C,3,0)</f>
        <v>61</v>
      </c>
      <c r="D1723" t="str">
        <f>VLOOKUP(A1723,participants!A:F,6,0)</f>
        <v>PD</v>
      </c>
      <c r="E1723" t="str">
        <f>IF(LEN(SUBSTITUTE(gait_events!C4128,"_run-",""))&lt;&gt;LEN(gait_events!C4128),LEFT(RIGHT(gait_events!C4128,LEN(gait_events!C4128)-19),FIND("_run-",RIGHT(gait_events!C4128,LEN(gait_events!C4128)-19),1)-1),RIGHT(gait_events!C4128,LEN(gait_events!C4128)-19))</f>
        <v>Slow</v>
      </c>
      <c r="F1723" t="str">
        <f>IF(LEN(SUBSTITUTE(gait_events!C4128,"_run-",""))&lt;&gt;LEN(gait_events!C4128),RIGHT(gait_events!C4128,LEN(gait_events!C4128)-FIND("_run-",gait_events!C4128,1)-4),"")</f>
        <v>off</v>
      </c>
      <c r="G1723" t="str">
        <f>gait_events!D4128</f>
        <v>left_ankle</v>
      </c>
      <c r="H1723" t="str">
        <f>gait_events!E4128</f>
        <v>IC</v>
      </c>
      <c r="I1723">
        <f>IF(gait_events!F4128&lt;&gt;"",gait_events!F4128,NA())</f>
        <v>1590</v>
      </c>
      <c r="J1723">
        <f>IF(gait_events!G4128&lt;&gt;"",gait_events!G4128,NA())</f>
        <v>1587</v>
      </c>
      <c r="K1723">
        <f t="shared" si="208"/>
        <v>3</v>
      </c>
      <c r="L1723">
        <f t="shared" si="209"/>
        <v>15</v>
      </c>
      <c r="M1723">
        <f t="shared" si="210"/>
        <v>1</v>
      </c>
      <c r="N1723">
        <f t="shared" si="211"/>
        <v>1</v>
      </c>
      <c r="O1723">
        <f t="shared" si="212"/>
        <v>1</v>
      </c>
      <c r="P1723">
        <f t="shared" si="213"/>
        <v>0</v>
      </c>
      <c r="Q1723">
        <f t="shared" si="214"/>
        <v>0</v>
      </c>
      <c r="R1723">
        <f t="shared" si="215"/>
        <v>1</v>
      </c>
    </row>
    <row r="1724" spans="1:18" x14ac:dyDescent="0.25">
      <c r="A1724" t="str">
        <f>gait_events!B4129</f>
        <v>pp046</v>
      </c>
      <c r="B1724" t="str">
        <f>VLOOKUP(A1724,participants!A:B,2,0)</f>
        <v>M</v>
      </c>
      <c r="C1724">
        <f>VLOOKUP(A1724,participants!A:C,3,0)</f>
        <v>61</v>
      </c>
      <c r="D1724" t="str">
        <f>VLOOKUP(A1724,participants!A:F,6,0)</f>
        <v>PD</v>
      </c>
      <c r="E1724" t="str">
        <f>IF(LEN(SUBSTITUTE(gait_events!C4129,"_run-",""))&lt;&gt;LEN(gait_events!C4129),LEFT(RIGHT(gait_events!C4129,LEN(gait_events!C4129)-19),FIND("_run-",RIGHT(gait_events!C4129,LEN(gait_events!C4129)-19),1)-1),RIGHT(gait_events!C4129,LEN(gait_events!C4129)-19))</f>
        <v>Slow</v>
      </c>
      <c r="F1724" t="str">
        <f>IF(LEN(SUBSTITUTE(gait_events!C4129,"_run-",""))&lt;&gt;LEN(gait_events!C4129),RIGHT(gait_events!C4129,LEN(gait_events!C4129)-FIND("_run-",gait_events!C4129,1)-4),"")</f>
        <v>off</v>
      </c>
      <c r="G1724" t="str">
        <f>gait_events!D4129</f>
        <v>left_ankle</v>
      </c>
      <c r="H1724" t="str">
        <f>gait_events!E4129</f>
        <v>IC</v>
      </c>
      <c r="I1724">
        <f>IF(gait_events!F4129&lt;&gt;"",gait_events!F4129,NA())</f>
        <v>1901</v>
      </c>
      <c r="J1724">
        <f>IF(gait_events!G4129&lt;&gt;"",gait_events!G4129,NA())</f>
        <v>1908</v>
      </c>
      <c r="K1724">
        <f t="shared" si="208"/>
        <v>-7</v>
      </c>
      <c r="L1724">
        <f t="shared" si="209"/>
        <v>-35</v>
      </c>
      <c r="M1724">
        <f t="shared" si="210"/>
        <v>1</v>
      </c>
      <c r="N1724">
        <f t="shared" si="211"/>
        <v>1</v>
      </c>
      <c r="O1724">
        <f t="shared" si="212"/>
        <v>1</v>
      </c>
      <c r="P1724">
        <f t="shared" si="213"/>
        <v>0</v>
      </c>
      <c r="Q1724">
        <f t="shared" si="214"/>
        <v>0</v>
      </c>
      <c r="R1724">
        <f t="shared" si="215"/>
        <v>1</v>
      </c>
    </row>
    <row r="1725" spans="1:18" x14ac:dyDescent="0.25">
      <c r="A1725" t="str">
        <f>gait_events!B4130</f>
        <v>pp046</v>
      </c>
      <c r="B1725" t="str">
        <f>VLOOKUP(A1725,participants!A:B,2,0)</f>
        <v>M</v>
      </c>
      <c r="C1725">
        <f>VLOOKUP(A1725,participants!A:C,3,0)</f>
        <v>61</v>
      </c>
      <c r="D1725" t="str">
        <f>VLOOKUP(A1725,participants!A:F,6,0)</f>
        <v>PD</v>
      </c>
      <c r="E1725" t="str">
        <f>IF(LEN(SUBSTITUTE(gait_events!C4130,"_run-",""))&lt;&gt;LEN(gait_events!C4130),LEFT(RIGHT(gait_events!C4130,LEN(gait_events!C4130)-19),FIND("_run-",RIGHT(gait_events!C4130,LEN(gait_events!C4130)-19),1)-1),RIGHT(gait_events!C4130,LEN(gait_events!C4130)-19))</f>
        <v>Slow</v>
      </c>
      <c r="F1725" t="str">
        <f>IF(LEN(SUBSTITUTE(gait_events!C4130,"_run-",""))&lt;&gt;LEN(gait_events!C4130),RIGHT(gait_events!C4130,LEN(gait_events!C4130)-FIND("_run-",gait_events!C4130,1)-4),"")</f>
        <v>off</v>
      </c>
      <c r="G1725" t="str">
        <f>gait_events!D4130</f>
        <v>left_ankle</v>
      </c>
      <c r="H1725" t="str">
        <f>gait_events!E4130</f>
        <v>FC</v>
      </c>
      <c r="I1725">
        <f>IF(gait_events!F4130&lt;&gt;"",gait_events!F4130,NA())</f>
        <v>3</v>
      </c>
      <c r="J1725">
        <f>IF(gait_events!G4130&lt;&gt;"",gait_events!G4130,NA())</f>
        <v>4</v>
      </c>
      <c r="K1725">
        <f t="shared" si="208"/>
        <v>-1</v>
      </c>
      <c r="L1725">
        <f t="shared" si="209"/>
        <v>-5</v>
      </c>
      <c r="M1725">
        <f t="shared" si="210"/>
        <v>1</v>
      </c>
      <c r="N1725">
        <f t="shared" si="211"/>
        <v>1</v>
      </c>
      <c r="O1725">
        <f t="shared" si="212"/>
        <v>1</v>
      </c>
      <c r="P1725">
        <f t="shared" si="213"/>
        <v>0</v>
      </c>
      <c r="Q1725">
        <f t="shared" si="214"/>
        <v>0</v>
      </c>
      <c r="R1725">
        <f t="shared" si="215"/>
        <v>1</v>
      </c>
    </row>
    <row r="1726" spans="1:18" x14ac:dyDescent="0.25">
      <c r="A1726" t="str">
        <f>gait_events!B4131</f>
        <v>pp046</v>
      </c>
      <c r="B1726" t="str">
        <f>VLOOKUP(A1726,participants!A:B,2,0)</f>
        <v>M</v>
      </c>
      <c r="C1726">
        <f>VLOOKUP(A1726,participants!A:C,3,0)</f>
        <v>61</v>
      </c>
      <c r="D1726" t="str">
        <f>VLOOKUP(A1726,participants!A:F,6,0)</f>
        <v>PD</v>
      </c>
      <c r="E1726" t="str">
        <f>IF(LEN(SUBSTITUTE(gait_events!C4131,"_run-",""))&lt;&gt;LEN(gait_events!C4131),LEFT(RIGHT(gait_events!C4131,LEN(gait_events!C4131)-19),FIND("_run-",RIGHT(gait_events!C4131,LEN(gait_events!C4131)-19),1)-1),RIGHT(gait_events!C4131,LEN(gait_events!C4131)-19))</f>
        <v>Slow</v>
      </c>
      <c r="F1726" t="str">
        <f>IF(LEN(SUBSTITUTE(gait_events!C4131,"_run-",""))&lt;&gt;LEN(gait_events!C4131),RIGHT(gait_events!C4131,LEN(gait_events!C4131)-FIND("_run-",gait_events!C4131,1)-4),"")</f>
        <v>off</v>
      </c>
      <c r="G1726" t="str">
        <f>gait_events!D4131</f>
        <v>left_ankle</v>
      </c>
      <c r="H1726" t="str">
        <f>gait_events!E4131</f>
        <v>FC</v>
      </c>
      <c r="I1726">
        <f>IF(gait_events!F4131&lt;&gt;"",gait_events!F4131,NA())</f>
        <v>391</v>
      </c>
      <c r="J1726">
        <f>IF(gait_events!G4131&lt;&gt;"",gait_events!G4131,NA())</f>
        <v>393</v>
      </c>
      <c r="K1726">
        <f t="shared" si="208"/>
        <v>-2</v>
      </c>
      <c r="L1726">
        <f t="shared" si="209"/>
        <v>-10</v>
      </c>
      <c r="M1726">
        <f t="shared" si="210"/>
        <v>1</v>
      </c>
      <c r="N1726">
        <f t="shared" si="211"/>
        <v>1</v>
      </c>
      <c r="O1726">
        <f t="shared" si="212"/>
        <v>1</v>
      </c>
      <c r="P1726">
        <f t="shared" si="213"/>
        <v>0</v>
      </c>
      <c r="Q1726">
        <f t="shared" si="214"/>
        <v>0</v>
      </c>
      <c r="R1726">
        <f t="shared" si="215"/>
        <v>1</v>
      </c>
    </row>
    <row r="1727" spans="1:18" x14ac:dyDescent="0.25">
      <c r="A1727" t="str">
        <f>gait_events!B4132</f>
        <v>pp046</v>
      </c>
      <c r="B1727" t="str">
        <f>VLOOKUP(A1727,participants!A:B,2,0)</f>
        <v>M</v>
      </c>
      <c r="C1727">
        <f>VLOOKUP(A1727,participants!A:C,3,0)</f>
        <v>61</v>
      </c>
      <c r="D1727" t="str">
        <f>VLOOKUP(A1727,participants!A:F,6,0)</f>
        <v>PD</v>
      </c>
      <c r="E1727" t="str">
        <f>IF(LEN(SUBSTITUTE(gait_events!C4132,"_run-",""))&lt;&gt;LEN(gait_events!C4132),LEFT(RIGHT(gait_events!C4132,LEN(gait_events!C4132)-19),FIND("_run-",RIGHT(gait_events!C4132,LEN(gait_events!C4132)-19),1)-1),RIGHT(gait_events!C4132,LEN(gait_events!C4132)-19))</f>
        <v>Slow</v>
      </c>
      <c r="F1727" t="str">
        <f>IF(LEN(SUBSTITUTE(gait_events!C4132,"_run-",""))&lt;&gt;LEN(gait_events!C4132),RIGHT(gait_events!C4132,LEN(gait_events!C4132)-FIND("_run-",gait_events!C4132,1)-4),"")</f>
        <v>off</v>
      </c>
      <c r="G1727" t="str">
        <f>gait_events!D4132</f>
        <v>left_ankle</v>
      </c>
      <c r="H1727" t="str">
        <f>gait_events!E4132</f>
        <v>FC</v>
      </c>
      <c r="I1727">
        <f>IF(gait_events!F4132&lt;&gt;"",gait_events!F4132,NA())</f>
        <v>648</v>
      </c>
      <c r="J1727">
        <f>IF(gait_events!G4132&lt;&gt;"",gait_events!G4132,NA())</f>
        <v>651</v>
      </c>
      <c r="K1727">
        <f t="shared" si="208"/>
        <v>-3</v>
      </c>
      <c r="L1727">
        <f t="shared" si="209"/>
        <v>-15</v>
      </c>
      <c r="M1727">
        <f t="shared" si="210"/>
        <v>1</v>
      </c>
      <c r="N1727">
        <f t="shared" si="211"/>
        <v>1</v>
      </c>
      <c r="O1727">
        <f t="shared" si="212"/>
        <v>1</v>
      </c>
      <c r="P1727">
        <f t="shared" si="213"/>
        <v>0</v>
      </c>
      <c r="Q1727">
        <f t="shared" si="214"/>
        <v>0</v>
      </c>
      <c r="R1727">
        <f t="shared" si="215"/>
        <v>1</v>
      </c>
    </row>
    <row r="1728" spans="1:18" x14ac:dyDescent="0.25">
      <c r="A1728" t="str">
        <f>gait_events!B4133</f>
        <v>pp046</v>
      </c>
      <c r="B1728" t="str">
        <f>VLOOKUP(A1728,participants!A:B,2,0)</f>
        <v>M</v>
      </c>
      <c r="C1728">
        <f>VLOOKUP(A1728,participants!A:C,3,0)</f>
        <v>61</v>
      </c>
      <c r="D1728" t="str">
        <f>VLOOKUP(A1728,participants!A:F,6,0)</f>
        <v>PD</v>
      </c>
      <c r="E1728" t="str">
        <f>IF(LEN(SUBSTITUTE(gait_events!C4133,"_run-",""))&lt;&gt;LEN(gait_events!C4133),LEFT(RIGHT(gait_events!C4133,LEN(gait_events!C4133)-19),FIND("_run-",RIGHT(gait_events!C4133,LEN(gait_events!C4133)-19),1)-1),RIGHT(gait_events!C4133,LEN(gait_events!C4133)-19))</f>
        <v>Slow</v>
      </c>
      <c r="F1728" t="str">
        <f>IF(LEN(SUBSTITUTE(gait_events!C4133,"_run-",""))&lt;&gt;LEN(gait_events!C4133),RIGHT(gait_events!C4133,LEN(gait_events!C4133)-FIND("_run-",gait_events!C4133,1)-4),"")</f>
        <v>off</v>
      </c>
      <c r="G1728" t="str">
        <f>gait_events!D4133</f>
        <v>left_ankle</v>
      </c>
      <c r="H1728" t="str">
        <f>gait_events!E4133</f>
        <v>FC</v>
      </c>
      <c r="I1728">
        <f>IF(gait_events!F4133&lt;&gt;"",gait_events!F4133,NA())</f>
        <v>923</v>
      </c>
      <c r="J1728">
        <f>IF(gait_events!G4133&lt;&gt;"",gait_events!G4133,NA())</f>
        <v>926</v>
      </c>
      <c r="K1728">
        <f t="shared" si="208"/>
        <v>-3</v>
      </c>
      <c r="L1728">
        <f t="shared" si="209"/>
        <v>-15</v>
      </c>
      <c r="M1728">
        <f t="shared" si="210"/>
        <v>1</v>
      </c>
      <c r="N1728">
        <f t="shared" si="211"/>
        <v>1</v>
      </c>
      <c r="O1728">
        <f t="shared" si="212"/>
        <v>1</v>
      </c>
      <c r="P1728">
        <f t="shared" si="213"/>
        <v>0</v>
      </c>
      <c r="Q1728">
        <f t="shared" si="214"/>
        <v>0</v>
      </c>
      <c r="R1728">
        <f t="shared" si="215"/>
        <v>1</v>
      </c>
    </row>
    <row r="1729" spans="1:18" x14ac:dyDescent="0.25">
      <c r="A1729" t="str">
        <f>gait_events!B4134</f>
        <v>pp046</v>
      </c>
      <c r="B1729" t="str">
        <f>VLOOKUP(A1729,participants!A:B,2,0)</f>
        <v>M</v>
      </c>
      <c r="C1729">
        <f>VLOOKUP(A1729,participants!A:C,3,0)</f>
        <v>61</v>
      </c>
      <c r="D1729" t="str">
        <f>VLOOKUP(A1729,participants!A:F,6,0)</f>
        <v>PD</v>
      </c>
      <c r="E1729" t="str">
        <f>IF(LEN(SUBSTITUTE(gait_events!C4134,"_run-",""))&lt;&gt;LEN(gait_events!C4134),LEFT(RIGHT(gait_events!C4134,LEN(gait_events!C4134)-19),FIND("_run-",RIGHT(gait_events!C4134,LEN(gait_events!C4134)-19),1)-1),RIGHT(gait_events!C4134,LEN(gait_events!C4134)-19))</f>
        <v>Slow</v>
      </c>
      <c r="F1729" t="str">
        <f>IF(LEN(SUBSTITUTE(gait_events!C4134,"_run-",""))&lt;&gt;LEN(gait_events!C4134),RIGHT(gait_events!C4134,LEN(gait_events!C4134)-FIND("_run-",gait_events!C4134,1)-4),"")</f>
        <v>off</v>
      </c>
      <c r="G1729" t="str">
        <f>gait_events!D4134</f>
        <v>left_ankle</v>
      </c>
      <c r="H1729" t="str">
        <f>gait_events!E4134</f>
        <v>FC</v>
      </c>
      <c r="I1729">
        <f>IF(gait_events!F4134&lt;&gt;"",gait_events!F4134,NA())</f>
        <v>1220</v>
      </c>
      <c r="J1729">
        <f>IF(gait_events!G4134&lt;&gt;"",gait_events!G4134,NA())</f>
        <v>1220</v>
      </c>
      <c r="K1729">
        <f t="shared" si="208"/>
        <v>0</v>
      </c>
      <c r="L1729">
        <f t="shared" si="209"/>
        <v>0</v>
      </c>
      <c r="M1729">
        <f t="shared" si="210"/>
        <v>1</v>
      </c>
      <c r="N1729">
        <f t="shared" si="211"/>
        <v>1</v>
      </c>
      <c r="O1729">
        <f t="shared" si="212"/>
        <v>1</v>
      </c>
      <c r="P1729">
        <f t="shared" si="213"/>
        <v>0</v>
      </c>
      <c r="Q1729">
        <f t="shared" si="214"/>
        <v>0</v>
      </c>
      <c r="R1729">
        <f t="shared" si="215"/>
        <v>1</v>
      </c>
    </row>
    <row r="1730" spans="1:18" x14ac:dyDescent="0.25">
      <c r="A1730" t="str">
        <f>gait_events!B4135</f>
        <v>pp046</v>
      </c>
      <c r="B1730" t="str">
        <f>VLOOKUP(A1730,participants!A:B,2,0)</f>
        <v>M</v>
      </c>
      <c r="C1730">
        <f>VLOOKUP(A1730,participants!A:C,3,0)</f>
        <v>61</v>
      </c>
      <c r="D1730" t="str">
        <f>VLOOKUP(A1730,participants!A:F,6,0)</f>
        <v>PD</v>
      </c>
      <c r="E1730" t="str">
        <f>IF(LEN(SUBSTITUTE(gait_events!C4135,"_run-",""))&lt;&gt;LEN(gait_events!C4135),LEFT(RIGHT(gait_events!C4135,LEN(gait_events!C4135)-19),FIND("_run-",RIGHT(gait_events!C4135,LEN(gait_events!C4135)-19),1)-1),RIGHT(gait_events!C4135,LEN(gait_events!C4135)-19))</f>
        <v>Slow</v>
      </c>
      <c r="F1730" t="str">
        <f>IF(LEN(SUBSTITUTE(gait_events!C4135,"_run-",""))&lt;&gt;LEN(gait_events!C4135),RIGHT(gait_events!C4135,LEN(gait_events!C4135)-FIND("_run-",gait_events!C4135,1)-4),"")</f>
        <v>off</v>
      </c>
      <c r="G1730" t="str">
        <f>gait_events!D4135</f>
        <v>left_ankle</v>
      </c>
      <c r="H1730" t="str">
        <f>gait_events!E4135</f>
        <v>FC</v>
      </c>
      <c r="I1730">
        <f>IF(gait_events!F4135&lt;&gt;"",gait_events!F4135,NA())</f>
        <v>1515</v>
      </c>
      <c r="J1730">
        <f>IF(gait_events!G4135&lt;&gt;"",gait_events!G4135,NA())</f>
        <v>1518</v>
      </c>
      <c r="K1730">
        <f t="shared" ref="K1730:K1793" si="216">I1730-J1730</f>
        <v>-3</v>
      </c>
      <c r="L1730">
        <f t="shared" ref="L1730:L1793" si="217">K1730*5</f>
        <v>-15</v>
      </c>
      <c r="M1730">
        <f t="shared" ref="M1730:M1793" si="218">IF(NOT(ISNA(I1730)),1,0)</f>
        <v>1</v>
      </c>
      <c r="N1730">
        <f t="shared" ref="N1730:N1793" si="219">IF(NOT(ISNA(J1730)),1,0)</f>
        <v>1</v>
      </c>
      <c r="O1730">
        <f t="shared" ref="O1730:O1793" si="220">IF(AND(NOT(ISNA(I1730)),NOT(ISNA(J1730))),1,0)</f>
        <v>1</v>
      </c>
      <c r="P1730">
        <f t="shared" ref="P1730:P1793" si="221">IF(AND(NOT(ISNA(I1730)),ISNA(J1730)),1,0)</f>
        <v>0</v>
      </c>
      <c r="Q1730">
        <f t="shared" ref="Q1730:Q1793" si="222">IF(AND(ISNA(I1730),NOT(ISNA(J1730))),1,0)</f>
        <v>0</v>
      </c>
      <c r="R1730">
        <f t="shared" ref="R1730:R1793" si="223">IF(SUM(O1730:Q1730)&lt;&gt;1,"ERROR",1)</f>
        <v>1</v>
      </c>
    </row>
    <row r="1731" spans="1:18" x14ac:dyDescent="0.25">
      <c r="A1731" t="str">
        <f>gait_events!B4136</f>
        <v>pp046</v>
      </c>
      <c r="B1731" t="str">
        <f>VLOOKUP(A1731,participants!A:B,2,0)</f>
        <v>M</v>
      </c>
      <c r="C1731">
        <f>VLOOKUP(A1731,participants!A:C,3,0)</f>
        <v>61</v>
      </c>
      <c r="D1731" t="str">
        <f>VLOOKUP(A1731,participants!A:F,6,0)</f>
        <v>PD</v>
      </c>
      <c r="E1731" t="str">
        <f>IF(LEN(SUBSTITUTE(gait_events!C4136,"_run-",""))&lt;&gt;LEN(gait_events!C4136),LEFT(RIGHT(gait_events!C4136,LEN(gait_events!C4136)-19),FIND("_run-",RIGHT(gait_events!C4136,LEN(gait_events!C4136)-19),1)-1),RIGHT(gait_events!C4136,LEN(gait_events!C4136)-19))</f>
        <v>Slow</v>
      </c>
      <c r="F1731" t="str">
        <f>IF(LEN(SUBSTITUTE(gait_events!C4136,"_run-",""))&lt;&gt;LEN(gait_events!C4136),RIGHT(gait_events!C4136,LEN(gait_events!C4136)-FIND("_run-",gait_events!C4136,1)-4),"")</f>
        <v>off</v>
      </c>
      <c r="G1731" t="str">
        <f>gait_events!D4136</f>
        <v>left_ankle</v>
      </c>
      <c r="H1731" t="str">
        <f>gait_events!E4136</f>
        <v>FC</v>
      </c>
      <c r="I1731">
        <f>IF(gait_events!F4136&lt;&gt;"",gait_events!F4136,NA())</f>
        <v>1819</v>
      </c>
      <c r="J1731">
        <f>IF(gait_events!G4136&lt;&gt;"",gait_events!G4136,NA())</f>
        <v>1818</v>
      </c>
      <c r="K1731">
        <f t="shared" si="216"/>
        <v>1</v>
      </c>
      <c r="L1731">
        <f t="shared" si="217"/>
        <v>5</v>
      </c>
      <c r="M1731">
        <f t="shared" si="218"/>
        <v>1</v>
      </c>
      <c r="N1731">
        <f t="shared" si="219"/>
        <v>1</v>
      </c>
      <c r="O1731">
        <f t="shared" si="220"/>
        <v>1</v>
      </c>
      <c r="P1731">
        <f t="shared" si="221"/>
        <v>0</v>
      </c>
      <c r="Q1731">
        <f t="shared" si="222"/>
        <v>0</v>
      </c>
      <c r="R1731">
        <f t="shared" si="223"/>
        <v>1</v>
      </c>
    </row>
    <row r="1732" spans="1:18" x14ac:dyDescent="0.25">
      <c r="A1732" t="str">
        <f>gait_events!B4137</f>
        <v>pp046</v>
      </c>
      <c r="B1732" t="str">
        <f>VLOOKUP(A1732,participants!A:B,2,0)</f>
        <v>M</v>
      </c>
      <c r="C1732">
        <f>VLOOKUP(A1732,participants!A:C,3,0)</f>
        <v>61</v>
      </c>
      <c r="D1732" t="str">
        <f>VLOOKUP(A1732,participants!A:F,6,0)</f>
        <v>PD</v>
      </c>
      <c r="E1732" t="str">
        <f>IF(LEN(SUBSTITUTE(gait_events!C4137,"_run-",""))&lt;&gt;LEN(gait_events!C4137),LEFT(RIGHT(gait_events!C4137,LEN(gait_events!C4137)-19),FIND("_run-",RIGHT(gait_events!C4137,LEN(gait_events!C4137)-19),1)-1),RIGHT(gait_events!C4137,LEN(gait_events!C4137)-19))</f>
        <v>Slow</v>
      </c>
      <c r="F1732" t="str">
        <f>IF(LEN(SUBSTITUTE(gait_events!C4137,"_run-",""))&lt;&gt;LEN(gait_events!C4137),RIGHT(gait_events!C4137,LEN(gait_events!C4137)-FIND("_run-",gait_events!C4137,1)-4),"")</f>
        <v>off</v>
      </c>
      <c r="G1732" t="str">
        <f>gait_events!D4137</f>
        <v>left_ankle</v>
      </c>
      <c r="H1732" t="str">
        <f>gait_events!E4137</f>
        <v>FC</v>
      </c>
      <c r="I1732">
        <f>IF(gait_events!F4137&lt;&gt;"",gait_events!F4137,NA())</f>
        <v>2146</v>
      </c>
      <c r="J1732" t="e">
        <f>IF(gait_events!G4137&lt;&gt;"",gait_events!G4137,NA())</f>
        <v>#N/A</v>
      </c>
      <c r="K1732" t="e">
        <f t="shared" si="216"/>
        <v>#N/A</v>
      </c>
      <c r="L1732" t="e">
        <f t="shared" si="217"/>
        <v>#N/A</v>
      </c>
      <c r="M1732">
        <f t="shared" si="218"/>
        <v>1</v>
      </c>
      <c r="N1732">
        <f t="shared" si="219"/>
        <v>0</v>
      </c>
      <c r="O1732">
        <f t="shared" si="220"/>
        <v>0</v>
      </c>
      <c r="P1732">
        <f t="shared" si="221"/>
        <v>1</v>
      </c>
      <c r="Q1732">
        <f t="shared" si="222"/>
        <v>0</v>
      </c>
      <c r="R1732">
        <f t="shared" si="223"/>
        <v>1</v>
      </c>
    </row>
    <row r="1733" spans="1:18" x14ac:dyDescent="0.25">
      <c r="A1733" t="str">
        <f>gait_events!B4138</f>
        <v>pp046</v>
      </c>
      <c r="B1733" t="str">
        <f>VLOOKUP(A1733,participants!A:B,2,0)</f>
        <v>M</v>
      </c>
      <c r="C1733">
        <f>VLOOKUP(A1733,participants!A:C,3,0)</f>
        <v>61</v>
      </c>
      <c r="D1733" t="str">
        <f>VLOOKUP(A1733,participants!A:F,6,0)</f>
        <v>PD</v>
      </c>
      <c r="E1733" t="str">
        <f>IF(LEN(SUBSTITUTE(gait_events!C4138,"_run-",""))&lt;&gt;LEN(gait_events!C4138),LEFT(RIGHT(gait_events!C4138,LEN(gait_events!C4138)-19),FIND("_run-",RIGHT(gait_events!C4138,LEN(gait_events!C4138)-19),1)-1),RIGHT(gait_events!C4138,LEN(gait_events!C4138)-19))</f>
        <v>Slow</v>
      </c>
      <c r="F1733" t="str">
        <f>IF(LEN(SUBSTITUTE(gait_events!C4138,"_run-",""))&lt;&gt;LEN(gait_events!C4138),RIGHT(gait_events!C4138,LEN(gait_events!C4138)-FIND("_run-",gait_events!C4138,1)-4),"")</f>
        <v>off</v>
      </c>
      <c r="G1733" t="str">
        <f>gait_events!D4138</f>
        <v>right_ankle</v>
      </c>
      <c r="H1733" t="str">
        <f>gait_events!E4138</f>
        <v>IC</v>
      </c>
      <c r="I1733">
        <f>IF(gait_events!F4138&lt;&gt;"",gait_events!F4138,NA())</f>
        <v>320</v>
      </c>
      <c r="J1733">
        <f>IF(gait_events!G4138&lt;&gt;"",gait_events!G4138,NA())</f>
        <v>332</v>
      </c>
      <c r="K1733">
        <f t="shared" si="216"/>
        <v>-12</v>
      </c>
      <c r="L1733">
        <f t="shared" si="217"/>
        <v>-60</v>
      </c>
      <c r="M1733">
        <f t="shared" si="218"/>
        <v>1</v>
      </c>
      <c r="N1733">
        <f t="shared" si="219"/>
        <v>1</v>
      </c>
      <c r="O1733">
        <f t="shared" si="220"/>
        <v>1</v>
      </c>
      <c r="P1733">
        <f t="shared" si="221"/>
        <v>0</v>
      </c>
      <c r="Q1733">
        <f t="shared" si="222"/>
        <v>0</v>
      </c>
      <c r="R1733">
        <f t="shared" si="223"/>
        <v>1</v>
      </c>
    </row>
    <row r="1734" spans="1:18" x14ac:dyDescent="0.25">
      <c r="A1734" t="str">
        <f>gait_events!B4139</f>
        <v>pp046</v>
      </c>
      <c r="B1734" t="str">
        <f>VLOOKUP(A1734,participants!A:B,2,0)</f>
        <v>M</v>
      </c>
      <c r="C1734">
        <f>VLOOKUP(A1734,participants!A:C,3,0)</f>
        <v>61</v>
      </c>
      <c r="D1734" t="str">
        <f>VLOOKUP(A1734,participants!A:F,6,0)</f>
        <v>PD</v>
      </c>
      <c r="E1734" t="str">
        <f>IF(LEN(SUBSTITUTE(gait_events!C4139,"_run-",""))&lt;&gt;LEN(gait_events!C4139),LEFT(RIGHT(gait_events!C4139,LEN(gait_events!C4139)-19),FIND("_run-",RIGHT(gait_events!C4139,LEN(gait_events!C4139)-19),1)-1),RIGHT(gait_events!C4139,LEN(gait_events!C4139)-19))</f>
        <v>Slow</v>
      </c>
      <c r="F1734" t="str">
        <f>IF(LEN(SUBSTITUTE(gait_events!C4139,"_run-",""))&lt;&gt;LEN(gait_events!C4139),RIGHT(gait_events!C4139,LEN(gait_events!C4139)-FIND("_run-",gait_events!C4139,1)-4),"")</f>
        <v>off</v>
      </c>
      <c r="G1734" t="str">
        <f>gait_events!D4139</f>
        <v>right_ankle</v>
      </c>
      <c r="H1734" t="str">
        <f>gait_events!E4139</f>
        <v>IC</v>
      </c>
      <c r="I1734">
        <f>IF(gait_events!F4139&lt;&gt;"",gait_events!F4139,NA())</f>
        <v>596</v>
      </c>
      <c r="J1734">
        <f>IF(gait_events!G4139&lt;&gt;"",gait_events!G4139,NA())</f>
        <v>596</v>
      </c>
      <c r="K1734">
        <f t="shared" si="216"/>
        <v>0</v>
      </c>
      <c r="L1734">
        <f t="shared" si="217"/>
        <v>0</v>
      </c>
      <c r="M1734">
        <f t="shared" si="218"/>
        <v>1</v>
      </c>
      <c r="N1734">
        <f t="shared" si="219"/>
        <v>1</v>
      </c>
      <c r="O1734">
        <f t="shared" si="220"/>
        <v>1</v>
      </c>
      <c r="P1734">
        <f t="shared" si="221"/>
        <v>0</v>
      </c>
      <c r="Q1734">
        <f t="shared" si="222"/>
        <v>0</v>
      </c>
      <c r="R1734">
        <f t="shared" si="223"/>
        <v>1</v>
      </c>
    </row>
    <row r="1735" spans="1:18" x14ac:dyDescent="0.25">
      <c r="A1735" t="str">
        <f>gait_events!B4140</f>
        <v>pp046</v>
      </c>
      <c r="B1735" t="str">
        <f>VLOOKUP(A1735,participants!A:B,2,0)</f>
        <v>M</v>
      </c>
      <c r="C1735">
        <f>VLOOKUP(A1735,participants!A:C,3,0)</f>
        <v>61</v>
      </c>
      <c r="D1735" t="str">
        <f>VLOOKUP(A1735,participants!A:F,6,0)</f>
        <v>PD</v>
      </c>
      <c r="E1735" t="str">
        <f>IF(LEN(SUBSTITUTE(gait_events!C4140,"_run-",""))&lt;&gt;LEN(gait_events!C4140),LEFT(RIGHT(gait_events!C4140,LEN(gait_events!C4140)-19),FIND("_run-",RIGHT(gait_events!C4140,LEN(gait_events!C4140)-19),1)-1),RIGHT(gait_events!C4140,LEN(gait_events!C4140)-19))</f>
        <v>Slow</v>
      </c>
      <c r="F1735" t="str">
        <f>IF(LEN(SUBSTITUTE(gait_events!C4140,"_run-",""))&lt;&gt;LEN(gait_events!C4140),RIGHT(gait_events!C4140,LEN(gait_events!C4140)-FIND("_run-",gait_events!C4140,1)-4),"")</f>
        <v>off</v>
      </c>
      <c r="G1735" t="str">
        <f>gait_events!D4140</f>
        <v>right_ankle</v>
      </c>
      <c r="H1735" t="str">
        <f>gait_events!E4140</f>
        <v>IC</v>
      </c>
      <c r="I1735">
        <f>IF(gait_events!F4140&lt;&gt;"",gait_events!F4140,NA())</f>
        <v>872</v>
      </c>
      <c r="J1735">
        <f>IF(gait_events!G4140&lt;&gt;"",gait_events!G4140,NA())</f>
        <v>871</v>
      </c>
      <c r="K1735">
        <f t="shared" si="216"/>
        <v>1</v>
      </c>
      <c r="L1735">
        <f t="shared" si="217"/>
        <v>5</v>
      </c>
      <c r="M1735">
        <f t="shared" si="218"/>
        <v>1</v>
      </c>
      <c r="N1735">
        <f t="shared" si="219"/>
        <v>1</v>
      </c>
      <c r="O1735">
        <f t="shared" si="220"/>
        <v>1</v>
      </c>
      <c r="P1735">
        <f t="shared" si="221"/>
        <v>0</v>
      </c>
      <c r="Q1735">
        <f t="shared" si="222"/>
        <v>0</v>
      </c>
      <c r="R1735">
        <f t="shared" si="223"/>
        <v>1</v>
      </c>
    </row>
    <row r="1736" spans="1:18" x14ac:dyDescent="0.25">
      <c r="A1736" t="str">
        <f>gait_events!B4141</f>
        <v>pp046</v>
      </c>
      <c r="B1736" t="str">
        <f>VLOOKUP(A1736,participants!A:B,2,0)</f>
        <v>M</v>
      </c>
      <c r="C1736">
        <f>VLOOKUP(A1736,participants!A:C,3,0)</f>
        <v>61</v>
      </c>
      <c r="D1736" t="str">
        <f>VLOOKUP(A1736,participants!A:F,6,0)</f>
        <v>PD</v>
      </c>
      <c r="E1736" t="str">
        <f>IF(LEN(SUBSTITUTE(gait_events!C4141,"_run-",""))&lt;&gt;LEN(gait_events!C4141),LEFT(RIGHT(gait_events!C4141,LEN(gait_events!C4141)-19),FIND("_run-",RIGHT(gait_events!C4141,LEN(gait_events!C4141)-19),1)-1),RIGHT(gait_events!C4141,LEN(gait_events!C4141)-19))</f>
        <v>Slow</v>
      </c>
      <c r="F1736" t="str">
        <f>IF(LEN(SUBSTITUTE(gait_events!C4141,"_run-",""))&lt;&gt;LEN(gait_events!C4141),RIGHT(gait_events!C4141,LEN(gait_events!C4141)-FIND("_run-",gait_events!C4141,1)-4),"")</f>
        <v>off</v>
      </c>
      <c r="G1736" t="str">
        <f>gait_events!D4141</f>
        <v>right_ankle</v>
      </c>
      <c r="H1736" t="str">
        <f>gait_events!E4141</f>
        <v>IC</v>
      </c>
      <c r="I1736">
        <f>IF(gait_events!F4141&lt;&gt;"",gait_events!F4141,NA())</f>
        <v>1160</v>
      </c>
      <c r="J1736">
        <f>IF(gait_events!G4141&lt;&gt;"",gait_events!G4141,NA())</f>
        <v>1162</v>
      </c>
      <c r="K1736">
        <f t="shared" si="216"/>
        <v>-2</v>
      </c>
      <c r="L1736">
        <f t="shared" si="217"/>
        <v>-10</v>
      </c>
      <c r="M1736">
        <f t="shared" si="218"/>
        <v>1</v>
      </c>
      <c r="N1736">
        <f t="shared" si="219"/>
        <v>1</v>
      </c>
      <c r="O1736">
        <f t="shared" si="220"/>
        <v>1</v>
      </c>
      <c r="P1736">
        <f t="shared" si="221"/>
        <v>0</v>
      </c>
      <c r="Q1736">
        <f t="shared" si="222"/>
        <v>0</v>
      </c>
      <c r="R1736">
        <f t="shared" si="223"/>
        <v>1</v>
      </c>
    </row>
    <row r="1737" spans="1:18" x14ac:dyDescent="0.25">
      <c r="A1737" t="str">
        <f>gait_events!B4142</f>
        <v>pp046</v>
      </c>
      <c r="B1737" t="str">
        <f>VLOOKUP(A1737,participants!A:B,2,0)</f>
        <v>M</v>
      </c>
      <c r="C1737">
        <f>VLOOKUP(A1737,participants!A:C,3,0)</f>
        <v>61</v>
      </c>
      <c r="D1737" t="str">
        <f>VLOOKUP(A1737,participants!A:F,6,0)</f>
        <v>PD</v>
      </c>
      <c r="E1737" t="str">
        <f>IF(LEN(SUBSTITUTE(gait_events!C4142,"_run-",""))&lt;&gt;LEN(gait_events!C4142),LEFT(RIGHT(gait_events!C4142,LEN(gait_events!C4142)-19),FIND("_run-",RIGHT(gait_events!C4142,LEN(gait_events!C4142)-19),1)-1),RIGHT(gait_events!C4142,LEN(gait_events!C4142)-19))</f>
        <v>Slow</v>
      </c>
      <c r="F1737" t="str">
        <f>IF(LEN(SUBSTITUTE(gait_events!C4142,"_run-",""))&lt;&gt;LEN(gait_events!C4142),RIGHT(gait_events!C4142,LEN(gait_events!C4142)-FIND("_run-",gait_events!C4142,1)-4),"")</f>
        <v>off</v>
      </c>
      <c r="G1737" t="str">
        <f>gait_events!D4142</f>
        <v>right_ankle</v>
      </c>
      <c r="H1737" t="str">
        <f>gait_events!E4142</f>
        <v>IC</v>
      </c>
      <c r="I1737">
        <f>IF(gait_events!F4142&lt;&gt;"",gait_events!F4142,NA())</f>
        <v>1442</v>
      </c>
      <c r="J1737">
        <f>IF(gait_events!G4142&lt;&gt;"",gait_events!G4142,NA())</f>
        <v>1453</v>
      </c>
      <c r="K1737">
        <f t="shared" si="216"/>
        <v>-11</v>
      </c>
      <c r="L1737">
        <f t="shared" si="217"/>
        <v>-55</v>
      </c>
      <c r="M1737">
        <f t="shared" si="218"/>
        <v>1</v>
      </c>
      <c r="N1737">
        <f t="shared" si="219"/>
        <v>1</v>
      </c>
      <c r="O1737">
        <f t="shared" si="220"/>
        <v>1</v>
      </c>
      <c r="P1737">
        <f t="shared" si="221"/>
        <v>0</v>
      </c>
      <c r="Q1737">
        <f t="shared" si="222"/>
        <v>0</v>
      </c>
      <c r="R1737">
        <f t="shared" si="223"/>
        <v>1</v>
      </c>
    </row>
    <row r="1738" spans="1:18" x14ac:dyDescent="0.25">
      <c r="A1738" t="str">
        <f>gait_events!B4143</f>
        <v>pp046</v>
      </c>
      <c r="B1738" t="str">
        <f>VLOOKUP(A1738,participants!A:B,2,0)</f>
        <v>M</v>
      </c>
      <c r="C1738">
        <f>VLOOKUP(A1738,participants!A:C,3,0)</f>
        <v>61</v>
      </c>
      <c r="D1738" t="str">
        <f>VLOOKUP(A1738,participants!A:F,6,0)</f>
        <v>PD</v>
      </c>
      <c r="E1738" t="str">
        <f>IF(LEN(SUBSTITUTE(gait_events!C4143,"_run-",""))&lt;&gt;LEN(gait_events!C4143),LEFT(RIGHT(gait_events!C4143,LEN(gait_events!C4143)-19),FIND("_run-",RIGHT(gait_events!C4143,LEN(gait_events!C4143)-19),1)-1),RIGHT(gait_events!C4143,LEN(gait_events!C4143)-19))</f>
        <v>Slow</v>
      </c>
      <c r="F1738" t="str">
        <f>IF(LEN(SUBSTITUTE(gait_events!C4143,"_run-",""))&lt;&gt;LEN(gait_events!C4143),RIGHT(gait_events!C4143,LEN(gait_events!C4143)-FIND("_run-",gait_events!C4143,1)-4),"")</f>
        <v>off</v>
      </c>
      <c r="G1738" t="str">
        <f>gait_events!D4143</f>
        <v>right_ankle</v>
      </c>
      <c r="H1738" t="str">
        <f>gait_events!E4143</f>
        <v>IC</v>
      </c>
      <c r="I1738">
        <f>IF(gait_events!F4143&lt;&gt;"",gait_events!F4143,NA())</f>
        <v>1739</v>
      </c>
      <c r="J1738">
        <f>IF(gait_events!G4143&lt;&gt;"",gait_events!G4143,NA())</f>
        <v>1759</v>
      </c>
      <c r="K1738">
        <f t="shared" si="216"/>
        <v>-20</v>
      </c>
      <c r="L1738">
        <f t="shared" si="217"/>
        <v>-100</v>
      </c>
      <c r="M1738">
        <f t="shared" si="218"/>
        <v>1</v>
      </c>
      <c r="N1738">
        <f t="shared" si="219"/>
        <v>1</v>
      </c>
      <c r="O1738">
        <f t="shared" si="220"/>
        <v>1</v>
      </c>
      <c r="P1738">
        <f t="shared" si="221"/>
        <v>0</v>
      </c>
      <c r="Q1738">
        <f t="shared" si="222"/>
        <v>0</v>
      </c>
      <c r="R1738">
        <f t="shared" si="223"/>
        <v>1</v>
      </c>
    </row>
    <row r="1739" spans="1:18" x14ac:dyDescent="0.25">
      <c r="A1739" t="str">
        <f>gait_events!B4144</f>
        <v>pp046</v>
      </c>
      <c r="B1739" t="str">
        <f>VLOOKUP(A1739,participants!A:B,2,0)</f>
        <v>M</v>
      </c>
      <c r="C1739">
        <f>VLOOKUP(A1739,participants!A:C,3,0)</f>
        <v>61</v>
      </c>
      <c r="D1739" t="str">
        <f>VLOOKUP(A1739,participants!A:F,6,0)</f>
        <v>PD</v>
      </c>
      <c r="E1739" t="str">
        <f>IF(LEN(SUBSTITUTE(gait_events!C4144,"_run-",""))&lt;&gt;LEN(gait_events!C4144),LEFT(RIGHT(gait_events!C4144,LEN(gait_events!C4144)-19),FIND("_run-",RIGHT(gait_events!C4144,LEN(gait_events!C4144)-19),1)-1),RIGHT(gait_events!C4144,LEN(gait_events!C4144)-19))</f>
        <v>Slow</v>
      </c>
      <c r="F1739" t="str">
        <f>IF(LEN(SUBSTITUTE(gait_events!C4144,"_run-",""))&lt;&gt;LEN(gait_events!C4144),RIGHT(gait_events!C4144,LEN(gait_events!C4144)-FIND("_run-",gait_events!C4144,1)-4),"")</f>
        <v>off</v>
      </c>
      <c r="G1739" t="str">
        <f>gait_events!D4144</f>
        <v>right_ankle</v>
      </c>
      <c r="H1739" t="str">
        <f>gait_events!E4144</f>
        <v>IC</v>
      </c>
      <c r="I1739">
        <f>IF(gait_events!F4144&lt;&gt;"",gait_events!F4144,NA())</f>
        <v>2076</v>
      </c>
      <c r="J1739">
        <f>IF(gait_events!G4144&lt;&gt;"",gait_events!G4144,NA())</f>
        <v>2080</v>
      </c>
      <c r="K1739">
        <f t="shared" si="216"/>
        <v>-4</v>
      </c>
      <c r="L1739">
        <f t="shared" si="217"/>
        <v>-20</v>
      </c>
      <c r="M1739">
        <f t="shared" si="218"/>
        <v>1</v>
      </c>
      <c r="N1739">
        <f t="shared" si="219"/>
        <v>1</v>
      </c>
      <c r="O1739">
        <f t="shared" si="220"/>
        <v>1</v>
      </c>
      <c r="P1739">
        <f t="shared" si="221"/>
        <v>0</v>
      </c>
      <c r="Q1739">
        <f t="shared" si="222"/>
        <v>0</v>
      </c>
      <c r="R1739">
        <f t="shared" si="223"/>
        <v>1</v>
      </c>
    </row>
    <row r="1740" spans="1:18" x14ac:dyDescent="0.25">
      <c r="A1740" t="str">
        <f>gait_events!B4145</f>
        <v>pp046</v>
      </c>
      <c r="B1740" t="str">
        <f>VLOOKUP(A1740,participants!A:B,2,0)</f>
        <v>M</v>
      </c>
      <c r="C1740">
        <f>VLOOKUP(A1740,participants!A:C,3,0)</f>
        <v>61</v>
      </c>
      <c r="D1740" t="str">
        <f>VLOOKUP(A1740,participants!A:F,6,0)</f>
        <v>PD</v>
      </c>
      <c r="E1740" t="str">
        <f>IF(LEN(SUBSTITUTE(gait_events!C4145,"_run-",""))&lt;&gt;LEN(gait_events!C4145),LEFT(RIGHT(gait_events!C4145,LEN(gait_events!C4145)-19),FIND("_run-",RIGHT(gait_events!C4145,LEN(gait_events!C4145)-19),1)-1),RIGHT(gait_events!C4145,LEN(gait_events!C4145)-19))</f>
        <v>Slow</v>
      </c>
      <c r="F1740" t="str">
        <f>IF(LEN(SUBSTITUTE(gait_events!C4145,"_run-",""))&lt;&gt;LEN(gait_events!C4145),RIGHT(gait_events!C4145,LEN(gait_events!C4145)-FIND("_run-",gait_events!C4145,1)-4),"")</f>
        <v>off</v>
      </c>
      <c r="G1740" t="str">
        <f>gait_events!D4145</f>
        <v>right_ankle</v>
      </c>
      <c r="H1740" t="str">
        <f>gait_events!E4145</f>
        <v>FC</v>
      </c>
      <c r="I1740">
        <f>IF(gait_events!F4145&lt;&gt;"",gait_events!F4145,NA())</f>
        <v>236</v>
      </c>
      <c r="J1740">
        <f>IF(gait_events!G4145&lt;&gt;"",gait_events!G4145,NA())</f>
        <v>236</v>
      </c>
      <c r="K1740">
        <f t="shared" si="216"/>
        <v>0</v>
      </c>
      <c r="L1740">
        <f t="shared" si="217"/>
        <v>0</v>
      </c>
      <c r="M1740">
        <f t="shared" si="218"/>
        <v>1</v>
      </c>
      <c r="N1740">
        <f t="shared" si="219"/>
        <v>1</v>
      </c>
      <c r="O1740">
        <f t="shared" si="220"/>
        <v>1</v>
      </c>
      <c r="P1740">
        <f t="shared" si="221"/>
        <v>0</v>
      </c>
      <c r="Q1740">
        <f t="shared" si="222"/>
        <v>0</v>
      </c>
      <c r="R1740">
        <f t="shared" si="223"/>
        <v>1</v>
      </c>
    </row>
    <row r="1741" spans="1:18" x14ac:dyDescent="0.25">
      <c r="A1741" t="str">
        <f>gait_events!B4146</f>
        <v>pp046</v>
      </c>
      <c r="B1741" t="str">
        <f>VLOOKUP(A1741,participants!A:B,2,0)</f>
        <v>M</v>
      </c>
      <c r="C1741">
        <f>VLOOKUP(A1741,participants!A:C,3,0)</f>
        <v>61</v>
      </c>
      <c r="D1741" t="str">
        <f>VLOOKUP(A1741,participants!A:F,6,0)</f>
        <v>PD</v>
      </c>
      <c r="E1741" t="str">
        <f>IF(LEN(SUBSTITUTE(gait_events!C4146,"_run-",""))&lt;&gt;LEN(gait_events!C4146),LEFT(RIGHT(gait_events!C4146,LEN(gait_events!C4146)-19),FIND("_run-",RIGHT(gait_events!C4146,LEN(gait_events!C4146)-19),1)-1),RIGHT(gait_events!C4146,LEN(gait_events!C4146)-19))</f>
        <v>Slow</v>
      </c>
      <c r="F1741" t="str">
        <f>IF(LEN(SUBSTITUTE(gait_events!C4146,"_run-",""))&lt;&gt;LEN(gait_events!C4146),RIGHT(gait_events!C4146,LEN(gait_events!C4146)-FIND("_run-",gait_events!C4146,1)-4),"")</f>
        <v>off</v>
      </c>
      <c r="G1741" t="str">
        <f>gait_events!D4146</f>
        <v>right_ankle</v>
      </c>
      <c r="H1741" t="str">
        <f>gait_events!E4146</f>
        <v>FC</v>
      </c>
      <c r="I1741">
        <f>IF(gait_events!F4146&lt;&gt;"",gait_events!F4146,NA())</f>
        <v>507</v>
      </c>
      <c r="J1741">
        <f>IF(gait_events!G4146&lt;&gt;"",gait_events!G4146,NA())</f>
        <v>504</v>
      </c>
      <c r="K1741">
        <f t="shared" si="216"/>
        <v>3</v>
      </c>
      <c r="L1741">
        <f t="shared" si="217"/>
        <v>15</v>
      </c>
      <c r="M1741">
        <f t="shared" si="218"/>
        <v>1</v>
      </c>
      <c r="N1741">
        <f t="shared" si="219"/>
        <v>1</v>
      </c>
      <c r="O1741">
        <f t="shared" si="220"/>
        <v>1</v>
      </c>
      <c r="P1741">
        <f t="shared" si="221"/>
        <v>0</v>
      </c>
      <c r="Q1741">
        <f t="shared" si="222"/>
        <v>0</v>
      </c>
      <c r="R1741">
        <f t="shared" si="223"/>
        <v>1</v>
      </c>
    </row>
    <row r="1742" spans="1:18" x14ac:dyDescent="0.25">
      <c r="A1742" t="str">
        <f>gait_events!B4147</f>
        <v>pp046</v>
      </c>
      <c r="B1742" t="str">
        <f>VLOOKUP(A1742,participants!A:B,2,0)</f>
        <v>M</v>
      </c>
      <c r="C1742">
        <f>VLOOKUP(A1742,participants!A:C,3,0)</f>
        <v>61</v>
      </c>
      <c r="D1742" t="str">
        <f>VLOOKUP(A1742,participants!A:F,6,0)</f>
        <v>PD</v>
      </c>
      <c r="E1742" t="str">
        <f>IF(LEN(SUBSTITUTE(gait_events!C4147,"_run-",""))&lt;&gt;LEN(gait_events!C4147),LEFT(RIGHT(gait_events!C4147,LEN(gait_events!C4147)-19),FIND("_run-",RIGHT(gait_events!C4147,LEN(gait_events!C4147)-19),1)-1),RIGHT(gait_events!C4147,LEN(gait_events!C4147)-19))</f>
        <v>Slow</v>
      </c>
      <c r="F1742" t="str">
        <f>IF(LEN(SUBSTITUTE(gait_events!C4147,"_run-",""))&lt;&gt;LEN(gait_events!C4147),RIGHT(gait_events!C4147,LEN(gait_events!C4147)-FIND("_run-",gait_events!C4147,1)-4),"")</f>
        <v>off</v>
      </c>
      <c r="G1742" t="str">
        <f>gait_events!D4147</f>
        <v>right_ankle</v>
      </c>
      <c r="H1742" t="str">
        <f>gait_events!E4147</f>
        <v>FC</v>
      </c>
      <c r="I1742">
        <f>IF(gait_events!F4147&lt;&gt;"",gait_events!F4147,NA())</f>
        <v>784</v>
      </c>
      <c r="J1742">
        <f>IF(gait_events!G4147&lt;&gt;"",gait_events!G4147,NA())</f>
        <v>779</v>
      </c>
      <c r="K1742">
        <f t="shared" si="216"/>
        <v>5</v>
      </c>
      <c r="L1742">
        <f t="shared" si="217"/>
        <v>25</v>
      </c>
      <c r="M1742">
        <f t="shared" si="218"/>
        <v>1</v>
      </c>
      <c r="N1742">
        <f t="shared" si="219"/>
        <v>1</v>
      </c>
      <c r="O1742">
        <f t="shared" si="220"/>
        <v>1</v>
      </c>
      <c r="P1742">
        <f t="shared" si="221"/>
        <v>0</v>
      </c>
      <c r="Q1742">
        <f t="shared" si="222"/>
        <v>0</v>
      </c>
      <c r="R1742">
        <f t="shared" si="223"/>
        <v>1</v>
      </c>
    </row>
    <row r="1743" spans="1:18" x14ac:dyDescent="0.25">
      <c r="A1743" t="str">
        <f>gait_events!B4148</f>
        <v>pp046</v>
      </c>
      <c r="B1743" t="str">
        <f>VLOOKUP(A1743,participants!A:B,2,0)</f>
        <v>M</v>
      </c>
      <c r="C1743">
        <f>VLOOKUP(A1743,participants!A:C,3,0)</f>
        <v>61</v>
      </c>
      <c r="D1743" t="str">
        <f>VLOOKUP(A1743,participants!A:F,6,0)</f>
        <v>PD</v>
      </c>
      <c r="E1743" t="str">
        <f>IF(LEN(SUBSTITUTE(gait_events!C4148,"_run-",""))&lt;&gt;LEN(gait_events!C4148),LEFT(RIGHT(gait_events!C4148,LEN(gait_events!C4148)-19),FIND("_run-",RIGHT(gait_events!C4148,LEN(gait_events!C4148)-19),1)-1),RIGHT(gait_events!C4148,LEN(gait_events!C4148)-19))</f>
        <v>Slow</v>
      </c>
      <c r="F1743" t="str">
        <f>IF(LEN(SUBSTITUTE(gait_events!C4148,"_run-",""))&lt;&gt;LEN(gait_events!C4148),RIGHT(gait_events!C4148,LEN(gait_events!C4148)-FIND("_run-",gait_events!C4148,1)-4),"")</f>
        <v>off</v>
      </c>
      <c r="G1743" t="str">
        <f>gait_events!D4148</f>
        <v>right_ankle</v>
      </c>
      <c r="H1743" t="str">
        <f>gait_events!E4148</f>
        <v>FC</v>
      </c>
      <c r="I1743">
        <f>IF(gait_events!F4148&lt;&gt;"",gait_events!F4148,NA())</f>
        <v>1058</v>
      </c>
      <c r="J1743">
        <f>IF(gait_events!G4148&lt;&gt;"",gait_events!G4148,NA())</f>
        <v>1057</v>
      </c>
      <c r="K1743">
        <f t="shared" si="216"/>
        <v>1</v>
      </c>
      <c r="L1743">
        <f t="shared" si="217"/>
        <v>5</v>
      </c>
      <c r="M1743">
        <f t="shared" si="218"/>
        <v>1</v>
      </c>
      <c r="N1743">
        <f t="shared" si="219"/>
        <v>1</v>
      </c>
      <c r="O1743">
        <f t="shared" si="220"/>
        <v>1</v>
      </c>
      <c r="P1743">
        <f t="shared" si="221"/>
        <v>0</v>
      </c>
      <c r="Q1743">
        <f t="shared" si="222"/>
        <v>0</v>
      </c>
      <c r="R1743">
        <f t="shared" si="223"/>
        <v>1</v>
      </c>
    </row>
    <row r="1744" spans="1:18" x14ac:dyDescent="0.25">
      <c r="A1744" t="str">
        <f>gait_events!B4149</f>
        <v>pp046</v>
      </c>
      <c r="B1744" t="str">
        <f>VLOOKUP(A1744,participants!A:B,2,0)</f>
        <v>M</v>
      </c>
      <c r="C1744">
        <f>VLOOKUP(A1744,participants!A:C,3,0)</f>
        <v>61</v>
      </c>
      <c r="D1744" t="str">
        <f>VLOOKUP(A1744,participants!A:F,6,0)</f>
        <v>PD</v>
      </c>
      <c r="E1744" t="str">
        <f>IF(LEN(SUBSTITUTE(gait_events!C4149,"_run-",""))&lt;&gt;LEN(gait_events!C4149),LEFT(RIGHT(gait_events!C4149,LEN(gait_events!C4149)-19),FIND("_run-",RIGHT(gait_events!C4149,LEN(gait_events!C4149)-19),1)-1),RIGHT(gait_events!C4149,LEN(gait_events!C4149)-19))</f>
        <v>Slow</v>
      </c>
      <c r="F1744" t="str">
        <f>IF(LEN(SUBSTITUTE(gait_events!C4149,"_run-",""))&lt;&gt;LEN(gait_events!C4149),RIGHT(gait_events!C4149,LEN(gait_events!C4149)-FIND("_run-",gait_events!C4149,1)-4),"")</f>
        <v>off</v>
      </c>
      <c r="G1744" t="str">
        <f>gait_events!D4149</f>
        <v>right_ankle</v>
      </c>
      <c r="H1744" t="str">
        <f>gait_events!E4149</f>
        <v>FC</v>
      </c>
      <c r="I1744">
        <f>IF(gait_events!F4149&lt;&gt;"",gait_events!F4149,NA())</f>
        <v>1368</v>
      </c>
      <c r="J1744">
        <f>IF(gait_events!G4149&lt;&gt;"",gait_events!G4149,NA())</f>
        <v>1365</v>
      </c>
      <c r="K1744">
        <f t="shared" si="216"/>
        <v>3</v>
      </c>
      <c r="L1744">
        <f t="shared" si="217"/>
        <v>15</v>
      </c>
      <c r="M1744">
        <f t="shared" si="218"/>
        <v>1</v>
      </c>
      <c r="N1744">
        <f t="shared" si="219"/>
        <v>1</v>
      </c>
      <c r="O1744">
        <f t="shared" si="220"/>
        <v>1</v>
      </c>
      <c r="P1744">
        <f t="shared" si="221"/>
        <v>0</v>
      </c>
      <c r="Q1744">
        <f t="shared" si="222"/>
        <v>0</v>
      </c>
      <c r="R1744">
        <f t="shared" si="223"/>
        <v>1</v>
      </c>
    </row>
    <row r="1745" spans="1:18" x14ac:dyDescent="0.25">
      <c r="A1745" t="str">
        <f>gait_events!B4150</f>
        <v>pp046</v>
      </c>
      <c r="B1745" t="str">
        <f>VLOOKUP(A1745,participants!A:B,2,0)</f>
        <v>M</v>
      </c>
      <c r="C1745">
        <f>VLOOKUP(A1745,participants!A:C,3,0)</f>
        <v>61</v>
      </c>
      <c r="D1745" t="str">
        <f>VLOOKUP(A1745,participants!A:F,6,0)</f>
        <v>PD</v>
      </c>
      <c r="E1745" t="str">
        <f>IF(LEN(SUBSTITUTE(gait_events!C4150,"_run-",""))&lt;&gt;LEN(gait_events!C4150),LEFT(RIGHT(gait_events!C4150,LEN(gait_events!C4150)-19),FIND("_run-",RIGHT(gait_events!C4150,LEN(gait_events!C4150)-19),1)-1),RIGHT(gait_events!C4150,LEN(gait_events!C4150)-19))</f>
        <v>Slow</v>
      </c>
      <c r="F1745" t="str">
        <f>IF(LEN(SUBSTITUTE(gait_events!C4150,"_run-",""))&lt;&gt;LEN(gait_events!C4150),RIGHT(gait_events!C4150,LEN(gait_events!C4150)-FIND("_run-",gait_events!C4150,1)-4),"")</f>
        <v>off</v>
      </c>
      <c r="G1745" t="str">
        <f>gait_events!D4150</f>
        <v>right_ankle</v>
      </c>
      <c r="H1745" t="str">
        <f>gait_events!E4150</f>
        <v>FC</v>
      </c>
      <c r="I1745">
        <f>IF(gait_events!F4150&lt;&gt;"",gait_events!F4150,NA())</f>
        <v>1659</v>
      </c>
      <c r="J1745">
        <f>IF(gait_events!G4150&lt;&gt;"",gait_events!G4150,NA())</f>
        <v>1655</v>
      </c>
      <c r="K1745">
        <f t="shared" si="216"/>
        <v>4</v>
      </c>
      <c r="L1745">
        <f t="shared" si="217"/>
        <v>20</v>
      </c>
      <c r="M1745">
        <f t="shared" si="218"/>
        <v>1</v>
      </c>
      <c r="N1745">
        <f t="shared" si="219"/>
        <v>1</v>
      </c>
      <c r="O1745">
        <f t="shared" si="220"/>
        <v>1</v>
      </c>
      <c r="P1745">
        <f t="shared" si="221"/>
        <v>0</v>
      </c>
      <c r="Q1745">
        <f t="shared" si="222"/>
        <v>0</v>
      </c>
      <c r="R1745">
        <f t="shared" si="223"/>
        <v>1</v>
      </c>
    </row>
    <row r="1746" spans="1:18" x14ac:dyDescent="0.25">
      <c r="A1746" t="str">
        <f>gait_events!B4151</f>
        <v>pp046</v>
      </c>
      <c r="B1746" t="str">
        <f>VLOOKUP(A1746,participants!A:B,2,0)</f>
        <v>M</v>
      </c>
      <c r="C1746">
        <f>VLOOKUP(A1746,participants!A:C,3,0)</f>
        <v>61</v>
      </c>
      <c r="D1746" t="str">
        <f>VLOOKUP(A1746,participants!A:F,6,0)</f>
        <v>PD</v>
      </c>
      <c r="E1746" t="str">
        <f>IF(LEN(SUBSTITUTE(gait_events!C4151,"_run-",""))&lt;&gt;LEN(gait_events!C4151),LEFT(RIGHT(gait_events!C4151,LEN(gait_events!C4151)-19),FIND("_run-",RIGHT(gait_events!C4151,LEN(gait_events!C4151)-19),1)-1),RIGHT(gait_events!C4151,LEN(gait_events!C4151)-19))</f>
        <v>Slow</v>
      </c>
      <c r="F1746" t="str">
        <f>IF(LEN(SUBSTITUTE(gait_events!C4151,"_run-",""))&lt;&gt;LEN(gait_events!C4151),RIGHT(gait_events!C4151,LEN(gait_events!C4151)-FIND("_run-",gait_events!C4151,1)-4),"")</f>
        <v>off</v>
      </c>
      <c r="G1746" t="str">
        <f>gait_events!D4151</f>
        <v>right_ankle</v>
      </c>
      <c r="H1746" t="str">
        <f>gait_events!E4151</f>
        <v>FC</v>
      </c>
      <c r="I1746">
        <f>IF(gait_events!F4151&lt;&gt;"",gait_events!F4151,NA())</f>
        <v>1977</v>
      </c>
      <c r="J1746">
        <f>IF(gait_events!G4151&lt;&gt;"",gait_events!G4151,NA())</f>
        <v>1971</v>
      </c>
      <c r="K1746">
        <f t="shared" si="216"/>
        <v>6</v>
      </c>
      <c r="L1746">
        <f t="shared" si="217"/>
        <v>30</v>
      </c>
      <c r="M1746">
        <f t="shared" si="218"/>
        <v>1</v>
      </c>
      <c r="N1746">
        <f t="shared" si="219"/>
        <v>1</v>
      </c>
      <c r="O1746">
        <f t="shared" si="220"/>
        <v>1</v>
      </c>
      <c r="P1746">
        <f t="shared" si="221"/>
        <v>0</v>
      </c>
      <c r="Q1746">
        <f t="shared" si="222"/>
        <v>0</v>
      </c>
      <c r="R1746">
        <f t="shared" si="223"/>
        <v>1</v>
      </c>
    </row>
    <row r="1747" spans="1:18" x14ac:dyDescent="0.25">
      <c r="A1747" t="str">
        <f>gait_events!B4152</f>
        <v>pp046</v>
      </c>
      <c r="B1747" t="str">
        <f>VLOOKUP(A1747,participants!A:B,2,0)</f>
        <v>M</v>
      </c>
      <c r="C1747">
        <f>VLOOKUP(A1747,participants!A:C,3,0)</f>
        <v>61</v>
      </c>
      <c r="D1747" t="str">
        <f>VLOOKUP(A1747,participants!A:F,6,0)</f>
        <v>PD</v>
      </c>
      <c r="E1747" t="str">
        <f>IF(LEN(SUBSTITUTE(gait_events!C4152,"_run-",""))&lt;&gt;LEN(gait_events!C4152),LEFT(RIGHT(gait_events!C4152,LEN(gait_events!C4152)-19),FIND("_run-",RIGHT(gait_events!C4152,LEN(gait_events!C4152)-19),1)-1),RIGHT(gait_events!C4152,LEN(gait_events!C4152)-19))</f>
        <v>Slow</v>
      </c>
      <c r="F1747" t="str">
        <f>IF(LEN(SUBSTITUTE(gait_events!C4152,"_run-",""))&lt;&gt;LEN(gait_events!C4152),RIGHT(gait_events!C4152,LEN(gait_events!C4152)-FIND("_run-",gait_events!C4152,1)-4),"")</f>
        <v>off</v>
      </c>
      <c r="G1747" t="str">
        <f>gait_events!D4152</f>
        <v>left_shank</v>
      </c>
      <c r="H1747" t="str">
        <f>gait_events!E4152</f>
        <v>IC</v>
      </c>
      <c r="I1747">
        <f>IF(gait_events!F4152&lt;&gt;"",gait_events!F4152,NA())</f>
        <v>91</v>
      </c>
      <c r="J1747" t="e">
        <f>IF(gait_events!G4152&lt;&gt;"",gait_events!G4152,NA())</f>
        <v>#N/A</v>
      </c>
      <c r="K1747" t="e">
        <f t="shared" si="216"/>
        <v>#N/A</v>
      </c>
      <c r="L1747" t="e">
        <f t="shared" si="217"/>
        <v>#N/A</v>
      </c>
      <c r="M1747">
        <f t="shared" si="218"/>
        <v>1</v>
      </c>
      <c r="N1747">
        <f t="shared" si="219"/>
        <v>0</v>
      </c>
      <c r="O1747">
        <f t="shared" si="220"/>
        <v>0</v>
      </c>
      <c r="P1747">
        <f t="shared" si="221"/>
        <v>1</v>
      </c>
      <c r="Q1747">
        <f t="shared" si="222"/>
        <v>0</v>
      </c>
      <c r="R1747">
        <f t="shared" si="223"/>
        <v>1</v>
      </c>
    </row>
    <row r="1748" spans="1:18" x14ac:dyDescent="0.25">
      <c r="A1748" t="str">
        <f>gait_events!B4153</f>
        <v>pp046</v>
      </c>
      <c r="B1748" t="str">
        <f>VLOOKUP(A1748,participants!A:B,2,0)</f>
        <v>M</v>
      </c>
      <c r="C1748">
        <f>VLOOKUP(A1748,participants!A:C,3,0)</f>
        <v>61</v>
      </c>
      <c r="D1748" t="str">
        <f>VLOOKUP(A1748,participants!A:F,6,0)</f>
        <v>PD</v>
      </c>
      <c r="E1748" t="str">
        <f>IF(LEN(SUBSTITUTE(gait_events!C4153,"_run-",""))&lt;&gt;LEN(gait_events!C4153),LEFT(RIGHT(gait_events!C4153,LEN(gait_events!C4153)-19),FIND("_run-",RIGHT(gait_events!C4153,LEN(gait_events!C4153)-19),1)-1),RIGHT(gait_events!C4153,LEN(gait_events!C4153)-19))</f>
        <v>Slow</v>
      </c>
      <c r="F1748" t="str">
        <f>IF(LEN(SUBSTITUTE(gait_events!C4153,"_run-",""))&lt;&gt;LEN(gait_events!C4153),RIGHT(gait_events!C4153,LEN(gait_events!C4153)-FIND("_run-",gait_events!C4153,1)-4),"")</f>
        <v>off</v>
      </c>
      <c r="G1748" t="str">
        <f>gait_events!D4153</f>
        <v>left_shank</v>
      </c>
      <c r="H1748" t="str">
        <f>gait_events!E4153</f>
        <v>IC</v>
      </c>
      <c r="I1748">
        <f>IF(gait_events!F4153&lt;&gt;"",gait_events!F4153,NA())</f>
        <v>459</v>
      </c>
      <c r="J1748">
        <f>IF(gait_events!G4153&lt;&gt;"",gait_events!G4153,NA())</f>
        <v>473</v>
      </c>
      <c r="K1748">
        <f t="shared" si="216"/>
        <v>-14</v>
      </c>
      <c r="L1748">
        <f t="shared" si="217"/>
        <v>-70</v>
      </c>
      <c r="M1748">
        <f t="shared" si="218"/>
        <v>1</v>
      </c>
      <c r="N1748">
        <f t="shared" si="219"/>
        <v>1</v>
      </c>
      <c r="O1748">
        <f t="shared" si="220"/>
        <v>1</v>
      </c>
      <c r="P1748">
        <f t="shared" si="221"/>
        <v>0</v>
      </c>
      <c r="Q1748">
        <f t="shared" si="222"/>
        <v>0</v>
      </c>
      <c r="R1748">
        <f t="shared" si="223"/>
        <v>1</v>
      </c>
    </row>
    <row r="1749" spans="1:18" x14ac:dyDescent="0.25">
      <c r="A1749" t="str">
        <f>gait_events!B4154</f>
        <v>pp046</v>
      </c>
      <c r="B1749" t="str">
        <f>VLOOKUP(A1749,participants!A:B,2,0)</f>
        <v>M</v>
      </c>
      <c r="C1749">
        <f>VLOOKUP(A1749,participants!A:C,3,0)</f>
        <v>61</v>
      </c>
      <c r="D1749" t="str">
        <f>VLOOKUP(A1749,participants!A:F,6,0)</f>
        <v>PD</v>
      </c>
      <c r="E1749" t="str">
        <f>IF(LEN(SUBSTITUTE(gait_events!C4154,"_run-",""))&lt;&gt;LEN(gait_events!C4154),LEFT(RIGHT(gait_events!C4154,LEN(gait_events!C4154)-19),FIND("_run-",RIGHT(gait_events!C4154,LEN(gait_events!C4154)-19),1)-1),RIGHT(gait_events!C4154,LEN(gait_events!C4154)-19))</f>
        <v>Slow</v>
      </c>
      <c r="F1749" t="str">
        <f>IF(LEN(SUBSTITUTE(gait_events!C4154,"_run-",""))&lt;&gt;LEN(gait_events!C4154),RIGHT(gait_events!C4154,LEN(gait_events!C4154)-FIND("_run-",gait_events!C4154,1)-4),"")</f>
        <v>off</v>
      </c>
      <c r="G1749" t="str">
        <f>gait_events!D4154</f>
        <v>left_shank</v>
      </c>
      <c r="H1749" t="str">
        <f>gait_events!E4154</f>
        <v>IC</v>
      </c>
      <c r="I1749">
        <f>IF(gait_events!F4154&lt;&gt;"",gait_events!F4154,NA())</f>
        <v>725</v>
      </c>
      <c r="J1749">
        <f>IF(gait_events!G4154&lt;&gt;"",gait_events!G4154,NA())</f>
        <v>729</v>
      </c>
      <c r="K1749">
        <f t="shared" si="216"/>
        <v>-4</v>
      </c>
      <c r="L1749">
        <f t="shared" si="217"/>
        <v>-20</v>
      </c>
      <c r="M1749">
        <f t="shared" si="218"/>
        <v>1</v>
      </c>
      <c r="N1749">
        <f t="shared" si="219"/>
        <v>1</v>
      </c>
      <c r="O1749">
        <f t="shared" si="220"/>
        <v>1</v>
      </c>
      <c r="P1749">
        <f t="shared" si="221"/>
        <v>0</v>
      </c>
      <c r="Q1749">
        <f t="shared" si="222"/>
        <v>0</v>
      </c>
      <c r="R1749">
        <f t="shared" si="223"/>
        <v>1</v>
      </c>
    </row>
    <row r="1750" spans="1:18" x14ac:dyDescent="0.25">
      <c r="A1750" t="str">
        <f>gait_events!B4155</f>
        <v>pp046</v>
      </c>
      <c r="B1750" t="str">
        <f>VLOOKUP(A1750,participants!A:B,2,0)</f>
        <v>M</v>
      </c>
      <c r="C1750">
        <f>VLOOKUP(A1750,participants!A:C,3,0)</f>
        <v>61</v>
      </c>
      <c r="D1750" t="str">
        <f>VLOOKUP(A1750,participants!A:F,6,0)</f>
        <v>PD</v>
      </c>
      <c r="E1750" t="str">
        <f>IF(LEN(SUBSTITUTE(gait_events!C4155,"_run-",""))&lt;&gt;LEN(gait_events!C4155),LEFT(RIGHT(gait_events!C4155,LEN(gait_events!C4155)-19),FIND("_run-",RIGHT(gait_events!C4155,LEN(gait_events!C4155)-19),1)-1),RIGHT(gait_events!C4155,LEN(gait_events!C4155)-19))</f>
        <v>Slow</v>
      </c>
      <c r="F1750" t="str">
        <f>IF(LEN(SUBSTITUTE(gait_events!C4155,"_run-",""))&lt;&gt;LEN(gait_events!C4155),RIGHT(gait_events!C4155,LEN(gait_events!C4155)-FIND("_run-",gait_events!C4155,1)-4),"")</f>
        <v>off</v>
      </c>
      <c r="G1750" t="str">
        <f>gait_events!D4155</f>
        <v>left_shank</v>
      </c>
      <c r="H1750" t="str">
        <f>gait_events!E4155</f>
        <v>IC</v>
      </c>
      <c r="I1750">
        <f>IF(gait_events!F4155&lt;&gt;"",gait_events!F4155,NA())</f>
        <v>1011</v>
      </c>
      <c r="J1750">
        <f>IF(gait_events!G4155&lt;&gt;"",gait_events!G4155,NA())</f>
        <v>1007</v>
      </c>
      <c r="K1750">
        <f t="shared" si="216"/>
        <v>4</v>
      </c>
      <c r="L1750">
        <f t="shared" si="217"/>
        <v>20</v>
      </c>
      <c r="M1750">
        <f t="shared" si="218"/>
        <v>1</v>
      </c>
      <c r="N1750">
        <f t="shared" si="219"/>
        <v>1</v>
      </c>
      <c r="O1750">
        <f t="shared" si="220"/>
        <v>1</v>
      </c>
      <c r="P1750">
        <f t="shared" si="221"/>
        <v>0</v>
      </c>
      <c r="Q1750">
        <f t="shared" si="222"/>
        <v>0</v>
      </c>
      <c r="R1750">
        <f t="shared" si="223"/>
        <v>1</v>
      </c>
    </row>
    <row r="1751" spans="1:18" x14ac:dyDescent="0.25">
      <c r="A1751" t="str">
        <f>gait_events!B4156</f>
        <v>pp046</v>
      </c>
      <c r="B1751" t="str">
        <f>VLOOKUP(A1751,participants!A:B,2,0)</f>
        <v>M</v>
      </c>
      <c r="C1751">
        <f>VLOOKUP(A1751,participants!A:C,3,0)</f>
        <v>61</v>
      </c>
      <c r="D1751" t="str">
        <f>VLOOKUP(A1751,participants!A:F,6,0)</f>
        <v>PD</v>
      </c>
      <c r="E1751" t="str">
        <f>IF(LEN(SUBSTITUTE(gait_events!C4156,"_run-",""))&lt;&gt;LEN(gait_events!C4156),LEFT(RIGHT(gait_events!C4156,LEN(gait_events!C4156)-19),FIND("_run-",RIGHT(gait_events!C4156,LEN(gait_events!C4156)-19),1)-1),RIGHT(gait_events!C4156,LEN(gait_events!C4156)-19))</f>
        <v>Slow</v>
      </c>
      <c r="F1751" t="str">
        <f>IF(LEN(SUBSTITUTE(gait_events!C4156,"_run-",""))&lt;&gt;LEN(gait_events!C4156),RIGHT(gait_events!C4156,LEN(gait_events!C4156)-FIND("_run-",gait_events!C4156,1)-4),"")</f>
        <v>off</v>
      </c>
      <c r="G1751" t="str">
        <f>gait_events!D4156</f>
        <v>left_shank</v>
      </c>
      <c r="H1751" t="str">
        <f>gait_events!E4156</f>
        <v>IC</v>
      </c>
      <c r="I1751">
        <f>IF(gait_events!F4156&lt;&gt;"",gait_events!F4156,NA())</f>
        <v>1313</v>
      </c>
      <c r="J1751">
        <f>IF(gait_events!G4156&lt;&gt;"",gait_events!G4156,NA())</f>
        <v>1310</v>
      </c>
      <c r="K1751">
        <f t="shared" si="216"/>
        <v>3</v>
      </c>
      <c r="L1751">
        <f t="shared" si="217"/>
        <v>15</v>
      </c>
      <c r="M1751">
        <f t="shared" si="218"/>
        <v>1</v>
      </c>
      <c r="N1751">
        <f t="shared" si="219"/>
        <v>1</v>
      </c>
      <c r="O1751">
        <f t="shared" si="220"/>
        <v>1</v>
      </c>
      <c r="P1751">
        <f t="shared" si="221"/>
        <v>0</v>
      </c>
      <c r="Q1751">
        <f t="shared" si="222"/>
        <v>0</v>
      </c>
      <c r="R1751">
        <f t="shared" si="223"/>
        <v>1</v>
      </c>
    </row>
    <row r="1752" spans="1:18" x14ac:dyDescent="0.25">
      <c r="A1752" t="str">
        <f>gait_events!B4157</f>
        <v>pp046</v>
      </c>
      <c r="B1752" t="str">
        <f>VLOOKUP(A1752,participants!A:B,2,0)</f>
        <v>M</v>
      </c>
      <c r="C1752">
        <f>VLOOKUP(A1752,participants!A:C,3,0)</f>
        <v>61</v>
      </c>
      <c r="D1752" t="str">
        <f>VLOOKUP(A1752,participants!A:F,6,0)</f>
        <v>PD</v>
      </c>
      <c r="E1752" t="str">
        <f>IF(LEN(SUBSTITUTE(gait_events!C4157,"_run-",""))&lt;&gt;LEN(gait_events!C4157),LEFT(RIGHT(gait_events!C4157,LEN(gait_events!C4157)-19),FIND("_run-",RIGHT(gait_events!C4157,LEN(gait_events!C4157)-19),1)-1),RIGHT(gait_events!C4157,LEN(gait_events!C4157)-19))</f>
        <v>Slow</v>
      </c>
      <c r="F1752" t="str">
        <f>IF(LEN(SUBSTITUTE(gait_events!C4157,"_run-",""))&lt;&gt;LEN(gait_events!C4157),RIGHT(gait_events!C4157,LEN(gait_events!C4157)-FIND("_run-",gait_events!C4157,1)-4),"")</f>
        <v>off</v>
      </c>
      <c r="G1752" t="str">
        <f>gait_events!D4157</f>
        <v>left_shank</v>
      </c>
      <c r="H1752" t="str">
        <f>gait_events!E4157</f>
        <v>IC</v>
      </c>
      <c r="I1752">
        <f>IF(gait_events!F4157&lt;&gt;"",gait_events!F4157,NA())</f>
        <v>1590</v>
      </c>
      <c r="J1752">
        <f>IF(gait_events!G4157&lt;&gt;"",gait_events!G4157,NA())</f>
        <v>1596</v>
      </c>
      <c r="K1752">
        <f t="shared" si="216"/>
        <v>-6</v>
      </c>
      <c r="L1752">
        <f t="shared" si="217"/>
        <v>-30</v>
      </c>
      <c r="M1752">
        <f t="shared" si="218"/>
        <v>1</v>
      </c>
      <c r="N1752">
        <f t="shared" si="219"/>
        <v>1</v>
      </c>
      <c r="O1752">
        <f t="shared" si="220"/>
        <v>1</v>
      </c>
      <c r="P1752">
        <f t="shared" si="221"/>
        <v>0</v>
      </c>
      <c r="Q1752">
        <f t="shared" si="222"/>
        <v>0</v>
      </c>
      <c r="R1752">
        <f t="shared" si="223"/>
        <v>1</v>
      </c>
    </row>
    <row r="1753" spans="1:18" x14ac:dyDescent="0.25">
      <c r="A1753" t="str">
        <f>gait_events!B4158</f>
        <v>pp046</v>
      </c>
      <c r="B1753" t="str">
        <f>VLOOKUP(A1753,participants!A:B,2,0)</f>
        <v>M</v>
      </c>
      <c r="C1753">
        <f>VLOOKUP(A1753,participants!A:C,3,0)</f>
        <v>61</v>
      </c>
      <c r="D1753" t="str">
        <f>VLOOKUP(A1753,participants!A:F,6,0)</f>
        <v>PD</v>
      </c>
      <c r="E1753" t="str">
        <f>IF(LEN(SUBSTITUTE(gait_events!C4158,"_run-",""))&lt;&gt;LEN(gait_events!C4158),LEFT(RIGHT(gait_events!C4158,LEN(gait_events!C4158)-19),FIND("_run-",RIGHT(gait_events!C4158,LEN(gait_events!C4158)-19),1)-1),RIGHT(gait_events!C4158,LEN(gait_events!C4158)-19))</f>
        <v>Slow</v>
      </c>
      <c r="F1753" t="str">
        <f>IF(LEN(SUBSTITUTE(gait_events!C4158,"_run-",""))&lt;&gt;LEN(gait_events!C4158),RIGHT(gait_events!C4158,LEN(gait_events!C4158)-FIND("_run-",gait_events!C4158,1)-4),"")</f>
        <v>off</v>
      </c>
      <c r="G1753" t="str">
        <f>gait_events!D4158</f>
        <v>left_shank</v>
      </c>
      <c r="H1753" t="str">
        <f>gait_events!E4158</f>
        <v>IC</v>
      </c>
      <c r="I1753">
        <f>IF(gait_events!F4158&lt;&gt;"",gait_events!F4158,NA())</f>
        <v>1901</v>
      </c>
      <c r="J1753">
        <f>IF(gait_events!G4158&lt;&gt;"",gait_events!G4158,NA())</f>
        <v>1913</v>
      </c>
      <c r="K1753">
        <f t="shared" si="216"/>
        <v>-12</v>
      </c>
      <c r="L1753">
        <f t="shared" si="217"/>
        <v>-60</v>
      </c>
      <c r="M1753">
        <f t="shared" si="218"/>
        <v>1</v>
      </c>
      <c r="N1753">
        <f t="shared" si="219"/>
        <v>1</v>
      </c>
      <c r="O1753">
        <f t="shared" si="220"/>
        <v>1</v>
      </c>
      <c r="P1753">
        <f t="shared" si="221"/>
        <v>0</v>
      </c>
      <c r="Q1753">
        <f t="shared" si="222"/>
        <v>0</v>
      </c>
      <c r="R1753">
        <f t="shared" si="223"/>
        <v>1</v>
      </c>
    </row>
    <row r="1754" spans="1:18" x14ac:dyDescent="0.25">
      <c r="A1754" t="str">
        <f>gait_events!B4159</f>
        <v>pp046</v>
      </c>
      <c r="B1754" t="str">
        <f>VLOOKUP(A1754,participants!A:B,2,0)</f>
        <v>M</v>
      </c>
      <c r="C1754">
        <f>VLOOKUP(A1754,participants!A:C,3,0)</f>
        <v>61</v>
      </c>
      <c r="D1754" t="str">
        <f>VLOOKUP(A1754,participants!A:F,6,0)</f>
        <v>PD</v>
      </c>
      <c r="E1754" t="str">
        <f>IF(LEN(SUBSTITUTE(gait_events!C4159,"_run-",""))&lt;&gt;LEN(gait_events!C4159),LEFT(RIGHT(gait_events!C4159,LEN(gait_events!C4159)-19),FIND("_run-",RIGHT(gait_events!C4159,LEN(gait_events!C4159)-19),1)-1),RIGHT(gait_events!C4159,LEN(gait_events!C4159)-19))</f>
        <v>Slow</v>
      </c>
      <c r="F1754" t="str">
        <f>IF(LEN(SUBSTITUTE(gait_events!C4159,"_run-",""))&lt;&gt;LEN(gait_events!C4159),RIGHT(gait_events!C4159,LEN(gait_events!C4159)-FIND("_run-",gait_events!C4159,1)-4),"")</f>
        <v>off</v>
      </c>
      <c r="G1754" t="str">
        <f>gait_events!D4159</f>
        <v>left_shank</v>
      </c>
      <c r="H1754" t="str">
        <f>gait_events!E4159</f>
        <v>IC</v>
      </c>
      <c r="I1754" t="e">
        <f>IF(gait_events!F4159&lt;&gt;"",gait_events!F4159,NA())</f>
        <v>#N/A</v>
      </c>
      <c r="J1754">
        <f>IF(gait_events!G4159&lt;&gt;"",gait_events!G4159,NA())</f>
        <v>118</v>
      </c>
      <c r="K1754" t="e">
        <f t="shared" si="216"/>
        <v>#N/A</v>
      </c>
      <c r="L1754" t="e">
        <f t="shared" si="217"/>
        <v>#N/A</v>
      </c>
      <c r="M1754">
        <f t="shared" si="218"/>
        <v>0</v>
      </c>
      <c r="N1754">
        <f t="shared" si="219"/>
        <v>1</v>
      </c>
      <c r="O1754">
        <f t="shared" si="220"/>
        <v>0</v>
      </c>
      <c r="P1754">
        <f t="shared" si="221"/>
        <v>0</v>
      </c>
      <c r="Q1754">
        <f t="shared" si="222"/>
        <v>1</v>
      </c>
      <c r="R1754">
        <f t="shared" si="223"/>
        <v>1</v>
      </c>
    </row>
    <row r="1755" spans="1:18" x14ac:dyDescent="0.25">
      <c r="A1755" t="str">
        <f>gait_events!B4160</f>
        <v>pp046</v>
      </c>
      <c r="B1755" t="str">
        <f>VLOOKUP(A1755,participants!A:B,2,0)</f>
        <v>M</v>
      </c>
      <c r="C1755">
        <f>VLOOKUP(A1755,participants!A:C,3,0)</f>
        <v>61</v>
      </c>
      <c r="D1755" t="str">
        <f>VLOOKUP(A1755,participants!A:F,6,0)</f>
        <v>PD</v>
      </c>
      <c r="E1755" t="str">
        <f>IF(LEN(SUBSTITUTE(gait_events!C4160,"_run-",""))&lt;&gt;LEN(gait_events!C4160),LEFT(RIGHT(gait_events!C4160,LEN(gait_events!C4160)-19),FIND("_run-",RIGHT(gait_events!C4160,LEN(gait_events!C4160)-19),1)-1),RIGHT(gait_events!C4160,LEN(gait_events!C4160)-19))</f>
        <v>Slow</v>
      </c>
      <c r="F1755" t="str">
        <f>IF(LEN(SUBSTITUTE(gait_events!C4160,"_run-",""))&lt;&gt;LEN(gait_events!C4160),RIGHT(gait_events!C4160,LEN(gait_events!C4160)-FIND("_run-",gait_events!C4160,1)-4),"")</f>
        <v>off</v>
      </c>
      <c r="G1755" t="str">
        <f>gait_events!D4160</f>
        <v>left_shank</v>
      </c>
      <c r="H1755" t="str">
        <f>gait_events!E4160</f>
        <v>FC</v>
      </c>
      <c r="I1755">
        <f>IF(gait_events!F4160&lt;&gt;"",gait_events!F4160,NA())</f>
        <v>3</v>
      </c>
      <c r="J1755" t="e">
        <f>IF(gait_events!G4160&lt;&gt;"",gait_events!G4160,NA())</f>
        <v>#N/A</v>
      </c>
      <c r="K1755" t="e">
        <f t="shared" si="216"/>
        <v>#N/A</v>
      </c>
      <c r="L1755" t="e">
        <f t="shared" si="217"/>
        <v>#N/A</v>
      </c>
      <c r="M1755">
        <f t="shared" si="218"/>
        <v>1</v>
      </c>
      <c r="N1755">
        <f t="shared" si="219"/>
        <v>0</v>
      </c>
      <c r="O1755">
        <f t="shared" si="220"/>
        <v>0</v>
      </c>
      <c r="P1755">
        <f t="shared" si="221"/>
        <v>1</v>
      </c>
      <c r="Q1755">
        <f t="shared" si="222"/>
        <v>0</v>
      </c>
      <c r="R1755">
        <f t="shared" si="223"/>
        <v>1</v>
      </c>
    </row>
    <row r="1756" spans="1:18" x14ac:dyDescent="0.25">
      <c r="A1756" t="str">
        <f>gait_events!B4161</f>
        <v>pp046</v>
      </c>
      <c r="B1756" t="str">
        <f>VLOOKUP(A1756,participants!A:B,2,0)</f>
        <v>M</v>
      </c>
      <c r="C1756">
        <f>VLOOKUP(A1756,participants!A:C,3,0)</f>
        <v>61</v>
      </c>
      <c r="D1756" t="str">
        <f>VLOOKUP(A1756,participants!A:F,6,0)</f>
        <v>PD</v>
      </c>
      <c r="E1756" t="str">
        <f>IF(LEN(SUBSTITUTE(gait_events!C4161,"_run-",""))&lt;&gt;LEN(gait_events!C4161),LEFT(RIGHT(gait_events!C4161,LEN(gait_events!C4161)-19),FIND("_run-",RIGHT(gait_events!C4161,LEN(gait_events!C4161)-19),1)-1),RIGHT(gait_events!C4161,LEN(gait_events!C4161)-19))</f>
        <v>Slow</v>
      </c>
      <c r="F1756" t="str">
        <f>IF(LEN(SUBSTITUTE(gait_events!C4161,"_run-",""))&lt;&gt;LEN(gait_events!C4161),RIGHT(gait_events!C4161,LEN(gait_events!C4161)-FIND("_run-",gait_events!C4161,1)-4),"")</f>
        <v>off</v>
      </c>
      <c r="G1756" t="str">
        <f>gait_events!D4161</f>
        <v>left_shank</v>
      </c>
      <c r="H1756" t="str">
        <f>gait_events!E4161</f>
        <v>FC</v>
      </c>
      <c r="I1756">
        <f>IF(gait_events!F4161&lt;&gt;"",gait_events!F4161,NA())</f>
        <v>391</v>
      </c>
      <c r="J1756">
        <f>IF(gait_events!G4161&lt;&gt;"",gait_events!G4161,NA())</f>
        <v>391</v>
      </c>
      <c r="K1756">
        <f t="shared" si="216"/>
        <v>0</v>
      </c>
      <c r="L1756">
        <f t="shared" si="217"/>
        <v>0</v>
      </c>
      <c r="M1756">
        <f t="shared" si="218"/>
        <v>1</v>
      </c>
      <c r="N1756">
        <f t="shared" si="219"/>
        <v>1</v>
      </c>
      <c r="O1756">
        <f t="shared" si="220"/>
        <v>1</v>
      </c>
      <c r="P1756">
        <f t="shared" si="221"/>
        <v>0</v>
      </c>
      <c r="Q1756">
        <f t="shared" si="222"/>
        <v>0</v>
      </c>
      <c r="R1756">
        <f t="shared" si="223"/>
        <v>1</v>
      </c>
    </row>
    <row r="1757" spans="1:18" x14ac:dyDescent="0.25">
      <c r="A1757" t="str">
        <f>gait_events!B4162</f>
        <v>pp046</v>
      </c>
      <c r="B1757" t="str">
        <f>VLOOKUP(A1757,participants!A:B,2,0)</f>
        <v>M</v>
      </c>
      <c r="C1757">
        <f>VLOOKUP(A1757,participants!A:C,3,0)</f>
        <v>61</v>
      </c>
      <c r="D1757" t="str">
        <f>VLOOKUP(A1757,participants!A:F,6,0)</f>
        <v>PD</v>
      </c>
      <c r="E1757" t="str">
        <f>IF(LEN(SUBSTITUTE(gait_events!C4162,"_run-",""))&lt;&gt;LEN(gait_events!C4162),LEFT(RIGHT(gait_events!C4162,LEN(gait_events!C4162)-19),FIND("_run-",RIGHT(gait_events!C4162,LEN(gait_events!C4162)-19),1)-1),RIGHT(gait_events!C4162,LEN(gait_events!C4162)-19))</f>
        <v>Slow</v>
      </c>
      <c r="F1757" t="str">
        <f>IF(LEN(SUBSTITUTE(gait_events!C4162,"_run-",""))&lt;&gt;LEN(gait_events!C4162),RIGHT(gait_events!C4162,LEN(gait_events!C4162)-FIND("_run-",gait_events!C4162,1)-4),"")</f>
        <v>off</v>
      </c>
      <c r="G1757" t="str">
        <f>gait_events!D4162</f>
        <v>left_shank</v>
      </c>
      <c r="H1757" t="str">
        <f>gait_events!E4162</f>
        <v>FC</v>
      </c>
      <c r="I1757">
        <f>IF(gait_events!F4162&lt;&gt;"",gait_events!F4162,NA())</f>
        <v>648</v>
      </c>
      <c r="J1757">
        <f>IF(gait_events!G4162&lt;&gt;"",gait_events!G4162,NA())</f>
        <v>647</v>
      </c>
      <c r="K1757">
        <f t="shared" si="216"/>
        <v>1</v>
      </c>
      <c r="L1757">
        <f t="shared" si="217"/>
        <v>5</v>
      </c>
      <c r="M1757">
        <f t="shared" si="218"/>
        <v>1</v>
      </c>
      <c r="N1757">
        <f t="shared" si="219"/>
        <v>1</v>
      </c>
      <c r="O1757">
        <f t="shared" si="220"/>
        <v>1</v>
      </c>
      <c r="P1757">
        <f t="shared" si="221"/>
        <v>0</v>
      </c>
      <c r="Q1757">
        <f t="shared" si="222"/>
        <v>0</v>
      </c>
      <c r="R1757">
        <f t="shared" si="223"/>
        <v>1</v>
      </c>
    </row>
    <row r="1758" spans="1:18" x14ac:dyDescent="0.25">
      <c r="A1758" t="str">
        <f>gait_events!B4163</f>
        <v>pp046</v>
      </c>
      <c r="B1758" t="str">
        <f>VLOOKUP(A1758,participants!A:B,2,0)</f>
        <v>M</v>
      </c>
      <c r="C1758">
        <f>VLOOKUP(A1758,participants!A:C,3,0)</f>
        <v>61</v>
      </c>
      <c r="D1758" t="str">
        <f>VLOOKUP(A1758,participants!A:F,6,0)</f>
        <v>PD</v>
      </c>
      <c r="E1758" t="str">
        <f>IF(LEN(SUBSTITUTE(gait_events!C4163,"_run-",""))&lt;&gt;LEN(gait_events!C4163),LEFT(RIGHT(gait_events!C4163,LEN(gait_events!C4163)-19),FIND("_run-",RIGHT(gait_events!C4163,LEN(gait_events!C4163)-19),1)-1),RIGHT(gait_events!C4163,LEN(gait_events!C4163)-19))</f>
        <v>Slow</v>
      </c>
      <c r="F1758" t="str">
        <f>IF(LEN(SUBSTITUTE(gait_events!C4163,"_run-",""))&lt;&gt;LEN(gait_events!C4163),RIGHT(gait_events!C4163,LEN(gait_events!C4163)-FIND("_run-",gait_events!C4163,1)-4),"")</f>
        <v>off</v>
      </c>
      <c r="G1758" t="str">
        <f>gait_events!D4163</f>
        <v>left_shank</v>
      </c>
      <c r="H1758" t="str">
        <f>gait_events!E4163</f>
        <v>FC</v>
      </c>
      <c r="I1758">
        <f>IF(gait_events!F4163&lt;&gt;"",gait_events!F4163,NA())</f>
        <v>923</v>
      </c>
      <c r="J1758">
        <f>IF(gait_events!G4163&lt;&gt;"",gait_events!G4163,NA())</f>
        <v>922</v>
      </c>
      <c r="K1758">
        <f t="shared" si="216"/>
        <v>1</v>
      </c>
      <c r="L1758">
        <f t="shared" si="217"/>
        <v>5</v>
      </c>
      <c r="M1758">
        <f t="shared" si="218"/>
        <v>1</v>
      </c>
      <c r="N1758">
        <f t="shared" si="219"/>
        <v>1</v>
      </c>
      <c r="O1758">
        <f t="shared" si="220"/>
        <v>1</v>
      </c>
      <c r="P1758">
        <f t="shared" si="221"/>
        <v>0</v>
      </c>
      <c r="Q1758">
        <f t="shared" si="222"/>
        <v>0</v>
      </c>
      <c r="R1758">
        <f t="shared" si="223"/>
        <v>1</v>
      </c>
    </row>
    <row r="1759" spans="1:18" x14ac:dyDescent="0.25">
      <c r="A1759" t="str">
        <f>gait_events!B4164</f>
        <v>pp046</v>
      </c>
      <c r="B1759" t="str">
        <f>VLOOKUP(A1759,participants!A:B,2,0)</f>
        <v>M</v>
      </c>
      <c r="C1759">
        <f>VLOOKUP(A1759,participants!A:C,3,0)</f>
        <v>61</v>
      </c>
      <c r="D1759" t="str">
        <f>VLOOKUP(A1759,participants!A:F,6,0)</f>
        <v>PD</v>
      </c>
      <c r="E1759" t="str">
        <f>IF(LEN(SUBSTITUTE(gait_events!C4164,"_run-",""))&lt;&gt;LEN(gait_events!C4164),LEFT(RIGHT(gait_events!C4164,LEN(gait_events!C4164)-19),FIND("_run-",RIGHT(gait_events!C4164,LEN(gait_events!C4164)-19),1)-1),RIGHT(gait_events!C4164,LEN(gait_events!C4164)-19))</f>
        <v>Slow</v>
      </c>
      <c r="F1759" t="str">
        <f>IF(LEN(SUBSTITUTE(gait_events!C4164,"_run-",""))&lt;&gt;LEN(gait_events!C4164),RIGHT(gait_events!C4164,LEN(gait_events!C4164)-FIND("_run-",gait_events!C4164,1)-4),"")</f>
        <v>off</v>
      </c>
      <c r="G1759" t="str">
        <f>gait_events!D4164</f>
        <v>left_shank</v>
      </c>
      <c r="H1759" t="str">
        <f>gait_events!E4164</f>
        <v>FC</v>
      </c>
      <c r="I1759">
        <f>IF(gait_events!F4164&lt;&gt;"",gait_events!F4164,NA())</f>
        <v>1220</v>
      </c>
      <c r="J1759">
        <f>IF(gait_events!G4164&lt;&gt;"",gait_events!G4164,NA())</f>
        <v>1219</v>
      </c>
      <c r="K1759">
        <f t="shared" si="216"/>
        <v>1</v>
      </c>
      <c r="L1759">
        <f t="shared" si="217"/>
        <v>5</v>
      </c>
      <c r="M1759">
        <f t="shared" si="218"/>
        <v>1</v>
      </c>
      <c r="N1759">
        <f t="shared" si="219"/>
        <v>1</v>
      </c>
      <c r="O1759">
        <f t="shared" si="220"/>
        <v>1</v>
      </c>
      <c r="P1759">
        <f t="shared" si="221"/>
        <v>0</v>
      </c>
      <c r="Q1759">
        <f t="shared" si="222"/>
        <v>0</v>
      </c>
      <c r="R1759">
        <f t="shared" si="223"/>
        <v>1</v>
      </c>
    </row>
    <row r="1760" spans="1:18" x14ac:dyDescent="0.25">
      <c r="A1760" t="str">
        <f>gait_events!B4165</f>
        <v>pp046</v>
      </c>
      <c r="B1760" t="str">
        <f>VLOOKUP(A1760,participants!A:B,2,0)</f>
        <v>M</v>
      </c>
      <c r="C1760">
        <f>VLOOKUP(A1760,participants!A:C,3,0)</f>
        <v>61</v>
      </c>
      <c r="D1760" t="str">
        <f>VLOOKUP(A1760,participants!A:F,6,0)</f>
        <v>PD</v>
      </c>
      <c r="E1760" t="str">
        <f>IF(LEN(SUBSTITUTE(gait_events!C4165,"_run-",""))&lt;&gt;LEN(gait_events!C4165),LEFT(RIGHT(gait_events!C4165,LEN(gait_events!C4165)-19),FIND("_run-",RIGHT(gait_events!C4165,LEN(gait_events!C4165)-19),1)-1),RIGHT(gait_events!C4165,LEN(gait_events!C4165)-19))</f>
        <v>Slow</v>
      </c>
      <c r="F1760" t="str">
        <f>IF(LEN(SUBSTITUTE(gait_events!C4165,"_run-",""))&lt;&gt;LEN(gait_events!C4165),RIGHT(gait_events!C4165,LEN(gait_events!C4165)-FIND("_run-",gait_events!C4165,1)-4),"")</f>
        <v>off</v>
      </c>
      <c r="G1760" t="str">
        <f>gait_events!D4165</f>
        <v>left_shank</v>
      </c>
      <c r="H1760" t="str">
        <f>gait_events!E4165</f>
        <v>FC</v>
      </c>
      <c r="I1760">
        <f>IF(gait_events!F4165&lt;&gt;"",gait_events!F4165,NA())</f>
        <v>1515</v>
      </c>
      <c r="J1760">
        <f>IF(gait_events!G4165&lt;&gt;"",gait_events!G4165,NA())</f>
        <v>1514</v>
      </c>
      <c r="K1760">
        <f t="shared" si="216"/>
        <v>1</v>
      </c>
      <c r="L1760">
        <f t="shared" si="217"/>
        <v>5</v>
      </c>
      <c r="M1760">
        <f t="shared" si="218"/>
        <v>1</v>
      </c>
      <c r="N1760">
        <f t="shared" si="219"/>
        <v>1</v>
      </c>
      <c r="O1760">
        <f t="shared" si="220"/>
        <v>1</v>
      </c>
      <c r="P1760">
        <f t="shared" si="221"/>
        <v>0</v>
      </c>
      <c r="Q1760">
        <f t="shared" si="222"/>
        <v>0</v>
      </c>
      <c r="R1760">
        <f t="shared" si="223"/>
        <v>1</v>
      </c>
    </row>
    <row r="1761" spans="1:18" x14ac:dyDescent="0.25">
      <c r="A1761" t="str">
        <f>gait_events!B4166</f>
        <v>pp046</v>
      </c>
      <c r="B1761" t="str">
        <f>VLOOKUP(A1761,participants!A:B,2,0)</f>
        <v>M</v>
      </c>
      <c r="C1761">
        <f>VLOOKUP(A1761,participants!A:C,3,0)</f>
        <v>61</v>
      </c>
      <c r="D1761" t="str">
        <f>VLOOKUP(A1761,participants!A:F,6,0)</f>
        <v>PD</v>
      </c>
      <c r="E1761" t="str">
        <f>IF(LEN(SUBSTITUTE(gait_events!C4166,"_run-",""))&lt;&gt;LEN(gait_events!C4166),LEFT(RIGHT(gait_events!C4166,LEN(gait_events!C4166)-19),FIND("_run-",RIGHT(gait_events!C4166,LEN(gait_events!C4166)-19),1)-1),RIGHT(gait_events!C4166,LEN(gait_events!C4166)-19))</f>
        <v>Slow</v>
      </c>
      <c r="F1761" t="str">
        <f>IF(LEN(SUBSTITUTE(gait_events!C4166,"_run-",""))&lt;&gt;LEN(gait_events!C4166),RIGHT(gait_events!C4166,LEN(gait_events!C4166)-FIND("_run-",gait_events!C4166,1)-4),"")</f>
        <v>off</v>
      </c>
      <c r="G1761" t="str">
        <f>gait_events!D4166</f>
        <v>left_shank</v>
      </c>
      <c r="H1761" t="str">
        <f>gait_events!E4166</f>
        <v>FC</v>
      </c>
      <c r="I1761">
        <f>IF(gait_events!F4166&lt;&gt;"",gait_events!F4166,NA())</f>
        <v>1819</v>
      </c>
      <c r="J1761">
        <f>IF(gait_events!G4166&lt;&gt;"",gait_events!G4166,NA())</f>
        <v>1819</v>
      </c>
      <c r="K1761">
        <f t="shared" si="216"/>
        <v>0</v>
      </c>
      <c r="L1761">
        <f t="shared" si="217"/>
        <v>0</v>
      </c>
      <c r="M1761">
        <f t="shared" si="218"/>
        <v>1</v>
      </c>
      <c r="N1761">
        <f t="shared" si="219"/>
        <v>1</v>
      </c>
      <c r="O1761">
        <f t="shared" si="220"/>
        <v>1</v>
      </c>
      <c r="P1761">
        <f t="shared" si="221"/>
        <v>0</v>
      </c>
      <c r="Q1761">
        <f t="shared" si="222"/>
        <v>0</v>
      </c>
      <c r="R1761">
        <f t="shared" si="223"/>
        <v>1</v>
      </c>
    </row>
    <row r="1762" spans="1:18" x14ac:dyDescent="0.25">
      <c r="A1762" t="str">
        <f>gait_events!B4167</f>
        <v>pp046</v>
      </c>
      <c r="B1762" t="str">
        <f>VLOOKUP(A1762,participants!A:B,2,0)</f>
        <v>M</v>
      </c>
      <c r="C1762">
        <f>VLOOKUP(A1762,participants!A:C,3,0)</f>
        <v>61</v>
      </c>
      <c r="D1762" t="str">
        <f>VLOOKUP(A1762,participants!A:F,6,0)</f>
        <v>PD</v>
      </c>
      <c r="E1762" t="str">
        <f>IF(LEN(SUBSTITUTE(gait_events!C4167,"_run-",""))&lt;&gt;LEN(gait_events!C4167),LEFT(RIGHT(gait_events!C4167,LEN(gait_events!C4167)-19),FIND("_run-",RIGHT(gait_events!C4167,LEN(gait_events!C4167)-19),1)-1),RIGHT(gait_events!C4167,LEN(gait_events!C4167)-19))</f>
        <v>Slow</v>
      </c>
      <c r="F1762" t="str">
        <f>IF(LEN(SUBSTITUTE(gait_events!C4167,"_run-",""))&lt;&gt;LEN(gait_events!C4167),RIGHT(gait_events!C4167,LEN(gait_events!C4167)-FIND("_run-",gait_events!C4167,1)-4),"")</f>
        <v>off</v>
      </c>
      <c r="G1762" t="str">
        <f>gait_events!D4167</f>
        <v>left_shank</v>
      </c>
      <c r="H1762" t="str">
        <f>gait_events!E4167</f>
        <v>FC</v>
      </c>
      <c r="I1762">
        <f>IF(gait_events!F4167&lt;&gt;"",gait_events!F4167,NA())</f>
        <v>2146</v>
      </c>
      <c r="J1762">
        <f>IF(gait_events!G4167&lt;&gt;"",gait_events!G4167,NA())</f>
        <v>2139</v>
      </c>
      <c r="K1762">
        <f t="shared" si="216"/>
        <v>7</v>
      </c>
      <c r="L1762">
        <f t="shared" si="217"/>
        <v>35</v>
      </c>
      <c r="M1762">
        <f t="shared" si="218"/>
        <v>1</v>
      </c>
      <c r="N1762">
        <f t="shared" si="219"/>
        <v>1</v>
      </c>
      <c r="O1762">
        <f t="shared" si="220"/>
        <v>1</v>
      </c>
      <c r="P1762">
        <f t="shared" si="221"/>
        <v>0</v>
      </c>
      <c r="Q1762">
        <f t="shared" si="222"/>
        <v>0</v>
      </c>
      <c r="R1762">
        <f t="shared" si="223"/>
        <v>1</v>
      </c>
    </row>
    <row r="1763" spans="1:18" x14ac:dyDescent="0.25">
      <c r="A1763" t="str">
        <f>gait_events!B4168</f>
        <v>pp046</v>
      </c>
      <c r="B1763" t="str">
        <f>VLOOKUP(A1763,participants!A:B,2,0)</f>
        <v>M</v>
      </c>
      <c r="C1763">
        <f>VLOOKUP(A1763,participants!A:C,3,0)</f>
        <v>61</v>
      </c>
      <c r="D1763" t="str">
        <f>VLOOKUP(A1763,participants!A:F,6,0)</f>
        <v>PD</v>
      </c>
      <c r="E1763" t="str">
        <f>IF(LEN(SUBSTITUTE(gait_events!C4168,"_run-",""))&lt;&gt;LEN(gait_events!C4168),LEFT(RIGHT(gait_events!C4168,LEN(gait_events!C4168)-19),FIND("_run-",RIGHT(gait_events!C4168,LEN(gait_events!C4168)-19),1)-1),RIGHT(gait_events!C4168,LEN(gait_events!C4168)-19))</f>
        <v>Slow</v>
      </c>
      <c r="F1763" t="str">
        <f>IF(LEN(SUBSTITUTE(gait_events!C4168,"_run-",""))&lt;&gt;LEN(gait_events!C4168),RIGHT(gait_events!C4168,LEN(gait_events!C4168)-FIND("_run-",gait_events!C4168,1)-4),"")</f>
        <v>off</v>
      </c>
      <c r="G1763" t="str">
        <f>gait_events!D4168</f>
        <v>right_shank</v>
      </c>
      <c r="H1763" t="str">
        <f>gait_events!E4168</f>
        <v>IC</v>
      </c>
      <c r="I1763">
        <f>IF(gait_events!F4168&lt;&gt;"",gait_events!F4168,NA())</f>
        <v>320</v>
      </c>
      <c r="J1763">
        <f>IF(gait_events!G4168&lt;&gt;"",gait_events!G4168,NA())</f>
        <v>333</v>
      </c>
      <c r="K1763">
        <f t="shared" si="216"/>
        <v>-13</v>
      </c>
      <c r="L1763">
        <f t="shared" si="217"/>
        <v>-65</v>
      </c>
      <c r="M1763">
        <f t="shared" si="218"/>
        <v>1</v>
      </c>
      <c r="N1763">
        <f t="shared" si="219"/>
        <v>1</v>
      </c>
      <c r="O1763">
        <f t="shared" si="220"/>
        <v>1</v>
      </c>
      <c r="P1763">
        <f t="shared" si="221"/>
        <v>0</v>
      </c>
      <c r="Q1763">
        <f t="shared" si="222"/>
        <v>0</v>
      </c>
      <c r="R1763">
        <f t="shared" si="223"/>
        <v>1</v>
      </c>
    </row>
    <row r="1764" spans="1:18" x14ac:dyDescent="0.25">
      <c r="A1764" t="str">
        <f>gait_events!B4169</f>
        <v>pp046</v>
      </c>
      <c r="B1764" t="str">
        <f>VLOOKUP(A1764,participants!A:B,2,0)</f>
        <v>M</v>
      </c>
      <c r="C1764">
        <f>VLOOKUP(A1764,participants!A:C,3,0)</f>
        <v>61</v>
      </c>
      <c r="D1764" t="str">
        <f>VLOOKUP(A1764,participants!A:F,6,0)</f>
        <v>PD</v>
      </c>
      <c r="E1764" t="str">
        <f>IF(LEN(SUBSTITUTE(gait_events!C4169,"_run-",""))&lt;&gt;LEN(gait_events!C4169),LEFT(RIGHT(gait_events!C4169,LEN(gait_events!C4169)-19),FIND("_run-",RIGHT(gait_events!C4169,LEN(gait_events!C4169)-19),1)-1),RIGHT(gait_events!C4169,LEN(gait_events!C4169)-19))</f>
        <v>Slow</v>
      </c>
      <c r="F1764" t="str">
        <f>IF(LEN(SUBSTITUTE(gait_events!C4169,"_run-",""))&lt;&gt;LEN(gait_events!C4169),RIGHT(gait_events!C4169,LEN(gait_events!C4169)-FIND("_run-",gait_events!C4169,1)-4),"")</f>
        <v>off</v>
      </c>
      <c r="G1764" t="str">
        <f>gait_events!D4169</f>
        <v>right_shank</v>
      </c>
      <c r="H1764" t="str">
        <f>gait_events!E4169</f>
        <v>IC</v>
      </c>
      <c r="I1764">
        <f>IF(gait_events!F4169&lt;&gt;"",gait_events!F4169,NA())</f>
        <v>596</v>
      </c>
      <c r="J1764">
        <f>IF(gait_events!G4169&lt;&gt;"",gait_events!G4169,NA())</f>
        <v>595</v>
      </c>
      <c r="K1764">
        <f t="shared" si="216"/>
        <v>1</v>
      </c>
      <c r="L1764">
        <f t="shared" si="217"/>
        <v>5</v>
      </c>
      <c r="M1764">
        <f t="shared" si="218"/>
        <v>1</v>
      </c>
      <c r="N1764">
        <f t="shared" si="219"/>
        <v>1</v>
      </c>
      <c r="O1764">
        <f t="shared" si="220"/>
        <v>1</v>
      </c>
      <c r="P1764">
        <f t="shared" si="221"/>
        <v>0</v>
      </c>
      <c r="Q1764">
        <f t="shared" si="222"/>
        <v>0</v>
      </c>
      <c r="R1764">
        <f t="shared" si="223"/>
        <v>1</v>
      </c>
    </row>
    <row r="1765" spans="1:18" x14ac:dyDescent="0.25">
      <c r="A1765" t="str">
        <f>gait_events!B4170</f>
        <v>pp046</v>
      </c>
      <c r="B1765" t="str">
        <f>VLOOKUP(A1765,participants!A:B,2,0)</f>
        <v>M</v>
      </c>
      <c r="C1765">
        <f>VLOOKUP(A1765,participants!A:C,3,0)</f>
        <v>61</v>
      </c>
      <c r="D1765" t="str">
        <f>VLOOKUP(A1765,participants!A:F,6,0)</f>
        <v>PD</v>
      </c>
      <c r="E1765" t="str">
        <f>IF(LEN(SUBSTITUTE(gait_events!C4170,"_run-",""))&lt;&gt;LEN(gait_events!C4170),LEFT(RIGHT(gait_events!C4170,LEN(gait_events!C4170)-19),FIND("_run-",RIGHT(gait_events!C4170,LEN(gait_events!C4170)-19),1)-1),RIGHT(gait_events!C4170,LEN(gait_events!C4170)-19))</f>
        <v>Slow</v>
      </c>
      <c r="F1765" t="str">
        <f>IF(LEN(SUBSTITUTE(gait_events!C4170,"_run-",""))&lt;&gt;LEN(gait_events!C4170),RIGHT(gait_events!C4170,LEN(gait_events!C4170)-FIND("_run-",gait_events!C4170,1)-4),"")</f>
        <v>off</v>
      </c>
      <c r="G1765" t="str">
        <f>gait_events!D4170</f>
        <v>right_shank</v>
      </c>
      <c r="H1765" t="str">
        <f>gait_events!E4170</f>
        <v>IC</v>
      </c>
      <c r="I1765">
        <f>IF(gait_events!F4170&lt;&gt;"",gait_events!F4170,NA())</f>
        <v>872</v>
      </c>
      <c r="J1765">
        <f>IF(gait_events!G4170&lt;&gt;"",gait_events!G4170,NA())</f>
        <v>873</v>
      </c>
      <c r="K1765">
        <f t="shared" si="216"/>
        <v>-1</v>
      </c>
      <c r="L1765">
        <f t="shared" si="217"/>
        <v>-5</v>
      </c>
      <c r="M1765">
        <f t="shared" si="218"/>
        <v>1</v>
      </c>
      <c r="N1765">
        <f t="shared" si="219"/>
        <v>1</v>
      </c>
      <c r="O1765">
        <f t="shared" si="220"/>
        <v>1</v>
      </c>
      <c r="P1765">
        <f t="shared" si="221"/>
        <v>0</v>
      </c>
      <c r="Q1765">
        <f t="shared" si="222"/>
        <v>0</v>
      </c>
      <c r="R1765">
        <f t="shared" si="223"/>
        <v>1</v>
      </c>
    </row>
    <row r="1766" spans="1:18" x14ac:dyDescent="0.25">
      <c r="A1766" t="str">
        <f>gait_events!B4171</f>
        <v>pp046</v>
      </c>
      <c r="B1766" t="str">
        <f>VLOOKUP(A1766,participants!A:B,2,0)</f>
        <v>M</v>
      </c>
      <c r="C1766">
        <f>VLOOKUP(A1766,participants!A:C,3,0)</f>
        <v>61</v>
      </c>
      <c r="D1766" t="str">
        <f>VLOOKUP(A1766,participants!A:F,6,0)</f>
        <v>PD</v>
      </c>
      <c r="E1766" t="str">
        <f>IF(LEN(SUBSTITUTE(gait_events!C4171,"_run-",""))&lt;&gt;LEN(gait_events!C4171),LEFT(RIGHT(gait_events!C4171,LEN(gait_events!C4171)-19),FIND("_run-",RIGHT(gait_events!C4171,LEN(gait_events!C4171)-19),1)-1),RIGHT(gait_events!C4171,LEN(gait_events!C4171)-19))</f>
        <v>Slow</v>
      </c>
      <c r="F1766" t="str">
        <f>IF(LEN(SUBSTITUTE(gait_events!C4171,"_run-",""))&lt;&gt;LEN(gait_events!C4171),RIGHT(gait_events!C4171,LEN(gait_events!C4171)-FIND("_run-",gait_events!C4171,1)-4),"")</f>
        <v>off</v>
      </c>
      <c r="G1766" t="str">
        <f>gait_events!D4171</f>
        <v>right_shank</v>
      </c>
      <c r="H1766" t="str">
        <f>gait_events!E4171</f>
        <v>IC</v>
      </c>
      <c r="I1766">
        <f>IF(gait_events!F4171&lt;&gt;"",gait_events!F4171,NA())</f>
        <v>1160</v>
      </c>
      <c r="J1766">
        <f>IF(gait_events!G4171&lt;&gt;"",gait_events!G4171,NA())</f>
        <v>1159</v>
      </c>
      <c r="K1766">
        <f t="shared" si="216"/>
        <v>1</v>
      </c>
      <c r="L1766">
        <f t="shared" si="217"/>
        <v>5</v>
      </c>
      <c r="M1766">
        <f t="shared" si="218"/>
        <v>1</v>
      </c>
      <c r="N1766">
        <f t="shared" si="219"/>
        <v>1</v>
      </c>
      <c r="O1766">
        <f t="shared" si="220"/>
        <v>1</v>
      </c>
      <c r="P1766">
        <f t="shared" si="221"/>
        <v>0</v>
      </c>
      <c r="Q1766">
        <f t="shared" si="222"/>
        <v>0</v>
      </c>
      <c r="R1766">
        <f t="shared" si="223"/>
        <v>1</v>
      </c>
    </row>
    <row r="1767" spans="1:18" x14ac:dyDescent="0.25">
      <c r="A1767" t="str">
        <f>gait_events!B4172</f>
        <v>pp046</v>
      </c>
      <c r="B1767" t="str">
        <f>VLOOKUP(A1767,participants!A:B,2,0)</f>
        <v>M</v>
      </c>
      <c r="C1767">
        <f>VLOOKUP(A1767,participants!A:C,3,0)</f>
        <v>61</v>
      </c>
      <c r="D1767" t="str">
        <f>VLOOKUP(A1767,participants!A:F,6,0)</f>
        <v>PD</v>
      </c>
      <c r="E1767" t="str">
        <f>IF(LEN(SUBSTITUTE(gait_events!C4172,"_run-",""))&lt;&gt;LEN(gait_events!C4172),LEFT(RIGHT(gait_events!C4172,LEN(gait_events!C4172)-19),FIND("_run-",RIGHT(gait_events!C4172,LEN(gait_events!C4172)-19),1)-1),RIGHT(gait_events!C4172,LEN(gait_events!C4172)-19))</f>
        <v>Slow</v>
      </c>
      <c r="F1767" t="str">
        <f>IF(LEN(SUBSTITUTE(gait_events!C4172,"_run-",""))&lt;&gt;LEN(gait_events!C4172),RIGHT(gait_events!C4172,LEN(gait_events!C4172)-FIND("_run-",gait_events!C4172,1)-4),"")</f>
        <v>off</v>
      </c>
      <c r="G1767" t="str">
        <f>gait_events!D4172</f>
        <v>right_shank</v>
      </c>
      <c r="H1767" t="str">
        <f>gait_events!E4172</f>
        <v>IC</v>
      </c>
      <c r="I1767">
        <f>IF(gait_events!F4172&lt;&gt;"",gait_events!F4172,NA())</f>
        <v>1442</v>
      </c>
      <c r="J1767">
        <f>IF(gait_events!G4172&lt;&gt;"",gait_events!G4172,NA())</f>
        <v>1453</v>
      </c>
      <c r="K1767">
        <f t="shared" si="216"/>
        <v>-11</v>
      </c>
      <c r="L1767">
        <f t="shared" si="217"/>
        <v>-55</v>
      </c>
      <c r="M1767">
        <f t="shared" si="218"/>
        <v>1</v>
      </c>
      <c r="N1767">
        <f t="shared" si="219"/>
        <v>1</v>
      </c>
      <c r="O1767">
        <f t="shared" si="220"/>
        <v>1</v>
      </c>
      <c r="P1767">
        <f t="shared" si="221"/>
        <v>0</v>
      </c>
      <c r="Q1767">
        <f t="shared" si="222"/>
        <v>0</v>
      </c>
      <c r="R1767">
        <f t="shared" si="223"/>
        <v>1</v>
      </c>
    </row>
    <row r="1768" spans="1:18" x14ac:dyDescent="0.25">
      <c r="A1768" t="str">
        <f>gait_events!B4173</f>
        <v>pp046</v>
      </c>
      <c r="B1768" t="str">
        <f>VLOOKUP(A1768,participants!A:B,2,0)</f>
        <v>M</v>
      </c>
      <c r="C1768">
        <f>VLOOKUP(A1768,participants!A:C,3,0)</f>
        <v>61</v>
      </c>
      <c r="D1768" t="str">
        <f>VLOOKUP(A1768,participants!A:F,6,0)</f>
        <v>PD</v>
      </c>
      <c r="E1768" t="str">
        <f>IF(LEN(SUBSTITUTE(gait_events!C4173,"_run-",""))&lt;&gt;LEN(gait_events!C4173),LEFT(RIGHT(gait_events!C4173,LEN(gait_events!C4173)-19),FIND("_run-",RIGHT(gait_events!C4173,LEN(gait_events!C4173)-19),1)-1),RIGHT(gait_events!C4173,LEN(gait_events!C4173)-19))</f>
        <v>Slow</v>
      </c>
      <c r="F1768" t="str">
        <f>IF(LEN(SUBSTITUTE(gait_events!C4173,"_run-",""))&lt;&gt;LEN(gait_events!C4173),RIGHT(gait_events!C4173,LEN(gait_events!C4173)-FIND("_run-",gait_events!C4173,1)-4),"")</f>
        <v>off</v>
      </c>
      <c r="G1768" t="str">
        <f>gait_events!D4173</f>
        <v>right_shank</v>
      </c>
      <c r="H1768" t="str">
        <f>gait_events!E4173</f>
        <v>IC</v>
      </c>
      <c r="I1768">
        <f>IF(gait_events!F4173&lt;&gt;"",gait_events!F4173,NA())</f>
        <v>1739</v>
      </c>
      <c r="J1768">
        <f>IF(gait_events!G4173&lt;&gt;"",gait_events!G4173,NA())</f>
        <v>1755</v>
      </c>
      <c r="K1768">
        <f t="shared" si="216"/>
        <v>-16</v>
      </c>
      <c r="L1768">
        <f t="shared" si="217"/>
        <v>-80</v>
      </c>
      <c r="M1768">
        <f t="shared" si="218"/>
        <v>1</v>
      </c>
      <c r="N1768">
        <f t="shared" si="219"/>
        <v>1</v>
      </c>
      <c r="O1768">
        <f t="shared" si="220"/>
        <v>1</v>
      </c>
      <c r="P1768">
        <f t="shared" si="221"/>
        <v>0</v>
      </c>
      <c r="Q1768">
        <f t="shared" si="222"/>
        <v>0</v>
      </c>
      <c r="R1768">
        <f t="shared" si="223"/>
        <v>1</v>
      </c>
    </row>
    <row r="1769" spans="1:18" x14ac:dyDescent="0.25">
      <c r="A1769" t="str">
        <f>gait_events!B4174</f>
        <v>pp046</v>
      </c>
      <c r="B1769" t="str">
        <f>VLOOKUP(A1769,participants!A:B,2,0)</f>
        <v>M</v>
      </c>
      <c r="C1769">
        <f>VLOOKUP(A1769,participants!A:C,3,0)</f>
        <v>61</v>
      </c>
      <c r="D1769" t="str">
        <f>VLOOKUP(A1769,participants!A:F,6,0)</f>
        <v>PD</v>
      </c>
      <c r="E1769" t="str">
        <f>IF(LEN(SUBSTITUTE(gait_events!C4174,"_run-",""))&lt;&gt;LEN(gait_events!C4174),LEFT(RIGHT(gait_events!C4174,LEN(gait_events!C4174)-19),FIND("_run-",RIGHT(gait_events!C4174,LEN(gait_events!C4174)-19),1)-1),RIGHT(gait_events!C4174,LEN(gait_events!C4174)-19))</f>
        <v>Slow</v>
      </c>
      <c r="F1769" t="str">
        <f>IF(LEN(SUBSTITUTE(gait_events!C4174,"_run-",""))&lt;&gt;LEN(gait_events!C4174),RIGHT(gait_events!C4174,LEN(gait_events!C4174)-FIND("_run-",gait_events!C4174,1)-4),"")</f>
        <v>off</v>
      </c>
      <c r="G1769" t="str">
        <f>gait_events!D4174</f>
        <v>right_shank</v>
      </c>
      <c r="H1769" t="str">
        <f>gait_events!E4174</f>
        <v>IC</v>
      </c>
      <c r="I1769">
        <f>IF(gait_events!F4174&lt;&gt;"",gait_events!F4174,NA())</f>
        <v>2076</v>
      </c>
      <c r="J1769">
        <f>IF(gait_events!G4174&lt;&gt;"",gait_events!G4174,NA())</f>
        <v>2080</v>
      </c>
      <c r="K1769">
        <f t="shared" si="216"/>
        <v>-4</v>
      </c>
      <c r="L1769">
        <f t="shared" si="217"/>
        <v>-20</v>
      </c>
      <c r="M1769">
        <f t="shared" si="218"/>
        <v>1</v>
      </c>
      <c r="N1769">
        <f t="shared" si="219"/>
        <v>1</v>
      </c>
      <c r="O1769">
        <f t="shared" si="220"/>
        <v>1</v>
      </c>
      <c r="P1769">
        <f t="shared" si="221"/>
        <v>0</v>
      </c>
      <c r="Q1769">
        <f t="shared" si="222"/>
        <v>0</v>
      </c>
      <c r="R1769">
        <f t="shared" si="223"/>
        <v>1</v>
      </c>
    </row>
    <row r="1770" spans="1:18" x14ac:dyDescent="0.25">
      <c r="A1770" t="str">
        <f>gait_events!B4175</f>
        <v>pp046</v>
      </c>
      <c r="B1770" t="str">
        <f>VLOOKUP(A1770,participants!A:B,2,0)</f>
        <v>M</v>
      </c>
      <c r="C1770">
        <f>VLOOKUP(A1770,participants!A:C,3,0)</f>
        <v>61</v>
      </c>
      <c r="D1770" t="str">
        <f>VLOOKUP(A1770,participants!A:F,6,0)</f>
        <v>PD</v>
      </c>
      <c r="E1770" t="str">
        <f>IF(LEN(SUBSTITUTE(gait_events!C4175,"_run-",""))&lt;&gt;LEN(gait_events!C4175),LEFT(RIGHT(gait_events!C4175,LEN(gait_events!C4175)-19),FIND("_run-",RIGHT(gait_events!C4175,LEN(gait_events!C4175)-19),1)-1),RIGHT(gait_events!C4175,LEN(gait_events!C4175)-19))</f>
        <v>Slow</v>
      </c>
      <c r="F1770" t="str">
        <f>IF(LEN(SUBSTITUTE(gait_events!C4175,"_run-",""))&lt;&gt;LEN(gait_events!C4175),RIGHT(gait_events!C4175,LEN(gait_events!C4175)-FIND("_run-",gait_events!C4175,1)-4),"")</f>
        <v>off</v>
      </c>
      <c r="G1770" t="str">
        <f>gait_events!D4175</f>
        <v>right_shank</v>
      </c>
      <c r="H1770" t="str">
        <f>gait_events!E4175</f>
        <v>FC</v>
      </c>
      <c r="I1770">
        <f>IF(gait_events!F4175&lt;&gt;"",gait_events!F4175,NA())</f>
        <v>236</v>
      </c>
      <c r="J1770">
        <f>IF(gait_events!G4175&lt;&gt;"",gait_events!G4175,NA())</f>
        <v>237</v>
      </c>
      <c r="K1770">
        <f t="shared" si="216"/>
        <v>-1</v>
      </c>
      <c r="L1770">
        <f t="shared" si="217"/>
        <v>-5</v>
      </c>
      <c r="M1770">
        <f t="shared" si="218"/>
        <v>1</v>
      </c>
      <c r="N1770">
        <f t="shared" si="219"/>
        <v>1</v>
      </c>
      <c r="O1770">
        <f t="shared" si="220"/>
        <v>1</v>
      </c>
      <c r="P1770">
        <f t="shared" si="221"/>
        <v>0</v>
      </c>
      <c r="Q1770">
        <f t="shared" si="222"/>
        <v>0</v>
      </c>
      <c r="R1770">
        <f t="shared" si="223"/>
        <v>1</v>
      </c>
    </row>
    <row r="1771" spans="1:18" x14ac:dyDescent="0.25">
      <c r="A1771" t="str">
        <f>gait_events!B4176</f>
        <v>pp046</v>
      </c>
      <c r="B1771" t="str">
        <f>VLOOKUP(A1771,participants!A:B,2,0)</f>
        <v>M</v>
      </c>
      <c r="C1771">
        <f>VLOOKUP(A1771,participants!A:C,3,0)</f>
        <v>61</v>
      </c>
      <c r="D1771" t="str">
        <f>VLOOKUP(A1771,participants!A:F,6,0)</f>
        <v>PD</v>
      </c>
      <c r="E1771" t="str">
        <f>IF(LEN(SUBSTITUTE(gait_events!C4176,"_run-",""))&lt;&gt;LEN(gait_events!C4176),LEFT(RIGHT(gait_events!C4176,LEN(gait_events!C4176)-19),FIND("_run-",RIGHT(gait_events!C4176,LEN(gait_events!C4176)-19),1)-1),RIGHT(gait_events!C4176,LEN(gait_events!C4176)-19))</f>
        <v>Slow</v>
      </c>
      <c r="F1771" t="str">
        <f>IF(LEN(SUBSTITUTE(gait_events!C4176,"_run-",""))&lt;&gt;LEN(gait_events!C4176),RIGHT(gait_events!C4176,LEN(gait_events!C4176)-FIND("_run-",gait_events!C4176,1)-4),"")</f>
        <v>off</v>
      </c>
      <c r="G1771" t="str">
        <f>gait_events!D4176</f>
        <v>right_shank</v>
      </c>
      <c r="H1771" t="str">
        <f>gait_events!E4176</f>
        <v>FC</v>
      </c>
      <c r="I1771">
        <f>IF(gait_events!F4176&lt;&gt;"",gait_events!F4176,NA())</f>
        <v>507</v>
      </c>
      <c r="J1771">
        <f>IF(gait_events!G4176&lt;&gt;"",gait_events!G4176,NA())</f>
        <v>502</v>
      </c>
      <c r="K1771">
        <f t="shared" si="216"/>
        <v>5</v>
      </c>
      <c r="L1771">
        <f t="shared" si="217"/>
        <v>25</v>
      </c>
      <c r="M1771">
        <f t="shared" si="218"/>
        <v>1</v>
      </c>
      <c r="N1771">
        <f t="shared" si="219"/>
        <v>1</v>
      </c>
      <c r="O1771">
        <f t="shared" si="220"/>
        <v>1</v>
      </c>
      <c r="P1771">
        <f t="shared" si="221"/>
        <v>0</v>
      </c>
      <c r="Q1771">
        <f t="shared" si="222"/>
        <v>0</v>
      </c>
      <c r="R1771">
        <f t="shared" si="223"/>
        <v>1</v>
      </c>
    </row>
    <row r="1772" spans="1:18" x14ac:dyDescent="0.25">
      <c r="A1772" t="str">
        <f>gait_events!B4177</f>
        <v>pp046</v>
      </c>
      <c r="B1772" t="str">
        <f>VLOOKUP(A1772,participants!A:B,2,0)</f>
        <v>M</v>
      </c>
      <c r="C1772">
        <f>VLOOKUP(A1772,participants!A:C,3,0)</f>
        <v>61</v>
      </c>
      <c r="D1772" t="str">
        <f>VLOOKUP(A1772,participants!A:F,6,0)</f>
        <v>PD</v>
      </c>
      <c r="E1772" t="str">
        <f>IF(LEN(SUBSTITUTE(gait_events!C4177,"_run-",""))&lt;&gt;LEN(gait_events!C4177),LEFT(RIGHT(gait_events!C4177,LEN(gait_events!C4177)-19),FIND("_run-",RIGHT(gait_events!C4177,LEN(gait_events!C4177)-19),1)-1),RIGHT(gait_events!C4177,LEN(gait_events!C4177)-19))</f>
        <v>Slow</v>
      </c>
      <c r="F1772" t="str">
        <f>IF(LEN(SUBSTITUTE(gait_events!C4177,"_run-",""))&lt;&gt;LEN(gait_events!C4177),RIGHT(gait_events!C4177,LEN(gait_events!C4177)-FIND("_run-",gait_events!C4177,1)-4),"")</f>
        <v>off</v>
      </c>
      <c r="G1772" t="str">
        <f>gait_events!D4177</f>
        <v>right_shank</v>
      </c>
      <c r="H1772" t="str">
        <f>gait_events!E4177</f>
        <v>FC</v>
      </c>
      <c r="I1772">
        <f>IF(gait_events!F4177&lt;&gt;"",gait_events!F4177,NA())</f>
        <v>784</v>
      </c>
      <c r="J1772">
        <f>IF(gait_events!G4177&lt;&gt;"",gait_events!G4177,NA())</f>
        <v>778</v>
      </c>
      <c r="K1772">
        <f t="shared" si="216"/>
        <v>6</v>
      </c>
      <c r="L1772">
        <f t="shared" si="217"/>
        <v>30</v>
      </c>
      <c r="M1772">
        <f t="shared" si="218"/>
        <v>1</v>
      </c>
      <c r="N1772">
        <f t="shared" si="219"/>
        <v>1</v>
      </c>
      <c r="O1772">
        <f t="shared" si="220"/>
        <v>1</v>
      </c>
      <c r="P1772">
        <f t="shared" si="221"/>
        <v>0</v>
      </c>
      <c r="Q1772">
        <f t="shared" si="222"/>
        <v>0</v>
      </c>
      <c r="R1772">
        <f t="shared" si="223"/>
        <v>1</v>
      </c>
    </row>
    <row r="1773" spans="1:18" x14ac:dyDescent="0.25">
      <c r="A1773" t="str">
        <f>gait_events!B4178</f>
        <v>pp046</v>
      </c>
      <c r="B1773" t="str">
        <f>VLOOKUP(A1773,participants!A:B,2,0)</f>
        <v>M</v>
      </c>
      <c r="C1773">
        <f>VLOOKUP(A1773,participants!A:C,3,0)</f>
        <v>61</v>
      </c>
      <c r="D1773" t="str">
        <f>VLOOKUP(A1773,participants!A:F,6,0)</f>
        <v>PD</v>
      </c>
      <c r="E1773" t="str">
        <f>IF(LEN(SUBSTITUTE(gait_events!C4178,"_run-",""))&lt;&gt;LEN(gait_events!C4178),LEFT(RIGHT(gait_events!C4178,LEN(gait_events!C4178)-19),FIND("_run-",RIGHT(gait_events!C4178,LEN(gait_events!C4178)-19),1)-1),RIGHT(gait_events!C4178,LEN(gait_events!C4178)-19))</f>
        <v>Slow</v>
      </c>
      <c r="F1773" t="str">
        <f>IF(LEN(SUBSTITUTE(gait_events!C4178,"_run-",""))&lt;&gt;LEN(gait_events!C4178),RIGHT(gait_events!C4178,LEN(gait_events!C4178)-FIND("_run-",gait_events!C4178,1)-4),"")</f>
        <v>off</v>
      </c>
      <c r="G1773" t="str">
        <f>gait_events!D4178</f>
        <v>right_shank</v>
      </c>
      <c r="H1773" t="str">
        <f>gait_events!E4178</f>
        <v>FC</v>
      </c>
      <c r="I1773">
        <f>IF(gait_events!F4178&lt;&gt;"",gait_events!F4178,NA())</f>
        <v>1058</v>
      </c>
      <c r="J1773">
        <f>IF(gait_events!G4178&lt;&gt;"",gait_events!G4178,NA())</f>
        <v>1052</v>
      </c>
      <c r="K1773">
        <f t="shared" si="216"/>
        <v>6</v>
      </c>
      <c r="L1773">
        <f t="shared" si="217"/>
        <v>30</v>
      </c>
      <c r="M1773">
        <f t="shared" si="218"/>
        <v>1</v>
      </c>
      <c r="N1773">
        <f t="shared" si="219"/>
        <v>1</v>
      </c>
      <c r="O1773">
        <f t="shared" si="220"/>
        <v>1</v>
      </c>
      <c r="P1773">
        <f t="shared" si="221"/>
        <v>0</v>
      </c>
      <c r="Q1773">
        <f t="shared" si="222"/>
        <v>0</v>
      </c>
      <c r="R1773">
        <f t="shared" si="223"/>
        <v>1</v>
      </c>
    </row>
    <row r="1774" spans="1:18" x14ac:dyDescent="0.25">
      <c r="A1774" t="str">
        <f>gait_events!B4179</f>
        <v>pp046</v>
      </c>
      <c r="B1774" t="str">
        <f>VLOOKUP(A1774,participants!A:B,2,0)</f>
        <v>M</v>
      </c>
      <c r="C1774">
        <f>VLOOKUP(A1774,participants!A:C,3,0)</f>
        <v>61</v>
      </c>
      <c r="D1774" t="str">
        <f>VLOOKUP(A1774,participants!A:F,6,0)</f>
        <v>PD</v>
      </c>
      <c r="E1774" t="str">
        <f>IF(LEN(SUBSTITUTE(gait_events!C4179,"_run-",""))&lt;&gt;LEN(gait_events!C4179),LEFT(RIGHT(gait_events!C4179,LEN(gait_events!C4179)-19),FIND("_run-",RIGHT(gait_events!C4179,LEN(gait_events!C4179)-19),1)-1),RIGHT(gait_events!C4179,LEN(gait_events!C4179)-19))</f>
        <v>Slow</v>
      </c>
      <c r="F1774" t="str">
        <f>IF(LEN(SUBSTITUTE(gait_events!C4179,"_run-",""))&lt;&gt;LEN(gait_events!C4179),RIGHT(gait_events!C4179,LEN(gait_events!C4179)-FIND("_run-",gait_events!C4179,1)-4),"")</f>
        <v>off</v>
      </c>
      <c r="G1774" t="str">
        <f>gait_events!D4179</f>
        <v>right_shank</v>
      </c>
      <c r="H1774" t="str">
        <f>gait_events!E4179</f>
        <v>FC</v>
      </c>
      <c r="I1774">
        <f>IF(gait_events!F4179&lt;&gt;"",gait_events!F4179,NA())</f>
        <v>1368</v>
      </c>
      <c r="J1774">
        <f>IF(gait_events!G4179&lt;&gt;"",gait_events!G4179,NA())</f>
        <v>1363</v>
      </c>
      <c r="K1774">
        <f t="shared" si="216"/>
        <v>5</v>
      </c>
      <c r="L1774">
        <f t="shared" si="217"/>
        <v>25</v>
      </c>
      <c r="M1774">
        <f t="shared" si="218"/>
        <v>1</v>
      </c>
      <c r="N1774">
        <f t="shared" si="219"/>
        <v>1</v>
      </c>
      <c r="O1774">
        <f t="shared" si="220"/>
        <v>1</v>
      </c>
      <c r="P1774">
        <f t="shared" si="221"/>
        <v>0</v>
      </c>
      <c r="Q1774">
        <f t="shared" si="222"/>
        <v>0</v>
      </c>
      <c r="R1774">
        <f t="shared" si="223"/>
        <v>1</v>
      </c>
    </row>
    <row r="1775" spans="1:18" x14ac:dyDescent="0.25">
      <c r="A1775" t="str">
        <f>gait_events!B4180</f>
        <v>pp046</v>
      </c>
      <c r="B1775" t="str">
        <f>VLOOKUP(A1775,participants!A:B,2,0)</f>
        <v>M</v>
      </c>
      <c r="C1775">
        <f>VLOOKUP(A1775,participants!A:C,3,0)</f>
        <v>61</v>
      </c>
      <c r="D1775" t="str">
        <f>VLOOKUP(A1775,participants!A:F,6,0)</f>
        <v>PD</v>
      </c>
      <c r="E1775" t="str">
        <f>IF(LEN(SUBSTITUTE(gait_events!C4180,"_run-",""))&lt;&gt;LEN(gait_events!C4180),LEFT(RIGHT(gait_events!C4180,LEN(gait_events!C4180)-19),FIND("_run-",RIGHT(gait_events!C4180,LEN(gait_events!C4180)-19),1)-1),RIGHT(gait_events!C4180,LEN(gait_events!C4180)-19))</f>
        <v>Slow</v>
      </c>
      <c r="F1775" t="str">
        <f>IF(LEN(SUBSTITUTE(gait_events!C4180,"_run-",""))&lt;&gt;LEN(gait_events!C4180),RIGHT(gait_events!C4180,LEN(gait_events!C4180)-FIND("_run-",gait_events!C4180,1)-4),"")</f>
        <v>off</v>
      </c>
      <c r="G1775" t="str">
        <f>gait_events!D4180</f>
        <v>right_shank</v>
      </c>
      <c r="H1775" t="str">
        <f>gait_events!E4180</f>
        <v>FC</v>
      </c>
      <c r="I1775">
        <f>IF(gait_events!F4180&lt;&gt;"",gait_events!F4180,NA())</f>
        <v>1659</v>
      </c>
      <c r="J1775">
        <f>IF(gait_events!G4180&lt;&gt;"",gait_events!G4180,NA())</f>
        <v>1653</v>
      </c>
      <c r="K1775">
        <f t="shared" si="216"/>
        <v>6</v>
      </c>
      <c r="L1775">
        <f t="shared" si="217"/>
        <v>30</v>
      </c>
      <c r="M1775">
        <f t="shared" si="218"/>
        <v>1</v>
      </c>
      <c r="N1775">
        <f t="shared" si="219"/>
        <v>1</v>
      </c>
      <c r="O1775">
        <f t="shared" si="220"/>
        <v>1</v>
      </c>
      <c r="P1775">
        <f t="shared" si="221"/>
        <v>0</v>
      </c>
      <c r="Q1775">
        <f t="shared" si="222"/>
        <v>0</v>
      </c>
      <c r="R1775">
        <f t="shared" si="223"/>
        <v>1</v>
      </c>
    </row>
    <row r="1776" spans="1:18" x14ac:dyDescent="0.25">
      <c r="A1776" t="str">
        <f>gait_events!B4181</f>
        <v>pp046</v>
      </c>
      <c r="B1776" t="str">
        <f>VLOOKUP(A1776,participants!A:B,2,0)</f>
        <v>M</v>
      </c>
      <c r="C1776">
        <f>VLOOKUP(A1776,participants!A:C,3,0)</f>
        <v>61</v>
      </c>
      <c r="D1776" t="str">
        <f>VLOOKUP(A1776,participants!A:F,6,0)</f>
        <v>PD</v>
      </c>
      <c r="E1776" t="str">
        <f>IF(LEN(SUBSTITUTE(gait_events!C4181,"_run-",""))&lt;&gt;LEN(gait_events!C4181),LEFT(RIGHT(gait_events!C4181,LEN(gait_events!C4181)-19),FIND("_run-",RIGHT(gait_events!C4181,LEN(gait_events!C4181)-19),1)-1),RIGHT(gait_events!C4181,LEN(gait_events!C4181)-19))</f>
        <v>Slow</v>
      </c>
      <c r="F1776" t="str">
        <f>IF(LEN(SUBSTITUTE(gait_events!C4181,"_run-",""))&lt;&gt;LEN(gait_events!C4181),RIGHT(gait_events!C4181,LEN(gait_events!C4181)-FIND("_run-",gait_events!C4181,1)-4),"")</f>
        <v>off</v>
      </c>
      <c r="G1776" t="str">
        <f>gait_events!D4181</f>
        <v>right_shank</v>
      </c>
      <c r="H1776" t="str">
        <f>gait_events!E4181</f>
        <v>FC</v>
      </c>
      <c r="I1776">
        <f>IF(gait_events!F4181&lt;&gt;"",gait_events!F4181,NA())</f>
        <v>1977</v>
      </c>
      <c r="J1776">
        <f>IF(gait_events!G4181&lt;&gt;"",gait_events!G4181,NA())</f>
        <v>1967</v>
      </c>
      <c r="K1776">
        <f t="shared" si="216"/>
        <v>10</v>
      </c>
      <c r="L1776">
        <f t="shared" si="217"/>
        <v>50</v>
      </c>
      <c r="M1776">
        <f t="shared" si="218"/>
        <v>1</v>
      </c>
      <c r="N1776">
        <f t="shared" si="219"/>
        <v>1</v>
      </c>
      <c r="O1776">
        <f t="shared" si="220"/>
        <v>1</v>
      </c>
      <c r="P1776">
        <f t="shared" si="221"/>
        <v>0</v>
      </c>
      <c r="Q1776">
        <f t="shared" si="222"/>
        <v>0</v>
      </c>
      <c r="R1776">
        <f t="shared" si="223"/>
        <v>1</v>
      </c>
    </row>
    <row r="1777" spans="1:18" x14ac:dyDescent="0.25">
      <c r="A1777" t="str">
        <f>gait_events!B4182</f>
        <v>pp046</v>
      </c>
      <c r="B1777" t="str">
        <f>VLOOKUP(A1777,participants!A:B,2,0)</f>
        <v>M</v>
      </c>
      <c r="C1777">
        <f>VLOOKUP(A1777,participants!A:C,3,0)</f>
        <v>61</v>
      </c>
      <c r="D1777" t="str">
        <f>VLOOKUP(A1777,participants!A:F,6,0)</f>
        <v>PD</v>
      </c>
      <c r="E1777" t="str">
        <f>IF(LEN(SUBSTITUTE(gait_events!C4182,"_run-",""))&lt;&gt;LEN(gait_events!C4182),LEFT(RIGHT(gait_events!C4182,LEN(gait_events!C4182)-19),FIND("_run-",RIGHT(gait_events!C4182,LEN(gait_events!C4182)-19),1)-1),RIGHT(gait_events!C4182,LEN(gait_events!C4182)-19))</f>
        <v>Slow</v>
      </c>
      <c r="F1777" t="str">
        <f>IF(LEN(SUBSTITUTE(gait_events!C4182,"_run-",""))&lt;&gt;LEN(gait_events!C4182),RIGHT(gait_events!C4182,LEN(gait_events!C4182)-FIND("_run-",gait_events!C4182,1)-4),"")</f>
        <v>off</v>
      </c>
      <c r="G1777" t="str">
        <f>gait_events!D4182</f>
        <v>right_shank</v>
      </c>
      <c r="H1777" t="str">
        <f>gait_events!E4182</f>
        <v>FC</v>
      </c>
      <c r="I1777" t="e">
        <f>IF(gait_events!F4182&lt;&gt;"",gait_events!F4182,NA())</f>
        <v>#N/A</v>
      </c>
      <c r="J1777">
        <f>IF(gait_events!G4182&lt;&gt;"",gait_events!G4182,NA())</f>
        <v>135</v>
      </c>
      <c r="K1777" t="e">
        <f t="shared" si="216"/>
        <v>#N/A</v>
      </c>
      <c r="L1777" t="e">
        <f t="shared" si="217"/>
        <v>#N/A</v>
      </c>
      <c r="M1777">
        <f t="shared" si="218"/>
        <v>0</v>
      </c>
      <c r="N1777">
        <f t="shared" si="219"/>
        <v>1</v>
      </c>
      <c r="O1777">
        <f t="shared" si="220"/>
        <v>0</v>
      </c>
      <c r="P1777">
        <f t="shared" si="221"/>
        <v>0</v>
      </c>
      <c r="Q1777">
        <f t="shared" si="222"/>
        <v>1</v>
      </c>
      <c r="R1777">
        <f t="shared" si="223"/>
        <v>1</v>
      </c>
    </row>
    <row r="1778" spans="1:18" x14ac:dyDescent="0.25">
      <c r="A1778" t="str">
        <f>gait_events!B4183</f>
        <v>pp046</v>
      </c>
      <c r="B1778" t="str">
        <f>VLOOKUP(A1778,participants!A:B,2,0)</f>
        <v>M</v>
      </c>
      <c r="C1778">
        <f>VLOOKUP(A1778,participants!A:C,3,0)</f>
        <v>61</v>
      </c>
      <c r="D1778" t="str">
        <f>VLOOKUP(A1778,participants!A:F,6,0)</f>
        <v>PD</v>
      </c>
      <c r="E1778" t="str">
        <f>IF(LEN(SUBSTITUTE(gait_events!C4183,"_run-",""))&lt;&gt;LEN(gait_events!C4183),LEFT(RIGHT(gait_events!C4183,LEN(gait_events!C4183)-19),FIND("_run-",RIGHT(gait_events!C4183,LEN(gait_events!C4183)-19),1)-1),RIGHT(gait_events!C4183,LEN(gait_events!C4183)-19))</f>
        <v>Slow</v>
      </c>
      <c r="F1778" t="str">
        <f>IF(LEN(SUBSTITUTE(gait_events!C4183,"_run-",""))&lt;&gt;LEN(gait_events!C4183),RIGHT(gait_events!C4183,LEN(gait_events!C4183)-FIND("_run-",gait_events!C4183,1)-4),"")</f>
        <v>on</v>
      </c>
      <c r="G1778" t="str">
        <f>gait_events!D4183</f>
        <v>left_ankle</v>
      </c>
      <c r="H1778" t="str">
        <f>gait_events!E4183</f>
        <v>IC</v>
      </c>
      <c r="I1778">
        <f>IF(gait_events!F4183&lt;&gt;"",gait_events!F4183,NA())</f>
        <v>165</v>
      </c>
      <c r="J1778">
        <f>IF(gait_events!G4183&lt;&gt;"",gait_events!G4183,NA())</f>
        <v>168</v>
      </c>
      <c r="K1778">
        <f t="shared" si="216"/>
        <v>-3</v>
      </c>
      <c r="L1778">
        <f t="shared" si="217"/>
        <v>-15</v>
      </c>
      <c r="M1778">
        <f t="shared" si="218"/>
        <v>1</v>
      </c>
      <c r="N1778">
        <f t="shared" si="219"/>
        <v>1</v>
      </c>
      <c r="O1778">
        <f t="shared" si="220"/>
        <v>1</v>
      </c>
      <c r="P1778">
        <f t="shared" si="221"/>
        <v>0</v>
      </c>
      <c r="Q1778">
        <f t="shared" si="222"/>
        <v>0</v>
      </c>
      <c r="R1778">
        <f t="shared" si="223"/>
        <v>1</v>
      </c>
    </row>
    <row r="1779" spans="1:18" x14ac:dyDescent="0.25">
      <c r="A1779" t="str">
        <f>gait_events!B4184</f>
        <v>pp046</v>
      </c>
      <c r="B1779" t="str">
        <f>VLOOKUP(A1779,participants!A:B,2,0)</f>
        <v>M</v>
      </c>
      <c r="C1779">
        <f>VLOOKUP(A1779,participants!A:C,3,0)</f>
        <v>61</v>
      </c>
      <c r="D1779" t="str">
        <f>VLOOKUP(A1779,participants!A:F,6,0)</f>
        <v>PD</v>
      </c>
      <c r="E1779" t="str">
        <f>IF(LEN(SUBSTITUTE(gait_events!C4184,"_run-",""))&lt;&gt;LEN(gait_events!C4184),LEFT(RIGHT(gait_events!C4184,LEN(gait_events!C4184)-19),FIND("_run-",RIGHT(gait_events!C4184,LEN(gait_events!C4184)-19),1)-1),RIGHT(gait_events!C4184,LEN(gait_events!C4184)-19))</f>
        <v>Slow</v>
      </c>
      <c r="F1779" t="str">
        <f>IF(LEN(SUBSTITUTE(gait_events!C4184,"_run-",""))&lt;&gt;LEN(gait_events!C4184),RIGHT(gait_events!C4184,LEN(gait_events!C4184)-FIND("_run-",gait_events!C4184,1)-4),"")</f>
        <v>on</v>
      </c>
      <c r="G1779" t="str">
        <f>gait_events!D4184</f>
        <v>left_ankle</v>
      </c>
      <c r="H1779" t="str">
        <f>gait_events!E4184</f>
        <v>IC</v>
      </c>
      <c r="I1779">
        <f>IF(gait_events!F4184&lt;&gt;"",gait_events!F4184,NA())</f>
        <v>433</v>
      </c>
      <c r="J1779">
        <f>IF(gait_events!G4184&lt;&gt;"",gait_events!G4184,NA())</f>
        <v>435</v>
      </c>
      <c r="K1779">
        <f t="shared" si="216"/>
        <v>-2</v>
      </c>
      <c r="L1779">
        <f t="shared" si="217"/>
        <v>-10</v>
      </c>
      <c r="M1779">
        <f t="shared" si="218"/>
        <v>1</v>
      </c>
      <c r="N1779">
        <f t="shared" si="219"/>
        <v>1</v>
      </c>
      <c r="O1779">
        <f t="shared" si="220"/>
        <v>1</v>
      </c>
      <c r="P1779">
        <f t="shared" si="221"/>
        <v>0</v>
      </c>
      <c r="Q1779">
        <f t="shared" si="222"/>
        <v>0</v>
      </c>
      <c r="R1779">
        <f t="shared" si="223"/>
        <v>1</v>
      </c>
    </row>
    <row r="1780" spans="1:18" x14ac:dyDescent="0.25">
      <c r="A1780" t="str">
        <f>gait_events!B4185</f>
        <v>pp046</v>
      </c>
      <c r="B1780" t="str">
        <f>VLOOKUP(A1780,participants!A:B,2,0)</f>
        <v>M</v>
      </c>
      <c r="C1780">
        <f>VLOOKUP(A1780,participants!A:C,3,0)</f>
        <v>61</v>
      </c>
      <c r="D1780" t="str">
        <f>VLOOKUP(A1780,participants!A:F,6,0)</f>
        <v>PD</v>
      </c>
      <c r="E1780" t="str">
        <f>IF(LEN(SUBSTITUTE(gait_events!C4185,"_run-",""))&lt;&gt;LEN(gait_events!C4185),LEFT(RIGHT(gait_events!C4185,LEN(gait_events!C4185)-19),FIND("_run-",RIGHT(gait_events!C4185,LEN(gait_events!C4185)-19),1)-1),RIGHT(gait_events!C4185,LEN(gait_events!C4185)-19))</f>
        <v>Slow</v>
      </c>
      <c r="F1780" t="str">
        <f>IF(LEN(SUBSTITUTE(gait_events!C4185,"_run-",""))&lt;&gt;LEN(gait_events!C4185),RIGHT(gait_events!C4185,LEN(gait_events!C4185)-FIND("_run-",gait_events!C4185,1)-4),"")</f>
        <v>on</v>
      </c>
      <c r="G1780" t="str">
        <f>gait_events!D4185</f>
        <v>left_ankle</v>
      </c>
      <c r="H1780" t="str">
        <f>gait_events!E4185</f>
        <v>IC</v>
      </c>
      <c r="I1780">
        <f>IF(gait_events!F4185&lt;&gt;"",gait_events!F4185,NA())</f>
        <v>708</v>
      </c>
      <c r="J1780">
        <f>IF(gait_events!G4185&lt;&gt;"",gait_events!G4185,NA())</f>
        <v>709</v>
      </c>
      <c r="K1780">
        <f t="shared" si="216"/>
        <v>-1</v>
      </c>
      <c r="L1780">
        <f t="shared" si="217"/>
        <v>-5</v>
      </c>
      <c r="M1780">
        <f t="shared" si="218"/>
        <v>1</v>
      </c>
      <c r="N1780">
        <f t="shared" si="219"/>
        <v>1</v>
      </c>
      <c r="O1780">
        <f t="shared" si="220"/>
        <v>1</v>
      </c>
      <c r="P1780">
        <f t="shared" si="221"/>
        <v>0</v>
      </c>
      <c r="Q1780">
        <f t="shared" si="222"/>
        <v>0</v>
      </c>
      <c r="R1780">
        <f t="shared" si="223"/>
        <v>1</v>
      </c>
    </row>
    <row r="1781" spans="1:18" x14ac:dyDescent="0.25">
      <c r="A1781" t="str">
        <f>gait_events!B4186</f>
        <v>pp046</v>
      </c>
      <c r="B1781" t="str">
        <f>VLOOKUP(A1781,participants!A:B,2,0)</f>
        <v>M</v>
      </c>
      <c r="C1781">
        <f>VLOOKUP(A1781,participants!A:C,3,0)</f>
        <v>61</v>
      </c>
      <c r="D1781" t="str">
        <f>VLOOKUP(A1781,participants!A:F,6,0)</f>
        <v>PD</v>
      </c>
      <c r="E1781" t="str">
        <f>IF(LEN(SUBSTITUTE(gait_events!C4186,"_run-",""))&lt;&gt;LEN(gait_events!C4186),LEFT(RIGHT(gait_events!C4186,LEN(gait_events!C4186)-19),FIND("_run-",RIGHT(gait_events!C4186,LEN(gait_events!C4186)-19),1)-1),RIGHT(gait_events!C4186,LEN(gait_events!C4186)-19))</f>
        <v>Slow</v>
      </c>
      <c r="F1781" t="str">
        <f>IF(LEN(SUBSTITUTE(gait_events!C4186,"_run-",""))&lt;&gt;LEN(gait_events!C4186),RIGHT(gait_events!C4186,LEN(gait_events!C4186)-FIND("_run-",gait_events!C4186,1)-4),"")</f>
        <v>on</v>
      </c>
      <c r="G1781" t="str">
        <f>gait_events!D4186</f>
        <v>left_ankle</v>
      </c>
      <c r="H1781" t="str">
        <f>gait_events!E4186</f>
        <v>IC</v>
      </c>
      <c r="I1781">
        <f>IF(gait_events!F4186&lt;&gt;"",gait_events!F4186,NA())</f>
        <v>959</v>
      </c>
      <c r="J1781">
        <f>IF(gait_events!G4186&lt;&gt;"",gait_events!G4186,NA())</f>
        <v>959</v>
      </c>
      <c r="K1781">
        <f t="shared" si="216"/>
        <v>0</v>
      </c>
      <c r="L1781">
        <f t="shared" si="217"/>
        <v>0</v>
      </c>
      <c r="M1781">
        <f t="shared" si="218"/>
        <v>1</v>
      </c>
      <c r="N1781">
        <f t="shared" si="219"/>
        <v>1</v>
      </c>
      <c r="O1781">
        <f t="shared" si="220"/>
        <v>1</v>
      </c>
      <c r="P1781">
        <f t="shared" si="221"/>
        <v>0</v>
      </c>
      <c r="Q1781">
        <f t="shared" si="222"/>
        <v>0</v>
      </c>
      <c r="R1781">
        <f t="shared" si="223"/>
        <v>1</v>
      </c>
    </row>
    <row r="1782" spans="1:18" x14ac:dyDescent="0.25">
      <c r="A1782" t="str">
        <f>gait_events!B4187</f>
        <v>pp046</v>
      </c>
      <c r="B1782" t="str">
        <f>VLOOKUP(A1782,participants!A:B,2,0)</f>
        <v>M</v>
      </c>
      <c r="C1782">
        <f>VLOOKUP(A1782,participants!A:C,3,0)</f>
        <v>61</v>
      </c>
      <c r="D1782" t="str">
        <f>VLOOKUP(A1782,participants!A:F,6,0)</f>
        <v>PD</v>
      </c>
      <c r="E1782" t="str">
        <f>IF(LEN(SUBSTITUTE(gait_events!C4187,"_run-",""))&lt;&gt;LEN(gait_events!C4187),LEFT(RIGHT(gait_events!C4187,LEN(gait_events!C4187)-19),FIND("_run-",RIGHT(gait_events!C4187,LEN(gait_events!C4187)-19),1)-1),RIGHT(gait_events!C4187,LEN(gait_events!C4187)-19))</f>
        <v>Slow</v>
      </c>
      <c r="F1782" t="str">
        <f>IF(LEN(SUBSTITUTE(gait_events!C4187,"_run-",""))&lt;&gt;LEN(gait_events!C4187),RIGHT(gait_events!C4187,LEN(gait_events!C4187)-FIND("_run-",gait_events!C4187,1)-4),"")</f>
        <v>on</v>
      </c>
      <c r="G1782" t="str">
        <f>gait_events!D4187</f>
        <v>left_ankle</v>
      </c>
      <c r="H1782" t="str">
        <f>gait_events!E4187</f>
        <v>IC</v>
      </c>
      <c r="I1782">
        <f>IF(gait_events!F4187&lt;&gt;"",gait_events!F4187,NA())</f>
        <v>1216</v>
      </c>
      <c r="J1782">
        <f>IF(gait_events!G4187&lt;&gt;"",gait_events!G4187,NA())</f>
        <v>1214</v>
      </c>
      <c r="K1782">
        <f t="shared" si="216"/>
        <v>2</v>
      </c>
      <c r="L1782">
        <f t="shared" si="217"/>
        <v>10</v>
      </c>
      <c r="M1782">
        <f t="shared" si="218"/>
        <v>1</v>
      </c>
      <c r="N1782">
        <f t="shared" si="219"/>
        <v>1</v>
      </c>
      <c r="O1782">
        <f t="shared" si="220"/>
        <v>1</v>
      </c>
      <c r="P1782">
        <f t="shared" si="221"/>
        <v>0</v>
      </c>
      <c r="Q1782">
        <f t="shared" si="222"/>
        <v>0</v>
      </c>
      <c r="R1782">
        <f t="shared" si="223"/>
        <v>1</v>
      </c>
    </row>
    <row r="1783" spans="1:18" x14ac:dyDescent="0.25">
      <c r="A1783" t="str">
        <f>gait_events!B4188</f>
        <v>pp046</v>
      </c>
      <c r="B1783" t="str">
        <f>VLOOKUP(A1783,participants!A:B,2,0)</f>
        <v>M</v>
      </c>
      <c r="C1783">
        <f>VLOOKUP(A1783,participants!A:C,3,0)</f>
        <v>61</v>
      </c>
      <c r="D1783" t="str">
        <f>VLOOKUP(A1783,participants!A:F,6,0)</f>
        <v>PD</v>
      </c>
      <c r="E1783" t="str">
        <f>IF(LEN(SUBSTITUTE(gait_events!C4188,"_run-",""))&lt;&gt;LEN(gait_events!C4188),LEFT(RIGHT(gait_events!C4188,LEN(gait_events!C4188)-19),FIND("_run-",RIGHT(gait_events!C4188,LEN(gait_events!C4188)-19),1)-1),RIGHT(gait_events!C4188,LEN(gait_events!C4188)-19))</f>
        <v>Slow</v>
      </c>
      <c r="F1783" t="str">
        <f>IF(LEN(SUBSTITUTE(gait_events!C4188,"_run-",""))&lt;&gt;LEN(gait_events!C4188),RIGHT(gait_events!C4188,LEN(gait_events!C4188)-FIND("_run-",gait_events!C4188,1)-4),"")</f>
        <v>on</v>
      </c>
      <c r="G1783" t="str">
        <f>gait_events!D4188</f>
        <v>left_ankle</v>
      </c>
      <c r="H1783" t="str">
        <f>gait_events!E4188</f>
        <v>IC</v>
      </c>
      <c r="I1783">
        <f>IF(gait_events!F4188&lt;&gt;"",gait_events!F4188,NA())</f>
        <v>1498</v>
      </c>
      <c r="J1783">
        <f>IF(gait_events!G4188&lt;&gt;"",gait_events!G4188,NA())</f>
        <v>1494</v>
      </c>
      <c r="K1783">
        <f t="shared" si="216"/>
        <v>4</v>
      </c>
      <c r="L1783">
        <f t="shared" si="217"/>
        <v>20</v>
      </c>
      <c r="M1783">
        <f t="shared" si="218"/>
        <v>1</v>
      </c>
      <c r="N1783">
        <f t="shared" si="219"/>
        <v>1</v>
      </c>
      <c r="O1783">
        <f t="shared" si="220"/>
        <v>1</v>
      </c>
      <c r="P1783">
        <f t="shared" si="221"/>
        <v>0</v>
      </c>
      <c r="Q1783">
        <f t="shared" si="222"/>
        <v>0</v>
      </c>
      <c r="R1783">
        <f t="shared" si="223"/>
        <v>1</v>
      </c>
    </row>
    <row r="1784" spans="1:18" x14ac:dyDescent="0.25">
      <c r="A1784" t="str">
        <f>gait_events!B4189</f>
        <v>pp046</v>
      </c>
      <c r="B1784" t="str">
        <f>VLOOKUP(A1784,participants!A:B,2,0)</f>
        <v>M</v>
      </c>
      <c r="C1784">
        <f>VLOOKUP(A1784,participants!A:C,3,0)</f>
        <v>61</v>
      </c>
      <c r="D1784" t="str">
        <f>VLOOKUP(A1784,participants!A:F,6,0)</f>
        <v>PD</v>
      </c>
      <c r="E1784" t="str">
        <f>IF(LEN(SUBSTITUTE(gait_events!C4189,"_run-",""))&lt;&gt;LEN(gait_events!C4189),LEFT(RIGHT(gait_events!C4189,LEN(gait_events!C4189)-19),FIND("_run-",RIGHT(gait_events!C4189,LEN(gait_events!C4189)-19),1)-1),RIGHT(gait_events!C4189,LEN(gait_events!C4189)-19))</f>
        <v>Slow</v>
      </c>
      <c r="F1784" t="str">
        <f>IF(LEN(SUBSTITUTE(gait_events!C4189,"_run-",""))&lt;&gt;LEN(gait_events!C4189),RIGHT(gait_events!C4189,LEN(gait_events!C4189)-FIND("_run-",gait_events!C4189,1)-4),"")</f>
        <v>on</v>
      </c>
      <c r="G1784" t="str">
        <f>gait_events!D4189</f>
        <v>left_ankle</v>
      </c>
      <c r="H1784" t="str">
        <f>gait_events!E4189</f>
        <v>FC</v>
      </c>
      <c r="I1784">
        <f>IF(gait_events!F4189&lt;&gt;"",gait_events!F4189,NA())</f>
        <v>75</v>
      </c>
      <c r="J1784">
        <f>IF(gait_events!G4189&lt;&gt;"",gait_events!G4189,NA())</f>
        <v>77</v>
      </c>
      <c r="K1784">
        <f t="shared" si="216"/>
        <v>-2</v>
      </c>
      <c r="L1784">
        <f t="shared" si="217"/>
        <v>-10</v>
      </c>
      <c r="M1784">
        <f t="shared" si="218"/>
        <v>1</v>
      </c>
      <c r="N1784">
        <f t="shared" si="219"/>
        <v>1</v>
      </c>
      <c r="O1784">
        <f t="shared" si="220"/>
        <v>1</v>
      </c>
      <c r="P1784">
        <f t="shared" si="221"/>
        <v>0</v>
      </c>
      <c r="Q1784">
        <f t="shared" si="222"/>
        <v>0</v>
      </c>
      <c r="R1784">
        <f t="shared" si="223"/>
        <v>1</v>
      </c>
    </row>
    <row r="1785" spans="1:18" x14ac:dyDescent="0.25">
      <c r="A1785" t="str">
        <f>gait_events!B4190</f>
        <v>pp046</v>
      </c>
      <c r="B1785" t="str">
        <f>VLOOKUP(A1785,participants!A:B,2,0)</f>
        <v>M</v>
      </c>
      <c r="C1785">
        <f>VLOOKUP(A1785,participants!A:C,3,0)</f>
        <v>61</v>
      </c>
      <c r="D1785" t="str">
        <f>VLOOKUP(A1785,participants!A:F,6,0)</f>
        <v>PD</v>
      </c>
      <c r="E1785" t="str">
        <f>IF(LEN(SUBSTITUTE(gait_events!C4190,"_run-",""))&lt;&gt;LEN(gait_events!C4190),LEFT(RIGHT(gait_events!C4190,LEN(gait_events!C4190)-19),FIND("_run-",RIGHT(gait_events!C4190,LEN(gait_events!C4190)-19),1)-1),RIGHT(gait_events!C4190,LEN(gait_events!C4190)-19))</f>
        <v>Slow</v>
      </c>
      <c r="F1785" t="str">
        <f>IF(LEN(SUBSTITUTE(gait_events!C4190,"_run-",""))&lt;&gt;LEN(gait_events!C4190),RIGHT(gait_events!C4190,LEN(gait_events!C4190)-FIND("_run-",gait_events!C4190,1)-4),"")</f>
        <v>on</v>
      </c>
      <c r="G1785" t="str">
        <f>gait_events!D4190</f>
        <v>left_ankle</v>
      </c>
      <c r="H1785" t="str">
        <f>gait_events!E4190</f>
        <v>FC</v>
      </c>
      <c r="I1785">
        <f>IF(gait_events!F4190&lt;&gt;"",gait_events!F4190,NA())</f>
        <v>343</v>
      </c>
      <c r="J1785">
        <f>IF(gait_events!G4190&lt;&gt;"",gait_events!G4190,NA())</f>
        <v>341</v>
      </c>
      <c r="K1785">
        <f t="shared" si="216"/>
        <v>2</v>
      </c>
      <c r="L1785">
        <f t="shared" si="217"/>
        <v>10</v>
      </c>
      <c r="M1785">
        <f t="shared" si="218"/>
        <v>1</v>
      </c>
      <c r="N1785">
        <f t="shared" si="219"/>
        <v>1</v>
      </c>
      <c r="O1785">
        <f t="shared" si="220"/>
        <v>1</v>
      </c>
      <c r="P1785">
        <f t="shared" si="221"/>
        <v>0</v>
      </c>
      <c r="Q1785">
        <f t="shared" si="222"/>
        <v>0</v>
      </c>
      <c r="R1785">
        <f t="shared" si="223"/>
        <v>1</v>
      </c>
    </row>
    <row r="1786" spans="1:18" x14ac:dyDescent="0.25">
      <c r="A1786" t="str">
        <f>gait_events!B4191</f>
        <v>pp046</v>
      </c>
      <c r="B1786" t="str">
        <f>VLOOKUP(A1786,participants!A:B,2,0)</f>
        <v>M</v>
      </c>
      <c r="C1786">
        <f>VLOOKUP(A1786,participants!A:C,3,0)</f>
        <v>61</v>
      </c>
      <c r="D1786" t="str">
        <f>VLOOKUP(A1786,participants!A:F,6,0)</f>
        <v>PD</v>
      </c>
      <c r="E1786" t="str">
        <f>IF(LEN(SUBSTITUTE(gait_events!C4191,"_run-",""))&lt;&gt;LEN(gait_events!C4191),LEFT(RIGHT(gait_events!C4191,LEN(gait_events!C4191)-19),FIND("_run-",RIGHT(gait_events!C4191,LEN(gait_events!C4191)-19),1)-1),RIGHT(gait_events!C4191,LEN(gait_events!C4191)-19))</f>
        <v>Slow</v>
      </c>
      <c r="F1786" t="str">
        <f>IF(LEN(SUBSTITUTE(gait_events!C4191,"_run-",""))&lt;&gt;LEN(gait_events!C4191),RIGHT(gait_events!C4191,LEN(gait_events!C4191)-FIND("_run-",gait_events!C4191,1)-4),"")</f>
        <v>on</v>
      </c>
      <c r="G1786" t="str">
        <f>gait_events!D4191</f>
        <v>left_ankle</v>
      </c>
      <c r="H1786" t="str">
        <f>gait_events!E4191</f>
        <v>FC</v>
      </c>
      <c r="I1786">
        <f>IF(gait_events!F4191&lt;&gt;"",gait_events!F4191,NA())</f>
        <v>621</v>
      </c>
      <c r="J1786">
        <f>IF(gait_events!G4191&lt;&gt;"",gait_events!G4191,NA())</f>
        <v>620</v>
      </c>
      <c r="K1786">
        <f t="shared" si="216"/>
        <v>1</v>
      </c>
      <c r="L1786">
        <f t="shared" si="217"/>
        <v>5</v>
      </c>
      <c r="M1786">
        <f t="shared" si="218"/>
        <v>1</v>
      </c>
      <c r="N1786">
        <f t="shared" si="219"/>
        <v>1</v>
      </c>
      <c r="O1786">
        <f t="shared" si="220"/>
        <v>1</v>
      </c>
      <c r="P1786">
        <f t="shared" si="221"/>
        <v>0</v>
      </c>
      <c r="Q1786">
        <f t="shared" si="222"/>
        <v>0</v>
      </c>
      <c r="R1786">
        <f t="shared" si="223"/>
        <v>1</v>
      </c>
    </row>
    <row r="1787" spans="1:18" x14ac:dyDescent="0.25">
      <c r="A1787" t="str">
        <f>gait_events!B4192</f>
        <v>pp046</v>
      </c>
      <c r="B1787" t="str">
        <f>VLOOKUP(A1787,participants!A:B,2,0)</f>
        <v>M</v>
      </c>
      <c r="C1787">
        <f>VLOOKUP(A1787,participants!A:C,3,0)</f>
        <v>61</v>
      </c>
      <c r="D1787" t="str">
        <f>VLOOKUP(A1787,participants!A:F,6,0)</f>
        <v>PD</v>
      </c>
      <c r="E1787" t="str">
        <f>IF(LEN(SUBSTITUTE(gait_events!C4192,"_run-",""))&lt;&gt;LEN(gait_events!C4192),LEFT(RIGHT(gait_events!C4192,LEN(gait_events!C4192)-19),FIND("_run-",RIGHT(gait_events!C4192,LEN(gait_events!C4192)-19),1)-1),RIGHT(gait_events!C4192,LEN(gait_events!C4192)-19))</f>
        <v>Slow</v>
      </c>
      <c r="F1787" t="str">
        <f>IF(LEN(SUBSTITUTE(gait_events!C4192,"_run-",""))&lt;&gt;LEN(gait_events!C4192),RIGHT(gait_events!C4192,LEN(gait_events!C4192)-FIND("_run-",gait_events!C4192,1)-4),"")</f>
        <v>on</v>
      </c>
      <c r="G1787" t="str">
        <f>gait_events!D4192</f>
        <v>left_ankle</v>
      </c>
      <c r="H1787" t="str">
        <f>gait_events!E4192</f>
        <v>FC</v>
      </c>
      <c r="I1787">
        <f>IF(gait_events!F4192&lt;&gt;"",gait_events!F4192,NA())</f>
        <v>870</v>
      </c>
      <c r="J1787">
        <f>IF(gait_events!G4192&lt;&gt;"",gait_events!G4192,NA())</f>
        <v>873</v>
      </c>
      <c r="K1787">
        <f t="shared" si="216"/>
        <v>-3</v>
      </c>
      <c r="L1787">
        <f t="shared" si="217"/>
        <v>-15</v>
      </c>
      <c r="M1787">
        <f t="shared" si="218"/>
        <v>1</v>
      </c>
      <c r="N1787">
        <f t="shared" si="219"/>
        <v>1</v>
      </c>
      <c r="O1787">
        <f t="shared" si="220"/>
        <v>1</v>
      </c>
      <c r="P1787">
        <f t="shared" si="221"/>
        <v>0</v>
      </c>
      <c r="Q1787">
        <f t="shared" si="222"/>
        <v>0</v>
      </c>
      <c r="R1787">
        <f t="shared" si="223"/>
        <v>1</v>
      </c>
    </row>
    <row r="1788" spans="1:18" x14ac:dyDescent="0.25">
      <c r="A1788" t="str">
        <f>gait_events!B4193</f>
        <v>pp046</v>
      </c>
      <c r="B1788" t="str">
        <f>VLOOKUP(A1788,participants!A:B,2,0)</f>
        <v>M</v>
      </c>
      <c r="C1788">
        <f>VLOOKUP(A1788,participants!A:C,3,0)</f>
        <v>61</v>
      </c>
      <c r="D1788" t="str">
        <f>VLOOKUP(A1788,participants!A:F,6,0)</f>
        <v>PD</v>
      </c>
      <c r="E1788" t="str">
        <f>IF(LEN(SUBSTITUTE(gait_events!C4193,"_run-",""))&lt;&gt;LEN(gait_events!C4193),LEFT(RIGHT(gait_events!C4193,LEN(gait_events!C4193)-19),FIND("_run-",RIGHT(gait_events!C4193,LEN(gait_events!C4193)-19),1)-1),RIGHT(gait_events!C4193,LEN(gait_events!C4193)-19))</f>
        <v>Slow</v>
      </c>
      <c r="F1788" t="str">
        <f>IF(LEN(SUBSTITUTE(gait_events!C4193,"_run-",""))&lt;&gt;LEN(gait_events!C4193),RIGHT(gait_events!C4193,LEN(gait_events!C4193)-FIND("_run-",gait_events!C4193,1)-4),"")</f>
        <v>on</v>
      </c>
      <c r="G1788" t="str">
        <f>gait_events!D4193</f>
        <v>left_ankle</v>
      </c>
      <c r="H1788" t="str">
        <f>gait_events!E4193</f>
        <v>FC</v>
      </c>
      <c r="I1788">
        <f>IF(gait_events!F4193&lt;&gt;"",gait_events!F4193,NA())</f>
        <v>1126</v>
      </c>
      <c r="J1788">
        <f>IF(gait_events!G4193&lt;&gt;"",gait_events!G4193,NA())</f>
        <v>1127</v>
      </c>
      <c r="K1788">
        <f t="shared" si="216"/>
        <v>-1</v>
      </c>
      <c r="L1788">
        <f t="shared" si="217"/>
        <v>-5</v>
      </c>
      <c r="M1788">
        <f t="shared" si="218"/>
        <v>1</v>
      </c>
      <c r="N1788">
        <f t="shared" si="219"/>
        <v>1</v>
      </c>
      <c r="O1788">
        <f t="shared" si="220"/>
        <v>1</v>
      </c>
      <c r="P1788">
        <f t="shared" si="221"/>
        <v>0</v>
      </c>
      <c r="Q1788">
        <f t="shared" si="222"/>
        <v>0</v>
      </c>
      <c r="R1788">
        <f t="shared" si="223"/>
        <v>1</v>
      </c>
    </row>
    <row r="1789" spans="1:18" x14ac:dyDescent="0.25">
      <c r="A1789" t="str">
        <f>gait_events!B4194</f>
        <v>pp046</v>
      </c>
      <c r="B1789" t="str">
        <f>VLOOKUP(A1789,participants!A:B,2,0)</f>
        <v>M</v>
      </c>
      <c r="C1789">
        <f>VLOOKUP(A1789,participants!A:C,3,0)</f>
        <v>61</v>
      </c>
      <c r="D1789" t="str">
        <f>VLOOKUP(A1789,participants!A:F,6,0)</f>
        <v>PD</v>
      </c>
      <c r="E1789" t="str">
        <f>IF(LEN(SUBSTITUTE(gait_events!C4194,"_run-",""))&lt;&gt;LEN(gait_events!C4194),LEFT(RIGHT(gait_events!C4194,LEN(gait_events!C4194)-19),FIND("_run-",RIGHT(gait_events!C4194,LEN(gait_events!C4194)-19),1)-1),RIGHT(gait_events!C4194,LEN(gait_events!C4194)-19))</f>
        <v>Slow</v>
      </c>
      <c r="F1789" t="str">
        <f>IF(LEN(SUBSTITUTE(gait_events!C4194,"_run-",""))&lt;&gt;LEN(gait_events!C4194),RIGHT(gait_events!C4194,LEN(gait_events!C4194)-FIND("_run-",gait_events!C4194,1)-4),"")</f>
        <v>on</v>
      </c>
      <c r="G1789" t="str">
        <f>gait_events!D4194</f>
        <v>left_ankle</v>
      </c>
      <c r="H1789" t="str">
        <f>gait_events!E4194</f>
        <v>FC</v>
      </c>
      <c r="I1789">
        <f>IF(gait_events!F4194&lt;&gt;"",gait_events!F4194,NA())</f>
        <v>1404</v>
      </c>
      <c r="J1789">
        <f>IF(gait_events!G4194&lt;&gt;"",gait_events!G4194,NA())</f>
        <v>1406</v>
      </c>
      <c r="K1789">
        <f t="shared" si="216"/>
        <v>-2</v>
      </c>
      <c r="L1789">
        <f t="shared" si="217"/>
        <v>-10</v>
      </c>
      <c r="M1789">
        <f t="shared" si="218"/>
        <v>1</v>
      </c>
      <c r="N1789">
        <f t="shared" si="219"/>
        <v>1</v>
      </c>
      <c r="O1789">
        <f t="shared" si="220"/>
        <v>1</v>
      </c>
      <c r="P1789">
        <f t="shared" si="221"/>
        <v>0</v>
      </c>
      <c r="Q1789">
        <f t="shared" si="222"/>
        <v>0</v>
      </c>
      <c r="R1789">
        <f t="shared" si="223"/>
        <v>1</v>
      </c>
    </row>
    <row r="1790" spans="1:18" x14ac:dyDescent="0.25">
      <c r="A1790" t="str">
        <f>gait_events!B4195</f>
        <v>pp046</v>
      </c>
      <c r="B1790" t="str">
        <f>VLOOKUP(A1790,participants!A:B,2,0)</f>
        <v>M</v>
      </c>
      <c r="C1790">
        <f>VLOOKUP(A1790,participants!A:C,3,0)</f>
        <v>61</v>
      </c>
      <c r="D1790" t="str">
        <f>VLOOKUP(A1790,participants!A:F,6,0)</f>
        <v>PD</v>
      </c>
      <c r="E1790" t="str">
        <f>IF(LEN(SUBSTITUTE(gait_events!C4195,"_run-",""))&lt;&gt;LEN(gait_events!C4195),LEFT(RIGHT(gait_events!C4195,LEN(gait_events!C4195)-19),FIND("_run-",RIGHT(gait_events!C4195,LEN(gait_events!C4195)-19),1)-1),RIGHT(gait_events!C4195,LEN(gait_events!C4195)-19))</f>
        <v>Slow</v>
      </c>
      <c r="F1790" t="str">
        <f>IF(LEN(SUBSTITUTE(gait_events!C4195,"_run-",""))&lt;&gt;LEN(gait_events!C4195),RIGHT(gait_events!C4195,LEN(gait_events!C4195)-FIND("_run-",gait_events!C4195,1)-4),"")</f>
        <v>on</v>
      </c>
      <c r="G1790" t="str">
        <f>gait_events!D4195</f>
        <v>right_ankle</v>
      </c>
      <c r="H1790" t="str">
        <f>gait_events!E4195</f>
        <v>IC</v>
      </c>
      <c r="I1790">
        <f>IF(gait_events!F4195&lt;&gt;"",gait_events!F4195,NA())</f>
        <v>32</v>
      </c>
      <c r="J1790">
        <f>IF(gait_events!G4195&lt;&gt;"",gait_events!G4195,NA())</f>
        <v>30</v>
      </c>
      <c r="K1790">
        <f t="shared" si="216"/>
        <v>2</v>
      </c>
      <c r="L1790">
        <f t="shared" si="217"/>
        <v>10</v>
      </c>
      <c r="M1790">
        <f t="shared" si="218"/>
        <v>1</v>
      </c>
      <c r="N1790">
        <f t="shared" si="219"/>
        <v>1</v>
      </c>
      <c r="O1790">
        <f t="shared" si="220"/>
        <v>1</v>
      </c>
      <c r="P1790">
        <f t="shared" si="221"/>
        <v>0</v>
      </c>
      <c r="Q1790">
        <f t="shared" si="222"/>
        <v>0</v>
      </c>
      <c r="R1790">
        <f t="shared" si="223"/>
        <v>1</v>
      </c>
    </row>
    <row r="1791" spans="1:18" x14ac:dyDescent="0.25">
      <c r="A1791" t="str">
        <f>gait_events!B4196</f>
        <v>pp046</v>
      </c>
      <c r="B1791" t="str">
        <f>VLOOKUP(A1791,participants!A:B,2,0)</f>
        <v>M</v>
      </c>
      <c r="C1791">
        <f>VLOOKUP(A1791,participants!A:C,3,0)</f>
        <v>61</v>
      </c>
      <c r="D1791" t="str">
        <f>VLOOKUP(A1791,participants!A:F,6,0)</f>
        <v>PD</v>
      </c>
      <c r="E1791" t="str">
        <f>IF(LEN(SUBSTITUTE(gait_events!C4196,"_run-",""))&lt;&gt;LEN(gait_events!C4196),LEFT(RIGHT(gait_events!C4196,LEN(gait_events!C4196)-19),FIND("_run-",RIGHT(gait_events!C4196,LEN(gait_events!C4196)-19),1)-1),RIGHT(gait_events!C4196,LEN(gait_events!C4196)-19))</f>
        <v>Slow</v>
      </c>
      <c r="F1791" t="str">
        <f>IF(LEN(SUBSTITUTE(gait_events!C4196,"_run-",""))&lt;&gt;LEN(gait_events!C4196),RIGHT(gait_events!C4196,LEN(gait_events!C4196)-FIND("_run-",gait_events!C4196,1)-4),"")</f>
        <v>on</v>
      </c>
      <c r="G1791" t="str">
        <f>gait_events!D4196</f>
        <v>right_ankle</v>
      </c>
      <c r="H1791" t="str">
        <f>gait_events!E4196</f>
        <v>IC</v>
      </c>
      <c r="I1791">
        <f>IF(gait_events!F4196&lt;&gt;"",gait_events!F4196,NA())</f>
        <v>307</v>
      </c>
      <c r="J1791">
        <f>IF(gait_events!G4196&lt;&gt;"",gait_events!G4196,NA())</f>
        <v>305</v>
      </c>
      <c r="K1791">
        <f t="shared" si="216"/>
        <v>2</v>
      </c>
      <c r="L1791">
        <f t="shared" si="217"/>
        <v>10</v>
      </c>
      <c r="M1791">
        <f t="shared" si="218"/>
        <v>1</v>
      </c>
      <c r="N1791">
        <f t="shared" si="219"/>
        <v>1</v>
      </c>
      <c r="O1791">
        <f t="shared" si="220"/>
        <v>1</v>
      </c>
      <c r="P1791">
        <f t="shared" si="221"/>
        <v>0</v>
      </c>
      <c r="Q1791">
        <f t="shared" si="222"/>
        <v>0</v>
      </c>
      <c r="R1791">
        <f t="shared" si="223"/>
        <v>1</v>
      </c>
    </row>
    <row r="1792" spans="1:18" x14ac:dyDescent="0.25">
      <c r="A1792" t="str">
        <f>gait_events!B4197</f>
        <v>pp046</v>
      </c>
      <c r="B1792" t="str">
        <f>VLOOKUP(A1792,participants!A:B,2,0)</f>
        <v>M</v>
      </c>
      <c r="C1792">
        <f>VLOOKUP(A1792,participants!A:C,3,0)</f>
        <v>61</v>
      </c>
      <c r="D1792" t="str">
        <f>VLOOKUP(A1792,participants!A:F,6,0)</f>
        <v>PD</v>
      </c>
      <c r="E1792" t="str">
        <f>IF(LEN(SUBSTITUTE(gait_events!C4197,"_run-",""))&lt;&gt;LEN(gait_events!C4197),LEFT(RIGHT(gait_events!C4197,LEN(gait_events!C4197)-19),FIND("_run-",RIGHT(gait_events!C4197,LEN(gait_events!C4197)-19),1)-1),RIGHT(gait_events!C4197,LEN(gait_events!C4197)-19))</f>
        <v>Slow</v>
      </c>
      <c r="F1792" t="str">
        <f>IF(LEN(SUBSTITUTE(gait_events!C4197,"_run-",""))&lt;&gt;LEN(gait_events!C4197),RIGHT(gait_events!C4197,LEN(gait_events!C4197)-FIND("_run-",gait_events!C4197,1)-4),"")</f>
        <v>on</v>
      </c>
      <c r="G1792" t="str">
        <f>gait_events!D4197</f>
        <v>right_ankle</v>
      </c>
      <c r="H1792" t="str">
        <f>gait_events!E4197</f>
        <v>IC</v>
      </c>
      <c r="I1792">
        <f>IF(gait_events!F4197&lt;&gt;"",gait_events!F4197,NA())</f>
        <v>578</v>
      </c>
      <c r="J1792">
        <f>IF(gait_events!G4197&lt;&gt;"",gait_events!G4197,NA())</f>
        <v>581</v>
      </c>
      <c r="K1792">
        <f t="shared" si="216"/>
        <v>-3</v>
      </c>
      <c r="L1792">
        <f t="shared" si="217"/>
        <v>-15</v>
      </c>
      <c r="M1792">
        <f t="shared" si="218"/>
        <v>1</v>
      </c>
      <c r="N1792">
        <f t="shared" si="219"/>
        <v>1</v>
      </c>
      <c r="O1792">
        <f t="shared" si="220"/>
        <v>1</v>
      </c>
      <c r="P1792">
        <f t="shared" si="221"/>
        <v>0</v>
      </c>
      <c r="Q1792">
        <f t="shared" si="222"/>
        <v>0</v>
      </c>
      <c r="R1792">
        <f t="shared" si="223"/>
        <v>1</v>
      </c>
    </row>
    <row r="1793" spans="1:18" x14ac:dyDescent="0.25">
      <c r="A1793" t="str">
        <f>gait_events!B4198</f>
        <v>pp046</v>
      </c>
      <c r="B1793" t="str">
        <f>VLOOKUP(A1793,participants!A:B,2,0)</f>
        <v>M</v>
      </c>
      <c r="C1793">
        <f>VLOOKUP(A1793,participants!A:C,3,0)</f>
        <v>61</v>
      </c>
      <c r="D1793" t="str">
        <f>VLOOKUP(A1793,participants!A:F,6,0)</f>
        <v>PD</v>
      </c>
      <c r="E1793" t="str">
        <f>IF(LEN(SUBSTITUTE(gait_events!C4198,"_run-",""))&lt;&gt;LEN(gait_events!C4198),LEFT(RIGHT(gait_events!C4198,LEN(gait_events!C4198)-19),FIND("_run-",RIGHT(gait_events!C4198,LEN(gait_events!C4198)-19),1)-1),RIGHT(gait_events!C4198,LEN(gait_events!C4198)-19))</f>
        <v>Slow</v>
      </c>
      <c r="F1793" t="str">
        <f>IF(LEN(SUBSTITUTE(gait_events!C4198,"_run-",""))&lt;&gt;LEN(gait_events!C4198),RIGHT(gait_events!C4198,LEN(gait_events!C4198)-FIND("_run-",gait_events!C4198,1)-4),"")</f>
        <v>on</v>
      </c>
      <c r="G1793" t="str">
        <f>gait_events!D4198</f>
        <v>right_ankle</v>
      </c>
      <c r="H1793" t="str">
        <f>gait_events!E4198</f>
        <v>IC</v>
      </c>
      <c r="I1793">
        <f>IF(gait_events!F4198&lt;&gt;"",gait_events!F4198,NA())</f>
        <v>828</v>
      </c>
      <c r="J1793">
        <f>IF(gait_events!G4198&lt;&gt;"",gait_events!G4198,NA())</f>
        <v>827</v>
      </c>
      <c r="K1793">
        <f t="shared" si="216"/>
        <v>1</v>
      </c>
      <c r="L1793">
        <f t="shared" si="217"/>
        <v>5</v>
      </c>
      <c r="M1793">
        <f t="shared" si="218"/>
        <v>1</v>
      </c>
      <c r="N1793">
        <f t="shared" si="219"/>
        <v>1</v>
      </c>
      <c r="O1793">
        <f t="shared" si="220"/>
        <v>1</v>
      </c>
      <c r="P1793">
        <f t="shared" si="221"/>
        <v>0</v>
      </c>
      <c r="Q1793">
        <f t="shared" si="222"/>
        <v>0</v>
      </c>
      <c r="R1793">
        <f t="shared" si="223"/>
        <v>1</v>
      </c>
    </row>
    <row r="1794" spans="1:18" x14ac:dyDescent="0.25">
      <c r="A1794" t="str">
        <f>gait_events!B4199</f>
        <v>pp046</v>
      </c>
      <c r="B1794" t="str">
        <f>VLOOKUP(A1794,participants!A:B,2,0)</f>
        <v>M</v>
      </c>
      <c r="C1794">
        <f>VLOOKUP(A1794,participants!A:C,3,0)</f>
        <v>61</v>
      </c>
      <c r="D1794" t="str">
        <f>VLOOKUP(A1794,participants!A:F,6,0)</f>
        <v>PD</v>
      </c>
      <c r="E1794" t="str">
        <f>IF(LEN(SUBSTITUTE(gait_events!C4199,"_run-",""))&lt;&gt;LEN(gait_events!C4199),LEFT(RIGHT(gait_events!C4199,LEN(gait_events!C4199)-19),FIND("_run-",RIGHT(gait_events!C4199,LEN(gait_events!C4199)-19),1)-1),RIGHT(gait_events!C4199,LEN(gait_events!C4199)-19))</f>
        <v>Slow</v>
      </c>
      <c r="F1794" t="str">
        <f>IF(LEN(SUBSTITUTE(gait_events!C4199,"_run-",""))&lt;&gt;LEN(gait_events!C4199),RIGHT(gait_events!C4199,LEN(gait_events!C4199)-FIND("_run-",gait_events!C4199,1)-4),"")</f>
        <v>on</v>
      </c>
      <c r="G1794" t="str">
        <f>gait_events!D4199</f>
        <v>right_ankle</v>
      </c>
      <c r="H1794" t="str">
        <f>gait_events!E4199</f>
        <v>IC</v>
      </c>
      <c r="I1794">
        <f>IF(gait_events!F4199&lt;&gt;"",gait_events!F4199,NA())</f>
        <v>1086</v>
      </c>
      <c r="J1794">
        <f>IF(gait_events!G4199&lt;&gt;"",gait_events!G4199,NA())</f>
        <v>1081</v>
      </c>
      <c r="K1794">
        <f t="shared" ref="K1794:K1857" si="224">I1794-J1794</f>
        <v>5</v>
      </c>
      <c r="L1794">
        <f t="shared" ref="L1794:L1857" si="225">K1794*5</f>
        <v>25</v>
      </c>
      <c r="M1794">
        <f t="shared" ref="M1794:M1857" si="226">IF(NOT(ISNA(I1794)),1,0)</f>
        <v>1</v>
      </c>
      <c r="N1794">
        <f t="shared" ref="N1794:N1857" si="227">IF(NOT(ISNA(J1794)),1,0)</f>
        <v>1</v>
      </c>
      <c r="O1794">
        <f t="shared" ref="O1794:O1857" si="228">IF(AND(NOT(ISNA(I1794)),NOT(ISNA(J1794))),1,0)</f>
        <v>1</v>
      </c>
      <c r="P1794">
        <f t="shared" ref="P1794:P1857" si="229">IF(AND(NOT(ISNA(I1794)),ISNA(J1794)),1,0)</f>
        <v>0</v>
      </c>
      <c r="Q1794">
        <f t="shared" ref="Q1794:Q1857" si="230">IF(AND(ISNA(I1794),NOT(ISNA(J1794))),1,0)</f>
        <v>0</v>
      </c>
      <c r="R1794">
        <f t="shared" ref="R1794:R1857" si="231">IF(SUM(O1794:Q1794)&lt;&gt;1,"ERROR",1)</f>
        <v>1</v>
      </c>
    </row>
    <row r="1795" spans="1:18" x14ac:dyDescent="0.25">
      <c r="A1795" t="str">
        <f>gait_events!B4200</f>
        <v>pp046</v>
      </c>
      <c r="B1795" t="str">
        <f>VLOOKUP(A1795,participants!A:B,2,0)</f>
        <v>M</v>
      </c>
      <c r="C1795">
        <f>VLOOKUP(A1795,participants!A:C,3,0)</f>
        <v>61</v>
      </c>
      <c r="D1795" t="str">
        <f>VLOOKUP(A1795,participants!A:F,6,0)</f>
        <v>PD</v>
      </c>
      <c r="E1795" t="str">
        <f>IF(LEN(SUBSTITUTE(gait_events!C4200,"_run-",""))&lt;&gt;LEN(gait_events!C4200),LEFT(RIGHT(gait_events!C4200,LEN(gait_events!C4200)-19),FIND("_run-",RIGHT(gait_events!C4200,LEN(gait_events!C4200)-19),1)-1),RIGHT(gait_events!C4200,LEN(gait_events!C4200)-19))</f>
        <v>Slow</v>
      </c>
      <c r="F1795" t="str">
        <f>IF(LEN(SUBSTITUTE(gait_events!C4200,"_run-",""))&lt;&gt;LEN(gait_events!C4200),RIGHT(gait_events!C4200,LEN(gait_events!C4200)-FIND("_run-",gait_events!C4200,1)-4),"")</f>
        <v>on</v>
      </c>
      <c r="G1795" t="str">
        <f>gait_events!D4200</f>
        <v>right_ankle</v>
      </c>
      <c r="H1795" t="str">
        <f>gait_events!E4200</f>
        <v>IC</v>
      </c>
      <c r="I1795">
        <f>IF(gait_events!F4200&lt;&gt;"",gait_events!F4200,NA())</f>
        <v>1358</v>
      </c>
      <c r="J1795">
        <f>IF(gait_events!G4200&lt;&gt;"",gait_events!G4200,NA())</f>
        <v>1362</v>
      </c>
      <c r="K1795">
        <f t="shared" si="224"/>
        <v>-4</v>
      </c>
      <c r="L1795">
        <f t="shared" si="225"/>
        <v>-20</v>
      </c>
      <c r="M1795">
        <f t="shared" si="226"/>
        <v>1</v>
      </c>
      <c r="N1795">
        <f t="shared" si="227"/>
        <v>1</v>
      </c>
      <c r="O1795">
        <f t="shared" si="228"/>
        <v>1</v>
      </c>
      <c r="P1795">
        <f t="shared" si="229"/>
        <v>0</v>
      </c>
      <c r="Q1795">
        <f t="shared" si="230"/>
        <v>0</v>
      </c>
      <c r="R1795">
        <f t="shared" si="231"/>
        <v>1</v>
      </c>
    </row>
    <row r="1796" spans="1:18" x14ac:dyDescent="0.25">
      <c r="A1796" t="str">
        <f>gait_events!B4201</f>
        <v>pp046</v>
      </c>
      <c r="B1796" t="str">
        <f>VLOOKUP(A1796,participants!A:B,2,0)</f>
        <v>M</v>
      </c>
      <c r="C1796">
        <f>VLOOKUP(A1796,participants!A:C,3,0)</f>
        <v>61</v>
      </c>
      <c r="D1796" t="str">
        <f>VLOOKUP(A1796,participants!A:F,6,0)</f>
        <v>PD</v>
      </c>
      <c r="E1796" t="str">
        <f>IF(LEN(SUBSTITUTE(gait_events!C4201,"_run-",""))&lt;&gt;LEN(gait_events!C4201),LEFT(RIGHT(gait_events!C4201,LEN(gait_events!C4201)-19),FIND("_run-",RIGHT(gait_events!C4201,LEN(gait_events!C4201)-19),1)-1),RIGHT(gait_events!C4201,LEN(gait_events!C4201)-19))</f>
        <v>Slow</v>
      </c>
      <c r="F1796" t="str">
        <f>IF(LEN(SUBSTITUTE(gait_events!C4201,"_run-",""))&lt;&gt;LEN(gait_events!C4201),RIGHT(gait_events!C4201,LEN(gait_events!C4201)-FIND("_run-",gait_events!C4201,1)-4),"")</f>
        <v>on</v>
      </c>
      <c r="G1796" t="str">
        <f>gait_events!D4201</f>
        <v>right_ankle</v>
      </c>
      <c r="H1796" t="str">
        <f>gait_events!E4201</f>
        <v>FC</v>
      </c>
      <c r="I1796">
        <f>IF(gait_events!F4201&lt;&gt;"",gait_events!F4201,NA())</f>
        <v>209</v>
      </c>
      <c r="J1796">
        <f>IF(gait_events!G4201&lt;&gt;"",gait_events!G4201,NA())</f>
        <v>205</v>
      </c>
      <c r="K1796">
        <f t="shared" si="224"/>
        <v>4</v>
      </c>
      <c r="L1796">
        <f t="shared" si="225"/>
        <v>20</v>
      </c>
      <c r="M1796">
        <f t="shared" si="226"/>
        <v>1</v>
      </c>
      <c r="N1796">
        <f t="shared" si="227"/>
        <v>1</v>
      </c>
      <c r="O1796">
        <f t="shared" si="228"/>
        <v>1</v>
      </c>
      <c r="P1796">
        <f t="shared" si="229"/>
        <v>0</v>
      </c>
      <c r="Q1796">
        <f t="shared" si="230"/>
        <v>0</v>
      </c>
      <c r="R1796">
        <f t="shared" si="231"/>
        <v>1</v>
      </c>
    </row>
    <row r="1797" spans="1:18" x14ac:dyDescent="0.25">
      <c r="A1797" t="str">
        <f>gait_events!B4202</f>
        <v>pp046</v>
      </c>
      <c r="B1797" t="str">
        <f>VLOOKUP(A1797,participants!A:B,2,0)</f>
        <v>M</v>
      </c>
      <c r="C1797">
        <f>VLOOKUP(A1797,participants!A:C,3,0)</f>
        <v>61</v>
      </c>
      <c r="D1797" t="str">
        <f>VLOOKUP(A1797,participants!A:F,6,0)</f>
        <v>PD</v>
      </c>
      <c r="E1797" t="str">
        <f>IF(LEN(SUBSTITUTE(gait_events!C4202,"_run-",""))&lt;&gt;LEN(gait_events!C4202),LEFT(RIGHT(gait_events!C4202,LEN(gait_events!C4202)-19),FIND("_run-",RIGHT(gait_events!C4202,LEN(gait_events!C4202)-19),1)-1),RIGHT(gait_events!C4202,LEN(gait_events!C4202)-19))</f>
        <v>Slow</v>
      </c>
      <c r="F1797" t="str">
        <f>IF(LEN(SUBSTITUTE(gait_events!C4202,"_run-",""))&lt;&gt;LEN(gait_events!C4202),RIGHT(gait_events!C4202,LEN(gait_events!C4202)-FIND("_run-",gait_events!C4202,1)-4),"")</f>
        <v>on</v>
      </c>
      <c r="G1797" t="str">
        <f>gait_events!D4202</f>
        <v>right_ankle</v>
      </c>
      <c r="H1797" t="str">
        <f>gait_events!E4202</f>
        <v>FC</v>
      </c>
      <c r="I1797">
        <f>IF(gait_events!F4202&lt;&gt;"",gait_events!F4202,NA())</f>
        <v>479</v>
      </c>
      <c r="J1797">
        <f>IF(gait_events!G4202&lt;&gt;"",gait_events!G4202,NA())</f>
        <v>470</v>
      </c>
      <c r="K1797">
        <f t="shared" si="224"/>
        <v>9</v>
      </c>
      <c r="L1797">
        <f t="shared" si="225"/>
        <v>45</v>
      </c>
      <c r="M1797">
        <f t="shared" si="226"/>
        <v>1</v>
      </c>
      <c r="N1797">
        <f t="shared" si="227"/>
        <v>1</v>
      </c>
      <c r="O1797">
        <f t="shared" si="228"/>
        <v>1</v>
      </c>
      <c r="P1797">
        <f t="shared" si="229"/>
        <v>0</v>
      </c>
      <c r="Q1797">
        <f t="shared" si="230"/>
        <v>0</v>
      </c>
      <c r="R1797">
        <f t="shared" si="231"/>
        <v>1</v>
      </c>
    </row>
    <row r="1798" spans="1:18" x14ac:dyDescent="0.25">
      <c r="A1798" t="str">
        <f>gait_events!B4203</f>
        <v>pp046</v>
      </c>
      <c r="B1798" t="str">
        <f>VLOOKUP(A1798,participants!A:B,2,0)</f>
        <v>M</v>
      </c>
      <c r="C1798">
        <f>VLOOKUP(A1798,participants!A:C,3,0)</f>
        <v>61</v>
      </c>
      <c r="D1798" t="str">
        <f>VLOOKUP(A1798,participants!A:F,6,0)</f>
        <v>PD</v>
      </c>
      <c r="E1798" t="str">
        <f>IF(LEN(SUBSTITUTE(gait_events!C4203,"_run-",""))&lt;&gt;LEN(gait_events!C4203),LEFT(RIGHT(gait_events!C4203,LEN(gait_events!C4203)-19),FIND("_run-",RIGHT(gait_events!C4203,LEN(gait_events!C4203)-19),1)-1),RIGHT(gait_events!C4203,LEN(gait_events!C4203)-19))</f>
        <v>Slow</v>
      </c>
      <c r="F1798" t="str">
        <f>IF(LEN(SUBSTITUTE(gait_events!C4203,"_run-",""))&lt;&gt;LEN(gait_events!C4203),RIGHT(gait_events!C4203,LEN(gait_events!C4203)-FIND("_run-",gait_events!C4203,1)-4),"")</f>
        <v>on</v>
      </c>
      <c r="G1798" t="str">
        <f>gait_events!D4203</f>
        <v>right_ankle</v>
      </c>
      <c r="H1798" t="str">
        <f>gait_events!E4203</f>
        <v>FC</v>
      </c>
      <c r="I1798">
        <f>IF(gait_events!F4203&lt;&gt;"",gait_events!F4203,NA())</f>
        <v>745</v>
      </c>
      <c r="J1798">
        <f>IF(gait_events!G4203&lt;&gt;"",gait_events!G4203,NA())</f>
        <v>740</v>
      </c>
      <c r="K1798">
        <f t="shared" si="224"/>
        <v>5</v>
      </c>
      <c r="L1798">
        <f t="shared" si="225"/>
        <v>25</v>
      </c>
      <c r="M1798">
        <f t="shared" si="226"/>
        <v>1</v>
      </c>
      <c r="N1798">
        <f t="shared" si="227"/>
        <v>1</v>
      </c>
      <c r="O1798">
        <f t="shared" si="228"/>
        <v>1</v>
      </c>
      <c r="P1798">
        <f t="shared" si="229"/>
        <v>0</v>
      </c>
      <c r="Q1798">
        <f t="shared" si="230"/>
        <v>0</v>
      </c>
      <c r="R1798">
        <f t="shared" si="231"/>
        <v>1</v>
      </c>
    </row>
    <row r="1799" spans="1:18" x14ac:dyDescent="0.25">
      <c r="A1799" t="str">
        <f>gait_events!B4204</f>
        <v>pp046</v>
      </c>
      <c r="B1799" t="str">
        <f>VLOOKUP(A1799,participants!A:B,2,0)</f>
        <v>M</v>
      </c>
      <c r="C1799">
        <f>VLOOKUP(A1799,participants!A:C,3,0)</f>
        <v>61</v>
      </c>
      <c r="D1799" t="str">
        <f>VLOOKUP(A1799,participants!A:F,6,0)</f>
        <v>PD</v>
      </c>
      <c r="E1799" t="str">
        <f>IF(LEN(SUBSTITUTE(gait_events!C4204,"_run-",""))&lt;&gt;LEN(gait_events!C4204),LEFT(RIGHT(gait_events!C4204,LEN(gait_events!C4204)-19),FIND("_run-",RIGHT(gait_events!C4204,LEN(gait_events!C4204)-19),1)-1),RIGHT(gait_events!C4204,LEN(gait_events!C4204)-19))</f>
        <v>Slow</v>
      </c>
      <c r="F1799" t="str">
        <f>IF(LEN(SUBSTITUTE(gait_events!C4204,"_run-",""))&lt;&gt;LEN(gait_events!C4204),RIGHT(gait_events!C4204,LEN(gait_events!C4204)-FIND("_run-",gait_events!C4204,1)-4),"")</f>
        <v>on</v>
      </c>
      <c r="G1799" t="str">
        <f>gait_events!D4204</f>
        <v>right_ankle</v>
      </c>
      <c r="H1799" t="str">
        <f>gait_events!E4204</f>
        <v>FC</v>
      </c>
      <c r="I1799">
        <f>IF(gait_events!F4204&lt;&gt;"",gait_events!F4204,NA())</f>
        <v>995</v>
      </c>
      <c r="J1799">
        <f>IF(gait_events!G4204&lt;&gt;"",gait_events!G4204,NA())</f>
        <v>991</v>
      </c>
      <c r="K1799">
        <f t="shared" si="224"/>
        <v>4</v>
      </c>
      <c r="L1799">
        <f t="shared" si="225"/>
        <v>20</v>
      </c>
      <c r="M1799">
        <f t="shared" si="226"/>
        <v>1</v>
      </c>
      <c r="N1799">
        <f t="shared" si="227"/>
        <v>1</v>
      </c>
      <c r="O1799">
        <f t="shared" si="228"/>
        <v>1</v>
      </c>
      <c r="P1799">
        <f t="shared" si="229"/>
        <v>0</v>
      </c>
      <c r="Q1799">
        <f t="shared" si="230"/>
        <v>0</v>
      </c>
      <c r="R1799">
        <f t="shared" si="231"/>
        <v>1</v>
      </c>
    </row>
    <row r="1800" spans="1:18" x14ac:dyDescent="0.25">
      <c r="A1800" t="str">
        <f>gait_events!B4205</f>
        <v>pp046</v>
      </c>
      <c r="B1800" t="str">
        <f>VLOOKUP(A1800,participants!A:B,2,0)</f>
        <v>M</v>
      </c>
      <c r="C1800">
        <f>VLOOKUP(A1800,participants!A:C,3,0)</f>
        <v>61</v>
      </c>
      <c r="D1800" t="str">
        <f>VLOOKUP(A1800,participants!A:F,6,0)</f>
        <v>PD</v>
      </c>
      <c r="E1800" t="str">
        <f>IF(LEN(SUBSTITUTE(gait_events!C4205,"_run-",""))&lt;&gt;LEN(gait_events!C4205),LEFT(RIGHT(gait_events!C4205,LEN(gait_events!C4205)-19),FIND("_run-",RIGHT(gait_events!C4205,LEN(gait_events!C4205)-19),1)-1),RIGHT(gait_events!C4205,LEN(gait_events!C4205)-19))</f>
        <v>Slow</v>
      </c>
      <c r="F1800" t="str">
        <f>IF(LEN(SUBSTITUTE(gait_events!C4205,"_run-",""))&lt;&gt;LEN(gait_events!C4205),RIGHT(gait_events!C4205,LEN(gait_events!C4205)-FIND("_run-",gait_events!C4205,1)-4),"")</f>
        <v>on</v>
      </c>
      <c r="G1800" t="str">
        <f>gait_events!D4205</f>
        <v>right_ankle</v>
      </c>
      <c r="H1800" t="str">
        <f>gait_events!E4205</f>
        <v>FC</v>
      </c>
      <c r="I1800">
        <f>IF(gait_events!F4205&lt;&gt;"",gait_events!F4205,NA())</f>
        <v>1258</v>
      </c>
      <c r="J1800">
        <f>IF(gait_events!G4205&lt;&gt;"",gait_events!G4205,NA())</f>
        <v>1251</v>
      </c>
      <c r="K1800">
        <f t="shared" si="224"/>
        <v>7</v>
      </c>
      <c r="L1800">
        <f t="shared" si="225"/>
        <v>35</v>
      </c>
      <c r="M1800">
        <f t="shared" si="226"/>
        <v>1</v>
      </c>
      <c r="N1800">
        <f t="shared" si="227"/>
        <v>1</v>
      </c>
      <c r="O1800">
        <f t="shared" si="228"/>
        <v>1</v>
      </c>
      <c r="P1800">
        <f t="shared" si="229"/>
        <v>0</v>
      </c>
      <c r="Q1800">
        <f t="shared" si="230"/>
        <v>0</v>
      </c>
      <c r="R1800">
        <f t="shared" si="231"/>
        <v>1</v>
      </c>
    </row>
    <row r="1801" spans="1:18" x14ac:dyDescent="0.25">
      <c r="A1801" t="str">
        <f>gait_events!B4206</f>
        <v>pp046</v>
      </c>
      <c r="B1801" t="str">
        <f>VLOOKUP(A1801,participants!A:B,2,0)</f>
        <v>M</v>
      </c>
      <c r="C1801">
        <f>VLOOKUP(A1801,participants!A:C,3,0)</f>
        <v>61</v>
      </c>
      <c r="D1801" t="str">
        <f>VLOOKUP(A1801,participants!A:F,6,0)</f>
        <v>PD</v>
      </c>
      <c r="E1801" t="str">
        <f>IF(LEN(SUBSTITUTE(gait_events!C4206,"_run-",""))&lt;&gt;LEN(gait_events!C4206),LEFT(RIGHT(gait_events!C4206,LEN(gait_events!C4206)-19),FIND("_run-",RIGHT(gait_events!C4206,LEN(gait_events!C4206)-19),1)-1),RIGHT(gait_events!C4206,LEN(gait_events!C4206)-19))</f>
        <v>Slow</v>
      </c>
      <c r="F1801" t="str">
        <f>IF(LEN(SUBSTITUTE(gait_events!C4206,"_run-",""))&lt;&gt;LEN(gait_events!C4206),RIGHT(gait_events!C4206,LEN(gait_events!C4206)-FIND("_run-",gait_events!C4206,1)-4),"")</f>
        <v>on</v>
      </c>
      <c r="G1801" t="str">
        <f>gait_events!D4206</f>
        <v>right_ankle</v>
      </c>
      <c r="H1801" t="str">
        <f>gait_events!E4206</f>
        <v>FC</v>
      </c>
      <c r="I1801">
        <f>IF(gait_events!F4206&lt;&gt;"",gait_events!F4206,NA())</f>
        <v>1544</v>
      </c>
      <c r="J1801">
        <f>IF(gait_events!G4206&lt;&gt;"",gait_events!G4206,NA())</f>
        <v>1537</v>
      </c>
      <c r="K1801">
        <f t="shared" si="224"/>
        <v>7</v>
      </c>
      <c r="L1801">
        <f t="shared" si="225"/>
        <v>35</v>
      </c>
      <c r="M1801">
        <f t="shared" si="226"/>
        <v>1</v>
      </c>
      <c r="N1801">
        <f t="shared" si="227"/>
        <v>1</v>
      </c>
      <c r="O1801">
        <f t="shared" si="228"/>
        <v>1</v>
      </c>
      <c r="P1801">
        <f t="shared" si="229"/>
        <v>0</v>
      </c>
      <c r="Q1801">
        <f t="shared" si="230"/>
        <v>0</v>
      </c>
      <c r="R1801">
        <f t="shared" si="231"/>
        <v>1</v>
      </c>
    </row>
    <row r="1802" spans="1:18" x14ac:dyDescent="0.25">
      <c r="A1802" t="str">
        <f>gait_events!B4207</f>
        <v>pp046</v>
      </c>
      <c r="B1802" t="str">
        <f>VLOOKUP(A1802,participants!A:B,2,0)</f>
        <v>M</v>
      </c>
      <c r="C1802">
        <f>VLOOKUP(A1802,participants!A:C,3,0)</f>
        <v>61</v>
      </c>
      <c r="D1802" t="str">
        <f>VLOOKUP(A1802,participants!A:F,6,0)</f>
        <v>PD</v>
      </c>
      <c r="E1802" t="str">
        <f>IF(LEN(SUBSTITUTE(gait_events!C4207,"_run-",""))&lt;&gt;LEN(gait_events!C4207),LEFT(RIGHT(gait_events!C4207,LEN(gait_events!C4207)-19),FIND("_run-",RIGHT(gait_events!C4207,LEN(gait_events!C4207)-19),1)-1),RIGHT(gait_events!C4207,LEN(gait_events!C4207)-19))</f>
        <v>Slow</v>
      </c>
      <c r="F1802" t="str">
        <f>IF(LEN(SUBSTITUTE(gait_events!C4207,"_run-",""))&lt;&gt;LEN(gait_events!C4207),RIGHT(gait_events!C4207,LEN(gait_events!C4207)-FIND("_run-",gait_events!C4207,1)-4),"")</f>
        <v>on</v>
      </c>
      <c r="G1802" t="str">
        <f>gait_events!D4207</f>
        <v>left_shank</v>
      </c>
      <c r="H1802" t="str">
        <f>gait_events!E4207</f>
        <v>IC</v>
      </c>
      <c r="I1802">
        <f>IF(gait_events!F4207&lt;&gt;"",gait_events!F4207,NA())</f>
        <v>165</v>
      </c>
      <c r="J1802">
        <f>IF(gait_events!G4207&lt;&gt;"",gait_events!G4207,NA())</f>
        <v>168</v>
      </c>
      <c r="K1802">
        <f t="shared" si="224"/>
        <v>-3</v>
      </c>
      <c r="L1802">
        <f t="shared" si="225"/>
        <v>-15</v>
      </c>
      <c r="M1802">
        <f t="shared" si="226"/>
        <v>1</v>
      </c>
      <c r="N1802">
        <f t="shared" si="227"/>
        <v>1</v>
      </c>
      <c r="O1802">
        <f t="shared" si="228"/>
        <v>1</v>
      </c>
      <c r="P1802">
        <f t="shared" si="229"/>
        <v>0</v>
      </c>
      <c r="Q1802">
        <f t="shared" si="230"/>
        <v>0</v>
      </c>
      <c r="R1802">
        <f t="shared" si="231"/>
        <v>1</v>
      </c>
    </row>
    <row r="1803" spans="1:18" x14ac:dyDescent="0.25">
      <c r="A1803" t="str">
        <f>gait_events!B4208</f>
        <v>pp046</v>
      </c>
      <c r="B1803" t="str">
        <f>VLOOKUP(A1803,participants!A:B,2,0)</f>
        <v>M</v>
      </c>
      <c r="C1803">
        <f>VLOOKUP(A1803,participants!A:C,3,0)</f>
        <v>61</v>
      </c>
      <c r="D1803" t="str">
        <f>VLOOKUP(A1803,participants!A:F,6,0)</f>
        <v>PD</v>
      </c>
      <c r="E1803" t="str">
        <f>IF(LEN(SUBSTITUTE(gait_events!C4208,"_run-",""))&lt;&gt;LEN(gait_events!C4208),LEFT(RIGHT(gait_events!C4208,LEN(gait_events!C4208)-19),FIND("_run-",RIGHT(gait_events!C4208,LEN(gait_events!C4208)-19),1)-1),RIGHT(gait_events!C4208,LEN(gait_events!C4208)-19))</f>
        <v>Slow</v>
      </c>
      <c r="F1803" t="str">
        <f>IF(LEN(SUBSTITUTE(gait_events!C4208,"_run-",""))&lt;&gt;LEN(gait_events!C4208),RIGHT(gait_events!C4208,LEN(gait_events!C4208)-FIND("_run-",gait_events!C4208,1)-4),"")</f>
        <v>on</v>
      </c>
      <c r="G1803" t="str">
        <f>gait_events!D4208</f>
        <v>left_shank</v>
      </c>
      <c r="H1803" t="str">
        <f>gait_events!E4208</f>
        <v>IC</v>
      </c>
      <c r="I1803">
        <f>IF(gait_events!F4208&lt;&gt;"",gait_events!F4208,NA())</f>
        <v>433</v>
      </c>
      <c r="J1803">
        <f>IF(gait_events!G4208&lt;&gt;"",gait_events!G4208,NA())</f>
        <v>435</v>
      </c>
      <c r="K1803">
        <f t="shared" si="224"/>
        <v>-2</v>
      </c>
      <c r="L1803">
        <f t="shared" si="225"/>
        <v>-10</v>
      </c>
      <c r="M1803">
        <f t="shared" si="226"/>
        <v>1</v>
      </c>
      <c r="N1803">
        <f t="shared" si="227"/>
        <v>1</v>
      </c>
      <c r="O1803">
        <f t="shared" si="228"/>
        <v>1</v>
      </c>
      <c r="P1803">
        <f t="shared" si="229"/>
        <v>0</v>
      </c>
      <c r="Q1803">
        <f t="shared" si="230"/>
        <v>0</v>
      </c>
      <c r="R1803">
        <f t="shared" si="231"/>
        <v>1</v>
      </c>
    </row>
    <row r="1804" spans="1:18" x14ac:dyDescent="0.25">
      <c r="A1804" t="str">
        <f>gait_events!B4209</f>
        <v>pp046</v>
      </c>
      <c r="B1804" t="str">
        <f>VLOOKUP(A1804,participants!A:B,2,0)</f>
        <v>M</v>
      </c>
      <c r="C1804">
        <f>VLOOKUP(A1804,participants!A:C,3,0)</f>
        <v>61</v>
      </c>
      <c r="D1804" t="str">
        <f>VLOOKUP(A1804,participants!A:F,6,0)</f>
        <v>PD</v>
      </c>
      <c r="E1804" t="str">
        <f>IF(LEN(SUBSTITUTE(gait_events!C4209,"_run-",""))&lt;&gt;LEN(gait_events!C4209),LEFT(RIGHT(gait_events!C4209,LEN(gait_events!C4209)-19),FIND("_run-",RIGHT(gait_events!C4209,LEN(gait_events!C4209)-19),1)-1),RIGHT(gait_events!C4209,LEN(gait_events!C4209)-19))</f>
        <v>Slow</v>
      </c>
      <c r="F1804" t="str">
        <f>IF(LEN(SUBSTITUTE(gait_events!C4209,"_run-",""))&lt;&gt;LEN(gait_events!C4209),RIGHT(gait_events!C4209,LEN(gait_events!C4209)-FIND("_run-",gait_events!C4209,1)-4),"")</f>
        <v>on</v>
      </c>
      <c r="G1804" t="str">
        <f>gait_events!D4209</f>
        <v>left_shank</v>
      </c>
      <c r="H1804" t="str">
        <f>gait_events!E4209</f>
        <v>IC</v>
      </c>
      <c r="I1804">
        <f>IF(gait_events!F4209&lt;&gt;"",gait_events!F4209,NA())</f>
        <v>708</v>
      </c>
      <c r="J1804">
        <f>IF(gait_events!G4209&lt;&gt;"",gait_events!G4209,NA())</f>
        <v>708</v>
      </c>
      <c r="K1804">
        <f t="shared" si="224"/>
        <v>0</v>
      </c>
      <c r="L1804">
        <f t="shared" si="225"/>
        <v>0</v>
      </c>
      <c r="M1804">
        <f t="shared" si="226"/>
        <v>1</v>
      </c>
      <c r="N1804">
        <f t="shared" si="227"/>
        <v>1</v>
      </c>
      <c r="O1804">
        <f t="shared" si="228"/>
        <v>1</v>
      </c>
      <c r="P1804">
        <f t="shared" si="229"/>
        <v>0</v>
      </c>
      <c r="Q1804">
        <f t="shared" si="230"/>
        <v>0</v>
      </c>
      <c r="R1804">
        <f t="shared" si="231"/>
        <v>1</v>
      </c>
    </row>
    <row r="1805" spans="1:18" x14ac:dyDescent="0.25">
      <c r="A1805" t="str">
        <f>gait_events!B4210</f>
        <v>pp046</v>
      </c>
      <c r="B1805" t="str">
        <f>VLOOKUP(A1805,participants!A:B,2,0)</f>
        <v>M</v>
      </c>
      <c r="C1805">
        <f>VLOOKUP(A1805,participants!A:C,3,0)</f>
        <v>61</v>
      </c>
      <c r="D1805" t="str">
        <f>VLOOKUP(A1805,participants!A:F,6,0)</f>
        <v>PD</v>
      </c>
      <c r="E1805" t="str">
        <f>IF(LEN(SUBSTITUTE(gait_events!C4210,"_run-",""))&lt;&gt;LEN(gait_events!C4210),LEFT(RIGHT(gait_events!C4210,LEN(gait_events!C4210)-19),FIND("_run-",RIGHT(gait_events!C4210,LEN(gait_events!C4210)-19),1)-1),RIGHT(gait_events!C4210,LEN(gait_events!C4210)-19))</f>
        <v>Slow</v>
      </c>
      <c r="F1805" t="str">
        <f>IF(LEN(SUBSTITUTE(gait_events!C4210,"_run-",""))&lt;&gt;LEN(gait_events!C4210),RIGHT(gait_events!C4210,LEN(gait_events!C4210)-FIND("_run-",gait_events!C4210,1)-4),"")</f>
        <v>on</v>
      </c>
      <c r="G1805" t="str">
        <f>gait_events!D4210</f>
        <v>left_shank</v>
      </c>
      <c r="H1805" t="str">
        <f>gait_events!E4210</f>
        <v>IC</v>
      </c>
      <c r="I1805">
        <f>IF(gait_events!F4210&lt;&gt;"",gait_events!F4210,NA())</f>
        <v>959</v>
      </c>
      <c r="J1805">
        <f>IF(gait_events!G4210&lt;&gt;"",gait_events!G4210,NA())</f>
        <v>962</v>
      </c>
      <c r="K1805">
        <f t="shared" si="224"/>
        <v>-3</v>
      </c>
      <c r="L1805">
        <f t="shared" si="225"/>
        <v>-15</v>
      </c>
      <c r="M1805">
        <f t="shared" si="226"/>
        <v>1</v>
      </c>
      <c r="N1805">
        <f t="shared" si="227"/>
        <v>1</v>
      </c>
      <c r="O1805">
        <f t="shared" si="228"/>
        <v>1</v>
      </c>
      <c r="P1805">
        <f t="shared" si="229"/>
        <v>0</v>
      </c>
      <c r="Q1805">
        <f t="shared" si="230"/>
        <v>0</v>
      </c>
      <c r="R1805">
        <f t="shared" si="231"/>
        <v>1</v>
      </c>
    </row>
    <row r="1806" spans="1:18" x14ac:dyDescent="0.25">
      <c r="A1806" t="str">
        <f>gait_events!B4211</f>
        <v>pp046</v>
      </c>
      <c r="B1806" t="str">
        <f>VLOOKUP(A1806,participants!A:B,2,0)</f>
        <v>M</v>
      </c>
      <c r="C1806">
        <f>VLOOKUP(A1806,participants!A:C,3,0)</f>
        <v>61</v>
      </c>
      <c r="D1806" t="str">
        <f>VLOOKUP(A1806,participants!A:F,6,0)</f>
        <v>PD</v>
      </c>
      <c r="E1806" t="str">
        <f>IF(LEN(SUBSTITUTE(gait_events!C4211,"_run-",""))&lt;&gt;LEN(gait_events!C4211),LEFT(RIGHT(gait_events!C4211,LEN(gait_events!C4211)-19),FIND("_run-",RIGHT(gait_events!C4211,LEN(gait_events!C4211)-19),1)-1),RIGHT(gait_events!C4211,LEN(gait_events!C4211)-19))</f>
        <v>Slow</v>
      </c>
      <c r="F1806" t="str">
        <f>IF(LEN(SUBSTITUTE(gait_events!C4211,"_run-",""))&lt;&gt;LEN(gait_events!C4211),RIGHT(gait_events!C4211,LEN(gait_events!C4211)-FIND("_run-",gait_events!C4211,1)-4),"")</f>
        <v>on</v>
      </c>
      <c r="G1806" t="str">
        <f>gait_events!D4211</f>
        <v>left_shank</v>
      </c>
      <c r="H1806" t="str">
        <f>gait_events!E4211</f>
        <v>IC</v>
      </c>
      <c r="I1806">
        <f>IF(gait_events!F4211&lt;&gt;"",gait_events!F4211,NA())</f>
        <v>1216</v>
      </c>
      <c r="J1806">
        <f>IF(gait_events!G4211&lt;&gt;"",gait_events!G4211,NA())</f>
        <v>1217</v>
      </c>
      <c r="K1806">
        <f t="shared" si="224"/>
        <v>-1</v>
      </c>
      <c r="L1806">
        <f t="shared" si="225"/>
        <v>-5</v>
      </c>
      <c r="M1806">
        <f t="shared" si="226"/>
        <v>1</v>
      </c>
      <c r="N1806">
        <f t="shared" si="227"/>
        <v>1</v>
      </c>
      <c r="O1806">
        <f t="shared" si="228"/>
        <v>1</v>
      </c>
      <c r="P1806">
        <f t="shared" si="229"/>
        <v>0</v>
      </c>
      <c r="Q1806">
        <f t="shared" si="230"/>
        <v>0</v>
      </c>
      <c r="R1806">
        <f t="shared" si="231"/>
        <v>1</v>
      </c>
    </row>
    <row r="1807" spans="1:18" x14ac:dyDescent="0.25">
      <c r="A1807" t="str">
        <f>gait_events!B4212</f>
        <v>pp046</v>
      </c>
      <c r="B1807" t="str">
        <f>VLOOKUP(A1807,participants!A:B,2,0)</f>
        <v>M</v>
      </c>
      <c r="C1807">
        <f>VLOOKUP(A1807,participants!A:C,3,0)</f>
        <v>61</v>
      </c>
      <c r="D1807" t="str">
        <f>VLOOKUP(A1807,participants!A:F,6,0)</f>
        <v>PD</v>
      </c>
      <c r="E1807" t="str">
        <f>IF(LEN(SUBSTITUTE(gait_events!C4212,"_run-",""))&lt;&gt;LEN(gait_events!C4212),LEFT(RIGHT(gait_events!C4212,LEN(gait_events!C4212)-19),FIND("_run-",RIGHT(gait_events!C4212,LEN(gait_events!C4212)-19),1)-1),RIGHT(gait_events!C4212,LEN(gait_events!C4212)-19))</f>
        <v>Slow</v>
      </c>
      <c r="F1807" t="str">
        <f>IF(LEN(SUBSTITUTE(gait_events!C4212,"_run-",""))&lt;&gt;LEN(gait_events!C4212),RIGHT(gait_events!C4212,LEN(gait_events!C4212)-FIND("_run-",gait_events!C4212,1)-4),"")</f>
        <v>on</v>
      </c>
      <c r="G1807" t="str">
        <f>gait_events!D4212</f>
        <v>left_shank</v>
      </c>
      <c r="H1807" t="str">
        <f>gait_events!E4212</f>
        <v>IC</v>
      </c>
      <c r="I1807">
        <f>IF(gait_events!F4212&lt;&gt;"",gait_events!F4212,NA())</f>
        <v>1498</v>
      </c>
      <c r="J1807">
        <f>IF(gait_events!G4212&lt;&gt;"",gait_events!G4212,NA())</f>
        <v>1495</v>
      </c>
      <c r="K1807">
        <f t="shared" si="224"/>
        <v>3</v>
      </c>
      <c r="L1807">
        <f t="shared" si="225"/>
        <v>15</v>
      </c>
      <c r="M1807">
        <f t="shared" si="226"/>
        <v>1</v>
      </c>
      <c r="N1807">
        <f t="shared" si="227"/>
        <v>1</v>
      </c>
      <c r="O1807">
        <f t="shared" si="228"/>
        <v>1</v>
      </c>
      <c r="P1807">
        <f t="shared" si="229"/>
        <v>0</v>
      </c>
      <c r="Q1807">
        <f t="shared" si="230"/>
        <v>0</v>
      </c>
      <c r="R1807">
        <f t="shared" si="231"/>
        <v>1</v>
      </c>
    </row>
    <row r="1808" spans="1:18" x14ac:dyDescent="0.25">
      <c r="A1808" t="str">
        <f>gait_events!B4213</f>
        <v>pp046</v>
      </c>
      <c r="B1808" t="str">
        <f>VLOOKUP(A1808,participants!A:B,2,0)</f>
        <v>M</v>
      </c>
      <c r="C1808">
        <f>VLOOKUP(A1808,participants!A:C,3,0)</f>
        <v>61</v>
      </c>
      <c r="D1808" t="str">
        <f>VLOOKUP(A1808,participants!A:F,6,0)</f>
        <v>PD</v>
      </c>
      <c r="E1808" t="str">
        <f>IF(LEN(SUBSTITUTE(gait_events!C4213,"_run-",""))&lt;&gt;LEN(gait_events!C4213),LEFT(RIGHT(gait_events!C4213,LEN(gait_events!C4213)-19),FIND("_run-",RIGHT(gait_events!C4213,LEN(gait_events!C4213)-19),1)-1),RIGHT(gait_events!C4213,LEN(gait_events!C4213)-19))</f>
        <v>Slow</v>
      </c>
      <c r="F1808" t="str">
        <f>IF(LEN(SUBSTITUTE(gait_events!C4213,"_run-",""))&lt;&gt;LEN(gait_events!C4213),RIGHT(gait_events!C4213,LEN(gait_events!C4213)-FIND("_run-",gait_events!C4213,1)-4),"")</f>
        <v>on</v>
      </c>
      <c r="G1808" t="str">
        <f>gait_events!D4213</f>
        <v>left_shank</v>
      </c>
      <c r="H1808" t="str">
        <f>gait_events!E4213</f>
        <v>FC</v>
      </c>
      <c r="I1808">
        <f>IF(gait_events!F4213&lt;&gt;"",gait_events!F4213,NA())</f>
        <v>75</v>
      </c>
      <c r="J1808">
        <f>IF(gait_events!G4213&lt;&gt;"",gait_events!G4213,NA())</f>
        <v>73</v>
      </c>
      <c r="K1808">
        <f t="shared" si="224"/>
        <v>2</v>
      </c>
      <c r="L1808">
        <f t="shared" si="225"/>
        <v>10</v>
      </c>
      <c r="M1808">
        <f t="shared" si="226"/>
        <v>1</v>
      </c>
      <c r="N1808">
        <f t="shared" si="227"/>
        <v>1</v>
      </c>
      <c r="O1808">
        <f t="shared" si="228"/>
        <v>1</v>
      </c>
      <c r="P1808">
        <f t="shared" si="229"/>
        <v>0</v>
      </c>
      <c r="Q1808">
        <f t="shared" si="230"/>
        <v>0</v>
      </c>
      <c r="R1808">
        <f t="shared" si="231"/>
        <v>1</v>
      </c>
    </row>
    <row r="1809" spans="1:18" x14ac:dyDescent="0.25">
      <c r="A1809" t="str">
        <f>gait_events!B4214</f>
        <v>pp046</v>
      </c>
      <c r="B1809" t="str">
        <f>VLOOKUP(A1809,participants!A:B,2,0)</f>
        <v>M</v>
      </c>
      <c r="C1809">
        <f>VLOOKUP(A1809,participants!A:C,3,0)</f>
        <v>61</v>
      </c>
      <c r="D1809" t="str">
        <f>VLOOKUP(A1809,participants!A:F,6,0)</f>
        <v>PD</v>
      </c>
      <c r="E1809" t="str">
        <f>IF(LEN(SUBSTITUTE(gait_events!C4214,"_run-",""))&lt;&gt;LEN(gait_events!C4214),LEFT(RIGHT(gait_events!C4214,LEN(gait_events!C4214)-19),FIND("_run-",RIGHT(gait_events!C4214,LEN(gait_events!C4214)-19),1)-1),RIGHT(gait_events!C4214,LEN(gait_events!C4214)-19))</f>
        <v>Slow</v>
      </c>
      <c r="F1809" t="str">
        <f>IF(LEN(SUBSTITUTE(gait_events!C4214,"_run-",""))&lt;&gt;LEN(gait_events!C4214),RIGHT(gait_events!C4214,LEN(gait_events!C4214)-FIND("_run-",gait_events!C4214,1)-4),"")</f>
        <v>on</v>
      </c>
      <c r="G1809" t="str">
        <f>gait_events!D4214</f>
        <v>left_shank</v>
      </c>
      <c r="H1809" t="str">
        <f>gait_events!E4214</f>
        <v>FC</v>
      </c>
      <c r="I1809">
        <f>IF(gait_events!F4214&lt;&gt;"",gait_events!F4214,NA())</f>
        <v>343</v>
      </c>
      <c r="J1809">
        <f>IF(gait_events!G4214&lt;&gt;"",gait_events!G4214,NA())</f>
        <v>340</v>
      </c>
      <c r="K1809">
        <f t="shared" si="224"/>
        <v>3</v>
      </c>
      <c r="L1809">
        <f t="shared" si="225"/>
        <v>15</v>
      </c>
      <c r="M1809">
        <f t="shared" si="226"/>
        <v>1</v>
      </c>
      <c r="N1809">
        <f t="shared" si="227"/>
        <v>1</v>
      </c>
      <c r="O1809">
        <f t="shared" si="228"/>
        <v>1</v>
      </c>
      <c r="P1809">
        <f t="shared" si="229"/>
        <v>0</v>
      </c>
      <c r="Q1809">
        <f t="shared" si="230"/>
        <v>0</v>
      </c>
      <c r="R1809">
        <f t="shared" si="231"/>
        <v>1</v>
      </c>
    </row>
    <row r="1810" spans="1:18" x14ac:dyDescent="0.25">
      <c r="A1810" t="str">
        <f>gait_events!B4215</f>
        <v>pp046</v>
      </c>
      <c r="B1810" t="str">
        <f>VLOOKUP(A1810,participants!A:B,2,0)</f>
        <v>M</v>
      </c>
      <c r="C1810">
        <f>VLOOKUP(A1810,participants!A:C,3,0)</f>
        <v>61</v>
      </c>
      <c r="D1810" t="str">
        <f>VLOOKUP(A1810,participants!A:F,6,0)</f>
        <v>PD</v>
      </c>
      <c r="E1810" t="str">
        <f>IF(LEN(SUBSTITUTE(gait_events!C4215,"_run-",""))&lt;&gt;LEN(gait_events!C4215),LEFT(RIGHT(gait_events!C4215,LEN(gait_events!C4215)-19),FIND("_run-",RIGHT(gait_events!C4215,LEN(gait_events!C4215)-19),1)-1),RIGHT(gait_events!C4215,LEN(gait_events!C4215)-19))</f>
        <v>Slow</v>
      </c>
      <c r="F1810" t="str">
        <f>IF(LEN(SUBSTITUTE(gait_events!C4215,"_run-",""))&lt;&gt;LEN(gait_events!C4215),RIGHT(gait_events!C4215,LEN(gait_events!C4215)-FIND("_run-",gait_events!C4215,1)-4),"")</f>
        <v>on</v>
      </c>
      <c r="G1810" t="str">
        <f>gait_events!D4215</f>
        <v>left_shank</v>
      </c>
      <c r="H1810" t="str">
        <f>gait_events!E4215</f>
        <v>FC</v>
      </c>
      <c r="I1810">
        <f>IF(gait_events!F4215&lt;&gt;"",gait_events!F4215,NA())</f>
        <v>621</v>
      </c>
      <c r="J1810">
        <f>IF(gait_events!G4215&lt;&gt;"",gait_events!G4215,NA())</f>
        <v>615</v>
      </c>
      <c r="K1810">
        <f t="shared" si="224"/>
        <v>6</v>
      </c>
      <c r="L1810">
        <f t="shared" si="225"/>
        <v>30</v>
      </c>
      <c r="M1810">
        <f t="shared" si="226"/>
        <v>1</v>
      </c>
      <c r="N1810">
        <f t="shared" si="227"/>
        <v>1</v>
      </c>
      <c r="O1810">
        <f t="shared" si="228"/>
        <v>1</v>
      </c>
      <c r="P1810">
        <f t="shared" si="229"/>
        <v>0</v>
      </c>
      <c r="Q1810">
        <f t="shared" si="230"/>
        <v>0</v>
      </c>
      <c r="R1810">
        <f t="shared" si="231"/>
        <v>1</v>
      </c>
    </row>
    <row r="1811" spans="1:18" x14ac:dyDescent="0.25">
      <c r="A1811" t="str">
        <f>gait_events!B4216</f>
        <v>pp046</v>
      </c>
      <c r="B1811" t="str">
        <f>VLOOKUP(A1811,participants!A:B,2,0)</f>
        <v>M</v>
      </c>
      <c r="C1811">
        <f>VLOOKUP(A1811,participants!A:C,3,0)</f>
        <v>61</v>
      </c>
      <c r="D1811" t="str">
        <f>VLOOKUP(A1811,participants!A:F,6,0)</f>
        <v>PD</v>
      </c>
      <c r="E1811" t="str">
        <f>IF(LEN(SUBSTITUTE(gait_events!C4216,"_run-",""))&lt;&gt;LEN(gait_events!C4216),LEFT(RIGHT(gait_events!C4216,LEN(gait_events!C4216)-19),FIND("_run-",RIGHT(gait_events!C4216,LEN(gait_events!C4216)-19),1)-1),RIGHT(gait_events!C4216,LEN(gait_events!C4216)-19))</f>
        <v>Slow</v>
      </c>
      <c r="F1811" t="str">
        <f>IF(LEN(SUBSTITUTE(gait_events!C4216,"_run-",""))&lt;&gt;LEN(gait_events!C4216),RIGHT(gait_events!C4216,LEN(gait_events!C4216)-FIND("_run-",gait_events!C4216,1)-4),"")</f>
        <v>on</v>
      </c>
      <c r="G1811" t="str">
        <f>gait_events!D4216</f>
        <v>left_shank</v>
      </c>
      <c r="H1811" t="str">
        <f>gait_events!E4216</f>
        <v>FC</v>
      </c>
      <c r="I1811">
        <f>IF(gait_events!F4216&lt;&gt;"",gait_events!F4216,NA())</f>
        <v>870</v>
      </c>
      <c r="J1811">
        <f>IF(gait_events!G4216&lt;&gt;"",gait_events!G4216,NA())</f>
        <v>867</v>
      </c>
      <c r="K1811">
        <f t="shared" si="224"/>
        <v>3</v>
      </c>
      <c r="L1811">
        <f t="shared" si="225"/>
        <v>15</v>
      </c>
      <c r="M1811">
        <f t="shared" si="226"/>
        <v>1</v>
      </c>
      <c r="N1811">
        <f t="shared" si="227"/>
        <v>1</v>
      </c>
      <c r="O1811">
        <f t="shared" si="228"/>
        <v>1</v>
      </c>
      <c r="P1811">
        <f t="shared" si="229"/>
        <v>0</v>
      </c>
      <c r="Q1811">
        <f t="shared" si="230"/>
        <v>0</v>
      </c>
      <c r="R1811">
        <f t="shared" si="231"/>
        <v>1</v>
      </c>
    </row>
    <row r="1812" spans="1:18" x14ac:dyDescent="0.25">
      <c r="A1812" t="str">
        <f>gait_events!B4217</f>
        <v>pp046</v>
      </c>
      <c r="B1812" t="str">
        <f>VLOOKUP(A1812,participants!A:B,2,0)</f>
        <v>M</v>
      </c>
      <c r="C1812">
        <f>VLOOKUP(A1812,participants!A:C,3,0)</f>
        <v>61</v>
      </c>
      <c r="D1812" t="str">
        <f>VLOOKUP(A1812,participants!A:F,6,0)</f>
        <v>PD</v>
      </c>
      <c r="E1812" t="str">
        <f>IF(LEN(SUBSTITUTE(gait_events!C4217,"_run-",""))&lt;&gt;LEN(gait_events!C4217),LEFT(RIGHT(gait_events!C4217,LEN(gait_events!C4217)-19),FIND("_run-",RIGHT(gait_events!C4217,LEN(gait_events!C4217)-19),1)-1),RIGHT(gait_events!C4217,LEN(gait_events!C4217)-19))</f>
        <v>Slow</v>
      </c>
      <c r="F1812" t="str">
        <f>IF(LEN(SUBSTITUTE(gait_events!C4217,"_run-",""))&lt;&gt;LEN(gait_events!C4217),RIGHT(gait_events!C4217,LEN(gait_events!C4217)-FIND("_run-",gait_events!C4217,1)-4),"")</f>
        <v>on</v>
      </c>
      <c r="G1812" t="str">
        <f>gait_events!D4217</f>
        <v>left_shank</v>
      </c>
      <c r="H1812" t="str">
        <f>gait_events!E4217</f>
        <v>FC</v>
      </c>
      <c r="I1812">
        <f>IF(gait_events!F4217&lt;&gt;"",gait_events!F4217,NA())</f>
        <v>1126</v>
      </c>
      <c r="J1812">
        <f>IF(gait_events!G4217&lt;&gt;"",gait_events!G4217,NA())</f>
        <v>1124</v>
      </c>
      <c r="K1812">
        <f t="shared" si="224"/>
        <v>2</v>
      </c>
      <c r="L1812">
        <f t="shared" si="225"/>
        <v>10</v>
      </c>
      <c r="M1812">
        <f t="shared" si="226"/>
        <v>1</v>
      </c>
      <c r="N1812">
        <f t="shared" si="227"/>
        <v>1</v>
      </c>
      <c r="O1812">
        <f t="shared" si="228"/>
        <v>1</v>
      </c>
      <c r="P1812">
        <f t="shared" si="229"/>
        <v>0</v>
      </c>
      <c r="Q1812">
        <f t="shared" si="230"/>
        <v>0</v>
      </c>
      <c r="R1812">
        <f t="shared" si="231"/>
        <v>1</v>
      </c>
    </row>
    <row r="1813" spans="1:18" x14ac:dyDescent="0.25">
      <c r="A1813" t="str">
        <f>gait_events!B4218</f>
        <v>pp046</v>
      </c>
      <c r="B1813" t="str">
        <f>VLOOKUP(A1813,participants!A:B,2,0)</f>
        <v>M</v>
      </c>
      <c r="C1813">
        <f>VLOOKUP(A1813,participants!A:C,3,0)</f>
        <v>61</v>
      </c>
      <c r="D1813" t="str">
        <f>VLOOKUP(A1813,participants!A:F,6,0)</f>
        <v>PD</v>
      </c>
      <c r="E1813" t="str">
        <f>IF(LEN(SUBSTITUTE(gait_events!C4218,"_run-",""))&lt;&gt;LEN(gait_events!C4218),LEFT(RIGHT(gait_events!C4218,LEN(gait_events!C4218)-19),FIND("_run-",RIGHT(gait_events!C4218,LEN(gait_events!C4218)-19),1)-1),RIGHT(gait_events!C4218,LEN(gait_events!C4218)-19))</f>
        <v>Slow</v>
      </c>
      <c r="F1813" t="str">
        <f>IF(LEN(SUBSTITUTE(gait_events!C4218,"_run-",""))&lt;&gt;LEN(gait_events!C4218),RIGHT(gait_events!C4218,LEN(gait_events!C4218)-FIND("_run-",gait_events!C4218,1)-4),"")</f>
        <v>on</v>
      </c>
      <c r="G1813" t="str">
        <f>gait_events!D4218</f>
        <v>left_shank</v>
      </c>
      <c r="H1813" t="str">
        <f>gait_events!E4218</f>
        <v>FC</v>
      </c>
      <c r="I1813">
        <f>IF(gait_events!F4218&lt;&gt;"",gait_events!F4218,NA())</f>
        <v>1404</v>
      </c>
      <c r="J1813">
        <f>IF(gait_events!G4218&lt;&gt;"",gait_events!G4218,NA())</f>
        <v>1401</v>
      </c>
      <c r="K1813">
        <f t="shared" si="224"/>
        <v>3</v>
      </c>
      <c r="L1813">
        <f t="shared" si="225"/>
        <v>15</v>
      </c>
      <c r="M1813">
        <f t="shared" si="226"/>
        <v>1</v>
      </c>
      <c r="N1813">
        <f t="shared" si="227"/>
        <v>1</v>
      </c>
      <c r="O1813">
        <f t="shared" si="228"/>
        <v>1</v>
      </c>
      <c r="P1813">
        <f t="shared" si="229"/>
        <v>0</v>
      </c>
      <c r="Q1813">
        <f t="shared" si="230"/>
        <v>0</v>
      </c>
      <c r="R1813">
        <f t="shared" si="231"/>
        <v>1</v>
      </c>
    </row>
    <row r="1814" spans="1:18" x14ac:dyDescent="0.25">
      <c r="A1814" t="str">
        <f>gait_events!B4219</f>
        <v>pp046</v>
      </c>
      <c r="B1814" t="str">
        <f>VLOOKUP(A1814,participants!A:B,2,0)</f>
        <v>M</v>
      </c>
      <c r="C1814">
        <f>VLOOKUP(A1814,participants!A:C,3,0)</f>
        <v>61</v>
      </c>
      <c r="D1814" t="str">
        <f>VLOOKUP(A1814,participants!A:F,6,0)</f>
        <v>PD</v>
      </c>
      <c r="E1814" t="str">
        <f>IF(LEN(SUBSTITUTE(gait_events!C4219,"_run-",""))&lt;&gt;LEN(gait_events!C4219),LEFT(RIGHT(gait_events!C4219,LEN(gait_events!C4219)-19),FIND("_run-",RIGHT(gait_events!C4219,LEN(gait_events!C4219)-19),1)-1),RIGHT(gait_events!C4219,LEN(gait_events!C4219)-19))</f>
        <v>Slow</v>
      </c>
      <c r="F1814" t="str">
        <f>IF(LEN(SUBSTITUTE(gait_events!C4219,"_run-",""))&lt;&gt;LEN(gait_events!C4219),RIGHT(gait_events!C4219,LEN(gait_events!C4219)-FIND("_run-",gait_events!C4219,1)-4),"")</f>
        <v>on</v>
      </c>
      <c r="G1814" t="str">
        <f>gait_events!D4219</f>
        <v>right_shank</v>
      </c>
      <c r="H1814" t="str">
        <f>gait_events!E4219</f>
        <v>IC</v>
      </c>
      <c r="I1814">
        <f>IF(gait_events!F4219&lt;&gt;"",gait_events!F4219,NA())</f>
        <v>32</v>
      </c>
      <c r="J1814">
        <f>IF(gait_events!G4219&lt;&gt;"",gait_events!G4219,NA())</f>
        <v>32</v>
      </c>
      <c r="K1814">
        <f t="shared" si="224"/>
        <v>0</v>
      </c>
      <c r="L1814">
        <f t="shared" si="225"/>
        <v>0</v>
      </c>
      <c r="M1814">
        <f t="shared" si="226"/>
        <v>1</v>
      </c>
      <c r="N1814">
        <f t="shared" si="227"/>
        <v>1</v>
      </c>
      <c r="O1814">
        <f t="shared" si="228"/>
        <v>1</v>
      </c>
      <c r="P1814">
        <f t="shared" si="229"/>
        <v>0</v>
      </c>
      <c r="Q1814">
        <f t="shared" si="230"/>
        <v>0</v>
      </c>
      <c r="R1814">
        <f t="shared" si="231"/>
        <v>1</v>
      </c>
    </row>
    <row r="1815" spans="1:18" x14ac:dyDescent="0.25">
      <c r="A1815" t="str">
        <f>gait_events!B4220</f>
        <v>pp046</v>
      </c>
      <c r="B1815" t="str">
        <f>VLOOKUP(A1815,participants!A:B,2,0)</f>
        <v>M</v>
      </c>
      <c r="C1815">
        <f>VLOOKUP(A1815,participants!A:C,3,0)</f>
        <v>61</v>
      </c>
      <c r="D1815" t="str">
        <f>VLOOKUP(A1815,participants!A:F,6,0)</f>
        <v>PD</v>
      </c>
      <c r="E1815" t="str">
        <f>IF(LEN(SUBSTITUTE(gait_events!C4220,"_run-",""))&lt;&gt;LEN(gait_events!C4220),LEFT(RIGHT(gait_events!C4220,LEN(gait_events!C4220)-19),FIND("_run-",RIGHT(gait_events!C4220,LEN(gait_events!C4220)-19),1)-1),RIGHT(gait_events!C4220,LEN(gait_events!C4220)-19))</f>
        <v>Slow</v>
      </c>
      <c r="F1815" t="str">
        <f>IF(LEN(SUBSTITUTE(gait_events!C4220,"_run-",""))&lt;&gt;LEN(gait_events!C4220),RIGHT(gait_events!C4220,LEN(gait_events!C4220)-FIND("_run-",gait_events!C4220,1)-4),"")</f>
        <v>on</v>
      </c>
      <c r="G1815" t="str">
        <f>gait_events!D4220</f>
        <v>right_shank</v>
      </c>
      <c r="H1815" t="str">
        <f>gait_events!E4220</f>
        <v>IC</v>
      </c>
      <c r="I1815">
        <f>IF(gait_events!F4220&lt;&gt;"",gait_events!F4220,NA())</f>
        <v>307</v>
      </c>
      <c r="J1815">
        <f>IF(gait_events!G4220&lt;&gt;"",gait_events!G4220,NA())</f>
        <v>303</v>
      </c>
      <c r="K1815">
        <f t="shared" si="224"/>
        <v>4</v>
      </c>
      <c r="L1815">
        <f t="shared" si="225"/>
        <v>20</v>
      </c>
      <c r="M1815">
        <f t="shared" si="226"/>
        <v>1</v>
      </c>
      <c r="N1815">
        <f t="shared" si="227"/>
        <v>1</v>
      </c>
      <c r="O1815">
        <f t="shared" si="228"/>
        <v>1</v>
      </c>
      <c r="P1815">
        <f t="shared" si="229"/>
        <v>0</v>
      </c>
      <c r="Q1815">
        <f t="shared" si="230"/>
        <v>0</v>
      </c>
      <c r="R1815">
        <f t="shared" si="231"/>
        <v>1</v>
      </c>
    </row>
    <row r="1816" spans="1:18" x14ac:dyDescent="0.25">
      <c r="A1816" t="str">
        <f>gait_events!B4221</f>
        <v>pp046</v>
      </c>
      <c r="B1816" t="str">
        <f>VLOOKUP(A1816,participants!A:B,2,0)</f>
        <v>M</v>
      </c>
      <c r="C1816">
        <f>VLOOKUP(A1816,participants!A:C,3,0)</f>
        <v>61</v>
      </c>
      <c r="D1816" t="str">
        <f>VLOOKUP(A1816,participants!A:F,6,0)</f>
        <v>PD</v>
      </c>
      <c r="E1816" t="str">
        <f>IF(LEN(SUBSTITUTE(gait_events!C4221,"_run-",""))&lt;&gt;LEN(gait_events!C4221),LEFT(RIGHT(gait_events!C4221,LEN(gait_events!C4221)-19),FIND("_run-",RIGHT(gait_events!C4221,LEN(gait_events!C4221)-19),1)-1),RIGHT(gait_events!C4221,LEN(gait_events!C4221)-19))</f>
        <v>Slow</v>
      </c>
      <c r="F1816" t="str">
        <f>IF(LEN(SUBSTITUTE(gait_events!C4221,"_run-",""))&lt;&gt;LEN(gait_events!C4221),RIGHT(gait_events!C4221,LEN(gait_events!C4221)-FIND("_run-",gait_events!C4221,1)-4),"")</f>
        <v>on</v>
      </c>
      <c r="G1816" t="str">
        <f>gait_events!D4221</f>
        <v>right_shank</v>
      </c>
      <c r="H1816" t="str">
        <f>gait_events!E4221</f>
        <v>IC</v>
      </c>
      <c r="I1816">
        <f>IF(gait_events!F4221&lt;&gt;"",gait_events!F4221,NA())</f>
        <v>578</v>
      </c>
      <c r="J1816">
        <f>IF(gait_events!G4221&lt;&gt;"",gait_events!G4221,NA())</f>
        <v>577</v>
      </c>
      <c r="K1816">
        <f t="shared" si="224"/>
        <v>1</v>
      </c>
      <c r="L1816">
        <f t="shared" si="225"/>
        <v>5</v>
      </c>
      <c r="M1816">
        <f t="shared" si="226"/>
        <v>1</v>
      </c>
      <c r="N1816">
        <f t="shared" si="227"/>
        <v>1</v>
      </c>
      <c r="O1816">
        <f t="shared" si="228"/>
        <v>1</v>
      </c>
      <c r="P1816">
        <f t="shared" si="229"/>
        <v>0</v>
      </c>
      <c r="Q1816">
        <f t="shared" si="230"/>
        <v>0</v>
      </c>
      <c r="R1816">
        <f t="shared" si="231"/>
        <v>1</v>
      </c>
    </row>
    <row r="1817" spans="1:18" x14ac:dyDescent="0.25">
      <c r="A1817" t="str">
        <f>gait_events!B4222</f>
        <v>pp046</v>
      </c>
      <c r="B1817" t="str">
        <f>VLOOKUP(A1817,participants!A:B,2,0)</f>
        <v>M</v>
      </c>
      <c r="C1817">
        <f>VLOOKUP(A1817,participants!A:C,3,0)</f>
        <v>61</v>
      </c>
      <c r="D1817" t="str">
        <f>VLOOKUP(A1817,participants!A:F,6,0)</f>
        <v>PD</v>
      </c>
      <c r="E1817" t="str">
        <f>IF(LEN(SUBSTITUTE(gait_events!C4222,"_run-",""))&lt;&gt;LEN(gait_events!C4222),LEFT(RIGHT(gait_events!C4222,LEN(gait_events!C4222)-19),FIND("_run-",RIGHT(gait_events!C4222,LEN(gait_events!C4222)-19),1)-1),RIGHT(gait_events!C4222,LEN(gait_events!C4222)-19))</f>
        <v>Slow</v>
      </c>
      <c r="F1817" t="str">
        <f>IF(LEN(SUBSTITUTE(gait_events!C4222,"_run-",""))&lt;&gt;LEN(gait_events!C4222),RIGHT(gait_events!C4222,LEN(gait_events!C4222)-FIND("_run-",gait_events!C4222,1)-4),"")</f>
        <v>on</v>
      </c>
      <c r="G1817" t="str">
        <f>gait_events!D4222</f>
        <v>right_shank</v>
      </c>
      <c r="H1817" t="str">
        <f>gait_events!E4222</f>
        <v>IC</v>
      </c>
      <c r="I1817">
        <f>IF(gait_events!F4222&lt;&gt;"",gait_events!F4222,NA())</f>
        <v>828</v>
      </c>
      <c r="J1817">
        <f>IF(gait_events!G4222&lt;&gt;"",gait_events!G4222,NA())</f>
        <v>827</v>
      </c>
      <c r="K1817">
        <f t="shared" si="224"/>
        <v>1</v>
      </c>
      <c r="L1817">
        <f t="shared" si="225"/>
        <v>5</v>
      </c>
      <c r="M1817">
        <f t="shared" si="226"/>
        <v>1</v>
      </c>
      <c r="N1817">
        <f t="shared" si="227"/>
        <v>1</v>
      </c>
      <c r="O1817">
        <f t="shared" si="228"/>
        <v>1</v>
      </c>
      <c r="P1817">
        <f t="shared" si="229"/>
        <v>0</v>
      </c>
      <c r="Q1817">
        <f t="shared" si="230"/>
        <v>0</v>
      </c>
      <c r="R1817">
        <f t="shared" si="231"/>
        <v>1</v>
      </c>
    </row>
    <row r="1818" spans="1:18" x14ac:dyDescent="0.25">
      <c r="A1818" t="str">
        <f>gait_events!B4223</f>
        <v>pp046</v>
      </c>
      <c r="B1818" t="str">
        <f>VLOOKUP(A1818,participants!A:B,2,0)</f>
        <v>M</v>
      </c>
      <c r="C1818">
        <f>VLOOKUP(A1818,participants!A:C,3,0)</f>
        <v>61</v>
      </c>
      <c r="D1818" t="str">
        <f>VLOOKUP(A1818,participants!A:F,6,0)</f>
        <v>PD</v>
      </c>
      <c r="E1818" t="str">
        <f>IF(LEN(SUBSTITUTE(gait_events!C4223,"_run-",""))&lt;&gt;LEN(gait_events!C4223),LEFT(RIGHT(gait_events!C4223,LEN(gait_events!C4223)-19),FIND("_run-",RIGHT(gait_events!C4223,LEN(gait_events!C4223)-19),1)-1),RIGHT(gait_events!C4223,LEN(gait_events!C4223)-19))</f>
        <v>Slow</v>
      </c>
      <c r="F1818" t="str">
        <f>IF(LEN(SUBSTITUTE(gait_events!C4223,"_run-",""))&lt;&gt;LEN(gait_events!C4223),RIGHT(gait_events!C4223,LEN(gait_events!C4223)-FIND("_run-",gait_events!C4223,1)-4),"")</f>
        <v>on</v>
      </c>
      <c r="G1818" t="str">
        <f>gait_events!D4223</f>
        <v>right_shank</v>
      </c>
      <c r="H1818" t="str">
        <f>gait_events!E4223</f>
        <v>IC</v>
      </c>
      <c r="I1818">
        <f>IF(gait_events!F4223&lt;&gt;"",gait_events!F4223,NA())</f>
        <v>1086</v>
      </c>
      <c r="J1818">
        <f>IF(gait_events!G4223&lt;&gt;"",gait_events!G4223,NA())</f>
        <v>1083</v>
      </c>
      <c r="K1818">
        <f t="shared" si="224"/>
        <v>3</v>
      </c>
      <c r="L1818">
        <f t="shared" si="225"/>
        <v>15</v>
      </c>
      <c r="M1818">
        <f t="shared" si="226"/>
        <v>1</v>
      </c>
      <c r="N1818">
        <f t="shared" si="227"/>
        <v>1</v>
      </c>
      <c r="O1818">
        <f t="shared" si="228"/>
        <v>1</v>
      </c>
      <c r="P1818">
        <f t="shared" si="229"/>
        <v>0</v>
      </c>
      <c r="Q1818">
        <f t="shared" si="230"/>
        <v>0</v>
      </c>
      <c r="R1818">
        <f t="shared" si="231"/>
        <v>1</v>
      </c>
    </row>
    <row r="1819" spans="1:18" x14ac:dyDescent="0.25">
      <c r="A1819" t="str">
        <f>gait_events!B4224</f>
        <v>pp046</v>
      </c>
      <c r="B1819" t="str">
        <f>VLOOKUP(A1819,participants!A:B,2,0)</f>
        <v>M</v>
      </c>
      <c r="C1819">
        <f>VLOOKUP(A1819,participants!A:C,3,0)</f>
        <v>61</v>
      </c>
      <c r="D1819" t="str">
        <f>VLOOKUP(A1819,participants!A:F,6,0)</f>
        <v>PD</v>
      </c>
      <c r="E1819" t="str">
        <f>IF(LEN(SUBSTITUTE(gait_events!C4224,"_run-",""))&lt;&gt;LEN(gait_events!C4224),LEFT(RIGHT(gait_events!C4224,LEN(gait_events!C4224)-19),FIND("_run-",RIGHT(gait_events!C4224,LEN(gait_events!C4224)-19),1)-1),RIGHT(gait_events!C4224,LEN(gait_events!C4224)-19))</f>
        <v>Slow</v>
      </c>
      <c r="F1819" t="str">
        <f>IF(LEN(SUBSTITUTE(gait_events!C4224,"_run-",""))&lt;&gt;LEN(gait_events!C4224),RIGHT(gait_events!C4224,LEN(gait_events!C4224)-FIND("_run-",gait_events!C4224,1)-4),"")</f>
        <v>on</v>
      </c>
      <c r="G1819" t="str">
        <f>gait_events!D4224</f>
        <v>right_shank</v>
      </c>
      <c r="H1819" t="str">
        <f>gait_events!E4224</f>
        <v>IC</v>
      </c>
      <c r="I1819">
        <f>IF(gait_events!F4224&lt;&gt;"",gait_events!F4224,NA())</f>
        <v>1358</v>
      </c>
      <c r="J1819">
        <f>IF(gait_events!G4224&lt;&gt;"",gait_events!G4224,NA())</f>
        <v>1357</v>
      </c>
      <c r="K1819">
        <f t="shared" si="224"/>
        <v>1</v>
      </c>
      <c r="L1819">
        <f t="shared" si="225"/>
        <v>5</v>
      </c>
      <c r="M1819">
        <f t="shared" si="226"/>
        <v>1</v>
      </c>
      <c r="N1819">
        <f t="shared" si="227"/>
        <v>1</v>
      </c>
      <c r="O1819">
        <f t="shared" si="228"/>
        <v>1</v>
      </c>
      <c r="P1819">
        <f t="shared" si="229"/>
        <v>0</v>
      </c>
      <c r="Q1819">
        <f t="shared" si="230"/>
        <v>0</v>
      </c>
      <c r="R1819">
        <f t="shared" si="231"/>
        <v>1</v>
      </c>
    </row>
    <row r="1820" spans="1:18" x14ac:dyDescent="0.25">
      <c r="A1820" t="str">
        <f>gait_events!B5010</f>
        <v>pp070</v>
      </c>
      <c r="B1820" t="str">
        <f>VLOOKUP(A1820,participants!A:B,2,0)</f>
        <v>M</v>
      </c>
      <c r="C1820">
        <f>VLOOKUP(A1820,participants!A:C,3,0)</f>
        <v>68</v>
      </c>
      <c r="D1820" t="str">
        <f>VLOOKUP(A1820,participants!A:F,6,0)</f>
        <v>cLBP</v>
      </c>
      <c r="E1820" t="str">
        <f>IF(LEN(SUBSTITUTE(gait_events!C5010,"_run-",""))&lt;&gt;LEN(gait_events!C5010),LEFT(RIGHT(gait_events!C5010,LEN(gait_events!C5010)-19),FIND("_run-",RIGHT(gait_events!C5010,LEN(gait_events!C5010)-19),1)-1),RIGHT(gait_events!C5010,LEN(gait_events!C5010)-19))</f>
        <v>Slow</v>
      </c>
      <c r="F1820" t="str">
        <f>IF(LEN(SUBSTITUTE(gait_events!C5010,"_run-",""))&lt;&gt;LEN(gait_events!C5010),RIGHT(gait_events!C5010,LEN(gait_events!C5010)-FIND("_run-",gait_events!C5010,1)-4),"")</f>
        <v/>
      </c>
      <c r="G1820" t="str">
        <f>gait_events!D5010</f>
        <v>right_shank</v>
      </c>
      <c r="H1820" t="str">
        <f>gait_events!E5010</f>
        <v>IC</v>
      </c>
      <c r="I1820">
        <f>IF(gait_events!F5010&lt;&gt;"",gait_events!F5010,NA())</f>
        <v>1796</v>
      </c>
      <c r="J1820">
        <f>IF(gait_events!G5010&lt;&gt;"",gait_events!G5010,NA())</f>
        <v>1796</v>
      </c>
      <c r="K1820">
        <f t="shared" si="224"/>
        <v>0</v>
      </c>
      <c r="L1820">
        <f t="shared" si="225"/>
        <v>0</v>
      </c>
      <c r="M1820">
        <f t="shared" si="226"/>
        <v>1</v>
      </c>
      <c r="N1820">
        <f t="shared" si="227"/>
        <v>1</v>
      </c>
      <c r="O1820">
        <f t="shared" si="228"/>
        <v>1</v>
      </c>
      <c r="P1820">
        <f t="shared" si="229"/>
        <v>0</v>
      </c>
      <c r="Q1820">
        <f t="shared" si="230"/>
        <v>0</v>
      </c>
      <c r="R1820">
        <f t="shared" si="231"/>
        <v>1</v>
      </c>
    </row>
    <row r="1821" spans="1:18" x14ac:dyDescent="0.25">
      <c r="A1821" t="str">
        <f>gait_events!B5011</f>
        <v>pp070</v>
      </c>
      <c r="B1821" t="str">
        <f>VLOOKUP(A1821,participants!A:B,2,0)</f>
        <v>M</v>
      </c>
      <c r="C1821">
        <f>VLOOKUP(A1821,participants!A:C,3,0)</f>
        <v>68</v>
      </c>
      <c r="D1821" t="str">
        <f>VLOOKUP(A1821,participants!A:F,6,0)</f>
        <v>cLBP</v>
      </c>
      <c r="E1821" t="str">
        <f>IF(LEN(SUBSTITUTE(gait_events!C5011,"_run-",""))&lt;&gt;LEN(gait_events!C5011),LEFT(RIGHT(gait_events!C5011,LEN(gait_events!C5011)-19),FIND("_run-",RIGHT(gait_events!C5011,LEN(gait_events!C5011)-19),1)-1),RIGHT(gait_events!C5011,LEN(gait_events!C5011)-19))</f>
        <v>Slow</v>
      </c>
      <c r="F1821" t="str">
        <f>IF(LEN(SUBSTITUTE(gait_events!C5011,"_run-",""))&lt;&gt;LEN(gait_events!C5011),RIGHT(gait_events!C5011,LEN(gait_events!C5011)-FIND("_run-",gait_events!C5011,1)-4),"")</f>
        <v/>
      </c>
      <c r="G1821" t="str">
        <f>gait_events!D5011</f>
        <v>right_shank</v>
      </c>
      <c r="H1821" t="str">
        <f>gait_events!E5011</f>
        <v>FC</v>
      </c>
      <c r="I1821">
        <f>IF(gait_events!F5011&lt;&gt;"",gait_events!F5011,NA())</f>
        <v>274</v>
      </c>
      <c r="J1821">
        <f>IF(gait_events!G5011&lt;&gt;"",gait_events!G5011,NA())</f>
        <v>274</v>
      </c>
      <c r="K1821">
        <f t="shared" si="224"/>
        <v>0</v>
      </c>
      <c r="L1821">
        <f t="shared" si="225"/>
        <v>0</v>
      </c>
      <c r="M1821">
        <f t="shared" si="226"/>
        <v>1</v>
      </c>
      <c r="N1821">
        <f t="shared" si="227"/>
        <v>1</v>
      </c>
      <c r="O1821">
        <f t="shared" si="228"/>
        <v>1</v>
      </c>
      <c r="P1821">
        <f t="shared" si="229"/>
        <v>0</v>
      </c>
      <c r="Q1821">
        <f t="shared" si="230"/>
        <v>0</v>
      </c>
      <c r="R1821">
        <f t="shared" si="231"/>
        <v>1</v>
      </c>
    </row>
    <row r="1822" spans="1:18" x14ac:dyDescent="0.25">
      <c r="A1822" t="str">
        <f>gait_events!B5012</f>
        <v>pp070</v>
      </c>
      <c r="B1822" t="str">
        <f>VLOOKUP(A1822,participants!A:B,2,0)</f>
        <v>M</v>
      </c>
      <c r="C1822">
        <f>VLOOKUP(A1822,participants!A:C,3,0)</f>
        <v>68</v>
      </c>
      <c r="D1822" t="str">
        <f>VLOOKUP(A1822,participants!A:F,6,0)</f>
        <v>cLBP</v>
      </c>
      <c r="E1822" t="str">
        <f>IF(LEN(SUBSTITUTE(gait_events!C5012,"_run-",""))&lt;&gt;LEN(gait_events!C5012),LEFT(RIGHT(gait_events!C5012,LEN(gait_events!C5012)-19),FIND("_run-",RIGHT(gait_events!C5012,LEN(gait_events!C5012)-19),1)-1),RIGHT(gait_events!C5012,LEN(gait_events!C5012)-19))</f>
        <v>Slow</v>
      </c>
      <c r="F1822" t="str">
        <f>IF(LEN(SUBSTITUTE(gait_events!C5012,"_run-",""))&lt;&gt;LEN(gait_events!C5012),RIGHT(gait_events!C5012,LEN(gait_events!C5012)-FIND("_run-",gait_events!C5012,1)-4),"")</f>
        <v/>
      </c>
      <c r="G1822" t="str">
        <f>gait_events!D5012</f>
        <v>right_shank</v>
      </c>
      <c r="H1822" t="str">
        <f>gait_events!E5012</f>
        <v>FC</v>
      </c>
      <c r="I1822">
        <f>IF(gait_events!F5012&lt;&gt;"",gait_events!F5012,NA())</f>
        <v>632</v>
      </c>
      <c r="J1822">
        <f>IF(gait_events!G5012&lt;&gt;"",gait_events!G5012,NA())</f>
        <v>632</v>
      </c>
      <c r="K1822">
        <f t="shared" si="224"/>
        <v>0</v>
      </c>
      <c r="L1822">
        <f t="shared" si="225"/>
        <v>0</v>
      </c>
      <c r="M1822">
        <f t="shared" si="226"/>
        <v>1</v>
      </c>
      <c r="N1822">
        <f t="shared" si="227"/>
        <v>1</v>
      </c>
      <c r="O1822">
        <f t="shared" si="228"/>
        <v>1</v>
      </c>
      <c r="P1822">
        <f t="shared" si="229"/>
        <v>0</v>
      </c>
      <c r="Q1822">
        <f t="shared" si="230"/>
        <v>0</v>
      </c>
      <c r="R1822">
        <f t="shared" si="231"/>
        <v>1</v>
      </c>
    </row>
    <row r="1823" spans="1:18" x14ac:dyDescent="0.25">
      <c r="A1823" t="str">
        <f>gait_events!B5013</f>
        <v>pp070</v>
      </c>
      <c r="B1823" t="str">
        <f>VLOOKUP(A1823,participants!A:B,2,0)</f>
        <v>M</v>
      </c>
      <c r="C1823">
        <f>VLOOKUP(A1823,participants!A:C,3,0)</f>
        <v>68</v>
      </c>
      <c r="D1823" t="str">
        <f>VLOOKUP(A1823,participants!A:F,6,0)</f>
        <v>cLBP</v>
      </c>
      <c r="E1823" t="str">
        <f>IF(LEN(SUBSTITUTE(gait_events!C5013,"_run-",""))&lt;&gt;LEN(gait_events!C5013),LEFT(RIGHT(gait_events!C5013,LEN(gait_events!C5013)-19),FIND("_run-",RIGHT(gait_events!C5013,LEN(gait_events!C5013)-19),1)-1),RIGHT(gait_events!C5013,LEN(gait_events!C5013)-19))</f>
        <v>Slow</v>
      </c>
      <c r="F1823" t="str">
        <f>IF(LEN(SUBSTITUTE(gait_events!C5013,"_run-",""))&lt;&gt;LEN(gait_events!C5013),RIGHT(gait_events!C5013,LEN(gait_events!C5013)-FIND("_run-",gait_events!C5013,1)-4),"")</f>
        <v/>
      </c>
      <c r="G1823" t="str">
        <f>gait_events!D5013</f>
        <v>right_shank</v>
      </c>
      <c r="H1823" t="str">
        <f>gait_events!E5013</f>
        <v>FC</v>
      </c>
      <c r="I1823">
        <f>IF(gait_events!F5013&lt;&gt;"",gait_events!F5013,NA())</f>
        <v>974</v>
      </c>
      <c r="J1823">
        <f>IF(gait_events!G5013&lt;&gt;"",gait_events!G5013,NA())</f>
        <v>976</v>
      </c>
      <c r="K1823">
        <f t="shared" si="224"/>
        <v>-2</v>
      </c>
      <c r="L1823">
        <f t="shared" si="225"/>
        <v>-10</v>
      </c>
      <c r="M1823">
        <f t="shared" si="226"/>
        <v>1</v>
      </c>
      <c r="N1823">
        <f t="shared" si="227"/>
        <v>1</v>
      </c>
      <c r="O1823">
        <f t="shared" si="228"/>
        <v>1</v>
      </c>
      <c r="P1823">
        <f t="shared" si="229"/>
        <v>0</v>
      </c>
      <c r="Q1823">
        <f t="shared" si="230"/>
        <v>0</v>
      </c>
      <c r="R1823">
        <f t="shared" si="231"/>
        <v>1</v>
      </c>
    </row>
    <row r="1824" spans="1:18" x14ac:dyDescent="0.25">
      <c r="A1824" t="str">
        <f>gait_events!B5014</f>
        <v>pp070</v>
      </c>
      <c r="B1824" t="str">
        <f>VLOOKUP(A1824,participants!A:B,2,0)</f>
        <v>M</v>
      </c>
      <c r="C1824">
        <f>VLOOKUP(A1824,participants!A:C,3,0)</f>
        <v>68</v>
      </c>
      <c r="D1824" t="str">
        <f>VLOOKUP(A1824,participants!A:F,6,0)</f>
        <v>cLBP</v>
      </c>
      <c r="E1824" t="str">
        <f>IF(LEN(SUBSTITUTE(gait_events!C5014,"_run-",""))&lt;&gt;LEN(gait_events!C5014),LEFT(RIGHT(gait_events!C5014,LEN(gait_events!C5014)-19),FIND("_run-",RIGHT(gait_events!C5014,LEN(gait_events!C5014)-19),1)-1),RIGHT(gait_events!C5014,LEN(gait_events!C5014)-19))</f>
        <v>Slow</v>
      </c>
      <c r="F1824" t="str">
        <f>IF(LEN(SUBSTITUTE(gait_events!C5014,"_run-",""))&lt;&gt;LEN(gait_events!C5014),RIGHT(gait_events!C5014,LEN(gait_events!C5014)-FIND("_run-",gait_events!C5014,1)-4),"")</f>
        <v/>
      </c>
      <c r="G1824" t="str">
        <f>gait_events!D5014</f>
        <v>right_shank</v>
      </c>
      <c r="H1824" t="str">
        <f>gait_events!E5014</f>
        <v>FC</v>
      </c>
      <c r="I1824">
        <f>IF(gait_events!F5014&lt;&gt;"",gait_events!F5014,NA())</f>
        <v>1329</v>
      </c>
      <c r="J1824">
        <f>IF(gait_events!G5014&lt;&gt;"",gait_events!G5014,NA())</f>
        <v>1330</v>
      </c>
      <c r="K1824">
        <f t="shared" si="224"/>
        <v>-1</v>
      </c>
      <c r="L1824">
        <f t="shared" si="225"/>
        <v>-5</v>
      </c>
      <c r="M1824">
        <f t="shared" si="226"/>
        <v>1</v>
      </c>
      <c r="N1824">
        <f t="shared" si="227"/>
        <v>1</v>
      </c>
      <c r="O1824">
        <f t="shared" si="228"/>
        <v>1</v>
      </c>
      <c r="P1824">
        <f t="shared" si="229"/>
        <v>0</v>
      </c>
      <c r="Q1824">
        <f t="shared" si="230"/>
        <v>0</v>
      </c>
      <c r="R1824">
        <f t="shared" si="231"/>
        <v>1</v>
      </c>
    </row>
    <row r="1825" spans="1:18" x14ac:dyDescent="0.25">
      <c r="A1825" t="str">
        <f>gait_events!B5015</f>
        <v>pp070</v>
      </c>
      <c r="B1825" t="str">
        <f>VLOOKUP(A1825,participants!A:B,2,0)</f>
        <v>M</v>
      </c>
      <c r="C1825">
        <f>VLOOKUP(A1825,participants!A:C,3,0)</f>
        <v>68</v>
      </c>
      <c r="D1825" t="str">
        <f>VLOOKUP(A1825,participants!A:F,6,0)</f>
        <v>cLBP</v>
      </c>
      <c r="E1825" t="str">
        <f>IF(LEN(SUBSTITUTE(gait_events!C5015,"_run-",""))&lt;&gt;LEN(gait_events!C5015),LEFT(RIGHT(gait_events!C5015,LEN(gait_events!C5015)-19),FIND("_run-",RIGHT(gait_events!C5015,LEN(gait_events!C5015)-19),1)-1),RIGHT(gait_events!C5015,LEN(gait_events!C5015)-19))</f>
        <v>Slow</v>
      </c>
      <c r="F1825" t="str">
        <f>IF(LEN(SUBSTITUTE(gait_events!C5015,"_run-",""))&lt;&gt;LEN(gait_events!C5015),RIGHT(gait_events!C5015,LEN(gait_events!C5015)-FIND("_run-",gait_events!C5015,1)-4),"")</f>
        <v/>
      </c>
      <c r="G1825" t="str">
        <f>gait_events!D5015</f>
        <v>right_shank</v>
      </c>
      <c r="H1825" t="str">
        <f>gait_events!E5015</f>
        <v>FC</v>
      </c>
      <c r="I1825">
        <f>IF(gait_events!F5015&lt;&gt;"",gait_events!F5015,NA())</f>
        <v>1687</v>
      </c>
      <c r="J1825">
        <f>IF(gait_events!G5015&lt;&gt;"",gait_events!G5015,NA())</f>
        <v>1690</v>
      </c>
      <c r="K1825">
        <f t="shared" si="224"/>
        <v>-3</v>
      </c>
      <c r="L1825">
        <f t="shared" si="225"/>
        <v>-15</v>
      </c>
      <c r="M1825">
        <f t="shared" si="226"/>
        <v>1</v>
      </c>
      <c r="N1825">
        <f t="shared" si="227"/>
        <v>1</v>
      </c>
      <c r="O1825">
        <f t="shared" si="228"/>
        <v>1</v>
      </c>
      <c r="P1825">
        <f t="shared" si="229"/>
        <v>0</v>
      </c>
      <c r="Q1825">
        <f t="shared" si="230"/>
        <v>0</v>
      </c>
      <c r="R1825">
        <f t="shared" si="231"/>
        <v>1</v>
      </c>
    </row>
    <row r="1826" spans="1:18" x14ac:dyDescent="0.25">
      <c r="A1826" t="str">
        <f>gait_events!B5016</f>
        <v>pp070</v>
      </c>
      <c r="B1826" t="str">
        <f>VLOOKUP(A1826,participants!A:B,2,0)</f>
        <v>M</v>
      </c>
      <c r="C1826">
        <f>VLOOKUP(A1826,participants!A:C,3,0)</f>
        <v>68</v>
      </c>
      <c r="D1826" t="str">
        <f>VLOOKUP(A1826,participants!A:F,6,0)</f>
        <v>cLBP</v>
      </c>
      <c r="E1826" t="str">
        <f>IF(LEN(SUBSTITUTE(gait_events!C5016,"_run-",""))&lt;&gt;LEN(gait_events!C5016),LEFT(RIGHT(gait_events!C5016,LEN(gait_events!C5016)-19),FIND("_run-",RIGHT(gait_events!C5016,LEN(gait_events!C5016)-19),1)-1),RIGHT(gait_events!C5016,LEN(gait_events!C5016)-19))</f>
        <v>Slow</v>
      </c>
      <c r="F1826" t="str">
        <f>IF(LEN(SUBSTITUTE(gait_events!C5016,"_run-",""))&lt;&gt;LEN(gait_events!C5016),RIGHT(gait_events!C5016,LEN(gait_events!C5016)-FIND("_run-",gait_events!C5016,1)-4),"")</f>
        <v/>
      </c>
      <c r="G1826" t="str">
        <f>gait_events!D5016</f>
        <v>right_shank</v>
      </c>
      <c r="H1826" t="str">
        <f>gait_events!E5016</f>
        <v>FC</v>
      </c>
      <c r="I1826">
        <f>IF(gait_events!F5016&lt;&gt;"",gait_events!F5016,NA())</f>
        <v>2053</v>
      </c>
      <c r="J1826">
        <f>IF(gait_events!G5016&lt;&gt;"",gait_events!G5016,NA())</f>
        <v>2058</v>
      </c>
      <c r="K1826">
        <f t="shared" si="224"/>
        <v>-5</v>
      </c>
      <c r="L1826">
        <f t="shared" si="225"/>
        <v>-25</v>
      </c>
      <c r="M1826">
        <f t="shared" si="226"/>
        <v>1</v>
      </c>
      <c r="N1826">
        <f t="shared" si="227"/>
        <v>1</v>
      </c>
      <c r="O1826">
        <f t="shared" si="228"/>
        <v>1</v>
      </c>
      <c r="P1826">
        <f t="shared" si="229"/>
        <v>0</v>
      </c>
      <c r="Q1826">
        <f t="shared" si="230"/>
        <v>0</v>
      </c>
      <c r="R1826">
        <f t="shared" si="231"/>
        <v>1</v>
      </c>
    </row>
    <row r="1827" spans="1:18" x14ac:dyDescent="0.25">
      <c r="A1827" t="str">
        <f>gait_events!B5017</f>
        <v>pp048</v>
      </c>
      <c r="B1827" t="str">
        <f>VLOOKUP(A1827,participants!A:B,2,0)</f>
        <v>M</v>
      </c>
      <c r="C1827">
        <f>VLOOKUP(A1827,participants!A:C,3,0)</f>
        <v>67</v>
      </c>
      <c r="D1827" t="str">
        <f>VLOOKUP(A1827,participants!A:F,6,0)</f>
        <v>cLBP</v>
      </c>
      <c r="E1827" t="str">
        <f>IF(LEN(SUBSTITUTE(gait_events!C5017,"_run-",""))&lt;&gt;LEN(gait_events!C5017),LEFT(RIGHT(gait_events!C5017,LEN(gait_events!C5017)-19),FIND("_run-",RIGHT(gait_events!C5017,LEN(gait_events!C5017)-19),1)-1),RIGHT(gait_events!C5017,LEN(gait_events!C5017)-19))</f>
        <v>Fast</v>
      </c>
      <c r="F1827" t="str">
        <f>IF(LEN(SUBSTITUTE(gait_events!C5017,"_run-",""))&lt;&gt;LEN(gait_events!C5017),RIGHT(gait_events!C5017,LEN(gait_events!C5017)-FIND("_run-",gait_events!C5017,1)-4),"")</f>
        <v/>
      </c>
      <c r="G1827" t="str">
        <f>gait_events!D5017</f>
        <v>left_ankle</v>
      </c>
      <c r="H1827" t="str">
        <f>gait_events!E5017</f>
        <v>IC</v>
      </c>
      <c r="I1827">
        <f>IF(gait_events!F5017&lt;&gt;"",gait_events!F5017,NA())</f>
        <v>25</v>
      </c>
      <c r="J1827">
        <f>IF(gait_events!G5017&lt;&gt;"",gait_events!G5017,NA())</f>
        <v>23</v>
      </c>
      <c r="K1827">
        <f t="shared" si="224"/>
        <v>2</v>
      </c>
      <c r="L1827">
        <f t="shared" si="225"/>
        <v>10</v>
      </c>
      <c r="M1827">
        <f t="shared" si="226"/>
        <v>1</v>
      </c>
      <c r="N1827">
        <f t="shared" si="227"/>
        <v>1</v>
      </c>
      <c r="O1827">
        <f t="shared" si="228"/>
        <v>1</v>
      </c>
      <c r="P1827">
        <f t="shared" si="229"/>
        <v>0</v>
      </c>
      <c r="Q1827">
        <f t="shared" si="230"/>
        <v>0</v>
      </c>
      <c r="R1827">
        <f t="shared" si="231"/>
        <v>1</v>
      </c>
    </row>
    <row r="1828" spans="1:18" x14ac:dyDescent="0.25">
      <c r="A1828" t="str">
        <f>gait_events!B5018</f>
        <v>pp048</v>
      </c>
      <c r="B1828" t="str">
        <f>VLOOKUP(A1828,participants!A:B,2,0)</f>
        <v>M</v>
      </c>
      <c r="C1828">
        <f>VLOOKUP(A1828,participants!A:C,3,0)</f>
        <v>67</v>
      </c>
      <c r="D1828" t="str">
        <f>VLOOKUP(A1828,participants!A:F,6,0)</f>
        <v>cLBP</v>
      </c>
      <c r="E1828" t="str">
        <f>IF(LEN(SUBSTITUTE(gait_events!C5018,"_run-",""))&lt;&gt;LEN(gait_events!C5018),LEFT(RIGHT(gait_events!C5018,LEN(gait_events!C5018)-19),FIND("_run-",RIGHT(gait_events!C5018,LEN(gait_events!C5018)-19),1)-1),RIGHT(gait_events!C5018,LEN(gait_events!C5018)-19))</f>
        <v>Fast</v>
      </c>
      <c r="F1828" t="str">
        <f>IF(LEN(SUBSTITUTE(gait_events!C5018,"_run-",""))&lt;&gt;LEN(gait_events!C5018),RIGHT(gait_events!C5018,LEN(gait_events!C5018)-FIND("_run-",gait_events!C5018,1)-4),"")</f>
        <v/>
      </c>
      <c r="G1828" t="str">
        <f>gait_events!D5018</f>
        <v>left_ankle</v>
      </c>
      <c r="H1828" t="str">
        <f>gait_events!E5018</f>
        <v>IC</v>
      </c>
      <c r="I1828">
        <f>IF(gait_events!F5018&lt;&gt;"",gait_events!F5018,NA())</f>
        <v>241</v>
      </c>
      <c r="J1828">
        <f>IF(gait_events!G5018&lt;&gt;"",gait_events!G5018,NA())</f>
        <v>242</v>
      </c>
      <c r="K1828">
        <f t="shared" si="224"/>
        <v>-1</v>
      </c>
      <c r="L1828">
        <f t="shared" si="225"/>
        <v>-5</v>
      </c>
      <c r="M1828">
        <f t="shared" si="226"/>
        <v>1</v>
      </c>
      <c r="N1828">
        <f t="shared" si="227"/>
        <v>1</v>
      </c>
      <c r="O1828">
        <f t="shared" si="228"/>
        <v>1</v>
      </c>
      <c r="P1828">
        <f t="shared" si="229"/>
        <v>0</v>
      </c>
      <c r="Q1828">
        <f t="shared" si="230"/>
        <v>0</v>
      </c>
      <c r="R1828">
        <f t="shared" si="231"/>
        <v>1</v>
      </c>
    </row>
    <row r="1829" spans="1:18" x14ac:dyDescent="0.25">
      <c r="A1829" t="str">
        <f>gait_events!B5019</f>
        <v>pp048</v>
      </c>
      <c r="B1829" t="str">
        <f>VLOOKUP(A1829,participants!A:B,2,0)</f>
        <v>M</v>
      </c>
      <c r="C1829">
        <f>VLOOKUP(A1829,participants!A:C,3,0)</f>
        <v>67</v>
      </c>
      <c r="D1829" t="str">
        <f>VLOOKUP(A1829,participants!A:F,6,0)</f>
        <v>cLBP</v>
      </c>
      <c r="E1829" t="str">
        <f>IF(LEN(SUBSTITUTE(gait_events!C5019,"_run-",""))&lt;&gt;LEN(gait_events!C5019),LEFT(RIGHT(gait_events!C5019,LEN(gait_events!C5019)-19),FIND("_run-",RIGHT(gait_events!C5019,LEN(gait_events!C5019)-19),1)-1),RIGHT(gait_events!C5019,LEN(gait_events!C5019)-19))</f>
        <v>Fast</v>
      </c>
      <c r="F1829" t="str">
        <f>IF(LEN(SUBSTITUTE(gait_events!C5019,"_run-",""))&lt;&gt;LEN(gait_events!C5019),RIGHT(gait_events!C5019,LEN(gait_events!C5019)-FIND("_run-",gait_events!C5019,1)-4),"")</f>
        <v/>
      </c>
      <c r="G1829" t="str">
        <f>gait_events!D5019</f>
        <v>left_ankle</v>
      </c>
      <c r="H1829" t="str">
        <f>gait_events!E5019</f>
        <v>IC</v>
      </c>
      <c r="I1829">
        <f>IF(gait_events!F5019&lt;&gt;"",gait_events!F5019,NA())</f>
        <v>447</v>
      </c>
      <c r="J1829">
        <f>IF(gait_events!G5019&lt;&gt;"",gait_events!G5019,NA())</f>
        <v>447</v>
      </c>
      <c r="K1829">
        <f t="shared" si="224"/>
        <v>0</v>
      </c>
      <c r="L1829">
        <f t="shared" si="225"/>
        <v>0</v>
      </c>
      <c r="M1829">
        <f t="shared" si="226"/>
        <v>1</v>
      </c>
      <c r="N1829">
        <f t="shared" si="227"/>
        <v>1</v>
      </c>
      <c r="O1829">
        <f t="shared" si="228"/>
        <v>1</v>
      </c>
      <c r="P1829">
        <f t="shared" si="229"/>
        <v>0</v>
      </c>
      <c r="Q1829">
        <f t="shared" si="230"/>
        <v>0</v>
      </c>
      <c r="R1829">
        <f t="shared" si="231"/>
        <v>1</v>
      </c>
    </row>
    <row r="1830" spans="1:18" x14ac:dyDescent="0.25">
      <c r="A1830" t="str">
        <f>gait_events!B5020</f>
        <v>pp048</v>
      </c>
      <c r="B1830" t="str">
        <f>VLOOKUP(A1830,participants!A:B,2,0)</f>
        <v>M</v>
      </c>
      <c r="C1830">
        <f>VLOOKUP(A1830,participants!A:C,3,0)</f>
        <v>67</v>
      </c>
      <c r="D1830" t="str">
        <f>VLOOKUP(A1830,participants!A:F,6,0)</f>
        <v>cLBP</v>
      </c>
      <c r="E1830" t="str">
        <f>IF(LEN(SUBSTITUTE(gait_events!C5020,"_run-",""))&lt;&gt;LEN(gait_events!C5020),LEFT(RIGHT(gait_events!C5020,LEN(gait_events!C5020)-19),FIND("_run-",RIGHT(gait_events!C5020,LEN(gait_events!C5020)-19),1)-1),RIGHT(gait_events!C5020,LEN(gait_events!C5020)-19))</f>
        <v>Fast</v>
      </c>
      <c r="F1830" t="str">
        <f>IF(LEN(SUBSTITUTE(gait_events!C5020,"_run-",""))&lt;&gt;LEN(gait_events!C5020),RIGHT(gait_events!C5020,LEN(gait_events!C5020)-FIND("_run-",gait_events!C5020,1)-4),"")</f>
        <v/>
      </c>
      <c r="G1830" t="str">
        <f>gait_events!D5020</f>
        <v>left_ankle</v>
      </c>
      <c r="H1830" t="str">
        <f>gait_events!E5020</f>
        <v>IC</v>
      </c>
      <c r="I1830">
        <f>IF(gait_events!F5020&lt;&gt;"",gait_events!F5020,NA())</f>
        <v>682</v>
      </c>
      <c r="J1830">
        <f>IF(gait_events!G5020&lt;&gt;"",gait_events!G5020,NA())</f>
        <v>682</v>
      </c>
      <c r="K1830">
        <f t="shared" si="224"/>
        <v>0</v>
      </c>
      <c r="L1830">
        <f t="shared" si="225"/>
        <v>0</v>
      </c>
      <c r="M1830">
        <f t="shared" si="226"/>
        <v>1</v>
      </c>
      <c r="N1830">
        <f t="shared" si="227"/>
        <v>1</v>
      </c>
      <c r="O1830">
        <f t="shared" si="228"/>
        <v>1</v>
      </c>
      <c r="P1830">
        <f t="shared" si="229"/>
        <v>0</v>
      </c>
      <c r="Q1830">
        <f t="shared" si="230"/>
        <v>0</v>
      </c>
      <c r="R1830">
        <f t="shared" si="231"/>
        <v>1</v>
      </c>
    </row>
    <row r="1831" spans="1:18" x14ac:dyDescent="0.25">
      <c r="A1831" t="str">
        <f>gait_events!B5021</f>
        <v>pp048</v>
      </c>
      <c r="B1831" t="str">
        <f>VLOOKUP(A1831,participants!A:B,2,0)</f>
        <v>M</v>
      </c>
      <c r="C1831">
        <f>VLOOKUP(A1831,participants!A:C,3,0)</f>
        <v>67</v>
      </c>
      <c r="D1831" t="str">
        <f>VLOOKUP(A1831,participants!A:F,6,0)</f>
        <v>cLBP</v>
      </c>
      <c r="E1831" t="str">
        <f>IF(LEN(SUBSTITUTE(gait_events!C5021,"_run-",""))&lt;&gt;LEN(gait_events!C5021),LEFT(RIGHT(gait_events!C5021,LEN(gait_events!C5021)-19),FIND("_run-",RIGHT(gait_events!C5021,LEN(gait_events!C5021)-19),1)-1),RIGHT(gait_events!C5021,LEN(gait_events!C5021)-19))</f>
        <v>Fast</v>
      </c>
      <c r="F1831" t="str">
        <f>IF(LEN(SUBSTITUTE(gait_events!C5021,"_run-",""))&lt;&gt;LEN(gait_events!C5021),RIGHT(gait_events!C5021,LEN(gait_events!C5021)-FIND("_run-",gait_events!C5021,1)-4),"")</f>
        <v/>
      </c>
      <c r="G1831" t="str">
        <f>gait_events!D5021</f>
        <v>left_ankle</v>
      </c>
      <c r="H1831" t="str">
        <f>gait_events!E5021</f>
        <v>FC</v>
      </c>
      <c r="I1831">
        <f>IF(gait_events!F5021&lt;&gt;"",gait_events!F5021,NA())</f>
        <v>165</v>
      </c>
      <c r="J1831">
        <f>IF(gait_events!G5021&lt;&gt;"",gait_events!G5021,NA())</f>
        <v>163</v>
      </c>
      <c r="K1831">
        <f t="shared" si="224"/>
        <v>2</v>
      </c>
      <c r="L1831">
        <f t="shared" si="225"/>
        <v>10</v>
      </c>
      <c r="M1831">
        <f t="shared" si="226"/>
        <v>1</v>
      </c>
      <c r="N1831">
        <f t="shared" si="227"/>
        <v>1</v>
      </c>
      <c r="O1831">
        <f t="shared" si="228"/>
        <v>1</v>
      </c>
      <c r="P1831">
        <f t="shared" si="229"/>
        <v>0</v>
      </c>
      <c r="Q1831">
        <f t="shared" si="230"/>
        <v>0</v>
      </c>
      <c r="R1831">
        <f t="shared" si="231"/>
        <v>1</v>
      </c>
    </row>
    <row r="1832" spans="1:18" x14ac:dyDescent="0.25">
      <c r="A1832" t="str">
        <f>gait_events!B5022</f>
        <v>pp048</v>
      </c>
      <c r="B1832" t="str">
        <f>VLOOKUP(A1832,participants!A:B,2,0)</f>
        <v>M</v>
      </c>
      <c r="C1832">
        <f>VLOOKUP(A1832,participants!A:C,3,0)</f>
        <v>67</v>
      </c>
      <c r="D1832" t="str">
        <f>VLOOKUP(A1832,participants!A:F,6,0)</f>
        <v>cLBP</v>
      </c>
      <c r="E1832" t="str">
        <f>IF(LEN(SUBSTITUTE(gait_events!C5022,"_run-",""))&lt;&gt;LEN(gait_events!C5022),LEFT(RIGHT(gait_events!C5022,LEN(gait_events!C5022)-19),FIND("_run-",RIGHT(gait_events!C5022,LEN(gait_events!C5022)-19),1)-1),RIGHT(gait_events!C5022,LEN(gait_events!C5022)-19))</f>
        <v>Fast</v>
      </c>
      <c r="F1832" t="str">
        <f>IF(LEN(SUBSTITUTE(gait_events!C5022,"_run-",""))&lt;&gt;LEN(gait_events!C5022),RIGHT(gait_events!C5022,LEN(gait_events!C5022)-FIND("_run-",gait_events!C5022,1)-4),"")</f>
        <v/>
      </c>
      <c r="G1832" t="str">
        <f>gait_events!D5022</f>
        <v>left_ankle</v>
      </c>
      <c r="H1832" t="str">
        <f>gait_events!E5022</f>
        <v>FC</v>
      </c>
      <c r="I1832">
        <f>IF(gait_events!F5022&lt;&gt;"",gait_events!F5022,NA())</f>
        <v>373</v>
      </c>
      <c r="J1832">
        <f>IF(gait_events!G5022&lt;&gt;"",gait_events!G5022,NA())</f>
        <v>372</v>
      </c>
      <c r="K1832">
        <f t="shared" si="224"/>
        <v>1</v>
      </c>
      <c r="L1832">
        <f t="shared" si="225"/>
        <v>5</v>
      </c>
      <c r="M1832">
        <f t="shared" si="226"/>
        <v>1</v>
      </c>
      <c r="N1832">
        <f t="shared" si="227"/>
        <v>1</v>
      </c>
      <c r="O1832">
        <f t="shared" si="228"/>
        <v>1</v>
      </c>
      <c r="P1832">
        <f t="shared" si="229"/>
        <v>0</v>
      </c>
      <c r="Q1832">
        <f t="shared" si="230"/>
        <v>0</v>
      </c>
      <c r="R1832">
        <f t="shared" si="231"/>
        <v>1</v>
      </c>
    </row>
    <row r="1833" spans="1:18" x14ac:dyDescent="0.25">
      <c r="A1833" t="str">
        <f>gait_events!B5023</f>
        <v>pp048</v>
      </c>
      <c r="B1833" t="str">
        <f>VLOOKUP(A1833,participants!A:B,2,0)</f>
        <v>M</v>
      </c>
      <c r="C1833">
        <f>VLOOKUP(A1833,participants!A:C,3,0)</f>
        <v>67</v>
      </c>
      <c r="D1833" t="str">
        <f>VLOOKUP(A1833,participants!A:F,6,0)</f>
        <v>cLBP</v>
      </c>
      <c r="E1833" t="str">
        <f>IF(LEN(SUBSTITUTE(gait_events!C5023,"_run-",""))&lt;&gt;LEN(gait_events!C5023),LEFT(RIGHT(gait_events!C5023,LEN(gait_events!C5023)-19),FIND("_run-",RIGHT(gait_events!C5023,LEN(gait_events!C5023)-19),1)-1),RIGHT(gait_events!C5023,LEN(gait_events!C5023)-19))</f>
        <v>Fast</v>
      </c>
      <c r="F1833" t="str">
        <f>IF(LEN(SUBSTITUTE(gait_events!C5023,"_run-",""))&lt;&gt;LEN(gait_events!C5023),RIGHT(gait_events!C5023,LEN(gait_events!C5023)-FIND("_run-",gait_events!C5023,1)-4),"")</f>
        <v/>
      </c>
      <c r="G1833" t="str">
        <f>gait_events!D5023</f>
        <v>left_ankle</v>
      </c>
      <c r="H1833" t="str">
        <f>gait_events!E5023</f>
        <v>FC</v>
      </c>
      <c r="I1833">
        <f>IF(gait_events!F5023&lt;&gt;"",gait_events!F5023,NA())</f>
        <v>592</v>
      </c>
      <c r="J1833">
        <f>IF(gait_events!G5023&lt;&gt;"",gait_events!G5023,NA())</f>
        <v>591</v>
      </c>
      <c r="K1833">
        <f t="shared" si="224"/>
        <v>1</v>
      </c>
      <c r="L1833">
        <f t="shared" si="225"/>
        <v>5</v>
      </c>
      <c r="M1833">
        <f t="shared" si="226"/>
        <v>1</v>
      </c>
      <c r="N1833">
        <f t="shared" si="227"/>
        <v>1</v>
      </c>
      <c r="O1833">
        <f t="shared" si="228"/>
        <v>1</v>
      </c>
      <c r="P1833">
        <f t="shared" si="229"/>
        <v>0</v>
      </c>
      <c r="Q1833">
        <f t="shared" si="230"/>
        <v>0</v>
      </c>
      <c r="R1833">
        <f t="shared" si="231"/>
        <v>1</v>
      </c>
    </row>
    <row r="1834" spans="1:18" x14ac:dyDescent="0.25">
      <c r="A1834" t="str">
        <f>gait_events!B5024</f>
        <v>pp048</v>
      </c>
      <c r="B1834" t="str">
        <f>VLOOKUP(A1834,participants!A:B,2,0)</f>
        <v>M</v>
      </c>
      <c r="C1834">
        <f>VLOOKUP(A1834,participants!A:C,3,0)</f>
        <v>67</v>
      </c>
      <c r="D1834" t="str">
        <f>VLOOKUP(A1834,participants!A:F,6,0)</f>
        <v>cLBP</v>
      </c>
      <c r="E1834" t="str">
        <f>IF(LEN(SUBSTITUTE(gait_events!C5024,"_run-",""))&lt;&gt;LEN(gait_events!C5024),LEFT(RIGHT(gait_events!C5024,LEN(gait_events!C5024)-19),FIND("_run-",RIGHT(gait_events!C5024,LEN(gait_events!C5024)-19),1)-1),RIGHT(gait_events!C5024,LEN(gait_events!C5024)-19))</f>
        <v>Fast</v>
      </c>
      <c r="F1834" t="str">
        <f>IF(LEN(SUBSTITUTE(gait_events!C5024,"_run-",""))&lt;&gt;LEN(gait_events!C5024),RIGHT(gait_events!C5024,LEN(gait_events!C5024)-FIND("_run-",gait_events!C5024,1)-4),"")</f>
        <v/>
      </c>
      <c r="G1834" t="str">
        <f>gait_events!D5024</f>
        <v>right_ankle</v>
      </c>
      <c r="H1834" t="str">
        <f>gait_events!E5024</f>
        <v>IC</v>
      </c>
      <c r="I1834">
        <f>IF(gait_events!F5024&lt;&gt;"",gait_events!F5024,NA())</f>
        <v>134</v>
      </c>
      <c r="J1834">
        <f>IF(gait_events!G5024&lt;&gt;"",gait_events!G5024,NA())</f>
        <v>136</v>
      </c>
      <c r="K1834">
        <f t="shared" si="224"/>
        <v>-2</v>
      </c>
      <c r="L1834">
        <f t="shared" si="225"/>
        <v>-10</v>
      </c>
      <c r="M1834">
        <f t="shared" si="226"/>
        <v>1</v>
      </c>
      <c r="N1834">
        <f t="shared" si="227"/>
        <v>1</v>
      </c>
      <c r="O1834">
        <f t="shared" si="228"/>
        <v>1</v>
      </c>
      <c r="P1834">
        <f t="shared" si="229"/>
        <v>0</v>
      </c>
      <c r="Q1834">
        <f t="shared" si="230"/>
        <v>0</v>
      </c>
      <c r="R1834">
        <f t="shared" si="231"/>
        <v>1</v>
      </c>
    </row>
    <row r="1835" spans="1:18" x14ac:dyDescent="0.25">
      <c r="A1835" t="str">
        <f>gait_events!B5025</f>
        <v>pp048</v>
      </c>
      <c r="B1835" t="str">
        <f>VLOOKUP(A1835,participants!A:B,2,0)</f>
        <v>M</v>
      </c>
      <c r="C1835">
        <f>VLOOKUP(A1835,participants!A:C,3,0)</f>
        <v>67</v>
      </c>
      <c r="D1835" t="str">
        <f>VLOOKUP(A1835,participants!A:F,6,0)</f>
        <v>cLBP</v>
      </c>
      <c r="E1835" t="str">
        <f>IF(LEN(SUBSTITUTE(gait_events!C5025,"_run-",""))&lt;&gt;LEN(gait_events!C5025),LEFT(RIGHT(gait_events!C5025,LEN(gait_events!C5025)-19),FIND("_run-",RIGHT(gait_events!C5025,LEN(gait_events!C5025)-19),1)-1),RIGHT(gait_events!C5025,LEN(gait_events!C5025)-19))</f>
        <v>Fast</v>
      </c>
      <c r="F1835" t="str">
        <f>IF(LEN(SUBSTITUTE(gait_events!C5025,"_run-",""))&lt;&gt;LEN(gait_events!C5025),RIGHT(gait_events!C5025,LEN(gait_events!C5025)-FIND("_run-",gait_events!C5025,1)-4),"")</f>
        <v/>
      </c>
      <c r="G1835" t="str">
        <f>gait_events!D5025</f>
        <v>right_ankle</v>
      </c>
      <c r="H1835" t="str">
        <f>gait_events!E5025</f>
        <v>IC</v>
      </c>
      <c r="I1835">
        <f>IF(gait_events!F5025&lt;&gt;"",gait_events!F5025,NA())</f>
        <v>363</v>
      </c>
      <c r="J1835">
        <f>IF(gait_events!G5025&lt;&gt;"",gait_events!G5025,NA())</f>
        <v>361</v>
      </c>
      <c r="K1835">
        <f t="shared" si="224"/>
        <v>2</v>
      </c>
      <c r="L1835">
        <f t="shared" si="225"/>
        <v>10</v>
      </c>
      <c r="M1835">
        <f t="shared" si="226"/>
        <v>1</v>
      </c>
      <c r="N1835">
        <f t="shared" si="227"/>
        <v>1</v>
      </c>
      <c r="O1835">
        <f t="shared" si="228"/>
        <v>1</v>
      </c>
      <c r="P1835">
        <f t="shared" si="229"/>
        <v>0</v>
      </c>
      <c r="Q1835">
        <f t="shared" si="230"/>
        <v>0</v>
      </c>
      <c r="R1835">
        <f t="shared" si="231"/>
        <v>1</v>
      </c>
    </row>
    <row r="1836" spans="1:18" x14ac:dyDescent="0.25">
      <c r="A1836" t="str">
        <f>gait_events!B5026</f>
        <v>pp048</v>
      </c>
      <c r="B1836" t="str">
        <f>VLOOKUP(A1836,participants!A:B,2,0)</f>
        <v>M</v>
      </c>
      <c r="C1836">
        <f>VLOOKUP(A1836,participants!A:C,3,0)</f>
        <v>67</v>
      </c>
      <c r="D1836" t="str">
        <f>VLOOKUP(A1836,participants!A:F,6,0)</f>
        <v>cLBP</v>
      </c>
      <c r="E1836" t="str">
        <f>IF(LEN(SUBSTITUTE(gait_events!C5026,"_run-",""))&lt;&gt;LEN(gait_events!C5026),LEFT(RIGHT(gait_events!C5026,LEN(gait_events!C5026)-19),FIND("_run-",RIGHT(gait_events!C5026,LEN(gait_events!C5026)-19),1)-1),RIGHT(gait_events!C5026,LEN(gait_events!C5026)-19))</f>
        <v>Fast</v>
      </c>
      <c r="F1836" t="str">
        <f>IF(LEN(SUBSTITUTE(gait_events!C5026,"_run-",""))&lt;&gt;LEN(gait_events!C5026),RIGHT(gait_events!C5026,LEN(gait_events!C5026)-FIND("_run-",gait_events!C5026,1)-4),"")</f>
        <v/>
      </c>
      <c r="G1836" t="str">
        <f>gait_events!D5026</f>
        <v>right_ankle</v>
      </c>
      <c r="H1836" t="str">
        <f>gait_events!E5026</f>
        <v>IC</v>
      </c>
      <c r="I1836">
        <f>IF(gait_events!F5026&lt;&gt;"",gait_events!F5026,NA())</f>
        <v>557</v>
      </c>
      <c r="J1836">
        <f>IF(gait_events!G5026&lt;&gt;"",gait_events!G5026,NA())</f>
        <v>557</v>
      </c>
      <c r="K1836">
        <f t="shared" si="224"/>
        <v>0</v>
      </c>
      <c r="L1836">
        <f t="shared" si="225"/>
        <v>0</v>
      </c>
      <c r="M1836">
        <f t="shared" si="226"/>
        <v>1</v>
      </c>
      <c r="N1836">
        <f t="shared" si="227"/>
        <v>1</v>
      </c>
      <c r="O1836">
        <f t="shared" si="228"/>
        <v>1</v>
      </c>
      <c r="P1836">
        <f t="shared" si="229"/>
        <v>0</v>
      </c>
      <c r="Q1836">
        <f t="shared" si="230"/>
        <v>0</v>
      </c>
      <c r="R1836">
        <f t="shared" si="231"/>
        <v>1</v>
      </c>
    </row>
    <row r="1837" spans="1:18" x14ac:dyDescent="0.25">
      <c r="A1837" t="str">
        <f>gait_events!B5027</f>
        <v>pp048</v>
      </c>
      <c r="B1837" t="str">
        <f>VLOOKUP(A1837,participants!A:B,2,0)</f>
        <v>M</v>
      </c>
      <c r="C1837">
        <f>VLOOKUP(A1837,participants!A:C,3,0)</f>
        <v>67</v>
      </c>
      <c r="D1837" t="str">
        <f>VLOOKUP(A1837,participants!A:F,6,0)</f>
        <v>cLBP</v>
      </c>
      <c r="E1837" t="str">
        <f>IF(LEN(SUBSTITUTE(gait_events!C5027,"_run-",""))&lt;&gt;LEN(gait_events!C5027),LEFT(RIGHT(gait_events!C5027,LEN(gait_events!C5027)-19),FIND("_run-",RIGHT(gait_events!C5027,LEN(gait_events!C5027)-19),1)-1),RIGHT(gait_events!C5027,LEN(gait_events!C5027)-19))</f>
        <v>Fast</v>
      </c>
      <c r="F1837" t="str">
        <f>IF(LEN(SUBSTITUTE(gait_events!C5027,"_run-",""))&lt;&gt;LEN(gait_events!C5027),RIGHT(gait_events!C5027,LEN(gait_events!C5027)-FIND("_run-",gait_events!C5027,1)-4),"")</f>
        <v/>
      </c>
      <c r="G1837" t="str">
        <f>gait_events!D5027</f>
        <v>right_ankle</v>
      </c>
      <c r="H1837" t="str">
        <f>gait_events!E5027</f>
        <v>IC</v>
      </c>
      <c r="I1837">
        <f>IF(gait_events!F5027&lt;&gt;"",gait_events!F5027,NA())</f>
        <v>803</v>
      </c>
      <c r="J1837">
        <f>IF(gait_events!G5027&lt;&gt;"",gait_events!G5027,NA())</f>
        <v>814</v>
      </c>
      <c r="K1837">
        <f t="shared" si="224"/>
        <v>-11</v>
      </c>
      <c r="L1837">
        <f t="shared" si="225"/>
        <v>-55</v>
      </c>
      <c r="M1837">
        <f t="shared" si="226"/>
        <v>1</v>
      </c>
      <c r="N1837">
        <f t="shared" si="227"/>
        <v>1</v>
      </c>
      <c r="O1837">
        <f t="shared" si="228"/>
        <v>1</v>
      </c>
      <c r="P1837">
        <f t="shared" si="229"/>
        <v>0</v>
      </c>
      <c r="Q1837">
        <f t="shared" si="230"/>
        <v>0</v>
      </c>
      <c r="R1837">
        <f t="shared" si="231"/>
        <v>1</v>
      </c>
    </row>
    <row r="1838" spans="1:18" x14ac:dyDescent="0.25">
      <c r="A1838" t="str">
        <f>gait_events!B5028</f>
        <v>pp048</v>
      </c>
      <c r="B1838" t="str">
        <f>VLOOKUP(A1838,participants!A:B,2,0)</f>
        <v>M</v>
      </c>
      <c r="C1838">
        <f>VLOOKUP(A1838,participants!A:C,3,0)</f>
        <v>67</v>
      </c>
      <c r="D1838" t="str">
        <f>VLOOKUP(A1838,participants!A:F,6,0)</f>
        <v>cLBP</v>
      </c>
      <c r="E1838" t="str">
        <f>IF(LEN(SUBSTITUTE(gait_events!C5028,"_run-",""))&lt;&gt;LEN(gait_events!C5028),LEFT(RIGHT(gait_events!C5028,LEN(gait_events!C5028)-19),FIND("_run-",RIGHT(gait_events!C5028,LEN(gait_events!C5028)-19),1)-1),RIGHT(gait_events!C5028,LEN(gait_events!C5028)-19))</f>
        <v>Fast</v>
      </c>
      <c r="F1838" t="str">
        <f>IF(LEN(SUBSTITUTE(gait_events!C5028,"_run-",""))&lt;&gt;LEN(gait_events!C5028),RIGHT(gait_events!C5028,LEN(gait_events!C5028)-FIND("_run-",gait_events!C5028,1)-4),"")</f>
        <v/>
      </c>
      <c r="G1838" t="str">
        <f>gait_events!D5028</f>
        <v>right_ankle</v>
      </c>
      <c r="H1838" t="str">
        <f>gait_events!E5028</f>
        <v>FC</v>
      </c>
      <c r="I1838">
        <f>IF(gait_events!F5028&lt;&gt;"",gait_events!F5028,NA())</f>
        <v>57</v>
      </c>
      <c r="J1838">
        <f>IF(gait_events!G5028&lt;&gt;"",gait_events!G5028,NA())</f>
        <v>59</v>
      </c>
      <c r="K1838">
        <f t="shared" si="224"/>
        <v>-2</v>
      </c>
      <c r="L1838">
        <f t="shared" si="225"/>
        <v>-10</v>
      </c>
      <c r="M1838">
        <f t="shared" si="226"/>
        <v>1</v>
      </c>
      <c r="N1838">
        <f t="shared" si="227"/>
        <v>1</v>
      </c>
      <c r="O1838">
        <f t="shared" si="228"/>
        <v>1</v>
      </c>
      <c r="P1838">
        <f t="shared" si="229"/>
        <v>0</v>
      </c>
      <c r="Q1838">
        <f t="shared" si="230"/>
        <v>0</v>
      </c>
      <c r="R1838">
        <f t="shared" si="231"/>
        <v>1</v>
      </c>
    </row>
    <row r="1839" spans="1:18" x14ac:dyDescent="0.25">
      <c r="A1839" t="str">
        <f>gait_events!B5029</f>
        <v>pp048</v>
      </c>
      <c r="B1839" t="str">
        <f>VLOOKUP(A1839,participants!A:B,2,0)</f>
        <v>M</v>
      </c>
      <c r="C1839">
        <f>VLOOKUP(A1839,participants!A:C,3,0)</f>
        <v>67</v>
      </c>
      <c r="D1839" t="str">
        <f>VLOOKUP(A1839,participants!A:F,6,0)</f>
        <v>cLBP</v>
      </c>
      <c r="E1839" t="str">
        <f>IF(LEN(SUBSTITUTE(gait_events!C5029,"_run-",""))&lt;&gt;LEN(gait_events!C5029),LEFT(RIGHT(gait_events!C5029,LEN(gait_events!C5029)-19),FIND("_run-",RIGHT(gait_events!C5029,LEN(gait_events!C5029)-19),1)-1),RIGHT(gait_events!C5029,LEN(gait_events!C5029)-19))</f>
        <v>Fast</v>
      </c>
      <c r="F1839" t="str">
        <f>IF(LEN(SUBSTITUTE(gait_events!C5029,"_run-",""))&lt;&gt;LEN(gait_events!C5029),RIGHT(gait_events!C5029,LEN(gait_events!C5029)-FIND("_run-",gait_events!C5029,1)-4),"")</f>
        <v/>
      </c>
      <c r="G1839" t="str">
        <f>gait_events!D5029</f>
        <v>right_ankle</v>
      </c>
      <c r="H1839" t="str">
        <f>gait_events!E5029</f>
        <v>FC</v>
      </c>
      <c r="I1839">
        <f>IF(gait_events!F5029&lt;&gt;"",gait_events!F5029,NA())</f>
        <v>267</v>
      </c>
      <c r="J1839">
        <f>IF(gait_events!G5029&lt;&gt;"",gait_events!G5029,NA())</f>
        <v>264</v>
      </c>
      <c r="K1839">
        <f t="shared" si="224"/>
        <v>3</v>
      </c>
      <c r="L1839">
        <f t="shared" si="225"/>
        <v>15</v>
      </c>
      <c r="M1839">
        <f t="shared" si="226"/>
        <v>1</v>
      </c>
      <c r="N1839">
        <f t="shared" si="227"/>
        <v>1</v>
      </c>
      <c r="O1839">
        <f t="shared" si="228"/>
        <v>1</v>
      </c>
      <c r="P1839">
        <f t="shared" si="229"/>
        <v>0</v>
      </c>
      <c r="Q1839">
        <f t="shared" si="230"/>
        <v>0</v>
      </c>
      <c r="R1839">
        <f t="shared" si="231"/>
        <v>1</v>
      </c>
    </row>
    <row r="1840" spans="1:18" x14ac:dyDescent="0.25">
      <c r="A1840" t="str">
        <f>gait_events!B5030</f>
        <v>pp048</v>
      </c>
      <c r="B1840" t="str">
        <f>VLOOKUP(A1840,participants!A:B,2,0)</f>
        <v>M</v>
      </c>
      <c r="C1840">
        <f>VLOOKUP(A1840,participants!A:C,3,0)</f>
        <v>67</v>
      </c>
      <c r="D1840" t="str">
        <f>VLOOKUP(A1840,participants!A:F,6,0)</f>
        <v>cLBP</v>
      </c>
      <c r="E1840" t="str">
        <f>IF(LEN(SUBSTITUTE(gait_events!C5030,"_run-",""))&lt;&gt;LEN(gait_events!C5030),LEFT(RIGHT(gait_events!C5030,LEN(gait_events!C5030)-19),FIND("_run-",RIGHT(gait_events!C5030,LEN(gait_events!C5030)-19),1)-1),RIGHT(gait_events!C5030,LEN(gait_events!C5030)-19))</f>
        <v>Fast</v>
      </c>
      <c r="F1840" t="str">
        <f>IF(LEN(SUBSTITUTE(gait_events!C5030,"_run-",""))&lt;&gt;LEN(gait_events!C5030),RIGHT(gait_events!C5030,LEN(gait_events!C5030)-FIND("_run-",gait_events!C5030,1)-4),"")</f>
        <v/>
      </c>
      <c r="G1840" t="str">
        <f>gait_events!D5030</f>
        <v>right_ankle</v>
      </c>
      <c r="H1840" t="str">
        <f>gait_events!E5030</f>
        <v>FC</v>
      </c>
      <c r="I1840">
        <f>IF(gait_events!F5030&lt;&gt;"",gait_events!F5030,NA())</f>
        <v>473</v>
      </c>
      <c r="J1840">
        <f>IF(gait_events!G5030&lt;&gt;"",gait_events!G5030,NA())</f>
        <v>472</v>
      </c>
      <c r="K1840">
        <f t="shared" si="224"/>
        <v>1</v>
      </c>
      <c r="L1840">
        <f t="shared" si="225"/>
        <v>5</v>
      </c>
      <c r="M1840">
        <f t="shared" si="226"/>
        <v>1</v>
      </c>
      <c r="N1840">
        <f t="shared" si="227"/>
        <v>1</v>
      </c>
      <c r="O1840">
        <f t="shared" si="228"/>
        <v>1</v>
      </c>
      <c r="P1840">
        <f t="shared" si="229"/>
        <v>0</v>
      </c>
      <c r="Q1840">
        <f t="shared" si="230"/>
        <v>0</v>
      </c>
      <c r="R1840">
        <f t="shared" si="231"/>
        <v>1</v>
      </c>
    </row>
    <row r="1841" spans="1:18" x14ac:dyDescent="0.25">
      <c r="A1841" t="str">
        <f>gait_events!B5031</f>
        <v>pp048</v>
      </c>
      <c r="B1841" t="str">
        <f>VLOOKUP(A1841,participants!A:B,2,0)</f>
        <v>M</v>
      </c>
      <c r="C1841">
        <f>VLOOKUP(A1841,participants!A:C,3,0)</f>
        <v>67</v>
      </c>
      <c r="D1841" t="str">
        <f>VLOOKUP(A1841,participants!A:F,6,0)</f>
        <v>cLBP</v>
      </c>
      <c r="E1841" t="str">
        <f>IF(LEN(SUBSTITUTE(gait_events!C5031,"_run-",""))&lt;&gt;LEN(gait_events!C5031),LEFT(RIGHT(gait_events!C5031,LEN(gait_events!C5031)-19),FIND("_run-",RIGHT(gait_events!C5031,LEN(gait_events!C5031)-19),1)-1),RIGHT(gait_events!C5031,LEN(gait_events!C5031)-19))</f>
        <v>Fast</v>
      </c>
      <c r="F1841" t="str">
        <f>IF(LEN(SUBSTITUTE(gait_events!C5031,"_run-",""))&lt;&gt;LEN(gait_events!C5031),RIGHT(gait_events!C5031,LEN(gait_events!C5031)-FIND("_run-",gait_events!C5031,1)-4),"")</f>
        <v/>
      </c>
      <c r="G1841" t="str">
        <f>gait_events!D5031</f>
        <v>right_ankle</v>
      </c>
      <c r="H1841" t="str">
        <f>gait_events!E5031</f>
        <v>FC</v>
      </c>
      <c r="I1841">
        <f>IF(gait_events!F5031&lt;&gt;"",gait_events!F5031,NA())</f>
        <v>714</v>
      </c>
      <c r="J1841" t="e">
        <f>IF(gait_events!G5031&lt;&gt;"",gait_events!G5031,NA())</f>
        <v>#N/A</v>
      </c>
      <c r="K1841" t="e">
        <f t="shared" si="224"/>
        <v>#N/A</v>
      </c>
      <c r="L1841" t="e">
        <f t="shared" si="225"/>
        <v>#N/A</v>
      </c>
      <c r="M1841">
        <f t="shared" si="226"/>
        <v>1</v>
      </c>
      <c r="N1841">
        <f t="shared" si="227"/>
        <v>0</v>
      </c>
      <c r="O1841">
        <f t="shared" si="228"/>
        <v>0</v>
      </c>
      <c r="P1841">
        <f t="shared" si="229"/>
        <v>1</v>
      </c>
      <c r="Q1841">
        <f t="shared" si="230"/>
        <v>0</v>
      </c>
      <c r="R1841">
        <f t="shared" si="231"/>
        <v>1</v>
      </c>
    </row>
    <row r="1842" spans="1:18" x14ac:dyDescent="0.25">
      <c r="A1842" t="str">
        <f>gait_events!B5032</f>
        <v>pp048</v>
      </c>
      <c r="B1842" t="str">
        <f>VLOOKUP(A1842,participants!A:B,2,0)</f>
        <v>M</v>
      </c>
      <c r="C1842">
        <f>VLOOKUP(A1842,participants!A:C,3,0)</f>
        <v>67</v>
      </c>
      <c r="D1842" t="str">
        <f>VLOOKUP(A1842,participants!A:F,6,0)</f>
        <v>cLBP</v>
      </c>
      <c r="E1842" t="str">
        <f>IF(LEN(SUBSTITUTE(gait_events!C5032,"_run-",""))&lt;&gt;LEN(gait_events!C5032),LEFT(RIGHT(gait_events!C5032,LEN(gait_events!C5032)-19),FIND("_run-",RIGHT(gait_events!C5032,LEN(gait_events!C5032)-19),1)-1),RIGHT(gait_events!C5032,LEN(gait_events!C5032)-19))</f>
        <v>Fast</v>
      </c>
      <c r="F1842" t="str">
        <f>IF(LEN(SUBSTITUTE(gait_events!C5032,"_run-",""))&lt;&gt;LEN(gait_events!C5032),RIGHT(gait_events!C5032,LEN(gait_events!C5032)-FIND("_run-",gait_events!C5032,1)-4),"")</f>
        <v/>
      </c>
      <c r="G1842" t="str">
        <f>gait_events!D5032</f>
        <v>left_shank</v>
      </c>
      <c r="H1842" t="str">
        <f>gait_events!E5032</f>
        <v>IC</v>
      </c>
      <c r="I1842">
        <f>IF(gait_events!F5032&lt;&gt;"",gait_events!F5032,NA())</f>
        <v>25</v>
      </c>
      <c r="J1842">
        <f>IF(gait_events!G5032&lt;&gt;"",gait_events!G5032,NA())</f>
        <v>24</v>
      </c>
      <c r="K1842">
        <f t="shared" si="224"/>
        <v>1</v>
      </c>
      <c r="L1842">
        <f t="shared" si="225"/>
        <v>5</v>
      </c>
      <c r="M1842">
        <f t="shared" si="226"/>
        <v>1</v>
      </c>
      <c r="N1842">
        <f t="shared" si="227"/>
        <v>1</v>
      </c>
      <c r="O1842">
        <f t="shared" si="228"/>
        <v>1</v>
      </c>
      <c r="P1842">
        <f t="shared" si="229"/>
        <v>0</v>
      </c>
      <c r="Q1842">
        <f t="shared" si="230"/>
        <v>0</v>
      </c>
      <c r="R1842">
        <f t="shared" si="231"/>
        <v>1</v>
      </c>
    </row>
    <row r="1843" spans="1:18" x14ac:dyDescent="0.25">
      <c r="A1843" t="str">
        <f>gait_events!B5033</f>
        <v>pp048</v>
      </c>
      <c r="B1843" t="str">
        <f>VLOOKUP(A1843,participants!A:B,2,0)</f>
        <v>M</v>
      </c>
      <c r="C1843">
        <f>VLOOKUP(A1843,participants!A:C,3,0)</f>
        <v>67</v>
      </c>
      <c r="D1843" t="str">
        <f>VLOOKUP(A1843,participants!A:F,6,0)</f>
        <v>cLBP</v>
      </c>
      <c r="E1843" t="str">
        <f>IF(LEN(SUBSTITUTE(gait_events!C5033,"_run-",""))&lt;&gt;LEN(gait_events!C5033),LEFT(RIGHT(gait_events!C5033,LEN(gait_events!C5033)-19),FIND("_run-",RIGHT(gait_events!C5033,LEN(gait_events!C5033)-19),1)-1),RIGHT(gait_events!C5033,LEN(gait_events!C5033)-19))</f>
        <v>Fast</v>
      </c>
      <c r="F1843" t="str">
        <f>IF(LEN(SUBSTITUTE(gait_events!C5033,"_run-",""))&lt;&gt;LEN(gait_events!C5033),RIGHT(gait_events!C5033,LEN(gait_events!C5033)-FIND("_run-",gait_events!C5033,1)-4),"")</f>
        <v/>
      </c>
      <c r="G1843" t="str">
        <f>gait_events!D5033</f>
        <v>left_shank</v>
      </c>
      <c r="H1843" t="str">
        <f>gait_events!E5033</f>
        <v>IC</v>
      </c>
      <c r="I1843">
        <f>IF(gait_events!F5033&lt;&gt;"",gait_events!F5033,NA())</f>
        <v>241</v>
      </c>
      <c r="J1843">
        <f>IF(gait_events!G5033&lt;&gt;"",gait_events!G5033,NA())</f>
        <v>242</v>
      </c>
      <c r="K1843">
        <f t="shared" si="224"/>
        <v>-1</v>
      </c>
      <c r="L1843">
        <f t="shared" si="225"/>
        <v>-5</v>
      </c>
      <c r="M1843">
        <f t="shared" si="226"/>
        <v>1</v>
      </c>
      <c r="N1843">
        <f t="shared" si="227"/>
        <v>1</v>
      </c>
      <c r="O1843">
        <f t="shared" si="228"/>
        <v>1</v>
      </c>
      <c r="P1843">
        <f t="shared" si="229"/>
        <v>0</v>
      </c>
      <c r="Q1843">
        <f t="shared" si="230"/>
        <v>0</v>
      </c>
      <c r="R1843">
        <f t="shared" si="231"/>
        <v>1</v>
      </c>
    </row>
    <row r="1844" spans="1:18" x14ac:dyDescent="0.25">
      <c r="A1844" t="str">
        <f>gait_events!B5034</f>
        <v>pp048</v>
      </c>
      <c r="B1844" t="str">
        <f>VLOOKUP(A1844,participants!A:B,2,0)</f>
        <v>M</v>
      </c>
      <c r="C1844">
        <f>VLOOKUP(A1844,participants!A:C,3,0)</f>
        <v>67</v>
      </c>
      <c r="D1844" t="str">
        <f>VLOOKUP(A1844,participants!A:F,6,0)</f>
        <v>cLBP</v>
      </c>
      <c r="E1844" t="str">
        <f>IF(LEN(SUBSTITUTE(gait_events!C5034,"_run-",""))&lt;&gt;LEN(gait_events!C5034),LEFT(RIGHT(gait_events!C5034,LEN(gait_events!C5034)-19),FIND("_run-",RIGHT(gait_events!C5034,LEN(gait_events!C5034)-19),1)-1),RIGHT(gait_events!C5034,LEN(gait_events!C5034)-19))</f>
        <v>Fast</v>
      </c>
      <c r="F1844" t="str">
        <f>IF(LEN(SUBSTITUTE(gait_events!C5034,"_run-",""))&lt;&gt;LEN(gait_events!C5034),RIGHT(gait_events!C5034,LEN(gait_events!C5034)-FIND("_run-",gait_events!C5034,1)-4),"")</f>
        <v/>
      </c>
      <c r="G1844" t="str">
        <f>gait_events!D5034</f>
        <v>left_shank</v>
      </c>
      <c r="H1844" t="str">
        <f>gait_events!E5034</f>
        <v>IC</v>
      </c>
      <c r="I1844">
        <f>IF(gait_events!F5034&lt;&gt;"",gait_events!F5034,NA())</f>
        <v>447</v>
      </c>
      <c r="J1844">
        <f>IF(gait_events!G5034&lt;&gt;"",gait_events!G5034,NA())</f>
        <v>447</v>
      </c>
      <c r="K1844">
        <f t="shared" si="224"/>
        <v>0</v>
      </c>
      <c r="L1844">
        <f t="shared" si="225"/>
        <v>0</v>
      </c>
      <c r="M1844">
        <f t="shared" si="226"/>
        <v>1</v>
      </c>
      <c r="N1844">
        <f t="shared" si="227"/>
        <v>1</v>
      </c>
      <c r="O1844">
        <f t="shared" si="228"/>
        <v>1</v>
      </c>
      <c r="P1844">
        <f t="shared" si="229"/>
        <v>0</v>
      </c>
      <c r="Q1844">
        <f t="shared" si="230"/>
        <v>0</v>
      </c>
      <c r="R1844">
        <f t="shared" si="231"/>
        <v>1</v>
      </c>
    </row>
    <row r="1845" spans="1:18" x14ac:dyDescent="0.25">
      <c r="A1845" t="str">
        <f>gait_events!B5035</f>
        <v>pp048</v>
      </c>
      <c r="B1845" t="str">
        <f>VLOOKUP(A1845,participants!A:B,2,0)</f>
        <v>M</v>
      </c>
      <c r="C1845">
        <f>VLOOKUP(A1845,participants!A:C,3,0)</f>
        <v>67</v>
      </c>
      <c r="D1845" t="str">
        <f>VLOOKUP(A1845,participants!A:F,6,0)</f>
        <v>cLBP</v>
      </c>
      <c r="E1845" t="str">
        <f>IF(LEN(SUBSTITUTE(gait_events!C5035,"_run-",""))&lt;&gt;LEN(gait_events!C5035),LEFT(RIGHT(gait_events!C5035,LEN(gait_events!C5035)-19),FIND("_run-",RIGHT(gait_events!C5035,LEN(gait_events!C5035)-19),1)-1),RIGHT(gait_events!C5035,LEN(gait_events!C5035)-19))</f>
        <v>Fast</v>
      </c>
      <c r="F1845" t="str">
        <f>IF(LEN(SUBSTITUTE(gait_events!C5035,"_run-",""))&lt;&gt;LEN(gait_events!C5035),RIGHT(gait_events!C5035,LEN(gait_events!C5035)-FIND("_run-",gait_events!C5035,1)-4),"")</f>
        <v/>
      </c>
      <c r="G1845" t="str">
        <f>gait_events!D5035</f>
        <v>left_shank</v>
      </c>
      <c r="H1845" t="str">
        <f>gait_events!E5035</f>
        <v>IC</v>
      </c>
      <c r="I1845">
        <f>IF(gait_events!F5035&lt;&gt;"",gait_events!F5035,NA())</f>
        <v>682</v>
      </c>
      <c r="J1845">
        <f>IF(gait_events!G5035&lt;&gt;"",gait_events!G5035,NA())</f>
        <v>684</v>
      </c>
      <c r="K1845">
        <f t="shared" si="224"/>
        <v>-2</v>
      </c>
      <c r="L1845">
        <f t="shared" si="225"/>
        <v>-10</v>
      </c>
      <c r="M1845">
        <f t="shared" si="226"/>
        <v>1</v>
      </c>
      <c r="N1845">
        <f t="shared" si="227"/>
        <v>1</v>
      </c>
      <c r="O1845">
        <f t="shared" si="228"/>
        <v>1</v>
      </c>
      <c r="P1845">
        <f t="shared" si="229"/>
        <v>0</v>
      </c>
      <c r="Q1845">
        <f t="shared" si="230"/>
        <v>0</v>
      </c>
      <c r="R1845">
        <f t="shared" si="231"/>
        <v>1</v>
      </c>
    </row>
    <row r="1846" spans="1:18" x14ac:dyDescent="0.25">
      <c r="A1846" t="str">
        <f>gait_events!B5036</f>
        <v>pp048</v>
      </c>
      <c r="B1846" t="str">
        <f>VLOOKUP(A1846,participants!A:B,2,0)</f>
        <v>M</v>
      </c>
      <c r="C1846">
        <f>VLOOKUP(A1846,participants!A:C,3,0)</f>
        <v>67</v>
      </c>
      <c r="D1846" t="str">
        <f>VLOOKUP(A1846,participants!A:F,6,0)</f>
        <v>cLBP</v>
      </c>
      <c r="E1846" t="str">
        <f>IF(LEN(SUBSTITUTE(gait_events!C5036,"_run-",""))&lt;&gt;LEN(gait_events!C5036),LEFT(RIGHT(gait_events!C5036,LEN(gait_events!C5036)-19),FIND("_run-",RIGHT(gait_events!C5036,LEN(gait_events!C5036)-19),1)-1),RIGHT(gait_events!C5036,LEN(gait_events!C5036)-19))</f>
        <v>Fast</v>
      </c>
      <c r="F1846" t="str">
        <f>IF(LEN(SUBSTITUTE(gait_events!C5036,"_run-",""))&lt;&gt;LEN(gait_events!C5036),RIGHT(gait_events!C5036,LEN(gait_events!C5036)-FIND("_run-",gait_events!C5036,1)-4),"")</f>
        <v/>
      </c>
      <c r="G1846" t="str">
        <f>gait_events!D5036</f>
        <v>left_shank</v>
      </c>
      <c r="H1846" t="str">
        <f>gait_events!E5036</f>
        <v>FC</v>
      </c>
      <c r="I1846">
        <f>IF(gait_events!F5036&lt;&gt;"",gait_events!F5036,NA())</f>
        <v>165</v>
      </c>
      <c r="J1846">
        <f>IF(gait_events!G5036&lt;&gt;"",gait_events!G5036,NA())</f>
        <v>162</v>
      </c>
      <c r="K1846">
        <f t="shared" si="224"/>
        <v>3</v>
      </c>
      <c r="L1846">
        <f t="shared" si="225"/>
        <v>15</v>
      </c>
      <c r="M1846">
        <f t="shared" si="226"/>
        <v>1</v>
      </c>
      <c r="N1846">
        <f t="shared" si="227"/>
        <v>1</v>
      </c>
      <c r="O1846">
        <f t="shared" si="228"/>
        <v>1</v>
      </c>
      <c r="P1846">
        <f t="shared" si="229"/>
        <v>0</v>
      </c>
      <c r="Q1846">
        <f t="shared" si="230"/>
        <v>0</v>
      </c>
      <c r="R1846">
        <f t="shared" si="231"/>
        <v>1</v>
      </c>
    </row>
    <row r="1847" spans="1:18" x14ac:dyDescent="0.25">
      <c r="A1847" t="str">
        <f>gait_events!B5037</f>
        <v>pp048</v>
      </c>
      <c r="B1847" t="str">
        <f>VLOOKUP(A1847,participants!A:B,2,0)</f>
        <v>M</v>
      </c>
      <c r="C1847">
        <f>VLOOKUP(A1847,participants!A:C,3,0)</f>
        <v>67</v>
      </c>
      <c r="D1847" t="str">
        <f>VLOOKUP(A1847,participants!A:F,6,0)</f>
        <v>cLBP</v>
      </c>
      <c r="E1847" t="str">
        <f>IF(LEN(SUBSTITUTE(gait_events!C5037,"_run-",""))&lt;&gt;LEN(gait_events!C5037),LEFT(RIGHT(gait_events!C5037,LEN(gait_events!C5037)-19),FIND("_run-",RIGHT(gait_events!C5037,LEN(gait_events!C5037)-19),1)-1),RIGHT(gait_events!C5037,LEN(gait_events!C5037)-19))</f>
        <v>Fast</v>
      </c>
      <c r="F1847" t="str">
        <f>IF(LEN(SUBSTITUTE(gait_events!C5037,"_run-",""))&lt;&gt;LEN(gait_events!C5037),RIGHT(gait_events!C5037,LEN(gait_events!C5037)-FIND("_run-",gait_events!C5037,1)-4),"")</f>
        <v/>
      </c>
      <c r="G1847" t="str">
        <f>gait_events!D5037</f>
        <v>left_shank</v>
      </c>
      <c r="H1847" t="str">
        <f>gait_events!E5037</f>
        <v>FC</v>
      </c>
      <c r="I1847">
        <f>IF(gait_events!F5037&lt;&gt;"",gait_events!F5037,NA())</f>
        <v>373</v>
      </c>
      <c r="J1847" t="e">
        <f>IF(gait_events!G5037&lt;&gt;"",gait_events!G5037,NA())</f>
        <v>#N/A</v>
      </c>
      <c r="K1847" t="e">
        <f t="shared" si="224"/>
        <v>#N/A</v>
      </c>
      <c r="L1847" t="e">
        <f t="shared" si="225"/>
        <v>#N/A</v>
      </c>
      <c r="M1847">
        <f t="shared" si="226"/>
        <v>1</v>
      </c>
      <c r="N1847">
        <f t="shared" si="227"/>
        <v>0</v>
      </c>
      <c r="O1847">
        <f t="shared" si="228"/>
        <v>0</v>
      </c>
      <c r="P1847">
        <f t="shared" si="229"/>
        <v>1</v>
      </c>
      <c r="Q1847">
        <f t="shared" si="230"/>
        <v>0</v>
      </c>
      <c r="R1847">
        <f t="shared" si="231"/>
        <v>1</v>
      </c>
    </row>
    <row r="1848" spans="1:18" x14ac:dyDescent="0.25">
      <c r="A1848" t="str">
        <f>gait_events!B5038</f>
        <v>pp048</v>
      </c>
      <c r="B1848" t="str">
        <f>VLOOKUP(A1848,participants!A:B,2,0)</f>
        <v>M</v>
      </c>
      <c r="C1848">
        <f>VLOOKUP(A1848,participants!A:C,3,0)</f>
        <v>67</v>
      </c>
      <c r="D1848" t="str">
        <f>VLOOKUP(A1848,participants!A:F,6,0)</f>
        <v>cLBP</v>
      </c>
      <c r="E1848" t="str">
        <f>IF(LEN(SUBSTITUTE(gait_events!C5038,"_run-",""))&lt;&gt;LEN(gait_events!C5038),LEFT(RIGHT(gait_events!C5038,LEN(gait_events!C5038)-19),FIND("_run-",RIGHT(gait_events!C5038,LEN(gait_events!C5038)-19),1)-1),RIGHT(gait_events!C5038,LEN(gait_events!C5038)-19))</f>
        <v>Fast</v>
      </c>
      <c r="F1848" t="str">
        <f>IF(LEN(SUBSTITUTE(gait_events!C5038,"_run-",""))&lt;&gt;LEN(gait_events!C5038),RIGHT(gait_events!C5038,LEN(gait_events!C5038)-FIND("_run-",gait_events!C5038,1)-4),"")</f>
        <v/>
      </c>
      <c r="G1848" t="str">
        <f>gait_events!D5038</f>
        <v>left_shank</v>
      </c>
      <c r="H1848" t="str">
        <f>gait_events!E5038</f>
        <v>FC</v>
      </c>
      <c r="I1848">
        <f>IF(gait_events!F5038&lt;&gt;"",gait_events!F5038,NA())</f>
        <v>592</v>
      </c>
      <c r="J1848">
        <f>IF(gait_events!G5038&lt;&gt;"",gait_events!G5038,NA())</f>
        <v>588</v>
      </c>
      <c r="K1848">
        <f t="shared" si="224"/>
        <v>4</v>
      </c>
      <c r="L1848">
        <f t="shared" si="225"/>
        <v>20</v>
      </c>
      <c r="M1848">
        <f t="shared" si="226"/>
        <v>1</v>
      </c>
      <c r="N1848">
        <f t="shared" si="227"/>
        <v>1</v>
      </c>
      <c r="O1848">
        <f t="shared" si="228"/>
        <v>1</v>
      </c>
      <c r="P1848">
        <f t="shared" si="229"/>
        <v>0</v>
      </c>
      <c r="Q1848">
        <f t="shared" si="230"/>
        <v>0</v>
      </c>
      <c r="R1848">
        <f t="shared" si="231"/>
        <v>1</v>
      </c>
    </row>
    <row r="1849" spans="1:18" x14ac:dyDescent="0.25">
      <c r="A1849" t="str">
        <f>gait_events!B5039</f>
        <v>pp048</v>
      </c>
      <c r="B1849" t="str">
        <f>VLOOKUP(A1849,participants!A:B,2,0)</f>
        <v>M</v>
      </c>
      <c r="C1849">
        <f>VLOOKUP(A1849,participants!A:C,3,0)</f>
        <v>67</v>
      </c>
      <c r="D1849" t="str">
        <f>VLOOKUP(A1849,participants!A:F,6,0)</f>
        <v>cLBP</v>
      </c>
      <c r="E1849" t="str">
        <f>IF(LEN(SUBSTITUTE(gait_events!C5039,"_run-",""))&lt;&gt;LEN(gait_events!C5039),LEFT(RIGHT(gait_events!C5039,LEN(gait_events!C5039)-19),FIND("_run-",RIGHT(gait_events!C5039,LEN(gait_events!C5039)-19),1)-1),RIGHT(gait_events!C5039,LEN(gait_events!C5039)-19))</f>
        <v>Fast</v>
      </c>
      <c r="F1849" t="str">
        <f>IF(LEN(SUBSTITUTE(gait_events!C5039,"_run-",""))&lt;&gt;LEN(gait_events!C5039),RIGHT(gait_events!C5039,LEN(gait_events!C5039)-FIND("_run-",gait_events!C5039,1)-4),"")</f>
        <v/>
      </c>
      <c r="G1849" t="str">
        <f>gait_events!D5039</f>
        <v>left_shank</v>
      </c>
      <c r="H1849" t="str">
        <f>gait_events!E5039</f>
        <v>FC</v>
      </c>
      <c r="I1849" t="e">
        <f>IF(gait_events!F5039&lt;&gt;"",gait_events!F5039,NA())</f>
        <v>#N/A</v>
      </c>
      <c r="J1849">
        <f>IF(gait_events!G5039&lt;&gt;"",gait_events!G5039,NA())</f>
        <v>836</v>
      </c>
      <c r="K1849" t="e">
        <f t="shared" si="224"/>
        <v>#N/A</v>
      </c>
      <c r="L1849" t="e">
        <f t="shared" si="225"/>
        <v>#N/A</v>
      </c>
      <c r="M1849">
        <f t="shared" si="226"/>
        <v>0</v>
      </c>
      <c r="N1849">
        <f t="shared" si="227"/>
        <v>1</v>
      </c>
      <c r="O1849">
        <f t="shared" si="228"/>
        <v>0</v>
      </c>
      <c r="P1849">
        <f t="shared" si="229"/>
        <v>0</v>
      </c>
      <c r="Q1849">
        <f t="shared" si="230"/>
        <v>1</v>
      </c>
      <c r="R1849">
        <f t="shared" si="231"/>
        <v>1</v>
      </c>
    </row>
    <row r="1850" spans="1:18" x14ac:dyDescent="0.25">
      <c r="A1850" t="str">
        <f>gait_events!B5040</f>
        <v>pp048</v>
      </c>
      <c r="B1850" t="str">
        <f>VLOOKUP(A1850,participants!A:B,2,0)</f>
        <v>M</v>
      </c>
      <c r="C1850">
        <f>VLOOKUP(A1850,participants!A:C,3,0)</f>
        <v>67</v>
      </c>
      <c r="D1850" t="str">
        <f>VLOOKUP(A1850,participants!A:F,6,0)</f>
        <v>cLBP</v>
      </c>
      <c r="E1850" t="str">
        <f>IF(LEN(SUBSTITUTE(gait_events!C5040,"_run-",""))&lt;&gt;LEN(gait_events!C5040),LEFT(RIGHT(gait_events!C5040,LEN(gait_events!C5040)-19),FIND("_run-",RIGHT(gait_events!C5040,LEN(gait_events!C5040)-19),1)-1),RIGHT(gait_events!C5040,LEN(gait_events!C5040)-19))</f>
        <v>Fast</v>
      </c>
      <c r="F1850" t="str">
        <f>IF(LEN(SUBSTITUTE(gait_events!C5040,"_run-",""))&lt;&gt;LEN(gait_events!C5040),RIGHT(gait_events!C5040,LEN(gait_events!C5040)-FIND("_run-",gait_events!C5040,1)-4),"")</f>
        <v/>
      </c>
      <c r="G1850" t="str">
        <f>gait_events!D5040</f>
        <v>right_shank</v>
      </c>
      <c r="H1850" t="str">
        <f>gait_events!E5040</f>
        <v>IC</v>
      </c>
      <c r="I1850">
        <f>IF(gait_events!F5040&lt;&gt;"",gait_events!F5040,NA())</f>
        <v>134</v>
      </c>
      <c r="J1850">
        <f>IF(gait_events!G5040&lt;&gt;"",gait_events!G5040,NA())</f>
        <v>134</v>
      </c>
      <c r="K1850">
        <f t="shared" si="224"/>
        <v>0</v>
      </c>
      <c r="L1850">
        <f t="shared" si="225"/>
        <v>0</v>
      </c>
      <c r="M1850">
        <f t="shared" si="226"/>
        <v>1</v>
      </c>
      <c r="N1850">
        <f t="shared" si="227"/>
        <v>1</v>
      </c>
      <c r="O1850">
        <f t="shared" si="228"/>
        <v>1</v>
      </c>
      <c r="P1850">
        <f t="shared" si="229"/>
        <v>0</v>
      </c>
      <c r="Q1850">
        <f t="shared" si="230"/>
        <v>0</v>
      </c>
      <c r="R1850">
        <f t="shared" si="231"/>
        <v>1</v>
      </c>
    </row>
    <row r="1851" spans="1:18" x14ac:dyDescent="0.25">
      <c r="A1851" t="str">
        <f>gait_events!B5041</f>
        <v>pp048</v>
      </c>
      <c r="B1851" t="str">
        <f>VLOOKUP(A1851,participants!A:B,2,0)</f>
        <v>M</v>
      </c>
      <c r="C1851">
        <f>VLOOKUP(A1851,participants!A:C,3,0)</f>
        <v>67</v>
      </c>
      <c r="D1851" t="str">
        <f>VLOOKUP(A1851,participants!A:F,6,0)</f>
        <v>cLBP</v>
      </c>
      <c r="E1851" t="str">
        <f>IF(LEN(SUBSTITUTE(gait_events!C5041,"_run-",""))&lt;&gt;LEN(gait_events!C5041),LEFT(RIGHT(gait_events!C5041,LEN(gait_events!C5041)-19),FIND("_run-",RIGHT(gait_events!C5041,LEN(gait_events!C5041)-19),1)-1),RIGHT(gait_events!C5041,LEN(gait_events!C5041)-19))</f>
        <v>Fast</v>
      </c>
      <c r="F1851" t="str">
        <f>IF(LEN(SUBSTITUTE(gait_events!C5041,"_run-",""))&lt;&gt;LEN(gait_events!C5041),RIGHT(gait_events!C5041,LEN(gait_events!C5041)-FIND("_run-",gait_events!C5041,1)-4),"")</f>
        <v/>
      </c>
      <c r="G1851" t="str">
        <f>gait_events!D5041</f>
        <v>right_shank</v>
      </c>
      <c r="H1851" t="str">
        <f>gait_events!E5041</f>
        <v>IC</v>
      </c>
      <c r="I1851">
        <f>IF(gait_events!F5041&lt;&gt;"",gait_events!F5041,NA())</f>
        <v>363</v>
      </c>
      <c r="J1851">
        <f>IF(gait_events!G5041&lt;&gt;"",gait_events!G5041,NA())</f>
        <v>356</v>
      </c>
      <c r="K1851">
        <f t="shared" si="224"/>
        <v>7</v>
      </c>
      <c r="L1851">
        <f t="shared" si="225"/>
        <v>35</v>
      </c>
      <c r="M1851">
        <f t="shared" si="226"/>
        <v>1</v>
      </c>
      <c r="N1851">
        <f t="shared" si="227"/>
        <v>1</v>
      </c>
      <c r="O1851">
        <f t="shared" si="228"/>
        <v>1</v>
      </c>
      <c r="P1851">
        <f t="shared" si="229"/>
        <v>0</v>
      </c>
      <c r="Q1851">
        <f t="shared" si="230"/>
        <v>0</v>
      </c>
      <c r="R1851">
        <f t="shared" si="231"/>
        <v>1</v>
      </c>
    </row>
    <row r="1852" spans="1:18" x14ac:dyDescent="0.25">
      <c r="A1852" t="str">
        <f>gait_events!B5042</f>
        <v>pp048</v>
      </c>
      <c r="B1852" t="str">
        <f>VLOOKUP(A1852,participants!A:B,2,0)</f>
        <v>M</v>
      </c>
      <c r="C1852">
        <f>VLOOKUP(A1852,participants!A:C,3,0)</f>
        <v>67</v>
      </c>
      <c r="D1852" t="str">
        <f>VLOOKUP(A1852,participants!A:F,6,0)</f>
        <v>cLBP</v>
      </c>
      <c r="E1852" t="str">
        <f>IF(LEN(SUBSTITUTE(gait_events!C5042,"_run-",""))&lt;&gt;LEN(gait_events!C5042),LEFT(RIGHT(gait_events!C5042,LEN(gait_events!C5042)-19),FIND("_run-",RIGHT(gait_events!C5042,LEN(gait_events!C5042)-19),1)-1),RIGHT(gait_events!C5042,LEN(gait_events!C5042)-19))</f>
        <v>Fast</v>
      </c>
      <c r="F1852" t="str">
        <f>IF(LEN(SUBSTITUTE(gait_events!C5042,"_run-",""))&lt;&gt;LEN(gait_events!C5042),RIGHT(gait_events!C5042,LEN(gait_events!C5042)-FIND("_run-",gait_events!C5042,1)-4),"")</f>
        <v/>
      </c>
      <c r="G1852" t="str">
        <f>gait_events!D5042</f>
        <v>right_shank</v>
      </c>
      <c r="H1852" t="str">
        <f>gait_events!E5042</f>
        <v>IC</v>
      </c>
      <c r="I1852">
        <f>IF(gait_events!F5042&lt;&gt;"",gait_events!F5042,NA())</f>
        <v>557</v>
      </c>
      <c r="J1852" t="e">
        <f>IF(gait_events!G5042&lt;&gt;"",gait_events!G5042,NA())</f>
        <v>#N/A</v>
      </c>
      <c r="K1852" t="e">
        <f t="shared" si="224"/>
        <v>#N/A</v>
      </c>
      <c r="L1852" t="e">
        <f t="shared" si="225"/>
        <v>#N/A</v>
      </c>
      <c r="M1852">
        <f t="shared" si="226"/>
        <v>1</v>
      </c>
      <c r="N1852">
        <f t="shared" si="227"/>
        <v>0</v>
      </c>
      <c r="O1852">
        <f t="shared" si="228"/>
        <v>0</v>
      </c>
      <c r="P1852">
        <f t="shared" si="229"/>
        <v>1</v>
      </c>
      <c r="Q1852">
        <f t="shared" si="230"/>
        <v>0</v>
      </c>
      <c r="R1852">
        <f t="shared" si="231"/>
        <v>1</v>
      </c>
    </row>
    <row r="1853" spans="1:18" x14ac:dyDescent="0.25">
      <c r="A1853" t="str">
        <f>gait_events!B5043</f>
        <v>pp048</v>
      </c>
      <c r="B1853" t="str">
        <f>VLOOKUP(A1853,participants!A:B,2,0)</f>
        <v>M</v>
      </c>
      <c r="C1853">
        <f>VLOOKUP(A1853,participants!A:C,3,0)</f>
        <v>67</v>
      </c>
      <c r="D1853" t="str">
        <f>VLOOKUP(A1853,participants!A:F,6,0)</f>
        <v>cLBP</v>
      </c>
      <c r="E1853" t="str">
        <f>IF(LEN(SUBSTITUTE(gait_events!C5043,"_run-",""))&lt;&gt;LEN(gait_events!C5043),LEFT(RIGHT(gait_events!C5043,LEN(gait_events!C5043)-19),FIND("_run-",RIGHT(gait_events!C5043,LEN(gait_events!C5043)-19),1)-1),RIGHT(gait_events!C5043,LEN(gait_events!C5043)-19))</f>
        <v>Fast</v>
      </c>
      <c r="F1853" t="str">
        <f>IF(LEN(SUBSTITUTE(gait_events!C5043,"_run-",""))&lt;&gt;LEN(gait_events!C5043),RIGHT(gait_events!C5043,LEN(gait_events!C5043)-FIND("_run-",gait_events!C5043,1)-4),"")</f>
        <v/>
      </c>
      <c r="G1853" t="str">
        <f>gait_events!D5043</f>
        <v>right_shank</v>
      </c>
      <c r="H1853" t="str">
        <f>gait_events!E5043</f>
        <v>IC</v>
      </c>
      <c r="I1853">
        <f>IF(gait_events!F5043&lt;&gt;"",gait_events!F5043,NA())</f>
        <v>803</v>
      </c>
      <c r="J1853" t="e">
        <f>IF(gait_events!G5043&lt;&gt;"",gait_events!G5043,NA())</f>
        <v>#N/A</v>
      </c>
      <c r="K1853" t="e">
        <f t="shared" si="224"/>
        <v>#N/A</v>
      </c>
      <c r="L1853" t="e">
        <f t="shared" si="225"/>
        <v>#N/A</v>
      </c>
      <c r="M1853">
        <f t="shared" si="226"/>
        <v>1</v>
      </c>
      <c r="N1853">
        <f t="shared" si="227"/>
        <v>0</v>
      </c>
      <c r="O1853">
        <f t="shared" si="228"/>
        <v>0</v>
      </c>
      <c r="P1853">
        <f t="shared" si="229"/>
        <v>1</v>
      </c>
      <c r="Q1853">
        <f t="shared" si="230"/>
        <v>0</v>
      </c>
      <c r="R1853">
        <f t="shared" si="231"/>
        <v>1</v>
      </c>
    </row>
    <row r="1854" spans="1:18" x14ac:dyDescent="0.25">
      <c r="A1854" t="str">
        <f>gait_events!B5044</f>
        <v>pp048</v>
      </c>
      <c r="B1854" t="str">
        <f>VLOOKUP(A1854,participants!A:B,2,0)</f>
        <v>M</v>
      </c>
      <c r="C1854">
        <f>VLOOKUP(A1854,participants!A:C,3,0)</f>
        <v>67</v>
      </c>
      <c r="D1854" t="str">
        <f>VLOOKUP(A1854,participants!A:F,6,0)</f>
        <v>cLBP</v>
      </c>
      <c r="E1854" t="str">
        <f>IF(LEN(SUBSTITUTE(gait_events!C5044,"_run-",""))&lt;&gt;LEN(gait_events!C5044),LEFT(RIGHT(gait_events!C5044,LEN(gait_events!C5044)-19),FIND("_run-",RIGHT(gait_events!C5044,LEN(gait_events!C5044)-19),1)-1),RIGHT(gait_events!C5044,LEN(gait_events!C5044)-19))</f>
        <v>Fast</v>
      </c>
      <c r="F1854" t="str">
        <f>IF(LEN(SUBSTITUTE(gait_events!C5044,"_run-",""))&lt;&gt;LEN(gait_events!C5044),RIGHT(gait_events!C5044,LEN(gait_events!C5044)-FIND("_run-",gait_events!C5044,1)-4),"")</f>
        <v/>
      </c>
      <c r="G1854" t="str">
        <f>gait_events!D5044</f>
        <v>right_shank</v>
      </c>
      <c r="H1854" t="str">
        <f>gait_events!E5044</f>
        <v>FC</v>
      </c>
      <c r="I1854">
        <f>IF(gait_events!F5044&lt;&gt;"",gait_events!F5044,NA())</f>
        <v>57</v>
      </c>
      <c r="J1854">
        <f>IF(gait_events!G5044&lt;&gt;"",gait_events!G5044,NA())</f>
        <v>54</v>
      </c>
      <c r="K1854">
        <f t="shared" si="224"/>
        <v>3</v>
      </c>
      <c r="L1854">
        <f t="shared" si="225"/>
        <v>15</v>
      </c>
      <c r="M1854">
        <f t="shared" si="226"/>
        <v>1</v>
      </c>
      <c r="N1854">
        <f t="shared" si="227"/>
        <v>1</v>
      </c>
      <c r="O1854">
        <f t="shared" si="228"/>
        <v>1</v>
      </c>
      <c r="P1854">
        <f t="shared" si="229"/>
        <v>0</v>
      </c>
      <c r="Q1854">
        <f t="shared" si="230"/>
        <v>0</v>
      </c>
      <c r="R1854">
        <f t="shared" si="231"/>
        <v>1</v>
      </c>
    </row>
    <row r="1855" spans="1:18" x14ac:dyDescent="0.25">
      <c r="A1855" t="str">
        <f>gait_events!B5045</f>
        <v>pp048</v>
      </c>
      <c r="B1855" t="str">
        <f>VLOOKUP(A1855,participants!A:B,2,0)</f>
        <v>M</v>
      </c>
      <c r="C1855">
        <f>VLOOKUP(A1855,participants!A:C,3,0)</f>
        <v>67</v>
      </c>
      <c r="D1855" t="str">
        <f>VLOOKUP(A1855,participants!A:F,6,0)</f>
        <v>cLBP</v>
      </c>
      <c r="E1855" t="str">
        <f>IF(LEN(SUBSTITUTE(gait_events!C5045,"_run-",""))&lt;&gt;LEN(gait_events!C5045),LEFT(RIGHT(gait_events!C5045,LEN(gait_events!C5045)-19),FIND("_run-",RIGHT(gait_events!C5045,LEN(gait_events!C5045)-19),1)-1),RIGHT(gait_events!C5045,LEN(gait_events!C5045)-19))</f>
        <v>Fast</v>
      </c>
      <c r="F1855" t="str">
        <f>IF(LEN(SUBSTITUTE(gait_events!C5045,"_run-",""))&lt;&gt;LEN(gait_events!C5045),RIGHT(gait_events!C5045,LEN(gait_events!C5045)-FIND("_run-",gait_events!C5045,1)-4),"")</f>
        <v/>
      </c>
      <c r="G1855" t="str">
        <f>gait_events!D5045</f>
        <v>right_shank</v>
      </c>
      <c r="H1855" t="str">
        <f>gait_events!E5045</f>
        <v>FC</v>
      </c>
      <c r="I1855">
        <f>IF(gait_events!F5045&lt;&gt;"",gait_events!F5045,NA())</f>
        <v>267</v>
      </c>
      <c r="J1855">
        <f>IF(gait_events!G5045&lt;&gt;"",gait_events!G5045,NA())</f>
        <v>261</v>
      </c>
      <c r="K1855">
        <f t="shared" si="224"/>
        <v>6</v>
      </c>
      <c r="L1855">
        <f t="shared" si="225"/>
        <v>30</v>
      </c>
      <c r="M1855">
        <f t="shared" si="226"/>
        <v>1</v>
      </c>
      <c r="N1855">
        <f t="shared" si="227"/>
        <v>1</v>
      </c>
      <c r="O1855">
        <f t="shared" si="228"/>
        <v>1</v>
      </c>
      <c r="P1855">
        <f t="shared" si="229"/>
        <v>0</v>
      </c>
      <c r="Q1855">
        <f t="shared" si="230"/>
        <v>0</v>
      </c>
      <c r="R1855">
        <f t="shared" si="231"/>
        <v>1</v>
      </c>
    </row>
    <row r="1856" spans="1:18" x14ac:dyDescent="0.25">
      <c r="A1856" t="str">
        <f>gait_events!B5046</f>
        <v>pp048</v>
      </c>
      <c r="B1856" t="str">
        <f>VLOOKUP(A1856,participants!A:B,2,0)</f>
        <v>M</v>
      </c>
      <c r="C1856">
        <f>VLOOKUP(A1856,participants!A:C,3,0)</f>
        <v>67</v>
      </c>
      <c r="D1856" t="str">
        <f>VLOOKUP(A1856,participants!A:F,6,0)</f>
        <v>cLBP</v>
      </c>
      <c r="E1856" t="str">
        <f>IF(LEN(SUBSTITUTE(gait_events!C5046,"_run-",""))&lt;&gt;LEN(gait_events!C5046),LEFT(RIGHT(gait_events!C5046,LEN(gait_events!C5046)-19),FIND("_run-",RIGHT(gait_events!C5046,LEN(gait_events!C5046)-19),1)-1),RIGHT(gait_events!C5046,LEN(gait_events!C5046)-19))</f>
        <v>Fast</v>
      </c>
      <c r="F1856" t="str">
        <f>IF(LEN(SUBSTITUTE(gait_events!C5046,"_run-",""))&lt;&gt;LEN(gait_events!C5046),RIGHT(gait_events!C5046,LEN(gait_events!C5046)-FIND("_run-",gait_events!C5046,1)-4),"")</f>
        <v/>
      </c>
      <c r="G1856" t="str">
        <f>gait_events!D5046</f>
        <v>right_shank</v>
      </c>
      <c r="H1856" t="str">
        <f>gait_events!E5046</f>
        <v>FC</v>
      </c>
      <c r="I1856">
        <f>IF(gait_events!F5046&lt;&gt;"",gait_events!F5046,NA())</f>
        <v>473</v>
      </c>
      <c r="J1856">
        <f>IF(gait_events!G5046&lt;&gt;"",gait_events!G5046,NA())</f>
        <v>469</v>
      </c>
      <c r="K1856">
        <f t="shared" si="224"/>
        <v>4</v>
      </c>
      <c r="L1856">
        <f t="shared" si="225"/>
        <v>20</v>
      </c>
      <c r="M1856">
        <f t="shared" si="226"/>
        <v>1</v>
      </c>
      <c r="N1856">
        <f t="shared" si="227"/>
        <v>1</v>
      </c>
      <c r="O1856">
        <f t="shared" si="228"/>
        <v>1</v>
      </c>
      <c r="P1856">
        <f t="shared" si="229"/>
        <v>0</v>
      </c>
      <c r="Q1856">
        <f t="shared" si="230"/>
        <v>0</v>
      </c>
      <c r="R1856">
        <f t="shared" si="231"/>
        <v>1</v>
      </c>
    </row>
    <row r="1857" spans="1:18" x14ac:dyDescent="0.25">
      <c r="A1857" t="str">
        <f>gait_events!B5047</f>
        <v>pp048</v>
      </c>
      <c r="B1857" t="str">
        <f>VLOOKUP(A1857,participants!A:B,2,0)</f>
        <v>M</v>
      </c>
      <c r="C1857">
        <f>VLOOKUP(A1857,participants!A:C,3,0)</f>
        <v>67</v>
      </c>
      <c r="D1857" t="str">
        <f>VLOOKUP(A1857,participants!A:F,6,0)</f>
        <v>cLBP</v>
      </c>
      <c r="E1857" t="str">
        <f>IF(LEN(SUBSTITUTE(gait_events!C5047,"_run-",""))&lt;&gt;LEN(gait_events!C5047),LEFT(RIGHT(gait_events!C5047,LEN(gait_events!C5047)-19),FIND("_run-",RIGHT(gait_events!C5047,LEN(gait_events!C5047)-19),1)-1),RIGHT(gait_events!C5047,LEN(gait_events!C5047)-19))</f>
        <v>Fast</v>
      </c>
      <c r="F1857" t="str">
        <f>IF(LEN(SUBSTITUTE(gait_events!C5047,"_run-",""))&lt;&gt;LEN(gait_events!C5047),RIGHT(gait_events!C5047,LEN(gait_events!C5047)-FIND("_run-",gait_events!C5047,1)-4),"")</f>
        <v/>
      </c>
      <c r="G1857" t="str">
        <f>gait_events!D5047</f>
        <v>right_shank</v>
      </c>
      <c r="H1857" t="str">
        <f>gait_events!E5047</f>
        <v>FC</v>
      </c>
      <c r="I1857">
        <f>IF(gait_events!F5047&lt;&gt;"",gait_events!F5047,NA())</f>
        <v>714</v>
      </c>
      <c r="J1857">
        <f>IF(gait_events!G5047&lt;&gt;"",gait_events!G5047,NA())</f>
        <v>710</v>
      </c>
      <c r="K1857">
        <f t="shared" si="224"/>
        <v>4</v>
      </c>
      <c r="L1857">
        <f t="shared" si="225"/>
        <v>20</v>
      </c>
      <c r="M1857">
        <f t="shared" si="226"/>
        <v>1</v>
      </c>
      <c r="N1857">
        <f t="shared" si="227"/>
        <v>1</v>
      </c>
      <c r="O1857">
        <f t="shared" si="228"/>
        <v>1</v>
      </c>
      <c r="P1857">
        <f t="shared" si="229"/>
        <v>0</v>
      </c>
      <c r="Q1857">
        <f t="shared" si="230"/>
        <v>0</v>
      </c>
      <c r="R1857">
        <f t="shared" si="231"/>
        <v>1</v>
      </c>
    </row>
    <row r="1858" spans="1:18" x14ac:dyDescent="0.25">
      <c r="A1858" t="str">
        <f>gait_events!B5048</f>
        <v>pp048</v>
      </c>
      <c r="B1858" t="str">
        <f>VLOOKUP(A1858,participants!A:B,2,0)</f>
        <v>M</v>
      </c>
      <c r="C1858">
        <f>VLOOKUP(A1858,participants!A:C,3,0)</f>
        <v>67</v>
      </c>
      <c r="D1858" t="str">
        <f>VLOOKUP(A1858,participants!A:F,6,0)</f>
        <v>cLBP</v>
      </c>
      <c r="E1858" t="str">
        <f>IF(LEN(SUBSTITUTE(gait_events!C5048,"_run-",""))&lt;&gt;LEN(gait_events!C5048),LEFT(RIGHT(gait_events!C5048,LEN(gait_events!C5048)-19),FIND("_run-",RIGHT(gait_events!C5048,LEN(gait_events!C5048)-19),1)-1),RIGHT(gait_events!C5048,LEN(gait_events!C5048)-19))</f>
        <v>Fast</v>
      </c>
      <c r="F1858" t="str">
        <f>IF(LEN(SUBSTITUTE(gait_events!C5048,"_run-",""))&lt;&gt;LEN(gait_events!C5048),RIGHT(gait_events!C5048,LEN(gait_events!C5048)-FIND("_run-",gait_events!C5048,1)-4),"")</f>
        <v/>
      </c>
      <c r="G1858" t="str">
        <f>gait_events!D5048</f>
        <v>right_shank</v>
      </c>
      <c r="H1858" t="str">
        <f>gait_events!E5048</f>
        <v>FC</v>
      </c>
      <c r="I1858" t="e">
        <f>IF(gait_events!F5048&lt;&gt;"",gait_events!F5048,NA())</f>
        <v>#N/A</v>
      </c>
      <c r="J1858">
        <f>IF(gait_events!G5048&lt;&gt;"",gait_events!G5048,NA())</f>
        <v>368</v>
      </c>
      <c r="K1858" t="e">
        <f t="shared" ref="K1858:K1921" si="232">I1858-J1858</f>
        <v>#N/A</v>
      </c>
      <c r="L1858" t="e">
        <f t="shared" ref="L1858:L1921" si="233">K1858*5</f>
        <v>#N/A</v>
      </c>
      <c r="M1858">
        <f t="shared" ref="M1858:M1921" si="234">IF(NOT(ISNA(I1858)),1,0)</f>
        <v>0</v>
      </c>
      <c r="N1858">
        <f t="shared" ref="N1858:N1921" si="235">IF(NOT(ISNA(J1858)),1,0)</f>
        <v>1</v>
      </c>
      <c r="O1858">
        <f t="shared" ref="O1858:O1921" si="236">IF(AND(NOT(ISNA(I1858)),NOT(ISNA(J1858))),1,0)</f>
        <v>0</v>
      </c>
      <c r="P1858">
        <f t="shared" ref="P1858:P1921" si="237">IF(AND(NOT(ISNA(I1858)),ISNA(J1858)),1,0)</f>
        <v>0</v>
      </c>
      <c r="Q1858">
        <f t="shared" ref="Q1858:Q1921" si="238">IF(AND(ISNA(I1858),NOT(ISNA(J1858))),1,0)</f>
        <v>1</v>
      </c>
      <c r="R1858">
        <f t="shared" ref="R1858:R1921" si="239">IF(SUM(O1858:Q1858)&lt;&gt;1,"ERROR",1)</f>
        <v>1</v>
      </c>
    </row>
    <row r="1859" spans="1:18" x14ac:dyDescent="0.25">
      <c r="A1859" t="str">
        <f>gait_events!B5049</f>
        <v>pp048</v>
      </c>
      <c r="B1859" t="str">
        <f>VLOOKUP(A1859,participants!A:B,2,0)</f>
        <v>M</v>
      </c>
      <c r="C1859">
        <f>VLOOKUP(A1859,participants!A:C,3,0)</f>
        <v>67</v>
      </c>
      <c r="D1859" t="str">
        <f>VLOOKUP(A1859,participants!A:F,6,0)</f>
        <v>cLBP</v>
      </c>
      <c r="E1859" t="str">
        <f>IF(LEN(SUBSTITUTE(gait_events!C5049,"_run-",""))&lt;&gt;LEN(gait_events!C5049),LEFT(RIGHT(gait_events!C5049,LEN(gait_events!C5049)-19),FIND("_run-",RIGHT(gait_events!C5049,LEN(gait_events!C5049)-19),1)-1),RIGHT(gait_events!C5049,LEN(gait_events!C5049)-19))</f>
        <v>Preferred</v>
      </c>
      <c r="F1859" t="str">
        <f>IF(LEN(SUBSTITUTE(gait_events!C5049,"_run-",""))&lt;&gt;LEN(gait_events!C5049),RIGHT(gait_events!C5049,LEN(gait_events!C5049)-FIND("_run-",gait_events!C5049,1)-4),"")</f>
        <v/>
      </c>
      <c r="G1859" t="str">
        <f>gait_events!D5049</f>
        <v>left_ankle</v>
      </c>
      <c r="H1859" t="str">
        <f>gait_events!E5049</f>
        <v>IC</v>
      </c>
      <c r="I1859">
        <f>IF(gait_events!F5049&lt;&gt;"",gait_events!F5049,NA())</f>
        <v>40</v>
      </c>
      <c r="J1859">
        <f>IF(gait_events!G5049&lt;&gt;"",gait_events!G5049,NA())</f>
        <v>40</v>
      </c>
      <c r="K1859">
        <f t="shared" si="232"/>
        <v>0</v>
      </c>
      <c r="L1859">
        <f t="shared" si="233"/>
        <v>0</v>
      </c>
      <c r="M1859">
        <f t="shared" si="234"/>
        <v>1</v>
      </c>
      <c r="N1859">
        <f t="shared" si="235"/>
        <v>1</v>
      </c>
      <c r="O1859">
        <f t="shared" si="236"/>
        <v>1</v>
      </c>
      <c r="P1859">
        <f t="shared" si="237"/>
        <v>0</v>
      </c>
      <c r="Q1859">
        <f t="shared" si="238"/>
        <v>0</v>
      </c>
      <c r="R1859">
        <f t="shared" si="239"/>
        <v>1</v>
      </c>
    </row>
    <row r="1860" spans="1:18" x14ac:dyDescent="0.25">
      <c r="A1860" t="str">
        <f>gait_events!B5050</f>
        <v>pp048</v>
      </c>
      <c r="B1860" t="str">
        <f>VLOOKUP(A1860,participants!A:B,2,0)</f>
        <v>M</v>
      </c>
      <c r="C1860">
        <f>VLOOKUP(A1860,participants!A:C,3,0)</f>
        <v>67</v>
      </c>
      <c r="D1860" t="str">
        <f>VLOOKUP(A1860,participants!A:F,6,0)</f>
        <v>cLBP</v>
      </c>
      <c r="E1860" t="str">
        <f>IF(LEN(SUBSTITUTE(gait_events!C5050,"_run-",""))&lt;&gt;LEN(gait_events!C5050),LEFT(RIGHT(gait_events!C5050,LEN(gait_events!C5050)-19),FIND("_run-",RIGHT(gait_events!C5050,LEN(gait_events!C5050)-19),1)-1),RIGHT(gait_events!C5050,LEN(gait_events!C5050)-19))</f>
        <v>Preferred</v>
      </c>
      <c r="F1860" t="str">
        <f>IF(LEN(SUBSTITUTE(gait_events!C5050,"_run-",""))&lt;&gt;LEN(gait_events!C5050),RIGHT(gait_events!C5050,LEN(gait_events!C5050)-FIND("_run-",gait_events!C5050,1)-4),"")</f>
        <v/>
      </c>
      <c r="G1860" t="str">
        <f>gait_events!D5050</f>
        <v>left_ankle</v>
      </c>
      <c r="H1860" t="str">
        <f>gait_events!E5050</f>
        <v>IC</v>
      </c>
      <c r="I1860">
        <f>IF(gait_events!F5050&lt;&gt;"",gait_events!F5050,NA())</f>
        <v>272</v>
      </c>
      <c r="J1860">
        <f>IF(gait_events!G5050&lt;&gt;"",gait_events!G5050,NA())</f>
        <v>271</v>
      </c>
      <c r="K1860">
        <f t="shared" si="232"/>
        <v>1</v>
      </c>
      <c r="L1860">
        <f t="shared" si="233"/>
        <v>5</v>
      </c>
      <c r="M1860">
        <f t="shared" si="234"/>
        <v>1</v>
      </c>
      <c r="N1860">
        <f t="shared" si="235"/>
        <v>1</v>
      </c>
      <c r="O1860">
        <f t="shared" si="236"/>
        <v>1</v>
      </c>
      <c r="P1860">
        <f t="shared" si="237"/>
        <v>0</v>
      </c>
      <c r="Q1860">
        <f t="shared" si="238"/>
        <v>0</v>
      </c>
      <c r="R1860">
        <f t="shared" si="239"/>
        <v>1</v>
      </c>
    </row>
    <row r="1861" spans="1:18" x14ac:dyDescent="0.25">
      <c r="A1861" t="str">
        <f>gait_events!B5051</f>
        <v>pp048</v>
      </c>
      <c r="B1861" t="str">
        <f>VLOOKUP(A1861,participants!A:B,2,0)</f>
        <v>M</v>
      </c>
      <c r="C1861">
        <f>VLOOKUP(A1861,participants!A:C,3,0)</f>
        <v>67</v>
      </c>
      <c r="D1861" t="str">
        <f>VLOOKUP(A1861,participants!A:F,6,0)</f>
        <v>cLBP</v>
      </c>
      <c r="E1861" t="str">
        <f>IF(LEN(SUBSTITUTE(gait_events!C5051,"_run-",""))&lt;&gt;LEN(gait_events!C5051),LEFT(RIGHT(gait_events!C5051,LEN(gait_events!C5051)-19),FIND("_run-",RIGHT(gait_events!C5051,LEN(gait_events!C5051)-19),1)-1),RIGHT(gait_events!C5051,LEN(gait_events!C5051)-19))</f>
        <v>Preferred</v>
      </c>
      <c r="F1861" t="str">
        <f>IF(LEN(SUBSTITUTE(gait_events!C5051,"_run-",""))&lt;&gt;LEN(gait_events!C5051),RIGHT(gait_events!C5051,LEN(gait_events!C5051)-FIND("_run-",gait_events!C5051,1)-4),"")</f>
        <v/>
      </c>
      <c r="G1861" t="str">
        <f>gait_events!D5051</f>
        <v>left_ankle</v>
      </c>
      <c r="H1861" t="str">
        <f>gait_events!E5051</f>
        <v>IC</v>
      </c>
      <c r="I1861">
        <f>IF(gait_events!F5051&lt;&gt;"",gait_events!F5051,NA())</f>
        <v>508</v>
      </c>
      <c r="J1861">
        <f>IF(gait_events!G5051&lt;&gt;"",gait_events!G5051,NA())</f>
        <v>507</v>
      </c>
      <c r="K1861">
        <f t="shared" si="232"/>
        <v>1</v>
      </c>
      <c r="L1861">
        <f t="shared" si="233"/>
        <v>5</v>
      </c>
      <c r="M1861">
        <f t="shared" si="234"/>
        <v>1</v>
      </c>
      <c r="N1861">
        <f t="shared" si="235"/>
        <v>1</v>
      </c>
      <c r="O1861">
        <f t="shared" si="236"/>
        <v>1</v>
      </c>
      <c r="P1861">
        <f t="shared" si="237"/>
        <v>0</v>
      </c>
      <c r="Q1861">
        <f t="shared" si="238"/>
        <v>0</v>
      </c>
      <c r="R1861">
        <f t="shared" si="239"/>
        <v>1</v>
      </c>
    </row>
    <row r="1862" spans="1:18" x14ac:dyDescent="0.25">
      <c r="A1862" t="str">
        <f>gait_events!B5052</f>
        <v>pp048</v>
      </c>
      <c r="B1862" t="str">
        <f>VLOOKUP(A1862,participants!A:B,2,0)</f>
        <v>M</v>
      </c>
      <c r="C1862">
        <f>VLOOKUP(A1862,participants!A:C,3,0)</f>
        <v>67</v>
      </c>
      <c r="D1862" t="str">
        <f>VLOOKUP(A1862,participants!A:F,6,0)</f>
        <v>cLBP</v>
      </c>
      <c r="E1862" t="str">
        <f>IF(LEN(SUBSTITUTE(gait_events!C5052,"_run-",""))&lt;&gt;LEN(gait_events!C5052),LEFT(RIGHT(gait_events!C5052,LEN(gait_events!C5052)-19),FIND("_run-",RIGHT(gait_events!C5052,LEN(gait_events!C5052)-19),1)-1),RIGHT(gait_events!C5052,LEN(gait_events!C5052)-19))</f>
        <v>Preferred</v>
      </c>
      <c r="F1862" t="str">
        <f>IF(LEN(SUBSTITUTE(gait_events!C5052,"_run-",""))&lt;&gt;LEN(gait_events!C5052),RIGHT(gait_events!C5052,LEN(gait_events!C5052)-FIND("_run-",gait_events!C5052,1)-4),"")</f>
        <v/>
      </c>
      <c r="G1862" t="str">
        <f>gait_events!D5052</f>
        <v>left_ankle</v>
      </c>
      <c r="H1862" t="str">
        <f>gait_events!E5052</f>
        <v>IC</v>
      </c>
      <c r="I1862">
        <f>IF(gait_events!F5052&lt;&gt;"",gait_events!F5052,NA())</f>
        <v>748</v>
      </c>
      <c r="J1862">
        <f>IF(gait_events!G5052&lt;&gt;"",gait_events!G5052,NA())</f>
        <v>748</v>
      </c>
      <c r="K1862">
        <f t="shared" si="232"/>
        <v>0</v>
      </c>
      <c r="L1862">
        <f t="shared" si="233"/>
        <v>0</v>
      </c>
      <c r="M1862">
        <f t="shared" si="234"/>
        <v>1</v>
      </c>
      <c r="N1862">
        <f t="shared" si="235"/>
        <v>1</v>
      </c>
      <c r="O1862">
        <f t="shared" si="236"/>
        <v>1</v>
      </c>
      <c r="P1862">
        <f t="shared" si="237"/>
        <v>0</v>
      </c>
      <c r="Q1862">
        <f t="shared" si="238"/>
        <v>0</v>
      </c>
      <c r="R1862">
        <f t="shared" si="239"/>
        <v>1</v>
      </c>
    </row>
    <row r="1863" spans="1:18" x14ac:dyDescent="0.25">
      <c r="A1863" t="str">
        <f>gait_events!B5053</f>
        <v>pp048</v>
      </c>
      <c r="B1863" t="str">
        <f>VLOOKUP(A1863,participants!A:B,2,0)</f>
        <v>M</v>
      </c>
      <c r="C1863">
        <f>VLOOKUP(A1863,participants!A:C,3,0)</f>
        <v>67</v>
      </c>
      <c r="D1863" t="str">
        <f>VLOOKUP(A1863,participants!A:F,6,0)</f>
        <v>cLBP</v>
      </c>
      <c r="E1863" t="str">
        <f>IF(LEN(SUBSTITUTE(gait_events!C5053,"_run-",""))&lt;&gt;LEN(gait_events!C5053),LEFT(RIGHT(gait_events!C5053,LEN(gait_events!C5053)-19),FIND("_run-",RIGHT(gait_events!C5053,LEN(gait_events!C5053)-19),1)-1),RIGHT(gait_events!C5053,LEN(gait_events!C5053)-19))</f>
        <v>Preferred</v>
      </c>
      <c r="F1863" t="str">
        <f>IF(LEN(SUBSTITUTE(gait_events!C5053,"_run-",""))&lt;&gt;LEN(gait_events!C5053),RIGHT(gait_events!C5053,LEN(gait_events!C5053)-FIND("_run-",gait_events!C5053,1)-4),"")</f>
        <v/>
      </c>
      <c r="G1863" t="str">
        <f>gait_events!D5053</f>
        <v>left_ankle</v>
      </c>
      <c r="H1863" t="str">
        <f>gait_events!E5053</f>
        <v>IC</v>
      </c>
      <c r="I1863">
        <f>IF(gait_events!F5053&lt;&gt;"",gait_events!F5053,NA())</f>
        <v>1003</v>
      </c>
      <c r="J1863">
        <f>IF(gait_events!G5053&lt;&gt;"",gait_events!G5053,NA())</f>
        <v>1000</v>
      </c>
      <c r="K1863">
        <f t="shared" si="232"/>
        <v>3</v>
      </c>
      <c r="L1863">
        <f t="shared" si="233"/>
        <v>15</v>
      </c>
      <c r="M1863">
        <f t="shared" si="234"/>
        <v>1</v>
      </c>
      <c r="N1863">
        <f t="shared" si="235"/>
        <v>1</v>
      </c>
      <c r="O1863">
        <f t="shared" si="236"/>
        <v>1</v>
      </c>
      <c r="P1863">
        <f t="shared" si="237"/>
        <v>0</v>
      </c>
      <c r="Q1863">
        <f t="shared" si="238"/>
        <v>0</v>
      </c>
      <c r="R1863">
        <f t="shared" si="239"/>
        <v>1</v>
      </c>
    </row>
    <row r="1864" spans="1:18" x14ac:dyDescent="0.25">
      <c r="A1864" t="str">
        <f>gait_events!B5054</f>
        <v>pp048</v>
      </c>
      <c r="B1864" t="str">
        <f>VLOOKUP(A1864,participants!A:B,2,0)</f>
        <v>M</v>
      </c>
      <c r="C1864">
        <f>VLOOKUP(A1864,participants!A:C,3,0)</f>
        <v>67</v>
      </c>
      <c r="D1864" t="str">
        <f>VLOOKUP(A1864,participants!A:F,6,0)</f>
        <v>cLBP</v>
      </c>
      <c r="E1864" t="str">
        <f>IF(LEN(SUBSTITUTE(gait_events!C5054,"_run-",""))&lt;&gt;LEN(gait_events!C5054),LEFT(RIGHT(gait_events!C5054,LEN(gait_events!C5054)-19),FIND("_run-",RIGHT(gait_events!C5054,LEN(gait_events!C5054)-19),1)-1),RIGHT(gait_events!C5054,LEN(gait_events!C5054)-19))</f>
        <v>Preferred</v>
      </c>
      <c r="F1864" t="str">
        <f>IF(LEN(SUBSTITUTE(gait_events!C5054,"_run-",""))&lt;&gt;LEN(gait_events!C5054),RIGHT(gait_events!C5054,LEN(gait_events!C5054)-FIND("_run-",gait_events!C5054,1)-4),"")</f>
        <v/>
      </c>
      <c r="G1864" t="str">
        <f>gait_events!D5054</f>
        <v>left_ankle</v>
      </c>
      <c r="H1864" t="str">
        <f>gait_events!E5054</f>
        <v>FC</v>
      </c>
      <c r="I1864">
        <f>IF(gait_events!F5054&lt;&gt;"",gait_events!F5054,NA())</f>
        <v>191</v>
      </c>
      <c r="J1864">
        <f>IF(gait_events!G5054&lt;&gt;"",gait_events!G5054,NA())</f>
        <v>190</v>
      </c>
      <c r="K1864">
        <f t="shared" si="232"/>
        <v>1</v>
      </c>
      <c r="L1864">
        <f t="shared" si="233"/>
        <v>5</v>
      </c>
      <c r="M1864">
        <f t="shared" si="234"/>
        <v>1</v>
      </c>
      <c r="N1864">
        <f t="shared" si="235"/>
        <v>1</v>
      </c>
      <c r="O1864">
        <f t="shared" si="236"/>
        <v>1</v>
      </c>
      <c r="P1864">
        <f t="shared" si="237"/>
        <v>0</v>
      </c>
      <c r="Q1864">
        <f t="shared" si="238"/>
        <v>0</v>
      </c>
      <c r="R1864">
        <f t="shared" si="239"/>
        <v>1</v>
      </c>
    </row>
    <row r="1865" spans="1:18" x14ac:dyDescent="0.25">
      <c r="A1865" t="str">
        <f>gait_events!B5055</f>
        <v>pp048</v>
      </c>
      <c r="B1865" t="str">
        <f>VLOOKUP(A1865,participants!A:B,2,0)</f>
        <v>M</v>
      </c>
      <c r="C1865">
        <f>VLOOKUP(A1865,participants!A:C,3,0)</f>
        <v>67</v>
      </c>
      <c r="D1865" t="str">
        <f>VLOOKUP(A1865,participants!A:F,6,0)</f>
        <v>cLBP</v>
      </c>
      <c r="E1865" t="str">
        <f>IF(LEN(SUBSTITUTE(gait_events!C5055,"_run-",""))&lt;&gt;LEN(gait_events!C5055),LEFT(RIGHT(gait_events!C5055,LEN(gait_events!C5055)-19),FIND("_run-",RIGHT(gait_events!C5055,LEN(gait_events!C5055)-19),1)-1),RIGHT(gait_events!C5055,LEN(gait_events!C5055)-19))</f>
        <v>Preferred</v>
      </c>
      <c r="F1865" t="str">
        <f>IF(LEN(SUBSTITUTE(gait_events!C5055,"_run-",""))&lt;&gt;LEN(gait_events!C5055),RIGHT(gait_events!C5055,LEN(gait_events!C5055)-FIND("_run-",gait_events!C5055,1)-4),"")</f>
        <v/>
      </c>
      <c r="G1865" t="str">
        <f>gait_events!D5055</f>
        <v>left_ankle</v>
      </c>
      <c r="H1865" t="str">
        <f>gait_events!E5055</f>
        <v>FC</v>
      </c>
      <c r="I1865">
        <f>IF(gait_events!F5055&lt;&gt;"",gait_events!F5055,NA())</f>
        <v>426</v>
      </c>
      <c r="J1865">
        <f>IF(gait_events!G5055&lt;&gt;"",gait_events!G5055,NA())</f>
        <v>425</v>
      </c>
      <c r="K1865">
        <f t="shared" si="232"/>
        <v>1</v>
      </c>
      <c r="L1865">
        <f t="shared" si="233"/>
        <v>5</v>
      </c>
      <c r="M1865">
        <f t="shared" si="234"/>
        <v>1</v>
      </c>
      <c r="N1865">
        <f t="shared" si="235"/>
        <v>1</v>
      </c>
      <c r="O1865">
        <f t="shared" si="236"/>
        <v>1</v>
      </c>
      <c r="P1865">
        <f t="shared" si="237"/>
        <v>0</v>
      </c>
      <c r="Q1865">
        <f t="shared" si="238"/>
        <v>0</v>
      </c>
      <c r="R1865">
        <f t="shared" si="239"/>
        <v>1</v>
      </c>
    </row>
    <row r="1866" spans="1:18" x14ac:dyDescent="0.25">
      <c r="A1866" t="str">
        <f>gait_events!B5056</f>
        <v>pp048</v>
      </c>
      <c r="B1866" t="str">
        <f>VLOOKUP(A1866,participants!A:B,2,0)</f>
        <v>M</v>
      </c>
      <c r="C1866">
        <f>VLOOKUP(A1866,participants!A:C,3,0)</f>
        <v>67</v>
      </c>
      <c r="D1866" t="str">
        <f>VLOOKUP(A1866,participants!A:F,6,0)</f>
        <v>cLBP</v>
      </c>
      <c r="E1866" t="str">
        <f>IF(LEN(SUBSTITUTE(gait_events!C5056,"_run-",""))&lt;&gt;LEN(gait_events!C5056),LEFT(RIGHT(gait_events!C5056,LEN(gait_events!C5056)-19),FIND("_run-",RIGHT(gait_events!C5056,LEN(gait_events!C5056)-19),1)-1),RIGHT(gait_events!C5056,LEN(gait_events!C5056)-19))</f>
        <v>Preferred</v>
      </c>
      <c r="F1866" t="str">
        <f>IF(LEN(SUBSTITUTE(gait_events!C5056,"_run-",""))&lt;&gt;LEN(gait_events!C5056),RIGHT(gait_events!C5056,LEN(gait_events!C5056)-FIND("_run-",gait_events!C5056,1)-4),"")</f>
        <v/>
      </c>
      <c r="G1866" t="str">
        <f>gait_events!D5056</f>
        <v>left_ankle</v>
      </c>
      <c r="H1866" t="str">
        <f>gait_events!E5056</f>
        <v>FC</v>
      </c>
      <c r="I1866">
        <f>IF(gait_events!F5056&lt;&gt;"",gait_events!F5056,NA())</f>
        <v>668</v>
      </c>
      <c r="J1866">
        <f>IF(gait_events!G5056&lt;&gt;"",gait_events!G5056,NA())</f>
        <v>668</v>
      </c>
      <c r="K1866">
        <f t="shared" si="232"/>
        <v>0</v>
      </c>
      <c r="L1866">
        <f t="shared" si="233"/>
        <v>0</v>
      </c>
      <c r="M1866">
        <f t="shared" si="234"/>
        <v>1</v>
      </c>
      <c r="N1866">
        <f t="shared" si="235"/>
        <v>1</v>
      </c>
      <c r="O1866">
        <f t="shared" si="236"/>
        <v>1</v>
      </c>
      <c r="P1866">
        <f t="shared" si="237"/>
        <v>0</v>
      </c>
      <c r="Q1866">
        <f t="shared" si="238"/>
        <v>0</v>
      </c>
      <c r="R1866">
        <f t="shared" si="239"/>
        <v>1</v>
      </c>
    </row>
    <row r="1867" spans="1:18" x14ac:dyDescent="0.25">
      <c r="A1867" t="str">
        <f>gait_events!B5057</f>
        <v>pp048</v>
      </c>
      <c r="B1867" t="str">
        <f>VLOOKUP(A1867,participants!A:B,2,0)</f>
        <v>M</v>
      </c>
      <c r="C1867">
        <f>VLOOKUP(A1867,participants!A:C,3,0)</f>
        <v>67</v>
      </c>
      <c r="D1867" t="str">
        <f>VLOOKUP(A1867,participants!A:F,6,0)</f>
        <v>cLBP</v>
      </c>
      <c r="E1867" t="str">
        <f>IF(LEN(SUBSTITUTE(gait_events!C5057,"_run-",""))&lt;&gt;LEN(gait_events!C5057),LEFT(RIGHT(gait_events!C5057,LEN(gait_events!C5057)-19),FIND("_run-",RIGHT(gait_events!C5057,LEN(gait_events!C5057)-19),1)-1),RIGHT(gait_events!C5057,LEN(gait_events!C5057)-19))</f>
        <v>Preferred</v>
      </c>
      <c r="F1867" t="str">
        <f>IF(LEN(SUBSTITUTE(gait_events!C5057,"_run-",""))&lt;&gt;LEN(gait_events!C5057),RIGHT(gait_events!C5057,LEN(gait_events!C5057)-FIND("_run-",gait_events!C5057,1)-4),"")</f>
        <v/>
      </c>
      <c r="G1867" t="str">
        <f>gait_events!D5057</f>
        <v>left_ankle</v>
      </c>
      <c r="H1867" t="str">
        <f>gait_events!E5057</f>
        <v>FC</v>
      </c>
      <c r="I1867">
        <f>IF(gait_events!F5057&lt;&gt;"",gait_events!F5057,NA())</f>
        <v>917</v>
      </c>
      <c r="J1867">
        <f>IF(gait_events!G5057&lt;&gt;"",gait_events!G5057,NA())</f>
        <v>917</v>
      </c>
      <c r="K1867">
        <f t="shared" si="232"/>
        <v>0</v>
      </c>
      <c r="L1867">
        <f t="shared" si="233"/>
        <v>0</v>
      </c>
      <c r="M1867">
        <f t="shared" si="234"/>
        <v>1</v>
      </c>
      <c r="N1867">
        <f t="shared" si="235"/>
        <v>1</v>
      </c>
      <c r="O1867">
        <f t="shared" si="236"/>
        <v>1</v>
      </c>
      <c r="P1867">
        <f t="shared" si="237"/>
        <v>0</v>
      </c>
      <c r="Q1867">
        <f t="shared" si="238"/>
        <v>0</v>
      </c>
      <c r="R1867">
        <f t="shared" si="239"/>
        <v>1</v>
      </c>
    </row>
    <row r="1868" spans="1:18" x14ac:dyDescent="0.25">
      <c r="A1868" t="str">
        <f>gait_events!B5058</f>
        <v>pp048</v>
      </c>
      <c r="B1868" t="str">
        <f>VLOOKUP(A1868,participants!A:B,2,0)</f>
        <v>M</v>
      </c>
      <c r="C1868">
        <f>VLOOKUP(A1868,participants!A:C,3,0)</f>
        <v>67</v>
      </c>
      <c r="D1868" t="str">
        <f>VLOOKUP(A1868,participants!A:F,6,0)</f>
        <v>cLBP</v>
      </c>
      <c r="E1868" t="str">
        <f>IF(LEN(SUBSTITUTE(gait_events!C5058,"_run-",""))&lt;&gt;LEN(gait_events!C5058),LEFT(RIGHT(gait_events!C5058,LEN(gait_events!C5058)-19),FIND("_run-",RIGHT(gait_events!C5058,LEN(gait_events!C5058)-19),1)-1),RIGHT(gait_events!C5058,LEN(gait_events!C5058)-19))</f>
        <v>Preferred</v>
      </c>
      <c r="F1868" t="str">
        <f>IF(LEN(SUBSTITUTE(gait_events!C5058,"_run-",""))&lt;&gt;LEN(gait_events!C5058),RIGHT(gait_events!C5058,LEN(gait_events!C5058)-FIND("_run-",gait_events!C5058,1)-4),"")</f>
        <v/>
      </c>
      <c r="G1868" t="str">
        <f>gait_events!D5058</f>
        <v>right_ankle</v>
      </c>
      <c r="H1868" t="str">
        <f>gait_events!E5058</f>
        <v>IC</v>
      </c>
      <c r="I1868">
        <f>IF(gait_events!F5058&lt;&gt;"",gait_events!F5058,NA())</f>
        <v>153</v>
      </c>
      <c r="J1868">
        <f>IF(gait_events!G5058&lt;&gt;"",gait_events!G5058,NA())</f>
        <v>160</v>
      </c>
      <c r="K1868">
        <f t="shared" si="232"/>
        <v>-7</v>
      </c>
      <c r="L1868">
        <f t="shared" si="233"/>
        <v>-35</v>
      </c>
      <c r="M1868">
        <f t="shared" si="234"/>
        <v>1</v>
      </c>
      <c r="N1868">
        <f t="shared" si="235"/>
        <v>1</v>
      </c>
      <c r="O1868">
        <f t="shared" si="236"/>
        <v>1</v>
      </c>
      <c r="P1868">
        <f t="shared" si="237"/>
        <v>0</v>
      </c>
      <c r="Q1868">
        <f t="shared" si="238"/>
        <v>0</v>
      </c>
      <c r="R1868">
        <f t="shared" si="239"/>
        <v>1</v>
      </c>
    </row>
    <row r="1869" spans="1:18" x14ac:dyDescent="0.25">
      <c r="A1869" t="str">
        <f>gait_events!B5059</f>
        <v>pp048</v>
      </c>
      <c r="B1869" t="str">
        <f>VLOOKUP(A1869,participants!A:B,2,0)</f>
        <v>M</v>
      </c>
      <c r="C1869">
        <f>VLOOKUP(A1869,participants!A:C,3,0)</f>
        <v>67</v>
      </c>
      <c r="D1869" t="str">
        <f>VLOOKUP(A1869,participants!A:F,6,0)</f>
        <v>cLBP</v>
      </c>
      <c r="E1869" t="str">
        <f>IF(LEN(SUBSTITUTE(gait_events!C5059,"_run-",""))&lt;&gt;LEN(gait_events!C5059),LEFT(RIGHT(gait_events!C5059,LEN(gait_events!C5059)-19),FIND("_run-",RIGHT(gait_events!C5059,LEN(gait_events!C5059)-19),1)-1),RIGHT(gait_events!C5059,LEN(gait_events!C5059)-19))</f>
        <v>Preferred</v>
      </c>
      <c r="F1869" t="str">
        <f>IF(LEN(SUBSTITUTE(gait_events!C5059,"_run-",""))&lt;&gt;LEN(gait_events!C5059),RIGHT(gait_events!C5059,LEN(gait_events!C5059)-FIND("_run-",gait_events!C5059,1)-4),"")</f>
        <v/>
      </c>
      <c r="G1869" t="str">
        <f>gait_events!D5059</f>
        <v>right_ankle</v>
      </c>
      <c r="H1869" t="str">
        <f>gait_events!E5059</f>
        <v>IC</v>
      </c>
      <c r="I1869">
        <f>IF(gait_events!F5059&lt;&gt;"",gait_events!F5059,NA())</f>
        <v>387</v>
      </c>
      <c r="J1869">
        <f>IF(gait_events!G5059&lt;&gt;"",gait_events!G5059,NA())</f>
        <v>390</v>
      </c>
      <c r="K1869">
        <f t="shared" si="232"/>
        <v>-3</v>
      </c>
      <c r="L1869">
        <f t="shared" si="233"/>
        <v>-15</v>
      </c>
      <c r="M1869">
        <f t="shared" si="234"/>
        <v>1</v>
      </c>
      <c r="N1869">
        <f t="shared" si="235"/>
        <v>1</v>
      </c>
      <c r="O1869">
        <f t="shared" si="236"/>
        <v>1</v>
      </c>
      <c r="P1869">
        <f t="shared" si="237"/>
        <v>0</v>
      </c>
      <c r="Q1869">
        <f t="shared" si="238"/>
        <v>0</v>
      </c>
      <c r="R1869">
        <f t="shared" si="239"/>
        <v>1</v>
      </c>
    </row>
    <row r="1870" spans="1:18" x14ac:dyDescent="0.25">
      <c r="A1870" t="str">
        <f>gait_events!B5060</f>
        <v>pp048</v>
      </c>
      <c r="B1870" t="str">
        <f>VLOOKUP(A1870,participants!A:B,2,0)</f>
        <v>M</v>
      </c>
      <c r="C1870">
        <f>VLOOKUP(A1870,participants!A:C,3,0)</f>
        <v>67</v>
      </c>
      <c r="D1870" t="str">
        <f>VLOOKUP(A1870,participants!A:F,6,0)</f>
        <v>cLBP</v>
      </c>
      <c r="E1870" t="str">
        <f>IF(LEN(SUBSTITUTE(gait_events!C5060,"_run-",""))&lt;&gt;LEN(gait_events!C5060),LEFT(RIGHT(gait_events!C5060,LEN(gait_events!C5060)-19),FIND("_run-",RIGHT(gait_events!C5060,LEN(gait_events!C5060)-19),1)-1),RIGHT(gait_events!C5060,LEN(gait_events!C5060)-19))</f>
        <v>Preferred</v>
      </c>
      <c r="F1870" t="str">
        <f>IF(LEN(SUBSTITUTE(gait_events!C5060,"_run-",""))&lt;&gt;LEN(gait_events!C5060),RIGHT(gait_events!C5060,LEN(gait_events!C5060)-FIND("_run-",gait_events!C5060,1)-4),"")</f>
        <v/>
      </c>
      <c r="G1870" t="str">
        <f>gait_events!D5060</f>
        <v>right_ankle</v>
      </c>
      <c r="H1870" t="str">
        <f>gait_events!E5060</f>
        <v>IC</v>
      </c>
      <c r="I1870">
        <f>IF(gait_events!F5060&lt;&gt;"",gait_events!F5060,NA())</f>
        <v>628</v>
      </c>
      <c r="J1870">
        <f>IF(gait_events!G5060&lt;&gt;"",gait_events!G5060,NA())</f>
        <v>629</v>
      </c>
      <c r="K1870">
        <f t="shared" si="232"/>
        <v>-1</v>
      </c>
      <c r="L1870">
        <f t="shared" si="233"/>
        <v>-5</v>
      </c>
      <c r="M1870">
        <f t="shared" si="234"/>
        <v>1</v>
      </c>
      <c r="N1870">
        <f t="shared" si="235"/>
        <v>1</v>
      </c>
      <c r="O1870">
        <f t="shared" si="236"/>
        <v>1</v>
      </c>
      <c r="P1870">
        <f t="shared" si="237"/>
        <v>0</v>
      </c>
      <c r="Q1870">
        <f t="shared" si="238"/>
        <v>0</v>
      </c>
      <c r="R1870">
        <f t="shared" si="239"/>
        <v>1</v>
      </c>
    </row>
    <row r="1871" spans="1:18" x14ac:dyDescent="0.25">
      <c r="A1871" t="str">
        <f>gait_events!B5061</f>
        <v>pp048</v>
      </c>
      <c r="B1871" t="str">
        <f>VLOOKUP(A1871,participants!A:B,2,0)</f>
        <v>M</v>
      </c>
      <c r="C1871">
        <f>VLOOKUP(A1871,participants!A:C,3,0)</f>
        <v>67</v>
      </c>
      <c r="D1871" t="str">
        <f>VLOOKUP(A1871,participants!A:F,6,0)</f>
        <v>cLBP</v>
      </c>
      <c r="E1871" t="str">
        <f>IF(LEN(SUBSTITUTE(gait_events!C5061,"_run-",""))&lt;&gt;LEN(gait_events!C5061),LEFT(RIGHT(gait_events!C5061,LEN(gait_events!C5061)-19),FIND("_run-",RIGHT(gait_events!C5061,LEN(gait_events!C5061)-19),1)-1),RIGHT(gait_events!C5061,LEN(gait_events!C5061)-19))</f>
        <v>Preferred</v>
      </c>
      <c r="F1871" t="str">
        <f>IF(LEN(SUBSTITUTE(gait_events!C5061,"_run-",""))&lt;&gt;LEN(gait_events!C5061),RIGHT(gait_events!C5061,LEN(gait_events!C5061)-FIND("_run-",gait_events!C5061,1)-4),"")</f>
        <v/>
      </c>
      <c r="G1871" t="str">
        <f>gait_events!D5061</f>
        <v>right_ankle</v>
      </c>
      <c r="H1871" t="str">
        <f>gait_events!E5061</f>
        <v>IC</v>
      </c>
      <c r="I1871">
        <f>IF(gait_events!F5061&lt;&gt;"",gait_events!F5061,NA())</f>
        <v>873</v>
      </c>
      <c r="J1871">
        <f>IF(gait_events!G5061&lt;&gt;"",gait_events!G5061,NA())</f>
        <v>886</v>
      </c>
      <c r="K1871">
        <f t="shared" si="232"/>
        <v>-13</v>
      </c>
      <c r="L1871">
        <f t="shared" si="233"/>
        <v>-65</v>
      </c>
      <c r="M1871">
        <f t="shared" si="234"/>
        <v>1</v>
      </c>
      <c r="N1871">
        <f t="shared" si="235"/>
        <v>1</v>
      </c>
      <c r="O1871">
        <f t="shared" si="236"/>
        <v>1</v>
      </c>
      <c r="P1871">
        <f t="shared" si="237"/>
        <v>0</v>
      </c>
      <c r="Q1871">
        <f t="shared" si="238"/>
        <v>0</v>
      </c>
      <c r="R1871">
        <f t="shared" si="239"/>
        <v>1</v>
      </c>
    </row>
    <row r="1872" spans="1:18" x14ac:dyDescent="0.25">
      <c r="A1872" t="str">
        <f>gait_events!B5062</f>
        <v>pp048</v>
      </c>
      <c r="B1872" t="str">
        <f>VLOOKUP(A1872,participants!A:B,2,0)</f>
        <v>M</v>
      </c>
      <c r="C1872">
        <f>VLOOKUP(A1872,participants!A:C,3,0)</f>
        <v>67</v>
      </c>
      <c r="D1872" t="str">
        <f>VLOOKUP(A1872,participants!A:F,6,0)</f>
        <v>cLBP</v>
      </c>
      <c r="E1872" t="str">
        <f>IF(LEN(SUBSTITUTE(gait_events!C5062,"_run-",""))&lt;&gt;LEN(gait_events!C5062),LEFT(RIGHT(gait_events!C5062,LEN(gait_events!C5062)-19),FIND("_run-",RIGHT(gait_events!C5062,LEN(gait_events!C5062)-19),1)-1),RIGHT(gait_events!C5062,LEN(gait_events!C5062)-19))</f>
        <v>Preferred</v>
      </c>
      <c r="F1872" t="str">
        <f>IF(LEN(SUBSTITUTE(gait_events!C5062,"_run-",""))&lt;&gt;LEN(gait_events!C5062),RIGHT(gait_events!C5062,LEN(gait_events!C5062)-FIND("_run-",gait_events!C5062,1)-4),"")</f>
        <v/>
      </c>
      <c r="G1872" t="str">
        <f>gait_events!D5062</f>
        <v>right_ankle</v>
      </c>
      <c r="H1872" t="str">
        <f>gait_events!E5062</f>
        <v>FC</v>
      </c>
      <c r="I1872">
        <f>IF(gait_events!F5062&lt;&gt;"",gait_events!F5062,NA())</f>
        <v>70</v>
      </c>
      <c r="J1872">
        <f>IF(gait_events!G5062&lt;&gt;"",gait_events!G5062,NA())</f>
        <v>70</v>
      </c>
      <c r="K1872">
        <f t="shared" si="232"/>
        <v>0</v>
      </c>
      <c r="L1872">
        <f t="shared" si="233"/>
        <v>0</v>
      </c>
      <c r="M1872">
        <f t="shared" si="234"/>
        <v>1</v>
      </c>
      <c r="N1872">
        <f t="shared" si="235"/>
        <v>1</v>
      </c>
      <c r="O1872">
        <f t="shared" si="236"/>
        <v>1</v>
      </c>
      <c r="P1872">
        <f t="shared" si="237"/>
        <v>0</v>
      </c>
      <c r="Q1872">
        <f t="shared" si="238"/>
        <v>0</v>
      </c>
      <c r="R1872">
        <f t="shared" si="239"/>
        <v>1</v>
      </c>
    </row>
    <row r="1873" spans="1:18" x14ac:dyDescent="0.25">
      <c r="A1873" t="str">
        <f>gait_events!B5063</f>
        <v>pp048</v>
      </c>
      <c r="B1873" t="str">
        <f>VLOOKUP(A1873,participants!A:B,2,0)</f>
        <v>M</v>
      </c>
      <c r="C1873">
        <f>VLOOKUP(A1873,participants!A:C,3,0)</f>
        <v>67</v>
      </c>
      <c r="D1873" t="str">
        <f>VLOOKUP(A1873,participants!A:F,6,0)</f>
        <v>cLBP</v>
      </c>
      <c r="E1873" t="str">
        <f>IF(LEN(SUBSTITUTE(gait_events!C5063,"_run-",""))&lt;&gt;LEN(gait_events!C5063),LEFT(RIGHT(gait_events!C5063,LEN(gait_events!C5063)-19),FIND("_run-",RIGHT(gait_events!C5063,LEN(gait_events!C5063)-19),1)-1),RIGHT(gait_events!C5063,LEN(gait_events!C5063)-19))</f>
        <v>Preferred</v>
      </c>
      <c r="F1873" t="str">
        <f>IF(LEN(SUBSTITUTE(gait_events!C5063,"_run-",""))&lt;&gt;LEN(gait_events!C5063),RIGHT(gait_events!C5063,LEN(gait_events!C5063)-FIND("_run-",gait_events!C5063,1)-4),"")</f>
        <v/>
      </c>
      <c r="G1873" t="str">
        <f>gait_events!D5063</f>
        <v>right_ankle</v>
      </c>
      <c r="H1873" t="str">
        <f>gait_events!E5063</f>
        <v>FC</v>
      </c>
      <c r="I1873">
        <f>IF(gait_events!F5063&lt;&gt;"",gait_events!F5063,NA())</f>
        <v>306</v>
      </c>
      <c r="J1873">
        <f>IF(gait_events!G5063&lt;&gt;"",gait_events!G5063,NA())</f>
        <v>307</v>
      </c>
      <c r="K1873">
        <f t="shared" si="232"/>
        <v>-1</v>
      </c>
      <c r="L1873">
        <f t="shared" si="233"/>
        <v>-5</v>
      </c>
      <c r="M1873">
        <f t="shared" si="234"/>
        <v>1</v>
      </c>
      <c r="N1873">
        <f t="shared" si="235"/>
        <v>1</v>
      </c>
      <c r="O1873">
        <f t="shared" si="236"/>
        <v>1</v>
      </c>
      <c r="P1873">
        <f t="shared" si="237"/>
        <v>0</v>
      </c>
      <c r="Q1873">
        <f t="shared" si="238"/>
        <v>0</v>
      </c>
      <c r="R1873">
        <f t="shared" si="239"/>
        <v>1</v>
      </c>
    </row>
    <row r="1874" spans="1:18" x14ac:dyDescent="0.25">
      <c r="A1874" t="str">
        <f>gait_events!B5064</f>
        <v>pp048</v>
      </c>
      <c r="B1874" t="str">
        <f>VLOOKUP(A1874,participants!A:B,2,0)</f>
        <v>M</v>
      </c>
      <c r="C1874">
        <f>VLOOKUP(A1874,participants!A:C,3,0)</f>
        <v>67</v>
      </c>
      <c r="D1874" t="str">
        <f>VLOOKUP(A1874,participants!A:F,6,0)</f>
        <v>cLBP</v>
      </c>
      <c r="E1874" t="str">
        <f>IF(LEN(SUBSTITUTE(gait_events!C5064,"_run-",""))&lt;&gt;LEN(gait_events!C5064),LEFT(RIGHT(gait_events!C5064,LEN(gait_events!C5064)-19),FIND("_run-",RIGHT(gait_events!C5064,LEN(gait_events!C5064)-19),1)-1),RIGHT(gait_events!C5064,LEN(gait_events!C5064)-19))</f>
        <v>Preferred</v>
      </c>
      <c r="F1874" t="str">
        <f>IF(LEN(SUBSTITUTE(gait_events!C5064,"_run-",""))&lt;&gt;LEN(gait_events!C5064),RIGHT(gait_events!C5064,LEN(gait_events!C5064)-FIND("_run-",gait_events!C5064,1)-4),"")</f>
        <v/>
      </c>
      <c r="G1874" t="str">
        <f>gait_events!D5064</f>
        <v>right_ankle</v>
      </c>
      <c r="H1874" t="str">
        <f>gait_events!E5064</f>
        <v>FC</v>
      </c>
      <c r="I1874">
        <f>IF(gait_events!F5064&lt;&gt;"",gait_events!F5064,NA())</f>
        <v>542</v>
      </c>
      <c r="J1874">
        <f>IF(gait_events!G5064&lt;&gt;"",gait_events!G5064,NA())</f>
        <v>540</v>
      </c>
      <c r="K1874">
        <f t="shared" si="232"/>
        <v>2</v>
      </c>
      <c r="L1874">
        <f t="shared" si="233"/>
        <v>10</v>
      </c>
      <c r="M1874">
        <f t="shared" si="234"/>
        <v>1</v>
      </c>
      <c r="N1874">
        <f t="shared" si="235"/>
        <v>1</v>
      </c>
      <c r="O1874">
        <f t="shared" si="236"/>
        <v>1</v>
      </c>
      <c r="P1874">
        <f t="shared" si="237"/>
        <v>0</v>
      </c>
      <c r="Q1874">
        <f t="shared" si="238"/>
        <v>0</v>
      </c>
      <c r="R1874">
        <f t="shared" si="239"/>
        <v>1</v>
      </c>
    </row>
    <row r="1875" spans="1:18" x14ac:dyDescent="0.25">
      <c r="A1875" t="str">
        <f>gait_events!B5065</f>
        <v>pp048</v>
      </c>
      <c r="B1875" t="str">
        <f>VLOOKUP(A1875,participants!A:B,2,0)</f>
        <v>M</v>
      </c>
      <c r="C1875">
        <f>VLOOKUP(A1875,participants!A:C,3,0)</f>
        <v>67</v>
      </c>
      <c r="D1875" t="str">
        <f>VLOOKUP(A1875,participants!A:F,6,0)</f>
        <v>cLBP</v>
      </c>
      <c r="E1875" t="str">
        <f>IF(LEN(SUBSTITUTE(gait_events!C5065,"_run-",""))&lt;&gt;LEN(gait_events!C5065),LEFT(RIGHT(gait_events!C5065,LEN(gait_events!C5065)-19),FIND("_run-",RIGHT(gait_events!C5065,LEN(gait_events!C5065)-19),1)-1),RIGHT(gait_events!C5065,LEN(gait_events!C5065)-19))</f>
        <v>Preferred</v>
      </c>
      <c r="F1875" t="str">
        <f>IF(LEN(SUBSTITUTE(gait_events!C5065,"_run-",""))&lt;&gt;LEN(gait_events!C5065),RIGHT(gait_events!C5065,LEN(gait_events!C5065)-FIND("_run-",gait_events!C5065,1)-4),"")</f>
        <v/>
      </c>
      <c r="G1875" t="str">
        <f>gait_events!D5065</f>
        <v>right_ankle</v>
      </c>
      <c r="H1875" t="str">
        <f>gait_events!E5065</f>
        <v>FC</v>
      </c>
      <c r="I1875">
        <f>IF(gait_events!F5065&lt;&gt;"",gait_events!F5065,NA())</f>
        <v>786</v>
      </c>
      <c r="J1875">
        <f>IF(gait_events!G5065&lt;&gt;"",gait_events!G5065,NA())</f>
        <v>784</v>
      </c>
      <c r="K1875">
        <f t="shared" si="232"/>
        <v>2</v>
      </c>
      <c r="L1875">
        <f t="shared" si="233"/>
        <v>10</v>
      </c>
      <c r="M1875">
        <f t="shared" si="234"/>
        <v>1</v>
      </c>
      <c r="N1875">
        <f t="shared" si="235"/>
        <v>1</v>
      </c>
      <c r="O1875">
        <f t="shared" si="236"/>
        <v>1</v>
      </c>
      <c r="P1875">
        <f t="shared" si="237"/>
        <v>0</v>
      </c>
      <c r="Q1875">
        <f t="shared" si="238"/>
        <v>0</v>
      </c>
      <c r="R1875">
        <f t="shared" si="239"/>
        <v>1</v>
      </c>
    </row>
    <row r="1876" spans="1:18" x14ac:dyDescent="0.25">
      <c r="A1876" t="str">
        <f>gait_events!B5066</f>
        <v>pp048</v>
      </c>
      <c r="B1876" t="str">
        <f>VLOOKUP(A1876,participants!A:B,2,0)</f>
        <v>M</v>
      </c>
      <c r="C1876">
        <f>VLOOKUP(A1876,participants!A:C,3,0)</f>
        <v>67</v>
      </c>
      <c r="D1876" t="str">
        <f>VLOOKUP(A1876,participants!A:F,6,0)</f>
        <v>cLBP</v>
      </c>
      <c r="E1876" t="str">
        <f>IF(LEN(SUBSTITUTE(gait_events!C5066,"_run-",""))&lt;&gt;LEN(gait_events!C5066),LEFT(RIGHT(gait_events!C5066,LEN(gait_events!C5066)-19),FIND("_run-",RIGHT(gait_events!C5066,LEN(gait_events!C5066)-19),1)-1),RIGHT(gait_events!C5066,LEN(gait_events!C5066)-19))</f>
        <v>Preferred</v>
      </c>
      <c r="F1876" t="str">
        <f>IF(LEN(SUBSTITUTE(gait_events!C5066,"_run-",""))&lt;&gt;LEN(gait_events!C5066),RIGHT(gait_events!C5066,LEN(gait_events!C5066)-FIND("_run-",gait_events!C5066,1)-4),"")</f>
        <v/>
      </c>
      <c r="G1876" t="str">
        <f>gait_events!D5066</f>
        <v>left_shank</v>
      </c>
      <c r="H1876" t="str">
        <f>gait_events!E5066</f>
        <v>IC</v>
      </c>
      <c r="I1876">
        <f>IF(gait_events!F5066&lt;&gt;"",gait_events!F5066,NA())</f>
        <v>40</v>
      </c>
      <c r="J1876">
        <f>IF(gait_events!G5066&lt;&gt;"",gait_events!G5066,NA())</f>
        <v>38</v>
      </c>
      <c r="K1876">
        <f t="shared" si="232"/>
        <v>2</v>
      </c>
      <c r="L1876">
        <f t="shared" si="233"/>
        <v>10</v>
      </c>
      <c r="M1876">
        <f t="shared" si="234"/>
        <v>1</v>
      </c>
      <c r="N1876">
        <f t="shared" si="235"/>
        <v>1</v>
      </c>
      <c r="O1876">
        <f t="shared" si="236"/>
        <v>1</v>
      </c>
      <c r="P1876">
        <f t="shared" si="237"/>
        <v>0</v>
      </c>
      <c r="Q1876">
        <f t="shared" si="238"/>
        <v>0</v>
      </c>
      <c r="R1876">
        <f t="shared" si="239"/>
        <v>1</v>
      </c>
    </row>
    <row r="1877" spans="1:18" x14ac:dyDescent="0.25">
      <c r="A1877" t="str">
        <f>gait_events!B5067</f>
        <v>pp048</v>
      </c>
      <c r="B1877" t="str">
        <f>VLOOKUP(A1877,participants!A:B,2,0)</f>
        <v>M</v>
      </c>
      <c r="C1877">
        <f>VLOOKUP(A1877,participants!A:C,3,0)</f>
        <v>67</v>
      </c>
      <c r="D1877" t="str">
        <f>VLOOKUP(A1877,participants!A:F,6,0)</f>
        <v>cLBP</v>
      </c>
      <c r="E1877" t="str">
        <f>IF(LEN(SUBSTITUTE(gait_events!C5067,"_run-",""))&lt;&gt;LEN(gait_events!C5067),LEFT(RIGHT(gait_events!C5067,LEN(gait_events!C5067)-19),FIND("_run-",RIGHT(gait_events!C5067,LEN(gait_events!C5067)-19),1)-1),RIGHT(gait_events!C5067,LEN(gait_events!C5067)-19))</f>
        <v>Preferred</v>
      </c>
      <c r="F1877" t="str">
        <f>IF(LEN(SUBSTITUTE(gait_events!C5067,"_run-",""))&lt;&gt;LEN(gait_events!C5067),RIGHT(gait_events!C5067,LEN(gait_events!C5067)-FIND("_run-",gait_events!C5067,1)-4),"")</f>
        <v/>
      </c>
      <c r="G1877" t="str">
        <f>gait_events!D5067</f>
        <v>left_shank</v>
      </c>
      <c r="H1877" t="str">
        <f>gait_events!E5067</f>
        <v>IC</v>
      </c>
      <c r="I1877">
        <f>IF(gait_events!F5067&lt;&gt;"",gait_events!F5067,NA())</f>
        <v>272</v>
      </c>
      <c r="J1877">
        <f>IF(gait_events!G5067&lt;&gt;"",gait_events!G5067,NA())</f>
        <v>274</v>
      </c>
      <c r="K1877">
        <f t="shared" si="232"/>
        <v>-2</v>
      </c>
      <c r="L1877">
        <f t="shared" si="233"/>
        <v>-10</v>
      </c>
      <c r="M1877">
        <f t="shared" si="234"/>
        <v>1</v>
      </c>
      <c r="N1877">
        <f t="shared" si="235"/>
        <v>1</v>
      </c>
      <c r="O1877">
        <f t="shared" si="236"/>
        <v>1</v>
      </c>
      <c r="P1877">
        <f t="shared" si="237"/>
        <v>0</v>
      </c>
      <c r="Q1877">
        <f t="shared" si="238"/>
        <v>0</v>
      </c>
      <c r="R1877">
        <f t="shared" si="239"/>
        <v>1</v>
      </c>
    </row>
    <row r="1878" spans="1:18" x14ac:dyDescent="0.25">
      <c r="A1878" t="str">
        <f>gait_events!B5068</f>
        <v>pp048</v>
      </c>
      <c r="B1878" t="str">
        <f>VLOOKUP(A1878,participants!A:B,2,0)</f>
        <v>M</v>
      </c>
      <c r="C1878">
        <f>VLOOKUP(A1878,participants!A:C,3,0)</f>
        <v>67</v>
      </c>
      <c r="D1878" t="str">
        <f>VLOOKUP(A1878,participants!A:F,6,0)</f>
        <v>cLBP</v>
      </c>
      <c r="E1878" t="str">
        <f>IF(LEN(SUBSTITUTE(gait_events!C5068,"_run-",""))&lt;&gt;LEN(gait_events!C5068),LEFT(RIGHT(gait_events!C5068,LEN(gait_events!C5068)-19),FIND("_run-",RIGHT(gait_events!C5068,LEN(gait_events!C5068)-19),1)-1),RIGHT(gait_events!C5068,LEN(gait_events!C5068)-19))</f>
        <v>Preferred</v>
      </c>
      <c r="F1878" t="str">
        <f>IF(LEN(SUBSTITUTE(gait_events!C5068,"_run-",""))&lt;&gt;LEN(gait_events!C5068),RIGHT(gait_events!C5068,LEN(gait_events!C5068)-FIND("_run-",gait_events!C5068,1)-4),"")</f>
        <v/>
      </c>
      <c r="G1878" t="str">
        <f>gait_events!D5068</f>
        <v>left_shank</v>
      </c>
      <c r="H1878" t="str">
        <f>gait_events!E5068</f>
        <v>IC</v>
      </c>
      <c r="I1878">
        <f>IF(gait_events!F5068&lt;&gt;"",gait_events!F5068,NA())</f>
        <v>508</v>
      </c>
      <c r="J1878">
        <f>IF(gait_events!G5068&lt;&gt;"",gait_events!G5068,NA())</f>
        <v>510</v>
      </c>
      <c r="K1878">
        <f t="shared" si="232"/>
        <v>-2</v>
      </c>
      <c r="L1878">
        <f t="shared" si="233"/>
        <v>-10</v>
      </c>
      <c r="M1878">
        <f t="shared" si="234"/>
        <v>1</v>
      </c>
      <c r="N1878">
        <f t="shared" si="235"/>
        <v>1</v>
      </c>
      <c r="O1878">
        <f t="shared" si="236"/>
        <v>1</v>
      </c>
      <c r="P1878">
        <f t="shared" si="237"/>
        <v>0</v>
      </c>
      <c r="Q1878">
        <f t="shared" si="238"/>
        <v>0</v>
      </c>
      <c r="R1878">
        <f t="shared" si="239"/>
        <v>1</v>
      </c>
    </row>
    <row r="1879" spans="1:18" x14ac:dyDescent="0.25">
      <c r="A1879" t="str">
        <f>gait_events!B5069</f>
        <v>pp048</v>
      </c>
      <c r="B1879" t="str">
        <f>VLOOKUP(A1879,participants!A:B,2,0)</f>
        <v>M</v>
      </c>
      <c r="C1879">
        <f>VLOOKUP(A1879,participants!A:C,3,0)</f>
        <v>67</v>
      </c>
      <c r="D1879" t="str">
        <f>VLOOKUP(A1879,participants!A:F,6,0)</f>
        <v>cLBP</v>
      </c>
      <c r="E1879" t="str">
        <f>IF(LEN(SUBSTITUTE(gait_events!C5069,"_run-",""))&lt;&gt;LEN(gait_events!C5069),LEFT(RIGHT(gait_events!C5069,LEN(gait_events!C5069)-19),FIND("_run-",RIGHT(gait_events!C5069,LEN(gait_events!C5069)-19),1)-1),RIGHT(gait_events!C5069,LEN(gait_events!C5069)-19))</f>
        <v>Preferred</v>
      </c>
      <c r="F1879" t="str">
        <f>IF(LEN(SUBSTITUTE(gait_events!C5069,"_run-",""))&lt;&gt;LEN(gait_events!C5069),RIGHT(gait_events!C5069,LEN(gait_events!C5069)-FIND("_run-",gait_events!C5069,1)-4),"")</f>
        <v/>
      </c>
      <c r="G1879" t="str">
        <f>gait_events!D5069</f>
        <v>left_shank</v>
      </c>
      <c r="H1879" t="str">
        <f>gait_events!E5069</f>
        <v>IC</v>
      </c>
      <c r="I1879">
        <f>IF(gait_events!F5069&lt;&gt;"",gait_events!F5069,NA())</f>
        <v>748</v>
      </c>
      <c r="J1879">
        <f>IF(gait_events!G5069&lt;&gt;"",gait_events!G5069,NA())</f>
        <v>750</v>
      </c>
      <c r="K1879">
        <f t="shared" si="232"/>
        <v>-2</v>
      </c>
      <c r="L1879">
        <f t="shared" si="233"/>
        <v>-10</v>
      </c>
      <c r="M1879">
        <f t="shared" si="234"/>
        <v>1</v>
      </c>
      <c r="N1879">
        <f t="shared" si="235"/>
        <v>1</v>
      </c>
      <c r="O1879">
        <f t="shared" si="236"/>
        <v>1</v>
      </c>
      <c r="P1879">
        <f t="shared" si="237"/>
        <v>0</v>
      </c>
      <c r="Q1879">
        <f t="shared" si="238"/>
        <v>0</v>
      </c>
      <c r="R1879">
        <f t="shared" si="239"/>
        <v>1</v>
      </c>
    </row>
    <row r="1880" spans="1:18" x14ac:dyDescent="0.25">
      <c r="A1880" t="str">
        <f>gait_events!B5070</f>
        <v>pp048</v>
      </c>
      <c r="B1880" t="str">
        <f>VLOOKUP(A1880,participants!A:B,2,0)</f>
        <v>M</v>
      </c>
      <c r="C1880">
        <f>VLOOKUP(A1880,participants!A:C,3,0)</f>
        <v>67</v>
      </c>
      <c r="D1880" t="str">
        <f>VLOOKUP(A1880,participants!A:F,6,0)</f>
        <v>cLBP</v>
      </c>
      <c r="E1880" t="str">
        <f>IF(LEN(SUBSTITUTE(gait_events!C5070,"_run-",""))&lt;&gt;LEN(gait_events!C5070),LEFT(RIGHT(gait_events!C5070,LEN(gait_events!C5070)-19),FIND("_run-",RIGHT(gait_events!C5070,LEN(gait_events!C5070)-19),1)-1),RIGHT(gait_events!C5070,LEN(gait_events!C5070)-19))</f>
        <v>Preferred</v>
      </c>
      <c r="F1880" t="str">
        <f>IF(LEN(SUBSTITUTE(gait_events!C5070,"_run-",""))&lt;&gt;LEN(gait_events!C5070),RIGHT(gait_events!C5070,LEN(gait_events!C5070)-FIND("_run-",gait_events!C5070,1)-4),"")</f>
        <v/>
      </c>
      <c r="G1880" t="str">
        <f>gait_events!D5070</f>
        <v>left_shank</v>
      </c>
      <c r="H1880" t="str">
        <f>gait_events!E5070</f>
        <v>IC</v>
      </c>
      <c r="I1880">
        <f>IF(gait_events!F5070&lt;&gt;"",gait_events!F5070,NA())</f>
        <v>1003</v>
      </c>
      <c r="J1880">
        <f>IF(gait_events!G5070&lt;&gt;"",gait_events!G5070,NA())</f>
        <v>1001</v>
      </c>
      <c r="K1880">
        <f t="shared" si="232"/>
        <v>2</v>
      </c>
      <c r="L1880">
        <f t="shared" si="233"/>
        <v>10</v>
      </c>
      <c r="M1880">
        <f t="shared" si="234"/>
        <v>1</v>
      </c>
      <c r="N1880">
        <f t="shared" si="235"/>
        <v>1</v>
      </c>
      <c r="O1880">
        <f t="shared" si="236"/>
        <v>1</v>
      </c>
      <c r="P1880">
        <f t="shared" si="237"/>
        <v>0</v>
      </c>
      <c r="Q1880">
        <f t="shared" si="238"/>
        <v>0</v>
      </c>
      <c r="R1880">
        <f t="shared" si="239"/>
        <v>1</v>
      </c>
    </row>
    <row r="1881" spans="1:18" x14ac:dyDescent="0.25">
      <c r="A1881" t="str">
        <f>gait_events!B5071</f>
        <v>pp048</v>
      </c>
      <c r="B1881" t="str">
        <f>VLOOKUP(A1881,participants!A:B,2,0)</f>
        <v>M</v>
      </c>
      <c r="C1881">
        <f>VLOOKUP(A1881,participants!A:C,3,0)</f>
        <v>67</v>
      </c>
      <c r="D1881" t="str">
        <f>VLOOKUP(A1881,participants!A:F,6,0)</f>
        <v>cLBP</v>
      </c>
      <c r="E1881" t="str">
        <f>IF(LEN(SUBSTITUTE(gait_events!C5071,"_run-",""))&lt;&gt;LEN(gait_events!C5071),LEFT(RIGHT(gait_events!C5071,LEN(gait_events!C5071)-19),FIND("_run-",RIGHT(gait_events!C5071,LEN(gait_events!C5071)-19),1)-1),RIGHT(gait_events!C5071,LEN(gait_events!C5071)-19))</f>
        <v>Preferred</v>
      </c>
      <c r="F1881" t="str">
        <f>IF(LEN(SUBSTITUTE(gait_events!C5071,"_run-",""))&lt;&gt;LEN(gait_events!C5071),RIGHT(gait_events!C5071,LEN(gait_events!C5071)-FIND("_run-",gait_events!C5071,1)-4),"")</f>
        <v/>
      </c>
      <c r="G1881" t="str">
        <f>gait_events!D5071</f>
        <v>left_shank</v>
      </c>
      <c r="H1881" t="str">
        <f>gait_events!E5071</f>
        <v>FC</v>
      </c>
      <c r="I1881">
        <f>IF(gait_events!F5071&lt;&gt;"",gait_events!F5071,NA())</f>
        <v>191</v>
      </c>
      <c r="J1881">
        <f>IF(gait_events!G5071&lt;&gt;"",gait_events!G5071,NA())</f>
        <v>188</v>
      </c>
      <c r="K1881">
        <f t="shared" si="232"/>
        <v>3</v>
      </c>
      <c r="L1881">
        <f t="shared" si="233"/>
        <v>15</v>
      </c>
      <c r="M1881">
        <f t="shared" si="234"/>
        <v>1</v>
      </c>
      <c r="N1881">
        <f t="shared" si="235"/>
        <v>1</v>
      </c>
      <c r="O1881">
        <f t="shared" si="236"/>
        <v>1</v>
      </c>
      <c r="P1881">
        <f t="shared" si="237"/>
        <v>0</v>
      </c>
      <c r="Q1881">
        <f t="shared" si="238"/>
        <v>0</v>
      </c>
      <c r="R1881">
        <f t="shared" si="239"/>
        <v>1</v>
      </c>
    </row>
    <row r="1882" spans="1:18" x14ac:dyDescent="0.25">
      <c r="A1882" t="str">
        <f>gait_events!B5072</f>
        <v>pp048</v>
      </c>
      <c r="B1882" t="str">
        <f>VLOOKUP(A1882,participants!A:B,2,0)</f>
        <v>M</v>
      </c>
      <c r="C1882">
        <f>VLOOKUP(A1882,participants!A:C,3,0)</f>
        <v>67</v>
      </c>
      <c r="D1882" t="str">
        <f>VLOOKUP(A1882,participants!A:F,6,0)</f>
        <v>cLBP</v>
      </c>
      <c r="E1882" t="str">
        <f>IF(LEN(SUBSTITUTE(gait_events!C5072,"_run-",""))&lt;&gt;LEN(gait_events!C5072),LEFT(RIGHT(gait_events!C5072,LEN(gait_events!C5072)-19),FIND("_run-",RIGHT(gait_events!C5072,LEN(gait_events!C5072)-19),1)-1),RIGHT(gait_events!C5072,LEN(gait_events!C5072)-19))</f>
        <v>Preferred</v>
      </c>
      <c r="F1882" t="str">
        <f>IF(LEN(SUBSTITUTE(gait_events!C5072,"_run-",""))&lt;&gt;LEN(gait_events!C5072),RIGHT(gait_events!C5072,LEN(gait_events!C5072)-FIND("_run-",gait_events!C5072,1)-4),"")</f>
        <v/>
      </c>
      <c r="G1882" t="str">
        <f>gait_events!D5072</f>
        <v>left_shank</v>
      </c>
      <c r="H1882" t="str">
        <f>gait_events!E5072</f>
        <v>FC</v>
      </c>
      <c r="I1882">
        <f>IF(gait_events!F5072&lt;&gt;"",gait_events!F5072,NA())</f>
        <v>426</v>
      </c>
      <c r="J1882">
        <f>IF(gait_events!G5072&lt;&gt;"",gait_events!G5072,NA())</f>
        <v>424</v>
      </c>
      <c r="K1882">
        <f t="shared" si="232"/>
        <v>2</v>
      </c>
      <c r="L1882">
        <f t="shared" si="233"/>
        <v>10</v>
      </c>
      <c r="M1882">
        <f t="shared" si="234"/>
        <v>1</v>
      </c>
      <c r="N1882">
        <f t="shared" si="235"/>
        <v>1</v>
      </c>
      <c r="O1882">
        <f t="shared" si="236"/>
        <v>1</v>
      </c>
      <c r="P1882">
        <f t="shared" si="237"/>
        <v>0</v>
      </c>
      <c r="Q1882">
        <f t="shared" si="238"/>
        <v>0</v>
      </c>
      <c r="R1882">
        <f t="shared" si="239"/>
        <v>1</v>
      </c>
    </row>
    <row r="1883" spans="1:18" x14ac:dyDescent="0.25">
      <c r="A1883" t="str">
        <f>gait_events!B5073</f>
        <v>pp048</v>
      </c>
      <c r="B1883" t="str">
        <f>VLOOKUP(A1883,participants!A:B,2,0)</f>
        <v>M</v>
      </c>
      <c r="C1883">
        <f>VLOOKUP(A1883,participants!A:C,3,0)</f>
        <v>67</v>
      </c>
      <c r="D1883" t="str">
        <f>VLOOKUP(A1883,participants!A:F,6,0)</f>
        <v>cLBP</v>
      </c>
      <c r="E1883" t="str">
        <f>IF(LEN(SUBSTITUTE(gait_events!C5073,"_run-",""))&lt;&gt;LEN(gait_events!C5073),LEFT(RIGHT(gait_events!C5073,LEN(gait_events!C5073)-19),FIND("_run-",RIGHT(gait_events!C5073,LEN(gait_events!C5073)-19),1)-1),RIGHT(gait_events!C5073,LEN(gait_events!C5073)-19))</f>
        <v>Preferred</v>
      </c>
      <c r="F1883" t="str">
        <f>IF(LEN(SUBSTITUTE(gait_events!C5073,"_run-",""))&lt;&gt;LEN(gait_events!C5073),RIGHT(gait_events!C5073,LEN(gait_events!C5073)-FIND("_run-",gait_events!C5073,1)-4),"")</f>
        <v/>
      </c>
      <c r="G1883" t="str">
        <f>gait_events!D5073</f>
        <v>left_shank</v>
      </c>
      <c r="H1883" t="str">
        <f>gait_events!E5073</f>
        <v>FC</v>
      </c>
      <c r="I1883">
        <f>IF(gait_events!F5073&lt;&gt;"",gait_events!F5073,NA())</f>
        <v>668</v>
      </c>
      <c r="J1883">
        <f>IF(gait_events!G5073&lt;&gt;"",gait_events!G5073,NA())</f>
        <v>667</v>
      </c>
      <c r="K1883">
        <f t="shared" si="232"/>
        <v>1</v>
      </c>
      <c r="L1883">
        <f t="shared" si="233"/>
        <v>5</v>
      </c>
      <c r="M1883">
        <f t="shared" si="234"/>
        <v>1</v>
      </c>
      <c r="N1883">
        <f t="shared" si="235"/>
        <v>1</v>
      </c>
      <c r="O1883">
        <f t="shared" si="236"/>
        <v>1</v>
      </c>
      <c r="P1883">
        <f t="shared" si="237"/>
        <v>0</v>
      </c>
      <c r="Q1883">
        <f t="shared" si="238"/>
        <v>0</v>
      </c>
      <c r="R1883">
        <f t="shared" si="239"/>
        <v>1</v>
      </c>
    </row>
    <row r="1884" spans="1:18" x14ac:dyDescent="0.25">
      <c r="A1884" t="str">
        <f>gait_events!B5074</f>
        <v>pp048</v>
      </c>
      <c r="B1884" t="str">
        <f>VLOOKUP(A1884,participants!A:B,2,0)</f>
        <v>M</v>
      </c>
      <c r="C1884">
        <f>VLOOKUP(A1884,participants!A:C,3,0)</f>
        <v>67</v>
      </c>
      <c r="D1884" t="str">
        <f>VLOOKUP(A1884,participants!A:F,6,0)</f>
        <v>cLBP</v>
      </c>
      <c r="E1884" t="str">
        <f>IF(LEN(SUBSTITUTE(gait_events!C5074,"_run-",""))&lt;&gt;LEN(gait_events!C5074),LEFT(RIGHT(gait_events!C5074,LEN(gait_events!C5074)-19),FIND("_run-",RIGHT(gait_events!C5074,LEN(gait_events!C5074)-19),1)-1),RIGHT(gait_events!C5074,LEN(gait_events!C5074)-19))</f>
        <v>Preferred</v>
      </c>
      <c r="F1884" t="str">
        <f>IF(LEN(SUBSTITUTE(gait_events!C5074,"_run-",""))&lt;&gt;LEN(gait_events!C5074),RIGHT(gait_events!C5074,LEN(gait_events!C5074)-FIND("_run-",gait_events!C5074,1)-4),"")</f>
        <v/>
      </c>
      <c r="G1884" t="str">
        <f>gait_events!D5074</f>
        <v>left_shank</v>
      </c>
      <c r="H1884" t="str">
        <f>gait_events!E5074</f>
        <v>FC</v>
      </c>
      <c r="I1884">
        <f>IF(gait_events!F5074&lt;&gt;"",gait_events!F5074,NA())</f>
        <v>917</v>
      </c>
      <c r="J1884">
        <f>IF(gait_events!G5074&lt;&gt;"",gait_events!G5074,NA())</f>
        <v>914</v>
      </c>
      <c r="K1884">
        <f t="shared" si="232"/>
        <v>3</v>
      </c>
      <c r="L1884">
        <f t="shared" si="233"/>
        <v>15</v>
      </c>
      <c r="M1884">
        <f t="shared" si="234"/>
        <v>1</v>
      </c>
      <c r="N1884">
        <f t="shared" si="235"/>
        <v>1</v>
      </c>
      <c r="O1884">
        <f t="shared" si="236"/>
        <v>1</v>
      </c>
      <c r="P1884">
        <f t="shared" si="237"/>
        <v>0</v>
      </c>
      <c r="Q1884">
        <f t="shared" si="238"/>
        <v>0</v>
      </c>
      <c r="R1884">
        <f t="shared" si="239"/>
        <v>1</v>
      </c>
    </row>
    <row r="1885" spans="1:18" x14ac:dyDescent="0.25">
      <c r="A1885" t="str">
        <f>gait_events!B5075</f>
        <v>pp048</v>
      </c>
      <c r="B1885" t="str">
        <f>VLOOKUP(A1885,participants!A:B,2,0)</f>
        <v>M</v>
      </c>
      <c r="C1885">
        <f>VLOOKUP(A1885,participants!A:C,3,0)</f>
        <v>67</v>
      </c>
      <c r="D1885" t="str">
        <f>VLOOKUP(A1885,participants!A:F,6,0)</f>
        <v>cLBP</v>
      </c>
      <c r="E1885" t="str">
        <f>IF(LEN(SUBSTITUTE(gait_events!C5075,"_run-",""))&lt;&gt;LEN(gait_events!C5075),LEFT(RIGHT(gait_events!C5075,LEN(gait_events!C5075)-19),FIND("_run-",RIGHT(gait_events!C5075,LEN(gait_events!C5075)-19),1)-1),RIGHT(gait_events!C5075,LEN(gait_events!C5075)-19))</f>
        <v>Preferred</v>
      </c>
      <c r="F1885" t="str">
        <f>IF(LEN(SUBSTITUTE(gait_events!C5075,"_run-",""))&lt;&gt;LEN(gait_events!C5075),RIGHT(gait_events!C5075,LEN(gait_events!C5075)-FIND("_run-",gait_events!C5075,1)-4),"")</f>
        <v/>
      </c>
      <c r="G1885" t="str">
        <f>gait_events!D5075</f>
        <v>right_shank</v>
      </c>
      <c r="H1885" t="str">
        <f>gait_events!E5075</f>
        <v>IC</v>
      </c>
      <c r="I1885">
        <f>IF(gait_events!F5075&lt;&gt;"",gait_events!F5075,NA())</f>
        <v>153</v>
      </c>
      <c r="J1885">
        <f>IF(gait_events!G5075&lt;&gt;"",gait_events!G5075,NA())</f>
        <v>166</v>
      </c>
      <c r="K1885">
        <f t="shared" si="232"/>
        <v>-13</v>
      </c>
      <c r="L1885">
        <f t="shared" si="233"/>
        <v>-65</v>
      </c>
      <c r="M1885">
        <f t="shared" si="234"/>
        <v>1</v>
      </c>
      <c r="N1885">
        <f t="shared" si="235"/>
        <v>1</v>
      </c>
      <c r="O1885">
        <f t="shared" si="236"/>
        <v>1</v>
      </c>
      <c r="P1885">
        <f t="shared" si="237"/>
        <v>0</v>
      </c>
      <c r="Q1885">
        <f t="shared" si="238"/>
        <v>0</v>
      </c>
      <c r="R1885">
        <f t="shared" si="239"/>
        <v>1</v>
      </c>
    </row>
    <row r="1886" spans="1:18" x14ac:dyDescent="0.25">
      <c r="A1886" t="str">
        <f>gait_events!B5076</f>
        <v>pp048</v>
      </c>
      <c r="B1886" t="str">
        <f>VLOOKUP(A1886,participants!A:B,2,0)</f>
        <v>M</v>
      </c>
      <c r="C1886">
        <f>VLOOKUP(A1886,participants!A:C,3,0)</f>
        <v>67</v>
      </c>
      <c r="D1886" t="str">
        <f>VLOOKUP(A1886,participants!A:F,6,0)</f>
        <v>cLBP</v>
      </c>
      <c r="E1886" t="str">
        <f>IF(LEN(SUBSTITUTE(gait_events!C5076,"_run-",""))&lt;&gt;LEN(gait_events!C5076),LEFT(RIGHT(gait_events!C5076,LEN(gait_events!C5076)-19),FIND("_run-",RIGHT(gait_events!C5076,LEN(gait_events!C5076)-19),1)-1),RIGHT(gait_events!C5076,LEN(gait_events!C5076)-19))</f>
        <v>Preferred</v>
      </c>
      <c r="F1886" t="str">
        <f>IF(LEN(SUBSTITUTE(gait_events!C5076,"_run-",""))&lt;&gt;LEN(gait_events!C5076),RIGHT(gait_events!C5076,LEN(gait_events!C5076)-FIND("_run-",gait_events!C5076,1)-4),"")</f>
        <v/>
      </c>
      <c r="G1886" t="str">
        <f>gait_events!D5076</f>
        <v>right_shank</v>
      </c>
      <c r="H1886" t="str">
        <f>gait_events!E5076</f>
        <v>IC</v>
      </c>
      <c r="I1886">
        <f>IF(gait_events!F5076&lt;&gt;"",gait_events!F5076,NA())</f>
        <v>387</v>
      </c>
      <c r="J1886">
        <f>IF(gait_events!G5076&lt;&gt;"",gait_events!G5076,NA())</f>
        <v>374</v>
      </c>
      <c r="K1886">
        <f t="shared" si="232"/>
        <v>13</v>
      </c>
      <c r="L1886">
        <f t="shared" si="233"/>
        <v>65</v>
      </c>
      <c r="M1886">
        <f t="shared" si="234"/>
        <v>1</v>
      </c>
      <c r="N1886">
        <f t="shared" si="235"/>
        <v>1</v>
      </c>
      <c r="O1886">
        <f t="shared" si="236"/>
        <v>1</v>
      </c>
      <c r="P1886">
        <f t="shared" si="237"/>
        <v>0</v>
      </c>
      <c r="Q1886">
        <f t="shared" si="238"/>
        <v>0</v>
      </c>
      <c r="R1886">
        <f t="shared" si="239"/>
        <v>1</v>
      </c>
    </row>
    <row r="1887" spans="1:18" x14ac:dyDescent="0.25">
      <c r="A1887" t="str">
        <f>gait_events!B5077</f>
        <v>pp048</v>
      </c>
      <c r="B1887" t="str">
        <f>VLOOKUP(A1887,participants!A:B,2,0)</f>
        <v>M</v>
      </c>
      <c r="C1887">
        <f>VLOOKUP(A1887,participants!A:C,3,0)</f>
        <v>67</v>
      </c>
      <c r="D1887" t="str">
        <f>VLOOKUP(A1887,participants!A:F,6,0)</f>
        <v>cLBP</v>
      </c>
      <c r="E1887" t="str">
        <f>IF(LEN(SUBSTITUTE(gait_events!C5077,"_run-",""))&lt;&gt;LEN(gait_events!C5077),LEFT(RIGHT(gait_events!C5077,LEN(gait_events!C5077)-19),FIND("_run-",RIGHT(gait_events!C5077,LEN(gait_events!C5077)-19),1)-1),RIGHT(gait_events!C5077,LEN(gait_events!C5077)-19))</f>
        <v>Preferred</v>
      </c>
      <c r="F1887" t="str">
        <f>IF(LEN(SUBSTITUTE(gait_events!C5077,"_run-",""))&lt;&gt;LEN(gait_events!C5077),RIGHT(gait_events!C5077,LEN(gait_events!C5077)-FIND("_run-",gait_events!C5077,1)-4),"")</f>
        <v/>
      </c>
      <c r="G1887" t="str">
        <f>gait_events!D5077</f>
        <v>right_shank</v>
      </c>
      <c r="H1887" t="str">
        <f>gait_events!E5077</f>
        <v>IC</v>
      </c>
      <c r="I1887">
        <f>IF(gait_events!F5077&lt;&gt;"",gait_events!F5077,NA())</f>
        <v>628</v>
      </c>
      <c r="J1887">
        <f>IF(gait_events!G5077&lt;&gt;"",gait_events!G5077,NA())</f>
        <v>630</v>
      </c>
      <c r="K1887">
        <f t="shared" si="232"/>
        <v>-2</v>
      </c>
      <c r="L1887">
        <f t="shared" si="233"/>
        <v>-10</v>
      </c>
      <c r="M1887">
        <f t="shared" si="234"/>
        <v>1</v>
      </c>
      <c r="N1887">
        <f t="shared" si="235"/>
        <v>1</v>
      </c>
      <c r="O1887">
        <f t="shared" si="236"/>
        <v>1</v>
      </c>
      <c r="P1887">
        <f t="shared" si="237"/>
        <v>0</v>
      </c>
      <c r="Q1887">
        <f t="shared" si="238"/>
        <v>0</v>
      </c>
      <c r="R1887">
        <f t="shared" si="239"/>
        <v>1</v>
      </c>
    </row>
    <row r="1888" spans="1:18" x14ac:dyDescent="0.25">
      <c r="A1888" t="str">
        <f>gait_events!B5078</f>
        <v>pp048</v>
      </c>
      <c r="B1888" t="str">
        <f>VLOOKUP(A1888,participants!A:B,2,0)</f>
        <v>M</v>
      </c>
      <c r="C1888">
        <f>VLOOKUP(A1888,participants!A:C,3,0)</f>
        <v>67</v>
      </c>
      <c r="D1888" t="str">
        <f>VLOOKUP(A1888,participants!A:F,6,0)</f>
        <v>cLBP</v>
      </c>
      <c r="E1888" t="str">
        <f>IF(LEN(SUBSTITUTE(gait_events!C5078,"_run-",""))&lt;&gt;LEN(gait_events!C5078),LEFT(RIGHT(gait_events!C5078,LEN(gait_events!C5078)-19),FIND("_run-",RIGHT(gait_events!C5078,LEN(gait_events!C5078)-19),1)-1),RIGHT(gait_events!C5078,LEN(gait_events!C5078)-19))</f>
        <v>Preferred</v>
      </c>
      <c r="F1888" t="str">
        <f>IF(LEN(SUBSTITUTE(gait_events!C5078,"_run-",""))&lt;&gt;LEN(gait_events!C5078),RIGHT(gait_events!C5078,LEN(gait_events!C5078)-FIND("_run-",gait_events!C5078,1)-4),"")</f>
        <v/>
      </c>
      <c r="G1888" t="str">
        <f>gait_events!D5078</f>
        <v>right_shank</v>
      </c>
      <c r="H1888" t="str">
        <f>gait_events!E5078</f>
        <v>IC</v>
      </c>
      <c r="I1888">
        <f>IF(gait_events!F5078&lt;&gt;"",gait_events!F5078,NA())</f>
        <v>873</v>
      </c>
      <c r="J1888" t="e">
        <f>IF(gait_events!G5078&lt;&gt;"",gait_events!G5078,NA())</f>
        <v>#N/A</v>
      </c>
      <c r="K1888" t="e">
        <f t="shared" si="232"/>
        <v>#N/A</v>
      </c>
      <c r="L1888" t="e">
        <f t="shared" si="233"/>
        <v>#N/A</v>
      </c>
      <c r="M1888">
        <f t="shared" si="234"/>
        <v>1</v>
      </c>
      <c r="N1888">
        <f t="shared" si="235"/>
        <v>0</v>
      </c>
      <c r="O1888">
        <f t="shared" si="236"/>
        <v>0</v>
      </c>
      <c r="P1888">
        <f t="shared" si="237"/>
        <v>1</v>
      </c>
      <c r="Q1888">
        <f t="shared" si="238"/>
        <v>0</v>
      </c>
      <c r="R1888">
        <f t="shared" si="239"/>
        <v>1</v>
      </c>
    </row>
    <row r="1889" spans="1:18" x14ac:dyDescent="0.25">
      <c r="A1889" t="str">
        <f>gait_events!B5079</f>
        <v>pp048</v>
      </c>
      <c r="B1889" t="str">
        <f>VLOOKUP(A1889,participants!A:B,2,0)</f>
        <v>M</v>
      </c>
      <c r="C1889">
        <f>VLOOKUP(A1889,participants!A:C,3,0)</f>
        <v>67</v>
      </c>
      <c r="D1889" t="str">
        <f>VLOOKUP(A1889,participants!A:F,6,0)</f>
        <v>cLBP</v>
      </c>
      <c r="E1889" t="str">
        <f>IF(LEN(SUBSTITUTE(gait_events!C5079,"_run-",""))&lt;&gt;LEN(gait_events!C5079),LEFT(RIGHT(gait_events!C5079,LEN(gait_events!C5079)-19),FIND("_run-",RIGHT(gait_events!C5079,LEN(gait_events!C5079)-19),1)-1),RIGHT(gait_events!C5079,LEN(gait_events!C5079)-19))</f>
        <v>Preferred</v>
      </c>
      <c r="F1889" t="str">
        <f>IF(LEN(SUBSTITUTE(gait_events!C5079,"_run-",""))&lt;&gt;LEN(gait_events!C5079),RIGHT(gait_events!C5079,LEN(gait_events!C5079)-FIND("_run-",gait_events!C5079,1)-4),"")</f>
        <v/>
      </c>
      <c r="G1889" t="str">
        <f>gait_events!D5079</f>
        <v>right_shank</v>
      </c>
      <c r="H1889" t="str">
        <f>gait_events!E5079</f>
        <v>FC</v>
      </c>
      <c r="I1889">
        <f>IF(gait_events!F5079&lt;&gt;"",gait_events!F5079,NA())</f>
        <v>70</v>
      </c>
      <c r="J1889">
        <f>IF(gait_events!G5079&lt;&gt;"",gait_events!G5079,NA())</f>
        <v>64</v>
      </c>
      <c r="K1889">
        <f t="shared" si="232"/>
        <v>6</v>
      </c>
      <c r="L1889">
        <f t="shared" si="233"/>
        <v>30</v>
      </c>
      <c r="M1889">
        <f t="shared" si="234"/>
        <v>1</v>
      </c>
      <c r="N1889">
        <f t="shared" si="235"/>
        <v>1</v>
      </c>
      <c r="O1889">
        <f t="shared" si="236"/>
        <v>1</v>
      </c>
      <c r="P1889">
        <f t="shared" si="237"/>
        <v>0</v>
      </c>
      <c r="Q1889">
        <f t="shared" si="238"/>
        <v>0</v>
      </c>
      <c r="R1889">
        <f t="shared" si="239"/>
        <v>1</v>
      </c>
    </row>
    <row r="1890" spans="1:18" x14ac:dyDescent="0.25">
      <c r="A1890" t="str">
        <f>gait_events!B5080</f>
        <v>pp048</v>
      </c>
      <c r="B1890" t="str">
        <f>VLOOKUP(A1890,participants!A:B,2,0)</f>
        <v>M</v>
      </c>
      <c r="C1890">
        <f>VLOOKUP(A1890,participants!A:C,3,0)</f>
        <v>67</v>
      </c>
      <c r="D1890" t="str">
        <f>VLOOKUP(A1890,participants!A:F,6,0)</f>
        <v>cLBP</v>
      </c>
      <c r="E1890" t="str">
        <f>IF(LEN(SUBSTITUTE(gait_events!C5080,"_run-",""))&lt;&gt;LEN(gait_events!C5080),LEFT(RIGHT(gait_events!C5080,LEN(gait_events!C5080)-19),FIND("_run-",RIGHT(gait_events!C5080,LEN(gait_events!C5080)-19),1)-1),RIGHT(gait_events!C5080,LEN(gait_events!C5080)-19))</f>
        <v>Preferred</v>
      </c>
      <c r="F1890" t="str">
        <f>IF(LEN(SUBSTITUTE(gait_events!C5080,"_run-",""))&lt;&gt;LEN(gait_events!C5080),RIGHT(gait_events!C5080,LEN(gait_events!C5080)-FIND("_run-",gait_events!C5080,1)-4),"")</f>
        <v/>
      </c>
      <c r="G1890" t="str">
        <f>gait_events!D5080</f>
        <v>right_shank</v>
      </c>
      <c r="H1890" t="str">
        <f>gait_events!E5080</f>
        <v>FC</v>
      </c>
      <c r="I1890">
        <f>IF(gait_events!F5080&lt;&gt;"",gait_events!F5080,NA())</f>
        <v>306</v>
      </c>
      <c r="J1890">
        <f>IF(gait_events!G5080&lt;&gt;"",gait_events!G5080,NA())</f>
        <v>298</v>
      </c>
      <c r="K1890">
        <f t="shared" si="232"/>
        <v>8</v>
      </c>
      <c r="L1890">
        <f t="shared" si="233"/>
        <v>40</v>
      </c>
      <c r="M1890">
        <f t="shared" si="234"/>
        <v>1</v>
      </c>
      <c r="N1890">
        <f t="shared" si="235"/>
        <v>1</v>
      </c>
      <c r="O1890">
        <f t="shared" si="236"/>
        <v>1</v>
      </c>
      <c r="P1890">
        <f t="shared" si="237"/>
        <v>0</v>
      </c>
      <c r="Q1890">
        <f t="shared" si="238"/>
        <v>0</v>
      </c>
      <c r="R1890">
        <f t="shared" si="239"/>
        <v>1</v>
      </c>
    </row>
    <row r="1891" spans="1:18" x14ac:dyDescent="0.25">
      <c r="A1891" t="str">
        <f>gait_events!B5081</f>
        <v>pp048</v>
      </c>
      <c r="B1891" t="str">
        <f>VLOOKUP(A1891,participants!A:B,2,0)</f>
        <v>M</v>
      </c>
      <c r="C1891">
        <f>VLOOKUP(A1891,participants!A:C,3,0)</f>
        <v>67</v>
      </c>
      <c r="D1891" t="str">
        <f>VLOOKUP(A1891,participants!A:F,6,0)</f>
        <v>cLBP</v>
      </c>
      <c r="E1891" t="str">
        <f>IF(LEN(SUBSTITUTE(gait_events!C5081,"_run-",""))&lt;&gt;LEN(gait_events!C5081),LEFT(RIGHT(gait_events!C5081,LEN(gait_events!C5081)-19),FIND("_run-",RIGHT(gait_events!C5081,LEN(gait_events!C5081)-19),1)-1),RIGHT(gait_events!C5081,LEN(gait_events!C5081)-19))</f>
        <v>Preferred</v>
      </c>
      <c r="F1891" t="str">
        <f>IF(LEN(SUBSTITUTE(gait_events!C5081,"_run-",""))&lt;&gt;LEN(gait_events!C5081),RIGHT(gait_events!C5081,LEN(gait_events!C5081)-FIND("_run-",gait_events!C5081,1)-4),"")</f>
        <v/>
      </c>
      <c r="G1891" t="str">
        <f>gait_events!D5081</f>
        <v>right_shank</v>
      </c>
      <c r="H1891" t="str">
        <f>gait_events!E5081</f>
        <v>FC</v>
      </c>
      <c r="I1891">
        <f>IF(gait_events!F5081&lt;&gt;"",gait_events!F5081,NA())</f>
        <v>542</v>
      </c>
      <c r="J1891">
        <f>IF(gait_events!G5081&lt;&gt;"",gait_events!G5081,NA())</f>
        <v>534</v>
      </c>
      <c r="K1891">
        <f t="shared" si="232"/>
        <v>8</v>
      </c>
      <c r="L1891">
        <f t="shared" si="233"/>
        <v>40</v>
      </c>
      <c r="M1891">
        <f t="shared" si="234"/>
        <v>1</v>
      </c>
      <c r="N1891">
        <f t="shared" si="235"/>
        <v>1</v>
      </c>
      <c r="O1891">
        <f t="shared" si="236"/>
        <v>1</v>
      </c>
      <c r="P1891">
        <f t="shared" si="237"/>
        <v>0</v>
      </c>
      <c r="Q1891">
        <f t="shared" si="238"/>
        <v>0</v>
      </c>
      <c r="R1891">
        <f t="shared" si="239"/>
        <v>1</v>
      </c>
    </row>
    <row r="1892" spans="1:18" x14ac:dyDescent="0.25">
      <c r="A1892" t="str">
        <f>gait_events!B5082</f>
        <v>pp048</v>
      </c>
      <c r="B1892" t="str">
        <f>VLOOKUP(A1892,participants!A:B,2,0)</f>
        <v>M</v>
      </c>
      <c r="C1892">
        <f>VLOOKUP(A1892,participants!A:C,3,0)</f>
        <v>67</v>
      </c>
      <c r="D1892" t="str">
        <f>VLOOKUP(A1892,participants!A:F,6,0)</f>
        <v>cLBP</v>
      </c>
      <c r="E1892" t="str">
        <f>IF(LEN(SUBSTITUTE(gait_events!C5082,"_run-",""))&lt;&gt;LEN(gait_events!C5082),LEFT(RIGHT(gait_events!C5082,LEN(gait_events!C5082)-19),FIND("_run-",RIGHT(gait_events!C5082,LEN(gait_events!C5082)-19),1)-1),RIGHT(gait_events!C5082,LEN(gait_events!C5082)-19))</f>
        <v>Preferred</v>
      </c>
      <c r="F1892" t="str">
        <f>IF(LEN(SUBSTITUTE(gait_events!C5082,"_run-",""))&lt;&gt;LEN(gait_events!C5082),RIGHT(gait_events!C5082,LEN(gait_events!C5082)-FIND("_run-",gait_events!C5082,1)-4),"")</f>
        <v/>
      </c>
      <c r="G1892" t="str">
        <f>gait_events!D5082</f>
        <v>right_shank</v>
      </c>
      <c r="H1892" t="str">
        <f>gait_events!E5082</f>
        <v>FC</v>
      </c>
      <c r="I1892">
        <f>IF(gait_events!F5082&lt;&gt;"",gait_events!F5082,NA())</f>
        <v>786</v>
      </c>
      <c r="J1892">
        <f>IF(gait_events!G5082&lt;&gt;"",gait_events!G5082,NA())</f>
        <v>776</v>
      </c>
      <c r="K1892">
        <f t="shared" si="232"/>
        <v>10</v>
      </c>
      <c r="L1892">
        <f t="shared" si="233"/>
        <v>50</v>
      </c>
      <c r="M1892">
        <f t="shared" si="234"/>
        <v>1</v>
      </c>
      <c r="N1892">
        <f t="shared" si="235"/>
        <v>1</v>
      </c>
      <c r="O1892">
        <f t="shared" si="236"/>
        <v>1</v>
      </c>
      <c r="P1892">
        <f t="shared" si="237"/>
        <v>0</v>
      </c>
      <c r="Q1892">
        <f t="shared" si="238"/>
        <v>0</v>
      </c>
      <c r="R1892">
        <f t="shared" si="239"/>
        <v>1</v>
      </c>
    </row>
    <row r="1893" spans="1:18" x14ac:dyDescent="0.25">
      <c r="A1893" t="str">
        <f>gait_events!B5083</f>
        <v>pp048</v>
      </c>
      <c r="B1893" t="str">
        <f>VLOOKUP(A1893,participants!A:B,2,0)</f>
        <v>M</v>
      </c>
      <c r="C1893">
        <f>VLOOKUP(A1893,participants!A:C,3,0)</f>
        <v>67</v>
      </c>
      <c r="D1893" t="str">
        <f>VLOOKUP(A1893,participants!A:F,6,0)</f>
        <v>cLBP</v>
      </c>
      <c r="E1893" t="str">
        <f>IF(LEN(SUBSTITUTE(gait_events!C5083,"_run-",""))&lt;&gt;LEN(gait_events!C5083),LEFT(RIGHT(gait_events!C5083,LEN(gait_events!C5083)-19),FIND("_run-",RIGHT(gait_events!C5083,LEN(gait_events!C5083)-19),1)-1),RIGHT(gait_events!C5083,LEN(gait_events!C5083)-19))</f>
        <v>Slow</v>
      </c>
      <c r="F1893" t="str">
        <f>IF(LEN(SUBSTITUTE(gait_events!C5083,"_run-",""))&lt;&gt;LEN(gait_events!C5083),RIGHT(gait_events!C5083,LEN(gait_events!C5083)-FIND("_run-",gait_events!C5083,1)-4),"")</f>
        <v/>
      </c>
      <c r="G1893" t="str">
        <f>gait_events!D5083</f>
        <v>left_ankle</v>
      </c>
      <c r="H1893" t="str">
        <f>gait_events!E5083</f>
        <v>IC</v>
      </c>
      <c r="I1893">
        <f>IF(gait_events!F5083&lt;&gt;"",gait_events!F5083,NA())</f>
        <v>31</v>
      </c>
      <c r="J1893">
        <f>IF(gait_events!G5083&lt;&gt;"",gait_events!G5083,NA())</f>
        <v>29</v>
      </c>
      <c r="K1893">
        <f t="shared" si="232"/>
        <v>2</v>
      </c>
      <c r="L1893">
        <f t="shared" si="233"/>
        <v>10</v>
      </c>
      <c r="M1893">
        <f t="shared" si="234"/>
        <v>1</v>
      </c>
      <c r="N1893">
        <f t="shared" si="235"/>
        <v>1</v>
      </c>
      <c r="O1893">
        <f t="shared" si="236"/>
        <v>1</v>
      </c>
      <c r="P1893">
        <f t="shared" si="237"/>
        <v>0</v>
      </c>
      <c r="Q1893">
        <f t="shared" si="238"/>
        <v>0</v>
      </c>
      <c r="R1893">
        <f t="shared" si="239"/>
        <v>1</v>
      </c>
    </row>
    <row r="1894" spans="1:18" x14ac:dyDescent="0.25">
      <c r="A1894" t="str">
        <f>gait_events!B5084</f>
        <v>pp048</v>
      </c>
      <c r="B1894" t="str">
        <f>VLOOKUP(A1894,participants!A:B,2,0)</f>
        <v>M</v>
      </c>
      <c r="C1894">
        <f>VLOOKUP(A1894,participants!A:C,3,0)</f>
        <v>67</v>
      </c>
      <c r="D1894" t="str">
        <f>VLOOKUP(A1894,participants!A:F,6,0)</f>
        <v>cLBP</v>
      </c>
      <c r="E1894" t="str">
        <f>IF(LEN(SUBSTITUTE(gait_events!C5084,"_run-",""))&lt;&gt;LEN(gait_events!C5084),LEFT(RIGHT(gait_events!C5084,LEN(gait_events!C5084)-19),FIND("_run-",RIGHT(gait_events!C5084,LEN(gait_events!C5084)-19),1)-1),RIGHT(gait_events!C5084,LEN(gait_events!C5084)-19))</f>
        <v>Slow</v>
      </c>
      <c r="F1894" t="str">
        <f>IF(LEN(SUBSTITUTE(gait_events!C5084,"_run-",""))&lt;&gt;LEN(gait_events!C5084),RIGHT(gait_events!C5084,LEN(gait_events!C5084)-FIND("_run-",gait_events!C5084,1)-4),"")</f>
        <v/>
      </c>
      <c r="G1894" t="str">
        <f>gait_events!D5084</f>
        <v>left_ankle</v>
      </c>
      <c r="H1894" t="str">
        <f>gait_events!E5084</f>
        <v>IC</v>
      </c>
      <c r="I1894">
        <f>IF(gait_events!F5084&lt;&gt;"",gait_events!F5084,NA())</f>
        <v>278</v>
      </c>
      <c r="J1894">
        <f>IF(gait_events!G5084&lt;&gt;"",gait_events!G5084,NA())</f>
        <v>279</v>
      </c>
      <c r="K1894">
        <f t="shared" si="232"/>
        <v>-1</v>
      </c>
      <c r="L1894">
        <f t="shared" si="233"/>
        <v>-5</v>
      </c>
      <c r="M1894">
        <f t="shared" si="234"/>
        <v>1</v>
      </c>
      <c r="N1894">
        <f t="shared" si="235"/>
        <v>1</v>
      </c>
      <c r="O1894">
        <f t="shared" si="236"/>
        <v>1</v>
      </c>
      <c r="P1894">
        <f t="shared" si="237"/>
        <v>0</v>
      </c>
      <c r="Q1894">
        <f t="shared" si="238"/>
        <v>0</v>
      </c>
      <c r="R1894">
        <f t="shared" si="239"/>
        <v>1</v>
      </c>
    </row>
    <row r="1895" spans="1:18" x14ac:dyDescent="0.25">
      <c r="A1895" t="str">
        <f>gait_events!B5085</f>
        <v>pp048</v>
      </c>
      <c r="B1895" t="str">
        <f>VLOOKUP(A1895,participants!A:B,2,0)</f>
        <v>M</v>
      </c>
      <c r="C1895">
        <f>VLOOKUP(A1895,participants!A:C,3,0)</f>
        <v>67</v>
      </c>
      <c r="D1895" t="str">
        <f>VLOOKUP(A1895,participants!A:F,6,0)</f>
        <v>cLBP</v>
      </c>
      <c r="E1895" t="str">
        <f>IF(LEN(SUBSTITUTE(gait_events!C5085,"_run-",""))&lt;&gt;LEN(gait_events!C5085),LEFT(RIGHT(gait_events!C5085,LEN(gait_events!C5085)-19),FIND("_run-",RIGHT(gait_events!C5085,LEN(gait_events!C5085)-19),1)-1),RIGHT(gait_events!C5085,LEN(gait_events!C5085)-19))</f>
        <v>Slow</v>
      </c>
      <c r="F1895" t="str">
        <f>IF(LEN(SUBSTITUTE(gait_events!C5085,"_run-",""))&lt;&gt;LEN(gait_events!C5085),RIGHT(gait_events!C5085,LEN(gait_events!C5085)-FIND("_run-",gait_events!C5085,1)-4),"")</f>
        <v/>
      </c>
      <c r="G1895" t="str">
        <f>gait_events!D5085</f>
        <v>left_ankle</v>
      </c>
      <c r="H1895" t="str">
        <f>gait_events!E5085</f>
        <v>IC</v>
      </c>
      <c r="I1895">
        <f>IF(gait_events!F5085&lt;&gt;"",gait_events!F5085,NA())</f>
        <v>519</v>
      </c>
      <c r="J1895">
        <f>IF(gait_events!G5085&lt;&gt;"",gait_events!G5085,NA())</f>
        <v>519</v>
      </c>
      <c r="K1895">
        <f t="shared" si="232"/>
        <v>0</v>
      </c>
      <c r="L1895">
        <f t="shared" si="233"/>
        <v>0</v>
      </c>
      <c r="M1895">
        <f t="shared" si="234"/>
        <v>1</v>
      </c>
      <c r="N1895">
        <f t="shared" si="235"/>
        <v>1</v>
      </c>
      <c r="O1895">
        <f t="shared" si="236"/>
        <v>1</v>
      </c>
      <c r="P1895">
        <f t="shared" si="237"/>
        <v>0</v>
      </c>
      <c r="Q1895">
        <f t="shared" si="238"/>
        <v>0</v>
      </c>
      <c r="R1895">
        <f t="shared" si="239"/>
        <v>1</v>
      </c>
    </row>
    <row r="1896" spans="1:18" x14ac:dyDescent="0.25">
      <c r="A1896" t="str">
        <f>gait_events!B5086</f>
        <v>pp048</v>
      </c>
      <c r="B1896" t="str">
        <f>VLOOKUP(A1896,participants!A:B,2,0)</f>
        <v>M</v>
      </c>
      <c r="C1896">
        <f>VLOOKUP(A1896,participants!A:C,3,0)</f>
        <v>67</v>
      </c>
      <c r="D1896" t="str">
        <f>VLOOKUP(A1896,participants!A:F,6,0)</f>
        <v>cLBP</v>
      </c>
      <c r="E1896" t="str">
        <f>IF(LEN(SUBSTITUTE(gait_events!C5086,"_run-",""))&lt;&gt;LEN(gait_events!C5086),LEFT(RIGHT(gait_events!C5086,LEN(gait_events!C5086)-19),FIND("_run-",RIGHT(gait_events!C5086,LEN(gait_events!C5086)-19),1)-1),RIGHT(gait_events!C5086,LEN(gait_events!C5086)-19))</f>
        <v>Slow</v>
      </c>
      <c r="F1896" t="str">
        <f>IF(LEN(SUBSTITUTE(gait_events!C5086,"_run-",""))&lt;&gt;LEN(gait_events!C5086),RIGHT(gait_events!C5086,LEN(gait_events!C5086)-FIND("_run-",gait_events!C5086,1)-4),"")</f>
        <v/>
      </c>
      <c r="G1896" t="str">
        <f>gait_events!D5086</f>
        <v>left_ankle</v>
      </c>
      <c r="H1896" t="str">
        <f>gait_events!E5086</f>
        <v>IC</v>
      </c>
      <c r="I1896">
        <f>IF(gait_events!F5086&lt;&gt;"",gait_events!F5086,NA())</f>
        <v>771</v>
      </c>
      <c r="J1896">
        <f>IF(gait_events!G5086&lt;&gt;"",gait_events!G5086,NA())</f>
        <v>771</v>
      </c>
      <c r="K1896">
        <f t="shared" si="232"/>
        <v>0</v>
      </c>
      <c r="L1896">
        <f t="shared" si="233"/>
        <v>0</v>
      </c>
      <c r="M1896">
        <f t="shared" si="234"/>
        <v>1</v>
      </c>
      <c r="N1896">
        <f t="shared" si="235"/>
        <v>1</v>
      </c>
      <c r="O1896">
        <f t="shared" si="236"/>
        <v>1</v>
      </c>
      <c r="P1896">
        <f t="shared" si="237"/>
        <v>0</v>
      </c>
      <c r="Q1896">
        <f t="shared" si="238"/>
        <v>0</v>
      </c>
      <c r="R1896">
        <f t="shared" si="239"/>
        <v>1</v>
      </c>
    </row>
    <row r="1897" spans="1:18" x14ac:dyDescent="0.25">
      <c r="A1897" t="str">
        <f>gait_events!B5087</f>
        <v>pp048</v>
      </c>
      <c r="B1897" t="str">
        <f>VLOOKUP(A1897,participants!A:B,2,0)</f>
        <v>M</v>
      </c>
      <c r="C1897">
        <f>VLOOKUP(A1897,participants!A:C,3,0)</f>
        <v>67</v>
      </c>
      <c r="D1897" t="str">
        <f>VLOOKUP(A1897,participants!A:F,6,0)</f>
        <v>cLBP</v>
      </c>
      <c r="E1897" t="str">
        <f>IF(LEN(SUBSTITUTE(gait_events!C5087,"_run-",""))&lt;&gt;LEN(gait_events!C5087),LEFT(RIGHT(gait_events!C5087,LEN(gait_events!C5087)-19),FIND("_run-",RIGHT(gait_events!C5087,LEN(gait_events!C5087)-19),1)-1),RIGHT(gait_events!C5087,LEN(gait_events!C5087)-19))</f>
        <v>Slow</v>
      </c>
      <c r="F1897" t="str">
        <f>IF(LEN(SUBSTITUTE(gait_events!C5087,"_run-",""))&lt;&gt;LEN(gait_events!C5087),RIGHT(gait_events!C5087,LEN(gait_events!C5087)-FIND("_run-",gait_events!C5087,1)-4),"")</f>
        <v/>
      </c>
      <c r="G1897" t="str">
        <f>gait_events!D5087</f>
        <v>left_ankle</v>
      </c>
      <c r="H1897" t="str">
        <f>gait_events!E5087</f>
        <v>IC</v>
      </c>
      <c r="I1897">
        <f>IF(gait_events!F5087&lt;&gt;"",gait_events!F5087,NA())</f>
        <v>1035</v>
      </c>
      <c r="J1897">
        <f>IF(gait_events!G5087&lt;&gt;"",gait_events!G5087,NA())</f>
        <v>1036</v>
      </c>
      <c r="K1897">
        <f t="shared" si="232"/>
        <v>-1</v>
      </c>
      <c r="L1897">
        <f t="shared" si="233"/>
        <v>-5</v>
      </c>
      <c r="M1897">
        <f t="shared" si="234"/>
        <v>1</v>
      </c>
      <c r="N1897">
        <f t="shared" si="235"/>
        <v>1</v>
      </c>
      <c r="O1897">
        <f t="shared" si="236"/>
        <v>1</v>
      </c>
      <c r="P1897">
        <f t="shared" si="237"/>
        <v>0</v>
      </c>
      <c r="Q1897">
        <f t="shared" si="238"/>
        <v>0</v>
      </c>
      <c r="R1897">
        <f t="shared" si="239"/>
        <v>1</v>
      </c>
    </row>
    <row r="1898" spans="1:18" x14ac:dyDescent="0.25">
      <c r="A1898" t="str">
        <f>gait_events!B5088</f>
        <v>pp048</v>
      </c>
      <c r="B1898" t="str">
        <f>VLOOKUP(A1898,participants!A:B,2,0)</f>
        <v>M</v>
      </c>
      <c r="C1898">
        <f>VLOOKUP(A1898,participants!A:C,3,0)</f>
        <v>67</v>
      </c>
      <c r="D1898" t="str">
        <f>VLOOKUP(A1898,participants!A:F,6,0)</f>
        <v>cLBP</v>
      </c>
      <c r="E1898" t="str">
        <f>IF(LEN(SUBSTITUTE(gait_events!C5088,"_run-",""))&lt;&gt;LEN(gait_events!C5088),LEFT(RIGHT(gait_events!C5088,LEN(gait_events!C5088)-19),FIND("_run-",RIGHT(gait_events!C5088,LEN(gait_events!C5088)-19),1)-1),RIGHT(gait_events!C5088,LEN(gait_events!C5088)-19))</f>
        <v>Slow</v>
      </c>
      <c r="F1898" t="str">
        <f>IF(LEN(SUBSTITUTE(gait_events!C5088,"_run-",""))&lt;&gt;LEN(gait_events!C5088),RIGHT(gait_events!C5088,LEN(gait_events!C5088)-FIND("_run-",gait_events!C5088,1)-4),"")</f>
        <v/>
      </c>
      <c r="G1898" t="str">
        <f>gait_events!D5088</f>
        <v>left_ankle</v>
      </c>
      <c r="H1898" t="str">
        <f>gait_events!E5088</f>
        <v>FC</v>
      </c>
      <c r="I1898">
        <f>IF(gait_events!F5088&lt;&gt;"",gait_events!F5088,NA())</f>
        <v>204</v>
      </c>
      <c r="J1898">
        <f>IF(gait_events!G5088&lt;&gt;"",gait_events!G5088,NA())</f>
        <v>205</v>
      </c>
      <c r="K1898">
        <f t="shared" si="232"/>
        <v>-1</v>
      </c>
      <c r="L1898">
        <f t="shared" si="233"/>
        <v>-5</v>
      </c>
      <c r="M1898">
        <f t="shared" si="234"/>
        <v>1</v>
      </c>
      <c r="N1898">
        <f t="shared" si="235"/>
        <v>1</v>
      </c>
      <c r="O1898">
        <f t="shared" si="236"/>
        <v>1</v>
      </c>
      <c r="P1898">
        <f t="shared" si="237"/>
        <v>0</v>
      </c>
      <c r="Q1898">
        <f t="shared" si="238"/>
        <v>0</v>
      </c>
      <c r="R1898">
        <f t="shared" si="239"/>
        <v>1</v>
      </c>
    </row>
    <row r="1899" spans="1:18" x14ac:dyDescent="0.25">
      <c r="A1899" t="str">
        <f>gait_events!B5089</f>
        <v>pp048</v>
      </c>
      <c r="B1899" t="str">
        <f>VLOOKUP(A1899,participants!A:B,2,0)</f>
        <v>M</v>
      </c>
      <c r="C1899">
        <f>VLOOKUP(A1899,participants!A:C,3,0)</f>
        <v>67</v>
      </c>
      <c r="D1899" t="str">
        <f>VLOOKUP(A1899,participants!A:F,6,0)</f>
        <v>cLBP</v>
      </c>
      <c r="E1899" t="str">
        <f>IF(LEN(SUBSTITUTE(gait_events!C5089,"_run-",""))&lt;&gt;LEN(gait_events!C5089),LEFT(RIGHT(gait_events!C5089,LEN(gait_events!C5089)-19),FIND("_run-",RIGHT(gait_events!C5089,LEN(gait_events!C5089)-19),1)-1),RIGHT(gait_events!C5089,LEN(gait_events!C5089)-19))</f>
        <v>Slow</v>
      </c>
      <c r="F1899" t="str">
        <f>IF(LEN(SUBSTITUTE(gait_events!C5089,"_run-",""))&lt;&gt;LEN(gait_events!C5089),RIGHT(gait_events!C5089,LEN(gait_events!C5089)-FIND("_run-",gait_events!C5089,1)-4),"")</f>
        <v/>
      </c>
      <c r="G1899" t="str">
        <f>gait_events!D5089</f>
        <v>left_ankle</v>
      </c>
      <c r="H1899" t="str">
        <f>gait_events!E5089</f>
        <v>FC</v>
      </c>
      <c r="I1899">
        <f>IF(gait_events!F5089&lt;&gt;"",gait_events!F5089,NA())</f>
        <v>443</v>
      </c>
      <c r="J1899">
        <f>IF(gait_events!G5089&lt;&gt;"",gait_events!G5089,NA())</f>
        <v>445</v>
      </c>
      <c r="K1899">
        <f t="shared" si="232"/>
        <v>-2</v>
      </c>
      <c r="L1899">
        <f t="shared" si="233"/>
        <v>-10</v>
      </c>
      <c r="M1899">
        <f t="shared" si="234"/>
        <v>1</v>
      </c>
      <c r="N1899">
        <f t="shared" si="235"/>
        <v>1</v>
      </c>
      <c r="O1899">
        <f t="shared" si="236"/>
        <v>1</v>
      </c>
      <c r="P1899">
        <f t="shared" si="237"/>
        <v>0</v>
      </c>
      <c r="Q1899">
        <f t="shared" si="238"/>
        <v>0</v>
      </c>
      <c r="R1899">
        <f t="shared" si="239"/>
        <v>1</v>
      </c>
    </row>
    <row r="1900" spans="1:18" x14ac:dyDescent="0.25">
      <c r="A1900" t="str">
        <f>gait_events!B5090</f>
        <v>pp048</v>
      </c>
      <c r="B1900" t="str">
        <f>VLOOKUP(A1900,participants!A:B,2,0)</f>
        <v>M</v>
      </c>
      <c r="C1900">
        <f>VLOOKUP(A1900,participants!A:C,3,0)</f>
        <v>67</v>
      </c>
      <c r="D1900" t="str">
        <f>VLOOKUP(A1900,participants!A:F,6,0)</f>
        <v>cLBP</v>
      </c>
      <c r="E1900" t="str">
        <f>IF(LEN(SUBSTITUTE(gait_events!C5090,"_run-",""))&lt;&gt;LEN(gait_events!C5090),LEFT(RIGHT(gait_events!C5090,LEN(gait_events!C5090)-19),FIND("_run-",RIGHT(gait_events!C5090,LEN(gait_events!C5090)-19),1)-1),RIGHT(gait_events!C5090,LEN(gait_events!C5090)-19))</f>
        <v>Slow</v>
      </c>
      <c r="F1900" t="str">
        <f>IF(LEN(SUBSTITUTE(gait_events!C5090,"_run-",""))&lt;&gt;LEN(gait_events!C5090),RIGHT(gait_events!C5090,LEN(gait_events!C5090)-FIND("_run-",gait_events!C5090,1)-4),"")</f>
        <v/>
      </c>
      <c r="G1900" t="str">
        <f>gait_events!D5090</f>
        <v>left_ankle</v>
      </c>
      <c r="H1900" t="str">
        <f>gait_events!E5090</f>
        <v>FC</v>
      </c>
      <c r="I1900">
        <f>IF(gait_events!F5090&lt;&gt;"",gait_events!F5090,NA())</f>
        <v>689</v>
      </c>
      <c r="J1900">
        <f>IF(gait_events!G5090&lt;&gt;"",gait_events!G5090,NA())</f>
        <v>689</v>
      </c>
      <c r="K1900">
        <f t="shared" si="232"/>
        <v>0</v>
      </c>
      <c r="L1900">
        <f t="shared" si="233"/>
        <v>0</v>
      </c>
      <c r="M1900">
        <f t="shared" si="234"/>
        <v>1</v>
      </c>
      <c r="N1900">
        <f t="shared" si="235"/>
        <v>1</v>
      </c>
      <c r="O1900">
        <f t="shared" si="236"/>
        <v>1</v>
      </c>
      <c r="P1900">
        <f t="shared" si="237"/>
        <v>0</v>
      </c>
      <c r="Q1900">
        <f t="shared" si="238"/>
        <v>0</v>
      </c>
      <c r="R1900">
        <f t="shared" si="239"/>
        <v>1</v>
      </c>
    </row>
    <row r="1901" spans="1:18" x14ac:dyDescent="0.25">
      <c r="A1901" t="str">
        <f>gait_events!B5091</f>
        <v>pp048</v>
      </c>
      <c r="B1901" t="str">
        <f>VLOOKUP(A1901,participants!A:B,2,0)</f>
        <v>M</v>
      </c>
      <c r="C1901">
        <f>VLOOKUP(A1901,participants!A:C,3,0)</f>
        <v>67</v>
      </c>
      <c r="D1901" t="str">
        <f>VLOOKUP(A1901,participants!A:F,6,0)</f>
        <v>cLBP</v>
      </c>
      <c r="E1901" t="str">
        <f>IF(LEN(SUBSTITUTE(gait_events!C5091,"_run-",""))&lt;&gt;LEN(gait_events!C5091),LEFT(RIGHT(gait_events!C5091,LEN(gait_events!C5091)-19),FIND("_run-",RIGHT(gait_events!C5091,LEN(gait_events!C5091)-19),1)-1),RIGHT(gait_events!C5091,LEN(gait_events!C5091)-19))</f>
        <v>Slow</v>
      </c>
      <c r="F1901" t="str">
        <f>IF(LEN(SUBSTITUTE(gait_events!C5091,"_run-",""))&lt;&gt;LEN(gait_events!C5091),RIGHT(gait_events!C5091,LEN(gait_events!C5091)-FIND("_run-",gait_events!C5091,1)-4),"")</f>
        <v/>
      </c>
      <c r="G1901" t="str">
        <f>gait_events!D5091</f>
        <v>left_ankle</v>
      </c>
      <c r="H1901" t="str">
        <f>gait_events!E5091</f>
        <v>FC</v>
      </c>
      <c r="I1901">
        <f>IF(gait_events!F5091&lt;&gt;"",gait_events!F5091,NA())</f>
        <v>952</v>
      </c>
      <c r="J1901">
        <f>IF(gait_events!G5091&lt;&gt;"",gait_events!G5091,NA())</f>
        <v>953</v>
      </c>
      <c r="K1901">
        <f t="shared" si="232"/>
        <v>-1</v>
      </c>
      <c r="L1901">
        <f t="shared" si="233"/>
        <v>-5</v>
      </c>
      <c r="M1901">
        <f t="shared" si="234"/>
        <v>1</v>
      </c>
      <c r="N1901">
        <f t="shared" si="235"/>
        <v>1</v>
      </c>
      <c r="O1901">
        <f t="shared" si="236"/>
        <v>1</v>
      </c>
      <c r="P1901">
        <f t="shared" si="237"/>
        <v>0</v>
      </c>
      <c r="Q1901">
        <f t="shared" si="238"/>
        <v>0</v>
      </c>
      <c r="R1901">
        <f t="shared" si="239"/>
        <v>1</v>
      </c>
    </row>
    <row r="1902" spans="1:18" x14ac:dyDescent="0.25">
      <c r="A1902" t="str">
        <f>gait_events!B5092</f>
        <v>pp048</v>
      </c>
      <c r="B1902" t="str">
        <f>VLOOKUP(A1902,participants!A:B,2,0)</f>
        <v>M</v>
      </c>
      <c r="C1902">
        <f>VLOOKUP(A1902,participants!A:C,3,0)</f>
        <v>67</v>
      </c>
      <c r="D1902" t="str">
        <f>VLOOKUP(A1902,participants!A:F,6,0)</f>
        <v>cLBP</v>
      </c>
      <c r="E1902" t="str">
        <f>IF(LEN(SUBSTITUTE(gait_events!C5092,"_run-",""))&lt;&gt;LEN(gait_events!C5092),LEFT(RIGHT(gait_events!C5092,LEN(gait_events!C5092)-19),FIND("_run-",RIGHT(gait_events!C5092,LEN(gait_events!C5092)-19),1)-1),RIGHT(gait_events!C5092,LEN(gait_events!C5092)-19))</f>
        <v>Slow</v>
      </c>
      <c r="F1902" t="str">
        <f>IF(LEN(SUBSTITUTE(gait_events!C5092,"_run-",""))&lt;&gt;LEN(gait_events!C5092),RIGHT(gait_events!C5092,LEN(gait_events!C5092)-FIND("_run-",gait_events!C5092,1)-4),"")</f>
        <v/>
      </c>
      <c r="G1902" t="str">
        <f>gait_events!D5092</f>
        <v>right_ankle</v>
      </c>
      <c r="H1902" t="str">
        <f>gait_events!E5092</f>
        <v>IC</v>
      </c>
      <c r="I1902">
        <f>IF(gait_events!F5092&lt;&gt;"",gait_events!F5092,NA())</f>
        <v>167</v>
      </c>
      <c r="J1902">
        <f>IF(gait_events!G5092&lt;&gt;"",gait_events!G5092,NA())</f>
        <v>167</v>
      </c>
      <c r="K1902">
        <f t="shared" si="232"/>
        <v>0</v>
      </c>
      <c r="L1902">
        <f t="shared" si="233"/>
        <v>0</v>
      </c>
      <c r="M1902">
        <f t="shared" si="234"/>
        <v>1</v>
      </c>
      <c r="N1902">
        <f t="shared" si="235"/>
        <v>1</v>
      </c>
      <c r="O1902">
        <f t="shared" si="236"/>
        <v>1</v>
      </c>
      <c r="P1902">
        <f t="shared" si="237"/>
        <v>0</v>
      </c>
      <c r="Q1902">
        <f t="shared" si="238"/>
        <v>0</v>
      </c>
      <c r="R1902">
        <f t="shared" si="239"/>
        <v>1</v>
      </c>
    </row>
    <row r="1903" spans="1:18" x14ac:dyDescent="0.25">
      <c r="A1903" t="str">
        <f>gait_events!B5093</f>
        <v>pp048</v>
      </c>
      <c r="B1903" t="str">
        <f>VLOOKUP(A1903,participants!A:B,2,0)</f>
        <v>M</v>
      </c>
      <c r="C1903">
        <f>VLOOKUP(A1903,participants!A:C,3,0)</f>
        <v>67</v>
      </c>
      <c r="D1903" t="str">
        <f>VLOOKUP(A1903,participants!A:F,6,0)</f>
        <v>cLBP</v>
      </c>
      <c r="E1903" t="str">
        <f>IF(LEN(SUBSTITUTE(gait_events!C5093,"_run-",""))&lt;&gt;LEN(gait_events!C5093),LEFT(RIGHT(gait_events!C5093,LEN(gait_events!C5093)-19),FIND("_run-",RIGHT(gait_events!C5093,LEN(gait_events!C5093)-19),1)-1),RIGHT(gait_events!C5093,LEN(gait_events!C5093)-19))</f>
        <v>Slow</v>
      </c>
      <c r="F1903" t="str">
        <f>IF(LEN(SUBSTITUTE(gait_events!C5093,"_run-",""))&lt;&gt;LEN(gait_events!C5093),RIGHT(gait_events!C5093,LEN(gait_events!C5093)-FIND("_run-",gait_events!C5093,1)-4),"")</f>
        <v/>
      </c>
      <c r="G1903" t="str">
        <f>gait_events!D5093</f>
        <v>right_ankle</v>
      </c>
      <c r="H1903" t="str">
        <f>gait_events!E5093</f>
        <v>IC</v>
      </c>
      <c r="I1903">
        <f>IF(gait_events!F5093&lt;&gt;"",gait_events!F5093,NA())</f>
        <v>401</v>
      </c>
      <c r="J1903">
        <f>IF(gait_events!G5093&lt;&gt;"",gait_events!G5093,NA())</f>
        <v>403</v>
      </c>
      <c r="K1903">
        <f t="shared" si="232"/>
        <v>-2</v>
      </c>
      <c r="L1903">
        <f t="shared" si="233"/>
        <v>-10</v>
      </c>
      <c r="M1903">
        <f t="shared" si="234"/>
        <v>1</v>
      </c>
      <c r="N1903">
        <f t="shared" si="235"/>
        <v>1</v>
      </c>
      <c r="O1903">
        <f t="shared" si="236"/>
        <v>1</v>
      </c>
      <c r="P1903">
        <f t="shared" si="237"/>
        <v>0</v>
      </c>
      <c r="Q1903">
        <f t="shared" si="238"/>
        <v>0</v>
      </c>
      <c r="R1903">
        <f t="shared" si="239"/>
        <v>1</v>
      </c>
    </row>
    <row r="1904" spans="1:18" x14ac:dyDescent="0.25">
      <c r="A1904" t="str">
        <f>gait_events!B5094</f>
        <v>pp048</v>
      </c>
      <c r="B1904" t="str">
        <f>VLOOKUP(A1904,participants!A:B,2,0)</f>
        <v>M</v>
      </c>
      <c r="C1904">
        <f>VLOOKUP(A1904,participants!A:C,3,0)</f>
        <v>67</v>
      </c>
      <c r="D1904" t="str">
        <f>VLOOKUP(A1904,participants!A:F,6,0)</f>
        <v>cLBP</v>
      </c>
      <c r="E1904" t="str">
        <f>IF(LEN(SUBSTITUTE(gait_events!C5094,"_run-",""))&lt;&gt;LEN(gait_events!C5094),LEFT(RIGHT(gait_events!C5094,LEN(gait_events!C5094)-19),FIND("_run-",RIGHT(gait_events!C5094,LEN(gait_events!C5094)-19),1)-1),RIGHT(gait_events!C5094,LEN(gait_events!C5094)-19))</f>
        <v>Slow</v>
      </c>
      <c r="F1904" t="str">
        <f>IF(LEN(SUBSTITUTE(gait_events!C5094,"_run-",""))&lt;&gt;LEN(gait_events!C5094),RIGHT(gait_events!C5094,LEN(gait_events!C5094)-FIND("_run-",gait_events!C5094,1)-4),"")</f>
        <v/>
      </c>
      <c r="G1904" t="str">
        <f>gait_events!D5094</f>
        <v>right_ankle</v>
      </c>
      <c r="H1904" t="str">
        <f>gait_events!E5094</f>
        <v>IC</v>
      </c>
      <c r="I1904">
        <f>IF(gait_events!F5094&lt;&gt;"",gait_events!F5094,NA())</f>
        <v>649</v>
      </c>
      <c r="J1904">
        <f>IF(gait_events!G5094&lt;&gt;"",gait_events!G5094,NA())</f>
        <v>649</v>
      </c>
      <c r="K1904">
        <f t="shared" si="232"/>
        <v>0</v>
      </c>
      <c r="L1904">
        <f t="shared" si="233"/>
        <v>0</v>
      </c>
      <c r="M1904">
        <f t="shared" si="234"/>
        <v>1</v>
      </c>
      <c r="N1904">
        <f t="shared" si="235"/>
        <v>1</v>
      </c>
      <c r="O1904">
        <f t="shared" si="236"/>
        <v>1</v>
      </c>
      <c r="P1904">
        <f t="shared" si="237"/>
        <v>0</v>
      </c>
      <c r="Q1904">
        <f t="shared" si="238"/>
        <v>0</v>
      </c>
      <c r="R1904">
        <f t="shared" si="239"/>
        <v>1</v>
      </c>
    </row>
    <row r="1905" spans="1:18" x14ac:dyDescent="0.25">
      <c r="A1905" t="str">
        <f>gait_events!B5095</f>
        <v>pp048</v>
      </c>
      <c r="B1905" t="str">
        <f>VLOOKUP(A1905,participants!A:B,2,0)</f>
        <v>M</v>
      </c>
      <c r="C1905">
        <f>VLOOKUP(A1905,participants!A:C,3,0)</f>
        <v>67</v>
      </c>
      <c r="D1905" t="str">
        <f>VLOOKUP(A1905,participants!A:F,6,0)</f>
        <v>cLBP</v>
      </c>
      <c r="E1905" t="str">
        <f>IF(LEN(SUBSTITUTE(gait_events!C5095,"_run-",""))&lt;&gt;LEN(gait_events!C5095),LEFT(RIGHT(gait_events!C5095,LEN(gait_events!C5095)-19),FIND("_run-",RIGHT(gait_events!C5095,LEN(gait_events!C5095)-19),1)-1),RIGHT(gait_events!C5095,LEN(gait_events!C5095)-19))</f>
        <v>Slow</v>
      </c>
      <c r="F1905" t="str">
        <f>IF(LEN(SUBSTITUTE(gait_events!C5095,"_run-",""))&lt;&gt;LEN(gait_events!C5095),RIGHT(gait_events!C5095,LEN(gait_events!C5095)-FIND("_run-",gait_events!C5095,1)-4),"")</f>
        <v/>
      </c>
      <c r="G1905" t="str">
        <f>gait_events!D5095</f>
        <v>right_ankle</v>
      </c>
      <c r="H1905" t="str">
        <f>gait_events!E5095</f>
        <v>IC</v>
      </c>
      <c r="I1905">
        <f>IF(gait_events!F5095&lt;&gt;"",gait_events!F5095,NA())</f>
        <v>904</v>
      </c>
      <c r="J1905">
        <f>IF(gait_events!G5095&lt;&gt;"",gait_events!G5095,NA())</f>
        <v>912</v>
      </c>
      <c r="K1905">
        <f t="shared" si="232"/>
        <v>-8</v>
      </c>
      <c r="L1905">
        <f t="shared" si="233"/>
        <v>-40</v>
      </c>
      <c r="M1905">
        <f t="shared" si="234"/>
        <v>1</v>
      </c>
      <c r="N1905">
        <f t="shared" si="235"/>
        <v>1</v>
      </c>
      <c r="O1905">
        <f t="shared" si="236"/>
        <v>1</v>
      </c>
      <c r="P1905">
        <f t="shared" si="237"/>
        <v>0</v>
      </c>
      <c r="Q1905">
        <f t="shared" si="238"/>
        <v>0</v>
      </c>
      <c r="R1905">
        <f t="shared" si="239"/>
        <v>1</v>
      </c>
    </row>
    <row r="1906" spans="1:18" x14ac:dyDescent="0.25">
      <c r="A1906" t="str">
        <f>gait_events!B5096</f>
        <v>pp048</v>
      </c>
      <c r="B1906" t="str">
        <f>VLOOKUP(A1906,participants!A:B,2,0)</f>
        <v>M</v>
      </c>
      <c r="C1906">
        <f>VLOOKUP(A1906,participants!A:C,3,0)</f>
        <v>67</v>
      </c>
      <c r="D1906" t="str">
        <f>VLOOKUP(A1906,participants!A:F,6,0)</f>
        <v>cLBP</v>
      </c>
      <c r="E1906" t="str">
        <f>IF(LEN(SUBSTITUTE(gait_events!C5096,"_run-",""))&lt;&gt;LEN(gait_events!C5096),LEFT(RIGHT(gait_events!C5096,LEN(gait_events!C5096)-19),FIND("_run-",RIGHT(gait_events!C5096,LEN(gait_events!C5096)-19),1)-1),RIGHT(gait_events!C5096,LEN(gait_events!C5096)-19))</f>
        <v>Slow</v>
      </c>
      <c r="F1906" t="str">
        <f>IF(LEN(SUBSTITUTE(gait_events!C5096,"_run-",""))&lt;&gt;LEN(gait_events!C5096),RIGHT(gait_events!C5096,LEN(gait_events!C5096)-FIND("_run-",gait_events!C5096,1)-4),"")</f>
        <v/>
      </c>
      <c r="G1906" t="str">
        <f>gait_events!D5096</f>
        <v>right_ankle</v>
      </c>
      <c r="H1906" t="str">
        <f>gait_events!E5096</f>
        <v>IC</v>
      </c>
      <c r="I1906">
        <f>IF(gait_events!F5096&lt;&gt;"",gait_events!F5096,NA())</f>
        <v>1202</v>
      </c>
      <c r="J1906">
        <f>IF(gait_events!G5096&lt;&gt;"",gait_events!G5096,NA())</f>
        <v>1198</v>
      </c>
      <c r="K1906">
        <f t="shared" si="232"/>
        <v>4</v>
      </c>
      <c r="L1906">
        <f t="shared" si="233"/>
        <v>20</v>
      </c>
      <c r="M1906">
        <f t="shared" si="234"/>
        <v>1</v>
      </c>
      <c r="N1906">
        <f t="shared" si="235"/>
        <v>1</v>
      </c>
      <c r="O1906">
        <f t="shared" si="236"/>
        <v>1</v>
      </c>
      <c r="P1906">
        <f t="shared" si="237"/>
        <v>0</v>
      </c>
      <c r="Q1906">
        <f t="shared" si="238"/>
        <v>0</v>
      </c>
      <c r="R1906">
        <f t="shared" si="239"/>
        <v>1</v>
      </c>
    </row>
    <row r="1907" spans="1:18" x14ac:dyDescent="0.25">
      <c r="A1907" t="str">
        <f>gait_events!B5097</f>
        <v>pp048</v>
      </c>
      <c r="B1907" t="str">
        <f>VLOOKUP(A1907,participants!A:B,2,0)</f>
        <v>M</v>
      </c>
      <c r="C1907">
        <f>VLOOKUP(A1907,participants!A:C,3,0)</f>
        <v>67</v>
      </c>
      <c r="D1907" t="str">
        <f>VLOOKUP(A1907,participants!A:F,6,0)</f>
        <v>cLBP</v>
      </c>
      <c r="E1907" t="str">
        <f>IF(LEN(SUBSTITUTE(gait_events!C5097,"_run-",""))&lt;&gt;LEN(gait_events!C5097),LEFT(RIGHT(gait_events!C5097,LEN(gait_events!C5097)-19),FIND("_run-",RIGHT(gait_events!C5097,LEN(gait_events!C5097)-19),1)-1),RIGHT(gait_events!C5097,LEN(gait_events!C5097)-19))</f>
        <v>Slow</v>
      </c>
      <c r="F1907" t="str">
        <f>IF(LEN(SUBSTITUTE(gait_events!C5097,"_run-",""))&lt;&gt;LEN(gait_events!C5097),RIGHT(gait_events!C5097,LEN(gait_events!C5097)-FIND("_run-",gait_events!C5097,1)-4),"")</f>
        <v/>
      </c>
      <c r="G1907" t="str">
        <f>gait_events!D5097</f>
        <v>right_ankle</v>
      </c>
      <c r="H1907" t="str">
        <f>gait_events!E5097</f>
        <v>FC</v>
      </c>
      <c r="I1907">
        <f>IF(gait_events!F5097&lt;&gt;"",gait_events!F5097,NA())</f>
        <v>76</v>
      </c>
      <c r="J1907">
        <f>IF(gait_events!G5097&lt;&gt;"",gait_events!G5097,NA())</f>
        <v>76</v>
      </c>
      <c r="K1907">
        <f t="shared" si="232"/>
        <v>0</v>
      </c>
      <c r="L1907">
        <f t="shared" si="233"/>
        <v>0</v>
      </c>
      <c r="M1907">
        <f t="shared" si="234"/>
        <v>1</v>
      </c>
      <c r="N1907">
        <f t="shared" si="235"/>
        <v>1</v>
      </c>
      <c r="O1907">
        <f t="shared" si="236"/>
        <v>1</v>
      </c>
      <c r="P1907">
        <f t="shared" si="237"/>
        <v>0</v>
      </c>
      <c r="Q1907">
        <f t="shared" si="238"/>
        <v>0</v>
      </c>
      <c r="R1907">
        <f t="shared" si="239"/>
        <v>1</v>
      </c>
    </row>
    <row r="1908" spans="1:18" x14ac:dyDescent="0.25">
      <c r="A1908" t="str">
        <f>gait_events!B5098</f>
        <v>pp048</v>
      </c>
      <c r="B1908" t="str">
        <f>VLOOKUP(A1908,participants!A:B,2,0)</f>
        <v>M</v>
      </c>
      <c r="C1908">
        <f>VLOOKUP(A1908,participants!A:C,3,0)</f>
        <v>67</v>
      </c>
      <c r="D1908" t="str">
        <f>VLOOKUP(A1908,participants!A:F,6,0)</f>
        <v>cLBP</v>
      </c>
      <c r="E1908" t="str">
        <f>IF(LEN(SUBSTITUTE(gait_events!C5098,"_run-",""))&lt;&gt;LEN(gait_events!C5098),LEFT(RIGHT(gait_events!C5098,LEN(gait_events!C5098)-19),FIND("_run-",RIGHT(gait_events!C5098,LEN(gait_events!C5098)-19),1)-1),RIGHT(gait_events!C5098,LEN(gait_events!C5098)-19))</f>
        <v>Slow</v>
      </c>
      <c r="F1908" t="str">
        <f>IF(LEN(SUBSTITUTE(gait_events!C5098,"_run-",""))&lt;&gt;LEN(gait_events!C5098),RIGHT(gait_events!C5098,LEN(gait_events!C5098)-FIND("_run-",gait_events!C5098,1)-4),"")</f>
        <v/>
      </c>
      <c r="G1908" t="str">
        <f>gait_events!D5098</f>
        <v>right_ankle</v>
      </c>
      <c r="H1908" t="str">
        <f>gait_events!E5098</f>
        <v>FC</v>
      </c>
      <c r="I1908">
        <f>IF(gait_events!F5098&lt;&gt;"",gait_events!F5098,NA())</f>
        <v>313</v>
      </c>
      <c r="J1908">
        <f>IF(gait_events!G5098&lt;&gt;"",gait_events!G5098,NA())</f>
        <v>315</v>
      </c>
      <c r="K1908">
        <f t="shared" si="232"/>
        <v>-2</v>
      </c>
      <c r="L1908">
        <f t="shared" si="233"/>
        <v>-10</v>
      </c>
      <c r="M1908">
        <f t="shared" si="234"/>
        <v>1</v>
      </c>
      <c r="N1908">
        <f t="shared" si="235"/>
        <v>1</v>
      </c>
      <c r="O1908">
        <f t="shared" si="236"/>
        <v>1</v>
      </c>
      <c r="P1908">
        <f t="shared" si="237"/>
        <v>0</v>
      </c>
      <c r="Q1908">
        <f t="shared" si="238"/>
        <v>0</v>
      </c>
      <c r="R1908">
        <f t="shared" si="239"/>
        <v>1</v>
      </c>
    </row>
    <row r="1909" spans="1:18" x14ac:dyDescent="0.25">
      <c r="A1909" t="str">
        <f>gait_events!B5099</f>
        <v>pp048</v>
      </c>
      <c r="B1909" t="str">
        <f>VLOOKUP(A1909,participants!A:B,2,0)</f>
        <v>M</v>
      </c>
      <c r="C1909">
        <f>VLOOKUP(A1909,participants!A:C,3,0)</f>
        <v>67</v>
      </c>
      <c r="D1909" t="str">
        <f>VLOOKUP(A1909,participants!A:F,6,0)</f>
        <v>cLBP</v>
      </c>
      <c r="E1909" t="str">
        <f>IF(LEN(SUBSTITUTE(gait_events!C5099,"_run-",""))&lt;&gt;LEN(gait_events!C5099),LEFT(RIGHT(gait_events!C5099,LEN(gait_events!C5099)-19),FIND("_run-",RIGHT(gait_events!C5099,LEN(gait_events!C5099)-19),1)-1),RIGHT(gait_events!C5099,LEN(gait_events!C5099)-19))</f>
        <v>Slow</v>
      </c>
      <c r="F1909" t="str">
        <f>IF(LEN(SUBSTITUTE(gait_events!C5099,"_run-",""))&lt;&gt;LEN(gait_events!C5099),RIGHT(gait_events!C5099,LEN(gait_events!C5099)-FIND("_run-",gait_events!C5099,1)-4),"")</f>
        <v/>
      </c>
      <c r="G1909" t="str">
        <f>gait_events!D5099</f>
        <v>right_ankle</v>
      </c>
      <c r="H1909" t="str">
        <f>gait_events!E5099</f>
        <v>FC</v>
      </c>
      <c r="I1909">
        <f>IF(gait_events!F5099&lt;&gt;"",gait_events!F5099,NA())</f>
        <v>558</v>
      </c>
      <c r="J1909">
        <f>IF(gait_events!G5099&lt;&gt;"",gait_events!G5099,NA())</f>
        <v>559</v>
      </c>
      <c r="K1909">
        <f t="shared" si="232"/>
        <v>-1</v>
      </c>
      <c r="L1909">
        <f t="shared" si="233"/>
        <v>-5</v>
      </c>
      <c r="M1909">
        <f t="shared" si="234"/>
        <v>1</v>
      </c>
      <c r="N1909">
        <f t="shared" si="235"/>
        <v>1</v>
      </c>
      <c r="O1909">
        <f t="shared" si="236"/>
        <v>1</v>
      </c>
      <c r="P1909">
        <f t="shared" si="237"/>
        <v>0</v>
      </c>
      <c r="Q1909">
        <f t="shared" si="238"/>
        <v>0</v>
      </c>
      <c r="R1909">
        <f t="shared" si="239"/>
        <v>1</v>
      </c>
    </row>
    <row r="1910" spans="1:18" x14ac:dyDescent="0.25">
      <c r="A1910" t="str">
        <f>gait_events!B5100</f>
        <v>pp048</v>
      </c>
      <c r="B1910" t="str">
        <f>VLOOKUP(A1910,participants!A:B,2,0)</f>
        <v>M</v>
      </c>
      <c r="C1910">
        <f>VLOOKUP(A1910,participants!A:C,3,0)</f>
        <v>67</v>
      </c>
      <c r="D1910" t="str">
        <f>VLOOKUP(A1910,participants!A:F,6,0)</f>
        <v>cLBP</v>
      </c>
      <c r="E1910" t="str">
        <f>IF(LEN(SUBSTITUTE(gait_events!C5100,"_run-",""))&lt;&gt;LEN(gait_events!C5100),LEFT(RIGHT(gait_events!C5100,LEN(gait_events!C5100)-19),FIND("_run-",RIGHT(gait_events!C5100,LEN(gait_events!C5100)-19),1)-1),RIGHT(gait_events!C5100,LEN(gait_events!C5100)-19))</f>
        <v>Slow</v>
      </c>
      <c r="F1910" t="str">
        <f>IF(LEN(SUBSTITUTE(gait_events!C5100,"_run-",""))&lt;&gt;LEN(gait_events!C5100),RIGHT(gait_events!C5100,LEN(gait_events!C5100)-FIND("_run-",gait_events!C5100,1)-4),"")</f>
        <v/>
      </c>
      <c r="G1910" t="str">
        <f>gait_events!D5100</f>
        <v>right_ankle</v>
      </c>
      <c r="H1910" t="str">
        <f>gait_events!E5100</f>
        <v>FC</v>
      </c>
      <c r="I1910">
        <f>IF(gait_events!F5100&lt;&gt;"",gait_events!F5100,NA())</f>
        <v>811</v>
      </c>
      <c r="J1910">
        <f>IF(gait_events!G5100&lt;&gt;"",gait_events!G5100,NA())</f>
        <v>811</v>
      </c>
      <c r="K1910">
        <f t="shared" si="232"/>
        <v>0</v>
      </c>
      <c r="L1910">
        <f t="shared" si="233"/>
        <v>0</v>
      </c>
      <c r="M1910">
        <f t="shared" si="234"/>
        <v>1</v>
      </c>
      <c r="N1910">
        <f t="shared" si="235"/>
        <v>1</v>
      </c>
      <c r="O1910">
        <f t="shared" si="236"/>
        <v>1</v>
      </c>
      <c r="P1910">
        <f t="shared" si="237"/>
        <v>0</v>
      </c>
      <c r="Q1910">
        <f t="shared" si="238"/>
        <v>0</v>
      </c>
      <c r="R1910">
        <f t="shared" si="239"/>
        <v>1</v>
      </c>
    </row>
    <row r="1911" spans="1:18" x14ac:dyDescent="0.25">
      <c r="A1911" t="str">
        <f>gait_events!B5101</f>
        <v>pp048</v>
      </c>
      <c r="B1911" t="str">
        <f>VLOOKUP(A1911,participants!A:B,2,0)</f>
        <v>M</v>
      </c>
      <c r="C1911">
        <f>VLOOKUP(A1911,participants!A:C,3,0)</f>
        <v>67</v>
      </c>
      <c r="D1911" t="str">
        <f>VLOOKUP(A1911,participants!A:F,6,0)</f>
        <v>cLBP</v>
      </c>
      <c r="E1911" t="str">
        <f>IF(LEN(SUBSTITUTE(gait_events!C5101,"_run-",""))&lt;&gt;LEN(gait_events!C5101),LEFT(RIGHT(gait_events!C5101,LEN(gait_events!C5101)-19),FIND("_run-",RIGHT(gait_events!C5101,LEN(gait_events!C5101)-19),1)-1),RIGHT(gait_events!C5101,LEN(gait_events!C5101)-19))</f>
        <v>Slow</v>
      </c>
      <c r="F1911" t="str">
        <f>IF(LEN(SUBSTITUTE(gait_events!C5101,"_run-",""))&lt;&gt;LEN(gait_events!C5101),RIGHT(gait_events!C5101,LEN(gait_events!C5101)-FIND("_run-",gait_events!C5101,1)-4),"")</f>
        <v/>
      </c>
      <c r="G1911" t="str">
        <f>gait_events!D5101</f>
        <v>right_ankle</v>
      </c>
      <c r="H1911" t="str">
        <f>gait_events!E5101</f>
        <v>FC</v>
      </c>
      <c r="I1911">
        <f>IF(gait_events!F5101&lt;&gt;"",gait_events!F5101,NA())</f>
        <v>1084</v>
      </c>
      <c r="J1911" t="e">
        <f>IF(gait_events!G5101&lt;&gt;"",gait_events!G5101,NA())</f>
        <v>#N/A</v>
      </c>
      <c r="K1911" t="e">
        <f t="shared" si="232"/>
        <v>#N/A</v>
      </c>
      <c r="L1911" t="e">
        <f t="shared" si="233"/>
        <v>#N/A</v>
      </c>
      <c r="M1911">
        <f t="shared" si="234"/>
        <v>1</v>
      </c>
      <c r="N1911">
        <f t="shared" si="235"/>
        <v>0</v>
      </c>
      <c r="O1911">
        <f t="shared" si="236"/>
        <v>0</v>
      </c>
      <c r="P1911">
        <f t="shared" si="237"/>
        <v>1</v>
      </c>
      <c r="Q1911">
        <f t="shared" si="238"/>
        <v>0</v>
      </c>
      <c r="R1911">
        <f t="shared" si="239"/>
        <v>1</v>
      </c>
    </row>
    <row r="1912" spans="1:18" x14ac:dyDescent="0.25">
      <c r="A1912" t="str">
        <f>gait_events!B5102</f>
        <v>pp048</v>
      </c>
      <c r="B1912" t="str">
        <f>VLOOKUP(A1912,participants!A:B,2,0)</f>
        <v>M</v>
      </c>
      <c r="C1912">
        <f>VLOOKUP(A1912,participants!A:C,3,0)</f>
        <v>67</v>
      </c>
      <c r="D1912" t="str">
        <f>VLOOKUP(A1912,participants!A:F,6,0)</f>
        <v>cLBP</v>
      </c>
      <c r="E1912" t="str">
        <f>IF(LEN(SUBSTITUTE(gait_events!C5102,"_run-",""))&lt;&gt;LEN(gait_events!C5102),LEFT(RIGHT(gait_events!C5102,LEN(gait_events!C5102)-19),FIND("_run-",RIGHT(gait_events!C5102,LEN(gait_events!C5102)-19),1)-1),RIGHT(gait_events!C5102,LEN(gait_events!C5102)-19))</f>
        <v>Slow</v>
      </c>
      <c r="F1912" t="str">
        <f>IF(LEN(SUBSTITUTE(gait_events!C5102,"_run-",""))&lt;&gt;LEN(gait_events!C5102),RIGHT(gait_events!C5102,LEN(gait_events!C5102)-FIND("_run-",gait_events!C5102,1)-4),"")</f>
        <v/>
      </c>
      <c r="G1912" t="str">
        <f>gait_events!D5102</f>
        <v>left_shank</v>
      </c>
      <c r="H1912" t="str">
        <f>gait_events!E5102</f>
        <v>IC</v>
      </c>
      <c r="I1912">
        <f>IF(gait_events!F5102&lt;&gt;"",gait_events!F5102,NA())</f>
        <v>31</v>
      </c>
      <c r="J1912">
        <f>IF(gait_events!G5102&lt;&gt;"",gait_events!G5102,NA())</f>
        <v>30</v>
      </c>
      <c r="K1912">
        <f t="shared" si="232"/>
        <v>1</v>
      </c>
      <c r="L1912">
        <f t="shared" si="233"/>
        <v>5</v>
      </c>
      <c r="M1912">
        <f t="shared" si="234"/>
        <v>1</v>
      </c>
      <c r="N1912">
        <f t="shared" si="235"/>
        <v>1</v>
      </c>
      <c r="O1912">
        <f t="shared" si="236"/>
        <v>1</v>
      </c>
      <c r="P1912">
        <f t="shared" si="237"/>
        <v>0</v>
      </c>
      <c r="Q1912">
        <f t="shared" si="238"/>
        <v>0</v>
      </c>
      <c r="R1912">
        <f t="shared" si="239"/>
        <v>1</v>
      </c>
    </row>
    <row r="1913" spans="1:18" x14ac:dyDescent="0.25">
      <c r="A1913" t="str">
        <f>gait_events!B5103</f>
        <v>pp048</v>
      </c>
      <c r="B1913" t="str">
        <f>VLOOKUP(A1913,participants!A:B,2,0)</f>
        <v>M</v>
      </c>
      <c r="C1913">
        <f>VLOOKUP(A1913,participants!A:C,3,0)</f>
        <v>67</v>
      </c>
      <c r="D1913" t="str">
        <f>VLOOKUP(A1913,participants!A:F,6,0)</f>
        <v>cLBP</v>
      </c>
      <c r="E1913" t="str">
        <f>IF(LEN(SUBSTITUTE(gait_events!C5103,"_run-",""))&lt;&gt;LEN(gait_events!C5103),LEFT(RIGHT(gait_events!C5103,LEN(gait_events!C5103)-19),FIND("_run-",RIGHT(gait_events!C5103,LEN(gait_events!C5103)-19),1)-1),RIGHT(gait_events!C5103,LEN(gait_events!C5103)-19))</f>
        <v>Slow</v>
      </c>
      <c r="F1913" t="str">
        <f>IF(LEN(SUBSTITUTE(gait_events!C5103,"_run-",""))&lt;&gt;LEN(gait_events!C5103),RIGHT(gait_events!C5103,LEN(gait_events!C5103)-FIND("_run-",gait_events!C5103,1)-4),"")</f>
        <v/>
      </c>
      <c r="G1913" t="str">
        <f>gait_events!D5103</f>
        <v>left_shank</v>
      </c>
      <c r="H1913" t="str">
        <f>gait_events!E5103</f>
        <v>IC</v>
      </c>
      <c r="I1913">
        <f>IF(gait_events!F5103&lt;&gt;"",gait_events!F5103,NA())</f>
        <v>278</v>
      </c>
      <c r="J1913">
        <f>IF(gait_events!G5103&lt;&gt;"",gait_events!G5103,NA())</f>
        <v>271</v>
      </c>
      <c r="K1913">
        <f t="shared" si="232"/>
        <v>7</v>
      </c>
      <c r="L1913">
        <f t="shared" si="233"/>
        <v>35</v>
      </c>
      <c r="M1913">
        <f t="shared" si="234"/>
        <v>1</v>
      </c>
      <c r="N1913">
        <f t="shared" si="235"/>
        <v>1</v>
      </c>
      <c r="O1913">
        <f t="shared" si="236"/>
        <v>1</v>
      </c>
      <c r="P1913">
        <f t="shared" si="237"/>
        <v>0</v>
      </c>
      <c r="Q1913">
        <f t="shared" si="238"/>
        <v>0</v>
      </c>
      <c r="R1913">
        <f t="shared" si="239"/>
        <v>1</v>
      </c>
    </row>
    <row r="1914" spans="1:18" x14ac:dyDescent="0.25">
      <c r="A1914" t="str">
        <f>gait_events!B5104</f>
        <v>pp048</v>
      </c>
      <c r="B1914" t="str">
        <f>VLOOKUP(A1914,participants!A:B,2,0)</f>
        <v>M</v>
      </c>
      <c r="C1914">
        <f>VLOOKUP(A1914,participants!A:C,3,0)</f>
        <v>67</v>
      </c>
      <c r="D1914" t="str">
        <f>VLOOKUP(A1914,participants!A:F,6,0)</f>
        <v>cLBP</v>
      </c>
      <c r="E1914" t="str">
        <f>IF(LEN(SUBSTITUTE(gait_events!C5104,"_run-",""))&lt;&gt;LEN(gait_events!C5104),LEFT(RIGHT(gait_events!C5104,LEN(gait_events!C5104)-19),FIND("_run-",RIGHT(gait_events!C5104,LEN(gait_events!C5104)-19),1)-1),RIGHT(gait_events!C5104,LEN(gait_events!C5104)-19))</f>
        <v>Slow</v>
      </c>
      <c r="F1914" t="str">
        <f>IF(LEN(SUBSTITUTE(gait_events!C5104,"_run-",""))&lt;&gt;LEN(gait_events!C5104),RIGHT(gait_events!C5104,LEN(gait_events!C5104)-FIND("_run-",gait_events!C5104,1)-4),"")</f>
        <v/>
      </c>
      <c r="G1914" t="str">
        <f>gait_events!D5104</f>
        <v>left_shank</v>
      </c>
      <c r="H1914" t="str">
        <f>gait_events!E5104</f>
        <v>IC</v>
      </c>
      <c r="I1914">
        <f>IF(gait_events!F5104&lt;&gt;"",gait_events!F5104,NA())</f>
        <v>519</v>
      </c>
      <c r="J1914">
        <f>IF(gait_events!G5104&lt;&gt;"",gait_events!G5104,NA())</f>
        <v>523</v>
      </c>
      <c r="K1914">
        <f t="shared" si="232"/>
        <v>-4</v>
      </c>
      <c r="L1914">
        <f t="shared" si="233"/>
        <v>-20</v>
      </c>
      <c r="M1914">
        <f t="shared" si="234"/>
        <v>1</v>
      </c>
      <c r="N1914">
        <f t="shared" si="235"/>
        <v>1</v>
      </c>
      <c r="O1914">
        <f t="shared" si="236"/>
        <v>1</v>
      </c>
      <c r="P1914">
        <f t="shared" si="237"/>
        <v>0</v>
      </c>
      <c r="Q1914">
        <f t="shared" si="238"/>
        <v>0</v>
      </c>
      <c r="R1914">
        <f t="shared" si="239"/>
        <v>1</v>
      </c>
    </row>
    <row r="1915" spans="1:18" x14ac:dyDescent="0.25">
      <c r="A1915" t="str">
        <f>gait_events!B5105</f>
        <v>pp048</v>
      </c>
      <c r="B1915" t="str">
        <f>VLOOKUP(A1915,participants!A:B,2,0)</f>
        <v>M</v>
      </c>
      <c r="C1915">
        <f>VLOOKUP(A1915,participants!A:C,3,0)</f>
        <v>67</v>
      </c>
      <c r="D1915" t="str">
        <f>VLOOKUP(A1915,participants!A:F,6,0)</f>
        <v>cLBP</v>
      </c>
      <c r="E1915" t="str">
        <f>IF(LEN(SUBSTITUTE(gait_events!C5105,"_run-",""))&lt;&gt;LEN(gait_events!C5105),LEFT(RIGHT(gait_events!C5105,LEN(gait_events!C5105)-19),FIND("_run-",RIGHT(gait_events!C5105,LEN(gait_events!C5105)-19),1)-1),RIGHT(gait_events!C5105,LEN(gait_events!C5105)-19))</f>
        <v>Slow</v>
      </c>
      <c r="F1915" t="str">
        <f>IF(LEN(SUBSTITUTE(gait_events!C5105,"_run-",""))&lt;&gt;LEN(gait_events!C5105),RIGHT(gait_events!C5105,LEN(gait_events!C5105)-FIND("_run-",gait_events!C5105,1)-4),"")</f>
        <v/>
      </c>
      <c r="G1915" t="str">
        <f>gait_events!D5105</f>
        <v>left_shank</v>
      </c>
      <c r="H1915" t="str">
        <f>gait_events!E5105</f>
        <v>IC</v>
      </c>
      <c r="I1915">
        <f>IF(gait_events!F5105&lt;&gt;"",gait_events!F5105,NA())</f>
        <v>771</v>
      </c>
      <c r="J1915">
        <f>IF(gait_events!G5105&lt;&gt;"",gait_events!G5105,NA())</f>
        <v>774</v>
      </c>
      <c r="K1915">
        <f t="shared" si="232"/>
        <v>-3</v>
      </c>
      <c r="L1915">
        <f t="shared" si="233"/>
        <v>-15</v>
      </c>
      <c r="M1915">
        <f t="shared" si="234"/>
        <v>1</v>
      </c>
      <c r="N1915">
        <f t="shared" si="235"/>
        <v>1</v>
      </c>
      <c r="O1915">
        <f t="shared" si="236"/>
        <v>1</v>
      </c>
      <c r="P1915">
        <f t="shared" si="237"/>
        <v>0</v>
      </c>
      <c r="Q1915">
        <f t="shared" si="238"/>
        <v>0</v>
      </c>
      <c r="R1915">
        <f t="shared" si="239"/>
        <v>1</v>
      </c>
    </row>
    <row r="1916" spans="1:18" x14ac:dyDescent="0.25">
      <c r="A1916" t="str">
        <f>gait_events!B5106</f>
        <v>pp048</v>
      </c>
      <c r="B1916" t="str">
        <f>VLOOKUP(A1916,participants!A:B,2,0)</f>
        <v>M</v>
      </c>
      <c r="C1916">
        <f>VLOOKUP(A1916,participants!A:C,3,0)</f>
        <v>67</v>
      </c>
      <c r="D1916" t="str">
        <f>VLOOKUP(A1916,participants!A:F,6,0)</f>
        <v>cLBP</v>
      </c>
      <c r="E1916" t="str">
        <f>IF(LEN(SUBSTITUTE(gait_events!C5106,"_run-",""))&lt;&gt;LEN(gait_events!C5106),LEFT(RIGHT(gait_events!C5106,LEN(gait_events!C5106)-19),FIND("_run-",RIGHT(gait_events!C5106,LEN(gait_events!C5106)-19),1)-1),RIGHT(gait_events!C5106,LEN(gait_events!C5106)-19))</f>
        <v>Slow</v>
      </c>
      <c r="F1916" t="str">
        <f>IF(LEN(SUBSTITUTE(gait_events!C5106,"_run-",""))&lt;&gt;LEN(gait_events!C5106),RIGHT(gait_events!C5106,LEN(gait_events!C5106)-FIND("_run-",gait_events!C5106,1)-4),"")</f>
        <v/>
      </c>
      <c r="G1916" t="str">
        <f>gait_events!D5106</f>
        <v>left_shank</v>
      </c>
      <c r="H1916" t="str">
        <f>gait_events!E5106</f>
        <v>IC</v>
      </c>
      <c r="I1916">
        <f>IF(gait_events!F5106&lt;&gt;"",gait_events!F5106,NA())</f>
        <v>1035</v>
      </c>
      <c r="J1916">
        <f>IF(gait_events!G5106&lt;&gt;"",gait_events!G5106,NA())</f>
        <v>1035</v>
      </c>
      <c r="K1916">
        <f t="shared" si="232"/>
        <v>0</v>
      </c>
      <c r="L1916">
        <f t="shared" si="233"/>
        <v>0</v>
      </c>
      <c r="M1916">
        <f t="shared" si="234"/>
        <v>1</v>
      </c>
      <c r="N1916">
        <f t="shared" si="235"/>
        <v>1</v>
      </c>
      <c r="O1916">
        <f t="shared" si="236"/>
        <v>1</v>
      </c>
      <c r="P1916">
        <f t="shared" si="237"/>
        <v>0</v>
      </c>
      <c r="Q1916">
        <f t="shared" si="238"/>
        <v>0</v>
      </c>
      <c r="R1916">
        <f t="shared" si="239"/>
        <v>1</v>
      </c>
    </row>
    <row r="1917" spans="1:18" x14ac:dyDescent="0.25">
      <c r="A1917" t="str">
        <f>gait_events!B5107</f>
        <v>pp048</v>
      </c>
      <c r="B1917" t="str">
        <f>VLOOKUP(A1917,participants!A:B,2,0)</f>
        <v>M</v>
      </c>
      <c r="C1917">
        <f>VLOOKUP(A1917,participants!A:C,3,0)</f>
        <v>67</v>
      </c>
      <c r="D1917" t="str">
        <f>VLOOKUP(A1917,participants!A:F,6,0)</f>
        <v>cLBP</v>
      </c>
      <c r="E1917" t="str">
        <f>IF(LEN(SUBSTITUTE(gait_events!C5107,"_run-",""))&lt;&gt;LEN(gait_events!C5107),LEFT(RIGHT(gait_events!C5107,LEN(gait_events!C5107)-19),FIND("_run-",RIGHT(gait_events!C5107,LEN(gait_events!C5107)-19),1)-1),RIGHT(gait_events!C5107,LEN(gait_events!C5107)-19))</f>
        <v>Slow</v>
      </c>
      <c r="F1917" t="str">
        <f>IF(LEN(SUBSTITUTE(gait_events!C5107,"_run-",""))&lt;&gt;LEN(gait_events!C5107),RIGHT(gait_events!C5107,LEN(gait_events!C5107)-FIND("_run-",gait_events!C5107,1)-4),"")</f>
        <v/>
      </c>
      <c r="G1917" t="str">
        <f>gait_events!D5107</f>
        <v>left_shank</v>
      </c>
      <c r="H1917" t="str">
        <f>gait_events!E5107</f>
        <v>FC</v>
      </c>
      <c r="I1917">
        <f>IF(gait_events!F5107&lt;&gt;"",gait_events!F5107,NA())</f>
        <v>204</v>
      </c>
      <c r="J1917">
        <f>IF(gait_events!G5107&lt;&gt;"",gait_events!G5107,NA())</f>
        <v>202</v>
      </c>
      <c r="K1917">
        <f t="shared" si="232"/>
        <v>2</v>
      </c>
      <c r="L1917">
        <f t="shared" si="233"/>
        <v>10</v>
      </c>
      <c r="M1917">
        <f t="shared" si="234"/>
        <v>1</v>
      </c>
      <c r="N1917">
        <f t="shared" si="235"/>
        <v>1</v>
      </c>
      <c r="O1917">
        <f t="shared" si="236"/>
        <v>1</v>
      </c>
      <c r="P1917">
        <f t="shared" si="237"/>
        <v>0</v>
      </c>
      <c r="Q1917">
        <f t="shared" si="238"/>
        <v>0</v>
      </c>
      <c r="R1917">
        <f t="shared" si="239"/>
        <v>1</v>
      </c>
    </row>
    <row r="1918" spans="1:18" x14ac:dyDescent="0.25">
      <c r="A1918" t="str">
        <f>gait_events!B5108</f>
        <v>pp048</v>
      </c>
      <c r="B1918" t="str">
        <f>VLOOKUP(A1918,participants!A:B,2,0)</f>
        <v>M</v>
      </c>
      <c r="C1918">
        <f>VLOOKUP(A1918,participants!A:C,3,0)</f>
        <v>67</v>
      </c>
      <c r="D1918" t="str">
        <f>VLOOKUP(A1918,participants!A:F,6,0)</f>
        <v>cLBP</v>
      </c>
      <c r="E1918" t="str">
        <f>IF(LEN(SUBSTITUTE(gait_events!C5108,"_run-",""))&lt;&gt;LEN(gait_events!C5108),LEFT(RIGHT(gait_events!C5108,LEN(gait_events!C5108)-19),FIND("_run-",RIGHT(gait_events!C5108,LEN(gait_events!C5108)-19),1)-1),RIGHT(gait_events!C5108,LEN(gait_events!C5108)-19))</f>
        <v>Slow</v>
      </c>
      <c r="F1918" t="str">
        <f>IF(LEN(SUBSTITUTE(gait_events!C5108,"_run-",""))&lt;&gt;LEN(gait_events!C5108),RIGHT(gait_events!C5108,LEN(gait_events!C5108)-FIND("_run-",gait_events!C5108,1)-4),"")</f>
        <v/>
      </c>
      <c r="G1918" t="str">
        <f>gait_events!D5108</f>
        <v>left_shank</v>
      </c>
      <c r="H1918" t="str">
        <f>gait_events!E5108</f>
        <v>FC</v>
      </c>
      <c r="I1918">
        <f>IF(gait_events!F5108&lt;&gt;"",gait_events!F5108,NA())</f>
        <v>443</v>
      </c>
      <c r="J1918">
        <f>IF(gait_events!G5108&lt;&gt;"",gait_events!G5108,NA())</f>
        <v>440</v>
      </c>
      <c r="K1918">
        <f t="shared" si="232"/>
        <v>3</v>
      </c>
      <c r="L1918">
        <f t="shared" si="233"/>
        <v>15</v>
      </c>
      <c r="M1918">
        <f t="shared" si="234"/>
        <v>1</v>
      </c>
      <c r="N1918">
        <f t="shared" si="235"/>
        <v>1</v>
      </c>
      <c r="O1918">
        <f t="shared" si="236"/>
        <v>1</v>
      </c>
      <c r="P1918">
        <f t="shared" si="237"/>
        <v>0</v>
      </c>
      <c r="Q1918">
        <f t="shared" si="238"/>
        <v>0</v>
      </c>
      <c r="R1918">
        <f t="shared" si="239"/>
        <v>1</v>
      </c>
    </row>
    <row r="1919" spans="1:18" x14ac:dyDescent="0.25">
      <c r="A1919" t="str">
        <f>gait_events!B5109</f>
        <v>pp048</v>
      </c>
      <c r="B1919" t="str">
        <f>VLOOKUP(A1919,participants!A:B,2,0)</f>
        <v>M</v>
      </c>
      <c r="C1919">
        <f>VLOOKUP(A1919,participants!A:C,3,0)</f>
        <v>67</v>
      </c>
      <c r="D1919" t="str">
        <f>VLOOKUP(A1919,participants!A:F,6,0)</f>
        <v>cLBP</v>
      </c>
      <c r="E1919" t="str">
        <f>IF(LEN(SUBSTITUTE(gait_events!C5109,"_run-",""))&lt;&gt;LEN(gait_events!C5109),LEFT(RIGHT(gait_events!C5109,LEN(gait_events!C5109)-19),FIND("_run-",RIGHT(gait_events!C5109,LEN(gait_events!C5109)-19),1)-1),RIGHT(gait_events!C5109,LEN(gait_events!C5109)-19))</f>
        <v>Slow</v>
      </c>
      <c r="F1919" t="str">
        <f>IF(LEN(SUBSTITUTE(gait_events!C5109,"_run-",""))&lt;&gt;LEN(gait_events!C5109),RIGHT(gait_events!C5109,LEN(gait_events!C5109)-FIND("_run-",gait_events!C5109,1)-4),"")</f>
        <v/>
      </c>
      <c r="G1919" t="str">
        <f>gait_events!D5109</f>
        <v>left_shank</v>
      </c>
      <c r="H1919" t="str">
        <f>gait_events!E5109</f>
        <v>FC</v>
      </c>
      <c r="I1919">
        <f>IF(gait_events!F5109&lt;&gt;"",gait_events!F5109,NA())</f>
        <v>689</v>
      </c>
      <c r="J1919">
        <f>IF(gait_events!G5109&lt;&gt;"",gait_events!G5109,NA())</f>
        <v>686</v>
      </c>
      <c r="K1919">
        <f t="shared" si="232"/>
        <v>3</v>
      </c>
      <c r="L1919">
        <f t="shared" si="233"/>
        <v>15</v>
      </c>
      <c r="M1919">
        <f t="shared" si="234"/>
        <v>1</v>
      </c>
      <c r="N1919">
        <f t="shared" si="235"/>
        <v>1</v>
      </c>
      <c r="O1919">
        <f t="shared" si="236"/>
        <v>1</v>
      </c>
      <c r="P1919">
        <f t="shared" si="237"/>
        <v>0</v>
      </c>
      <c r="Q1919">
        <f t="shared" si="238"/>
        <v>0</v>
      </c>
      <c r="R1919">
        <f t="shared" si="239"/>
        <v>1</v>
      </c>
    </row>
    <row r="1920" spans="1:18" x14ac:dyDescent="0.25">
      <c r="A1920" t="str">
        <f>gait_events!B5110</f>
        <v>pp048</v>
      </c>
      <c r="B1920" t="str">
        <f>VLOOKUP(A1920,participants!A:B,2,0)</f>
        <v>M</v>
      </c>
      <c r="C1920">
        <f>VLOOKUP(A1920,participants!A:C,3,0)</f>
        <v>67</v>
      </c>
      <c r="D1920" t="str">
        <f>VLOOKUP(A1920,participants!A:F,6,0)</f>
        <v>cLBP</v>
      </c>
      <c r="E1920" t="str">
        <f>IF(LEN(SUBSTITUTE(gait_events!C5110,"_run-",""))&lt;&gt;LEN(gait_events!C5110),LEFT(RIGHT(gait_events!C5110,LEN(gait_events!C5110)-19),FIND("_run-",RIGHT(gait_events!C5110,LEN(gait_events!C5110)-19),1)-1),RIGHT(gait_events!C5110,LEN(gait_events!C5110)-19))</f>
        <v>Slow</v>
      </c>
      <c r="F1920" t="str">
        <f>IF(LEN(SUBSTITUTE(gait_events!C5110,"_run-",""))&lt;&gt;LEN(gait_events!C5110),RIGHT(gait_events!C5110,LEN(gait_events!C5110)-FIND("_run-",gait_events!C5110,1)-4),"")</f>
        <v/>
      </c>
      <c r="G1920" t="str">
        <f>gait_events!D5110</f>
        <v>left_shank</v>
      </c>
      <c r="H1920" t="str">
        <f>gait_events!E5110</f>
        <v>FC</v>
      </c>
      <c r="I1920">
        <f>IF(gait_events!F5110&lt;&gt;"",gait_events!F5110,NA())</f>
        <v>952</v>
      </c>
      <c r="J1920">
        <f>IF(gait_events!G5110&lt;&gt;"",gait_events!G5110,NA())</f>
        <v>950</v>
      </c>
      <c r="K1920">
        <f t="shared" si="232"/>
        <v>2</v>
      </c>
      <c r="L1920">
        <f t="shared" si="233"/>
        <v>10</v>
      </c>
      <c r="M1920">
        <f t="shared" si="234"/>
        <v>1</v>
      </c>
      <c r="N1920">
        <f t="shared" si="235"/>
        <v>1</v>
      </c>
      <c r="O1920">
        <f t="shared" si="236"/>
        <v>1</v>
      </c>
      <c r="P1920">
        <f t="shared" si="237"/>
        <v>0</v>
      </c>
      <c r="Q1920">
        <f t="shared" si="238"/>
        <v>0</v>
      </c>
      <c r="R1920">
        <f t="shared" si="239"/>
        <v>1</v>
      </c>
    </row>
    <row r="1921" spans="1:18" x14ac:dyDescent="0.25">
      <c r="A1921" t="str">
        <f>gait_events!B5111</f>
        <v>pp048</v>
      </c>
      <c r="B1921" t="str">
        <f>VLOOKUP(A1921,participants!A:B,2,0)</f>
        <v>M</v>
      </c>
      <c r="C1921">
        <f>VLOOKUP(A1921,participants!A:C,3,0)</f>
        <v>67</v>
      </c>
      <c r="D1921" t="str">
        <f>VLOOKUP(A1921,participants!A:F,6,0)</f>
        <v>cLBP</v>
      </c>
      <c r="E1921" t="str">
        <f>IF(LEN(SUBSTITUTE(gait_events!C5111,"_run-",""))&lt;&gt;LEN(gait_events!C5111),LEFT(RIGHT(gait_events!C5111,LEN(gait_events!C5111)-19),FIND("_run-",RIGHT(gait_events!C5111,LEN(gait_events!C5111)-19),1)-1),RIGHT(gait_events!C5111,LEN(gait_events!C5111)-19))</f>
        <v>Slow</v>
      </c>
      <c r="F1921" t="str">
        <f>IF(LEN(SUBSTITUTE(gait_events!C5111,"_run-",""))&lt;&gt;LEN(gait_events!C5111),RIGHT(gait_events!C5111,LEN(gait_events!C5111)-FIND("_run-",gait_events!C5111,1)-4),"")</f>
        <v/>
      </c>
      <c r="G1921" t="str">
        <f>gait_events!D5111</f>
        <v>right_shank</v>
      </c>
      <c r="H1921" t="str">
        <f>gait_events!E5111</f>
        <v>IC</v>
      </c>
      <c r="I1921">
        <f>IF(gait_events!F5111&lt;&gt;"",gait_events!F5111,NA())</f>
        <v>167</v>
      </c>
      <c r="J1921">
        <f>IF(gait_events!G5111&lt;&gt;"",gait_events!G5111,NA())</f>
        <v>169</v>
      </c>
      <c r="K1921">
        <f t="shared" si="232"/>
        <v>-2</v>
      </c>
      <c r="L1921">
        <f t="shared" si="233"/>
        <v>-10</v>
      </c>
      <c r="M1921">
        <f t="shared" si="234"/>
        <v>1</v>
      </c>
      <c r="N1921">
        <f t="shared" si="235"/>
        <v>1</v>
      </c>
      <c r="O1921">
        <f t="shared" si="236"/>
        <v>1</v>
      </c>
      <c r="P1921">
        <f t="shared" si="237"/>
        <v>0</v>
      </c>
      <c r="Q1921">
        <f t="shared" si="238"/>
        <v>0</v>
      </c>
      <c r="R1921">
        <f t="shared" si="239"/>
        <v>1</v>
      </c>
    </row>
    <row r="1922" spans="1:18" x14ac:dyDescent="0.25">
      <c r="A1922" t="str">
        <f>gait_events!B5112</f>
        <v>pp048</v>
      </c>
      <c r="B1922" t="str">
        <f>VLOOKUP(A1922,participants!A:B,2,0)</f>
        <v>M</v>
      </c>
      <c r="C1922">
        <f>VLOOKUP(A1922,participants!A:C,3,0)</f>
        <v>67</v>
      </c>
      <c r="D1922" t="str">
        <f>VLOOKUP(A1922,participants!A:F,6,0)</f>
        <v>cLBP</v>
      </c>
      <c r="E1922" t="str">
        <f>IF(LEN(SUBSTITUTE(gait_events!C5112,"_run-",""))&lt;&gt;LEN(gait_events!C5112),LEFT(RIGHT(gait_events!C5112,LEN(gait_events!C5112)-19),FIND("_run-",RIGHT(gait_events!C5112,LEN(gait_events!C5112)-19),1)-1),RIGHT(gait_events!C5112,LEN(gait_events!C5112)-19))</f>
        <v>Slow</v>
      </c>
      <c r="F1922" t="str">
        <f>IF(LEN(SUBSTITUTE(gait_events!C5112,"_run-",""))&lt;&gt;LEN(gait_events!C5112),RIGHT(gait_events!C5112,LEN(gait_events!C5112)-FIND("_run-",gait_events!C5112,1)-4),"")</f>
        <v/>
      </c>
      <c r="G1922" t="str">
        <f>gait_events!D5112</f>
        <v>right_shank</v>
      </c>
      <c r="H1922" t="str">
        <f>gait_events!E5112</f>
        <v>IC</v>
      </c>
      <c r="I1922">
        <f>IF(gait_events!F5112&lt;&gt;"",gait_events!F5112,NA())</f>
        <v>401</v>
      </c>
      <c r="J1922">
        <f>IF(gait_events!G5112&lt;&gt;"",gait_events!G5112,NA())</f>
        <v>411</v>
      </c>
      <c r="K1922">
        <f t="shared" ref="K1922:K1985" si="240">I1922-J1922</f>
        <v>-10</v>
      </c>
      <c r="L1922">
        <f t="shared" ref="L1922:L1985" si="241">K1922*5</f>
        <v>-50</v>
      </c>
      <c r="M1922">
        <f t="shared" ref="M1922:M1985" si="242">IF(NOT(ISNA(I1922)),1,0)</f>
        <v>1</v>
      </c>
      <c r="N1922">
        <f t="shared" ref="N1922:N1985" si="243">IF(NOT(ISNA(J1922)),1,0)</f>
        <v>1</v>
      </c>
      <c r="O1922">
        <f t="shared" ref="O1922:O1985" si="244">IF(AND(NOT(ISNA(I1922)),NOT(ISNA(J1922))),1,0)</f>
        <v>1</v>
      </c>
      <c r="P1922">
        <f t="shared" ref="P1922:P1985" si="245">IF(AND(NOT(ISNA(I1922)),ISNA(J1922)),1,0)</f>
        <v>0</v>
      </c>
      <c r="Q1922">
        <f t="shared" ref="Q1922:Q1985" si="246">IF(AND(ISNA(I1922),NOT(ISNA(J1922))),1,0)</f>
        <v>0</v>
      </c>
      <c r="R1922">
        <f t="shared" ref="R1922:R1985" si="247">IF(SUM(O1922:Q1922)&lt;&gt;1,"ERROR",1)</f>
        <v>1</v>
      </c>
    </row>
    <row r="1923" spans="1:18" x14ac:dyDescent="0.25">
      <c r="A1923" t="str">
        <f>gait_events!B2139</f>
        <v>pp031</v>
      </c>
      <c r="B1923" t="str">
        <f>VLOOKUP(A1923,participants!A:B,2,0)</f>
        <v>F</v>
      </c>
      <c r="C1923">
        <f>VLOOKUP(A1923,participants!A:C,3,0)</f>
        <v>43</v>
      </c>
      <c r="D1923" t="str">
        <f>VLOOKUP(A1923,participants!A:F,6,0)</f>
        <v>YA</v>
      </c>
      <c r="E1923" t="str">
        <f>IF(LEN(SUBSTITUTE(gait_events!C2139,"_run-",""))&lt;&gt;LEN(gait_events!C2139),LEFT(RIGHT(gait_events!C2139,LEN(gait_events!C2139)-19),FIND("_run-",RIGHT(gait_events!C2139,LEN(gait_events!C2139)-19),1)-1),RIGHT(gait_events!C2139,LEN(gait_events!C2139)-19))</f>
        <v>Slow</v>
      </c>
      <c r="F1923" t="str">
        <f>IF(LEN(SUBSTITUTE(gait_events!C2139,"_run-",""))&lt;&gt;LEN(gait_events!C2139),RIGHT(gait_events!C2139,LEN(gait_events!C2139)-FIND("_run-",gait_events!C2139,1)-4),"")</f>
        <v/>
      </c>
      <c r="G1923" t="str">
        <f>gait_events!D2139</f>
        <v>right_shank</v>
      </c>
      <c r="H1923" t="str">
        <f>gait_events!E2139</f>
        <v>FC</v>
      </c>
      <c r="I1923">
        <f>IF(gait_events!F2139&lt;&gt;"",gait_events!F2139,NA())</f>
        <v>1372</v>
      </c>
      <c r="J1923">
        <f>IF(gait_events!G2139&lt;&gt;"",gait_events!G2139,NA())</f>
        <v>1373</v>
      </c>
      <c r="K1923">
        <f t="shared" si="240"/>
        <v>-1</v>
      </c>
      <c r="L1923">
        <f t="shared" si="241"/>
        <v>-5</v>
      </c>
      <c r="M1923">
        <f t="shared" si="242"/>
        <v>1</v>
      </c>
      <c r="N1923">
        <f t="shared" si="243"/>
        <v>1</v>
      </c>
      <c r="O1923">
        <f t="shared" si="244"/>
        <v>1</v>
      </c>
      <c r="P1923">
        <f t="shared" si="245"/>
        <v>0</v>
      </c>
      <c r="Q1923">
        <f t="shared" si="246"/>
        <v>0</v>
      </c>
      <c r="R1923">
        <f t="shared" si="247"/>
        <v>1</v>
      </c>
    </row>
    <row r="1924" spans="1:18" x14ac:dyDescent="0.25">
      <c r="A1924" t="str">
        <f>gait_events!B2140</f>
        <v>pp050</v>
      </c>
      <c r="B1924" t="str">
        <f>VLOOKUP(A1924,participants!A:B,2,0)</f>
        <v>F</v>
      </c>
      <c r="C1924">
        <f>VLOOKUP(A1924,participants!A:C,3,0)</f>
        <v>58</v>
      </c>
      <c r="D1924" t="str">
        <f>VLOOKUP(A1924,participants!A:F,6,0)</f>
        <v>cLBP</v>
      </c>
      <c r="E1924" t="str">
        <f>IF(LEN(SUBSTITUTE(gait_events!C2140,"_run-",""))&lt;&gt;LEN(gait_events!C2140),LEFT(RIGHT(gait_events!C2140,LEN(gait_events!C2140)-19),FIND("_run-",RIGHT(gait_events!C2140,LEN(gait_events!C2140)-19),1)-1),RIGHT(gait_events!C2140,LEN(gait_events!C2140)-19))</f>
        <v>Fast</v>
      </c>
      <c r="F1924" t="str">
        <f>IF(LEN(SUBSTITUTE(gait_events!C2140,"_run-",""))&lt;&gt;LEN(gait_events!C2140),RIGHT(gait_events!C2140,LEN(gait_events!C2140)-FIND("_run-",gait_events!C2140,1)-4),"")</f>
        <v/>
      </c>
      <c r="G1924" t="str">
        <f>gait_events!D2140</f>
        <v>left_ankle</v>
      </c>
      <c r="H1924" t="str">
        <f>gait_events!E2140</f>
        <v>IC</v>
      </c>
      <c r="I1924">
        <f>IF(gait_events!F2140&lt;&gt;"",gait_events!F2140,NA())</f>
        <v>11</v>
      </c>
      <c r="J1924">
        <f>IF(gait_events!G2140&lt;&gt;"",gait_events!G2140,NA())</f>
        <v>14</v>
      </c>
      <c r="K1924">
        <f t="shared" si="240"/>
        <v>-3</v>
      </c>
      <c r="L1924">
        <f t="shared" si="241"/>
        <v>-15</v>
      </c>
      <c r="M1924">
        <f t="shared" si="242"/>
        <v>1</v>
      </c>
      <c r="N1924">
        <f t="shared" si="243"/>
        <v>1</v>
      </c>
      <c r="O1924">
        <f t="shared" si="244"/>
        <v>1</v>
      </c>
      <c r="P1924">
        <f t="shared" si="245"/>
        <v>0</v>
      </c>
      <c r="Q1924">
        <f t="shared" si="246"/>
        <v>0</v>
      </c>
      <c r="R1924">
        <f t="shared" si="247"/>
        <v>1</v>
      </c>
    </row>
    <row r="1925" spans="1:18" x14ac:dyDescent="0.25">
      <c r="A1925" t="str">
        <f>gait_events!B2141</f>
        <v>pp050</v>
      </c>
      <c r="B1925" t="str">
        <f>VLOOKUP(A1925,participants!A:B,2,0)</f>
        <v>F</v>
      </c>
      <c r="C1925">
        <f>VLOOKUP(A1925,participants!A:C,3,0)</f>
        <v>58</v>
      </c>
      <c r="D1925" t="str">
        <f>VLOOKUP(A1925,participants!A:F,6,0)</f>
        <v>cLBP</v>
      </c>
      <c r="E1925" t="str">
        <f>IF(LEN(SUBSTITUTE(gait_events!C2141,"_run-",""))&lt;&gt;LEN(gait_events!C2141),LEFT(RIGHT(gait_events!C2141,LEN(gait_events!C2141)-19),FIND("_run-",RIGHT(gait_events!C2141,LEN(gait_events!C2141)-19),1)-1),RIGHT(gait_events!C2141,LEN(gait_events!C2141)-19))</f>
        <v>Fast</v>
      </c>
      <c r="F1925" t="str">
        <f>IF(LEN(SUBSTITUTE(gait_events!C2141,"_run-",""))&lt;&gt;LEN(gait_events!C2141),RIGHT(gait_events!C2141,LEN(gait_events!C2141)-FIND("_run-",gait_events!C2141,1)-4),"")</f>
        <v/>
      </c>
      <c r="G1925" t="str">
        <f>gait_events!D2141</f>
        <v>left_ankle</v>
      </c>
      <c r="H1925" t="str">
        <f>gait_events!E2141</f>
        <v>IC</v>
      </c>
      <c r="I1925">
        <f>IF(gait_events!F2141&lt;&gt;"",gait_events!F2141,NA())</f>
        <v>177</v>
      </c>
      <c r="J1925">
        <f>IF(gait_events!G2141&lt;&gt;"",gait_events!G2141,NA())</f>
        <v>177</v>
      </c>
      <c r="K1925">
        <f t="shared" si="240"/>
        <v>0</v>
      </c>
      <c r="L1925">
        <f t="shared" si="241"/>
        <v>0</v>
      </c>
      <c r="M1925">
        <f t="shared" si="242"/>
        <v>1</v>
      </c>
      <c r="N1925">
        <f t="shared" si="243"/>
        <v>1</v>
      </c>
      <c r="O1925">
        <f t="shared" si="244"/>
        <v>1</v>
      </c>
      <c r="P1925">
        <f t="shared" si="245"/>
        <v>0</v>
      </c>
      <c r="Q1925">
        <f t="shared" si="246"/>
        <v>0</v>
      </c>
      <c r="R1925">
        <f t="shared" si="247"/>
        <v>1</v>
      </c>
    </row>
    <row r="1926" spans="1:18" x14ac:dyDescent="0.25">
      <c r="A1926" t="str">
        <f>gait_events!B2142</f>
        <v>pp050</v>
      </c>
      <c r="B1926" t="str">
        <f>VLOOKUP(A1926,participants!A:B,2,0)</f>
        <v>F</v>
      </c>
      <c r="C1926">
        <f>VLOOKUP(A1926,participants!A:C,3,0)</f>
        <v>58</v>
      </c>
      <c r="D1926" t="str">
        <f>VLOOKUP(A1926,participants!A:F,6,0)</f>
        <v>cLBP</v>
      </c>
      <c r="E1926" t="str">
        <f>IF(LEN(SUBSTITUTE(gait_events!C2142,"_run-",""))&lt;&gt;LEN(gait_events!C2142),LEFT(RIGHT(gait_events!C2142,LEN(gait_events!C2142)-19),FIND("_run-",RIGHT(gait_events!C2142,LEN(gait_events!C2142)-19),1)-1),RIGHT(gait_events!C2142,LEN(gait_events!C2142)-19))</f>
        <v>Fast</v>
      </c>
      <c r="F1926" t="str">
        <f>IF(LEN(SUBSTITUTE(gait_events!C2142,"_run-",""))&lt;&gt;LEN(gait_events!C2142),RIGHT(gait_events!C2142,LEN(gait_events!C2142)-FIND("_run-",gait_events!C2142,1)-4),"")</f>
        <v/>
      </c>
      <c r="G1926" t="str">
        <f>gait_events!D2142</f>
        <v>left_ankle</v>
      </c>
      <c r="H1926" t="str">
        <f>gait_events!E2142</f>
        <v>IC</v>
      </c>
      <c r="I1926">
        <f>IF(gait_events!F2142&lt;&gt;"",gait_events!F2142,NA())</f>
        <v>331</v>
      </c>
      <c r="J1926">
        <f>IF(gait_events!G2142&lt;&gt;"",gait_events!G2142,NA())</f>
        <v>331</v>
      </c>
      <c r="K1926">
        <f t="shared" si="240"/>
        <v>0</v>
      </c>
      <c r="L1926">
        <f t="shared" si="241"/>
        <v>0</v>
      </c>
      <c r="M1926">
        <f t="shared" si="242"/>
        <v>1</v>
      </c>
      <c r="N1926">
        <f t="shared" si="243"/>
        <v>1</v>
      </c>
      <c r="O1926">
        <f t="shared" si="244"/>
        <v>1</v>
      </c>
      <c r="P1926">
        <f t="shared" si="245"/>
        <v>0</v>
      </c>
      <c r="Q1926">
        <f t="shared" si="246"/>
        <v>0</v>
      </c>
      <c r="R1926">
        <f t="shared" si="247"/>
        <v>1</v>
      </c>
    </row>
    <row r="1927" spans="1:18" x14ac:dyDescent="0.25">
      <c r="A1927" t="str">
        <f>gait_events!B2143</f>
        <v>pp050</v>
      </c>
      <c r="B1927" t="str">
        <f>VLOOKUP(A1927,participants!A:B,2,0)</f>
        <v>F</v>
      </c>
      <c r="C1927">
        <f>VLOOKUP(A1927,participants!A:C,3,0)</f>
        <v>58</v>
      </c>
      <c r="D1927" t="str">
        <f>VLOOKUP(A1927,participants!A:F,6,0)</f>
        <v>cLBP</v>
      </c>
      <c r="E1927" t="str">
        <f>IF(LEN(SUBSTITUTE(gait_events!C2143,"_run-",""))&lt;&gt;LEN(gait_events!C2143),LEFT(RIGHT(gait_events!C2143,LEN(gait_events!C2143)-19),FIND("_run-",RIGHT(gait_events!C2143,LEN(gait_events!C2143)-19),1)-1),RIGHT(gait_events!C2143,LEN(gait_events!C2143)-19))</f>
        <v>Fast</v>
      </c>
      <c r="F1927" t="str">
        <f>IF(LEN(SUBSTITUTE(gait_events!C2143,"_run-",""))&lt;&gt;LEN(gait_events!C2143),RIGHT(gait_events!C2143,LEN(gait_events!C2143)-FIND("_run-",gait_events!C2143,1)-4),"")</f>
        <v/>
      </c>
      <c r="G1927" t="str">
        <f>gait_events!D2143</f>
        <v>left_ankle</v>
      </c>
      <c r="H1927" t="str">
        <f>gait_events!E2143</f>
        <v>IC</v>
      </c>
      <c r="I1927">
        <f>IF(gait_events!F2143&lt;&gt;"",gait_events!F2143,NA())</f>
        <v>483</v>
      </c>
      <c r="J1927">
        <f>IF(gait_events!G2143&lt;&gt;"",gait_events!G2143,NA())</f>
        <v>486</v>
      </c>
      <c r="K1927">
        <f t="shared" si="240"/>
        <v>-3</v>
      </c>
      <c r="L1927">
        <f t="shared" si="241"/>
        <v>-15</v>
      </c>
      <c r="M1927">
        <f t="shared" si="242"/>
        <v>1</v>
      </c>
      <c r="N1927">
        <f t="shared" si="243"/>
        <v>1</v>
      </c>
      <c r="O1927">
        <f t="shared" si="244"/>
        <v>1</v>
      </c>
      <c r="P1927">
        <f t="shared" si="245"/>
        <v>0</v>
      </c>
      <c r="Q1927">
        <f t="shared" si="246"/>
        <v>0</v>
      </c>
      <c r="R1927">
        <f t="shared" si="247"/>
        <v>1</v>
      </c>
    </row>
    <row r="1928" spans="1:18" x14ac:dyDescent="0.25">
      <c r="A1928" t="str">
        <f>gait_events!B2144</f>
        <v>pp050</v>
      </c>
      <c r="B1928" t="str">
        <f>VLOOKUP(A1928,participants!A:B,2,0)</f>
        <v>F</v>
      </c>
      <c r="C1928">
        <f>VLOOKUP(A1928,participants!A:C,3,0)</f>
        <v>58</v>
      </c>
      <c r="D1928" t="str">
        <f>VLOOKUP(A1928,participants!A:F,6,0)</f>
        <v>cLBP</v>
      </c>
      <c r="E1928" t="str">
        <f>IF(LEN(SUBSTITUTE(gait_events!C2144,"_run-",""))&lt;&gt;LEN(gait_events!C2144),LEFT(RIGHT(gait_events!C2144,LEN(gait_events!C2144)-19),FIND("_run-",RIGHT(gait_events!C2144,LEN(gait_events!C2144)-19),1)-1),RIGHT(gait_events!C2144,LEN(gait_events!C2144)-19))</f>
        <v>Fast</v>
      </c>
      <c r="F1928" t="str">
        <f>IF(LEN(SUBSTITUTE(gait_events!C2144,"_run-",""))&lt;&gt;LEN(gait_events!C2144),RIGHT(gait_events!C2144,LEN(gait_events!C2144)-FIND("_run-",gait_events!C2144,1)-4),"")</f>
        <v/>
      </c>
      <c r="G1928" t="str">
        <f>gait_events!D2144</f>
        <v>left_ankle</v>
      </c>
      <c r="H1928" t="str">
        <f>gait_events!E2144</f>
        <v>FC</v>
      </c>
      <c r="I1928">
        <f>IF(gait_events!F2144&lt;&gt;"",gait_events!F2144,NA())</f>
        <v>114</v>
      </c>
      <c r="J1928">
        <f>IF(gait_events!G2144&lt;&gt;"",gait_events!G2144,NA())</f>
        <v>115</v>
      </c>
      <c r="K1928">
        <f t="shared" si="240"/>
        <v>-1</v>
      </c>
      <c r="L1928">
        <f t="shared" si="241"/>
        <v>-5</v>
      </c>
      <c r="M1928">
        <f t="shared" si="242"/>
        <v>1</v>
      </c>
      <c r="N1928">
        <f t="shared" si="243"/>
        <v>1</v>
      </c>
      <c r="O1928">
        <f t="shared" si="244"/>
        <v>1</v>
      </c>
      <c r="P1928">
        <f t="shared" si="245"/>
        <v>0</v>
      </c>
      <c r="Q1928">
        <f t="shared" si="246"/>
        <v>0</v>
      </c>
      <c r="R1928">
        <f t="shared" si="247"/>
        <v>1</v>
      </c>
    </row>
    <row r="1929" spans="1:18" x14ac:dyDescent="0.25">
      <c r="A1929" t="str">
        <f>gait_events!B2145</f>
        <v>pp050</v>
      </c>
      <c r="B1929" t="str">
        <f>VLOOKUP(A1929,participants!A:B,2,0)</f>
        <v>F</v>
      </c>
      <c r="C1929">
        <f>VLOOKUP(A1929,participants!A:C,3,0)</f>
        <v>58</v>
      </c>
      <c r="D1929" t="str">
        <f>VLOOKUP(A1929,participants!A:F,6,0)</f>
        <v>cLBP</v>
      </c>
      <c r="E1929" t="str">
        <f>IF(LEN(SUBSTITUTE(gait_events!C2145,"_run-",""))&lt;&gt;LEN(gait_events!C2145),LEFT(RIGHT(gait_events!C2145,LEN(gait_events!C2145)-19),FIND("_run-",RIGHT(gait_events!C2145,LEN(gait_events!C2145)-19),1)-1),RIGHT(gait_events!C2145,LEN(gait_events!C2145)-19))</f>
        <v>Fast</v>
      </c>
      <c r="F1929" t="str">
        <f>IF(LEN(SUBSTITUTE(gait_events!C2145,"_run-",""))&lt;&gt;LEN(gait_events!C2145),RIGHT(gait_events!C2145,LEN(gait_events!C2145)-FIND("_run-",gait_events!C2145,1)-4),"")</f>
        <v/>
      </c>
      <c r="G1929" t="str">
        <f>gait_events!D2145</f>
        <v>left_ankle</v>
      </c>
      <c r="H1929" t="str">
        <f>gait_events!E2145</f>
        <v>FC</v>
      </c>
      <c r="I1929">
        <f>IF(gait_events!F2145&lt;&gt;"",gait_events!F2145,NA())</f>
        <v>272</v>
      </c>
      <c r="J1929">
        <f>IF(gait_events!G2145&lt;&gt;"",gait_events!G2145,NA())</f>
        <v>273</v>
      </c>
      <c r="K1929">
        <f t="shared" si="240"/>
        <v>-1</v>
      </c>
      <c r="L1929">
        <f t="shared" si="241"/>
        <v>-5</v>
      </c>
      <c r="M1929">
        <f t="shared" si="242"/>
        <v>1</v>
      </c>
      <c r="N1929">
        <f t="shared" si="243"/>
        <v>1</v>
      </c>
      <c r="O1929">
        <f t="shared" si="244"/>
        <v>1</v>
      </c>
      <c r="P1929">
        <f t="shared" si="245"/>
        <v>0</v>
      </c>
      <c r="Q1929">
        <f t="shared" si="246"/>
        <v>0</v>
      </c>
      <c r="R1929">
        <f t="shared" si="247"/>
        <v>1</v>
      </c>
    </row>
    <row r="1930" spans="1:18" x14ac:dyDescent="0.25">
      <c r="A1930" t="str">
        <f>gait_events!B2146</f>
        <v>pp050</v>
      </c>
      <c r="B1930" t="str">
        <f>VLOOKUP(A1930,participants!A:B,2,0)</f>
        <v>F</v>
      </c>
      <c r="C1930">
        <f>VLOOKUP(A1930,participants!A:C,3,0)</f>
        <v>58</v>
      </c>
      <c r="D1930" t="str">
        <f>VLOOKUP(A1930,participants!A:F,6,0)</f>
        <v>cLBP</v>
      </c>
      <c r="E1930" t="str">
        <f>IF(LEN(SUBSTITUTE(gait_events!C2146,"_run-",""))&lt;&gt;LEN(gait_events!C2146),LEFT(RIGHT(gait_events!C2146,LEN(gait_events!C2146)-19),FIND("_run-",RIGHT(gait_events!C2146,LEN(gait_events!C2146)-19),1)-1),RIGHT(gait_events!C2146,LEN(gait_events!C2146)-19))</f>
        <v>Fast</v>
      </c>
      <c r="F1930" t="str">
        <f>IF(LEN(SUBSTITUTE(gait_events!C2146,"_run-",""))&lt;&gt;LEN(gait_events!C2146),RIGHT(gait_events!C2146,LEN(gait_events!C2146)-FIND("_run-",gait_events!C2146,1)-4),"")</f>
        <v/>
      </c>
      <c r="G1930" t="str">
        <f>gait_events!D2146</f>
        <v>left_ankle</v>
      </c>
      <c r="H1930" t="str">
        <f>gait_events!E2146</f>
        <v>FC</v>
      </c>
      <c r="I1930">
        <f>IF(gait_events!F2146&lt;&gt;"",gait_events!F2146,NA())</f>
        <v>428</v>
      </c>
      <c r="J1930">
        <f>IF(gait_events!G2146&lt;&gt;"",gait_events!G2146,NA())</f>
        <v>430</v>
      </c>
      <c r="K1930">
        <f t="shared" si="240"/>
        <v>-2</v>
      </c>
      <c r="L1930">
        <f t="shared" si="241"/>
        <v>-10</v>
      </c>
      <c r="M1930">
        <f t="shared" si="242"/>
        <v>1</v>
      </c>
      <c r="N1930">
        <f t="shared" si="243"/>
        <v>1</v>
      </c>
      <c r="O1930">
        <f t="shared" si="244"/>
        <v>1</v>
      </c>
      <c r="P1930">
        <f t="shared" si="245"/>
        <v>0</v>
      </c>
      <c r="Q1930">
        <f t="shared" si="246"/>
        <v>0</v>
      </c>
      <c r="R1930">
        <f t="shared" si="247"/>
        <v>1</v>
      </c>
    </row>
    <row r="1931" spans="1:18" x14ac:dyDescent="0.25">
      <c r="A1931" t="str">
        <f>gait_events!B2147</f>
        <v>pp050</v>
      </c>
      <c r="B1931" t="str">
        <f>VLOOKUP(A1931,participants!A:B,2,0)</f>
        <v>F</v>
      </c>
      <c r="C1931">
        <f>VLOOKUP(A1931,participants!A:C,3,0)</f>
        <v>58</v>
      </c>
      <c r="D1931" t="str">
        <f>VLOOKUP(A1931,participants!A:F,6,0)</f>
        <v>cLBP</v>
      </c>
      <c r="E1931" t="str">
        <f>IF(LEN(SUBSTITUTE(gait_events!C2147,"_run-",""))&lt;&gt;LEN(gait_events!C2147),LEFT(RIGHT(gait_events!C2147,LEN(gait_events!C2147)-19),FIND("_run-",RIGHT(gait_events!C2147,LEN(gait_events!C2147)-19),1)-1),RIGHT(gait_events!C2147,LEN(gait_events!C2147)-19))</f>
        <v>Fast</v>
      </c>
      <c r="F1931" t="str">
        <f>IF(LEN(SUBSTITUTE(gait_events!C2147,"_run-",""))&lt;&gt;LEN(gait_events!C2147),RIGHT(gait_events!C2147,LEN(gait_events!C2147)-FIND("_run-",gait_events!C2147,1)-4),"")</f>
        <v/>
      </c>
      <c r="G1931" t="str">
        <f>gait_events!D2147</f>
        <v>left_ankle</v>
      </c>
      <c r="H1931" t="str">
        <f>gait_events!E2147</f>
        <v>FC</v>
      </c>
      <c r="I1931">
        <f>IF(gait_events!F2147&lt;&gt;"",gait_events!F2147,NA())</f>
        <v>573</v>
      </c>
      <c r="J1931">
        <f>IF(gait_events!G2147&lt;&gt;"",gait_events!G2147,NA())</f>
        <v>574</v>
      </c>
      <c r="K1931">
        <f t="shared" si="240"/>
        <v>-1</v>
      </c>
      <c r="L1931">
        <f t="shared" si="241"/>
        <v>-5</v>
      </c>
      <c r="M1931">
        <f t="shared" si="242"/>
        <v>1</v>
      </c>
      <c r="N1931">
        <f t="shared" si="243"/>
        <v>1</v>
      </c>
      <c r="O1931">
        <f t="shared" si="244"/>
        <v>1</v>
      </c>
      <c r="P1931">
        <f t="shared" si="245"/>
        <v>0</v>
      </c>
      <c r="Q1931">
        <f t="shared" si="246"/>
        <v>0</v>
      </c>
      <c r="R1931">
        <f t="shared" si="247"/>
        <v>1</v>
      </c>
    </row>
    <row r="1932" spans="1:18" x14ac:dyDescent="0.25">
      <c r="A1932" t="str">
        <f>gait_events!B2148</f>
        <v>pp050</v>
      </c>
      <c r="B1932" t="str">
        <f>VLOOKUP(A1932,participants!A:B,2,0)</f>
        <v>F</v>
      </c>
      <c r="C1932">
        <f>VLOOKUP(A1932,participants!A:C,3,0)</f>
        <v>58</v>
      </c>
      <c r="D1932" t="str">
        <f>VLOOKUP(A1932,participants!A:F,6,0)</f>
        <v>cLBP</v>
      </c>
      <c r="E1932" t="str">
        <f>IF(LEN(SUBSTITUTE(gait_events!C2148,"_run-",""))&lt;&gt;LEN(gait_events!C2148),LEFT(RIGHT(gait_events!C2148,LEN(gait_events!C2148)-19),FIND("_run-",RIGHT(gait_events!C2148,LEN(gait_events!C2148)-19),1)-1),RIGHT(gait_events!C2148,LEN(gait_events!C2148)-19))</f>
        <v>Fast</v>
      </c>
      <c r="F1932" t="str">
        <f>IF(LEN(SUBSTITUTE(gait_events!C2148,"_run-",""))&lt;&gt;LEN(gait_events!C2148),RIGHT(gait_events!C2148,LEN(gait_events!C2148)-FIND("_run-",gait_events!C2148,1)-4),"")</f>
        <v/>
      </c>
      <c r="G1932" t="str">
        <f>gait_events!D2148</f>
        <v>right_ankle</v>
      </c>
      <c r="H1932" t="str">
        <f>gait_events!E2148</f>
        <v>IC</v>
      </c>
      <c r="I1932">
        <f>IF(gait_events!F2148&lt;&gt;"",gait_events!F2148,NA())</f>
        <v>96</v>
      </c>
      <c r="J1932">
        <f>IF(gait_events!G2148&lt;&gt;"",gait_events!G2148,NA())</f>
        <v>98</v>
      </c>
      <c r="K1932">
        <f t="shared" si="240"/>
        <v>-2</v>
      </c>
      <c r="L1932">
        <f t="shared" si="241"/>
        <v>-10</v>
      </c>
      <c r="M1932">
        <f t="shared" si="242"/>
        <v>1</v>
      </c>
      <c r="N1932">
        <f t="shared" si="243"/>
        <v>1</v>
      </c>
      <c r="O1932">
        <f t="shared" si="244"/>
        <v>1</v>
      </c>
      <c r="P1932">
        <f t="shared" si="245"/>
        <v>0</v>
      </c>
      <c r="Q1932">
        <f t="shared" si="246"/>
        <v>0</v>
      </c>
      <c r="R1932">
        <f t="shared" si="247"/>
        <v>1</v>
      </c>
    </row>
    <row r="1933" spans="1:18" x14ac:dyDescent="0.25">
      <c r="A1933" t="str">
        <f>gait_events!B2149</f>
        <v>pp050</v>
      </c>
      <c r="B1933" t="str">
        <f>VLOOKUP(A1933,participants!A:B,2,0)</f>
        <v>F</v>
      </c>
      <c r="C1933">
        <f>VLOOKUP(A1933,participants!A:C,3,0)</f>
        <v>58</v>
      </c>
      <c r="D1933" t="str">
        <f>VLOOKUP(A1933,participants!A:F,6,0)</f>
        <v>cLBP</v>
      </c>
      <c r="E1933" t="str">
        <f>IF(LEN(SUBSTITUTE(gait_events!C2149,"_run-",""))&lt;&gt;LEN(gait_events!C2149),LEFT(RIGHT(gait_events!C2149,LEN(gait_events!C2149)-19),FIND("_run-",RIGHT(gait_events!C2149,LEN(gait_events!C2149)-19),1)-1),RIGHT(gait_events!C2149,LEN(gait_events!C2149)-19))</f>
        <v>Fast</v>
      </c>
      <c r="F1933" t="str">
        <f>IF(LEN(SUBSTITUTE(gait_events!C2149,"_run-",""))&lt;&gt;LEN(gait_events!C2149),RIGHT(gait_events!C2149,LEN(gait_events!C2149)-FIND("_run-",gait_events!C2149,1)-4),"")</f>
        <v/>
      </c>
      <c r="G1933" t="str">
        <f>gait_events!D2149</f>
        <v>right_ankle</v>
      </c>
      <c r="H1933" t="str">
        <f>gait_events!E2149</f>
        <v>IC</v>
      </c>
      <c r="I1933">
        <f>IF(gait_events!F2149&lt;&gt;"",gait_events!F2149,NA())</f>
        <v>254</v>
      </c>
      <c r="J1933">
        <f>IF(gait_events!G2149&lt;&gt;"",gait_events!G2149,NA())</f>
        <v>256</v>
      </c>
      <c r="K1933">
        <f t="shared" si="240"/>
        <v>-2</v>
      </c>
      <c r="L1933">
        <f t="shared" si="241"/>
        <v>-10</v>
      </c>
      <c r="M1933">
        <f t="shared" si="242"/>
        <v>1</v>
      </c>
      <c r="N1933">
        <f t="shared" si="243"/>
        <v>1</v>
      </c>
      <c r="O1933">
        <f t="shared" si="244"/>
        <v>1</v>
      </c>
      <c r="P1933">
        <f t="shared" si="245"/>
        <v>0</v>
      </c>
      <c r="Q1933">
        <f t="shared" si="246"/>
        <v>0</v>
      </c>
      <c r="R1933">
        <f t="shared" si="247"/>
        <v>1</v>
      </c>
    </row>
    <row r="1934" spans="1:18" x14ac:dyDescent="0.25">
      <c r="A1934" t="str">
        <f>gait_events!B2150</f>
        <v>pp050</v>
      </c>
      <c r="B1934" t="str">
        <f>VLOOKUP(A1934,participants!A:B,2,0)</f>
        <v>F</v>
      </c>
      <c r="C1934">
        <f>VLOOKUP(A1934,participants!A:C,3,0)</f>
        <v>58</v>
      </c>
      <c r="D1934" t="str">
        <f>VLOOKUP(A1934,participants!A:F,6,0)</f>
        <v>cLBP</v>
      </c>
      <c r="E1934" t="str">
        <f>IF(LEN(SUBSTITUTE(gait_events!C2150,"_run-",""))&lt;&gt;LEN(gait_events!C2150),LEFT(RIGHT(gait_events!C2150,LEN(gait_events!C2150)-19),FIND("_run-",RIGHT(gait_events!C2150,LEN(gait_events!C2150)-19),1)-1),RIGHT(gait_events!C2150,LEN(gait_events!C2150)-19))</f>
        <v>Fast</v>
      </c>
      <c r="F1934" t="str">
        <f>IF(LEN(SUBSTITUTE(gait_events!C2150,"_run-",""))&lt;&gt;LEN(gait_events!C2150),RIGHT(gait_events!C2150,LEN(gait_events!C2150)-FIND("_run-",gait_events!C2150,1)-4),"")</f>
        <v/>
      </c>
      <c r="G1934" t="str">
        <f>gait_events!D2150</f>
        <v>right_ankle</v>
      </c>
      <c r="H1934" t="str">
        <f>gait_events!E2150</f>
        <v>IC</v>
      </c>
      <c r="I1934">
        <f>IF(gait_events!F2150&lt;&gt;"",gait_events!F2150,NA())</f>
        <v>411</v>
      </c>
      <c r="J1934">
        <f>IF(gait_events!G2150&lt;&gt;"",gait_events!G2150,NA())</f>
        <v>412</v>
      </c>
      <c r="K1934">
        <f t="shared" si="240"/>
        <v>-1</v>
      </c>
      <c r="L1934">
        <f t="shared" si="241"/>
        <v>-5</v>
      </c>
      <c r="M1934">
        <f t="shared" si="242"/>
        <v>1</v>
      </c>
      <c r="N1934">
        <f t="shared" si="243"/>
        <v>1</v>
      </c>
      <c r="O1934">
        <f t="shared" si="244"/>
        <v>1</v>
      </c>
      <c r="P1934">
        <f t="shared" si="245"/>
        <v>0</v>
      </c>
      <c r="Q1934">
        <f t="shared" si="246"/>
        <v>0</v>
      </c>
      <c r="R1934">
        <f t="shared" si="247"/>
        <v>1</v>
      </c>
    </row>
    <row r="1935" spans="1:18" x14ac:dyDescent="0.25">
      <c r="A1935" t="str">
        <f>gait_events!B2151</f>
        <v>pp050</v>
      </c>
      <c r="B1935" t="str">
        <f>VLOOKUP(A1935,participants!A:B,2,0)</f>
        <v>F</v>
      </c>
      <c r="C1935">
        <f>VLOOKUP(A1935,participants!A:C,3,0)</f>
        <v>58</v>
      </c>
      <c r="D1935" t="str">
        <f>VLOOKUP(A1935,participants!A:F,6,0)</f>
        <v>cLBP</v>
      </c>
      <c r="E1935" t="str">
        <f>IF(LEN(SUBSTITUTE(gait_events!C2151,"_run-",""))&lt;&gt;LEN(gait_events!C2151),LEFT(RIGHT(gait_events!C2151,LEN(gait_events!C2151)-19),FIND("_run-",RIGHT(gait_events!C2151,LEN(gait_events!C2151)-19),1)-1),RIGHT(gait_events!C2151,LEN(gait_events!C2151)-19))</f>
        <v>Fast</v>
      </c>
      <c r="F1935" t="str">
        <f>IF(LEN(SUBSTITUTE(gait_events!C2151,"_run-",""))&lt;&gt;LEN(gait_events!C2151),RIGHT(gait_events!C2151,LEN(gait_events!C2151)-FIND("_run-",gait_events!C2151,1)-4),"")</f>
        <v/>
      </c>
      <c r="G1935" t="str">
        <f>gait_events!D2151</f>
        <v>right_ankle</v>
      </c>
      <c r="H1935" t="str">
        <f>gait_events!E2151</f>
        <v>IC</v>
      </c>
      <c r="I1935">
        <f>IF(gait_events!F2151&lt;&gt;"",gait_events!F2151,NA())</f>
        <v>558</v>
      </c>
      <c r="J1935">
        <f>IF(gait_events!G2151&lt;&gt;"",gait_events!G2151,NA())</f>
        <v>562</v>
      </c>
      <c r="K1935">
        <f t="shared" si="240"/>
        <v>-4</v>
      </c>
      <c r="L1935">
        <f t="shared" si="241"/>
        <v>-20</v>
      </c>
      <c r="M1935">
        <f t="shared" si="242"/>
        <v>1</v>
      </c>
      <c r="N1935">
        <f t="shared" si="243"/>
        <v>1</v>
      </c>
      <c r="O1935">
        <f t="shared" si="244"/>
        <v>1</v>
      </c>
      <c r="P1935">
        <f t="shared" si="245"/>
        <v>0</v>
      </c>
      <c r="Q1935">
        <f t="shared" si="246"/>
        <v>0</v>
      </c>
      <c r="R1935">
        <f t="shared" si="247"/>
        <v>1</v>
      </c>
    </row>
    <row r="1936" spans="1:18" x14ac:dyDescent="0.25">
      <c r="A1936" t="str">
        <f>gait_events!B2152</f>
        <v>pp050</v>
      </c>
      <c r="B1936" t="str">
        <f>VLOOKUP(A1936,participants!A:B,2,0)</f>
        <v>F</v>
      </c>
      <c r="C1936">
        <f>VLOOKUP(A1936,participants!A:C,3,0)</f>
        <v>58</v>
      </c>
      <c r="D1936" t="str">
        <f>VLOOKUP(A1936,participants!A:F,6,0)</f>
        <v>cLBP</v>
      </c>
      <c r="E1936" t="str">
        <f>IF(LEN(SUBSTITUTE(gait_events!C2152,"_run-",""))&lt;&gt;LEN(gait_events!C2152),LEFT(RIGHT(gait_events!C2152,LEN(gait_events!C2152)-19),FIND("_run-",RIGHT(gait_events!C2152,LEN(gait_events!C2152)-19),1)-1),RIGHT(gait_events!C2152,LEN(gait_events!C2152)-19))</f>
        <v>Fast</v>
      </c>
      <c r="F1936" t="str">
        <f>IF(LEN(SUBSTITUTE(gait_events!C2152,"_run-",""))&lt;&gt;LEN(gait_events!C2152),RIGHT(gait_events!C2152,LEN(gait_events!C2152)-FIND("_run-",gait_events!C2152,1)-4),"")</f>
        <v/>
      </c>
      <c r="G1936" t="str">
        <f>gait_events!D2152</f>
        <v>right_ankle</v>
      </c>
      <c r="H1936" t="str">
        <f>gait_events!E2152</f>
        <v>FC</v>
      </c>
      <c r="I1936">
        <f>IF(gait_events!F2152&lt;&gt;"",gait_events!F2152,NA())</f>
        <v>31</v>
      </c>
      <c r="J1936">
        <f>IF(gait_events!G2152&lt;&gt;"",gait_events!G2152,NA())</f>
        <v>33</v>
      </c>
      <c r="K1936">
        <f t="shared" si="240"/>
        <v>-2</v>
      </c>
      <c r="L1936">
        <f t="shared" si="241"/>
        <v>-10</v>
      </c>
      <c r="M1936">
        <f t="shared" si="242"/>
        <v>1</v>
      </c>
      <c r="N1936">
        <f t="shared" si="243"/>
        <v>1</v>
      </c>
      <c r="O1936">
        <f t="shared" si="244"/>
        <v>1</v>
      </c>
      <c r="P1936">
        <f t="shared" si="245"/>
        <v>0</v>
      </c>
      <c r="Q1936">
        <f t="shared" si="246"/>
        <v>0</v>
      </c>
      <c r="R1936">
        <f t="shared" si="247"/>
        <v>1</v>
      </c>
    </row>
    <row r="1937" spans="1:18" x14ac:dyDescent="0.25">
      <c r="A1937" t="str">
        <f>gait_events!B2153</f>
        <v>pp050</v>
      </c>
      <c r="B1937" t="str">
        <f>VLOOKUP(A1937,participants!A:B,2,0)</f>
        <v>F</v>
      </c>
      <c r="C1937">
        <f>VLOOKUP(A1937,participants!A:C,3,0)</f>
        <v>58</v>
      </c>
      <c r="D1937" t="str">
        <f>VLOOKUP(A1937,participants!A:F,6,0)</f>
        <v>cLBP</v>
      </c>
      <c r="E1937" t="str">
        <f>IF(LEN(SUBSTITUTE(gait_events!C2153,"_run-",""))&lt;&gt;LEN(gait_events!C2153),LEFT(RIGHT(gait_events!C2153,LEN(gait_events!C2153)-19),FIND("_run-",RIGHT(gait_events!C2153,LEN(gait_events!C2153)-19),1)-1),RIGHT(gait_events!C2153,LEN(gait_events!C2153)-19))</f>
        <v>Fast</v>
      </c>
      <c r="F1937" t="str">
        <f>IF(LEN(SUBSTITUTE(gait_events!C2153,"_run-",""))&lt;&gt;LEN(gait_events!C2153),RIGHT(gait_events!C2153,LEN(gait_events!C2153)-FIND("_run-",gait_events!C2153,1)-4),"")</f>
        <v/>
      </c>
      <c r="G1937" t="str">
        <f>gait_events!D2153</f>
        <v>right_ankle</v>
      </c>
      <c r="H1937" t="str">
        <f>gait_events!E2153</f>
        <v>FC</v>
      </c>
      <c r="I1937">
        <f>IF(gait_events!F2153&lt;&gt;"",gait_events!F2153,NA())</f>
        <v>191</v>
      </c>
      <c r="J1937">
        <f>IF(gait_events!G2153&lt;&gt;"",gait_events!G2153,NA())</f>
        <v>193</v>
      </c>
      <c r="K1937">
        <f t="shared" si="240"/>
        <v>-2</v>
      </c>
      <c r="L1937">
        <f t="shared" si="241"/>
        <v>-10</v>
      </c>
      <c r="M1937">
        <f t="shared" si="242"/>
        <v>1</v>
      </c>
      <c r="N1937">
        <f t="shared" si="243"/>
        <v>1</v>
      </c>
      <c r="O1937">
        <f t="shared" si="244"/>
        <v>1</v>
      </c>
      <c r="P1937">
        <f t="shared" si="245"/>
        <v>0</v>
      </c>
      <c r="Q1937">
        <f t="shared" si="246"/>
        <v>0</v>
      </c>
      <c r="R1937">
        <f t="shared" si="247"/>
        <v>1</v>
      </c>
    </row>
    <row r="1938" spans="1:18" x14ac:dyDescent="0.25">
      <c r="A1938" t="str">
        <f>gait_events!B2154</f>
        <v>pp050</v>
      </c>
      <c r="B1938" t="str">
        <f>VLOOKUP(A1938,participants!A:B,2,0)</f>
        <v>F</v>
      </c>
      <c r="C1938">
        <f>VLOOKUP(A1938,participants!A:C,3,0)</f>
        <v>58</v>
      </c>
      <c r="D1938" t="str">
        <f>VLOOKUP(A1938,participants!A:F,6,0)</f>
        <v>cLBP</v>
      </c>
      <c r="E1938" t="str">
        <f>IF(LEN(SUBSTITUTE(gait_events!C2154,"_run-",""))&lt;&gt;LEN(gait_events!C2154),LEFT(RIGHT(gait_events!C2154,LEN(gait_events!C2154)-19),FIND("_run-",RIGHT(gait_events!C2154,LEN(gait_events!C2154)-19),1)-1),RIGHT(gait_events!C2154,LEN(gait_events!C2154)-19))</f>
        <v>Fast</v>
      </c>
      <c r="F1938" t="str">
        <f>IF(LEN(SUBSTITUTE(gait_events!C2154,"_run-",""))&lt;&gt;LEN(gait_events!C2154),RIGHT(gait_events!C2154,LEN(gait_events!C2154)-FIND("_run-",gait_events!C2154,1)-4),"")</f>
        <v/>
      </c>
      <c r="G1938" t="str">
        <f>gait_events!D2154</f>
        <v>right_ankle</v>
      </c>
      <c r="H1938" t="str">
        <f>gait_events!E2154</f>
        <v>FC</v>
      </c>
      <c r="I1938">
        <f>IF(gait_events!F2154&lt;&gt;"",gait_events!F2154,NA())</f>
        <v>347</v>
      </c>
      <c r="J1938">
        <f>IF(gait_events!G2154&lt;&gt;"",gait_events!G2154,NA())</f>
        <v>349</v>
      </c>
      <c r="K1938">
        <f t="shared" si="240"/>
        <v>-2</v>
      </c>
      <c r="L1938">
        <f t="shared" si="241"/>
        <v>-10</v>
      </c>
      <c r="M1938">
        <f t="shared" si="242"/>
        <v>1</v>
      </c>
      <c r="N1938">
        <f t="shared" si="243"/>
        <v>1</v>
      </c>
      <c r="O1938">
        <f t="shared" si="244"/>
        <v>1</v>
      </c>
      <c r="P1938">
        <f t="shared" si="245"/>
        <v>0</v>
      </c>
      <c r="Q1938">
        <f t="shared" si="246"/>
        <v>0</v>
      </c>
      <c r="R1938">
        <f t="shared" si="247"/>
        <v>1</v>
      </c>
    </row>
    <row r="1939" spans="1:18" x14ac:dyDescent="0.25">
      <c r="A1939" t="str">
        <f>gait_events!B2155</f>
        <v>pp050</v>
      </c>
      <c r="B1939" t="str">
        <f>VLOOKUP(A1939,participants!A:B,2,0)</f>
        <v>F</v>
      </c>
      <c r="C1939">
        <f>VLOOKUP(A1939,participants!A:C,3,0)</f>
        <v>58</v>
      </c>
      <c r="D1939" t="str">
        <f>VLOOKUP(A1939,participants!A:F,6,0)</f>
        <v>cLBP</v>
      </c>
      <c r="E1939" t="str">
        <f>IF(LEN(SUBSTITUTE(gait_events!C2155,"_run-",""))&lt;&gt;LEN(gait_events!C2155),LEFT(RIGHT(gait_events!C2155,LEN(gait_events!C2155)-19),FIND("_run-",RIGHT(gait_events!C2155,LEN(gait_events!C2155)-19),1)-1),RIGHT(gait_events!C2155,LEN(gait_events!C2155)-19))</f>
        <v>Fast</v>
      </c>
      <c r="F1939" t="str">
        <f>IF(LEN(SUBSTITUTE(gait_events!C2155,"_run-",""))&lt;&gt;LEN(gait_events!C2155),RIGHT(gait_events!C2155,LEN(gait_events!C2155)-FIND("_run-",gait_events!C2155,1)-4),"")</f>
        <v/>
      </c>
      <c r="G1939" t="str">
        <f>gait_events!D2155</f>
        <v>right_ankle</v>
      </c>
      <c r="H1939" t="str">
        <f>gait_events!E2155</f>
        <v>FC</v>
      </c>
      <c r="I1939">
        <f>IF(gait_events!F2155&lt;&gt;"",gait_events!F2155,NA())</f>
        <v>501</v>
      </c>
      <c r="J1939">
        <f>IF(gait_events!G2155&lt;&gt;"",gait_events!G2155,NA())</f>
        <v>503</v>
      </c>
      <c r="K1939">
        <f t="shared" si="240"/>
        <v>-2</v>
      </c>
      <c r="L1939">
        <f t="shared" si="241"/>
        <v>-10</v>
      </c>
      <c r="M1939">
        <f t="shared" si="242"/>
        <v>1</v>
      </c>
      <c r="N1939">
        <f t="shared" si="243"/>
        <v>1</v>
      </c>
      <c r="O1939">
        <f t="shared" si="244"/>
        <v>1</v>
      </c>
      <c r="P1939">
        <f t="shared" si="245"/>
        <v>0</v>
      </c>
      <c r="Q1939">
        <f t="shared" si="246"/>
        <v>0</v>
      </c>
      <c r="R1939">
        <f t="shared" si="247"/>
        <v>1</v>
      </c>
    </row>
    <row r="1940" spans="1:18" x14ac:dyDescent="0.25">
      <c r="A1940" t="str">
        <f>gait_events!B2156</f>
        <v>pp050</v>
      </c>
      <c r="B1940" t="str">
        <f>VLOOKUP(A1940,participants!A:B,2,0)</f>
        <v>F</v>
      </c>
      <c r="C1940">
        <f>VLOOKUP(A1940,participants!A:C,3,0)</f>
        <v>58</v>
      </c>
      <c r="D1940" t="str">
        <f>VLOOKUP(A1940,participants!A:F,6,0)</f>
        <v>cLBP</v>
      </c>
      <c r="E1940" t="str">
        <f>IF(LEN(SUBSTITUTE(gait_events!C2156,"_run-",""))&lt;&gt;LEN(gait_events!C2156),LEFT(RIGHT(gait_events!C2156,LEN(gait_events!C2156)-19),FIND("_run-",RIGHT(gait_events!C2156,LEN(gait_events!C2156)-19),1)-1),RIGHT(gait_events!C2156,LEN(gait_events!C2156)-19))</f>
        <v>Fast</v>
      </c>
      <c r="F1940" t="str">
        <f>IF(LEN(SUBSTITUTE(gait_events!C2156,"_run-",""))&lt;&gt;LEN(gait_events!C2156),RIGHT(gait_events!C2156,LEN(gait_events!C2156)-FIND("_run-",gait_events!C2156,1)-4),"")</f>
        <v/>
      </c>
      <c r="G1940" t="str">
        <f>gait_events!D2156</f>
        <v>left_shank</v>
      </c>
      <c r="H1940" t="str">
        <f>gait_events!E2156</f>
        <v>IC</v>
      </c>
      <c r="I1940">
        <f>IF(gait_events!F2156&lt;&gt;"",gait_events!F2156,NA())</f>
        <v>11</v>
      </c>
      <c r="J1940" t="e">
        <f>IF(gait_events!G2156&lt;&gt;"",gait_events!G2156,NA())</f>
        <v>#N/A</v>
      </c>
      <c r="K1940" t="e">
        <f t="shared" si="240"/>
        <v>#N/A</v>
      </c>
      <c r="L1940" t="e">
        <f t="shared" si="241"/>
        <v>#N/A</v>
      </c>
      <c r="M1940">
        <f t="shared" si="242"/>
        <v>1</v>
      </c>
      <c r="N1940">
        <f t="shared" si="243"/>
        <v>0</v>
      </c>
      <c r="O1940">
        <f t="shared" si="244"/>
        <v>0</v>
      </c>
      <c r="P1940">
        <f t="shared" si="245"/>
        <v>1</v>
      </c>
      <c r="Q1940">
        <f t="shared" si="246"/>
        <v>0</v>
      </c>
      <c r="R1940">
        <f t="shared" si="247"/>
        <v>1</v>
      </c>
    </row>
    <row r="1941" spans="1:18" x14ac:dyDescent="0.25">
      <c r="A1941" t="str">
        <f>gait_events!B2157</f>
        <v>pp050</v>
      </c>
      <c r="B1941" t="str">
        <f>VLOOKUP(A1941,participants!A:B,2,0)</f>
        <v>F</v>
      </c>
      <c r="C1941">
        <f>VLOOKUP(A1941,participants!A:C,3,0)</f>
        <v>58</v>
      </c>
      <c r="D1941" t="str">
        <f>VLOOKUP(A1941,participants!A:F,6,0)</f>
        <v>cLBP</v>
      </c>
      <c r="E1941" t="str">
        <f>IF(LEN(SUBSTITUTE(gait_events!C2157,"_run-",""))&lt;&gt;LEN(gait_events!C2157),LEFT(RIGHT(gait_events!C2157,LEN(gait_events!C2157)-19),FIND("_run-",RIGHT(gait_events!C2157,LEN(gait_events!C2157)-19),1)-1),RIGHT(gait_events!C2157,LEN(gait_events!C2157)-19))</f>
        <v>Fast</v>
      </c>
      <c r="F1941" t="str">
        <f>IF(LEN(SUBSTITUTE(gait_events!C2157,"_run-",""))&lt;&gt;LEN(gait_events!C2157),RIGHT(gait_events!C2157,LEN(gait_events!C2157)-FIND("_run-",gait_events!C2157,1)-4),"")</f>
        <v/>
      </c>
      <c r="G1941" t="str">
        <f>gait_events!D2157</f>
        <v>left_shank</v>
      </c>
      <c r="H1941" t="str">
        <f>gait_events!E2157</f>
        <v>IC</v>
      </c>
      <c r="I1941">
        <f>IF(gait_events!F2157&lt;&gt;"",gait_events!F2157,NA())</f>
        <v>177</v>
      </c>
      <c r="J1941">
        <f>IF(gait_events!G2157&lt;&gt;"",gait_events!G2157,NA())</f>
        <v>173</v>
      </c>
      <c r="K1941">
        <f t="shared" si="240"/>
        <v>4</v>
      </c>
      <c r="L1941">
        <f t="shared" si="241"/>
        <v>20</v>
      </c>
      <c r="M1941">
        <f t="shared" si="242"/>
        <v>1</v>
      </c>
      <c r="N1941">
        <f t="shared" si="243"/>
        <v>1</v>
      </c>
      <c r="O1941">
        <f t="shared" si="244"/>
        <v>1</v>
      </c>
      <c r="P1941">
        <f t="shared" si="245"/>
        <v>0</v>
      </c>
      <c r="Q1941">
        <f t="shared" si="246"/>
        <v>0</v>
      </c>
      <c r="R1941">
        <f t="shared" si="247"/>
        <v>1</v>
      </c>
    </row>
    <row r="1942" spans="1:18" x14ac:dyDescent="0.25">
      <c r="A1942" t="str">
        <f>gait_events!B2158</f>
        <v>pp050</v>
      </c>
      <c r="B1942" t="str">
        <f>VLOOKUP(A1942,participants!A:B,2,0)</f>
        <v>F</v>
      </c>
      <c r="C1942">
        <f>VLOOKUP(A1942,participants!A:C,3,0)</f>
        <v>58</v>
      </c>
      <c r="D1942" t="str">
        <f>VLOOKUP(A1942,participants!A:F,6,0)</f>
        <v>cLBP</v>
      </c>
      <c r="E1942" t="str">
        <f>IF(LEN(SUBSTITUTE(gait_events!C2158,"_run-",""))&lt;&gt;LEN(gait_events!C2158),LEFT(RIGHT(gait_events!C2158,LEN(gait_events!C2158)-19),FIND("_run-",RIGHT(gait_events!C2158,LEN(gait_events!C2158)-19),1)-1),RIGHT(gait_events!C2158,LEN(gait_events!C2158)-19))</f>
        <v>Fast</v>
      </c>
      <c r="F1942" t="str">
        <f>IF(LEN(SUBSTITUTE(gait_events!C2158,"_run-",""))&lt;&gt;LEN(gait_events!C2158),RIGHT(gait_events!C2158,LEN(gait_events!C2158)-FIND("_run-",gait_events!C2158,1)-4),"")</f>
        <v/>
      </c>
      <c r="G1942" t="str">
        <f>gait_events!D2158</f>
        <v>left_shank</v>
      </c>
      <c r="H1942" t="str">
        <f>gait_events!E2158</f>
        <v>IC</v>
      </c>
      <c r="I1942">
        <f>IF(gait_events!F2158&lt;&gt;"",gait_events!F2158,NA())</f>
        <v>331</v>
      </c>
      <c r="J1942">
        <f>IF(gait_events!G2158&lt;&gt;"",gait_events!G2158,NA())</f>
        <v>332</v>
      </c>
      <c r="K1942">
        <f t="shared" si="240"/>
        <v>-1</v>
      </c>
      <c r="L1942">
        <f t="shared" si="241"/>
        <v>-5</v>
      </c>
      <c r="M1942">
        <f t="shared" si="242"/>
        <v>1</v>
      </c>
      <c r="N1942">
        <f t="shared" si="243"/>
        <v>1</v>
      </c>
      <c r="O1942">
        <f t="shared" si="244"/>
        <v>1</v>
      </c>
      <c r="P1942">
        <f t="shared" si="245"/>
        <v>0</v>
      </c>
      <c r="Q1942">
        <f t="shared" si="246"/>
        <v>0</v>
      </c>
      <c r="R1942">
        <f t="shared" si="247"/>
        <v>1</v>
      </c>
    </row>
    <row r="1943" spans="1:18" x14ac:dyDescent="0.25">
      <c r="A1943" t="str">
        <f>gait_events!B2159</f>
        <v>pp050</v>
      </c>
      <c r="B1943" t="str">
        <f>VLOOKUP(A1943,participants!A:B,2,0)</f>
        <v>F</v>
      </c>
      <c r="C1943">
        <f>VLOOKUP(A1943,participants!A:C,3,0)</f>
        <v>58</v>
      </c>
      <c r="D1943" t="str">
        <f>VLOOKUP(A1943,participants!A:F,6,0)</f>
        <v>cLBP</v>
      </c>
      <c r="E1943" t="str">
        <f>IF(LEN(SUBSTITUTE(gait_events!C2159,"_run-",""))&lt;&gt;LEN(gait_events!C2159),LEFT(RIGHT(gait_events!C2159,LEN(gait_events!C2159)-19),FIND("_run-",RIGHT(gait_events!C2159,LEN(gait_events!C2159)-19),1)-1),RIGHT(gait_events!C2159,LEN(gait_events!C2159)-19))</f>
        <v>Fast</v>
      </c>
      <c r="F1943" t="str">
        <f>IF(LEN(SUBSTITUTE(gait_events!C2159,"_run-",""))&lt;&gt;LEN(gait_events!C2159),RIGHT(gait_events!C2159,LEN(gait_events!C2159)-FIND("_run-",gait_events!C2159,1)-4),"")</f>
        <v/>
      </c>
      <c r="G1943" t="str">
        <f>gait_events!D2159</f>
        <v>left_shank</v>
      </c>
      <c r="H1943" t="str">
        <f>gait_events!E2159</f>
        <v>IC</v>
      </c>
      <c r="I1943">
        <f>IF(gait_events!F2159&lt;&gt;"",gait_events!F2159,NA())</f>
        <v>483</v>
      </c>
      <c r="J1943">
        <f>IF(gait_events!G2159&lt;&gt;"",gait_events!G2159,NA())</f>
        <v>486</v>
      </c>
      <c r="K1943">
        <f t="shared" si="240"/>
        <v>-3</v>
      </c>
      <c r="L1943">
        <f t="shared" si="241"/>
        <v>-15</v>
      </c>
      <c r="M1943">
        <f t="shared" si="242"/>
        <v>1</v>
      </c>
      <c r="N1943">
        <f t="shared" si="243"/>
        <v>1</v>
      </c>
      <c r="O1943">
        <f t="shared" si="244"/>
        <v>1</v>
      </c>
      <c r="P1943">
        <f t="shared" si="245"/>
        <v>0</v>
      </c>
      <c r="Q1943">
        <f t="shared" si="246"/>
        <v>0</v>
      </c>
      <c r="R1943">
        <f t="shared" si="247"/>
        <v>1</v>
      </c>
    </row>
    <row r="1944" spans="1:18" x14ac:dyDescent="0.25">
      <c r="A1944" t="str">
        <f>gait_events!B2160</f>
        <v>pp050</v>
      </c>
      <c r="B1944" t="str">
        <f>VLOOKUP(A1944,participants!A:B,2,0)</f>
        <v>F</v>
      </c>
      <c r="C1944">
        <f>VLOOKUP(A1944,participants!A:C,3,0)</f>
        <v>58</v>
      </c>
      <c r="D1944" t="str">
        <f>VLOOKUP(A1944,participants!A:F,6,0)</f>
        <v>cLBP</v>
      </c>
      <c r="E1944" t="str">
        <f>IF(LEN(SUBSTITUTE(gait_events!C2160,"_run-",""))&lt;&gt;LEN(gait_events!C2160),LEFT(RIGHT(gait_events!C2160,LEN(gait_events!C2160)-19),FIND("_run-",RIGHT(gait_events!C2160,LEN(gait_events!C2160)-19),1)-1),RIGHT(gait_events!C2160,LEN(gait_events!C2160)-19))</f>
        <v>Fast</v>
      </c>
      <c r="F1944" t="str">
        <f>IF(LEN(SUBSTITUTE(gait_events!C2160,"_run-",""))&lt;&gt;LEN(gait_events!C2160),RIGHT(gait_events!C2160,LEN(gait_events!C2160)-FIND("_run-",gait_events!C2160,1)-4),"")</f>
        <v/>
      </c>
      <c r="G1944" t="str">
        <f>gait_events!D2160</f>
        <v>left_shank</v>
      </c>
      <c r="H1944" t="str">
        <f>gait_events!E2160</f>
        <v>IC</v>
      </c>
      <c r="I1944" t="e">
        <f>IF(gait_events!F2160&lt;&gt;"",gait_events!F2160,NA())</f>
        <v>#N/A</v>
      </c>
      <c r="J1944">
        <f>IF(gait_events!G2160&lt;&gt;"",gait_events!G2160,NA())</f>
        <v>49</v>
      </c>
      <c r="K1944" t="e">
        <f t="shared" si="240"/>
        <v>#N/A</v>
      </c>
      <c r="L1944" t="e">
        <f t="shared" si="241"/>
        <v>#N/A</v>
      </c>
      <c r="M1944">
        <f t="shared" si="242"/>
        <v>0</v>
      </c>
      <c r="N1944">
        <f t="shared" si="243"/>
        <v>1</v>
      </c>
      <c r="O1944">
        <f t="shared" si="244"/>
        <v>0</v>
      </c>
      <c r="P1944">
        <f t="shared" si="245"/>
        <v>0</v>
      </c>
      <c r="Q1944">
        <f t="shared" si="246"/>
        <v>1</v>
      </c>
      <c r="R1944">
        <f t="shared" si="247"/>
        <v>1</v>
      </c>
    </row>
    <row r="1945" spans="1:18" x14ac:dyDescent="0.25">
      <c r="A1945" t="str">
        <f>gait_events!B2161</f>
        <v>pp050</v>
      </c>
      <c r="B1945" t="str">
        <f>VLOOKUP(A1945,participants!A:B,2,0)</f>
        <v>F</v>
      </c>
      <c r="C1945">
        <f>VLOOKUP(A1945,participants!A:C,3,0)</f>
        <v>58</v>
      </c>
      <c r="D1945" t="str">
        <f>VLOOKUP(A1945,participants!A:F,6,0)</f>
        <v>cLBP</v>
      </c>
      <c r="E1945" t="str">
        <f>IF(LEN(SUBSTITUTE(gait_events!C2161,"_run-",""))&lt;&gt;LEN(gait_events!C2161),LEFT(RIGHT(gait_events!C2161,LEN(gait_events!C2161)-19),FIND("_run-",RIGHT(gait_events!C2161,LEN(gait_events!C2161)-19),1)-1),RIGHT(gait_events!C2161,LEN(gait_events!C2161)-19))</f>
        <v>Fast</v>
      </c>
      <c r="F1945" t="str">
        <f>IF(LEN(SUBSTITUTE(gait_events!C2161,"_run-",""))&lt;&gt;LEN(gait_events!C2161),RIGHT(gait_events!C2161,LEN(gait_events!C2161)-FIND("_run-",gait_events!C2161,1)-4),"")</f>
        <v/>
      </c>
      <c r="G1945" t="str">
        <f>gait_events!D2161</f>
        <v>left_shank</v>
      </c>
      <c r="H1945" t="str">
        <f>gait_events!E2161</f>
        <v>FC</v>
      </c>
      <c r="I1945">
        <f>IF(gait_events!F2161&lt;&gt;"",gait_events!F2161,NA())</f>
        <v>114</v>
      </c>
      <c r="J1945">
        <f>IF(gait_events!G2161&lt;&gt;"",gait_events!G2161,NA())</f>
        <v>116</v>
      </c>
      <c r="K1945">
        <f t="shared" si="240"/>
        <v>-2</v>
      </c>
      <c r="L1945">
        <f t="shared" si="241"/>
        <v>-10</v>
      </c>
      <c r="M1945">
        <f t="shared" si="242"/>
        <v>1</v>
      </c>
      <c r="N1945">
        <f t="shared" si="243"/>
        <v>1</v>
      </c>
      <c r="O1945">
        <f t="shared" si="244"/>
        <v>1</v>
      </c>
      <c r="P1945">
        <f t="shared" si="245"/>
        <v>0</v>
      </c>
      <c r="Q1945">
        <f t="shared" si="246"/>
        <v>0</v>
      </c>
      <c r="R1945">
        <f t="shared" si="247"/>
        <v>1</v>
      </c>
    </row>
    <row r="1946" spans="1:18" x14ac:dyDescent="0.25">
      <c r="A1946" t="str">
        <f>gait_events!B2162</f>
        <v>pp050</v>
      </c>
      <c r="B1946" t="str">
        <f>VLOOKUP(A1946,participants!A:B,2,0)</f>
        <v>F</v>
      </c>
      <c r="C1946">
        <f>VLOOKUP(A1946,participants!A:C,3,0)</f>
        <v>58</v>
      </c>
      <c r="D1946" t="str">
        <f>VLOOKUP(A1946,participants!A:F,6,0)</f>
        <v>cLBP</v>
      </c>
      <c r="E1946" t="str">
        <f>IF(LEN(SUBSTITUTE(gait_events!C2162,"_run-",""))&lt;&gt;LEN(gait_events!C2162),LEFT(RIGHT(gait_events!C2162,LEN(gait_events!C2162)-19),FIND("_run-",RIGHT(gait_events!C2162,LEN(gait_events!C2162)-19),1)-1),RIGHT(gait_events!C2162,LEN(gait_events!C2162)-19))</f>
        <v>Fast</v>
      </c>
      <c r="F1946" t="str">
        <f>IF(LEN(SUBSTITUTE(gait_events!C2162,"_run-",""))&lt;&gt;LEN(gait_events!C2162),RIGHT(gait_events!C2162,LEN(gait_events!C2162)-FIND("_run-",gait_events!C2162,1)-4),"")</f>
        <v/>
      </c>
      <c r="G1946" t="str">
        <f>gait_events!D2162</f>
        <v>left_shank</v>
      </c>
      <c r="H1946" t="str">
        <f>gait_events!E2162</f>
        <v>FC</v>
      </c>
      <c r="I1946">
        <f>IF(gait_events!F2162&lt;&gt;"",gait_events!F2162,NA())</f>
        <v>272</v>
      </c>
      <c r="J1946">
        <f>IF(gait_events!G2162&lt;&gt;"",gait_events!G2162,NA())</f>
        <v>271</v>
      </c>
      <c r="K1946">
        <f t="shared" si="240"/>
        <v>1</v>
      </c>
      <c r="L1946">
        <f t="shared" si="241"/>
        <v>5</v>
      </c>
      <c r="M1946">
        <f t="shared" si="242"/>
        <v>1</v>
      </c>
      <c r="N1946">
        <f t="shared" si="243"/>
        <v>1</v>
      </c>
      <c r="O1946">
        <f t="shared" si="244"/>
        <v>1</v>
      </c>
      <c r="P1946">
        <f t="shared" si="245"/>
        <v>0</v>
      </c>
      <c r="Q1946">
        <f t="shared" si="246"/>
        <v>0</v>
      </c>
      <c r="R1946">
        <f t="shared" si="247"/>
        <v>1</v>
      </c>
    </row>
    <row r="1947" spans="1:18" x14ac:dyDescent="0.25">
      <c r="A1947" t="str">
        <f>gait_events!B2163</f>
        <v>pp050</v>
      </c>
      <c r="B1947" t="str">
        <f>VLOOKUP(A1947,participants!A:B,2,0)</f>
        <v>F</v>
      </c>
      <c r="C1947">
        <f>VLOOKUP(A1947,participants!A:C,3,0)</f>
        <v>58</v>
      </c>
      <c r="D1947" t="str">
        <f>VLOOKUP(A1947,participants!A:F,6,0)</f>
        <v>cLBP</v>
      </c>
      <c r="E1947" t="str">
        <f>IF(LEN(SUBSTITUTE(gait_events!C2163,"_run-",""))&lt;&gt;LEN(gait_events!C2163),LEFT(RIGHT(gait_events!C2163,LEN(gait_events!C2163)-19),FIND("_run-",RIGHT(gait_events!C2163,LEN(gait_events!C2163)-19),1)-1),RIGHT(gait_events!C2163,LEN(gait_events!C2163)-19))</f>
        <v>Fast</v>
      </c>
      <c r="F1947" t="str">
        <f>IF(LEN(SUBSTITUTE(gait_events!C2163,"_run-",""))&lt;&gt;LEN(gait_events!C2163),RIGHT(gait_events!C2163,LEN(gait_events!C2163)-FIND("_run-",gait_events!C2163,1)-4),"")</f>
        <v/>
      </c>
      <c r="G1947" t="str">
        <f>gait_events!D2163</f>
        <v>left_shank</v>
      </c>
      <c r="H1947" t="str">
        <f>gait_events!E2163</f>
        <v>FC</v>
      </c>
      <c r="I1947">
        <f>IF(gait_events!F2163&lt;&gt;"",gait_events!F2163,NA())</f>
        <v>428</v>
      </c>
      <c r="J1947">
        <f>IF(gait_events!G2163&lt;&gt;"",gait_events!G2163,NA())</f>
        <v>428</v>
      </c>
      <c r="K1947">
        <f t="shared" si="240"/>
        <v>0</v>
      </c>
      <c r="L1947">
        <f t="shared" si="241"/>
        <v>0</v>
      </c>
      <c r="M1947">
        <f t="shared" si="242"/>
        <v>1</v>
      </c>
      <c r="N1947">
        <f t="shared" si="243"/>
        <v>1</v>
      </c>
      <c r="O1947">
        <f t="shared" si="244"/>
        <v>1</v>
      </c>
      <c r="P1947">
        <f t="shared" si="245"/>
        <v>0</v>
      </c>
      <c r="Q1947">
        <f t="shared" si="246"/>
        <v>0</v>
      </c>
      <c r="R1947">
        <f t="shared" si="247"/>
        <v>1</v>
      </c>
    </row>
    <row r="1948" spans="1:18" x14ac:dyDescent="0.25">
      <c r="A1948" t="str">
        <f>gait_events!B2164</f>
        <v>pp050</v>
      </c>
      <c r="B1948" t="str">
        <f>VLOOKUP(A1948,participants!A:B,2,0)</f>
        <v>F</v>
      </c>
      <c r="C1948">
        <f>VLOOKUP(A1948,participants!A:C,3,0)</f>
        <v>58</v>
      </c>
      <c r="D1948" t="str">
        <f>VLOOKUP(A1948,participants!A:F,6,0)</f>
        <v>cLBP</v>
      </c>
      <c r="E1948" t="str">
        <f>IF(LEN(SUBSTITUTE(gait_events!C2164,"_run-",""))&lt;&gt;LEN(gait_events!C2164),LEFT(RIGHT(gait_events!C2164,LEN(gait_events!C2164)-19),FIND("_run-",RIGHT(gait_events!C2164,LEN(gait_events!C2164)-19),1)-1),RIGHT(gait_events!C2164,LEN(gait_events!C2164)-19))</f>
        <v>Fast</v>
      </c>
      <c r="F1948" t="str">
        <f>IF(LEN(SUBSTITUTE(gait_events!C2164,"_run-",""))&lt;&gt;LEN(gait_events!C2164),RIGHT(gait_events!C2164,LEN(gait_events!C2164)-FIND("_run-",gait_events!C2164,1)-4),"")</f>
        <v/>
      </c>
      <c r="G1948" t="str">
        <f>gait_events!D2164</f>
        <v>left_shank</v>
      </c>
      <c r="H1948" t="str">
        <f>gait_events!E2164</f>
        <v>FC</v>
      </c>
      <c r="I1948">
        <f>IF(gait_events!F2164&lt;&gt;"",gait_events!F2164,NA())</f>
        <v>573</v>
      </c>
      <c r="J1948">
        <f>IF(gait_events!G2164&lt;&gt;"",gait_events!G2164,NA())</f>
        <v>574</v>
      </c>
      <c r="K1948">
        <f t="shared" si="240"/>
        <v>-1</v>
      </c>
      <c r="L1948">
        <f t="shared" si="241"/>
        <v>-5</v>
      </c>
      <c r="M1948">
        <f t="shared" si="242"/>
        <v>1</v>
      </c>
      <c r="N1948">
        <f t="shared" si="243"/>
        <v>1</v>
      </c>
      <c r="O1948">
        <f t="shared" si="244"/>
        <v>1</v>
      </c>
      <c r="P1948">
        <f t="shared" si="245"/>
        <v>0</v>
      </c>
      <c r="Q1948">
        <f t="shared" si="246"/>
        <v>0</v>
      </c>
      <c r="R1948">
        <f t="shared" si="247"/>
        <v>1</v>
      </c>
    </row>
    <row r="1949" spans="1:18" x14ac:dyDescent="0.25">
      <c r="A1949" t="str">
        <f>gait_events!B2165</f>
        <v>pp050</v>
      </c>
      <c r="B1949" t="str">
        <f>VLOOKUP(A1949,participants!A:B,2,0)</f>
        <v>F</v>
      </c>
      <c r="C1949">
        <f>VLOOKUP(A1949,participants!A:C,3,0)</f>
        <v>58</v>
      </c>
      <c r="D1949" t="str">
        <f>VLOOKUP(A1949,participants!A:F,6,0)</f>
        <v>cLBP</v>
      </c>
      <c r="E1949" t="str">
        <f>IF(LEN(SUBSTITUTE(gait_events!C2165,"_run-",""))&lt;&gt;LEN(gait_events!C2165),LEFT(RIGHT(gait_events!C2165,LEN(gait_events!C2165)-19),FIND("_run-",RIGHT(gait_events!C2165,LEN(gait_events!C2165)-19),1)-1),RIGHT(gait_events!C2165,LEN(gait_events!C2165)-19))</f>
        <v>Fast</v>
      </c>
      <c r="F1949" t="str">
        <f>IF(LEN(SUBSTITUTE(gait_events!C2165,"_run-",""))&lt;&gt;LEN(gait_events!C2165),RIGHT(gait_events!C2165,LEN(gait_events!C2165)-FIND("_run-",gait_events!C2165,1)-4),"")</f>
        <v/>
      </c>
      <c r="G1949" t="str">
        <f>gait_events!D2165</f>
        <v>right_shank</v>
      </c>
      <c r="H1949" t="str">
        <f>gait_events!E2165</f>
        <v>IC</v>
      </c>
      <c r="I1949">
        <f>IF(gait_events!F2165&lt;&gt;"",gait_events!F2165,NA())</f>
        <v>96</v>
      </c>
      <c r="J1949">
        <f>IF(gait_events!G2165&lt;&gt;"",gait_events!G2165,NA())</f>
        <v>98</v>
      </c>
      <c r="K1949">
        <f t="shared" si="240"/>
        <v>-2</v>
      </c>
      <c r="L1949">
        <f t="shared" si="241"/>
        <v>-10</v>
      </c>
      <c r="M1949">
        <f t="shared" si="242"/>
        <v>1</v>
      </c>
      <c r="N1949">
        <f t="shared" si="243"/>
        <v>1</v>
      </c>
      <c r="O1949">
        <f t="shared" si="244"/>
        <v>1</v>
      </c>
      <c r="P1949">
        <f t="shared" si="245"/>
        <v>0</v>
      </c>
      <c r="Q1949">
        <f t="shared" si="246"/>
        <v>0</v>
      </c>
      <c r="R1949">
        <f t="shared" si="247"/>
        <v>1</v>
      </c>
    </row>
    <row r="1950" spans="1:18" x14ac:dyDescent="0.25">
      <c r="A1950" t="str">
        <f>gait_events!B2166</f>
        <v>pp050</v>
      </c>
      <c r="B1950" t="str">
        <f>VLOOKUP(A1950,participants!A:B,2,0)</f>
        <v>F</v>
      </c>
      <c r="C1950">
        <f>VLOOKUP(A1950,participants!A:C,3,0)</f>
        <v>58</v>
      </c>
      <c r="D1950" t="str">
        <f>VLOOKUP(A1950,participants!A:F,6,0)</f>
        <v>cLBP</v>
      </c>
      <c r="E1950" t="str">
        <f>IF(LEN(SUBSTITUTE(gait_events!C2166,"_run-",""))&lt;&gt;LEN(gait_events!C2166),LEFT(RIGHT(gait_events!C2166,LEN(gait_events!C2166)-19),FIND("_run-",RIGHT(gait_events!C2166,LEN(gait_events!C2166)-19),1)-1),RIGHT(gait_events!C2166,LEN(gait_events!C2166)-19))</f>
        <v>Fast</v>
      </c>
      <c r="F1950" t="str">
        <f>IF(LEN(SUBSTITUTE(gait_events!C2166,"_run-",""))&lt;&gt;LEN(gait_events!C2166),RIGHT(gait_events!C2166,LEN(gait_events!C2166)-FIND("_run-",gait_events!C2166,1)-4),"")</f>
        <v/>
      </c>
      <c r="G1950" t="str">
        <f>gait_events!D2166</f>
        <v>right_shank</v>
      </c>
      <c r="H1950" t="str">
        <f>gait_events!E2166</f>
        <v>IC</v>
      </c>
      <c r="I1950">
        <f>IF(gait_events!F2166&lt;&gt;"",gait_events!F2166,NA())</f>
        <v>254</v>
      </c>
      <c r="J1950">
        <f>IF(gait_events!G2166&lt;&gt;"",gait_events!G2166,NA())</f>
        <v>256</v>
      </c>
      <c r="K1950">
        <f t="shared" si="240"/>
        <v>-2</v>
      </c>
      <c r="L1950">
        <f t="shared" si="241"/>
        <v>-10</v>
      </c>
      <c r="M1950">
        <f t="shared" si="242"/>
        <v>1</v>
      </c>
      <c r="N1950">
        <f t="shared" si="243"/>
        <v>1</v>
      </c>
      <c r="O1950">
        <f t="shared" si="244"/>
        <v>1</v>
      </c>
      <c r="P1950">
        <f t="shared" si="245"/>
        <v>0</v>
      </c>
      <c r="Q1950">
        <f t="shared" si="246"/>
        <v>0</v>
      </c>
      <c r="R1950">
        <f t="shared" si="247"/>
        <v>1</v>
      </c>
    </row>
    <row r="1951" spans="1:18" x14ac:dyDescent="0.25">
      <c r="A1951" t="str">
        <f>gait_events!B2167</f>
        <v>pp050</v>
      </c>
      <c r="B1951" t="str">
        <f>VLOOKUP(A1951,participants!A:B,2,0)</f>
        <v>F</v>
      </c>
      <c r="C1951">
        <f>VLOOKUP(A1951,participants!A:C,3,0)</f>
        <v>58</v>
      </c>
      <c r="D1951" t="str">
        <f>VLOOKUP(A1951,participants!A:F,6,0)</f>
        <v>cLBP</v>
      </c>
      <c r="E1951" t="str">
        <f>IF(LEN(SUBSTITUTE(gait_events!C2167,"_run-",""))&lt;&gt;LEN(gait_events!C2167),LEFT(RIGHT(gait_events!C2167,LEN(gait_events!C2167)-19),FIND("_run-",RIGHT(gait_events!C2167,LEN(gait_events!C2167)-19),1)-1),RIGHT(gait_events!C2167,LEN(gait_events!C2167)-19))</f>
        <v>Fast</v>
      </c>
      <c r="F1951" t="str">
        <f>IF(LEN(SUBSTITUTE(gait_events!C2167,"_run-",""))&lt;&gt;LEN(gait_events!C2167),RIGHT(gait_events!C2167,LEN(gait_events!C2167)-FIND("_run-",gait_events!C2167,1)-4),"")</f>
        <v/>
      </c>
      <c r="G1951" t="str">
        <f>gait_events!D2167</f>
        <v>right_shank</v>
      </c>
      <c r="H1951" t="str">
        <f>gait_events!E2167</f>
        <v>IC</v>
      </c>
      <c r="I1951">
        <f>IF(gait_events!F2167&lt;&gt;"",gait_events!F2167,NA())</f>
        <v>411</v>
      </c>
      <c r="J1951">
        <f>IF(gait_events!G2167&lt;&gt;"",gait_events!G2167,NA())</f>
        <v>412</v>
      </c>
      <c r="K1951">
        <f t="shared" si="240"/>
        <v>-1</v>
      </c>
      <c r="L1951">
        <f t="shared" si="241"/>
        <v>-5</v>
      </c>
      <c r="M1951">
        <f t="shared" si="242"/>
        <v>1</v>
      </c>
      <c r="N1951">
        <f t="shared" si="243"/>
        <v>1</v>
      </c>
      <c r="O1951">
        <f t="shared" si="244"/>
        <v>1</v>
      </c>
      <c r="P1951">
        <f t="shared" si="245"/>
        <v>0</v>
      </c>
      <c r="Q1951">
        <f t="shared" si="246"/>
        <v>0</v>
      </c>
      <c r="R1951">
        <f t="shared" si="247"/>
        <v>1</v>
      </c>
    </row>
    <row r="1952" spans="1:18" x14ac:dyDescent="0.25">
      <c r="A1952" t="str">
        <f>gait_events!B2168</f>
        <v>pp050</v>
      </c>
      <c r="B1952" t="str">
        <f>VLOOKUP(A1952,participants!A:B,2,0)</f>
        <v>F</v>
      </c>
      <c r="C1952">
        <f>VLOOKUP(A1952,participants!A:C,3,0)</f>
        <v>58</v>
      </c>
      <c r="D1952" t="str">
        <f>VLOOKUP(A1952,participants!A:F,6,0)</f>
        <v>cLBP</v>
      </c>
      <c r="E1952" t="str">
        <f>IF(LEN(SUBSTITUTE(gait_events!C2168,"_run-",""))&lt;&gt;LEN(gait_events!C2168),LEFT(RIGHT(gait_events!C2168,LEN(gait_events!C2168)-19),FIND("_run-",RIGHT(gait_events!C2168,LEN(gait_events!C2168)-19),1)-1),RIGHT(gait_events!C2168,LEN(gait_events!C2168)-19))</f>
        <v>Fast</v>
      </c>
      <c r="F1952" t="str">
        <f>IF(LEN(SUBSTITUTE(gait_events!C2168,"_run-",""))&lt;&gt;LEN(gait_events!C2168),RIGHT(gait_events!C2168,LEN(gait_events!C2168)-FIND("_run-",gait_events!C2168,1)-4),"")</f>
        <v/>
      </c>
      <c r="G1952" t="str">
        <f>gait_events!D2168</f>
        <v>right_shank</v>
      </c>
      <c r="H1952" t="str">
        <f>gait_events!E2168</f>
        <v>IC</v>
      </c>
      <c r="I1952">
        <f>IF(gait_events!F2168&lt;&gt;"",gait_events!F2168,NA())</f>
        <v>558</v>
      </c>
      <c r="J1952">
        <f>IF(gait_events!G2168&lt;&gt;"",gait_events!G2168,NA())</f>
        <v>558</v>
      </c>
      <c r="K1952">
        <f t="shared" si="240"/>
        <v>0</v>
      </c>
      <c r="L1952">
        <f t="shared" si="241"/>
        <v>0</v>
      </c>
      <c r="M1952">
        <f t="shared" si="242"/>
        <v>1</v>
      </c>
      <c r="N1952">
        <f t="shared" si="243"/>
        <v>1</v>
      </c>
      <c r="O1952">
        <f t="shared" si="244"/>
        <v>1</v>
      </c>
      <c r="P1952">
        <f t="shared" si="245"/>
        <v>0</v>
      </c>
      <c r="Q1952">
        <f t="shared" si="246"/>
        <v>0</v>
      </c>
      <c r="R1952">
        <f t="shared" si="247"/>
        <v>1</v>
      </c>
    </row>
    <row r="1953" spans="1:18" x14ac:dyDescent="0.25">
      <c r="A1953" t="str">
        <f>gait_events!B2169</f>
        <v>pp050</v>
      </c>
      <c r="B1953" t="str">
        <f>VLOOKUP(A1953,participants!A:B,2,0)</f>
        <v>F</v>
      </c>
      <c r="C1953">
        <f>VLOOKUP(A1953,participants!A:C,3,0)</f>
        <v>58</v>
      </c>
      <c r="D1953" t="str">
        <f>VLOOKUP(A1953,participants!A:F,6,0)</f>
        <v>cLBP</v>
      </c>
      <c r="E1953" t="str">
        <f>IF(LEN(SUBSTITUTE(gait_events!C2169,"_run-",""))&lt;&gt;LEN(gait_events!C2169),LEFT(RIGHT(gait_events!C2169,LEN(gait_events!C2169)-19),FIND("_run-",RIGHT(gait_events!C2169,LEN(gait_events!C2169)-19),1)-1),RIGHT(gait_events!C2169,LEN(gait_events!C2169)-19))</f>
        <v>Fast</v>
      </c>
      <c r="F1953" t="str">
        <f>IF(LEN(SUBSTITUTE(gait_events!C2169,"_run-",""))&lt;&gt;LEN(gait_events!C2169),RIGHT(gait_events!C2169,LEN(gait_events!C2169)-FIND("_run-",gait_events!C2169,1)-4),"")</f>
        <v/>
      </c>
      <c r="G1953" t="str">
        <f>gait_events!D2169</f>
        <v>right_shank</v>
      </c>
      <c r="H1953" t="str">
        <f>gait_events!E2169</f>
        <v>IC</v>
      </c>
      <c r="I1953" t="e">
        <f>IF(gait_events!F2169&lt;&gt;"",gait_events!F2169,NA())</f>
        <v>#N/A</v>
      </c>
      <c r="J1953">
        <f>IF(gait_events!G2169&lt;&gt;"",gait_events!G2169,NA())</f>
        <v>48</v>
      </c>
      <c r="K1953" t="e">
        <f t="shared" si="240"/>
        <v>#N/A</v>
      </c>
      <c r="L1953" t="e">
        <f t="shared" si="241"/>
        <v>#N/A</v>
      </c>
      <c r="M1953">
        <f t="shared" si="242"/>
        <v>0</v>
      </c>
      <c r="N1953">
        <f t="shared" si="243"/>
        <v>1</v>
      </c>
      <c r="O1953">
        <f t="shared" si="244"/>
        <v>0</v>
      </c>
      <c r="P1953">
        <f t="shared" si="245"/>
        <v>0</v>
      </c>
      <c r="Q1953">
        <f t="shared" si="246"/>
        <v>1</v>
      </c>
      <c r="R1953">
        <f t="shared" si="247"/>
        <v>1</v>
      </c>
    </row>
    <row r="1954" spans="1:18" x14ac:dyDescent="0.25">
      <c r="A1954" t="str">
        <f>gait_events!B2170</f>
        <v>pp050</v>
      </c>
      <c r="B1954" t="str">
        <f>VLOOKUP(A1954,participants!A:B,2,0)</f>
        <v>F</v>
      </c>
      <c r="C1954">
        <f>VLOOKUP(A1954,participants!A:C,3,0)</f>
        <v>58</v>
      </c>
      <c r="D1954" t="str">
        <f>VLOOKUP(A1954,participants!A:F,6,0)</f>
        <v>cLBP</v>
      </c>
      <c r="E1954" t="str">
        <f>IF(LEN(SUBSTITUTE(gait_events!C2170,"_run-",""))&lt;&gt;LEN(gait_events!C2170),LEFT(RIGHT(gait_events!C2170,LEN(gait_events!C2170)-19),FIND("_run-",RIGHT(gait_events!C2170,LEN(gait_events!C2170)-19),1)-1),RIGHT(gait_events!C2170,LEN(gait_events!C2170)-19))</f>
        <v>Fast</v>
      </c>
      <c r="F1954" t="str">
        <f>IF(LEN(SUBSTITUTE(gait_events!C2170,"_run-",""))&lt;&gt;LEN(gait_events!C2170),RIGHT(gait_events!C2170,LEN(gait_events!C2170)-FIND("_run-",gait_events!C2170,1)-4),"")</f>
        <v/>
      </c>
      <c r="G1954" t="str">
        <f>gait_events!D2170</f>
        <v>right_shank</v>
      </c>
      <c r="H1954" t="str">
        <f>gait_events!E2170</f>
        <v>FC</v>
      </c>
      <c r="I1954">
        <f>IF(gait_events!F2170&lt;&gt;"",gait_events!F2170,NA())</f>
        <v>31</v>
      </c>
      <c r="J1954">
        <f>IF(gait_events!G2170&lt;&gt;"",gait_events!G2170,NA())</f>
        <v>35</v>
      </c>
      <c r="K1954">
        <f t="shared" si="240"/>
        <v>-4</v>
      </c>
      <c r="L1954">
        <f t="shared" si="241"/>
        <v>-20</v>
      </c>
      <c r="M1954">
        <f t="shared" si="242"/>
        <v>1</v>
      </c>
      <c r="N1954">
        <f t="shared" si="243"/>
        <v>1</v>
      </c>
      <c r="O1954">
        <f t="shared" si="244"/>
        <v>1</v>
      </c>
      <c r="P1954">
        <f t="shared" si="245"/>
        <v>0</v>
      </c>
      <c r="Q1954">
        <f t="shared" si="246"/>
        <v>0</v>
      </c>
      <c r="R1954">
        <f t="shared" si="247"/>
        <v>1</v>
      </c>
    </row>
    <row r="1955" spans="1:18" x14ac:dyDescent="0.25">
      <c r="A1955" t="str">
        <f>gait_events!B2171</f>
        <v>pp050</v>
      </c>
      <c r="B1955" t="str">
        <f>VLOOKUP(A1955,participants!A:B,2,0)</f>
        <v>F</v>
      </c>
      <c r="C1955">
        <f>VLOOKUP(A1955,participants!A:C,3,0)</f>
        <v>58</v>
      </c>
      <c r="D1955" t="str">
        <f>VLOOKUP(A1955,participants!A:F,6,0)</f>
        <v>cLBP</v>
      </c>
      <c r="E1955" t="str">
        <f>IF(LEN(SUBSTITUTE(gait_events!C2171,"_run-",""))&lt;&gt;LEN(gait_events!C2171),LEFT(RIGHT(gait_events!C2171,LEN(gait_events!C2171)-19),FIND("_run-",RIGHT(gait_events!C2171,LEN(gait_events!C2171)-19),1)-1),RIGHT(gait_events!C2171,LEN(gait_events!C2171)-19))</f>
        <v>Fast</v>
      </c>
      <c r="F1955" t="str">
        <f>IF(LEN(SUBSTITUTE(gait_events!C2171,"_run-",""))&lt;&gt;LEN(gait_events!C2171),RIGHT(gait_events!C2171,LEN(gait_events!C2171)-FIND("_run-",gait_events!C2171,1)-4),"")</f>
        <v/>
      </c>
      <c r="G1955" t="str">
        <f>gait_events!D2171</f>
        <v>right_shank</v>
      </c>
      <c r="H1955" t="str">
        <f>gait_events!E2171</f>
        <v>FC</v>
      </c>
      <c r="I1955">
        <f>IF(gait_events!F2171&lt;&gt;"",gait_events!F2171,NA())</f>
        <v>191</v>
      </c>
      <c r="J1955">
        <f>IF(gait_events!G2171&lt;&gt;"",gait_events!G2171,NA())</f>
        <v>196</v>
      </c>
      <c r="K1955">
        <f t="shared" si="240"/>
        <v>-5</v>
      </c>
      <c r="L1955">
        <f t="shared" si="241"/>
        <v>-25</v>
      </c>
      <c r="M1955">
        <f t="shared" si="242"/>
        <v>1</v>
      </c>
      <c r="N1955">
        <f t="shared" si="243"/>
        <v>1</v>
      </c>
      <c r="O1955">
        <f t="shared" si="244"/>
        <v>1</v>
      </c>
      <c r="P1955">
        <f t="shared" si="245"/>
        <v>0</v>
      </c>
      <c r="Q1955">
        <f t="shared" si="246"/>
        <v>0</v>
      </c>
      <c r="R1955">
        <f t="shared" si="247"/>
        <v>1</v>
      </c>
    </row>
    <row r="1956" spans="1:18" x14ac:dyDescent="0.25">
      <c r="A1956" t="str">
        <f>gait_events!B2172</f>
        <v>pp050</v>
      </c>
      <c r="B1956" t="str">
        <f>VLOOKUP(A1956,participants!A:B,2,0)</f>
        <v>F</v>
      </c>
      <c r="C1956">
        <f>VLOOKUP(A1956,participants!A:C,3,0)</f>
        <v>58</v>
      </c>
      <c r="D1956" t="str">
        <f>VLOOKUP(A1956,participants!A:F,6,0)</f>
        <v>cLBP</v>
      </c>
      <c r="E1956" t="str">
        <f>IF(LEN(SUBSTITUTE(gait_events!C2172,"_run-",""))&lt;&gt;LEN(gait_events!C2172),LEFT(RIGHT(gait_events!C2172,LEN(gait_events!C2172)-19),FIND("_run-",RIGHT(gait_events!C2172,LEN(gait_events!C2172)-19),1)-1),RIGHT(gait_events!C2172,LEN(gait_events!C2172)-19))</f>
        <v>Fast</v>
      </c>
      <c r="F1956" t="str">
        <f>IF(LEN(SUBSTITUTE(gait_events!C2172,"_run-",""))&lt;&gt;LEN(gait_events!C2172),RIGHT(gait_events!C2172,LEN(gait_events!C2172)-FIND("_run-",gait_events!C2172,1)-4),"")</f>
        <v/>
      </c>
      <c r="G1956" t="str">
        <f>gait_events!D2172</f>
        <v>right_shank</v>
      </c>
      <c r="H1956" t="str">
        <f>gait_events!E2172</f>
        <v>FC</v>
      </c>
      <c r="I1956">
        <f>IF(gait_events!F2172&lt;&gt;"",gait_events!F2172,NA())</f>
        <v>347</v>
      </c>
      <c r="J1956">
        <f>IF(gait_events!G2172&lt;&gt;"",gait_events!G2172,NA())</f>
        <v>352</v>
      </c>
      <c r="K1956">
        <f t="shared" si="240"/>
        <v>-5</v>
      </c>
      <c r="L1956">
        <f t="shared" si="241"/>
        <v>-25</v>
      </c>
      <c r="M1956">
        <f t="shared" si="242"/>
        <v>1</v>
      </c>
      <c r="N1956">
        <f t="shared" si="243"/>
        <v>1</v>
      </c>
      <c r="O1956">
        <f t="shared" si="244"/>
        <v>1</v>
      </c>
      <c r="P1956">
        <f t="shared" si="245"/>
        <v>0</v>
      </c>
      <c r="Q1956">
        <f t="shared" si="246"/>
        <v>0</v>
      </c>
      <c r="R1956">
        <f t="shared" si="247"/>
        <v>1</v>
      </c>
    </row>
    <row r="1957" spans="1:18" x14ac:dyDescent="0.25">
      <c r="A1957" t="str">
        <f>gait_events!B2173</f>
        <v>pp050</v>
      </c>
      <c r="B1957" t="str">
        <f>VLOOKUP(A1957,participants!A:B,2,0)</f>
        <v>F</v>
      </c>
      <c r="C1957">
        <f>VLOOKUP(A1957,participants!A:C,3,0)</f>
        <v>58</v>
      </c>
      <c r="D1957" t="str">
        <f>VLOOKUP(A1957,participants!A:F,6,0)</f>
        <v>cLBP</v>
      </c>
      <c r="E1957" t="str">
        <f>IF(LEN(SUBSTITUTE(gait_events!C2173,"_run-",""))&lt;&gt;LEN(gait_events!C2173),LEFT(RIGHT(gait_events!C2173,LEN(gait_events!C2173)-19),FIND("_run-",RIGHT(gait_events!C2173,LEN(gait_events!C2173)-19),1)-1),RIGHT(gait_events!C2173,LEN(gait_events!C2173)-19))</f>
        <v>Fast</v>
      </c>
      <c r="F1957" t="str">
        <f>IF(LEN(SUBSTITUTE(gait_events!C2173,"_run-",""))&lt;&gt;LEN(gait_events!C2173),RIGHT(gait_events!C2173,LEN(gait_events!C2173)-FIND("_run-",gait_events!C2173,1)-4),"")</f>
        <v/>
      </c>
      <c r="G1957" t="str">
        <f>gait_events!D2173</f>
        <v>right_shank</v>
      </c>
      <c r="H1957" t="str">
        <f>gait_events!E2173</f>
        <v>FC</v>
      </c>
      <c r="I1957">
        <f>IF(gait_events!F2173&lt;&gt;"",gait_events!F2173,NA())</f>
        <v>501</v>
      </c>
      <c r="J1957">
        <f>IF(gait_events!G2173&lt;&gt;"",gait_events!G2173,NA())</f>
        <v>506</v>
      </c>
      <c r="K1957">
        <f t="shared" si="240"/>
        <v>-5</v>
      </c>
      <c r="L1957">
        <f t="shared" si="241"/>
        <v>-25</v>
      </c>
      <c r="M1957">
        <f t="shared" si="242"/>
        <v>1</v>
      </c>
      <c r="N1957">
        <f t="shared" si="243"/>
        <v>1</v>
      </c>
      <c r="O1957">
        <f t="shared" si="244"/>
        <v>1</v>
      </c>
      <c r="P1957">
        <f t="shared" si="245"/>
        <v>0</v>
      </c>
      <c r="Q1957">
        <f t="shared" si="246"/>
        <v>0</v>
      </c>
      <c r="R1957">
        <f t="shared" si="247"/>
        <v>1</v>
      </c>
    </row>
    <row r="1958" spans="1:18" x14ac:dyDescent="0.25">
      <c r="A1958" t="str">
        <f>gait_events!B2174</f>
        <v>pp050</v>
      </c>
      <c r="B1958" t="str">
        <f>VLOOKUP(A1958,participants!A:B,2,0)</f>
        <v>F</v>
      </c>
      <c r="C1958">
        <f>VLOOKUP(A1958,participants!A:C,3,0)</f>
        <v>58</v>
      </c>
      <c r="D1958" t="str">
        <f>VLOOKUP(A1958,participants!A:F,6,0)</f>
        <v>cLBP</v>
      </c>
      <c r="E1958" t="str">
        <f>IF(LEN(SUBSTITUTE(gait_events!C2174,"_run-",""))&lt;&gt;LEN(gait_events!C2174),LEFT(RIGHT(gait_events!C2174,LEN(gait_events!C2174)-19),FIND("_run-",RIGHT(gait_events!C2174,LEN(gait_events!C2174)-19),1)-1),RIGHT(gait_events!C2174,LEN(gait_events!C2174)-19))</f>
        <v>Preferred</v>
      </c>
      <c r="F1958" t="str">
        <f>IF(LEN(SUBSTITUTE(gait_events!C2174,"_run-",""))&lt;&gt;LEN(gait_events!C2174),RIGHT(gait_events!C2174,LEN(gait_events!C2174)-FIND("_run-",gait_events!C2174,1)-4),"")</f>
        <v/>
      </c>
      <c r="G1958" t="str">
        <f>gait_events!D2174</f>
        <v>left_ankle</v>
      </c>
      <c r="H1958" t="str">
        <f>gait_events!E2174</f>
        <v>IC</v>
      </c>
      <c r="I1958">
        <f>IF(gait_events!F2174&lt;&gt;"",gait_events!F2174,NA())</f>
        <v>34</v>
      </c>
      <c r="J1958">
        <f>IF(gait_events!G2174&lt;&gt;"",gait_events!G2174,NA())</f>
        <v>35</v>
      </c>
      <c r="K1958">
        <f t="shared" si="240"/>
        <v>-1</v>
      </c>
      <c r="L1958">
        <f t="shared" si="241"/>
        <v>-5</v>
      </c>
      <c r="M1958">
        <f t="shared" si="242"/>
        <v>1</v>
      </c>
      <c r="N1958">
        <f t="shared" si="243"/>
        <v>1</v>
      </c>
      <c r="O1958">
        <f t="shared" si="244"/>
        <v>1</v>
      </c>
      <c r="P1958">
        <f t="shared" si="245"/>
        <v>0</v>
      </c>
      <c r="Q1958">
        <f t="shared" si="246"/>
        <v>0</v>
      </c>
      <c r="R1958">
        <f t="shared" si="247"/>
        <v>1</v>
      </c>
    </row>
    <row r="1959" spans="1:18" x14ac:dyDescent="0.25">
      <c r="A1959" t="str">
        <f>gait_events!B2175</f>
        <v>pp050</v>
      </c>
      <c r="B1959" t="str">
        <f>VLOOKUP(A1959,participants!A:B,2,0)</f>
        <v>F</v>
      </c>
      <c r="C1959">
        <f>VLOOKUP(A1959,participants!A:C,3,0)</f>
        <v>58</v>
      </c>
      <c r="D1959" t="str">
        <f>VLOOKUP(A1959,participants!A:F,6,0)</f>
        <v>cLBP</v>
      </c>
      <c r="E1959" t="str">
        <f>IF(LEN(SUBSTITUTE(gait_events!C2175,"_run-",""))&lt;&gt;LEN(gait_events!C2175),LEFT(RIGHT(gait_events!C2175,LEN(gait_events!C2175)-19),FIND("_run-",RIGHT(gait_events!C2175,LEN(gait_events!C2175)-19),1)-1),RIGHT(gait_events!C2175,LEN(gait_events!C2175)-19))</f>
        <v>Preferred</v>
      </c>
      <c r="F1959" t="str">
        <f>IF(LEN(SUBSTITUTE(gait_events!C2175,"_run-",""))&lt;&gt;LEN(gait_events!C2175),RIGHT(gait_events!C2175,LEN(gait_events!C2175)-FIND("_run-",gait_events!C2175,1)-4),"")</f>
        <v/>
      </c>
      <c r="G1959" t="str">
        <f>gait_events!D2175</f>
        <v>left_ankle</v>
      </c>
      <c r="H1959" t="str">
        <f>gait_events!E2175</f>
        <v>IC</v>
      </c>
      <c r="I1959">
        <f>IF(gait_events!F2175&lt;&gt;"",gait_events!F2175,NA())</f>
        <v>226</v>
      </c>
      <c r="J1959">
        <f>IF(gait_events!G2175&lt;&gt;"",gait_events!G2175,NA())</f>
        <v>228</v>
      </c>
      <c r="K1959">
        <f t="shared" si="240"/>
        <v>-2</v>
      </c>
      <c r="L1959">
        <f t="shared" si="241"/>
        <v>-10</v>
      </c>
      <c r="M1959">
        <f t="shared" si="242"/>
        <v>1</v>
      </c>
      <c r="N1959">
        <f t="shared" si="243"/>
        <v>1</v>
      </c>
      <c r="O1959">
        <f t="shared" si="244"/>
        <v>1</v>
      </c>
      <c r="P1959">
        <f t="shared" si="245"/>
        <v>0</v>
      </c>
      <c r="Q1959">
        <f t="shared" si="246"/>
        <v>0</v>
      </c>
      <c r="R1959">
        <f t="shared" si="247"/>
        <v>1</v>
      </c>
    </row>
    <row r="1960" spans="1:18" x14ac:dyDescent="0.25">
      <c r="A1960" t="str">
        <f>gait_events!B2176</f>
        <v>pp050</v>
      </c>
      <c r="B1960" t="str">
        <f>VLOOKUP(A1960,participants!A:B,2,0)</f>
        <v>F</v>
      </c>
      <c r="C1960">
        <f>VLOOKUP(A1960,participants!A:C,3,0)</f>
        <v>58</v>
      </c>
      <c r="D1960" t="str">
        <f>VLOOKUP(A1960,participants!A:F,6,0)</f>
        <v>cLBP</v>
      </c>
      <c r="E1960" t="str">
        <f>IF(LEN(SUBSTITUTE(gait_events!C2176,"_run-",""))&lt;&gt;LEN(gait_events!C2176),LEFT(RIGHT(gait_events!C2176,LEN(gait_events!C2176)-19),FIND("_run-",RIGHT(gait_events!C2176,LEN(gait_events!C2176)-19),1)-1),RIGHT(gait_events!C2176,LEN(gait_events!C2176)-19))</f>
        <v>Preferred</v>
      </c>
      <c r="F1960" t="str">
        <f>IF(LEN(SUBSTITUTE(gait_events!C2176,"_run-",""))&lt;&gt;LEN(gait_events!C2176),RIGHT(gait_events!C2176,LEN(gait_events!C2176)-FIND("_run-",gait_events!C2176,1)-4),"")</f>
        <v/>
      </c>
      <c r="G1960" t="str">
        <f>gait_events!D2176</f>
        <v>left_ankle</v>
      </c>
      <c r="H1960" t="str">
        <f>gait_events!E2176</f>
        <v>IC</v>
      </c>
      <c r="I1960">
        <f>IF(gait_events!F2176&lt;&gt;"",gait_events!F2176,NA())</f>
        <v>422</v>
      </c>
      <c r="J1960">
        <f>IF(gait_events!G2176&lt;&gt;"",gait_events!G2176,NA())</f>
        <v>423</v>
      </c>
      <c r="K1960">
        <f t="shared" si="240"/>
        <v>-1</v>
      </c>
      <c r="L1960">
        <f t="shared" si="241"/>
        <v>-5</v>
      </c>
      <c r="M1960">
        <f t="shared" si="242"/>
        <v>1</v>
      </c>
      <c r="N1960">
        <f t="shared" si="243"/>
        <v>1</v>
      </c>
      <c r="O1960">
        <f t="shared" si="244"/>
        <v>1</v>
      </c>
      <c r="P1960">
        <f t="shared" si="245"/>
        <v>0</v>
      </c>
      <c r="Q1960">
        <f t="shared" si="246"/>
        <v>0</v>
      </c>
      <c r="R1960">
        <f t="shared" si="247"/>
        <v>1</v>
      </c>
    </row>
    <row r="1961" spans="1:18" x14ac:dyDescent="0.25">
      <c r="A1961" t="str">
        <f>gait_events!B2177</f>
        <v>pp050</v>
      </c>
      <c r="B1961" t="str">
        <f>VLOOKUP(A1961,participants!A:B,2,0)</f>
        <v>F</v>
      </c>
      <c r="C1961">
        <f>VLOOKUP(A1961,participants!A:C,3,0)</f>
        <v>58</v>
      </c>
      <c r="D1961" t="str">
        <f>VLOOKUP(A1961,participants!A:F,6,0)</f>
        <v>cLBP</v>
      </c>
      <c r="E1961" t="str">
        <f>IF(LEN(SUBSTITUTE(gait_events!C2177,"_run-",""))&lt;&gt;LEN(gait_events!C2177),LEFT(RIGHT(gait_events!C2177,LEN(gait_events!C2177)-19),FIND("_run-",RIGHT(gait_events!C2177,LEN(gait_events!C2177)-19),1)-1),RIGHT(gait_events!C2177,LEN(gait_events!C2177)-19))</f>
        <v>Preferred</v>
      </c>
      <c r="F1961" t="str">
        <f>IF(LEN(SUBSTITUTE(gait_events!C2177,"_run-",""))&lt;&gt;LEN(gait_events!C2177),RIGHT(gait_events!C2177,LEN(gait_events!C2177)-FIND("_run-",gait_events!C2177,1)-4),"")</f>
        <v/>
      </c>
      <c r="G1961" t="str">
        <f>gait_events!D2177</f>
        <v>left_ankle</v>
      </c>
      <c r="H1961" t="str">
        <f>gait_events!E2177</f>
        <v>IC</v>
      </c>
      <c r="I1961">
        <f>IF(gait_events!F2177&lt;&gt;"",gait_events!F2177,NA())</f>
        <v>616</v>
      </c>
      <c r="J1961">
        <f>IF(gait_events!G2177&lt;&gt;"",gait_events!G2177,NA())</f>
        <v>618</v>
      </c>
      <c r="K1961">
        <f t="shared" si="240"/>
        <v>-2</v>
      </c>
      <c r="L1961">
        <f t="shared" si="241"/>
        <v>-10</v>
      </c>
      <c r="M1961">
        <f t="shared" si="242"/>
        <v>1</v>
      </c>
      <c r="N1961">
        <f t="shared" si="243"/>
        <v>1</v>
      </c>
      <c r="O1961">
        <f t="shared" si="244"/>
        <v>1</v>
      </c>
      <c r="P1961">
        <f t="shared" si="245"/>
        <v>0</v>
      </c>
      <c r="Q1961">
        <f t="shared" si="246"/>
        <v>0</v>
      </c>
      <c r="R1961">
        <f t="shared" si="247"/>
        <v>1</v>
      </c>
    </row>
    <row r="1962" spans="1:18" x14ac:dyDescent="0.25">
      <c r="A1962" t="str">
        <f>gait_events!B2178</f>
        <v>pp050</v>
      </c>
      <c r="B1962" t="str">
        <f>VLOOKUP(A1962,participants!A:B,2,0)</f>
        <v>F</v>
      </c>
      <c r="C1962">
        <f>VLOOKUP(A1962,participants!A:C,3,0)</f>
        <v>58</v>
      </c>
      <c r="D1962" t="str">
        <f>VLOOKUP(A1962,participants!A:F,6,0)</f>
        <v>cLBP</v>
      </c>
      <c r="E1962" t="str">
        <f>IF(LEN(SUBSTITUTE(gait_events!C2178,"_run-",""))&lt;&gt;LEN(gait_events!C2178),LEFT(RIGHT(gait_events!C2178,LEN(gait_events!C2178)-19),FIND("_run-",RIGHT(gait_events!C2178,LEN(gait_events!C2178)-19),1)-1),RIGHT(gait_events!C2178,LEN(gait_events!C2178)-19))</f>
        <v>Preferred</v>
      </c>
      <c r="F1962" t="str">
        <f>IF(LEN(SUBSTITUTE(gait_events!C2178,"_run-",""))&lt;&gt;LEN(gait_events!C2178),RIGHT(gait_events!C2178,LEN(gait_events!C2178)-FIND("_run-",gait_events!C2178,1)-4),"")</f>
        <v/>
      </c>
      <c r="G1962" t="str">
        <f>gait_events!D2178</f>
        <v>left_ankle</v>
      </c>
      <c r="H1962" t="str">
        <f>gait_events!E2178</f>
        <v>FC</v>
      </c>
      <c r="I1962">
        <f>IF(gait_events!F2178&lt;&gt;"",gait_events!F2178,NA())</f>
        <v>152</v>
      </c>
      <c r="J1962">
        <f>IF(gait_events!G2178&lt;&gt;"",gait_events!G2178,NA())</f>
        <v>151</v>
      </c>
      <c r="K1962">
        <f t="shared" si="240"/>
        <v>1</v>
      </c>
      <c r="L1962">
        <f t="shared" si="241"/>
        <v>5</v>
      </c>
      <c r="M1962">
        <f t="shared" si="242"/>
        <v>1</v>
      </c>
      <c r="N1962">
        <f t="shared" si="243"/>
        <v>1</v>
      </c>
      <c r="O1962">
        <f t="shared" si="244"/>
        <v>1</v>
      </c>
      <c r="P1962">
        <f t="shared" si="245"/>
        <v>0</v>
      </c>
      <c r="Q1962">
        <f t="shared" si="246"/>
        <v>0</v>
      </c>
      <c r="R1962">
        <f t="shared" si="247"/>
        <v>1</v>
      </c>
    </row>
    <row r="1963" spans="1:18" x14ac:dyDescent="0.25">
      <c r="A1963" t="str">
        <f>gait_events!B2179</f>
        <v>pp050</v>
      </c>
      <c r="B1963" t="str">
        <f>VLOOKUP(A1963,participants!A:B,2,0)</f>
        <v>F</v>
      </c>
      <c r="C1963">
        <f>VLOOKUP(A1963,participants!A:C,3,0)</f>
        <v>58</v>
      </c>
      <c r="D1963" t="str">
        <f>VLOOKUP(A1963,participants!A:F,6,0)</f>
        <v>cLBP</v>
      </c>
      <c r="E1963" t="str">
        <f>IF(LEN(SUBSTITUTE(gait_events!C2179,"_run-",""))&lt;&gt;LEN(gait_events!C2179),LEFT(RIGHT(gait_events!C2179,LEN(gait_events!C2179)-19),FIND("_run-",RIGHT(gait_events!C2179,LEN(gait_events!C2179)-19),1)-1),RIGHT(gait_events!C2179,LEN(gait_events!C2179)-19))</f>
        <v>Preferred</v>
      </c>
      <c r="F1963" t="str">
        <f>IF(LEN(SUBSTITUTE(gait_events!C2179,"_run-",""))&lt;&gt;LEN(gait_events!C2179),RIGHT(gait_events!C2179,LEN(gait_events!C2179)-FIND("_run-",gait_events!C2179,1)-4),"")</f>
        <v/>
      </c>
      <c r="G1963" t="str">
        <f>gait_events!D2179</f>
        <v>left_ankle</v>
      </c>
      <c r="H1963" t="str">
        <f>gait_events!E2179</f>
        <v>FC</v>
      </c>
      <c r="I1963">
        <f>IF(gait_events!F2179&lt;&gt;"",gait_events!F2179,NA())</f>
        <v>351</v>
      </c>
      <c r="J1963">
        <f>IF(gait_events!G2179&lt;&gt;"",gait_events!G2179,NA())</f>
        <v>349</v>
      </c>
      <c r="K1963">
        <f t="shared" si="240"/>
        <v>2</v>
      </c>
      <c r="L1963">
        <f t="shared" si="241"/>
        <v>10</v>
      </c>
      <c r="M1963">
        <f t="shared" si="242"/>
        <v>1</v>
      </c>
      <c r="N1963">
        <f t="shared" si="243"/>
        <v>1</v>
      </c>
      <c r="O1963">
        <f t="shared" si="244"/>
        <v>1</v>
      </c>
      <c r="P1963">
        <f t="shared" si="245"/>
        <v>0</v>
      </c>
      <c r="Q1963">
        <f t="shared" si="246"/>
        <v>0</v>
      </c>
      <c r="R1963">
        <f t="shared" si="247"/>
        <v>1</v>
      </c>
    </row>
    <row r="1964" spans="1:18" x14ac:dyDescent="0.25">
      <c r="A1964" t="str">
        <f>gait_events!B2180</f>
        <v>pp050</v>
      </c>
      <c r="B1964" t="str">
        <f>VLOOKUP(A1964,participants!A:B,2,0)</f>
        <v>F</v>
      </c>
      <c r="C1964">
        <f>VLOOKUP(A1964,participants!A:C,3,0)</f>
        <v>58</v>
      </c>
      <c r="D1964" t="str">
        <f>VLOOKUP(A1964,participants!A:F,6,0)</f>
        <v>cLBP</v>
      </c>
      <c r="E1964" t="str">
        <f>IF(LEN(SUBSTITUTE(gait_events!C2180,"_run-",""))&lt;&gt;LEN(gait_events!C2180),LEFT(RIGHT(gait_events!C2180,LEN(gait_events!C2180)-19),FIND("_run-",RIGHT(gait_events!C2180,LEN(gait_events!C2180)-19),1)-1),RIGHT(gait_events!C2180,LEN(gait_events!C2180)-19))</f>
        <v>Preferred</v>
      </c>
      <c r="F1964" t="str">
        <f>IF(LEN(SUBSTITUTE(gait_events!C2180,"_run-",""))&lt;&gt;LEN(gait_events!C2180),RIGHT(gait_events!C2180,LEN(gait_events!C2180)-FIND("_run-",gait_events!C2180,1)-4),"")</f>
        <v/>
      </c>
      <c r="G1964" t="str">
        <f>gait_events!D2180</f>
        <v>left_ankle</v>
      </c>
      <c r="H1964" t="str">
        <f>gait_events!E2180</f>
        <v>FC</v>
      </c>
      <c r="I1964">
        <f>IF(gait_events!F2180&lt;&gt;"",gait_events!F2180,NA())</f>
        <v>546</v>
      </c>
      <c r="J1964">
        <f>IF(gait_events!G2180&lt;&gt;"",gait_events!G2180,NA())</f>
        <v>546</v>
      </c>
      <c r="K1964">
        <f t="shared" si="240"/>
        <v>0</v>
      </c>
      <c r="L1964">
        <f t="shared" si="241"/>
        <v>0</v>
      </c>
      <c r="M1964">
        <f t="shared" si="242"/>
        <v>1</v>
      </c>
      <c r="N1964">
        <f t="shared" si="243"/>
        <v>1</v>
      </c>
      <c r="O1964">
        <f t="shared" si="244"/>
        <v>1</v>
      </c>
      <c r="P1964">
        <f t="shared" si="245"/>
        <v>0</v>
      </c>
      <c r="Q1964">
        <f t="shared" si="246"/>
        <v>0</v>
      </c>
      <c r="R1964">
        <f t="shared" si="247"/>
        <v>1</v>
      </c>
    </row>
    <row r="1965" spans="1:18" x14ac:dyDescent="0.25">
      <c r="A1965" t="str">
        <f>gait_events!B2181</f>
        <v>pp050</v>
      </c>
      <c r="B1965" t="str">
        <f>VLOOKUP(A1965,participants!A:B,2,0)</f>
        <v>F</v>
      </c>
      <c r="C1965">
        <f>VLOOKUP(A1965,participants!A:C,3,0)</f>
        <v>58</v>
      </c>
      <c r="D1965" t="str">
        <f>VLOOKUP(A1965,participants!A:F,6,0)</f>
        <v>cLBP</v>
      </c>
      <c r="E1965" t="str">
        <f>IF(LEN(SUBSTITUTE(gait_events!C2181,"_run-",""))&lt;&gt;LEN(gait_events!C2181),LEFT(RIGHT(gait_events!C2181,LEN(gait_events!C2181)-19),FIND("_run-",RIGHT(gait_events!C2181,LEN(gait_events!C2181)-19),1)-1),RIGHT(gait_events!C2181,LEN(gait_events!C2181)-19))</f>
        <v>Preferred</v>
      </c>
      <c r="F1965" t="str">
        <f>IF(LEN(SUBSTITUTE(gait_events!C2181,"_run-",""))&lt;&gt;LEN(gait_events!C2181),RIGHT(gait_events!C2181,LEN(gait_events!C2181)-FIND("_run-",gait_events!C2181,1)-4),"")</f>
        <v/>
      </c>
      <c r="G1965" t="str">
        <f>gait_events!D2181</f>
        <v>left_ankle</v>
      </c>
      <c r="H1965" t="str">
        <f>gait_events!E2181</f>
        <v>FC</v>
      </c>
      <c r="I1965">
        <f>IF(gait_events!F2181&lt;&gt;"",gait_events!F2181,NA())</f>
        <v>740</v>
      </c>
      <c r="J1965" t="e">
        <f>IF(gait_events!G2181&lt;&gt;"",gait_events!G2181,NA())</f>
        <v>#N/A</v>
      </c>
      <c r="K1965" t="e">
        <f t="shared" si="240"/>
        <v>#N/A</v>
      </c>
      <c r="L1965" t="e">
        <f t="shared" si="241"/>
        <v>#N/A</v>
      </c>
      <c r="M1965">
        <f t="shared" si="242"/>
        <v>1</v>
      </c>
      <c r="N1965">
        <f t="shared" si="243"/>
        <v>0</v>
      </c>
      <c r="O1965">
        <f t="shared" si="244"/>
        <v>0</v>
      </c>
      <c r="P1965">
        <f t="shared" si="245"/>
        <v>1</v>
      </c>
      <c r="Q1965">
        <f t="shared" si="246"/>
        <v>0</v>
      </c>
      <c r="R1965">
        <f t="shared" si="247"/>
        <v>1</v>
      </c>
    </row>
    <row r="1966" spans="1:18" x14ac:dyDescent="0.25">
      <c r="A1966" t="str">
        <f>gait_events!B2182</f>
        <v>pp050</v>
      </c>
      <c r="B1966" t="str">
        <f>VLOOKUP(A1966,participants!A:B,2,0)</f>
        <v>F</v>
      </c>
      <c r="C1966">
        <f>VLOOKUP(A1966,participants!A:C,3,0)</f>
        <v>58</v>
      </c>
      <c r="D1966" t="str">
        <f>VLOOKUP(A1966,participants!A:F,6,0)</f>
        <v>cLBP</v>
      </c>
      <c r="E1966" t="str">
        <f>IF(LEN(SUBSTITUTE(gait_events!C2182,"_run-",""))&lt;&gt;LEN(gait_events!C2182),LEFT(RIGHT(gait_events!C2182,LEN(gait_events!C2182)-19),FIND("_run-",RIGHT(gait_events!C2182,LEN(gait_events!C2182)-19),1)-1),RIGHT(gait_events!C2182,LEN(gait_events!C2182)-19))</f>
        <v>Preferred</v>
      </c>
      <c r="F1966" t="str">
        <f>IF(LEN(SUBSTITUTE(gait_events!C2182,"_run-",""))&lt;&gt;LEN(gait_events!C2182),RIGHT(gait_events!C2182,LEN(gait_events!C2182)-FIND("_run-",gait_events!C2182,1)-4),"")</f>
        <v/>
      </c>
      <c r="G1966" t="str">
        <f>gait_events!D2182</f>
        <v>right_ankle</v>
      </c>
      <c r="H1966" t="str">
        <f>gait_events!E2182</f>
        <v>IC</v>
      </c>
      <c r="I1966">
        <f>IF(gait_events!F2182&lt;&gt;"",gait_events!F2182,NA())</f>
        <v>126</v>
      </c>
      <c r="J1966">
        <f>IF(gait_events!G2182&lt;&gt;"",gait_events!G2182,NA())</f>
        <v>128</v>
      </c>
      <c r="K1966">
        <f t="shared" si="240"/>
        <v>-2</v>
      </c>
      <c r="L1966">
        <f t="shared" si="241"/>
        <v>-10</v>
      </c>
      <c r="M1966">
        <f t="shared" si="242"/>
        <v>1</v>
      </c>
      <c r="N1966">
        <f t="shared" si="243"/>
        <v>1</v>
      </c>
      <c r="O1966">
        <f t="shared" si="244"/>
        <v>1</v>
      </c>
      <c r="P1966">
        <f t="shared" si="245"/>
        <v>0</v>
      </c>
      <c r="Q1966">
        <f t="shared" si="246"/>
        <v>0</v>
      </c>
      <c r="R1966">
        <f t="shared" si="247"/>
        <v>1</v>
      </c>
    </row>
    <row r="1967" spans="1:18" x14ac:dyDescent="0.25">
      <c r="A1967" t="str">
        <f>gait_events!B2183</f>
        <v>pp050</v>
      </c>
      <c r="B1967" t="str">
        <f>VLOOKUP(A1967,participants!A:B,2,0)</f>
        <v>F</v>
      </c>
      <c r="C1967">
        <f>VLOOKUP(A1967,participants!A:C,3,0)</f>
        <v>58</v>
      </c>
      <c r="D1967" t="str">
        <f>VLOOKUP(A1967,participants!A:F,6,0)</f>
        <v>cLBP</v>
      </c>
      <c r="E1967" t="str">
        <f>IF(LEN(SUBSTITUTE(gait_events!C2183,"_run-",""))&lt;&gt;LEN(gait_events!C2183),LEFT(RIGHT(gait_events!C2183,LEN(gait_events!C2183)-19),FIND("_run-",RIGHT(gait_events!C2183,LEN(gait_events!C2183)-19),1)-1),RIGHT(gait_events!C2183,LEN(gait_events!C2183)-19))</f>
        <v>Preferred</v>
      </c>
      <c r="F1967" t="str">
        <f>IF(LEN(SUBSTITUTE(gait_events!C2183,"_run-",""))&lt;&gt;LEN(gait_events!C2183),RIGHT(gait_events!C2183,LEN(gait_events!C2183)-FIND("_run-",gait_events!C2183,1)-4),"")</f>
        <v/>
      </c>
      <c r="G1967" t="str">
        <f>gait_events!D2183</f>
        <v>right_ankle</v>
      </c>
      <c r="H1967" t="str">
        <f>gait_events!E2183</f>
        <v>IC</v>
      </c>
      <c r="I1967">
        <f>IF(gait_events!F2183&lt;&gt;"",gait_events!F2183,NA())</f>
        <v>321</v>
      </c>
      <c r="J1967">
        <f>IF(gait_events!G2183&lt;&gt;"",gait_events!G2183,NA())</f>
        <v>324</v>
      </c>
      <c r="K1967">
        <f t="shared" si="240"/>
        <v>-3</v>
      </c>
      <c r="L1967">
        <f t="shared" si="241"/>
        <v>-15</v>
      </c>
      <c r="M1967">
        <f t="shared" si="242"/>
        <v>1</v>
      </c>
      <c r="N1967">
        <f t="shared" si="243"/>
        <v>1</v>
      </c>
      <c r="O1967">
        <f t="shared" si="244"/>
        <v>1</v>
      </c>
      <c r="P1967">
        <f t="shared" si="245"/>
        <v>0</v>
      </c>
      <c r="Q1967">
        <f t="shared" si="246"/>
        <v>0</v>
      </c>
      <c r="R1967">
        <f t="shared" si="247"/>
        <v>1</v>
      </c>
    </row>
    <row r="1968" spans="1:18" x14ac:dyDescent="0.25">
      <c r="A1968" t="str">
        <f>gait_events!B2184</f>
        <v>pp050</v>
      </c>
      <c r="B1968" t="str">
        <f>VLOOKUP(A1968,participants!A:B,2,0)</f>
        <v>F</v>
      </c>
      <c r="C1968">
        <f>VLOOKUP(A1968,participants!A:C,3,0)</f>
        <v>58</v>
      </c>
      <c r="D1968" t="str">
        <f>VLOOKUP(A1968,participants!A:F,6,0)</f>
        <v>cLBP</v>
      </c>
      <c r="E1968" t="str">
        <f>IF(LEN(SUBSTITUTE(gait_events!C2184,"_run-",""))&lt;&gt;LEN(gait_events!C2184),LEFT(RIGHT(gait_events!C2184,LEN(gait_events!C2184)-19),FIND("_run-",RIGHT(gait_events!C2184,LEN(gait_events!C2184)-19),1)-1),RIGHT(gait_events!C2184,LEN(gait_events!C2184)-19))</f>
        <v>Preferred</v>
      </c>
      <c r="F1968" t="str">
        <f>IF(LEN(SUBSTITUTE(gait_events!C2184,"_run-",""))&lt;&gt;LEN(gait_events!C2184),RIGHT(gait_events!C2184,LEN(gait_events!C2184)-FIND("_run-",gait_events!C2184,1)-4),"")</f>
        <v/>
      </c>
      <c r="G1968" t="str">
        <f>gait_events!D2184</f>
        <v>right_ankle</v>
      </c>
      <c r="H1968" t="str">
        <f>gait_events!E2184</f>
        <v>IC</v>
      </c>
      <c r="I1968">
        <f>IF(gait_events!F2184&lt;&gt;"",gait_events!F2184,NA())</f>
        <v>515</v>
      </c>
      <c r="J1968">
        <f>IF(gait_events!G2184&lt;&gt;"",gait_events!G2184,NA())</f>
        <v>516</v>
      </c>
      <c r="K1968">
        <f t="shared" si="240"/>
        <v>-1</v>
      </c>
      <c r="L1968">
        <f t="shared" si="241"/>
        <v>-5</v>
      </c>
      <c r="M1968">
        <f t="shared" si="242"/>
        <v>1</v>
      </c>
      <c r="N1968">
        <f t="shared" si="243"/>
        <v>1</v>
      </c>
      <c r="O1968">
        <f t="shared" si="244"/>
        <v>1</v>
      </c>
      <c r="P1968">
        <f t="shared" si="245"/>
        <v>0</v>
      </c>
      <c r="Q1968">
        <f t="shared" si="246"/>
        <v>0</v>
      </c>
      <c r="R1968">
        <f t="shared" si="247"/>
        <v>1</v>
      </c>
    </row>
    <row r="1969" spans="1:18" x14ac:dyDescent="0.25">
      <c r="A1969" t="str">
        <f>gait_events!B2185</f>
        <v>pp050</v>
      </c>
      <c r="B1969" t="str">
        <f>VLOOKUP(A1969,participants!A:B,2,0)</f>
        <v>F</v>
      </c>
      <c r="C1969">
        <f>VLOOKUP(A1969,participants!A:C,3,0)</f>
        <v>58</v>
      </c>
      <c r="D1969" t="str">
        <f>VLOOKUP(A1969,participants!A:F,6,0)</f>
        <v>cLBP</v>
      </c>
      <c r="E1969" t="str">
        <f>IF(LEN(SUBSTITUTE(gait_events!C2185,"_run-",""))&lt;&gt;LEN(gait_events!C2185),LEFT(RIGHT(gait_events!C2185,LEN(gait_events!C2185)-19),FIND("_run-",RIGHT(gait_events!C2185,LEN(gait_events!C2185)-19),1)-1),RIGHT(gait_events!C2185,LEN(gait_events!C2185)-19))</f>
        <v>Preferred</v>
      </c>
      <c r="F1969" t="str">
        <f>IF(LEN(SUBSTITUTE(gait_events!C2185,"_run-",""))&lt;&gt;LEN(gait_events!C2185),RIGHT(gait_events!C2185,LEN(gait_events!C2185)-FIND("_run-",gait_events!C2185,1)-4),"")</f>
        <v/>
      </c>
      <c r="G1969" t="str">
        <f>gait_events!D2185</f>
        <v>right_ankle</v>
      </c>
      <c r="H1969" t="str">
        <f>gait_events!E2185</f>
        <v>IC</v>
      </c>
      <c r="I1969">
        <f>IF(gait_events!F2185&lt;&gt;"",gait_events!F2185,NA())</f>
        <v>715</v>
      </c>
      <c r="J1969">
        <f>IF(gait_events!G2185&lt;&gt;"",gait_events!G2185,NA())</f>
        <v>715</v>
      </c>
      <c r="K1969">
        <f t="shared" si="240"/>
        <v>0</v>
      </c>
      <c r="L1969">
        <f t="shared" si="241"/>
        <v>0</v>
      </c>
      <c r="M1969">
        <f t="shared" si="242"/>
        <v>1</v>
      </c>
      <c r="N1969">
        <f t="shared" si="243"/>
        <v>1</v>
      </c>
      <c r="O1969">
        <f t="shared" si="244"/>
        <v>1</v>
      </c>
      <c r="P1969">
        <f t="shared" si="245"/>
        <v>0</v>
      </c>
      <c r="Q1969">
        <f t="shared" si="246"/>
        <v>0</v>
      </c>
      <c r="R1969">
        <f t="shared" si="247"/>
        <v>1</v>
      </c>
    </row>
    <row r="1970" spans="1:18" x14ac:dyDescent="0.25">
      <c r="A1970" t="str">
        <f>gait_events!B2186</f>
        <v>pp050</v>
      </c>
      <c r="B1970" t="str">
        <f>VLOOKUP(A1970,participants!A:B,2,0)</f>
        <v>F</v>
      </c>
      <c r="C1970">
        <f>VLOOKUP(A1970,participants!A:C,3,0)</f>
        <v>58</v>
      </c>
      <c r="D1970" t="str">
        <f>VLOOKUP(A1970,participants!A:F,6,0)</f>
        <v>cLBP</v>
      </c>
      <c r="E1970" t="str">
        <f>IF(LEN(SUBSTITUTE(gait_events!C2186,"_run-",""))&lt;&gt;LEN(gait_events!C2186),LEFT(RIGHT(gait_events!C2186,LEN(gait_events!C2186)-19),FIND("_run-",RIGHT(gait_events!C2186,LEN(gait_events!C2186)-19),1)-1),RIGHT(gait_events!C2186,LEN(gait_events!C2186)-19))</f>
        <v>Preferred</v>
      </c>
      <c r="F1970" t="str">
        <f>IF(LEN(SUBSTITUTE(gait_events!C2186,"_run-",""))&lt;&gt;LEN(gait_events!C2186),RIGHT(gait_events!C2186,LEN(gait_events!C2186)-FIND("_run-",gait_events!C2186,1)-4),"")</f>
        <v/>
      </c>
      <c r="G1970" t="str">
        <f>gait_events!D2186</f>
        <v>right_ankle</v>
      </c>
      <c r="H1970" t="str">
        <f>gait_events!E2186</f>
        <v>FC</v>
      </c>
      <c r="I1970">
        <f>IF(gait_events!F2186&lt;&gt;"",gait_events!F2186,NA())</f>
        <v>55</v>
      </c>
      <c r="J1970">
        <f>IF(gait_events!G2186&lt;&gt;"",gait_events!G2186,NA())</f>
        <v>54</v>
      </c>
      <c r="K1970">
        <f t="shared" si="240"/>
        <v>1</v>
      </c>
      <c r="L1970">
        <f t="shared" si="241"/>
        <v>5</v>
      </c>
      <c r="M1970">
        <f t="shared" si="242"/>
        <v>1</v>
      </c>
      <c r="N1970">
        <f t="shared" si="243"/>
        <v>1</v>
      </c>
      <c r="O1970">
        <f t="shared" si="244"/>
        <v>1</v>
      </c>
      <c r="P1970">
        <f t="shared" si="245"/>
        <v>0</v>
      </c>
      <c r="Q1970">
        <f t="shared" si="246"/>
        <v>0</v>
      </c>
      <c r="R1970">
        <f t="shared" si="247"/>
        <v>1</v>
      </c>
    </row>
    <row r="1971" spans="1:18" x14ac:dyDescent="0.25">
      <c r="A1971" t="str">
        <f>gait_events!B2187</f>
        <v>pp050</v>
      </c>
      <c r="B1971" t="str">
        <f>VLOOKUP(A1971,participants!A:B,2,0)</f>
        <v>F</v>
      </c>
      <c r="C1971">
        <f>VLOOKUP(A1971,participants!A:C,3,0)</f>
        <v>58</v>
      </c>
      <c r="D1971" t="str">
        <f>VLOOKUP(A1971,participants!A:F,6,0)</f>
        <v>cLBP</v>
      </c>
      <c r="E1971" t="str">
        <f>IF(LEN(SUBSTITUTE(gait_events!C2187,"_run-",""))&lt;&gt;LEN(gait_events!C2187),LEFT(RIGHT(gait_events!C2187,LEN(gait_events!C2187)-19),FIND("_run-",RIGHT(gait_events!C2187,LEN(gait_events!C2187)-19),1)-1),RIGHT(gait_events!C2187,LEN(gait_events!C2187)-19))</f>
        <v>Preferred</v>
      </c>
      <c r="F1971" t="str">
        <f>IF(LEN(SUBSTITUTE(gait_events!C2187,"_run-",""))&lt;&gt;LEN(gait_events!C2187),RIGHT(gait_events!C2187,LEN(gait_events!C2187)-FIND("_run-",gait_events!C2187,1)-4),"")</f>
        <v/>
      </c>
      <c r="G1971" t="str">
        <f>gait_events!D2187</f>
        <v>right_ankle</v>
      </c>
      <c r="H1971" t="str">
        <f>gait_events!E2187</f>
        <v>FC</v>
      </c>
      <c r="I1971">
        <f>IF(gait_events!F2187&lt;&gt;"",gait_events!F2187,NA())</f>
        <v>249</v>
      </c>
      <c r="J1971">
        <f>IF(gait_events!G2187&lt;&gt;"",gait_events!G2187,NA())</f>
        <v>247</v>
      </c>
      <c r="K1971">
        <f t="shared" si="240"/>
        <v>2</v>
      </c>
      <c r="L1971">
        <f t="shared" si="241"/>
        <v>10</v>
      </c>
      <c r="M1971">
        <f t="shared" si="242"/>
        <v>1</v>
      </c>
      <c r="N1971">
        <f t="shared" si="243"/>
        <v>1</v>
      </c>
      <c r="O1971">
        <f t="shared" si="244"/>
        <v>1</v>
      </c>
      <c r="P1971">
        <f t="shared" si="245"/>
        <v>0</v>
      </c>
      <c r="Q1971">
        <f t="shared" si="246"/>
        <v>0</v>
      </c>
      <c r="R1971">
        <f t="shared" si="247"/>
        <v>1</v>
      </c>
    </row>
    <row r="1972" spans="1:18" x14ac:dyDescent="0.25">
      <c r="A1972" t="str">
        <f>gait_events!B2188</f>
        <v>pp050</v>
      </c>
      <c r="B1972" t="str">
        <f>VLOOKUP(A1972,participants!A:B,2,0)</f>
        <v>F</v>
      </c>
      <c r="C1972">
        <f>VLOOKUP(A1972,participants!A:C,3,0)</f>
        <v>58</v>
      </c>
      <c r="D1972" t="str">
        <f>VLOOKUP(A1972,participants!A:F,6,0)</f>
        <v>cLBP</v>
      </c>
      <c r="E1972" t="str">
        <f>IF(LEN(SUBSTITUTE(gait_events!C2188,"_run-",""))&lt;&gt;LEN(gait_events!C2188),LEFT(RIGHT(gait_events!C2188,LEN(gait_events!C2188)-19),FIND("_run-",RIGHT(gait_events!C2188,LEN(gait_events!C2188)-19),1)-1),RIGHT(gait_events!C2188,LEN(gait_events!C2188)-19))</f>
        <v>Preferred</v>
      </c>
      <c r="F1972" t="str">
        <f>IF(LEN(SUBSTITUTE(gait_events!C2188,"_run-",""))&lt;&gt;LEN(gait_events!C2188),RIGHT(gait_events!C2188,LEN(gait_events!C2188)-FIND("_run-",gait_events!C2188,1)-4),"")</f>
        <v/>
      </c>
      <c r="G1972" t="str">
        <f>gait_events!D2188</f>
        <v>right_ankle</v>
      </c>
      <c r="H1972" t="str">
        <f>gait_events!E2188</f>
        <v>FC</v>
      </c>
      <c r="I1972">
        <f>IF(gait_events!F2188&lt;&gt;"",gait_events!F2188,NA())</f>
        <v>447</v>
      </c>
      <c r="J1972">
        <f>IF(gait_events!G2188&lt;&gt;"",gait_events!G2188,NA())</f>
        <v>446</v>
      </c>
      <c r="K1972">
        <f t="shared" si="240"/>
        <v>1</v>
      </c>
      <c r="L1972">
        <f t="shared" si="241"/>
        <v>5</v>
      </c>
      <c r="M1972">
        <f t="shared" si="242"/>
        <v>1</v>
      </c>
      <c r="N1972">
        <f t="shared" si="243"/>
        <v>1</v>
      </c>
      <c r="O1972">
        <f t="shared" si="244"/>
        <v>1</v>
      </c>
      <c r="P1972">
        <f t="shared" si="245"/>
        <v>0</v>
      </c>
      <c r="Q1972">
        <f t="shared" si="246"/>
        <v>0</v>
      </c>
      <c r="R1972">
        <f t="shared" si="247"/>
        <v>1</v>
      </c>
    </row>
    <row r="1973" spans="1:18" x14ac:dyDescent="0.25">
      <c r="A1973" t="str">
        <f>gait_events!B2189</f>
        <v>pp050</v>
      </c>
      <c r="B1973" t="str">
        <f>VLOOKUP(A1973,participants!A:B,2,0)</f>
        <v>F</v>
      </c>
      <c r="C1973">
        <f>VLOOKUP(A1973,participants!A:C,3,0)</f>
        <v>58</v>
      </c>
      <c r="D1973" t="str">
        <f>VLOOKUP(A1973,participants!A:F,6,0)</f>
        <v>cLBP</v>
      </c>
      <c r="E1973" t="str">
        <f>IF(LEN(SUBSTITUTE(gait_events!C2189,"_run-",""))&lt;&gt;LEN(gait_events!C2189),LEFT(RIGHT(gait_events!C2189,LEN(gait_events!C2189)-19),FIND("_run-",RIGHT(gait_events!C2189,LEN(gait_events!C2189)-19),1)-1),RIGHT(gait_events!C2189,LEN(gait_events!C2189)-19))</f>
        <v>Preferred</v>
      </c>
      <c r="F1973" t="str">
        <f>IF(LEN(SUBSTITUTE(gait_events!C2189,"_run-",""))&lt;&gt;LEN(gait_events!C2189),RIGHT(gait_events!C2189,LEN(gait_events!C2189)-FIND("_run-",gait_events!C2189,1)-4),"")</f>
        <v/>
      </c>
      <c r="G1973" t="str">
        <f>gait_events!D2189</f>
        <v>right_ankle</v>
      </c>
      <c r="H1973" t="str">
        <f>gait_events!E2189</f>
        <v>FC</v>
      </c>
      <c r="I1973">
        <f>IF(gait_events!F2189&lt;&gt;"",gait_events!F2189,NA())</f>
        <v>643</v>
      </c>
      <c r="J1973">
        <f>IF(gait_events!G2189&lt;&gt;"",gait_events!G2189,NA())</f>
        <v>646</v>
      </c>
      <c r="K1973">
        <f t="shared" si="240"/>
        <v>-3</v>
      </c>
      <c r="L1973">
        <f t="shared" si="241"/>
        <v>-15</v>
      </c>
      <c r="M1973">
        <f t="shared" si="242"/>
        <v>1</v>
      </c>
      <c r="N1973">
        <f t="shared" si="243"/>
        <v>1</v>
      </c>
      <c r="O1973">
        <f t="shared" si="244"/>
        <v>1</v>
      </c>
      <c r="P1973">
        <f t="shared" si="245"/>
        <v>0</v>
      </c>
      <c r="Q1973">
        <f t="shared" si="246"/>
        <v>0</v>
      </c>
      <c r="R1973">
        <f t="shared" si="247"/>
        <v>1</v>
      </c>
    </row>
    <row r="1974" spans="1:18" x14ac:dyDescent="0.25">
      <c r="A1974" t="str">
        <f>gait_events!B2190</f>
        <v>pp050</v>
      </c>
      <c r="B1974" t="str">
        <f>VLOOKUP(A1974,participants!A:B,2,0)</f>
        <v>F</v>
      </c>
      <c r="C1974">
        <f>VLOOKUP(A1974,participants!A:C,3,0)</f>
        <v>58</v>
      </c>
      <c r="D1974" t="str">
        <f>VLOOKUP(A1974,participants!A:F,6,0)</f>
        <v>cLBP</v>
      </c>
      <c r="E1974" t="str">
        <f>IF(LEN(SUBSTITUTE(gait_events!C2190,"_run-",""))&lt;&gt;LEN(gait_events!C2190),LEFT(RIGHT(gait_events!C2190,LEN(gait_events!C2190)-19),FIND("_run-",RIGHT(gait_events!C2190,LEN(gait_events!C2190)-19),1)-1),RIGHT(gait_events!C2190,LEN(gait_events!C2190)-19))</f>
        <v>Preferred</v>
      </c>
      <c r="F1974" t="str">
        <f>IF(LEN(SUBSTITUTE(gait_events!C2190,"_run-",""))&lt;&gt;LEN(gait_events!C2190),RIGHT(gait_events!C2190,LEN(gait_events!C2190)-FIND("_run-",gait_events!C2190,1)-4),"")</f>
        <v/>
      </c>
      <c r="G1974" t="str">
        <f>gait_events!D2190</f>
        <v>left_shank</v>
      </c>
      <c r="H1974" t="str">
        <f>gait_events!E2190</f>
        <v>IC</v>
      </c>
      <c r="I1974">
        <f>IF(gait_events!F2190&lt;&gt;"",gait_events!F2190,NA())</f>
        <v>34</v>
      </c>
      <c r="J1974">
        <f>IF(gait_events!G2190&lt;&gt;"",gait_events!G2190,NA())</f>
        <v>35</v>
      </c>
      <c r="K1974">
        <f t="shared" si="240"/>
        <v>-1</v>
      </c>
      <c r="L1974">
        <f t="shared" si="241"/>
        <v>-5</v>
      </c>
      <c r="M1974">
        <f t="shared" si="242"/>
        <v>1</v>
      </c>
      <c r="N1974">
        <f t="shared" si="243"/>
        <v>1</v>
      </c>
      <c r="O1974">
        <f t="shared" si="244"/>
        <v>1</v>
      </c>
      <c r="P1974">
        <f t="shared" si="245"/>
        <v>0</v>
      </c>
      <c r="Q1974">
        <f t="shared" si="246"/>
        <v>0</v>
      </c>
      <c r="R1974">
        <f t="shared" si="247"/>
        <v>1</v>
      </c>
    </row>
    <row r="1975" spans="1:18" x14ac:dyDescent="0.25">
      <c r="A1975" t="str">
        <f>gait_events!B2191</f>
        <v>pp050</v>
      </c>
      <c r="B1975" t="str">
        <f>VLOOKUP(A1975,participants!A:B,2,0)</f>
        <v>F</v>
      </c>
      <c r="C1975">
        <f>VLOOKUP(A1975,participants!A:C,3,0)</f>
        <v>58</v>
      </c>
      <c r="D1975" t="str">
        <f>VLOOKUP(A1975,participants!A:F,6,0)</f>
        <v>cLBP</v>
      </c>
      <c r="E1975" t="str">
        <f>IF(LEN(SUBSTITUTE(gait_events!C2191,"_run-",""))&lt;&gt;LEN(gait_events!C2191),LEFT(RIGHT(gait_events!C2191,LEN(gait_events!C2191)-19),FIND("_run-",RIGHT(gait_events!C2191,LEN(gait_events!C2191)-19),1)-1),RIGHT(gait_events!C2191,LEN(gait_events!C2191)-19))</f>
        <v>Preferred</v>
      </c>
      <c r="F1975" t="str">
        <f>IF(LEN(SUBSTITUTE(gait_events!C2191,"_run-",""))&lt;&gt;LEN(gait_events!C2191),RIGHT(gait_events!C2191,LEN(gait_events!C2191)-FIND("_run-",gait_events!C2191,1)-4),"")</f>
        <v/>
      </c>
      <c r="G1975" t="str">
        <f>gait_events!D2191</f>
        <v>left_shank</v>
      </c>
      <c r="H1975" t="str">
        <f>gait_events!E2191</f>
        <v>IC</v>
      </c>
      <c r="I1975">
        <f>IF(gait_events!F2191&lt;&gt;"",gait_events!F2191,NA())</f>
        <v>226</v>
      </c>
      <c r="J1975">
        <f>IF(gait_events!G2191&lt;&gt;"",gait_events!G2191,NA())</f>
        <v>226</v>
      </c>
      <c r="K1975">
        <f t="shared" si="240"/>
        <v>0</v>
      </c>
      <c r="L1975">
        <f t="shared" si="241"/>
        <v>0</v>
      </c>
      <c r="M1975">
        <f t="shared" si="242"/>
        <v>1</v>
      </c>
      <c r="N1975">
        <f t="shared" si="243"/>
        <v>1</v>
      </c>
      <c r="O1975">
        <f t="shared" si="244"/>
        <v>1</v>
      </c>
      <c r="P1975">
        <f t="shared" si="245"/>
        <v>0</v>
      </c>
      <c r="Q1975">
        <f t="shared" si="246"/>
        <v>0</v>
      </c>
      <c r="R1975">
        <f t="shared" si="247"/>
        <v>1</v>
      </c>
    </row>
    <row r="1976" spans="1:18" x14ac:dyDescent="0.25">
      <c r="A1976" t="str">
        <f>gait_events!B2192</f>
        <v>pp050</v>
      </c>
      <c r="B1976" t="str">
        <f>VLOOKUP(A1976,participants!A:B,2,0)</f>
        <v>F</v>
      </c>
      <c r="C1976">
        <f>VLOOKUP(A1976,participants!A:C,3,0)</f>
        <v>58</v>
      </c>
      <c r="D1976" t="str">
        <f>VLOOKUP(A1976,participants!A:F,6,0)</f>
        <v>cLBP</v>
      </c>
      <c r="E1976" t="str">
        <f>IF(LEN(SUBSTITUTE(gait_events!C2192,"_run-",""))&lt;&gt;LEN(gait_events!C2192),LEFT(RIGHT(gait_events!C2192,LEN(gait_events!C2192)-19),FIND("_run-",RIGHT(gait_events!C2192,LEN(gait_events!C2192)-19),1)-1),RIGHT(gait_events!C2192,LEN(gait_events!C2192)-19))</f>
        <v>Preferred</v>
      </c>
      <c r="F1976" t="str">
        <f>IF(LEN(SUBSTITUTE(gait_events!C2192,"_run-",""))&lt;&gt;LEN(gait_events!C2192),RIGHT(gait_events!C2192,LEN(gait_events!C2192)-FIND("_run-",gait_events!C2192,1)-4),"")</f>
        <v/>
      </c>
      <c r="G1976" t="str">
        <f>gait_events!D2192</f>
        <v>left_shank</v>
      </c>
      <c r="H1976" t="str">
        <f>gait_events!E2192</f>
        <v>IC</v>
      </c>
      <c r="I1976">
        <f>IF(gait_events!F2192&lt;&gt;"",gait_events!F2192,NA())</f>
        <v>422</v>
      </c>
      <c r="J1976">
        <f>IF(gait_events!G2192&lt;&gt;"",gait_events!G2192,NA())</f>
        <v>423</v>
      </c>
      <c r="K1976">
        <f t="shared" si="240"/>
        <v>-1</v>
      </c>
      <c r="L1976">
        <f t="shared" si="241"/>
        <v>-5</v>
      </c>
      <c r="M1976">
        <f t="shared" si="242"/>
        <v>1</v>
      </c>
      <c r="N1976">
        <f t="shared" si="243"/>
        <v>1</v>
      </c>
      <c r="O1976">
        <f t="shared" si="244"/>
        <v>1</v>
      </c>
      <c r="P1976">
        <f t="shared" si="245"/>
        <v>0</v>
      </c>
      <c r="Q1976">
        <f t="shared" si="246"/>
        <v>0</v>
      </c>
      <c r="R1976">
        <f t="shared" si="247"/>
        <v>1</v>
      </c>
    </row>
    <row r="1977" spans="1:18" x14ac:dyDescent="0.25">
      <c r="A1977" t="str">
        <f>gait_events!B2193</f>
        <v>pp050</v>
      </c>
      <c r="B1977" t="str">
        <f>VLOOKUP(A1977,participants!A:B,2,0)</f>
        <v>F</v>
      </c>
      <c r="C1977">
        <f>VLOOKUP(A1977,participants!A:C,3,0)</f>
        <v>58</v>
      </c>
      <c r="D1977" t="str">
        <f>VLOOKUP(A1977,participants!A:F,6,0)</f>
        <v>cLBP</v>
      </c>
      <c r="E1977" t="str">
        <f>IF(LEN(SUBSTITUTE(gait_events!C2193,"_run-",""))&lt;&gt;LEN(gait_events!C2193),LEFT(RIGHT(gait_events!C2193,LEN(gait_events!C2193)-19),FIND("_run-",RIGHT(gait_events!C2193,LEN(gait_events!C2193)-19),1)-1),RIGHT(gait_events!C2193,LEN(gait_events!C2193)-19))</f>
        <v>Preferred</v>
      </c>
      <c r="F1977" t="str">
        <f>IF(LEN(SUBSTITUTE(gait_events!C2193,"_run-",""))&lt;&gt;LEN(gait_events!C2193),RIGHT(gait_events!C2193,LEN(gait_events!C2193)-FIND("_run-",gait_events!C2193,1)-4),"")</f>
        <v/>
      </c>
      <c r="G1977" t="str">
        <f>gait_events!D2193</f>
        <v>left_shank</v>
      </c>
      <c r="H1977" t="str">
        <f>gait_events!E2193</f>
        <v>IC</v>
      </c>
      <c r="I1977">
        <f>IF(gait_events!F2193&lt;&gt;"",gait_events!F2193,NA())</f>
        <v>616</v>
      </c>
      <c r="J1977">
        <f>IF(gait_events!G2193&lt;&gt;"",gait_events!G2193,NA())</f>
        <v>613</v>
      </c>
      <c r="K1977">
        <f t="shared" si="240"/>
        <v>3</v>
      </c>
      <c r="L1977">
        <f t="shared" si="241"/>
        <v>15</v>
      </c>
      <c r="M1977">
        <f t="shared" si="242"/>
        <v>1</v>
      </c>
      <c r="N1977">
        <f t="shared" si="243"/>
        <v>1</v>
      </c>
      <c r="O1977">
        <f t="shared" si="244"/>
        <v>1</v>
      </c>
      <c r="P1977">
        <f t="shared" si="245"/>
        <v>0</v>
      </c>
      <c r="Q1977">
        <f t="shared" si="246"/>
        <v>0</v>
      </c>
      <c r="R1977">
        <f t="shared" si="247"/>
        <v>1</v>
      </c>
    </row>
    <row r="1978" spans="1:18" x14ac:dyDescent="0.25">
      <c r="A1978" t="str">
        <f>gait_events!B2194</f>
        <v>pp050</v>
      </c>
      <c r="B1978" t="str">
        <f>VLOOKUP(A1978,participants!A:B,2,0)</f>
        <v>F</v>
      </c>
      <c r="C1978">
        <f>VLOOKUP(A1978,participants!A:C,3,0)</f>
        <v>58</v>
      </c>
      <c r="D1978" t="str">
        <f>VLOOKUP(A1978,participants!A:F,6,0)</f>
        <v>cLBP</v>
      </c>
      <c r="E1978" t="str">
        <f>IF(LEN(SUBSTITUTE(gait_events!C2194,"_run-",""))&lt;&gt;LEN(gait_events!C2194),LEFT(RIGHT(gait_events!C2194,LEN(gait_events!C2194)-19),FIND("_run-",RIGHT(gait_events!C2194,LEN(gait_events!C2194)-19),1)-1),RIGHT(gait_events!C2194,LEN(gait_events!C2194)-19))</f>
        <v>Preferred</v>
      </c>
      <c r="F1978" t="str">
        <f>IF(LEN(SUBSTITUTE(gait_events!C2194,"_run-",""))&lt;&gt;LEN(gait_events!C2194),RIGHT(gait_events!C2194,LEN(gait_events!C2194)-FIND("_run-",gait_events!C2194,1)-4),"")</f>
        <v/>
      </c>
      <c r="G1978" t="str">
        <f>gait_events!D2194</f>
        <v>left_shank</v>
      </c>
      <c r="H1978" t="str">
        <f>gait_events!E2194</f>
        <v>FC</v>
      </c>
      <c r="I1978">
        <f>IF(gait_events!F2194&lt;&gt;"",gait_events!F2194,NA())</f>
        <v>152</v>
      </c>
      <c r="J1978">
        <f>IF(gait_events!G2194&lt;&gt;"",gait_events!G2194,NA())</f>
        <v>155</v>
      </c>
      <c r="K1978">
        <f t="shared" si="240"/>
        <v>-3</v>
      </c>
      <c r="L1978">
        <f t="shared" si="241"/>
        <v>-15</v>
      </c>
      <c r="M1978">
        <f t="shared" si="242"/>
        <v>1</v>
      </c>
      <c r="N1978">
        <f t="shared" si="243"/>
        <v>1</v>
      </c>
      <c r="O1978">
        <f t="shared" si="244"/>
        <v>1</v>
      </c>
      <c r="P1978">
        <f t="shared" si="245"/>
        <v>0</v>
      </c>
      <c r="Q1978">
        <f t="shared" si="246"/>
        <v>0</v>
      </c>
      <c r="R1978">
        <f t="shared" si="247"/>
        <v>1</v>
      </c>
    </row>
    <row r="1979" spans="1:18" x14ac:dyDescent="0.25">
      <c r="A1979" t="str">
        <f>gait_events!B2195</f>
        <v>pp050</v>
      </c>
      <c r="B1979" t="str">
        <f>VLOOKUP(A1979,participants!A:B,2,0)</f>
        <v>F</v>
      </c>
      <c r="C1979">
        <f>VLOOKUP(A1979,participants!A:C,3,0)</f>
        <v>58</v>
      </c>
      <c r="D1979" t="str">
        <f>VLOOKUP(A1979,participants!A:F,6,0)</f>
        <v>cLBP</v>
      </c>
      <c r="E1979" t="str">
        <f>IF(LEN(SUBSTITUTE(gait_events!C2195,"_run-",""))&lt;&gt;LEN(gait_events!C2195),LEFT(RIGHT(gait_events!C2195,LEN(gait_events!C2195)-19),FIND("_run-",RIGHT(gait_events!C2195,LEN(gait_events!C2195)-19),1)-1),RIGHT(gait_events!C2195,LEN(gait_events!C2195)-19))</f>
        <v>Preferred</v>
      </c>
      <c r="F1979" t="str">
        <f>IF(LEN(SUBSTITUTE(gait_events!C2195,"_run-",""))&lt;&gt;LEN(gait_events!C2195),RIGHT(gait_events!C2195,LEN(gait_events!C2195)-FIND("_run-",gait_events!C2195,1)-4),"")</f>
        <v/>
      </c>
      <c r="G1979" t="str">
        <f>gait_events!D2195</f>
        <v>left_shank</v>
      </c>
      <c r="H1979" t="str">
        <f>gait_events!E2195</f>
        <v>FC</v>
      </c>
      <c r="I1979">
        <f>IF(gait_events!F2195&lt;&gt;"",gait_events!F2195,NA())</f>
        <v>351</v>
      </c>
      <c r="J1979">
        <f>IF(gait_events!G2195&lt;&gt;"",gait_events!G2195,NA())</f>
        <v>349</v>
      </c>
      <c r="K1979">
        <f t="shared" si="240"/>
        <v>2</v>
      </c>
      <c r="L1979">
        <f t="shared" si="241"/>
        <v>10</v>
      </c>
      <c r="M1979">
        <f t="shared" si="242"/>
        <v>1</v>
      </c>
      <c r="N1979">
        <f t="shared" si="243"/>
        <v>1</v>
      </c>
      <c r="O1979">
        <f t="shared" si="244"/>
        <v>1</v>
      </c>
      <c r="P1979">
        <f t="shared" si="245"/>
        <v>0</v>
      </c>
      <c r="Q1979">
        <f t="shared" si="246"/>
        <v>0</v>
      </c>
      <c r="R1979">
        <f t="shared" si="247"/>
        <v>1</v>
      </c>
    </row>
    <row r="1980" spans="1:18" x14ac:dyDescent="0.25">
      <c r="A1980" t="str">
        <f>gait_events!B2196</f>
        <v>pp050</v>
      </c>
      <c r="B1980" t="str">
        <f>VLOOKUP(A1980,participants!A:B,2,0)</f>
        <v>F</v>
      </c>
      <c r="C1980">
        <f>VLOOKUP(A1980,participants!A:C,3,0)</f>
        <v>58</v>
      </c>
      <c r="D1980" t="str">
        <f>VLOOKUP(A1980,participants!A:F,6,0)</f>
        <v>cLBP</v>
      </c>
      <c r="E1980" t="str">
        <f>IF(LEN(SUBSTITUTE(gait_events!C2196,"_run-",""))&lt;&gt;LEN(gait_events!C2196),LEFT(RIGHT(gait_events!C2196,LEN(gait_events!C2196)-19),FIND("_run-",RIGHT(gait_events!C2196,LEN(gait_events!C2196)-19),1)-1),RIGHT(gait_events!C2196,LEN(gait_events!C2196)-19))</f>
        <v>Preferred</v>
      </c>
      <c r="F1980" t="str">
        <f>IF(LEN(SUBSTITUTE(gait_events!C2196,"_run-",""))&lt;&gt;LEN(gait_events!C2196),RIGHT(gait_events!C2196,LEN(gait_events!C2196)-FIND("_run-",gait_events!C2196,1)-4),"")</f>
        <v/>
      </c>
      <c r="G1980" t="str">
        <f>gait_events!D2196</f>
        <v>left_shank</v>
      </c>
      <c r="H1980" t="str">
        <f>gait_events!E2196</f>
        <v>FC</v>
      </c>
      <c r="I1980">
        <f>IF(gait_events!F2196&lt;&gt;"",gait_events!F2196,NA())</f>
        <v>546</v>
      </c>
      <c r="J1980">
        <f>IF(gait_events!G2196&lt;&gt;"",gait_events!G2196,NA())</f>
        <v>550</v>
      </c>
      <c r="K1980">
        <f t="shared" si="240"/>
        <v>-4</v>
      </c>
      <c r="L1980">
        <f t="shared" si="241"/>
        <v>-20</v>
      </c>
      <c r="M1980">
        <f t="shared" si="242"/>
        <v>1</v>
      </c>
      <c r="N1980">
        <f t="shared" si="243"/>
        <v>1</v>
      </c>
      <c r="O1980">
        <f t="shared" si="244"/>
        <v>1</v>
      </c>
      <c r="P1980">
        <f t="shared" si="245"/>
        <v>0</v>
      </c>
      <c r="Q1980">
        <f t="shared" si="246"/>
        <v>0</v>
      </c>
      <c r="R1980">
        <f t="shared" si="247"/>
        <v>1</v>
      </c>
    </row>
    <row r="1981" spans="1:18" x14ac:dyDescent="0.25">
      <c r="A1981" t="str">
        <f>gait_events!B2197</f>
        <v>pp050</v>
      </c>
      <c r="B1981" t="str">
        <f>VLOOKUP(A1981,participants!A:B,2,0)</f>
        <v>F</v>
      </c>
      <c r="C1981">
        <f>VLOOKUP(A1981,participants!A:C,3,0)</f>
        <v>58</v>
      </c>
      <c r="D1981" t="str">
        <f>VLOOKUP(A1981,participants!A:F,6,0)</f>
        <v>cLBP</v>
      </c>
      <c r="E1981" t="str">
        <f>IF(LEN(SUBSTITUTE(gait_events!C2197,"_run-",""))&lt;&gt;LEN(gait_events!C2197),LEFT(RIGHT(gait_events!C2197,LEN(gait_events!C2197)-19),FIND("_run-",RIGHT(gait_events!C2197,LEN(gait_events!C2197)-19),1)-1),RIGHT(gait_events!C2197,LEN(gait_events!C2197)-19))</f>
        <v>Preferred</v>
      </c>
      <c r="F1981" t="str">
        <f>IF(LEN(SUBSTITUTE(gait_events!C2197,"_run-",""))&lt;&gt;LEN(gait_events!C2197),RIGHT(gait_events!C2197,LEN(gait_events!C2197)-FIND("_run-",gait_events!C2197,1)-4),"")</f>
        <v/>
      </c>
      <c r="G1981" t="str">
        <f>gait_events!D2197</f>
        <v>left_shank</v>
      </c>
      <c r="H1981" t="str">
        <f>gait_events!E2197</f>
        <v>FC</v>
      </c>
      <c r="I1981">
        <f>IF(gait_events!F2197&lt;&gt;"",gait_events!F2197,NA())</f>
        <v>740</v>
      </c>
      <c r="J1981" t="e">
        <f>IF(gait_events!G2197&lt;&gt;"",gait_events!G2197,NA())</f>
        <v>#N/A</v>
      </c>
      <c r="K1981" t="e">
        <f t="shared" si="240"/>
        <v>#N/A</v>
      </c>
      <c r="L1981" t="e">
        <f t="shared" si="241"/>
        <v>#N/A</v>
      </c>
      <c r="M1981">
        <f t="shared" si="242"/>
        <v>1</v>
      </c>
      <c r="N1981">
        <f t="shared" si="243"/>
        <v>0</v>
      </c>
      <c r="O1981">
        <f t="shared" si="244"/>
        <v>0</v>
      </c>
      <c r="P1981">
        <f t="shared" si="245"/>
        <v>1</v>
      </c>
      <c r="Q1981">
        <f t="shared" si="246"/>
        <v>0</v>
      </c>
      <c r="R1981">
        <f t="shared" si="247"/>
        <v>1</v>
      </c>
    </row>
    <row r="1982" spans="1:18" x14ac:dyDescent="0.25">
      <c r="A1982" t="str">
        <f>gait_events!B2198</f>
        <v>pp050</v>
      </c>
      <c r="B1982" t="str">
        <f>VLOOKUP(A1982,participants!A:B,2,0)</f>
        <v>F</v>
      </c>
      <c r="C1982">
        <f>VLOOKUP(A1982,participants!A:C,3,0)</f>
        <v>58</v>
      </c>
      <c r="D1982" t="str">
        <f>VLOOKUP(A1982,participants!A:F,6,0)</f>
        <v>cLBP</v>
      </c>
      <c r="E1982" t="str">
        <f>IF(LEN(SUBSTITUTE(gait_events!C2198,"_run-",""))&lt;&gt;LEN(gait_events!C2198),LEFT(RIGHT(gait_events!C2198,LEN(gait_events!C2198)-19),FIND("_run-",RIGHT(gait_events!C2198,LEN(gait_events!C2198)-19),1)-1),RIGHT(gait_events!C2198,LEN(gait_events!C2198)-19))</f>
        <v>Preferred</v>
      </c>
      <c r="F1982" t="str">
        <f>IF(LEN(SUBSTITUTE(gait_events!C2198,"_run-",""))&lt;&gt;LEN(gait_events!C2198),RIGHT(gait_events!C2198,LEN(gait_events!C2198)-FIND("_run-",gait_events!C2198,1)-4),"")</f>
        <v/>
      </c>
      <c r="G1982" t="str">
        <f>gait_events!D2198</f>
        <v>right_shank</v>
      </c>
      <c r="H1982" t="str">
        <f>gait_events!E2198</f>
        <v>IC</v>
      </c>
      <c r="I1982">
        <f>IF(gait_events!F2198&lt;&gt;"",gait_events!F2198,NA())</f>
        <v>126</v>
      </c>
      <c r="J1982">
        <f>IF(gait_events!G2198&lt;&gt;"",gait_events!G2198,NA())</f>
        <v>128</v>
      </c>
      <c r="K1982">
        <f t="shared" si="240"/>
        <v>-2</v>
      </c>
      <c r="L1982">
        <f t="shared" si="241"/>
        <v>-10</v>
      </c>
      <c r="M1982">
        <f t="shared" si="242"/>
        <v>1</v>
      </c>
      <c r="N1982">
        <f t="shared" si="243"/>
        <v>1</v>
      </c>
      <c r="O1982">
        <f t="shared" si="244"/>
        <v>1</v>
      </c>
      <c r="P1982">
        <f t="shared" si="245"/>
        <v>0</v>
      </c>
      <c r="Q1982">
        <f t="shared" si="246"/>
        <v>0</v>
      </c>
      <c r="R1982">
        <f t="shared" si="247"/>
        <v>1</v>
      </c>
    </row>
    <row r="1983" spans="1:18" x14ac:dyDescent="0.25">
      <c r="A1983" t="str">
        <f>gait_events!B2199</f>
        <v>pp050</v>
      </c>
      <c r="B1983" t="str">
        <f>VLOOKUP(A1983,participants!A:B,2,0)</f>
        <v>F</v>
      </c>
      <c r="C1983">
        <f>VLOOKUP(A1983,participants!A:C,3,0)</f>
        <v>58</v>
      </c>
      <c r="D1983" t="str">
        <f>VLOOKUP(A1983,participants!A:F,6,0)</f>
        <v>cLBP</v>
      </c>
      <c r="E1983" t="str">
        <f>IF(LEN(SUBSTITUTE(gait_events!C2199,"_run-",""))&lt;&gt;LEN(gait_events!C2199),LEFT(RIGHT(gait_events!C2199,LEN(gait_events!C2199)-19),FIND("_run-",RIGHT(gait_events!C2199,LEN(gait_events!C2199)-19),1)-1),RIGHT(gait_events!C2199,LEN(gait_events!C2199)-19))</f>
        <v>Preferred</v>
      </c>
      <c r="F1983" t="str">
        <f>IF(LEN(SUBSTITUTE(gait_events!C2199,"_run-",""))&lt;&gt;LEN(gait_events!C2199),RIGHT(gait_events!C2199,LEN(gait_events!C2199)-FIND("_run-",gait_events!C2199,1)-4),"")</f>
        <v/>
      </c>
      <c r="G1983" t="str">
        <f>gait_events!D2199</f>
        <v>right_shank</v>
      </c>
      <c r="H1983" t="str">
        <f>gait_events!E2199</f>
        <v>IC</v>
      </c>
      <c r="I1983">
        <f>IF(gait_events!F2199&lt;&gt;"",gait_events!F2199,NA())</f>
        <v>321</v>
      </c>
      <c r="J1983">
        <f>IF(gait_events!G2199&lt;&gt;"",gait_events!G2199,NA())</f>
        <v>322</v>
      </c>
      <c r="K1983">
        <f t="shared" si="240"/>
        <v>-1</v>
      </c>
      <c r="L1983">
        <f t="shared" si="241"/>
        <v>-5</v>
      </c>
      <c r="M1983">
        <f t="shared" si="242"/>
        <v>1</v>
      </c>
      <c r="N1983">
        <f t="shared" si="243"/>
        <v>1</v>
      </c>
      <c r="O1983">
        <f t="shared" si="244"/>
        <v>1</v>
      </c>
      <c r="P1983">
        <f t="shared" si="245"/>
        <v>0</v>
      </c>
      <c r="Q1983">
        <f t="shared" si="246"/>
        <v>0</v>
      </c>
      <c r="R1983">
        <f t="shared" si="247"/>
        <v>1</v>
      </c>
    </row>
    <row r="1984" spans="1:18" x14ac:dyDescent="0.25">
      <c r="A1984" t="str">
        <f>gait_events!B2200</f>
        <v>pp050</v>
      </c>
      <c r="B1984" t="str">
        <f>VLOOKUP(A1984,participants!A:B,2,0)</f>
        <v>F</v>
      </c>
      <c r="C1984">
        <f>VLOOKUP(A1984,participants!A:C,3,0)</f>
        <v>58</v>
      </c>
      <c r="D1984" t="str">
        <f>VLOOKUP(A1984,participants!A:F,6,0)</f>
        <v>cLBP</v>
      </c>
      <c r="E1984" t="str">
        <f>IF(LEN(SUBSTITUTE(gait_events!C2200,"_run-",""))&lt;&gt;LEN(gait_events!C2200),LEFT(RIGHT(gait_events!C2200,LEN(gait_events!C2200)-19),FIND("_run-",RIGHT(gait_events!C2200,LEN(gait_events!C2200)-19),1)-1),RIGHT(gait_events!C2200,LEN(gait_events!C2200)-19))</f>
        <v>Preferred</v>
      </c>
      <c r="F1984" t="str">
        <f>IF(LEN(SUBSTITUTE(gait_events!C2200,"_run-",""))&lt;&gt;LEN(gait_events!C2200),RIGHT(gait_events!C2200,LEN(gait_events!C2200)-FIND("_run-",gait_events!C2200,1)-4),"")</f>
        <v/>
      </c>
      <c r="G1984" t="str">
        <f>gait_events!D2200</f>
        <v>right_shank</v>
      </c>
      <c r="H1984" t="str">
        <f>gait_events!E2200</f>
        <v>IC</v>
      </c>
      <c r="I1984">
        <f>IF(gait_events!F2200&lt;&gt;"",gait_events!F2200,NA())</f>
        <v>515</v>
      </c>
      <c r="J1984">
        <f>IF(gait_events!G2200&lt;&gt;"",gait_events!G2200,NA())</f>
        <v>515</v>
      </c>
      <c r="K1984">
        <f t="shared" si="240"/>
        <v>0</v>
      </c>
      <c r="L1984">
        <f t="shared" si="241"/>
        <v>0</v>
      </c>
      <c r="M1984">
        <f t="shared" si="242"/>
        <v>1</v>
      </c>
      <c r="N1984">
        <f t="shared" si="243"/>
        <v>1</v>
      </c>
      <c r="O1984">
        <f t="shared" si="244"/>
        <v>1</v>
      </c>
      <c r="P1984">
        <f t="shared" si="245"/>
        <v>0</v>
      </c>
      <c r="Q1984">
        <f t="shared" si="246"/>
        <v>0</v>
      </c>
      <c r="R1984">
        <f t="shared" si="247"/>
        <v>1</v>
      </c>
    </row>
    <row r="1985" spans="1:18" x14ac:dyDescent="0.25">
      <c r="A1985" t="str">
        <f>gait_events!B2201</f>
        <v>pp050</v>
      </c>
      <c r="B1985" t="str">
        <f>VLOOKUP(A1985,participants!A:B,2,0)</f>
        <v>F</v>
      </c>
      <c r="C1985">
        <f>VLOOKUP(A1985,participants!A:C,3,0)</f>
        <v>58</v>
      </c>
      <c r="D1985" t="str">
        <f>VLOOKUP(A1985,participants!A:F,6,0)</f>
        <v>cLBP</v>
      </c>
      <c r="E1985" t="str">
        <f>IF(LEN(SUBSTITUTE(gait_events!C2201,"_run-",""))&lt;&gt;LEN(gait_events!C2201),LEFT(RIGHT(gait_events!C2201,LEN(gait_events!C2201)-19),FIND("_run-",RIGHT(gait_events!C2201,LEN(gait_events!C2201)-19),1)-1),RIGHT(gait_events!C2201,LEN(gait_events!C2201)-19))</f>
        <v>Preferred</v>
      </c>
      <c r="F1985" t="str">
        <f>IF(LEN(SUBSTITUTE(gait_events!C2201,"_run-",""))&lt;&gt;LEN(gait_events!C2201),RIGHT(gait_events!C2201,LEN(gait_events!C2201)-FIND("_run-",gait_events!C2201,1)-4),"")</f>
        <v/>
      </c>
      <c r="G1985" t="str">
        <f>gait_events!D2201</f>
        <v>right_shank</v>
      </c>
      <c r="H1985" t="str">
        <f>gait_events!E2201</f>
        <v>IC</v>
      </c>
      <c r="I1985">
        <f>IF(gait_events!F2201&lt;&gt;"",gait_events!F2201,NA())</f>
        <v>715</v>
      </c>
      <c r="J1985">
        <f>IF(gait_events!G2201&lt;&gt;"",gait_events!G2201,NA())</f>
        <v>717</v>
      </c>
      <c r="K1985">
        <f t="shared" si="240"/>
        <v>-2</v>
      </c>
      <c r="L1985">
        <f t="shared" si="241"/>
        <v>-10</v>
      </c>
      <c r="M1985">
        <f t="shared" si="242"/>
        <v>1</v>
      </c>
      <c r="N1985">
        <f t="shared" si="243"/>
        <v>1</v>
      </c>
      <c r="O1985">
        <f t="shared" si="244"/>
        <v>1</v>
      </c>
      <c r="P1985">
        <f t="shared" si="245"/>
        <v>0</v>
      </c>
      <c r="Q1985">
        <f t="shared" si="246"/>
        <v>0</v>
      </c>
      <c r="R1985">
        <f t="shared" si="247"/>
        <v>1</v>
      </c>
    </row>
    <row r="1986" spans="1:18" x14ac:dyDescent="0.25">
      <c r="A1986" t="str">
        <f>gait_events!B2202</f>
        <v>pp050</v>
      </c>
      <c r="B1986" t="str">
        <f>VLOOKUP(A1986,participants!A:B,2,0)</f>
        <v>F</v>
      </c>
      <c r="C1986">
        <f>VLOOKUP(A1986,participants!A:C,3,0)</f>
        <v>58</v>
      </c>
      <c r="D1986" t="str">
        <f>VLOOKUP(A1986,participants!A:F,6,0)</f>
        <v>cLBP</v>
      </c>
      <c r="E1986" t="str">
        <f>IF(LEN(SUBSTITUTE(gait_events!C2202,"_run-",""))&lt;&gt;LEN(gait_events!C2202),LEFT(RIGHT(gait_events!C2202,LEN(gait_events!C2202)-19),FIND("_run-",RIGHT(gait_events!C2202,LEN(gait_events!C2202)-19),1)-1),RIGHT(gait_events!C2202,LEN(gait_events!C2202)-19))</f>
        <v>Preferred</v>
      </c>
      <c r="F1986" t="str">
        <f>IF(LEN(SUBSTITUTE(gait_events!C2202,"_run-",""))&lt;&gt;LEN(gait_events!C2202),RIGHT(gait_events!C2202,LEN(gait_events!C2202)-FIND("_run-",gait_events!C2202,1)-4),"")</f>
        <v/>
      </c>
      <c r="G1986" t="str">
        <f>gait_events!D2202</f>
        <v>right_shank</v>
      </c>
      <c r="H1986" t="str">
        <f>gait_events!E2202</f>
        <v>FC</v>
      </c>
      <c r="I1986">
        <f>IF(gait_events!F2202&lt;&gt;"",gait_events!F2202,NA())</f>
        <v>55</v>
      </c>
      <c r="J1986">
        <f>IF(gait_events!G2202&lt;&gt;"",gait_events!G2202,NA())</f>
        <v>58</v>
      </c>
      <c r="K1986">
        <f t="shared" ref="K1986:K2049" si="248">I1986-J1986</f>
        <v>-3</v>
      </c>
      <c r="L1986">
        <f t="shared" ref="L1986:L2049" si="249">K1986*5</f>
        <v>-15</v>
      </c>
      <c r="M1986">
        <f t="shared" ref="M1986:M2049" si="250">IF(NOT(ISNA(I1986)),1,0)</f>
        <v>1</v>
      </c>
      <c r="N1986">
        <f t="shared" ref="N1986:N2049" si="251">IF(NOT(ISNA(J1986)),1,0)</f>
        <v>1</v>
      </c>
      <c r="O1986">
        <f t="shared" ref="O1986:O2049" si="252">IF(AND(NOT(ISNA(I1986)),NOT(ISNA(J1986))),1,0)</f>
        <v>1</v>
      </c>
      <c r="P1986">
        <f t="shared" ref="P1986:P2049" si="253">IF(AND(NOT(ISNA(I1986)),ISNA(J1986)),1,0)</f>
        <v>0</v>
      </c>
      <c r="Q1986">
        <f t="shared" ref="Q1986:Q2049" si="254">IF(AND(ISNA(I1986),NOT(ISNA(J1986))),1,0)</f>
        <v>0</v>
      </c>
      <c r="R1986">
        <f t="shared" ref="R1986:R2049" si="255">IF(SUM(O1986:Q1986)&lt;&gt;1,"ERROR",1)</f>
        <v>1</v>
      </c>
    </row>
    <row r="1987" spans="1:18" x14ac:dyDescent="0.25">
      <c r="A1987" t="str">
        <f>gait_events!B2203</f>
        <v>pp050</v>
      </c>
      <c r="B1987" t="str">
        <f>VLOOKUP(A1987,participants!A:B,2,0)</f>
        <v>F</v>
      </c>
      <c r="C1987">
        <f>VLOOKUP(A1987,participants!A:C,3,0)</f>
        <v>58</v>
      </c>
      <c r="D1987" t="str">
        <f>VLOOKUP(A1987,participants!A:F,6,0)</f>
        <v>cLBP</v>
      </c>
      <c r="E1987" t="str">
        <f>IF(LEN(SUBSTITUTE(gait_events!C2203,"_run-",""))&lt;&gt;LEN(gait_events!C2203),LEFT(RIGHT(gait_events!C2203,LEN(gait_events!C2203)-19),FIND("_run-",RIGHT(gait_events!C2203,LEN(gait_events!C2203)-19),1)-1),RIGHT(gait_events!C2203,LEN(gait_events!C2203)-19))</f>
        <v>Preferred</v>
      </c>
      <c r="F1987" t="str">
        <f>IF(LEN(SUBSTITUTE(gait_events!C2203,"_run-",""))&lt;&gt;LEN(gait_events!C2203),RIGHT(gait_events!C2203,LEN(gait_events!C2203)-FIND("_run-",gait_events!C2203,1)-4),"")</f>
        <v/>
      </c>
      <c r="G1987" t="str">
        <f>gait_events!D2203</f>
        <v>right_shank</v>
      </c>
      <c r="H1987" t="str">
        <f>gait_events!E2203</f>
        <v>FC</v>
      </c>
      <c r="I1987">
        <f>IF(gait_events!F2203&lt;&gt;"",gait_events!F2203,NA())</f>
        <v>249</v>
      </c>
      <c r="J1987">
        <f>IF(gait_events!G2203&lt;&gt;"",gait_events!G2203,NA())</f>
        <v>254</v>
      </c>
      <c r="K1987">
        <f t="shared" si="248"/>
        <v>-5</v>
      </c>
      <c r="L1987">
        <f t="shared" si="249"/>
        <v>-25</v>
      </c>
      <c r="M1987">
        <f t="shared" si="250"/>
        <v>1</v>
      </c>
      <c r="N1987">
        <f t="shared" si="251"/>
        <v>1</v>
      </c>
      <c r="O1987">
        <f t="shared" si="252"/>
        <v>1</v>
      </c>
      <c r="P1987">
        <f t="shared" si="253"/>
        <v>0</v>
      </c>
      <c r="Q1987">
        <f t="shared" si="254"/>
        <v>0</v>
      </c>
      <c r="R1987">
        <f t="shared" si="255"/>
        <v>1</v>
      </c>
    </row>
    <row r="1988" spans="1:18" x14ac:dyDescent="0.25">
      <c r="A1988" t="str">
        <f>gait_events!B2204</f>
        <v>pp050</v>
      </c>
      <c r="B1988" t="str">
        <f>VLOOKUP(A1988,participants!A:B,2,0)</f>
        <v>F</v>
      </c>
      <c r="C1988">
        <f>VLOOKUP(A1988,participants!A:C,3,0)</f>
        <v>58</v>
      </c>
      <c r="D1988" t="str">
        <f>VLOOKUP(A1988,participants!A:F,6,0)</f>
        <v>cLBP</v>
      </c>
      <c r="E1988" t="str">
        <f>IF(LEN(SUBSTITUTE(gait_events!C2204,"_run-",""))&lt;&gt;LEN(gait_events!C2204),LEFT(RIGHT(gait_events!C2204,LEN(gait_events!C2204)-19),FIND("_run-",RIGHT(gait_events!C2204,LEN(gait_events!C2204)-19),1)-1),RIGHT(gait_events!C2204,LEN(gait_events!C2204)-19))</f>
        <v>Preferred</v>
      </c>
      <c r="F1988" t="str">
        <f>IF(LEN(SUBSTITUTE(gait_events!C2204,"_run-",""))&lt;&gt;LEN(gait_events!C2204),RIGHT(gait_events!C2204,LEN(gait_events!C2204)-FIND("_run-",gait_events!C2204,1)-4),"")</f>
        <v/>
      </c>
      <c r="G1988" t="str">
        <f>gait_events!D2204</f>
        <v>right_shank</v>
      </c>
      <c r="H1988" t="str">
        <f>gait_events!E2204</f>
        <v>FC</v>
      </c>
      <c r="I1988">
        <f>IF(gait_events!F2204&lt;&gt;"",gait_events!F2204,NA())</f>
        <v>447</v>
      </c>
      <c r="J1988">
        <f>IF(gait_events!G2204&lt;&gt;"",gait_events!G2204,NA())</f>
        <v>451</v>
      </c>
      <c r="K1988">
        <f t="shared" si="248"/>
        <v>-4</v>
      </c>
      <c r="L1988">
        <f t="shared" si="249"/>
        <v>-20</v>
      </c>
      <c r="M1988">
        <f t="shared" si="250"/>
        <v>1</v>
      </c>
      <c r="N1988">
        <f t="shared" si="251"/>
        <v>1</v>
      </c>
      <c r="O1988">
        <f t="shared" si="252"/>
        <v>1</v>
      </c>
      <c r="P1988">
        <f t="shared" si="253"/>
        <v>0</v>
      </c>
      <c r="Q1988">
        <f t="shared" si="254"/>
        <v>0</v>
      </c>
      <c r="R1988">
        <f t="shared" si="255"/>
        <v>1</v>
      </c>
    </row>
    <row r="1989" spans="1:18" x14ac:dyDescent="0.25">
      <c r="A1989" t="str">
        <f>gait_events!B2205</f>
        <v>pp050</v>
      </c>
      <c r="B1989" t="str">
        <f>VLOOKUP(A1989,participants!A:B,2,0)</f>
        <v>F</v>
      </c>
      <c r="C1989">
        <f>VLOOKUP(A1989,participants!A:C,3,0)</f>
        <v>58</v>
      </c>
      <c r="D1989" t="str">
        <f>VLOOKUP(A1989,participants!A:F,6,0)</f>
        <v>cLBP</v>
      </c>
      <c r="E1989" t="str">
        <f>IF(LEN(SUBSTITUTE(gait_events!C2205,"_run-",""))&lt;&gt;LEN(gait_events!C2205),LEFT(RIGHT(gait_events!C2205,LEN(gait_events!C2205)-19),FIND("_run-",RIGHT(gait_events!C2205,LEN(gait_events!C2205)-19),1)-1),RIGHT(gait_events!C2205,LEN(gait_events!C2205)-19))</f>
        <v>Preferred</v>
      </c>
      <c r="F1989" t="str">
        <f>IF(LEN(SUBSTITUTE(gait_events!C2205,"_run-",""))&lt;&gt;LEN(gait_events!C2205),RIGHT(gait_events!C2205,LEN(gait_events!C2205)-FIND("_run-",gait_events!C2205,1)-4),"")</f>
        <v/>
      </c>
      <c r="G1989" t="str">
        <f>gait_events!D2205</f>
        <v>right_shank</v>
      </c>
      <c r="H1989" t="str">
        <f>gait_events!E2205</f>
        <v>FC</v>
      </c>
      <c r="I1989">
        <f>IF(gait_events!F2205&lt;&gt;"",gait_events!F2205,NA())</f>
        <v>643</v>
      </c>
      <c r="J1989">
        <f>IF(gait_events!G2205&lt;&gt;"",gait_events!G2205,NA())</f>
        <v>647</v>
      </c>
      <c r="K1989">
        <f t="shared" si="248"/>
        <v>-4</v>
      </c>
      <c r="L1989">
        <f t="shared" si="249"/>
        <v>-20</v>
      </c>
      <c r="M1989">
        <f t="shared" si="250"/>
        <v>1</v>
      </c>
      <c r="N1989">
        <f t="shared" si="251"/>
        <v>1</v>
      </c>
      <c r="O1989">
        <f t="shared" si="252"/>
        <v>1</v>
      </c>
      <c r="P1989">
        <f t="shared" si="253"/>
        <v>0</v>
      </c>
      <c r="Q1989">
        <f t="shared" si="254"/>
        <v>0</v>
      </c>
      <c r="R1989">
        <f t="shared" si="255"/>
        <v>1</v>
      </c>
    </row>
    <row r="1990" spans="1:18" x14ac:dyDescent="0.25">
      <c r="A1990" t="str">
        <f>gait_events!B2206</f>
        <v>pp050</v>
      </c>
      <c r="B1990" t="str">
        <f>VLOOKUP(A1990,participants!A:B,2,0)</f>
        <v>F</v>
      </c>
      <c r="C1990">
        <f>VLOOKUP(A1990,participants!A:C,3,0)</f>
        <v>58</v>
      </c>
      <c r="D1990" t="str">
        <f>VLOOKUP(A1990,participants!A:F,6,0)</f>
        <v>cLBP</v>
      </c>
      <c r="E1990" t="str">
        <f>IF(LEN(SUBSTITUTE(gait_events!C2206,"_run-",""))&lt;&gt;LEN(gait_events!C2206),LEFT(RIGHT(gait_events!C2206,LEN(gait_events!C2206)-19),FIND("_run-",RIGHT(gait_events!C2206,LEN(gait_events!C2206)-19),1)-1),RIGHT(gait_events!C2206,LEN(gait_events!C2206)-19))</f>
        <v>Slow</v>
      </c>
      <c r="F1990" t="str">
        <f>IF(LEN(SUBSTITUTE(gait_events!C2206,"_run-",""))&lt;&gt;LEN(gait_events!C2206),RIGHT(gait_events!C2206,LEN(gait_events!C2206)-FIND("_run-",gait_events!C2206,1)-4),"")</f>
        <v/>
      </c>
      <c r="G1990" t="str">
        <f>gait_events!D2206</f>
        <v>left_ankle</v>
      </c>
      <c r="H1990" t="str">
        <f>gait_events!E2206</f>
        <v>IC</v>
      </c>
      <c r="I1990">
        <f>IF(gait_events!F2206&lt;&gt;"",gait_events!F2206,NA())</f>
        <v>27</v>
      </c>
      <c r="J1990">
        <f>IF(gait_events!G2206&lt;&gt;"",gait_events!G2206,NA())</f>
        <v>29</v>
      </c>
      <c r="K1990">
        <f t="shared" si="248"/>
        <v>-2</v>
      </c>
      <c r="L1990">
        <f t="shared" si="249"/>
        <v>-10</v>
      </c>
      <c r="M1990">
        <f t="shared" si="250"/>
        <v>1</v>
      </c>
      <c r="N1990">
        <f t="shared" si="251"/>
        <v>1</v>
      </c>
      <c r="O1990">
        <f t="shared" si="252"/>
        <v>1</v>
      </c>
      <c r="P1990">
        <f t="shared" si="253"/>
        <v>0</v>
      </c>
      <c r="Q1990">
        <f t="shared" si="254"/>
        <v>0</v>
      </c>
      <c r="R1990">
        <f t="shared" si="255"/>
        <v>1</v>
      </c>
    </row>
    <row r="1991" spans="1:18" x14ac:dyDescent="0.25">
      <c r="A1991" t="str">
        <f>gait_events!B2207</f>
        <v>pp050</v>
      </c>
      <c r="B1991" t="str">
        <f>VLOOKUP(A1991,participants!A:B,2,0)</f>
        <v>F</v>
      </c>
      <c r="C1991">
        <f>VLOOKUP(A1991,participants!A:C,3,0)</f>
        <v>58</v>
      </c>
      <c r="D1991" t="str">
        <f>VLOOKUP(A1991,participants!A:F,6,0)</f>
        <v>cLBP</v>
      </c>
      <c r="E1991" t="str">
        <f>IF(LEN(SUBSTITUTE(gait_events!C2207,"_run-",""))&lt;&gt;LEN(gait_events!C2207),LEFT(RIGHT(gait_events!C2207,LEN(gait_events!C2207)-19),FIND("_run-",RIGHT(gait_events!C2207,LEN(gait_events!C2207)-19),1)-1),RIGHT(gait_events!C2207,LEN(gait_events!C2207)-19))</f>
        <v>Slow</v>
      </c>
      <c r="F1991" t="str">
        <f>IF(LEN(SUBSTITUTE(gait_events!C2207,"_run-",""))&lt;&gt;LEN(gait_events!C2207),RIGHT(gait_events!C2207,LEN(gait_events!C2207)-FIND("_run-",gait_events!C2207,1)-4),"")</f>
        <v/>
      </c>
      <c r="G1991" t="str">
        <f>gait_events!D2207</f>
        <v>left_ankle</v>
      </c>
      <c r="H1991" t="str">
        <f>gait_events!E2207</f>
        <v>IC</v>
      </c>
      <c r="I1991">
        <f>IF(gait_events!F2207&lt;&gt;"",gait_events!F2207,NA())</f>
        <v>249</v>
      </c>
      <c r="J1991">
        <f>IF(gait_events!G2207&lt;&gt;"",gait_events!G2207,NA())</f>
        <v>252</v>
      </c>
      <c r="K1991">
        <f t="shared" si="248"/>
        <v>-3</v>
      </c>
      <c r="L1991">
        <f t="shared" si="249"/>
        <v>-15</v>
      </c>
      <c r="M1991">
        <f t="shared" si="250"/>
        <v>1</v>
      </c>
      <c r="N1991">
        <f t="shared" si="251"/>
        <v>1</v>
      </c>
      <c r="O1991">
        <f t="shared" si="252"/>
        <v>1</v>
      </c>
      <c r="P1991">
        <f t="shared" si="253"/>
        <v>0</v>
      </c>
      <c r="Q1991">
        <f t="shared" si="254"/>
        <v>0</v>
      </c>
      <c r="R1991">
        <f t="shared" si="255"/>
        <v>1</v>
      </c>
    </row>
    <row r="1992" spans="1:18" x14ac:dyDescent="0.25">
      <c r="A1992" t="str">
        <f>gait_events!B2208</f>
        <v>pp050</v>
      </c>
      <c r="B1992" t="str">
        <f>VLOOKUP(A1992,participants!A:B,2,0)</f>
        <v>F</v>
      </c>
      <c r="C1992">
        <f>VLOOKUP(A1992,participants!A:C,3,0)</f>
        <v>58</v>
      </c>
      <c r="D1992" t="str">
        <f>VLOOKUP(A1992,participants!A:F,6,0)</f>
        <v>cLBP</v>
      </c>
      <c r="E1992" t="str">
        <f>IF(LEN(SUBSTITUTE(gait_events!C2208,"_run-",""))&lt;&gt;LEN(gait_events!C2208),LEFT(RIGHT(gait_events!C2208,LEN(gait_events!C2208)-19),FIND("_run-",RIGHT(gait_events!C2208,LEN(gait_events!C2208)-19),1)-1),RIGHT(gait_events!C2208,LEN(gait_events!C2208)-19))</f>
        <v>Slow</v>
      </c>
      <c r="F1992" t="str">
        <f>IF(LEN(SUBSTITUTE(gait_events!C2208,"_run-",""))&lt;&gt;LEN(gait_events!C2208),RIGHT(gait_events!C2208,LEN(gait_events!C2208)-FIND("_run-",gait_events!C2208,1)-4),"")</f>
        <v/>
      </c>
      <c r="G1992" t="str">
        <f>gait_events!D2208</f>
        <v>left_ankle</v>
      </c>
      <c r="H1992" t="str">
        <f>gait_events!E2208</f>
        <v>IC</v>
      </c>
      <c r="I1992">
        <f>IF(gait_events!F2208&lt;&gt;"",gait_events!F2208,NA())</f>
        <v>479</v>
      </c>
      <c r="J1992">
        <f>IF(gait_events!G2208&lt;&gt;"",gait_events!G2208,NA())</f>
        <v>479</v>
      </c>
      <c r="K1992">
        <f t="shared" si="248"/>
        <v>0</v>
      </c>
      <c r="L1992">
        <f t="shared" si="249"/>
        <v>0</v>
      </c>
      <c r="M1992">
        <f t="shared" si="250"/>
        <v>1</v>
      </c>
      <c r="N1992">
        <f t="shared" si="251"/>
        <v>1</v>
      </c>
      <c r="O1992">
        <f t="shared" si="252"/>
        <v>1</v>
      </c>
      <c r="P1992">
        <f t="shared" si="253"/>
        <v>0</v>
      </c>
      <c r="Q1992">
        <f t="shared" si="254"/>
        <v>0</v>
      </c>
      <c r="R1992">
        <f t="shared" si="255"/>
        <v>1</v>
      </c>
    </row>
    <row r="1993" spans="1:18" x14ac:dyDescent="0.25">
      <c r="A1993" t="str">
        <f>gait_events!B2209</f>
        <v>pp050</v>
      </c>
      <c r="B1993" t="str">
        <f>VLOOKUP(A1993,participants!A:B,2,0)</f>
        <v>F</v>
      </c>
      <c r="C1993">
        <f>VLOOKUP(A1993,participants!A:C,3,0)</f>
        <v>58</v>
      </c>
      <c r="D1993" t="str">
        <f>VLOOKUP(A1993,participants!A:F,6,0)</f>
        <v>cLBP</v>
      </c>
      <c r="E1993" t="str">
        <f>IF(LEN(SUBSTITUTE(gait_events!C2209,"_run-",""))&lt;&gt;LEN(gait_events!C2209),LEFT(RIGHT(gait_events!C2209,LEN(gait_events!C2209)-19),FIND("_run-",RIGHT(gait_events!C2209,LEN(gait_events!C2209)-19),1)-1),RIGHT(gait_events!C2209,LEN(gait_events!C2209)-19))</f>
        <v>Slow</v>
      </c>
      <c r="F1993" t="str">
        <f>IF(LEN(SUBSTITUTE(gait_events!C2209,"_run-",""))&lt;&gt;LEN(gait_events!C2209),RIGHT(gait_events!C2209,LEN(gait_events!C2209)-FIND("_run-",gait_events!C2209,1)-4),"")</f>
        <v/>
      </c>
      <c r="G1993" t="str">
        <f>gait_events!D2209</f>
        <v>left_ankle</v>
      </c>
      <c r="H1993" t="str">
        <f>gait_events!E2209</f>
        <v>IC</v>
      </c>
      <c r="I1993">
        <f>IF(gait_events!F2209&lt;&gt;"",gait_events!F2209,NA())</f>
        <v>696</v>
      </c>
      <c r="J1993">
        <f>IF(gait_events!G2209&lt;&gt;"",gait_events!G2209,NA())</f>
        <v>703</v>
      </c>
      <c r="K1993">
        <f t="shared" si="248"/>
        <v>-7</v>
      </c>
      <c r="L1993">
        <f t="shared" si="249"/>
        <v>-35</v>
      </c>
      <c r="M1993">
        <f t="shared" si="250"/>
        <v>1</v>
      </c>
      <c r="N1993">
        <f t="shared" si="251"/>
        <v>1</v>
      </c>
      <c r="O1993">
        <f t="shared" si="252"/>
        <v>1</v>
      </c>
      <c r="P1993">
        <f t="shared" si="253"/>
        <v>0</v>
      </c>
      <c r="Q1993">
        <f t="shared" si="254"/>
        <v>0</v>
      </c>
      <c r="R1993">
        <f t="shared" si="255"/>
        <v>1</v>
      </c>
    </row>
    <row r="1994" spans="1:18" x14ac:dyDescent="0.25">
      <c r="A1994" t="str">
        <f>gait_events!B2210</f>
        <v>pp050</v>
      </c>
      <c r="B1994" t="str">
        <f>VLOOKUP(A1994,participants!A:B,2,0)</f>
        <v>F</v>
      </c>
      <c r="C1994">
        <f>VLOOKUP(A1994,participants!A:C,3,0)</f>
        <v>58</v>
      </c>
      <c r="D1994" t="str">
        <f>VLOOKUP(A1994,participants!A:F,6,0)</f>
        <v>cLBP</v>
      </c>
      <c r="E1994" t="str">
        <f>IF(LEN(SUBSTITUTE(gait_events!C2210,"_run-",""))&lt;&gt;LEN(gait_events!C2210),LEFT(RIGHT(gait_events!C2210,LEN(gait_events!C2210)-19),FIND("_run-",RIGHT(gait_events!C2210,LEN(gait_events!C2210)-19),1)-1),RIGHT(gait_events!C2210,LEN(gait_events!C2210)-19))</f>
        <v>Slow</v>
      </c>
      <c r="F1994" t="str">
        <f>IF(LEN(SUBSTITUTE(gait_events!C2210,"_run-",""))&lt;&gt;LEN(gait_events!C2210),RIGHT(gait_events!C2210,LEN(gait_events!C2210)-FIND("_run-",gait_events!C2210,1)-4),"")</f>
        <v/>
      </c>
      <c r="G1994" t="str">
        <f>gait_events!D2210</f>
        <v>left_ankle</v>
      </c>
      <c r="H1994" t="str">
        <f>gait_events!E2210</f>
        <v>IC</v>
      </c>
      <c r="I1994">
        <f>IF(gait_events!F2210&lt;&gt;"",gait_events!F2210,NA())</f>
        <v>940</v>
      </c>
      <c r="J1994">
        <f>IF(gait_events!G2210&lt;&gt;"",gait_events!G2210,NA())</f>
        <v>939</v>
      </c>
      <c r="K1994">
        <f t="shared" si="248"/>
        <v>1</v>
      </c>
      <c r="L1994">
        <f t="shared" si="249"/>
        <v>5</v>
      </c>
      <c r="M1994">
        <f t="shared" si="250"/>
        <v>1</v>
      </c>
      <c r="N1994">
        <f t="shared" si="251"/>
        <v>1</v>
      </c>
      <c r="O1994">
        <f t="shared" si="252"/>
        <v>1</v>
      </c>
      <c r="P1994">
        <f t="shared" si="253"/>
        <v>0</v>
      </c>
      <c r="Q1994">
        <f t="shared" si="254"/>
        <v>0</v>
      </c>
      <c r="R1994">
        <f t="shared" si="255"/>
        <v>1</v>
      </c>
    </row>
    <row r="1995" spans="1:18" x14ac:dyDescent="0.25">
      <c r="A1995" t="str">
        <f>gait_events!B2211</f>
        <v>pp050</v>
      </c>
      <c r="B1995" t="str">
        <f>VLOOKUP(A1995,participants!A:B,2,0)</f>
        <v>F</v>
      </c>
      <c r="C1995">
        <f>VLOOKUP(A1995,participants!A:C,3,0)</f>
        <v>58</v>
      </c>
      <c r="D1995" t="str">
        <f>VLOOKUP(A1995,participants!A:F,6,0)</f>
        <v>cLBP</v>
      </c>
      <c r="E1995" t="str">
        <f>IF(LEN(SUBSTITUTE(gait_events!C2211,"_run-",""))&lt;&gt;LEN(gait_events!C2211),LEFT(RIGHT(gait_events!C2211,LEN(gait_events!C2211)-19),FIND("_run-",RIGHT(gait_events!C2211,LEN(gait_events!C2211)-19),1)-1),RIGHT(gait_events!C2211,LEN(gait_events!C2211)-19))</f>
        <v>Slow</v>
      </c>
      <c r="F1995" t="str">
        <f>IF(LEN(SUBSTITUTE(gait_events!C2211,"_run-",""))&lt;&gt;LEN(gait_events!C2211),RIGHT(gait_events!C2211,LEN(gait_events!C2211)-FIND("_run-",gait_events!C2211,1)-4),"")</f>
        <v/>
      </c>
      <c r="G1995" t="str">
        <f>gait_events!D2211</f>
        <v>left_ankle</v>
      </c>
      <c r="H1995" t="str">
        <f>gait_events!E2211</f>
        <v>FC</v>
      </c>
      <c r="I1995">
        <f>IF(gait_events!F2211&lt;&gt;"",gait_events!F2211,NA())</f>
        <v>174</v>
      </c>
      <c r="J1995">
        <f>IF(gait_events!G2211&lt;&gt;"",gait_events!G2211,NA())</f>
        <v>173</v>
      </c>
      <c r="K1995">
        <f t="shared" si="248"/>
        <v>1</v>
      </c>
      <c r="L1995">
        <f t="shared" si="249"/>
        <v>5</v>
      </c>
      <c r="M1995">
        <f t="shared" si="250"/>
        <v>1</v>
      </c>
      <c r="N1995">
        <f t="shared" si="251"/>
        <v>1</v>
      </c>
      <c r="O1995">
        <f t="shared" si="252"/>
        <v>1</v>
      </c>
      <c r="P1995">
        <f t="shared" si="253"/>
        <v>0</v>
      </c>
      <c r="Q1995">
        <f t="shared" si="254"/>
        <v>0</v>
      </c>
      <c r="R1995">
        <f t="shared" si="255"/>
        <v>1</v>
      </c>
    </row>
    <row r="1996" spans="1:18" x14ac:dyDescent="0.25">
      <c r="A1996" t="str">
        <f>gait_events!B2212</f>
        <v>pp050</v>
      </c>
      <c r="B1996" t="str">
        <f>VLOOKUP(A1996,participants!A:B,2,0)</f>
        <v>F</v>
      </c>
      <c r="C1996">
        <f>VLOOKUP(A1996,participants!A:C,3,0)</f>
        <v>58</v>
      </c>
      <c r="D1996" t="str">
        <f>VLOOKUP(A1996,participants!A:F,6,0)</f>
        <v>cLBP</v>
      </c>
      <c r="E1996" t="str">
        <f>IF(LEN(SUBSTITUTE(gait_events!C2212,"_run-",""))&lt;&gt;LEN(gait_events!C2212),LEFT(RIGHT(gait_events!C2212,LEN(gait_events!C2212)-19),FIND("_run-",RIGHT(gait_events!C2212,LEN(gait_events!C2212)-19),1)-1),RIGHT(gait_events!C2212,LEN(gait_events!C2212)-19))</f>
        <v>Slow</v>
      </c>
      <c r="F1996" t="str">
        <f>IF(LEN(SUBSTITUTE(gait_events!C2212,"_run-",""))&lt;&gt;LEN(gait_events!C2212),RIGHT(gait_events!C2212,LEN(gait_events!C2212)-FIND("_run-",gait_events!C2212,1)-4),"")</f>
        <v/>
      </c>
      <c r="G1996" t="str">
        <f>gait_events!D2212</f>
        <v>left_ankle</v>
      </c>
      <c r="H1996" t="str">
        <f>gait_events!E2212</f>
        <v>FC</v>
      </c>
      <c r="I1996">
        <f>IF(gait_events!F2212&lt;&gt;"",gait_events!F2212,NA())</f>
        <v>403</v>
      </c>
      <c r="J1996">
        <f>IF(gait_events!G2212&lt;&gt;"",gait_events!G2212,NA())</f>
        <v>401</v>
      </c>
      <c r="K1996">
        <f t="shared" si="248"/>
        <v>2</v>
      </c>
      <c r="L1996">
        <f t="shared" si="249"/>
        <v>10</v>
      </c>
      <c r="M1996">
        <f t="shared" si="250"/>
        <v>1</v>
      </c>
      <c r="N1996">
        <f t="shared" si="251"/>
        <v>1</v>
      </c>
      <c r="O1996">
        <f t="shared" si="252"/>
        <v>1</v>
      </c>
      <c r="P1996">
        <f t="shared" si="253"/>
        <v>0</v>
      </c>
      <c r="Q1996">
        <f t="shared" si="254"/>
        <v>0</v>
      </c>
      <c r="R1996">
        <f t="shared" si="255"/>
        <v>1</v>
      </c>
    </row>
    <row r="1997" spans="1:18" x14ac:dyDescent="0.25">
      <c r="A1997" t="str">
        <f>gait_events!B2213</f>
        <v>pp050</v>
      </c>
      <c r="B1997" t="str">
        <f>VLOOKUP(A1997,participants!A:B,2,0)</f>
        <v>F</v>
      </c>
      <c r="C1997">
        <f>VLOOKUP(A1997,participants!A:C,3,0)</f>
        <v>58</v>
      </c>
      <c r="D1997" t="str">
        <f>VLOOKUP(A1997,participants!A:F,6,0)</f>
        <v>cLBP</v>
      </c>
      <c r="E1997" t="str">
        <f>IF(LEN(SUBSTITUTE(gait_events!C2213,"_run-",""))&lt;&gt;LEN(gait_events!C2213),LEFT(RIGHT(gait_events!C2213,LEN(gait_events!C2213)-19),FIND("_run-",RIGHT(gait_events!C2213,LEN(gait_events!C2213)-19),1)-1),RIGHT(gait_events!C2213,LEN(gait_events!C2213)-19))</f>
        <v>Slow</v>
      </c>
      <c r="F1997" t="str">
        <f>IF(LEN(SUBSTITUTE(gait_events!C2213,"_run-",""))&lt;&gt;LEN(gait_events!C2213),RIGHT(gait_events!C2213,LEN(gait_events!C2213)-FIND("_run-",gait_events!C2213,1)-4),"")</f>
        <v/>
      </c>
      <c r="G1997" t="str">
        <f>gait_events!D2213</f>
        <v>left_ankle</v>
      </c>
      <c r="H1997" t="str">
        <f>gait_events!E2213</f>
        <v>FC</v>
      </c>
      <c r="I1997">
        <f>IF(gait_events!F2213&lt;&gt;"",gait_events!F2213,NA())</f>
        <v>627</v>
      </c>
      <c r="J1997">
        <f>IF(gait_events!G2213&lt;&gt;"",gait_events!G2213,NA())</f>
        <v>627</v>
      </c>
      <c r="K1997">
        <f t="shared" si="248"/>
        <v>0</v>
      </c>
      <c r="L1997">
        <f t="shared" si="249"/>
        <v>0</v>
      </c>
      <c r="M1997">
        <f t="shared" si="250"/>
        <v>1</v>
      </c>
      <c r="N1997">
        <f t="shared" si="251"/>
        <v>1</v>
      </c>
      <c r="O1997">
        <f t="shared" si="252"/>
        <v>1</v>
      </c>
      <c r="P1997">
        <f t="shared" si="253"/>
        <v>0</v>
      </c>
      <c r="Q1997">
        <f t="shared" si="254"/>
        <v>0</v>
      </c>
      <c r="R1997">
        <f t="shared" si="255"/>
        <v>1</v>
      </c>
    </row>
    <row r="1998" spans="1:18" x14ac:dyDescent="0.25">
      <c r="A1998" t="str">
        <f>gait_events!B2214</f>
        <v>pp050</v>
      </c>
      <c r="B1998" t="str">
        <f>VLOOKUP(A1998,participants!A:B,2,0)</f>
        <v>F</v>
      </c>
      <c r="C1998">
        <f>VLOOKUP(A1998,participants!A:C,3,0)</f>
        <v>58</v>
      </c>
      <c r="D1998" t="str">
        <f>VLOOKUP(A1998,participants!A:F,6,0)</f>
        <v>cLBP</v>
      </c>
      <c r="E1998" t="str">
        <f>IF(LEN(SUBSTITUTE(gait_events!C2214,"_run-",""))&lt;&gt;LEN(gait_events!C2214),LEFT(RIGHT(gait_events!C2214,LEN(gait_events!C2214)-19),FIND("_run-",RIGHT(gait_events!C2214,LEN(gait_events!C2214)-19),1)-1),RIGHT(gait_events!C2214,LEN(gait_events!C2214)-19))</f>
        <v>Slow</v>
      </c>
      <c r="F1998" t="str">
        <f>IF(LEN(SUBSTITUTE(gait_events!C2214,"_run-",""))&lt;&gt;LEN(gait_events!C2214),RIGHT(gait_events!C2214,LEN(gait_events!C2214)-FIND("_run-",gait_events!C2214,1)-4),"")</f>
        <v/>
      </c>
      <c r="G1998" t="str">
        <f>gait_events!D2214</f>
        <v>left_ankle</v>
      </c>
      <c r="H1998" t="str">
        <f>gait_events!E2214</f>
        <v>FC</v>
      </c>
      <c r="I1998">
        <f>IF(gait_events!F2214&lt;&gt;"",gait_events!F2214,NA())</f>
        <v>857</v>
      </c>
      <c r="J1998">
        <f>IF(gait_events!G2214&lt;&gt;"",gait_events!G2214,NA())</f>
        <v>854</v>
      </c>
      <c r="K1998">
        <f t="shared" si="248"/>
        <v>3</v>
      </c>
      <c r="L1998">
        <f t="shared" si="249"/>
        <v>15</v>
      </c>
      <c r="M1998">
        <f t="shared" si="250"/>
        <v>1</v>
      </c>
      <c r="N1998">
        <f t="shared" si="251"/>
        <v>1</v>
      </c>
      <c r="O1998">
        <f t="shared" si="252"/>
        <v>1</v>
      </c>
      <c r="P1998">
        <f t="shared" si="253"/>
        <v>0</v>
      </c>
      <c r="Q1998">
        <f t="shared" si="254"/>
        <v>0</v>
      </c>
      <c r="R1998">
        <f t="shared" si="255"/>
        <v>1</v>
      </c>
    </row>
    <row r="1999" spans="1:18" x14ac:dyDescent="0.25">
      <c r="A1999" t="str">
        <f>gait_events!B2215</f>
        <v>pp050</v>
      </c>
      <c r="B1999" t="str">
        <f>VLOOKUP(A1999,participants!A:B,2,0)</f>
        <v>F</v>
      </c>
      <c r="C1999">
        <f>VLOOKUP(A1999,participants!A:C,3,0)</f>
        <v>58</v>
      </c>
      <c r="D1999" t="str">
        <f>VLOOKUP(A1999,participants!A:F,6,0)</f>
        <v>cLBP</v>
      </c>
      <c r="E1999" t="str">
        <f>IF(LEN(SUBSTITUTE(gait_events!C2215,"_run-",""))&lt;&gt;LEN(gait_events!C2215),LEFT(RIGHT(gait_events!C2215,LEN(gait_events!C2215)-19),FIND("_run-",RIGHT(gait_events!C2215,LEN(gait_events!C2215)-19),1)-1),RIGHT(gait_events!C2215,LEN(gait_events!C2215)-19))</f>
        <v>Slow</v>
      </c>
      <c r="F1999" t="str">
        <f>IF(LEN(SUBSTITUTE(gait_events!C2215,"_run-",""))&lt;&gt;LEN(gait_events!C2215),RIGHT(gait_events!C2215,LEN(gait_events!C2215)-FIND("_run-",gait_events!C2215,1)-4),"")</f>
        <v/>
      </c>
      <c r="G1999" t="str">
        <f>gait_events!D2215</f>
        <v>right_ankle</v>
      </c>
      <c r="H1999" t="str">
        <f>gait_events!E2215</f>
        <v>IC</v>
      </c>
      <c r="I1999">
        <f>IF(gait_events!F2215&lt;&gt;"",gait_events!F2215,NA())</f>
        <v>136</v>
      </c>
      <c r="J1999">
        <f>IF(gait_events!G2215&lt;&gt;"",gait_events!G2215,NA())</f>
        <v>140</v>
      </c>
      <c r="K1999">
        <f t="shared" si="248"/>
        <v>-4</v>
      </c>
      <c r="L1999">
        <f t="shared" si="249"/>
        <v>-20</v>
      </c>
      <c r="M1999">
        <f t="shared" si="250"/>
        <v>1</v>
      </c>
      <c r="N1999">
        <f t="shared" si="251"/>
        <v>1</v>
      </c>
      <c r="O1999">
        <f t="shared" si="252"/>
        <v>1</v>
      </c>
      <c r="P1999">
        <f t="shared" si="253"/>
        <v>0</v>
      </c>
      <c r="Q1999">
        <f t="shared" si="254"/>
        <v>0</v>
      </c>
      <c r="R1999">
        <f t="shared" si="255"/>
        <v>1</v>
      </c>
    </row>
    <row r="2000" spans="1:18" x14ac:dyDescent="0.25">
      <c r="A2000" t="str">
        <f>gait_events!B2216</f>
        <v>pp050</v>
      </c>
      <c r="B2000" t="str">
        <f>VLOOKUP(A2000,participants!A:B,2,0)</f>
        <v>F</v>
      </c>
      <c r="C2000">
        <f>VLOOKUP(A2000,participants!A:C,3,0)</f>
        <v>58</v>
      </c>
      <c r="D2000" t="str">
        <f>VLOOKUP(A2000,participants!A:F,6,0)</f>
        <v>cLBP</v>
      </c>
      <c r="E2000" t="str">
        <f>IF(LEN(SUBSTITUTE(gait_events!C2216,"_run-",""))&lt;&gt;LEN(gait_events!C2216),LEFT(RIGHT(gait_events!C2216,LEN(gait_events!C2216)-19),FIND("_run-",RIGHT(gait_events!C2216,LEN(gait_events!C2216)-19),1)-1),RIGHT(gait_events!C2216,LEN(gait_events!C2216)-19))</f>
        <v>Slow</v>
      </c>
      <c r="F2000" t="str">
        <f>IF(LEN(SUBSTITUTE(gait_events!C2216,"_run-",""))&lt;&gt;LEN(gait_events!C2216),RIGHT(gait_events!C2216,LEN(gait_events!C2216)-FIND("_run-",gait_events!C2216,1)-4),"")</f>
        <v/>
      </c>
      <c r="G2000" t="str">
        <f>gait_events!D2216</f>
        <v>right_ankle</v>
      </c>
      <c r="H2000" t="str">
        <f>gait_events!E2216</f>
        <v>IC</v>
      </c>
      <c r="I2000">
        <f>IF(gait_events!F2216&lt;&gt;"",gait_events!F2216,NA())</f>
        <v>366</v>
      </c>
      <c r="J2000">
        <f>IF(gait_events!G2216&lt;&gt;"",gait_events!G2216,NA())</f>
        <v>369</v>
      </c>
      <c r="K2000">
        <f t="shared" si="248"/>
        <v>-3</v>
      </c>
      <c r="L2000">
        <f t="shared" si="249"/>
        <v>-15</v>
      </c>
      <c r="M2000">
        <f t="shared" si="250"/>
        <v>1</v>
      </c>
      <c r="N2000">
        <f t="shared" si="251"/>
        <v>1</v>
      </c>
      <c r="O2000">
        <f t="shared" si="252"/>
        <v>1</v>
      </c>
      <c r="P2000">
        <f t="shared" si="253"/>
        <v>0</v>
      </c>
      <c r="Q2000">
        <f t="shared" si="254"/>
        <v>0</v>
      </c>
      <c r="R2000">
        <f t="shared" si="255"/>
        <v>1</v>
      </c>
    </row>
    <row r="2001" spans="1:18" x14ac:dyDescent="0.25">
      <c r="A2001" t="str">
        <f>gait_events!B2217</f>
        <v>pp050</v>
      </c>
      <c r="B2001" t="str">
        <f>VLOOKUP(A2001,participants!A:B,2,0)</f>
        <v>F</v>
      </c>
      <c r="C2001">
        <f>VLOOKUP(A2001,participants!A:C,3,0)</f>
        <v>58</v>
      </c>
      <c r="D2001" t="str">
        <f>VLOOKUP(A2001,participants!A:F,6,0)</f>
        <v>cLBP</v>
      </c>
      <c r="E2001" t="str">
        <f>IF(LEN(SUBSTITUTE(gait_events!C2217,"_run-",""))&lt;&gt;LEN(gait_events!C2217),LEFT(RIGHT(gait_events!C2217,LEN(gait_events!C2217)-19),FIND("_run-",RIGHT(gait_events!C2217,LEN(gait_events!C2217)-19),1)-1),RIGHT(gait_events!C2217,LEN(gait_events!C2217)-19))</f>
        <v>Slow</v>
      </c>
      <c r="F2001" t="str">
        <f>IF(LEN(SUBSTITUTE(gait_events!C2217,"_run-",""))&lt;&gt;LEN(gait_events!C2217),RIGHT(gait_events!C2217,LEN(gait_events!C2217)-FIND("_run-",gait_events!C2217,1)-4),"")</f>
        <v/>
      </c>
      <c r="G2001" t="str">
        <f>gait_events!D2217</f>
        <v>right_ankle</v>
      </c>
      <c r="H2001" t="str">
        <f>gait_events!E2217</f>
        <v>IC</v>
      </c>
      <c r="I2001">
        <f>IF(gait_events!F2217&lt;&gt;"",gait_events!F2217,NA())</f>
        <v>591</v>
      </c>
      <c r="J2001">
        <f>IF(gait_events!G2217&lt;&gt;"",gait_events!G2217,NA())</f>
        <v>593</v>
      </c>
      <c r="K2001">
        <f t="shared" si="248"/>
        <v>-2</v>
      </c>
      <c r="L2001">
        <f t="shared" si="249"/>
        <v>-10</v>
      </c>
      <c r="M2001">
        <f t="shared" si="250"/>
        <v>1</v>
      </c>
      <c r="N2001">
        <f t="shared" si="251"/>
        <v>1</v>
      </c>
      <c r="O2001">
        <f t="shared" si="252"/>
        <v>1</v>
      </c>
      <c r="P2001">
        <f t="shared" si="253"/>
        <v>0</v>
      </c>
      <c r="Q2001">
        <f t="shared" si="254"/>
        <v>0</v>
      </c>
      <c r="R2001">
        <f t="shared" si="255"/>
        <v>1</v>
      </c>
    </row>
    <row r="2002" spans="1:18" x14ac:dyDescent="0.25">
      <c r="A2002" t="str">
        <f>gait_events!B2218</f>
        <v>pp050</v>
      </c>
      <c r="B2002" t="str">
        <f>VLOOKUP(A2002,participants!A:B,2,0)</f>
        <v>F</v>
      </c>
      <c r="C2002">
        <f>VLOOKUP(A2002,participants!A:C,3,0)</f>
        <v>58</v>
      </c>
      <c r="D2002" t="str">
        <f>VLOOKUP(A2002,participants!A:F,6,0)</f>
        <v>cLBP</v>
      </c>
      <c r="E2002" t="str">
        <f>IF(LEN(SUBSTITUTE(gait_events!C2218,"_run-",""))&lt;&gt;LEN(gait_events!C2218),LEFT(RIGHT(gait_events!C2218,LEN(gait_events!C2218)-19),FIND("_run-",RIGHT(gait_events!C2218,LEN(gait_events!C2218)-19),1)-1),RIGHT(gait_events!C2218,LEN(gait_events!C2218)-19))</f>
        <v>Slow</v>
      </c>
      <c r="F2002" t="str">
        <f>IF(LEN(SUBSTITUTE(gait_events!C2218,"_run-",""))&lt;&gt;LEN(gait_events!C2218),RIGHT(gait_events!C2218,LEN(gait_events!C2218)-FIND("_run-",gait_events!C2218,1)-4),"")</f>
        <v/>
      </c>
      <c r="G2002" t="str">
        <f>gait_events!D2218</f>
        <v>right_ankle</v>
      </c>
      <c r="H2002" t="str">
        <f>gait_events!E2218</f>
        <v>IC</v>
      </c>
      <c r="I2002">
        <f>IF(gait_events!F2218&lt;&gt;"",gait_events!F2218,NA())</f>
        <v>814</v>
      </c>
      <c r="J2002">
        <f>IF(gait_events!G2218&lt;&gt;"",gait_events!G2218,NA())</f>
        <v>817</v>
      </c>
      <c r="K2002">
        <f t="shared" si="248"/>
        <v>-3</v>
      </c>
      <c r="L2002">
        <f t="shared" si="249"/>
        <v>-15</v>
      </c>
      <c r="M2002">
        <f t="shared" si="250"/>
        <v>1</v>
      </c>
      <c r="N2002">
        <f t="shared" si="251"/>
        <v>1</v>
      </c>
      <c r="O2002">
        <f t="shared" si="252"/>
        <v>1</v>
      </c>
      <c r="P2002">
        <f t="shared" si="253"/>
        <v>0</v>
      </c>
      <c r="Q2002">
        <f t="shared" si="254"/>
        <v>0</v>
      </c>
      <c r="R2002">
        <f t="shared" si="255"/>
        <v>1</v>
      </c>
    </row>
    <row r="2003" spans="1:18" x14ac:dyDescent="0.25">
      <c r="A2003" t="str">
        <f>gait_events!B2219</f>
        <v>pp050</v>
      </c>
      <c r="B2003" t="str">
        <f>VLOOKUP(A2003,participants!A:B,2,0)</f>
        <v>F</v>
      </c>
      <c r="C2003">
        <f>VLOOKUP(A2003,participants!A:C,3,0)</f>
        <v>58</v>
      </c>
      <c r="D2003" t="str">
        <f>VLOOKUP(A2003,participants!A:F,6,0)</f>
        <v>cLBP</v>
      </c>
      <c r="E2003" t="str">
        <f>IF(LEN(SUBSTITUTE(gait_events!C2219,"_run-",""))&lt;&gt;LEN(gait_events!C2219),LEFT(RIGHT(gait_events!C2219,LEN(gait_events!C2219)-19),FIND("_run-",RIGHT(gait_events!C2219,LEN(gait_events!C2219)-19),1)-1),RIGHT(gait_events!C2219,LEN(gait_events!C2219)-19))</f>
        <v>Slow</v>
      </c>
      <c r="F2003" t="str">
        <f>IF(LEN(SUBSTITUTE(gait_events!C2219,"_run-",""))&lt;&gt;LEN(gait_events!C2219),RIGHT(gait_events!C2219,LEN(gait_events!C2219)-FIND("_run-",gait_events!C2219,1)-4),"")</f>
        <v/>
      </c>
      <c r="G2003" t="str">
        <f>gait_events!D2219</f>
        <v>right_ankle</v>
      </c>
      <c r="H2003" t="str">
        <f>gait_events!E2219</f>
        <v>FC</v>
      </c>
      <c r="I2003">
        <f>IF(gait_events!F2219&lt;&gt;"",gait_events!F2219,NA())</f>
        <v>60</v>
      </c>
      <c r="J2003">
        <f>IF(gait_events!G2219&lt;&gt;"",gait_events!G2219,NA())</f>
        <v>63</v>
      </c>
      <c r="K2003">
        <f t="shared" si="248"/>
        <v>-3</v>
      </c>
      <c r="L2003">
        <f t="shared" si="249"/>
        <v>-15</v>
      </c>
      <c r="M2003">
        <f t="shared" si="250"/>
        <v>1</v>
      </c>
      <c r="N2003">
        <f t="shared" si="251"/>
        <v>1</v>
      </c>
      <c r="O2003">
        <f t="shared" si="252"/>
        <v>1</v>
      </c>
      <c r="P2003">
        <f t="shared" si="253"/>
        <v>0</v>
      </c>
      <c r="Q2003">
        <f t="shared" si="254"/>
        <v>0</v>
      </c>
      <c r="R2003">
        <f t="shared" si="255"/>
        <v>1</v>
      </c>
    </row>
    <row r="2004" spans="1:18" x14ac:dyDescent="0.25">
      <c r="A2004" t="str">
        <f>gait_events!B2220</f>
        <v>pp050</v>
      </c>
      <c r="B2004" t="str">
        <f>VLOOKUP(A2004,participants!A:B,2,0)</f>
        <v>F</v>
      </c>
      <c r="C2004">
        <f>VLOOKUP(A2004,participants!A:C,3,0)</f>
        <v>58</v>
      </c>
      <c r="D2004" t="str">
        <f>VLOOKUP(A2004,participants!A:F,6,0)</f>
        <v>cLBP</v>
      </c>
      <c r="E2004" t="str">
        <f>IF(LEN(SUBSTITUTE(gait_events!C2220,"_run-",""))&lt;&gt;LEN(gait_events!C2220),LEFT(RIGHT(gait_events!C2220,LEN(gait_events!C2220)-19),FIND("_run-",RIGHT(gait_events!C2220,LEN(gait_events!C2220)-19),1)-1),RIGHT(gait_events!C2220,LEN(gait_events!C2220)-19))</f>
        <v>Slow</v>
      </c>
      <c r="F2004" t="str">
        <f>IF(LEN(SUBSTITUTE(gait_events!C2220,"_run-",""))&lt;&gt;LEN(gait_events!C2220),RIGHT(gait_events!C2220,LEN(gait_events!C2220)-FIND("_run-",gait_events!C2220,1)-4),"")</f>
        <v/>
      </c>
      <c r="G2004" t="str">
        <f>gait_events!D2220</f>
        <v>right_ankle</v>
      </c>
      <c r="H2004" t="str">
        <f>gait_events!E2220</f>
        <v>FC</v>
      </c>
      <c r="I2004">
        <f>IF(gait_events!F2220&lt;&gt;"",gait_events!F2220,NA())</f>
        <v>283</v>
      </c>
      <c r="J2004">
        <f>IF(gait_events!G2220&lt;&gt;"",gait_events!G2220,NA())</f>
        <v>287</v>
      </c>
      <c r="K2004">
        <f t="shared" si="248"/>
        <v>-4</v>
      </c>
      <c r="L2004">
        <f t="shared" si="249"/>
        <v>-20</v>
      </c>
      <c r="M2004">
        <f t="shared" si="250"/>
        <v>1</v>
      </c>
      <c r="N2004">
        <f t="shared" si="251"/>
        <v>1</v>
      </c>
      <c r="O2004">
        <f t="shared" si="252"/>
        <v>1</v>
      </c>
      <c r="P2004">
        <f t="shared" si="253"/>
        <v>0</v>
      </c>
      <c r="Q2004">
        <f t="shared" si="254"/>
        <v>0</v>
      </c>
      <c r="R2004">
        <f t="shared" si="255"/>
        <v>1</v>
      </c>
    </row>
    <row r="2005" spans="1:18" x14ac:dyDescent="0.25">
      <c r="A2005" t="str">
        <f>gait_events!B2221</f>
        <v>pp050</v>
      </c>
      <c r="B2005" t="str">
        <f>VLOOKUP(A2005,participants!A:B,2,0)</f>
        <v>F</v>
      </c>
      <c r="C2005">
        <f>VLOOKUP(A2005,participants!A:C,3,0)</f>
        <v>58</v>
      </c>
      <c r="D2005" t="str">
        <f>VLOOKUP(A2005,participants!A:F,6,0)</f>
        <v>cLBP</v>
      </c>
      <c r="E2005" t="str">
        <f>IF(LEN(SUBSTITUTE(gait_events!C2221,"_run-",""))&lt;&gt;LEN(gait_events!C2221),LEFT(RIGHT(gait_events!C2221,LEN(gait_events!C2221)-19),FIND("_run-",RIGHT(gait_events!C2221,LEN(gait_events!C2221)-19),1)-1),RIGHT(gait_events!C2221,LEN(gait_events!C2221)-19))</f>
        <v>Slow</v>
      </c>
      <c r="F2005" t="str">
        <f>IF(LEN(SUBSTITUTE(gait_events!C2221,"_run-",""))&lt;&gt;LEN(gait_events!C2221),RIGHT(gait_events!C2221,LEN(gait_events!C2221)-FIND("_run-",gait_events!C2221,1)-4),"")</f>
        <v/>
      </c>
      <c r="G2005" t="str">
        <f>gait_events!D2221</f>
        <v>right_ankle</v>
      </c>
      <c r="H2005" t="str">
        <f>gait_events!E2221</f>
        <v>FC</v>
      </c>
      <c r="I2005">
        <f>IF(gait_events!F2221&lt;&gt;"",gait_events!F2221,NA())</f>
        <v>513</v>
      </c>
      <c r="J2005">
        <f>IF(gait_events!G2221&lt;&gt;"",gait_events!G2221,NA())</f>
        <v>516</v>
      </c>
      <c r="K2005">
        <f t="shared" si="248"/>
        <v>-3</v>
      </c>
      <c r="L2005">
        <f t="shared" si="249"/>
        <v>-15</v>
      </c>
      <c r="M2005">
        <f t="shared" si="250"/>
        <v>1</v>
      </c>
      <c r="N2005">
        <f t="shared" si="251"/>
        <v>1</v>
      </c>
      <c r="O2005">
        <f t="shared" si="252"/>
        <v>1</v>
      </c>
      <c r="P2005">
        <f t="shared" si="253"/>
        <v>0</v>
      </c>
      <c r="Q2005">
        <f t="shared" si="254"/>
        <v>0</v>
      </c>
      <c r="R2005">
        <f t="shared" si="255"/>
        <v>1</v>
      </c>
    </row>
    <row r="2006" spans="1:18" x14ac:dyDescent="0.25">
      <c r="A2006" t="str">
        <f>gait_events!B2222</f>
        <v>pp050</v>
      </c>
      <c r="B2006" t="str">
        <f>VLOOKUP(A2006,participants!A:B,2,0)</f>
        <v>F</v>
      </c>
      <c r="C2006">
        <f>VLOOKUP(A2006,participants!A:C,3,0)</f>
        <v>58</v>
      </c>
      <c r="D2006" t="str">
        <f>VLOOKUP(A2006,participants!A:F,6,0)</f>
        <v>cLBP</v>
      </c>
      <c r="E2006" t="str">
        <f>IF(LEN(SUBSTITUTE(gait_events!C2222,"_run-",""))&lt;&gt;LEN(gait_events!C2222),LEFT(RIGHT(gait_events!C2222,LEN(gait_events!C2222)-19),FIND("_run-",RIGHT(gait_events!C2222,LEN(gait_events!C2222)-19),1)-1),RIGHT(gait_events!C2222,LEN(gait_events!C2222)-19))</f>
        <v>Slow</v>
      </c>
      <c r="F2006" t="str">
        <f>IF(LEN(SUBSTITUTE(gait_events!C2222,"_run-",""))&lt;&gt;LEN(gait_events!C2222),RIGHT(gait_events!C2222,LEN(gait_events!C2222)-FIND("_run-",gait_events!C2222,1)-4),"")</f>
        <v/>
      </c>
      <c r="G2006" t="str">
        <f>gait_events!D2222</f>
        <v>right_ankle</v>
      </c>
      <c r="H2006" t="str">
        <f>gait_events!E2222</f>
        <v>FC</v>
      </c>
      <c r="I2006">
        <f>IF(gait_events!F2222&lt;&gt;"",gait_events!F2222,NA())</f>
        <v>734</v>
      </c>
      <c r="J2006">
        <f>IF(gait_events!G2222&lt;&gt;"",gait_events!G2222,NA())</f>
        <v>735</v>
      </c>
      <c r="K2006">
        <f t="shared" si="248"/>
        <v>-1</v>
      </c>
      <c r="L2006">
        <f t="shared" si="249"/>
        <v>-5</v>
      </c>
      <c r="M2006">
        <f t="shared" si="250"/>
        <v>1</v>
      </c>
      <c r="N2006">
        <f t="shared" si="251"/>
        <v>1</v>
      </c>
      <c r="O2006">
        <f t="shared" si="252"/>
        <v>1</v>
      </c>
      <c r="P2006">
        <f t="shared" si="253"/>
        <v>0</v>
      </c>
      <c r="Q2006">
        <f t="shared" si="254"/>
        <v>0</v>
      </c>
      <c r="R2006">
        <f t="shared" si="255"/>
        <v>1</v>
      </c>
    </row>
    <row r="2007" spans="1:18" x14ac:dyDescent="0.25">
      <c r="A2007" t="str">
        <f>gait_events!B2223</f>
        <v>pp050</v>
      </c>
      <c r="B2007" t="str">
        <f>VLOOKUP(A2007,participants!A:B,2,0)</f>
        <v>F</v>
      </c>
      <c r="C2007">
        <f>VLOOKUP(A2007,participants!A:C,3,0)</f>
        <v>58</v>
      </c>
      <c r="D2007" t="str">
        <f>VLOOKUP(A2007,participants!A:F,6,0)</f>
        <v>cLBP</v>
      </c>
      <c r="E2007" t="str">
        <f>IF(LEN(SUBSTITUTE(gait_events!C2223,"_run-",""))&lt;&gt;LEN(gait_events!C2223),LEFT(RIGHT(gait_events!C2223,LEN(gait_events!C2223)-19),FIND("_run-",RIGHT(gait_events!C2223,LEN(gait_events!C2223)-19),1)-1),RIGHT(gait_events!C2223,LEN(gait_events!C2223)-19))</f>
        <v>Slow</v>
      </c>
      <c r="F2007" t="str">
        <f>IF(LEN(SUBSTITUTE(gait_events!C2223,"_run-",""))&lt;&gt;LEN(gait_events!C2223),RIGHT(gait_events!C2223,LEN(gait_events!C2223)-FIND("_run-",gait_events!C2223,1)-4),"")</f>
        <v/>
      </c>
      <c r="G2007" t="str">
        <f>gait_events!D2223</f>
        <v>right_ankle</v>
      </c>
      <c r="H2007" t="str">
        <f>gait_events!E2223</f>
        <v>FC</v>
      </c>
      <c r="I2007">
        <f>IF(gait_events!F2223&lt;&gt;"",gait_events!F2223,NA())</f>
        <v>975</v>
      </c>
      <c r="J2007">
        <f>IF(gait_events!G2223&lt;&gt;"",gait_events!G2223,NA())</f>
        <v>974</v>
      </c>
      <c r="K2007">
        <f t="shared" si="248"/>
        <v>1</v>
      </c>
      <c r="L2007">
        <f t="shared" si="249"/>
        <v>5</v>
      </c>
      <c r="M2007">
        <f t="shared" si="250"/>
        <v>1</v>
      </c>
      <c r="N2007">
        <f t="shared" si="251"/>
        <v>1</v>
      </c>
      <c r="O2007">
        <f t="shared" si="252"/>
        <v>1</v>
      </c>
      <c r="P2007">
        <f t="shared" si="253"/>
        <v>0</v>
      </c>
      <c r="Q2007">
        <f t="shared" si="254"/>
        <v>0</v>
      </c>
      <c r="R2007">
        <f t="shared" si="255"/>
        <v>1</v>
      </c>
    </row>
    <row r="2008" spans="1:18" x14ac:dyDescent="0.25">
      <c r="A2008" t="str">
        <f>gait_events!B2224</f>
        <v>pp050</v>
      </c>
      <c r="B2008" t="str">
        <f>VLOOKUP(A2008,participants!A:B,2,0)</f>
        <v>F</v>
      </c>
      <c r="C2008">
        <f>VLOOKUP(A2008,participants!A:C,3,0)</f>
        <v>58</v>
      </c>
      <c r="D2008" t="str">
        <f>VLOOKUP(A2008,participants!A:F,6,0)</f>
        <v>cLBP</v>
      </c>
      <c r="E2008" t="str">
        <f>IF(LEN(SUBSTITUTE(gait_events!C2224,"_run-",""))&lt;&gt;LEN(gait_events!C2224),LEFT(RIGHT(gait_events!C2224,LEN(gait_events!C2224)-19),FIND("_run-",RIGHT(gait_events!C2224,LEN(gait_events!C2224)-19),1)-1),RIGHT(gait_events!C2224,LEN(gait_events!C2224)-19))</f>
        <v>Slow</v>
      </c>
      <c r="F2008" t="str">
        <f>IF(LEN(SUBSTITUTE(gait_events!C2224,"_run-",""))&lt;&gt;LEN(gait_events!C2224),RIGHT(gait_events!C2224,LEN(gait_events!C2224)-FIND("_run-",gait_events!C2224,1)-4),"")</f>
        <v/>
      </c>
      <c r="G2008" t="str">
        <f>gait_events!D2224</f>
        <v>left_shank</v>
      </c>
      <c r="H2008" t="str">
        <f>gait_events!E2224</f>
        <v>IC</v>
      </c>
      <c r="I2008">
        <f>IF(gait_events!F2224&lt;&gt;"",gait_events!F2224,NA())</f>
        <v>27</v>
      </c>
      <c r="J2008">
        <f>IF(gait_events!G2224&lt;&gt;"",gait_events!G2224,NA())</f>
        <v>30</v>
      </c>
      <c r="K2008">
        <f t="shared" si="248"/>
        <v>-3</v>
      </c>
      <c r="L2008">
        <f t="shared" si="249"/>
        <v>-15</v>
      </c>
      <c r="M2008">
        <f t="shared" si="250"/>
        <v>1</v>
      </c>
      <c r="N2008">
        <f t="shared" si="251"/>
        <v>1</v>
      </c>
      <c r="O2008">
        <f t="shared" si="252"/>
        <v>1</v>
      </c>
      <c r="P2008">
        <f t="shared" si="253"/>
        <v>0</v>
      </c>
      <c r="Q2008">
        <f t="shared" si="254"/>
        <v>0</v>
      </c>
      <c r="R2008">
        <f t="shared" si="255"/>
        <v>1</v>
      </c>
    </row>
    <row r="2009" spans="1:18" x14ac:dyDescent="0.25">
      <c r="A2009" t="str">
        <f>gait_events!B2225</f>
        <v>pp050</v>
      </c>
      <c r="B2009" t="str">
        <f>VLOOKUP(A2009,participants!A:B,2,0)</f>
        <v>F</v>
      </c>
      <c r="C2009">
        <f>VLOOKUP(A2009,participants!A:C,3,0)</f>
        <v>58</v>
      </c>
      <c r="D2009" t="str">
        <f>VLOOKUP(A2009,participants!A:F,6,0)</f>
        <v>cLBP</v>
      </c>
      <c r="E2009" t="str">
        <f>IF(LEN(SUBSTITUTE(gait_events!C2225,"_run-",""))&lt;&gt;LEN(gait_events!C2225),LEFT(RIGHT(gait_events!C2225,LEN(gait_events!C2225)-19),FIND("_run-",RIGHT(gait_events!C2225,LEN(gait_events!C2225)-19),1)-1),RIGHT(gait_events!C2225,LEN(gait_events!C2225)-19))</f>
        <v>Slow</v>
      </c>
      <c r="F2009" t="str">
        <f>IF(LEN(SUBSTITUTE(gait_events!C2225,"_run-",""))&lt;&gt;LEN(gait_events!C2225),RIGHT(gait_events!C2225,LEN(gait_events!C2225)-FIND("_run-",gait_events!C2225,1)-4),"")</f>
        <v/>
      </c>
      <c r="G2009" t="str">
        <f>gait_events!D2225</f>
        <v>left_shank</v>
      </c>
      <c r="H2009" t="str">
        <f>gait_events!E2225</f>
        <v>IC</v>
      </c>
      <c r="I2009">
        <f>IF(gait_events!F2225&lt;&gt;"",gait_events!F2225,NA())</f>
        <v>249</v>
      </c>
      <c r="J2009">
        <f>IF(gait_events!G2225&lt;&gt;"",gait_events!G2225,NA())</f>
        <v>250</v>
      </c>
      <c r="K2009">
        <f t="shared" si="248"/>
        <v>-1</v>
      </c>
      <c r="L2009">
        <f t="shared" si="249"/>
        <v>-5</v>
      </c>
      <c r="M2009">
        <f t="shared" si="250"/>
        <v>1</v>
      </c>
      <c r="N2009">
        <f t="shared" si="251"/>
        <v>1</v>
      </c>
      <c r="O2009">
        <f t="shared" si="252"/>
        <v>1</v>
      </c>
      <c r="P2009">
        <f t="shared" si="253"/>
        <v>0</v>
      </c>
      <c r="Q2009">
        <f t="shared" si="254"/>
        <v>0</v>
      </c>
      <c r="R2009">
        <f t="shared" si="255"/>
        <v>1</v>
      </c>
    </row>
    <row r="2010" spans="1:18" x14ac:dyDescent="0.25">
      <c r="A2010" t="str">
        <f>gait_events!B2226</f>
        <v>pp050</v>
      </c>
      <c r="B2010" t="str">
        <f>VLOOKUP(A2010,participants!A:B,2,0)</f>
        <v>F</v>
      </c>
      <c r="C2010">
        <f>VLOOKUP(A2010,participants!A:C,3,0)</f>
        <v>58</v>
      </c>
      <c r="D2010" t="str">
        <f>VLOOKUP(A2010,participants!A:F,6,0)</f>
        <v>cLBP</v>
      </c>
      <c r="E2010" t="str">
        <f>IF(LEN(SUBSTITUTE(gait_events!C2226,"_run-",""))&lt;&gt;LEN(gait_events!C2226),LEFT(RIGHT(gait_events!C2226,LEN(gait_events!C2226)-19),FIND("_run-",RIGHT(gait_events!C2226,LEN(gait_events!C2226)-19),1)-1),RIGHT(gait_events!C2226,LEN(gait_events!C2226)-19))</f>
        <v>Slow</v>
      </c>
      <c r="F2010" t="str">
        <f>IF(LEN(SUBSTITUTE(gait_events!C2226,"_run-",""))&lt;&gt;LEN(gait_events!C2226),RIGHT(gait_events!C2226,LEN(gait_events!C2226)-FIND("_run-",gait_events!C2226,1)-4),"")</f>
        <v/>
      </c>
      <c r="G2010" t="str">
        <f>gait_events!D2226</f>
        <v>left_shank</v>
      </c>
      <c r="H2010" t="str">
        <f>gait_events!E2226</f>
        <v>IC</v>
      </c>
      <c r="I2010">
        <f>IF(gait_events!F2226&lt;&gt;"",gait_events!F2226,NA())</f>
        <v>479</v>
      </c>
      <c r="J2010">
        <f>IF(gait_events!G2226&lt;&gt;"",gait_events!G2226,NA())</f>
        <v>480</v>
      </c>
      <c r="K2010">
        <f t="shared" si="248"/>
        <v>-1</v>
      </c>
      <c r="L2010">
        <f t="shared" si="249"/>
        <v>-5</v>
      </c>
      <c r="M2010">
        <f t="shared" si="250"/>
        <v>1</v>
      </c>
      <c r="N2010">
        <f t="shared" si="251"/>
        <v>1</v>
      </c>
      <c r="O2010">
        <f t="shared" si="252"/>
        <v>1</v>
      </c>
      <c r="P2010">
        <f t="shared" si="253"/>
        <v>0</v>
      </c>
      <c r="Q2010">
        <f t="shared" si="254"/>
        <v>0</v>
      </c>
      <c r="R2010">
        <f t="shared" si="255"/>
        <v>1</v>
      </c>
    </row>
    <row r="2011" spans="1:18" x14ac:dyDescent="0.25">
      <c r="A2011" t="str">
        <f>gait_events!B2227</f>
        <v>pp050</v>
      </c>
      <c r="B2011" t="str">
        <f>VLOOKUP(A2011,participants!A:B,2,0)</f>
        <v>F</v>
      </c>
      <c r="C2011">
        <f>VLOOKUP(A2011,participants!A:C,3,0)</f>
        <v>58</v>
      </c>
      <c r="D2011" t="str">
        <f>VLOOKUP(A2011,participants!A:F,6,0)</f>
        <v>cLBP</v>
      </c>
      <c r="E2011" t="str">
        <f>IF(LEN(SUBSTITUTE(gait_events!C2227,"_run-",""))&lt;&gt;LEN(gait_events!C2227),LEFT(RIGHT(gait_events!C2227,LEN(gait_events!C2227)-19),FIND("_run-",RIGHT(gait_events!C2227,LEN(gait_events!C2227)-19),1)-1),RIGHT(gait_events!C2227,LEN(gait_events!C2227)-19))</f>
        <v>Slow</v>
      </c>
      <c r="F2011" t="str">
        <f>IF(LEN(SUBSTITUTE(gait_events!C2227,"_run-",""))&lt;&gt;LEN(gait_events!C2227),RIGHT(gait_events!C2227,LEN(gait_events!C2227)-FIND("_run-",gait_events!C2227,1)-4),"")</f>
        <v/>
      </c>
      <c r="G2011" t="str">
        <f>gait_events!D2227</f>
        <v>left_shank</v>
      </c>
      <c r="H2011" t="str">
        <f>gait_events!E2227</f>
        <v>IC</v>
      </c>
      <c r="I2011">
        <f>IF(gait_events!F2227&lt;&gt;"",gait_events!F2227,NA())</f>
        <v>696</v>
      </c>
      <c r="J2011">
        <f>IF(gait_events!G2227&lt;&gt;"",gait_events!G2227,NA())</f>
        <v>698</v>
      </c>
      <c r="K2011">
        <f t="shared" si="248"/>
        <v>-2</v>
      </c>
      <c r="L2011">
        <f t="shared" si="249"/>
        <v>-10</v>
      </c>
      <c r="M2011">
        <f t="shared" si="250"/>
        <v>1</v>
      </c>
      <c r="N2011">
        <f t="shared" si="251"/>
        <v>1</v>
      </c>
      <c r="O2011">
        <f t="shared" si="252"/>
        <v>1</v>
      </c>
      <c r="P2011">
        <f t="shared" si="253"/>
        <v>0</v>
      </c>
      <c r="Q2011">
        <f t="shared" si="254"/>
        <v>0</v>
      </c>
      <c r="R2011">
        <f t="shared" si="255"/>
        <v>1</v>
      </c>
    </row>
    <row r="2012" spans="1:18" x14ac:dyDescent="0.25">
      <c r="A2012" t="str">
        <f>gait_events!B2228</f>
        <v>pp050</v>
      </c>
      <c r="B2012" t="str">
        <f>VLOOKUP(A2012,participants!A:B,2,0)</f>
        <v>F</v>
      </c>
      <c r="C2012">
        <f>VLOOKUP(A2012,participants!A:C,3,0)</f>
        <v>58</v>
      </c>
      <c r="D2012" t="str">
        <f>VLOOKUP(A2012,participants!A:F,6,0)</f>
        <v>cLBP</v>
      </c>
      <c r="E2012" t="str">
        <f>IF(LEN(SUBSTITUTE(gait_events!C2228,"_run-",""))&lt;&gt;LEN(gait_events!C2228),LEFT(RIGHT(gait_events!C2228,LEN(gait_events!C2228)-19),FIND("_run-",RIGHT(gait_events!C2228,LEN(gait_events!C2228)-19),1)-1),RIGHT(gait_events!C2228,LEN(gait_events!C2228)-19))</f>
        <v>Slow</v>
      </c>
      <c r="F2012" t="str">
        <f>IF(LEN(SUBSTITUTE(gait_events!C2228,"_run-",""))&lt;&gt;LEN(gait_events!C2228),RIGHT(gait_events!C2228,LEN(gait_events!C2228)-FIND("_run-",gait_events!C2228,1)-4),"")</f>
        <v/>
      </c>
      <c r="G2012" t="str">
        <f>gait_events!D2228</f>
        <v>left_shank</v>
      </c>
      <c r="H2012" t="str">
        <f>gait_events!E2228</f>
        <v>IC</v>
      </c>
      <c r="I2012">
        <f>IF(gait_events!F2228&lt;&gt;"",gait_events!F2228,NA())</f>
        <v>940</v>
      </c>
      <c r="J2012">
        <f>IF(gait_events!G2228&lt;&gt;"",gait_events!G2228,NA())</f>
        <v>938</v>
      </c>
      <c r="K2012">
        <f t="shared" si="248"/>
        <v>2</v>
      </c>
      <c r="L2012">
        <f t="shared" si="249"/>
        <v>10</v>
      </c>
      <c r="M2012">
        <f t="shared" si="250"/>
        <v>1</v>
      </c>
      <c r="N2012">
        <f t="shared" si="251"/>
        <v>1</v>
      </c>
      <c r="O2012">
        <f t="shared" si="252"/>
        <v>1</v>
      </c>
      <c r="P2012">
        <f t="shared" si="253"/>
        <v>0</v>
      </c>
      <c r="Q2012">
        <f t="shared" si="254"/>
        <v>0</v>
      </c>
      <c r="R2012">
        <f t="shared" si="255"/>
        <v>1</v>
      </c>
    </row>
    <row r="2013" spans="1:18" x14ac:dyDescent="0.25">
      <c r="A2013" t="str">
        <f>gait_events!B2229</f>
        <v>pp050</v>
      </c>
      <c r="B2013" t="str">
        <f>VLOOKUP(A2013,participants!A:B,2,0)</f>
        <v>F</v>
      </c>
      <c r="C2013">
        <f>VLOOKUP(A2013,participants!A:C,3,0)</f>
        <v>58</v>
      </c>
      <c r="D2013" t="str">
        <f>VLOOKUP(A2013,participants!A:F,6,0)</f>
        <v>cLBP</v>
      </c>
      <c r="E2013" t="str">
        <f>IF(LEN(SUBSTITUTE(gait_events!C2229,"_run-",""))&lt;&gt;LEN(gait_events!C2229),LEFT(RIGHT(gait_events!C2229,LEN(gait_events!C2229)-19),FIND("_run-",RIGHT(gait_events!C2229,LEN(gait_events!C2229)-19),1)-1),RIGHT(gait_events!C2229,LEN(gait_events!C2229)-19))</f>
        <v>Slow</v>
      </c>
      <c r="F2013" t="str">
        <f>IF(LEN(SUBSTITUTE(gait_events!C2229,"_run-",""))&lt;&gt;LEN(gait_events!C2229),RIGHT(gait_events!C2229,LEN(gait_events!C2229)-FIND("_run-",gait_events!C2229,1)-4),"")</f>
        <v/>
      </c>
      <c r="G2013" t="str">
        <f>gait_events!D2229</f>
        <v>left_shank</v>
      </c>
      <c r="H2013" t="str">
        <f>gait_events!E2229</f>
        <v>FC</v>
      </c>
      <c r="I2013">
        <f>IF(gait_events!F2229&lt;&gt;"",gait_events!F2229,NA())</f>
        <v>174</v>
      </c>
      <c r="J2013">
        <f>IF(gait_events!G2229&lt;&gt;"",gait_events!G2229,NA())</f>
        <v>180</v>
      </c>
      <c r="K2013">
        <f t="shared" si="248"/>
        <v>-6</v>
      </c>
      <c r="L2013">
        <f t="shared" si="249"/>
        <v>-30</v>
      </c>
      <c r="M2013">
        <f t="shared" si="250"/>
        <v>1</v>
      </c>
      <c r="N2013">
        <f t="shared" si="251"/>
        <v>1</v>
      </c>
      <c r="O2013">
        <f t="shared" si="252"/>
        <v>1</v>
      </c>
      <c r="P2013">
        <f t="shared" si="253"/>
        <v>0</v>
      </c>
      <c r="Q2013">
        <f t="shared" si="254"/>
        <v>0</v>
      </c>
      <c r="R2013">
        <f t="shared" si="255"/>
        <v>1</v>
      </c>
    </row>
    <row r="2014" spans="1:18" x14ac:dyDescent="0.25">
      <c r="A2014" t="str">
        <f>gait_events!B2230</f>
        <v>pp050</v>
      </c>
      <c r="B2014" t="str">
        <f>VLOOKUP(A2014,participants!A:B,2,0)</f>
        <v>F</v>
      </c>
      <c r="C2014">
        <f>VLOOKUP(A2014,participants!A:C,3,0)</f>
        <v>58</v>
      </c>
      <c r="D2014" t="str">
        <f>VLOOKUP(A2014,participants!A:F,6,0)</f>
        <v>cLBP</v>
      </c>
      <c r="E2014" t="str">
        <f>IF(LEN(SUBSTITUTE(gait_events!C2230,"_run-",""))&lt;&gt;LEN(gait_events!C2230),LEFT(RIGHT(gait_events!C2230,LEN(gait_events!C2230)-19),FIND("_run-",RIGHT(gait_events!C2230,LEN(gait_events!C2230)-19),1)-1),RIGHT(gait_events!C2230,LEN(gait_events!C2230)-19))</f>
        <v>Slow</v>
      </c>
      <c r="F2014" t="str">
        <f>IF(LEN(SUBSTITUTE(gait_events!C2230,"_run-",""))&lt;&gt;LEN(gait_events!C2230),RIGHT(gait_events!C2230,LEN(gait_events!C2230)-FIND("_run-",gait_events!C2230,1)-4),"")</f>
        <v/>
      </c>
      <c r="G2014" t="str">
        <f>gait_events!D2230</f>
        <v>left_shank</v>
      </c>
      <c r="H2014" t="str">
        <f>gait_events!E2230</f>
        <v>FC</v>
      </c>
      <c r="I2014">
        <f>IF(gait_events!F2230&lt;&gt;"",gait_events!F2230,NA())</f>
        <v>403</v>
      </c>
      <c r="J2014">
        <f>IF(gait_events!G2230&lt;&gt;"",gait_events!G2230,NA())</f>
        <v>404</v>
      </c>
      <c r="K2014">
        <f t="shared" si="248"/>
        <v>-1</v>
      </c>
      <c r="L2014">
        <f t="shared" si="249"/>
        <v>-5</v>
      </c>
      <c r="M2014">
        <f t="shared" si="250"/>
        <v>1</v>
      </c>
      <c r="N2014">
        <f t="shared" si="251"/>
        <v>1</v>
      </c>
      <c r="O2014">
        <f t="shared" si="252"/>
        <v>1</v>
      </c>
      <c r="P2014">
        <f t="shared" si="253"/>
        <v>0</v>
      </c>
      <c r="Q2014">
        <f t="shared" si="254"/>
        <v>0</v>
      </c>
      <c r="R2014">
        <f t="shared" si="255"/>
        <v>1</v>
      </c>
    </row>
    <row r="2015" spans="1:18" x14ac:dyDescent="0.25">
      <c r="A2015" t="str">
        <f>gait_events!B2231</f>
        <v>pp050</v>
      </c>
      <c r="B2015" t="str">
        <f>VLOOKUP(A2015,participants!A:B,2,0)</f>
        <v>F</v>
      </c>
      <c r="C2015">
        <f>VLOOKUP(A2015,participants!A:C,3,0)</f>
        <v>58</v>
      </c>
      <c r="D2015" t="str">
        <f>VLOOKUP(A2015,participants!A:F,6,0)</f>
        <v>cLBP</v>
      </c>
      <c r="E2015" t="str">
        <f>IF(LEN(SUBSTITUTE(gait_events!C2231,"_run-",""))&lt;&gt;LEN(gait_events!C2231),LEFT(RIGHT(gait_events!C2231,LEN(gait_events!C2231)-19),FIND("_run-",RIGHT(gait_events!C2231,LEN(gait_events!C2231)-19),1)-1),RIGHT(gait_events!C2231,LEN(gait_events!C2231)-19))</f>
        <v>Slow</v>
      </c>
      <c r="F2015" t="str">
        <f>IF(LEN(SUBSTITUTE(gait_events!C2231,"_run-",""))&lt;&gt;LEN(gait_events!C2231),RIGHT(gait_events!C2231,LEN(gait_events!C2231)-FIND("_run-",gait_events!C2231,1)-4),"")</f>
        <v/>
      </c>
      <c r="G2015" t="str">
        <f>gait_events!D2231</f>
        <v>left_shank</v>
      </c>
      <c r="H2015" t="str">
        <f>gait_events!E2231</f>
        <v>FC</v>
      </c>
      <c r="I2015">
        <f>IF(gait_events!F2231&lt;&gt;"",gait_events!F2231,NA())</f>
        <v>627</v>
      </c>
      <c r="J2015">
        <f>IF(gait_events!G2231&lt;&gt;"",gait_events!G2231,NA())</f>
        <v>632</v>
      </c>
      <c r="K2015">
        <f t="shared" si="248"/>
        <v>-5</v>
      </c>
      <c r="L2015">
        <f t="shared" si="249"/>
        <v>-25</v>
      </c>
      <c r="M2015">
        <f t="shared" si="250"/>
        <v>1</v>
      </c>
      <c r="N2015">
        <f t="shared" si="251"/>
        <v>1</v>
      </c>
      <c r="O2015">
        <f t="shared" si="252"/>
        <v>1</v>
      </c>
      <c r="P2015">
        <f t="shared" si="253"/>
        <v>0</v>
      </c>
      <c r="Q2015">
        <f t="shared" si="254"/>
        <v>0</v>
      </c>
      <c r="R2015">
        <f t="shared" si="255"/>
        <v>1</v>
      </c>
    </row>
    <row r="2016" spans="1:18" x14ac:dyDescent="0.25">
      <c r="A2016" t="str">
        <f>gait_events!B2232</f>
        <v>pp050</v>
      </c>
      <c r="B2016" t="str">
        <f>VLOOKUP(A2016,participants!A:B,2,0)</f>
        <v>F</v>
      </c>
      <c r="C2016">
        <f>VLOOKUP(A2016,participants!A:C,3,0)</f>
        <v>58</v>
      </c>
      <c r="D2016" t="str">
        <f>VLOOKUP(A2016,participants!A:F,6,0)</f>
        <v>cLBP</v>
      </c>
      <c r="E2016" t="str">
        <f>IF(LEN(SUBSTITUTE(gait_events!C2232,"_run-",""))&lt;&gt;LEN(gait_events!C2232),LEFT(RIGHT(gait_events!C2232,LEN(gait_events!C2232)-19),FIND("_run-",RIGHT(gait_events!C2232,LEN(gait_events!C2232)-19),1)-1),RIGHT(gait_events!C2232,LEN(gait_events!C2232)-19))</f>
        <v>Slow</v>
      </c>
      <c r="F2016" t="str">
        <f>IF(LEN(SUBSTITUTE(gait_events!C2232,"_run-",""))&lt;&gt;LEN(gait_events!C2232),RIGHT(gait_events!C2232,LEN(gait_events!C2232)-FIND("_run-",gait_events!C2232,1)-4),"")</f>
        <v/>
      </c>
      <c r="G2016" t="str">
        <f>gait_events!D2232</f>
        <v>left_shank</v>
      </c>
      <c r="H2016" t="str">
        <f>gait_events!E2232</f>
        <v>FC</v>
      </c>
      <c r="I2016">
        <f>IF(gait_events!F2232&lt;&gt;"",gait_events!F2232,NA())</f>
        <v>857</v>
      </c>
      <c r="J2016">
        <f>IF(gait_events!G2232&lt;&gt;"",gait_events!G2232,NA())</f>
        <v>857</v>
      </c>
      <c r="K2016">
        <f t="shared" si="248"/>
        <v>0</v>
      </c>
      <c r="L2016">
        <f t="shared" si="249"/>
        <v>0</v>
      </c>
      <c r="M2016">
        <f t="shared" si="250"/>
        <v>1</v>
      </c>
      <c r="N2016">
        <f t="shared" si="251"/>
        <v>1</v>
      </c>
      <c r="O2016">
        <f t="shared" si="252"/>
        <v>1</v>
      </c>
      <c r="P2016">
        <f t="shared" si="253"/>
        <v>0</v>
      </c>
      <c r="Q2016">
        <f t="shared" si="254"/>
        <v>0</v>
      </c>
      <c r="R2016">
        <f t="shared" si="255"/>
        <v>1</v>
      </c>
    </row>
    <row r="2017" spans="1:18" x14ac:dyDescent="0.25">
      <c r="A2017" t="str">
        <f>gait_events!B2233</f>
        <v>pp050</v>
      </c>
      <c r="B2017" t="str">
        <f>VLOOKUP(A2017,participants!A:B,2,0)</f>
        <v>F</v>
      </c>
      <c r="C2017">
        <f>VLOOKUP(A2017,participants!A:C,3,0)</f>
        <v>58</v>
      </c>
      <c r="D2017" t="str">
        <f>VLOOKUP(A2017,participants!A:F,6,0)</f>
        <v>cLBP</v>
      </c>
      <c r="E2017" t="str">
        <f>IF(LEN(SUBSTITUTE(gait_events!C2233,"_run-",""))&lt;&gt;LEN(gait_events!C2233),LEFT(RIGHT(gait_events!C2233,LEN(gait_events!C2233)-19),FIND("_run-",RIGHT(gait_events!C2233,LEN(gait_events!C2233)-19),1)-1),RIGHT(gait_events!C2233,LEN(gait_events!C2233)-19))</f>
        <v>Slow</v>
      </c>
      <c r="F2017" t="str">
        <f>IF(LEN(SUBSTITUTE(gait_events!C2233,"_run-",""))&lt;&gt;LEN(gait_events!C2233),RIGHT(gait_events!C2233,LEN(gait_events!C2233)-FIND("_run-",gait_events!C2233,1)-4),"")</f>
        <v/>
      </c>
      <c r="G2017" t="str">
        <f>gait_events!D2233</f>
        <v>right_shank</v>
      </c>
      <c r="H2017" t="str">
        <f>gait_events!E2233</f>
        <v>IC</v>
      </c>
      <c r="I2017">
        <f>IF(gait_events!F2233&lt;&gt;"",gait_events!F2233,NA())</f>
        <v>136</v>
      </c>
      <c r="J2017">
        <f>IF(gait_events!G2233&lt;&gt;"",gait_events!G2233,NA())</f>
        <v>139</v>
      </c>
      <c r="K2017">
        <f t="shared" si="248"/>
        <v>-3</v>
      </c>
      <c r="L2017">
        <f t="shared" si="249"/>
        <v>-15</v>
      </c>
      <c r="M2017">
        <f t="shared" si="250"/>
        <v>1</v>
      </c>
      <c r="N2017">
        <f t="shared" si="251"/>
        <v>1</v>
      </c>
      <c r="O2017">
        <f t="shared" si="252"/>
        <v>1</v>
      </c>
      <c r="P2017">
        <f t="shared" si="253"/>
        <v>0</v>
      </c>
      <c r="Q2017">
        <f t="shared" si="254"/>
        <v>0</v>
      </c>
      <c r="R2017">
        <f t="shared" si="255"/>
        <v>1</v>
      </c>
    </row>
    <row r="2018" spans="1:18" x14ac:dyDescent="0.25">
      <c r="A2018" t="str">
        <f>gait_events!B2234</f>
        <v>pp050</v>
      </c>
      <c r="B2018" t="str">
        <f>VLOOKUP(A2018,participants!A:B,2,0)</f>
        <v>F</v>
      </c>
      <c r="C2018">
        <f>VLOOKUP(A2018,participants!A:C,3,0)</f>
        <v>58</v>
      </c>
      <c r="D2018" t="str">
        <f>VLOOKUP(A2018,participants!A:F,6,0)</f>
        <v>cLBP</v>
      </c>
      <c r="E2018" t="str">
        <f>IF(LEN(SUBSTITUTE(gait_events!C2234,"_run-",""))&lt;&gt;LEN(gait_events!C2234),LEFT(RIGHT(gait_events!C2234,LEN(gait_events!C2234)-19),FIND("_run-",RIGHT(gait_events!C2234,LEN(gait_events!C2234)-19),1)-1),RIGHT(gait_events!C2234,LEN(gait_events!C2234)-19))</f>
        <v>Slow</v>
      </c>
      <c r="F2018" t="str">
        <f>IF(LEN(SUBSTITUTE(gait_events!C2234,"_run-",""))&lt;&gt;LEN(gait_events!C2234),RIGHT(gait_events!C2234,LEN(gait_events!C2234)-FIND("_run-",gait_events!C2234,1)-4),"")</f>
        <v/>
      </c>
      <c r="G2018" t="str">
        <f>gait_events!D2234</f>
        <v>right_shank</v>
      </c>
      <c r="H2018" t="str">
        <f>gait_events!E2234</f>
        <v>IC</v>
      </c>
      <c r="I2018">
        <f>IF(gait_events!F2234&lt;&gt;"",gait_events!F2234,NA())</f>
        <v>366</v>
      </c>
      <c r="J2018">
        <f>IF(gait_events!G2234&lt;&gt;"",gait_events!G2234,NA())</f>
        <v>369</v>
      </c>
      <c r="K2018">
        <f t="shared" si="248"/>
        <v>-3</v>
      </c>
      <c r="L2018">
        <f t="shared" si="249"/>
        <v>-15</v>
      </c>
      <c r="M2018">
        <f t="shared" si="250"/>
        <v>1</v>
      </c>
      <c r="N2018">
        <f t="shared" si="251"/>
        <v>1</v>
      </c>
      <c r="O2018">
        <f t="shared" si="252"/>
        <v>1</v>
      </c>
      <c r="P2018">
        <f t="shared" si="253"/>
        <v>0</v>
      </c>
      <c r="Q2018">
        <f t="shared" si="254"/>
        <v>0</v>
      </c>
      <c r="R2018">
        <f t="shared" si="255"/>
        <v>1</v>
      </c>
    </row>
    <row r="2019" spans="1:18" x14ac:dyDescent="0.25">
      <c r="A2019" t="str">
        <f>gait_events!B2235</f>
        <v>pp050</v>
      </c>
      <c r="B2019" t="str">
        <f>VLOOKUP(A2019,participants!A:B,2,0)</f>
        <v>F</v>
      </c>
      <c r="C2019">
        <f>VLOOKUP(A2019,participants!A:C,3,0)</f>
        <v>58</v>
      </c>
      <c r="D2019" t="str">
        <f>VLOOKUP(A2019,participants!A:F,6,0)</f>
        <v>cLBP</v>
      </c>
      <c r="E2019" t="str">
        <f>IF(LEN(SUBSTITUTE(gait_events!C2235,"_run-",""))&lt;&gt;LEN(gait_events!C2235),LEFT(RIGHT(gait_events!C2235,LEN(gait_events!C2235)-19),FIND("_run-",RIGHT(gait_events!C2235,LEN(gait_events!C2235)-19),1)-1),RIGHT(gait_events!C2235,LEN(gait_events!C2235)-19))</f>
        <v>Slow</v>
      </c>
      <c r="F2019" t="str">
        <f>IF(LEN(SUBSTITUTE(gait_events!C2235,"_run-",""))&lt;&gt;LEN(gait_events!C2235),RIGHT(gait_events!C2235,LEN(gait_events!C2235)-FIND("_run-",gait_events!C2235,1)-4),"")</f>
        <v/>
      </c>
      <c r="G2019" t="str">
        <f>gait_events!D2235</f>
        <v>right_shank</v>
      </c>
      <c r="H2019" t="str">
        <f>gait_events!E2235</f>
        <v>IC</v>
      </c>
      <c r="I2019">
        <f>IF(gait_events!F2235&lt;&gt;"",gait_events!F2235,NA())</f>
        <v>591</v>
      </c>
      <c r="J2019">
        <f>IF(gait_events!G2235&lt;&gt;"",gait_events!G2235,NA())</f>
        <v>595</v>
      </c>
      <c r="K2019">
        <f t="shared" si="248"/>
        <v>-4</v>
      </c>
      <c r="L2019">
        <f t="shared" si="249"/>
        <v>-20</v>
      </c>
      <c r="M2019">
        <f t="shared" si="250"/>
        <v>1</v>
      </c>
      <c r="N2019">
        <f t="shared" si="251"/>
        <v>1</v>
      </c>
      <c r="O2019">
        <f t="shared" si="252"/>
        <v>1</v>
      </c>
      <c r="P2019">
        <f t="shared" si="253"/>
        <v>0</v>
      </c>
      <c r="Q2019">
        <f t="shared" si="254"/>
        <v>0</v>
      </c>
      <c r="R2019">
        <f t="shared" si="255"/>
        <v>1</v>
      </c>
    </row>
    <row r="2020" spans="1:18" x14ac:dyDescent="0.25">
      <c r="A2020" t="str">
        <f>gait_events!B2236</f>
        <v>pp050</v>
      </c>
      <c r="B2020" t="str">
        <f>VLOOKUP(A2020,participants!A:B,2,0)</f>
        <v>F</v>
      </c>
      <c r="C2020">
        <f>VLOOKUP(A2020,participants!A:C,3,0)</f>
        <v>58</v>
      </c>
      <c r="D2020" t="str">
        <f>VLOOKUP(A2020,participants!A:F,6,0)</f>
        <v>cLBP</v>
      </c>
      <c r="E2020" t="str">
        <f>IF(LEN(SUBSTITUTE(gait_events!C2236,"_run-",""))&lt;&gt;LEN(gait_events!C2236),LEFT(RIGHT(gait_events!C2236,LEN(gait_events!C2236)-19),FIND("_run-",RIGHT(gait_events!C2236,LEN(gait_events!C2236)-19),1)-1),RIGHT(gait_events!C2236,LEN(gait_events!C2236)-19))</f>
        <v>Slow</v>
      </c>
      <c r="F2020" t="str">
        <f>IF(LEN(SUBSTITUTE(gait_events!C2236,"_run-",""))&lt;&gt;LEN(gait_events!C2236),RIGHT(gait_events!C2236,LEN(gait_events!C2236)-FIND("_run-",gait_events!C2236,1)-4),"")</f>
        <v/>
      </c>
      <c r="G2020" t="str">
        <f>gait_events!D2236</f>
        <v>right_shank</v>
      </c>
      <c r="H2020" t="str">
        <f>gait_events!E2236</f>
        <v>IC</v>
      </c>
      <c r="I2020">
        <f>IF(gait_events!F2236&lt;&gt;"",gait_events!F2236,NA())</f>
        <v>814</v>
      </c>
      <c r="J2020">
        <f>IF(gait_events!G2236&lt;&gt;"",gait_events!G2236,NA())</f>
        <v>817</v>
      </c>
      <c r="K2020">
        <f t="shared" si="248"/>
        <v>-3</v>
      </c>
      <c r="L2020">
        <f t="shared" si="249"/>
        <v>-15</v>
      </c>
      <c r="M2020">
        <f t="shared" si="250"/>
        <v>1</v>
      </c>
      <c r="N2020">
        <f t="shared" si="251"/>
        <v>1</v>
      </c>
      <c r="O2020">
        <f t="shared" si="252"/>
        <v>1</v>
      </c>
      <c r="P2020">
        <f t="shared" si="253"/>
        <v>0</v>
      </c>
      <c r="Q2020">
        <f t="shared" si="254"/>
        <v>0</v>
      </c>
      <c r="R2020">
        <f t="shared" si="255"/>
        <v>1</v>
      </c>
    </row>
    <row r="2021" spans="1:18" x14ac:dyDescent="0.25">
      <c r="A2021" t="str">
        <f>gait_events!B2237</f>
        <v>pp050</v>
      </c>
      <c r="B2021" t="str">
        <f>VLOOKUP(A2021,participants!A:B,2,0)</f>
        <v>F</v>
      </c>
      <c r="C2021">
        <f>VLOOKUP(A2021,participants!A:C,3,0)</f>
        <v>58</v>
      </c>
      <c r="D2021" t="str">
        <f>VLOOKUP(A2021,participants!A:F,6,0)</f>
        <v>cLBP</v>
      </c>
      <c r="E2021" t="str">
        <f>IF(LEN(SUBSTITUTE(gait_events!C2237,"_run-",""))&lt;&gt;LEN(gait_events!C2237),LEFT(RIGHT(gait_events!C2237,LEN(gait_events!C2237)-19),FIND("_run-",RIGHT(gait_events!C2237,LEN(gait_events!C2237)-19),1)-1),RIGHT(gait_events!C2237,LEN(gait_events!C2237)-19))</f>
        <v>Slow</v>
      </c>
      <c r="F2021" t="str">
        <f>IF(LEN(SUBSTITUTE(gait_events!C2237,"_run-",""))&lt;&gt;LEN(gait_events!C2237),RIGHT(gait_events!C2237,LEN(gait_events!C2237)-FIND("_run-",gait_events!C2237,1)-4),"")</f>
        <v/>
      </c>
      <c r="G2021" t="str">
        <f>gait_events!D2237</f>
        <v>right_shank</v>
      </c>
      <c r="H2021" t="str">
        <f>gait_events!E2237</f>
        <v>FC</v>
      </c>
      <c r="I2021">
        <f>IF(gait_events!F2237&lt;&gt;"",gait_events!F2237,NA())</f>
        <v>60</v>
      </c>
      <c r="J2021">
        <f>IF(gait_events!G2237&lt;&gt;"",gait_events!G2237,NA())</f>
        <v>61</v>
      </c>
      <c r="K2021">
        <f t="shared" si="248"/>
        <v>-1</v>
      </c>
      <c r="L2021">
        <f t="shared" si="249"/>
        <v>-5</v>
      </c>
      <c r="M2021">
        <f t="shared" si="250"/>
        <v>1</v>
      </c>
      <c r="N2021">
        <f t="shared" si="251"/>
        <v>1</v>
      </c>
      <c r="O2021">
        <f t="shared" si="252"/>
        <v>1</v>
      </c>
      <c r="P2021">
        <f t="shared" si="253"/>
        <v>0</v>
      </c>
      <c r="Q2021">
        <f t="shared" si="254"/>
        <v>0</v>
      </c>
      <c r="R2021">
        <f t="shared" si="255"/>
        <v>1</v>
      </c>
    </row>
    <row r="2022" spans="1:18" x14ac:dyDescent="0.25">
      <c r="A2022" t="str">
        <f>gait_events!B2238</f>
        <v>pp050</v>
      </c>
      <c r="B2022" t="str">
        <f>VLOOKUP(A2022,participants!A:B,2,0)</f>
        <v>F</v>
      </c>
      <c r="C2022">
        <f>VLOOKUP(A2022,participants!A:C,3,0)</f>
        <v>58</v>
      </c>
      <c r="D2022" t="str">
        <f>VLOOKUP(A2022,participants!A:F,6,0)</f>
        <v>cLBP</v>
      </c>
      <c r="E2022" t="str">
        <f>IF(LEN(SUBSTITUTE(gait_events!C2238,"_run-",""))&lt;&gt;LEN(gait_events!C2238),LEFT(RIGHT(gait_events!C2238,LEN(gait_events!C2238)-19),FIND("_run-",RIGHT(gait_events!C2238,LEN(gait_events!C2238)-19),1)-1),RIGHT(gait_events!C2238,LEN(gait_events!C2238)-19))</f>
        <v>Slow</v>
      </c>
      <c r="F2022" t="str">
        <f>IF(LEN(SUBSTITUTE(gait_events!C2238,"_run-",""))&lt;&gt;LEN(gait_events!C2238),RIGHT(gait_events!C2238,LEN(gait_events!C2238)-FIND("_run-",gait_events!C2238,1)-4),"")</f>
        <v/>
      </c>
      <c r="G2022" t="str">
        <f>gait_events!D2238</f>
        <v>right_shank</v>
      </c>
      <c r="H2022" t="str">
        <f>gait_events!E2238</f>
        <v>FC</v>
      </c>
      <c r="I2022">
        <f>IF(gait_events!F2238&lt;&gt;"",gait_events!F2238,NA())</f>
        <v>283</v>
      </c>
      <c r="J2022">
        <f>IF(gait_events!G2238&lt;&gt;"",gait_events!G2238,NA())</f>
        <v>286</v>
      </c>
      <c r="K2022">
        <f t="shared" si="248"/>
        <v>-3</v>
      </c>
      <c r="L2022">
        <f t="shared" si="249"/>
        <v>-15</v>
      </c>
      <c r="M2022">
        <f t="shared" si="250"/>
        <v>1</v>
      </c>
      <c r="N2022">
        <f t="shared" si="251"/>
        <v>1</v>
      </c>
      <c r="O2022">
        <f t="shared" si="252"/>
        <v>1</v>
      </c>
      <c r="P2022">
        <f t="shared" si="253"/>
        <v>0</v>
      </c>
      <c r="Q2022">
        <f t="shared" si="254"/>
        <v>0</v>
      </c>
      <c r="R2022">
        <f t="shared" si="255"/>
        <v>1</v>
      </c>
    </row>
    <row r="2023" spans="1:18" x14ac:dyDescent="0.25">
      <c r="A2023" t="str">
        <f>gait_events!B2239</f>
        <v>pp050</v>
      </c>
      <c r="B2023" t="str">
        <f>VLOOKUP(A2023,participants!A:B,2,0)</f>
        <v>F</v>
      </c>
      <c r="C2023">
        <f>VLOOKUP(A2023,participants!A:C,3,0)</f>
        <v>58</v>
      </c>
      <c r="D2023" t="str">
        <f>VLOOKUP(A2023,participants!A:F,6,0)</f>
        <v>cLBP</v>
      </c>
      <c r="E2023" t="str">
        <f>IF(LEN(SUBSTITUTE(gait_events!C2239,"_run-",""))&lt;&gt;LEN(gait_events!C2239),LEFT(RIGHT(gait_events!C2239,LEN(gait_events!C2239)-19),FIND("_run-",RIGHT(gait_events!C2239,LEN(gait_events!C2239)-19),1)-1),RIGHT(gait_events!C2239,LEN(gait_events!C2239)-19))</f>
        <v>Slow</v>
      </c>
      <c r="F2023" t="str">
        <f>IF(LEN(SUBSTITUTE(gait_events!C2239,"_run-",""))&lt;&gt;LEN(gait_events!C2239),RIGHT(gait_events!C2239,LEN(gait_events!C2239)-FIND("_run-",gait_events!C2239,1)-4),"")</f>
        <v/>
      </c>
      <c r="G2023" t="str">
        <f>gait_events!D2239</f>
        <v>right_shank</v>
      </c>
      <c r="H2023" t="str">
        <f>gait_events!E2239</f>
        <v>FC</v>
      </c>
      <c r="I2023">
        <f>IF(gait_events!F2239&lt;&gt;"",gait_events!F2239,NA())</f>
        <v>513</v>
      </c>
      <c r="J2023">
        <f>IF(gait_events!G2239&lt;&gt;"",gait_events!G2239,NA())</f>
        <v>517</v>
      </c>
      <c r="K2023">
        <f t="shared" si="248"/>
        <v>-4</v>
      </c>
      <c r="L2023">
        <f t="shared" si="249"/>
        <v>-20</v>
      </c>
      <c r="M2023">
        <f t="shared" si="250"/>
        <v>1</v>
      </c>
      <c r="N2023">
        <f t="shared" si="251"/>
        <v>1</v>
      </c>
      <c r="O2023">
        <f t="shared" si="252"/>
        <v>1</v>
      </c>
      <c r="P2023">
        <f t="shared" si="253"/>
        <v>0</v>
      </c>
      <c r="Q2023">
        <f t="shared" si="254"/>
        <v>0</v>
      </c>
      <c r="R2023">
        <f t="shared" si="255"/>
        <v>1</v>
      </c>
    </row>
    <row r="2024" spans="1:18" x14ac:dyDescent="0.25">
      <c r="A2024" t="str">
        <f>gait_events!B2240</f>
        <v>pp050</v>
      </c>
      <c r="B2024" t="str">
        <f>VLOOKUP(A2024,participants!A:B,2,0)</f>
        <v>F</v>
      </c>
      <c r="C2024">
        <f>VLOOKUP(A2024,participants!A:C,3,0)</f>
        <v>58</v>
      </c>
      <c r="D2024" t="str">
        <f>VLOOKUP(A2024,participants!A:F,6,0)</f>
        <v>cLBP</v>
      </c>
      <c r="E2024" t="str">
        <f>IF(LEN(SUBSTITUTE(gait_events!C2240,"_run-",""))&lt;&gt;LEN(gait_events!C2240),LEFT(RIGHT(gait_events!C2240,LEN(gait_events!C2240)-19),FIND("_run-",RIGHT(gait_events!C2240,LEN(gait_events!C2240)-19),1)-1),RIGHT(gait_events!C2240,LEN(gait_events!C2240)-19))</f>
        <v>Slow</v>
      </c>
      <c r="F2024" t="str">
        <f>IF(LEN(SUBSTITUTE(gait_events!C2240,"_run-",""))&lt;&gt;LEN(gait_events!C2240),RIGHT(gait_events!C2240,LEN(gait_events!C2240)-FIND("_run-",gait_events!C2240,1)-4),"")</f>
        <v/>
      </c>
      <c r="G2024" t="str">
        <f>gait_events!D2240</f>
        <v>right_shank</v>
      </c>
      <c r="H2024" t="str">
        <f>gait_events!E2240</f>
        <v>FC</v>
      </c>
      <c r="I2024">
        <f>IF(gait_events!F2240&lt;&gt;"",gait_events!F2240,NA())</f>
        <v>734</v>
      </c>
      <c r="J2024">
        <f>IF(gait_events!G2240&lt;&gt;"",gait_events!G2240,NA())</f>
        <v>740</v>
      </c>
      <c r="K2024">
        <f t="shared" si="248"/>
        <v>-6</v>
      </c>
      <c r="L2024">
        <f t="shared" si="249"/>
        <v>-30</v>
      </c>
      <c r="M2024">
        <f t="shared" si="250"/>
        <v>1</v>
      </c>
      <c r="N2024">
        <f t="shared" si="251"/>
        <v>1</v>
      </c>
      <c r="O2024">
        <f t="shared" si="252"/>
        <v>1</v>
      </c>
      <c r="P2024">
        <f t="shared" si="253"/>
        <v>0</v>
      </c>
      <c r="Q2024">
        <f t="shared" si="254"/>
        <v>0</v>
      </c>
      <c r="R2024">
        <f t="shared" si="255"/>
        <v>1</v>
      </c>
    </row>
    <row r="2025" spans="1:18" x14ac:dyDescent="0.25">
      <c r="A2025" t="str">
        <f>gait_events!B2241</f>
        <v>pp050</v>
      </c>
      <c r="B2025" t="str">
        <f>VLOOKUP(A2025,participants!A:B,2,0)</f>
        <v>F</v>
      </c>
      <c r="C2025">
        <f>VLOOKUP(A2025,participants!A:C,3,0)</f>
        <v>58</v>
      </c>
      <c r="D2025" t="str">
        <f>VLOOKUP(A2025,participants!A:F,6,0)</f>
        <v>cLBP</v>
      </c>
      <c r="E2025" t="str">
        <f>IF(LEN(SUBSTITUTE(gait_events!C2241,"_run-",""))&lt;&gt;LEN(gait_events!C2241),LEFT(RIGHT(gait_events!C2241,LEN(gait_events!C2241)-19),FIND("_run-",RIGHT(gait_events!C2241,LEN(gait_events!C2241)-19),1)-1),RIGHT(gait_events!C2241,LEN(gait_events!C2241)-19))</f>
        <v>Slow</v>
      </c>
      <c r="F2025" t="str">
        <f>IF(LEN(SUBSTITUTE(gait_events!C2241,"_run-",""))&lt;&gt;LEN(gait_events!C2241),RIGHT(gait_events!C2241,LEN(gait_events!C2241)-FIND("_run-",gait_events!C2241,1)-4),"")</f>
        <v/>
      </c>
      <c r="G2025" t="str">
        <f>gait_events!D2241</f>
        <v>right_shank</v>
      </c>
      <c r="H2025" t="str">
        <f>gait_events!E2241</f>
        <v>FC</v>
      </c>
      <c r="I2025">
        <f>IF(gait_events!F2241&lt;&gt;"",gait_events!F2241,NA())</f>
        <v>975</v>
      </c>
      <c r="J2025">
        <f>IF(gait_events!G2241&lt;&gt;"",gait_events!G2241,NA())</f>
        <v>974</v>
      </c>
      <c r="K2025">
        <f t="shared" si="248"/>
        <v>1</v>
      </c>
      <c r="L2025">
        <f t="shared" si="249"/>
        <v>5</v>
      </c>
      <c r="M2025">
        <f t="shared" si="250"/>
        <v>1</v>
      </c>
      <c r="N2025">
        <f t="shared" si="251"/>
        <v>1</v>
      </c>
      <c r="O2025">
        <f t="shared" si="252"/>
        <v>1</v>
      </c>
      <c r="P2025">
        <f t="shared" si="253"/>
        <v>0</v>
      </c>
      <c r="Q2025">
        <f t="shared" si="254"/>
        <v>0</v>
      </c>
      <c r="R2025">
        <f t="shared" si="255"/>
        <v>1</v>
      </c>
    </row>
    <row r="2026" spans="1:18" x14ac:dyDescent="0.25">
      <c r="A2026" t="str">
        <f>gait_events!B4526</f>
        <v>pp132</v>
      </c>
      <c r="B2026" t="str">
        <f>VLOOKUP(A2026,participants!A:B,2,0)</f>
        <v>M</v>
      </c>
      <c r="C2026">
        <f>VLOOKUP(A2026,participants!A:C,3,0)</f>
        <v>22</v>
      </c>
      <c r="D2026" t="str">
        <f>VLOOKUP(A2026,participants!A:F,6,0)</f>
        <v>YA</v>
      </c>
      <c r="E2026" t="str">
        <f>IF(LEN(SUBSTITUTE(gait_events!C4526,"_run-",""))&lt;&gt;LEN(gait_events!C4526),LEFT(RIGHT(gait_events!C4526,LEN(gait_events!C4526)-19),FIND("_run-",RIGHT(gait_events!C4526,LEN(gait_events!C4526)-19),1)-1),RIGHT(gait_events!C4526,LEN(gait_events!C4526)-19))</f>
        <v>Slow</v>
      </c>
      <c r="F2026" t="str">
        <f>IF(LEN(SUBSTITUTE(gait_events!C4526,"_run-",""))&lt;&gt;LEN(gait_events!C4526),RIGHT(gait_events!C4526,LEN(gait_events!C4526)-FIND("_run-",gait_events!C4526,1)-4),"")</f>
        <v/>
      </c>
      <c r="G2026" t="str">
        <f>gait_events!D4526</f>
        <v>right_shank</v>
      </c>
      <c r="H2026" t="str">
        <f>gait_events!E4526</f>
        <v>IC</v>
      </c>
      <c r="I2026">
        <f>IF(gait_events!F4526&lt;&gt;"",gait_events!F4526,NA())</f>
        <v>2129</v>
      </c>
      <c r="J2026">
        <f>IF(gait_events!G4526&lt;&gt;"",gait_events!G4526,NA())</f>
        <v>2128</v>
      </c>
      <c r="K2026">
        <f t="shared" si="248"/>
        <v>1</v>
      </c>
      <c r="L2026">
        <f t="shared" si="249"/>
        <v>5</v>
      </c>
      <c r="M2026">
        <f t="shared" si="250"/>
        <v>1</v>
      </c>
      <c r="N2026">
        <f t="shared" si="251"/>
        <v>1</v>
      </c>
      <c r="O2026">
        <f t="shared" si="252"/>
        <v>1</v>
      </c>
      <c r="P2026">
        <f t="shared" si="253"/>
        <v>0</v>
      </c>
      <c r="Q2026">
        <f t="shared" si="254"/>
        <v>0</v>
      </c>
      <c r="R2026">
        <f t="shared" si="255"/>
        <v>1</v>
      </c>
    </row>
    <row r="2027" spans="1:18" x14ac:dyDescent="0.25">
      <c r="A2027" t="str">
        <f>gait_events!B4527</f>
        <v>pp132</v>
      </c>
      <c r="B2027" t="str">
        <f>VLOOKUP(A2027,participants!A:B,2,0)</f>
        <v>M</v>
      </c>
      <c r="C2027">
        <f>VLOOKUP(A2027,participants!A:C,3,0)</f>
        <v>22</v>
      </c>
      <c r="D2027" t="str">
        <f>VLOOKUP(A2027,participants!A:F,6,0)</f>
        <v>YA</v>
      </c>
      <c r="E2027" t="str">
        <f>IF(LEN(SUBSTITUTE(gait_events!C4527,"_run-",""))&lt;&gt;LEN(gait_events!C4527),LEFT(RIGHT(gait_events!C4527,LEN(gait_events!C4527)-19),FIND("_run-",RIGHT(gait_events!C4527,LEN(gait_events!C4527)-19),1)-1),RIGHT(gait_events!C4527,LEN(gait_events!C4527)-19))</f>
        <v>Slow</v>
      </c>
      <c r="F2027" t="str">
        <f>IF(LEN(SUBSTITUTE(gait_events!C4527,"_run-",""))&lt;&gt;LEN(gait_events!C4527),RIGHT(gait_events!C4527,LEN(gait_events!C4527)-FIND("_run-",gait_events!C4527,1)-4),"")</f>
        <v/>
      </c>
      <c r="G2027" t="str">
        <f>gait_events!D4527</f>
        <v>right_shank</v>
      </c>
      <c r="H2027" t="str">
        <f>gait_events!E4527</f>
        <v>FC</v>
      </c>
      <c r="I2027">
        <f>IF(gait_events!F4527&lt;&gt;"",gait_events!F4527,NA())</f>
        <v>294</v>
      </c>
      <c r="J2027" t="e">
        <f>IF(gait_events!G4527&lt;&gt;"",gait_events!G4527,NA())</f>
        <v>#N/A</v>
      </c>
      <c r="K2027" t="e">
        <f t="shared" si="248"/>
        <v>#N/A</v>
      </c>
      <c r="L2027" t="e">
        <f t="shared" si="249"/>
        <v>#N/A</v>
      </c>
      <c r="M2027">
        <f t="shared" si="250"/>
        <v>1</v>
      </c>
      <c r="N2027">
        <f t="shared" si="251"/>
        <v>0</v>
      </c>
      <c r="O2027">
        <f t="shared" si="252"/>
        <v>0</v>
      </c>
      <c r="P2027">
        <f t="shared" si="253"/>
        <v>1</v>
      </c>
      <c r="Q2027">
        <f t="shared" si="254"/>
        <v>0</v>
      </c>
      <c r="R2027">
        <f t="shared" si="255"/>
        <v>1</v>
      </c>
    </row>
    <row r="2028" spans="1:18" x14ac:dyDescent="0.25">
      <c r="A2028" t="str">
        <f>gait_events!B4528</f>
        <v>pp132</v>
      </c>
      <c r="B2028" t="str">
        <f>VLOOKUP(A2028,participants!A:B,2,0)</f>
        <v>M</v>
      </c>
      <c r="C2028">
        <f>VLOOKUP(A2028,participants!A:C,3,0)</f>
        <v>22</v>
      </c>
      <c r="D2028" t="str">
        <f>VLOOKUP(A2028,participants!A:F,6,0)</f>
        <v>YA</v>
      </c>
      <c r="E2028" t="str">
        <f>IF(LEN(SUBSTITUTE(gait_events!C4528,"_run-",""))&lt;&gt;LEN(gait_events!C4528),LEFT(RIGHT(gait_events!C4528,LEN(gait_events!C4528)-19),FIND("_run-",RIGHT(gait_events!C4528,LEN(gait_events!C4528)-19),1)-1),RIGHT(gait_events!C4528,LEN(gait_events!C4528)-19))</f>
        <v>Slow</v>
      </c>
      <c r="F2028" t="str">
        <f>IF(LEN(SUBSTITUTE(gait_events!C4528,"_run-",""))&lt;&gt;LEN(gait_events!C4528),RIGHT(gait_events!C4528,LEN(gait_events!C4528)-FIND("_run-",gait_events!C4528,1)-4),"")</f>
        <v/>
      </c>
      <c r="G2028" t="str">
        <f>gait_events!D4528</f>
        <v>right_shank</v>
      </c>
      <c r="H2028" t="str">
        <f>gait_events!E4528</f>
        <v>FC</v>
      </c>
      <c r="I2028">
        <f>IF(gait_events!F4528&lt;&gt;"",gait_events!F4528,NA())</f>
        <v>747</v>
      </c>
      <c r="J2028" t="e">
        <f>IF(gait_events!G4528&lt;&gt;"",gait_events!G4528,NA())</f>
        <v>#N/A</v>
      </c>
      <c r="K2028" t="e">
        <f t="shared" si="248"/>
        <v>#N/A</v>
      </c>
      <c r="L2028" t="e">
        <f t="shared" si="249"/>
        <v>#N/A</v>
      </c>
      <c r="M2028">
        <f t="shared" si="250"/>
        <v>1</v>
      </c>
      <c r="N2028">
        <f t="shared" si="251"/>
        <v>0</v>
      </c>
      <c r="O2028">
        <f t="shared" si="252"/>
        <v>0</v>
      </c>
      <c r="P2028">
        <f t="shared" si="253"/>
        <v>1</v>
      </c>
      <c r="Q2028">
        <f t="shared" si="254"/>
        <v>0</v>
      </c>
      <c r="R2028">
        <f t="shared" si="255"/>
        <v>1</v>
      </c>
    </row>
    <row r="2029" spans="1:18" x14ac:dyDescent="0.25">
      <c r="A2029" t="str">
        <f>gait_events!B4529</f>
        <v>pp132</v>
      </c>
      <c r="B2029" t="str">
        <f>VLOOKUP(A2029,participants!A:B,2,0)</f>
        <v>M</v>
      </c>
      <c r="C2029">
        <f>VLOOKUP(A2029,participants!A:C,3,0)</f>
        <v>22</v>
      </c>
      <c r="D2029" t="str">
        <f>VLOOKUP(A2029,participants!A:F,6,0)</f>
        <v>YA</v>
      </c>
      <c r="E2029" t="str">
        <f>IF(LEN(SUBSTITUTE(gait_events!C4529,"_run-",""))&lt;&gt;LEN(gait_events!C4529),LEFT(RIGHT(gait_events!C4529,LEN(gait_events!C4529)-19),FIND("_run-",RIGHT(gait_events!C4529,LEN(gait_events!C4529)-19),1)-1),RIGHT(gait_events!C4529,LEN(gait_events!C4529)-19))</f>
        <v>Slow</v>
      </c>
      <c r="F2029" t="str">
        <f>IF(LEN(SUBSTITUTE(gait_events!C4529,"_run-",""))&lt;&gt;LEN(gait_events!C4529),RIGHT(gait_events!C4529,LEN(gait_events!C4529)-FIND("_run-",gait_events!C4529,1)-4),"")</f>
        <v/>
      </c>
      <c r="G2029" t="str">
        <f>gait_events!D4529</f>
        <v>right_shank</v>
      </c>
      <c r="H2029" t="str">
        <f>gait_events!E4529</f>
        <v>FC</v>
      </c>
      <c r="I2029">
        <f>IF(gait_events!F4529&lt;&gt;"",gait_events!F4529,NA())</f>
        <v>1165</v>
      </c>
      <c r="J2029" t="e">
        <f>IF(gait_events!G4529&lt;&gt;"",gait_events!G4529,NA())</f>
        <v>#N/A</v>
      </c>
      <c r="K2029" t="e">
        <f t="shared" si="248"/>
        <v>#N/A</v>
      </c>
      <c r="L2029" t="e">
        <f t="shared" si="249"/>
        <v>#N/A</v>
      </c>
      <c r="M2029">
        <f t="shared" si="250"/>
        <v>1</v>
      </c>
      <c r="N2029">
        <f t="shared" si="251"/>
        <v>0</v>
      </c>
      <c r="O2029">
        <f t="shared" si="252"/>
        <v>0</v>
      </c>
      <c r="P2029">
        <f t="shared" si="253"/>
        <v>1</v>
      </c>
      <c r="Q2029">
        <f t="shared" si="254"/>
        <v>0</v>
      </c>
      <c r="R2029">
        <f t="shared" si="255"/>
        <v>1</v>
      </c>
    </row>
    <row r="2030" spans="1:18" x14ac:dyDescent="0.25">
      <c r="A2030" t="str">
        <f>gait_events!B4530</f>
        <v>pp132</v>
      </c>
      <c r="B2030" t="str">
        <f>VLOOKUP(A2030,participants!A:B,2,0)</f>
        <v>M</v>
      </c>
      <c r="C2030">
        <f>VLOOKUP(A2030,participants!A:C,3,0)</f>
        <v>22</v>
      </c>
      <c r="D2030" t="str">
        <f>VLOOKUP(A2030,participants!A:F,6,0)</f>
        <v>YA</v>
      </c>
      <c r="E2030" t="str">
        <f>IF(LEN(SUBSTITUTE(gait_events!C4530,"_run-",""))&lt;&gt;LEN(gait_events!C4530),LEFT(RIGHT(gait_events!C4530,LEN(gait_events!C4530)-19),FIND("_run-",RIGHT(gait_events!C4530,LEN(gait_events!C4530)-19),1)-1),RIGHT(gait_events!C4530,LEN(gait_events!C4530)-19))</f>
        <v>Slow</v>
      </c>
      <c r="F2030" t="str">
        <f>IF(LEN(SUBSTITUTE(gait_events!C4530,"_run-",""))&lt;&gt;LEN(gait_events!C4530),RIGHT(gait_events!C4530,LEN(gait_events!C4530)-FIND("_run-",gait_events!C4530,1)-4),"")</f>
        <v/>
      </c>
      <c r="G2030" t="str">
        <f>gait_events!D4530</f>
        <v>right_shank</v>
      </c>
      <c r="H2030" t="str">
        <f>gait_events!E4530</f>
        <v>FC</v>
      </c>
      <c r="I2030">
        <f>IF(gait_events!F4530&lt;&gt;"",gait_events!F4530,NA())</f>
        <v>1577</v>
      </c>
      <c r="J2030">
        <f>IF(gait_events!G4530&lt;&gt;"",gait_events!G4530,NA())</f>
        <v>1596</v>
      </c>
      <c r="K2030">
        <f t="shared" si="248"/>
        <v>-19</v>
      </c>
      <c r="L2030">
        <f t="shared" si="249"/>
        <v>-95</v>
      </c>
      <c r="M2030">
        <f t="shared" si="250"/>
        <v>1</v>
      </c>
      <c r="N2030">
        <f t="shared" si="251"/>
        <v>1</v>
      </c>
      <c r="O2030">
        <f t="shared" si="252"/>
        <v>1</v>
      </c>
      <c r="P2030">
        <f t="shared" si="253"/>
        <v>0</v>
      </c>
      <c r="Q2030">
        <f t="shared" si="254"/>
        <v>0</v>
      </c>
      <c r="R2030">
        <f t="shared" si="255"/>
        <v>1</v>
      </c>
    </row>
    <row r="2031" spans="1:18" x14ac:dyDescent="0.25">
      <c r="A2031" t="str">
        <f>gait_events!B4531</f>
        <v>pp132</v>
      </c>
      <c r="B2031" t="str">
        <f>VLOOKUP(A2031,participants!A:B,2,0)</f>
        <v>M</v>
      </c>
      <c r="C2031">
        <f>VLOOKUP(A2031,participants!A:C,3,0)</f>
        <v>22</v>
      </c>
      <c r="D2031" t="str">
        <f>VLOOKUP(A2031,participants!A:F,6,0)</f>
        <v>YA</v>
      </c>
      <c r="E2031" t="str">
        <f>IF(LEN(SUBSTITUTE(gait_events!C4531,"_run-",""))&lt;&gt;LEN(gait_events!C4531),LEFT(RIGHT(gait_events!C4531,LEN(gait_events!C4531)-19),FIND("_run-",RIGHT(gait_events!C4531,LEN(gait_events!C4531)-19),1)-1),RIGHT(gait_events!C4531,LEN(gait_events!C4531)-19))</f>
        <v>Slow</v>
      </c>
      <c r="F2031" t="str">
        <f>IF(LEN(SUBSTITUTE(gait_events!C4531,"_run-",""))&lt;&gt;LEN(gait_events!C4531),RIGHT(gait_events!C4531,LEN(gait_events!C4531)-FIND("_run-",gait_events!C4531,1)-4),"")</f>
        <v/>
      </c>
      <c r="G2031" t="str">
        <f>gait_events!D4531</f>
        <v>right_shank</v>
      </c>
      <c r="H2031" t="str">
        <f>gait_events!E4531</f>
        <v>FC</v>
      </c>
      <c r="I2031">
        <f>IF(gait_events!F4531&lt;&gt;"",gait_events!F4531,NA())</f>
        <v>2010</v>
      </c>
      <c r="J2031">
        <f>IF(gait_events!G4531&lt;&gt;"",gait_events!G4531,NA())</f>
        <v>2009</v>
      </c>
      <c r="K2031">
        <f t="shared" si="248"/>
        <v>1</v>
      </c>
      <c r="L2031">
        <f t="shared" si="249"/>
        <v>5</v>
      </c>
      <c r="M2031">
        <f t="shared" si="250"/>
        <v>1</v>
      </c>
      <c r="N2031">
        <f t="shared" si="251"/>
        <v>1</v>
      </c>
      <c r="O2031">
        <f t="shared" si="252"/>
        <v>1</v>
      </c>
      <c r="P2031">
        <f t="shared" si="253"/>
        <v>0</v>
      </c>
      <c r="Q2031">
        <f t="shared" si="254"/>
        <v>0</v>
      </c>
      <c r="R2031">
        <f t="shared" si="255"/>
        <v>1</v>
      </c>
    </row>
    <row r="2032" spans="1:18" x14ac:dyDescent="0.25">
      <c r="A2032" t="str">
        <f>gait_events!B4532</f>
        <v>pp052</v>
      </c>
      <c r="B2032" t="str">
        <f>VLOOKUP(A2032,participants!A:B,2,0)</f>
        <v>M</v>
      </c>
      <c r="C2032">
        <f>VLOOKUP(A2032,participants!A:C,3,0)</f>
        <v>35</v>
      </c>
      <c r="D2032" t="str">
        <f>VLOOKUP(A2032,participants!A:F,6,0)</f>
        <v>YA</v>
      </c>
      <c r="E2032" t="str">
        <f>IF(LEN(SUBSTITUTE(gait_events!C4532,"_run-",""))&lt;&gt;LEN(gait_events!C4532),LEFT(RIGHT(gait_events!C4532,LEN(gait_events!C4532)-19),FIND("_run-",RIGHT(gait_events!C4532,LEN(gait_events!C4532)-19),1)-1),RIGHT(gait_events!C4532,LEN(gait_events!C4532)-19))</f>
        <v>Fast</v>
      </c>
      <c r="F2032" t="str">
        <f>IF(LEN(SUBSTITUTE(gait_events!C4532,"_run-",""))&lt;&gt;LEN(gait_events!C4532),RIGHT(gait_events!C4532,LEN(gait_events!C4532)-FIND("_run-",gait_events!C4532,1)-4),"")</f>
        <v/>
      </c>
      <c r="G2032" t="str">
        <f>gait_events!D4532</f>
        <v>left_ankle</v>
      </c>
      <c r="H2032" t="str">
        <f>gait_events!E4532</f>
        <v>IC</v>
      </c>
      <c r="I2032">
        <f>IF(gait_events!F4532&lt;&gt;"",gait_events!F4532,NA())</f>
        <v>110</v>
      </c>
      <c r="J2032">
        <f>IF(gait_events!G4532&lt;&gt;"",gait_events!G4532,NA())</f>
        <v>109</v>
      </c>
      <c r="K2032">
        <f t="shared" si="248"/>
        <v>1</v>
      </c>
      <c r="L2032">
        <f t="shared" si="249"/>
        <v>5</v>
      </c>
      <c r="M2032">
        <f t="shared" si="250"/>
        <v>1</v>
      </c>
      <c r="N2032">
        <f t="shared" si="251"/>
        <v>1</v>
      </c>
      <c r="O2032">
        <f t="shared" si="252"/>
        <v>1</v>
      </c>
      <c r="P2032">
        <f t="shared" si="253"/>
        <v>0</v>
      </c>
      <c r="Q2032">
        <f t="shared" si="254"/>
        <v>0</v>
      </c>
      <c r="R2032">
        <f t="shared" si="255"/>
        <v>1</v>
      </c>
    </row>
    <row r="2033" spans="1:18" x14ac:dyDescent="0.25">
      <c r="A2033" t="str">
        <f>gait_events!B4533</f>
        <v>pp052</v>
      </c>
      <c r="B2033" t="str">
        <f>VLOOKUP(A2033,participants!A:B,2,0)</f>
        <v>M</v>
      </c>
      <c r="C2033">
        <f>VLOOKUP(A2033,participants!A:C,3,0)</f>
        <v>35</v>
      </c>
      <c r="D2033" t="str">
        <f>VLOOKUP(A2033,participants!A:F,6,0)</f>
        <v>YA</v>
      </c>
      <c r="E2033" t="str">
        <f>IF(LEN(SUBSTITUTE(gait_events!C4533,"_run-",""))&lt;&gt;LEN(gait_events!C4533),LEFT(RIGHT(gait_events!C4533,LEN(gait_events!C4533)-19),FIND("_run-",RIGHT(gait_events!C4533,LEN(gait_events!C4533)-19),1)-1),RIGHT(gait_events!C4533,LEN(gait_events!C4533)-19))</f>
        <v>Fast</v>
      </c>
      <c r="F2033" t="str">
        <f>IF(LEN(SUBSTITUTE(gait_events!C4533,"_run-",""))&lt;&gt;LEN(gait_events!C4533),RIGHT(gait_events!C4533,LEN(gait_events!C4533)-FIND("_run-",gait_events!C4533,1)-4),"")</f>
        <v/>
      </c>
      <c r="G2033" t="str">
        <f>gait_events!D4533</f>
        <v>left_ankle</v>
      </c>
      <c r="H2033" t="str">
        <f>gait_events!E4533</f>
        <v>IC</v>
      </c>
      <c r="I2033">
        <f>IF(gait_events!F4533&lt;&gt;"",gait_events!F4533,NA())</f>
        <v>267</v>
      </c>
      <c r="J2033">
        <f>IF(gait_events!G4533&lt;&gt;"",gait_events!G4533,NA())</f>
        <v>265</v>
      </c>
      <c r="K2033">
        <f t="shared" si="248"/>
        <v>2</v>
      </c>
      <c r="L2033">
        <f t="shared" si="249"/>
        <v>10</v>
      </c>
      <c r="M2033">
        <f t="shared" si="250"/>
        <v>1</v>
      </c>
      <c r="N2033">
        <f t="shared" si="251"/>
        <v>1</v>
      </c>
      <c r="O2033">
        <f t="shared" si="252"/>
        <v>1</v>
      </c>
      <c r="P2033">
        <f t="shared" si="253"/>
        <v>0</v>
      </c>
      <c r="Q2033">
        <f t="shared" si="254"/>
        <v>0</v>
      </c>
      <c r="R2033">
        <f t="shared" si="255"/>
        <v>1</v>
      </c>
    </row>
    <row r="2034" spans="1:18" x14ac:dyDescent="0.25">
      <c r="A2034" t="str">
        <f>gait_events!B4534</f>
        <v>pp052</v>
      </c>
      <c r="B2034" t="str">
        <f>VLOOKUP(A2034,participants!A:B,2,0)</f>
        <v>M</v>
      </c>
      <c r="C2034">
        <f>VLOOKUP(A2034,participants!A:C,3,0)</f>
        <v>35</v>
      </c>
      <c r="D2034" t="str">
        <f>VLOOKUP(A2034,participants!A:F,6,0)</f>
        <v>YA</v>
      </c>
      <c r="E2034" t="str">
        <f>IF(LEN(SUBSTITUTE(gait_events!C4534,"_run-",""))&lt;&gt;LEN(gait_events!C4534),LEFT(RIGHT(gait_events!C4534,LEN(gait_events!C4534)-19),FIND("_run-",RIGHT(gait_events!C4534,LEN(gait_events!C4534)-19),1)-1),RIGHT(gait_events!C4534,LEN(gait_events!C4534)-19))</f>
        <v>Fast</v>
      </c>
      <c r="F2034" t="str">
        <f>IF(LEN(SUBSTITUTE(gait_events!C4534,"_run-",""))&lt;&gt;LEN(gait_events!C4534),RIGHT(gait_events!C4534,LEN(gait_events!C4534)-FIND("_run-",gait_events!C4534,1)-4),"")</f>
        <v/>
      </c>
      <c r="G2034" t="str">
        <f>gait_events!D4534</f>
        <v>left_ankle</v>
      </c>
      <c r="H2034" t="str">
        <f>gait_events!E4534</f>
        <v>FC</v>
      </c>
      <c r="I2034">
        <f>IF(gait_events!F4534&lt;&gt;"",gait_events!F4534,NA())</f>
        <v>44</v>
      </c>
      <c r="J2034">
        <f>IF(gait_events!G4534&lt;&gt;"",gait_events!G4534,NA())</f>
        <v>46</v>
      </c>
      <c r="K2034">
        <f t="shared" si="248"/>
        <v>-2</v>
      </c>
      <c r="L2034">
        <f t="shared" si="249"/>
        <v>-10</v>
      </c>
      <c r="M2034">
        <f t="shared" si="250"/>
        <v>1</v>
      </c>
      <c r="N2034">
        <f t="shared" si="251"/>
        <v>1</v>
      </c>
      <c r="O2034">
        <f t="shared" si="252"/>
        <v>1</v>
      </c>
      <c r="P2034">
        <f t="shared" si="253"/>
        <v>0</v>
      </c>
      <c r="Q2034">
        <f t="shared" si="254"/>
        <v>0</v>
      </c>
      <c r="R2034">
        <f t="shared" si="255"/>
        <v>1</v>
      </c>
    </row>
    <row r="2035" spans="1:18" x14ac:dyDescent="0.25">
      <c r="A2035" t="str">
        <f>gait_events!B4535</f>
        <v>pp052</v>
      </c>
      <c r="B2035" t="str">
        <f>VLOOKUP(A2035,participants!A:B,2,0)</f>
        <v>M</v>
      </c>
      <c r="C2035">
        <f>VLOOKUP(A2035,participants!A:C,3,0)</f>
        <v>35</v>
      </c>
      <c r="D2035" t="str">
        <f>VLOOKUP(A2035,participants!A:F,6,0)</f>
        <v>YA</v>
      </c>
      <c r="E2035" t="str">
        <f>IF(LEN(SUBSTITUTE(gait_events!C4535,"_run-",""))&lt;&gt;LEN(gait_events!C4535),LEFT(RIGHT(gait_events!C4535,LEN(gait_events!C4535)-19),FIND("_run-",RIGHT(gait_events!C4535,LEN(gait_events!C4535)-19),1)-1),RIGHT(gait_events!C4535,LEN(gait_events!C4535)-19))</f>
        <v>Fast</v>
      </c>
      <c r="F2035" t="str">
        <f>IF(LEN(SUBSTITUTE(gait_events!C4535,"_run-",""))&lt;&gt;LEN(gait_events!C4535),RIGHT(gait_events!C4535,LEN(gait_events!C4535)-FIND("_run-",gait_events!C4535,1)-4),"")</f>
        <v/>
      </c>
      <c r="G2035" t="str">
        <f>gait_events!D4535</f>
        <v>left_ankle</v>
      </c>
      <c r="H2035" t="str">
        <f>gait_events!E4535</f>
        <v>FC</v>
      </c>
      <c r="I2035">
        <f>IF(gait_events!F4535&lt;&gt;"",gait_events!F4535,NA())</f>
        <v>197</v>
      </c>
      <c r="J2035">
        <f>IF(gait_events!G4535&lt;&gt;"",gait_events!G4535,NA())</f>
        <v>198</v>
      </c>
      <c r="K2035">
        <f t="shared" si="248"/>
        <v>-1</v>
      </c>
      <c r="L2035">
        <f t="shared" si="249"/>
        <v>-5</v>
      </c>
      <c r="M2035">
        <f t="shared" si="250"/>
        <v>1</v>
      </c>
      <c r="N2035">
        <f t="shared" si="251"/>
        <v>1</v>
      </c>
      <c r="O2035">
        <f t="shared" si="252"/>
        <v>1</v>
      </c>
      <c r="P2035">
        <f t="shared" si="253"/>
        <v>0</v>
      </c>
      <c r="Q2035">
        <f t="shared" si="254"/>
        <v>0</v>
      </c>
      <c r="R2035">
        <f t="shared" si="255"/>
        <v>1</v>
      </c>
    </row>
    <row r="2036" spans="1:18" x14ac:dyDescent="0.25">
      <c r="A2036" t="str">
        <f>gait_events!B4536</f>
        <v>pp052</v>
      </c>
      <c r="B2036" t="str">
        <f>VLOOKUP(A2036,participants!A:B,2,0)</f>
        <v>M</v>
      </c>
      <c r="C2036">
        <f>VLOOKUP(A2036,participants!A:C,3,0)</f>
        <v>35</v>
      </c>
      <c r="D2036" t="str">
        <f>VLOOKUP(A2036,participants!A:F,6,0)</f>
        <v>YA</v>
      </c>
      <c r="E2036" t="str">
        <f>IF(LEN(SUBSTITUTE(gait_events!C4536,"_run-",""))&lt;&gt;LEN(gait_events!C4536),LEFT(RIGHT(gait_events!C4536,LEN(gait_events!C4536)-19),FIND("_run-",RIGHT(gait_events!C4536,LEN(gait_events!C4536)-19),1)-1),RIGHT(gait_events!C4536,LEN(gait_events!C4536)-19))</f>
        <v>Fast</v>
      </c>
      <c r="F2036" t="str">
        <f>IF(LEN(SUBSTITUTE(gait_events!C4536,"_run-",""))&lt;&gt;LEN(gait_events!C4536),RIGHT(gait_events!C4536,LEN(gait_events!C4536)-FIND("_run-",gait_events!C4536,1)-4),"")</f>
        <v/>
      </c>
      <c r="G2036" t="str">
        <f>gait_events!D4536</f>
        <v>left_ankle</v>
      </c>
      <c r="H2036" t="str">
        <f>gait_events!E4536</f>
        <v>FC</v>
      </c>
      <c r="I2036">
        <f>IF(gait_events!F4536&lt;&gt;"",gait_events!F4536,NA())</f>
        <v>364</v>
      </c>
      <c r="J2036">
        <f>IF(gait_events!G4536&lt;&gt;"",gait_events!G4536,NA())</f>
        <v>367</v>
      </c>
      <c r="K2036">
        <f t="shared" si="248"/>
        <v>-3</v>
      </c>
      <c r="L2036">
        <f t="shared" si="249"/>
        <v>-15</v>
      </c>
      <c r="M2036">
        <f t="shared" si="250"/>
        <v>1</v>
      </c>
      <c r="N2036">
        <f t="shared" si="251"/>
        <v>1</v>
      </c>
      <c r="O2036">
        <f t="shared" si="252"/>
        <v>1</v>
      </c>
      <c r="P2036">
        <f t="shared" si="253"/>
        <v>0</v>
      </c>
      <c r="Q2036">
        <f t="shared" si="254"/>
        <v>0</v>
      </c>
      <c r="R2036">
        <f t="shared" si="255"/>
        <v>1</v>
      </c>
    </row>
    <row r="2037" spans="1:18" x14ac:dyDescent="0.25">
      <c r="A2037" t="str">
        <f>gait_events!B4537</f>
        <v>pp052</v>
      </c>
      <c r="B2037" t="str">
        <f>VLOOKUP(A2037,participants!A:B,2,0)</f>
        <v>M</v>
      </c>
      <c r="C2037">
        <f>VLOOKUP(A2037,participants!A:C,3,0)</f>
        <v>35</v>
      </c>
      <c r="D2037" t="str">
        <f>VLOOKUP(A2037,participants!A:F,6,0)</f>
        <v>YA</v>
      </c>
      <c r="E2037" t="str">
        <f>IF(LEN(SUBSTITUTE(gait_events!C4537,"_run-",""))&lt;&gt;LEN(gait_events!C4537),LEFT(RIGHT(gait_events!C4537,LEN(gait_events!C4537)-19),FIND("_run-",RIGHT(gait_events!C4537,LEN(gait_events!C4537)-19),1)-1),RIGHT(gait_events!C4537,LEN(gait_events!C4537)-19))</f>
        <v>Fast</v>
      </c>
      <c r="F2037" t="str">
        <f>IF(LEN(SUBSTITUTE(gait_events!C4537,"_run-",""))&lt;&gt;LEN(gait_events!C4537),RIGHT(gait_events!C4537,LEN(gait_events!C4537)-FIND("_run-",gait_events!C4537,1)-4),"")</f>
        <v/>
      </c>
      <c r="G2037" t="str">
        <f>gait_events!D4537</f>
        <v>right_ankle</v>
      </c>
      <c r="H2037" t="str">
        <f>gait_events!E4537</f>
        <v>IC</v>
      </c>
      <c r="I2037">
        <f>IF(gait_events!F4537&lt;&gt;"",gait_events!F4537,NA())</f>
        <v>33</v>
      </c>
      <c r="J2037">
        <f>IF(gait_events!G4537&lt;&gt;"",gait_events!G4537,NA())</f>
        <v>33</v>
      </c>
      <c r="K2037">
        <f t="shared" si="248"/>
        <v>0</v>
      </c>
      <c r="L2037">
        <f t="shared" si="249"/>
        <v>0</v>
      </c>
      <c r="M2037">
        <f t="shared" si="250"/>
        <v>1</v>
      </c>
      <c r="N2037">
        <f t="shared" si="251"/>
        <v>1</v>
      </c>
      <c r="O2037">
        <f t="shared" si="252"/>
        <v>1</v>
      </c>
      <c r="P2037">
        <f t="shared" si="253"/>
        <v>0</v>
      </c>
      <c r="Q2037">
        <f t="shared" si="254"/>
        <v>0</v>
      </c>
      <c r="R2037">
        <f t="shared" si="255"/>
        <v>1</v>
      </c>
    </row>
    <row r="2038" spans="1:18" x14ac:dyDescent="0.25">
      <c r="A2038" t="str">
        <f>gait_events!B4538</f>
        <v>pp052</v>
      </c>
      <c r="B2038" t="str">
        <f>VLOOKUP(A2038,participants!A:B,2,0)</f>
        <v>M</v>
      </c>
      <c r="C2038">
        <f>VLOOKUP(A2038,participants!A:C,3,0)</f>
        <v>35</v>
      </c>
      <c r="D2038" t="str">
        <f>VLOOKUP(A2038,participants!A:F,6,0)</f>
        <v>YA</v>
      </c>
      <c r="E2038" t="str">
        <f>IF(LEN(SUBSTITUTE(gait_events!C4538,"_run-",""))&lt;&gt;LEN(gait_events!C4538),LEFT(RIGHT(gait_events!C4538,LEN(gait_events!C4538)-19),FIND("_run-",RIGHT(gait_events!C4538,LEN(gait_events!C4538)-19),1)-1),RIGHT(gait_events!C4538,LEN(gait_events!C4538)-19))</f>
        <v>Fast</v>
      </c>
      <c r="F2038" t="str">
        <f>IF(LEN(SUBSTITUTE(gait_events!C4538,"_run-",""))&lt;&gt;LEN(gait_events!C4538),RIGHT(gait_events!C4538,LEN(gait_events!C4538)-FIND("_run-",gait_events!C4538,1)-4),"")</f>
        <v/>
      </c>
      <c r="G2038" t="str">
        <f>gait_events!D4538</f>
        <v>right_ankle</v>
      </c>
      <c r="H2038" t="str">
        <f>gait_events!E4538</f>
        <v>IC</v>
      </c>
      <c r="I2038">
        <f>IF(gait_events!F4538&lt;&gt;"",gait_events!F4538,NA())</f>
        <v>186</v>
      </c>
      <c r="J2038">
        <f>IF(gait_events!G4538&lt;&gt;"",gait_events!G4538,NA())</f>
        <v>186</v>
      </c>
      <c r="K2038">
        <f t="shared" si="248"/>
        <v>0</v>
      </c>
      <c r="L2038">
        <f t="shared" si="249"/>
        <v>0</v>
      </c>
      <c r="M2038">
        <f t="shared" si="250"/>
        <v>1</v>
      </c>
      <c r="N2038">
        <f t="shared" si="251"/>
        <v>1</v>
      </c>
      <c r="O2038">
        <f t="shared" si="252"/>
        <v>1</v>
      </c>
      <c r="P2038">
        <f t="shared" si="253"/>
        <v>0</v>
      </c>
      <c r="Q2038">
        <f t="shared" si="254"/>
        <v>0</v>
      </c>
      <c r="R2038">
        <f t="shared" si="255"/>
        <v>1</v>
      </c>
    </row>
    <row r="2039" spans="1:18" x14ac:dyDescent="0.25">
      <c r="A2039" t="str">
        <f>gait_events!B4539</f>
        <v>pp052</v>
      </c>
      <c r="B2039" t="str">
        <f>VLOOKUP(A2039,participants!A:B,2,0)</f>
        <v>M</v>
      </c>
      <c r="C2039">
        <f>VLOOKUP(A2039,participants!A:C,3,0)</f>
        <v>35</v>
      </c>
      <c r="D2039" t="str">
        <f>VLOOKUP(A2039,participants!A:F,6,0)</f>
        <v>YA</v>
      </c>
      <c r="E2039" t="str">
        <f>IF(LEN(SUBSTITUTE(gait_events!C4539,"_run-",""))&lt;&gt;LEN(gait_events!C4539),LEFT(RIGHT(gait_events!C4539,LEN(gait_events!C4539)-19),FIND("_run-",RIGHT(gait_events!C4539,LEN(gait_events!C4539)-19),1)-1),RIGHT(gait_events!C4539,LEN(gait_events!C4539)-19))</f>
        <v>Fast</v>
      </c>
      <c r="F2039" t="str">
        <f>IF(LEN(SUBSTITUTE(gait_events!C4539,"_run-",""))&lt;&gt;LEN(gait_events!C4539),RIGHT(gait_events!C4539,LEN(gait_events!C4539)-FIND("_run-",gait_events!C4539,1)-4),"")</f>
        <v/>
      </c>
      <c r="G2039" t="str">
        <f>gait_events!D4539</f>
        <v>right_ankle</v>
      </c>
      <c r="H2039" t="str">
        <f>gait_events!E4539</f>
        <v>IC</v>
      </c>
      <c r="I2039">
        <f>IF(gait_events!F4539&lt;&gt;"",gait_events!F4539,NA())</f>
        <v>352</v>
      </c>
      <c r="J2039">
        <f>IF(gait_events!G4539&lt;&gt;"",gait_events!G4539,NA())</f>
        <v>352</v>
      </c>
      <c r="K2039">
        <f t="shared" si="248"/>
        <v>0</v>
      </c>
      <c r="L2039">
        <f t="shared" si="249"/>
        <v>0</v>
      </c>
      <c r="M2039">
        <f t="shared" si="250"/>
        <v>1</v>
      </c>
      <c r="N2039">
        <f t="shared" si="251"/>
        <v>1</v>
      </c>
      <c r="O2039">
        <f t="shared" si="252"/>
        <v>1</v>
      </c>
      <c r="P2039">
        <f t="shared" si="253"/>
        <v>0</v>
      </c>
      <c r="Q2039">
        <f t="shared" si="254"/>
        <v>0</v>
      </c>
      <c r="R2039">
        <f t="shared" si="255"/>
        <v>1</v>
      </c>
    </row>
    <row r="2040" spans="1:18" x14ac:dyDescent="0.25">
      <c r="A2040" t="str">
        <f>gait_events!B4540</f>
        <v>pp052</v>
      </c>
      <c r="B2040" t="str">
        <f>VLOOKUP(A2040,participants!A:B,2,0)</f>
        <v>M</v>
      </c>
      <c r="C2040">
        <f>VLOOKUP(A2040,participants!A:C,3,0)</f>
        <v>35</v>
      </c>
      <c r="D2040" t="str">
        <f>VLOOKUP(A2040,participants!A:F,6,0)</f>
        <v>YA</v>
      </c>
      <c r="E2040" t="str">
        <f>IF(LEN(SUBSTITUTE(gait_events!C4540,"_run-",""))&lt;&gt;LEN(gait_events!C4540),LEFT(RIGHT(gait_events!C4540,LEN(gait_events!C4540)-19),FIND("_run-",RIGHT(gait_events!C4540,LEN(gait_events!C4540)-19),1)-1),RIGHT(gait_events!C4540,LEN(gait_events!C4540)-19))</f>
        <v>Fast</v>
      </c>
      <c r="F2040" t="str">
        <f>IF(LEN(SUBSTITUTE(gait_events!C4540,"_run-",""))&lt;&gt;LEN(gait_events!C4540),RIGHT(gait_events!C4540,LEN(gait_events!C4540)-FIND("_run-",gait_events!C4540,1)-4),"")</f>
        <v/>
      </c>
      <c r="G2040" t="str">
        <f>gait_events!D4540</f>
        <v>right_ankle</v>
      </c>
      <c r="H2040" t="str">
        <f>gait_events!E4540</f>
        <v>FC</v>
      </c>
      <c r="I2040">
        <f>IF(gait_events!F4540&lt;&gt;"",gait_events!F4540,NA())</f>
        <v>118</v>
      </c>
      <c r="J2040">
        <f>IF(gait_events!G4540&lt;&gt;"",gait_events!G4540,NA())</f>
        <v>119</v>
      </c>
      <c r="K2040">
        <f t="shared" si="248"/>
        <v>-1</v>
      </c>
      <c r="L2040">
        <f t="shared" si="249"/>
        <v>-5</v>
      </c>
      <c r="M2040">
        <f t="shared" si="250"/>
        <v>1</v>
      </c>
      <c r="N2040">
        <f t="shared" si="251"/>
        <v>1</v>
      </c>
      <c r="O2040">
        <f t="shared" si="252"/>
        <v>1</v>
      </c>
      <c r="P2040">
        <f t="shared" si="253"/>
        <v>0</v>
      </c>
      <c r="Q2040">
        <f t="shared" si="254"/>
        <v>0</v>
      </c>
      <c r="R2040">
        <f t="shared" si="255"/>
        <v>1</v>
      </c>
    </row>
    <row r="2041" spans="1:18" x14ac:dyDescent="0.25">
      <c r="A2041" t="str">
        <f>gait_events!B4541</f>
        <v>pp052</v>
      </c>
      <c r="B2041" t="str">
        <f>VLOOKUP(A2041,participants!A:B,2,0)</f>
        <v>M</v>
      </c>
      <c r="C2041">
        <f>VLOOKUP(A2041,participants!A:C,3,0)</f>
        <v>35</v>
      </c>
      <c r="D2041" t="str">
        <f>VLOOKUP(A2041,participants!A:F,6,0)</f>
        <v>YA</v>
      </c>
      <c r="E2041" t="str">
        <f>IF(LEN(SUBSTITUTE(gait_events!C4541,"_run-",""))&lt;&gt;LEN(gait_events!C4541),LEFT(RIGHT(gait_events!C4541,LEN(gait_events!C4541)-19),FIND("_run-",RIGHT(gait_events!C4541,LEN(gait_events!C4541)-19),1)-1),RIGHT(gait_events!C4541,LEN(gait_events!C4541)-19))</f>
        <v>Fast</v>
      </c>
      <c r="F2041" t="str">
        <f>IF(LEN(SUBSTITUTE(gait_events!C4541,"_run-",""))&lt;&gt;LEN(gait_events!C4541),RIGHT(gait_events!C4541,LEN(gait_events!C4541)-FIND("_run-",gait_events!C4541,1)-4),"")</f>
        <v/>
      </c>
      <c r="G2041" t="str">
        <f>gait_events!D4541</f>
        <v>right_ankle</v>
      </c>
      <c r="H2041" t="str">
        <f>gait_events!E4541</f>
        <v>FC</v>
      </c>
      <c r="I2041">
        <f>IF(gait_events!F4541&lt;&gt;"",gait_events!F4541,NA())</f>
        <v>276</v>
      </c>
      <c r="J2041">
        <f>IF(gait_events!G4541&lt;&gt;"",gait_events!G4541,NA())</f>
        <v>279</v>
      </c>
      <c r="K2041">
        <f t="shared" si="248"/>
        <v>-3</v>
      </c>
      <c r="L2041">
        <f t="shared" si="249"/>
        <v>-15</v>
      </c>
      <c r="M2041">
        <f t="shared" si="250"/>
        <v>1</v>
      </c>
      <c r="N2041">
        <f t="shared" si="251"/>
        <v>1</v>
      </c>
      <c r="O2041">
        <f t="shared" si="252"/>
        <v>1</v>
      </c>
      <c r="P2041">
        <f t="shared" si="253"/>
        <v>0</v>
      </c>
      <c r="Q2041">
        <f t="shared" si="254"/>
        <v>0</v>
      </c>
      <c r="R2041">
        <f t="shared" si="255"/>
        <v>1</v>
      </c>
    </row>
    <row r="2042" spans="1:18" x14ac:dyDescent="0.25">
      <c r="A2042" t="str">
        <f>gait_events!B4542</f>
        <v>pp052</v>
      </c>
      <c r="B2042" t="str">
        <f>VLOOKUP(A2042,participants!A:B,2,0)</f>
        <v>M</v>
      </c>
      <c r="C2042">
        <f>VLOOKUP(A2042,participants!A:C,3,0)</f>
        <v>35</v>
      </c>
      <c r="D2042" t="str">
        <f>VLOOKUP(A2042,participants!A:F,6,0)</f>
        <v>YA</v>
      </c>
      <c r="E2042" t="str">
        <f>IF(LEN(SUBSTITUTE(gait_events!C4542,"_run-",""))&lt;&gt;LEN(gait_events!C4542),LEFT(RIGHT(gait_events!C4542,LEN(gait_events!C4542)-19),FIND("_run-",RIGHT(gait_events!C4542,LEN(gait_events!C4542)-19),1)-1),RIGHT(gait_events!C4542,LEN(gait_events!C4542)-19))</f>
        <v>Fast</v>
      </c>
      <c r="F2042" t="str">
        <f>IF(LEN(SUBSTITUTE(gait_events!C4542,"_run-",""))&lt;&gt;LEN(gait_events!C4542),RIGHT(gait_events!C4542,LEN(gait_events!C4542)-FIND("_run-",gait_events!C4542,1)-4),"")</f>
        <v/>
      </c>
      <c r="G2042" t="str">
        <f>gait_events!D4542</f>
        <v>left_shank</v>
      </c>
      <c r="H2042" t="str">
        <f>gait_events!E4542</f>
        <v>IC</v>
      </c>
      <c r="I2042">
        <f>IF(gait_events!F4542&lt;&gt;"",gait_events!F4542,NA())</f>
        <v>110</v>
      </c>
      <c r="J2042">
        <f>IF(gait_events!G4542&lt;&gt;"",gait_events!G4542,NA())</f>
        <v>112</v>
      </c>
      <c r="K2042">
        <f t="shared" si="248"/>
        <v>-2</v>
      </c>
      <c r="L2042">
        <f t="shared" si="249"/>
        <v>-10</v>
      </c>
      <c r="M2042">
        <f t="shared" si="250"/>
        <v>1</v>
      </c>
      <c r="N2042">
        <f t="shared" si="251"/>
        <v>1</v>
      </c>
      <c r="O2042">
        <f t="shared" si="252"/>
        <v>1</v>
      </c>
      <c r="P2042">
        <f t="shared" si="253"/>
        <v>0</v>
      </c>
      <c r="Q2042">
        <f t="shared" si="254"/>
        <v>0</v>
      </c>
      <c r="R2042">
        <f t="shared" si="255"/>
        <v>1</v>
      </c>
    </row>
    <row r="2043" spans="1:18" x14ac:dyDescent="0.25">
      <c r="A2043" t="str">
        <f>gait_events!B4543</f>
        <v>pp052</v>
      </c>
      <c r="B2043" t="str">
        <f>VLOOKUP(A2043,participants!A:B,2,0)</f>
        <v>M</v>
      </c>
      <c r="C2043">
        <f>VLOOKUP(A2043,participants!A:C,3,0)</f>
        <v>35</v>
      </c>
      <c r="D2043" t="str">
        <f>VLOOKUP(A2043,participants!A:F,6,0)</f>
        <v>YA</v>
      </c>
      <c r="E2043" t="str">
        <f>IF(LEN(SUBSTITUTE(gait_events!C4543,"_run-",""))&lt;&gt;LEN(gait_events!C4543),LEFT(RIGHT(gait_events!C4543,LEN(gait_events!C4543)-19),FIND("_run-",RIGHT(gait_events!C4543,LEN(gait_events!C4543)-19),1)-1),RIGHT(gait_events!C4543,LEN(gait_events!C4543)-19))</f>
        <v>Fast</v>
      </c>
      <c r="F2043" t="str">
        <f>IF(LEN(SUBSTITUTE(gait_events!C4543,"_run-",""))&lt;&gt;LEN(gait_events!C4543),RIGHT(gait_events!C4543,LEN(gait_events!C4543)-FIND("_run-",gait_events!C4543,1)-4),"")</f>
        <v/>
      </c>
      <c r="G2043" t="str">
        <f>gait_events!D4543</f>
        <v>left_shank</v>
      </c>
      <c r="H2043" t="str">
        <f>gait_events!E4543</f>
        <v>IC</v>
      </c>
      <c r="I2043">
        <f>IF(gait_events!F4543&lt;&gt;"",gait_events!F4543,NA())</f>
        <v>267</v>
      </c>
      <c r="J2043">
        <f>IF(gait_events!G4543&lt;&gt;"",gait_events!G4543,NA())</f>
        <v>267</v>
      </c>
      <c r="K2043">
        <f t="shared" si="248"/>
        <v>0</v>
      </c>
      <c r="L2043">
        <f t="shared" si="249"/>
        <v>0</v>
      </c>
      <c r="M2043">
        <f t="shared" si="250"/>
        <v>1</v>
      </c>
      <c r="N2043">
        <f t="shared" si="251"/>
        <v>1</v>
      </c>
      <c r="O2043">
        <f t="shared" si="252"/>
        <v>1</v>
      </c>
      <c r="P2043">
        <f t="shared" si="253"/>
        <v>0</v>
      </c>
      <c r="Q2043">
        <f t="shared" si="254"/>
        <v>0</v>
      </c>
      <c r="R2043">
        <f t="shared" si="255"/>
        <v>1</v>
      </c>
    </row>
    <row r="2044" spans="1:18" x14ac:dyDescent="0.25">
      <c r="A2044" t="str">
        <f>gait_events!B4544</f>
        <v>pp052</v>
      </c>
      <c r="B2044" t="str">
        <f>VLOOKUP(A2044,participants!A:B,2,0)</f>
        <v>M</v>
      </c>
      <c r="C2044">
        <f>VLOOKUP(A2044,participants!A:C,3,0)</f>
        <v>35</v>
      </c>
      <c r="D2044" t="str">
        <f>VLOOKUP(A2044,participants!A:F,6,0)</f>
        <v>YA</v>
      </c>
      <c r="E2044" t="str">
        <f>IF(LEN(SUBSTITUTE(gait_events!C4544,"_run-",""))&lt;&gt;LEN(gait_events!C4544),LEFT(RIGHT(gait_events!C4544,LEN(gait_events!C4544)-19),FIND("_run-",RIGHT(gait_events!C4544,LEN(gait_events!C4544)-19),1)-1),RIGHT(gait_events!C4544,LEN(gait_events!C4544)-19))</f>
        <v>Fast</v>
      </c>
      <c r="F2044" t="str">
        <f>IF(LEN(SUBSTITUTE(gait_events!C4544,"_run-",""))&lt;&gt;LEN(gait_events!C4544),RIGHT(gait_events!C4544,LEN(gait_events!C4544)-FIND("_run-",gait_events!C4544,1)-4),"")</f>
        <v/>
      </c>
      <c r="G2044" t="str">
        <f>gait_events!D4544</f>
        <v>left_shank</v>
      </c>
      <c r="H2044" t="str">
        <f>gait_events!E4544</f>
        <v>FC</v>
      </c>
      <c r="I2044">
        <f>IF(gait_events!F4544&lt;&gt;"",gait_events!F4544,NA())</f>
        <v>44</v>
      </c>
      <c r="J2044">
        <f>IF(gait_events!G4544&lt;&gt;"",gait_events!G4544,NA())</f>
        <v>48</v>
      </c>
      <c r="K2044">
        <f t="shared" si="248"/>
        <v>-4</v>
      </c>
      <c r="L2044">
        <f t="shared" si="249"/>
        <v>-20</v>
      </c>
      <c r="M2044">
        <f t="shared" si="250"/>
        <v>1</v>
      </c>
      <c r="N2044">
        <f t="shared" si="251"/>
        <v>1</v>
      </c>
      <c r="O2044">
        <f t="shared" si="252"/>
        <v>1</v>
      </c>
      <c r="P2044">
        <f t="shared" si="253"/>
        <v>0</v>
      </c>
      <c r="Q2044">
        <f t="shared" si="254"/>
        <v>0</v>
      </c>
      <c r="R2044">
        <f t="shared" si="255"/>
        <v>1</v>
      </c>
    </row>
    <row r="2045" spans="1:18" x14ac:dyDescent="0.25">
      <c r="A2045" t="str">
        <f>gait_events!B4545</f>
        <v>pp052</v>
      </c>
      <c r="B2045" t="str">
        <f>VLOOKUP(A2045,participants!A:B,2,0)</f>
        <v>M</v>
      </c>
      <c r="C2045">
        <f>VLOOKUP(A2045,participants!A:C,3,0)</f>
        <v>35</v>
      </c>
      <c r="D2045" t="str">
        <f>VLOOKUP(A2045,participants!A:F,6,0)</f>
        <v>YA</v>
      </c>
      <c r="E2045" t="str">
        <f>IF(LEN(SUBSTITUTE(gait_events!C4545,"_run-",""))&lt;&gt;LEN(gait_events!C4545),LEFT(RIGHT(gait_events!C4545,LEN(gait_events!C4545)-19),FIND("_run-",RIGHT(gait_events!C4545,LEN(gait_events!C4545)-19),1)-1),RIGHT(gait_events!C4545,LEN(gait_events!C4545)-19))</f>
        <v>Fast</v>
      </c>
      <c r="F2045" t="str">
        <f>IF(LEN(SUBSTITUTE(gait_events!C4545,"_run-",""))&lt;&gt;LEN(gait_events!C4545),RIGHT(gait_events!C4545,LEN(gait_events!C4545)-FIND("_run-",gait_events!C4545,1)-4),"")</f>
        <v/>
      </c>
      <c r="G2045" t="str">
        <f>gait_events!D4545</f>
        <v>left_shank</v>
      </c>
      <c r="H2045" t="str">
        <f>gait_events!E4545</f>
        <v>FC</v>
      </c>
      <c r="I2045">
        <f>IF(gait_events!F4545&lt;&gt;"",gait_events!F4545,NA())</f>
        <v>197</v>
      </c>
      <c r="J2045">
        <f>IF(gait_events!G4545&lt;&gt;"",gait_events!G4545,NA())</f>
        <v>203</v>
      </c>
      <c r="K2045">
        <f t="shared" si="248"/>
        <v>-6</v>
      </c>
      <c r="L2045">
        <f t="shared" si="249"/>
        <v>-30</v>
      </c>
      <c r="M2045">
        <f t="shared" si="250"/>
        <v>1</v>
      </c>
      <c r="N2045">
        <f t="shared" si="251"/>
        <v>1</v>
      </c>
      <c r="O2045">
        <f t="shared" si="252"/>
        <v>1</v>
      </c>
      <c r="P2045">
        <f t="shared" si="253"/>
        <v>0</v>
      </c>
      <c r="Q2045">
        <f t="shared" si="254"/>
        <v>0</v>
      </c>
      <c r="R2045">
        <f t="shared" si="255"/>
        <v>1</v>
      </c>
    </row>
    <row r="2046" spans="1:18" x14ac:dyDescent="0.25">
      <c r="A2046" t="str">
        <f>gait_events!B4546</f>
        <v>pp052</v>
      </c>
      <c r="B2046" t="str">
        <f>VLOOKUP(A2046,participants!A:B,2,0)</f>
        <v>M</v>
      </c>
      <c r="C2046">
        <f>VLOOKUP(A2046,participants!A:C,3,0)</f>
        <v>35</v>
      </c>
      <c r="D2046" t="str">
        <f>VLOOKUP(A2046,participants!A:F,6,0)</f>
        <v>YA</v>
      </c>
      <c r="E2046" t="str">
        <f>IF(LEN(SUBSTITUTE(gait_events!C4546,"_run-",""))&lt;&gt;LEN(gait_events!C4546),LEFT(RIGHT(gait_events!C4546,LEN(gait_events!C4546)-19),FIND("_run-",RIGHT(gait_events!C4546,LEN(gait_events!C4546)-19),1)-1),RIGHT(gait_events!C4546,LEN(gait_events!C4546)-19))</f>
        <v>Fast</v>
      </c>
      <c r="F2046" t="str">
        <f>IF(LEN(SUBSTITUTE(gait_events!C4546,"_run-",""))&lt;&gt;LEN(gait_events!C4546),RIGHT(gait_events!C4546,LEN(gait_events!C4546)-FIND("_run-",gait_events!C4546,1)-4),"")</f>
        <v/>
      </c>
      <c r="G2046" t="str">
        <f>gait_events!D4546</f>
        <v>left_shank</v>
      </c>
      <c r="H2046" t="str">
        <f>gait_events!E4546</f>
        <v>FC</v>
      </c>
      <c r="I2046">
        <f>IF(gait_events!F4546&lt;&gt;"",gait_events!F4546,NA())</f>
        <v>364</v>
      </c>
      <c r="J2046">
        <f>IF(gait_events!G4546&lt;&gt;"",gait_events!G4546,NA())</f>
        <v>366</v>
      </c>
      <c r="K2046">
        <f t="shared" si="248"/>
        <v>-2</v>
      </c>
      <c r="L2046">
        <f t="shared" si="249"/>
        <v>-10</v>
      </c>
      <c r="M2046">
        <f t="shared" si="250"/>
        <v>1</v>
      </c>
      <c r="N2046">
        <f t="shared" si="251"/>
        <v>1</v>
      </c>
      <c r="O2046">
        <f t="shared" si="252"/>
        <v>1</v>
      </c>
      <c r="P2046">
        <f t="shared" si="253"/>
        <v>0</v>
      </c>
      <c r="Q2046">
        <f t="shared" si="254"/>
        <v>0</v>
      </c>
      <c r="R2046">
        <f t="shared" si="255"/>
        <v>1</v>
      </c>
    </row>
    <row r="2047" spans="1:18" x14ac:dyDescent="0.25">
      <c r="A2047" t="str">
        <f>gait_events!B4547</f>
        <v>pp052</v>
      </c>
      <c r="B2047" t="str">
        <f>VLOOKUP(A2047,participants!A:B,2,0)</f>
        <v>M</v>
      </c>
      <c r="C2047">
        <f>VLOOKUP(A2047,participants!A:C,3,0)</f>
        <v>35</v>
      </c>
      <c r="D2047" t="str">
        <f>VLOOKUP(A2047,participants!A:F,6,0)</f>
        <v>YA</v>
      </c>
      <c r="E2047" t="str">
        <f>IF(LEN(SUBSTITUTE(gait_events!C4547,"_run-",""))&lt;&gt;LEN(gait_events!C4547),LEFT(RIGHT(gait_events!C4547,LEN(gait_events!C4547)-19),FIND("_run-",RIGHT(gait_events!C4547,LEN(gait_events!C4547)-19),1)-1),RIGHT(gait_events!C4547,LEN(gait_events!C4547)-19))</f>
        <v>Fast</v>
      </c>
      <c r="F2047" t="str">
        <f>IF(LEN(SUBSTITUTE(gait_events!C4547,"_run-",""))&lt;&gt;LEN(gait_events!C4547),RIGHT(gait_events!C4547,LEN(gait_events!C4547)-FIND("_run-",gait_events!C4547,1)-4),"")</f>
        <v/>
      </c>
      <c r="G2047" t="str">
        <f>gait_events!D4547</f>
        <v>left_shank</v>
      </c>
      <c r="H2047" t="str">
        <f>gait_events!E4547</f>
        <v>FC</v>
      </c>
      <c r="I2047" t="e">
        <f>IF(gait_events!F4547&lt;&gt;"",gait_events!F4547,NA())</f>
        <v>#N/A</v>
      </c>
      <c r="J2047">
        <f>IF(gait_events!G4547&lt;&gt;"",gait_events!G4547,NA())</f>
        <v>272</v>
      </c>
      <c r="K2047" t="e">
        <f t="shared" si="248"/>
        <v>#N/A</v>
      </c>
      <c r="L2047" t="e">
        <f t="shared" si="249"/>
        <v>#N/A</v>
      </c>
      <c r="M2047">
        <f t="shared" si="250"/>
        <v>0</v>
      </c>
      <c r="N2047">
        <f t="shared" si="251"/>
        <v>1</v>
      </c>
      <c r="O2047">
        <f t="shared" si="252"/>
        <v>0</v>
      </c>
      <c r="P2047">
        <f t="shared" si="253"/>
        <v>0</v>
      </c>
      <c r="Q2047">
        <f t="shared" si="254"/>
        <v>1</v>
      </c>
      <c r="R2047">
        <f t="shared" si="255"/>
        <v>1</v>
      </c>
    </row>
    <row r="2048" spans="1:18" x14ac:dyDescent="0.25">
      <c r="A2048" t="str">
        <f>gait_events!B4548</f>
        <v>pp052</v>
      </c>
      <c r="B2048" t="str">
        <f>VLOOKUP(A2048,participants!A:B,2,0)</f>
        <v>M</v>
      </c>
      <c r="C2048">
        <f>VLOOKUP(A2048,participants!A:C,3,0)</f>
        <v>35</v>
      </c>
      <c r="D2048" t="str">
        <f>VLOOKUP(A2048,participants!A:F,6,0)</f>
        <v>YA</v>
      </c>
      <c r="E2048" t="str">
        <f>IF(LEN(SUBSTITUTE(gait_events!C4548,"_run-",""))&lt;&gt;LEN(gait_events!C4548),LEFT(RIGHT(gait_events!C4548,LEN(gait_events!C4548)-19),FIND("_run-",RIGHT(gait_events!C4548,LEN(gait_events!C4548)-19),1)-1),RIGHT(gait_events!C4548,LEN(gait_events!C4548)-19))</f>
        <v>Fast</v>
      </c>
      <c r="F2048" t="str">
        <f>IF(LEN(SUBSTITUTE(gait_events!C4548,"_run-",""))&lt;&gt;LEN(gait_events!C4548),RIGHT(gait_events!C4548,LEN(gait_events!C4548)-FIND("_run-",gait_events!C4548,1)-4),"")</f>
        <v/>
      </c>
      <c r="G2048" t="str">
        <f>gait_events!D4548</f>
        <v>right_shank</v>
      </c>
      <c r="H2048" t="str">
        <f>gait_events!E4548</f>
        <v>IC</v>
      </c>
      <c r="I2048">
        <f>IF(gait_events!F4548&lt;&gt;"",gait_events!F4548,NA())</f>
        <v>33</v>
      </c>
      <c r="J2048">
        <f>IF(gait_events!G4548&lt;&gt;"",gait_events!G4548,NA())</f>
        <v>31</v>
      </c>
      <c r="K2048">
        <f t="shared" si="248"/>
        <v>2</v>
      </c>
      <c r="L2048">
        <f t="shared" si="249"/>
        <v>10</v>
      </c>
      <c r="M2048">
        <f t="shared" si="250"/>
        <v>1</v>
      </c>
      <c r="N2048">
        <f t="shared" si="251"/>
        <v>1</v>
      </c>
      <c r="O2048">
        <f t="shared" si="252"/>
        <v>1</v>
      </c>
      <c r="P2048">
        <f t="shared" si="253"/>
        <v>0</v>
      </c>
      <c r="Q2048">
        <f t="shared" si="254"/>
        <v>0</v>
      </c>
      <c r="R2048">
        <f t="shared" si="255"/>
        <v>1</v>
      </c>
    </row>
    <row r="2049" spans="1:18" x14ac:dyDescent="0.25">
      <c r="A2049" t="str">
        <f>gait_events!B4549</f>
        <v>pp052</v>
      </c>
      <c r="B2049" t="str">
        <f>VLOOKUP(A2049,participants!A:B,2,0)</f>
        <v>M</v>
      </c>
      <c r="C2049">
        <f>VLOOKUP(A2049,participants!A:C,3,0)</f>
        <v>35</v>
      </c>
      <c r="D2049" t="str">
        <f>VLOOKUP(A2049,participants!A:F,6,0)</f>
        <v>YA</v>
      </c>
      <c r="E2049" t="str">
        <f>IF(LEN(SUBSTITUTE(gait_events!C4549,"_run-",""))&lt;&gt;LEN(gait_events!C4549),LEFT(RIGHT(gait_events!C4549,LEN(gait_events!C4549)-19),FIND("_run-",RIGHT(gait_events!C4549,LEN(gait_events!C4549)-19),1)-1),RIGHT(gait_events!C4549,LEN(gait_events!C4549)-19))</f>
        <v>Fast</v>
      </c>
      <c r="F2049" t="str">
        <f>IF(LEN(SUBSTITUTE(gait_events!C4549,"_run-",""))&lt;&gt;LEN(gait_events!C4549),RIGHT(gait_events!C4549,LEN(gait_events!C4549)-FIND("_run-",gait_events!C4549,1)-4),"")</f>
        <v/>
      </c>
      <c r="G2049" t="str">
        <f>gait_events!D4549</f>
        <v>right_shank</v>
      </c>
      <c r="H2049" t="str">
        <f>gait_events!E4549</f>
        <v>IC</v>
      </c>
      <c r="I2049">
        <f>IF(gait_events!F4549&lt;&gt;"",gait_events!F4549,NA())</f>
        <v>186</v>
      </c>
      <c r="J2049">
        <f>IF(gait_events!G4549&lt;&gt;"",gait_events!G4549,NA())</f>
        <v>185</v>
      </c>
      <c r="K2049">
        <f t="shared" si="248"/>
        <v>1</v>
      </c>
      <c r="L2049">
        <f t="shared" si="249"/>
        <v>5</v>
      </c>
      <c r="M2049">
        <f t="shared" si="250"/>
        <v>1</v>
      </c>
      <c r="N2049">
        <f t="shared" si="251"/>
        <v>1</v>
      </c>
      <c r="O2049">
        <f t="shared" si="252"/>
        <v>1</v>
      </c>
      <c r="P2049">
        <f t="shared" si="253"/>
        <v>0</v>
      </c>
      <c r="Q2049">
        <f t="shared" si="254"/>
        <v>0</v>
      </c>
      <c r="R2049">
        <f t="shared" si="255"/>
        <v>1</v>
      </c>
    </row>
    <row r="2050" spans="1:18" x14ac:dyDescent="0.25">
      <c r="A2050" t="str">
        <f>gait_events!B4550</f>
        <v>pp052</v>
      </c>
      <c r="B2050" t="str">
        <f>VLOOKUP(A2050,participants!A:B,2,0)</f>
        <v>M</v>
      </c>
      <c r="C2050">
        <f>VLOOKUP(A2050,participants!A:C,3,0)</f>
        <v>35</v>
      </c>
      <c r="D2050" t="str">
        <f>VLOOKUP(A2050,participants!A:F,6,0)</f>
        <v>YA</v>
      </c>
      <c r="E2050" t="str">
        <f>IF(LEN(SUBSTITUTE(gait_events!C4550,"_run-",""))&lt;&gt;LEN(gait_events!C4550),LEFT(RIGHT(gait_events!C4550,LEN(gait_events!C4550)-19),FIND("_run-",RIGHT(gait_events!C4550,LEN(gait_events!C4550)-19),1)-1),RIGHT(gait_events!C4550,LEN(gait_events!C4550)-19))</f>
        <v>Fast</v>
      </c>
      <c r="F2050" t="str">
        <f>IF(LEN(SUBSTITUTE(gait_events!C4550,"_run-",""))&lt;&gt;LEN(gait_events!C4550),RIGHT(gait_events!C4550,LEN(gait_events!C4550)-FIND("_run-",gait_events!C4550,1)-4),"")</f>
        <v/>
      </c>
      <c r="G2050" t="str">
        <f>gait_events!D4550</f>
        <v>right_shank</v>
      </c>
      <c r="H2050" t="str">
        <f>gait_events!E4550</f>
        <v>IC</v>
      </c>
      <c r="I2050">
        <f>IF(gait_events!F4550&lt;&gt;"",gait_events!F4550,NA())</f>
        <v>352</v>
      </c>
      <c r="J2050">
        <f>IF(gait_events!G4550&lt;&gt;"",gait_events!G4550,NA())</f>
        <v>350</v>
      </c>
      <c r="K2050">
        <f t="shared" ref="K2050:K2113" si="256">I2050-J2050</f>
        <v>2</v>
      </c>
      <c r="L2050">
        <f t="shared" ref="L2050:L2113" si="257">K2050*5</f>
        <v>10</v>
      </c>
      <c r="M2050">
        <f t="shared" ref="M2050:M2113" si="258">IF(NOT(ISNA(I2050)),1,0)</f>
        <v>1</v>
      </c>
      <c r="N2050">
        <f t="shared" ref="N2050:N2113" si="259">IF(NOT(ISNA(J2050)),1,0)</f>
        <v>1</v>
      </c>
      <c r="O2050">
        <f t="shared" ref="O2050:O2113" si="260">IF(AND(NOT(ISNA(I2050)),NOT(ISNA(J2050))),1,0)</f>
        <v>1</v>
      </c>
      <c r="P2050">
        <f t="shared" ref="P2050:P2113" si="261">IF(AND(NOT(ISNA(I2050)),ISNA(J2050)),1,0)</f>
        <v>0</v>
      </c>
      <c r="Q2050">
        <f t="shared" ref="Q2050:Q2113" si="262">IF(AND(ISNA(I2050),NOT(ISNA(J2050))),1,0)</f>
        <v>0</v>
      </c>
      <c r="R2050">
        <f t="shared" ref="R2050:R2113" si="263">IF(SUM(O2050:Q2050)&lt;&gt;1,"ERROR",1)</f>
        <v>1</v>
      </c>
    </row>
    <row r="2051" spans="1:18" x14ac:dyDescent="0.25">
      <c r="A2051" t="str">
        <f>gait_events!B4551</f>
        <v>pp052</v>
      </c>
      <c r="B2051" t="str">
        <f>VLOOKUP(A2051,participants!A:B,2,0)</f>
        <v>M</v>
      </c>
      <c r="C2051">
        <f>VLOOKUP(A2051,participants!A:C,3,0)</f>
        <v>35</v>
      </c>
      <c r="D2051" t="str">
        <f>VLOOKUP(A2051,participants!A:F,6,0)</f>
        <v>YA</v>
      </c>
      <c r="E2051" t="str">
        <f>IF(LEN(SUBSTITUTE(gait_events!C4551,"_run-",""))&lt;&gt;LEN(gait_events!C4551),LEFT(RIGHT(gait_events!C4551,LEN(gait_events!C4551)-19),FIND("_run-",RIGHT(gait_events!C4551,LEN(gait_events!C4551)-19),1)-1),RIGHT(gait_events!C4551,LEN(gait_events!C4551)-19))</f>
        <v>Fast</v>
      </c>
      <c r="F2051" t="str">
        <f>IF(LEN(SUBSTITUTE(gait_events!C4551,"_run-",""))&lt;&gt;LEN(gait_events!C4551),RIGHT(gait_events!C4551,LEN(gait_events!C4551)-FIND("_run-",gait_events!C4551,1)-4),"")</f>
        <v/>
      </c>
      <c r="G2051" t="str">
        <f>gait_events!D4551</f>
        <v>right_shank</v>
      </c>
      <c r="H2051" t="str">
        <f>gait_events!E4551</f>
        <v>FC</v>
      </c>
      <c r="I2051">
        <f>IF(gait_events!F4551&lt;&gt;"",gait_events!F4551,NA())</f>
        <v>118</v>
      </c>
      <c r="J2051" t="e">
        <f>IF(gait_events!G4551&lt;&gt;"",gait_events!G4551,NA())</f>
        <v>#N/A</v>
      </c>
      <c r="K2051" t="e">
        <f t="shared" si="256"/>
        <v>#N/A</v>
      </c>
      <c r="L2051" t="e">
        <f t="shared" si="257"/>
        <v>#N/A</v>
      </c>
      <c r="M2051">
        <f t="shared" si="258"/>
        <v>1</v>
      </c>
      <c r="N2051">
        <f t="shared" si="259"/>
        <v>0</v>
      </c>
      <c r="O2051">
        <f t="shared" si="260"/>
        <v>0</v>
      </c>
      <c r="P2051">
        <f t="shared" si="261"/>
        <v>1</v>
      </c>
      <c r="Q2051">
        <f t="shared" si="262"/>
        <v>0</v>
      </c>
      <c r="R2051">
        <f t="shared" si="263"/>
        <v>1</v>
      </c>
    </row>
    <row r="2052" spans="1:18" x14ac:dyDescent="0.25">
      <c r="A2052" t="str">
        <f>gait_events!B4552</f>
        <v>pp052</v>
      </c>
      <c r="B2052" t="str">
        <f>VLOOKUP(A2052,participants!A:B,2,0)</f>
        <v>M</v>
      </c>
      <c r="C2052">
        <f>VLOOKUP(A2052,participants!A:C,3,0)</f>
        <v>35</v>
      </c>
      <c r="D2052" t="str">
        <f>VLOOKUP(A2052,participants!A:F,6,0)</f>
        <v>YA</v>
      </c>
      <c r="E2052" t="str">
        <f>IF(LEN(SUBSTITUTE(gait_events!C4552,"_run-",""))&lt;&gt;LEN(gait_events!C4552),LEFT(RIGHT(gait_events!C4552,LEN(gait_events!C4552)-19),FIND("_run-",RIGHT(gait_events!C4552,LEN(gait_events!C4552)-19),1)-1),RIGHT(gait_events!C4552,LEN(gait_events!C4552)-19))</f>
        <v>Fast</v>
      </c>
      <c r="F2052" t="str">
        <f>IF(LEN(SUBSTITUTE(gait_events!C4552,"_run-",""))&lt;&gt;LEN(gait_events!C4552),RIGHT(gait_events!C4552,LEN(gait_events!C4552)-FIND("_run-",gait_events!C4552,1)-4),"")</f>
        <v/>
      </c>
      <c r="G2052" t="str">
        <f>gait_events!D4552</f>
        <v>right_shank</v>
      </c>
      <c r="H2052" t="str">
        <f>gait_events!E4552</f>
        <v>FC</v>
      </c>
      <c r="I2052">
        <f>IF(gait_events!F4552&lt;&gt;"",gait_events!F4552,NA())</f>
        <v>276</v>
      </c>
      <c r="J2052">
        <f>IF(gait_events!G4552&lt;&gt;"",gait_events!G4552,NA())</f>
        <v>279</v>
      </c>
      <c r="K2052">
        <f t="shared" si="256"/>
        <v>-3</v>
      </c>
      <c r="L2052">
        <f t="shared" si="257"/>
        <v>-15</v>
      </c>
      <c r="M2052">
        <f t="shared" si="258"/>
        <v>1</v>
      </c>
      <c r="N2052">
        <f t="shared" si="259"/>
        <v>1</v>
      </c>
      <c r="O2052">
        <f t="shared" si="260"/>
        <v>1</v>
      </c>
      <c r="P2052">
        <f t="shared" si="261"/>
        <v>0</v>
      </c>
      <c r="Q2052">
        <f t="shared" si="262"/>
        <v>0</v>
      </c>
      <c r="R2052">
        <f t="shared" si="263"/>
        <v>1</v>
      </c>
    </row>
    <row r="2053" spans="1:18" x14ac:dyDescent="0.25">
      <c r="A2053" t="str">
        <f>gait_events!B4553</f>
        <v>pp052</v>
      </c>
      <c r="B2053" t="str">
        <f>VLOOKUP(A2053,participants!A:B,2,0)</f>
        <v>M</v>
      </c>
      <c r="C2053">
        <f>VLOOKUP(A2053,participants!A:C,3,0)</f>
        <v>35</v>
      </c>
      <c r="D2053" t="str">
        <f>VLOOKUP(A2053,participants!A:F,6,0)</f>
        <v>YA</v>
      </c>
      <c r="E2053" t="str">
        <f>IF(LEN(SUBSTITUTE(gait_events!C4553,"_run-",""))&lt;&gt;LEN(gait_events!C4553),LEFT(RIGHT(gait_events!C4553,LEN(gait_events!C4553)-19),FIND("_run-",RIGHT(gait_events!C4553,LEN(gait_events!C4553)-19),1)-1),RIGHT(gait_events!C4553,LEN(gait_events!C4553)-19))</f>
        <v>Preferred</v>
      </c>
      <c r="F2053" t="str">
        <f>IF(LEN(SUBSTITUTE(gait_events!C4553,"_run-",""))&lt;&gt;LEN(gait_events!C4553),RIGHT(gait_events!C4553,LEN(gait_events!C4553)-FIND("_run-",gait_events!C4553,1)-4),"")</f>
        <v/>
      </c>
      <c r="G2053" t="str">
        <f>gait_events!D4553</f>
        <v>left_ankle</v>
      </c>
      <c r="H2053" t="str">
        <f>gait_events!E4553</f>
        <v>IC</v>
      </c>
      <c r="I2053">
        <f>IF(gait_events!F4553&lt;&gt;"",gait_events!F4553,NA())</f>
        <v>149</v>
      </c>
      <c r="J2053">
        <f>IF(gait_events!G4553&lt;&gt;"",gait_events!G4553,NA())</f>
        <v>149</v>
      </c>
      <c r="K2053">
        <f t="shared" si="256"/>
        <v>0</v>
      </c>
      <c r="L2053">
        <f t="shared" si="257"/>
        <v>0</v>
      </c>
      <c r="M2053">
        <f t="shared" si="258"/>
        <v>1</v>
      </c>
      <c r="N2053">
        <f t="shared" si="259"/>
        <v>1</v>
      </c>
      <c r="O2053">
        <f t="shared" si="260"/>
        <v>1</v>
      </c>
      <c r="P2053">
        <f t="shared" si="261"/>
        <v>0</v>
      </c>
      <c r="Q2053">
        <f t="shared" si="262"/>
        <v>0</v>
      </c>
      <c r="R2053">
        <f t="shared" si="263"/>
        <v>1</v>
      </c>
    </row>
    <row r="2054" spans="1:18" x14ac:dyDescent="0.25">
      <c r="A2054" t="str">
        <f>gait_events!B4554</f>
        <v>pp052</v>
      </c>
      <c r="B2054" t="str">
        <f>VLOOKUP(A2054,participants!A:B,2,0)</f>
        <v>M</v>
      </c>
      <c r="C2054">
        <f>VLOOKUP(A2054,participants!A:C,3,0)</f>
        <v>35</v>
      </c>
      <c r="D2054" t="str">
        <f>VLOOKUP(A2054,participants!A:F,6,0)</f>
        <v>YA</v>
      </c>
      <c r="E2054" t="str">
        <f>IF(LEN(SUBSTITUTE(gait_events!C4554,"_run-",""))&lt;&gt;LEN(gait_events!C4554),LEFT(RIGHT(gait_events!C4554,LEN(gait_events!C4554)-19),FIND("_run-",RIGHT(gait_events!C4554,LEN(gait_events!C4554)-19),1)-1),RIGHT(gait_events!C4554,LEN(gait_events!C4554)-19))</f>
        <v>Preferred</v>
      </c>
      <c r="F2054" t="str">
        <f>IF(LEN(SUBSTITUTE(gait_events!C4554,"_run-",""))&lt;&gt;LEN(gait_events!C4554),RIGHT(gait_events!C4554,LEN(gait_events!C4554)-FIND("_run-",gait_events!C4554,1)-4),"")</f>
        <v/>
      </c>
      <c r="G2054" t="str">
        <f>gait_events!D4554</f>
        <v>left_ankle</v>
      </c>
      <c r="H2054" t="str">
        <f>gait_events!E4554</f>
        <v>IC</v>
      </c>
      <c r="I2054">
        <f>IF(gait_events!F4554&lt;&gt;"",gait_events!F4554,NA())</f>
        <v>375</v>
      </c>
      <c r="J2054">
        <f>IF(gait_events!G4554&lt;&gt;"",gait_events!G4554,NA())</f>
        <v>376</v>
      </c>
      <c r="K2054">
        <f t="shared" si="256"/>
        <v>-1</v>
      </c>
      <c r="L2054">
        <f t="shared" si="257"/>
        <v>-5</v>
      </c>
      <c r="M2054">
        <f t="shared" si="258"/>
        <v>1</v>
      </c>
      <c r="N2054">
        <f t="shared" si="259"/>
        <v>1</v>
      </c>
      <c r="O2054">
        <f t="shared" si="260"/>
        <v>1</v>
      </c>
      <c r="P2054">
        <f t="shared" si="261"/>
        <v>0</v>
      </c>
      <c r="Q2054">
        <f t="shared" si="262"/>
        <v>0</v>
      </c>
      <c r="R2054">
        <f t="shared" si="263"/>
        <v>1</v>
      </c>
    </row>
    <row r="2055" spans="1:18" x14ac:dyDescent="0.25">
      <c r="A2055" t="str">
        <f>gait_events!B4555</f>
        <v>pp052</v>
      </c>
      <c r="B2055" t="str">
        <f>VLOOKUP(A2055,participants!A:B,2,0)</f>
        <v>M</v>
      </c>
      <c r="C2055">
        <f>VLOOKUP(A2055,participants!A:C,3,0)</f>
        <v>35</v>
      </c>
      <c r="D2055" t="str">
        <f>VLOOKUP(A2055,participants!A:F,6,0)</f>
        <v>YA</v>
      </c>
      <c r="E2055" t="str">
        <f>IF(LEN(SUBSTITUTE(gait_events!C4555,"_run-",""))&lt;&gt;LEN(gait_events!C4555),LEFT(RIGHT(gait_events!C4555,LEN(gait_events!C4555)-19),FIND("_run-",RIGHT(gait_events!C4555,LEN(gait_events!C4555)-19),1)-1),RIGHT(gait_events!C4555,LEN(gait_events!C4555)-19))</f>
        <v>Preferred</v>
      </c>
      <c r="F2055" t="str">
        <f>IF(LEN(SUBSTITUTE(gait_events!C4555,"_run-",""))&lt;&gt;LEN(gait_events!C4555),RIGHT(gait_events!C4555,LEN(gait_events!C4555)-FIND("_run-",gait_events!C4555,1)-4),"")</f>
        <v/>
      </c>
      <c r="G2055" t="str">
        <f>gait_events!D4555</f>
        <v>left_ankle</v>
      </c>
      <c r="H2055" t="str">
        <f>gait_events!E4555</f>
        <v>IC</v>
      </c>
      <c r="I2055">
        <f>IF(gait_events!F4555&lt;&gt;"",gait_events!F4555,NA())</f>
        <v>605</v>
      </c>
      <c r="J2055">
        <f>IF(gait_events!G4555&lt;&gt;"",gait_events!G4555,NA())</f>
        <v>605</v>
      </c>
      <c r="K2055">
        <f t="shared" si="256"/>
        <v>0</v>
      </c>
      <c r="L2055">
        <f t="shared" si="257"/>
        <v>0</v>
      </c>
      <c r="M2055">
        <f t="shared" si="258"/>
        <v>1</v>
      </c>
      <c r="N2055">
        <f t="shared" si="259"/>
        <v>1</v>
      </c>
      <c r="O2055">
        <f t="shared" si="260"/>
        <v>1</v>
      </c>
      <c r="P2055">
        <f t="shared" si="261"/>
        <v>0</v>
      </c>
      <c r="Q2055">
        <f t="shared" si="262"/>
        <v>0</v>
      </c>
      <c r="R2055">
        <f t="shared" si="263"/>
        <v>1</v>
      </c>
    </row>
    <row r="2056" spans="1:18" x14ac:dyDescent="0.25">
      <c r="A2056" t="str">
        <f>gait_events!B4556</f>
        <v>pp052</v>
      </c>
      <c r="B2056" t="str">
        <f>VLOOKUP(A2056,participants!A:B,2,0)</f>
        <v>M</v>
      </c>
      <c r="C2056">
        <f>VLOOKUP(A2056,participants!A:C,3,0)</f>
        <v>35</v>
      </c>
      <c r="D2056" t="str">
        <f>VLOOKUP(A2056,participants!A:F,6,0)</f>
        <v>YA</v>
      </c>
      <c r="E2056" t="str">
        <f>IF(LEN(SUBSTITUTE(gait_events!C4556,"_run-",""))&lt;&gt;LEN(gait_events!C4556),LEFT(RIGHT(gait_events!C4556,LEN(gait_events!C4556)-19),FIND("_run-",RIGHT(gait_events!C4556,LEN(gait_events!C4556)-19),1)-1),RIGHT(gait_events!C4556,LEN(gait_events!C4556)-19))</f>
        <v>Preferred</v>
      </c>
      <c r="F2056" t="str">
        <f>IF(LEN(SUBSTITUTE(gait_events!C4556,"_run-",""))&lt;&gt;LEN(gait_events!C4556),RIGHT(gait_events!C4556,LEN(gait_events!C4556)-FIND("_run-",gait_events!C4556,1)-4),"")</f>
        <v/>
      </c>
      <c r="G2056" t="str">
        <f>gait_events!D4556</f>
        <v>left_ankle</v>
      </c>
      <c r="H2056" t="str">
        <f>gait_events!E4556</f>
        <v>IC</v>
      </c>
      <c r="I2056">
        <f>IF(gait_events!F4556&lt;&gt;"",gait_events!F4556,NA())</f>
        <v>846</v>
      </c>
      <c r="J2056">
        <f>IF(gait_events!G4556&lt;&gt;"",gait_events!G4556,NA())</f>
        <v>840</v>
      </c>
      <c r="K2056">
        <f t="shared" si="256"/>
        <v>6</v>
      </c>
      <c r="L2056">
        <f t="shared" si="257"/>
        <v>30</v>
      </c>
      <c r="M2056">
        <f t="shared" si="258"/>
        <v>1</v>
      </c>
      <c r="N2056">
        <f t="shared" si="259"/>
        <v>1</v>
      </c>
      <c r="O2056">
        <f t="shared" si="260"/>
        <v>1</v>
      </c>
      <c r="P2056">
        <f t="shared" si="261"/>
        <v>0</v>
      </c>
      <c r="Q2056">
        <f t="shared" si="262"/>
        <v>0</v>
      </c>
      <c r="R2056">
        <f t="shared" si="263"/>
        <v>1</v>
      </c>
    </row>
    <row r="2057" spans="1:18" x14ac:dyDescent="0.25">
      <c r="A2057" t="str">
        <f>gait_events!B4557</f>
        <v>pp052</v>
      </c>
      <c r="B2057" t="str">
        <f>VLOOKUP(A2057,participants!A:B,2,0)</f>
        <v>M</v>
      </c>
      <c r="C2057">
        <f>VLOOKUP(A2057,participants!A:C,3,0)</f>
        <v>35</v>
      </c>
      <c r="D2057" t="str">
        <f>VLOOKUP(A2057,participants!A:F,6,0)</f>
        <v>YA</v>
      </c>
      <c r="E2057" t="str">
        <f>IF(LEN(SUBSTITUTE(gait_events!C4557,"_run-",""))&lt;&gt;LEN(gait_events!C4557),LEFT(RIGHT(gait_events!C4557,LEN(gait_events!C4557)-19),FIND("_run-",RIGHT(gait_events!C4557,LEN(gait_events!C4557)-19),1)-1),RIGHT(gait_events!C4557,LEN(gait_events!C4557)-19))</f>
        <v>Preferred</v>
      </c>
      <c r="F2057" t="str">
        <f>IF(LEN(SUBSTITUTE(gait_events!C4557,"_run-",""))&lt;&gt;LEN(gait_events!C4557),RIGHT(gait_events!C4557,LEN(gait_events!C4557)-FIND("_run-",gait_events!C4557,1)-4),"")</f>
        <v/>
      </c>
      <c r="G2057" t="str">
        <f>gait_events!D4557</f>
        <v>left_ankle</v>
      </c>
      <c r="H2057" t="str">
        <f>gait_events!E4557</f>
        <v>FC</v>
      </c>
      <c r="I2057">
        <f>IF(gait_events!F4557&lt;&gt;"",gait_events!F4557,NA())</f>
        <v>68</v>
      </c>
      <c r="J2057">
        <f>IF(gait_events!G4557&lt;&gt;"",gait_events!G4557,NA())</f>
        <v>70</v>
      </c>
      <c r="K2057">
        <f t="shared" si="256"/>
        <v>-2</v>
      </c>
      <c r="L2057">
        <f t="shared" si="257"/>
        <v>-10</v>
      </c>
      <c r="M2057">
        <f t="shared" si="258"/>
        <v>1</v>
      </c>
      <c r="N2057">
        <f t="shared" si="259"/>
        <v>1</v>
      </c>
      <c r="O2057">
        <f t="shared" si="260"/>
        <v>1</v>
      </c>
      <c r="P2057">
        <f t="shared" si="261"/>
        <v>0</v>
      </c>
      <c r="Q2057">
        <f t="shared" si="262"/>
        <v>0</v>
      </c>
      <c r="R2057">
        <f t="shared" si="263"/>
        <v>1</v>
      </c>
    </row>
    <row r="2058" spans="1:18" x14ac:dyDescent="0.25">
      <c r="A2058" t="str">
        <f>gait_events!B4558</f>
        <v>pp052</v>
      </c>
      <c r="B2058" t="str">
        <f>VLOOKUP(A2058,participants!A:B,2,0)</f>
        <v>M</v>
      </c>
      <c r="C2058">
        <f>VLOOKUP(A2058,participants!A:C,3,0)</f>
        <v>35</v>
      </c>
      <c r="D2058" t="str">
        <f>VLOOKUP(A2058,participants!A:F,6,0)</f>
        <v>YA</v>
      </c>
      <c r="E2058" t="str">
        <f>IF(LEN(SUBSTITUTE(gait_events!C4558,"_run-",""))&lt;&gt;LEN(gait_events!C4558),LEFT(RIGHT(gait_events!C4558,LEN(gait_events!C4558)-19),FIND("_run-",RIGHT(gait_events!C4558,LEN(gait_events!C4558)-19),1)-1),RIGHT(gait_events!C4558,LEN(gait_events!C4558)-19))</f>
        <v>Preferred</v>
      </c>
      <c r="F2058" t="str">
        <f>IF(LEN(SUBSTITUTE(gait_events!C4558,"_run-",""))&lt;&gt;LEN(gait_events!C4558),RIGHT(gait_events!C4558,LEN(gait_events!C4558)-FIND("_run-",gait_events!C4558,1)-4),"")</f>
        <v/>
      </c>
      <c r="G2058" t="str">
        <f>gait_events!D4558</f>
        <v>left_ankle</v>
      </c>
      <c r="H2058" t="str">
        <f>gait_events!E4558</f>
        <v>FC</v>
      </c>
      <c r="I2058">
        <f>IF(gait_events!F4558&lt;&gt;"",gait_events!F4558,NA())</f>
        <v>299</v>
      </c>
      <c r="J2058">
        <f>IF(gait_events!G4558&lt;&gt;"",gait_events!G4558,NA())</f>
        <v>297</v>
      </c>
      <c r="K2058">
        <f t="shared" si="256"/>
        <v>2</v>
      </c>
      <c r="L2058">
        <f t="shared" si="257"/>
        <v>10</v>
      </c>
      <c r="M2058">
        <f t="shared" si="258"/>
        <v>1</v>
      </c>
      <c r="N2058">
        <f t="shared" si="259"/>
        <v>1</v>
      </c>
      <c r="O2058">
        <f t="shared" si="260"/>
        <v>1</v>
      </c>
      <c r="P2058">
        <f t="shared" si="261"/>
        <v>0</v>
      </c>
      <c r="Q2058">
        <f t="shared" si="262"/>
        <v>0</v>
      </c>
      <c r="R2058">
        <f t="shared" si="263"/>
        <v>1</v>
      </c>
    </row>
    <row r="2059" spans="1:18" x14ac:dyDescent="0.25">
      <c r="A2059" t="str">
        <f>gait_events!B4559</f>
        <v>pp052</v>
      </c>
      <c r="B2059" t="str">
        <f>VLOOKUP(A2059,participants!A:B,2,0)</f>
        <v>M</v>
      </c>
      <c r="C2059">
        <f>VLOOKUP(A2059,participants!A:C,3,0)</f>
        <v>35</v>
      </c>
      <c r="D2059" t="str">
        <f>VLOOKUP(A2059,participants!A:F,6,0)</f>
        <v>YA</v>
      </c>
      <c r="E2059" t="str">
        <f>IF(LEN(SUBSTITUTE(gait_events!C4559,"_run-",""))&lt;&gt;LEN(gait_events!C4559),LEFT(RIGHT(gait_events!C4559,LEN(gait_events!C4559)-19),FIND("_run-",RIGHT(gait_events!C4559,LEN(gait_events!C4559)-19),1)-1),RIGHT(gait_events!C4559,LEN(gait_events!C4559)-19))</f>
        <v>Preferred</v>
      </c>
      <c r="F2059" t="str">
        <f>IF(LEN(SUBSTITUTE(gait_events!C4559,"_run-",""))&lt;&gt;LEN(gait_events!C4559),RIGHT(gait_events!C4559,LEN(gait_events!C4559)-FIND("_run-",gait_events!C4559,1)-4),"")</f>
        <v/>
      </c>
      <c r="G2059" t="str">
        <f>gait_events!D4559</f>
        <v>left_ankle</v>
      </c>
      <c r="H2059" t="str">
        <f>gait_events!E4559</f>
        <v>FC</v>
      </c>
      <c r="I2059">
        <f>IF(gait_events!F4559&lt;&gt;"",gait_events!F4559,NA())</f>
        <v>526</v>
      </c>
      <c r="J2059">
        <f>IF(gait_events!G4559&lt;&gt;"",gait_events!G4559,NA())</f>
        <v>521</v>
      </c>
      <c r="K2059">
        <f t="shared" si="256"/>
        <v>5</v>
      </c>
      <c r="L2059">
        <f t="shared" si="257"/>
        <v>25</v>
      </c>
      <c r="M2059">
        <f t="shared" si="258"/>
        <v>1</v>
      </c>
      <c r="N2059">
        <f t="shared" si="259"/>
        <v>1</v>
      </c>
      <c r="O2059">
        <f t="shared" si="260"/>
        <v>1</v>
      </c>
      <c r="P2059">
        <f t="shared" si="261"/>
        <v>0</v>
      </c>
      <c r="Q2059">
        <f t="shared" si="262"/>
        <v>0</v>
      </c>
      <c r="R2059">
        <f t="shared" si="263"/>
        <v>1</v>
      </c>
    </row>
    <row r="2060" spans="1:18" x14ac:dyDescent="0.25">
      <c r="A2060" t="str">
        <f>gait_events!B4560</f>
        <v>pp052</v>
      </c>
      <c r="B2060" t="str">
        <f>VLOOKUP(A2060,participants!A:B,2,0)</f>
        <v>M</v>
      </c>
      <c r="C2060">
        <f>VLOOKUP(A2060,participants!A:C,3,0)</f>
        <v>35</v>
      </c>
      <c r="D2060" t="str">
        <f>VLOOKUP(A2060,participants!A:F,6,0)</f>
        <v>YA</v>
      </c>
      <c r="E2060" t="str">
        <f>IF(LEN(SUBSTITUTE(gait_events!C4560,"_run-",""))&lt;&gt;LEN(gait_events!C4560),LEFT(RIGHT(gait_events!C4560,LEN(gait_events!C4560)-19),FIND("_run-",RIGHT(gait_events!C4560,LEN(gait_events!C4560)-19),1)-1),RIGHT(gait_events!C4560,LEN(gait_events!C4560)-19))</f>
        <v>Preferred</v>
      </c>
      <c r="F2060" t="str">
        <f>IF(LEN(SUBSTITUTE(gait_events!C4560,"_run-",""))&lt;&gt;LEN(gait_events!C4560),RIGHT(gait_events!C4560,LEN(gait_events!C4560)-FIND("_run-",gait_events!C4560,1)-4),"")</f>
        <v/>
      </c>
      <c r="G2060" t="str">
        <f>gait_events!D4560</f>
        <v>left_ankle</v>
      </c>
      <c r="H2060" t="str">
        <f>gait_events!E4560</f>
        <v>FC</v>
      </c>
      <c r="I2060">
        <f>IF(gait_events!F4560&lt;&gt;"",gait_events!F4560,NA())</f>
        <v>757</v>
      </c>
      <c r="J2060">
        <f>IF(gait_events!G4560&lt;&gt;"",gait_events!G4560,NA())</f>
        <v>754</v>
      </c>
      <c r="K2060">
        <f t="shared" si="256"/>
        <v>3</v>
      </c>
      <c r="L2060">
        <f t="shared" si="257"/>
        <v>15</v>
      </c>
      <c r="M2060">
        <f t="shared" si="258"/>
        <v>1</v>
      </c>
      <c r="N2060">
        <f t="shared" si="259"/>
        <v>1</v>
      </c>
      <c r="O2060">
        <f t="shared" si="260"/>
        <v>1</v>
      </c>
      <c r="P2060">
        <f t="shared" si="261"/>
        <v>0</v>
      </c>
      <c r="Q2060">
        <f t="shared" si="262"/>
        <v>0</v>
      </c>
      <c r="R2060">
        <f t="shared" si="263"/>
        <v>1</v>
      </c>
    </row>
    <row r="2061" spans="1:18" x14ac:dyDescent="0.25">
      <c r="A2061" t="str">
        <f>gait_events!B4561</f>
        <v>pp052</v>
      </c>
      <c r="B2061" t="str">
        <f>VLOOKUP(A2061,participants!A:B,2,0)</f>
        <v>M</v>
      </c>
      <c r="C2061">
        <f>VLOOKUP(A2061,participants!A:C,3,0)</f>
        <v>35</v>
      </c>
      <c r="D2061" t="str">
        <f>VLOOKUP(A2061,participants!A:F,6,0)</f>
        <v>YA</v>
      </c>
      <c r="E2061" t="str">
        <f>IF(LEN(SUBSTITUTE(gait_events!C4561,"_run-",""))&lt;&gt;LEN(gait_events!C4561),LEFT(RIGHT(gait_events!C4561,LEN(gait_events!C4561)-19),FIND("_run-",RIGHT(gait_events!C4561,LEN(gait_events!C4561)-19),1)-1),RIGHT(gait_events!C4561,LEN(gait_events!C4561)-19))</f>
        <v>Preferred</v>
      </c>
      <c r="F2061" t="str">
        <f>IF(LEN(SUBSTITUTE(gait_events!C4561,"_run-",""))&lt;&gt;LEN(gait_events!C4561),RIGHT(gait_events!C4561,LEN(gait_events!C4561)-FIND("_run-",gait_events!C4561,1)-4),"")</f>
        <v/>
      </c>
      <c r="G2061" t="str">
        <f>gait_events!D4561</f>
        <v>right_ankle</v>
      </c>
      <c r="H2061" t="str">
        <f>gait_events!E4561</f>
        <v>IC</v>
      </c>
      <c r="I2061">
        <f>IF(gait_events!F4561&lt;&gt;"",gait_events!F4561,NA())</f>
        <v>34</v>
      </c>
      <c r="J2061">
        <f>IF(gait_events!G4561&lt;&gt;"",gait_events!G4561,NA())</f>
        <v>34</v>
      </c>
      <c r="K2061">
        <f t="shared" si="256"/>
        <v>0</v>
      </c>
      <c r="L2061">
        <f t="shared" si="257"/>
        <v>0</v>
      </c>
      <c r="M2061">
        <f t="shared" si="258"/>
        <v>1</v>
      </c>
      <c r="N2061">
        <f t="shared" si="259"/>
        <v>1</v>
      </c>
      <c r="O2061">
        <f t="shared" si="260"/>
        <v>1</v>
      </c>
      <c r="P2061">
        <f t="shared" si="261"/>
        <v>0</v>
      </c>
      <c r="Q2061">
        <f t="shared" si="262"/>
        <v>0</v>
      </c>
      <c r="R2061">
        <f t="shared" si="263"/>
        <v>1</v>
      </c>
    </row>
    <row r="2062" spans="1:18" x14ac:dyDescent="0.25">
      <c r="A2062" t="str">
        <f>gait_events!B4562</f>
        <v>pp052</v>
      </c>
      <c r="B2062" t="str">
        <f>VLOOKUP(A2062,participants!A:B,2,0)</f>
        <v>M</v>
      </c>
      <c r="C2062">
        <f>VLOOKUP(A2062,participants!A:C,3,0)</f>
        <v>35</v>
      </c>
      <c r="D2062" t="str">
        <f>VLOOKUP(A2062,participants!A:F,6,0)</f>
        <v>YA</v>
      </c>
      <c r="E2062" t="str">
        <f>IF(LEN(SUBSTITUTE(gait_events!C4562,"_run-",""))&lt;&gt;LEN(gait_events!C4562),LEFT(RIGHT(gait_events!C4562,LEN(gait_events!C4562)-19),FIND("_run-",RIGHT(gait_events!C4562,LEN(gait_events!C4562)-19),1)-1),RIGHT(gait_events!C4562,LEN(gait_events!C4562)-19))</f>
        <v>Preferred</v>
      </c>
      <c r="F2062" t="str">
        <f>IF(LEN(SUBSTITUTE(gait_events!C4562,"_run-",""))&lt;&gt;LEN(gait_events!C4562),RIGHT(gait_events!C4562,LEN(gait_events!C4562)-FIND("_run-",gait_events!C4562,1)-4),"")</f>
        <v/>
      </c>
      <c r="G2062" t="str">
        <f>gait_events!D4562</f>
        <v>right_ankle</v>
      </c>
      <c r="H2062" t="str">
        <f>gait_events!E4562</f>
        <v>IC</v>
      </c>
      <c r="I2062">
        <f>IF(gait_events!F4562&lt;&gt;"",gait_events!F4562,NA())</f>
        <v>266</v>
      </c>
      <c r="J2062">
        <f>IF(gait_events!G4562&lt;&gt;"",gait_events!G4562,NA())</f>
        <v>265</v>
      </c>
      <c r="K2062">
        <f t="shared" si="256"/>
        <v>1</v>
      </c>
      <c r="L2062">
        <f t="shared" si="257"/>
        <v>5</v>
      </c>
      <c r="M2062">
        <f t="shared" si="258"/>
        <v>1</v>
      </c>
      <c r="N2062">
        <f t="shared" si="259"/>
        <v>1</v>
      </c>
      <c r="O2062">
        <f t="shared" si="260"/>
        <v>1</v>
      </c>
      <c r="P2062">
        <f t="shared" si="261"/>
        <v>0</v>
      </c>
      <c r="Q2062">
        <f t="shared" si="262"/>
        <v>0</v>
      </c>
      <c r="R2062">
        <f t="shared" si="263"/>
        <v>1</v>
      </c>
    </row>
    <row r="2063" spans="1:18" x14ac:dyDescent="0.25">
      <c r="A2063" t="str">
        <f>gait_events!B4563</f>
        <v>pp052</v>
      </c>
      <c r="B2063" t="str">
        <f>VLOOKUP(A2063,participants!A:B,2,0)</f>
        <v>M</v>
      </c>
      <c r="C2063">
        <f>VLOOKUP(A2063,participants!A:C,3,0)</f>
        <v>35</v>
      </c>
      <c r="D2063" t="str">
        <f>VLOOKUP(A2063,participants!A:F,6,0)</f>
        <v>YA</v>
      </c>
      <c r="E2063" t="str">
        <f>IF(LEN(SUBSTITUTE(gait_events!C4563,"_run-",""))&lt;&gt;LEN(gait_events!C4563),LEFT(RIGHT(gait_events!C4563,LEN(gait_events!C4563)-19),FIND("_run-",RIGHT(gait_events!C4563,LEN(gait_events!C4563)-19),1)-1),RIGHT(gait_events!C4563,LEN(gait_events!C4563)-19))</f>
        <v>Preferred</v>
      </c>
      <c r="F2063" t="str">
        <f>IF(LEN(SUBSTITUTE(gait_events!C4563,"_run-",""))&lt;&gt;LEN(gait_events!C4563),RIGHT(gait_events!C4563,LEN(gait_events!C4563)-FIND("_run-",gait_events!C4563,1)-4),"")</f>
        <v/>
      </c>
      <c r="G2063" t="str">
        <f>gait_events!D4563</f>
        <v>right_ankle</v>
      </c>
      <c r="H2063" t="str">
        <f>gait_events!E4563</f>
        <v>IC</v>
      </c>
      <c r="I2063">
        <f>IF(gait_events!F4563&lt;&gt;"",gait_events!F4563,NA())</f>
        <v>492</v>
      </c>
      <c r="J2063">
        <f>IF(gait_events!G4563&lt;&gt;"",gait_events!G4563,NA())</f>
        <v>492</v>
      </c>
      <c r="K2063">
        <f t="shared" si="256"/>
        <v>0</v>
      </c>
      <c r="L2063">
        <f t="shared" si="257"/>
        <v>0</v>
      </c>
      <c r="M2063">
        <f t="shared" si="258"/>
        <v>1</v>
      </c>
      <c r="N2063">
        <f t="shared" si="259"/>
        <v>1</v>
      </c>
      <c r="O2063">
        <f t="shared" si="260"/>
        <v>1</v>
      </c>
      <c r="P2063">
        <f t="shared" si="261"/>
        <v>0</v>
      </c>
      <c r="Q2063">
        <f t="shared" si="262"/>
        <v>0</v>
      </c>
      <c r="R2063">
        <f t="shared" si="263"/>
        <v>1</v>
      </c>
    </row>
    <row r="2064" spans="1:18" x14ac:dyDescent="0.25">
      <c r="A2064" t="str">
        <f>gait_events!B4564</f>
        <v>pp052</v>
      </c>
      <c r="B2064" t="str">
        <f>VLOOKUP(A2064,participants!A:B,2,0)</f>
        <v>M</v>
      </c>
      <c r="C2064">
        <f>VLOOKUP(A2064,participants!A:C,3,0)</f>
        <v>35</v>
      </c>
      <c r="D2064" t="str">
        <f>VLOOKUP(A2064,participants!A:F,6,0)</f>
        <v>YA</v>
      </c>
      <c r="E2064" t="str">
        <f>IF(LEN(SUBSTITUTE(gait_events!C4564,"_run-",""))&lt;&gt;LEN(gait_events!C4564),LEFT(RIGHT(gait_events!C4564,LEN(gait_events!C4564)-19),FIND("_run-",RIGHT(gait_events!C4564,LEN(gait_events!C4564)-19),1)-1),RIGHT(gait_events!C4564,LEN(gait_events!C4564)-19))</f>
        <v>Preferred</v>
      </c>
      <c r="F2064" t="str">
        <f>IF(LEN(SUBSTITUTE(gait_events!C4564,"_run-",""))&lt;&gt;LEN(gait_events!C4564),RIGHT(gait_events!C4564,LEN(gait_events!C4564)-FIND("_run-",gait_events!C4564,1)-4),"")</f>
        <v/>
      </c>
      <c r="G2064" t="str">
        <f>gait_events!D4564</f>
        <v>right_ankle</v>
      </c>
      <c r="H2064" t="str">
        <f>gait_events!E4564</f>
        <v>IC</v>
      </c>
      <c r="I2064">
        <f>IF(gait_events!F4564&lt;&gt;"",gait_events!F4564,NA())</f>
        <v>721</v>
      </c>
      <c r="J2064">
        <f>IF(gait_events!G4564&lt;&gt;"",gait_events!G4564,NA())</f>
        <v>721</v>
      </c>
      <c r="K2064">
        <f t="shared" si="256"/>
        <v>0</v>
      </c>
      <c r="L2064">
        <f t="shared" si="257"/>
        <v>0</v>
      </c>
      <c r="M2064">
        <f t="shared" si="258"/>
        <v>1</v>
      </c>
      <c r="N2064">
        <f t="shared" si="259"/>
        <v>1</v>
      </c>
      <c r="O2064">
        <f t="shared" si="260"/>
        <v>1</v>
      </c>
      <c r="P2064">
        <f t="shared" si="261"/>
        <v>0</v>
      </c>
      <c r="Q2064">
        <f t="shared" si="262"/>
        <v>0</v>
      </c>
      <c r="R2064">
        <f t="shared" si="263"/>
        <v>1</v>
      </c>
    </row>
    <row r="2065" spans="1:18" x14ac:dyDescent="0.25">
      <c r="A2065" t="str">
        <f>gait_events!B4565</f>
        <v>pp052</v>
      </c>
      <c r="B2065" t="str">
        <f>VLOOKUP(A2065,participants!A:B,2,0)</f>
        <v>M</v>
      </c>
      <c r="C2065">
        <f>VLOOKUP(A2065,participants!A:C,3,0)</f>
        <v>35</v>
      </c>
      <c r="D2065" t="str">
        <f>VLOOKUP(A2065,participants!A:F,6,0)</f>
        <v>YA</v>
      </c>
      <c r="E2065" t="str">
        <f>IF(LEN(SUBSTITUTE(gait_events!C4565,"_run-",""))&lt;&gt;LEN(gait_events!C4565),LEFT(RIGHT(gait_events!C4565,LEN(gait_events!C4565)-19),FIND("_run-",RIGHT(gait_events!C4565,LEN(gait_events!C4565)-19),1)-1),RIGHT(gait_events!C4565,LEN(gait_events!C4565)-19))</f>
        <v>Preferred</v>
      </c>
      <c r="F2065" t="str">
        <f>IF(LEN(SUBSTITUTE(gait_events!C4565,"_run-",""))&lt;&gt;LEN(gait_events!C4565),RIGHT(gait_events!C4565,LEN(gait_events!C4565)-FIND("_run-",gait_events!C4565,1)-4),"")</f>
        <v/>
      </c>
      <c r="G2065" t="str">
        <f>gait_events!D4565</f>
        <v>right_ankle</v>
      </c>
      <c r="H2065" t="str">
        <f>gait_events!E4565</f>
        <v>FC</v>
      </c>
      <c r="I2065">
        <f>IF(gait_events!F4565&lt;&gt;"",gait_events!F4565,NA())</f>
        <v>183</v>
      </c>
      <c r="J2065">
        <f>IF(gait_events!G4565&lt;&gt;"",gait_events!G4565,NA())</f>
        <v>183</v>
      </c>
      <c r="K2065">
        <f t="shared" si="256"/>
        <v>0</v>
      </c>
      <c r="L2065">
        <f t="shared" si="257"/>
        <v>0</v>
      </c>
      <c r="M2065">
        <f t="shared" si="258"/>
        <v>1</v>
      </c>
      <c r="N2065">
        <f t="shared" si="259"/>
        <v>1</v>
      </c>
      <c r="O2065">
        <f t="shared" si="260"/>
        <v>1</v>
      </c>
      <c r="P2065">
        <f t="shared" si="261"/>
        <v>0</v>
      </c>
      <c r="Q2065">
        <f t="shared" si="262"/>
        <v>0</v>
      </c>
      <c r="R2065">
        <f t="shared" si="263"/>
        <v>1</v>
      </c>
    </row>
    <row r="2066" spans="1:18" x14ac:dyDescent="0.25">
      <c r="A2066" t="str">
        <f>gait_events!B4566</f>
        <v>pp052</v>
      </c>
      <c r="B2066" t="str">
        <f>VLOOKUP(A2066,participants!A:B,2,0)</f>
        <v>M</v>
      </c>
      <c r="C2066">
        <f>VLOOKUP(A2066,participants!A:C,3,0)</f>
        <v>35</v>
      </c>
      <c r="D2066" t="str">
        <f>VLOOKUP(A2066,participants!A:F,6,0)</f>
        <v>YA</v>
      </c>
      <c r="E2066" t="str">
        <f>IF(LEN(SUBSTITUTE(gait_events!C4566,"_run-",""))&lt;&gt;LEN(gait_events!C4566),LEFT(RIGHT(gait_events!C4566,LEN(gait_events!C4566)-19),FIND("_run-",RIGHT(gait_events!C4566,LEN(gait_events!C4566)-19),1)-1),RIGHT(gait_events!C4566,LEN(gait_events!C4566)-19))</f>
        <v>Preferred</v>
      </c>
      <c r="F2066" t="str">
        <f>IF(LEN(SUBSTITUTE(gait_events!C4566,"_run-",""))&lt;&gt;LEN(gait_events!C4566),RIGHT(gait_events!C4566,LEN(gait_events!C4566)-FIND("_run-",gait_events!C4566,1)-4),"")</f>
        <v/>
      </c>
      <c r="G2066" t="str">
        <f>gait_events!D4566</f>
        <v>right_ankle</v>
      </c>
      <c r="H2066" t="str">
        <f>gait_events!E4566</f>
        <v>FC</v>
      </c>
      <c r="I2066">
        <f>IF(gait_events!F4566&lt;&gt;"",gait_events!F4566,NA())</f>
        <v>409</v>
      </c>
      <c r="J2066">
        <f>IF(gait_events!G4566&lt;&gt;"",gait_events!G4566,NA())</f>
        <v>410</v>
      </c>
      <c r="K2066">
        <f t="shared" si="256"/>
        <v>-1</v>
      </c>
      <c r="L2066">
        <f t="shared" si="257"/>
        <v>-5</v>
      </c>
      <c r="M2066">
        <f t="shared" si="258"/>
        <v>1</v>
      </c>
      <c r="N2066">
        <f t="shared" si="259"/>
        <v>1</v>
      </c>
      <c r="O2066">
        <f t="shared" si="260"/>
        <v>1</v>
      </c>
      <c r="P2066">
        <f t="shared" si="261"/>
        <v>0</v>
      </c>
      <c r="Q2066">
        <f t="shared" si="262"/>
        <v>0</v>
      </c>
      <c r="R2066">
        <f t="shared" si="263"/>
        <v>1</v>
      </c>
    </row>
    <row r="2067" spans="1:18" x14ac:dyDescent="0.25">
      <c r="A2067" t="str">
        <f>gait_events!B4567</f>
        <v>pp052</v>
      </c>
      <c r="B2067" t="str">
        <f>VLOOKUP(A2067,participants!A:B,2,0)</f>
        <v>M</v>
      </c>
      <c r="C2067">
        <f>VLOOKUP(A2067,participants!A:C,3,0)</f>
        <v>35</v>
      </c>
      <c r="D2067" t="str">
        <f>VLOOKUP(A2067,participants!A:F,6,0)</f>
        <v>YA</v>
      </c>
      <c r="E2067" t="str">
        <f>IF(LEN(SUBSTITUTE(gait_events!C4567,"_run-",""))&lt;&gt;LEN(gait_events!C4567),LEFT(RIGHT(gait_events!C4567,LEN(gait_events!C4567)-19),FIND("_run-",RIGHT(gait_events!C4567,LEN(gait_events!C4567)-19),1)-1),RIGHT(gait_events!C4567,LEN(gait_events!C4567)-19))</f>
        <v>Preferred</v>
      </c>
      <c r="F2067" t="str">
        <f>IF(LEN(SUBSTITUTE(gait_events!C4567,"_run-",""))&lt;&gt;LEN(gait_events!C4567),RIGHT(gait_events!C4567,LEN(gait_events!C4567)-FIND("_run-",gait_events!C4567,1)-4),"")</f>
        <v/>
      </c>
      <c r="G2067" t="str">
        <f>gait_events!D4567</f>
        <v>right_ankle</v>
      </c>
      <c r="H2067" t="str">
        <f>gait_events!E4567</f>
        <v>FC</v>
      </c>
      <c r="I2067">
        <f>IF(gait_events!F4567&lt;&gt;"",gait_events!F4567,NA())</f>
        <v>640</v>
      </c>
      <c r="J2067">
        <f>IF(gait_events!G4567&lt;&gt;"",gait_events!G4567,NA())</f>
        <v>640</v>
      </c>
      <c r="K2067">
        <f t="shared" si="256"/>
        <v>0</v>
      </c>
      <c r="L2067">
        <f t="shared" si="257"/>
        <v>0</v>
      </c>
      <c r="M2067">
        <f t="shared" si="258"/>
        <v>1</v>
      </c>
      <c r="N2067">
        <f t="shared" si="259"/>
        <v>1</v>
      </c>
      <c r="O2067">
        <f t="shared" si="260"/>
        <v>1</v>
      </c>
      <c r="P2067">
        <f t="shared" si="261"/>
        <v>0</v>
      </c>
      <c r="Q2067">
        <f t="shared" si="262"/>
        <v>0</v>
      </c>
      <c r="R2067">
        <f t="shared" si="263"/>
        <v>1</v>
      </c>
    </row>
    <row r="2068" spans="1:18" x14ac:dyDescent="0.25">
      <c r="A2068" t="str">
        <f>gait_events!B4568</f>
        <v>pp052</v>
      </c>
      <c r="B2068" t="str">
        <f>VLOOKUP(A2068,participants!A:B,2,0)</f>
        <v>M</v>
      </c>
      <c r="C2068">
        <f>VLOOKUP(A2068,participants!A:C,3,0)</f>
        <v>35</v>
      </c>
      <c r="D2068" t="str">
        <f>VLOOKUP(A2068,participants!A:F,6,0)</f>
        <v>YA</v>
      </c>
      <c r="E2068" t="str">
        <f>IF(LEN(SUBSTITUTE(gait_events!C4568,"_run-",""))&lt;&gt;LEN(gait_events!C4568),LEFT(RIGHT(gait_events!C4568,LEN(gait_events!C4568)-19),FIND("_run-",RIGHT(gait_events!C4568,LEN(gait_events!C4568)-19),1)-1),RIGHT(gait_events!C4568,LEN(gait_events!C4568)-19))</f>
        <v>Preferred</v>
      </c>
      <c r="F2068" t="str">
        <f>IF(LEN(SUBSTITUTE(gait_events!C4568,"_run-",""))&lt;&gt;LEN(gait_events!C4568),RIGHT(gait_events!C4568,LEN(gait_events!C4568)-FIND("_run-",gait_events!C4568,1)-4),"")</f>
        <v/>
      </c>
      <c r="G2068" t="str">
        <f>gait_events!D4568</f>
        <v>right_ankle</v>
      </c>
      <c r="H2068" t="str">
        <f>gait_events!E4568</f>
        <v>FC</v>
      </c>
      <c r="I2068">
        <f>IF(gait_events!F4568&lt;&gt;"",gait_events!F4568,NA())</f>
        <v>872</v>
      </c>
      <c r="J2068" t="e">
        <f>IF(gait_events!G4568&lt;&gt;"",gait_events!G4568,NA())</f>
        <v>#N/A</v>
      </c>
      <c r="K2068" t="e">
        <f t="shared" si="256"/>
        <v>#N/A</v>
      </c>
      <c r="L2068" t="e">
        <f t="shared" si="257"/>
        <v>#N/A</v>
      </c>
      <c r="M2068">
        <f t="shared" si="258"/>
        <v>1</v>
      </c>
      <c r="N2068">
        <f t="shared" si="259"/>
        <v>0</v>
      </c>
      <c r="O2068">
        <f t="shared" si="260"/>
        <v>0</v>
      </c>
      <c r="P2068">
        <f t="shared" si="261"/>
        <v>1</v>
      </c>
      <c r="Q2068">
        <f t="shared" si="262"/>
        <v>0</v>
      </c>
      <c r="R2068">
        <f t="shared" si="263"/>
        <v>1</v>
      </c>
    </row>
    <row r="2069" spans="1:18" x14ac:dyDescent="0.25">
      <c r="A2069" t="str">
        <f>gait_events!B4569</f>
        <v>pp052</v>
      </c>
      <c r="B2069" t="str">
        <f>VLOOKUP(A2069,participants!A:B,2,0)</f>
        <v>M</v>
      </c>
      <c r="C2069">
        <f>VLOOKUP(A2069,participants!A:C,3,0)</f>
        <v>35</v>
      </c>
      <c r="D2069" t="str">
        <f>VLOOKUP(A2069,participants!A:F,6,0)</f>
        <v>YA</v>
      </c>
      <c r="E2069" t="str">
        <f>IF(LEN(SUBSTITUTE(gait_events!C4569,"_run-",""))&lt;&gt;LEN(gait_events!C4569),LEFT(RIGHT(gait_events!C4569,LEN(gait_events!C4569)-19),FIND("_run-",RIGHT(gait_events!C4569,LEN(gait_events!C4569)-19),1)-1),RIGHT(gait_events!C4569,LEN(gait_events!C4569)-19))</f>
        <v>Preferred</v>
      </c>
      <c r="F2069" t="str">
        <f>IF(LEN(SUBSTITUTE(gait_events!C4569,"_run-",""))&lt;&gt;LEN(gait_events!C4569),RIGHT(gait_events!C4569,LEN(gait_events!C4569)-FIND("_run-",gait_events!C4569,1)-4),"")</f>
        <v/>
      </c>
      <c r="G2069" t="str">
        <f>gait_events!D4569</f>
        <v>left_shank</v>
      </c>
      <c r="H2069" t="str">
        <f>gait_events!E4569</f>
        <v>IC</v>
      </c>
      <c r="I2069">
        <f>IF(gait_events!F4569&lt;&gt;"",gait_events!F4569,NA())</f>
        <v>149</v>
      </c>
      <c r="J2069">
        <f>IF(gait_events!G4569&lt;&gt;"",gait_events!G4569,NA())</f>
        <v>150</v>
      </c>
      <c r="K2069">
        <f t="shared" si="256"/>
        <v>-1</v>
      </c>
      <c r="L2069">
        <f t="shared" si="257"/>
        <v>-5</v>
      </c>
      <c r="M2069">
        <f t="shared" si="258"/>
        <v>1</v>
      </c>
      <c r="N2069">
        <f t="shared" si="259"/>
        <v>1</v>
      </c>
      <c r="O2069">
        <f t="shared" si="260"/>
        <v>1</v>
      </c>
      <c r="P2069">
        <f t="shared" si="261"/>
        <v>0</v>
      </c>
      <c r="Q2069">
        <f t="shared" si="262"/>
        <v>0</v>
      </c>
      <c r="R2069">
        <f t="shared" si="263"/>
        <v>1</v>
      </c>
    </row>
    <row r="2070" spans="1:18" x14ac:dyDescent="0.25">
      <c r="A2070" t="str">
        <f>gait_events!B4570</f>
        <v>pp052</v>
      </c>
      <c r="B2070" t="str">
        <f>VLOOKUP(A2070,participants!A:B,2,0)</f>
        <v>M</v>
      </c>
      <c r="C2070">
        <f>VLOOKUP(A2070,participants!A:C,3,0)</f>
        <v>35</v>
      </c>
      <c r="D2070" t="str">
        <f>VLOOKUP(A2070,participants!A:F,6,0)</f>
        <v>YA</v>
      </c>
      <c r="E2070" t="str">
        <f>IF(LEN(SUBSTITUTE(gait_events!C4570,"_run-",""))&lt;&gt;LEN(gait_events!C4570),LEFT(RIGHT(gait_events!C4570,LEN(gait_events!C4570)-19),FIND("_run-",RIGHT(gait_events!C4570,LEN(gait_events!C4570)-19),1)-1),RIGHT(gait_events!C4570,LEN(gait_events!C4570)-19))</f>
        <v>Preferred</v>
      </c>
      <c r="F2070" t="str">
        <f>IF(LEN(SUBSTITUTE(gait_events!C4570,"_run-",""))&lt;&gt;LEN(gait_events!C4570),RIGHT(gait_events!C4570,LEN(gait_events!C4570)-FIND("_run-",gait_events!C4570,1)-4),"")</f>
        <v/>
      </c>
      <c r="G2070" t="str">
        <f>gait_events!D4570</f>
        <v>left_shank</v>
      </c>
      <c r="H2070" t="str">
        <f>gait_events!E4570</f>
        <v>IC</v>
      </c>
      <c r="I2070">
        <f>IF(gait_events!F4570&lt;&gt;"",gait_events!F4570,NA())</f>
        <v>375</v>
      </c>
      <c r="J2070">
        <f>IF(gait_events!G4570&lt;&gt;"",gait_events!G4570,NA())</f>
        <v>365</v>
      </c>
      <c r="K2070">
        <f t="shared" si="256"/>
        <v>10</v>
      </c>
      <c r="L2070">
        <f t="shared" si="257"/>
        <v>50</v>
      </c>
      <c r="M2070">
        <f t="shared" si="258"/>
        <v>1</v>
      </c>
      <c r="N2070">
        <f t="shared" si="259"/>
        <v>1</v>
      </c>
      <c r="O2070">
        <f t="shared" si="260"/>
        <v>1</v>
      </c>
      <c r="P2070">
        <f t="shared" si="261"/>
        <v>0</v>
      </c>
      <c r="Q2070">
        <f t="shared" si="262"/>
        <v>0</v>
      </c>
      <c r="R2070">
        <f t="shared" si="263"/>
        <v>1</v>
      </c>
    </row>
    <row r="2071" spans="1:18" x14ac:dyDescent="0.25">
      <c r="A2071" t="str">
        <f>gait_events!B4571</f>
        <v>pp052</v>
      </c>
      <c r="B2071" t="str">
        <f>VLOOKUP(A2071,participants!A:B,2,0)</f>
        <v>M</v>
      </c>
      <c r="C2071">
        <f>VLOOKUP(A2071,participants!A:C,3,0)</f>
        <v>35</v>
      </c>
      <c r="D2071" t="str">
        <f>VLOOKUP(A2071,participants!A:F,6,0)</f>
        <v>YA</v>
      </c>
      <c r="E2071" t="str">
        <f>IF(LEN(SUBSTITUTE(gait_events!C4571,"_run-",""))&lt;&gt;LEN(gait_events!C4571),LEFT(RIGHT(gait_events!C4571,LEN(gait_events!C4571)-19),FIND("_run-",RIGHT(gait_events!C4571,LEN(gait_events!C4571)-19),1)-1),RIGHT(gait_events!C4571,LEN(gait_events!C4571)-19))</f>
        <v>Preferred</v>
      </c>
      <c r="F2071" t="str">
        <f>IF(LEN(SUBSTITUTE(gait_events!C4571,"_run-",""))&lt;&gt;LEN(gait_events!C4571),RIGHT(gait_events!C4571,LEN(gait_events!C4571)-FIND("_run-",gait_events!C4571,1)-4),"")</f>
        <v/>
      </c>
      <c r="G2071" t="str">
        <f>gait_events!D4571</f>
        <v>left_shank</v>
      </c>
      <c r="H2071" t="str">
        <f>gait_events!E4571</f>
        <v>IC</v>
      </c>
      <c r="I2071">
        <f>IF(gait_events!F4571&lt;&gt;"",gait_events!F4571,NA())</f>
        <v>605</v>
      </c>
      <c r="J2071">
        <f>IF(gait_events!G4571&lt;&gt;"",gait_events!G4571,NA())</f>
        <v>607</v>
      </c>
      <c r="K2071">
        <f t="shared" si="256"/>
        <v>-2</v>
      </c>
      <c r="L2071">
        <f t="shared" si="257"/>
        <v>-10</v>
      </c>
      <c r="M2071">
        <f t="shared" si="258"/>
        <v>1</v>
      </c>
      <c r="N2071">
        <f t="shared" si="259"/>
        <v>1</v>
      </c>
      <c r="O2071">
        <f t="shared" si="260"/>
        <v>1</v>
      </c>
      <c r="P2071">
        <f t="shared" si="261"/>
        <v>0</v>
      </c>
      <c r="Q2071">
        <f t="shared" si="262"/>
        <v>0</v>
      </c>
      <c r="R2071">
        <f t="shared" si="263"/>
        <v>1</v>
      </c>
    </row>
    <row r="2072" spans="1:18" x14ac:dyDescent="0.25">
      <c r="A2072" t="str">
        <f>gait_events!B4572</f>
        <v>pp052</v>
      </c>
      <c r="B2072" t="str">
        <f>VLOOKUP(A2072,participants!A:B,2,0)</f>
        <v>M</v>
      </c>
      <c r="C2072">
        <f>VLOOKUP(A2072,participants!A:C,3,0)</f>
        <v>35</v>
      </c>
      <c r="D2072" t="str">
        <f>VLOOKUP(A2072,participants!A:F,6,0)</f>
        <v>YA</v>
      </c>
      <c r="E2072" t="str">
        <f>IF(LEN(SUBSTITUTE(gait_events!C4572,"_run-",""))&lt;&gt;LEN(gait_events!C4572),LEFT(RIGHT(gait_events!C4572,LEN(gait_events!C4572)-19),FIND("_run-",RIGHT(gait_events!C4572,LEN(gait_events!C4572)-19),1)-1),RIGHT(gait_events!C4572,LEN(gait_events!C4572)-19))</f>
        <v>Preferred</v>
      </c>
      <c r="F2072" t="str">
        <f>IF(LEN(SUBSTITUTE(gait_events!C4572,"_run-",""))&lt;&gt;LEN(gait_events!C4572),RIGHT(gait_events!C4572,LEN(gait_events!C4572)-FIND("_run-",gait_events!C4572,1)-4),"")</f>
        <v/>
      </c>
      <c r="G2072" t="str">
        <f>gait_events!D4572</f>
        <v>left_shank</v>
      </c>
      <c r="H2072" t="str">
        <f>gait_events!E4572</f>
        <v>IC</v>
      </c>
      <c r="I2072">
        <f>IF(gait_events!F4572&lt;&gt;"",gait_events!F4572,NA())</f>
        <v>846</v>
      </c>
      <c r="J2072">
        <f>IF(gait_events!G4572&lt;&gt;"",gait_events!G4572,NA())</f>
        <v>832</v>
      </c>
      <c r="K2072">
        <f t="shared" si="256"/>
        <v>14</v>
      </c>
      <c r="L2072">
        <f t="shared" si="257"/>
        <v>70</v>
      </c>
      <c r="M2072">
        <f t="shared" si="258"/>
        <v>1</v>
      </c>
      <c r="N2072">
        <f t="shared" si="259"/>
        <v>1</v>
      </c>
      <c r="O2072">
        <f t="shared" si="260"/>
        <v>1</v>
      </c>
      <c r="P2072">
        <f t="shared" si="261"/>
        <v>0</v>
      </c>
      <c r="Q2072">
        <f t="shared" si="262"/>
        <v>0</v>
      </c>
      <c r="R2072">
        <f t="shared" si="263"/>
        <v>1</v>
      </c>
    </row>
    <row r="2073" spans="1:18" x14ac:dyDescent="0.25">
      <c r="A2073" t="str">
        <f>gait_events!B4573</f>
        <v>pp052</v>
      </c>
      <c r="B2073" t="str">
        <f>VLOOKUP(A2073,participants!A:B,2,0)</f>
        <v>M</v>
      </c>
      <c r="C2073">
        <f>VLOOKUP(A2073,participants!A:C,3,0)</f>
        <v>35</v>
      </c>
      <c r="D2073" t="str">
        <f>VLOOKUP(A2073,participants!A:F,6,0)</f>
        <v>YA</v>
      </c>
      <c r="E2073" t="str">
        <f>IF(LEN(SUBSTITUTE(gait_events!C4573,"_run-",""))&lt;&gt;LEN(gait_events!C4573),LEFT(RIGHT(gait_events!C4573,LEN(gait_events!C4573)-19),FIND("_run-",RIGHT(gait_events!C4573,LEN(gait_events!C4573)-19),1)-1),RIGHT(gait_events!C4573,LEN(gait_events!C4573)-19))</f>
        <v>Preferred</v>
      </c>
      <c r="F2073" t="str">
        <f>IF(LEN(SUBSTITUTE(gait_events!C4573,"_run-",""))&lt;&gt;LEN(gait_events!C4573),RIGHT(gait_events!C4573,LEN(gait_events!C4573)-FIND("_run-",gait_events!C4573,1)-4),"")</f>
        <v/>
      </c>
      <c r="G2073" t="str">
        <f>gait_events!D4573</f>
        <v>left_shank</v>
      </c>
      <c r="H2073" t="str">
        <f>gait_events!E4573</f>
        <v>FC</v>
      </c>
      <c r="I2073">
        <f>IF(gait_events!F4573&lt;&gt;"",gait_events!F4573,NA())</f>
        <v>68</v>
      </c>
      <c r="J2073">
        <f>IF(gait_events!G4573&lt;&gt;"",gait_events!G4573,NA())</f>
        <v>69</v>
      </c>
      <c r="K2073">
        <f t="shared" si="256"/>
        <v>-1</v>
      </c>
      <c r="L2073">
        <f t="shared" si="257"/>
        <v>-5</v>
      </c>
      <c r="M2073">
        <f t="shared" si="258"/>
        <v>1</v>
      </c>
      <c r="N2073">
        <f t="shared" si="259"/>
        <v>1</v>
      </c>
      <c r="O2073">
        <f t="shared" si="260"/>
        <v>1</v>
      </c>
      <c r="P2073">
        <f t="shared" si="261"/>
        <v>0</v>
      </c>
      <c r="Q2073">
        <f t="shared" si="262"/>
        <v>0</v>
      </c>
      <c r="R2073">
        <f t="shared" si="263"/>
        <v>1</v>
      </c>
    </row>
    <row r="2074" spans="1:18" x14ac:dyDescent="0.25">
      <c r="A2074" t="str">
        <f>gait_events!B4574</f>
        <v>pp052</v>
      </c>
      <c r="B2074" t="str">
        <f>VLOOKUP(A2074,participants!A:B,2,0)</f>
        <v>M</v>
      </c>
      <c r="C2074">
        <f>VLOOKUP(A2074,participants!A:C,3,0)</f>
        <v>35</v>
      </c>
      <c r="D2074" t="str">
        <f>VLOOKUP(A2074,participants!A:F,6,0)</f>
        <v>YA</v>
      </c>
      <c r="E2074" t="str">
        <f>IF(LEN(SUBSTITUTE(gait_events!C4574,"_run-",""))&lt;&gt;LEN(gait_events!C4574),LEFT(RIGHT(gait_events!C4574,LEN(gait_events!C4574)-19),FIND("_run-",RIGHT(gait_events!C4574,LEN(gait_events!C4574)-19),1)-1),RIGHT(gait_events!C4574,LEN(gait_events!C4574)-19))</f>
        <v>Preferred</v>
      </c>
      <c r="F2074" t="str">
        <f>IF(LEN(SUBSTITUTE(gait_events!C4574,"_run-",""))&lt;&gt;LEN(gait_events!C4574),RIGHT(gait_events!C4574,LEN(gait_events!C4574)-FIND("_run-",gait_events!C4574,1)-4),"")</f>
        <v/>
      </c>
      <c r="G2074" t="str">
        <f>gait_events!D4574</f>
        <v>left_shank</v>
      </c>
      <c r="H2074" t="str">
        <f>gait_events!E4574</f>
        <v>FC</v>
      </c>
      <c r="I2074">
        <f>IF(gait_events!F4574&lt;&gt;"",gait_events!F4574,NA())</f>
        <v>299</v>
      </c>
      <c r="J2074">
        <f>IF(gait_events!G4574&lt;&gt;"",gait_events!G4574,NA())</f>
        <v>301</v>
      </c>
      <c r="K2074">
        <f t="shared" si="256"/>
        <v>-2</v>
      </c>
      <c r="L2074">
        <f t="shared" si="257"/>
        <v>-10</v>
      </c>
      <c r="M2074">
        <f t="shared" si="258"/>
        <v>1</v>
      </c>
      <c r="N2074">
        <f t="shared" si="259"/>
        <v>1</v>
      </c>
      <c r="O2074">
        <f t="shared" si="260"/>
        <v>1</v>
      </c>
      <c r="P2074">
        <f t="shared" si="261"/>
        <v>0</v>
      </c>
      <c r="Q2074">
        <f t="shared" si="262"/>
        <v>0</v>
      </c>
      <c r="R2074">
        <f t="shared" si="263"/>
        <v>1</v>
      </c>
    </row>
    <row r="2075" spans="1:18" x14ac:dyDescent="0.25">
      <c r="A2075" t="str">
        <f>gait_events!B4575</f>
        <v>pp052</v>
      </c>
      <c r="B2075" t="str">
        <f>VLOOKUP(A2075,participants!A:B,2,0)</f>
        <v>M</v>
      </c>
      <c r="C2075">
        <f>VLOOKUP(A2075,participants!A:C,3,0)</f>
        <v>35</v>
      </c>
      <c r="D2075" t="str">
        <f>VLOOKUP(A2075,participants!A:F,6,0)</f>
        <v>YA</v>
      </c>
      <c r="E2075" t="str">
        <f>IF(LEN(SUBSTITUTE(gait_events!C4575,"_run-",""))&lt;&gt;LEN(gait_events!C4575),LEFT(RIGHT(gait_events!C4575,LEN(gait_events!C4575)-19),FIND("_run-",RIGHT(gait_events!C4575,LEN(gait_events!C4575)-19),1)-1),RIGHT(gait_events!C4575,LEN(gait_events!C4575)-19))</f>
        <v>Preferred</v>
      </c>
      <c r="F2075" t="str">
        <f>IF(LEN(SUBSTITUTE(gait_events!C4575,"_run-",""))&lt;&gt;LEN(gait_events!C4575),RIGHT(gait_events!C4575,LEN(gait_events!C4575)-FIND("_run-",gait_events!C4575,1)-4),"")</f>
        <v/>
      </c>
      <c r="G2075" t="str">
        <f>gait_events!D4575</f>
        <v>left_shank</v>
      </c>
      <c r="H2075" t="str">
        <f>gait_events!E4575</f>
        <v>FC</v>
      </c>
      <c r="I2075">
        <f>IF(gait_events!F4575&lt;&gt;"",gait_events!F4575,NA())</f>
        <v>526</v>
      </c>
      <c r="J2075">
        <f>IF(gait_events!G4575&lt;&gt;"",gait_events!G4575,NA())</f>
        <v>525</v>
      </c>
      <c r="K2075">
        <f t="shared" si="256"/>
        <v>1</v>
      </c>
      <c r="L2075">
        <f t="shared" si="257"/>
        <v>5</v>
      </c>
      <c r="M2075">
        <f t="shared" si="258"/>
        <v>1</v>
      </c>
      <c r="N2075">
        <f t="shared" si="259"/>
        <v>1</v>
      </c>
      <c r="O2075">
        <f t="shared" si="260"/>
        <v>1</v>
      </c>
      <c r="P2075">
        <f t="shared" si="261"/>
        <v>0</v>
      </c>
      <c r="Q2075">
        <f t="shared" si="262"/>
        <v>0</v>
      </c>
      <c r="R2075">
        <f t="shared" si="263"/>
        <v>1</v>
      </c>
    </row>
    <row r="2076" spans="1:18" x14ac:dyDescent="0.25">
      <c r="A2076" t="str">
        <f>gait_events!B4576</f>
        <v>pp052</v>
      </c>
      <c r="B2076" t="str">
        <f>VLOOKUP(A2076,participants!A:B,2,0)</f>
        <v>M</v>
      </c>
      <c r="C2076">
        <f>VLOOKUP(A2076,participants!A:C,3,0)</f>
        <v>35</v>
      </c>
      <c r="D2076" t="str">
        <f>VLOOKUP(A2076,participants!A:F,6,0)</f>
        <v>YA</v>
      </c>
      <c r="E2076" t="str">
        <f>IF(LEN(SUBSTITUTE(gait_events!C4576,"_run-",""))&lt;&gt;LEN(gait_events!C4576),LEFT(RIGHT(gait_events!C4576,LEN(gait_events!C4576)-19),FIND("_run-",RIGHT(gait_events!C4576,LEN(gait_events!C4576)-19),1)-1),RIGHT(gait_events!C4576,LEN(gait_events!C4576)-19))</f>
        <v>Preferred</v>
      </c>
      <c r="F2076" t="str">
        <f>IF(LEN(SUBSTITUTE(gait_events!C4576,"_run-",""))&lt;&gt;LEN(gait_events!C4576),RIGHT(gait_events!C4576,LEN(gait_events!C4576)-FIND("_run-",gait_events!C4576,1)-4),"")</f>
        <v/>
      </c>
      <c r="G2076" t="str">
        <f>gait_events!D4576</f>
        <v>left_shank</v>
      </c>
      <c r="H2076" t="str">
        <f>gait_events!E4576</f>
        <v>FC</v>
      </c>
      <c r="I2076">
        <f>IF(gait_events!F4576&lt;&gt;"",gait_events!F4576,NA())</f>
        <v>757</v>
      </c>
      <c r="J2076">
        <f>IF(gait_events!G4576&lt;&gt;"",gait_events!G4576,NA())</f>
        <v>756</v>
      </c>
      <c r="K2076">
        <f t="shared" si="256"/>
        <v>1</v>
      </c>
      <c r="L2076">
        <f t="shared" si="257"/>
        <v>5</v>
      </c>
      <c r="M2076">
        <f t="shared" si="258"/>
        <v>1</v>
      </c>
      <c r="N2076">
        <f t="shared" si="259"/>
        <v>1</v>
      </c>
      <c r="O2076">
        <f t="shared" si="260"/>
        <v>1</v>
      </c>
      <c r="P2076">
        <f t="shared" si="261"/>
        <v>0</v>
      </c>
      <c r="Q2076">
        <f t="shared" si="262"/>
        <v>0</v>
      </c>
      <c r="R2076">
        <f t="shared" si="263"/>
        <v>1</v>
      </c>
    </row>
    <row r="2077" spans="1:18" x14ac:dyDescent="0.25">
      <c r="A2077" t="str">
        <f>gait_events!B4577</f>
        <v>pp052</v>
      </c>
      <c r="B2077" t="str">
        <f>VLOOKUP(A2077,participants!A:B,2,0)</f>
        <v>M</v>
      </c>
      <c r="C2077">
        <f>VLOOKUP(A2077,participants!A:C,3,0)</f>
        <v>35</v>
      </c>
      <c r="D2077" t="str">
        <f>VLOOKUP(A2077,participants!A:F,6,0)</f>
        <v>YA</v>
      </c>
      <c r="E2077" t="str">
        <f>IF(LEN(SUBSTITUTE(gait_events!C4577,"_run-",""))&lt;&gt;LEN(gait_events!C4577),LEFT(RIGHT(gait_events!C4577,LEN(gait_events!C4577)-19),FIND("_run-",RIGHT(gait_events!C4577,LEN(gait_events!C4577)-19),1)-1),RIGHT(gait_events!C4577,LEN(gait_events!C4577)-19))</f>
        <v>Preferred</v>
      </c>
      <c r="F2077" t="str">
        <f>IF(LEN(SUBSTITUTE(gait_events!C4577,"_run-",""))&lt;&gt;LEN(gait_events!C4577),RIGHT(gait_events!C4577,LEN(gait_events!C4577)-FIND("_run-",gait_events!C4577,1)-4),"")</f>
        <v/>
      </c>
      <c r="G2077" t="str">
        <f>gait_events!D4577</f>
        <v>right_shank</v>
      </c>
      <c r="H2077" t="str">
        <f>gait_events!E4577</f>
        <v>IC</v>
      </c>
      <c r="I2077">
        <f>IF(gait_events!F4577&lt;&gt;"",gait_events!F4577,NA())</f>
        <v>34</v>
      </c>
      <c r="J2077">
        <f>IF(gait_events!G4577&lt;&gt;"",gait_events!G4577,NA())</f>
        <v>35</v>
      </c>
      <c r="K2077">
        <f t="shared" si="256"/>
        <v>-1</v>
      </c>
      <c r="L2077">
        <f t="shared" si="257"/>
        <v>-5</v>
      </c>
      <c r="M2077">
        <f t="shared" si="258"/>
        <v>1</v>
      </c>
      <c r="N2077">
        <f t="shared" si="259"/>
        <v>1</v>
      </c>
      <c r="O2077">
        <f t="shared" si="260"/>
        <v>1</v>
      </c>
      <c r="P2077">
        <f t="shared" si="261"/>
        <v>0</v>
      </c>
      <c r="Q2077">
        <f t="shared" si="262"/>
        <v>0</v>
      </c>
      <c r="R2077">
        <f t="shared" si="263"/>
        <v>1</v>
      </c>
    </row>
    <row r="2078" spans="1:18" x14ac:dyDescent="0.25">
      <c r="A2078" t="str">
        <f>gait_events!B4578</f>
        <v>pp052</v>
      </c>
      <c r="B2078" t="str">
        <f>VLOOKUP(A2078,participants!A:B,2,0)</f>
        <v>M</v>
      </c>
      <c r="C2078">
        <f>VLOOKUP(A2078,participants!A:C,3,0)</f>
        <v>35</v>
      </c>
      <c r="D2078" t="str">
        <f>VLOOKUP(A2078,participants!A:F,6,0)</f>
        <v>YA</v>
      </c>
      <c r="E2078" t="str">
        <f>IF(LEN(SUBSTITUTE(gait_events!C4578,"_run-",""))&lt;&gt;LEN(gait_events!C4578),LEFT(RIGHT(gait_events!C4578,LEN(gait_events!C4578)-19),FIND("_run-",RIGHT(gait_events!C4578,LEN(gait_events!C4578)-19),1)-1),RIGHT(gait_events!C4578,LEN(gait_events!C4578)-19))</f>
        <v>Preferred</v>
      </c>
      <c r="F2078" t="str">
        <f>IF(LEN(SUBSTITUTE(gait_events!C4578,"_run-",""))&lt;&gt;LEN(gait_events!C4578),RIGHT(gait_events!C4578,LEN(gait_events!C4578)-FIND("_run-",gait_events!C4578,1)-4),"")</f>
        <v/>
      </c>
      <c r="G2078" t="str">
        <f>gait_events!D4578</f>
        <v>right_shank</v>
      </c>
      <c r="H2078" t="str">
        <f>gait_events!E4578</f>
        <v>IC</v>
      </c>
      <c r="I2078">
        <f>IF(gait_events!F4578&lt;&gt;"",gait_events!F4578,NA())</f>
        <v>266</v>
      </c>
      <c r="J2078">
        <f>IF(gait_events!G4578&lt;&gt;"",gait_events!G4578,NA())</f>
        <v>268</v>
      </c>
      <c r="K2078">
        <f t="shared" si="256"/>
        <v>-2</v>
      </c>
      <c r="L2078">
        <f t="shared" si="257"/>
        <v>-10</v>
      </c>
      <c r="M2078">
        <f t="shared" si="258"/>
        <v>1</v>
      </c>
      <c r="N2078">
        <f t="shared" si="259"/>
        <v>1</v>
      </c>
      <c r="O2078">
        <f t="shared" si="260"/>
        <v>1</v>
      </c>
      <c r="P2078">
        <f t="shared" si="261"/>
        <v>0</v>
      </c>
      <c r="Q2078">
        <f t="shared" si="262"/>
        <v>0</v>
      </c>
      <c r="R2078">
        <f t="shared" si="263"/>
        <v>1</v>
      </c>
    </row>
    <row r="2079" spans="1:18" x14ac:dyDescent="0.25">
      <c r="A2079" t="str">
        <f>gait_events!B4579</f>
        <v>pp052</v>
      </c>
      <c r="B2079" t="str">
        <f>VLOOKUP(A2079,participants!A:B,2,0)</f>
        <v>M</v>
      </c>
      <c r="C2079">
        <f>VLOOKUP(A2079,participants!A:C,3,0)</f>
        <v>35</v>
      </c>
      <c r="D2079" t="str">
        <f>VLOOKUP(A2079,participants!A:F,6,0)</f>
        <v>YA</v>
      </c>
      <c r="E2079" t="str">
        <f>IF(LEN(SUBSTITUTE(gait_events!C4579,"_run-",""))&lt;&gt;LEN(gait_events!C4579),LEFT(RIGHT(gait_events!C4579,LEN(gait_events!C4579)-19),FIND("_run-",RIGHT(gait_events!C4579,LEN(gait_events!C4579)-19),1)-1),RIGHT(gait_events!C4579,LEN(gait_events!C4579)-19))</f>
        <v>Preferred</v>
      </c>
      <c r="F2079" t="str">
        <f>IF(LEN(SUBSTITUTE(gait_events!C4579,"_run-",""))&lt;&gt;LEN(gait_events!C4579),RIGHT(gait_events!C4579,LEN(gait_events!C4579)-FIND("_run-",gait_events!C4579,1)-4),"")</f>
        <v/>
      </c>
      <c r="G2079" t="str">
        <f>gait_events!D4579</f>
        <v>right_shank</v>
      </c>
      <c r="H2079" t="str">
        <f>gait_events!E4579</f>
        <v>IC</v>
      </c>
      <c r="I2079">
        <f>IF(gait_events!F4579&lt;&gt;"",gait_events!F4579,NA())</f>
        <v>492</v>
      </c>
      <c r="J2079">
        <f>IF(gait_events!G4579&lt;&gt;"",gait_events!G4579,NA())</f>
        <v>494</v>
      </c>
      <c r="K2079">
        <f t="shared" si="256"/>
        <v>-2</v>
      </c>
      <c r="L2079">
        <f t="shared" si="257"/>
        <v>-10</v>
      </c>
      <c r="M2079">
        <f t="shared" si="258"/>
        <v>1</v>
      </c>
      <c r="N2079">
        <f t="shared" si="259"/>
        <v>1</v>
      </c>
      <c r="O2079">
        <f t="shared" si="260"/>
        <v>1</v>
      </c>
      <c r="P2079">
        <f t="shared" si="261"/>
        <v>0</v>
      </c>
      <c r="Q2079">
        <f t="shared" si="262"/>
        <v>0</v>
      </c>
      <c r="R2079">
        <f t="shared" si="263"/>
        <v>1</v>
      </c>
    </row>
    <row r="2080" spans="1:18" x14ac:dyDescent="0.25">
      <c r="A2080" t="str">
        <f>gait_events!B4580</f>
        <v>pp052</v>
      </c>
      <c r="B2080" t="str">
        <f>VLOOKUP(A2080,participants!A:B,2,0)</f>
        <v>M</v>
      </c>
      <c r="C2080">
        <f>VLOOKUP(A2080,participants!A:C,3,0)</f>
        <v>35</v>
      </c>
      <c r="D2080" t="str">
        <f>VLOOKUP(A2080,participants!A:F,6,0)</f>
        <v>YA</v>
      </c>
      <c r="E2080" t="str">
        <f>IF(LEN(SUBSTITUTE(gait_events!C4580,"_run-",""))&lt;&gt;LEN(gait_events!C4580),LEFT(RIGHT(gait_events!C4580,LEN(gait_events!C4580)-19),FIND("_run-",RIGHT(gait_events!C4580,LEN(gait_events!C4580)-19),1)-1),RIGHT(gait_events!C4580,LEN(gait_events!C4580)-19))</f>
        <v>Preferred</v>
      </c>
      <c r="F2080" t="str">
        <f>IF(LEN(SUBSTITUTE(gait_events!C4580,"_run-",""))&lt;&gt;LEN(gait_events!C4580),RIGHT(gait_events!C4580,LEN(gait_events!C4580)-FIND("_run-",gait_events!C4580,1)-4),"")</f>
        <v/>
      </c>
      <c r="G2080" t="str">
        <f>gait_events!D4580</f>
        <v>right_shank</v>
      </c>
      <c r="H2080" t="str">
        <f>gait_events!E4580</f>
        <v>IC</v>
      </c>
      <c r="I2080">
        <f>IF(gait_events!F4580&lt;&gt;"",gait_events!F4580,NA())</f>
        <v>721</v>
      </c>
      <c r="J2080">
        <f>IF(gait_events!G4580&lt;&gt;"",gait_events!G4580,NA())</f>
        <v>722</v>
      </c>
      <c r="K2080">
        <f t="shared" si="256"/>
        <v>-1</v>
      </c>
      <c r="L2080">
        <f t="shared" si="257"/>
        <v>-5</v>
      </c>
      <c r="M2080">
        <f t="shared" si="258"/>
        <v>1</v>
      </c>
      <c r="N2080">
        <f t="shared" si="259"/>
        <v>1</v>
      </c>
      <c r="O2080">
        <f t="shared" si="260"/>
        <v>1</v>
      </c>
      <c r="P2080">
        <f t="shared" si="261"/>
        <v>0</v>
      </c>
      <c r="Q2080">
        <f t="shared" si="262"/>
        <v>0</v>
      </c>
      <c r="R2080">
        <f t="shared" si="263"/>
        <v>1</v>
      </c>
    </row>
    <row r="2081" spans="1:18" x14ac:dyDescent="0.25">
      <c r="A2081" t="str">
        <f>gait_events!B4581</f>
        <v>pp052</v>
      </c>
      <c r="B2081" t="str">
        <f>VLOOKUP(A2081,participants!A:B,2,0)</f>
        <v>M</v>
      </c>
      <c r="C2081">
        <f>VLOOKUP(A2081,participants!A:C,3,0)</f>
        <v>35</v>
      </c>
      <c r="D2081" t="str">
        <f>VLOOKUP(A2081,participants!A:F,6,0)</f>
        <v>YA</v>
      </c>
      <c r="E2081" t="str">
        <f>IF(LEN(SUBSTITUTE(gait_events!C4581,"_run-",""))&lt;&gt;LEN(gait_events!C4581),LEFT(RIGHT(gait_events!C4581,LEN(gait_events!C4581)-19),FIND("_run-",RIGHT(gait_events!C4581,LEN(gait_events!C4581)-19),1)-1),RIGHT(gait_events!C4581,LEN(gait_events!C4581)-19))</f>
        <v>Preferred</v>
      </c>
      <c r="F2081" t="str">
        <f>IF(LEN(SUBSTITUTE(gait_events!C4581,"_run-",""))&lt;&gt;LEN(gait_events!C4581),RIGHT(gait_events!C4581,LEN(gait_events!C4581)-FIND("_run-",gait_events!C4581,1)-4),"")</f>
        <v/>
      </c>
      <c r="G2081" t="str">
        <f>gait_events!D4581</f>
        <v>right_shank</v>
      </c>
      <c r="H2081" t="str">
        <f>gait_events!E4581</f>
        <v>FC</v>
      </c>
      <c r="I2081">
        <f>IF(gait_events!F4581&lt;&gt;"",gait_events!F4581,NA())</f>
        <v>183</v>
      </c>
      <c r="J2081">
        <f>IF(gait_events!G4581&lt;&gt;"",gait_events!G4581,NA())</f>
        <v>180</v>
      </c>
      <c r="K2081">
        <f t="shared" si="256"/>
        <v>3</v>
      </c>
      <c r="L2081">
        <f t="shared" si="257"/>
        <v>15</v>
      </c>
      <c r="M2081">
        <f t="shared" si="258"/>
        <v>1</v>
      </c>
      <c r="N2081">
        <f t="shared" si="259"/>
        <v>1</v>
      </c>
      <c r="O2081">
        <f t="shared" si="260"/>
        <v>1</v>
      </c>
      <c r="P2081">
        <f t="shared" si="261"/>
        <v>0</v>
      </c>
      <c r="Q2081">
        <f t="shared" si="262"/>
        <v>0</v>
      </c>
      <c r="R2081">
        <f t="shared" si="263"/>
        <v>1</v>
      </c>
    </row>
    <row r="2082" spans="1:18" x14ac:dyDescent="0.25">
      <c r="A2082" t="str">
        <f>gait_events!B4582</f>
        <v>pp052</v>
      </c>
      <c r="B2082" t="str">
        <f>VLOOKUP(A2082,participants!A:B,2,0)</f>
        <v>M</v>
      </c>
      <c r="C2082">
        <f>VLOOKUP(A2082,participants!A:C,3,0)</f>
        <v>35</v>
      </c>
      <c r="D2082" t="str">
        <f>VLOOKUP(A2082,participants!A:F,6,0)</f>
        <v>YA</v>
      </c>
      <c r="E2082" t="str">
        <f>IF(LEN(SUBSTITUTE(gait_events!C4582,"_run-",""))&lt;&gt;LEN(gait_events!C4582),LEFT(RIGHT(gait_events!C4582,LEN(gait_events!C4582)-19),FIND("_run-",RIGHT(gait_events!C4582,LEN(gait_events!C4582)-19),1)-1),RIGHT(gait_events!C4582,LEN(gait_events!C4582)-19))</f>
        <v>Preferred</v>
      </c>
      <c r="F2082" t="str">
        <f>IF(LEN(SUBSTITUTE(gait_events!C4582,"_run-",""))&lt;&gt;LEN(gait_events!C4582),RIGHT(gait_events!C4582,LEN(gait_events!C4582)-FIND("_run-",gait_events!C4582,1)-4),"")</f>
        <v/>
      </c>
      <c r="G2082" t="str">
        <f>gait_events!D4582</f>
        <v>right_shank</v>
      </c>
      <c r="H2082" t="str">
        <f>gait_events!E4582</f>
        <v>FC</v>
      </c>
      <c r="I2082">
        <f>IF(gait_events!F4582&lt;&gt;"",gait_events!F4582,NA())</f>
        <v>409</v>
      </c>
      <c r="J2082">
        <f>IF(gait_events!G4582&lt;&gt;"",gait_events!G4582,NA())</f>
        <v>407</v>
      </c>
      <c r="K2082">
        <f t="shared" si="256"/>
        <v>2</v>
      </c>
      <c r="L2082">
        <f t="shared" si="257"/>
        <v>10</v>
      </c>
      <c r="M2082">
        <f t="shared" si="258"/>
        <v>1</v>
      </c>
      <c r="N2082">
        <f t="shared" si="259"/>
        <v>1</v>
      </c>
      <c r="O2082">
        <f t="shared" si="260"/>
        <v>1</v>
      </c>
      <c r="P2082">
        <f t="shared" si="261"/>
        <v>0</v>
      </c>
      <c r="Q2082">
        <f t="shared" si="262"/>
        <v>0</v>
      </c>
      <c r="R2082">
        <f t="shared" si="263"/>
        <v>1</v>
      </c>
    </row>
    <row r="2083" spans="1:18" x14ac:dyDescent="0.25">
      <c r="A2083" t="str">
        <f>gait_events!B4583</f>
        <v>pp052</v>
      </c>
      <c r="B2083" t="str">
        <f>VLOOKUP(A2083,participants!A:B,2,0)</f>
        <v>M</v>
      </c>
      <c r="C2083">
        <f>VLOOKUP(A2083,participants!A:C,3,0)</f>
        <v>35</v>
      </c>
      <c r="D2083" t="str">
        <f>VLOOKUP(A2083,participants!A:F,6,0)</f>
        <v>YA</v>
      </c>
      <c r="E2083" t="str">
        <f>IF(LEN(SUBSTITUTE(gait_events!C4583,"_run-",""))&lt;&gt;LEN(gait_events!C4583),LEFT(RIGHT(gait_events!C4583,LEN(gait_events!C4583)-19),FIND("_run-",RIGHT(gait_events!C4583,LEN(gait_events!C4583)-19),1)-1),RIGHT(gait_events!C4583,LEN(gait_events!C4583)-19))</f>
        <v>Preferred</v>
      </c>
      <c r="F2083" t="str">
        <f>IF(LEN(SUBSTITUTE(gait_events!C4583,"_run-",""))&lt;&gt;LEN(gait_events!C4583),RIGHT(gait_events!C4583,LEN(gait_events!C4583)-FIND("_run-",gait_events!C4583,1)-4),"")</f>
        <v/>
      </c>
      <c r="G2083" t="str">
        <f>gait_events!D4583</f>
        <v>right_shank</v>
      </c>
      <c r="H2083" t="str">
        <f>gait_events!E4583</f>
        <v>FC</v>
      </c>
      <c r="I2083">
        <f>IF(gait_events!F4583&lt;&gt;"",gait_events!F4583,NA())</f>
        <v>640</v>
      </c>
      <c r="J2083">
        <f>IF(gait_events!G4583&lt;&gt;"",gait_events!G4583,NA())</f>
        <v>638</v>
      </c>
      <c r="K2083">
        <f t="shared" si="256"/>
        <v>2</v>
      </c>
      <c r="L2083">
        <f t="shared" si="257"/>
        <v>10</v>
      </c>
      <c r="M2083">
        <f t="shared" si="258"/>
        <v>1</v>
      </c>
      <c r="N2083">
        <f t="shared" si="259"/>
        <v>1</v>
      </c>
      <c r="O2083">
        <f t="shared" si="260"/>
        <v>1</v>
      </c>
      <c r="P2083">
        <f t="shared" si="261"/>
        <v>0</v>
      </c>
      <c r="Q2083">
        <f t="shared" si="262"/>
        <v>0</v>
      </c>
      <c r="R2083">
        <f t="shared" si="263"/>
        <v>1</v>
      </c>
    </row>
    <row r="2084" spans="1:18" x14ac:dyDescent="0.25">
      <c r="A2084" t="str">
        <f>gait_events!B4584</f>
        <v>pp052</v>
      </c>
      <c r="B2084" t="str">
        <f>VLOOKUP(A2084,participants!A:B,2,0)</f>
        <v>M</v>
      </c>
      <c r="C2084">
        <f>VLOOKUP(A2084,participants!A:C,3,0)</f>
        <v>35</v>
      </c>
      <c r="D2084" t="str">
        <f>VLOOKUP(A2084,participants!A:F,6,0)</f>
        <v>YA</v>
      </c>
      <c r="E2084" t="str">
        <f>IF(LEN(SUBSTITUTE(gait_events!C4584,"_run-",""))&lt;&gt;LEN(gait_events!C4584),LEFT(RIGHT(gait_events!C4584,LEN(gait_events!C4584)-19),FIND("_run-",RIGHT(gait_events!C4584,LEN(gait_events!C4584)-19),1)-1),RIGHT(gait_events!C4584,LEN(gait_events!C4584)-19))</f>
        <v>Preferred</v>
      </c>
      <c r="F2084" t="str">
        <f>IF(LEN(SUBSTITUTE(gait_events!C4584,"_run-",""))&lt;&gt;LEN(gait_events!C4584),RIGHT(gait_events!C4584,LEN(gait_events!C4584)-FIND("_run-",gait_events!C4584,1)-4),"")</f>
        <v/>
      </c>
      <c r="G2084" t="str">
        <f>gait_events!D4584</f>
        <v>right_shank</v>
      </c>
      <c r="H2084" t="str">
        <f>gait_events!E4584</f>
        <v>FC</v>
      </c>
      <c r="I2084">
        <f>IF(gait_events!F4584&lt;&gt;"",gait_events!F4584,NA())</f>
        <v>872</v>
      </c>
      <c r="J2084">
        <f>IF(gait_events!G4584&lt;&gt;"",gait_events!G4584,NA())</f>
        <v>871</v>
      </c>
      <c r="K2084">
        <f t="shared" si="256"/>
        <v>1</v>
      </c>
      <c r="L2084">
        <f t="shared" si="257"/>
        <v>5</v>
      </c>
      <c r="M2084">
        <f t="shared" si="258"/>
        <v>1</v>
      </c>
      <c r="N2084">
        <f t="shared" si="259"/>
        <v>1</v>
      </c>
      <c r="O2084">
        <f t="shared" si="260"/>
        <v>1</v>
      </c>
      <c r="P2084">
        <f t="shared" si="261"/>
        <v>0</v>
      </c>
      <c r="Q2084">
        <f t="shared" si="262"/>
        <v>0</v>
      </c>
      <c r="R2084">
        <f t="shared" si="263"/>
        <v>1</v>
      </c>
    </row>
    <row r="2085" spans="1:18" x14ac:dyDescent="0.25">
      <c r="A2085" t="str">
        <f>gait_events!B4585</f>
        <v>pp052</v>
      </c>
      <c r="B2085" t="str">
        <f>VLOOKUP(A2085,participants!A:B,2,0)</f>
        <v>M</v>
      </c>
      <c r="C2085">
        <f>VLOOKUP(A2085,participants!A:C,3,0)</f>
        <v>35</v>
      </c>
      <c r="D2085" t="str">
        <f>VLOOKUP(A2085,participants!A:F,6,0)</f>
        <v>YA</v>
      </c>
      <c r="E2085" t="str">
        <f>IF(LEN(SUBSTITUTE(gait_events!C4585,"_run-",""))&lt;&gt;LEN(gait_events!C4585),LEFT(RIGHT(gait_events!C4585,LEN(gait_events!C4585)-19),FIND("_run-",RIGHT(gait_events!C4585,LEN(gait_events!C4585)-19),1)-1),RIGHT(gait_events!C4585,LEN(gait_events!C4585)-19))</f>
        <v>Slow</v>
      </c>
      <c r="F2085" t="str">
        <f>IF(LEN(SUBSTITUTE(gait_events!C4585,"_run-",""))&lt;&gt;LEN(gait_events!C4585),RIGHT(gait_events!C4585,LEN(gait_events!C4585)-FIND("_run-",gait_events!C4585,1)-4),"")</f>
        <v/>
      </c>
      <c r="G2085" t="str">
        <f>gait_events!D4585</f>
        <v>left_ankle</v>
      </c>
      <c r="H2085" t="str">
        <f>gait_events!E4585</f>
        <v>IC</v>
      </c>
      <c r="I2085">
        <f>IF(gait_events!F4585&lt;&gt;"",gait_events!F4585,NA())</f>
        <v>23</v>
      </c>
      <c r="J2085">
        <f>IF(gait_events!G4585&lt;&gt;"",gait_events!G4585,NA())</f>
        <v>18</v>
      </c>
      <c r="K2085">
        <f t="shared" si="256"/>
        <v>5</v>
      </c>
      <c r="L2085">
        <f t="shared" si="257"/>
        <v>25</v>
      </c>
      <c r="M2085">
        <f t="shared" si="258"/>
        <v>1</v>
      </c>
      <c r="N2085">
        <f t="shared" si="259"/>
        <v>1</v>
      </c>
      <c r="O2085">
        <f t="shared" si="260"/>
        <v>1</v>
      </c>
      <c r="P2085">
        <f t="shared" si="261"/>
        <v>0</v>
      </c>
      <c r="Q2085">
        <f t="shared" si="262"/>
        <v>0</v>
      </c>
      <c r="R2085">
        <f t="shared" si="263"/>
        <v>1</v>
      </c>
    </row>
    <row r="2086" spans="1:18" x14ac:dyDescent="0.25">
      <c r="A2086" t="str">
        <f>gait_events!B4586</f>
        <v>pp052</v>
      </c>
      <c r="B2086" t="str">
        <f>VLOOKUP(A2086,participants!A:B,2,0)</f>
        <v>M</v>
      </c>
      <c r="C2086">
        <f>VLOOKUP(A2086,participants!A:C,3,0)</f>
        <v>35</v>
      </c>
      <c r="D2086" t="str">
        <f>VLOOKUP(A2086,participants!A:F,6,0)</f>
        <v>YA</v>
      </c>
      <c r="E2086" t="str">
        <f>IF(LEN(SUBSTITUTE(gait_events!C4586,"_run-",""))&lt;&gt;LEN(gait_events!C4586),LEFT(RIGHT(gait_events!C4586,LEN(gait_events!C4586)-19),FIND("_run-",RIGHT(gait_events!C4586,LEN(gait_events!C4586)-19),1)-1),RIGHT(gait_events!C4586,LEN(gait_events!C4586)-19))</f>
        <v>Slow</v>
      </c>
      <c r="F2086" t="str">
        <f>IF(LEN(SUBSTITUTE(gait_events!C4586,"_run-",""))&lt;&gt;LEN(gait_events!C4586),RIGHT(gait_events!C4586,LEN(gait_events!C4586)-FIND("_run-",gait_events!C4586,1)-4),"")</f>
        <v/>
      </c>
      <c r="G2086" t="str">
        <f>gait_events!D4586</f>
        <v>left_ankle</v>
      </c>
      <c r="H2086" t="str">
        <f>gait_events!E4586</f>
        <v>IC</v>
      </c>
      <c r="I2086">
        <f>IF(gait_events!F4586&lt;&gt;"",gait_events!F4586,NA())</f>
        <v>332</v>
      </c>
      <c r="J2086">
        <f>IF(gait_events!G4586&lt;&gt;"",gait_events!G4586,NA())</f>
        <v>327</v>
      </c>
      <c r="K2086">
        <f t="shared" si="256"/>
        <v>5</v>
      </c>
      <c r="L2086">
        <f t="shared" si="257"/>
        <v>25</v>
      </c>
      <c r="M2086">
        <f t="shared" si="258"/>
        <v>1</v>
      </c>
      <c r="N2086">
        <f t="shared" si="259"/>
        <v>1</v>
      </c>
      <c r="O2086">
        <f t="shared" si="260"/>
        <v>1</v>
      </c>
      <c r="P2086">
        <f t="shared" si="261"/>
        <v>0</v>
      </c>
      <c r="Q2086">
        <f t="shared" si="262"/>
        <v>0</v>
      </c>
      <c r="R2086">
        <f t="shared" si="263"/>
        <v>1</v>
      </c>
    </row>
    <row r="2087" spans="1:18" x14ac:dyDescent="0.25">
      <c r="A2087" t="str">
        <f>gait_events!B4587</f>
        <v>pp052</v>
      </c>
      <c r="B2087" t="str">
        <f>VLOOKUP(A2087,participants!A:B,2,0)</f>
        <v>M</v>
      </c>
      <c r="C2087">
        <f>VLOOKUP(A2087,participants!A:C,3,0)</f>
        <v>35</v>
      </c>
      <c r="D2087" t="str">
        <f>VLOOKUP(A2087,participants!A:F,6,0)</f>
        <v>YA</v>
      </c>
      <c r="E2087" t="str">
        <f>IF(LEN(SUBSTITUTE(gait_events!C4587,"_run-",""))&lt;&gt;LEN(gait_events!C4587),LEFT(RIGHT(gait_events!C4587,LEN(gait_events!C4587)-19),FIND("_run-",RIGHT(gait_events!C4587,LEN(gait_events!C4587)-19),1)-1),RIGHT(gait_events!C4587,LEN(gait_events!C4587)-19))</f>
        <v>Slow</v>
      </c>
      <c r="F2087" t="str">
        <f>IF(LEN(SUBSTITUTE(gait_events!C4587,"_run-",""))&lt;&gt;LEN(gait_events!C4587),RIGHT(gait_events!C4587,LEN(gait_events!C4587)-FIND("_run-",gait_events!C4587,1)-4),"")</f>
        <v/>
      </c>
      <c r="G2087" t="str">
        <f>gait_events!D4587</f>
        <v>left_ankle</v>
      </c>
      <c r="H2087" t="str">
        <f>gait_events!E4587</f>
        <v>IC</v>
      </c>
      <c r="I2087">
        <f>IF(gait_events!F4587&lt;&gt;"",gait_events!F4587,NA())</f>
        <v>622</v>
      </c>
      <c r="J2087">
        <f>IF(gait_events!G4587&lt;&gt;"",gait_events!G4587,NA())</f>
        <v>620</v>
      </c>
      <c r="K2087">
        <f t="shared" si="256"/>
        <v>2</v>
      </c>
      <c r="L2087">
        <f t="shared" si="257"/>
        <v>10</v>
      </c>
      <c r="M2087">
        <f t="shared" si="258"/>
        <v>1</v>
      </c>
      <c r="N2087">
        <f t="shared" si="259"/>
        <v>1</v>
      </c>
      <c r="O2087">
        <f t="shared" si="260"/>
        <v>1</v>
      </c>
      <c r="P2087">
        <f t="shared" si="261"/>
        <v>0</v>
      </c>
      <c r="Q2087">
        <f t="shared" si="262"/>
        <v>0</v>
      </c>
      <c r="R2087">
        <f t="shared" si="263"/>
        <v>1</v>
      </c>
    </row>
    <row r="2088" spans="1:18" x14ac:dyDescent="0.25">
      <c r="A2088" t="str">
        <f>gait_events!B4588</f>
        <v>pp052</v>
      </c>
      <c r="B2088" t="str">
        <f>VLOOKUP(A2088,participants!A:B,2,0)</f>
        <v>M</v>
      </c>
      <c r="C2088">
        <f>VLOOKUP(A2088,participants!A:C,3,0)</f>
        <v>35</v>
      </c>
      <c r="D2088" t="str">
        <f>VLOOKUP(A2088,participants!A:F,6,0)</f>
        <v>YA</v>
      </c>
      <c r="E2088" t="str">
        <f>IF(LEN(SUBSTITUTE(gait_events!C4588,"_run-",""))&lt;&gt;LEN(gait_events!C4588),LEFT(RIGHT(gait_events!C4588,LEN(gait_events!C4588)-19),FIND("_run-",RIGHT(gait_events!C4588,LEN(gait_events!C4588)-19),1)-1),RIGHT(gait_events!C4588,LEN(gait_events!C4588)-19))</f>
        <v>Slow</v>
      </c>
      <c r="F2088" t="str">
        <f>IF(LEN(SUBSTITUTE(gait_events!C4588,"_run-",""))&lt;&gt;LEN(gait_events!C4588),RIGHT(gait_events!C4588,LEN(gait_events!C4588)-FIND("_run-",gait_events!C4588,1)-4),"")</f>
        <v/>
      </c>
      <c r="G2088" t="str">
        <f>gait_events!D4588</f>
        <v>left_ankle</v>
      </c>
      <c r="H2088" t="str">
        <f>gait_events!E4588</f>
        <v>IC</v>
      </c>
      <c r="I2088">
        <f>IF(gait_events!F4588&lt;&gt;"",gait_events!F4588,NA())</f>
        <v>925</v>
      </c>
      <c r="J2088">
        <f>IF(gait_events!G4588&lt;&gt;"",gait_events!G4588,NA())</f>
        <v>923</v>
      </c>
      <c r="K2088">
        <f t="shared" si="256"/>
        <v>2</v>
      </c>
      <c r="L2088">
        <f t="shared" si="257"/>
        <v>10</v>
      </c>
      <c r="M2088">
        <f t="shared" si="258"/>
        <v>1</v>
      </c>
      <c r="N2088">
        <f t="shared" si="259"/>
        <v>1</v>
      </c>
      <c r="O2088">
        <f t="shared" si="260"/>
        <v>1</v>
      </c>
      <c r="P2088">
        <f t="shared" si="261"/>
        <v>0</v>
      </c>
      <c r="Q2088">
        <f t="shared" si="262"/>
        <v>0</v>
      </c>
      <c r="R2088">
        <f t="shared" si="263"/>
        <v>1</v>
      </c>
    </row>
    <row r="2089" spans="1:18" x14ac:dyDescent="0.25">
      <c r="A2089" t="str">
        <f>gait_events!B4589</f>
        <v>pp052</v>
      </c>
      <c r="B2089" t="str">
        <f>VLOOKUP(A2089,participants!A:B,2,0)</f>
        <v>M</v>
      </c>
      <c r="C2089">
        <f>VLOOKUP(A2089,participants!A:C,3,0)</f>
        <v>35</v>
      </c>
      <c r="D2089" t="str">
        <f>VLOOKUP(A2089,participants!A:F,6,0)</f>
        <v>YA</v>
      </c>
      <c r="E2089" t="str">
        <f>IF(LEN(SUBSTITUTE(gait_events!C4589,"_run-",""))&lt;&gt;LEN(gait_events!C4589),LEFT(RIGHT(gait_events!C4589,LEN(gait_events!C4589)-19),FIND("_run-",RIGHT(gait_events!C4589,LEN(gait_events!C4589)-19),1)-1),RIGHT(gait_events!C4589,LEN(gait_events!C4589)-19))</f>
        <v>Slow</v>
      </c>
      <c r="F2089" t="str">
        <f>IF(LEN(SUBSTITUTE(gait_events!C4589,"_run-",""))&lt;&gt;LEN(gait_events!C4589),RIGHT(gait_events!C4589,LEN(gait_events!C4589)-FIND("_run-",gait_events!C4589,1)-4),"")</f>
        <v/>
      </c>
      <c r="G2089" t="str">
        <f>gait_events!D4589</f>
        <v>left_ankle</v>
      </c>
      <c r="H2089" t="str">
        <f>gait_events!E4589</f>
        <v>IC</v>
      </c>
      <c r="I2089">
        <f>IF(gait_events!F4589&lt;&gt;"",gait_events!F4589,NA())</f>
        <v>1228</v>
      </c>
      <c r="J2089">
        <f>IF(gait_events!G4589&lt;&gt;"",gait_events!G4589,NA())</f>
        <v>1224</v>
      </c>
      <c r="K2089">
        <f t="shared" si="256"/>
        <v>4</v>
      </c>
      <c r="L2089">
        <f t="shared" si="257"/>
        <v>20</v>
      </c>
      <c r="M2089">
        <f t="shared" si="258"/>
        <v>1</v>
      </c>
      <c r="N2089">
        <f t="shared" si="259"/>
        <v>1</v>
      </c>
      <c r="O2089">
        <f t="shared" si="260"/>
        <v>1</v>
      </c>
      <c r="P2089">
        <f t="shared" si="261"/>
        <v>0</v>
      </c>
      <c r="Q2089">
        <f t="shared" si="262"/>
        <v>0</v>
      </c>
      <c r="R2089">
        <f t="shared" si="263"/>
        <v>1</v>
      </c>
    </row>
    <row r="2090" spans="1:18" x14ac:dyDescent="0.25">
      <c r="A2090" t="str">
        <f>gait_events!B4590</f>
        <v>pp052</v>
      </c>
      <c r="B2090" t="str">
        <f>VLOOKUP(A2090,participants!A:B,2,0)</f>
        <v>M</v>
      </c>
      <c r="C2090">
        <f>VLOOKUP(A2090,participants!A:C,3,0)</f>
        <v>35</v>
      </c>
      <c r="D2090" t="str">
        <f>VLOOKUP(A2090,participants!A:F,6,0)</f>
        <v>YA</v>
      </c>
      <c r="E2090" t="str">
        <f>IF(LEN(SUBSTITUTE(gait_events!C4590,"_run-",""))&lt;&gt;LEN(gait_events!C4590),LEFT(RIGHT(gait_events!C4590,LEN(gait_events!C4590)-19),FIND("_run-",RIGHT(gait_events!C4590,LEN(gait_events!C4590)-19),1)-1),RIGHT(gait_events!C4590,LEN(gait_events!C4590)-19))</f>
        <v>Slow</v>
      </c>
      <c r="F2090" t="str">
        <f>IF(LEN(SUBSTITUTE(gait_events!C4590,"_run-",""))&lt;&gt;LEN(gait_events!C4590),RIGHT(gait_events!C4590,LEN(gait_events!C4590)-FIND("_run-",gait_events!C4590,1)-4),"")</f>
        <v/>
      </c>
      <c r="G2090" t="str">
        <f>gait_events!D4590</f>
        <v>left_ankle</v>
      </c>
      <c r="H2090" t="str">
        <f>gait_events!E4590</f>
        <v>FC</v>
      </c>
      <c r="I2090">
        <f>IF(gait_events!F4590&lt;&gt;"",gait_events!F4590,NA())</f>
        <v>224</v>
      </c>
      <c r="J2090">
        <f>IF(gait_events!G4590&lt;&gt;"",gait_events!G4590,NA())</f>
        <v>224</v>
      </c>
      <c r="K2090">
        <f t="shared" si="256"/>
        <v>0</v>
      </c>
      <c r="L2090">
        <f t="shared" si="257"/>
        <v>0</v>
      </c>
      <c r="M2090">
        <f t="shared" si="258"/>
        <v>1</v>
      </c>
      <c r="N2090">
        <f t="shared" si="259"/>
        <v>1</v>
      </c>
      <c r="O2090">
        <f t="shared" si="260"/>
        <v>1</v>
      </c>
      <c r="P2090">
        <f t="shared" si="261"/>
        <v>0</v>
      </c>
      <c r="Q2090">
        <f t="shared" si="262"/>
        <v>0</v>
      </c>
      <c r="R2090">
        <f t="shared" si="263"/>
        <v>1</v>
      </c>
    </row>
    <row r="2091" spans="1:18" x14ac:dyDescent="0.25">
      <c r="A2091" t="str">
        <f>gait_events!B4591</f>
        <v>pp052</v>
      </c>
      <c r="B2091" t="str">
        <f>VLOOKUP(A2091,participants!A:B,2,0)</f>
        <v>M</v>
      </c>
      <c r="C2091">
        <f>VLOOKUP(A2091,participants!A:C,3,0)</f>
        <v>35</v>
      </c>
      <c r="D2091" t="str">
        <f>VLOOKUP(A2091,participants!A:F,6,0)</f>
        <v>YA</v>
      </c>
      <c r="E2091" t="str">
        <f>IF(LEN(SUBSTITUTE(gait_events!C4591,"_run-",""))&lt;&gt;LEN(gait_events!C4591),LEFT(RIGHT(gait_events!C4591,LEN(gait_events!C4591)-19),FIND("_run-",RIGHT(gait_events!C4591,LEN(gait_events!C4591)-19),1)-1),RIGHT(gait_events!C4591,LEN(gait_events!C4591)-19))</f>
        <v>Slow</v>
      </c>
      <c r="F2091" t="str">
        <f>IF(LEN(SUBSTITUTE(gait_events!C4591,"_run-",""))&lt;&gt;LEN(gait_events!C4591),RIGHT(gait_events!C4591,LEN(gait_events!C4591)-FIND("_run-",gait_events!C4591,1)-4),"")</f>
        <v/>
      </c>
      <c r="G2091" t="str">
        <f>gait_events!D4591</f>
        <v>left_ankle</v>
      </c>
      <c r="H2091" t="str">
        <f>gait_events!E4591</f>
        <v>FC</v>
      </c>
      <c r="I2091">
        <f>IF(gait_events!F4591&lt;&gt;"",gait_events!F4591,NA())</f>
        <v>530</v>
      </c>
      <c r="J2091">
        <f>IF(gait_events!G4591&lt;&gt;"",gait_events!G4591,NA())</f>
        <v>529</v>
      </c>
      <c r="K2091">
        <f t="shared" si="256"/>
        <v>1</v>
      </c>
      <c r="L2091">
        <f t="shared" si="257"/>
        <v>5</v>
      </c>
      <c r="M2091">
        <f t="shared" si="258"/>
        <v>1</v>
      </c>
      <c r="N2091">
        <f t="shared" si="259"/>
        <v>1</v>
      </c>
      <c r="O2091">
        <f t="shared" si="260"/>
        <v>1</v>
      </c>
      <c r="P2091">
        <f t="shared" si="261"/>
        <v>0</v>
      </c>
      <c r="Q2091">
        <f t="shared" si="262"/>
        <v>0</v>
      </c>
      <c r="R2091">
        <f t="shared" si="263"/>
        <v>1</v>
      </c>
    </row>
    <row r="2092" spans="1:18" x14ac:dyDescent="0.25">
      <c r="A2092" t="str">
        <f>gait_events!B4592</f>
        <v>pp052</v>
      </c>
      <c r="B2092" t="str">
        <f>VLOOKUP(A2092,participants!A:B,2,0)</f>
        <v>M</v>
      </c>
      <c r="C2092">
        <f>VLOOKUP(A2092,participants!A:C,3,0)</f>
        <v>35</v>
      </c>
      <c r="D2092" t="str">
        <f>VLOOKUP(A2092,participants!A:F,6,0)</f>
        <v>YA</v>
      </c>
      <c r="E2092" t="str">
        <f>IF(LEN(SUBSTITUTE(gait_events!C4592,"_run-",""))&lt;&gt;LEN(gait_events!C4592),LEFT(RIGHT(gait_events!C4592,LEN(gait_events!C4592)-19),FIND("_run-",RIGHT(gait_events!C4592,LEN(gait_events!C4592)-19),1)-1),RIGHT(gait_events!C4592,LEN(gait_events!C4592)-19))</f>
        <v>Slow</v>
      </c>
      <c r="F2092" t="str">
        <f>IF(LEN(SUBSTITUTE(gait_events!C4592,"_run-",""))&lt;&gt;LEN(gait_events!C4592),RIGHT(gait_events!C4592,LEN(gait_events!C4592)-FIND("_run-",gait_events!C4592,1)-4),"")</f>
        <v/>
      </c>
      <c r="G2092" t="str">
        <f>gait_events!D4592</f>
        <v>left_ankle</v>
      </c>
      <c r="H2092" t="str">
        <f>gait_events!E4592</f>
        <v>FC</v>
      </c>
      <c r="I2092">
        <f>IF(gait_events!F4592&lt;&gt;"",gait_events!F4592,NA())</f>
        <v>824</v>
      </c>
      <c r="J2092">
        <f>IF(gait_events!G4592&lt;&gt;"",gait_events!G4592,NA())</f>
        <v>823</v>
      </c>
      <c r="K2092">
        <f t="shared" si="256"/>
        <v>1</v>
      </c>
      <c r="L2092">
        <f t="shared" si="257"/>
        <v>5</v>
      </c>
      <c r="M2092">
        <f t="shared" si="258"/>
        <v>1</v>
      </c>
      <c r="N2092">
        <f t="shared" si="259"/>
        <v>1</v>
      </c>
      <c r="O2092">
        <f t="shared" si="260"/>
        <v>1</v>
      </c>
      <c r="P2092">
        <f t="shared" si="261"/>
        <v>0</v>
      </c>
      <c r="Q2092">
        <f t="shared" si="262"/>
        <v>0</v>
      </c>
      <c r="R2092">
        <f t="shared" si="263"/>
        <v>1</v>
      </c>
    </row>
    <row r="2093" spans="1:18" x14ac:dyDescent="0.25">
      <c r="A2093" t="str">
        <f>gait_events!B4593</f>
        <v>pp052</v>
      </c>
      <c r="B2093" t="str">
        <f>VLOOKUP(A2093,participants!A:B,2,0)</f>
        <v>M</v>
      </c>
      <c r="C2093">
        <f>VLOOKUP(A2093,participants!A:C,3,0)</f>
        <v>35</v>
      </c>
      <c r="D2093" t="str">
        <f>VLOOKUP(A2093,participants!A:F,6,0)</f>
        <v>YA</v>
      </c>
      <c r="E2093" t="str">
        <f>IF(LEN(SUBSTITUTE(gait_events!C4593,"_run-",""))&lt;&gt;LEN(gait_events!C4593),LEFT(RIGHT(gait_events!C4593,LEN(gait_events!C4593)-19),FIND("_run-",RIGHT(gait_events!C4593,LEN(gait_events!C4593)-19),1)-1),RIGHT(gait_events!C4593,LEN(gait_events!C4593)-19))</f>
        <v>Slow</v>
      </c>
      <c r="F2093" t="str">
        <f>IF(LEN(SUBSTITUTE(gait_events!C4593,"_run-",""))&lt;&gt;LEN(gait_events!C4593),RIGHT(gait_events!C4593,LEN(gait_events!C4593)-FIND("_run-",gait_events!C4593,1)-4),"")</f>
        <v/>
      </c>
      <c r="G2093" t="str">
        <f>gait_events!D4593</f>
        <v>left_ankle</v>
      </c>
      <c r="H2093" t="str">
        <f>gait_events!E4593</f>
        <v>FC</v>
      </c>
      <c r="I2093">
        <f>IF(gait_events!F4593&lt;&gt;"",gait_events!F4593,NA())</f>
        <v>1128</v>
      </c>
      <c r="J2093">
        <f>IF(gait_events!G4593&lt;&gt;"",gait_events!G4593,NA())</f>
        <v>1128</v>
      </c>
      <c r="K2093">
        <f t="shared" si="256"/>
        <v>0</v>
      </c>
      <c r="L2093">
        <f t="shared" si="257"/>
        <v>0</v>
      </c>
      <c r="M2093">
        <f t="shared" si="258"/>
        <v>1</v>
      </c>
      <c r="N2093">
        <f t="shared" si="259"/>
        <v>1</v>
      </c>
      <c r="O2093">
        <f t="shared" si="260"/>
        <v>1</v>
      </c>
      <c r="P2093">
        <f t="shared" si="261"/>
        <v>0</v>
      </c>
      <c r="Q2093">
        <f t="shared" si="262"/>
        <v>0</v>
      </c>
      <c r="R2093">
        <f t="shared" si="263"/>
        <v>1</v>
      </c>
    </row>
    <row r="2094" spans="1:18" x14ac:dyDescent="0.25">
      <c r="A2094" t="str">
        <f>gait_events!B4594</f>
        <v>pp052</v>
      </c>
      <c r="B2094" t="str">
        <f>VLOOKUP(A2094,participants!A:B,2,0)</f>
        <v>M</v>
      </c>
      <c r="C2094">
        <f>VLOOKUP(A2094,participants!A:C,3,0)</f>
        <v>35</v>
      </c>
      <c r="D2094" t="str">
        <f>VLOOKUP(A2094,participants!A:F,6,0)</f>
        <v>YA</v>
      </c>
      <c r="E2094" t="str">
        <f>IF(LEN(SUBSTITUTE(gait_events!C4594,"_run-",""))&lt;&gt;LEN(gait_events!C4594),LEFT(RIGHT(gait_events!C4594,LEN(gait_events!C4594)-19),FIND("_run-",RIGHT(gait_events!C4594,LEN(gait_events!C4594)-19),1)-1),RIGHT(gait_events!C4594,LEN(gait_events!C4594)-19))</f>
        <v>Slow</v>
      </c>
      <c r="F2094" t="str">
        <f>IF(LEN(SUBSTITUTE(gait_events!C4594,"_run-",""))&lt;&gt;LEN(gait_events!C4594),RIGHT(gait_events!C4594,LEN(gait_events!C4594)-FIND("_run-",gait_events!C4594,1)-4),"")</f>
        <v/>
      </c>
      <c r="G2094" t="str">
        <f>gait_events!D4594</f>
        <v>right_ankle</v>
      </c>
      <c r="H2094" t="str">
        <f>gait_events!E4594</f>
        <v>IC</v>
      </c>
      <c r="I2094">
        <f>IF(gait_events!F4594&lt;&gt;"",gait_events!F4594,NA())</f>
        <v>176</v>
      </c>
      <c r="J2094">
        <f>IF(gait_events!G4594&lt;&gt;"",gait_events!G4594,NA())</f>
        <v>171</v>
      </c>
      <c r="K2094">
        <f t="shared" si="256"/>
        <v>5</v>
      </c>
      <c r="L2094">
        <f t="shared" si="257"/>
        <v>25</v>
      </c>
      <c r="M2094">
        <f t="shared" si="258"/>
        <v>1</v>
      </c>
      <c r="N2094">
        <f t="shared" si="259"/>
        <v>1</v>
      </c>
      <c r="O2094">
        <f t="shared" si="260"/>
        <v>1</v>
      </c>
      <c r="P2094">
        <f t="shared" si="261"/>
        <v>0</v>
      </c>
      <c r="Q2094">
        <f t="shared" si="262"/>
        <v>0</v>
      </c>
      <c r="R2094">
        <f t="shared" si="263"/>
        <v>1</v>
      </c>
    </row>
    <row r="2095" spans="1:18" x14ac:dyDescent="0.25">
      <c r="A2095" t="str">
        <f>gait_events!B4595</f>
        <v>pp052</v>
      </c>
      <c r="B2095" t="str">
        <f>VLOOKUP(A2095,participants!A:B,2,0)</f>
        <v>M</v>
      </c>
      <c r="C2095">
        <f>VLOOKUP(A2095,participants!A:C,3,0)</f>
        <v>35</v>
      </c>
      <c r="D2095" t="str">
        <f>VLOOKUP(A2095,participants!A:F,6,0)</f>
        <v>YA</v>
      </c>
      <c r="E2095" t="str">
        <f>IF(LEN(SUBSTITUTE(gait_events!C4595,"_run-",""))&lt;&gt;LEN(gait_events!C4595),LEFT(RIGHT(gait_events!C4595,LEN(gait_events!C4595)-19),FIND("_run-",RIGHT(gait_events!C4595,LEN(gait_events!C4595)-19),1)-1),RIGHT(gait_events!C4595,LEN(gait_events!C4595)-19))</f>
        <v>Slow</v>
      </c>
      <c r="F2095" t="str">
        <f>IF(LEN(SUBSTITUTE(gait_events!C4595,"_run-",""))&lt;&gt;LEN(gait_events!C4595),RIGHT(gait_events!C4595,LEN(gait_events!C4595)-FIND("_run-",gait_events!C4595,1)-4),"")</f>
        <v/>
      </c>
      <c r="G2095" t="str">
        <f>gait_events!D4595</f>
        <v>right_ankle</v>
      </c>
      <c r="H2095" t="str">
        <f>gait_events!E4595</f>
        <v>IC</v>
      </c>
      <c r="I2095">
        <f>IF(gait_events!F4595&lt;&gt;"",gait_events!F4595,NA())</f>
        <v>485</v>
      </c>
      <c r="J2095">
        <f>IF(gait_events!G4595&lt;&gt;"",gait_events!G4595,NA())</f>
        <v>480</v>
      </c>
      <c r="K2095">
        <f t="shared" si="256"/>
        <v>5</v>
      </c>
      <c r="L2095">
        <f t="shared" si="257"/>
        <v>25</v>
      </c>
      <c r="M2095">
        <f t="shared" si="258"/>
        <v>1</v>
      </c>
      <c r="N2095">
        <f t="shared" si="259"/>
        <v>1</v>
      </c>
      <c r="O2095">
        <f t="shared" si="260"/>
        <v>1</v>
      </c>
      <c r="P2095">
        <f t="shared" si="261"/>
        <v>0</v>
      </c>
      <c r="Q2095">
        <f t="shared" si="262"/>
        <v>0</v>
      </c>
      <c r="R2095">
        <f t="shared" si="263"/>
        <v>1</v>
      </c>
    </row>
    <row r="2096" spans="1:18" x14ac:dyDescent="0.25">
      <c r="A2096" t="str">
        <f>gait_events!B4596</f>
        <v>pp052</v>
      </c>
      <c r="B2096" t="str">
        <f>VLOOKUP(A2096,participants!A:B,2,0)</f>
        <v>M</v>
      </c>
      <c r="C2096">
        <f>VLOOKUP(A2096,participants!A:C,3,0)</f>
        <v>35</v>
      </c>
      <c r="D2096" t="str">
        <f>VLOOKUP(A2096,participants!A:F,6,0)</f>
        <v>YA</v>
      </c>
      <c r="E2096" t="str">
        <f>IF(LEN(SUBSTITUTE(gait_events!C4596,"_run-",""))&lt;&gt;LEN(gait_events!C4596),LEFT(RIGHT(gait_events!C4596,LEN(gait_events!C4596)-19),FIND("_run-",RIGHT(gait_events!C4596,LEN(gait_events!C4596)-19),1)-1),RIGHT(gait_events!C4596,LEN(gait_events!C4596)-19))</f>
        <v>Slow</v>
      </c>
      <c r="F2096" t="str">
        <f>IF(LEN(SUBSTITUTE(gait_events!C4596,"_run-",""))&lt;&gt;LEN(gait_events!C4596),RIGHT(gait_events!C4596,LEN(gait_events!C4596)-FIND("_run-",gait_events!C4596,1)-4),"")</f>
        <v/>
      </c>
      <c r="G2096" t="str">
        <f>gait_events!D4596</f>
        <v>right_ankle</v>
      </c>
      <c r="H2096" t="str">
        <f>gait_events!E4596</f>
        <v>IC</v>
      </c>
      <c r="I2096">
        <f>IF(gait_events!F4596&lt;&gt;"",gait_events!F4596,NA())</f>
        <v>775</v>
      </c>
      <c r="J2096">
        <f>IF(gait_events!G4596&lt;&gt;"",gait_events!G4596,NA())</f>
        <v>772</v>
      </c>
      <c r="K2096">
        <f t="shared" si="256"/>
        <v>3</v>
      </c>
      <c r="L2096">
        <f t="shared" si="257"/>
        <v>15</v>
      </c>
      <c r="M2096">
        <f t="shared" si="258"/>
        <v>1</v>
      </c>
      <c r="N2096">
        <f t="shared" si="259"/>
        <v>1</v>
      </c>
      <c r="O2096">
        <f t="shared" si="260"/>
        <v>1</v>
      </c>
      <c r="P2096">
        <f t="shared" si="261"/>
        <v>0</v>
      </c>
      <c r="Q2096">
        <f t="shared" si="262"/>
        <v>0</v>
      </c>
      <c r="R2096">
        <f t="shared" si="263"/>
        <v>1</v>
      </c>
    </row>
    <row r="2097" spans="1:18" x14ac:dyDescent="0.25">
      <c r="A2097" t="str">
        <f>gait_events!B4597</f>
        <v>pp052</v>
      </c>
      <c r="B2097" t="str">
        <f>VLOOKUP(A2097,participants!A:B,2,0)</f>
        <v>M</v>
      </c>
      <c r="C2097">
        <f>VLOOKUP(A2097,participants!A:C,3,0)</f>
        <v>35</v>
      </c>
      <c r="D2097" t="str">
        <f>VLOOKUP(A2097,participants!A:F,6,0)</f>
        <v>YA</v>
      </c>
      <c r="E2097" t="str">
        <f>IF(LEN(SUBSTITUTE(gait_events!C4597,"_run-",""))&lt;&gt;LEN(gait_events!C4597),LEFT(RIGHT(gait_events!C4597,LEN(gait_events!C4597)-19),FIND("_run-",RIGHT(gait_events!C4597,LEN(gait_events!C4597)-19),1)-1),RIGHT(gait_events!C4597,LEN(gait_events!C4597)-19))</f>
        <v>Slow</v>
      </c>
      <c r="F2097" t="str">
        <f>IF(LEN(SUBSTITUTE(gait_events!C4597,"_run-",""))&lt;&gt;LEN(gait_events!C4597),RIGHT(gait_events!C4597,LEN(gait_events!C4597)-FIND("_run-",gait_events!C4597,1)-4),"")</f>
        <v/>
      </c>
      <c r="G2097" t="str">
        <f>gait_events!D4597</f>
        <v>right_ankle</v>
      </c>
      <c r="H2097" t="str">
        <f>gait_events!E4597</f>
        <v>IC</v>
      </c>
      <c r="I2097">
        <f>IF(gait_events!F4597&lt;&gt;"",gait_events!F4597,NA())</f>
        <v>1074</v>
      </c>
      <c r="J2097">
        <f>IF(gait_events!G4597&lt;&gt;"",gait_events!G4597,NA())</f>
        <v>1071</v>
      </c>
      <c r="K2097">
        <f t="shared" si="256"/>
        <v>3</v>
      </c>
      <c r="L2097">
        <f t="shared" si="257"/>
        <v>15</v>
      </c>
      <c r="M2097">
        <f t="shared" si="258"/>
        <v>1</v>
      </c>
      <c r="N2097">
        <f t="shared" si="259"/>
        <v>1</v>
      </c>
      <c r="O2097">
        <f t="shared" si="260"/>
        <v>1</v>
      </c>
      <c r="P2097">
        <f t="shared" si="261"/>
        <v>0</v>
      </c>
      <c r="Q2097">
        <f t="shared" si="262"/>
        <v>0</v>
      </c>
      <c r="R2097">
        <f t="shared" si="263"/>
        <v>1</v>
      </c>
    </row>
    <row r="2098" spans="1:18" x14ac:dyDescent="0.25">
      <c r="A2098" t="str">
        <f>gait_events!B4598</f>
        <v>pp052</v>
      </c>
      <c r="B2098" t="str">
        <f>VLOOKUP(A2098,participants!A:B,2,0)</f>
        <v>M</v>
      </c>
      <c r="C2098">
        <f>VLOOKUP(A2098,participants!A:C,3,0)</f>
        <v>35</v>
      </c>
      <c r="D2098" t="str">
        <f>VLOOKUP(A2098,participants!A:F,6,0)</f>
        <v>YA</v>
      </c>
      <c r="E2098" t="str">
        <f>IF(LEN(SUBSTITUTE(gait_events!C4598,"_run-",""))&lt;&gt;LEN(gait_events!C4598),LEFT(RIGHT(gait_events!C4598,LEN(gait_events!C4598)-19),FIND("_run-",RIGHT(gait_events!C4598,LEN(gait_events!C4598)-19),1)-1),RIGHT(gait_events!C4598,LEN(gait_events!C4598)-19))</f>
        <v>Slow</v>
      </c>
      <c r="F2098" t="str">
        <f>IF(LEN(SUBSTITUTE(gait_events!C4598,"_run-",""))&lt;&gt;LEN(gait_events!C4598),RIGHT(gait_events!C4598,LEN(gait_events!C4598)-FIND("_run-",gait_events!C4598,1)-4),"")</f>
        <v/>
      </c>
      <c r="G2098" t="str">
        <f>gait_events!D4598</f>
        <v>right_ankle</v>
      </c>
      <c r="H2098" t="str">
        <f>gait_events!E4598</f>
        <v>FC</v>
      </c>
      <c r="I2098">
        <f>IF(gait_events!F4598&lt;&gt;"",gait_events!F4598,NA())</f>
        <v>77</v>
      </c>
      <c r="J2098">
        <f>IF(gait_events!G4598&lt;&gt;"",gait_events!G4598,NA())</f>
        <v>75</v>
      </c>
      <c r="K2098">
        <f t="shared" si="256"/>
        <v>2</v>
      </c>
      <c r="L2098">
        <f t="shared" si="257"/>
        <v>10</v>
      </c>
      <c r="M2098">
        <f t="shared" si="258"/>
        <v>1</v>
      </c>
      <c r="N2098">
        <f t="shared" si="259"/>
        <v>1</v>
      </c>
      <c r="O2098">
        <f t="shared" si="260"/>
        <v>1</v>
      </c>
      <c r="P2098">
        <f t="shared" si="261"/>
        <v>0</v>
      </c>
      <c r="Q2098">
        <f t="shared" si="262"/>
        <v>0</v>
      </c>
      <c r="R2098">
        <f t="shared" si="263"/>
        <v>1</v>
      </c>
    </row>
    <row r="2099" spans="1:18" x14ac:dyDescent="0.25">
      <c r="A2099" t="str">
        <f>gait_events!B4599</f>
        <v>pp052</v>
      </c>
      <c r="B2099" t="str">
        <f>VLOOKUP(A2099,participants!A:B,2,0)</f>
        <v>M</v>
      </c>
      <c r="C2099">
        <f>VLOOKUP(A2099,participants!A:C,3,0)</f>
        <v>35</v>
      </c>
      <c r="D2099" t="str">
        <f>VLOOKUP(A2099,participants!A:F,6,0)</f>
        <v>YA</v>
      </c>
      <c r="E2099" t="str">
        <f>IF(LEN(SUBSTITUTE(gait_events!C4599,"_run-",""))&lt;&gt;LEN(gait_events!C4599),LEFT(RIGHT(gait_events!C4599,LEN(gait_events!C4599)-19),FIND("_run-",RIGHT(gait_events!C4599,LEN(gait_events!C4599)-19),1)-1),RIGHT(gait_events!C4599,LEN(gait_events!C4599)-19))</f>
        <v>Slow</v>
      </c>
      <c r="F2099" t="str">
        <f>IF(LEN(SUBSTITUTE(gait_events!C4599,"_run-",""))&lt;&gt;LEN(gait_events!C4599),RIGHT(gait_events!C4599,LEN(gait_events!C4599)-FIND("_run-",gait_events!C4599,1)-4),"")</f>
        <v/>
      </c>
      <c r="G2099" t="str">
        <f>gait_events!D4599</f>
        <v>right_ankle</v>
      </c>
      <c r="H2099" t="str">
        <f>gait_events!E4599</f>
        <v>FC</v>
      </c>
      <c r="I2099">
        <f>IF(gait_events!F4599&lt;&gt;"",gait_events!F4599,NA())</f>
        <v>384</v>
      </c>
      <c r="J2099">
        <f>IF(gait_events!G4599&lt;&gt;"",gait_events!G4599,NA())</f>
        <v>382</v>
      </c>
      <c r="K2099">
        <f t="shared" si="256"/>
        <v>2</v>
      </c>
      <c r="L2099">
        <f t="shared" si="257"/>
        <v>10</v>
      </c>
      <c r="M2099">
        <f t="shared" si="258"/>
        <v>1</v>
      </c>
      <c r="N2099">
        <f t="shared" si="259"/>
        <v>1</v>
      </c>
      <c r="O2099">
        <f t="shared" si="260"/>
        <v>1</v>
      </c>
      <c r="P2099">
        <f t="shared" si="261"/>
        <v>0</v>
      </c>
      <c r="Q2099">
        <f t="shared" si="262"/>
        <v>0</v>
      </c>
      <c r="R2099">
        <f t="shared" si="263"/>
        <v>1</v>
      </c>
    </row>
    <row r="2100" spans="1:18" x14ac:dyDescent="0.25">
      <c r="A2100" t="str">
        <f>gait_events!B4600</f>
        <v>pp052</v>
      </c>
      <c r="B2100" t="str">
        <f>VLOOKUP(A2100,participants!A:B,2,0)</f>
        <v>M</v>
      </c>
      <c r="C2100">
        <f>VLOOKUP(A2100,participants!A:C,3,0)</f>
        <v>35</v>
      </c>
      <c r="D2100" t="str">
        <f>VLOOKUP(A2100,participants!A:F,6,0)</f>
        <v>YA</v>
      </c>
      <c r="E2100" t="str">
        <f>IF(LEN(SUBSTITUTE(gait_events!C4600,"_run-",""))&lt;&gt;LEN(gait_events!C4600),LEFT(RIGHT(gait_events!C4600,LEN(gait_events!C4600)-19),FIND("_run-",RIGHT(gait_events!C4600,LEN(gait_events!C4600)-19),1)-1),RIGHT(gait_events!C4600,LEN(gait_events!C4600)-19))</f>
        <v>Slow</v>
      </c>
      <c r="F2100" t="str">
        <f>IF(LEN(SUBSTITUTE(gait_events!C4600,"_run-",""))&lt;&gt;LEN(gait_events!C4600),RIGHT(gait_events!C4600,LEN(gait_events!C4600)-FIND("_run-",gait_events!C4600,1)-4),"")</f>
        <v/>
      </c>
      <c r="G2100" t="str">
        <f>gait_events!D4600</f>
        <v>right_ankle</v>
      </c>
      <c r="H2100" t="str">
        <f>gait_events!E4600</f>
        <v>FC</v>
      </c>
      <c r="I2100">
        <f>IF(gait_events!F4600&lt;&gt;"",gait_events!F4600,NA())</f>
        <v>672</v>
      </c>
      <c r="J2100">
        <f>IF(gait_events!G4600&lt;&gt;"",gait_events!G4600,NA())</f>
        <v>671</v>
      </c>
      <c r="K2100">
        <f t="shared" si="256"/>
        <v>1</v>
      </c>
      <c r="L2100">
        <f t="shared" si="257"/>
        <v>5</v>
      </c>
      <c r="M2100">
        <f t="shared" si="258"/>
        <v>1</v>
      </c>
      <c r="N2100">
        <f t="shared" si="259"/>
        <v>1</v>
      </c>
      <c r="O2100">
        <f t="shared" si="260"/>
        <v>1</v>
      </c>
      <c r="P2100">
        <f t="shared" si="261"/>
        <v>0</v>
      </c>
      <c r="Q2100">
        <f t="shared" si="262"/>
        <v>0</v>
      </c>
      <c r="R2100">
        <f t="shared" si="263"/>
        <v>1</v>
      </c>
    </row>
    <row r="2101" spans="1:18" x14ac:dyDescent="0.25">
      <c r="A2101" t="str">
        <f>gait_events!B4601</f>
        <v>pp052</v>
      </c>
      <c r="B2101" t="str">
        <f>VLOOKUP(A2101,participants!A:B,2,0)</f>
        <v>M</v>
      </c>
      <c r="C2101">
        <f>VLOOKUP(A2101,participants!A:C,3,0)</f>
        <v>35</v>
      </c>
      <c r="D2101" t="str">
        <f>VLOOKUP(A2101,participants!A:F,6,0)</f>
        <v>YA</v>
      </c>
      <c r="E2101" t="str">
        <f>IF(LEN(SUBSTITUTE(gait_events!C4601,"_run-",""))&lt;&gt;LEN(gait_events!C4601),LEFT(RIGHT(gait_events!C4601,LEN(gait_events!C4601)-19),FIND("_run-",RIGHT(gait_events!C4601,LEN(gait_events!C4601)-19),1)-1),RIGHT(gait_events!C4601,LEN(gait_events!C4601)-19))</f>
        <v>Slow</v>
      </c>
      <c r="F2101" t="str">
        <f>IF(LEN(SUBSTITUTE(gait_events!C4601,"_run-",""))&lt;&gt;LEN(gait_events!C4601),RIGHT(gait_events!C4601,LEN(gait_events!C4601)-FIND("_run-",gait_events!C4601,1)-4),"")</f>
        <v/>
      </c>
      <c r="G2101" t="str">
        <f>gait_events!D4601</f>
        <v>right_ankle</v>
      </c>
      <c r="H2101" t="str">
        <f>gait_events!E4601</f>
        <v>FC</v>
      </c>
      <c r="I2101">
        <f>IF(gait_events!F4601&lt;&gt;"",gait_events!F4601,NA())</f>
        <v>981</v>
      </c>
      <c r="J2101">
        <f>IF(gait_events!G4601&lt;&gt;"",gait_events!G4601,NA())</f>
        <v>978</v>
      </c>
      <c r="K2101">
        <f t="shared" si="256"/>
        <v>3</v>
      </c>
      <c r="L2101">
        <f t="shared" si="257"/>
        <v>15</v>
      </c>
      <c r="M2101">
        <f t="shared" si="258"/>
        <v>1</v>
      </c>
      <c r="N2101">
        <f t="shared" si="259"/>
        <v>1</v>
      </c>
      <c r="O2101">
        <f t="shared" si="260"/>
        <v>1</v>
      </c>
      <c r="P2101">
        <f t="shared" si="261"/>
        <v>0</v>
      </c>
      <c r="Q2101">
        <f t="shared" si="262"/>
        <v>0</v>
      </c>
      <c r="R2101">
        <f t="shared" si="263"/>
        <v>1</v>
      </c>
    </row>
    <row r="2102" spans="1:18" x14ac:dyDescent="0.25">
      <c r="A2102" t="str">
        <f>gait_events!B4602</f>
        <v>pp052</v>
      </c>
      <c r="B2102" t="str">
        <f>VLOOKUP(A2102,participants!A:B,2,0)</f>
        <v>M</v>
      </c>
      <c r="C2102">
        <f>VLOOKUP(A2102,participants!A:C,3,0)</f>
        <v>35</v>
      </c>
      <c r="D2102" t="str">
        <f>VLOOKUP(A2102,participants!A:F,6,0)</f>
        <v>YA</v>
      </c>
      <c r="E2102" t="str">
        <f>IF(LEN(SUBSTITUTE(gait_events!C4602,"_run-",""))&lt;&gt;LEN(gait_events!C4602),LEFT(RIGHT(gait_events!C4602,LEN(gait_events!C4602)-19),FIND("_run-",RIGHT(gait_events!C4602,LEN(gait_events!C4602)-19),1)-1),RIGHT(gait_events!C4602,LEN(gait_events!C4602)-19))</f>
        <v>Slow</v>
      </c>
      <c r="F2102" t="str">
        <f>IF(LEN(SUBSTITUTE(gait_events!C4602,"_run-",""))&lt;&gt;LEN(gait_events!C4602),RIGHT(gait_events!C4602,LEN(gait_events!C4602)-FIND("_run-",gait_events!C4602,1)-4),"")</f>
        <v/>
      </c>
      <c r="G2102" t="str">
        <f>gait_events!D4602</f>
        <v>right_ankle</v>
      </c>
      <c r="H2102" t="str">
        <f>gait_events!E4602</f>
        <v>FC</v>
      </c>
      <c r="I2102">
        <f>IF(gait_events!F4602&lt;&gt;"",gait_events!F4602,NA())</f>
        <v>1284</v>
      </c>
      <c r="J2102">
        <f>IF(gait_events!G4602&lt;&gt;"",gait_events!G4602,NA())</f>
        <v>1281</v>
      </c>
      <c r="K2102">
        <f t="shared" si="256"/>
        <v>3</v>
      </c>
      <c r="L2102">
        <f t="shared" si="257"/>
        <v>15</v>
      </c>
      <c r="M2102">
        <f t="shared" si="258"/>
        <v>1</v>
      </c>
      <c r="N2102">
        <f t="shared" si="259"/>
        <v>1</v>
      </c>
      <c r="O2102">
        <f t="shared" si="260"/>
        <v>1</v>
      </c>
      <c r="P2102">
        <f t="shared" si="261"/>
        <v>0</v>
      </c>
      <c r="Q2102">
        <f t="shared" si="262"/>
        <v>0</v>
      </c>
      <c r="R2102">
        <f t="shared" si="263"/>
        <v>1</v>
      </c>
    </row>
    <row r="2103" spans="1:18" x14ac:dyDescent="0.25">
      <c r="A2103" t="str">
        <f>gait_events!B4603</f>
        <v>pp052</v>
      </c>
      <c r="B2103" t="str">
        <f>VLOOKUP(A2103,participants!A:B,2,0)</f>
        <v>M</v>
      </c>
      <c r="C2103">
        <f>VLOOKUP(A2103,participants!A:C,3,0)</f>
        <v>35</v>
      </c>
      <c r="D2103" t="str">
        <f>VLOOKUP(A2103,participants!A:F,6,0)</f>
        <v>YA</v>
      </c>
      <c r="E2103" t="str">
        <f>IF(LEN(SUBSTITUTE(gait_events!C4603,"_run-",""))&lt;&gt;LEN(gait_events!C4603),LEFT(RIGHT(gait_events!C4603,LEN(gait_events!C4603)-19),FIND("_run-",RIGHT(gait_events!C4603,LEN(gait_events!C4603)-19),1)-1),RIGHT(gait_events!C4603,LEN(gait_events!C4603)-19))</f>
        <v>Slow</v>
      </c>
      <c r="F2103" t="str">
        <f>IF(LEN(SUBSTITUTE(gait_events!C4603,"_run-",""))&lt;&gt;LEN(gait_events!C4603),RIGHT(gait_events!C4603,LEN(gait_events!C4603)-FIND("_run-",gait_events!C4603,1)-4),"")</f>
        <v/>
      </c>
      <c r="G2103" t="str">
        <f>gait_events!D4603</f>
        <v>left_shank</v>
      </c>
      <c r="H2103" t="str">
        <f>gait_events!E4603</f>
        <v>IC</v>
      </c>
      <c r="I2103">
        <f>IF(gait_events!F4603&lt;&gt;"",gait_events!F4603,NA())</f>
        <v>23</v>
      </c>
      <c r="J2103">
        <f>IF(gait_events!G4603&lt;&gt;"",gait_events!G4603,NA())</f>
        <v>17</v>
      </c>
      <c r="K2103">
        <f t="shared" si="256"/>
        <v>6</v>
      </c>
      <c r="L2103">
        <f t="shared" si="257"/>
        <v>30</v>
      </c>
      <c r="M2103">
        <f t="shared" si="258"/>
        <v>1</v>
      </c>
      <c r="N2103">
        <f t="shared" si="259"/>
        <v>1</v>
      </c>
      <c r="O2103">
        <f t="shared" si="260"/>
        <v>1</v>
      </c>
      <c r="P2103">
        <f t="shared" si="261"/>
        <v>0</v>
      </c>
      <c r="Q2103">
        <f t="shared" si="262"/>
        <v>0</v>
      </c>
      <c r="R2103">
        <f t="shared" si="263"/>
        <v>1</v>
      </c>
    </row>
    <row r="2104" spans="1:18" x14ac:dyDescent="0.25">
      <c r="A2104" t="str">
        <f>gait_events!B4604</f>
        <v>pp052</v>
      </c>
      <c r="B2104" t="str">
        <f>VLOOKUP(A2104,participants!A:B,2,0)</f>
        <v>M</v>
      </c>
      <c r="C2104">
        <f>VLOOKUP(A2104,participants!A:C,3,0)</f>
        <v>35</v>
      </c>
      <c r="D2104" t="str">
        <f>VLOOKUP(A2104,participants!A:F,6,0)</f>
        <v>YA</v>
      </c>
      <c r="E2104" t="str">
        <f>IF(LEN(SUBSTITUTE(gait_events!C4604,"_run-",""))&lt;&gt;LEN(gait_events!C4604),LEFT(RIGHT(gait_events!C4604,LEN(gait_events!C4604)-19),FIND("_run-",RIGHT(gait_events!C4604,LEN(gait_events!C4604)-19),1)-1),RIGHT(gait_events!C4604,LEN(gait_events!C4604)-19))</f>
        <v>Slow</v>
      </c>
      <c r="F2104" t="str">
        <f>IF(LEN(SUBSTITUTE(gait_events!C4604,"_run-",""))&lt;&gt;LEN(gait_events!C4604),RIGHT(gait_events!C4604,LEN(gait_events!C4604)-FIND("_run-",gait_events!C4604,1)-4),"")</f>
        <v/>
      </c>
      <c r="G2104" t="str">
        <f>gait_events!D4604</f>
        <v>left_shank</v>
      </c>
      <c r="H2104" t="str">
        <f>gait_events!E4604</f>
        <v>IC</v>
      </c>
      <c r="I2104">
        <f>IF(gait_events!F4604&lt;&gt;"",gait_events!F4604,NA())</f>
        <v>332</v>
      </c>
      <c r="J2104">
        <f>IF(gait_events!G4604&lt;&gt;"",gait_events!G4604,NA())</f>
        <v>327</v>
      </c>
      <c r="K2104">
        <f t="shared" si="256"/>
        <v>5</v>
      </c>
      <c r="L2104">
        <f t="shared" si="257"/>
        <v>25</v>
      </c>
      <c r="M2104">
        <f t="shared" si="258"/>
        <v>1</v>
      </c>
      <c r="N2104">
        <f t="shared" si="259"/>
        <v>1</v>
      </c>
      <c r="O2104">
        <f t="shared" si="260"/>
        <v>1</v>
      </c>
      <c r="P2104">
        <f t="shared" si="261"/>
        <v>0</v>
      </c>
      <c r="Q2104">
        <f t="shared" si="262"/>
        <v>0</v>
      </c>
      <c r="R2104">
        <f t="shared" si="263"/>
        <v>1</v>
      </c>
    </row>
    <row r="2105" spans="1:18" x14ac:dyDescent="0.25">
      <c r="A2105" t="str">
        <f>gait_events!B4605</f>
        <v>pp052</v>
      </c>
      <c r="B2105" t="str">
        <f>VLOOKUP(A2105,participants!A:B,2,0)</f>
        <v>M</v>
      </c>
      <c r="C2105">
        <f>VLOOKUP(A2105,participants!A:C,3,0)</f>
        <v>35</v>
      </c>
      <c r="D2105" t="str">
        <f>VLOOKUP(A2105,participants!A:F,6,0)</f>
        <v>YA</v>
      </c>
      <c r="E2105" t="str">
        <f>IF(LEN(SUBSTITUTE(gait_events!C4605,"_run-",""))&lt;&gt;LEN(gait_events!C4605),LEFT(RIGHT(gait_events!C4605,LEN(gait_events!C4605)-19),FIND("_run-",RIGHT(gait_events!C4605,LEN(gait_events!C4605)-19),1)-1),RIGHT(gait_events!C4605,LEN(gait_events!C4605)-19))</f>
        <v>Slow</v>
      </c>
      <c r="F2105" t="str">
        <f>IF(LEN(SUBSTITUTE(gait_events!C4605,"_run-",""))&lt;&gt;LEN(gait_events!C4605),RIGHT(gait_events!C4605,LEN(gait_events!C4605)-FIND("_run-",gait_events!C4605,1)-4),"")</f>
        <v/>
      </c>
      <c r="G2105" t="str">
        <f>gait_events!D4605</f>
        <v>left_shank</v>
      </c>
      <c r="H2105" t="str">
        <f>gait_events!E4605</f>
        <v>IC</v>
      </c>
      <c r="I2105">
        <f>IF(gait_events!F4605&lt;&gt;"",gait_events!F4605,NA())</f>
        <v>622</v>
      </c>
      <c r="J2105">
        <f>IF(gait_events!G4605&lt;&gt;"",gait_events!G4605,NA())</f>
        <v>621</v>
      </c>
      <c r="K2105">
        <f t="shared" si="256"/>
        <v>1</v>
      </c>
      <c r="L2105">
        <f t="shared" si="257"/>
        <v>5</v>
      </c>
      <c r="M2105">
        <f t="shared" si="258"/>
        <v>1</v>
      </c>
      <c r="N2105">
        <f t="shared" si="259"/>
        <v>1</v>
      </c>
      <c r="O2105">
        <f t="shared" si="260"/>
        <v>1</v>
      </c>
      <c r="P2105">
        <f t="shared" si="261"/>
        <v>0</v>
      </c>
      <c r="Q2105">
        <f t="shared" si="262"/>
        <v>0</v>
      </c>
      <c r="R2105">
        <f t="shared" si="263"/>
        <v>1</v>
      </c>
    </row>
    <row r="2106" spans="1:18" x14ac:dyDescent="0.25">
      <c r="A2106" t="str">
        <f>gait_events!B4606</f>
        <v>pp052</v>
      </c>
      <c r="B2106" t="str">
        <f>VLOOKUP(A2106,participants!A:B,2,0)</f>
        <v>M</v>
      </c>
      <c r="C2106">
        <f>VLOOKUP(A2106,participants!A:C,3,0)</f>
        <v>35</v>
      </c>
      <c r="D2106" t="str">
        <f>VLOOKUP(A2106,participants!A:F,6,0)</f>
        <v>YA</v>
      </c>
      <c r="E2106" t="str">
        <f>IF(LEN(SUBSTITUTE(gait_events!C4606,"_run-",""))&lt;&gt;LEN(gait_events!C4606),LEFT(RIGHT(gait_events!C4606,LEN(gait_events!C4606)-19),FIND("_run-",RIGHT(gait_events!C4606,LEN(gait_events!C4606)-19),1)-1),RIGHT(gait_events!C4606,LEN(gait_events!C4606)-19))</f>
        <v>Slow</v>
      </c>
      <c r="F2106" t="str">
        <f>IF(LEN(SUBSTITUTE(gait_events!C4606,"_run-",""))&lt;&gt;LEN(gait_events!C4606),RIGHT(gait_events!C4606,LEN(gait_events!C4606)-FIND("_run-",gait_events!C4606,1)-4),"")</f>
        <v/>
      </c>
      <c r="G2106" t="str">
        <f>gait_events!D4606</f>
        <v>left_shank</v>
      </c>
      <c r="H2106" t="str">
        <f>gait_events!E4606</f>
        <v>IC</v>
      </c>
      <c r="I2106">
        <f>IF(gait_events!F4606&lt;&gt;"",gait_events!F4606,NA())</f>
        <v>925</v>
      </c>
      <c r="J2106">
        <f>IF(gait_events!G4606&lt;&gt;"",gait_events!G4606,NA())</f>
        <v>928</v>
      </c>
      <c r="K2106">
        <f t="shared" si="256"/>
        <v>-3</v>
      </c>
      <c r="L2106">
        <f t="shared" si="257"/>
        <v>-15</v>
      </c>
      <c r="M2106">
        <f t="shared" si="258"/>
        <v>1</v>
      </c>
      <c r="N2106">
        <f t="shared" si="259"/>
        <v>1</v>
      </c>
      <c r="O2106">
        <f t="shared" si="260"/>
        <v>1</v>
      </c>
      <c r="P2106">
        <f t="shared" si="261"/>
        <v>0</v>
      </c>
      <c r="Q2106">
        <f t="shared" si="262"/>
        <v>0</v>
      </c>
      <c r="R2106">
        <f t="shared" si="263"/>
        <v>1</v>
      </c>
    </row>
    <row r="2107" spans="1:18" x14ac:dyDescent="0.25">
      <c r="A2107" t="str">
        <f>gait_events!B4607</f>
        <v>pp052</v>
      </c>
      <c r="B2107" t="str">
        <f>VLOOKUP(A2107,participants!A:B,2,0)</f>
        <v>M</v>
      </c>
      <c r="C2107">
        <f>VLOOKUP(A2107,participants!A:C,3,0)</f>
        <v>35</v>
      </c>
      <c r="D2107" t="str">
        <f>VLOOKUP(A2107,participants!A:F,6,0)</f>
        <v>YA</v>
      </c>
      <c r="E2107" t="str">
        <f>IF(LEN(SUBSTITUTE(gait_events!C4607,"_run-",""))&lt;&gt;LEN(gait_events!C4607),LEFT(RIGHT(gait_events!C4607,LEN(gait_events!C4607)-19),FIND("_run-",RIGHT(gait_events!C4607,LEN(gait_events!C4607)-19),1)-1),RIGHT(gait_events!C4607,LEN(gait_events!C4607)-19))</f>
        <v>Slow</v>
      </c>
      <c r="F2107" t="str">
        <f>IF(LEN(SUBSTITUTE(gait_events!C4607,"_run-",""))&lt;&gt;LEN(gait_events!C4607),RIGHT(gait_events!C4607,LEN(gait_events!C4607)-FIND("_run-",gait_events!C4607,1)-4),"")</f>
        <v/>
      </c>
      <c r="G2107" t="str">
        <f>gait_events!D4607</f>
        <v>left_shank</v>
      </c>
      <c r="H2107" t="str">
        <f>gait_events!E4607</f>
        <v>IC</v>
      </c>
      <c r="I2107">
        <f>IF(gait_events!F4607&lt;&gt;"",gait_events!F4607,NA())</f>
        <v>1228</v>
      </c>
      <c r="J2107">
        <f>IF(gait_events!G4607&lt;&gt;"",gait_events!G4607,NA())</f>
        <v>1216</v>
      </c>
      <c r="K2107">
        <f t="shared" si="256"/>
        <v>12</v>
      </c>
      <c r="L2107">
        <f t="shared" si="257"/>
        <v>60</v>
      </c>
      <c r="M2107">
        <f t="shared" si="258"/>
        <v>1</v>
      </c>
      <c r="N2107">
        <f t="shared" si="259"/>
        <v>1</v>
      </c>
      <c r="O2107">
        <f t="shared" si="260"/>
        <v>1</v>
      </c>
      <c r="P2107">
        <f t="shared" si="261"/>
        <v>0</v>
      </c>
      <c r="Q2107">
        <f t="shared" si="262"/>
        <v>0</v>
      </c>
      <c r="R2107">
        <f t="shared" si="263"/>
        <v>1</v>
      </c>
    </row>
    <row r="2108" spans="1:18" x14ac:dyDescent="0.25">
      <c r="A2108" t="str">
        <f>gait_events!B4608</f>
        <v>pp052</v>
      </c>
      <c r="B2108" t="str">
        <f>VLOOKUP(A2108,participants!A:B,2,0)</f>
        <v>M</v>
      </c>
      <c r="C2108">
        <f>VLOOKUP(A2108,participants!A:C,3,0)</f>
        <v>35</v>
      </c>
      <c r="D2108" t="str">
        <f>VLOOKUP(A2108,participants!A:F,6,0)</f>
        <v>YA</v>
      </c>
      <c r="E2108" t="str">
        <f>IF(LEN(SUBSTITUTE(gait_events!C4608,"_run-",""))&lt;&gt;LEN(gait_events!C4608),LEFT(RIGHT(gait_events!C4608,LEN(gait_events!C4608)-19),FIND("_run-",RIGHT(gait_events!C4608,LEN(gait_events!C4608)-19),1)-1),RIGHT(gait_events!C4608,LEN(gait_events!C4608)-19))</f>
        <v>Slow</v>
      </c>
      <c r="F2108" t="str">
        <f>IF(LEN(SUBSTITUTE(gait_events!C4608,"_run-",""))&lt;&gt;LEN(gait_events!C4608),RIGHT(gait_events!C4608,LEN(gait_events!C4608)-FIND("_run-",gait_events!C4608,1)-4),"")</f>
        <v/>
      </c>
      <c r="G2108" t="str">
        <f>gait_events!D4608</f>
        <v>left_shank</v>
      </c>
      <c r="H2108" t="str">
        <f>gait_events!E4608</f>
        <v>FC</v>
      </c>
      <c r="I2108">
        <f>IF(gait_events!F4608&lt;&gt;"",gait_events!F4608,NA())</f>
        <v>224</v>
      </c>
      <c r="J2108">
        <f>IF(gait_events!G4608&lt;&gt;"",gait_events!G4608,NA())</f>
        <v>223</v>
      </c>
      <c r="K2108">
        <f t="shared" si="256"/>
        <v>1</v>
      </c>
      <c r="L2108">
        <f t="shared" si="257"/>
        <v>5</v>
      </c>
      <c r="M2108">
        <f t="shared" si="258"/>
        <v>1</v>
      </c>
      <c r="N2108">
        <f t="shared" si="259"/>
        <v>1</v>
      </c>
      <c r="O2108">
        <f t="shared" si="260"/>
        <v>1</v>
      </c>
      <c r="P2108">
        <f t="shared" si="261"/>
        <v>0</v>
      </c>
      <c r="Q2108">
        <f t="shared" si="262"/>
        <v>0</v>
      </c>
      <c r="R2108">
        <f t="shared" si="263"/>
        <v>1</v>
      </c>
    </row>
    <row r="2109" spans="1:18" x14ac:dyDescent="0.25">
      <c r="A2109" t="str">
        <f>gait_events!B4609</f>
        <v>pp052</v>
      </c>
      <c r="B2109" t="str">
        <f>VLOOKUP(A2109,participants!A:B,2,0)</f>
        <v>M</v>
      </c>
      <c r="C2109">
        <f>VLOOKUP(A2109,participants!A:C,3,0)</f>
        <v>35</v>
      </c>
      <c r="D2109" t="str">
        <f>VLOOKUP(A2109,participants!A:F,6,0)</f>
        <v>YA</v>
      </c>
      <c r="E2109" t="str">
        <f>IF(LEN(SUBSTITUTE(gait_events!C4609,"_run-",""))&lt;&gt;LEN(gait_events!C4609),LEFT(RIGHT(gait_events!C4609,LEN(gait_events!C4609)-19),FIND("_run-",RIGHT(gait_events!C4609,LEN(gait_events!C4609)-19),1)-1),RIGHT(gait_events!C4609,LEN(gait_events!C4609)-19))</f>
        <v>Slow</v>
      </c>
      <c r="F2109" t="str">
        <f>IF(LEN(SUBSTITUTE(gait_events!C4609,"_run-",""))&lt;&gt;LEN(gait_events!C4609),RIGHT(gait_events!C4609,LEN(gait_events!C4609)-FIND("_run-",gait_events!C4609,1)-4),"")</f>
        <v/>
      </c>
      <c r="G2109" t="str">
        <f>gait_events!D4609</f>
        <v>left_shank</v>
      </c>
      <c r="H2109" t="str">
        <f>gait_events!E4609</f>
        <v>FC</v>
      </c>
      <c r="I2109">
        <f>IF(gait_events!F4609&lt;&gt;"",gait_events!F4609,NA())</f>
        <v>530</v>
      </c>
      <c r="J2109">
        <f>IF(gait_events!G4609&lt;&gt;"",gait_events!G4609,NA())</f>
        <v>529</v>
      </c>
      <c r="K2109">
        <f t="shared" si="256"/>
        <v>1</v>
      </c>
      <c r="L2109">
        <f t="shared" si="257"/>
        <v>5</v>
      </c>
      <c r="M2109">
        <f t="shared" si="258"/>
        <v>1</v>
      </c>
      <c r="N2109">
        <f t="shared" si="259"/>
        <v>1</v>
      </c>
      <c r="O2109">
        <f t="shared" si="260"/>
        <v>1</v>
      </c>
      <c r="P2109">
        <f t="shared" si="261"/>
        <v>0</v>
      </c>
      <c r="Q2109">
        <f t="shared" si="262"/>
        <v>0</v>
      </c>
      <c r="R2109">
        <f t="shared" si="263"/>
        <v>1</v>
      </c>
    </row>
    <row r="2110" spans="1:18" x14ac:dyDescent="0.25">
      <c r="A2110" t="str">
        <f>gait_events!B4610</f>
        <v>pp052</v>
      </c>
      <c r="B2110" t="str">
        <f>VLOOKUP(A2110,participants!A:B,2,0)</f>
        <v>M</v>
      </c>
      <c r="C2110">
        <f>VLOOKUP(A2110,participants!A:C,3,0)</f>
        <v>35</v>
      </c>
      <c r="D2110" t="str">
        <f>VLOOKUP(A2110,participants!A:F,6,0)</f>
        <v>YA</v>
      </c>
      <c r="E2110" t="str">
        <f>IF(LEN(SUBSTITUTE(gait_events!C4610,"_run-",""))&lt;&gt;LEN(gait_events!C4610),LEFT(RIGHT(gait_events!C4610,LEN(gait_events!C4610)-19),FIND("_run-",RIGHT(gait_events!C4610,LEN(gait_events!C4610)-19),1)-1),RIGHT(gait_events!C4610,LEN(gait_events!C4610)-19))</f>
        <v>Slow</v>
      </c>
      <c r="F2110" t="str">
        <f>IF(LEN(SUBSTITUTE(gait_events!C4610,"_run-",""))&lt;&gt;LEN(gait_events!C4610),RIGHT(gait_events!C4610,LEN(gait_events!C4610)-FIND("_run-",gait_events!C4610,1)-4),"")</f>
        <v/>
      </c>
      <c r="G2110" t="str">
        <f>gait_events!D4610</f>
        <v>left_shank</v>
      </c>
      <c r="H2110" t="str">
        <f>gait_events!E4610</f>
        <v>FC</v>
      </c>
      <c r="I2110">
        <f>IF(gait_events!F4610&lt;&gt;"",gait_events!F4610,NA())</f>
        <v>824</v>
      </c>
      <c r="J2110">
        <f>IF(gait_events!G4610&lt;&gt;"",gait_events!G4610,NA())</f>
        <v>823</v>
      </c>
      <c r="K2110">
        <f t="shared" si="256"/>
        <v>1</v>
      </c>
      <c r="L2110">
        <f t="shared" si="257"/>
        <v>5</v>
      </c>
      <c r="M2110">
        <f t="shared" si="258"/>
        <v>1</v>
      </c>
      <c r="N2110">
        <f t="shared" si="259"/>
        <v>1</v>
      </c>
      <c r="O2110">
        <f t="shared" si="260"/>
        <v>1</v>
      </c>
      <c r="P2110">
        <f t="shared" si="261"/>
        <v>0</v>
      </c>
      <c r="Q2110">
        <f t="shared" si="262"/>
        <v>0</v>
      </c>
      <c r="R2110">
        <f t="shared" si="263"/>
        <v>1</v>
      </c>
    </row>
    <row r="2111" spans="1:18" x14ac:dyDescent="0.25">
      <c r="A2111" t="str">
        <f>gait_events!B4611</f>
        <v>pp052</v>
      </c>
      <c r="B2111" t="str">
        <f>VLOOKUP(A2111,participants!A:B,2,0)</f>
        <v>M</v>
      </c>
      <c r="C2111">
        <f>VLOOKUP(A2111,participants!A:C,3,0)</f>
        <v>35</v>
      </c>
      <c r="D2111" t="str">
        <f>VLOOKUP(A2111,participants!A:F,6,0)</f>
        <v>YA</v>
      </c>
      <c r="E2111" t="str">
        <f>IF(LEN(SUBSTITUTE(gait_events!C4611,"_run-",""))&lt;&gt;LEN(gait_events!C4611),LEFT(RIGHT(gait_events!C4611,LEN(gait_events!C4611)-19),FIND("_run-",RIGHT(gait_events!C4611,LEN(gait_events!C4611)-19),1)-1),RIGHT(gait_events!C4611,LEN(gait_events!C4611)-19))</f>
        <v>Slow</v>
      </c>
      <c r="F2111" t="str">
        <f>IF(LEN(SUBSTITUTE(gait_events!C4611,"_run-",""))&lt;&gt;LEN(gait_events!C4611),RIGHT(gait_events!C4611,LEN(gait_events!C4611)-FIND("_run-",gait_events!C4611,1)-4),"")</f>
        <v/>
      </c>
      <c r="G2111" t="str">
        <f>gait_events!D4611</f>
        <v>left_shank</v>
      </c>
      <c r="H2111" t="str">
        <f>gait_events!E4611</f>
        <v>FC</v>
      </c>
      <c r="I2111">
        <f>IF(gait_events!F4611&lt;&gt;"",gait_events!F4611,NA())</f>
        <v>1128</v>
      </c>
      <c r="J2111">
        <f>IF(gait_events!G4611&lt;&gt;"",gait_events!G4611,NA())</f>
        <v>1128</v>
      </c>
      <c r="K2111">
        <f t="shared" si="256"/>
        <v>0</v>
      </c>
      <c r="L2111">
        <f t="shared" si="257"/>
        <v>0</v>
      </c>
      <c r="M2111">
        <f t="shared" si="258"/>
        <v>1</v>
      </c>
      <c r="N2111">
        <f t="shared" si="259"/>
        <v>1</v>
      </c>
      <c r="O2111">
        <f t="shared" si="260"/>
        <v>1</v>
      </c>
      <c r="P2111">
        <f t="shared" si="261"/>
        <v>0</v>
      </c>
      <c r="Q2111">
        <f t="shared" si="262"/>
        <v>0</v>
      </c>
      <c r="R2111">
        <f t="shared" si="263"/>
        <v>1</v>
      </c>
    </row>
    <row r="2112" spans="1:18" x14ac:dyDescent="0.25">
      <c r="A2112" t="str">
        <f>gait_events!B4612</f>
        <v>pp052</v>
      </c>
      <c r="B2112" t="str">
        <f>VLOOKUP(A2112,participants!A:B,2,0)</f>
        <v>M</v>
      </c>
      <c r="C2112">
        <f>VLOOKUP(A2112,participants!A:C,3,0)</f>
        <v>35</v>
      </c>
      <c r="D2112" t="str">
        <f>VLOOKUP(A2112,participants!A:F,6,0)</f>
        <v>YA</v>
      </c>
      <c r="E2112" t="str">
        <f>IF(LEN(SUBSTITUTE(gait_events!C4612,"_run-",""))&lt;&gt;LEN(gait_events!C4612),LEFT(RIGHT(gait_events!C4612,LEN(gait_events!C4612)-19),FIND("_run-",RIGHT(gait_events!C4612,LEN(gait_events!C4612)-19),1)-1),RIGHT(gait_events!C4612,LEN(gait_events!C4612)-19))</f>
        <v>Slow</v>
      </c>
      <c r="F2112" t="str">
        <f>IF(LEN(SUBSTITUTE(gait_events!C4612,"_run-",""))&lt;&gt;LEN(gait_events!C4612),RIGHT(gait_events!C4612,LEN(gait_events!C4612)-FIND("_run-",gait_events!C4612,1)-4),"")</f>
        <v/>
      </c>
      <c r="G2112" t="str">
        <f>gait_events!D4612</f>
        <v>right_shank</v>
      </c>
      <c r="H2112" t="str">
        <f>gait_events!E4612</f>
        <v>IC</v>
      </c>
      <c r="I2112">
        <f>IF(gait_events!F4612&lt;&gt;"",gait_events!F4612,NA())</f>
        <v>176</v>
      </c>
      <c r="J2112">
        <f>IF(gait_events!G4612&lt;&gt;"",gait_events!G4612,NA())</f>
        <v>174</v>
      </c>
      <c r="K2112">
        <f t="shared" si="256"/>
        <v>2</v>
      </c>
      <c r="L2112">
        <f t="shared" si="257"/>
        <v>10</v>
      </c>
      <c r="M2112">
        <f t="shared" si="258"/>
        <v>1</v>
      </c>
      <c r="N2112">
        <f t="shared" si="259"/>
        <v>1</v>
      </c>
      <c r="O2112">
        <f t="shared" si="260"/>
        <v>1</v>
      </c>
      <c r="P2112">
        <f t="shared" si="261"/>
        <v>0</v>
      </c>
      <c r="Q2112">
        <f t="shared" si="262"/>
        <v>0</v>
      </c>
      <c r="R2112">
        <f t="shared" si="263"/>
        <v>1</v>
      </c>
    </row>
    <row r="2113" spans="1:18" x14ac:dyDescent="0.25">
      <c r="A2113" t="str">
        <f>gait_events!B4613</f>
        <v>pp052</v>
      </c>
      <c r="B2113" t="str">
        <f>VLOOKUP(A2113,participants!A:B,2,0)</f>
        <v>M</v>
      </c>
      <c r="C2113">
        <f>VLOOKUP(A2113,participants!A:C,3,0)</f>
        <v>35</v>
      </c>
      <c r="D2113" t="str">
        <f>VLOOKUP(A2113,participants!A:F,6,0)</f>
        <v>YA</v>
      </c>
      <c r="E2113" t="str">
        <f>IF(LEN(SUBSTITUTE(gait_events!C4613,"_run-",""))&lt;&gt;LEN(gait_events!C4613),LEFT(RIGHT(gait_events!C4613,LEN(gait_events!C4613)-19),FIND("_run-",RIGHT(gait_events!C4613,LEN(gait_events!C4613)-19),1)-1),RIGHT(gait_events!C4613,LEN(gait_events!C4613)-19))</f>
        <v>Slow</v>
      </c>
      <c r="F2113" t="str">
        <f>IF(LEN(SUBSTITUTE(gait_events!C4613,"_run-",""))&lt;&gt;LEN(gait_events!C4613),RIGHT(gait_events!C4613,LEN(gait_events!C4613)-FIND("_run-",gait_events!C4613,1)-4),"")</f>
        <v/>
      </c>
      <c r="G2113" t="str">
        <f>gait_events!D4613</f>
        <v>right_shank</v>
      </c>
      <c r="H2113" t="str">
        <f>gait_events!E4613</f>
        <v>IC</v>
      </c>
      <c r="I2113">
        <f>IF(gait_events!F4613&lt;&gt;"",gait_events!F4613,NA())</f>
        <v>485</v>
      </c>
      <c r="J2113">
        <f>IF(gait_events!G4613&lt;&gt;"",gait_events!G4613,NA())</f>
        <v>481</v>
      </c>
      <c r="K2113">
        <f t="shared" si="256"/>
        <v>4</v>
      </c>
      <c r="L2113">
        <f t="shared" si="257"/>
        <v>20</v>
      </c>
      <c r="M2113">
        <f t="shared" si="258"/>
        <v>1</v>
      </c>
      <c r="N2113">
        <f t="shared" si="259"/>
        <v>1</v>
      </c>
      <c r="O2113">
        <f t="shared" si="260"/>
        <v>1</v>
      </c>
      <c r="P2113">
        <f t="shared" si="261"/>
        <v>0</v>
      </c>
      <c r="Q2113">
        <f t="shared" si="262"/>
        <v>0</v>
      </c>
      <c r="R2113">
        <f t="shared" si="263"/>
        <v>1</v>
      </c>
    </row>
    <row r="2114" spans="1:18" x14ac:dyDescent="0.25">
      <c r="A2114" t="str">
        <f>gait_events!B942</f>
        <v>pp053</v>
      </c>
      <c r="B2114" t="str">
        <f>VLOOKUP(A2114,participants!A:B,2,0)</f>
        <v>F</v>
      </c>
      <c r="C2114">
        <f>VLOOKUP(A2114,participants!A:C,3,0)</f>
        <v>66</v>
      </c>
      <c r="D2114" t="str">
        <f>VLOOKUP(A2114,participants!A:F,6,0)</f>
        <v>PD</v>
      </c>
      <c r="E2114" t="str">
        <f>IF(LEN(SUBSTITUTE(gait_events!C942,"_run-",""))&lt;&gt;LEN(gait_events!C942),LEFT(RIGHT(gait_events!C942,LEN(gait_events!C942)-19),FIND("_run-",RIGHT(gait_events!C942,LEN(gait_events!C942)-19),1)-1),RIGHT(gait_events!C942,LEN(gait_events!C942)-19))</f>
        <v>Fast</v>
      </c>
      <c r="F2114" t="str">
        <f>IF(LEN(SUBSTITUTE(gait_events!C942,"_run-",""))&lt;&gt;LEN(gait_events!C942),RIGHT(gait_events!C942,LEN(gait_events!C942)-FIND("_run-",gait_events!C942,1)-4),"")</f>
        <v>on</v>
      </c>
      <c r="G2114" t="str">
        <f>gait_events!D942</f>
        <v>left_ankle</v>
      </c>
      <c r="H2114" t="str">
        <f>gait_events!E942</f>
        <v>IC</v>
      </c>
      <c r="I2114">
        <f>IF(gait_events!F942&lt;&gt;"",gait_events!F942,NA())</f>
        <v>118</v>
      </c>
      <c r="J2114">
        <f>IF(gait_events!G942&lt;&gt;"",gait_events!G942,NA())</f>
        <v>122</v>
      </c>
      <c r="K2114">
        <f t="shared" ref="K2114:K2177" si="264">I2114-J2114</f>
        <v>-4</v>
      </c>
      <c r="L2114">
        <f t="shared" ref="L2114:L2177" si="265">K2114*5</f>
        <v>-20</v>
      </c>
      <c r="M2114">
        <f t="shared" ref="M2114:M2177" si="266">IF(NOT(ISNA(I2114)),1,0)</f>
        <v>1</v>
      </c>
      <c r="N2114">
        <f t="shared" ref="N2114:N2177" si="267">IF(NOT(ISNA(J2114)),1,0)</f>
        <v>1</v>
      </c>
      <c r="O2114">
        <f t="shared" ref="O2114:O2177" si="268">IF(AND(NOT(ISNA(I2114)),NOT(ISNA(J2114))),1,0)</f>
        <v>1</v>
      </c>
      <c r="P2114">
        <f t="shared" ref="P2114:P2177" si="269">IF(AND(NOT(ISNA(I2114)),ISNA(J2114)),1,0)</f>
        <v>0</v>
      </c>
      <c r="Q2114">
        <f t="shared" ref="Q2114:Q2177" si="270">IF(AND(ISNA(I2114),NOT(ISNA(J2114))),1,0)</f>
        <v>0</v>
      </c>
      <c r="R2114">
        <f t="shared" ref="R2114:R2177" si="271">IF(SUM(O2114:Q2114)&lt;&gt;1,"ERROR",1)</f>
        <v>1</v>
      </c>
    </row>
    <row r="2115" spans="1:18" x14ac:dyDescent="0.25">
      <c r="A2115" t="str">
        <f>gait_events!B943</f>
        <v>pp053</v>
      </c>
      <c r="B2115" t="str">
        <f>VLOOKUP(A2115,participants!A:B,2,0)</f>
        <v>F</v>
      </c>
      <c r="C2115">
        <f>VLOOKUP(A2115,participants!A:C,3,0)</f>
        <v>66</v>
      </c>
      <c r="D2115" t="str">
        <f>VLOOKUP(A2115,participants!A:F,6,0)</f>
        <v>PD</v>
      </c>
      <c r="E2115" t="str">
        <f>IF(LEN(SUBSTITUTE(gait_events!C943,"_run-",""))&lt;&gt;LEN(gait_events!C943),LEFT(RIGHT(gait_events!C943,LEN(gait_events!C943)-19),FIND("_run-",RIGHT(gait_events!C943,LEN(gait_events!C943)-19),1)-1),RIGHT(gait_events!C943,LEN(gait_events!C943)-19))</f>
        <v>Fast</v>
      </c>
      <c r="F2115" t="str">
        <f>IF(LEN(SUBSTITUTE(gait_events!C943,"_run-",""))&lt;&gt;LEN(gait_events!C943),RIGHT(gait_events!C943,LEN(gait_events!C943)-FIND("_run-",gait_events!C943,1)-4),"")</f>
        <v>on</v>
      </c>
      <c r="G2115" t="str">
        <f>gait_events!D943</f>
        <v>left_ankle</v>
      </c>
      <c r="H2115" t="str">
        <f>gait_events!E943</f>
        <v>IC</v>
      </c>
      <c r="I2115">
        <f>IF(gait_events!F943&lt;&gt;"",gait_events!F943,NA())</f>
        <v>349</v>
      </c>
      <c r="J2115">
        <f>IF(gait_events!G943&lt;&gt;"",gait_events!G943,NA())</f>
        <v>346</v>
      </c>
      <c r="K2115">
        <f t="shared" si="264"/>
        <v>3</v>
      </c>
      <c r="L2115">
        <f t="shared" si="265"/>
        <v>15</v>
      </c>
      <c r="M2115">
        <f t="shared" si="266"/>
        <v>1</v>
      </c>
      <c r="N2115">
        <f t="shared" si="267"/>
        <v>1</v>
      </c>
      <c r="O2115">
        <f t="shared" si="268"/>
        <v>1</v>
      </c>
      <c r="P2115">
        <f t="shared" si="269"/>
        <v>0</v>
      </c>
      <c r="Q2115">
        <f t="shared" si="270"/>
        <v>0</v>
      </c>
      <c r="R2115">
        <f t="shared" si="271"/>
        <v>1</v>
      </c>
    </row>
    <row r="2116" spans="1:18" x14ac:dyDescent="0.25">
      <c r="A2116" t="str">
        <f>gait_events!B944</f>
        <v>pp053</v>
      </c>
      <c r="B2116" t="str">
        <f>VLOOKUP(A2116,participants!A:B,2,0)</f>
        <v>F</v>
      </c>
      <c r="C2116">
        <f>VLOOKUP(A2116,participants!A:C,3,0)</f>
        <v>66</v>
      </c>
      <c r="D2116" t="str">
        <f>VLOOKUP(A2116,participants!A:F,6,0)</f>
        <v>PD</v>
      </c>
      <c r="E2116" t="str">
        <f>IF(LEN(SUBSTITUTE(gait_events!C944,"_run-",""))&lt;&gt;LEN(gait_events!C944),LEFT(RIGHT(gait_events!C944,LEN(gait_events!C944)-19),FIND("_run-",RIGHT(gait_events!C944,LEN(gait_events!C944)-19),1)-1),RIGHT(gait_events!C944,LEN(gait_events!C944)-19))</f>
        <v>Fast</v>
      </c>
      <c r="F2116" t="str">
        <f>IF(LEN(SUBSTITUTE(gait_events!C944,"_run-",""))&lt;&gt;LEN(gait_events!C944),RIGHT(gait_events!C944,LEN(gait_events!C944)-FIND("_run-",gait_events!C944,1)-4),"")</f>
        <v>on</v>
      </c>
      <c r="G2116" t="str">
        <f>gait_events!D944</f>
        <v>left_ankle</v>
      </c>
      <c r="H2116" t="str">
        <f>gait_events!E944</f>
        <v>IC</v>
      </c>
      <c r="I2116">
        <f>IF(gait_events!F944&lt;&gt;"",gait_events!F944,NA())</f>
        <v>576</v>
      </c>
      <c r="J2116">
        <f>IF(gait_events!G944&lt;&gt;"",gait_events!G944,NA())</f>
        <v>574</v>
      </c>
      <c r="K2116">
        <f t="shared" si="264"/>
        <v>2</v>
      </c>
      <c r="L2116">
        <f t="shared" si="265"/>
        <v>10</v>
      </c>
      <c r="M2116">
        <f t="shared" si="266"/>
        <v>1</v>
      </c>
      <c r="N2116">
        <f t="shared" si="267"/>
        <v>1</v>
      </c>
      <c r="O2116">
        <f t="shared" si="268"/>
        <v>1</v>
      </c>
      <c r="P2116">
        <f t="shared" si="269"/>
        <v>0</v>
      </c>
      <c r="Q2116">
        <f t="shared" si="270"/>
        <v>0</v>
      </c>
      <c r="R2116">
        <f t="shared" si="271"/>
        <v>1</v>
      </c>
    </row>
    <row r="2117" spans="1:18" x14ac:dyDescent="0.25">
      <c r="A2117" t="str">
        <f>gait_events!B945</f>
        <v>pp053</v>
      </c>
      <c r="B2117" t="str">
        <f>VLOOKUP(A2117,participants!A:B,2,0)</f>
        <v>F</v>
      </c>
      <c r="C2117">
        <f>VLOOKUP(A2117,participants!A:C,3,0)</f>
        <v>66</v>
      </c>
      <c r="D2117" t="str">
        <f>VLOOKUP(A2117,participants!A:F,6,0)</f>
        <v>PD</v>
      </c>
      <c r="E2117" t="str">
        <f>IF(LEN(SUBSTITUTE(gait_events!C945,"_run-",""))&lt;&gt;LEN(gait_events!C945),LEFT(RIGHT(gait_events!C945,LEN(gait_events!C945)-19),FIND("_run-",RIGHT(gait_events!C945,LEN(gait_events!C945)-19),1)-1),RIGHT(gait_events!C945,LEN(gait_events!C945)-19))</f>
        <v>Fast</v>
      </c>
      <c r="F2117" t="str">
        <f>IF(LEN(SUBSTITUTE(gait_events!C945,"_run-",""))&lt;&gt;LEN(gait_events!C945),RIGHT(gait_events!C945,LEN(gait_events!C945)-FIND("_run-",gait_events!C945,1)-4),"")</f>
        <v>on</v>
      </c>
      <c r="G2117" t="str">
        <f>gait_events!D945</f>
        <v>left_ankle</v>
      </c>
      <c r="H2117" t="str">
        <f>gait_events!E945</f>
        <v>IC</v>
      </c>
      <c r="I2117">
        <f>IF(gait_events!F945&lt;&gt;"",gait_events!F945,NA())</f>
        <v>801</v>
      </c>
      <c r="J2117">
        <f>IF(gait_events!G945&lt;&gt;"",gait_events!G945,NA())</f>
        <v>798</v>
      </c>
      <c r="K2117">
        <f t="shared" si="264"/>
        <v>3</v>
      </c>
      <c r="L2117">
        <f t="shared" si="265"/>
        <v>15</v>
      </c>
      <c r="M2117">
        <f t="shared" si="266"/>
        <v>1</v>
      </c>
      <c r="N2117">
        <f t="shared" si="267"/>
        <v>1</v>
      </c>
      <c r="O2117">
        <f t="shared" si="268"/>
        <v>1</v>
      </c>
      <c r="P2117">
        <f t="shared" si="269"/>
        <v>0</v>
      </c>
      <c r="Q2117">
        <f t="shared" si="270"/>
        <v>0</v>
      </c>
      <c r="R2117">
        <f t="shared" si="271"/>
        <v>1</v>
      </c>
    </row>
    <row r="2118" spans="1:18" x14ac:dyDescent="0.25">
      <c r="A2118" t="str">
        <f>gait_events!B946</f>
        <v>pp053</v>
      </c>
      <c r="B2118" t="str">
        <f>VLOOKUP(A2118,participants!A:B,2,0)</f>
        <v>F</v>
      </c>
      <c r="C2118">
        <f>VLOOKUP(A2118,participants!A:C,3,0)</f>
        <v>66</v>
      </c>
      <c r="D2118" t="str">
        <f>VLOOKUP(A2118,participants!A:F,6,0)</f>
        <v>PD</v>
      </c>
      <c r="E2118" t="str">
        <f>IF(LEN(SUBSTITUTE(gait_events!C946,"_run-",""))&lt;&gt;LEN(gait_events!C946),LEFT(RIGHT(gait_events!C946,LEN(gait_events!C946)-19),FIND("_run-",RIGHT(gait_events!C946,LEN(gait_events!C946)-19),1)-1),RIGHT(gait_events!C946,LEN(gait_events!C946)-19))</f>
        <v>Fast</v>
      </c>
      <c r="F2118" t="str">
        <f>IF(LEN(SUBSTITUTE(gait_events!C946,"_run-",""))&lt;&gt;LEN(gait_events!C946),RIGHT(gait_events!C946,LEN(gait_events!C946)-FIND("_run-",gait_events!C946,1)-4),"")</f>
        <v>on</v>
      </c>
      <c r="G2118" t="str">
        <f>gait_events!D946</f>
        <v>left_ankle</v>
      </c>
      <c r="H2118" t="str">
        <f>gait_events!E946</f>
        <v>IC</v>
      </c>
      <c r="I2118">
        <f>IF(gait_events!F946&lt;&gt;"",gait_events!F946,NA())</f>
        <v>1037</v>
      </c>
      <c r="J2118">
        <f>IF(gait_events!G946&lt;&gt;"",gait_events!G946,NA())</f>
        <v>1032</v>
      </c>
      <c r="K2118">
        <f t="shared" si="264"/>
        <v>5</v>
      </c>
      <c r="L2118">
        <f t="shared" si="265"/>
        <v>25</v>
      </c>
      <c r="M2118">
        <f t="shared" si="266"/>
        <v>1</v>
      </c>
      <c r="N2118">
        <f t="shared" si="267"/>
        <v>1</v>
      </c>
      <c r="O2118">
        <f t="shared" si="268"/>
        <v>1</v>
      </c>
      <c r="P2118">
        <f t="shared" si="269"/>
        <v>0</v>
      </c>
      <c r="Q2118">
        <f t="shared" si="270"/>
        <v>0</v>
      </c>
      <c r="R2118">
        <f t="shared" si="271"/>
        <v>1</v>
      </c>
    </row>
    <row r="2119" spans="1:18" x14ac:dyDescent="0.25">
      <c r="A2119" t="str">
        <f>gait_events!B947</f>
        <v>pp053</v>
      </c>
      <c r="B2119" t="str">
        <f>VLOOKUP(A2119,participants!A:B,2,0)</f>
        <v>F</v>
      </c>
      <c r="C2119">
        <f>VLOOKUP(A2119,participants!A:C,3,0)</f>
        <v>66</v>
      </c>
      <c r="D2119" t="str">
        <f>VLOOKUP(A2119,participants!A:F,6,0)</f>
        <v>PD</v>
      </c>
      <c r="E2119" t="str">
        <f>IF(LEN(SUBSTITUTE(gait_events!C947,"_run-",""))&lt;&gt;LEN(gait_events!C947),LEFT(RIGHT(gait_events!C947,LEN(gait_events!C947)-19),FIND("_run-",RIGHT(gait_events!C947,LEN(gait_events!C947)-19),1)-1),RIGHT(gait_events!C947,LEN(gait_events!C947)-19))</f>
        <v>Fast</v>
      </c>
      <c r="F2119" t="str">
        <f>IF(LEN(SUBSTITUTE(gait_events!C947,"_run-",""))&lt;&gt;LEN(gait_events!C947),RIGHT(gait_events!C947,LEN(gait_events!C947)-FIND("_run-",gait_events!C947,1)-4),"")</f>
        <v>on</v>
      </c>
      <c r="G2119" t="str">
        <f>gait_events!D947</f>
        <v>left_ankle</v>
      </c>
      <c r="H2119" t="str">
        <f>gait_events!E947</f>
        <v>IC</v>
      </c>
      <c r="I2119">
        <f>IF(gait_events!F947&lt;&gt;"",gait_events!F947,NA())</f>
        <v>1257</v>
      </c>
      <c r="J2119">
        <f>IF(gait_events!G947&lt;&gt;"",gait_events!G947,NA())</f>
        <v>1256</v>
      </c>
      <c r="K2119">
        <f t="shared" si="264"/>
        <v>1</v>
      </c>
      <c r="L2119">
        <f t="shared" si="265"/>
        <v>5</v>
      </c>
      <c r="M2119">
        <f t="shared" si="266"/>
        <v>1</v>
      </c>
      <c r="N2119">
        <f t="shared" si="267"/>
        <v>1</v>
      </c>
      <c r="O2119">
        <f t="shared" si="268"/>
        <v>1</v>
      </c>
      <c r="P2119">
        <f t="shared" si="269"/>
        <v>0</v>
      </c>
      <c r="Q2119">
        <f t="shared" si="270"/>
        <v>0</v>
      </c>
      <c r="R2119">
        <f t="shared" si="271"/>
        <v>1</v>
      </c>
    </row>
    <row r="2120" spans="1:18" x14ac:dyDescent="0.25">
      <c r="A2120" t="str">
        <f>gait_events!B948</f>
        <v>pp053</v>
      </c>
      <c r="B2120" t="str">
        <f>VLOOKUP(A2120,participants!A:B,2,0)</f>
        <v>F</v>
      </c>
      <c r="C2120">
        <f>VLOOKUP(A2120,participants!A:C,3,0)</f>
        <v>66</v>
      </c>
      <c r="D2120" t="str">
        <f>VLOOKUP(A2120,participants!A:F,6,0)</f>
        <v>PD</v>
      </c>
      <c r="E2120" t="str">
        <f>IF(LEN(SUBSTITUTE(gait_events!C948,"_run-",""))&lt;&gt;LEN(gait_events!C948),LEFT(RIGHT(gait_events!C948,LEN(gait_events!C948)-19),FIND("_run-",RIGHT(gait_events!C948,LEN(gait_events!C948)-19),1)-1),RIGHT(gait_events!C948,LEN(gait_events!C948)-19))</f>
        <v>Fast</v>
      </c>
      <c r="F2120" t="str">
        <f>IF(LEN(SUBSTITUTE(gait_events!C948,"_run-",""))&lt;&gt;LEN(gait_events!C948),RIGHT(gait_events!C948,LEN(gait_events!C948)-FIND("_run-",gait_events!C948,1)-4),"")</f>
        <v>on</v>
      </c>
      <c r="G2120" t="str">
        <f>gait_events!D948</f>
        <v>left_ankle</v>
      </c>
      <c r="H2120" t="str">
        <f>gait_events!E948</f>
        <v>IC</v>
      </c>
      <c r="I2120">
        <f>IF(gait_events!F948&lt;&gt;"",gait_events!F948,NA())</f>
        <v>1495</v>
      </c>
      <c r="J2120">
        <f>IF(gait_events!G948&lt;&gt;"",gait_events!G948,NA())</f>
        <v>1490</v>
      </c>
      <c r="K2120">
        <f t="shared" si="264"/>
        <v>5</v>
      </c>
      <c r="L2120">
        <f t="shared" si="265"/>
        <v>25</v>
      </c>
      <c r="M2120">
        <f t="shared" si="266"/>
        <v>1</v>
      </c>
      <c r="N2120">
        <f t="shared" si="267"/>
        <v>1</v>
      </c>
      <c r="O2120">
        <f t="shared" si="268"/>
        <v>1</v>
      </c>
      <c r="P2120">
        <f t="shared" si="269"/>
        <v>0</v>
      </c>
      <c r="Q2120">
        <f t="shared" si="270"/>
        <v>0</v>
      </c>
      <c r="R2120">
        <f t="shared" si="271"/>
        <v>1</v>
      </c>
    </row>
    <row r="2121" spans="1:18" x14ac:dyDescent="0.25">
      <c r="A2121" t="str">
        <f>gait_events!B949</f>
        <v>pp053</v>
      </c>
      <c r="B2121" t="str">
        <f>VLOOKUP(A2121,participants!A:B,2,0)</f>
        <v>F</v>
      </c>
      <c r="C2121">
        <f>VLOOKUP(A2121,participants!A:C,3,0)</f>
        <v>66</v>
      </c>
      <c r="D2121" t="str">
        <f>VLOOKUP(A2121,participants!A:F,6,0)</f>
        <v>PD</v>
      </c>
      <c r="E2121" t="str">
        <f>IF(LEN(SUBSTITUTE(gait_events!C949,"_run-",""))&lt;&gt;LEN(gait_events!C949),LEFT(RIGHT(gait_events!C949,LEN(gait_events!C949)-19),FIND("_run-",RIGHT(gait_events!C949,LEN(gait_events!C949)-19),1)-1),RIGHT(gait_events!C949,LEN(gait_events!C949)-19))</f>
        <v>Fast</v>
      </c>
      <c r="F2121" t="str">
        <f>IF(LEN(SUBSTITUTE(gait_events!C949,"_run-",""))&lt;&gt;LEN(gait_events!C949),RIGHT(gait_events!C949,LEN(gait_events!C949)-FIND("_run-",gait_events!C949,1)-4),"")</f>
        <v>on</v>
      </c>
      <c r="G2121" t="str">
        <f>gait_events!D949</f>
        <v>left_ankle</v>
      </c>
      <c r="H2121" t="str">
        <f>gait_events!E949</f>
        <v>IC</v>
      </c>
      <c r="I2121">
        <f>IF(gait_events!F949&lt;&gt;"",gait_events!F949,NA())</f>
        <v>1734</v>
      </c>
      <c r="J2121">
        <f>IF(gait_events!G949&lt;&gt;"",gait_events!G949,NA())</f>
        <v>1720</v>
      </c>
      <c r="K2121">
        <f t="shared" si="264"/>
        <v>14</v>
      </c>
      <c r="L2121">
        <f t="shared" si="265"/>
        <v>70</v>
      </c>
      <c r="M2121">
        <f t="shared" si="266"/>
        <v>1</v>
      </c>
      <c r="N2121">
        <f t="shared" si="267"/>
        <v>1</v>
      </c>
      <c r="O2121">
        <f t="shared" si="268"/>
        <v>1</v>
      </c>
      <c r="P2121">
        <f t="shared" si="269"/>
        <v>0</v>
      </c>
      <c r="Q2121">
        <f t="shared" si="270"/>
        <v>0</v>
      </c>
      <c r="R2121">
        <f t="shared" si="271"/>
        <v>1</v>
      </c>
    </row>
    <row r="2122" spans="1:18" x14ac:dyDescent="0.25">
      <c r="A2122" t="str">
        <f>gait_events!B950</f>
        <v>pp053</v>
      </c>
      <c r="B2122" t="str">
        <f>VLOOKUP(A2122,participants!A:B,2,0)</f>
        <v>F</v>
      </c>
      <c r="C2122">
        <f>VLOOKUP(A2122,participants!A:C,3,0)</f>
        <v>66</v>
      </c>
      <c r="D2122" t="str">
        <f>VLOOKUP(A2122,participants!A:F,6,0)</f>
        <v>PD</v>
      </c>
      <c r="E2122" t="str">
        <f>IF(LEN(SUBSTITUTE(gait_events!C950,"_run-",""))&lt;&gt;LEN(gait_events!C950),LEFT(RIGHT(gait_events!C950,LEN(gait_events!C950)-19),FIND("_run-",RIGHT(gait_events!C950,LEN(gait_events!C950)-19),1)-1),RIGHT(gait_events!C950,LEN(gait_events!C950)-19))</f>
        <v>Fast</v>
      </c>
      <c r="F2122" t="str">
        <f>IF(LEN(SUBSTITUTE(gait_events!C950,"_run-",""))&lt;&gt;LEN(gait_events!C950),RIGHT(gait_events!C950,LEN(gait_events!C950)-FIND("_run-",gait_events!C950,1)-4),"")</f>
        <v>on</v>
      </c>
      <c r="G2122" t="str">
        <f>gait_events!D950</f>
        <v>left_ankle</v>
      </c>
      <c r="H2122" t="str">
        <f>gait_events!E950</f>
        <v>FC</v>
      </c>
      <c r="I2122">
        <f>IF(gait_events!F950&lt;&gt;"",gait_events!F950,NA())</f>
        <v>50</v>
      </c>
      <c r="J2122">
        <f>IF(gait_events!G950&lt;&gt;"",gait_events!G950,NA())</f>
        <v>56</v>
      </c>
      <c r="K2122">
        <f t="shared" si="264"/>
        <v>-6</v>
      </c>
      <c r="L2122">
        <f t="shared" si="265"/>
        <v>-30</v>
      </c>
      <c r="M2122">
        <f t="shared" si="266"/>
        <v>1</v>
      </c>
      <c r="N2122">
        <f t="shared" si="267"/>
        <v>1</v>
      </c>
      <c r="O2122">
        <f t="shared" si="268"/>
        <v>1</v>
      </c>
      <c r="P2122">
        <f t="shared" si="269"/>
        <v>0</v>
      </c>
      <c r="Q2122">
        <f t="shared" si="270"/>
        <v>0</v>
      </c>
      <c r="R2122">
        <f t="shared" si="271"/>
        <v>1</v>
      </c>
    </row>
    <row r="2123" spans="1:18" x14ac:dyDescent="0.25">
      <c r="A2123" t="str">
        <f>gait_events!B951</f>
        <v>pp053</v>
      </c>
      <c r="B2123" t="str">
        <f>VLOOKUP(A2123,participants!A:B,2,0)</f>
        <v>F</v>
      </c>
      <c r="C2123">
        <f>VLOOKUP(A2123,participants!A:C,3,0)</f>
        <v>66</v>
      </c>
      <c r="D2123" t="str">
        <f>VLOOKUP(A2123,participants!A:F,6,0)</f>
        <v>PD</v>
      </c>
      <c r="E2123" t="str">
        <f>IF(LEN(SUBSTITUTE(gait_events!C951,"_run-",""))&lt;&gt;LEN(gait_events!C951),LEFT(RIGHT(gait_events!C951,LEN(gait_events!C951)-19),FIND("_run-",RIGHT(gait_events!C951,LEN(gait_events!C951)-19),1)-1),RIGHT(gait_events!C951,LEN(gait_events!C951)-19))</f>
        <v>Fast</v>
      </c>
      <c r="F2123" t="str">
        <f>IF(LEN(SUBSTITUTE(gait_events!C951,"_run-",""))&lt;&gt;LEN(gait_events!C951),RIGHT(gait_events!C951,LEN(gait_events!C951)-FIND("_run-",gait_events!C951,1)-4),"")</f>
        <v>on</v>
      </c>
      <c r="G2123" t="str">
        <f>gait_events!D951</f>
        <v>left_ankle</v>
      </c>
      <c r="H2123" t="str">
        <f>gait_events!E951</f>
        <v>FC</v>
      </c>
      <c r="I2123">
        <f>IF(gait_events!F951&lt;&gt;"",gait_events!F951,NA())</f>
        <v>273</v>
      </c>
      <c r="J2123">
        <f>IF(gait_events!G951&lt;&gt;"",gait_events!G951,NA())</f>
        <v>281</v>
      </c>
      <c r="K2123">
        <f t="shared" si="264"/>
        <v>-8</v>
      </c>
      <c r="L2123">
        <f t="shared" si="265"/>
        <v>-40</v>
      </c>
      <c r="M2123">
        <f t="shared" si="266"/>
        <v>1</v>
      </c>
      <c r="N2123">
        <f t="shared" si="267"/>
        <v>1</v>
      </c>
      <c r="O2123">
        <f t="shared" si="268"/>
        <v>1</v>
      </c>
      <c r="P2123">
        <f t="shared" si="269"/>
        <v>0</v>
      </c>
      <c r="Q2123">
        <f t="shared" si="270"/>
        <v>0</v>
      </c>
      <c r="R2123">
        <f t="shared" si="271"/>
        <v>1</v>
      </c>
    </row>
    <row r="2124" spans="1:18" x14ac:dyDescent="0.25">
      <c r="A2124" t="str">
        <f>gait_events!B952</f>
        <v>pp053</v>
      </c>
      <c r="B2124" t="str">
        <f>VLOOKUP(A2124,participants!A:B,2,0)</f>
        <v>F</v>
      </c>
      <c r="C2124">
        <f>VLOOKUP(A2124,participants!A:C,3,0)</f>
        <v>66</v>
      </c>
      <c r="D2124" t="str">
        <f>VLOOKUP(A2124,participants!A:F,6,0)</f>
        <v>PD</v>
      </c>
      <c r="E2124" t="str">
        <f>IF(LEN(SUBSTITUTE(gait_events!C952,"_run-",""))&lt;&gt;LEN(gait_events!C952),LEFT(RIGHT(gait_events!C952,LEN(gait_events!C952)-19),FIND("_run-",RIGHT(gait_events!C952,LEN(gait_events!C952)-19),1)-1),RIGHT(gait_events!C952,LEN(gait_events!C952)-19))</f>
        <v>Fast</v>
      </c>
      <c r="F2124" t="str">
        <f>IF(LEN(SUBSTITUTE(gait_events!C952,"_run-",""))&lt;&gt;LEN(gait_events!C952),RIGHT(gait_events!C952,LEN(gait_events!C952)-FIND("_run-",gait_events!C952,1)-4),"")</f>
        <v>on</v>
      </c>
      <c r="G2124" t="str">
        <f>gait_events!D952</f>
        <v>left_ankle</v>
      </c>
      <c r="H2124" t="str">
        <f>gait_events!E952</f>
        <v>FC</v>
      </c>
      <c r="I2124">
        <f>IF(gait_events!F952&lt;&gt;"",gait_events!F952,NA())</f>
        <v>502</v>
      </c>
      <c r="J2124">
        <f>IF(gait_events!G952&lt;&gt;"",gait_events!G952,NA())</f>
        <v>509</v>
      </c>
      <c r="K2124">
        <f t="shared" si="264"/>
        <v>-7</v>
      </c>
      <c r="L2124">
        <f t="shared" si="265"/>
        <v>-35</v>
      </c>
      <c r="M2124">
        <f t="shared" si="266"/>
        <v>1</v>
      </c>
      <c r="N2124">
        <f t="shared" si="267"/>
        <v>1</v>
      </c>
      <c r="O2124">
        <f t="shared" si="268"/>
        <v>1</v>
      </c>
      <c r="P2124">
        <f t="shared" si="269"/>
        <v>0</v>
      </c>
      <c r="Q2124">
        <f t="shared" si="270"/>
        <v>0</v>
      </c>
      <c r="R2124">
        <f t="shared" si="271"/>
        <v>1</v>
      </c>
    </row>
    <row r="2125" spans="1:18" x14ac:dyDescent="0.25">
      <c r="A2125" t="str">
        <f>gait_events!B953</f>
        <v>pp053</v>
      </c>
      <c r="B2125" t="str">
        <f>VLOOKUP(A2125,participants!A:B,2,0)</f>
        <v>F</v>
      </c>
      <c r="C2125">
        <f>VLOOKUP(A2125,participants!A:C,3,0)</f>
        <v>66</v>
      </c>
      <c r="D2125" t="str">
        <f>VLOOKUP(A2125,participants!A:F,6,0)</f>
        <v>PD</v>
      </c>
      <c r="E2125" t="str">
        <f>IF(LEN(SUBSTITUTE(gait_events!C953,"_run-",""))&lt;&gt;LEN(gait_events!C953),LEFT(RIGHT(gait_events!C953,LEN(gait_events!C953)-19),FIND("_run-",RIGHT(gait_events!C953,LEN(gait_events!C953)-19),1)-1),RIGHT(gait_events!C953,LEN(gait_events!C953)-19))</f>
        <v>Fast</v>
      </c>
      <c r="F2125" t="str">
        <f>IF(LEN(SUBSTITUTE(gait_events!C953,"_run-",""))&lt;&gt;LEN(gait_events!C953),RIGHT(gait_events!C953,LEN(gait_events!C953)-FIND("_run-",gait_events!C953,1)-4),"")</f>
        <v>on</v>
      </c>
      <c r="G2125" t="str">
        <f>gait_events!D953</f>
        <v>left_ankle</v>
      </c>
      <c r="H2125" t="str">
        <f>gait_events!E953</f>
        <v>FC</v>
      </c>
      <c r="I2125">
        <f>IF(gait_events!F953&lt;&gt;"",gait_events!F953,NA())</f>
        <v>728</v>
      </c>
      <c r="J2125">
        <f>IF(gait_events!G953&lt;&gt;"",gait_events!G953,NA())</f>
        <v>737</v>
      </c>
      <c r="K2125">
        <f t="shared" si="264"/>
        <v>-9</v>
      </c>
      <c r="L2125">
        <f t="shared" si="265"/>
        <v>-45</v>
      </c>
      <c r="M2125">
        <f t="shared" si="266"/>
        <v>1</v>
      </c>
      <c r="N2125">
        <f t="shared" si="267"/>
        <v>1</v>
      </c>
      <c r="O2125">
        <f t="shared" si="268"/>
        <v>1</v>
      </c>
      <c r="P2125">
        <f t="shared" si="269"/>
        <v>0</v>
      </c>
      <c r="Q2125">
        <f t="shared" si="270"/>
        <v>0</v>
      </c>
      <c r="R2125">
        <f t="shared" si="271"/>
        <v>1</v>
      </c>
    </row>
    <row r="2126" spans="1:18" x14ac:dyDescent="0.25">
      <c r="A2126" t="str">
        <f>gait_events!B954</f>
        <v>pp053</v>
      </c>
      <c r="B2126" t="str">
        <f>VLOOKUP(A2126,participants!A:B,2,0)</f>
        <v>F</v>
      </c>
      <c r="C2126">
        <f>VLOOKUP(A2126,participants!A:C,3,0)</f>
        <v>66</v>
      </c>
      <c r="D2126" t="str">
        <f>VLOOKUP(A2126,participants!A:F,6,0)</f>
        <v>PD</v>
      </c>
      <c r="E2126" t="str">
        <f>IF(LEN(SUBSTITUTE(gait_events!C954,"_run-",""))&lt;&gt;LEN(gait_events!C954),LEFT(RIGHT(gait_events!C954,LEN(gait_events!C954)-19),FIND("_run-",RIGHT(gait_events!C954,LEN(gait_events!C954)-19),1)-1),RIGHT(gait_events!C954,LEN(gait_events!C954)-19))</f>
        <v>Fast</v>
      </c>
      <c r="F2126" t="str">
        <f>IF(LEN(SUBSTITUTE(gait_events!C954,"_run-",""))&lt;&gt;LEN(gait_events!C954),RIGHT(gait_events!C954,LEN(gait_events!C954)-FIND("_run-",gait_events!C954,1)-4),"")</f>
        <v>on</v>
      </c>
      <c r="G2126" t="str">
        <f>gait_events!D954</f>
        <v>left_ankle</v>
      </c>
      <c r="H2126" t="str">
        <f>gait_events!E954</f>
        <v>FC</v>
      </c>
      <c r="I2126">
        <f>IF(gait_events!F954&lt;&gt;"",gait_events!F954,NA())</f>
        <v>956</v>
      </c>
      <c r="J2126">
        <f>IF(gait_events!G954&lt;&gt;"",gait_events!G954,NA())</f>
        <v>959</v>
      </c>
      <c r="K2126">
        <f t="shared" si="264"/>
        <v>-3</v>
      </c>
      <c r="L2126">
        <f t="shared" si="265"/>
        <v>-15</v>
      </c>
      <c r="M2126">
        <f t="shared" si="266"/>
        <v>1</v>
      </c>
      <c r="N2126">
        <f t="shared" si="267"/>
        <v>1</v>
      </c>
      <c r="O2126">
        <f t="shared" si="268"/>
        <v>1</v>
      </c>
      <c r="P2126">
        <f t="shared" si="269"/>
        <v>0</v>
      </c>
      <c r="Q2126">
        <f t="shared" si="270"/>
        <v>0</v>
      </c>
      <c r="R2126">
        <f t="shared" si="271"/>
        <v>1</v>
      </c>
    </row>
    <row r="2127" spans="1:18" x14ac:dyDescent="0.25">
      <c r="A2127" t="str">
        <f>gait_events!B955</f>
        <v>pp053</v>
      </c>
      <c r="B2127" t="str">
        <f>VLOOKUP(A2127,participants!A:B,2,0)</f>
        <v>F</v>
      </c>
      <c r="C2127">
        <f>VLOOKUP(A2127,participants!A:C,3,0)</f>
        <v>66</v>
      </c>
      <c r="D2127" t="str">
        <f>VLOOKUP(A2127,participants!A:F,6,0)</f>
        <v>PD</v>
      </c>
      <c r="E2127" t="str">
        <f>IF(LEN(SUBSTITUTE(gait_events!C955,"_run-",""))&lt;&gt;LEN(gait_events!C955),LEFT(RIGHT(gait_events!C955,LEN(gait_events!C955)-19),FIND("_run-",RIGHT(gait_events!C955,LEN(gait_events!C955)-19),1)-1),RIGHT(gait_events!C955,LEN(gait_events!C955)-19))</f>
        <v>Fast</v>
      </c>
      <c r="F2127" t="str">
        <f>IF(LEN(SUBSTITUTE(gait_events!C955,"_run-",""))&lt;&gt;LEN(gait_events!C955),RIGHT(gait_events!C955,LEN(gait_events!C955)-FIND("_run-",gait_events!C955,1)-4),"")</f>
        <v>on</v>
      </c>
      <c r="G2127" t="str">
        <f>gait_events!D955</f>
        <v>left_ankle</v>
      </c>
      <c r="H2127" t="str">
        <f>gait_events!E955</f>
        <v>FC</v>
      </c>
      <c r="I2127">
        <f>IF(gait_events!F955&lt;&gt;"",gait_events!F955,NA())</f>
        <v>1187</v>
      </c>
      <c r="J2127">
        <f>IF(gait_events!G955&lt;&gt;"",gait_events!G955,NA())</f>
        <v>1190</v>
      </c>
      <c r="K2127">
        <f t="shared" si="264"/>
        <v>-3</v>
      </c>
      <c r="L2127">
        <f t="shared" si="265"/>
        <v>-15</v>
      </c>
      <c r="M2127">
        <f t="shared" si="266"/>
        <v>1</v>
      </c>
      <c r="N2127">
        <f t="shared" si="267"/>
        <v>1</v>
      </c>
      <c r="O2127">
        <f t="shared" si="268"/>
        <v>1</v>
      </c>
      <c r="P2127">
        <f t="shared" si="269"/>
        <v>0</v>
      </c>
      <c r="Q2127">
        <f t="shared" si="270"/>
        <v>0</v>
      </c>
      <c r="R2127">
        <f t="shared" si="271"/>
        <v>1</v>
      </c>
    </row>
    <row r="2128" spans="1:18" x14ac:dyDescent="0.25">
      <c r="A2128" t="str">
        <f>gait_events!B956</f>
        <v>pp053</v>
      </c>
      <c r="B2128" t="str">
        <f>VLOOKUP(A2128,participants!A:B,2,0)</f>
        <v>F</v>
      </c>
      <c r="C2128">
        <f>VLOOKUP(A2128,participants!A:C,3,0)</f>
        <v>66</v>
      </c>
      <c r="D2128" t="str">
        <f>VLOOKUP(A2128,participants!A:F,6,0)</f>
        <v>PD</v>
      </c>
      <c r="E2128" t="str">
        <f>IF(LEN(SUBSTITUTE(gait_events!C956,"_run-",""))&lt;&gt;LEN(gait_events!C956),LEFT(RIGHT(gait_events!C956,LEN(gait_events!C956)-19),FIND("_run-",RIGHT(gait_events!C956,LEN(gait_events!C956)-19),1)-1),RIGHT(gait_events!C956,LEN(gait_events!C956)-19))</f>
        <v>Fast</v>
      </c>
      <c r="F2128" t="str">
        <f>IF(LEN(SUBSTITUTE(gait_events!C956,"_run-",""))&lt;&gt;LEN(gait_events!C956),RIGHT(gait_events!C956,LEN(gait_events!C956)-FIND("_run-",gait_events!C956,1)-4),"")</f>
        <v>on</v>
      </c>
      <c r="G2128" t="str">
        <f>gait_events!D956</f>
        <v>left_ankle</v>
      </c>
      <c r="H2128" t="str">
        <f>gait_events!E956</f>
        <v>FC</v>
      </c>
      <c r="I2128">
        <f>IF(gait_events!F956&lt;&gt;"",gait_events!F956,NA())</f>
        <v>1419</v>
      </c>
      <c r="J2128">
        <f>IF(gait_events!G956&lt;&gt;"",gait_events!G956,NA())</f>
        <v>1427</v>
      </c>
      <c r="K2128">
        <f t="shared" si="264"/>
        <v>-8</v>
      </c>
      <c r="L2128">
        <f t="shared" si="265"/>
        <v>-40</v>
      </c>
      <c r="M2128">
        <f t="shared" si="266"/>
        <v>1</v>
      </c>
      <c r="N2128">
        <f t="shared" si="267"/>
        <v>1</v>
      </c>
      <c r="O2128">
        <f t="shared" si="268"/>
        <v>1</v>
      </c>
      <c r="P2128">
        <f t="shared" si="269"/>
        <v>0</v>
      </c>
      <c r="Q2128">
        <f t="shared" si="270"/>
        <v>0</v>
      </c>
      <c r="R2128">
        <f t="shared" si="271"/>
        <v>1</v>
      </c>
    </row>
    <row r="2129" spans="1:18" x14ac:dyDescent="0.25">
      <c r="A2129" t="str">
        <f>gait_events!B957</f>
        <v>pp053</v>
      </c>
      <c r="B2129" t="str">
        <f>VLOOKUP(A2129,participants!A:B,2,0)</f>
        <v>F</v>
      </c>
      <c r="C2129">
        <f>VLOOKUP(A2129,participants!A:C,3,0)</f>
        <v>66</v>
      </c>
      <c r="D2129" t="str">
        <f>VLOOKUP(A2129,participants!A:F,6,0)</f>
        <v>PD</v>
      </c>
      <c r="E2129" t="str">
        <f>IF(LEN(SUBSTITUTE(gait_events!C957,"_run-",""))&lt;&gt;LEN(gait_events!C957),LEFT(RIGHT(gait_events!C957,LEN(gait_events!C957)-19),FIND("_run-",RIGHT(gait_events!C957,LEN(gait_events!C957)-19),1)-1),RIGHT(gait_events!C957,LEN(gait_events!C957)-19))</f>
        <v>Fast</v>
      </c>
      <c r="F2129" t="str">
        <f>IF(LEN(SUBSTITUTE(gait_events!C957,"_run-",""))&lt;&gt;LEN(gait_events!C957),RIGHT(gait_events!C957,LEN(gait_events!C957)-FIND("_run-",gait_events!C957,1)-4),"")</f>
        <v>on</v>
      </c>
      <c r="G2129" t="str">
        <f>gait_events!D957</f>
        <v>left_ankle</v>
      </c>
      <c r="H2129" t="str">
        <f>gait_events!E957</f>
        <v>FC</v>
      </c>
      <c r="I2129">
        <f>IF(gait_events!F957&lt;&gt;"",gait_events!F957,NA())</f>
        <v>1656</v>
      </c>
      <c r="J2129">
        <f>IF(gait_events!G957&lt;&gt;"",gait_events!G957,NA())</f>
        <v>1658</v>
      </c>
      <c r="K2129">
        <f t="shared" si="264"/>
        <v>-2</v>
      </c>
      <c r="L2129">
        <f t="shared" si="265"/>
        <v>-10</v>
      </c>
      <c r="M2129">
        <f t="shared" si="266"/>
        <v>1</v>
      </c>
      <c r="N2129">
        <f t="shared" si="267"/>
        <v>1</v>
      </c>
      <c r="O2129">
        <f t="shared" si="268"/>
        <v>1</v>
      </c>
      <c r="P2129">
        <f t="shared" si="269"/>
        <v>0</v>
      </c>
      <c r="Q2129">
        <f t="shared" si="270"/>
        <v>0</v>
      </c>
      <c r="R2129">
        <f t="shared" si="271"/>
        <v>1</v>
      </c>
    </row>
    <row r="2130" spans="1:18" x14ac:dyDescent="0.25">
      <c r="A2130" t="str">
        <f>gait_events!B958</f>
        <v>pp053</v>
      </c>
      <c r="B2130" t="str">
        <f>VLOOKUP(A2130,participants!A:B,2,0)</f>
        <v>F</v>
      </c>
      <c r="C2130">
        <f>VLOOKUP(A2130,participants!A:C,3,0)</f>
        <v>66</v>
      </c>
      <c r="D2130" t="str">
        <f>VLOOKUP(A2130,participants!A:F,6,0)</f>
        <v>PD</v>
      </c>
      <c r="E2130" t="str">
        <f>IF(LEN(SUBSTITUTE(gait_events!C958,"_run-",""))&lt;&gt;LEN(gait_events!C958),LEFT(RIGHT(gait_events!C958,LEN(gait_events!C958)-19),FIND("_run-",RIGHT(gait_events!C958,LEN(gait_events!C958)-19),1)-1),RIGHT(gait_events!C958,LEN(gait_events!C958)-19))</f>
        <v>Fast</v>
      </c>
      <c r="F2130" t="str">
        <f>IF(LEN(SUBSTITUTE(gait_events!C958,"_run-",""))&lt;&gt;LEN(gait_events!C958),RIGHT(gait_events!C958,LEN(gait_events!C958)-FIND("_run-",gait_events!C958,1)-4),"")</f>
        <v>on</v>
      </c>
      <c r="G2130" t="str">
        <f>gait_events!D958</f>
        <v>left_ankle</v>
      </c>
      <c r="H2130" t="str">
        <f>gait_events!E958</f>
        <v>FC</v>
      </c>
      <c r="I2130">
        <f>IF(gait_events!F958&lt;&gt;"",gait_events!F958,NA())</f>
        <v>1886</v>
      </c>
      <c r="J2130">
        <f>IF(gait_events!G958&lt;&gt;"",gait_events!G958,NA())</f>
        <v>1888</v>
      </c>
      <c r="K2130">
        <f t="shared" si="264"/>
        <v>-2</v>
      </c>
      <c r="L2130">
        <f t="shared" si="265"/>
        <v>-10</v>
      </c>
      <c r="M2130">
        <f t="shared" si="266"/>
        <v>1</v>
      </c>
      <c r="N2130">
        <f t="shared" si="267"/>
        <v>1</v>
      </c>
      <c r="O2130">
        <f t="shared" si="268"/>
        <v>1</v>
      </c>
      <c r="P2130">
        <f t="shared" si="269"/>
        <v>0</v>
      </c>
      <c r="Q2130">
        <f t="shared" si="270"/>
        <v>0</v>
      </c>
      <c r="R2130">
        <f t="shared" si="271"/>
        <v>1</v>
      </c>
    </row>
    <row r="2131" spans="1:18" x14ac:dyDescent="0.25">
      <c r="A2131" t="str">
        <f>gait_events!B959</f>
        <v>pp053</v>
      </c>
      <c r="B2131" t="str">
        <f>VLOOKUP(A2131,participants!A:B,2,0)</f>
        <v>F</v>
      </c>
      <c r="C2131">
        <f>VLOOKUP(A2131,participants!A:C,3,0)</f>
        <v>66</v>
      </c>
      <c r="D2131" t="str">
        <f>VLOOKUP(A2131,participants!A:F,6,0)</f>
        <v>PD</v>
      </c>
      <c r="E2131" t="str">
        <f>IF(LEN(SUBSTITUTE(gait_events!C959,"_run-",""))&lt;&gt;LEN(gait_events!C959),LEFT(RIGHT(gait_events!C959,LEN(gait_events!C959)-19),FIND("_run-",RIGHT(gait_events!C959,LEN(gait_events!C959)-19),1)-1),RIGHT(gait_events!C959,LEN(gait_events!C959)-19))</f>
        <v>Fast</v>
      </c>
      <c r="F2131" t="str">
        <f>IF(LEN(SUBSTITUTE(gait_events!C959,"_run-",""))&lt;&gt;LEN(gait_events!C959),RIGHT(gait_events!C959,LEN(gait_events!C959)-FIND("_run-",gait_events!C959,1)-4),"")</f>
        <v>on</v>
      </c>
      <c r="G2131" t="str">
        <f>gait_events!D959</f>
        <v>right_ankle</v>
      </c>
      <c r="H2131" t="str">
        <f>gait_events!E959</f>
        <v>IC</v>
      </c>
      <c r="I2131">
        <f>IF(gait_events!F959&lt;&gt;"",gait_events!F959,NA())</f>
        <v>10</v>
      </c>
      <c r="J2131">
        <f>IF(gait_events!G959&lt;&gt;"",gait_events!G959,NA())</f>
        <v>5</v>
      </c>
      <c r="K2131">
        <f t="shared" si="264"/>
        <v>5</v>
      </c>
      <c r="L2131">
        <f t="shared" si="265"/>
        <v>25</v>
      </c>
      <c r="M2131">
        <f t="shared" si="266"/>
        <v>1</v>
      </c>
      <c r="N2131">
        <f t="shared" si="267"/>
        <v>1</v>
      </c>
      <c r="O2131">
        <f t="shared" si="268"/>
        <v>1</v>
      </c>
      <c r="P2131">
        <f t="shared" si="269"/>
        <v>0</v>
      </c>
      <c r="Q2131">
        <f t="shared" si="270"/>
        <v>0</v>
      </c>
      <c r="R2131">
        <f t="shared" si="271"/>
        <v>1</v>
      </c>
    </row>
    <row r="2132" spans="1:18" x14ac:dyDescent="0.25">
      <c r="A2132" t="str">
        <f>gait_events!B960</f>
        <v>pp053</v>
      </c>
      <c r="B2132" t="str">
        <f>VLOOKUP(A2132,participants!A:B,2,0)</f>
        <v>F</v>
      </c>
      <c r="C2132">
        <f>VLOOKUP(A2132,participants!A:C,3,0)</f>
        <v>66</v>
      </c>
      <c r="D2132" t="str">
        <f>VLOOKUP(A2132,participants!A:F,6,0)</f>
        <v>PD</v>
      </c>
      <c r="E2132" t="str">
        <f>IF(LEN(SUBSTITUTE(gait_events!C960,"_run-",""))&lt;&gt;LEN(gait_events!C960),LEFT(RIGHT(gait_events!C960,LEN(gait_events!C960)-19),FIND("_run-",RIGHT(gait_events!C960,LEN(gait_events!C960)-19),1)-1),RIGHT(gait_events!C960,LEN(gait_events!C960)-19))</f>
        <v>Fast</v>
      </c>
      <c r="F2132" t="str">
        <f>IF(LEN(SUBSTITUTE(gait_events!C960,"_run-",""))&lt;&gt;LEN(gait_events!C960),RIGHT(gait_events!C960,LEN(gait_events!C960)-FIND("_run-",gait_events!C960,1)-4),"")</f>
        <v>on</v>
      </c>
      <c r="G2132" t="str">
        <f>gait_events!D960</f>
        <v>right_ankle</v>
      </c>
      <c r="H2132" t="str">
        <f>gait_events!E960</f>
        <v>IC</v>
      </c>
      <c r="I2132">
        <f>IF(gait_events!F960&lt;&gt;"",gait_events!F960,NA())</f>
        <v>239</v>
      </c>
      <c r="J2132">
        <f>IF(gait_events!G960&lt;&gt;"",gait_events!G960,NA())</f>
        <v>233</v>
      </c>
      <c r="K2132">
        <f t="shared" si="264"/>
        <v>6</v>
      </c>
      <c r="L2132">
        <f t="shared" si="265"/>
        <v>30</v>
      </c>
      <c r="M2132">
        <f t="shared" si="266"/>
        <v>1</v>
      </c>
      <c r="N2132">
        <f t="shared" si="267"/>
        <v>1</v>
      </c>
      <c r="O2132">
        <f t="shared" si="268"/>
        <v>1</v>
      </c>
      <c r="P2132">
        <f t="shared" si="269"/>
        <v>0</v>
      </c>
      <c r="Q2132">
        <f t="shared" si="270"/>
        <v>0</v>
      </c>
      <c r="R2132">
        <f t="shared" si="271"/>
        <v>1</v>
      </c>
    </row>
    <row r="2133" spans="1:18" x14ac:dyDescent="0.25">
      <c r="A2133" t="str">
        <f>gait_events!B961</f>
        <v>pp053</v>
      </c>
      <c r="B2133" t="str">
        <f>VLOOKUP(A2133,participants!A:B,2,0)</f>
        <v>F</v>
      </c>
      <c r="C2133">
        <f>VLOOKUP(A2133,participants!A:C,3,0)</f>
        <v>66</v>
      </c>
      <c r="D2133" t="str">
        <f>VLOOKUP(A2133,participants!A:F,6,0)</f>
        <v>PD</v>
      </c>
      <c r="E2133" t="str">
        <f>IF(LEN(SUBSTITUTE(gait_events!C961,"_run-",""))&lt;&gt;LEN(gait_events!C961),LEFT(RIGHT(gait_events!C961,LEN(gait_events!C961)-19),FIND("_run-",RIGHT(gait_events!C961,LEN(gait_events!C961)-19),1)-1),RIGHT(gait_events!C961,LEN(gait_events!C961)-19))</f>
        <v>Fast</v>
      </c>
      <c r="F2133" t="str">
        <f>IF(LEN(SUBSTITUTE(gait_events!C961,"_run-",""))&lt;&gt;LEN(gait_events!C961),RIGHT(gait_events!C961,LEN(gait_events!C961)-FIND("_run-",gait_events!C961,1)-4),"")</f>
        <v>on</v>
      </c>
      <c r="G2133" t="str">
        <f>gait_events!D961</f>
        <v>right_ankle</v>
      </c>
      <c r="H2133" t="str">
        <f>gait_events!E961</f>
        <v>IC</v>
      </c>
      <c r="I2133">
        <f>IF(gait_events!F961&lt;&gt;"",gait_events!F961,NA())</f>
        <v>470</v>
      </c>
      <c r="J2133">
        <f>IF(gait_events!G961&lt;&gt;"",gait_events!G961,NA())</f>
        <v>462</v>
      </c>
      <c r="K2133">
        <f t="shared" si="264"/>
        <v>8</v>
      </c>
      <c r="L2133">
        <f t="shared" si="265"/>
        <v>40</v>
      </c>
      <c r="M2133">
        <f t="shared" si="266"/>
        <v>1</v>
      </c>
      <c r="N2133">
        <f t="shared" si="267"/>
        <v>1</v>
      </c>
      <c r="O2133">
        <f t="shared" si="268"/>
        <v>1</v>
      </c>
      <c r="P2133">
        <f t="shared" si="269"/>
        <v>0</v>
      </c>
      <c r="Q2133">
        <f t="shared" si="270"/>
        <v>0</v>
      </c>
      <c r="R2133">
        <f t="shared" si="271"/>
        <v>1</v>
      </c>
    </row>
    <row r="2134" spans="1:18" x14ac:dyDescent="0.25">
      <c r="A2134" t="str">
        <f>gait_events!B962</f>
        <v>pp053</v>
      </c>
      <c r="B2134" t="str">
        <f>VLOOKUP(A2134,participants!A:B,2,0)</f>
        <v>F</v>
      </c>
      <c r="C2134">
        <f>VLOOKUP(A2134,participants!A:C,3,0)</f>
        <v>66</v>
      </c>
      <c r="D2134" t="str">
        <f>VLOOKUP(A2134,participants!A:F,6,0)</f>
        <v>PD</v>
      </c>
      <c r="E2134" t="str">
        <f>IF(LEN(SUBSTITUTE(gait_events!C962,"_run-",""))&lt;&gt;LEN(gait_events!C962),LEFT(RIGHT(gait_events!C962,LEN(gait_events!C962)-19),FIND("_run-",RIGHT(gait_events!C962,LEN(gait_events!C962)-19),1)-1),RIGHT(gait_events!C962,LEN(gait_events!C962)-19))</f>
        <v>Fast</v>
      </c>
      <c r="F2134" t="str">
        <f>IF(LEN(SUBSTITUTE(gait_events!C962,"_run-",""))&lt;&gt;LEN(gait_events!C962),RIGHT(gait_events!C962,LEN(gait_events!C962)-FIND("_run-",gait_events!C962,1)-4),"")</f>
        <v>on</v>
      </c>
      <c r="G2134" t="str">
        <f>gait_events!D962</f>
        <v>right_ankle</v>
      </c>
      <c r="H2134" t="str">
        <f>gait_events!E962</f>
        <v>IC</v>
      </c>
      <c r="I2134">
        <f>IF(gait_events!F962&lt;&gt;"",gait_events!F962,NA())</f>
        <v>681</v>
      </c>
      <c r="J2134">
        <f>IF(gait_events!G962&lt;&gt;"",gait_events!G962,NA())</f>
        <v>691</v>
      </c>
      <c r="K2134">
        <f t="shared" si="264"/>
        <v>-10</v>
      </c>
      <c r="L2134">
        <f t="shared" si="265"/>
        <v>-50</v>
      </c>
      <c r="M2134">
        <f t="shared" si="266"/>
        <v>1</v>
      </c>
      <c r="N2134">
        <f t="shared" si="267"/>
        <v>1</v>
      </c>
      <c r="O2134">
        <f t="shared" si="268"/>
        <v>1</v>
      </c>
      <c r="P2134">
        <f t="shared" si="269"/>
        <v>0</v>
      </c>
      <c r="Q2134">
        <f t="shared" si="270"/>
        <v>0</v>
      </c>
      <c r="R2134">
        <f t="shared" si="271"/>
        <v>1</v>
      </c>
    </row>
    <row r="2135" spans="1:18" x14ac:dyDescent="0.25">
      <c r="A2135" t="str">
        <f>gait_events!B963</f>
        <v>pp053</v>
      </c>
      <c r="B2135" t="str">
        <f>VLOOKUP(A2135,participants!A:B,2,0)</f>
        <v>F</v>
      </c>
      <c r="C2135">
        <f>VLOOKUP(A2135,participants!A:C,3,0)</f>
        <v>66</v>
      </c>
      <c r="D2135" t="str">
        <f>VLOOKUP(A2135,participants!A:F,6,0)</f>
        <v>PD</v>
      </c>
      <c r="E2135" t="str">
        <f>IF(LEN(SUBSTITUTE(gait_events!C963,"_run-",""))&lt;&gt;LEN(gait_events!C963),LEFT(RIGHT(gait_events!C963,LEN(gait_events!C963)-19),FIND("_run-",RIGHT(gait_events!C963,LEN(gait_events!C963)-19),1)-1),RIGHT(gait_events!C963,LEN(gait_events!C963)-19))</f>
        <v>Fast</v>
      </c>
      <c r="F2135" t="str">
        <f>IF(LEN(SUBSTITUTE(gait_events!C963,"_run-",""))&lt;&gt;LEN(gait_events!C963),RIGHT(gait_events!C963,LEN(gait_events!C963)-FIND("_run-",gait_events!C963,1)-4),"")</f>
        <v>on</v>
      </c>
      <c r="G2135" t="str">
        <f>gait_events!D963</f>
        <v>right_ankle</v>
      </c>
      <c r="H2135" t="str">
        <f>gait_events!E963</f>
        <v>IC</v>
      </c>
      <c r="I2135">
        <f>IF(gait_events!F963&lt;&gt;"",gait_events!F963,NA())</f>
        <v>915</v>
      </c>
      <c r="J2135">
        <f>IF(gait_events!G963&lt;&gt;"",gait_events!G963,NA())</f>
        <v>919</v>
      </c>
      <c r="K2135">
        <f t="shared" si="264"/>
        <v>-4</v>
      </c>
      <c r="L2135">
        <f t="shared" si="265"/>
        <v>-20</v>
      </c>
      <c r="M2135">
        <f t="shared" si="266"/>
        <v>1</v>
      </c>
      <c r="N2135">
        <f t="shared" si="267"/>
        <v>1</v>
      </c>
      <c r="O2135">
        <f t="shared" si="268"/>
        <v>1</v>
      </c>
      <c r="P2135">
        <f t="shared" si="269"/>
        <v>0</v>
      </c>
      <c r="Q2135">
        <f t="shared" si="270"/>
        <v>0</v>
      </c>
      <c r="R2135">
        <f t="shared" si="271"/>
        <v>1</v>
      </c>
    </row>
    <row r="2136" spans="1:18" x14ac:dyDescent="0.25">
      <c r="A2136" t="str">
        <f>gait_events!B964</f>
        <v>pp053</v>
      </c>
      <c r="B2136" t="str">
        <f>VLOOKUP(A2136,participants!A:B,2,0)</f>
        <v>F</v>
      </c>
      <c r="C2136">
        <f>VLOOKUP(A2136,participants!A:C,3,0)</f>
        <v>66</v>
      </c>
      <c r="D2136" t="str">
        <f>VLOOKUP(A2136,participants!A:F,6,0)</f>
        <v>PD</v>
      </c>
      <c r="E2136" t="str">
        <f>IF(LEN(SUBSTITUTE(gait_events!C964,"_run-",""))&lt;&gt;LEN(gait_events!C964),LEFT(RIGHT(gait_events!C964,LEN(gait_events!C964)-19),FIND("_run-",RIGHT(gait_events!C964,LEN(gait_events!C964)-19),1)-1),RIGHT(gait_events!C964,LEN(gait_events!C964)-19))</f>
        <v>Fast</v>
      </c>
      <c r="F2136" t="str">
        <f>IF(LEN(SUBSTITUTE(gait_events!C964,"_run-",""))&lt;&gt;LEN(gait_events!C964),RIGHT(gait_events!C964,LEN(gait_events!C964)-FIND("_run-",gait_events!C964,1)-4),"")</f>
        <v>on</v>
      </c>
      <c r="G2136" t="str">
        <f>gait_events!D964</f>
        <v>right_ankle</v>
      </c>
      <c r="H2136" t="str">
        <f>gait_events!E964</f>
        <v>IC</v>
      </c>
      <c r="I2136">
        <f>IF(gait_events!F964&lt;&gt;"",gait_events!F964,NA())</f>
        <v>1136</v>
      </c>
      <c r="J2136" t="e">
        <f>IF(gait_events!G964&lt;&gt;"",gait_events!G964,NA())</f>
        <v>#N/A</v>
      </c>
      <c r="K2136" t="e">
        <f t="shared" si="264"/>
        <v>#N/A</v>
      </c>
      <c r="L2136" t="e">
        <f t="shared" si="265"/>
        <v>#N/A</v>
      </c>
      <c r="M2136">
        <f t="shared" si="266"/>
        <v>1</v>
      </c>
      <c r="N2136">
        <f t="shared" si="267"/>
        <v>0</v>
      </c>
      <c r="O2136">
        <f t="shared" si="268"/>
        <v>0</v>
      </c>
      <c r="P2136">
        <f t="shared" si="269"/>
        <v>1</v>
      </c>
      <c r="Q2136">
        <f t="shared" si="270"/>
        <v>0</v>
      </c>
      <c r="R2136">
        <f t="shared" si="271"/>
        <v>1</v>
      </c>
    </row>
    <row r="2137" spans="1:18" x14ac:dyDescent="0.25">
      <c r="A2137" t="str">
        <f>gait_events!B965</f>
        <v>pp053</v>
      </c>
      <c r="B2137" t="str">
        <f>VLOOKUP(A2137,participants!A:B,2,0)</f>
        <v>F</v>
      </c>
      <c r="C2137">
        <f>VLOOKUP(A2137,participants!A:C,3,0)</f>
        <v>66</v>
      </c>
      <c r="D2137" t="str">
        <f>VLOOKUP(A2137,participants!A:F,6,0)</f>
        <v>PD</v>
      </c>
      <c r="E2137" t="str">
        <f>IF(LEN(SUBSTITUTE(gait_events!C965,"_run-",""))&lt;&gt;LEN(gait_events!C965),LEFT(RIGHT(gait_events!C965,LEN(gait_events!C965)-19),FIND("_run-",RIGHT(gait_events!C965,LEN(gait_events!C965)-19),1)-1),RIGHT(gait_events!C965,LEN(gait_events!C965)-19))</f>
        <v>Fast</v>
      </c>
      <c r="F2137" t="str">
        <f>IF(LEN(SUBSTITUTE(gait_events!C965,"_run-",""))&lt;&gt;LEN(gait_events!C965),RIGHT(gait_events!C965,LEN(gait_events!C965)-FIND("_run-",gait_events!C965,1)-4),"")</f>
        <v>on</v>
      </c>
      <c r="G2137" t="str">
        <f>gait_events!D965</f>
        <v>right_ankle</v>
      </c>
      <c r="H2137" t="str">
        <f>gait_events!E965</f>
        <v>IC</v>
      </c>
      <c r="I2137">
        <f>IF(gait_events!F965&lt;&gt;"",gait_events!F965,NA())</f>
        <v>1365</v>
      </c>
      <c r="J2137" t="e">
        <f>IF(gait_events!G965&lt;&gt;"",gait_events!G965,NA())</f>
        <v>#N/A</v>
      </c>
      <c r="K2137" t="e">
        <f t="shared" si="264"/>
        <v>#N/A</v>
      </c>
      <c r="L2137" t="e">
        <f t="shared" si="265"/>
        <v>#N/A</v>
      </c>
      <c r="M2137">
        <f t="shared" si="266"/>
        <v>1</v>
      </c>
      <c r="N2137">
        <f t="shared" si="267"/>
        <v>0</v>
      </c>
      <c r="O2137">
        <f t="shared" si="268"/>
        <v>0</v>
      </c>
      <c r="P2137">
        <f t="shared" si="269"/>
        <v>1</v>
      </c>
      <c r="Q2137">
        <f t="shared" si="270"/>
        <v>0</v>
      </c>
      <c r="R2137">
        <f t="shared" si="271"/>
        <v>1</v>
      </c>
    </row>
    <row r="2138" spans="1:18" x14ac:dyDescent="0.25">
      <c r="A2138" t="str">
        <f>gait_events!B966</f>
        <v>pp053</v>
      </c>
      <c r="B2138" t="str">
        <f>VLOOKUP(A2138,participants!A:B,2,0)</f>
        <v>F</v>
      </c>
      <c r="C2138">
        <f>VLOOKUP(A2138,participants!A:C,3,0)</f>
        <v>66</v>
      </c>
      <c r="D2138" t="str">
        <f>VLOOKUP(A2138,participants!A:F,6,0)</f>
        <v>PD</v>
      </c>
      <c r="E2138" t="str">
        <f>IF(LEN(SUBSTITUTE(gait_events!C966,"_run-",""))&lt;&gt;LEN(gait_events!C966),LEFT(RIGHT(gait_events!C966,LEN(gait_events!C966)-19),FIND("_run-",RIGHT(gait_events!C966,LEN(gait_events!C966)-19),1)-1),RIGHT(gait_events!C966,LEN(gait_events!C966)-19))</f>
        <v>Fast</v>
      </c>
      <c r="F2138" t="str">
        <f>IF(LEN(SUBSTITUTE(gait_events!C966,"_run-",""))&lt;&gt;LEN(gait_events!C966),RIGHT(gait_events!C966,LEN(gait_events!C966)-FIND("_run-",gait_events!C966,1)-4),"")</f>
        <v>on</v>
      </c>
      <c r="G2138" t="str">
        <f>gait_events!D966</f>
        <v>right_ankle</v>
      </c>
      <c r="H2138" t="str">
        <f>gait_events!E966</f>
        <v>IC</v>
      </c>
      <c r="I2138">
        <f>IF(gait_events!F966&lt;&gt;"",gait_events!F966,NA())</f>
        <v>1608</v>
      </c>
      <c r="J2138">
        <f>IF(gait_events!G966&lt;&gt;"",gait_events!G966,NA())</f>
        <v>1614</v>
      </c>
      <c r="K2138">
        <f t="shared" si="264"/>
        <v>-6</v>
      </c>
      <c r="L2138">
        <f t="shared" si="265"/>
        <v>-30</v>
      </c>
      <c r="M2138">
        <f t="shared" si="266"/>
        <v>1</v>
      </c>
      <c r="N2138">
        <f t="shared" si="267"/>
        <v>1</v>
      </c>
      <c r="O2138">
        <f t="shared" si="268"/>
        <v>1</v>
      </c>
      <c r="P2138">
        <f t="shared" si="269"/>
        <v>0</v>
      </c>
      <c r="Q2138">
        <f t="shared" si="270"/>
        <v>0</v>
      </c>
      <c r="R2138">
        <f t="shared" si="271"/>
        <v>1</v>
      </c>
    </row>
    <row r="2139" spans="1:18" x14ac:dyDescent="0.25">
      <c r="A2139" t="str">
        <f>gait_events!B967</f>
        <v>pp053</v>
      </c>
      <c r="B2139" t="str">
        <f>VLOOKUP(A2139,participants!A:B,2,0)</f>
        <v>F</v>
      </c>
      <c r="C2139">
        <f>VLOOKUP(A2139,participants!A:C,3,0)</f>
        <v>66</v>
      </c>
      <c r="D2139" t="str">
        <f>VLOOKUP(A2139,participants!A:F,6,0)</f>
        <v>PD</v>
      </c>
      <c r="E2139" t="str">
        <f>IF(LEN(SUBSTITUTE(gait_events!C967,"_run-",""))&lt;&gt;LEN(gait_events!C967),LEFT(RIGHT(gait_events!C967,LEN(gait_events!C967)-19),FIND("_run-",RIGHT(gait_events!C967,LEN(gait_events!C967)-19),1)-1),RIGHT(gait_events!C967,LEN(gait_events!C967)-19))</f>
        <v>Fast</v>
      </c>
      <c r="F2139" t="str">
        <f>IF(LEN(SUBSTITUTE(gait_events!C967,"_run-",""))&lt;&gt;LEN(gait_events!C967),RIGHT(gait_events!C967,LEN(gait_events!C967)-FIND("_run-",gait_events!C967,1)-4),"")</f>
        <v>on</v>
      </c>
      <c r="G2139" t="str">
        <f>gait_events!D967</f>
        <v>right_ankle</v>
      </c>
      <c r="H2139" t="str">
        <f>gait_events!E967</f>
        <v>IC</v>
      </c>
      <c r="I2139">
        <f>IF(gait_events!F967&lt;&gt;"",gait_events!F967,NA())</f>
        <v>1845</v>
      </c>
      <c r="J2139">
        <f>IF(gait_events!G967&lt;&gt;"",gait_events!G967,NA())</f>
        <v>1838</v>
      </c>
      <c r="K2139">
        <f t="shared" si="264"/>
        <v>7</v>
      </c>
      <c r="L2139">
        <f t="shared" si="265"/>
        <v>35</v>
      </c>
      <c r="M2139">
        <f t="shared" si="266"/>
        <v>1</v>
      </c>
      <c r="N2139">
        <f t="shared" si="267"/>
        <v>1</v>
      </c>
      <c r="O2139">
        <f t="shared" si="268"/>
        <v>1</v>
      </c>
      <c r="P2139">
        <f t="shared" si="269"/>
        <v>0</v>
      </c>
      <c r="Q2139">
        <f t="shared" si="270"/>
        <v>0</v>
      </c>
      <c r="R2139">
        <f t="shared" si="271"/>
        <v>1</v>
      </c>
    </row>
    <row r="2140" spans="1:18" x14ac:dyDescent="0.25">
      <c r="A2140" t="str">
        <f>gait_events!B968</f>
        <v>pp053</v>
      </c>
      <c r="B2140" t="str">
        <f>VLOOKUP(A2140,participants!A:B,2,0)</f>
        <v>F</v>
      </c>
      <c r="C2140">
        <f>VLOOKUP(A2140,participants!A:C,3,0)</f>
        <v>66</v>
      </c>
      <c r="D2140" t="str">
        <f>VLOOKUP(A2140,participants!A:F,6,0)</f>
        <v>PD</v>
      </c>
      <c r="E2140" t="str">
        <f>IF(LEN(SUBSTITUTE(gait_events!C968,"_run-",""))&lt;&gt;LEN(gait_events!C968),LEFT(RIGHT(gait_events!C968,LEN(gait_events!C968)-19),FIND("_run-",RIGHT(gait_events!C968,LEN(gait_events!C968)-19),1)-1),RIGHT(gait_events!C968,LEN(gait_events!C968)-19))</f>
        <v>Fast</v>
      </c>
      <c r="F2140" t="str">
        <f>IF(LEN(SUBSTITUTE(gait_events!C968,"_run-",""))&lt;&gt;LEN(gait_events!C968),RIGHT(gait_events!C968,LEN(gait_events!C968)-FIND("_run-",gait_events!C968,1)-4),"")</f>
        <v>on</v>
      </c>
      <c r="G2140" t="str">
        <f>gait_events!D968</f>
        <v>right_ankle</v>
      </c>
      <c r="H2140" t="str">
        <f>gait_events!E968</f>
        <v>FC</v>
      </c>
      <c r="I2140">
        <f>IF(gait_events!F968&lt;&gt;"",gait_events!F968,NA())</f>
        <v>167</v>
      </c>
      <c r="J2140">
        <f>IF(gait_events!G968&lt;&gt;"",gait_events!G968,NA())</f>
        <v>167</v>
      </c>
      <c r="K2140">
        <f t="shared" si="264"/>
        <v>0</v>
      </c>
      <c r="L2140">
        <f t="shared" si="265"/>
        <v>0</v>
      </c>
      <c r="M2140">
        <f t="shared" si="266"/>
        <v>1</v>
      </c>
      <c r="N2140">
        <f t="shared" si="267"/>
        <v>1</v>
      </c>
      <c r="O2140">
        <f t="shared" si="268"/>
        <v>1</v>
      </c>
      <c r="P2140">
        <f t="shared" si="269"/>
        <v>0</v>
      </c>
      <c r="Q2140">
        <f t="shared" si="270"/>
        <v>0</v>
      </c>
      <c r="R2140">
        <f t="shared" si="271"/>
        <v>1</v>
      </c>
    </row>
    <row r="2141" spans="1:18" x14ac:dyDescent="0.25">
      <c r="A2141" t="str">
        <f>gait_events!B969</f>
        <v>pp053</v>
      </c>
      <c r="B2141" t="str">
        <f>VLOOKUP(A2141,participants!A:B,2,0)</f>
        <v>F</v>
      </c>
      <c r="C2141">
        <f>VLOOKUP(A2141,participants!A:C,3,0)</f>
        <v>66</v>
      </c>
      <c r="D2141" t="str">
        <f>VLOOKUP(A2141,participants!A:F,6,0)</f>
        <v>PD</v>
      </c>
      <c r="E2141" t="str">
        <f>IF(LEN(SUBSTITUTE(gait_events!C969,"_run-",""))&lt;&gt;LEN(gait_events!C969),LEFT(RIGHT(gait_events!C969,LEN(gait_events!C969)-19),FIND("_run-",RIGHT(gait_events!C969,LEN(gait_events!C969)-19),1)-1),RIGHT(gait_events!C969,LEN(gait_events!C969)-19))</f>
        <v>Fast</v>
      </c>
      <c r="F2141" t="str">
        <f>IF(LEN(SUBSTITUTE(gait_events!C969,"_run-",""))&lt;&gt;LEN(gait_events!C969),RIGHT(gait_events!C969,LEN(gait_events!C969)-FIND("_run-",gait_events!C969,1)-4),"")</f>
        <v>on</v>
      </c>
      <c r="G2141" t="str">
        <f>gait_events!D969</f>
        <v>right_ankle</v>
      </c>
      <c r="H2141" t="str">
        <f>gait_events!E969</f>
        <v>FC</v>
      </c>
      <c r="I2141">
        <f>IF(gait_events!F969&lt;&gt;"",gait_events!F969,NA())</f>
        <v>393</v>
      </c>
      <c r="J2141">
        <f>IF(gait_events!G969&lt;&gt;"",gait_events!G969,NA())</f>
        <v>394</v>
      </c>
      <c r="K2141">
        <f t="shared" si="264"/>
        <v>-1</v>
      </c>
      <c r="L2141">
        <f t="shared" si="265"/>
        <v>-5</v>
      </c>
      <c r="M2141">
        <f t="shared" si="266"/>
        <v>1</v>
      </c>
      <c r="N2141">
        <f t="shared" si="267"/>
        <v>1</v>
      </c>
      <c r="O2141">
        <f t="shared" si="268"/>
        <v>1</v>
      </c>
      <c r="P2141">
        <f t="shared" si="269"/>
        <v>0</v>
      </c>
      <c r="Q2141">
        <f t="shared" si="270"/>
        <v>0</v>
      </c>
      <c r="R2141">
        <f t="shared" si="271"/>
        <v>1</v>
      </c>
    </row>
    <row r="2142" spans="1:18" x14ac:dyDescent="0.25">
      <c r="A2142" t="str">
        <f>gait_events!B970</f>
        <v>pp053</v>
      </c>
      <c r="B2142" t="str">
        <f>VLOOKUP(A2142,participants!A:B,2,0)</f>
        <v>F</v>
      </c>
      <c r="C2142">
        <f>VLOOKUP(A2142,participants!A:C,3,0)</f>
        <v>66</v>
      </c>
      <c r="D2142" t="str">
        <f>VLOOKUP(A2142,participants!A:F,6,0)</f>
        <v>PD</v>
      </c>
      <c r="E2142" t="str">
        <f>IF(LEN(SUBSTITUTE(gait_events!C970,"_run-",""))&lt;&gt;LEN(gait_events!C970),LEFT(RIGHT(gait_events!C970,LEN(gait_events!C970)-19),FIND("_run-",RIGHT(gait_events!C970,LEN(gait_events!C970)-19),1)-1),RIGHT(gait_events!C970,LEN(gait_events!C970)-19))</f>
        <v>Fast</v>
      </c>
      <c r="F2142" t="str">
        <f>IF(LEN(SUBSTITUTE(gait_events!C970,"_run-",""))&lt;&gt;LEN(gait_events!C970),RIGHT(gait_events!C970,LEN(gait_events!C970)-FIND("_run-",gait_events!C970,1)-4),"")</f>
        <v>on</v>
      </c>
      <c r="G2142" t="str">
        <f>gait_events!D970</f>
        <v>right_ankle</v>
      </c>
      <c r="H2142" t="str">
        <f>gait_events!E970</f>
        <v>FC</v>
      </c>
      <c r="I2142">
        <f>IF(gait_events!F970&lt;&gt;"",gait_events!F970,NA())</f>
        <v>612</v>
      </c>
      <c r="J2142">
        <f>IF(gait_events!G970&lt;&gt;"",gait_events!G970,NA())</f>
        <v>619</v>
      </c>
      <c r="K2142">
        <f t="shared" si="264"/>
        <v>-7</v>
      </c>
      <c r="L2142">
        <f t="shared" si="265"/>
        <v>-35</v>
      </c>
      <c r="M2142">
        <f t="shared" si="266"/>
        <v>1</v>
      </c>
      <c r="N2142">
        <f t="shared" si="267"/>
        <v>1</v>
      </c>
      <c r="O2142">
        <f t="shared" si="268"/>
        <v>1</v>
      </c>
      <c r="P2142">
        <f t="shared" si="269"/>
        <v>0</v>
      </c>
      <c r="Q2142">
        <f t="shared" si="270"/>
        <v>0</v>
      </c>
      <c r="R2142">
        <f t="shared" si="271"/>
        <v>1</v>
      </c>
    </row>
    <row r="2143" spans="1:18" x14ac:dyDescent="0.25">
      <c r="A2143" t="str">
        <f>gait_events!B971</f>
        <v>pp053</v>
      </c>
      <c r="B2143" t="str">
        <f>VLOOKUP(A2143,participants!A:B,2,0)</f>
        <v>F</v>
      </c>
      <c r="C2143">
        <f>VLOOKUP(A2143,participants!A:C,3,0)</f>
        <v>66</v>
      </c>
      <c r="D2143" t="str">
        <f>VLOOKUP(A2143,participants!A:F,6,0)</f>
        <v>PD</v>
      </c>
      <c r="E2143" t="str">
        <f>IF(LEN(SUBSTITUTE(gait_events!C971,"_run-",""))&lt;&gt;LEN(gait_events!C971),LEFT(RIGHT(gait_events!C971,LEN(gait_events!C971)-19),FIND("_run-",RIGHT(gait_events!C971,LEN(gait_events!C971)-19),1)-1),RIGHT(gait_events!C971,LEN(gait_events!C971)-19))</f>
        <v>Fast</v>
      </c>
      <c r="F2143" t="str">
        <f>IF(LEN(SUBSTITUTE(gait_events!C971,"_run-",""))&lt;&gt;LEN(gait_events!C971),RIGHT(gait_events!C971,LEN(gait_events!C971)-FIND("_run-",gait_events!C971,1)-4),"")</f>
        <v>on</v>
      </c>
      <c r="G2143" t="str">
        <f>gait_events!D971</f>
        <v>right_ankle</v>
      </c>
      <c r="H2143" t="str">
        <f>gait_events!E971</f>
        <v>FC</v>
      </c>
      <c r="I2143">
        <f>IF(gait_events!F971&lt;&gt;"",gait_events!F971,NA())</f>
        <v>840</v>
      </c>
      <c r="J2143">
        <f>IF(gait_events!G971&lt;&gt;"",gait_events!G971,NA())</f>
        <v>844</v>
      </c>
      <c r="K2143">
        <f t="shared" si="264"/>
        <v>-4</v>
      </c>
      <c r="L2143">
        <f t="shared" si="265"/>
        <v>-20</v>
      </c>
      <c r="M2143">
        <f t="shared" si="266"/>
        <v>1</v>
      </c>
      <c r="N2143">
        <f t="shared" si="267"/>
        <v>1</v>
      </c>
      <c r="O2143">
        <f t="shared" si="268"/>
        <v>1</v>
      </c>
      <c r="P2143">
        <f t="shared" si="269"/>
        <v>0</v>
      </c>
      <c r="Q2143">
        <f t="shared" si="270"/>
        <v>0</v>
      </c>
      <c r="R2143">
        <f t="shared" si="271"/>
        <v>1</v>
      </c>
    </row>
    <row r="2144" spans="1:18" x14ac:dyDescent="0.25">
      <c r="A2144" t="str">
        <f>gait_events!B972</f>
        <v>pp053</v>
      </c>
      <c r="B2144" t="str">
        <f>VLOOKUP(A2144,participants!A:B,2,0)</f>
        <v>F</v>
      </c>
      <c r="C2144">
        <f>VLOOKUP(A2144,participants!A:C,3,0)</f>
        <v>66</v>
      </c>
      <c r="D2144" t="str">
        <f>VLOOKUP(A2144,participants!A:F,6,0)</f>
        <v>PD</v>
      </c>
      <c r="E2144" t="str">
        <f>IF(LEN(SUBSTITUTE(gait_events!C972,"_run-",""))&lt;&gt;LEN(gait_events!C972),LEFT(RIGHT(gait_events!C972,LEN(gait_events!C972)-19),FIND("_run-",RIGHT(gait_events!C972,LEN(gait_events!C972)-19),1)-1),RIGHT(gait_events!C972,LEN(gait_events!C972)-19))</f>
        <v>Fast</v>
      </c>
      <c r="F2144" t="str">
        <f>IF(LEN(SUBSTITUTE(gait_events!C972,"_run-",""))&lt;&gt;LEN(gait_events!C972),RIGHT(gait_events!C972,LEN(gait_events!C972)-FIND("_run-",gait_events!C972,1)-4),"")</f>
        <v>on</v>
      </c>
      <c r="G2144" t="str">
        <f>gait_events!D972</f>
        <v>right_ankle</v>
      </c>
      <c r="H2144" t="str">
        <f>gait_events!E972</f>
        <v>FC</v>
      </c>
      <c r="I2144">
        <f>IF(gait_events!F972&lt;&gt;"",gait_events!F972,NA())</f>
        <v>1077</v>
      </c>
      <c r="J2144">
        <f>IF(gait_events!G972&lt;&gt;"",gait_events!G972,NA())</f>
        <v>1083</v>
      </c>
      <c r="K2144">
        <f t="shared" si="264"/>
        <v>-6</v>
      </c>
      <c r="L2144">
        <f t="shared" si="265"/>
        <v>-30</v>
      </c>
      <c r="M2144">
        <f t="shared" si="266"/>
        <v>1</v>
      </c>
      <c r="N2144">
        <f t="shared" si="267"/>
        <v>1</v>
      </c>
      <c r="O2144">
        <f t="shared" si="268"/>
        <v>1</v>
      </c>
      <c r="P2144">
        <f t="shared" si="269"/>
        <v>0</v>
      </c>
      <c r="Q2144">
        <f t="shared" si="270"/>
        <v>0</v>
      </c>
      <c r="R2144">
        <f t="shared" si="271"/>
        <v>1</v>
      </c>
    </row>
    <row r="2145" spans="1:18" x14ac:dyDescent="0.25">
      <c r="A2145" t="str">
        <f>gait_events!B973</f>
        <v>pp053</v>
      </c>
      <c r="B2145" t="str">
        <f>VLOOKUP(A2145,participants!A:B,2,0)</f>
        <v>F</v>
      </c>
      <c r="C2145">
        <f>VLOOKUP(A2145,participants!A:C,3,0)</f>
        <v>66</v>
      </c>
      <c r="D2145" t="str">
        <f>VLOOKUP(A2145,participants!A:F,6,0)</f>
        <v>PD</v>
      </c>
      <c r="E2145" t="str">
        <f>IF(LEN(SUBSTITUTE(gait_events!C973,"_run-",""))&lt;&gt;LEN(gait_events!C973),LEFT(RIGHT(gait_events!C973,LEN(gait_events!C973)-19),FIND("_run-",RIGHT(gait_events!C973,LEN(gait_events!C973)-19),1)-1),RIGHT(gait_events!C973,LEN(gait_events!C973)-19))</f>
        <v>Fast</v>
      </c>
      <c r="F2145" t="str">
        <f>IF(LEN(SUBSTITUTE(gait_events!C973,"_run-",""))&lt;&gt;LEN(gait_events!C973),RIGHT(gait_events!C973,LEN(gait_events!C973)-FIND("_run-",gait_events!C973,1)-4),"")</f>
        <v>on</v>
      </c>
      <c r="G2145" t="str">
        <f>gait_events!D973</f>
        <v>right_ankle</v>
      </c>
      <c r="H2145" t="str">
        <f>gait_events!E973</f>
        <v>FC</v>
      </c>
      <c r="I2145">
        <f>IF(gait_events!F973&lt;&gt;"",gait_events!F973,NA())</f>
        <v>1304</v>
      </c>
      <c r="J2145">
        <f>IF(gait_events!G973&lt;&gt;"",gait_events!G973,NA())</f>
        <v>1304</v>
      </c>
      <c r="K2145">
        <f t="shared" si="264"/>
        <v>0</v>
      </c>
      <c r="L2145">
        <f t="shared" si="265"/>
        <v>0</v>
      </c>
      <c r="M2145">
        <f t="shared" si="266"/>
        <v>1</v>
      </c>
      <c r="N2145">
        <f t="shared" si="267"/>
        <v>1</v>
      </c>
      <c r="O2145">
        <f t="shared" si="268"/>
        <v>1</v>
      </c>
      <c r="P2145">
        <f t="shared" si="269"/>
        <v>0</v>
      </c>
      <c r="Q2145">
        <f t="shared" si="270"/>
        <v>0</v>
      </c>
      <c r="R2145">
        <f t="shared" si="271"/>
        <v>1</v>
      </c>
    </row>
    <row r="2146" spans="1:18" x14ac:dyDescent="0.25">
      <c r="A2146" t="str">
        <f>gait_events!B974</f>
        <v>pp053</v>
      </c>
      <c r="B2146" t="str">
        <f>VLOOKUP(A2146,participants!A:B,2,0)</f>
        <v>F</v>
      </c>
      <c r="C2146">
        <f>VLOOKUP(A2146,participants!A:C,3,0)</f>
        <v>66</v>
      </c>
      <c r="D2146" t="str">
        <f>VLOOKUP(A2146,participants!A:F,6,0)</f>
        <v>PD</v>
      </c>
      <c r="E2146" t="str">
        <f>IF(LEN(SUBSTITUTE(gait_events!C974,"_run-",""))&lt;&gt;LEN(gait_events!C974),LEFT(RIGHT(gait_events!C974,LEN(gait_events!C974)-19),FIND("_run-",RIGHT(gait_events!C974,LEN(gait_events!C974)-19),1)-1),RIGHT(gait_events!C974,LEN(gait_events!C974)-19))</f>
        <v>Fast</v>
      </c>
      <c r="F2146" t="str">
        <f>IF(LEN(SUBSTITUTE(gait_events!C974,"_run-",""))&lt;&gt;LEN(gait_events!C974),RIGHT(gait_events!C974,LEN(gait_events!C974)-FIND("_run-",gait_events!C974,1)-4),"")</f>
        <v>on</v>
      </c>
      <c r="G2146" t="str">
        <f>gait_events!D974</f>
        <v>right_ankle</v>
      </c>
      <c r="H2146" t="str">
        <f>gait_events!E974</f>
        <v>FC</v>
      </c>
      <c r="I2146">
        <f>IF(gait_events!F974&lt;&gt;"",gait_events!F974,NA())</f>
        <v>1549</v>
      </c>
      <c r="J2146">
        <f>IF(gait_events!G974&lt;&gt;"",gait_events!G974,NA())</f>
        <v>1550</v>
      </c>
      <c r="K2146">
        <f t="shared" si="264"/>
        <v>-1</v>
      </c>
      <c r="L2146">
        <f t="shared" si="265"/>
        <v>-5</v>
      </c>
      <c r="M2146">
        <f t="shared" si="266"/>
        <v>1</v>
      </c>
      <c r="N2146">
        <f t="shared" si="267"/>
        <v>1</v>
      </c>
      <c r="O2146">
        <f t="shared" si="268"/>
        <v>1</v>
      </c>
      <c r="P2146">
        <f t="shared" si="269"/>
        <v>0</v>
      </c>
      <c r="Q2146">
        <f t="shared" si="270"/>
        <v>0</v>
      </c>
      <c r="R2146">
        <f t="shared" si="271"/>
        <v>1</v>
      </c>
    </row>
    <row r="2147" spans="1:18" x14ac:dyDescent="0.25">
      <c r="A2147" t="str">
        <f>gait_events!B975</f>
        <v>pp053</v>
      </c>
      <c r="B2147" t="str">
        <f>VLOOKUP(A2147,participants!A:B,2,0)</f>
        <v>F</v>
      </c>
      <c r="C2147">
        <f>VLOOKUP(A2147,participants!A:C,3,0)</f>
        <v>66</v>
      </c>
      <c r="D2147" t="str">
        <f>VLOOKUP(A2147,participants!A:F,6,0)</f>
        <v>PD</v>
      </c>
      <c r="E2147" t="str">
        <f>IF(LEN(SUBSTITUTE(gait_events!C975,"_run-",""))&lt;&gt;LEN(gait_events!C975),LEFT(RIGHT(gait_events!C975,LEN(gait_events!C975)-19),FIND("_run-",RIGHT(gait_events!C975,LEN(gait_events!C975)-19),1)-1),RIGHT(gait_events!C975,LEN(gait_events!C975)-19))</f>
        <v>Fast</v>
      </c>
      <c r="F2147" t="str">
        <f>IF(LEN(SUBSTITUTE(gait_events!C975,"_run-",""))&lt;&gt;LEN(gait_events!C975),RIGHT(gait_events!C975,LEN(gait_events!C975)-FIND("_run-",gait_events!C975,1)-4),"")</f>
        <v>on</v>
      </c>
      <c r="G2147" t="str">
        <f>gait_events!D975</f>
        <v>right_ankle</v>
      </c>
      <c r="H2147" t="str">
        <f>gait_events!E975</f>
        <v>FC</v>
      </c>
      <c r="I2147">
        <f>IF(gait_events!F975&lt;&gt;"",gait_events!F975,NA())</f>
        <v>1776</v>
      </c>
      <c r="J2147">
        <f>IF(gait_events!G975&lt;&gt;"",gait_events!G975,NA())</f>
        <v>1775</v>
      </c>
      <c r="K2147">
        <f t="shared" si="264"/>
        <v>1</v>
      </c>
      <c r="L2147">
        <f t="shared" si="265"/>
        <v>5</v>
      </c>
      <c r="M2147">
        <f t="shared" si="266"/>
        <v>1</v>
      </c>
      <c r="N2147">
        <f t="shared" si="267"/>
        <v>1</v>
      </c>
      <c r="O2147">
        <f t="shared" si="268"/>
        <v>1</v>
      </c>
      <c r="P2147">
        <f t="shared" si="269"/>
        <v>0</v>
      </c>
      <c r="Q2147">
        <f t="shared" si="270"/>
        <v>0</v>
      </c>
      <c r="R2147">
        <f t="shared" si="271"/>
        <v>1</v>
      </c>
    </row>
    <row r="2148" spans="1:18" x14ac:dyDescent="0.25">
      <c r="A2148" t="str">
        <f>gait_events!B976</f>
        <v>pp053</v>
      </c>
      <c r="B2148" t="str">
        <f>VLOOKUP(A2148,participants!A:B,2,0)</f>
        <v>F</v>
      </c>
      <c r="C2148">
        <f>VLOOKUP(A2148,participants!A:C,3,0)</f>
        <v>66</v>
      </c>
      <c r="D2148" t="str">
        <f>VLOOKUP(A2148,participants!A:F,6,0)</f>
        <v>PD</v>
      </c>
      <c r="E2148" t="str">
        <f>IF(LEN(SUBSTITUTE(gait_events!C976,"_run-",""))&lt;&gt;LEN(gait_events!C976),LEFT(RIGHT(gait_events!C976,LEN(gait_events!C976)-19),FIND("_run-",RIGHT(gait_events!C976,LEN(gait_events!C976)-19),1)-1),RIGHT(gait_events!C976,LEN(gait_events!C976)-19))</f>
        <v>Fast</v>
      </c>
      <c r="F2148" t="str">
        <f>IF(LEN(SUBSTITUTE(gait_events!C976,"_run-",""))&lt;&gt;LEN(gait_events!C976),RIGHT(gait_events!C976,LEN(gait_events!C976)-FIND("_run-",gait_events!C976,1)-4),"")</f>
        <v>on</v>
      </c>
      <c r="G2148" t="str">
        <f>gait_events!D976</f>
        <v>left_shank</v>
      </c>
      <c r="H2148" t="str">
        <f>gait_events!E976</f>
        <v>IC</v>
      </c>
      <c r="I2148">
        <f>IF(gait_events!F976&lt;&gt;"",gait_events!F976,NA())</f>
        <v>118</v>
      </c>
      <c r="J2148" t="e">
        <f>IF(gait_events!G976&lt;&gt;"",gait_events!G976,NA())</f>
        <v>#N/A</v>
      </c>
      <c r="K2148" t="e">
        <f t="shared" si="264"/>
        <v>#N/A</v>
      </c>
      <c r="L2148" t="e">
        <f t="shared" si="265"/>
        <v>#N/A</v>
      </c>
      <c r="M2148">
        <f t="shared" si="266"/>
        <v>1</v>
      </c>
      <c r="N2148">
        <f t="shared" si="267"/>
        <v>0</v>
      </c>
      <c r="O2148">
        <f t="shared" si="268"/>
        <v>0</v>
      </c>
      <c r="P2148">
        <f t="shared" si="269"/>
        <v>1</v>
      </c>
      <c r="Q2148">
        <f t="shared" si="270"/>
        <v>0</v>
      </c>
      <c r="R2148">
        <f t="shared" si="271"/>
        <v>1</v>
      </c>
    </row>
    <row r="2149" spans="1:18" x14ac:dyDescent="0.25">
      <c r="A2149" t="str">
        <f>gait_events!B977</f>
        <v>pp053</v>
      </c>
      <c r="B2149" t="str">
        <f>VLOOKUP(A2149,participants!A:B,2,0)</f>
        <v>F</v>
      </c>
      <c r="C2149">
        <f>VLOOKUP(A2149,participants!A:C,3,0)</f>
        <v>66</v>
      </c>
      <c r="D2149" t="str">
        <f>VLOOKUP(A2149,participants!A:F,6,0)</f>
        <v>PD</v>
      </c>
      <c r="E2149" t="str">
        <f>IF(LEN(SUBSTITUTE(gait_events!C977,"_run-",""))&lt;&gt;LEN(gait_events!C977),LEFT(RIGHT(gait_events!C977,LEN(gait_events!C977)-19),FIND("_run-",RIGHT(gait_events!C977,LEN(gait_events!C977)-19),1)-1),RIGHT(gait_events!C977,LEN(gait_events!C977)-19))</f>
        <v>Fast</v>
      </c>
      <c r="F2149" t="str">
        <f>IF(LEN(SUBSTITUTE(gait_events!C977,"_run-",""))&lt;&gt;LEN(gait_events!C977),RIGHT(gait_events!C977,LEN(gait_events!C977)-FIND("_run-",gait_events!C977,1)-4),"")</f>
        <v>on</v>
      </c>
      <c r="G2149" t="str">
        <f>gait_events!D977</f>
        <v>left_shank</v>
      </c>
      <c r="H2149" t="str">
        <f>gait_events!E977</f>
        <v>IC</v>
      </c>
      <c r="I2149">
        <f>IF(gait_events!F977&lt;&gt;"",gait_events!F977,NA())</f>
        <v>349</v>
      </c>
      <c r="J2149">
        <f>IF(gait_events!G977&lt;&gt;"",gait_events!G977,NA())</f>
        <v>344</v>
      </c>
      <c r="K2149">
        <f t="shared" si="264"/>
        <v>5</v>
      </c>
      <c r="L2149">
        <f t="shared" si="265"/>
        <v>25</v>
      </c>
      <c r="M2149">
        <f t="shared" si="266"/>
        <v>1</v>
      </c>
      <c r="N2149">
        <f t="shared" si="267"/>
        <v>1</v>
      </c>
      <c r="O2149">
        <f t="shared" si="268"/>
        <v>1</v>
      </c>
      <c r="P2149">
        <f t="shared" si="269"/>
        <v>0</v>
      </c>
      <c r="Q2149">
        <f t="shared" si="270"/>
        <v>0</v>
      </c>
      <c r="R2149">
        <f t="shared" si="271"/>
        <v>1</v>
      </c>
    </row>
    <row r="2150" spans="1:18" x14ac:dyDescent="0.25">
      <c r="A2150" t="str">
        <f>gait_events!B978</f>
        <v>pp053</v>
      </c>
      <c r="B2150" t="str">
        <f>VLOOKUP(A2150,participants!A:B,2,0)</f>
        <v>F</v>
      </c>
      <c r="C2150">
        <f>VLOOKUP(A2150,participants!A:C,3,0)</f>
        <v>66</v>
      </c>
      <c r="D2150" t="str">
        <f>VLOOKUP(A2150,participants!A:F,6,0)</f>
        <v>PD</v>
      </c>
      <c r="E2150" t="str">
        <f>IF(LEN(SUBSTITUTE(gait_events!C978,"_run-",""))&lt;&gt;LEN(gait_events!C978),LEFT(RIGHT(gait_events!C978,LEN(gait_events!C978)-19),FIND("_run-",RIGHT(gait_events!C978,LEN(gait_events!C978)-19),1)-1),RIGHT(gait_events!C978,LEN(gait_events!C978)-19))</f>
        <v>Fast</v>
      </c>
      <c r="F2150" t="str">
        <f>IF(LEN(SUBSTITUTE(gait_events!C978,"_run-",""))&lt;&gt;LEN(gait_events!C978),RIGHT(gait_events!C978,LEN(gait_events!C978)-FIND("_run-",gait_events!C978,1)-4),"")</f>
        <v>on</v>
      </c>
      <c r="G2150" t="str">
        <f>gait_events!D978</f>
        <v>left_shank</v>
      </c>
      <c r="H2150" t="str">
        <f>gait_events!E978</f>
        <v>IC</v>
      </c>
      <c r="I2150">
        <f>IF(gait_events!F978&lt;&gt;"",gait_events!F978,NA())</f>
        <v>576</v>
      </c>
      <c r="J2150">
        <f>IF(gait_events!G978&lt;&gt;"",gait_events!G978,NA())</f>
        <v>573</v>
      </c>
      <c r="K2150">
        <f t="shared" si="264"/>
        <v>3</v>
      </c>
      <c r="L2150">
        <f t="shared" si="265"/>
        <v>15</v>
      </c>
      <c r="M2150">
        <f t="shared" si="266"/>
        <v>1</v>
      </c>
      <c r="N2150">
        <f t="shared" si="267"/>
        <v>1</v>
      </c>
      <c r="O2150">
        <f t="shared" si="268"/>
        <v>1</v>
      </c>
      <c r="P2150">
        <f t="shared" si="269"/>
        <v>0</v>
      </c>
      <c r="Q2150">
        <f t="shared" si="270"/>
        <v>0</v>
      </c>
      <c r="R2150">
        <f t="shared" si="271"/>
        <v>1</v>
      </c>
    </row>
    <row r="2151" spans="1:18" x14ac:dyDescent="0.25">
      <c r="A2151" t="str">
        <f>gait_events!B979</f>
        <v>pp053</v>
      </c>
      <c r="B2151" t="str">
        <f>VLOOKUP(A2151,participants!A:B,2,0)</f>
        <v>F</v>
      </c>
      <c r="C2151">
        <f>VLOOKUP(A2151,participants!A:C,3,0)</f>
        <v>66</v>
      </c>
      <c r="D2151" t="str">
        <f>VLOOKUP(A2151,participants!A:F,6,0)</f>
        <v>PD</v>
      </c>
      <c r="E2151" t="str">
        <f>IF(LEN(SUBSTITUTE(gait_events!C979,"_run-",""))&lt;&gt;LEN(gait_events!C979),LEFT(RIGHT(gait_events!C979,LEN(gait_events!C979)-19),FIND("_run-",RIGHT(gait_events!C979,LEN(gait_events!C979)-19),1)-1),RIGHT(gait_events!C979,LEN(gait_events!C979)-19))</f>
        <v>Fast</v>
      </c>
      <c r="F2151" t="str">
        <f>IF(LEN(SUBSTITUTE(gait_events!C979,"_run-",""))&lt;&gt;LEN(gait_events!C979),RIGHT(gait_events!C979,LEN(gait_events!C979)-FIND("_run-",gait_events!C979,1)-4),"")</f>
        <v>on</v>
      </c>
      <c r="G2151" t="str">
        <f>gait_events!D979</f>
        <v>left_shank</v>
      </c>
      <c r="H2151" t="str">
        <f>gait_events!E979</f>
        <v>IC</v>
      </c>
      <c r="I2151">
        <f>IF(gait_events!F979&lt;&gt;"",gait_events!F979,NA())</f>
        <v>801</v>
      </c>
      <c r="J2151" t="e">
        <f>IF(gait_events!G979&lt;&gt;"",gait_events!G979,NA())</f>
        <v>#N/A</v>
      </c>
      <c r="K2151" t="e">
        <f t="shared" si="264"/>
        <v>#N/A</v>
      </c>
      <c r="L2151" t="e">
        <f t="shared" si="265"/>
        <v>#N/A</v>
      </c>
      <c r="M2151">
        <f t="shared" si="266"/>
        <v>1</v>
      </c>
      <c r="N2151">
        <f t="shared" si="267"/>
        <v>0</v>
      </c>
      <c r="O2151">
        <f t="shared" si="268"/>
        <v>0</v>
      </c>
      <c r="P2151">
        <f t="shared" si="269"/>
        <v>1</v>
      </c>
      <c r="Q2151">
        <f t="shared" si="270"/>
        <v>0</v>
      </c>
      <c r="R2151">
        <f t="shared" si="271"/>
        <v>1</v>
      </c>
    </row>
    <row r="2152" spans="1:18" x14ac:dyDescent="0.25">
      <c r="A2152" t="str">
        <f>gait_events!B980</f>
        <v>pp053</v>
      </c>
      <c r="B2152" t="str">
        <f>VLOOKUP(A2152,participants!A:B,2,0)</f>
        <v>F</v>
      </c>
      <c r="C2152">
        <f>VLOOKUP(A2152,participants!A:C,3,0)</f>
        <v>66</v>
      </c>
      <c r="D2152" t="str">
        <f>VLOOKUP(A2152,participants!A:F,6,0)</f>
        <v>PD</v>
      </c>
      <c r="E2152" t="str">
        <f>IF(LEN(SUBSTITUTE(gait_events!C980,"_run-",""))&lt;&gt;LEN(gait_events!C980),LEFT(RIGHT(gait_events!C980,LEN(gait_events!C980)-19),FIND("_run-",RIGHT(gait_events!C980,LEN(gait_events!C980)-19),1)-1),RIGHT(gait_events!C980,LEN(gait_events!C980)-19))</f>
        <v>Fast</v>
      </c>
      <c r="F2152" t="str">
        <f>IF(LEN(SUBSTITUTE(gait_events!C980,"_run-",""))&lt;&gt;LEN(gait_events!C980),RIGHT(gait_events!C980,LEN(gait_events!C980)-FIND("_run-",gait_events!C980,1)-4),"")</f>
        <v>on</v>
      </c>
      <c r="G2152" t="str">
        <f>gait_events!D980</f>
        <v>left_shank</v>
      </c>
      <c r="H2152" t="str">
        <f>gait_events!E980</f>
        <v>IC</v>
      </c>
      <c r="I2152">
        <f>IF(gait_events!F980&lt;&gt;"",gait_events!F980,NA())</f>
        <v>1037</v>
      </c>
      <c r="J2152" t="e">
        <f>IF(gait_events!G980&lt;&gt;"",gait_events!G980,NA())</f>
        <v>#N/A</v>
      </c>
      <c r="K2152" t="e">
        <f t="shared" si="264"/>
        <v>#N/A</v>
      </c>
      <c r="L2152" t="e">
        <f t="shared" si="265"/>
        <v>#N/A</v>
      </c>
      <c r="M2152">
        <f t="shared" si="266"/>
        <v>1</v>
      </c>
      <c r="N2152">
        <f t="shared" si="267"/>
        <v>0</v>
      </c>
      <c r="O2152">
        <f t="shared" si="268"/>
        <v>0</v>
      </c>
      <c r="P2152">
        <f t="shared" si="269"/>
        <v>1</v>
      </c>
      <c r="Q2152">
        <f t="shared" si="270"/>
        <v>0</v>
      </c>
      <c r="R2152">
        <f t="shared" si="271"/>
        <v>1</v>
      </c>
    </row>
    <row r="2153" spans="1:18" x14ac:dyDescent="0.25">
      <c r="A2153" t="str">
        <f>gait_events!B981</f>
        <v>pp053</v>
      </c>
      <c r="B2153" t="str">
        <f>VLOOKUP(A2153,participants!A:B,2,0)</f>
        <v>F</v>
      </c>
      <c r="C2153">
        <f>VLOOKUP(A2153,participants!A:C,3,0)</f>
        <v>66</v>
      </c>
      <c r="D2153" t="str">
        <f>VLOOKUP(A2153,participants!A:F,6,0)</f>
        <v>PD</v>
      </c>
      <c r="E2153" t="str">
        <f>IF(LEN(SUBSTITUTE(gait_events!C981,"_run-",""))&lt;&gt;LEN(gait_events!C981),LEFT(RIGHT(gait_events!C981,LEN(gait_events!C981)-19),FIND("_run-",RIGHT(gait_events!C981,LEN(gait_events!C981)-19),1)-1),RIGHT(gait_events!C981,LEN(gait_events!C981)-19))</f>
        <v>Fast</v>
      </c>
      <c r="F2153" t="str">
        <f>IF(LEN(SUBSTITUTE(gait_events!C981,"_run-",""))&lt;&gt;LEN(gait_events!C981),RIGHT(gait_events!C981,LEN(gait_events!C981)-FIND("_run-",gait_events!C981,1)-4),"")</f>
        <v>on</v>
      </c>
      <c r="G2153" t="str">
        <f>gait_events!D981</f>
        <v>left_shank</v>
      </c>
      <c r="H2153" t="str">
        <f>gait_events!E981</f>
        <v>IC</v>
      </c>
      <c r="I2153">
        <f>IF(gait_events!F981&lt;&gt;"",gait_events!F981,NA())</f>
        <v>1257</v>
      </c>
      <c r="J2153">
        <f>IF(gait_events!G981&lt;&gt;"",gait_events!G981,NA())</f>
        <v>1257</v>
      </c>
      <c r="K2153">
        <f t="shared" si="264"/>
        <v>0</v>
      </c>
      <c r="L2153">
        <f t="shared" si="265"/>
        <v>0</v>
      </c>
      <c r="M2153">
        <f t="shared" si="266"/>
        <v>1</v>
      </c>
      <c r="N2153">
        <f t="shared" si="267"/>
        <v>1</v>
      </c>
      <c r="O2153">
        <f t="shared" si="268"/>
        <v>1</v>
      </c>
      <c r="P2153">
        <f t="shared" si="269"/>
        <v>0</v>
      </c>
      <c r="Q2153">
        <f t="shared" si="270"/>
        <v>0</v>
      </c>
      <c r="R2153">
        <f t="shared" si="271"/>
        <v>1</v>
      </c>
    </row>
    <row r="2154" spans="1:18" x14ac:dyDescent="0.25">
      <c r="A2154" t="str">
        <f>gait_events!B982</f>
        <v>pp053</v>
      </c>
      <c r="B2154" t="str">
        <f>VLOOKUP(A2154,participants!A:B,2,0)</f>
        <v>F</v>
      </c>
      <c r="C2154">
        <f>VLOOKUP(A2154,participants!A:C,3,0)</f>
        <v>66</v>
      </c>
      <c r="D2154" t="str">
        <f>VLOOKUP(A2154,participants!A:F,6,0)</f>
        <v>PD</v>
      </c>
      <c r="E2154" t="str">
        <f>IF(LEN(SUBSTITUTE(gait_events!C982,"_run-",""))&lt;&gt;LEN(gait_events!C982),LEFT(RIGHT(gait_events!C982,LEN(gait_events!C982)-19),FIND("_run-",RIGHT(gait_events!C982,LEN(gait_events!C982)-19),1)-1),RIGHT(gait_events!C982,LEN(gait_events!C982)-19))</f>
        <v>Fast</v>
      </c>
      <c r="F2154" t="str">
        <f>IF(LEN(SUBSTITUTE(gait_events!C982,"_run-",""))&lt;&gt;LEN(gait_events!C982),RIGHT(gait_events!C982,LEN(gait_events!C982)-FIND("_run-",gait_events!C982,1)-4),"")</f>
        <v>on</v>
      </c>
      <c r="G2154" t="str">
        <f>gait_events!D982</f>
        <v>left_shank</v>
      </c>
      <c r="H2154" t="str">
        <f>gait_events!E982</f>
        <v>IC</v>
      </c>
      <c r="I2154">
        <f>IF(gait_events!F982&lt;&gt;"",gait_events!F982,NA())</f>
        <v>1495</v>
      </c>
      <c r="J2154">
        <f>IF(gait_events!G982&lt;&gt;"",gait_events!G982,NA())</f>
        <v>1499</v>
      </c>
      <c r="K2154">
        <f t="shared" si="264"/>
        <v>-4</v>
      </c>
      <c r="L2154">
        <f t="shared" si="265"/>
        <v>-20</v>
      </c>
      <c r="M2154">
        <f t="shared" si="266"/>
        <v>1</v>
      </c>
      <c r="N2154">
        <f t="shared" si="267"/>
        <v>1</v>
      </c>
      <c r="O2154">
        <f t="shared" si="268"/>
        <v>1</v>
      </c>
      <c r="P2154">
        <f t="shared" si="269"/>
        <v>0</v>
      </c>
      <c r="Q2154">
        <f t="shared" si="270"/>
        <v>0</v>
      </c>
      <c r="R2154">
        <f t="shared" si="271"/>
        <v>1</v>
      </c>
    </row>
    <row r="2155" spans="1:18" x14ac:dyDescent="0.25">
      <c r="A2155" t="str">
        <f>gait_events!B983</f>
        <v>pp053</v>
      </c>
      <c r="B2155" t="str">
        <f>VLOOKUP(A2155,participants!A:B,2,0)</f>
        <v>F</v>
      </c>
      <c r="C2155">
        <f>VLOOKUP(A2155,participants!A:C,3,0)</f>
        <v>66</v>
      </c>
      <c r="D2155" t="str">
        <f>VLOOKUP(A2155,participants!A:F,6,0)</f>
        <v>PD</v>
      </c>
      <c r="E2155" t="str">
        <f>IF(LEN(SUBSTITUTE(gait_events!C983,"_run-",""))&lt;&gt;LEN(gait_events!C983),LEFT(RIGHT(gait_events!C983,LEN(gait_events!C983)-19),FIND("_run-",RIGHT(gait_events!C983,LEN(gait_events!C983)-19),1)-1),RIGHT(gait_events!C983,LEN(gait_events!C983)-19))</f>
        <v>Fast</v>
      </c>
      <c r="F2155" t="str">
        <f>IF(LEN(SUBSTITUTE(gait_events!C983,"_run-",""))&lt;&gt;LEN(gait_events!C983),RIGHT(gait_events!C983,LEN(gait_events!C983)-FIND("_run-",gait_events!C983,1)-4),"")</f>
        <v>on</v>
      </c>
      <c r="G2155" t="str">
        <f>gait_events!D983</f>
        <v>left_shank</v>
      </c>
      <c r="H2155" t="str">
        <f>gait_events!E983</f>
        <v>IC</v>
      </c>
      <c r="I2155">
        <f>IF(gait_events!F983&lt;&gt;"",gait_events!F983,NA())</f>
        <v>1734</v>
      </c>
      <c r="J2155" t="e">
        <f>IF(gait_events!G983&lt;&gt;"",gait_events!G983,NA())</f>
        <v>#N/A</v>
      </c>
      <c r="K2155" t="e">
        <f t="shared" si="264"/>
        <v>#N/A</v>
      </c>
      <c r="L2155" t="e">
        <f t="shared" si="265"/>
        <v>#N/A</v>
      </c>
      <c r="M2155">
        <f t="shared" si="266"/>
        <v>1</v>
      </c>
      <c r="N2155">
        <f t="shared" si="267"/>
        <v>0</v>
      </c>
      <c r="O2155">
        <f t="shared" si="268"/>
        <v>0</v>
      </c>
      <c r="P2155">
        <f t="shared" si="269"/>
        <v>1</v>
      </c>
      <c r="Q2155">
        <f t="shared" si="270"/>
        <v>0</v>
      </c>
      <c r="R2155">
        <f t="shared" si="271"/>
        <v>1</v>
      </c>
    </row>
    <row r="2156" spans="1:18" x14ac:dyDescent="0.25">
      <c r="A2156" t="str">
        <f>gait_events!B984</f>
        <v>pp053</v>
      </c>
      <c r="B2156" t="str">
        <f>VLOOKUP(A2156,participants!A:B,2,0)</f>
        <v>F</v>
      </c>
      <c r="C2156">
        <f>VLOOKUP(A2156,participants!A:C,3,0)</f>
        <v>66</v>
      </c>
      <c r="D2156" t="str">
        <f>VLOOKUP(A2156,participants!A:F,6,0)</f>
        <v>PD</v>
      </c>
      <c r="E2156" t="str">
        <f>IF(LEN(SUBSTITUTE(gait_events!C984,"_run-",""))&lt;&gt;LEN(gait_events!C984),LEFT(RIGHT(gait_events!C984,LEN(gait_events!C984)-19),FIND("_run-",RIGHT(gait_events!C984,LEN(gait_events!C984)-19),1)-1),RIGHT(gait_events!C984,LEN(gait_events!C984)-19))</f>
        <v>Fast</v>
      </c>
      <c r="F2156" t="str">
        <f>IF(LEN(SUBSTITUTE(gait_events!C984,"_run-",""))&lt;&gt;LEN(gait_events!C984),RIGHT(gait_events!C984,LEN(gait_events!C984)-FIND("_run-",gait_events!C984,1)-4),"")</f>
        <v>on</v>
      </c>
      <c r="G2156" t="str">
        <f>gait_events!D984</f>
        <v>left_shank</v>
      </c>
      <c r="H2156" t="str">
        <f>gait_events!E984</f>
        <v>FC</v>
      </c>
      <c r="I2156">
        <f>IF(gait_events!F984&lt;&gt;"",gait_events!F984,NA())</f>
        <v>50</v>
      </c>
      <c r="J2156">
        <f>IF(gait_events!G984&lt;&gt;"",gait_events!G984,NA())</f>
        <v>53</v>
      </c>
      <c r="K2156">
        <f t="shared" si="264"/>
        <v>-3</v>
      </c>
      <c r="L2156">
        <f t="shared" si="265"/>
        <v>-15</v>
      </c>
      <c r="M2156">
        <f t="shared" si="266"/>
        <v>1</v>
      </c>
      <c r="N2156">
        <f t="shared" si="267"/>
        <v>1</v>
      </c>
      <c r="O2156">
        <f t="shared" si="268"/>
        <v>1</v>
      </c>
      <c r="P2156">
        <f t="shared" si="269"/>
        <v>0</v>
      </c>
      <c r="Q2156">
        <f t="shared" si="270"/>
        <v>0</v>
      </c>
      <c r="R2156">
        <f t="shared" si="271"/>
        <v>1</v>
      </c>
    </row>
    <row r="2157" spans="1:18" x14ac:dyDescent="0.25">
      <c r="A2157" t="str">
        <f>gait_events!B985</f>
        <v>pp053</v>
      </c>
      <c r="B2157" t="str">
        <f>VLOOKUP(A2157,participants!A:B,2,0)</f>
        <v>F</v>
      </c>
      <c r="C2157">
        <f>VLOOKUP(A2157,participants!A:C,3,0)</f>
        <v>66</v>
      </c>
      <c r="D2157" t="str">
        <f>VLOOKUP(A2157,participants!A:F,6,0)</f>
        <v>PD</v>
      </c>
      <c r="E2157" t="str">
        <f>IF(LEN(SUBSTITUTE(gait_events!C985,"_run-",""))&lt;&gt;LEN(gait_events!C985),LEFT(RIGHT(gait_events!C985,LEN(gait_events!C985)-19),FIND("_run-",RIGHT(gait_events!C985,LEN(gait_events!C985)-19),1)-1),RIGHT(gait_events!C985,LEN(gait_events!C985)-19))</f>
        <v>Fast</v>
      </c>
      <c r="F2157" t="str">
        <f>IF(LEN(SUBSTITUTE(gait_events!C985,"_run-",""))&lt;&gt;LEN(gait_events!C985),RIGHT(gait_events!C985,LEN(gait_events!C985)-FIND("_run-",gait_events!C985,1)-4),"")</f>
        <v>on</v>
      </c>
      <c r="G2157" t="str">
        <f>gait_events!D985</f>
        <v>left_shank</v>
      </c>
      <c r="H2157" t="str">
        <f>gait_events!E985</f>
        <v>FC</v>
      </c>
      <c r="I2157">
        <f>IF(gait_events!F985&lt;&gt;"",gait_events!F985,NA())</f>
        <v>273</v>
      </c>
      <c r="J2157">
        <f>IF(gait_events!G985&lt;&gt;"",gait_events!G985,NA())</f>
        <v>274</v>
      </c>
      <c r="K2157">
        <f t="shared" si="264"/>
        <v>-1</v>
      </c>
      <c r="L2157">
        <f t="shared" si="265"/>
        <v>-5</v>
      </c>
      <c r="M2157">
        <f t="shared" si="266"/>
        <v>1</v>
      </c>
      <c r="N2157">
        <f t="shared" si="267"/>
        <v>1</v>
      </c>
      <c r="O2157">
        <f t="shared" si="268"/>
        <v>1</v>
      </c>
      <c r="P2157">
        <f t="shared" si="269"/>
        <v>0</v>
      </c>
      <c r="Q2157">
        <f t="shared" si="270"/>
        <v>0</v>
      </c>
      <c r="R2157">
        <f t="shared" si="271"/>
        <v>1</v>
      </c>
    </row>
    <row r="2158" spans="1:18" x14ac:dyDescent="0.25">
      <c r="A2158" t="str">
        <f>gait_events!B986</f>
        <v>pp053</v>
      </c>
      <c r="B2158" t="str">
        <f>VLOOKUP(A2158,participants!A:B,2,0)</f>
        <v>F</v>
      </c>
      <c r="C2158">
        <f>VLOOKUP(A2158,participants!A:C,3,0)</f>
        <v>66</v>
      </c>
      <c r="D2158" t="str">
        <f>VLOOKUP(A2158,participants!A:F,6,0)</f>
        <v>PD</v>
      </c>
      <c r="E2158" t="str">
        <f>IF(LEN(SUBSTITUTE(gait_events!C986,"_run-",""))&lt;&gt;LEN(gait_events!C986),LEFT(RIGHT(gait_events!C986,LEN(gait_events!C986)-19),FIND("_run-",RIGHT(gait_events!C986,LEN(gait_events!C986)-19),1)-1),RIGHT(gait_events!C986,LEN(gait_events!C986)-19))</f>
        <v>Fast</v>
      </c>
      <c r="F2158" t="str">
        <f>IF(LEN(SUBSTITUTE(gait_events!C986,"_run-",""))&lt;&gt;LEN(gait_events!C986),RIGHT(gait_events!C986,LEN(gait_events!C986)-FIND("_run-",gait_events!C986,1)-4),"")</f>
        <v>on</v>
      </c>
      <c r="G2158" t="str">
        <f>gait_events!D986</f>
        <v>left_shank</v>
      </c>
      <c r="H2158" t="str">
        <f>gait_events!E986</f>
        <v>FC</v>
      </c>
      <c r="I2158">
        <f>IF(gait_events!F986&lt;&gt;"",gait_events!F986,NA())</f>
        <v>502</v>
      </c>
      <c r="J2158">
        <f>IF(gait_events!G986&lt;&gt;"",gait_events!G986,NA())</f>
        <v>501</v>
      </c>
      <c r="K2158">
        <f t="shared" si="264"/>
        <v>1</v>
      </c>
      <c r="L2158">
        <f t="shared" si="265"/>
        <v>5</v>
      </c>
      <c r="M2158">
        <f t="shared" si="266"/>
        <v>1</v>
      </c>
      <c r="N2158">
        <f t="shared" si="267"/>
        <v>1</v>
      </c>
      <c r="O2158">
        <f t="shared" si="268"/>
        <v>1</v>
      </c>
      <c r="P2158">
        <f t="shared" si="269"/>
        <v>0</v>
      </c>
      <c r="Q2158">
        <f t="shared" si="270"/>
        <v>0</v>
      </c>
      <c r="R2158">
        <f t="shared" si="271"/>
        <v>1</v>
      </c>
    </row>
    <row r="2159" spans="1:18" x14ac:dyDescent="0.25">
      <c r="A2159" t="str">
        <f>gait_events!B987</f>
        <v>pp053</v>
      </c>
      <c r="B2159" t="str">
        <f>VLOOKUP(A2159,participants!A:B,2,0)</f>
        <v>F</v>
      </c>
      <c r="C2159">
        <f>VLOOKUP(A2159,participants!A:C,3,0)</f>
        <v>66</v>
      </c>
      <c r="D2159" t="str">
        <f>VLOOKUP(A2159,participants!A:F,6,0)</f>
        <v>PD</v>
      </c>
      <c r="E2159" t="str">
        <f>IF(LEN(SUBSTITUTE(gait_events!C987,"_run-",""))&lt;&gt;LEN(gait_events!C987),LEFT(RIGHT(gait_events!C987,LEN(gait_events!C987)-19),FIND("_run-",RIGHT(gait_events!C987,LEN(gait_events!C987)-19),1)-1),RIGHT(gait_events!C987,LEN(gait_events!C987)-19))</f>
        <v>Fast</v>
      </c>
      <c r="F2159" t="str">
        <f>IF(LEN(SUBSTITUTE(gait_events!C987,"_run-",""))&lt;&gt;LEN(gait_events!C987),RIGHT(gait_events!C987,LEN(gait_events!C987)-FIND("_run-",gait_events!C987,1)-4),"")</f>
        <v>on</v>
      </c>
      <c r="G2159" t="str">
        <f>gait_events!D987</f>
        <v>left_shank</v>
      </c>
      <c r="H2159" t="str">
        <f>gait_events!E987</f>
        <v>FC</v>
      </c>
      <c r="I2159">
        <f>IF(gait_events!F987&lt;&gt;"",gait_events!F987,NA())</f>
        <v>728</v>
      </c>
      <c r="J2159">
        <f>IF(gait_events!G987&lt;&gt;"",gait_events!G987,NA())</f>
        <v>728</v>
      </c>
      <c r="K2159">
        <f t="shared" si="264"/>
        <v>0</v>
      </c>
      <c r="L2159">
        <f t="shared" si="265"/>
        <v>0</v>
      </c>
      <c r="M2159">
        <f t="shared" si="266"/>
        <v>1</v>
      </c>
      <c r="N2159">
        <f t="shared" si="267"/>
        <v>1</v>
      </c>
      <c r="O2159">
        <f t="shared" si="268"/>
        <v>1</v>
      </c>
      <c r="P2159">
        <f t="shared" si="269"/>
        <v>0</v>
      </c>
      <c r="Q2159">
        <f t="shared" si="270"/>
        <v>0</v>
      </c>
      <c r="R2159">
        <f t="shared" si="271"/>
        <v>1</v>
      </c>
    </row>
    <row r="2160" spans="1:18" x14ac:dyDescent="0.25">
      <c r="A2160" t="str">
        <f>gait_events!B988</f>
        <v>pp053</v>
      </c>
      <c r="B2160" t="str">
        <f>VLOOKUP(A2160,participants!A:B,2,0)</f>
        <v>F</v>
      </c>
      <c r="C2160">
        <f>VLOOKUP(A2160,participants!A:C,3,0)</f>
        <v>66</v>
      </c>
      <c r="D2160" t="str">
        <f>VLOOKUP(A2160,participants!A:F,6,0)</f>
        <v>PD</v>
      </c>
      <c r="E2160" t="str">
        <f>IF(LEN(SUBSTITUTE(gait_events!C988,"_run-",""))&lt;&gt;LEN(gait_events!C988),LEFT(RIGHT(gait_events!C988,LEN(gait_events!C988)-19),FIND("_run-",RIGHT(gait_events!C988,LEN(gait_events!C988)-19),1)-1),RIGHT(gait_events!C988,LEN(gait_events!C988)-19))</f>
        <v>Fast</v>
      </c>
      <c r="F2160" t="str">
        <f>IF(LEN(SUBSTITUTE(gait_events!C988,"_run-",""))&lt;&gt;LEN(gait_events!C988),RIGHT(gait_events!C988,LEN(gait_events!C988)-FIND("_run-",gait_events!C988,1)-4),"")</f>
        <v>on</v>
      </c>
      <c r="G2160" t="str">
        <f>gait_events!D988</f>
        <v>left_shank</v>
      </c>
      <c r="H2160" t="str">
        <f>gait_events!E988</f>
        <v>FC</v>
      </c>
      <c r="I2160">
        <f>IF(gait_events!F988&lt;&gt;"",gait_events!F988,NA())</f>
        <v>956</v>
      </c>
      <c r="J2160">
        <f>IF(gait_events!G988&lt;&gt;"",gait_events!G988,NA())</f>
        <v>955</v>
      </c>
      <c r="K2160">
        <f t="shared" si="264"/>
        <v>1</v>
      </c>
      <c r="L2160">
        <f t="shared" si="265"/>
        <v>5</v>
      </c>
      <c r="M2160">
        <f t="shared" si="266"/>
        <v>1</v>
      </c>
      <c r="N2160">
        <f t="shared" si="267"/>
        <v>1</v>
      </c>
      <c r="O2160">
        <f t="shared" si="268"/>
        <v>1</v>
      </c>
      <c r="P2160">
        <f t="shared" si="269"/>
        <v>0</v>
      </c>
      <c r="Q2160">
        <f t="shared" si="270"/>
        <v>0</v>
      </c>
      <c r="R2160">
        <f t="shared" si="271"/>
        <v>1</v>
      </c>
    </row>
    <row r="2161" spans="1:18" x14ac:dyDescent="0.25">
      <c r="A2161" t="str">
        <f>gait_events!B989</f>
        <v>pp053</v>
      </c>
      <c r="B2161" t="str">
        <f>VLOOKUP(A2161,participants!A:B,2,0)</f>
        <v>F</v>
      </c>
      <c r="C2161">
        <f>VLOOKUP(A2161,participants!A:C,3,0)</f>
        <v>66</v>
      </c>
      <c r="D2161" t="str">
        <f>VLOOKUP(A2161,participants!A:F,6,0)</f>
        <v>PD</v>
      </c>
      <c r="E2161" t="str">
        <f>IF(LEN(SUBSTITUTE(gait_events!C989,"_run-",""))&lt;&gt;LEN(gait_events!C989),LEFT(RIGHT(gait_events!C989,LEN(gait_events!C989)-19),FIND("_run-",RIGHT(gait_events!C989,LEN(gait_events!C989)-19),1)-1),RIGHT(gait_events!C989,LEN(gait_events!C989)-19))</f>
        <v>Fast</v>
      </c>
      <c r="F2161" t="str">
        <f>IF(LEN(SUBSTITUTE(gait_events!C989,"_run-",""))&lt;&gt;LEN(gait_events!C989),RIGHT(gait_events!C989,LEN(gait_events!C989)-FIND("_run-",gait_events!C989,1)-4),"")</f>
        <v>on</v>
      </c>
      <c r="G2161" t="str">
        <f>gait_events!D989</f>
        <v>left_shank</v>
      </c>
      <c r="H2161" t="str">
        <f>gait_events!E989</f>
        <v>FC</v>
      </c>
      <c r="I2161">
        <f>IF(gait_events!F989&lt;&gt;"",gait_events!F989,NA())</f>
        <v>1187</v>
      </c>
      <c r="J2161">
        <f>IF(gait_events!G989&lt;&gt;"",gait_events!G989,NA())</f>
        <v>1193</v>
      </c>
      <c r="K2161">
        <f t="shared" si="264"/>
        <v>-6</v>
      </c>
      <c r="L2161">
        <f t="shared" si="265"/>
        <v>-30</v>
      </c>
      <c r="M2161">
        <f t="shared" si="266"/>
        <v>1</v>
      </c>
      <c r="N2161">
        <f t="shared" si="267"/>
        <v>1</v>
      </c>
      <c r="O2161">
        <f t="shared" si="268"/>
        <v>1</v>
      </c>
      <c r="P2161">
        <f t="shared" si="269"/>
        <v>0</v>
      </c>
      <c r="Q2161">
        <f t="shared" si="270"/>
        <v>0</v>
      </c>
      <c r="R2161">
        <f t="shared" si="271"/>
        <v>1</v>
      </c>
    </row>
    <row r="2162" spans="1:18" x14ac:dyDescent="0.25">
      <c r="A2162" t="str">
        <f>gait_events!B990</f>
        <v>pp053</v>
      </c>
      <c r="B2162" t="str">
        <f>VLOOKUP(A2162,participants!A:B,2,0)</f>
        <v>F</v>
      </c>
      <c r="C2162">
        <f>VLOOKUP(A2162,participants!A:C,3,0)</f>
        <v>66</v>
      </c>
      <c r="D2162" t="str">
        <f>VLOOKUP(A2162,participants!A:F,6,0)</f>
        <v>PD</v>
      </c>
      <c r="E2162" t="str">
        <f>IF(LEN(SUBSTITUTE(gait_events!C990,"_run-",""))&lt;&gt;LEN(gait_events!C990),LEFT(RIGHT(gait_events!C990,LEN(gait_events!C990)-19),FIND("_run-",RIGHT(gait_events!C990,LEN(gait_events!C990)-19),1)-1),RIGHT(gait_events!C990,LEN(gait_events!C990)-19))</f>
        <v>Fast</v>
      </c>
      <c r="F2162" t="str">
        <f>IF(LEN(SUBSTITUTE(gait_events!C990,"_run-",""))&lt;&gt;LEN(gait_events!C990),RIGHT(gait_events!C990,LEN(gait_events!C990)-FIND("_run-",gait_events!C990,1)-4),"")</f>
        <v>on</v>
      </c>
      <c r="G2162" t="str">
        <f>gait_events!D990</f>
        <v>left_shank</v>
      </c>
      <c r="H2162" t="str">
        <f>gait_events!E990</f>
        <v>FC</v>
      </c>
      <c r="I2162">
        <f>IF(gait_events!F990&lt;&gt;"",gait_events!F990,NA())</f>
        <v>1419</v>
      </c>
      <c r="J2162">
        <f>IF(gait_events!G990&lt;&gt;"",gait_events!G990,NA())</f>
        <v>1420</v>
      </c>
      <c r="K2162">
        <f t="shared" si="264"/>
        <v>-1</v>
      </c>
      <c r="L2162">
        <f t="shared" si="265"/>
        <v>-5</v>
      </c>
      <c r="M2162">
        <f t="shared" si="266"/>
        <v>1</v>
      </c>
      <c r="N2162">
        <f t="shared" si="267"/>
        <v>1</v>
      </c>
      <c r="O2162">
        <f t="shared" si="268"/>
        <v>1</v>
      </c>
      <c r="P2162">
        <f t="shared" si="269"/>
        <v>0</v>
      </c>
      <c r="Q2162">
        <f t="shared" si="270"/>
        <v>0</v>
      </c>
      <c r="R2162">
        <f t="shared" si="271"/>
        <v>1</v>
      </c>
    </row>
    <row r="2163" spans="1:18" x14ac:dyDescent="0.25">
      <c r="A2163" t="str">
        <f>gait_events!B991</f>
        <v>pp053</v>
      </c>
      <c r="B2163" t="str">
        <f>VLOOKUP(A2163,participants!A:B,2,0)</f>
        <v>F</v>
      </c>
      <c r="C2163">
        <f>VLOOKUP(A2163,participants!A:C,3,0)</f>
        <v>66</v>
      </c>
      <c r="D2163" t="str">
        <f>VLOOKUP(A2163,participants!A:F,6,0)</f>
        <v>PD</v>
      </c>
      <c r="E2163" t="str">
        <f>IF(LEN(SUBSTITUTE(gait_events!C991,"_run-",""))&lt;&gt;LEN(gait_events!C991),LEFT(RIGHT(gait_events!C991,LEN(gait_events!C991)-19),FIND("_run-",RIGHT(gait_events!C991,LEN(gait_events!C991)-19),1)-1),RIGHT(gait_events!C991,LEN(gait_events!C991)-19))</f>
        <v>Fast</v>
      </c>
      <c r="F2163" t="str">
        <f>IF(LEN(SUBSTITUTE(gait_events!C991,"_run-",""))&lt;&gt;LEN(gait_events!C991),RIGHT(gait_events!C991,LEN(gait_events!C991)-FIND("_run-",gait_events!C991,1)-4),"")</f>
        <v>on</v>
      </c>
      <c r="G2163" t="str">
        <f>gait_events!D991</f>
        <v>left_shank</v>
      </c>
      <c r="H2163" t="str">
        <f>gait_events!E991</f>
        <v>FC</v>
      </c>
      <c r="I2163">
        <f>IF(gait_events!F991&lt;&gt;"",gait_events!F991,NA())</f>
        <v>1656</v>
      </c>
      <c r="J2163">
        <f>IF(gait_events!G991&lt;&gt;"",gait_events!G991,NA())</f>
        <v>1660</v>
      </c>
      <c r="K2163">
        <f t="shared" si="264"/>
        <v>-4</v>
      </c>
      <c r="L2163">
        <f t="shared" si="265"/>
        <v>-20</v>
      </c>
      <c r="M2163">
        <f t="shared" si="266"/>
        <v>1</v>
      </c>
      <c r="N2163">
        <f t="shared" si="267"/>
        <v>1</v>
      </c>
      <c r="O2163">
        <f t="shared" si="268"/>
        <v>1</v>
      </c>
      <c r="P2163">
        <f t="shared" si="269"/>
        <v>0</v>
      </c>
      <c r="Q2163">
        <f t="shared" si="270"/>
        <v>0</v>
      </c>
      <c r="R2163">
        <f t="shared" si="271"/>
        <v>1</v>
      </c>
    </row>
    <row r="2164" spans="1:18" x14ac:dyDescent="0.25">
      <c r="A2164" t="str">
        <f>gait_events!B992</f>
        <v>pp053</v>
      </c>
      <c r="B2164" t="str">
        <f>VLOOKUP(A2164,participants!A:B,2,0)</f>
        <v>F</v>
      </c>
      <c r="C2164">
        <f>VLOOKUP(A2164,participants!A:C,3,0)</f>
        <v>66</v>
      </c>
      <c r="D2164" t="str">
        <f>VLOOKUP(A2164,participants!A:F,6,0)</f>
        <v>PD</v>
      </c>
      <c r="E2164" t="str">
        <f>IF(LEN(SUBSTITUTE(gait_events!C992,"_run-",""))&lt;&gt;LEN(gait_events!C992),LEFT(RIGHT(gait_events!C992,LEN(gait_events!C992)-19),FIND("_run-",RIGHT(gait_events!C992,LEN(gait_events!C992)-19),1)-1),RIGHT(gait_events!C992,LEN(gait_events!C992)-19))</f>
        <v>Fast</v>
      </c>
      <c r="F2164" t="str">
        <f>IF(LEN(SUBSTITUTE(gait_events!C992,"_run-",""))&lt;&gt;LEN(gait_events!C992),RIGHT(gait_events!C992,LEN(gait_events!C992)-FIND("_run-",gait_events!C992,1)-4),"")</f>
        <v>on</v>
      </c>
      <c r="G2164" t="str">
        <f>gait_events!D992</f>
        <v>left_shank</v>
      </c>
      <c r="H2164" t="str">
        <f>gait_events!E992</f>
        <v>FC</v>
      </c>
      <c r="I2164">
        <f>IF(gait_events!F992&lt;&gt;"",gait_events!F992,NA())</f>
        <v>1886</v>
      </c>
      <c r="J2164">
        <f>IF(gait_events!G992&lt;&gt;"",gait_events!G992,NA())</f>
        <v>1890</v>
      </c>
      <c r="K2164">
        <f t="shared" si="264"/>
        <v>-4</v>
      </c>
      <c r="L2164">
        <f t="shared" si="265"/>
        <v>-20</v>
      </c>
      <c r="M2164">
        <f t="shared" si="266"/>
        <v>1</v>
      </c>
      <c r="N2164">
        <f t="shared" si="267"/>
        <v>1</v>
      </c>
      <c r="O2164">
        <f t="shared" si="268"/>
        <v>1</v>
      </c>
      <c r="P2164">
        <f t="shared" si="269"/>
        <v>0</v>
      </c>
      <c r="Q2164">
        <f t="shared" si="270"/>
        <v>0</v>
      </c>
      <c r="R2164">
        <f t="shared" si="271"/>
        <v>1</v>
      </c>
    </row>
    <row r="2165" spans="1:18" x14ac:dyDescent="0.25">
      <c r="A2165" t="str">
        <f>gait_events!B993</f>
        <v>pp053</v>
      </c>
      <c r="B2165" t="str">
        <f>VLOOKUP(A2165,participants!A:B,2,0)</f>
        <v>F</v>
      </c>
      <c r="C2165">
        <f>VLOOKUP(A2165,participants!A:C,3,0)</f>
        <v>66</v>
      </c>
      <c r="D2165" t="str">
        <f>VLOOKUP(A2165,participants!A:F,6,0)</f>
        <v>PD</v>
      </c>
      <c r="E2165" t="str">
        <f>IF(LEN(SUBSTITUTE(gait_events!C993,"_run-",""))&lt;&gt;LEN(gait_events!C993),LEFT(RIGHT(gait_events!C993,LEN(gait_events!C993)-19),FIND("_run-",RIGHT(gait_events!C993,LEN(gait_events!C993)-19),1)-1),RIGHT(gait_events!C993,LEN(gait_events!C993)-19))</f>
        <v>Fast</v>
      </c>
      <c r="F2165" t="str">
        <f>IF(LEN(SUBSTITUTE(gait_events!C993,"_run-",""))&lt;&gt;LEN(gait_events!C993),RIGHT(gait_events!C993,LEN(gait_events!C993)-FIND("_run-",gait_events!C993,1)-4),"")</f>
        <v>on</v>
      </c>
      <c r="G2165" t="str">
        <f>gait_events!D993</f>
        <v>right_shank</v>
      </c>
      <c r="H2165" t="str">
        <f>gait_events!E993</f>
        <v>IC</v>
      </c>
      <c r="I2165">
        <f>IF(gait_events!F993&lt;&gt;"",gait_events!F993,NA())</f>
        <v>10</v>
      </c>
      <c r="J2165" t="e">
        <f>IF(gait_events!G993&lt;&gt;"",gait_events!G993,NA())</f>
        <v>#N/A</v>
      </c>
      <c r="K2165" t="e">
        <f t="shared" si="264"/>
        <v>#N/A</v>
      </c>
      <c r="L2165" t="e">
        <f t="shared" si="265"/>
        <v>#N/A</v>
      </c>
      <c r="M2165">
        <f t="shared" si="266"/>
        <v>1</v>
      </c>
      <c r="N2165">
        <f t="shared" si="267"/>
        <v>0</v>
      </c>
      <c r="O2165">
        <f t="shared" si="268"/>
        <v>0</v>
      </c>
      <c r="P2165">
        <f t="shared" si="269"/>
        <v>1</v>
      </c>
      <c r="Q2165">
        <f t="shared" si="270"/>
        <v>0</v>
      </c>
      <c r="R2165">
        <f t="shared" si="271"/>
        <v>1</v>
      </c>
    </row>
    <row r="2166" spans="1:18" x14ac:dyDescent="0.25">
      <c r="A2166" t="str">
        <f>gait_events!B994</f>
        <v>pp053</v>
      </c>
      <c r="B2166" t="str">
        <f>VLOOKUP(A2166,participants!A:B,2,0)</f>
        <v>F</v>
      </c>
      <c r="C2166">
        <f>VLOOKUP(A2166,participants!A:C,3,0)</f>
        <v>66</v>
      </c>
      <c r="D2166" t="str">
        <f>VLOOKUP(A2166,participants!A:F,6,0)</f>
        <v>PD</v>
      </c>
      <c r="E2166" t="str">
        <f>IF(LEN(SUBSTITUTE(gait_events!C994,"_run-",""))&lt;&gt;LEN(gait_events!C994),LEFT(RIGHT(gait_events!C994,LEN(gait_events!C994)-19),FIND("_run-",RIGHT(gait_events!C994,LEN(gait_events!C994)-19),1)-1),RIGHT(gait_events!C994,LEN(gait_events!C994)-19))</f>
        <v>Fast</v>
      </c>
      <c r="F2166" t="str">
        <f>IF(LEN(SUBSTITUTE(gait_events!C994,"_run-",""))&lt;&gt;LEN(gait_events!C994),RIGHT(gait_events!C994,LEN(gait_events!C994)-FIND("_run-",gait_events!C994,1)-4),"")</f>
        <v>on</v>
      </c>
      <c r="G2166" t="str">
        <f>gait_events!D994</f>
        <v>right_shank</v>
      </c>
      <c r="H2166" t="str">
        <f>gait_events!E994</f>
        <v>IC</v>
      </c>
      <c r="I2166">
        <f>IF(gait_events!F994&lt;&gt;"",gait_events!F994,NA())</f>
        <v>239</v>
      </c>
      <c r="J2166">
        <f>IF(gait_events!G994&lt;&gt;"",gait_events!G994,NA())</f>
        <v>237</v>
      </c>
      <c r="K2166">
        <f t="shared" si="264"/>
        <v>2</v>
      </c>
      <c r="L2166">
        <f t="shared" si="265"/>
        <v>10</v>
      </c>
      <c r="M2166">
        <f t="shared" si="266"/>
        <v>1</v>
      </c>
      <c r="N2166">
        <f t="shared" si="267"/>
        <v>1</v>
      </c>
      <c r="O2166">
        <f t="shared" si="268"/>
        <v>1</v>
      </c>
      <c r="P2166">
        <f t="shared" si="269"/>
        <v>0</v>
      </c>
      <c r="Q2166">
        <f t="shared" si="270"/>
        <v>0</v>
      </c>
      <c r="R2166">
        <f t="shared" si="271"/>
        <v>1</v>
      </c>
    </row>
    <row r="2167" spans="1:18" x14ac:dyDescent="0.25">
      <c r="A2167" t="str">
        <f>gait_events!B995</f>
        <v>pp053</v>
      </c>
      <c r="B2167" t="str">
        <f>VLOOKUP(A2167,participants!A:B,2,0)</f>
        <v>F</v>
      </c>
      <c r="C2167">
        <f>VLOOKUP(A2167,participants!A:C,3,0)</f>
        <v>66</v>
      </c>
      <c r="D2167" t="str">
        <f>VLOOKUP(A2167,participants!A:F,6,0)</f>
        <v>PD</v>
      </c>
      <c r="E2167" t="str">
        <f>IF(LEN(SUBSTITUTE(gait_events!C995,"_run-",""))&lt;&gt;LEN(gait_events!C995),LEFT(RIGHT(gait_events!C995,LEN(gait_events!C995)-19),FIND("_run-",RIGHT(gait_events!C995,LEN(gait_events!C995)-19),1)-1),RIGHT(gait_events!C995,LEN(gait_events!C995)-19))</f>
        <v>Fast</v>
      </c>
      <c r="F2167" t="str">
        <f>IF(LEN(SUBSTITUTE(gait_events!C995,"_run-",""))&lt;&gt;LEN(gait_events!C995),RIGHT(gait_events!C995,LEN(gait_events!C995)-FIND("_run-",gait_events!C995,1)-4),"")</f>
        <v>on</v>
      </c>
      <c r="G2167" t="str">
        <f>gait_events!D995</f>
        <v>right_shank</v>
      </c>
      <c r="H2167" t="str">
        <f>gait_events!E995</f>
        <v>IC</v>
      </c>
      <c r="I2167">
        <f>IF(gait_events!F995&lt;&gt;"",gait_events!F995,NA())</f>
        <v>470</v>
      </c>
      <c r="J2167">
        <f>IF(gait_events!G995&lt;&gt;"",gait_events!G995,NA())</f>
        <v>465</v>
      </c>
      <c r="K2167">
        <f t="shared" si="264"/>
        <v>5</v>
      </c>
      <c r="L2167">
        <f t="shared" si="265"/>
        <v>25</v>
      </c>
      <c r="M2167">
        <f t="shared" si="266"/>
        <v>1</v>
      </c>
      <c r="N2167">
        <f t="shared" si="267"/>
        <v>1</v>
      </c>
      <c r="O2167">
        <f t="shared" si="268"/>
        <v>1</v>
      </c>
      <c r="P2167">
        <f t="shared" si="269"/>
        <v>0</v>
      </c>
      <c r="Q2167">
        <f t="shared" si="270"/>
        <v>0</v>
      </c>
      <c r="R2167">
        <f t="shared" si="271"/>
        <v>1</v>
      </c>
    </row>
    <row r="2168" spans="1:18" x14ac:dyDescent="0.25">
      <c r="A2168" t="str">
        <f>gait_events!B996</f>
        <v>pp053</v>
      </c>
      <c r="B2168" t="str">
        <f>VLOOKUP(A2168,participants!A:B,2,0)</f>
        <v>F</v>
      </c>
      <c r="C2168">
        <f>VLOOKUP(A2168,participants!A:C,3,0)</f>
        <v>66</v>
      </c>
      <c r="D2168" t="str">
        <f>VLOOKUP(A2168,participants!A:F,6,0)</f>
        <v>PD</v>
      </c>
      <c r="E2168" t="str">
        <f>IF(LEN(SUBSTITUTE(gait_events!C996,"_run-",""))&lt;&gt;LEN(gait_events!C996),LEFT(RIGHT(gait_events!C996,LEN(gait_events!C996)-19),FIND("_run-",RIGHT(gait_events!C996,LEN(gait_events!C996)-19),1)-1),RIGHT(gait_events!C996,LEN(gait_events!C996)-19))</f>
        <v>Fast</v>
      </c>
      <c r="F2168" t="str">
        <f>IF(LEN(SUBSTITUTE(gait_events!C996,"_run-",""))&lt;&gt;LEN(gait_events!C996),RIGHT(gait_events!C996,LEN(gait_events!C996)-FIND("_run-",gait_events!C996,1)-4),"")</f>
        <v>on</v>
      </c>
      <c r="G2168" t="str">
        <f>gait_events!D996</f>
        <v>right_shank</v>
      </c>
      <c r="H2168" t="str">
        <f>gait_events!E996</f>
        <v>IC</v>
      </c>
      <c r="I2168">
        <f>IF(gait_events!F996&lt;&gt;"",gait_events!F996,NA())</f>
        <v>681</v>
      </c>
      <c r="J2168">
        <f>IF(gait_events!G996&lt;&gt;"",gait_events!G996,NA())</f>
        <v>692</v>
      </c>
      <c r="K2168">
        <f t="shared" si="264"/>
        <v>-11</v>
      </c>
      <c r="L2168">
        <f t="shared" si="265"/>
        <v>-55</v>
      </c>
      <c r="M2168">
        <f t="shared" si="266"/>
        <v>1</v>
      </c>
      <c r="N2168">
        <f t="shared" si="267"/>
        <v>1</v>
      </c>
      <c r="O2168">
        <f t="shared" si="268"/>
        <v>1</v>
      </c>
      <c r="P2168">
        <f t="shared" si="269"/>
        <v>0</v>
      </c>
      <c r="Q2168">
        <f t="shared" si="270"/>
        <v>0</v>
      </c>
      <c r="R2168">
        <f t="shared" si="271"/>
        <v>1</v>
      </c>
    </row>
    <row r="2169" spans="1:18" x14ac:dyDescent="0.25">
      <c r="A2169" t="str">
        <f>gait_events!B997</f>
        <v>pp053</v>
      </c>
      <c r="B2169" t="str">
        <f>VLOOKUP(A2169,participants!A:B,2,0)</f>
        <v>F</v>
      </c>
      <c r="C2169">
        <f>VLOOKUP(A2169,participants!A:C,3,0)</f>
        <v>66</v>
      </c>
      <c r="D2169" t="str">
        <f>VLOOKUP(A2169,participants!A:F,6,0)</f>
        <v>PD</v>
      </c>
      <c r="E2169" t="str">
        <f>IF(LEN(SUBSTITUTE(gait_events!C997,"_run-",""))&lt;&gt;LEN(gait_events!C997),LEFT(RIGHT(gait_events!C997,LEN(gait_events!C997)-19),FIND("_run-",RIGHT(gait_events!C997,LEN(gait_events!C997)-19),1)-1),RIGHT(gait_events!C997,LEN(gait_events!C997)-19))</f>
        <v>Fast</v>
      </c>
      <c r="F2169" t="str">
        <f>IF(LEN(SUBSTITUTE(gait_events!C997,"_run-",""))&lt;&gt;LEN(gait_events!C997),RIGHT(gait_events!C997,LEN(gait_events!C997)-FIND("_run-",gait_events!C997,1)-4),"")</f>
        <v>on</v>
      </c>
      <c r="G2169" t="str">
        <f>gait_events!D997</f>
        <v>right_shank</v>
      </c>
      <c r="H2169" t="str">
        <f>gait_events!E997</f>
        <v>IC</v>
      </c>
      <c r="I2169">
        <f>IF(gait_events!F997&lt;&gt;"",gait_events!F997,NA())</f>
        <v>915</v>
      </c>
      <c r="J2169">
        <f>IF(gait_events!G997&lt;&gt;"",gait_events!G997,NA())</f>
        <v>918</v>
      </c>
      <c r="K2169">
        <f t="shared" si="264"/>
        <v>-3</v>
      </c>
      <c r="L2169">
        <f t="shared" si="265"/>
        <v>-15</v>
      </c>
      <c r="M2169">
        <f t="shared" si="266"/>
        <v>1</v>
      </c>
      <c r="N2169">
        <f t="shared" si="267"/>
        <v>1</v>
      </c>
      <c r="O2169">
        <f t="shared" si="268"/>
        <v>1</v>
      </c>
      <c r="P2169">
        <f t="shared" si="269"/>
        <v>0</v>
      </c>
      <c r="Q2169">
        <f t="shared" si="270"/>
        <v>0</v>
      </c>
      <c r="R2169">
        <f t="shared" si="271"/>
        <v>1</v>
      </c>
    </row>
    <row r="2170" spans="1:18" x14ac:dyDescent="0.25">
      <c r="A2170" t="str">
        <f>gait_events!B998</f>
        <v>pp053</v>
      </c>
      <c r="B2170" t="str">
        <f>VLOOKUP(A2170,participants!A:B,2,0)</f>
        <v>F</v>
      </c>
      <c r="C2170">
        <f>VLOOKUP(A2170,participants!A:C,3,0)</f>
        <v>66</v>
      </c>
      <c r="D2170" t="str">
        <f>VLOOKUP(A2170,participants!A:F,6,0)</f>
        <v>PD</v>
      </c>
      <c r="E2170" t="str">
        <f>IF(LEN(SUBSTITUTE(gait_events!C998,"_run-",""))&lt;&gt;LEN(gait_events!C998),LEFT(RIGHT(gait_events!C998,LEN(gait_events!C998)-19),FIND("_run-",RIGHT(gait_events!C998,LEN(gait_events!C998)-19),1)-1),RIGHT(gait_events!C998,LEN(gait_events!C998)-19))</f>
        <v>Fast</v>
      </c>
      <c r="F2170" t="str">
        <f>IF(LEN(SUBSTITUTE(gait_events!C998,"_run-",""))&lt;&gt;LEN(gait_events!C998),RIGHT(gait_events!C998,LEN(gait_events!C998)-FIND("_run-",gait_events!C998,1)-4),"")</f>
        <v>on</v>
      </c>
      <c r="G2170" t="str">
        <f>gait_events!D998</f>
        <v>right_shank</v>
      </c>
      <c r="H2170" t="str">
        <f>gait_events!E998</f>
        <v>IC</v>
      </c>
      <c r="I2170">
        <f>IF(gait_events!F998&lt;&gt;"",gait_events!F998,NA())</f>
        <v>1136</v>
      </c>
      <c r="J2170">
        <f>IF(gait_events!G998&lt;&gt;"",gait_events!G998,NA())</f>
        <v>1145</v>
      </c>
      <c r="K2170">
        <f t="shared" si="264"/>
        <v>-9</v>
      </c>
      <c r="L2170">
        <f t="shared" si="265"/>
        <v>-45</v>
      </c>
      <c r="M2170">
        <f t="shared" si="266"/>
        <v>1</v>
      </c>
      <c r="N2170">
        <f t="shared" si="267"/>
        <v>1</v>
      </c>
      <c r="O2170">
        <f t="shared" si="268"/>
        <v>1</v>
      </c>
      <c r="P2170">
        <f t="shared" si="269"/>
        <v>0</v>
      </c>
      <c r="Q2170">
        <f t="shared" si="270"/>
        <v>0</v>
      </c>
      <c r="R2170">
        <f t="shared" si="271"/>
        <v>1</v>
      </c>
    </row>
    <row r="2171" spans="1:18" x14ac:dyDescent="0.25">
      <c r="A2171" t="str">
        <f>gait_events!B999</f>
        <v>pp053</v>
      </c>
      <c r="B2171" t="str">
        <f>VLOOKUP(A2171,participants!A:B,2,0)</f>
        <v>F</v>
      </c>
      <c r="C2171">
        <f>VLOOKUP(A2171,participants!A:C,3,0)</f>
        <v>66</v>
      </c>
      <c r="D2171" t="str">
        <f>VLOOKUP(A2171,participants!A:F,6,0)</f>
        <v>PD</v>
      </c>
      <c r="E2171" t="str">
        <f>IF(LEN(SUBSTITUTE(gait_events!C999,"_run-",""))&lt;&gt;LEN(gait_events!C999),LEFT(RIGHT(gait_events!C999,LEN(gait_events!C999)-19),FIND("_run-",RIGHT(gait_events!C999,LEN(gait_events!C999)-19),1)-1),RIGHT(gait_events!C999,LEN(gait_events!C999)-19))</f>
        <v>Fast</v>
      </c>
      <c r="F2171" t="str">
        <f>IF(LEN(SUBSTITUTE(gait_events!C999,"_run-",""))&lt;&gt;LEN(gait_events!C999),RIGHT(gait_events!C999,LEN(gait_events!C999)-FIND("_run-",gait_events!C999,1)-4),"")</f>
        <v>on</v>
      </c>
      <c r="G2171" t="str">
        <f>gait_events!D999</f>
        <v>right_shank</v>
      </c>
      <c r="H2171" t="str">
        <f>gait_events!E999</f>
        <v>IC</v>
      </c>
      <c r="I2171">
        <f>IF(gait_events!F999&lt;&gt;"",gait_events!F999,NA())</f>
        <v>1365</v>
      </c>
      <c r="J2171">
        <f>IF(gait_events!G999&lt;&gt;"",gait_events!G999,NA())</f>
        <v>1378</v>
      </c>
      <c r="K2171">
        <f t="shared" si="264"/>
        <v>-13</v>
      </c>
      <c r="L2171">
        <f t="shared" si="265"/>
        <v>-65</v>
      </c>
      <c r="M2171">
        <f t="shared" si="266"/>
        <v>1</v>
      </c>
      <c r="N2171">
        <f t="shared" si="267"/>
        <v>1</v>
      </c>
      <c r="O2171">
        <f t="shared" si="268"/>
        <v>1</v>
      </c>
      <c r="P2171">
        <f t="shared" si="269"/>
        <v>0</v>
      </c>
      <c r="Q2171">
        <f t="shared" si="270"/>
        <v>0</v>
      </c>
      <c r="R2171">
        <f t="shared" si="271"/>
        <v>1</v>
      </c>
    </row>
    <row r="2172" spans="1:18" x14ac:dyDescent="0.25">
      <c r="A2172" t="str">
        <f>gait_events!B1000</f>
        <v>pp053</v>
      </c>
      <c r="B2172" t="str">
        <f>VLOOKUP(A2172,participants!A:B,2,0)</f>
        <v>F</v>
      </c>
      <c r="C2172">
        <f>VLOOKUP(A2172,participants!A:C,3,0)</f>
        <v>66</v>
      </c>
      <c r="D2172" t="str">
        <f>VLOOKUP(A2172,participants!A:F,6,0)</f>
        <v>PD</v>
      </c>
      <c r="E2172" t="str">
        <f>IF(LEN(SUBSTITUTE(gait_events!C1000,"_run-",""))&lt;&gt;LEN(gait_events!C1000),LEFT(RIGHT(gait_events!C1000,LEN(gait_events!C1000)-19),FIND("_run-",RIGHT(gait_events!C1000,LEN(gait_events!C1000)-19),1)-1),RIGHT(gait_events!C1000,LEN(gait_events!C1000)-19))</f>
        <v>Fast</v>
      </c>
      <c r="F2172" t="str">
        <f>IF(LEN(SUBSTITUTE(gait_events!C1000,"_run-",""))&lt;&gt;LEN(gait_events!C1000),RIGHT(gait_events!C1000,LEN(gait_events!C1000)-FIND("_run-",gait_events!C1000,1)-4),"")</f>
        <v>on</v>
      </c>
      <c r="G2172" t="str">
        <f>gait_events!D1000</f>
        <v>right_shank</v>
      </c>
      <c r="H2172" t="str">
        <f>gait_events!E1000</f>
        <v>IC</v>
      </c>
      <c r="I2172">
        <f>IF(gait_events!F1000&lt;&gt;"",gait_events!F1000,NA())</f>
        <v>1608</v>
      </c>
      <c r="J2172" t="e">
        <f>IF(gait_events!G1000&lt;&gt;"",gait_events!G1000,NA())</f>
        <v>#N/A</v>
      </c>
      <c r="K2172" t="e">
        <f t="shared" si="264"/>
        <v>#N/A</v>
      </c>
      <c r="L2172" t="e">
        <f t="shared" si="265"/>
        <v>#N/A</v>
      </c>
      <c r="M2172">
        <f t="shared" si="266"/>
        <v>1</v>
      </c>
      <c r="N2172">
        <f t="shared" si="267"/>
        <v>0</v>
      </c>
      <c r="O2172">
        <f t="shared" si="268"/>
        <v>0</v>
      </c>
      <c r="P2172">
        <f t="shared" si="269"/>
        <v>1</v>
      </c>
      <c r="Q2172">
        <f t="shared" si="270"/>
        <v>0</v>
      </c>
      <c r="R2172">
        <f t="shared" si="271"/>
        <v>1</v>
      </c>
    </row>
    <row r="2173" spans="1:18" x14ac:dyDescent="0.25">
      <c r="A2173" t="str">
        <f>gait_events!B1001</f>
        <v>pp053</v>
      </c>
      <c r="B2173" t="str">
        <f>VLOOKUP(A2173,participants!A:B,2,0)</f>
        <v>F</v>
      </c>
      <c r="C2173">
        <f>VLOOKUP(A2173,participants!A:C,3,0)</f>
        <v>66</v>
      </c>
      <c r="D2173" t="str">
        <f>VLOOKUP(A2173,participants!A:F,6,0)</f>
        <v>PD</v>
      </c>
      <c r="E2173" t="str">
        <f>IF(LEN(SUBSTITUTE(gait_events!C1001,"_run-",""))&lt;&gt;LEN(gait_events!C1001),LEFT(RIGHT(gait_events!C1001,LEN(gait_events!C1001)-19),FIND("_run-",RIGHT(gait_events!C1001,LEN(gait_events!C1001)-19),1)-1),RIGHT(gait_events!C1001,LEN(gait_events!C1001)-19))</f>
        <v>Fast</v>
      </c>
      <c r="F2173" t="str">
        <f>IF(LEN(SUBSTITUTE(gait_events!C1001,"_run-",""))&lt;&gt;LEN(gait_events!C1001),RIGHT(gait_events!C1001,LEN(gait_events!C1001)-FIND("_run-",gait_events!C1001,1)-4),"")</f>
        <v>on</v>
      </c>
      <c r="G2173" t="str">
        <f>gait_events!D1001</f>
        <v>right_shank</v>
      </c>
      <c r="H2173" t="str">
        <f>gait_events!E1001</f>
        <v>IC</v>
      </c>
      <c r="I2173">
        <f>IF(gait_events!F1001&lt;&gt;"",gait_events!F1001,NA())</f>
        <v>1845</v>
      </c>
      <c r="J2173">
        <f>IF(gait_events!G1001&lt;&gt;"",gait_events!G1001,NA())</f>
        <v>1835</v>
      </c>
      <c r="K2173">
        <f t="shared" si="264"/>
        <v>10</v>
      </c>
      <c r="L2173">
        <f t="shared" si="265"/>
        <v>50</v>
      </c>
      <c r="M2173">
        <f t="shared" si="266"/>
        <v>1</v>
      </c>
      <c r="N2173">
        <f t="shared" si="267"/>
        <v>1</v>
      </c>
      <c r="O2173">
        <f t="shared" si="268"/>
        <v>1</v>
      </c>
      <c r="P2173">
        <f t="shared" si="269"/>
        <v>0</v>
      </c>
      <c r="Q2173">
        <f t="shared" si="270"/>
        <v>0</v>
      </c>
      <c r="R2173">
        <f t="shared" si="271"/>
        <v>1</v>
      </c>
    </row>
    <row r="2174" spans="1:18" x14ac:dyDescent="0.25">
      <c r="A2174" t="str">
        <f>gait_events!B1002</f>
        <v>pp053</v>
      </c>
      <c r="B2174" t="str">
        <f>VLOOKUP(A2174,participants!A:B,2,0)</f>
        <v>F</v>
      </c>
      <c r="C2174">
        <f>VLOOKUP(A2174,participants!A:C,3,0)</f>
        <v>66</v>
      </c>
      <c r="D2174" t="str">
        <f>VLOOKUP(A2174,participants!A:F,6,0)</f>
        <v>PD</v>
      </c>
      <c r="E2174" t="str">
        <f>IF(LEN(SUBSTITUTE(gait_events!C1002,"_run-",""))&lt;&gt;LEN(gait_events!C1002),LEFT(RIGHT(gait_events!C1002,LEN(gait_events!C1002)-19),FIND("_run-",RIGHT(gait_events!C1002,LEN(gait_events!C1002)-19),1)-1),RIGHT(gait_events!C1002,LEN(gait_events!C1002)-19))</f>
        <v>Fast</v>
      </c>
      <c r="F2174" t="str">
        <f>IF(LEN(SUBSTITUTE(gait_events!C1002,"_run-",""))&lt;&gt;LEN(gait_events!C1002),RIGHT(gait_events!C1002,LEN(gait_events!C1002)-FIND("_run-",gait_events!C1002,1)-4),"")</f>
        <v>on</v>
      </c>
      <c r="G2174" t="str">
        <f>gait_events!D1002</f>
        <v>right_shank</v>
      </c>
      <c r="H2174" t="str">
        <f>gait_events!E1002</f>
        <v>FC</v>
      </c>
      <c r="I2174">
        <f>IF(gait_events!F1002&lt;&gt;"",gait_events!F1002,NA())</f>
        <v>167</v>
      </c>
      <c r="J2174">
        <f>IF(gait_events!G1002&lt;&gt;"",gait_events!G1002,NA())</f>
        <v>168</v>
      </c>
      <c r="K2174">
        <f t="shared" si="264"/>
        <v>-1</v>
      </c>
      <c r="L2174">
        <f t="shared" si="265"/>
        <v>-5</v>
      </c>
      <c r="M2174">
        <f t="shared" si="266"/>
        <v>1</v>
      </c>
      <c r="N2174">
        <f t="shared" si="267"/>
        <v>1</v>
      </c>
      <c r="O2174">
        <f t="shared" si="268"/>
        <v>1</v>
      </c>
      <c r="P2174">
        <f t="shared" si="269"/>
        <v>0</v>
      </c>
      <c r="Q2174">
        <f t="shared" si="270"/>
        <v>0</v>
      </c>
      <c r="R2174">
        <f t="shared" si="271"/>
        <v>1</v>
      </c>
    </row>
    <row r="2175" spans="1:18" x14ac:dyDescent="0.25">
      <c r="A2175" t="str">
        <f>gait_events!B1003</f>
        <v>pp053</v>
      </c>
      <c r="B2175" t="str">
        <f>VLOOKUP(A2175,participants!A:B,2,0)</f>
        <v>F</v>
      </c>
      <c r="C2175">
        <f>VLOOKUP(A2175,participants!A:C,3,0)</f>
        <v>66</v>
      </c>
      <c r="D2175" t="str">
        <f>VLOOKUP(A2175,participants!A:F,6,0)</f>
        <v>PD</v>
      </c>
      <c r="E2175" t="str">
        <f>IF(LEN(SUBSTITUTE(gait_events!C1003,"_run-",""))&lt;&gt;LEN(gait_events!C1003),LEFT(RIGHT(gait_events!C1003,LEN(gait_events!C1003)-19),FIND("_run-",RIGHT(gait_events!C1003,LEN(gait_events!C1003)-19),1)-1),RIGHT(gait_events!C1003,LEN(gait_events!C1003)-19))</f>
        <v>Fast</v>
      </c>
      <c r="F2175" t="str">
        <f>IF(LEN(SUBSTITUTE(gait_events!C1003,"_run-",""))&lt;&gt;LEN(gait_events!C1003),RIGHT(gait_events!C1003,LEN(gait_events!C1003)-FIND("_run-",gait_events!C1003,1)-4),"")</f>
        <v>on</v>
      </c>
      <c r="G2175" t="str">
        <f>gait_events!D1003</f>
        <v>right_shank</v>
      </c>
      <c r="H2175" t="str">
        <f>gait_events!E1003</f>
        <v>FC</v>
      </c>
      <c r="I2175">
        <f>IF(gait_events!F1003&lt;&gt;"",gait_events!F1003,NA())</f>
        <v>393</v>
      </c>
      <c r="J2175">
        <f>IF(gait_events!G1003&lt;&gt;"",gait_events!G1003,NA())</f>
        <v>395</v>
      </c>
      <c r="K2175">
        <f t="shared" si="264"/>
        <v>-2</v>
      </c>
      <c r="L2175">
        <f t="shared" si="265"/>
        <v>-10</v>
      </c>
      <c r="M2175">
        <f t="shared" si="266"/>
        <v>1</v>
      </c>
      <c r="N2175">
        <f t="shared" si="267"/>
        <v>1</v>
      </c>
      <c r="O2175">
        <f t="shared" si="268"/>
        <v>1</v>
      </c>
      <c r="P2175">
        <f t="shared" si="269"/>
        <v>0</v>
      </c>
      <c r="Q2175">
        <f t="shared" si="270"/>
        <v>0</v>
      </c>
      <c r="R2175">
        <f t="shared" si="271"/>
        <v>1</v>
      </c>
    </row>
    <row r="2176" spans="1:18" x14ac:dyDescent="0.25">
      <c r="A2176" t="str">
        <f>gait_events!B1004</f>
        <v>pp053</v>
      </c>
      <c r="B2176" t="str">
        <f>VLOOKUP(A2176,participants!A:B,2,0)</f>
        <v>F</v>
      </c>
      <c r="C2176">
        <f>VLOOKUP(A2176,participants!A:C,3,0)</f>
        <v>66</v>
      </c>
      <c r="D2176" t="str">
        <f>VLOOKUP(A2176,participants!A:F,6,0)</f>
        <v>PD</v>
      </c>
      <c r="E2176" t="str">
        <f>IF(LEN(SUBSTITUTE(gait_events!C1004,"_run-",""))&lt;&gt;LEN(gait_events!C1004),LEFT(RIGHT(gait_events!C1004,LEN(gait_events!C1004)-19),FIND("_run-",RIGHT(gait_events!C1004,LEN(gait_events!C1004)-19),1)-1),RIGHT(gait_events!C1004,LEN(gait_events!C1004)-19))</f>
        <v>Fast</v>
      </c>
      <c r="F2176" t="str">
        <f>IF(LEN(SUBSTITUTE(gait_events!C1004,"_run-",""))&lt;&gt;LEN(gait_events!C1004),RIGHT(gait_events!C1004,LEN(gait_events!C1004)-FIND("_run-",gait_events!C1004,1)-4),"")</f>
        <v>on</v>
      </c>
      <c r="G2176" t="str">
        <f>gait_events!D1004</f>
        <v>right_shank</v>
      </c>
      <c r="H2176" t="str">
        <f>gait_events!E1004</f>
        <v>FC</v>
      </c>
      <c r="I2176">
        <f>IF(gait_events!F1004&lt;&gt;"",gait_events!F1004,NA())</f>
        <v>612</v>
      </c>
      <c r="J2176">
        <f>IF(gait_events!G1004&lt;&gt;"",gait_events!G1004,NA())</f>
        <v>620</v>
      </c>
      <c r="K2176">
        <f t="shared" si="264"/>
        <v>-8</v>
      </c>
      <c r="L2176">
        <f t="shared" si="265"/>
        <v>-40</v>
      </c>
      <c r="M2176">
        <f t="shared" si="266"/>
        <v>1</v>
      </c>
      <c r="N2176">
        <f t="shared" si="267"/>
        <v>1</v>
      </c>
      <c r="O2176">
        <f t="shared" si="268"/>
        <v>1</v>
      </c>
      <c r="P2176">
        <f t="shared" si="269"/>
        <v>0</v>
      </c>
      <c r="Q2176">
        <f t="shared" si="270"/>
        <v>0</v>
      </c>
      <c r="R2176">
        <f t="shared" si="271"/>
        <v>1</v>
      </c>
    </row>
    <row r="2177" spans="1:18" x14ac:dyDescent="0.25">
      <c r="A2177" t="str">
        <f>gait_events!B1005</f>
        <v>pp053</v>
      </c>
      <c r="B2177" t="str">
        <f>VLOOKUP(A2177,participants!A:B,2,0)</f>
        <v>F</v>
      </c>
      <c r="C2177">
        <f>VLOOKUP(A2177,participants!A:C,3,0)</f>
        <v>66</v>
      </c>
      <c r="D2177" t="str">
        <f>VLOOKUP(A2177,participants!A:F,6,0)</f>
        <v>PD</v>
      </c>
      <c r="E2177" t="str">
        <f>IF(LEN(SUBSTITUTE(gait_events!C1005,"_run-",""))&lt;&gt;LEN(gait_events!C1005),LEFT(RIGHT(gait_events!C1005,LEN(gait_events!C1005)-19),FIND("_run-",RIGHT(gait_events!C1005,LEN(gait_events!C1005)-19),1)-1),RIGHT(gait_events!C1005,LEN(gait_events!C1005)-19))</f>
        <v>Fast</v>
      </c>
      <c r="F2177" t="str">
        <f>IF(LEN(SUBSTITUTE(gait_events!C1005,"_run-",""))&lt;&gt;LEN(gait_events!C1005),RIGHT(gait_events!C1005,LEN(gait_events!C1005)-FIND("_run-",gait_events!C1005,1)-4),"")</f>
        <v>on</v>
      </c>
      <c r="G2177" t="str">
        <f>gait_events!D1005</f>
        <v>right_shank</v>
      </c>
      <c r="H2177" t="str">
        <f>gait_events!E1005</f>
        <v>FC</v>
      </c>
      <c r="I2177">
        <f>IF(gait_events!F1005&lt;&gt;"",gait_events!F1005,NA())</f>
        <v>840</v>
      </c>
      <c r="J2177">
        <f>IF(gait_events!G1005&lt;&gt;"",gait_events!G1005,NA())</f>
        <v>845</v>
      </c>
      <c r="K2177">
        <f t="shared" si="264"/>
        <v>-5</v>
      </c>
      <c r="L2177">
        <f t="shared" si="265"/>
        <v>-25</v>
      </c>
      <c r="M2177">
        <f t="shared" si="266"/>
        <v>1</v>
      </c>
      <c r="N2177">
        <f t="shared" si="267"/>
        <v>1</v>
      </c>
      <c r="O2177">
        <f t="shared" si="268"/>
        <v>1</v>
      </c>
      <c r="P2177">
        <f t="shared" si="269"/>
        <v>0</v>
      </c>
      <c r="Q2177">
        <f t="shared" si="270"/>
        <v>0</v>
      </c>
      <c r="R2177">
        <f t="shared" si="271"/>
        <v>1</v>
      </c>
    </row>
    <row r="2178" spans="1:18" x14ac:dyDescent="0.25">
      <c r="A2178" t="str">
        <f>gait_events!B1006</f>
        <v>pp053</v>
      </c>
      <c r="B2178" t="str">
        <f>VLOOKUP(A2178,participants!A:B,2,0)</f>
        <v>F</v>
      </c>
      <c r="C2178">
        <f>VLOOKUP(A2178,participants!A:C,3,0)</f>
        <v>66</v>
      </c>
      <c r="D2178" t="str">
        <f>VLOOKUP(A2178,participants!A:F,6,0)</f>
        <v>PD</v>
      </c>
      <c r="E2178" t="str">
        <f>IF(LEN(SUBSTITUTE(gait_events!C1006,"_run-",""))&lt;&gt;LEN(gait_events!C1006),LEFT(RIGHT(gait_events!C1006,LEN(gait_events!C1006)-19),FIND("_run-",RIGHT(gait_events!C1006,LEN(gait_events!C1006)-19),1)-1),RIGHT(gait_events!C1006,LEN(gait_events!C1006)-19))</f>
        <v>Fast</v>
      </c>
      <c r="F2178" t="str">
        <f>IF(LEN(SUBSTITUTE(gait_events!C1006,"_run-",""))&lt;&gt;LEN(gait_events!C1006),RIGHT(gait_events!C1006,LEN(gait_events!C1006)-FIND("_run-",gait_events!C1006,1)-4),"")</f>
        <v>on</v>
      </c>
      <c r="G2178" t="str">
        <f>gait_events!D1006</f>
        <v>right_shank</v>
      </c>
      <c r="H2178" t="str">
        <f>gait_events!E1006</f>
        <v>FC</v>
      </c>
      <c r="I2178">
        <f>IF(gait_events!F1006&lt;&gt;"",gait_events!F1006,NA())</f>
        <v>1077</v>
      </c>
      <c r="J2178">
        <f>IF(gait_events!G1006&lt;&gt;"",gait_events!G1006,NA())</f>
        <v>1084</v>
      </c>
      <c r="K2178">
        <f t="shared" ref="K2178:K2241" si="272">I2178-J2178</f>
        <v>-7</v>
      </c>
      <c r="L2178">
        <f t="shared" ref="L2178:L2241" si="273">K2178*5</f>
        <v>-35</v>
      </c>
      <c r="M2178">
        <f t="shared" ref="M2178:M2241" si="274">IF(NOT(ISNA(I2178)),1,0)</f>
        <v>1</v>
      </c>
      <c r="N2178">
        <f t="shared" ref="N2178:N2241" si="275">IF(NOT(ISNA(J2178)),1,0)</f>
        <v>1</v>
      </c>
      <c r="O2178">
        <f t="shared" ref="O2178:O2241" si="276">IF(AND(NOT(ISNA(I2178)),NOT(ISNA(J2178))),1,0)</f>
        <v>1</v>
      </c>
      <c r="P2178">
        <f t="shared" ref="P2178:P2241" si="277">IF(AND(NOT(ISNA(I2178)),ISNA(J2178)),1,0)</f>
        <v>0</v>
      </c>
      <c r="Q2178">
        <f t="shared" ref="Q2178:Q2241" si="278">IF(AND(ISNA(I2178),NOT(ISNA(J2178))),1,0)</f>
        <v>0</v>
      </c>
      <c r="R2178">
        <f t="shared" ref="R2178:R2241" si="279">IF(SUM(O2178:Q2178)&lt;&gt;1,"ERROR",1)</f>
        <v>1</v>
      </c>
    </row>
    <row r="2179" spans="1:18" x14ac:dyDescent="0.25">
      <c r="A2179" t="str">
        <f>gait_events!B1007</f>
        <v>pp053</v>
      </c>
      <c r="B2179" t="str">
        <f>VLOOKUP(A2179,participants!A:B,2,0)</f>
        <v>F</v>
      </c>
      <c r="C2179">
        <f>VLOOKUP(A2179,participants!A:C,3,0)</f>
        <v>66</v>
      </c>
      <c r="D2179" t="str">
        <f>VLOOKUP(A2179,participants!A:F,6,0)</f>
        <v>PD</v>
      </c>
      <c r="E2179" t="str">
        <f>IF(LEN(SUBSTITUTE(gait_events!C1007,"_run-",""))&lt;&gt;LEN(gait_events!C1007),LEFT(RIGHT(gait_events!C1007,LEN(gait_events!C1007)-19),FIND("_run-",RIGHT(gait_events!C1007,LEN(gait_events!C1007)-19),1)-1),RIGHT(gait_events!C1007,LEN(gait_events!C1007)-19))</f>
        <v>Fast</v>
      </c>
      <c r="F2179" t="str">
        <f>IF(LEN(SUBSTITUTE(gait_events!C1007,"_run-",""))&lt;&gt;LEN(gait_events!C1007),RIGHT(gait_events!C1007,LEN(gait_events!C1007)-FIND("_run-",gait_events!C1007,1)-4),"")</f>
        <v>on</v>
      </c>
      <c r="G2179" t="str">
        <f>gait_events!D1007</f>
        <v>right_shank</v>
      </c>
      <c r="H2179" t="str">
        <f>gait_events!E1007</f>
        <v>FC</v>
      </c>
      <c r="I2179">
        <f>IF(gait_events!F1007&lt;&gt;"",gait_events!F1007,NA())</f>
        <v>1304</v>
      </c>
      <c r="J2179">
        <f>IF(gait_events!G1007&lt;&gt;"",gait_events!G1007,NA())</f>
        <v>1303</v>
      </c>
      <c r="K2179">
        <f t="shared" si="272"/>
        <v>1</v>
      </c>
      <c r="L2179">
        <f t="shared" si="273"/>
        <v>5</v>
      </c>
      <c r="M2179">
        <f t="shared" si="274"/>
        <v>1</v>
      </c>
      <c r="N2179">
        <f t="shared" si="275"/>
        <v>1</v>
      </c>
      <c r="O2179">
        <f t="shared" si="276"/>
        <v>1</v>
      </c>
      <c r="P2179">
        <f t="shared" si="277"/>
        <v>0</v>
      </c>
      <c r="Q2179">
        <f t="shared" si="278"/>
        <v>0</v>
      </c>
      <c r="R2179">
        <f t="shared" si="279"/>
        <v>1</v>
      </c>
    </row>
    <row r="2180" spans="1:18" x14ac:dyDescent="0.25">
      <c r="A2180" t="str">
        <f>gait_events!B1008</f>
        <v>pp053</v>
      </c>
      <c r="B2180" t="str">
        <f>VLOOKUP(A2180,participants!A:B,2,0)</f>
        <v>F</v>
      </c>
      <c r="C2180">
        <f>VLOOKUP(A2180,participants!A:C,3,0)</f>
        <v>66</v>
      </c>
      <c r="D2180" t="str">
        <f>VLOOKUP(A2180,participants!A:F,6,0)</f>
        <v>PD</v>
      </c>
      <c r="E2180" t="str">
        <f>IF(LEN(SUBSTITUTE(gait_events!C1008,"_run-",""))&lt;&gt;LEN(gait_events!C1008),LEFT(RIGHT(gait_events!C1008,LEN(gait_events!C1008)-19),FIND("_run-",RIGHT(gait_events!C1008,LEN(gait_events!C1008)-19),1)-1),RIGHT(gait_events!C1008,LEN(gait_events!C1008)-19))</f>
        <v>Fast</v>
      </c>
      <c r="F2180" t="str">
        <f>IF(LEN(SUBSTITUTE(gait_events!C1008,"_run-",""))&lt;&gt;LEN(gait_events!C1008),RIGHT(gait_events!C1008,LEN(gait_events!C1008)-FIND("_run-",gait_events!C1008,1)-4),"")</f>
        <v>on</v>
      </c>
      <c r="G2180" t="str">
        <f>gait_events!D1008</f>
        <v>right_shank</v>
      </c>
      <c r="H2180" t="str">
        <f>gait_events!E1008</f>
        <v>FC</v>
      </c>
      <c r="I2180">
        <f>IF(gait_events!F1008&lt;&gt;"",gait_events!F1008,NA())</f>
        <v>1549</v>
      </c>
      <c r="J2180">
        <f>IF(gait_events!G1008&lt;&gt;"",gait_events!G1008,NA())</f>
        <v>1553</v>
      </c>
      <c r="K2180">
        <f t="shared" si="272"/>
        <v>-4</v>
      </c>
      <c r="L2180">
        <f t="shared" si="273"/>
        <v>-20</v>
      </c>
      <c r="M2180">
        <f t="shared" si="274"/>
        <v>1</v>
      </c>
      <c r="N2180">
        <f t="shared" si="275"/>
        <v>1</v>
      </c>
      <c r="O2180">
        <f t="shared" si="276"/>
        <v>1</v>
      </c>
      <c r="P2180">
        <f t="shared" si="277"/>
        <v>0</v>
      </c>
      <c r="Q2180">
        <f t="shared" si="278"/>
        <v>0</v>
      </c>
      <c r="R2180">
        <f t="shared" si="279"/>
        <v>1</v>
      </c>
    </row>
    <row r="2181" spans="1:18" x14ac:dyDescent="0.25">
      <c r="A2181" t="str">
        <f>gait_events!B1009</f>
        <v>pp053</v>
      </c>
      <c r="B2181" t="str">
        <f>VLOOKUP(A2181,participants!A:B,2,0)</f>
        <v>F</v>
      </c>
      <c r="C2181">
        <f>VLOOKUP(A2181,participants!A:C,3,0)</f>
        <v>66</v>
      </c>
      <c r="D2181" t="str">
        <f>VLOOKUP(A2181,participants!A:F,6,0)</f>
        <v>PD</v>
      </c>
      <c r="E2181" t="str">
        <f>IF(LEN(SUBSTITUTE(gait_events!C1009,"_run-",""))&lt;&gt;LEN(gait_events!C1009),LEFT(RIGHT(gait_events!C1009,LEN(gait_events!C1009)-19),FIND("_run-",RIGHT(gait_events!C1009,LEN(gait_events!C1009)-19),1)-1),RIGHT(gait_events!C1009,LEN(gait_events!C1009)-19))</f>
        <v>Fast</v>
      </c>
      <c r="F2181" t="str">
        <f>IF(LEN(SUBSTITUTE(gait_events!C1009,"_run-",""))&lt;&gt;LEN(gait_events!C1009),RIGHT(gait_events!C1009,LEN(gait_events!C1009)-FIND("_run-",gait_events!C1009,1)-4),"")</f>
        <v>on</v>
      </c>
      <c r="G2181" t="str">
        <f>gait_events!D1009</f>
        <v>right_shank</v>
      </c>
      <c r="H2181" t="str">
        <f>gait_events!E1009</f>
        <v>FC</v>
      </c>
      <c r="I2181">
        <f>IF(gait_events!F1009&lt;&gt;"",gait_events!F1009,NA())</f>
        <v>1776</v>
      </c>
      <c r="J2181">
        <f>IF(gait_events!G1009&lt;&gt;"",gait_events!G1009,NA())</f>
        <v>1778</v>
      </c>
      <c r="K2181">
        <f t="shared" si="272"/>
        <v>-2</v>
      </c>
      <c r="L2181">
        <f t="shared" si="273"/>
        <v>-10</v>
      </c>
      <c r="M2181">
        <f t="shared" si="274"/>
        <v>1</v>
      </c>
      <c r="N2181">
        <f t="shared" si="275"/>
        <v>1</v>
      </c>
      <c r="O2181">
        <f t="shared" si="276"/>
        <v>1</v>
      </c>
      <c r="P2181">
        <f t="shared" si="277"/>
        <v>0</v>
      </c>
      <c r="Q2181">
        <f t="shared" si="278"/>
        <v>0</v>
      </c>
      <c r="R2181">
        <f t="shared" si="279"/>
        <v>1</v>
      </c>
    </row>
    <row r="2182" spans="1:18" x14ac:dyDescent="0.25">
      <c r="A2182" t="str">
        <f>gait_events!B1010</f>
        <v>pp053</v>
      </c>
      <c r="B2182" t="str">
        <f>VLOOKUP(A2182,participants!A:B,2,0)</f>
        <v>F</v>
      </c>
      <c r="C2182">
        <f>VLOOKUP(A2182,participants!A:C,3,0)</f>
        <v>66</v>
      </c>
      <c r="D2182" t="str">
        <f>VLOOKUP(A2182,participants!A:F,6,0)</f>
        <v>PD</v>
      </c>
      <c r="E2182" t="str">
        <f>IF(LEN(SUBSTITUTE(gait_events!C1010,"_run-",""))&lt;&gt;LEN(gait_events!C1010),LEFT(RIGHT(gait_events!C1010,LEN(gait_events!C1010)-19),FIND("_run-",RIGHT(gait_events!C1010,LEN(gait_events!C1010)-19),1)-1),RIGHT(gait_events!C1010,LEN(gait_events!C1010)-19))</f>
        <v>Preferred</v>
      </c>
      <c r="F2182" t="str">
        <f>IF(LEN(SUBSTITUTE(gait_events!C1010,"_run-",""))&lt;&gt;LEN(gait_events!C1010),RIGHT(gait_events!C1010,LEN(gait_events!C1010)-FIND("_run-",gait_events!C1010,1)-4),"")</f>
        <v>on</v>
      </c>
      <c r="G2182" t="str">
        <f>gait_events!D1010</f>
        <v>left_ankle</v>
      </c>
      <c r="H2182" t="str">
        <f>gait_events!E1010</f>
        <v>IC</v>
      </c>
      <c r="I2182">
        <f>IF(gait_events!F1010&lt;&gt;"",gait_events!F1010,NA())</f>
        <v>27</v>
      </c>
      <c r="J2182">
        <f>IF(gait_events!G1010&lt;&gt;"",gait_events!G1010,NA())</f>
        <v>28</v>
      </c>
      <c r="K2182">
        <f t="shared" si="272"/>
        <v>-1</v>
      </c>
      <c r="L2182">
        <f t="shared" si="273"/>
        <v>-5</v>
      </c>
      <c r="M2182">
        <f t="shared" si="274"/>
        <v>1</v>
      </c>
      <c r="N2182">
        <f t="shared" si="275"/>
        <v>1</v>
      </c>
      <c r="O2182">
        <f t="shared" si="276"/>
        <v>1</v>
      </c>
      <c r="P2182">
        <f t="shared" si="277"/>
        <v>0</v>
      </c>
      <c r="Q2182">
        <f t="shared" si="278"/>
        <v>0</v>
      </c>
      <c r="R2182">
        <f t="shared" si="279"/>
        <v>1</v>
      </c>
    </row>
    <row r="2183" spans="1:18" x14ac:dyDescent="0.25">
      <c r="A2183" t="str">
        <f>gait_events!B1011</f>
        <v>pp053</v>
      </c>
      <c r="B2183" t="str">
        <f>VLOOKUP(A2183,participants!A:B,2,0)</f>
        <v>F</v>
      </c>
      <c r="C2183">
        <f>VLOOKUP(A2183,participants!A:C,3,0)</f>
        <v>66</v>
      </c>
      <c r="D2183" t="str">
        <f>VLOOKUP(A2183,participants!A:F,6,0)</f>
        <v>PD</v>
      </c>
      <c r="E2183" t="str">
        <f>IF(LEN(SUBSTITUTE(gait_events!C1011,"_run-",""))&lt;&gt;LEN(gait_events!C1011),LEFT(RIGHT(gait_events!C1011,LEN(gait_events!C1011)-19),FIND("_run-",RIGHT(gait_events!C1011,LEN(gait_events!C1011)-19),1)-1),RIGHT(gait_events!C1011,LEN(gait_events!C1011)-19))</f>
        <v>Preferred</v>
      </c>
      <c r="F2183" t="str">
        <f>IF(LEN(SUBSTITUTE(gait_events!C1011,"_run-",""))&lt;&gt;LEN(gait_events!C1011),RIGHT(gait_events!C1011,LEN(gait_events!C1011)-FIND("_run-",gait_events!C1011,1)-4),"")</f>
        <v>on</v>
      </c>
      <c r="G2183" t="str">
        <f>gait_events!D1011</f>
        <v>left_ankle</v>
      </c>
      <c r="H2183" t="str">
        <f>gait_events!E1011</f>
        <v>IC</v>
      </c>
      <c r="I2183">
        <f>IF(gait_events!F1011&lt;&gt;"",gait_events!F1011,NA())</f>
        <v>247</v>
      </c>
      <c r="J2183">
        <f>IF(gait_events!G1011&lt;&gt;"",gait_events!G1011,NA())</f>
        <v>241</v>
      </c>
      <c r="K2183">
        <f t="shared" si="272"/>
        <v>6</v>
      </c>
      <c r="L2183">
        <f t="shared" si="273"/>
        <v>30</v>
      </c>
      <c r="M2183">
        <f t="shared" si="274"/>
        <v>1</v>
      </c>
      <c r="N2183">
        <f t="shared" si="275"/>
        <v>1</v>
      </c>
      <c r="O2183">
        <f t="shared" si="276"/>
        <v>1</v>
      </c>
      <c r="P2183">
        <f t="shared" si="277"/>
        <v>0</v>
      </c>
      <c r="Q2183">
        <f t="shared" si="278"/>
        <v>0</v>
      </c>
      <c r="R2183">
        <f t="shared" si="279"/>
        <v>1</v>
      </c>
    </row>
    <row r="2184" spans="1:18" x14ac:dyDescent="0.25">
      <c r="A2184" t="str">
        <f>gait_events!B1012</f>
        <v>pp053</v>
      </c>
      <c r="B2184" t="str">
        <f>VLOOKUP(A2184,participants!A:B,2,0)</f>
        <v>F</v>
      </c>
      <c r="C2184">
        <f>VLOOKUP(A2184,participants!A:C,3,0)</f>
        <v>66</v>
      </c>
      <c r="D2184" t="str">
        <f>VLOOKUP(A2184,participants!A:F,6,0)</f>
        <v>PD</v>
      </c>
      <c r="E2184" t="str">
        <f>IF(LEN(SUBSTITUTE(gait_events!C1012,"_run-",""))&lt;&gt;LEN(gait_events!C1012),LEFT(RIGHT(gait_events!C1012,LEN(gait_events!C1012)-19),FIND("_run-",RIGHT(gait_events!C1012,LEN(gait_events!C1012)-19),1)-1),RIGHT(gait_events!C1012,LEN(gait_events!C1012)-19))</f>
        <v>Preferred</v>
      </c>
      <c r="F2184" t="str">
        <f>IF(LEN(SUBSTITUTE(gait_events!C1012,"_run-",""))&lt;&gt;LEN(gait_events!C1012),RIGHT(gait_events!C1012,LEN(gait_events!C1012)-FIND("_run-",gait_events!C1012,1)-4),"")</f>
        <v>on</v>
      </c>
      <c r="G2184" t="str">
        <f>gait_events!D1012</f>
        <v>left_ankle</v>
      </c>
      <c r="H2184" t="str">
        <f>gait_events!E1012</f>
        <v>IC</v>
      </c>
      <c r="I2184">
        <f>IF(gait_events!F1012&lt;&gt;"",gait_events!F1012,NA())</f>
        <v>477</v>
      </c>
      <c r="J2184">
        <f>IF(gait_events!G1012&lt;&gt;"",gait_events!G1012,NA())</f>
        <v>476</v>
      </c>
      <c r="K2184">
        <f t="shared" si="272"/>
        <v>1</v>
      </c>
      <c r="L2184">
        <f t="shared" si="273"/>
        <v>5</v>
      </c>
      <c r="M2184">
        <f t="shared" si="274"/>
        <v>1</v>
      </c>
      <c r="N2184">
        <f t="shared" si="275"/>
        <v>1</v>
      </c>
      <c r="O2184">
        <f t="shared" si="276"/>
        <v>1</v>
      </c>
      <c r="P2184">
        <f t="shared" si="277"/>
        <v>0</v>
      </c>
      <c r="Q2184">
        <f t="shared" si="278"/>
        <v>0</v>
      </c>
      <c r="R2184">
        <f t="shared" si="279"/>
        <v>1</v>
      </c>
    </row>
    <row r="2185" spans="1:18" x14ac:dyDescent="0.25">
      <c r="A2185" t="str">
        <f>gait_events!B1013</f>
        <v>pp053</v>
      </c>
      <c r="B2185" t="str">
        <f>VLOOKUP(A2185,participants!A:B,2,0)</f>
        <v>F</v>
      </c>
      <c r="C2185">
        <f>VLOOKUP(A2185,participants!A:C,3,0)</f>
        <v>66</v>
      </c>
      <c r="D2185" t="str">
        <f>VLOOKUP(A2185,participants!A:F,6,0)</f>
        <v>PD</v>
      </c>
      <c r="E2185" t="str">
        <f>IF(LEN(SUBSTITUTE(gait_events!C1013,"_run-",""))&lt;&gt;LEN(gait_events!C1013),LEFT(RIGHT(gait_events!C1013,LEN(gait_events!C1013)-19),FIND("_run-",RIGHT(gait_events!C1013,LEN(gait_events!C1013)-19),1)-1),RIGHT(gait_events!C1013,LEN(gait_events!C1013)-19))</f>
        <v>Preferred</v>
      </c>
      <c r="F2185" t="str">
        <f>IF(LEN(SUBSTITUTE(gait_events!C1013,"_run-",""))&lt;&gt;LEN(gait_events!C1013),RIGHT(gait_events!C1013,LEN(gait_events!C1013)-FIND("_run-",gait_events!C1013,1)-4),"")</f>
        <v>on</v>
      </c>
      <c r="G2185" t="str">
        <f>gait_events!D1013</f>
        <v>left_ankle</v>
      </c>
      <c r="H2185" t="str">
        <f>gait_events!E1013</f>
        <v>IC</v>
      </c>
      <c r="I2185">
        <f>IF(gait_events!F1013&lt;&gt;"",gait_events!F1013,NA())</f>
        <v>710</v>
      </c>
      <c r="J2185">
        <f>IF(gait_events!G1013&lt;&gt;"",gait_events!G1013,NA())</f>
        <v>710</v>
      </c>
      <c r="K2185">
        <f t="shared" si="272"/>
        <v>0</v>
      </c>
      <c r="L2185">
        <f t="shared" si="273"/>
        <v>0</v>
      </c>
      <c r="M2185">
        <f t="shared" si="274"/>
        <v>1</v>
      </c>
      <c r="N2185">
        <f t="shared" si="275"/>
        <v>1</v>
      </c>
      <c r="O2185">
        <f t="shared" si="276"/>
        <v>1</v>
      </c>
      <c r="P2185">
        <f t="shared" si="277"/>
        <v>0</v>
      </c>
      <c r="Q2185">
        <f t="shared" si="278"/>
        <v>0</v>
      </c>
      <c r="R2185">
        <f t="shared" si="279"/>
        <v>1</v>
      </c>
    </row>
    <row r="2186" spans="1:18" x14ac:dyDescent="0.25">
      <c r="A2186" t="str">
        <f>gait_events!B1014</f>
        <v>pp053</v>
      </c>
      <c r="B2186" t="str">
        <f>VLOOKUP(A2186,participants!A:B,2,0)</f>
        <v>F</v>
      </c>
      <c r="C2186">
        <f>VLOOKUP(A2186,participants!A:C,3,0)</f>
        <v>66</v>
      </c>
      <c r="D2186" t="str">
        <f>VLOOKUP(A2186,participants!A:F,6,0)</f>
        <v>PD</v>
      </c>
      <c r="E2186" t="str">
        <f>IF(LEN(SUBSTITUTE(gait_events!C1014,"_run-",""))&lt;&gt;LEN(gait_events!C1014),LEFT(RIGHT(gait_events!C1014,LEN(gait_events!C1014)-19),FIND("_run-",RIGHT(gait_events!C1014,LEN(gait_events!C1014)-19),1)-1),RIGHT(gait_events!C1014,LEN(gait_events!C1014)-19))</f>
        <v>Preferred</v>
      </c>
      <c r="F2186" t="str">
        <f>IF(LEN(SUBSTITUTE(gait_events!C1014,"_run-",""))&lt;&gt;LEN(gait_events!C1014),RIGHT(gait_events!C1014,LEN(gait_events!C1014)-FIND("_run-",gait_events!C1014,1)-4),"")</f>
        <v>on</v>
      </c>
      <c r="G2186" t="str">
        <f>gait_events!D1014</f>
        <v>left_ankle</v>
      </c>
      <c r="H2186" t="str">
        <f>gait_events!E1014</f>
        <v>IC</v>
      </c>
      <c r="I2186">
        <f>IF(gait_events!F1014&lt;&gt;"",gait_events!F1014,NA())</f>
        <v>933</v>
      </c>
      <c r="J2186">
        <f>IF(gait_events!G1014&lt;&gt;"",gait_events!G1014,NA())</f>
        <v>933</v>
      </c>
      <c r="K2186">
        <f t="shared" si="272"/>
        <v>0</v>
      </c>
      <c r="L2186">
        <f t="shared" si="273"/>
        <v>0</v>
      </c>
      <c r="M2186">
        <f t="shared" si="274"/>
        <v>1</v>
      </c>
      <c r="N2186">
        <f t="shared" si="275"/>
        <v>1</v>
      </c>
      <c r="O2186">
        <f t="shared" si="276"/>
        <v>1</v>
      </c>
      <c r="P2186">
        <f t="shared" si="277"/>
        <v>0</v>
      </c>
      <c r="Q2186">
        <f t="shared" si="278"/>
        <v>0</v>
      </c>
      <c r="R2186">
        <f t="shared" si="279"/>
        <v>1</v>
      </c>
    </row>
    <row r="2187" spans="1:18" x14ac:dyDescent="0.25">
      <c r="A2187" t="str">
        <f>gait_events!B1015</f>
        <v>pp053</v>
      </c>
      <c r="B2187" t="str">
        <f>VLOOKUP(A2187,participants!A:B,2,0)</f>
        <v>F</v>
      </c>
      <c r="C2187">
        <f>VLOOKUP(A2187,participants!A:C,3,0)</f>
        <v>66</v>
      </c>
      <c r="D2187" t="str">
        <f>VLOOKUP(A2187,participants!A:F,6,0)</f>
        <v>PD</v>
      </c>
      <c r="E2187" t="str">
        <f>IF(LEN(SUBSTITUTE(gait_events!C1015,"_run-",""))&lt;&gt;LEN(gait_events!C1015),LEFT(RIGHT(gait_events!C1015,LEN(gait_events!C1015)-19),FIND("_run-",RIGHT(gait_events!C1015,LEN(gait_events!C1015)-19),1)-1),RIGHT(gait_events!C1015,LEN(gait_events!C1015)-19))</f>
        <v>Preferred</v>
      </c>
      <c r="F2187" t="str">
        <f>IF(LEN(SUBSTITUTE(gait_events!C1015,"_run-",""))&lt;&gt;LEN(gait_events!C1015),RIGHT(gait_events!C1015,LEN(gait_events!C1015)-FIND("_run-",gait_events!C1015,1)-4),"")</f>
        <v>on</v>
      </c>
      <c r="G2187" t="str">
        <f>gait_events!D1015</f>
        <v>left_ankle</v>
      </c>
      <c r="H2187" t="str">
        <f>gait_events!E1015</f>
        <v>IC</v>
      </c>
      <c r="I2187">
        <f>IF(gait_events!F1015&lt;&gt;"",gait_events!F1015,NA())</f>
        <v>1148</v>
      </c>
      <c r="J2187">
        <f>IF(gait_events!G1015&lt;&gt;"",gait_events!G1015,NA())</f>
        <v>1148</v>
      </c>
      <c r="K2187">
        <f t="shared" si="272"/>
        <v>0</v>
      </c>
      <c r="L2187">
        <f t="shared" si="273"/>
        <v>0</v>
      </c>
      <c r="M2187">
        <f t="shared" si="274"/>
        <v>1</v>
      </c>
      <c r="N2187">
        <f t="shared" si="275"/>
        <v>1</v>
      </c>
      <c r="O2187">
        <f t="shared" si="276"/>
        <v>1</v>
      </c>
      <c r="P2187">
        <f t="shared" si="277"/>
        <v>0</v>
      </c>
      <c r="Q2187">
        <f t="shared" si="278"/>
        <v>0</v>
      </c>
      <c r="R2187">
        <f t="shared" si="279"/>
        <v>1</v>
      </c>
    </row>
    <row r="2188" spans="1:18" x14ac:dyDescent="0.25">
      <c r="A2188" t="str">
        <f>gait_events!B1016</f>
        <v>pp053</v>
      </c>
      <c r="B2188" t="str">
        <f>VLOOKUP(A2188,participants!A:B,2,0)</f>
        <v>F</v>
      </c>
      <c r="C2188">
        <f>VLOOKUP(A2188,participants!A:C,3,0)</f>
        <v>66</v>
      </c>
      <c r="D2188" t="str">
        <f>VLOOKUP(A2188,participants!A:F,6,0)</f>
        <v>PD</v>
      </c>
      <c r="E2188" t="str">
        <f>IF(LEN(SUBSTITUTE(gait_events!C1016,"_run-",""))&lt;&gt;LEN(gait_events!C1016),LEFT(RIGHT(gait_events!C1016,LEN(gait_events!C1016)-19),FIND("_run-",RIGHT(gait_events!C1016,LEN(gait_events!C1016)-19),1)-1),RIGHT(gait_events!C1016,LEN(gait_events!C1016)-19))</f>
        <v>Preferred</v>
      </c>
      <c r="F2188" t="str">
        <f>IF(LEN(SUBSTITUTE(gait_events!C1016,"_run-",""))&lt;&gt;LEN(gait_events!C1016),RIGHT(gait_events!C1016,LEN(gait_events!C1016)-FIND("_run-",gait_events!C1016,1)-4),"")</f>
        <v>on</v>
      </c>
      <c r="G2188" t="str">
        <f>gait_events!D1016</f>
        <v>left_ankle</v>
      </c>
      <c r="H2188" t="str">
        <f>gait_events!E1016</f>
        <v>IC</v>
      </c>
      <c r="I2188">
        <f>IF(gait_events!F1016&lt;&gt;"",gait_events!F1016,NA())</f>
        <v>1382</v>
      </c>
      <c r="J2188">
        <f>IF(gait_events!G1016&lt;&gt;"",gait_events!G1016,NA())</f>
        <v>1377</v>
      </c>
      <c r="K2188">
        <f t="shared" si="272"/>
        <v>5</v>
      </c>
      <c r="L2188">
        <f t="shared" si="273"/>
        <v>25</v>
      </c>
      <c r="M2188">
        <f t="shared" si="274"/>
        <v>1</v>
      </c>
      <c r="N2188">
        <f t="shared" si="275"/>
        <v>1</v>
      </c>
      <c r="O2188">
        <f t="shared" si="276"/>
        <v>1</v>
      </c>
      <c r="P2188">
        <f t="shared" si="277"/>
        <v>0</v>
      </c>
      <c r="Q2188">
        <f t="shared" si="278"/>
        <v>0</v>
      </c>
      <c r="R2188">
        <f t="shared" si="279"/>
        <v>1</v>
      </c>
    </row>
    <row r="2189" spans="1:18" x14ac:dyDescent="0.25">
      <c r="A2189" t="str">
        <f>gait_events!B1017</f>
        <v>pp053</v>
      </c>
      <c r="B2189" t="str">
        <f>VLOOKUP(A2189,participants!A:B,2,0)</f>
        <v>F</v>
      </c>
      <c r="C2189">
        <f>VLOOKUP(A2189,participants!A:C,3,0)</f>
        <v>66</v>
      </c>
      <c r="D2189" t="str">
        <f>VLOOKUP(A2189,participants!A:F,6,0)</f>
        <v>PD</v>
      </c>
      <c r="E2189" t="str">
        <f>IF(LEN(SUBSTITUTE(gait_events!C1017,"_run-",""))&lt;&gt;LEN(gait_events!C1017),LEFT(RIGHT(gait_events!C1017,LEN(gait_events!C1017)-19),FIND("_run-",RIGHT(gait_events!C1017,LEN(gait_events!C1017)-19),1)-1),RIGHT(gait_events!C1017,LEN(gait_events!C1017)-19))</f>
        <v>Preferred</v>
      </c>
      <c r="F2189" t="str">
        <f>IF(LEN(SUBSTITUTE(gait_events!C1017,"_run-",""))&lt;&gt;LEN(gait_events!C1017),RIGHT(gait_events!C1017,LEN(gait_events!C1017)-FIND("_run-",gait_events!C1017,1)-4),"")</f>
        <v>on</v>
      </c>
      <c r="G2189" t="str">
        <f>gait_events!D1017</f>
        <v>left_ankle</v>
      </c>
      <c r="H2189" t="str">
        <f>gait_events!E1017</f>
        <v>IC</v>
      </c>
      <c r="I2189">
        <f>IF(gait_events!F1017&lt;&gt;"",gait_events!F1017,NA())</f>
        <v>1613</v>
      </c>
      <c r="J2189">
        <f>IF(gait_events!G1017&lt;&gt;"",gait_events!G1017,NA())</f>
        <v>1609</v>
      </c>
      <c r="K2189">
        <f t="shared" si="272"/>
        <v>4</v>
      </c>
      <c r="L2189">
        <f t="shared" si="273"/>
        <v>20</v>
      </c>
      <c r="M2189">
        <f t="shared" si="274"/>
        <v>1</v>
      </c>
      <c r="N2189">
        <f t="shared" si="275"/>
        <v>1</v>
      </c>
      <c r="O2189">
        <f t="shared" si="276"/>
        <v>1</v>
      </c>
      <c r="P2189">
        <f t="shared" si="277"/>
        <v>0</v>
      </c>
      <c r="Q2189">
        <f t="shared" si="278"/>
        <v>0</v>
      </c>
      <c r="R2189">
        <f t="shared" si="279"/>
        <v>1</v>
      </c>
    </row>
    <row r="2190" spans="1:18" x14ac:dyDescent="0.25">
      <c r="A2190" t="str">
        <f>gait_events!B1018</f>
        <v>pp053</v>
      </c>
      <c r="B2190" t="str">
        <f>VLOOKUP(A2190,participants!A:B,2,0)</f>
        <v>F</v>
      </c>
      <c r="C2190">
        <f>VLOOKUP(A2190,participants!A:C,3,0)</f>
        <v>66</v>
      </c>
      <c r="D2190" t="str">
        <f>VLOOKUP(A2190,participants!A:F,6,0)</f>
        <v>PD</v>
      </c>
      <c r="E2190" t="str">
        <f>IF(LEN(SUBSTITUTE(gait_events!C1018,"_run-",""))&lt;&gt;LEN(gait_events!C1018),LEFT(RIGHT(gait_events!C1018,LEN(gait_events!C1018)-19),FIND("_run-",RIGHT(gait_events!C1018,LEN(gait_events!C1018)-19),1)-1),RIGHT(gait_events!C1018,LEN(gait_events!C1018)-19))</f>
        <v>Preferred</v>
      </c>
      <c r="F2190" t="str">
        <f>IF(LEN(SUBSTITUTE(gait_events!C1018,"_run-",""))&lt;&gt;LEN(gait_events!C1018),RIGHT(gait_events!C1018,LEN(gait_events!C1018)-FIND("_run-",gait_events!C1018,1)-4),"")</f>
        <v>on</v>
      </c>
      <c r="G2190" t="str">
        <f>gait_events!D1018</f>
        <v>left_ankle</v>
      </c>
      <c r="H2190" t="str">
        <f>gait_events!E1018</f>
        <v>FC</v>
      </c>
      <c r="I2190">
        <f>IF(gait_events!F1018&lt;&gt;"",gait_events!F1018,NA())</f>
        <v>175</v>
      </c>
      <c r="J2190">
        <f>IF(gait_events!G1018&lt;&gt;"",gait_events!G1018,NA())</f>
        <v>179</v>
      </c>
      <c r="K2190">
        <f t="shared" si="272"/>
        <v>-4</v>
      </c>
      <c r="L2190">
        <f t="shared" si="273"/>
        <v>-20</v>
      </c>
      <c r="M2190">
        <f t="shared" si="274"/>
        <v>1</v>
      </c>
      <c r="N2190">
        <f t="shared" si="275"/>
        <v>1</v>
      </c>
      <c r="O2190">
        <f t="shared" si="276"/>
        <v>1</v>
      </c>
      <c r="P2190">
        <f t="shared" si="277"/>
        <v>0</v>
      </c>
      <c r="Q2190">
        <f t="shared" si="278"/>
        <v>0</v>
      </c>
      <c r="R2190">
        <f t="shared" si="279"/>
        <v>1</v>
      </c>
    </row>
    <row r="2191" spans="1:18" x14ac:dyDescent="0.25">
      <c r="A2191" t="str">
        <f>gait_events!B1019</f>
        <v>pp053</v>
      </c>
      <c r="B2191" t="str">
        <f>VLOOKUP(A2191,participants!A:B,2,0)</f>
        <v>F</v>
      </c>
      <c r="C2191">
        <f>VLOOKUP(A2191,participants!A:C,3,0)</f>
        <v>66</v>
      </c>
      <c r="D2191" t="str">
        <f>VLOOKUP(A2191,participants!A:F,6,0)</f>
        <v>PD</v>
      </c>
      <c r="E2191" t="str">
        <f>IF(LEN(SUBSTITUTE(gait_events!C1019,"_run-",""))&lt;&gt;LEN(gait_events!C1019),LEFT(RIGHT(gait_events!C1019,LEN(gait_events!C1019)-19),FIND("_run-",RIGHT(gait_events!C1019,LEN(gait_events!C1019)-19),1)-1),RIGHT(gait_events!C1019,LEN(gait_events!C1019)-19))</f>
        <v>Preferred</v>
      </c>
      <c r="F2191" t="str">
        <f>IF(LEN(SUBSTITUTE(gait_events!C1019,"_run-",""))&lt;&gt;LEN(gait_events!C1019),RIGHT(gait_events!C1019,LEN(gait_events!C1019)-FIND("_run-",gait_events!C1019,1)-4),"")</f>
        <v>on</v>
      </c>
      <c r="G2191" t="str">
        <f>gait_events!D1019</f>
        <v>left_ankle</v>
      </c>
      <c r="H2191" t="str">
        <f>gait_events!E1019</f>
        <v>FC</v>
      </c>
      <c r="I2191">
        <f>IF(gait_events!F1019&lt;&gt;"",gait_events!F1019,NA())</f>
        <v>398</v>
      </c>
      <c r="J2191">
        <f>IF(gait_events!G1019&lt;&gt;"",gait_events!G1019,NA())</f>
        <v>402</v>
      </c>
      <c r="K2191">
        <f t="shared" si="272"/>
        <v>-4</v>
      </c>
      <c r="L2191">
        <f t="shared" si="273"/>
        <v>-20</v>
      </c>
      <c r="M2191">
        <f t="shared" si="274"/>
        <v>1</v>
      </c>
      <c r="N2191">
        <f t="shared" si="275"/>
        <v>1</v>
      </c>
      <c r="O2191">
        <f t="shared" si="276"/>
        <v>1</v>
      </c>
      <c r="P2191">
        <f t="shared" si="277"/>
        <v>0</v>
      </c>
      <c r="Q2191">
        <f t="shared" si="278"/>
        <v>0</v>
      </c>
      <c r="R2191">
        <f t="shared" si="279"/>
        <v>1</v>
      </c>
    </row>
    <row r="2192" spans="1:18" x14ac:dyDescent="0.25">
      <c r="A2192" t="str">
        <f>gait_events!B1020</f>
        <v>pp053</v>
      </c>
      <c r="B2192" t="str">
        <f>VLOOKUP(A2192,participants!A:B,2,0)</f>
        <v>F</v>
      </c>
      <c r="C2192">
        <f>VLOOKUP(A2192,participants!A:C,3,0)</f>
        <v>66</v>
      </c>
      <c r="D2192" t="str">
        <f>VLOOKUP(A2192,participants!A:F,6,0)</f>
        <v>PD</v>
      </c>
      <c r="E2192" t="str">
        <f>IF(LEN(SUBSTITUTE(gait_events!C1020,"_run-",""))&lt;&gt;LEN(gait_events!C1020),LEFT(RIGHT(gait_events!C1020,LEN(gait_events!C1020)-19),FIND("_run-",RIGHT(gait_events!C1020,LEN(gait_events!C1020)-19),1)-1),RIGHT(gait_events!C1020,LEN(gait_events!C1020)-19))</f>
        <v>Preferred</v>
      </c>
      <c r="F2192" t="str">
        <f>IF(LEN(SUBSTITUTE(gait_events!C1020,"_run-",""))&lt;&gt;LEN(gait_events!C1020),RIGHT(gait_events!C1020,LEN(gait_events!C1020)-FIND("_run-",gait_events!C1020,1)-4),"")</f>
        <v>on</v>
      </c>
      <c r="G2192" t="str">
        <f>gait_events!D1020</f>
        <v>left_ankle</v>
      </c>
      <c r="H2192" t="str">
        <f>gait_events!E1020</f>
        <v>FC</v>
      </c>
      <c r="I2192">
        <f>IF(gait_events!F1020&lt;&gt;"",gait_events!F1020,NA())</f>
        <v>635</v>
      </c>
      <c r="J2192">
        <f>IF(gait_events!G1020&lt;&gt;"",gait_events!G1020,NA())</f>
        <v>643</v>
      </c>
      <c r="K2192">
        <f t="shared" si="272"/>
        <v>-8</v>
      </c>
      <c r="L2192">
        <f t="shared" si="273"/>
        <v>-40</v>
      </c>
      <c r="M2192">
        <f t="shared" si="274"/>
        <v>1</v>
      </c>
      <c r="N2192">
        <f t="shared" si="275"/>
        <v>1</v>
      </c>
      <c r="O2192">
        <f t="shared" si="276"/>
        <v>1</v>
      </c>
      <c r="P2192">
        <f t="shared" si="277"/>
        <v>0</v>
      </c>
      <c r="Q2192">
        <f t="shared" si="278"/>
        <v>0</v>
      </c>
      <c r="R2192">
        <f t="shared" si="279"/>
        <v>1</v>
      </c>
    </row>
    <row r="2193" spans="1:18" x14ac:dyDescent="0.25">
      <c r="A2193" t="str">
        <f>gait_events!B1021</f>
        <v>pp053</v>
      </c>
      <c r="B2193" t="str">
        <f>VLOOKUP(A2193,participants!A:B,2,0)</f>
        <v>F</v>
      </c>
      <c r="C2193">
        <f>VLOOKUP(A2193,participants!A:C,3,0)</f>
        <v>66</v>
      </c>
      <c r="D2193" t="str">
        <f>VLOOKUP(A2193,participants!A:F,6,0)</f>
        <v>PD</v>
      </c>
      <c r="E2193" t="str">
        <f>IF(LEN(SUBSTITUTE(gait_events!C1021,"_run-",""))&lt;&gt;LEN(gait_events!C1021),LEFT(RIGHT(gait_events!C1021,LEN(gait_events!C1021)-19),FIND("_run-",RIGHT(gait_events!C1021,LEN(gait_events!C1021)-19),1)-1),RIGHT(gait_events!C1021,LEN(gait_events!C1021)-19))</f>
        <v>Preferred</v>
      </c>
      <c r="F2193" t="str">
        <f>IF(LEN(SUBSTITUTE(gait_events!C1021,"_run-",""))&lt;&gt;LEN(gait_events!C1021),RIGHT(gait_events!C1021,LEN(gait_events!C1021)-FIND("_run-",gait_events!C1021,1)-4),"")</f>
        <v>on</v>
      </c>
      <c r="G2193" t="str">
        <f>gait_events!D1021</f>
        <v>left_ankle</v>
      </c>
      <c r="H2193" t="str">
        <f>gait_events!E1021</f>
        <v>FC</v>
      </c>
      <c r="I2193">
        <f>IF(gait_events!F1021&lt;&gt;"",gait_events!F1021,NA())</f>
        <v>862</v>
      </c>
      <c r="J2193">
        <f>IF(gait_events!G1021&lt;&gt;"",gait_events!G1021,NA())</f>
        <v>867</v>
      </c>
      <c r="K2193">
        <f t="shared" si="272"/>
        <v>-5</v>
      </c>
      <c r="L2193">
        <f t="shared" si="273"/>
        <v>-25</v>
      </c>
      <c r="M2193">
        <f t="shared" si="274"/>
        <v>1</v>
      </c>
      <c r="N2193">
        <f t="shared" si="275"/>
        <v>1</v>
      </c>
      <c r="O2193">
        <f t="shared" si="276"/>
        <v>1</v>
      </c>
      <c r="P2193">
        <f t="shared" si="277"/>
        <v>0</v>
      </c>
      <c r="Q2193">
        <f t="shared" si="278"/>
        <v>0</v>
      </c>
      <c r="R2193">
        <f t="shared" si="279"/>
        <v>1</v>
      </c>
    </row>
    <row r="2194" spans="1:18" x14ac:dyDescent="0.25">
      <c r="A2194" t="str">
        <f>gait_events!B1022</f>
        <v>pp053</v>
      </c>
      <c r="B2194" t="str">
        <f>VLOOKUP(A2194,participants!A:B,2,0)</f>
        <v>F</v>
      </c>
      <c r="C2194">
        <f>VLOOKUP(A2194,participants!A:C,3,0)</f>
        <v>66</v>
      </c>
      <c r="D2194" t="str">
        <f>VLOOKUP(A2194,participants!A:F,6,0)</f>
        <v>PD</v>
      </c>
      <c r="E2194" t="str">
        <f>IF(LEN(SUBSTITUTE(gait_events!C1022,"_run-",""))&lt;&gt;LEN(gait_events!C1022),LEFT(RIGHT(gait_events!C1022,LEN(gait_events!C1022)-19),FIND("_run-",RIGHT(gait_events!C1022,LEN(gait_events!C1022)-19),1)-1),RIGHT(gait_events!C1022,LEN(gait_events!C1022)-19))</f>
        <v>Preferred</v>
      </c>
      <c r="F2194" t="str">
        <f>IF(LEN(SUBSTITUTE(gait_events!C1022,"_run-",""))&lt;&gt;LEN(gait_events!C1022),RIGHT(gait_events!C1022,LEN(gait_events!C1022)-FIND("_run-",gait_events!C1022,1)-4),"")</f>
        <v>on</v>
      </c>
      <c r="G2194" t="str">
        <f>gait_events!D1022</f>
        <v>left_ankle</v>
      </c>
      <c r="H2194" t="str">
        <f>gait_events!E1022</f>
        <v>FC</v>
      </c>
      <c r="I2194">
        <f>IF(gait_events!F1022&lt;&gt;"",gait_events!F1022,NA())</f>
        <v>1090</v>
      </c>
      <c r="J2194">
        <f>IF(gait_events!G1022&lt;&gt;"",gait_events!G1022,NA())</f>
        <v>1093</v>
      </c>
      <c r="K2194">
        <f t="shared" si="272"/>
        <v>-3</v>
      </c>
      <c r="L2194">
        <f t="shared" si="273"/>
        <v>-15</v>
      </c>
      <c r="M2194">
        <f t="shared" si="274"/>
        <v>1</v>
      </c>
      <c r="N2194">
        <f t="shared" si="275"/>
        <v>1</v>
      </c>
      <c r="O2194">
        <f t="shared" si="276"/>
        <v>1</v>
      </c>
      <c r="P2194">
        <f t="shared" si="277"/>
        <v>0</v>
      </c>
      <c r="Q2194">
        <f t="shared" si="278"/>
        <v>0</v>
      </c>
      <c r="R2194">
        <f t="shared" si="279"/>
        <v>1</v>
      </c>
    </row>
    <row r="2195" spans="1:18" x14ac:dyDescent="0.25">
      <c r="A2195" t="str">
        <f>gait_events!B1023</f>
        <v>pp053</v>
      </c>
      <c r="B2195" t="str">
        <f>VLOOKUP(A2195,participants!A:B,2,0)</f>
        <v>F</v>
      </c>
      <c r="C2195">
        <f>VLOOKUP(A2195,participants!A:C,3,0)</f>
        <v>66</v>
      </c>
      <c r="D2195" t="str">
        <f>VLOOKUP(A2195,participants!A:F,6,0)</f>
        <v>PD</v>
      </c>
      <c r="E2195" t="str">
        <f>IF(LEN(SUBSTITUTE(gait_events!C1023,"_run-",""))&lt;&gt;LEN(gait_events!C1023),LEFT(RIGHT(gait_events!C1023,LEN(gait_events!C1023)-19),FIND("_run-",RIGHT(gait_events!C1023,LEN(gait_events!C1023)-19),1)-1),RIGHT(gait_events!C1023,LEN(gait_events!C1023)-19))</f>
        <v>Preferred</v>
      </c>
      <c r="F2195" t="str">
        <f>IF(LEN(SUBSTITUTE(gait_events!C1023,"_run-",""))&lt;&gt;LEN(gait_events!C1023),RIGHT(gait_events!C1023,LEN(gait_events!C1023)-FIND("_run-",gait_events!C1023,1)-4),"")</f>
        <v>on</v>
      </c>
      <c r="G2195" t="str">
        <f>gait_events!D1023</f>
        <v>left_ankle</v>
      </c>
      <c r="H2195" t="str">
        <f>gait_events!E1023</f>
        <v>FC</v>
      </c>
      <c r="I2195">
        <f>IF(gait_events!F1023&lt;&gt;"",gait_events!F1023,NA())</f>
        <v>1305</v>
      </c>
      <c r="J2195">
        <f>IF(gait_events!G1023&lt;&gt;"",gait_events!G1023,NA())</f>
        <v>1308</v>
      </c>
      <c r="K2195">
        <f t="shared" si="272"/>
        <v>-3</v>
      </c>
      <c r="L2195">
        <f t="shared" si="273"/>
        <v>-15</v>
      </c>
      <c r="M2195">
        <f t="shared" si="274"/>
        <v>1</v>
      </c>
      <c r="N2195">
        <f t="shared" si="275"/>
        <v>1</v>
      </c>
      <c r="O2195">
        <f t="shared" si="276"/>
        <v>1</v>
      </c>
      <c r="P2195">
        <f t="shared" si="277"/>
        <v>0</v>
      </c>
      <c r="Q2195">
        <f t="shared" si="278"/>
        <v>0</v>
      </c>
      <c r="R2195">
        <f t="shared" si="279"/>
        <v>1</v>
      </c>
    </row>
    <row r="2196" spans="1:18" x14ac:dyDescent="0.25">
      <c r="A2196" t="str">
        <f>gait_events!B1024</f>
        <v>pp053</v>
      </c>
      <c r="B2196" t="str">
        <f>VLOOKUP(A2196,participants!A:B,2,0)</f>
        <v>F</v>
      </c>
      <c r="C2196">
        <f>VLOOKUP(A2196,participants!A:C,3,0)</f>
        <v>66</v>
      </c>
      <c r="D2196" t="str">
        <f>VLOOKUP(A2196,participants!A:F,6,0)</f>
        <v>PD</v>
      </c>
      <c r="E2196" t="str">
        <f>IF(LEN(SUBSTITUTE(gait_events!C1024,"_run-",""))&lt;&gt;LEN(gait_events!C1024),LEFT(RIGHT(gait_events!C1024,LEN(gait_events!C1024)-19),FIND("_run-",RIGHT(gait_events!C1024,LEN(gait_events!C1024)-19),1)-1),RIGHT(gait_events!C1024,LEN(gait_events!C1024)-19))</f>
        <v>Preferred</v>
      </c>
      <c r="F2196" t="str">
        <f>IF(LEN(SUBSTITUTE(gait_events!C1024,"_run-",""))&lt;&gt;LEN(gait_events!C1024),RIGHT(gait_events!C1024,LEN(gait_events!C1024)-FIND("_run-",gait_events!C1024,1)-4),"")</f>
        <v>on</v>
      </c>
      <c r="G2196" t="str">
        <f>gait_events!D1024</f>
        <v>left_ankle</v>
      </c>
      <c r="H2196" t="str">
        <f>gait_events!E1024</f>
        <v>FC</v>
      </c>
      <c r="I2196">
        <f>IF(gait_events!F1024&lt;&gt;"",gait_events!F1024,NA())</f>
        <v>1541</v>
      </c>
      <c r="J2196">
        <f>IF(gait_events!G1024&lt;&gt;"",gait_events!G1024,NA())</f>
        <v>1543</v>
      </c>
      <c r="K2196">
        <f t="shared" si="272"/>
        <v>-2</v>
      </c>
      <c r="L2196">
        <f t="shared" si="273"/>
        <v>-10</v>
      </c>
      <c r="M2196">
        <f t="shared" si="274"/>
        <v>1</v>
      </c>
      <c r="N2196">
        <f t="shared" si="275"/>
        <v>1</v>
      </c>
      <c r="O2196">
        <f t="shared" si="276"/>
        <v>1</v>
      </c>
      <c r="P2196">
        <f t="shared" si="277"/>
        <v>0</v>
      </c>
      <c r="Q2196">
        <f t="shared" si="278"/>
        <v>0</v>
      </c>
      <c r="R2196">
        <f t="shared" si="279"/>
        <v>1</v>
      </c>
    </row>
    <row r="2197" spans="1:18" x14ac:dyDescent="0.25">
      <c r="A2197" t="str">
        <f>gait_events!B1025</f>
        <v>pp053</v>
      </c>
      <c r="B2197" t="str">
        <f>VLOOKUP(A2197,participants!A:B,2,0)</f>
        <v>F</v>
      </c>
      <c r="C2197">
        <f>VLOOKUP(A2197,participants!A:C,3,0)</f>
        <v>66</v>
      </c>
      <c r="D2197" t="str">
        <f>VLOOKUP(A2197,participants!A:F,6,0)</f>
        <v>PD</v>
      </c>
      <c r="E2197" t="str">
        <f>IF(LEN(SUBSTITUTE(gait_events!C1025,"_run-",""))&lt;&gt;LEN(gait_events!C1025),LEFT(RIGHT(gait_events!C1025,LEN(gait_events!C1025)-19),FIND("_run-",RIGHT(gait_events!C1025,LEN(gait_events!C1025)-19),1)-1),RIGHT(gait_events!C1025,LEN(gait_events!C1025)-19))</f>
        <v>Preferred</v>
      </c>
      <c r="F2197" t="str">
        <f>IF(LEN(SUBSTITUTE(gait_events!C1025,"_run-",""))&lt;&gt;LEN(gait_events!C1025),RIGHT(gait_events!C1025,LEN(gait_events!C1025)-FIND("_run-",gait_events!C1025,1)-4),"")</f>
        <v>on</v>
      </c>
      <c r="G2197" t="str">
        <f>gait_events!D1025</f>
        <v>left_ankle</v>
      </c>
      <c r="H2197" t="str">
        <f>gait_events!E1025</f>
        <v>FC</v>
      </c>
      <c r="I2197">
        <f>IF(gait_events!F1025&lt;&gt;"",gait_events!F1025,NA())</f>
        <v>1784</v>
      </c>
      <c r="J2197" t="e">
        <f>IF(gait_events!G1025&lt;&gt;"",gait_events!G1025,NA())</f>
        <v>#N/A</v>
      </c>
      <c r="K2197" t="e">
        <f t="shared" si="272"/>
        <v>#N/A</v>
      </c>
      <c r="L2197" t="e">
        <f t="shared" si="273"/>
        <v>#N/A</v>
      </c>
      <c r="M2197">
        <f t="shared" si="274"/>
        <v>1</v>
      </c>
      <c r="N2197">
        <f t="shared" si="275"/>
        <v>0</v>
      </c>
      <c r="O2197">
        <f t="shared" si="276"/>
        <v>0</v>
      </c>
      <c r="P2197">
        <f t="shared" si="277"/>
        <v>1</v>
      </c>
      <c r="Q2197">
        <f t="shared" si="278"/>
        <v>0</v>
      </c>
      <c r="R2197">
        <f t="shared" si="279"/>
        <v>1</v>
      </c>
    </row>
    <row r="2198" spans="1:18" x14ac:dyDescent="0.25">
      <c r="A2198" t="str">
        <f>gait_events!B1026</f>
        <v>pp053</v>
      </c>
      <c r="B2198" t="str">
        <f>VLOOKUP(A2198,participants!A:B,2,0)</f>
        <v>F</v>
      </c>
      <c r="C2198">
        <f>VLOOKUP(A2198,participants!A:C,3,0)</f>
        <v>66</v>
      </c>
      <c r="D2198" t="str">
        <f>VLOOKUP(A2198,participants!A:F,6,0)</f>
        <v>PD</v>
      </c>
      <c r="E2198" t="str">
        <f>IF(LEN(SUBSTITUTE(gait_events!C1026,"_run-",""))&lt;&gt;LEN(gait_events!C1026),LEFT(RIGHT(gait_events!C1026,LEN(gait_events!C1026)-19),FIND("_run-",RIGHT(gait_events!C1026,LEN(gait_events!C1026)-19),1)-1),RIGHT(gait_events!C1026,LEN(gait_events!C1026)-19))</f>
        <v>Preferred</v>
      </c>
      <c r="F2198" t="str">
        <f>IF(LEN(SUBSTITUTE(gait_events!C1026,"_run-",""))&lt;&gt;LEN(gait_events!C1026),RIGHT(gait_events!C1026,LEN(gait_events!C1026)-FIND("_run-",gait_events!C1026,1)-4),"")</f>
        <v>on</v>
      </c>
      <c r="G2198" t="str">
        <f>gait_events!D1026</f>
        <v>right_ankle</v>
      </c>
      <c r="H2198" t="str">
        <f>gait_events!E1026</f>
        <v>IC</v>
      </c>
      <c r="I2198">
        <f>IF(gait_events!F1026&lt;&gt;"",gait_events!F1026,NA())</f>
        <v>146</v>
      </c>
      <c r="J2198">
        <f>IF(gait_events!G1026&lt;&gt;"",gait_events!G1026,NA())</f>
        <v>144</v>
      </c>
      <c r="K2198">
        <f t="shared" si="272"/>
        <v>2</v>
      </c>
      <c r="L2198">
        <f t="shared" si="273"/>
        <v>10</v>
      </c>
      <c r="M2198">
        <f t="shared" si="274"/>
        <v>1</v>
      </c>
      <c r="N2198">
        <f t="shared" si="275"/>
        <v>1</v>
      </c>
      <c r="O2198">
        <f t="shared" si="276"/>
        <v>1</v>
      </c>
      <c r="P2198">
        <f t="shared" si="277"/>
        <v>0</v>
      </c>
      <c r="Q2198">
        <f t="shared" si="278"/>
        <v>0</v>
      </c>
      <c r="R2198">
        <f t="shared" si="279"/>
        <v>1</v>
      </c>
    </row>
    <row r="2199" spans="1:18" x14ac:dyDescent="0.25">
      <c r="A2199" t="str">
        <f>gait_events!B1027</f>
        <v>pp053</v>
      </c>
      <c r="B2199" t="str">
        <f>VLOOKUP(A2199,participants!A:B,2,0)</f>
        <v>F</v>
      </c>
      <c r="C2199">
        <f>VLOOKUP(A2199,participants!A:C,3,0)</f>
        <v>66</v>
      </c>
      <c r="D2199" t="str">
        <f>VLOOKUP(A2199,participants!A:F,6,0)</f>
        <v>PD</v>
      </c>
      <c r="E2199" t="str">
        <f>IF(LEN(SUBSTITUTE(gait_events!C1027,"_run-",""))&lt;&gt;LEN(gait_events!C1027),LEFT(RIGHT(gait_events!C1027,LEN(gait_events!C1027)-19),FIND("_run-",RIGHT(gait_events!C1027,LEN(gait_events!C1027)-19),1)-1),RIGHT(gait_events!C1027,LEN(gait_events!C1027)-19))</f>
        <v>Preferred</v>
      </c>
      <c r="F2199" t="str">
        <f>IF(LEN(SUBSTITUTE(gait_events!C1027,"_run-",""))&lt;&gt;LEN(gait_events!C1027),RIGHT(gait_events!C1027,LEN(gait_events!C1027)-FIND("_run-",gait_events!C1027,1)-4),"")</f>
        <v>on</v>
      </c>
      <c r="G2199" t="str">
        <f>gait_events!D1027</f>
        <v>right_ankle</v>
      </c>
      <c r="H2199" t="str">
        <f>gait_events!E1027</f>
        <v>IC</v>
      </c>
      <c r="I2199">
        <f>IF(gait_events!F1027&lt;&gt;"",gait_events!F1027,NA())</f>
        <v>349</v>
      </c>
      <c r="J2199" t="e">
        <f>IF(gait_events!G1027&lt;&gt;"",gait_events!G1027,NA())</f>
        <v>#N/A</v>
      </c>
      <c r="K2199" t="e">
        <f t="shared" si="272"/>
        <v>#N/A</v>
      </c>
      <c r="L2199" t="e">
        <f t="shared" si="273"/>
        <v>#N/A</v>
      </c>
      <c r="M2199">
        <f t="shared" si="274"/>
        <v>1</v>
      </c>
      <c r="N2199">
        <f t="shared" si="275"/>
        <v>0</v>
      </c>
      <c r="O2199">
        <f t="shared" si="276"/>
        <v>0</v>
      </c>
      <c r="P2199">
        <f t="shared" si="277"/>
        <v>1</v>
      </c>
      <c r="Q2199">
        <f t="shared" si="278"/>
        <v>0</v>
      </c>
      <c r="R2199">
        <f t="shared" si="279"/>
        <v>1</v>
      </c>
    </row>
    <row r="2200" spans="1:18" x14ac:dyDescent="0.25">
      <c r="A2200" t="str">
        <f>gait_events!B1028</f>
        <v>pp053</v>
      </c>
      <c r="B2200" t="str">
        <f>VLOOKUP(A2200,participants!A:B,2,0)</f>
        <v>F</v>
      </c>
      <c r="C2200">
        <f>VLOOKUP(A2200,participants!A:C,3,0)</f>
        <v>66</v>
      </c>
      <c r="D2200" t="str">
        <f>VLOOKUP(A2200,participants!A:F,6,0)</f>
        <v>PD</v>
      </c>
      <c r="E2200" t="str">
        <f>IF(LEN(SUBSTITUTE(gait_events!C1028,"_run-",""))&lt;&gt;LEN(gait_events!C1028),LEFT(RIGHT(gait_events!C1028,LEN(gait_events!C1028)-19),FIND("_run-",RIGHT(gait_events!C1028,LEN(gait_events!C1028)-19),1)-1),RIGHT(gait_events!C1028,LEN(gait_events!C1028)-19))</f>
        <v>Preferred</v>
      </c>
      <c r="F2200" t="str">
        <f>IF(LEN(SUBSTITUTE(gait_events!C1028,"_run-",""))&lt;&gt;LEN(gait_events!C1028),RIGHT(gait_events!C1028,LEN(gait_events!C1028)-FIND("_run-",gait_events!C1028,1)-4),"")</f>
        <v>on</v>
      </c>
      <c r="G2200" t="str">
        <f>gait_events!D1028</f>
        <v>right_ankle</v>
      </c>
      <c r="H2200" t="str">
        <f>gait_events!E1028</f>
        <v>IC</v>
      </c>
      <c r="I2200">
        <f>IF(gait_events!F1028&lt;&gt;"",gait_events!F1028,NA())</f>
        <v>591</v>
      </c>
      <c r="J2200">
        <f>IF(gait_events!G1028&lt;&gt;"",gait_events!G1028,NA())</f>
        <v>599</v>
      </c>
      <c r="K2200">
        <f t="shared" si="272"/>
        <v>-8</v>
      </c>
      <c r="L2200">
        <f t="shared" si="273"/>
        <v>-40</v>
      </c>
      <c r="M2200">
        <f t="shared" si="274"/>
        <v>1</v>
      </c>
      <c r="N2200">
        <f t="shared" si="275"/>
        <v>1</v>
      </c>
      <c r="O2200">
        <f t="shared" si="276"/>
        <v>1</v>
      </c>
      <c r="P2200">
        <f t="shared" si="277"/>
        <v>0</v>
      </c>
      <c r="Q2200">
        <f t="shared" si="278"/>
        <v>0</v>
      </c>
      <c r="R2200">
        <f t="shared" si="279"/>
        <v>1</v>
      </c>
    </row>
    <row r="2201" spans="1:18" x14ac:dyDescent="0.25">
      <c r="A2201" t="str">
        <f>gait_events!B1029</f>
        <v>pp053</v>
      </c>
      <c r="B2201" t="str">
        <f>VLOOKUP(A2201,participants!A:B,2,0)</f>
        <v>F</v>
      </c>
      <c r="C2201">
        <f>VLOOKUP(A2201,participants!A:C,3,0)</f>
        <v>66</v>
      </c>
      <c r="D2201" t="str">
        <f>VLOOKUP(A2201,participants!A:F,6,0)</f>
        <v>PD</v>
      </c>
      <c r="E2201" t="str">
        <f>IF(LEN(SUBSTITUTE(gait_events!C1029,"_run-",""))&lt;&gt;LEN(gait_events!C1029),LEFT(RIGHT(gait_events!C1029,LEN(gait_events!C1029)-19),FIND("_run-",RIGHT(gait_events!C1029,LEN(gait_events!C1029)-19),1)-1),RIGHT(gait_events!C1029,LEN(gait_events!C1029)-19))</f>
        <v>Preferred</v>
      </c>
      <c r="F2201" t="str">
        <f>IF(LEN(SUBSTITUTE(gait_events!C1029,"_run-",""))&lt;&gt;LEN(gait_events!C1029),RIGHT(gait_events!C1029,LEN(gait_events!C1029)-FIND("_run-",gait_events!C1029,1)-4),"")</f>
        <v>on</v>
      </c>
      <c r="G2201" t="str">
        <f>gait_events!D1029</f>
        <v>right_ankle</v>
      </c>
      <c r="H2201" t="str">
        <f>gait_events!E1029</f>
        <v>IC</v>
      </c>
      <c r="I2201">
        <f>IF(gait_events!F1029&lt;&gt;"",gait_events!F1029,NA())</f>
        <v>817</v>
      </c>
      <c r="J2201">
        <f>IF(gait_events!G1029&lt;&gt;"",gait_events!G1029,NA())</f>
        <v>826</v>
      </c>
      <c r="K2201">
        <f t="shared" si="272"/>
        <v>-9</v>
      </c>
      <c r="L2201">
        <f t="shared" si="273"/>
        <v>-45</v>
      </c>
      <c r="M2201">
        <f t="shared" si="274"/>
        <v>1</v>
      </c>
      <c r="N2201">
        <f t="shared" si="275"/>
        <v>1</v>
      </c>
      <c r="O2201">
        <f t="shared" si="276"/>
        <v>1</v>
      </c>
      <c r="P2201">
        <f t="shared" si="277"/>
        <v>0</v>
      </c>
      <c r="Q2201">
        <f t="shared" si="278"/>
        <v>0</v>
      </c>
      <c r="R2201">
        <f t="shared" si="279"/>
        <v>1</v>
      </c>
    </row>
    <row r="2202" spans="1:18" x14ac:dyDescent="0.25">
      <c r="A2202" t="str">
        <f>gait_events!B1030</f>
        <v>pp053</v>
      </c>
      <c r="B2202" t="str">
        <f>VLOOKUP(A2202,participants!A:B,2,0)</f>
        <v>F</v>
      </c>
      <c r="C2202">
        <f>VLOOKUP(A2202,participants!A:C,3,0)</f>
        <v>66</v>
      </c>
      <c r="D2202" t="str">
        <f>VLOOKUP(A2202,participants!A:F,6,0)</f>
        <v>PD</v>
      </c>
      <c r="E2202" t="str">
        <f>IF(LEN(SUBSTITUTE(gait_events!C1030,"_run-",""))&lt;&gt;LEN(gait_events!C1030),LEFT(RIGHT(gait_events!C1030,LEN(gait_events!C1030)-19),FIND("_run-",RIGHT(gait_events!C1030,LEN(gait_events!C1030)-19),1)-1),RIGHT(gait_events!C1030,LEN(gait_events!C1030)-19))</f>
        <v>Preferred</v>
      </c>
      <c r="F2202" t="str">
        <f>IF(LEN(SUBSTITUTE(gait_events!C1030,"_run-",""))&lt;&gt;LEN(gait_events!C1030),RIGHT(gait_events!C1030,LEN(gait_events!C1030)-FIND("_run-",gait_events!C1030,1)-4),"")</f>
        <v>on</v>
      </c>
      <c r="G2202" t="str">
        <f>gait_events!D1030</f>
        <v>right_ankle</v>
      </c>
      <c r="H2202" t="str">
        <f>gait_events!E1030</f>
        <v>IC</v>
      </c>
      <c r="I2202">
        <f>IF(gait_events!F1030&lt;&gt;"",gait_events!F1030,NA())</f>
        <v>1037</v>
      </c>
      <c r="J2202" t="e">
        <f>IF(gait_events!G1030&lt;&gt;"",gait_events!G1030,NA())</f>
        <v>#N/A</v>
      </c>
      <c r="K2202" t="e">
        <f t="shared" si="272"/>
        <v>#N/A</v>
      </c>
      <c r="L2202" t="e">
        <f t="shared" si="273"/>
        <v>#N/A</v>
      </c>
      <c r="M2202">
        <f t="shared" si="274"/>
        <v>1</v>
      </c>
      <c r="N2202">
        <f t="shared" si="275"/>
        <v>0</v>
      </c>
      <c r="O2202">
        <f t="shared" si="276"/>
        <v>0</v>
      </c>
      <c r="P2202">
        <f t="shared" si="277"/>
        <v>1</v>
      </c>
      <c r="Q2202">
        <f t="shared" si="278"/>
        <v>0</v>
      </c>
      <c r="R2202">
        <f t="shared" si="279"/>
        <v>1</v>
      </c>
    </row>
    <row r="2203" spans="1:18" x14ac:dyDescent="0.25">
      <c r="A2203" t="str">
        <f>gait_events!B1031</f>
        <v>pp053</v>
      </c>
      <c r="B2203" t="str">
        <f>VLOOKUP(A2203,participants!A:B,2,0)</f>
        <v>F</v>
      </c>
      <c r="C2203">
        <f>VLOOKUP(A2203,participants!A:C,3,0)</f>
        <v>66</v>
      </c>
      <c r="D2203" t="str">
        <f>VLOOKUP(A2203,participants!A:F,6,0)</f>
        <v>PD</v>
      </c>
      <c r="E2203" t="str">
        <f>IF(LEN(SUBSTITUTE(gait_events!C1031,"_run-",""))&lt;&gt;LEN(gait_events!C1031),LEFT(RIGHT(gait_events!C1031,LEN(gait_events!C1031)-19),FIND("_run-",RIGHT(gait_events!C1031,LEN(gait_events!C1031)-19),1)-1),RIGHT(gait_events!C1031,LEN(gait_events!C1031)-19))</f>
        <v>Preferred</v>
      </c>
      <c r="F2203" t="str">
        <f>IF(LEN(SUBSTITUTE(gait_events!C1031,"_run-",""))&lt;&gt;LEN(gait_events!C1031),RIGHT(gait_events!C1031,LEN(gait_events!C1031)-FIND("_run-",gait_events!C1031,1)-4),"")</f>
        <v>on</v>
      </c>
      <c r="G2203" t="str">
        <f>gait_events!D1031</f>
        <v>right_ankle</v>
      </c>
      <c r="H2203" t="str">
        <f>gait_events!E1031</f>
        <v>IC</v>
      </c>
      <c r="I2203">
        <f>IF(gait_events!F1031&lt;&gt;"",gait_events!F1031,NA())</f>
        <v>1258</v>
      </c>
      <c r="J2203">
        <f>IF(gait_events!G1031&lt;&gt;"",gait_events!G1031,NA())</f>
        <v>1266</v>
      </c>
      <c r="K2203">
        <f t="shared" si="272"/>
        <v>-8</v>
      </c>
      <c r="L2203">
        <f t="shared" si="273"/>
        <v>-40</v>
      </c>
      <c r="M2203">
        <f t="shared" si="274"/>
        <v>1</v>
      </c>
      <c r="N2203">
        <f t="shared" si="275"/>
        <v>1</v>
      </c>
      <c r="O2203">
        <f t="shared" si="276"/>
        <v>1</v>
      </c>
      <c r="P2203">
        <f t="shared" si="277"/>
        <v>0</v>
      </c>
      <c r="Q2203">
        <f t="shared" si="278"/>
        <v>0</v>
      </c>
      <c r="R2203">
        <f t="shared" si="279"/>
        <v>1</v>
      </c>
    </row>
    <row r="2204" spans="1:18" x14ac:dyDescent="0.25">
      <c r="A2204" t="str">
        <f>gait_events!B1032</f>
        <v>pp053</v>
      </c>
      <c r="B2204" t="str">
        <f>VLOOKUP(A2204,participants!A:B,2,0)</f>
        <v>F</v>
      </c>
      <c r="C2204">
        <f>VLOOKUP(A2204,participants!A:C,3,0)</f>
        <v>66</v>
      </c>
      <c r="D2204" t="str">
        <f>VLOOKUP(A2204,participants!A:F,6,0)</f>
        <v>PD</v>
      </c>
      <c r="E2204" t="str">
        <f>IF(LEN(SUBSTITUTE(gait_events!C1032,"_run-",""))&lt;&gt;LEN(gait_events!C1032),LEFT(RIGHT(gait_events!C1032,LEN(gait_events!C1032)-19),FIND("_run-",RIGHT(gait_events!C1032,LEN(gait_events!C1032)-19),1)-1),RIGHT(gait_events!C1032,LEN(gait_events!C1032)-19))</f>
        <v>Preferred</v>
      </c>
      <c r="F2204" t="str">
        <f>IF(LEN(SUBSTITUTE(gait_events!C1032,"_run-",""))&lt;&gt;LEN(gait_events!C1032),RIGHT(gait_events!C1032,LEN(gait_events!C1032)-FIND("_run-",gait_events!C1032,1)-4),"")</f>
        <v>on</v>
      </c>
      <c r="G2204" t="str">
        <f>gait_events!D1032</f>
        <v>right_ankle</v>
      </c>
      <c r="H2204" t="str">
        <f>gait_events!E1032</f>
        <v>IC</v>
      </c>
      <c r="I2204">
        <f>IF(gait_events!F1032&lt;&gt;"",gait_events!F1032,NA())</f>
        <v>1490</v>
      </c>
      <c r="J2204">
        <f>IF(gait_events!G1032&lt;&gt;"",gait_events!G1032,NA())</f>
        <v>1498</v>
      </c>
      <c r="K2204">
        <f t="shared" si="272"/>
        <v>-8</v>
      </c>
      <c r="L2204">
        <f t="shared" si="273"/>
        <v>-40</v>
      </c>
      <c r="M2204">
        <f t="shared" si="274"/>
        <v>1</v>
      </c>
      <c r="N2204">
        <f t="shared" si="275"/>
        <v>1</v>
      </c>
      <c r="O2204">
        <f t="shared" si="276"/>
        <v>1</v>
      </c>
      <c r="P2204">
        <f t="shared" si="277"/>
        <v>0</v>
      </c>
      <c r="Q2204">
        <f t="shared" si="278"/>
        <v>0</v>
      </c>
      <c r="R2204">
        <f t="shared" si="279"/>
        <v>1</v>
      </c>
    </row>
    <row r="2205" spans="1:18" x14ac:dyDescent="0.25">
      <c r="A2205" t="str">
        <f>gait_events!B1033</f>
        <v>pp053</v>
      </c>
      <c r="B2205" t="str">
        <f>VLOOKUP(A2205,participants!A:B,2,0)</f>
        <v>F</v>
      </c>
      <c r="C2205">
        <f>VLOOKUP(A2205,participants!A:C,3,0)</f>
        <v>66</v>
      </c>
      <c r="D2205" t="str">
        <f>VLOOKUP(A2205,participants!A:F,6,0)</f>
        <v>PD</v>
      </c>
      <c r="E2205" t="str">
        <f>IF(LEN(SUBSTITUTE(gait_events!C1033,"_run-",""))&lt;&gt;LEN(gait_events!C1033),LEFT(RIGHT(gait_events!C1033,LEN(gait_events!C1033)-19),FIND("_run-",RIGHT(gait_events!C1033,LEN(gait_events!C1033)-19),1)-1),RIGHT(gait_events!C1033,LEN(gait_events!C1033)-19))</f>
        <v>Preferred</v>
      </c>
      <c r="F2205" t="str">
        <f>IF(LEN(SUBSTITUTE(gait_events!C1033,"_run-",""))&lt;&gt;LEN(gait_events!C1033),RIGHT(gait_events!C1033,LEN(gait_events!C1033)-FIND("_run-",gait_events!C1033,1)-4),"")</f>
        <v>on</v>
      </c>
      <c r="G2205" t="str">
        <f>gait_events!D1033</f>
        <v>right_ankle</v>
      </c>
      <c r="H2205" t="str">
        <f>gait_events!E1033</f>
        <v>IC</v>
      </c>
      <c r="I2205">
        <f>IF(gait_events!F1033&lt;&gt;"",gait_events!F1033,NA())</f>
        <v>1735</v>
      </c>
      <c r="J2205">
        <f>IF(gait_events!G1033&lt;&gt;"",gait_events!G1033,NA())</f>
        <v>1736</v>
      </c>
      <c r="K2205">
        <f t="shared" si="272"/>
        <v>-1</v>
      </c>
      <c r="L2205">
        <f t="shared" si="273"/>
        <v>-5</v>
      </c>
      <c r="M2205">
        <f t="shared" si="274"/>
        <v>1</v>
      </c>
      <c r="N2205">
        <f t="shared" si="275"/>
        <v>1</v>
      </c>
      <c r="O2205">
        <f t="shared" si="276"/>
        <v>1</v>
      </c>
      <c r="P2205">
        <f t="shared" si="277"/>
        <v>0</v>
      </c>
      <c r="Q2205">
        <f t="shared" si="278"/>
        <v>0</v>
      </c>
      <c r="R2205">
        <f t="shared" si="279"/>
        <v>1</v>
      </c>
    </row>
    <row r="2206" spans="1:18" x14ac:dyDescent="0.25">
      <c r="A2206" t="str">
        <f>gait_events!B1034</f>
        <v>pp053</v>
      </c>
      <c r="B2206" t="str">
        <f>VLOOKUP(A2206,participants!A:B,2,0)</f>
        <v>F</v>
      </c>
      <c r="C2206">
        <f>VLOOKUP(A2206,participants!A:C,3,0)</f>
        <v>66</v>
      </c>
      <c r="D2206" t="str">
        <f>VLOOKUP(A2206,participants!A:F,6,0)</f>
        <v>PD</v>
      </c>
      <c r="E2206" t="str">
        <f>IF(LEN(SUBSTITUTE(gait_events!C1034,"_run-",""))&lt;&gt;LEN(gait_events!C1034),LEFT(RIGHT(gait_events!C1034,LEN(gait_events!C1034)-19),FIND("_run-",RIGHT(gait_events!C1034,LEN(gait_events!C1034)-19),1)-1),RIGHT(gait_events!C1034,LEN(gait_events!C1034)-19))</f>
        <v>Preferred</v>
      </c>
      <c r="F2206" t="str">
        <f>IF(LEN(SUBSTITUTE(gait_events!C1034,"_run-",""))&lt;&gt;LEN(gait_events!C1034),RIGHT(gait_events!C1034,LEN(gait_events!C1034)-FIND("_run-",gait_events!C1034,1)-4),"")</f>
        <v>on</v>
      </c>
      <c r="G2206" t="str">
        <f>gait_events!D1034</f>
        <v>right_ankle</v>
      </c>
      <c r="H2206" t="str">
        <f>gait_events!E1034</f>
        <v>FC</v>
      </c>
      <c r="I2206">
        <f>IF(gait_events!F1034&lt;&gt;"",gait_events!F1034,NA())</f>
        <v>73</v>
      </c>
      <c r="J2206">
        <f>IF(gait_events!G1034&lt;&gt;"",gait_events!G1034,NA())</f>
        <v>74</v>
      </c>
      <c r="K2206">
        <f t="shared" si="272"/>
        <v>-1</v>
      </c>
      <c r="L2206">
        <f t="shared" si="273"/>
        <v>-5</v>
      </c>
      <c r="M2206">
        <f t="shared" si="274"/>
        <v>1</v>
      </c>
      <c r="N2206">
        <f t="shared" si="275"/>
        <v>1</v>
      </c>
      <c r="O2206">
        <f t="shared" si="276"/>
        <v>1</v>
      </c>
      <c r="P2206">
        <f t="shared" si="277"/>
        <v>0</v>
      </c>
      <c r="Q2206">
        <f t="shared" si="278"/>
        <v>0</v>
      </c>
      <c r="R2206">
        <f t="shared" si="279"/>
        <v>1</v>
      </c>
    </row>
    <row r="2207" spans="1:18" x14ac:dyDescent="0.25">
      <c r="A2207" t="str">
        <f>gait_events!B1035</f>
        <v>pp053</v>
      </c>
      <c r="B2207" t="str">
        <f>VLOOKUP(A2207,participants!A:B,2,0)</f>
        <v>F</v>
      </c>
      <c r="C2207">
        <f>VLOOKUP(A2207,participants!A:C,3,0)</f>
        <v>66</v>
      </c>
      <c r="D2207" t="str">
        <f>VLOOKUP(A2207,participants!A:F,6,0)</f>
        <v>PD</v>
      </c>
      <c r="E2207" t="str">
        <f>IF(LEN(SUBSTITUTE(gait_events!C1035,"_run-",""))&lt;&gt;LEN(gait_events!C1035),LEFT(RIGHT(gait_events!C1035,LEN(gait_events!C1035)-19),FIND("_run-",RIGHT(gait_events!C1035,LEN(gait_events!C1035)-19),1)-1),RIGHT(gait_events!C1035,LEN(gait_events!C1035)-19))</f>
        <v>Preferred</v>
      </c>
      <c r="F2207" t="str">
        <f>IF(LEN(SUBSTITUTE(gait_events!C1035,"_run-",""))&lt;&gt;LEN(gait_events!C1035),RIGHT(gait_events!C1035,LEN(gait_events!C1035)-FIND("_run-",gait_events!C1035,1)-4),"")</f>
        <v>on</v>
      </c>
      <c r="G2207" t="str">
        <f>gait_events!D1035</f>
        <v>right_ankle</v>
      </c>
      <c r="H2207" t="str">
        <f>gait_events!E1035</f>
        <v>FC</v>
      </c>
      <c r="I2207">
        <f>IF(gait_events!F1035&lt;&gt;"",gait_events!F1035,NA())</f>
        <v>291</v>
      </c>
      <c r="J2207">
        <f>IF(gait_events!G1035&lt;&gt;"",gait_events!G1035,NA())</f>
        <v>292</v>
      </c>
      <c r="K2207">
        <f t="shared" si="272"/>
        <v>-1</v>
      </c>
      <c r="L2207">
        <f t="shared" si="273"/>
        <v>-5</v>
      </c>
      <c r="M2207">
        <f t="shared" si="274"/>
        <v>1</v>
      </c>
      <c r="N2207">
        <f t="shared" si="275"/>
        <v>1</v>
      </c>
      <c r="O2207">
        <f t="shared" si="276"/>
        <v>1</v>
      </c>
      <c r="P2207">
        <f t="shared" si="277"/>
        <v>0</v>
      </c>
      <c r="Q2207">
        <f t="shared" si="278"/>
        <v>0</v>
      </c>
      <c r="R2207">
        <f t="shared" si="279"/>
        <v>1</v>
      </c>
    </row>
    <row r="2208" spans="1:18" x14ac:dyDescent="0.25">
      <c r="A2208" t="str">
        <f>gait_events!B1036</f>
        <v>pp053</v>
      </c>
      <c r="B2208" t="str">
        <f>VLOOKUP(A2208,participants!A:B,2,0)</f>
        <v>F</v>
      </c>
      <c r="C2208">
        <f>VLOOKUP(A2208,participants!A:C,3,0)</f>
        <v>66</v>
      </c>
      <c r="D2208" t="str">
        <f>VLOOKUP(A2208,participants!A:F,6,0)</f>
        <v>PD</v>
      </c>
      <c r="E2208" t="str">
        <f>IF(LEN(SUBSTITUTE(gait_events!C1036,"_run-",""))&lt;&gt;LEN(gait_events!C1036),LEFT(RIGHT(gait_events!C1036,LEN(gait_events!C1036)-19),FIND("_run-",RIGHT(gait_events!C1036,LEN(gait_events!C1036)-19),1)-1),RIGHT(gait_events!C1036,LEN(gait_events!C1036)-19))</f>
        <v>Preferred</v>
      </c>
      <c r="F2208" t="str">
        <f>IF(LEN(SUBSTITUTE(gait_events!C1036,"_run-",""))&lt;&gt;LEN(gait_events!C1036),RIGHT(gait_events!C1036,LEN(gait_events!C1036)-FIND("_run-",gait_events!C1036,1)-4),"")</f>
        <v>on</v>
      </c>
      <c r="G2208" t="str">
        <f>gait_events!D1036</f>
        <v>right_ankle</v>
      </c>
      <c r="H2208" t="str">
        <f>gait_events!E1036</f>
        <v>FC</v>
      </c>
      <c r="I2208">
        <f>IF(gait_events!F1036&lt;&gt;"",gait_events!F1036,NA())</f>
        <v>524</v>
      </c>
      <c r="J2208">
        <f>IF(gait_events!G1036&lt;&gt;"",gait_events!G1036,NA())</f>
        <v>525</v>
      </c>
      <c r="K2208">
        <f t="shared" si="272"/>
        <v>-1</v>
      </c>
      <c r="L2208">
        <f t="shared" si="273"/>
        <v>-5</v>
      </c>
      <c r="M2208">
        <f t="shared" si="274"/>
        <v>1</v>
      </c>
      <c r="N2208">
        <f t="shared" si="275"/>
        <v>1</v>
      </c>
      <c r="O2208">
        <f t="shared" si="276"/>
        <v>1</v>
      </c>
      <c r="P2208">
        <f t="shared" si="277"/>
        <v>0</v>
      </c>
      <c r="Q2208">
        <f t="shared" si="278"/>
        <v>0</v>
      </c>
      <c r="R2208">
        <f t="shared" si="279"/>
        <v>1</v>
      </c>
    </row>
    <row r="2209" spans="1:18" x14ac:dyDescent="0.25">
      <c r="A2209" t="str">
        <f>gait_events!B1037</f>
        <v>pp053</v>
      </c>
      <c r="B2209" t="str">
        <f>VLOOKUP(A2209,participants!A:B,2,0)</f>
        <v>F</v>
      </c>
      <c r="C2209">
        <f>VLOOKUP(A2209,participants!A:C,3,0)</f>
        <v>66</v>
      </c>
      <c r="D2209" t="str">
        <f>VLOOKUP(A2209,participants!A:F,6,0)</f>
        <v>PD</v>
      </c>
      <c r="E2209" t="str">
        <f>IF(LEN(SUBSTITUTE(gait_events!C1037,"_run-",""))&lt;&gt;LEN(gait_events!C1037),LEFT(RIGHT(gait_events!C1037,LEN(gait_events!C1037)-19),FIND("_run-",RIGHT(gait_events!C1037,LEN(gait_events!C1037)-19),1)-1),RIGHT(gait_events!C1037,LEN(gait_events!C1037)-19))</f>
        <v>Preferred</v>
      </c>
      <c r="F2209" t="str">
        <f>IF(LEN(SUBSTITUTE(gait_events!C1037,"_run-",""))&lt;&gt;LEN(gait_events!C1037),RIGHT(gait_events!C1037,LEN(gait_events!C1037)-FIND("_run-",gait_events!C1037,1)-4),"")</f>
        <v>on</v>
      </c>
      <c r="G2209" t="str">
        <f>gait_events!D1037</f>
        <v>right_ankle</v>
      </c>
      <c r="H2209" t="str">
        <f>gait_events!E1037</f>
        <v>FC</v>
      </c>
      <c r="I2209">
        <f>IF(gait_events!F1037&lt;&gt;"",gait_events!F1037,NA())</f>
        <v>755</v>
      </c>
      <c r="J2209">
        <f>IF(gait_events!G1037&lt;&gt;"",gait_events!G1037,NA())</f>
        <v>757</v>
      </c>
      <c r="K2209">
        <f t="shared" si="272"/>
        <v>-2</v>
      </c>
      <c r="L2209">
        <f t="shared" si="273"/>
        <v>-10</v>
      </c>
      <c r="M2209">
        <f t="shared" si="274"/>
        <v>1</v>
      </c>
      <c r="N2209">
        <f t="shared" si="275"/>
        <v>1</v>
      </c>
      <c r="O2209">
        <f t="shared" si="276"/>
        <v>1</v>
      </c>
      <c r="P2209">
        <f t="shared" si="277"/>
        <v>0</v>
      </c>
      <c r="Q2209">
        <f t="shared" si="278"/>
        <v>0</v>
      </c>
      <c r="R2209">
        <f t="shared" si="279"/>
        <v>1</v>
      </c>
    </row>
    <row r="2210" spans="1:18" x14ac:dyDescent="0.25">
      <c r="A2210" t="str">
        <f>gait_events!B1038</f>
        <v>pp053</v>
      </c>
      <c r="B2210" t="str">
        <f>VLOOKUP(A2210,participants!A:B,2,0)</f>
        <v>F</v>
      </c>
      <c r="C2210">
        <f>VLOOKUP(A2210,participants!A:C,3,0)</f>
        <v>66</v>
      </c>
      <c r="D2210" t="str">
        <f>VLOOKUP(A2210,participants!A:F,6,0)</f>
        <v>PD</v>
      </c>
      <c r="E2210" t="str">
        <f>IF(LEN(SUBSTITUTE(gait_events!C1038,"_run-",""))&lt;&gt;LEN(gait_events!C1038),LEFT(RIGHT(gait_events!C1038,LEN(gait_events!C1038)-19),FIND("_run-",RIGHT(gait_events!C1038,LEN(gait_events!C1038)-19),1)-1),RIGHT(gait_events!C1038,LEN(gait_events!C1038)-19))</f>
        <v>Preferred</v>
      </c>
      <c r="F2210" t="str">
        <f>IF(LEN(SUBSTITUTE(gait_events!C1038,"_run-",""))&lt;&gt;LEN(gait_events!C1038),RIGHT(gait_events!C1038,LEN(gait_events!C1038)-FIND("_run-",gait_events!C1038,1)-4),"")</f>
        <v>on</v>
      </c>
      <c r="G2210" t="str">
        <f>gait_events!D1038</f>
        <v>right_ankle</v>
      </c>
      <c r="H2210" t="str">
        <f>gait_events!E1038</f>
        <v>FC</v>
      </c>
      <c r="I2210">
        <f>IF(gait_events!F1038&lt;&gt;"",gait_events!F1038,NA())</f>
        <v>983</v>
      </c>
      <c r="J2210">
        <f>IF(gait_events!G1038&lt;&gt;"",gait_events!G1038,NA())</f>
        <v>984</v>
      </c>
      <c r="K2210">
        <f t="shared" si="272"/>
        <v>-1</v>
      </c>
      <c r="L2210">
        <f t="shared" si="273"/>
        <v>-5</v>
      </c>
      <c r="M2210">
        <f t="shared" si="274"/>
        <v>1</v>
      </c>
      <c r="N2210">
        <f t="shared" si="275"/>
        <v>1</v>
      </c>
      <c r="O2210">
        <f t="shared" si="276"/>
        <v>1</v>
      </c>
      <c r="P2210">
        <f t="shared" si="277"/>
        <v>0</v>
      </c>
      <c r="Q2210">
        <f t="shared" si="278"/>
        <v>0</v>
      </c>
      <c r="R2210">
        <f t="shared" si="279"/>
        <v>1</v>
      </c>
    </row>
    <row r="2211" spans="1:18" x14ac:dyDescent="0.25">
      <c r="A2211" t="str">
        <f>gait_events!B1039</f>
        <v>pp053</v>
      </c>
      <c r="B2211" t="str">
        <f>VLOOKUP(A2211,participants!A:B,2,0)</f>
        <v>F</v>
      </c>
      <c r="C2211">
        <f>VLOOKUP(A2211,participants!A:C,3,0)</f>
        <v>66</v>
      </c>
      <c r="D2211" t="str">
        <f>VLOOKUP(A2211,participants!A:F,6,0)</f>
        <v>PD</v>
      </c>
      <c r="E2211" t="str">
        <f>IF(LEN(SUBSTITUTE(gait_events!C1039,"_run-",""))&lt;&gt;LEN(gait_events!C1039),LEFT(RIGHT(gait_events!C1039,LEN(gait_events!C1039)-19),FIND("_run-",RIGHT(gait_events!C1039,LEN(gait_events!C1039)-19),1)-1),RIGHT(gait_events!C1039,LEN(gait_events!C1039)-19))</f>
        <v>Preferred</v>
      </c>
      <c r="F2211" t="str">
        <f>IF(LEN(SUBSTITUTE(gait_events!C1039,"_run-",""))&lt;&gt;LEN(gait_events!C1039),RIGHT(gait_events!C1039,LEN(gait_events!C1039)-FIND("_run-",gait_events!C1039,1)-4),"")</f>
        <v>on</v>
      </c>
      <c r="G2211" t="str">
        <f>gait_events!D1039</f>
        <v>right_ankle</v>
      </c>
      <c r="H2211" t="str">
        <f>gait_events!E1039</f>
        <v>FC</v>
      </c>
      <c r="I2211">
        <f>IF(gait_events!F1039&lt;&gt;"",gait_events!F1039,NA())</f>
        <v>1192</v>
      </c>
      <c r="J2211">
        <f>IF(gait_events!G1039&lt;&gt;"",gait_events!G1039,NA())</f>
        <v>1195</v>
      </c>
      <c r="K2211">
        <f t="shared" si="272"/>
        <v>-3</v>
      </c>
      <c r="L2211">
        <f t="shared" si="273"/>
        <v>-15</v>
      </c>
      <c r="M2211">
        <f t="shared" si="274"/>
        <v>1</v>
      </c>
      <c r="N2211">
        <f t="shared" si="275"/>
        <v>1</v>
      </c>
      <c r="O2211">
        <f t="shared" si="276"/>
        <v>1</v>
      </c>
      <c r="P2211">
        <f t="shared" si="277"/>
        <v>0</v>
      </c>
      <c r="Q2211">
        <f t="shared" si="278"/>
        <v>0</v>
      </c>
      <c r="R2211">
        <f t="shared" si="279"/>
        <v>1</v>
      </c>
    </row>
    <row r="2212" spans="1:18" x14ac:dyDescent="0.25">
      <c r="A2212" t="str">
        <f>gait_events!B1040</f>
        <v>pp053</v>
      </c>
      <c r="B2212" t="str">
        <f>VLOOKUP(A2212,participants!A:B,2,0)</f>
        <v>F</v>
      </c>
      <c r="C2212">
        <f>VLOOKUP(A2212,participants!A:C,3,0)</f>
        <v>66</v>
      </c>
      <c r="D2212" t="str">
        <f>VLOOKUP(A2212,participants!A:F,6,0)</f>
        <v>PD</v>
      </c>
      <c r="E2212" t="str">
        <f>IF(LEN(SUBSTITUTE(gait_events!C1040,"_run-",""))&lt;&gt;LEN(gait_events!C1040),LEFT(RIGHT(gait_events!C1040,LEN(gait_events!C1040)-19),FIND("_run-",RIGHT(gait_events!C1040,LEN(gait_events!C1040)-19),1)-1),RIGHT(gait_events!C1040,LEN(gait_events!C1040)-19))</f>
        <v>Preferred</v>
      </c>
      <c r="F2212" t="str">
        <f>IF(LEN(SUBSTITUTE(gait_events!C1040,"_run-",""))&lt;&gt;LEN(gait_events!C1040),RIGHT(gait_events!C1040,LEN(gait_events!C1040)-FIND("_run-",gait_events!C1040,1)-4),"")</f>
        <v>on</v>
      </c>
      <c r="G2212" t="str">
        <f>gait_events!D1040</f>
        <v>right_ankle</v>
      </c>
      <c r="H2212" t="str">
        <f>gait_events!E1040</f>
        <v>FC</v>
      </c>
      <c r="I2212">
        <f>IF(gait_events!F1040&lt;&gt;"",gait_events!F1040,NA())</f>
        <v>1421</v>
      </c>
      <c r="J2212">
        <f>IF(gait_events!G1040&lt;&gt;"",gait_events!G1040,NA())</f>
        <v>1429</v>
      </c>
      <c r="K2212">
        <f t="shared" si="272"/>
        <v>-8</v>
      </c>
      <c r="L2212">
        <f t="shared" si="273"/>
        <v>-40</v>
      </c>
      <c r="M2212">
        <f t="shared" si="274"/>
        <v>1</v>
      </c>
      <c r="N2212">
        <f t="shared" si="275"/>
        <v>1</v>
      </c>
      <c r="O2212">
        <f t="shared" si="276"/>
        <v>1</v>
      </c>
      <c r="P2212">
        <f t="shared" si="277"/>
        <v>0</v>
      </c>
      <c r="Q2212">
        <f t="shared" si="278"/>
        <v>0</v>
      </c>
      <c r="R2212">
        <f t="shared" si="279"/>
        <v>1</v>
      </c>
    </row>
    <row r="2213" spans="1:18" x14ac:dyDescent="0.25">
      <c r="A2213" t="str">
        <f>gait_events!B1041</f>
        <v>pp053</v>
      </c>
      <c r="B2213" t="str">
        <f>VLOOKUP(A2213,participants!A:B,2,0)</f>
        <v>F</v>
      </c>
      <c r="C2213">
        <f>VLOOKUP(A2213,participants!A:C,3,0)</f>
        <v>66</v>
      </c>
      <c r="D2213" t="str">
        <f>VLOOKUP(A2213,participants!A:F,6,0)</f>
        <v>PD</v>
      </c>
      <c r="E2213" t="str">
        <f>IF(LEN(SUBSTITUTE(gait_events!C1041,"_run-",""))&lt;&gt;LEN(gait_events!C1041),LEFT(RIGHT(gait_events!C1041,LEN(gait_events!C1041)-19),FIND("_run-",RIGHT(gait_events!C1041,LEN(gait_events!C1041)-19),1)-1),RIGHT(gait_events!C1041,LEN(gait_events!C1041)-19))</f>
        <v>Preferred</v>
      </c>
      <c r="F2213" t="str">
        <f>IF(LEN(SUBSTITUTE(gait_events!C1041,"_run-",""))&lt;&gt;LEN(gait_events!C1041),RIGHT(gait_events!C1041,LEN(gait_events!C1041)-FIND("_run-",gait_events!C1041,1)-4),"")</f>
        <v>on</v>
      </c>
      <c r="G2213" t="str">
        <f>gait_events!D1041</f>
        <v>right_ankle</v>
      </c>
      <c r="H2213" t="str">
        <f>gait_events!E1041</f>
        <v>FC</v>
      </c>
      <c r="I2213">
        <f>IF(gait_events!F1041&lt;&gt;"",gait_events!F1041,NA())</f>
        <v>1656</v>
      </c>
      <c r="J2213">
        <f>IF(gait_events!G1041&lt;&gt;"",gait_events!G1041,NA())</f>
        <v>1662</v>
      </c>
      <c r="K2213">
        <f t="shared" si="272"/>
        <v>-6</v>
      </c>
      <c r="L2213">
        <f t="shared" si="273"/>
        <v>-30</v>
      </c>
      <c r="M2213">
        <f t="shared" si="274"/>
        <v>1</v>
      </c>
      <c r="N2213">
        <f t="shared" si="275"/>
        <v>1</v>
      </c>
      <c r="O2213">
        <f t="shared" si="276"/>
        <v>1</v>
      </c>
      <c r="P2213">
        <f t="shared" si="277"/>
        <v>0</v>
      </c>
      <c r="Q2213">
        <f t="shared" si="278"/>
        <v>0</v>
      </c>
      <c r="R2213">
        <f t="shared" si="279"/>
        <v>1</v>
      </c>
    </row>
    <row r="2214" spans="1:18" x14ac:dyDescent="0.25">
      <c r="A2214" t="str">
        <f>gait_events!B1042</f>
        <v>pp053</v>
      </c>
      <c r="B2214" t="str">
        <f>VLOOKUP(A2214,participants!A:B,2,0)</f>
        <v>F</v>
      </c>
      <c r="C2214">
        <f>VLOOKUP(A2214,participants!A:C,3,0)</f>
        <v>66</v>
      </c>
      <c r="D2214" t="str">
        <f>VLOOKUP(A2214,participants!A:F,6,0)</f>
        <v>PD</v>
      </c>
      <c r="E2214" t="str">
        <f>IF(LEN(SUBSTITUTE(gait_events!C1042,"_run-",""))&lt;&gt;LEN(gait_events!C1042),LEFT(RIGHT(gait_events!C1042,LEN(gait_events!C1042)-19),FIND("_run-",RIGHT(gait_events!C1042,LEN(gait_events!C1042)-19),1)-1),RIGHT(gait_events!C1042,LEN(gait_events!C1042)-19))</f>
        <v>Preferred</v>
      </c>
      <c r="F2214" t="str">
        <f>IF(LEN(SUBSTITUTE(gait_events!C1042,"_run-",""))&lt;&gt;LEN(gait_events!C1042),RIGHT(gait_events!C1042,LEN(gait_events!C1042)-FIND("_run-",gait_events!C1042,1)-4),"")</f>
        <v>on</v>
      </c>
      <c r="G2214" t="str">
        <f>gait_events!D1042</f>
        <v>left_shank</v>
      </c>
      <c r="H2214" t="str">
        <f>gait_events!E1042</f>
        <v>IC</v>
      </c>
      <c r="I2214">
        <f>IF(gait_events!F1042&lt;&gt;"",gait_events!F1042,NA())</f>
        <v>27</v>
      </c>
      <c r="J2214">
        <f>IF(gait_events!G1042&lt;&gt;"",gait_events!G1042,NA())</f>
        <v>26</v>
      </c>
      <c r="K2214">
        <f t="shared" si="272"/>
        <v>1</v>
      </c>
      <c r="L2214">
        <f t="shared" si="273"/>
        <v>5</v>
      </c>
      <c r="M2214">
        <f t="shared" si="274"/>
        <v>1</v>
      </c>
      <c r="N2214">
        <f t="shared" si="275"/>
        <v>1</v>
      </c>
      <c r="O2214">
        <f t="shared" si="276"/>
        <v>1</v>
      </c>
      <c r="P2214">
        <f t="shared" si="277"/>
        <v>0</v>
      </c>
      <c r="Q2214">
        <f t="shared" si="278"/>
        <v>0</v>
      </c>
      <c r="R2214">
        <f t="shared" si="279"/>
        <v>1</v>
      </c>
    </row>
    <row r="2215" spans="1:18" x14ac:dyDescent="0.25">
      <c r="A2215" t="str">
        <f>gait_events!B1043</f>
        <v>pp053</v>
      </c>
      <c r="B2215" t="str">
        <f>VLOOKUP(A2215,participants!A:B,2,0)</f>
        <v>F</v>
      </c>
      <c r="C2215">
        <f>VLOOKUP(A2215,participants!A:C,3,0)</f>
        <v>66</v>
      </c>
      <c r="D2215" t="str">
        <f>VLOOKUP(A2215,participants!A:F,6,0)</f>
        <v>PD</v>
      </c>
      <c r="E2215" t="str">
        <f>IF(LEN(SUBSTITUTE(gait_events!C1043,"_run-",""))&lt;&gt;LEN(gait_events!C1043),LEFT(RIGHT(gait_events!C1043,LEN(gait_events!C1043)-19),FIND("_run-",RIGHT(gait_events!C1043,LEN(gait_events!C1043)-19),1)-1),RIGHT(gait_events!C1043,LEN(gait_events!C1043)-19))</f>
        <v>Preferred</v>
      </c>
      <c r="F2215" t="str">
        <f>IF(LEN(SUBSTITUTE(gait_events!C1043,"_run-",""))&lt;&gt;LEN(gait_events!C1043),RIGHT(gait_events!C1043,LEN(gait_events!C1043)-FIND("_run-",gait_events!C1043,1)-4),"")</f>
        <v>on</v>
      </c>
      <c r="G2215" t="str">
        <f>gait_events!D1043</f>
        <v>left_shank</v>
      </c>
      <c r="H2215" t="str">
        <f>gait_events!E1043</f>
        <v>IC</v>
      </c>
      <c r="I2215">
        <f>IF(gait_events!F1043&lt;&gt;"",gait_events!F1043,NA())</f>
        <v>247</v>
      </c>
      <c r="J2215" t="e">
        <f>IF(gait_events!G1043&lt;&gt;"",gait_events!G1043,NA())</f>
        <v>#N/A</v>
      </c>
      <c r="K2215" t="e">
        <f t="shared" si="272"/>
        <v>#N/A</v>
      </c>
      <c r="L2215" t="e">
        <f t="shared" si="273"/>
        <v>#N/A</v>
      </c>
      <c r="M2215">
        <f t="shared" si="274"/>
        <v>1</v>
      </c>
      <c r="N2215">
        <f t="shared" si="275"/>
        <v>0</v>
      </c>
      <c r="O2215">
        <f t="shared" si="276"/>
        <v>0</v>
      </c>
      <c r="P2215">
        <f t="shared" si="277"/>
        <v>1</v>
      </c>
      <c r="Q2215">
        <f t="shared" si="278"/>
        <v>0</v>
      </c>
      <c r="R2215">
        <f t="shared" si="279"/>
        <v>1</v>
      </c>
    </row>
    <row r="2216" spans="1:18" x14ac:dyDescent="0.25">
      <c r="A2216" t="str">
        <f>gait_events!B1044</f>
        <v>pp053</v>
      </c>
      <c r="B2216" t="str">
        <f>VLOOKUP(A2216,participants!A:B,2,0)</f>
        <v>F</v>
      </c>
      <c r="C2216">
        <f>VLOOKUP(A2216,participants!A:C,3,0)</f>
        <v>66</v>
      </c>
      <c r="D2216" t="str">
        <f>VLOOKUP(A2216,participants!A:F,6,0)</f>
        <v>PD</v>
      </c>
      <c r="E2216" t="str">
        <f>IF(LEN(SUBSTITUTE(gait_events!C1044,"_run-",""))&lt;&gt;LEN(gait_events!C1044),LEFT(RIGHT(gait_events!C1044,LEN(gait_events!C1044)-19),FIND("_run-",RIGHT(gait_events!C1044,LEN(gait_events!C1044)-19),1)-1),RIGHT(gait_events!C1044,LEN(gait_events!C1044)-19))</f>
        <v>Preferred</v>
      </c>
      <c r="F2216" t="str">
        <f>IF(LEN(SUBSTITUTE(gait_events!C1044,"_run-",""))&lt;&gt;LEN(gait_events!C1044),RIGHT(gait_events!C1044,LEN(gait_events!C1044)-FIND("_run-",gait_events!C1044,1)-4),"")</f>
        <v>on</v>
      </c>
      <c r="G2216" t="str">
        <f>gait_events!D1044</f>
        <v>left_shank</v>
      </c>
      <c r="H2216" t="str">
        <f>gait_events!E1044</f>
        <v>IC</v>
      </c>
      <c r="I2216">
        <f>IF(gait_events!F1044&lt;&gt;"",gait_events!F1044,NA())</f>
        <v>477</v>
      </c>
      <c r="J2216" t="e">
        <f>IF(gait_events!G1044&lt;&gt;"",gait_events!G1044,NA())</f>
        <v>#N/A</v>
      </c>
      <c r="K2216" t="e">
        <f t="shared" si="272"/>
        <v>#N/A</v>
      </c>
      <c r="L2216" t="e">
        <f t="shared" si="273"/>
        <v>#N/A</v>
      </c>
      <c r="M2216">
        <f t="shared" si="274"/>
        <v>1</v>
      </c>
      <c r="N2216">
        <f t="shared" si="275"/>
        <v>0</v>
      </c>
      <c r="O2216">
        <f t="shared" si="276"/>
        <v>0</v>
      </c>
      <c r="P2216">
        <f t="shared" si="277"/>
        <v>1</v>
      </c>
      <c r="Q2216">
        <f t="shared" si="278"/>
        <v>0</v>
      </c>
      <c r="R2216">
        <f t="shared" si="279"/>
        <v>1</v>
      </c>
    </row>
    <row r="2217" spans="1:18" x14ac:dyDescent="0.25">
      <c r="A2217" t="str">
        <f>gait_events!B1045</f>
        <v>pp053</v>
      </c>
      <c r="B2217" t="str">
        <f>VLOOKUP(A2217,participants!A:B,2,0)</f>
        <v>F</v>
      </c>
      <c r="C2217">
        <f>VLOOKUP(A2217,participants!A:C,3,0)</f>
        <v>66</v>
      </c>
      <c r="D2217" t="str">
        <f>VLOOKUP(A2217,participants!A:F,6,0)</f>
        <v>PD</v>
      </c>
      <c r="E2217" t="str">
        <f>IF(LEN(SUBSTITUTE(gait_events!C1045,"_run-",""))&lt;&gt;LEN(gait_events!C1045),LEFT(RIGHT(gait_events!C1045,LEN(gait_events!C1045)-19),FIND("_run-",RIGHT(gait_events!C1045,LEN(gait_events!C1045)-19),1)-1),RIGHT(gait_events!C1045,LEN(gait_events!C1045)-19))</f>
        <v>Preferred</v>
      </c>
      <c r="F2217" t="str">
        <f>IF(LEN(SUBSTITUTE(gait_events!C1045,"_run-",""))&lt;&gt;LEN(gait_events!C1045),RIGHT(gait_events!C1045,LEN(gait_events!C1045)-FIND("_run-",gait_events!C1045,1)-4),"")</f>
        <v>on</v>
      </c>
      <c r="G2217" t="str">
        <f>gait_events!D1045</f>
        <v>left_shank</v>
      </c>
      <c r="H2217" t="str">
        <f>gait_events!E1045</f>
        <v>IC</v>
      </c>
      <c r="I2217">
        <f>IF(gait_events!F1045&lt;&gt;"",gait_events!F1045,NA())</f>
        <v>710</v>
      </c>
      <c r="J2217" t="e">
        <f>IF(gait_events!G1045&lt;&gt;"",gait_events!G1045,NA())</f>
        <v>#N/A</v>
      </c>
      <c r="K2217" t="e">
        <f t="shared" si="272"/>
        <v>#N/A</v>
      </c>
      <c r="L2217" t="e">
        <f t="shared" si="273"/>
        <v>#N/A</v>
      </c>
      <c r="M2217">
        <f t="shared" si="274"/>
        <v>1</v>
      </c>
      <c r="N2217">
        <f t="shared" si="275"/>
        <v>0</v>
      </c>
      <c r="O2217">
        <f t="shared" si="276"/>
        <v>0</v>
      </c>
      <c r="P2217">
        <f t="shared" si="277"/>
        <v>1</v>
      </c>
      <c r="Q2217">
        <f t="shared" si="278"/>
        <v>0</v>
      </c>
      <c r="R2217">
        <f t="shared" si="279"/>
        <v>1</v>
      </c>
    </row>
    <row r="2218" spans="1:18" x14ac:dyDescent="0.25">
      <c r="A2218" t="str">
        <f>gait_events!B1046</f>
        <v>pp053</v>
      </c>
      <c r="B2218" t="str">
        <f>VLOOKUP(A2218,participants!A:B,2,0)</f>
        <v>F</v>
      </c>
      <c r="C2218">
        <f>VLOOKUP(A2218,participants!A:C,3,0)</f>
        <v>66</v>
      </c>
      <c r="D2218" t="str">
        <f>VLOOKUP(A2218,participants!A:F,6,0)</f>
        <v>PD</v>
      </c>
      <c r="E2218" t="str">
        <f>IF(LEN(SUBSTITUTE(gait_events!C1046,"_run-",""))&lt;&gt;LEN(gait_events!C1046),LEFT(RIGHT(gait_events!C1046,LEN(gait_events!C1046)-19),FIND("_run-",RIGHT(gait_events!C1046,LEN(gait_events!C1046)-19),1)-1),RIGHT(gait_events!C1046,LEN(gait_events!C1046)-19))</f>
        <v>Preferred</v>
      </c>
      <c r="F2218" t="str">
        <f>IF(LEN(SUBSTITUTE(gait_events!C1046,"_run-",""))&lt;&gt;LEN(gait_events!C1046),RIGHT(gait_events!C1046,LEN(gait_events!C1046)-FIND("_run-",gait_events!C1046,1)-4),"")</f>
        <v>on</v>
      </c>
      <c r="G2218" t="str">
        <f>gait_events!D1046</f>
        <v>left_shank</v>
      </c>
      <c r="H2218" t="str">
        <f>gait_events!E1046</f>
        <v>IC</v>
      </c>
      <c r="I2218">
        <f>IF(gait_events!F1046&lt;&gt;"",gait_events!F1046,NA())</f>
        <v>933</v>
      </c>
      <c r="J2218" t="e">
        <f>IF(gait_events!G1046&lt;&gt;"",gait_events!G1046,NA())</f>
        <v>#N/A</v>
      </c>
      <c r="K2218" t="e">
        <f t="shared" si="272"/>
        <v>#N/A</v>
      </c>
      <c r="L2218" t="e">
        <f t="shared" si="273"/>
        <v>#N/A</v>
      </c>
      <c r="M2218">
        <f t="shared" si="274"/>
        <v>1</v>
      </c>
      <c r="N2218">
        <f t="shared" si="275"/>
        <v>0</v>
      </c>
      <c r="O2218">
        <f t="shared" si="276"/>
        <v>0</v>
      </c>
      <c r="P2218">
        <f t="shared" si="277"/>
        <v>1</v>
      </c>
      <c r="Q2218">
        <f t="shared" si="278"/>
        <v>0</v>
      </c>
      <c r="R2218">
        <f t="shared" si="279"/>
        <v>1</v>
      </c>
    </row>
    <row r="2219" spans="1:18" x14ac:dyDescent="0.25">
      <c r="A2219" t="str">
        <f>gait_events!B1047</f>
        <v>pp053</v>
      </c>
      <c r="B2219" t="str">
        <f>VLOOKUP(A2219,participants!A:B,2,0)</f>
        <v>F</v>
      </c>
      <c r="C2219">
        <f>VLOOKUP(A2219,participants!A:C,3,0)</f>
        <v>66</v>
      </c>
      <c r="D2219" t="str">
        <f>VLOOKUP(A2219,participants!A:F,6,0)</f>
        <v>PD</v>
      </c>
      <c r="E2219" t="str">
        <f>IF(LEN(SUBSTITUTE(gait_events!C1047,"_run-",""))&lt;&gt;LEN(gait_events!C1047),LEFT(RIGHT(gait_events!C1047,LEN(gait_events!C1047)-19),FIND("_run-",RIGHT(gait_events!C1047,LEN(gait_events!C1047)-19),1)-1),RIGHT(gait_events!C1047,LEN(gait_events!C1047)-19))</f>
        <v>Preferred</v>
      </c>
      <c r="F2219" t="str">
        <f>IF(LEN(SUBSTITUTE(gait_events!C1047,"_run-",""))&lt;&gt;LEN(gait_events!C1047),RIGHT(gait_events!C1047,LEN(gait_events!C1047)-FIND("_run-",gait_events!C1047,1)-4),"")</f>
        <v>on</v>
      </c>
      <c r="G2219" t="str">
        <f>gait_events!D1047</f>
        <v>left_shank</v>
      </c>
      <c r="H2219" t="str">
        <f>gait_events!E1047</f>
        <v>IC</v>
      </c>
      <c r="I2219">
        <f>IF(gait_events!F1047&lt;&gt;"",gait_events!F1047,NA())</f>
        <v>1148</v>
      </c>
      <c r="J2219" t="e">
        <f>IF(gait_events!G1047&lt;&gt;"",gait_events!G1047,NA())</f>
        <v>#N/A</v>
      </c>
      <c r="K2219" t="e">
        <f t="shared" si="272"/>
        <v>#N/A</v>
      </c>
      <c r="L2219" t="e">
        <f t="shared" si="273"/>
        <v>#N/A</v>
      </c>
      <c r="M2219">
        <f t="shared" si="274"/>
        <v>1</v>
      </c>
      <c r="N2219">
        <f t="shared" si="275"/>
        <v>0</v>
      </c>
      <c r="O2219">
        <f t="shared" si="276"/>
        <v>0</v>
      </c>
      <c r="P2219">
        <f t="shared" si="277"/>
        <v>1</v>
      </c>
      <c r="Q2219">
        <f t="shared" si="278"/>
        <v>0</v>
      </c>
      <c r="R2219">
        <f t="shared" si="279"/>
        <v>1</v>
      </c>
    </row>
    <row r="2220" spans="1:18" x14ac:dyDescent="0.25">
      <c r="A2220" t="str">
        <f>gait_events!B1048</f>
        <v>pp053</v>
      </c>
      <c r="B2220" t="str">
        <f>VLOOKUP(A2220,participants!A:B,2,0)</f>
        <v>F</v>
      </c>
      <c r="C2220">
        <f>VLOOKUP(A2220,participants!A:C,3,0)</f>
        <v>66</v>
      </c>
      <c r="D2220" t="str">
        <f>VLOOKUP(A2220,participants!A:F,6,0)</f>
        <v>PD</v>
      </c>
      <c r="E2220" t="str">
        <f>IF(LEN(SUBSTITUTE(gait_events!C1048,"_run-",""))&lt;&gt;LEN(gait_events!C1048),LEFT(RIGHT(gait_events!C1048,LEN(gait_events!C1048)-19),FIND("_run-",RIGHT(gait_events!C1048,LEN(gait_events!C1048)-19),1)-1),RIGHT(gait_events!C1048,LEN(gait_events!C1048)-19))</f>
        <v>Preferred</v>
      </c>
      <c r="F2220" t="str">
        <f>IF(LEN(SUBSTITUTE(gait_events!C1048,"_run-",""))&lt;&gt;LEN(gait_events!C1048),RIGHT(gait_events!C1048,LEN(gait_events!C1048)-FIND("_run-",gait_events!C1048,1)-4),"")</f>
        <v>on</v>
      </c>
      <c r="G2220" t="str">
        <f>gait_events!D1048</f>
        <v>left_shank</v>
      </c>
      <c r="H2220" t="str">
        <f>gait_events!E1048</f>
        <v>IC</v>
      </c>
      <c r="I2220">
        <f>IF(gait_events!F1048&lt;&gt;"",gait_events!F1048,NA())</f>
        <v>1382</v>
      </c>
      <c r="J2220" t="e">
        <f>IF(gait_events!G1048&lt;&gt;"",gait_events!G1048,NA())</f>
        <v>#N/A</v>
      </c>
      <c r="K2220" t="e">
        <f t="shared" si="272"/>
        <v>#N/A</v>
      </c>
      <c r="L2220" t="e">
        <f t="shared" si="273"/>
        <v>#N/A</v>
      </c>
      <c r="M2220">
        <f t="shared" si="274"/>
        <v>1</v>
      </c>
      <c r="N2220">
        <f t="shared" si="275"/>
        <v>0</v>
      </c>
      <c r="O2220">
        <f t="shared" si="276"/>
        <v>0</v>
      </c>
      <c r="P2220">
        <f t="shared" si="277"/>
        <v>1</v>
      </c>
      <c r="Q2220">
        <f t="shared" si="278"/>
        <v>0</v>
      </c>
      <c r="R2220">
        <f t="shared" si="279"/>
        <v>1</v>
      </c>
    </row>
    <row r="2221" spans="1:18" x14ac:dyDescent="0.25">
      <c r="A2221" t="str">
        <f>gait_events!B1049</f>
        <v>pp053</v>
      </c>
      <c r="B2221" t="str">
        <f>VLOOKUP(A2221,participants!A:B,2,0)</f>
        <v>F</v>
      </c>
      <c r="C2221">
        <f>VLOOKUP(A2221,participants!A:C,3,0)</f>
        <v>66</v>
      </c>
      <c r="D2221" t="str">
        <f>VLOOKUP(A2221,participants!A:F,6,0)</f>
        <v>PD</v>
      </c>
      <c r="E2221" t="str">
        <f>IF(LEN(SUBSTITUTE(gait_events!C1049,"_run-",""))&lt;&gt;LEN(gait_events!C1049),LEFT(RIGHT(gait_events!C1049,LEN(gait_events!C1049)-19),FIND("_run-",RIGHT(gait_events!C1049,LEN(gait_events!C1049)-19),1)-1),RIGHT(gait_events!C1049,LEN(gait_events!C1049)-19))</f>
        <v>Preferred</v>
      </c>
      <c r="F2221" t="str">
        <f>IF(LEN(SUBSTITUTE(gait_events!C1049,"_run-",""))&lt;&gt;LEN(gait_events!C1049),RIGHT(gait_events!C1049,LEN(gait_events!C1049)-FIND("_run-",gait_events!C1049,1)-4),"")</f>
        <v>on</v>
      </c>
      <c r="G2221" t="str">
        <f>gait_events!D1049</f>
        <v>left_shank</v>
      </c>
      <c r="H2221" t="str">
        <f>gait_events!E1049</f>
        <v>IC</v>
      </c>
      <c r="I2221">
        <f>IF(gait_events!F1049&lt;&gt;"",gait_events!F1049,NA())</f>
        <v>1613</v>
      </c>
      <c r="J2221" t="e">
        <f>IF(gait_events!G1049&lt;&gt;"",gait_events!G1049,NA())</f>
        <v>#N/A</v>
      </c>
      <c r="K2221" t="e">
        <f t="shared" si="272"/>
        <v>#N/A</v>
      </c>
      <c r="L2221" t="e">
        <f t="shared" si="273"/>
        <v>#N/A</v>
      </c>
      <c r="M2221">
        <f t="shared" si="274"/>
        <v>1</v>
      </c>
      <c r="N2221">
        <f t="shared" si="275"/>
        <v>0</v>
      </c>
      <c r="O2221">
        <f t="shared" si="276"/>
        <v>0</v>
      </c>
      <c r="P2221">
        <f t="shared" si="277"/>
        <v>1</v>
      </c>
      <c r="Q2221">
        <f t="shared" si="278"/>
        <v>0</v>
      </c>
      <c r="R2221">
        <f t="shared" si="279"/>
        <v>1</v>
      </c>
    </row>
    <row r="2222" spans="1:18" x14ac:dyDescent="0.25">
      <c r="A2222" t="str">
        <f>gait_events!B1050</f>
        <v>pp053</v>
      </c>
      <c r="B2222" t="str">
        <f>VLOOKUP(A2222,participants!A:B,2,0)</f>
        <v>F</v>
      </c>
      <c r="C2222">
        <f>VLOOKUP(A2222,participants!A:C,3,0)</f>
        <v>66</v>
      </c>
      <c r="D2222" t="str">
        <f>VLOOKUP(A2222,participants!A:F,6,0)</f>
        <v>PD</v>
      </c>
      <c r="E2222" t="str">
        <f>IF(LEN(SUBSTITUTE(gait_events!C1050,"_run-",""))&lt;&gt;LEN(gait_events!C1050),LEFT(RIGHT(gait_events!C1050,LEN(gait_events!C1050)-19),FIND("_run-",RIGHT(gait_events!C1050,LEN(gait_events!C1050)-19),1)-1),RIGHT(gait_events!C1050,LEN(gait_events!C1050)-19))</f>
        <v>Preferred</v>
      </c>
      <c r="F2222" t="str">
        <f>IF(LEN(SUBSTITUTE(gait_events!C1050,"_run-",""))&lt;&gt;LEN(gait_events!C1050),RIGHT(gait_events!C1050,LEN(gait_events!C1050)-FIND("_run-",gait_events!C1050,1)-4),"")</f>
        <v>on</v>
      </c>
      <c r="G2222" t="str">
        <f>gait_events!D1050</f>
        <v>left_shank</v>
      </c>
      <c r="H2222" t="str">
        <f>gait_events!E1050</f>
        <v>FC</v>
      </c>
      <c r="I2222">
        <f>IF(gait_events!F1050&lt;&gt;"",gait_events!F1050,NA())</f>
        <v>175</v>
      </c>
      <c r="J2222">
        <f>IF(gait_events!G1050&lt;&gt;"",gait_events!G1050,NA())</f>
        <v>175</v>
      </c>
      <c r="K2222">
        <f t="shared" si="272"/>
        <v>0</v>
      </c>
      <c r="L2222">
        <f t="shared" si="273"/>
        <v>0</v>
      </c>
      <c r="M2222">
        <f t="shared" si="274"/>
        <v>1</v>
      </c>
      <c r="N2222">
        <f t="shared" si="275"/>
        <v>1</v>
      </c>
      <c r="O2222">
        <f t="shared" si="276"/>
        <v>1</v>
      </c>
      <c r="P2222">
        <f t="shared" si="277"/>
        <v>0</v>
      </c>
      <c r="Q2222">
        <f t="shared" si="278"/>
        <v>0</v>
      </c>
      <c r="R2222">
        <f t="shared" si="279"/>
        <v>1</v>
      </c>
    </row>
    <row r="2223" spans="1:18" x14ac:dyDescent="0.25">
      <c r="A2223" t="str">
        <f>gait_events!B1051</f>
        <v>pp053</v>
      </c>
      <c r="B2223" t="str">
        <f>VLOOKUP(A2223,participants!A:B,2,0)</f>
        <v>F</v>
      </c>
      <c r="C2223">
        <f>VLOOKUP(A2223,participants!A:C,3,0)</f>
        <v>66</v>
      </c>
      <c r="D2223" t="str">
        <f>VLOOKUP(A2223,participants!A:F,6,0)</f>
        <v>PD</v>
      </c>
      <c r="E2223" t="str">
        <f>IF(LEN(SUBSTITUTE(gait_events!C1051,"_run-",""))&lt;&gt;LEN(gait_events!C1051),LEFT(RIGHT(gait_events!C1051,LEN(gait_events!C1051)-19),FIND("_run-",RIGHT(gait_events!C1051,LEN(gait_events!C1051)-19),1)-1),RIGHT(gait_events!C1051,LEN(gait_events!C1051)-19))</f>
        <v>Preferred</v>
      </c>
      <c r="F2223" t="str">
        <f>IF(LEN(SUBSTITUTE(gait_events!C1051,"_run-",""))&lt;&gt;LEN(gait_events!C1051),RIGHT(gait_events!C1051,LEN(gait_events!C1051)-FIND("_run-",gait_events!C1051,1)-4),"")</f>
        <v>on</v>
      </c>
      <c r="G2223" t="str">
        <f>gait_events!D1051</f>
        <v>left_shank</v>
      </c>
      <c r="H2223" t="str">
        <f>gait_events!E1051</f>
        <v>FC</v>
      </c>
      <c r="I2223">
        <f>IF(gait_events!F1051&lt;&gt;"",gait_events!F1051,NA())</f>
        <v>398</v>
      </c>
      <c r="J2223">
        <f>IF(gait_events!G1051&lt;&gt;"",gait_events!G1051,NA())</f>
        <v>403</v>
      </c>
      <c r="K2223">
        <f t="shared" si="272"/>
        <v>-5</v>
      </c>
      <c r="L2223">
        <f t="shared" si="273"/>
        <v>-25</v>
      </c>
      <c r="M2223">
        <f t="shared" si="274"/>
        <v>1</v>
      </c>
      <c r="N2223">
        <f t="shared" si="275"/>
        <v>1</v>
      </c>
      <c r="O2223">
        <f t="shared" si="276"/>
        <v>1</v>
      </c>
      <c r="P2223">
        <f t="shared" si="277"/>
        <v>0</v>
      </c>
      <c r="Q2223">
        <f t="shared" si="278"/>
        <v>0</v>
      </c>
      <c r="R2223">
        <f t="shared" si="279"/>
        <v>1</v>
      </c>
    </row>
    <row r="2224" spans="1:18" x14ac:dyDescent="0.25">
      <c r="A2224" t="str">
        <f>gait_events!B1052</f>
        <v>pp053</v>
      </c>
      <c r="B2224" t="str">
        <f>VLOOKUP(A2224,participants!A:B,2,0)</f>
        <v>F</v>
      </c>
      <c r="C2224">
        <f>VLOOKUP(A2224,participants!A:C,3,0)</f>
        <v>66</v>
      </c>
      <c r="D2224" t="str">
        <f>VLOOKUP(A2224,participants!A:F,6,0)</f>
        <v>PD</v>
      </c>
      <c r="E2224" t="str">
        <f>IF(LEN(SUBSTITUTE(gait_events!C1052,"_run-",""))&lt;&gt;LEN(gait_events!C1052),LEFT(RIGHT(gait_events!C1052,LEN(gait_events!C1052)-19),FIND("_run-",RIGHT(gait_events!C1052,LEN(gait_events!C1052)-19),1)-1),RIGHT(gait_events!C1052,LEN(gait_events!C1052)-19))</f>
        <v>Preferred</v>
      </c>
      <c r="F2224" t="str">
        <f>IF(LEN(SUBSTITUTE(gait_events!C1052,"_run-",""))&lt;&gt;LEN(gait_events!C1052),RIGHT(gait_events!C1052,LEN(gait_events!C1052)-FIND("_run-",gait_events!C1052,1)-4),"")</f>
        <v>on</v>
      </c>
      <c r="G2224" t="str">
        <f>gait_events!D1052</f>
        <v>left_shank</v>
      </c>
      <c r="H2224" t="str">
        <f>gait_events!E1052</f>
        <v>FC</v>
      </c>
      <c r="I2224">
        <f>IF(gait_events!F1052&lt;&gt;"",gait_events!F1052,NA())</f>
        <v>635</v>
      </c>
      <c r="J2224">
        <f>IF(gait_events!G1052&lt;&gt;"",gait_events!G1052,NA())</f>
        <v>635</v>
      </c>
      <c r="K2224">
        <f t="shared" si="272"/>
        <v>0</v>
      </c>
      <c r="L2224">
        <f t="shared" si="273"/>
        <v>0</v>
      </c>
      <c r="M2224">
        <f t="shared" si="274"/>
        <v>1</v>
      </c>
      <c r="N2224">
        <f t="shared" si="275"/>
        <v>1</v>
      </c>
      <c r="O2224">
        <f t="shared" si="276"/>
        <v>1</v>
      </c>
      <c r="P2224">
        <f t="shared" si="277"/>
        <v>0</v>
      </c>
      <c r="Q2224">
        <f t="shared" si="278"/>
        <v>0</v>
      </c>
      <c r="R2224">
        <f t="shared" si="279"/>
        <v>1</v>
      </c>
    </row>
    <row r="2225" spans="1:18" x14ac:dyDescent="0.25">
      <c r="A2225" t="str">
        <f>gait_events!B1053</f>
        <v>pp053</v>
      </c>
      <c r="B2225" t="str">
        <f>VLOOKUP(A2225,participants!A:B,2,0)</f>
        <v>F</v>
      </c>
      <c r="C2225">
        <f>VLOOKUP(A2225,participants!A:C,3,0)</f>
        <v>66</v>
      </c>
      <c r="D2225" t="str">
        <f>VLOOKUP(A2225,participants!A:F,6,0)</f>
        <v>PD</v>
      </c>
      <c r="E2225" t="str">
        <f>IF(LEN(SUBSTITUTE(gait_events!C1053,"_run-",""))&lt;&gt;LEN(gait_events!C1053),LEFT(RIGHT(gait_events!C1053,LEN(gait_events!C1053)-19),FIND("_run-",RIGHT(gait_events!C1053,LEN(gait_events!C1053)-19),1)-1),RIGHT(gait_events!C1053,LEN(gait_events!C1053)-19))</f>
        <v>Preferred</v>
      </c>
      <c r="F2225" t="str">
        <f>IF(LEN(SUBSTITUTE(gait_events!C1053,"_run-",""))&lt;&gt;LEN(gait_events!C1053),RIGHT(gait_events!C1053,LEN(gait_events!C1053)-FIND("_run-",gait_events!C1053,1)-4),"")</f>
        <v>on</v>
      </c>
      <c r="G2225" t="str">
        <f>gait_events!D1053</f>
        <v>left_shank</v>
      </c>
      <c r="H2225" t="str">
        <f>gait_events!E1053</f>
        <v>FC</v>
      </c>
      <c r="I2225">
        <f>IF(gait_events!F1053&lt;&gt;"",gait_events!F1053,NA())</f>
        <v>862</v>
      </c>
      <c r="J2225">
        <f>IF(gait_events!G1053&lt;&gt;"",gait_events!G1053,NA())</f>
        <v>868</v>
      </c>
      <c r="K2225">
        <f t="shared" si="272"/>
        <v>-6</v>
      </c>
      <c r="L2225">
        <f t="shared" si="273"/>
        <v>-30</v>
      </c>
      <c r="M2225">
        <f t="shared" si="274"/>
        <v>1</v>
      </c>
      <c r="N2225">
        <f t="shared" si="275"/>
        <v>1</v>
      </c>
      <c r="O2225">
        <f t="shared" si="276"/>
        <v>1</v>
      </c>
      <c r="P2225">
        <f t="shared" si="277"/>
        <v>0</v>
      </c>
      <c r="Q2225">
        <f t="shared" si="278"/>
        <v>0</v>
      </c>
      <c r="R2225">
        <f t="shared" si="279"/>
        <v>1</v>
      </c>
    </row>
    <row r="2226" spans="1:18" x14ac:dyDescent="0.25">
      <c r="A2226" t="str">
        <f>gait_events!B1054</f>
        <v>pp053</v>
      </c>
      <c r="B2226" t="str">
        <f>VLOOKUP(A2226,participants!A:B,2,0)</f>
        <v>F</v>
      </c>
      <c r="C2226">
        <f>VLOOKUP(A2226,participants!A:C,3,0)</f>
        <v>66</v>
      </c>
      <c r="D2226" t="str">
        <f>VLOOKUP(A2226,participants!A:F,6,0)</f>
        <v>PD</v>
      </c>
      <c r="E2226" t="str">
        <f>IF(LEN(SUBSTITUTE(gait_events!C1054,"_run-",""))&lt;&gt;LEN(gait_events!C1054),LEFT(RIGHT(gait_events!C1054,LEN(gait_events!C1054)-19),FIND("_run-",RIGHT(gait_events!C1054,LEN(gait_events!C1054)-19),1)-1),RIGHT(gait_events!C1054,LEN(gait_events!C1054)-19))</f>
        <v>Preferred</v>
      </c>
      <c r="F2226" t="str">
        <f>IF(LEN(SUBSTITUTE(gait_events!C1054,"_run-",""))&lt;&gt;LEN(gait_events!C1054),RIGHT(gait_events!C1054,LEN(gait_events!C1054)-FIND("_run-",gait_events!C1054,1)-4),"")</f>
        <v>on</v>
      </c>
      <c r="G2226" t="str">
        <f>gait_events!D1054</f>
        <v>left_shank</v>
      </c>
      <c r="H2226" t="str">
        <f>gait_events!E1054</f>
        <v>FC</v>
      </c>
      <c r="I2226">
        <f>IF(gait_events!F1054&lt;&gt;"",gait_events!F1054,NA())</f>
        <v>1090</v>
      </c>
      <c r="J2226">
        <f>IF(gait_events!G1054&lt;&gt;"",gait_events!G1054,NA())</f>
        <v>1090</v>
      </c>
      <c r="K2226">
        <f t="shared" si="272"/>
        <v>0</v>
      </c>
      <c r="L2226">
        <f t="shared" si="273"/>
        <v>0</v>
      </c>
      <c r="M2226">
        <f t="shared" si="274"/>
        <v>1</v>
      </c>
      <c r="N2226">
        <f t="shared" si="275"/>
        <v>1</v>
      </c>
      <c r="O2226">
        <f t="shared" si="276"/>
        <v>1</v>
      </c>
      <c r="P2226">
        <f t="shared" si="277"/>
        <v>0</v>
      </c>
      <c r="Q2226">
        <f t="shared" si="278"/>
        <v>0</v>
      </c>
      <c r="R2226">
        <f t="shared" si="279"/>
        <v>1</v>
      </c>
    </row>
    <row r="2227" spans="1:18" x14ac:dyDescent="0.25">
      <c r="A2227" t="str">
        <f>gait_events!B1055</f>
        <v>pp053</v>
      </c>
      <c r="B2227" t="str">
        <f>VLOOKUP(A2227,participants!A:B,2,0)</f>
        <v>F</v>
      </c>
      <c r="C2227">
        <f>VLOOKUP(A2227,participants!A:C,3,0)</f>
        <v>66</v>
      </c>
      <c r="D2227" t="str">
        <f>VLOOKUP(A2227,participants!A:F,6,0)</f>
        <v>PD</v>
      </c>
      <c r="E2227" t="str">
        <f>IF(LEN(SUBSTITUTE(gait_events!C1055,"_run-",""))&lt;&gt;LEN(gait_events!C1055),LEFT(RIGHT(gait_events!C1055,LEN(gait_events!C1055)-19),FIND("_run-",RIGHT(gait_events!C1055,LEN(gait_events!C1055)-19),1)-1),RIGHT(gait_events!C1055,LEN(gait_events!C1055)-19))</f>
        <v>Preferred</v>
      </c>
      <c r="F2227" t="str">
        <f>IF(LEN(SUBSTITUTE(gait_events!C1055,"_run-",""))&lt;&gt;LEN(gait_events!C1055),RIGHT(gait_events!C1055,LEN(gait_events!C1055)-FIND("_run-",gait_events!C1055,1)-4),"")</f>
        <v>on</v>
      </c>
      <c r="G2227" t="str">
        <f>gait_events!D1055</f>
        <v>left_shank</v>
      </c>
      <c r="H2227" t="str">
        <f>gait_events!E1055</f>
        <v>FC</v>
      </c>
      <c r="I2227">
        <f>IF(gait_events!F1055&lt;&gt;"",gait_events!F1055,NA())</f>
        <v>1305</v>
      </c>
      <c r="J2227">
        <f>IF(gait_events!G1055&lt;&gt;"",gait_events!G1055,NA())</f>
        <v>1304</v>
      </c>
      <c r="K2227">
        <f t="shared" si="272"/>
        <v>1</v>
      </c>
      <c r="L2227">
        <f t="shared" si="273"/>
        <v>5</v>
      </c>
      <c r="M2227">
        <f t="shared" si="274"/>
        <v>1</v>
      </c>
      <c r="N2227">
        <f t="shared" si="275"/>
        <v>1</v>
      </c>
      <c r="O2227">
        <f t="shared" si="276"/>
        <v>1</v>
      </c>
      <c r="P2227">
        <f t="shared" si="277"/>
        <v>0</v>
      </c>
      <c r="Q2227">
        <f t="shared" si="278"/>
        <v>0</v>
      </c>
      <c r="R2227">
        <f t="shared" si="279"/>
        <v>1</v>
      </c>
    </row>
    <row r="2228" spans="1:18" x14ac:dyDescent="0.25">
      <c r="A2228" t="str">
        <f>gait_events!B1056</f>
        <v>pp053</v>
      </c>
      <c r="B2228" t="str">
        <f>VLOOKUP(A2228,participants!A:B,2,0)</f>
        <v>F</v>
      </c>
      <c r="C2228">
        <f>VLOOKUP(A2228,participants!A:C,3,0)</f>
        <v>66</v>
      </c>
      <c r="D2228" t="str">
        <f>VLOOKUP(A2228,participants!A:F,6,0)</f>
        <v>PD</v>
      </c>
      <c r="E2228" t="str">
        <f>IF(LEN(SUBSTITUTE(gait_events!C1056,"_run-",""))&lt;&gt;LEN(gait_events!C1056),LEFT(RIGHT(gait_events!C1056,LEN(gait_events!C1056)-19),FIND("_run-",RIGHT(gait_events!C1056,LEN(gait_events!C1056)-19),1)-1),RIGHT(gait_events!C1056,LEN(gait_events!C1056)-19))</f>
        <v>Preferred</v>
      </c>
      <c r="F2228" t="str">
        <f>IF(LEN(SUBSTITUTE(gait_events!C1056,"_run-",""))&lt;&gt;LEN(gait_events!C1056),RIGHT(gait_events!C1056,LEN(gait_events!C1056)-FIND("_run-",gait_events!C1056,1)-4),"")</f>
        <v>on</v>
      </c>
      <c r="G2228" t="str">
        <f>gait_events!D1056</f>
        <v>left_shank</v>
      </c>
      <c r="H2228" t="str">
        <f>gait_events!E1056</f>
        <v>FC</v>
      </c>
      <c r="I2228">
        <f>IF(gait_events!F1056&lt;&gt;"",gait_events!F1056,NA())</f>
        <v>1541</v>
      </c>
      <c r="J2228">
        <f>IF(gait_events!G1056&lt;&gt;"",gait_events!G1056,NA())</f>
        <v>1541</v>
      </c>
      <c r="K2228">
        <f t="shared" si="272"/>
        <v>0</v>
      </c>
      <c r="L2228">
        <f t="shared" si="273"/>
        <v>0</v>
      </c>
      <c r="M2228">
        <f t="shared" si="274"/>
        <v>1</v>
      </c>
      <c r="N2228">
        <f t="shared" si="275"/>
        <v>1</v>
      </c>
      <c r="O2228">
        <f t="shared" si="276"/>
        <v>1</v>
      </c>
      <c r="P2228">
        <f t="shared" si="277"/>
        <v>0</v>
      </c>
      <c r="Q2228">
        <f t="shared" si="278"/>
        <v>0</v>
      </c>
      <c r="R2228">
        <f t="shared" si="279"/>
        <v>1</v>
      </c>
    </row>
    <row r="2229" spans="1:18" x14ac:dyDescent="0.25">
      <c r="A2229" t="str">
        <f>gait_events!B1057</f>
        <v>pp053</v>
      </c>
      <c r="B2229" t="str">
        <f>VLOOKUP(A2229,participants!A:B,2,0)</f>
        <v>F</v>
      </c>
      <c r="C2229">
        <f>VLOOKUP(A2229,participants!A:C,3,0)</f>
        <v>66</v>
      </c>
      <c r="D2229" t="str">
        <f>VLOOKUP(A2229,participants!A:F,6,0)</f>
        <v>PD</v>
      </c>
      <c r="E2229" t="str">
        <f>IF(LEN(SUBSTITUTE(gait_events!C1057,"_run-",""))&lt;&gt;LEN(gait_events!C1057),LEFT(RIGHT(gait_events!C1057,LEN(gait_events!C1057)-19),FIND("_run-",RIGHT(gait_events!C1057,LEN(gait_events!C1057)-19),1)-1),RIGHT(gait_events!C1057,LEN(gait_events!C1057)-19))</f>
        <v>Preferred</v>
      </c>
      <c r="F2229" t="str">
        <f>IF(LEN(SUBSTITUTE(gait_events!C1057,"_run-",""))&lt;&gt;LEN(gait_events!C1057),RIGHT(gait_events!C1057,LEN(gait_events!C1057)-FIND("_run-",gait_events!C1057,1)-4),"")</f>
        <v>on</v>
      </c>
      <c r="G2229" t="str">
        <f>gait_events!D1057</f>
        <v>left_shank</v>
      </c>
      <c r="H2229" t="str">
        <f>gait_events!E1057</f>
        <v>FC</v>
      </c>
      <c r="I2229">
        <f>IF(gait_events!F1057&lt;&gt;"",gait_events!F1057,NA())</f>
        <v>1784</v>
      </c>
      <c r="J2229">
        <f>IF(gait_events!G1057&lt;&gt;"",gait_events!G1057,NA())</f>
        <v>1780</v>
      </c>
      <c r="K2229">
        <f t="shared" si="272"/>
        <v>4</v>
      </c>
      <c r="L2229">
        <f t="shared" si="273"/>
        <v>20</v>
      </c>
      <c r="M2229">
        <f t="shared" si="274"/>
        <v>1</v>
      </c>
      <c r="N2229">
        <f t="shared" si="275"/>
        <v>1</v>
      </c>
      <c r="O2229">
        <f t="shared" si="276"/>
        <v>1</v>
      </c>
      <c r="P2229">
        <f t="shared" si="277"/>
        <v>0</v>
      </c>
      <c r="Q2229">
        <f t="shared" si="278"/>
        <v>0</v>
      </c>
      <c r="R2229">
        <f t="shared" si="279"/>
        <v>1</v>
      </c>
    </row>
    <row r="2230" spans="1:18" x14ac:dyDescent="0.25">
      <c r="A2230" t="str">
        <f>gait_events!B1058</f>
        <v>pp053</v>
      </c>
      <c r="B2230" t="str">
        <f>VLOOKUP(A2230,participants!A:B,2,0)</f>
        <v>F</v>
      </c>
      <c r="C2230">
        <f>VLOOKUP(A2230,participants!A:C,3,0)</f>
        <v>66</v>
      </c>
      <c r="D2230" t="str">
        <f>VLOOKUP(A2230,participants!A:F,6,0)</f>
        <v>PD</v>
      </c>
      <c r="E2230" t="str">
        <f>IF(LEN(SUBSTITUTE(gait_events!C1058,"_run-",""))&lt;&gt;LEN(gait_events!C1058),LEFT(RIGHT(gait_events!C1058,LEN(gait_events!C1058)-19),FIND("_run-",RIGHT(gait_events!C1058,LEN(gait_events!C1058)-19),1)-1),RIGHT(gait_events!C1058,LEN(gait_events!C1058)-19))</f>
        <v>Preferred</v>
      </c>
      <c r="F2230" t="str">
        <f>IF(LEN(SUBSTITUTE(gait_events!C1058,"_run-",""))&lt;&gt;LEN(gait_events!C1058),RIGHT(gait_events!C1058,LEN(gait_events!C1058)-FIND("_run-",gait_events!C1058,1)-4),"")</f>
        <v>on</v>
      </c>
      <c r="G2230" t="str">
        <f>gait_events!D1058</f>
        <v>right_shank</v>
      </c>
      <c r="H2230" t="str">
        <f>gait_events!E1058</f>
        <v>IC</v>
      </c>
      <c r="I2230">
        <f>IF(gait_events!F1058&lt;&gt;"",gait_events!F1058,NA())</f>
        <v>146</v>
      </c>
      <c r="J2230">
        <f>IF(gait_events!G1058&lt;&gt;"",gait_events!G1058,NA())</f>
        <v>144</v>
      </c>
      <c r="K2230">
        <f t="shared" si="272"/>
        <v>2</v>
      </c>
      <c r="L2230">
        <f t="shared" si="273"/>
        <v>10</v>
      </c>
      <c r="M2230">
        <f t="shared" si="274"/>
        <v>1</v>
      </c>
      <c r="N2230">
        <f t="shared" si="275"/>
        <v>1</v>
      </c>
      <c r="O2230">
        <f t="shared" si="276"/>
        <v>1</v>
      </c>
      <c r="P2230">
        <f t="shared" si="277"/>
        <v>0</v>
      </c>
      <c r="Q2230">
        <f t="shared" si="278"/>
        <v>0</v>
      </c>
      <c r="R2230">
        <f t="shared" si="279"/>
        <v>1</v>
      </c>
    </row>
    <row r="2231" spans="1:18" x14ac:dyDescent="0.25">
      <c r="A2231" t="str">
        <f>gait_events!B1059</f>
        <v>pp053</v>
      </c>
      <c r="B2231" t="str">
        <f>VLOOKUP(A2231,participants!A:B,2,0)</f>
        <v>F</v>
      </c>
      <c r="C2231">
        <f>VLOOKUP(A2231,participants!A:C,3,0)</f>
        <v>66</v>
      </c>
      <c r="D2231" t="str">
        <f>VLOOKUP(A2231,participants!A:F,6,0)</f>
        <v>PD</v>
      </c>
      <c r="E2231" t="str">
        <f>IF(LEN(SUBSTITUTE(gait_events!C1059,"_run-",""))&lt;&gt;LEN(gait_events!C1059),LEFT(RIGHT(gait_events!C1059,LEN(gait_events!C1059)-19),FIND("_run-",RIGHT(gait_events!C1059,LEN(gait_events!C1059)-19),1)-1),RIGHT(gait_events!C1059,LEN(gait_events!C1059)-19))</f>
        <v>Preferred</v>
      </c>
      <c r="F2231" t="str">
        <f>IF(LEN(SUBSTITUTE(gait_events!C1059,"_run-",""))&lt;&gt;LEN(gait_events!C1059),RIGHT(gait_events!C1059,LEN(gait_events!C1059)-FIND("_run-",gait_events!C1059,1)-4),"")</f>
        <v>on</v>
      </c>
      <c r="G2231" t="str">
        <f>gait_events!D1059</f>
        <v>right_shank</v>
      </c>
      <c r="H2231" t="str">
        <f>gait_events!E1059</f>
        <v>IC</v>
      </c>
      <c r="I2231">
        <f>IF(gait_events!F1059&lt;&gt;"",gait_events!F1059,NA())</f>
        <v>349</v>
      </c>
      <c r="J2231">
        <f>IF(gait_events!G1059&lt;&gt;"",gait_events!G1059,NA())</f>
        <v>363</v>
      </c>
      <c r="K2231">
        <f t="shared" si="272"/>
        <v>-14</v>
      </c>
      <c r="L2231">
        <f t="shared" si="273"/>
        <v>-70</v>
      </c>
      <c r="M2231">
        <f t="shared" si="274"/>
        <v>1</v>
      </c>
      <c r="N2231">
        <f t="shared" si="275"/>
        <v>1</v>
      </c>
      <c r="O2231">
        <f t="shared" si="276"/>
        <v>1</v>
      </c>
      <c r="P2231">
        <f t="shared" si="277"/>
        <v>0</v>
      </c>
      <c r="Q2231">
        <f t="shared" si="278"/>
        <v>0</v>
      </c>
      <c r="R2231">
        <f t="shared" si="279"/>
        <v>1</v>
      </c>
    </row>
    <row r="2232" spans="1:18" x14ac:dyDescent="0.25">
      <c r="A2232" t="str">
        <f>gait_events!B1060</f>
        <v>pp053</v>
      </c>
      <c r="B2232" t="str">
        <f>VLOOKUP(A2232,participants!A:B,2,0)</f>
        <v>F</v>
      </c>
      <c r="C2232">
        <f>VLOOKUP(A2232,participants!A:C,3,0)</f>
        <v>66</v>
      </c>
      <c r="D2232" t="str">
        <f>VLOOKUP(A2232,participants!A:F,6,0)</f>
        <v>PD</v>
      </c>
      <c r="E2232" t="str">
        <f>IF(LEN(SUBSTITUTE(gait_events!C1060,"_run-",""))&lt;&gt;LEN(gait_events!C1060),LEFT(RIGHT(gait_events!C1060,LEN(gait_events!C1060)-19),FIND("_run-",RIGHT(gait_events!C1060,LEN(gait_events!C1060)-19),1)-1),RIGHT(gait_events!C1060,LEN(gait_events!C1060)-19))</f>
        <v>Preferred</v>
      </c>
      <c r="F2232" t="str">
        <f>IF(LEN(SUBSTITUTE(gait_events!C1060,"_run-",""))&lt;&gt;LEN(gait_events!C1060),RIGHT(gait_events!C1060,LEN(gait_events!C1060)-FIND("_run-",gait_events!C1060,1)-4),"")</f>
        <v>on</v>
      </c>
      <c r="G2232" t="str">
        <f>gait_events!D1060</f>
        <v>right_shank</v>
      </c>
      <c r="H2232" t="str">
        <f>gait_events!E1060</f>
        <v>IC</v>
      </c>
      <c r="I2232">
        <f>IF(gait_events!F1060&lt;&gt;"",gait_events!F1060,NA())</f>
        <v>591</v>
      </c>
      <c r="J2232">
        <f>IF(gait_events!G1060&lt;&gt;"",gait_events!G1060,NA())</f>
        <v>599</v>
      </c>
      <c r="K2232">
        <f t="shared" si="272"/>
        <v>-8</v>
      </c>
      <c r="L2232">
        <f t="shared" si="273"/>
        <v>-40</v>
      </c>
      <c r="M2232">
        <f t="shared" si="274"/>
        <v>1</v>
      </c>
      <c r="N2232">
        <f t="shared" si="275"/>
        <v>1</v>
      </c>
      <c r="O2232">
        <f t="shared" si="276"/>
        <v>1</v>
      </c>
      <c r="P2232">
        <f t="shared" si="277"/>
        <v>0</v>
      </c>
      <c r="Q2232">
        <f t="shared" si="278"/>
        <v>0</v>
      </c>
      <c r="R2232">
        <f t="shared" si="279"/>
        <v>1</v>
      </c>
    </row>
    <row r="2233" spans="1:18" x14ac:dyDescent="0.25">
      <c r="A2233" t="str">
        <f>gait_events!B1061</f>
        <v>pp053</v>
      </c>
      <c r="B2233" t="str">
        <f>VLOOKUP(A2233,participants!A:B,2,0)</f>
        <v>F</v>
      </c>
      <c r="C2233">
        <f>VLOOKUP(A2233,participants!A:C,3,0)</f>
        <v>66</v>
      </c>
      <c r="D2233" t="str">
        <f>VLOOKUP(A2233,participants!A:F,6,0)</f>
        <v>PD</v>
      </c>
      <c r="E2233" t="str">
        <f>IF(LEN(SUBSTITUTE(gait_events!C1061,"_run-",""))&lt;&gt;LEN(gait_events!C1061),LEFT(RIGHT(gait_events!C1061,LEN(gait_events!C1061)-19),FIND("_run-",RIGHT(gait_events!C1061,LEN(gait_events!C1061)-19),1)-1),RIGHT(gait_events!C1061,LEN(gait_events!C1061)-19))</f>
        <v>Preferred</v>
      </c>
      <c r="F2233" t="str">
        <f>IF(LEN(SUBSTITUTE(gait_events!C1061,"_run-",""))&lt;&gt;LEN(gait_events!C1061),RIGHT(gait_events!C1061,LEN(gait_events!C1061)-FIND("_run-",gait_events!C1061,1)-4),"")</f>
        <v>on</v>
      </c>
      <c r="G2233" t="str">
        <f>gait_events!D1061</f>
        <v>right_shank</v>
      </c>
      <c r="H2233" t="str">
        <f>gait_events!E1061</f>
        <v>IC</v>
      </c>
      <c r="I2233">
        <f>IF(gait_events!F1061&lt;&gt;"",gait_events!F1061,NA())</f>
        <v>817</v>
      </c>
      <c r="J2233">
        <f>IF(gait_events!G1061&lt;&gt;"",gait_events!G1061,NA())</f>
        <v>827</v>
      </c>
      <c r="K2233">
        <f t="shared" si="272"/>
        <v>-10</v>
      </c>
      <c r="L2233">
        <f t="shared" si="273"/>
        <v>-50</v>
      </c>
      <c r="M2233">
        <f t="shared" si="274"/>
        <v>1</v>
      </c>
      <c r="N2233">
        <f t="shared" si="275"/>
        <v>1</v>
      </c>
      <c r="O2233">
        <f t="shared" si="276"/>
        <v>1</v>
      </c>
      <c r="P2233">
        <f t="shared" si="277"/>
        <v>0</v>
      </c>
      <c r="Q2233">
        <f t="shared" si="278"/>
        <v>0</v>
      </c>
      <c r="R2233">
        <f t="shared" si="279"/>
        <v>1</v>
      </c>
    </row>
    <row r="2234" spans="1:18" x14ac:dyDescent="0.25">
      <c r="A2234" t="str">
        <f>gait_events!B1062</f>
        <v>pp053</v>
      </c>
      <c r="B2234" t="str">
        <f>VLOOKUP(A2234,participants!A:B,2,0)</f>
        <v>F</v>
      </c>
      <c r="C2234">
        <f>VLOOKUP(A2234,participants!A:C,3,0)</f>
        <v>66</v>
      </c>
      <c r="D2234" t="str">
        <f>VLOOKUP(A2234,participants!A:F,6,0)</f>
        <v>PD</v>
      </c>
      <c r="E2234" t="str">
        <f>IF(LEN(SUBSTITUTE(gait_events!C1062,"_run-",""))&lt;&gt;LEN(gait_events!C1062),LEFT(RIGHT(gait_events!C1062,LEN(gait_events!C1062)-19),FIND("_run-",RIGHT(gait_events!C1062,LEN(gait_events!C1062)-19),1)-1),RIGHT(gait_events!C1062,LEN(gait_events!C1062)-19))</f>
        <v>Preferred</v>
      </c>
      <c r="F2234" t="str">
        <f>IF(LEN(SUBSTITUTE(gait_events!C1062,"_run-",""))&lt;&gt;LEN(gait_events!C1062),RIGHT(gait_events!C1062,LEN(gait_events!C1062)-FIND("_run-",gait_events!C1062,1)-4),"")</f>
        <v>on</v>
      </c>
      <c r="G2234" t="str">
        <f>gait_events!D1062</f>
        <v>right_shank</v>
      </c>
      <c r="H2234" t="str">
        <f>gait_events!E1062</f>
        <v>IC</v>
      </c>
      <c r="I2234">
        <f>IF(gait_events!F1062&lt;&gt;"",gait_events!F1062,NA())</f>
        <v>1037</v>
      </c>
      <c r="J2234">
        <f>IF(gait_events!G1062&lt;&gt;"",gait_events!G1062,NA())</f>
        <v>1046</v>
      </c>
      <c r="K2234">
        <f t="shared" si="272"/>
        <v>-9</v>
      </c>
      <c r="L2234">
        <f t="shared" si="273"/>
        <v>-45</v>
      </c>
      <c r="M2234">
        <f t="shared" si="274"/>
        <v>1</v>
      </c>
      <c r="N2234">
        <f t="shared" si="275"/>
        <v>1</v>
      </c>
      <c r="O2234">
        <f t="shared" si="276"/>
        <v>1</v>
      </c>
      <c r="P2234">
        <f t="shared" si="277"/>
        <v>0</v>
      </c>
      <c r="Q2234">
        <f t="shared" si="278"/>
        <v>0</v>
      </c>
      <c r="R2234">
        <f t="shared" si="279"/>
        <v>1</v>
      </c>
    </row>
    <row r="2235" spans="1:18" x14ac:dyDescent="0.25">
      <c r="A2235" t="str">
        <f>gait_events!B1063</f>
        <v>pp053</v>
      </c>
      <c r="B2235" t="str">
        <f>VLOOKUP(A2235,participants!A:B,2,0)</f>
        <v>F</v>
      </c>
      <c r="C2235">
        <f>VLOOKUP(A2235,participants!A:C,3,0)</f>
        <v>66</v>
      </c>
      <c r="D2235" t="str">
        <f>VLOOKUP(A2235,participants!A:F,6,0)</f>
        <v>PD</v>
      </c>
      <c r="E2235" t="str">
        <f>IF(LEN(SUBSTITUTE(gait_events!C1063,"_run-",""))&lt;&gt;LEN(gait_events!C1063),LEFT(RIGHT(gait_events!C1063,LEN(gait_events!C1063)-19),FIND("_run-",RIGHT(gait_events!C1063,LEN(gait_events!C1063)-19),1)-1),RIGHT(gait_events!C1063,LEN(gait_events!C1063)-19))</f>
        <v>Preferred</v>
      </c>
      <c r="F2235" t="str">
        <f>IF(LEN(SUBSTITUTE(gait_events!C1063,"_run-",""))&lt;&gt;LEN(gait_events!C1063),RIGHT(gait_events!C1063,LEN(gait_events!C1063)-FIND("_run-",gait_events!C1063,1)-4),"")</f>
        <v>on</v>
      </c>
      <c r="G2235" t="str">
        <f>gait_events!D1063</f>
        <v>right_shank</v>
      </c>
      <c r="H2235" t="str">
        <f>gait_events!E1063</f>
        <v>IC</v>
      </c>
      <c r="I2235">
        <f>IF(gait_events!F1063&lt;&gt;"",gait_events!F1063,NA())</f>
        <v>1258</v>
      </c>
      <c r="J2235">
        <f>IF(gait_events!G1063&lt;&gt;"",gait_events!G1063,NA())</f>
        <v>1266</v>
      </c>
      <c r="K2235">
        <f t="shared" si="272"/>
        <v>-8</v>
      </c>
      <c r="L2235">
        <f t="shared" si="273"/>
        <v>-40</v>
      </c>
      <c r="M2235">
        <f t="shared" si="274"/>
        <v>1</v>
      </c>
      <c r="N2235">
        <f t="shared" si="275"/>
        <v>1</v>
      </c>
      <c r="O2235">
        <f t="shared" si="276"/>
        <v>1</v>
      </c>
      <c r="P2235">
        <f t="shared" si="277"/>
        <v>0</v>
      </c>
      <c r="Q2235">
        <f t="shared" si="278"/>
        <v>0</v>
      </c>
      <c r="R2235">
        <f t="shared" si="279"/>
        <v>1</v>
      </c>
    </row>
    <row r="2236" spans="1:18" x14ac:dyDescent="0.25">
      <c r="A2236" t="str">
        <f>gait_events!B1064</f>
        <v>pp053</v>
      </c>
      <c r="B2236" t="str">
        <f>VLOOKUP(A2236,participants!A:B,2,0)</f>
        <v>F</v>
      </c>
      <c r="C2236">
        <f>VLOOKUP(A2236,participants!A:C,3,0)</f>
        <v>66</v>
      </c>
      <c r="D2236" t="str">
        <f>VLOOKUP(A2236,participants!A:F,6,0)</f>
        <v>PD</v>
      </c>
      <c r="E2236" t="str">
        <f>IF(LEN(SUBSTITUTE(gait_events!C1064,"_run-",""))&lt;&gt;LEN(gait_events!C1064),LEFT(RIGHT(gait_events!C1064,LEN(gait_events!C1064)-19),FIND("_run-",RIGHT(gait_events!C1064,LEN(gait_events!C1064)-19),1)-1),RIGHT(gait_events!C1064,LEN(gait_events!C1064)-19))</f>
        <v>Preferred</v>
      </c>
      <c r="F2236" t="str">
        <f>IF(LEN(SUBSTITUTE(gait_events!C1064,"_run-",""))&lt;&gt;LEN(gait_events!C1064),RIGHT(gait_events!C1064,LEN(gait_events!C1064)-FIND("_run-",gait_events!C1064,1)-4),"")</f>
        <v>on</v>
      </c>
      <c r="G2236" t="str">
        <f>gait_events!D1064</f>
        <v>right_shank</v>
      </c>
      <c r="H2236" t="str">
        <f>gait_events!E1064</f>
        <v>IC</v>
      </c>
      <c r="I2236">
        <f>IF(gait_events!F1064&lt;&gt;"",gait_events!F1064,NA())</f>
        <v>1490</v>
      </c>
      <c r="J2236">
        <f>IF(gait_events!G1064&lt;&gt;"",gait_events!G1064,NA())</f>
        <v>1500</v>
      </c>
      <c r="K2236">
        <f t="shared" si="272"/>
        <v>-10</v>
      </c>
      <c r="L2236">
        <f t="shared" si="273"/>
        <v>-50</v>
      </c>
      <c r="M2236">
        <f t="shared" si="274"/>
        <v>1</v>
      </c>
      <c r="N2236">
        <f t="shared" si="275"/>
        <v>1</v>
      </c>
      <c r="O2236">
        <f t="shared" si="276"/>
        <v>1</v>
      </c>
      <c r="P2236">
        <f t="shared" si="277"/>
        <v>0</v>
      </c>
      <c r="Q2236">
        <f t="shared" si="278"/>
        <v>0</v>
      </c>
      <c r="R2236">
        <f t="shared" si="279"/>
        <v>1</v>
      </c>
    </row>
    <row r="2237" spans="1:18" x14ac:dyDescent="0.25">
      <c r="A2237" t="str">
        <f>gait_events!B1065</f>
        <v>pp053</v>
      </c>
      <c r="B2237" t="str">
        <f>VLOOKUP(A2237,participants!A:B,2,0)</f>
        <v>F</v>
      </c>
      <c r="C2237">
        <f>VLOOKUP(A2237,participants!A:C,3,0)</f>
        <v>66</v>
      </c>
      <c r="D2237" t="str">
        <f>VLOOKUP(A2237,participants!A:F,6,0)</f>
        <v>PD</v>
      </c>
      <c r="E2237" t="str">
        <f>IF(LEN(SUBSTITUTE(gait_events!C1065,"_run-",""))&lt;&gt;LEN(gait_events!C1065),LEFT(RIGHT(gait_events!C1065,LEN(gait_events!C1065)-19),FIND("_run-",RIGHT(gait_events!C1065,LEN(gait_events!C1065)-19),1)-1),RIGHT(gait_events!C1065,LEN(gait_events!C1065)-19))</f>
        <v>Preferred</v>
      </c>
      <c r="F2237" t="str">
        <f>IF(LEN(SUBSTITUTE(gait_events!C1065,"_run-",""))&lt;&gt;LEN(gait_events!C1065),RIGHT(gait_events!C1065,LEN(gait_events!C1065)-FIND("_run-",gait_events!C1065,1)-4),"")</f>
        <v>on</v>
      </c>
      <c r="G2237" t="str">
        <f>gait_events!D1065</f>
        <v>right_shank</v>
      </c>
      <c r="H2237" t="str">
        <f>gait_events!E1065</f>
        <v>IC</v>
      </c>
      <c r="I2237">
        <f>IF(gait_events!F1065&lt;&gt;"",gait_events!F1065,NA())</f>
        <v>1735</v>
      </c>
      <c r="J2237">
        <f>IF(gait_events!G1065&lt;&gt;"",gait_events!G1065,NA())</f>
        <v>1739</v>
      </c>
      <c r="K2237">
        <f t="shared" si="272"/>
        <v>-4</v>
      </c>
      <c r="L2237">
        <f t="shared" si="273"/>
        <v>-20</v>
      </c>
      <c r="M2237">
        <f t="shared" si="274"/>
        <v>1</v>
      </c>
      <c r="N2237">
        <f t="shared" si="275"/>
        <v>1</v>
      </c>
      <c r="O2237">
        <f t="shared" si="276"/>
        <v>1</v>
      </c>
      <c r="P2237">
        <f t="shared" si="277"/>
        <v>0</v>
      </c>
      <c r="Q2237">
        <f t="shared" si="278"/>
        <v>0</v>
      </c>
      <c r="R2237">
        <f t="shared" si="279"/>
        <v>1</v>
      </c>
    </row>
    <row r="2238" spans="1:18" x14ac:dyDescent="0.25">
      <c r="A2238" t="str">
        <f>gait_events!B1066</f>
        <v>pp053</v>
      </c>
      <c r="B2238" t="str">
        <f>VLOOKUP(A2238,participants!A:B,2,0)</f>
        <v>F</v>
      </c>
      <c r="C2238">
        <f>VLOOKUP(A2238,participants!A:C,3,0)</f>
        <v>66</v>
      </c>
      <c r="D2238" t="str">
        <f>VLOOKUP(A2238,participants!A:F,6,0)</f>
        <v>PD</v>
      </c>
      <c r="E2238" t="str">
        <f>IF(LEN(SUBSTITUTE(gait_events!C1066,"_run-",""))&lt;&gt;LEN(gait_events!C1066),LEFT(RIGHT(gait_events!C1066,LEN(gait_events!C1066)-19),FIND("_run-",RIGHT(gait_events!C1066,LEN(gait_events!C1066)-19),1)-1),RIGHT(gait_events!C1066,LEN(gait_events!C1066)-19))</f>
        <v>Preferred</v>
      </c>
      <c r="F2238" t="str">
        <f>IF(LEN(SUBSTITUTE(gait_events!C1066,"_run-",""))&lt;&gt;LEN(gait_events!C1066),RIGHT(gait_events!C1066,LEN(gait_events!C1066)-FIND("_run-",gait_events!C1066,1)-4),"")</f>
        <v>on</v>
      </c>
      <c r="G2238" t="str">
        <f>gait_events!D1066</f>
        <v>right_shank</v>
      </c>
      <c r="H2238" t="str">
        <f>gait_events!E1066</f>
        <v>FC</v>
      </c>
      <c r="I2238">
        <f>IF(gait_events!F1066&lt;&gt;"",gait_events!F1066,NA())</f>
        <v>73</v>
      </c>
      <c r="J2238">
        <f>IF(gait_events!G1066&lt;&gt;"",gait_events!G1066,NA())</f>
        <v>75</v>
      </c>
      <c r="K2238">
        <f t="shared" si="272"/>
        <v>-2</v>
      </c>
      <c r="L2238">
        <f t="shared" si="273"/>
        <v>-10</v>
      </c>
      <c r="M2238">
        <f t="shared" si="274"/>
        <v>1</v>
      </c>
      <c r="N2238">
        <f t="shared" si="275"/>
        <v>1</v>
      </c>
      <c r="O2238">
        <f t="shared" si="276"/>
        <v>1</v>
      </c>
      <c r="P2238">
        <f t="shared" si="277"/>
        <v>0</v>
      </c>
      <c r="Q2238">
        <f t="shared" si="278"/>
        <v>0</v>
      </c>
      <c r="R2238">
        <f t="shared" si="279"/>
        <v>1</v>
      </c>
    </row>
    <row r="2239" spans="1:18" x14ac:dyDescent="0.25">
      <c r="A2239" t="str">
        <f>gait_events!B1067</f>
        <v>pp053</v>
      </c>
      <c r="B2239" t="str">
        <f>VLOOKUP(A2239,participants!A:B,2,0)</f>
        <v>F</v>
      </c>
      <c r="C2239">
        <f>VLOOKUP(A2239,participants!A:C,3,0)</f>
        <v>66</v>
      </c>
      <c r="D2239" t="str">
        <f>VLOOKUP(A2239,participants!A:F,6,0)</f>
        <v>PD</v>
      </c>
      <c r="E2239" t="str">
        <f>IF(LEN(SUBSTITUTE(gait_events!C1067,"_run-",""))&lt;&gt;LEN(gait_events!C1067),LEFT(RIGHT(gait_events!C1067,LEN(gait_events!C1067)-19),FIND("_run-",RIGHT(gait_events!C1067,LEN(gait_events!C1067)-19),1)-1),RIGHT(gait_events!C1067,LEN(gait_events!C1067)-19))</f>
        <v>Preferred</v>
      </c>
      <c r="F2239" t="str">
        <f>IF(LEN(SUBSTITUTE(gait_events!C1067,"_run-",""))&lt;&gt;LEN(gait_events!C1067),RIGHT(gait_events!C1067,LEN(gait_events!C1067)-FIND("_run-",gait_events!C1067,1)-4),"")</f>
        <v>on</v>
      </c>
      <c r="G2239" t="str">
        <f>gait_events!D1067</f>
        <v>right_shank</v>
      </c>
      <c r="H2239" t="str">
        <f>gait_events!E1067</f>
        <v>FC</v>
      </c>
      <c r="I2239">
        <f>IF(gait_events!F1067&lt;&gt;"",gait_events!F1067,NA())</f>
        <v>291</v>
      </c>
      <c r="J2239">
        <f>IF(gait_events!G1067&lt;&gt;"",gait_events!G1067,NA())</f>
        <v>295</v>
      </c>
      <c r="K2239">
        <f t="shared" si="272"/>
        <v>-4</v>
      </c>
      <c r="L2239">
        <f t="shared" si="273"/>
        <v>-20</v>
      </c>
      <c r="M2239">
        <f t="shared" si="274"/>
        <v>1</v>
      </c>
      <c r="N2239">
        <f t="shared" si="275"/>
        <v>1</v>
      </c>
      <c r="O2239">
        <f t="shared" si="276"/>
        <v>1</v>
      </c>
      <c r="P2239">
        <f t="shared" si="277"/>
        <v>0</v>
      </c>
      <c r="Q2239">
        <f t="shared" si="278"/>
        <v>0</v>
      </c>
      <c r="R2239">
        <f t="shared" si="279"/>
        <v>1</v>
      </c>
    </row>
    <row r="2240" spans="1:18" x14ac:dyDescent="0.25">
      <c r="A2240" t="str">
        <f>gait_events!B1068</f>
        <v>pp053</v>
      </c>
      <c r="B2240" t="str">
        <f>VLOOKUP(A2240,participants!A:B,2,0)</f>
        <v>F</v>
      </c>
      <c r="C2240">
        <f>VLOOKUP(A2240,participants!A:C,3,0)</f>
        <v>66</v>
      </c>
      <c r="D2240" t="str">
        <f>VLOOKUP(A2240,participants!A:F,6,0)</f>
        <v>PD</v>
      </c>
      <c r="E2240" t="str">
        <f>IF(LEN(SUBSTITUTE(gait_events!C1068,"_run-",""))&lt;&gt;LEN(gait_events!C1068),LEFT(RIGHT(gait_events!C1068,LEN(gait_events!C1068)-19),FIND("_run-",RIGHT(gait_events!C1068,LEN(gait_events!C1068)-19),1)-1),RIGHT(gait_events!C1068,LEN(gait_events!C1068)-19))</f>
        <v>Preferred</v>
      </c>
      <c r="F2240" t="str">
        <f>IF(LEN(SUBSTITUTE(gait_events!C1068,"_run-",""))&lt;&gt;LEN(gait_events!C1068),RIGHT(gait_events!C1068,LEN(gait_events!C1068)-FIND("_run-",gait_events!C1068,1)-4),"")</f>
        <v>on</v>
      </c>
      <c r="G2240" t="str">
        <f>gait_events!D1068</f>
        <v>right_shank</v>
      </c>
      <c r="H2240" t="str">
        <f>gait_events!E1068</f>
        <v>FC</v>
      </c>
      <c r="I2240">
        <f>IF(gait_events!F1068&lt;&gt;"",gait_events!F1068,NA())</f>
        <v>524</v>
      </c>
      <c r="J2240">
        <f>IF(gait_events!G1068&lt;&gt;"",gait_events!G1068,NA())</f>
        <v>526</v>
      </c>
      <c r="K2240">
        <f t="shared" si="272"/>
        <v>-2</v>
      </c>
      <c r="L2240">
        <f t="shared" si="273"/>
        <v>-10</v>
      </c>
      <c r="M2240">
        <f t="shared" si="274"/>
        <v>1</v>
      </c>
      <c r="N2240">
        <f t="shared" si="275"/>
        <v>1</v>
      </c>
      <c r="O2240">
        <f t="shared" si="276"/>
        <v>1</v>
      </c>
      <c r="P2240">
        <f t="shared" si="277"/>
        <v>0</v>
      </c>
      <c r="Q2240">
        <f t="shared" si="278"/>
        <v>0</v>
      </c>
      <c r="R2240">
        <f t="shared" si="279"/>
        <v>1</v>
      </c>
    </row>
    <row r="2241" spans="1:18" x14ac:dyDescent="0.25">
      <c r="A2241" t="str">
        <f>gait_events!B1069</f>
        <v>pp053</v>
      </c>
      <c r="B2241" t="str">
        <f>VLOOKUP(A2241,participants!A:B,2,0)</f>
        <v>F</v>
      </c>
      <c r="C2241">
        <f>VLOOKUP(A2241,participants!A:C,3,0)</f>
        <v>66</v>
      </c>
      <c r="D2241" t="str">
        <f>VLOOKUP(A2241,participants!A:F,6,0)</f>
        <v>PD</v>
      </c>
      <c r="E2241" t="str">
        <f>IF(LEN(SUBSTITUTE(gait_events!C1069,"_run-",""))&lt;&gt;LEN(gait_events!C1069),LEFT(RIGHT(gait_events!C1069,LEN(gait_events!C1069)-19),FIND("_run-",RIGHT(gait_events!C1069,LEN(gait_events!C1069)-19),1)-1),RIGHT(gait_events!C1069,LEN(gait_events!C1069)-19))</f>
        <v>Preferred</v>
      </c>
      <c r="F2241" t="str">
        <f>IF(LEN(SUBSTITUTE(gait_events!C1069,"_run-",""))&lt;&gt;LEN(gait_events!C1069),RIGHT(gait_events!C1069,LEN(gait_events!C1069)-FIND("_run-",gait_events!C1069,1)-4),"")</f>
        <v>on</v>
      </c>
      <c r="G2241" t="str">
        <f>gait_events!D1069</f>
        <v>right_shank</v>
      </c>
      <c r="H2241" t="str">
        <f>gait_events!E1069</f>
        <v>FC</v>
      </c>
      <c r="I2241">
        <f>IF(gait_events!F1069&lt;&gt;"",gait_events!F1069,NA())</f>
        <v>755</v>
      </c>
      <c r="J2241">
        <f>IF(gait_events!G1069&lt;&gt;"",gait_events!G1069,NA())</f>
        <v>758</v>
      </c>
      <c r="K2241">
        <f t="shared" si="272"/>
        <v>-3</v>
      </c>
      <c r="L2241">
        <f t="shared" si="273"/>
        <v>-15</v>
      </c>
      <c r="M2241">
        <f t="shared" si="274"/>
        <v>1</v>
      </c>
      <c r="N2241">
        <f t="shared" si="275"/>
        <v>1</v>
      </c>
      <c r="O2241">
        <f t="shared" si="276"/>
        <v>1</v>
      </c>
      <c r="P2241">
        <f t="shared" si="277"/>
        <v>0</v>
      </c>
      <c r="Q2241">
        <f t="shared" si="278"/>
        <v>0</v>
      </c>
      <c r="R2241">
        <f t="shared" si="279"/>
        <v>1</v>
      </c>
    </row>
    <row r="2242" spans="1:18" x14ac:dyDescent="0.25">
      <c r="A2242" t="str">
        <f>gait_events!B1070</f>
        <v>pp053</v>
      </c>
      <c r="B2242" t="str">
        <f>VLOOKUP(A2242,participants!A:B,2,0)</f>
        <v>F</v>
      </c>
      <c r="C2242">
        <f>VLOOKUP(A2242,participants!A:C,3,0)</f>
        <v>66</v>
      </c>
      <c r="D2242" t="str">
        <f>VLOOKUP(A2242,participants!A:F,6,0)</f>
        <v>PD</v>
      </c>
      <c r="E2242" t="str">
        <f>IF(LEN(SUBSTITUTE(gait_events!C1070,"_run-",""))&lt;&gt;LEN(gait_events!C1070),LEFT(RIGHT(gait_events!C1070,LEN(gait_events!C1070)-19),FIND("_run-",RIGHT(gait_events!C1070,LEN(gait_events!C1070)-19),1)-1),RIGHT(gait_events!C1070,LEN(gait_events!C1070)-19))</f>
        <v>Preferred</v>
      </c>
      <c r="F2242" t="str">
        <f>IF(LEN(SUBSTITUTE(gait_events!C1070,"_run-",""))&lt;&gt;LEN(gait_events!C1070),RIGHT(gait_events!C1070,LEN(gait_events!C1070)-FIND("_run-",gait_events!C1070,1)-4),"")</f>
        <v>on</v>
      </c>
      <c r="G2242" t="str">
        <f>gait_events!D1070</f>
        <v>right_shank</v>
      </c>
      <c r="H2242" t="str">
        <f>gait_events!E1070</f>
        <v>FC</v>
      </c>
      <c r="I2242">
        <f>IF(gait_events!F1070&lt;&gt;"",gait_events!F1070,NA())</f>
        <v>983</v>
      </c>
      <c r="J2242">
        <f>IF(gait_events!G1070&lt;&gt;"",gait_events!G1070,NA())</f>
        <v>986</v>
      </c>
      <c r="K2242">
        <f t="shared" ref="K2242:K2305" si="280">I2242-J2242</f>
        <v>-3</v>
      </c>
      <c r="L2242">
        <f t="shared" ref="L2242:L2305" si="281">K2242*5</f>
        <v>-15</v>
      </c>
      <c r="M2242">
        <f t="shared" ref="M2242:M2305" si="282">IF(NOT(ISNA(I2242)),1,0)</f>
        <v>1</v>
      </c>
      <c r="N2242">
        <f t="shared" ref="N2242:N2305" si="283">IF(NOT(ISNA(J2242)),1,0)</f>
        <v>1</v>
      </c>
      <c r="O2242">
        <f t="shared" ref="O2242:O2305" si="284">IF(AND(NOT(ISNA(I2242)),NOT(ISNA(J2242))),1,0)</f>
        <v>1</v>
      </c>
      <c r="P2242">
        <f t="shared" ref="P2242:P2305" si="285">IF(AND(NOT(ISNA(I2242)),ISNA(J2242)),1,0)</f>
        <v>0</v>
      </c>
      <c r="Q2242">
        <f t="shared" ref="Q2242:Q2305" si="286">IF(AND(ISNA(I2242),NOT(ISNA(J2242))),1,0)</f>
        <v>0</v>
      </c>
      <c r="R2242">
        <f t="shared" ref="R2242:R2305" si="287">IF(SUM(O2242:Q2242)&lt;&gt;1,"ERROR",1)</f>
        <v>1</v>
      </c>
    </row>
    <row r="2243" spans="1:18" x14ac:dyDescent="0.25">
      <c r="A2243" t="str">
        <f>gait_events!B1071</f>
        <v>pp053</v>
      </c>
      <c r="B2243" t="str">
        <f>VLOOKUP(A2243,participants!A:B,2,0)</f>
        <v>F</v>
      </c>
      <c r="C2243">
        <f>VLOOKUP(A2243,participants!A:C,3,0)</f>
        <v>66</v>
      </c>
      <c r="D2243" t="str">
        <f>VLOOKUP(A2243,participants!A:F,6,0)</f>
        <v>PD</v>
      </c>
      <c r="E2243" t="str">
        <f>IF(LEN(SUBSTITUTE(gait_events!C1071,"_run-",""))&lt;&gt;LEN(gait_events!C1071),LEFT(RIGHT(gait_events!C1071,LEN(gait_events!C1071)-19),FIND("_run-",RIGHT(gait_events!C1071,LEN(gait_events!C1071)-19),1)-1),RIGHT(gait_events!C1071,LEN(gait_events!C1071)-19))</f>
        <v>Preferred</v>
      </c>
      <c r="F2243" t="str">
        <f>IF(LEN(SUBSTITUTE(gait_events!C1071,"_run-",""))&lt;&gt;LEN(gait_events!C1071),RIGHT(gait_events!C1071,LEN(gait_events!C1071)-FIND("_run-",gait_events!C1071,1)-4),"")</f>
        <v>on</v>
      </c>
      <c r="G2243" t="str">
        <f>gait_events!D1071</f>
        <v>right_shank</v>
      </c>
      <c r="H2243" t="str">
        <f>gait_events!E1071</f>
        <v>FC</v>
      </c>
      <c r="I2243">
        <f>IF(gait_events!F1071&lt;&gt;"",gait_events!F1071,NA())</f>
        <v>1192</v>
      </c>
      <c r="J2243">
        <f>IF(gait_events!G1071&lt;&gt;"",gait_events!G1071,NA())</f>
        <v>1194</v>
      </c>
      <c r="K2243">
        <f t="shared" si="280"/>
        <v>-2</v>
      </c>
      <c r="L2243">
        <f t="shared" si="281"/>
        <v>-10</v>
      </c>
      <c r="M2243">
        <f t="shared" si="282"/>
        <v>1</v>
      </c>
      <c r="N2243">
        <f t="shared" si="283"/>
        <v>1</v>
      </c>
      <c r="O2243">
        <f t="shared" si="284"/>
        <v>1</v>
      </c>
      <c r="P2243">
        <f t="shared" si="285"/>
        <v>0</v>
      </c>
      <c r="Q2243">
        <f t="shared" si="286"/>
        <v>0</v>
      </c>
      <c r="R2243">
        <f t="shared" si="287"/>
        <v>1</v>
      </c>
    </row>
    <row r="2244" spans="1:18" x14ac:dyDescent="0.25">
      <c r="A2244" t="str">
        <f>gait_events!B1072</f>
        <v>pp053</v>
      </c>
      <c r="B2244" t="str">
        <f>VLOOKUP(A2244,participants!A:B,2,0)</f>
        <v>F</v>
      </c>
      <c r="C2244">
        <f>VLOOKUP(A2244,participants!A:C,3,0)</f>
        <v>66</v>
      </c>
      <c r="D2244" t="str">
        <f>VLOOKUP(A2244,participants!A:F,6,0)</f>
        <v>PD</v>
      </c>
      <c r="E2244" t="str">
        <f>IF(LEN(SUBSTITUTE(gait_events!C1072,"_run-",""))&lt;&gt;LEN(gait_events!C1072),LEFT(RIGHT(gait_events!C1072,LEN(gait_events!C1072)-19),FIND("_run-",RIGHT(gait_events!C1072,LEN(gait_events!C1072)-19),1)-1),RIGHT(gait_events!C1072,LEN(gait_events!C1072)-19))</f>
        <v>Preferred</v>
      </c>
      <c r="F2244" t="str">
        <f>IF(LEN(SUBSTITUTE(gait_events!C1072,"_run-",""))&lt;&gt;LEN(gait_events!C1072),RIGHT(gait_events!C1072,LEN(gait_events!C1072)-FIND("_run-",gait_events!C1072,1)-4),"")</f>
        <v>on</v>
      </c>
      <c r="G2244" t="str">
        <f>gait_events!D1072</f>
        <v>right_shank</v>
      </c>
      <c r="H2244" t="str">
        <f>gait_events!E1072</f>
        <v>FC</v>
      </c>
      <c r="I2244">
        <f>IF(gait_events!F1072&lt;&gt;"",gait_events!F1072,NA())</f>
        <v>1421</v>
      </c>
      <c r="J2244">
        <f>IF(gait_events!G1072&lt;&gt;"",gait_events!G1072,NA())</f>
        <v>1430</v>
      </c>
      <c r="K2244">
        <f t="shared" si="280"/>
        <v>-9</v>
      </c>
      <c r="L2244">
        <f t="shared" si="281"/>
        <v>-45</v>
      </c>
      <c r="M2244">
        <f t="shared" si="282"/>
        <v>1</v>
      </c>
      <c r="N2244">
        <f t="shared" si="283"/>
        <v>1</v>
      </c>
      <c r="O2244">
        <f t="shared" si="284"/>
        <v>1</v>
      </c>
      <c r="P2244">
        <f t="shared" si="285"/>
        <v>0</v>
      </c>
      <c r="Q2244">
        <f t="shared" si="286"/>
        <v>0</v>
      </c>
      <c r="R2244">
        <f t="shared" si="287"/>
        <v>1</v>
      </c>
    </row>
    <row r="2245" spans="1:18" x14ac:dyDescent="0.25">
      <c r="A2245" t="str">
        <f>gait_events!B1073</f>
        <v>pp053</v>
      </c>
      <c r="B2245" t="str">
        <f>VLOOKUP(A2245,participants!A:B,2,0)</f>
        <v>F</v>
      </c>
      <c r="C2245">
        <f>VLOOKUP(A2245,participants!A:C,3,0)</f>
        <v>66</v>
      </c>
      <c r="D2245" t="str">
        <f>VLOOKUP(A2245,participants!A:F,6,0)</f>
        <v>PD</v>
      </c>
      <c r="E2245" t="str">
        <f>IF(LEN(SUBSTITUTE(gait_events!C1073,"_run-",""))&lt;&gt;LEN(gait_events!C1073),LEFT(RIGHT(gait_events!C1073,LEN(gait_events!C1073)-19),FIND("_run-",RIGHT(gait_events!C1073,LEN(gait_events!C1073)-19),1)-1),RIGHT(gait_events!C1073,LEN(gait_events!C1073)-19))</f>
        <v>Preferred</v>
      </c>
      <c r="F2245" t="str">
        <f>IF(LEN(SUBSTITUTE(gait_events!C1073,"_run-",""))&lt;&gt;LEN(gait_events!C1073),RIGHT(gait_events!C1073,LEN(gait_events!C1073)-FIND("_run-",gait_events!C1073,1)-4),"")</f>
        <v>on</v>
      </c>
      <c r="G2245" t="str">
        <f>gait_events!D1073</f>
        <v>right_shank</v>
      </c>
      <c r="H2245" t="str">
        <f>gait_events!E1073</f>
        <v>FC</v>
      </c>
      <c r="I2245">
        <f>IF(gait_events!F1073&lt;&gt;"",gait_events!F1073,NA())</f>
        <v>1656</v>
      </c>
      <c r="J2245">
        <f>IF(gait_events!G1073&lt;&gt;"",gait_events!G1073,NA())</f>
        <v>1663</v>
      </c>
      <c r="K2245">
        <f t="shared" si="280"/>
        <v>-7</v>
      </c>
      <c r="L2245">
        <f t="shared" si="281"/>
        <v>-35</v>
      </c>
      <c r="M2245">
        <f t="shared" si="282"/>
        <v>1</v>
      </c>
      <c r="N2245">
        <f t="shared" si="283"/>
        <v>1</v>
      </c>
      <c r="O2245">
        <f t="shared" si="284"/>
        <v>1</v>
      </c>
      <c r="P2245">
        <f t="shared" si="285"/>
        <v>0</v>
      </c>
      <c r="Q2245">
        <f t="shared" si="286"/>
        <v>0</v>
      </c>
      <c r="R2245">
        <f t="shared" si="287"/>
        <v>1</v>
      </c>
    </row>
    <row r="2246" spans="1:18" x14ac:dyDescent="0.25">
      <c r="A2246" t="str">
        <f>gait_events!B1074</f>
        <v>pp053</v>
      </c>
      <c r="B2246" t="str">
        <f>VLOOKUP(A2246,participants!A:B,2,0)</f>
        <v>F</v>
      </c>
      <c r="C2246">
        <f>VLOOKUP(A2246,participants!A:C,3,0)</f>
        <v>66</v>
      </c>
      <c r="D2246" t="str">
        <f>VLOOKUP(A2246,participants!A:F,6,0)</f>
        <v>PD</v>
      </c>
      <c r="E2246" t="str">
        <f>IF(LEN(SUBSTITUTE(gait_events!C1074,"_run-",""))&lt;&gt;LEN(gait_events!C1074),LEFT(RIGHT(gait_events!C1074,LEN(gait_events!C1074)-19),FIND("_run-",RIGHT(gait_events!C1074,LEN(gait_events!C1074)-19),1)-1),RIGHT(gait_events!C1074,LEN(gait_events!C1074)-19))</f>
        <v>Slow</v>
      </c>
      <c r="F2246" t="str">
        <f>IF(LEN(SUBSTITUTE(gait_events!C1074,"_run-",""))&lt;&gt;LEN(gait_events!C1074),RIGHT(gait_events!C1074,LEN(gait_events!C1074)-FIND("_run-",gait_events!C1074,1)-4),"")</f>
        <v>on</v>
      </c>
      <c r="G2246" t="str">
        <f>gait_events!D1074</f>
        <v>left_ankle</v>
      </c>
      <c r="H2246" t="str">
        <f>gait_events!E1074</f>
        <v>IC</v>
      </c>
      <c r="I2246">
        <f>IF(gait_events!F1074&lt;&gt;"",gait_events!F1074,NA())</f>
        <v>142</v>
      </c>
      <c r="J2246">
        <f>IF(gait_events!G1074&lt;&gt;"",gait_events!G1074,NA())</f>
        <v>142</v>
      </c>
      <c r="K2246">
        <f t="shared" si="280"/>
        <v>0</v>
      </c>
      <c r="L2246">
        <f t="shared" si="281"/>
        <v>0</v>
      </c>
      <c r="M2246">
        <f t="shared" si="282"/>
        <v>1</v>
      </c>
      <c r="N2246">
        <f t="shared" si="283"/>
        <v>1</v>
      </c>
      <c r="O2246">
        <f t="shared" si="284"/>
        <v>1</v>
      </c>
      <c r="P2246">
        <f t="shared" si="285"/>
        <v>0</v>
      </c>
      <c r="Q2246">
        <f t="shared" si="286"/>
        <v>0</v>
      </c>
      <c r="R2246">
        <f t="shared" si="287"/>
        <v>1</v>
      </c>
    </row>
    <row r="2247" spans="1:18" x14ac:dyDescent="0.25">
      <c r="A2247" t="str">
        <f>gait_events!B1075</f>
        <v>pp053</v>
      </c>
      <c r="B2247" t="str">
        <f>VLOOKUP(A2247,participants!A:B,2,0)</f>
        <v>F</v>
      </c>
      <c r="C2247">
        <f>VLOOKUP(A2247,participants!A:C,3,0)</f>
        <v>66</v>
      </c>
      <c r="D2247" t="str">
        <f>VLOOKUP(A2247,participants!A:F,6,0)</f>
        <v>PD</v>
      </c>
      <c r="E2247" t="str">
        <f>IF(LEN(SUBSTITUTE(gait_events!C1075,"_run-",""))&lt;&gt;LEN(gait_events!C1075),LEFT(RIGHT(gait_events!C1075,LEN(gait_events!C1075)-19),FIND("_run-",RIGHT(gait_events!C1075,LEN(gait_events!C1075)-19),1)-1),RIGHT(gait_events!C1075,LEN(gait_events!C1075)-19))</f>
        <v>Slow</v>
      </c>
      <c r="F2247" t="str">
        <f>IF(LEN(SUBSTITUTE(gait_events!C1075,"_run-",""))&lt;&gt;LEN(gait_events!C1075),RIGHT(gait_events!C1075,LEN(gait_events!C1075)-FIND("_run-",gait_events!C1075,1)-4),"")</f>
        <v>on</v>
      </c>
      <c r="G2247" t="str">
        <f>gait_events!D1075</f>
        <v>left_ankle</v>
      </c>
      <c r="H2247" t="str">
        <f>gait_events!E1075</f>
        <v>IC</v>
      </c>
      <c r="I2247">
        <f>IF(gait_events!F1075&lt;&gt;"",gait_events!F1075,NA())</f>
        <v>357</v>
      </c>
      <c r="J2247">
        <f>IF(gait_events!G1075&lt;&gt;"",gait_events!G1075,NA())</f>
        <v>359</v>
      </c>
      <c r="K2247">
        <f t="shared" si="280"/>
        <v>-2</v>
      </c>
      <c r="L2247">
        <f t="shared" si="281"/>
        <v>-10</v>
      </c>
      <c r="M2247">
        <f t="shared" si="282"/>
        <v>1</v>
      </c>
      <c r="N2247">
        <f t="shared" si="283"/>
        <v>1</v>
      </c>
      <c r="O2247">
        <f t="shared" si="284"/>
        <v>1</v>
      </c>
      <c r="P2247">
        <f t="shared" si="285"/>
        <v>0</v>
      </c>
      <c r="Q2247">
        <f t="shared" si="286"/>
        <v>0</v>
      </c>
      <c r="R2247">
        <f t="shared" si="287"/>
        <v>1</v>
      </c>
    </row>
    <row r="2248" spans="1:18" x14ac:dyDescent="0.25">
      <c r="A2248" t="str">
        <f>gait_events!B1076</f>
        <v>pp053</v>
      </c>
      <c r="B2248" t="str">
        <f>VLOOKUP(A2248,participants!A:B,2,0)</f>
        <v>F</v>
      </c>
      <c r="C2248">
        <f>VLOOKUP(A2248,participants!A:C,3,0)</f>
        <v>66</v>
      </c>
      <c r="D2248" t="str">
        <f>VLOOKUP(A2248,participants!A:F,6,0)</f>
        <v>PD</v>
      </c>
      <c r="E2248" t="str">
        <f>IF(LEN(SUBSTITUTE(gait_events!C1076,"_run-",""))&lt;&gt;LEN(gait_events!C1076),LEFT(RIGHT(gait_events!C1076,LEN(gait_events!C1076)-19),FIND("_run-",RIGHT(gait_events!C1076,LEN(gait_events!C1076)-19),1)-1),RIGHT(gait_events!C1076,LEN(gait_events!C1076)-19))</f>
        <v>Slow</v>
      </c>
      <c r="F2248" t="str">
        <f>IF(LEN(SUBSTITUTE(gait_events!C1076,"_run-",""))&lt;&gt;LEN(gait_events!C1076),RIGHT(gait_events!C1076,LEN(gait_events!C1076)-FIND("_run-",gait_events!C1076,1)-4),"")</f>
        <v>on</v>
      </c>
      <c r="G2248" t="str">
        <f>gait_events!D1076</f>
        <v>left_ankle</v>
      </c>
      <c r="H2248" t="str">
        <f>gait_events!E1076</f>
        <v>IC</v>
      </c>
      <c r="I2248">
        <f>IF(gait_events!F1076&lt;&gt;"",gait_events!F1076,NA())</f>
        <v>567</v>
      </c>
      <c r="J2248">
        <f>IF(gait_events!G1076&lt;&gt;"",gait_events!G1076,NA())</f>
        <v>568</v>
      </c>
      <c r="K2248">
        <f t="shared" si="280"/>
        <v>-1</v>
      </c>
      <c r="L2248">
        <f t="shared" si="281"/>
        <v>-5</v>
      </c>
      <c r="M2248">
        <f t="shared" si="282"/>
        <v>1</v>
      </c>
      <c r="N2248">
        <f t="shared" si="283"/>
        <v>1</v>
      </c>
      <c r="O2248">
        <f t="shared" si="284"/>
        <v>1</v>
      </c>
      <c r="P2248">
        <f t="shared" si="285"/>
        <v>0</v>
      </c>
      <c r="Q2248">
        <f t="shared" si="286"/>
        <v>0</v>
      </c>
      <c r="R2248">
        <f t="shared" si="287"/>
        <v>1</v>
      </c>
    </row>
    <row r="2249" spans="1:18" x14ac:dyDescent="0.25">
      <c r="A2249" t="str">
        <f>gait_events!B1077</f>
        <v>pp053</v>
      </c>
      <c r="B2249" t="str">
        <f>VLOOKUP(A2249,participants!A:B,2,0)</f>
        <v>F</v>
      </c>
      <c r="C2249">
        <f>VLOOKUP(A2249,participants!A:C,3,0)</f>
        <v>66</v>
      </c>
      <c r="D2249" t="str">
        <f>VLOOKUP(A2249,participants!A:F,6,0)</f>
        <v>PD</v>
      </c>
      <c r="E2249" t="str">
        <f>IF(LEN(SUBSTITUTE(gait_events!C1077,"_run-",""))&lt;&gt;LEN(gait_events!C1077),LEFT(RIGHT(gait_events!C1077,LEN(gait_events!C1077)-19),FIND("_run-",RIGHT(gait_events!C1077,LEN(gait_events!C1077)-19),1)-1),RIGHT(gait_events!C1077,LEN(gait_events!C1077)-19))</f>
        <v>Slow</v>
      </c>
      <c r="F2249" t="str">
        <f>IF(LEN(SUBSTITUTE(gait_events!C1077,"_run-",""))&lt;&gt;LEN(gait_events!C1077),RIGHT(gait_events!C1077,LEN(gait_events!C1077)-FIND("_run-",gait_events!C1077,1)-4),"")</f>
        <v>on</v>
      </c>
      <c r="G2249" t="str">
        <f>gait_events!D1077</f>
        <v>left_ankle</v>
      </c>
      <c r="H2249" t="str">
        <f>gait_events!E1077</f>
        <v>IC</v>
      </c>
      <c r="I2249">
        <f>IF(gait_events!F1077&lt;&gt;"",gait_events!F1077,NA())</f>
        <v>792</v>
      </c>
      <c r="J2249">
        <f>IF(gait_events!G1077&lt;&gt;"",gait_events!G1077,NA())</f>
        <v>792</v>
      </c>
      <c r="K2249">
        <f t="shared" si="280"/>
        <v>0</v>
      </c>
      <c r="L2249">
        <f t="shared" si="281"/>
        <v>0</v>
      </c>
      <c r="M2249">
        <f t="shared" si="282"/>
        <v>1</v>
      </c>
      <c r="N2249">
        <f t="shared" si="283"/>
        <v>1</v>
      </c>
      <c r="O2249">
        <f t="shared" si="284"/>
        <v>1</v>
      </c>
      <c r="P2249">
        <f t="shared" si="285"/>
        <v>0</v>
      </c>
      <c r="Q2249">
        <f t="shared" si="286"/>
        <v>0</v>
      </c>
      <c r="R2249">
        <f t="shared" si="287"/>
        <v>1</v>
      </c>
    </row>
    <row r="2250" spans="1:18" x14ac:dyDescent="0.25">
      <c r="A2250" t="str">
        <f>gait_events!B1078</f>
        <v>pp053</v>
      </c>
      <c r="B2250" t="str">
        <f>VLOOKUP(A2250,participants!A:B,2,0)</f>
        <v>F</v>
      </c>
      <c r="C2250">
        <f>VLOOKUP(A2250,participants!A:C,3,0)</f>
        <v>66</v>
      </c>
      <c r="D2250" t="str">
        <f>VLOOKUP(A2250,participants!A:F,6,0)</f>
        <v>PD</v>
      </c>
      <c r="E2250" t="str">
        <f>IF(LEN(SUBSTITUTE(gait_events!C1078,"_run-",""))&lt;&gt;LEN(gait_events!C1078),LEFT(RIGHT(gait_events!C1078,LEN(gait_events!C1078)-19),FIND("_run-",RIGHT(gait_events!C1078,LEN(gait_events!C1078)-19),1)-1),RIGHT(gait_events!C1078,LEN(gait_events!C1078)-19))</f>
        <v>Slow</v>
      </c>
      <c r="F2250" t="str">
        <f>IF(LEN(SUBSTITUTE(gait_events!C1078,"_run-",""))&lt;&gt;LEN(gait_events!C1078),RIGHT(gait_events!C1078,LEN(gait_events!C1078)-FIND("_run-",gait_events!C1078,1)-4),"")</f>
        <v>on</v>
      </c>
      <c r="G2250" t="str">
        <f>gait_events!D1078</f>
        <v>left_ankle</v>
      </c>
      <c r="H2250" t="str">
        <f>gait_events!E1078</f>
        <v>IC</v>
      </c>
      <c r="I2250">
        <f>IF(gait_events!F1078&lt;&gt;"",gait_events!F1078,NA())</f>
        <v>1012</v>
      </c>
      <c r="J2250">
        <f>IF(gait_events!G1078&lt;&gt;"",gait_events!G1078,NA())</f>
        <v>1014</v>
      </c>
      <c r="K2250">
        <f t="shared" si="280"/>
        <v>-2</v>
      </c>
      <c r="L2250">
        <f t="shared" si="281"/>
        <v>-10</v>
      </c>
      <c r="M2250">
        <f t="shared" si="282"/>
        <v>1</v>
      </c>
      <c r="N2250">
        <f t="shared" si="283"/>
        <v>1</v>
      </c>
      <c r="O2250">
        <f t="shared" si="284"/>
        <v>1</v>
      </c>
      <c r="P2250">
        <f t="shared" si="285"/>
        <v>0</v>
      </c>
      <c r="Q2250">
        <f t="shared" si="286"/>
        <v>0</v>
      </c>
      <c r="R2250">
        <f t="shared" si="287"/>
        <v>1</v>
      </c>
    </row>
    <row r="2251" spans="1:18" x14ac:dyDescent="0.25">
      <c r="A2251" t="str">
        <f>gait_events!B1079</f>
        <v>pp053</v>
      </c>
      <c r="B2251" t="str">
        <f>VLOOKUP(A2251,participants!A:B,2,0)</f>
        <v>F</v>
      </c>
      <c r="C2251">
        <f>VLOOKUP(A2251,participants!A:C,3,0)</f>
        <v>66</v>
      </c>
      <c r="D2251" t="str">
        <f>VLOOKUP(A2251,participants!A:F,6,0)</f>
        <v>PD</v>
      </c>
      <c r="E2251" t="str">
        <f>IF(LEN(SUBSTITUTE(gait_events!C1079,"_run-",""))&lt;&gt;LEN(gait_events!C1079),LEFT(RIGHT(gait_events!C1079,LEN(gait_events!C1079)-19),FIND("_run-",RIGHT(gait_events!C1079,LEN(gait_events!C1079)-19),1)-1),RIGHT(gait_events!C1079,LEN(gait_events!C1079)-19))</f>
        <v>Slow</v>
      </c>
      <c r="F2251" t="str">
        <f>IF(LEN(SUBSTITUTE(gait_events!C1079,"_run-",""))&lt;&gt;LEN(gait_events!C1079),RIGHT(gait_events!C1079,LEN(gait_events!C1079)-FIND("_run-",gait_events!C1079,1)-4),"")</f>
        <v>on</v>
      </c>
      <c r="G2251" t="str">
        <f>gait_events!D1079</f>
        <v>left_ankle</v>
      </c>
      <c r="H2251" t="str">
        <f>gait_events!E1079</f>
        <v>IC</v>
      </c>
      <c r="I2251">
        <f>IF(gait_events!F1079&lt;&gt;"",gait_events!F1079,NA())</f>
        <v>1244</v>
      </c>
      <c r="J2251">
        <f>IF(gait_events!G1079&lt;&gt;"",gait_events!G1079,NA())</f>
        <v>1242</v>
      </c>
      <c r="K2251">
        <f t="shared" si="280"/>
        <v>2</v>
      </c>
      <c r="L2251">
        <f t="shared" si="281"/>
        <v>10</v>
      </c>
      <c r="M2251">
        <f t="shared" si="282"/>
        <v>1</v>
      </c>
      <c r="N2251">
        <f t="shared" si="283"/>
        <v>1</v>
      </c>
      <c r="O2251">
        <f t="shared" si="284"/>
        <v>1</v>
      </c>
      <c r="P2251">
        <f t="shared" si="285"/>
        <v>0</v>
      </c>
      <c r="Q2251">
        <f t="shared" si="286"/>
        <v>0</v>
      </c>
      <c r="R2251">
        <f t="shared" si="287"/>
        <v>1</v>
      </c>
    </row>
    <row r="2252" spans="1:18" x14ac:dyDescent="0.25">
      <c r="A2252" t="str">
        <f>gait_events!B1080</f>
        <v>pp053</v>
      </c>
      <c r="B2252" t="str">
        <f>VLOOKUP(A2252,participants!A:B,2,0)</f>
        <v>F</v>
      </c>
      <c r="C2252">
        <f>VLOOKUP(A2252,participants!A:C,3,0)</f>
        <v>66</v>
      </c>
      <c r="D2252" t="str">
        <f>VLOOKUP(A2252,participants!A:F,6,0)</f>
        <v>PD</v>
      </c>
      <c r="E2252" t="str">
        <f>IF(LEN(SUBSTITUTE(gait_events!C1080,"_run-",""))&lt;&gt;LEN(gait_events!C1080),LEFT(RIGHT(gait_events!C1080,LEN(gait_events!C1080)-19),FIND("_run-",RIGHT(gait_events!C1080,LEN(gait_events!C1080)-19),1)-1),RIGHT(gait_events!C1080,LEN(gait_events!C1080)-19))</f>
        <v>Slow</v>
      </c>
      <c r="F2252" t="str">
        <f>IF(LEN(SUBSTITUTE(gait_events!C1080,"_run-",""))&lt;&gt;LEN(gait_events!C1080),RIGHT(gait_events!C1080,LEN(gait_events!C1080)-FIND("_run-",gait_events!C1080,1)-4),"")</f>
        <v>on</v>
      </c>
      <c r="G2252" t="str">
        <f>gait_events!D1080</f>
        <v>left_ankle</v>
      </c>
      <c r="H2252" t="str">
        <f>gait_events!E1080</f>
        <v>IC</v>
      </c>
      <c r="I2252">
        <f>IF(gait_events!F1080&lt;&gt;"",gait_events!F1080,NA())</f>
        <v>1474</v>
      </c>
      <c r="J2252">
        <f>IF(gait_events!G1080&lt;&gt;"",gait_events!G1080,NA())</f>
        <v>1478</v>
      </c>
      <c r="K2252">
        <f t="shared" si="280"/>
        <v>-4</v>
      </c>
      <c r="L2252">
        <f t="shared" si="281"/>
        <v>-20</v>
      </c>
      <c r="M2252">
        <f t="shared" si="282"/>
        <v>1</v>
      </c>
      <c r="N2252">
        <f t="shared" si="283"/>
        <v>1</v>
      </c>
      <c r="O2252">
        <f t="shared" si="284"/>
        <v>1</v>
      </c>
      <c r="P2252">
        <f t="shared" si="285"/>
        <v>0</v>
      </c>
      <c r="Q2252">
        <f t="shared" si="286"/>
        <v>0</v>
      </c>
      <c r="R2252">
        <f t="shared" si="287"/>
        <v>1</v>
      </c>
    </row>
    <row r="2253" spans="1:18" x14ac:dyDescent="0.25">
      <c r="A2253" t="str">
        <f>gait_events!B1081</f>
        <v>pp053</v>
      </c>
      <c r="B2253" t="str">
        <f>VLOOKUP(A2253,participants!A:B,2,0)</f>
        <v>F</v>
      </c>
      <c r="C2253">
        <f>VLOOKUP(A2253,participants!A:C,3,0)</f>
        <v>66</v>
      </c>
      <c r="D2253" t="str">
        <f>VLOOKUP(A2253,participants!A:F,6,0)</f>
        <v>PD</v>
      </c>
      <c r="E2253" t="str">
        <f>IF(LEN(SUBSTITUTE(gait_events!C1081,"_run-",""))&lt;&gt;LEN(gait_events!C1081),LEFT(RIGHT(gait_events!C1081,LEN(gait_events!C1081)-19),FIND("_run-",RIGHT(gait_events!C1081,LEN(gait_events!C1081)-19),1)-1),RIGHT(gait_events!C1081,LEN(gait_events!C1081)-19))</f>
        <v>Slow</v>
      </c>
      <c r="F2253" t="str">
        <f>IF(LEN(SUBSTITUTE(gait_events!C1081,"_run-",""))&lt;&gt;LEN(gait_events!C1081),RIGHT(gait_events!C1081,LEN(gait_events!C1081)-FIND("_run-",gait_events!C1081,1)-4),"")</f>
        <v>on</v>
      </c>
      <c r="G2253" t="str">
        <f>gait_events!D1081</f>
        <v>left_ankle</v>
      </c>
      <c r="H2253" t="str">
        <f>gait_events!E1081</f>
        <v>FC</v>
      </c>
      <c r="I2253">
        <f>IF(gait_events!F1081&lt;&gt;"",gait_events!F1081,NA())</f>
        <v>67</v>
      </c>
      <c r="J2253">
        <f>IF(gait_events!G1081&lt;&gt;"",gait_events!G1081,NA())</f>
        <v>69</v>
      </c>
      <c r="K2253">
        <f t="shared" si="280"/>
        <v>-2</v>
      </c>
      <c r="L2253">
        <f t="shared" si="281"/>
        <v>-10</v>
      </c>
      <c r="M2253">
        <f t="shared" si="282"/>
        <v>1</v>
      </c>
      <c r="N2253">
        <f t="shared" si="283"/>
        <v>1</v>
      </c>
      <c r="O2253">
        <f t="shared" si="284"/>
        <v>1</v>
      </c>
      <c r="P2253">
        <f t="shared" si="285"/>
        <v>0</v>
      </c>
      <c r="Q2253">
        <f t="shared" si="286"/>
        <v>0</v>
      </c>
      <c r="R2253">
        <f t="shared" si="287"/>
        <v>1</v>
      </c>
    </row>
    <row r="2254" spans="1:18" x14ac:dyDescent="0.25">
      <c r="A2254" t="str">
        <f>gait_events!B1082</f>
        <v>pp053</v>
      </c>
      <c r="B2254" t="str">
        <f>VLOOKUP(A2254,participants!A:B,2,0)</f>
        <v>F</v>
      </c>
      <c r="C2254">
        <f>VLOOKUP(A2254,participants!A:C,3,0)</f>
        <v>66</v>
      </c>
      <c r="D2254" t="str">
        <f>VLOOKUP(A2254,participants!A:F,6,0)</f>
        <v>PD</v>
      </c>
      <c r="E2254" t="str">
        <f>IF(LEN(SUBSTITUTE(gait_events!C1082,"_run-",""))&lt;&gt;LEN(gait_events!C1082),LEFT(RIGHT(gait_events!C1082,LEN(gait_events!C1082)-19),FIND("_run-",RIGHT(gait_events!C1082,LEN(gait_events!C1082)-19),1)-1),RIGHT(gait_events!C1082,LEN(gait_events!C1082)-19))</f>
        <v>Slow</v>
      </c>
      <c r="F2254" t="str">
        <f>IF(LEN(SUBSTITUTE(gait_events!C1082,"_run-",""))&lt;&gt;LEN(gait_events!C1082),RIGHT(gait_events!C1082,LEN(gait_events!C1082)-FIND("_run-",gait_events!C1082,1)-4),"")</f>
        <v>on</v>
      </c>
      <c r="G2254" t="str">
        <f>gait_events!D1082</f>
        <v>left_ankle</v>
      </c>
      <c r="H2254" t="str">
        <f>gait_events!E1082</f>
        <v>FC</v>
      </c>
      <c r="I2254">
        <f>IF(gait_events!F1082&lt;&gt;"",gait_events!F1082,NA())</f>
        <v>293</v>
      </c>
      <c r="J2254">
        <f>IF(gait_events!G1082&lt;&gt;"",gait_events!G1082,NA())</f>
        <v>295</v>
      </c>
      <c r="K2254">
        <f t="shared" si="280"/>
        <v>-2</v>
      </c>
      <c r="L2254">
        <f t="shared" si="281"/>
        <v>-10</v>
      </c>
      <c r="M2254">
        <f t="shared" si="282"/>
        <v>1</v>
      </c>
      <c r="N2254">
        <f t="shared" si="283"/>
        <v>1</v>
      </c>
      <c r="O2254">
        <f t="shared" si="284"/>
        <v>1</v>
      </c>
      <c r="P2254">
        <f t="shared" si="285"/>
        <v>0</v>
      </c>
      <c r="Q2254">
        <f t="shared" si="286"/>
        <v>0</v>
      </c>
      <c r="R2254">
        <f t="shared" si="287"/>
        <v>1</v>
      </c>
    </row>
    <row r="2255" spans="1:18" x14ac:dyDescent="0.25">
      <c r="A2255" t="str">
        <f>gait_events!B1083</f>
        <v>pp053</v>
      </c>
      <c r="B2255" t="str">
        <f>VLOOKUP(A2255,participants!A:B,2,0)</f>
        <v>F</v>
      </c>
      <c r="C2255">
        <f>VLOOKUP(A2255,participants!A:C,3,0)</f>
        <v>66</v>
      </c>
      <c r="D2255" t="str">
        <f>VLOOKUP(A2255,participants!A:F,6,0)</f>
        <v>PD</v>
      </c>
      <c r="E2255" t="str">
        <f>IF(LEN(SUBSTITUTE(gait_events!C1083,"_run-",""))&lt;&gt;LEN(gait_events!C1083),LEFT(RIGHT(gait_events!C1083,LEN(gait_events!C1083)-19),FIND("_run-",RIGHT(gait_events!C1083,LEN(gait_events!C1083)-19),1)-1),RIGHT(gait_events!C1083,LEN(gait_events!C1083)-19))</f>
        <v>Slow</v>
      </c>
      <c r="F2255" t="str">
        <f>IF(LEN(SUBSTITUTE(gait_events!C1083,"_run-",""))&lt;&gt;LEN(gait_events!C1083),RIGHT(gait_events!C1083,LEN(gait_events!C1083)-FIND("_run-",gait_events!C1083,1)-4),"")</f>
        <v>on</v>
      </c>
      <c r="G2255" t="str">
        <f>gait_events!D1083</f>
        <v>left_ankle</v>
      </c>
      <c r="H2255" t="str">
        <f>gait_events!E1083</f>
        <v>FC</v>
      </c>
      <c r="I2255">
        <f>IF(gait_events!F1083&lt;&gt;"",gait_events!F1083,NA())</f>
        <v>502</v>
      </c>
      <c r="J2255">
        <f>IF(gait_events!G1083&lt;&gt;"",gait_events!G1083,NA())</f>
        <v>501</v>
      </c>
      <c r="K2255">
        <f t="shared" si="280"/>
        <v>1</v>
      </c>
      <c r="L2255">
        <f t="shared" si="281"/>
        <v>5</v>
      </c>
      <c r="M2255">
        <f t="shared" si="282"/>
        <v>1</v>
      </c>
      <c r="N2255">
        <f t="shared" si="283"/>
        <v>1</v>
      </c>
      <c r="O2255">
        <f t="shared" si="284"/>
        <v>1</v>
      </c>
      <c r="P2255">
        <f t="shared" si="285"/>
        <v>0</v>
      </c>
      <c r="Q2255">
        <f t="shared" si="286"/>
        <v>0</v>
      </c>
      <c r="R2255">
        <f t="shared" si="287"/>
        <v>1</v>
      </c>
    </row>
    <row r="2256" spans="1:18" x14ac:dyDescent="0.25">
      <c r="A2256" t="str">
        <f>gait_events!B1084</f>
        <v>pp053</v>
      </c>
      <c r="B2256" t="str">
        <f>VLOOKUP(A2256,participants!A:B,2,0)</f>
        <v>F</v>
      </c>
      <c r="C2256">
        <f>VLOOKUP(A2256,participants!A:C,3,0)</f>
        <v>66</v>
      </c>
      <c r="D2256" t="str">
        <f>VLOOKUP(A2256,participants!A:F,6,0)</f>
        <v>PD</v>
      </c>
      <c r="E2256" t="str">
        <f>IF(LEN(SUBSTITUTE(gait_events!C1084,"_run-",""))&lt;&gt;LEN(gait_events!C1084),LEFT(RIGHT(gait_events!C1084,LEN(gait_events!C1084)-19),FIND("_run-",RIGHT(gait_events!C1084,LEN(gait_events!C1084)-19),1)-1),RIGHT(gait_events!C1084,LEN(gait_events!C1084)-19))</f>
        <v>Slow</v>
      </c>
      <c r="F2256" t="str">
        <f>IF(LEN(SUBSTITUTE(gait_events!C1084,"_run-",""))&lt;&gt;LEN(gait_events!C1084),RIGHT(gait_events!C1084,LEN(gait_events!C1084)-FIND("_run-",gait_events!C1084,1)-4),"")</f>
        <v>on</v>
      </c>
      <c r="G2256" t="str">
        <f>gait_events!D1084</f>
        <v>left_ankle</v>
      </c>
      <c r="H2256" t="str">
        <f>gait_events!E1084</f>
        <v>FC</v>
      </c>
      <c r="I2256">
        <f>IF(gait_events!F1084&lt;&gt;"",gait_events!F1084,NA())</f>
        <v>717</v>
      </c>
      <c r="J2256">
        <f>IF(gait_events!G1084&lt;&gt;"",gait_events!G1084,NA())</f>
        <v>719</v>
      </c>
      <c r="K2256">
        <f t="shared" si="280"/>
        <v>-2</v>
      </c>
      <c r="L2256">
        <f t="shared" si="281"/>
        <v>-10</v>
      </c>
      <c r="M2256">
        <f t="shared" si="282"/>
        <v>1</v>
      </c>
      <c r="N2256">
        <f t="shared" si="283"/>
        <v>1</v>
      </c>
      <c r="O2256">
        <f t="shared" si="284"/>
        <v>1</v>
      </c>
      <c r="P2256">
        <f t="shared" si="285"/>
        <v>0</v>
      </c>
      <c r="Q2256">
        <f t="shared" si="286"/>
        <v>0</v>
      </c>
      <c r="R2256">
        <f t="shared" si="287"/>
        <v>1</v>
      </c>
    </row>
    <row r="2257" spans="1:18" x14ac:dyDescent="0.25">
      <c r="A2257" t="str">
        <f>gait_events!B1085</f>
        <v>pp053</v>
      </c>
      <c r="B2257" t="str">
        <f>VLOOKUP(A2257,participants!A:B,2,0)</f>
        <v>F</v>
      </c>
      <c r="C2257">
        <f>VLOOKUP(A2257,participants!A:C,3,0)</f>
        <v>66</v>
      </c>
      <c r="D2257" t="str">
        <f>VLOOKUP(A2257,participants!A:F,6,0)</f>
        <v>PD</v>
      </c>
      <c r="E2257" t="str">
        <f>IF(LEN(SUBSTITUTE(gait_events!C1085,"_run-",""))&lt;&gt;LEN(gait_events!C1085),LEFT(RIGHT(gait_events!C1085,LEN(gait_events!C1085)-19),FIND("_run-",RIGHT(gait_events!C1085,LEN(gait_events!C1085)-19),1)-1),RIGHT(gait_events!C1085,LEN(gait_events!C1085)-19))</f>
        <v>Slow</v>
      </c>
      <c r="F2257" t="str">
        <f>IF(LEN(SUBSTITUTE(gait_events!C1085,"_run-",""))&lt;&gt;LEN(gait_events!C1085),RIGHT(gait_events!C1085,LEN(gait_events!C1085)-FIND("_run-",gait_events!C1085,1)-4),"")</f>
        <v>on</v>
      </c>
      <c r="G2257" t="str">
        <f>gait_events!D1085</f>
        <v>left_ankle</v>
      </c>
      <c r="H2257" t="str">
        <f>gait_events!E1085</f>
        <v>FC</v>
      </c>
      <c r="I2257">
        <f>IF(gait_events!F1085&lt;&gt;"",gait_events!F1085,NA())</f>
        <v>938</v>
      </c>
      <c r="J2257">
        <f>IF(gait_events!G1085&lt;&gt;"",gait_events!G1085,NA())</f>
        <v>940</v>
      </c>
      <c r="K2257">
        <f t="shared" si="280"/>
        <v>-2</v>
      </c>
      <c r="L2257">
        <f t="shared" si="281"/>
        <v>-10</v>
      </c>
      <c r="M2257">
        <f t="shared" si="282"/>
        <v>1</v>
      </c>
      <c r="N2257">
        <f t="shared" si="283"/>
        <v>1</v>
      </c>
      <c r="O2257">
        <f t="shared" si="284"/>
        <v>1</v>
      </c>
      <c r="P2257">
        <f t="shared" si="285"/>
        <v>0</v>
      </c>
      <c r="Q2257">
        <f t="shared" si="286"/>
        <v>0</v>
      </c>
      <c r="R2257">
        <f t="shared" si="287"/>
        <v>1</v>
      </c>
    </row>
    <row r="2258" spans="1:18" x14ac:dyDescent="0.25">
      <c r="A2258" t="str">
        <f>gait_events!B1086</f>
        <v>pp053</v>
      </c>
      <c r="B2258" t="str">
        <f>VLOOKUP(A2258,participants!A:B,2,0)</f>
        <v>F</v>
      </c>
      <c r="C2258">
        <f>VLOOKUP(A2258,participants!A:C,3,0)</f>
        <v>66</v>
      </c>
      <c r="D2258" t="str">
        <f>VLOOKUP(A2258,participants!A:F,6,0)</f>
        <v>PD</v>
      </c>
      <c r="E2258" t="str">
        <f>IF(LEN(SUBSTITUTE(gait_events!C1086,"_run-",""))&lt;&gt;LEN(gait_events!C1086),LEFT(RIGHT(gait_events!C1086,LEN(gait_events!C1086)-19),FIND("_run-",RIGHT(gait_events!C1086,LEN(gait_events!C1086)-19),1)-1),RIGHT(gait_events!C1086,LEN(gait_events!C1086)-19))</f>
        <v>Slow</v>
      </c>
      <c r="F2258" t="str">
        <f>IF(LEN(SUBSTITUTE(gait_events!C1086,"_run-",""))&lt;&gt;LEN(gait_events!C1086),RIGHT(gait_events!C1086,LEN(gait_events!C1086)-FIND("_run-",gait_events!C1086,1)-4),"")</f>
        <v>on</v>
      </c>
      <c r="G2258" t="str">
        <f>gait_events!D1086</f>
        <v>left_ankle</v>
      </c>
      <c r="H2258" t="str">
        <f>gait_events!E1086</f>
        <v>FC</v>
      </c>
      <c r="I2258">
        <f>IF(gait_events!F1086&lt;&gt;"",gait_events!F1086,NA())</f>
        <v>1169</v>
      </c>
      <c r="J2258">
        <f>IF(gait_events!G1086&lt;&gt;"",gait_events!G1086,NA())</f>
        <v>1172</v>
      </c>
      <c r="K2258">
        <f t="shared" si="280"/>
        <v>-3</v>
      </c>
      <c r="L2258">
        <f t="shared" si="281"/>
        <v>-15</v>
      </c>
      <c r="M2258">
        <f t="shared" si="282"/>
        <v>1</v>
      </c>
      <c r="N2258">
        <f t="shared" si="283"/>
        <v>1</v>
      </c>
      <c r="O2258">
        <f t="shared" si="284"/>
        <v>1</v>
      </c>
      <c r="P2258">
        <f t="shared" si="285"/>
        <v>0</v>
      </c>
      <c r="Q2258">
        <f t="shared" si="286"/>
        <v>0</v>
      </c>
      <c r="R2258">
        <f t="shared" si="287"/>
        <v>1</v>
      </c>
    </row>
    <row r="2259" spans="1:18" x14ac:dyDescent="0.25">
      <c r="A2259" t="str">
        <f>gait_events!B1087</f>
        <v>pp053</v>
      </c>
      <c r="B2259" t="str">
        <f>VLOOKUP(A2259,participants!A:B,2,0)</f>
        <v>F</v>
      </c>
      <c r="C2259">
        <f>VLOOKUP(A2259,participants!A:C,3,0)</f>
        <v>66</v>
      </c>
      <c r="D2259" t="str">
        <f>VLOOKUP(A2259,participants!A:F,6,0)</f>
        <v>PD</v>
      </c>
      <c r="E2259" t="str">
        <f>IF(LEN(SUBSTITUTE(gait_events!C1087,"_run-",""))&lt;&gt;LEN(gait_events!C1087),LEFT(RIGHT(gait_events!C1087,LEN(gait_events!C1087)-19),FIND("_run-",RIGHT(gait_events!C1087,LEN(gait_events!C1087)-19),1)-1),RIGHT(gait_events!C1087,LEN(gait_events!C1087)-19))</f>
        <v>Slow</v>
      </c>
      <c r="F2259" t="str">
        <f>IF(LEN(SUBSTITUTE(gait_events!C1087,"_run-",""))&lt;&gt;LEN(gait_events!C1087),RIGHT(gait_events!C1087,LEN(gait_events!C1087)-FIND("_run-",gait_events!C1087,1)-4),"")</f>
        <v>on</v>
      </c>
      <c r="G2259" t="str">
        <f>gait_events!D1087</f>
        <v>left_ankle</v>
      </c>
      <c r="H2259" t="str">
        <f>gait_events!E1087</f>
        <v>FC</v>
      </c>
      <c r="I2259">
        <f>IF(gait_events!F1087&lt;&gt;"",gait_events!F1087,NA())</f>
        <v>1408</v>
      </c>
      <c r="J2259">
        <f>IF(gait_events!G1087&lt;&gt;"",gait_events!G1087,NA())</f>
        <v>1411</v>
      </c>
      <c r="K2259">
        <f t="shared" si="280"/>
        <v>-3</v>
      </c>
      <c r="L2259">
        <f t="shared" si="281"/>
        <v>-15</v>
      </c>
      <c r="M2259">
        <f t="shared" si="282"/>
        <v>1</v>
      </c>
      <c r="N2259">
        <f t="shared" si="283"/>
        <v>1</v>
      </c>
      <c r="O2259">
        <f t="shared" si="284"/>
        <v>1</v>
      </c>
      <c r="P2259">
        <f t="shared" si="285"/>
        <v>0</v>
      </c>
      <c r="Q2259">
        <f t="shared" si="286"/>
        <v>0</v>
      </c>
      <c r="R2259">
        <f t="shared" si="287"/>
        <v>1</v>
      </c>
    </row>
    <row r="2260" spans="1:18" x14ac:dyDescent="0.25">
      <c r="A2260" t="str">
        <f>gait_events!B1088</f>
        <v>pp053</v>
      </c>
      <c r="B2260" t="str">
        <f>VLOOKUP(A2260,participants!A:B,2,0)</f>
        <v>F</v>
      </c>
      <c r="C2260">
        <f>VLOOKUP(A2260,participants!A:C,3,0)</f>
        <v>66</v>
      </c>
      <c r="D2260" t="str">
        <f>VLOOKUP(A2260,participants!A:F,6,0)</f>
        <v>PD</v>
      </c>
      <c r="E2260" t="str">
        <f>IF(LEN(SUBSTITUTE(gait_events!C1088,"_run-",""))&lt;&gt;LEN(gait_events!C1088),LEFT(RIGHT(gait_events!C1088,LEN(gait_events!C1088)-19),FIND("_run-",RIGHT(gait_events!C1088,LEN(gait_events!C1088)-19),1)-1),RIGHT(gait_events!C1088,LEN(gait_events!C1088)-19))</f>
        <v>Slow</v>
      </c>
      <c r="F2260" t="str">
        <f>IF(LEN(SUBSTITUTE(gait_events!C1088,"_run-",""))&lt;&gt;LEN(gait_events!C1088),RIGHT(gait_events!C1088,LEN(gait_events!C1088)-FIND("_run-",gait_events!C1088,1)-4),"")</f>
        <v>on</v>
      </c>
      <c r="G2260" t="str">
        <f>gait_events!D1088</f>
        <v>left_ankle</v>
      </c>
      <c r="H2260" t="str">
        <f>gait_events!E1088</f>
        <v>FC</v>
      </c>
      <c r="I2260">
        <f>IF(gait_events!F1088&lt;&gt;"",gait_events!F1088,NA())</f>
        <v>1645</v>
      </c>
      <c r="J2260">
        <f>IF(gait_events!G1088&lt;&gt;"",gait_events!G1088,NA())</f>
        <v>1646</v>
      </c>
      <c r="K2260">
        <f t="shared" si="280"/>
        <v>-1</v>
      </c>
      <c r="L2260">
        <f t="shared" si="281"/>
        <v>-5</v>
      </c>
      <c r="M2260">
        <f t="shared" si="282"/>
        <v>1</v>
      </c>
      <c r="N2260">
        <f t="shared" si="283"/>
        <v>1</v>
      </c>
      <c r="O2260">
        <f t="shared" si="284"/>
        <v>1</v>
      </c>
      <c r="P2260">
        <f t="shared" si="285"/>
        <v>0</v>
      </c>
      <c r="Q2260">
        <f t="shared" si="286"/>
        <v>0</v>
      </c>
      <c r="R2260">
        <f t="shared" si="287"/>
        <v>1</v>
      </c>
    </row>
    <row r="2261" spans="1:18" x14ac:dyDescent="0.25">
      <c r="A2261" t="str">
        <f>gait_events!B1089</f>
        <v>pp053</v>
      </c>
      <c r="B2261" t="str">
        <f>VLOOKUP(A2261,participants!A:B,2,0)</f>
        <v>F</v>
      </c>
      <c r="C2261">
        <f>VLOOKUP(A2261,participants!A:C,3,0)</f>
        <v>66</v>
      </c>
      <c r="D2261" t="str">
        <f>VLOOKUP(A2261,participants!A:F,6,0)</f>
        <v>PD</v>
      </c>
      <c r="E2261" t="str">
        <f>IF(LEN(SUBSTITUTE(gait_events!C1089,"_run-",""))&lt;&gt;LEN(gait_events!C1089),LEFT(RIGHT(gait_events!C1089,LEN(gait_events!C1089)-19),FIND("_run-",RIGHT(gait_events!C1089,LEN(gait_events!C1089)-19),1)-1),RIGHT(gait_events!C1089,LEN(gait_events!C1089)-19))</f>
        <v>Slow</v>
      </c>
      <c r="F2261" t="str">
        <f>IF(LEN(SUBSTITUTE(gait_events!C1089,"_run-",""))&lt;&gt;LEN(gait_events!C1089),RIGHT(gait_events!C1089,LEN(gait_events!C1089)-FIND("_run-",gait_events!C1089,1)-4),"")</f>
        <v>on</v>
      </c>
      <c r="G2261" t="str">
        <f>gait_events!D1089</f>
        <v>right_ankle</v>
      </c>
      <c r="H2261" t="str">
        <f>gait_events!E1089</f>
        <v>IC</v>
      </c>
      <c r="I2261">
        <f>IF(gait_events!F1089&lt;&gt;"",gait_events!F1089,NA())</f>
        <v>25</v>
      </c>
      <c r="J2261">
        <f>IF(gait_events!G1089&lt;&gt;"",gait_events!G1089,NA())</f>
        <v>31</v>
      </c>
      <c r="K2261">
        <f t="shared" si="280"/>
        <v>-6</v>
      </c>
      <c r="L2261">
        <f t="shared" si="281"/>
        <v>-30</v>
      </c>
      <c r="M2261">
        <f t="shared" si="282"/>
        <v>1</v>
      </c>
      <c r="N2261">
        <f t="shared" si="283"/>
        <v>1</v>
      </c>
      <c r="O2261">
        <f t="shared" si="284"/>
        <v>1</v>
      </c>
      <c r="P2261">
        <f t="shared" si="285"/>
        <v>0</v>
      </c>
      <c r="Q2261">
        <f t="shared" si="286"/>
        <v>0</v>
      </c>
      <c r="R2261">
        <f t="shared" si="287"/>
        <v>1</v>
      </c>
    </row>
    <row r="2262" spans="1:18" x14ac:dyDescent="0.25">
      <c r="A2262" t="str">
        <f>gait_events!B1090</f>
        <v>pp053</v>
      </c>
      <c r="B2262" t="str">
        <f>VLOOKUP(A2262,participants!A:B,2,0)</f>
        <v>F</v>
      </c>
      <c r="C2262">
        <f>VLOOKUP(A2262,participants!A:C,3,0)</f>
        <v>66</v>
      </c>
      <c r="D2262" t="str">
        <f>VLOOKUP(A2262,participants!A:F,6,0)</f>
        <v>PD</v>
      </c>
      <c r="E2262" t="str">
        <f>IF(LEN(SUBSTITUTE(gait_events!C1090,"_run-",""))&lt;&gt;LEN(gait_events!C1090),LEFT(RIGHT(gait_events!C1090,LEN(gait_events!C1090)-19),FIND("_run-",RIGHT(gait_events!C1090,LEN(gait_events!C1090)-19),1)-1),RIGHT(gait_events!C1090,LEN(gait_events!C1090)-19))</f>
        <v>Slow</v>
      </c>
      <c r="F2262" t="str">
        <f>IF(LEN(SUBSTITUTE(gait_events!C1090,"_run-",""))&lt;&gt;LEN(gait_events!C1090),RIGHT(gait_events!C1090,LEN(gait_events!C1090)-FIND("_run-",gait_events!C1090,1)-4),"")</f>
        <v>on</v>
      </c>
      <c r="G2262" t="str">
        <f>gait_events!D1090</f>
        <v>right_ankle</v>
      </c>
      <c r="H2262" t="str">
        <f>gait_events!E1090</f>
        <v>IC</v>
      </c>
      <c r="I2262">
        <f>IF(gait_events!F1090&lt;&gt;"",gait_events!F1090,NA())</f>
        <v>252</v>
      </c>
      <c r="J2262">
        <f>IF(gait_events!G1090&lt;&gt;"",gait_events!G1090,NA())</f>
        <v>256</v>
      </c>
      <c r="K2262">
        <f t="shared" si="280"/>
        <v>-4</v>
      </c>
      <c r="L2262">
        <f t="shared" si="281"/>
        <v>-20</v>
      </c>
      <c r="M2262">
        <f t="shared" si="282"/>
        <v>1</v>
      </c>
      <c r="N2262">
        <f t="shared" si="283"/>
        <v>1</v>
      </c>
      <c r="O2262">
        <f t="shared" si="284"/>
        <v>1</v>
      </c>
      <c r="P2262">
        <f t="shared" si="285"/>
        <v>0</v>
      </c>
      <c r="Q2262">
        <f t="shared" si="286"/>
        <v>0</v>
      </c>
      <c r="R2262">
        <f t="shared" si="287"/>
        <v>1</v>
      </c>
    </row>
    <row r="2263" spans="1:18" x14ac:dyDescent="0.25">
      <c r="A2263" t="str">
        <f>gait_events!B1091</f>
        <v>pp053</v>
      </c>
      <c r="B2263" t="str">
        <f>VLOOKUP(A2263,participants!A:B,2,0)</f>
        <v>F</v>
      </c>
      <c r="C2263">
        <f>VLOOKUP(A2263,participants!A:C,3,0)</f>
        <v>66</v>
      </c>
      <c r="D2263" t="str">
        <f>VLOOKUP(A2263,participants!A:F,6,0)</f>
        <v>PD</v>
      </c>
      <c r="E2263" t="str">
        <f>IF(LEN(SUBSTITUTE(gait_events!C1091,"_run-",""))&lt;&gt;LEN(gait_events!C1091),LEFT(RIGHT(gait_events!C1091,LEN(gait_events!C1091)-19),FIND("_run-",RIGHT(gait_events!C1091,LEN(gait_events!C1091)-19),1)-1),RIGHT(gait_events!C1091,LEN(gait_events!C1091)-19))</f>
        <v>Slow</v>
      </c>
      <c r="F2263" t="str">
        <f>IF(LEN(SUBSTITUTE(gait_events!C1091,"_run-",""))&lt;&gt;LEN(gait_events!C1091),RIGHT(gait_events!C1091,LEN(gait_events!C1091)-FIND("_run-",gait_events!C1091,1)-4),"")</f>
        <v>on</v>
      </c>
      <c r="G2263" t="str">
        <f>gait_events!D1091</f>
        <v>right_ankle</v>
      </c>
      <c r="H2263" t="str">
        <f>gait_events!E1091</f>
        <v>IC</v>
      </c>
      <c r="I2263">
        <f>IF(gait_events!F1091&lt;&gt;"",gait_events!F1091,NA())</f>
        <v>462</v>
      </c>
      <c r="J2263">
        <f>IF(gait_events!G1091&lt;&gt;"",gait_events!G1091,NA())</f>
        <v>469</v>
      </c>
      <c r="K2263">
        <f t="shared" si="280"/>
        <v>-7</v>
      </c>
      <c r="L2263">
        <f t="shared" si="281"/>
        <v>-35</v>
      </c>
      <c r="M2263">
        <f t="shared" si="282"/>
        <v>1</v>
      </c>
      <c r="N2263">
        <f t="shared" si="283"/>
        <v>1</v>
      </c>
      <c r="O2263">
        <f t="shared" si="284"/>
        <v>1</v>
      </c>
      <c r="P2263">
        <f t="shared" si="285"/>
        <v>0</v>
      </c>
      <c r="Q2263">
        <f t="shared" si="286"/>
        <v>0</v>
      </c>
      <c r="R2263">
        <f t="shared" si="287"/>
        <v>1</v>
      </c>
    </row>
    <row r="2264" spans="1:18" x14ac:dyDescent="0.25">
      <c r="A2264" t="str">
        <f>gait_events!B1092</f>
        <v>pp053</v>
      </c>
      <c r="B2264" t="str">
        <f>VLOOKUP(A2264,participants!A:B,2,0)</f>
        <v>F</v>
      </c>
      <c r="C2264">
        <f>VLOOKUP(A2264,participants!A:C,3,0)</f>
        <v>66</v>
      </c>
      <c r="D2264" t="str">
        <f>VLOOKUP(A2264,participants!A:F,6,0)</f>
        <v>PD</v>
      </c>
      <c r="E2264" t="str">
        <f>IF(LEN(SUBSTITUTE(gait_events!C1092,"_run-",""))&lt;&gt;LEN(gait_events!C1092),LEFT(RIGHT(gait_events!C1092,LEN(gait_events!C1092)-19),FIND("_run-",RIGHT(gait_events!C1092,LEN(gait_events!C1092)-19),1)-1),RIGHT(gait_events!C1092,LEN(gait_events!C1092)-19))</f>
        <v>Slow</v>
      </c>
      <c r="F2264" t="str">
        <f>IF(LEN(SUBSTITUTE(gait_events!C1092,"_run-",""))&lt;&gt;LEN(gait_events!C1092),RIGHT(gait_events!C1092,LEN(gait_events!C1092)-FIND("_run-",gait_events!C1092,1)-4),"")</f>
        <v>on</v>
      </c>
      <c r="G2264" t="str">
        <f>gait_events!D1092</f>
        <v>right_ankle</v>
      </c>
      <c r="H2264" t="str">
        <f>gait_events!E1092</f>
        <v>IC</v>
      </c>
      <c r="I2264">
        <f>IF(gait_events!F1092&lt;&gt;"",gait_events!F1092,NA())</f>
        <v>677</v>
      </c>
      <c r="J2264">
        <f>IF(gait_events!G1092&lt;&gt;"",gait_events!G1092,NA())</f>
        <v>681</v>
      </c>
      <c r="K2264">
        <f t="shared" si="280"/>
        <v>-4</v>
      </c>
      <c r="L2264">
        <f t="shared" si="281"/>
        <v>-20</v>
      </c>
      <c r="M2264">
        <f t="shared" si="282"/>
        <v>1</v>
      </c>
      <c r="N2264">
        <f t="shared" si="283"/>
        <v>1</v>
      </c>
      <c r="O2264">
        <f t="shared" si="284"/>
        <v>1</v>
      </c>
      <c r="P2264">
        <f t="shared" si="285"/>
        <v>0</v>
      </c>
      <c r="Q2264">
        <f t="shared" si="286"/>
        <v>0</v>
      </c>
      <c r="R2264">
        <f t="shared" si="287"/>
        <v>1</v>
      </c>
    </row>
    <row r="2265" spans="1:18" x14ac:dyDescent="0.25">
      <c r="A2265" t="str">
        <f>gait_events!B1093</f>
        <v>pp053</v>
      </c>
      <c r="B2265" t="str">
        <f>VLOOKUP(A2265,participants!A:B,2,0)</f>
        <v>F</v>
      </c>
      <c r="C2265">
        <f>VLOOKUP(A2265,participants!A:C,3,0)</f>
        <v>66</v>
      </c>
      <c r="D2265" t="str">
        <f>VLOOKUP(A2265,participants!A:F,6,0)</f>
        <v>PD</v>
      </c>
      <c r="E2265" t="str">
        <f>IF(LEN(SUBSTITUTE(gait_events!C1093,"_run-",""))&lt;&gt;LEN(gait_events!C1093),LEFT(RIGHT(gait_events!C1093,LEN(gait_events!C1093)-19),FIND("_run-",RIGHT(gait_events!C1093,LEN(gait_events!C1093)-19),1)-1),RIGHT(gait_events!C1093,LEN(gait_events!C1093)-19))</f>
        <v>Slow</v>
      </c>
      <c r="F2265" t="str">
        <f>IF(LEN(SUBSTITUTE(gait_events!C1093,"_run-",""))&lt;&gt;LEN(gait_events!C1093),RIGHT(gait_events!C1093,LEN(gait_events!C1093)-FIND("_run-",gait_events!C1093,1)-4),"")</f>
        <v>on</v>
      </c>
      <c r="G2265" t="str">
        <f>gait_events!D1093</f>
        <v>right_ankle</v>
      </c>
      <c r="H2265" t="str">
        <f>gait_events!E1093</f>
        <v>IC</v>
      </c>
      <c r="I2265">
        <f>IF(gait_events!F1093&lt;&gt;"",gait_events!F1093,NA())</f>
        <v>896</v>
      </c>
      <c r="J2265">
        <f>IF(gait_events!G1093&lt;&gt;"",gait_events!G1093,NA())</f>
        <v>903</v>
      </c>
      <c r="K2265">
        <f t="shared" si="280"/>
        <v>-7</v>
      </c>
      <c r="L2265">
        <f t="shared" si="281"/>
        <v>-35</v>
      </c>
      <c r="M2265">
        <f t="shared" si="282"/>
        <v>1</v>
      </c>
      <c r="N2265">
        <f t="shared" si="283"/>
        <v>1</v>
      </c>
      <c r="O2265">
        <f t="shared" si="284"/>
        <v>1</v>
      </c>
      <c r="P2265">
        <f t="shared" si="285"/>
        <v>0</v>
      </c>
      <c r="Q2265">
        <f t="shared" si="286"/>
        <v>0</v>
      </c>
      <c r="R2265">
        <f t="shared" si="287"/>
        <v>1</v>
      </c>
    </row>
    <row r="2266" spans="1:18" x14ac:dyDescent="0.25">
      <c r="A2266" t="str">
        <f>gait_events!B1094</f>
        <v>pp053</v>
      </c>
      <c r="B2266" t="str">
        <f>VLOOKUP(A2266,participants!A:B,2,0)</f>
        <v>F</v>
      </c>
      <c r="C2266">
        <f>VLOOKUP(A2266,participants!A:C,3,0)</f>
        <v>66</v>
      </c>
      <c r="D2266" t="str">
        <f>VLOOKUP(A2266,participants!A:F,6,0)</f>
        <v>PD</v>
      </c>
      <c r="E2266" t="str">
        <f>IF(LEN(SUBSTITUTE(gait_events!C1094,"_run-",""))&lt;&gt;LEN(gait_events!C1094),LEFT(RIGHT(gait_events!C1094,LEN(gait_events!C1094)-19),FIND("_run-",RIGHT(gait_events!C1094,LEN(gait_events!C1094)-19),1)-1),RIGHT(gait_events!C1094,LEN(gait_events!C1094)-19))</f>
        <v>Slow</v>
      </c>
      <c r="F2266" t="str">
        <f>IF(LEN(SUBSTITUTE(gait_events!C1094,"_run-",""))&lt;&gt;LEN(gait_events!C1094),RIGHT(gait_events!C1094,LEN(gait_events!C1094)-FIND("_run-",gait_events!C1094,1)-4),"")</f>
        <v>on</v>
      </c>
      <c r="G2266" t="str">
        <f>gait_events!D1094</f>
        <v>right_ankle</v>
      </c>
      <c r="H2266" t="str">
        <f>gait_events!E1094</f>
        <v>IC</v>
      </c>
      <c r="I2266">
        <f>IF(gait_events!F1094&lt;&gt;"",gait_events!F1094,NA())</f>
        <v>1118</v>
      </c>
      <c r="J2266">
        <f>IF(gait_events!G1094&lt;&gt;"",gait_events!G1094,NA())</f>
        <v>1129</v>
      </c>
      <c r="K2266">
        <f t="shared" si="280"/>
        <v>-11</v>
      </c>
      <c r="L2266">
        <f t="shared" si="281"/>
        <v>-55</v>
      </c>
      <c r="M2266">
        <f t="shared" si="282"/>
        <v>1</v>
      </c>
      <c r="N2266">
        <f t="shared" si="283"/>
        <v>1</v>
      </c>
      <c r="O2266">
        <f t="shared" si="284"/>
        <v>1</v>
      </c>
      <c r="P2266">
        <f t="shared" si="285"/>
        <v>0</v>
      </c>
      <c r="Q2266">
        <f t="shared" si="286"/>
        <v>0</v>
      </c>
      <c r="R2266">
        <f t="shared" si="287"/>
        <v>1</v>
      </c>
    </row>
    <row r="2267" spans="1:18" x14ac:dyDescent="0.25">
      <c r="A2267" t="str">
        <f>gait_events!B1095</f>
        <v>pp053</v>
      </c>
      <c r="B2267" t="str">
        <f>VLOOKUP(A2267,participants!A:B,2,0)</f>
        <v>F</v>
      </c>
      <c r="C2267">
        <f>VLOOKUP(A2267,participants!A:C,3,0)</f>
        <v>66</v>
      </c>
      <c r="D2267" t="str">
        <f>VLOOKUP(A2267,participants!A:F,6,0)</f>
        <v>PD</v>
      </c>
      <c r="E2267" t="str">
        <f>IF(LEN(SUBSTITUTE(gait_events!C1095,"_run-",""))&lt;&gt;LEN(gait_events!C1095),LEFT(RIGHT(gait_events!C1095,LEN(gait_events!C1095)-19),FIND("_run-",RIGHT(gait_events!C1095,LEN(gait_events!C1095)-19),1)-1),RIGHT(gait_events!C1095,LEN(gait_events!C1095)-19))</f>
        <v>Slow</v>
      </c>
      <c r="F2267" t="str">
        <f>IF(LEN(SUBSTITUTE(gait_events!C1095,"_run-",""))&lt;&gt;LEN(gait_events!C1095),RIGHT(gait_events!C1095,LEN(gait_events!C1095)-FIND("_run-",gait_events!C1095,1)-4),"")</f>
        <v>on</v>
      </c>
      <c r="G2267" t="str">
        <f>gait_events!D1095</f>
        <v>right_ankle</v>
      </c>
      <c r="H2267" t="str">
        <f>gait_events!E1095</f>
        <v>IC</v>
      </c>
      <c r="I2267">
        <f>IF(gait_events!F1095&lt;&gt;"",gait_events!F1095,NA())</f>
        <v>1352</v>
      </c>
      <c r="J2267" t="e">
        <f>IF(gait_events!G1095&lt;&gt;"",gait_events!G1095,NA())</f>
        <v>#N/A</v>
      </c>
      <c r="K2267" t="e">
        <f t="shared" si="280"/>
        <v>#N/A</v>
      </c>
      <c r="L2267" t="e">
        <f t="shared" si="281"/>
        <v>#N/A</v>
      </c>
      <c r="M2267">
        <f t="shared" si="282"/>
        <v>1</v>
      </c>
      <c r="N2267">
        <f t="shared" si="283"/>
        <v>0</v>
      </c>
      <c r="O2267">
        <f t="shared" si="284"/>
        <v>0</v>
      </c>
      <c r="P2267">
        <f t="shared" si="285"/>
        <v>1</v>
      </c>
      <c r="Q2267">
        <f t="shared" si="286"/>
        <v>0</v>
      </c>
      <c r="R2267">
        <f t="shared" si="287"/>
        <v>1</v>
      </c>
    </row>
    <row r="2268" spans="1:18" x14ac:dyDescent="0.25">
      <c r="A2268" t="str">
        <f>gait_events!B1096</f>
        <v>pp053</v>
      </c>
      <c r="B2268" t="str">
        <f>VLOOKUP(A2268,participants!A:B,2,0)</f>
        <v>F</v>
      </c>
      <c r="C2268">
        <f>VLOOKUP(A2268,participants!A:C,3,0)</f>
        <v>66</v>
      </c>
      <c r="D2268" t="str">
        <f>VLOOKUP(A2268,participants!A:F,6,0)</f>
        <v>PD</v>
      </c>
      <c r="E2268" t="str">
        <f>IF(LEN(SUBSTITUTE(gait_events!C1096,"_run-",""))&lt;&gt;LEN(gait_events!C1096),LEFT(RIGHT(gait_events!C1096,LEN(gait_events!C1096)-19),FIND("_run-",RIGHT(gait_events!C1096,LEN(gait_events!C1096)-19),1)-1),RIGHT(gait_events!C1096,LEN(gait_events!C1096)-19))</f>
        <v>Slow</v>
      </c>
      <c r="F2268" t="str">
        <f>IF(LEN(SUBSTITUTE(gait_events!C1096,"_run-",""))&lt;&gt;LEN(gait_events!C1096),RIGHT(gait_events!C1096,LEN(gait_events!C1096)-FIND("_run-",gait_events!C1096,1)-4),"")</f>
        <v>on</v>
      </c>
      <c r="G2268" t="str">
        <f>gait_events!D1096</f>
        <v>right_ankle</v>
      </c>
      <c r="H2268" t="str">
        <f>gait_events!E1096</f>
        <v>IC</v>
      </c>
      <c r="I2268">
        <f>IF(gait_events!F1096&lt;&gt;"",gait_events!F1096,NA())</f>
        <v>1587</v>
      </c>
      <c r="J2268" t="e">
        <f>IF(gait_events!G1096&lt;&gt;"",gait_events!G1096,NA())</f>
        <v>#N/A</v>
      </c>
      <c r="K2268" t="e">
        <f t="shared" si="280"/>
        <v>#N/A</v>
      </c>
      <c r="L2268" t="e">
        <f t="shared" si="281"/>
        <v>#N/A</v>
      </c>
      <c r="M2268">
        <f t="shared" si="282"/>
        <v>1</v>
      </c>
      <c r="N2268">
        <f t="shared" si="283"/>
        <v>0</v>
      </c>
      <c r="O2268">
        <f t="shared" si="284"/>
        <v>0</v>
      </c>
      <c r="P2268">
        <f t="shared" si="285"/>
        <v>1</v>
      </c>
      <c r="Q2268">
        <f t="shared" si="286"/>
        <v>0</v>
      </c>
      <c r="R2268">
        <f t="shared" si="287"/>
        <v>1</v>
      </c>
    </row>
    <row r="2269" spans="1:18" x14ac:dyDescent="0.25">
      <c r="A2269" t="str">
        <f>gait_events!B1097</f>
        <v>pp053</v>
      </c>
      <c r="B2269" t="str">
        <f>VLOOKUP(A2269,participants!A:B,2,0)</f>
        <v>F</v>
      </c>
      <c r="C2269">
        <f>VLOOKUP(A2269,participants!A:C,3,0)</f>
        <v>66</v>
      </c>
      <c r="D2269" t="str">
        <f>VLOOKUP(A2269,participants!A:F,6,0)</f>
        <v>PD</v>
      </c>
      <c r="E2269" t="str">
        <f>IF(LEN(SUBSTITUTE(gait_events!C1097,"_run-",""))&lt;&gt;LEN(gait_events!C1097),LEFT(RIGHT(gait_events!C1097,LEN(gait_events!C1097)-19),FIND("_run-",RIGHT(gait_events!C1097,LEN(gait_events!C1097)-19),1)-1),RIGHT(gait_events!C1097,LEN(gait_events!C1097)-19))</f>
        <v>Slow</v>
      </c>
      <c r="F2269" t="str">
        <f>IF(LEN(SUBSTITUTE(gait_events!C1097,"_run-",""))&lt;&gt;LEN(gait_events!C1097),RIGHT(gait_events!C1097,LEN(gait_events!C1097)-FIND("_run-",gait_events!C1097,1)-4),"")</f>
        <v>on</v>
      </c>
      <c r="G2269" t="str">
        <f>gait_events!D1097</f>
        <v>right_ankle</v>
      </c>
      <c r="H2269" t="str">
        <f>gait_events!E1097</f>
        <v>FC</v>
      </c>
      <c r="I2269">
        <f>IF(gait_events!F1097&lt;&gt;"",gait_events!F1097,NA())</f>
        <v>183</v>
      </c>
      <c r="J2269">
        <f>IF(gait_events!G1097&lt;&gt;"",gait_events!G1097,NA())</f>
        <v>182</v>
      </c>
      <c r="K2269">
        <f t="shared" si="280"/>
        <v>1</v>
      </c>
      <c r="L2269">
        <f t="shared" si="281"/>
        <v>5</v>
      </c>
      <c r="M2269">
        <f t="shared" si="282"/>
        <v>1</v>
      </c>
      <c r="N2269">
        <f t="shared" si="283"/>
        <v>1</v>
      </c>
      <c r="O2269">
        <f t="shared" si="284"/>
        <v>1</v>
      </c>
      <c r="P2269">
        <f t="shared" si="285"/>
        <v>0</v>
      </c>
      <c r="Q2269">
        <f t="shared" si="286"/>
        <v>0</v>
      </c>
      <c r="R2269">
        <f t="shared" si="287"/>
        <v>1</v>
      </c>
    </row>
    <row r="2270" spans="1:18" x14ac:dyDescent="0.25">
      <c r="A2270" t="str">
        <f>gait_events!B1098</f>
        <v>pp053</v>
      </c>
      <c r="B2270" t="str">
        <f>VLOOKUP(A2270,participants!A:B,2,0)</f>
        <v>F</v>
      </c>
      <c r="C2270">
        <f>VLOOKUP(A2270,participants!A:C,3,0)</f>
        <v>66</v>
      </c>
      <c r="D2270" t="str">
        <f>VLOOKUP(A2270,participants!A:F,6,0)</f>
        <v>PD</v>
      </c>
      <c r="E2270" t="str">
        <f>IF(LEN(SUBSTITUTE(gait_events!C1098,"_run-",""))&lt;&gt;LEN(gait_events!C1098),LEFT(RIGHT(gait_events!C1098,LEN(gait_events!C1098)-19),FIND("_run-",RIGHT(gait_events!C1098,LEN(gait_events!C1098)-19),1)-1),RIGHT(gait_events!C1098,LEN(gait_events!C1098)-19))</f>
        <v>Slow</v>
      </c>
      <c r="F2270" t="str">
        <f>IF(LEN(SUBSTITUTE(gait_events!C1098,"_run-",""))&lt;&gt;LEN(gait_events!C1098),RIGHT(gait_events!C1098,LEN(gait_events!C1098)-FIND("_run-",gait_events!C1098,1)-4),"")</f>
        <v>on</v>
      </c>
      <c r="G2270" t="str">
        <f>gait_events!D1098</f>
        <v>right_ankle</v>
      </c>
      <c r="H2270" t="str">
        <f>gait_events!E1098</f>
        <v>FC</v>
      </c>
      <c r="I2270">
        <f>IF(gait_events!F1098&lt;&gt;"",gait_events!F1098,NA())</f>
        <v>399</v>
      </c>
      <c r="J2270">
        <f>IF(gait_events!G1098&lt;&gt;"",gait_events!G1098,NA())</f>
        <v>400</v>
      </c>
      <c r="K2270">
        <f t="shared" si="280"/>
        <v>-1</v>
      </c>
      <c r="L2270">
        <f t="shared" si="281"/>
        <v>-5</v>
      </c>
      <c r="M2270">
        <f t="shared" si="282"/>
        <v>1</v>
      </c>
      <c r="N2270">
        <f t="shared" si="283"/>
        <v>1</v>
      </c>
      <c r="O2270">
        <f t="shared" si="284"/>
        <v>1</v>
      </c>
      <c r="P2270">
        <f t="shared" si="285"/>
        <v>0</v>
      </c>
      <c r="Q2270">
        <f t="shared" si="286"/>
        <v>0</v>
      </c>
      <c r="R2270">
        <f t="shared" si="287"/>
        <v>1</v>
      </c>
    </row>
    <row r="2271" spans="1:18" x14ac:dyDescent="0.25">
      <c r="A2271" t="str">
        <f>gait_events!B1099</f>
        <v>pp053</v>
      </c>
      <c r="B2271" t="str">
        <f>VLOOKUP(A2271,participants!A:B,2,0)</f>
        <v>F</v>
      </c>
      <c r="C2271">
        <f>VLOOKUP(A2271,participants!A:C,3,0)</f>
        <v>66</v>
      </c>
      <c r="D2271" t="str">
        <f>VLOOKUP(A2271,participants!A:F,6,0)</f>
        <v>PD</v>
      </c>
      <c r="E2271" t="str">
        <f>IF(LEN(SUBSTITUTE(gait_events!C1099,"_run-",""))&lt;&gt;LEN(gait_events!C1099),LEFT(RIGHT(gait_events!C1099,LEN(gait_events!C1099)-19),FIND("_run-",RIGHT(gait_events!C1099,LEN(gait_events!C1099)-19),1)-1),RIGHT(gait_events!C1099,LEN(gait_events!C1099)-19))</f>
        <v>Slow</v>
      </c>
      <c r="F2271" t="str">
        <f>IF(LEN(SUBSTITUTE(gait_events!C1099,"_run-",""))&lt;&gt;LEN(gait_events!C1099),RIGHT(gait_events!C1099,LEN(gait_events!C1099)-FIND("_run-",gait_events!C1099,1)-4),"")</f>
        <v>on</v>
      </c>
      <c r="G2271" t="str">
        <f>gait_events!D1099</f>
        <v>right_ankle</v>
      </c>
      <c r="H2271" t="str">
        <f>gait_events!E1099</f>
        <v>FC</v>
      </c>
      <c r="I2271">
        <f>IF(gait_events!F1099&lt;&gt;"",gait_events!F1099,NA())</f>
        <v>611</v>
      </c>
      <c r="J2271">
        <f>IF(gait_events!G1099&lt;&gt;"",gait_events!G1099,NA())</f>
        <v>612</v>
      </c>
      <c r="K2271">
        <f t="shared" si="280"/>
        <v>-1</v>
      </c>
      <c r="L2271">
        <f t="shared" si="281"/>
        <v>-5</v>
      </c>
      <c r="M2271">
        <f t="shared" si="282"/>
        <v>1</v>
      </c>
      <c r="N2271">
        <f t="shared" si="283"/>
        <v>1</v>
      </c>
      <c r="O2271">
        <f t="shared" si="284"/>
        <v>1</v>
      </c>
      <c r="P2271">
        <f t="shared" si="285"/>
        <v>0</v>
      </c>
      <c r="Q2271">
        <f t="shared" si="286"/>
        <v>0</v>
      </c>
      <c r="R2271">
        <f t="shared" si="287"/>
        <v>1</v>
      </c>
    </row>
    <row r="2272" spans="1:18" x14ac:dyDescent="0.25">
      <c r="A2272" t="str">
        <f>gait_events!B1100</f>
        <v>pp053</v>
      </c>
      <c r="B2272" t="str">
        <f>VLOOKUP(A2272,participants!A:B,2,0)</f>
        <v>F</v>
      </c>
      <c r="C2272">
        <f>VLOOKUP(A2272,participants!A:C,3,0)</f>
        <v>66</v>
      </c>
      <c r="D2272" t="str">
        <f>VLOOKUP(A2272,participants!A:F,6,0)</f>
        <v>PD</v>
      </c>
      <c r="E2272" t="str">
        <f>IF(LEN(SUBSTITUTE(gait_events!C1100,"_run-",""))&lt;&gt;LEN(gait_events!C1100),LEFT(RIGHT(gait_events!C1100,LEN(gait_events!C1100)-19),FIND("_run-",RIGHT(gait_events!C1100,LEN(gait_events!C1100)-19),1)-1),RIGHT(gait_events!C1100,LEN(gait_events!C1100)-19))</f>
        <v>Slow</v>
      </c>
      <c r="F2272" t="str">
        <f>IF(LEN(SUBSTITUTE(gait_events!C1100,"_run-",""))&lt;&gt;LEN(gait_events!C1100),RIGHT(gait_events!C1100,LEN(gait_events!C1100)-FIND("_run-",gait_events!C1100,1)-4),"")</f>
        <v>on</v>
      </c>
      <c r="G2272" t="str">
        <f>gait_events!D1100</f>
        <v>right_ankle</v>
      </c>
      <c r="H2272" t="str">
        <f>gait_events!E1100</f>
        <v>FC</v>
      </c>
      <c r="I2272">
        <f>IF(gait_events!F1100&lt;&gt;"",gait_events!F1100,NA())</f>
        <v>826</v>
      </c>
      <c r="J2272">
        <f>IF(gait_events!G1100&lt;&gt;"",gait_events!G1100,NA())</f>
        <v>832</v>
      </c>
      <c r="K2272">
        <f t="shared" si="280"/>
        <v>-6</v>
      </c>
      <c r="L2272">
        <f t="shared" si="281"/>
        <v>-30</v>
      </c>
      <c r="M2272">
        <f t="shared" si="282"/>
        <v>1</v>
      </c>
      <c r="N2272">
        <f t="shared" si="283"/>
        <v>1</v>
      </c>
      <c r="O2272">
        <f t="shared" si="284"/>
        <v>1</v>
      </c>
      <c r="P2272">
        <f t="shared" si="285"/>
        <v>0</v>
      </c>
      <c r="Q2272">
        <f t="shared" si="286"/>
        <v>0</v>
      </c>
      <c r="R2272">
        <f t="shared" si="287"/>
        <v>1</v>
      </c>
    </row>
    <row r="2273" spans="1:18" x14ac:dyDescent="0.25">
      <c r="A2273" t="str">
        <f>gait_events!B1101</f>
        <v>pp053</v>
      </c>
      <c r="B2273" t="str">
        <f>VLOOKUP(A2273,participants!A:B,2,0)</f>
        <v>F</v>
      </c>
      <c r="C2273">
        <f>VLOOKUP(A2273,participants!A:C,3,0)</f>
        <v>66</v>
      </c>
      <c r="D2273" t="str">
        <f>VLOOKUP(A2273,participants!A:F,6,0)</f>
        <v>PD</v>
      </c>
      <c r="E2273" t="str">
        <f>IF(LEN(SUBSTITUTE(gait_events!C1101,"_run-",""))&lt;&gt;LEN(gait_events!C1101),LEFT(RIGHT(gait_events!C1101,LEN(gait_events!C1101)-19),FIND("_run-",RIGHT(gait_events!C1101,LEN(gait_events!C1101)-19),1)-1),RIGHT(gait_events!C1101,LEN(gait_events!C1101)-19))</f>
        <v>Slow</v>
      </c>
      <c r="F2273" t="str">
        <f>IF(LEN(SUBSTITUTE(gait_events!C1101,"_run-",""))&lt;&gt;LEN(gait_events!C1101),RIGHT(gait_events!C1101,LEN(gait_events!C1101)-FIND("_run-",gait_events!C1101,1)-4),"")</f>
        <v>on</v>
      </c>
      <c r="G2273" t="str">
        <f>gait_events!D1101</f>
        <v>right_ankle</v>
      </c>
      <c r="H2273" t="str">
        <f>gait_events!E1101</f>
        <v>FC</v>
      </c>
      <c r="I2273">
        <f>IF(gait_events!F1101&lt;&gt;"",gait_events!F1101,NA())</f>
        <v>1049</v>
      </c>
      <c r="J2273">
        <f>IF(gait_events!G1101&lt;&gt;"",gait_events!G1101,NA())</f>
        <v>1057</v>
      </c>
      <c r="K2273">
        <f t="shared" si="280"/>
        <v>-8</v>
      </c>
      <c r="L2273">
        <f t="shared" si="281"/>
        <v>-40</v>
      </c>
      <c r="M2273">
        <f t="shared" si="282"/>
        <v>1</v>
      </c>
      <c r="N2273">
        <f t="shared" si="283"/>
        <v>1</v>
      </c>
      <c r="O2273">
        <f t="shared" si="284"/>
        <v>1</v>
      </c>
      <c r="P2273">
        <f t="shared" si="285"/>
        <v>0</v>
      </c>
      <c r="Q2273">
        <f t="shared" si="286"/>
        <v>0</v>
      </c>
      <c r="R2273">
        <f t="shared" si="287"/>
        <v>1</v>
      </c>
    </row>
    <row r="2274" spans="1:18" x14ac:dyDescent="0.25">
      <c r="A2274" t="str">
        <f>gait_events!B1102</f>
        <v>pp053</v>
      </c>
      <c r="B2274" t="str">
        <f>VLOOKUP(A2274,participants!A:B,2,0)</f>
        <v>F</v>
      </c>
      <c r="C2274">
        <f>VLOOKUP(A2274,participants!A:C,3,0)</f>
        <v>66</v>
      </c>
      <c r="D2274" t="str">
        <f>VLOOKUP(A2274,participants!A:F,6,0)</f>
        <v>PD</v>
      </c>
      <c r="E2274" t="str">
        <f>IF(LEN(SUBSTITUTE(gait_events!C1102,"_run-",""))&lt;&gt;LEN(gait_events!C1102),LEFT(RIGHT(gait_events!C1102,LEN(gait_events!C1102)-19),FIND("_run-",RIGHT(gait_events!C1102,LEN(gait_events!C1102)-19),1)-1),RIGHT(gait_events!C1102,LEN(gait_events!C1102)-19))</f>
        <v>Slow</v>
      </c>
      <c r="F2274" t="str">
        <f>IF(LEN(SUBSTITUTE(gait_events!C1102,"_run-",""))&lt;&gt;LEN(gait_events!C1102),RIGHT(gait_events!C1102,LEN(gait_events!C1102)-FIND("_run-",gait_events!C1102,1)-4),"")</f>
        <v>on</v>
      </c>
      <c r="G2274" t="str">
        <f>gait_events!D1102</f>
        <v>right_ankle</v>
      </c>
      <c r="H2274" t="str">
        <f>gait_events!E1102</f>
        <v>FC</v>
      </c>
      <c r="I2274">
        <f>IF(gait_events!F1102&lt;&gt;"",gait_events!F1102,NA())</f>
        <v>1287</v>
      </c>
      <c r="J2274">
        <f>IF(gait_events!G1102&lt;&gt;"",gait_events!G1102,NA())</f>
        <v>1290</v>
      </c>
      <c r="K2274">
        <f t="shared" si="280"/>
        <v>-3</v>
      </c>
      <c r="L2274">
        <f t="shared" si="281"/>
        <v>-15</v>
      </c>
      <c r="M2274">
        <f t="shared" si="282"/>
        <v>1</v>
      </c>
      <c r="N2274">
        <f t="shared" si="283"/>
        <v>1</v>
      </c>
      <c r="O2274">
        <f t="shared" si="284"/>
        <v>1</v>
      </c>
      <c r="P2274">
        <f t="shared" si="285"/>
        <v>0</v>
      </c>
      <c r="Q2274">
        <f t="shared" si="286"/>
        <v>0</v>
      </c>
      <c r="R2274">
        <f t="shared" si="287"/>
        <v>1</v>
      </c>
    </row>
    <row r="2275" spans="1:18" x14ac:dyDescent="0.25">
      <c r="A2275" t="str">
        <f>gait_events!B1103</f>
        <v>pp053</v>
      </c>
      <c r="B2275" t="str">
        <f>VLOOKUP(A2275,participants!A:B,2,0)</f>
        <v>F</v>
      </c>
      <c r="C2275">
        <f>VLOOKUP(A2275,participants!A:C,3,0)</f>
        <v>66</v>
      </c>
      <c r="D2275" t="str">
        <f>VLOOKUP(A2275,participants!A:F,6,0)</f>
        <v>PD</v>
      </c>
      <c r="E2275" t="str">
        <f>IF(LEN(SUBSTITUTE(gait_events!C1103,"_run-",""))&lt;&gt;LEN(gait_events!C1103),LEFT(RIGHT(gait_events!C1103,LEN(gait_events!C1103)-19),FIND("_run-",RIGHT(gait_events!C1103,LEN(gait_events!C1103)-19),1)-1),RIGHT(gait_events!C1103,LEN(gait_events!C1103)-19))</f>
        <v>Slow</v>
      </c>
      <c r="F2275" t="str">
        <f>IF(LEN(SUBSTITUTE(gait_events!C1103,"_run-",""))&lt;&gt;LEN(gait_events!C1103),RIGHT(gait_events!C1103,LEN(gait_events!C1103)-FIND("_run-",gait_events!C1103,1)-4),"")</f>
        <v>on</v>
      </c>
      <c r="G2275" t="str">
        <f>gait_events!D1103</f>
        <v>right_ankle</v>
      </c>
      <c r="H2275" t="str">
        <f>gait_events!E1103</f>
        <v>FC</v>
      </c>
      <c r="I2275">
        <f>IF(gait_events!F1103&lt;&gt;"",gait_events!F1103,NA())</f>
        <v>1522</v>
      </c>
      <c r="J2275">
        <f>IF(gait_events!G1103&lt;&gt;"",gait_events!G1103,NA())</f>
        <v>1529</v>
      </c>
      <c r="K2275">
        <f t="shared" si="280"/>
        <v>-7</v>
      </c>
      <c r="L2275">
        <f t="shared" si="281"/>
        <v>-35</v>
      </c>
      <c r="M2275">
        <f t="shared" si="282"/>
        <v>1</v>
      </c>
      <c r="N2275">
        <f t="shared" si="283"/>
        <v>1</v>
      </c>
      <c r="O2275">
        <f t="shared" si="284"/>
        <v>1</v>
      </c>
      <c r="P2275">
        <f t="shared" si="285"/>
        <v>0</v>
      </c>
      <c r="Q2275">
        <f t="shared" si="286"/>
        <v>0</v>
      </c>
      <c r="R2275">
        <f t="shared" si="287"/>
        <v>1</v>
      </c>
    </row>
    <row r="2276" spans="1:18" x14ac:dyDescent="0.25">
      <c r="A2276" t="str">
        <f>gait_events!B1104</f>
        <v>pp053</v>
      </c>
      <c r="B2276" t="str">
        <f>VLOOKUP(A2276,participants!A:B,2,0)</f>
        <v>F</v>
      </c>
      <c r="C2276">
        <f>VLOOKUP(A2276,participants!A:C,3,0)</f>
        <v>66</v>
      </c>
      <c r="D2276" t="str">
        <f>VLOOKUP(A2276,participants!A:F,6,0)</f>
        <v>PD</v>
      </c>
      <c r="E2276" t="str">
        <f>IF(LEN(SUBSTITUTE(gait_events!C1104,"_run-",""))&lt;&gt;LEN(gait_events!C1104),LEFT(RIGHT(gait_events!C1104,LEN(gait_events!C1104)-19),FIND("_run-",RIGHT(gait_events!C1104,LEN(gait_events!C1104)-19),1)-1),RIGHT(gait_events!C1104,LEN(gait_events!C1104)-19))</f>
        <v>Slow</v>
      </c>
      <c r="F2276" t="str">
        <f>IF(LEN(SUBSTITUTE(gait_events!C1104,"_run-",""))&lt;&gt;LEN(gait_events!C1104),RIGHT(gait_events!C1104,LEN(gait_events!C1104)-FIND("_run-",gait_events!C1104,1)-4),"")</f>
        <v>on</v>
      </c>
      <c r="G2276" t="str">
        <f>gait_events!D1104</f>
        <v>left_shank</v>
      </c>
      <c r="H2276" t="str">
        <f>gait_events!E1104</f>
        <v>IC</v>
      </c>
      <c r="I2276">
        <f>IF(gait_events!F1104&lt;&gt;"",gait_events!F1104,NA())</f>
        <v>142</v>
      </c>
      <c r="J2276">
        <f>IF(gait_events!G1104&lt;&gt;"",gait_events!G1104,NA())</f>
        <v>147</v>
      </c>
      <c r="K2276">
        <f t="shared" si="280"/>
        <v>-5</v>
      </c>
      <c r="L2276">
        <f t="shared" si="281"/>
        <v>-25</v>
      </c>
      <c r="M2276">
        <f t="shared" si="282"/>
        <v>1</v>
      </c>
      <c r="N2276">
        <f t="shared" si="283"/>
        <v>1</v>
      </c>
      <c r="O2276">
        <f t="shared" si="284"/>
        <v>1</v>
      </c>
      <c r="P2276">
        <f t="shared" si="285"/>
        <v>0</v>
      </c>
      <c r="Q2276">
        <f t="shared" si="286"/>
        <v>0</v>
      </c>
      <c r="R2276">
        <f t="shared" si="287"/>
        <v>1</v>
      </c>
    </row>
    <row r="2277" spans="1:18" x14ac:dyDescent="0.25">
      <c r="A2277" t="str">
        <f>gait_events!B1105</f>
        <v>pp053</v>
      </c>
      <c r="B2277" t="str">
        <f>VLOOKUP(A2277,participants!A:B,2,0)</f>
        <v>F</v>
      </c>
      <c r="C2277">
        <f>VLOOKUP(A2277,participants!A:C,3,0)</f>
        <v>66</v>
      </c>
      <c r="D2277" t="str">
        <f>VLOOKUP(A2277,participants!A:F,6,0)</f>
        <v>PD</v>
      </c>
      <c r="E2277" t="str">
        <f>IF(LEN(SUBSTITUTE(gait_events!C1105,"_run-",""))&lt;&gt;LEN(gait_events!C1105),LEFT(RIGHT(gait_events!C1105,LEN(gait_events!C1105)-19),FIND("_run-",RIGHT(gait_events!C1105,LEN(gait_events!C1105)-19),1)-1),RIGHT(gait_events!C1105,LEN(gait_events!C1105)-19))</f>
        <v>Slow</v>
      </c>
      <c r="F2277" t="str">
        <f>IF(LEN(SUBSTITUTE(gait_events!C1105,"_run-",""))&lt;&gt;LEN(gait_events!C1105),RIGHT(gait_events!C1105,LEN(gait_events!C1105)-FIND("_run-",gait_events!C1105,1)-4),"")</f>
        <v>on</v>
      </c>
      <c r="G2277" t="str">
        <f>gait_events!D1105</f>
        <v>left_shank</v>
      </c>
      <c r="H2277" t="str">
        <f>gait_events!E1105</f>
        <v>IC</v>
      </c>
      <c r="I2277">
        <f>IF(gait_events!F1105&lt;&gt;"",gait_events!F1105,NA())</f>
        <v>357</v>
      </c>
      <c r="J2277" t="e">
        <f>IF(gait_events!G1105&lt;&gt;"",gait_events!G1105,NA())</f>
        <v>#N/A</v>
      </c>
      <c r="K2277" t="e">
        <f t="shared" si="280"/>
        <v>#N/A</v>
      </c>
      <c r="L2277" t="e">
        <f t="shared" si="281"/>
        <v>#N/A</v>
      </c>
      <c r="M2277">
        <f t="shared" si="282"/>
        <v>1</v>
      </c>
      <c r="N2277">
        <f t="shared" si="283"/>
        <v>0</v>
      </c>
      <c r="O2277">
        <f t="shared" si="284"/>
        <v>0</v>
      </c>
      <c r="P2277">
        <f t="shared" si="285"/>
        <v>1</v>
      </c>
      <c r="Q2277">
        <f t="shared" si="286"/>
        <v>0</v>
      </c>
      <c r="R2277">
        <f t="shared" si="287"/>
        <v>1</v>
      </c>
    </row>
    <row r="2278" spans="1:18" x14ac:dyDescent="0.25">
      <c r="A2278" t="str">
        <f>gait_events!B1106</f>
        <v>pp053</v>
      </c>
      <c r="B2278" t="str">
        <f>VLOOKUP(A2278,participants!A:B,2,0)</f>
        <v>F</v>
      </c>
      <c r="C2278">
        <f>VLOOKUP(A2278,participants!A:C,3,0)</f>
        <v>66</v>
      </c>
      <c r="D2278" t="str">
        <f>VLOOKUP(A2278,participants!A:F,6,0)</f>
        <v>PD</v>
      </c>
      <c r="E2278" t="str">
        <f>IF(LEN(SUBSTITUTE(gait_events!C1106,"_run-",""))&lt;&gt;LEN(gait_events!C1106),LEFT(RIGHT(gait_events!C1106,LEN(gait_events!C1106)-19),FIND("_run-",RIGHT(gait_events!C1106,LEN(gait_events!C1106)-19),1)-1),RIGHT(gait_events!C1106,LEN(gait_events!C1106)-19))</f>
        <v>Slow</v>
      </c>
      <c r="F2278" t="str">
        <f>IF(LEN(SUBSTITUTE(gait_events!C1106,"_run-",""))&lt;&gt;LEN(gait_events!C1106),RIGHT(gait_events!C1106,LEN(gait_events!C1106)-FIND("_run-",gait_events!C1106,1)-4),"")</f>
        <v>on</v>
      </c>
      <c r="G2278" t="str">
        <f>gait_events!D1106</f>
        <v>left_shank</v>
      </c>
      <c r="H2278" t="str">
        <f>gait_events!E1106</f>
        <v>IC</v>
      </c>
      <c r="I2278">
        <f>IF(gait_events!F1106&lt;&gt;"",gait_events!F1106,NA())</f>
        <v>567</v>
      </c>
      <c r="J2278" t="e">
        <f>IF(gait_events!G1106&lt;&gt;"",gait_events!G1106,NA())</f>
        <v>#N/A</v>
      </c>
      <c r="K2278" t="e">
        <f t="shared" si="280"/>
        <v>#N/A</v>
      </c>
      <c r="L2278" t="e">
        <f t="shared" si="281"/>
        <v>#N/A</v>
      </c>
      <c r="M2278">
        <f t="shared" si="282"/>
        <v>1</v>
      </c>
      <c r="N2278">
        <f t="shared" si="283"/>
        <v>0</v>
      </c>
      <c r="O2278">
        <f t="shared" si="284"/>
        <v>0</v>
      </c>
      <c r="P2278">
        <f t="shared" si="285"/>
        <v>1</v>
      </c>
      <c r="Q2278">
        <f t="shared" si="286"/>
        <v>0</v>
      </c>
      <c r="R2278">
        <f t="shared" si="287"/>
        <v>1</v>
      </c>
    </row>
    <row r="2279" spans="1:18" x14ac:dyDescent="0.25">
      <c r="A2279" t="str">
        <f>gait_events!B1107</f>
        <v>pp053</v>
      </c>
      <c r="B2279" t="str">
        <f>VLOOKUP(A2279,participants!A:B,2,0)</f>
        <v>F</v>
      </c>
      <c r="C2279">
        <f>VLOOKUP(A2279,participants!A:C,3,0)</f>
        <v>66</v>
      </c>
      <c r="D2279" t="str">
        <f>VLOOKUP(A2279,participants!A:F,6,0)</f>
        <v>PD</v>
      </c>
      <c r="E2279" t="str">
        <f>IF(LEN(SUBSTITUTE(gait_events!C1107,"_run-",""))&lt;&gt;LEN(gait_events!C1107),LEFT(RIGHT(gait_events!C1107,LEN(gait_events!C1107)-19),FIND("_run-",RIGHT(gait_events!C1107,LEN(gait_events!C1107)-19),1)-1),RIGHT(gait_events!C1107,LEN(gait_events!C1107)-19))</f>
        <v>Slow</v>
      </c>
      <c r="F2279" t="str">
        <f>IF(LEN(SUBSTITUTE(gait_events!C1107,"_run-",""))&lt;&gt;LEN(gait_events!C1107),RIGHT(gait_events!C1107,LEN(gait_events!C1107)-FIND("_run-",gait_events!C1107,1)-4),"")</f>
        <v>on</v>
      </c>
      <c r="G2279" t="str">
        <f>gait_events!D1107</f>
        <v>left_shank</v>
      </c>
      <c r="H2279" t="str">
        <f>gait_events!E1107</f>
        <v>IC</v>
      </c>
      <c r="I2279">
        <f>IF(gait_events!F1107&lt;&gt;"",gait_events!F1107,NA())</f>
        <v>792</v>
      </c>
      <c r="J2279" t="e">
        <f>IF(gait_events!G1107&lt;&gt;"",gait_events!G1107,NA())</f>
        <v>#N/A</v>
      </c>
      <c r="K2279" t="e">
        <f t="shared" si="280"/>
        <v>#N/A</v>
      </c>
      <c r="L2279" t="e">
        <f t="shared" si="281"/>
        <v>#N/A</v>
      </c>
      <c r="M2279">
        <f t="shared" si="282"/>
        <v>1</v>
      </c>
      <c r="N2279">
        <f t="shared" si="283"/>
        <v>0</v>
      </c>
      <c r="O2279">
        <f t="shared" si="284"/>
        <v>0</v>
      </c>
      <c r="P2279">
        <f t="shared" si="285"/>
        <v>1</v>
      </c>
      <c r="Q2279">
        <f t="shared" si="286"/>
        <v>0</v>
      </c>
      <c r="R2279">
        <f t="shared" si="287"/>
        <v>1</v>
      </c>
    </row>
    <row r="2280" spans="1:18" x14ac:dyDescent="0.25">
      <c r="A2280" t="str">
        <f>gait_events!B1108</f>
        <v>pp053</v>
      </c>
      <c r="B2280" t="str">
        <f>VLOOKUP(A2280,participants!A:B,2,0)</f>
        <v>F</v>
      </c>
      <c r="C2280">
        <f>VLOOKUP(A2280,participants!A:C,3,0)</f>
        <v>66</v>
      </c>
      <c r="D2280" t="str">
        <f>VLOOKUP(A2280,participants!A:F,6,0)</f>
        <v>PD</v>
      </c>
      <c r="E2280" t="str">
        <f>IF(LEN(SUBSTITUTE(gait_events!C1108,"_run-",""))&lt;&gt;LEN(gait_events!C1108),LEFT(RIGHT(gait_events!C1108,LEN(gait_events!C1108)-19),FIND("_run-",RIGHT(gait_events!C1108,LEN(gait_events!C1108)-19),1)-1),RIGHT(gait_events!C1108,LEN(gait_events!C1108)-19))</f>
        <v>Slow</v>
      </c>
      <c r="F2280" t="str">
        <f>IF(LEN(SUBSTITUTE(gait_events!C1108,"_run-",""))&lt;&gt;LEN(gait_events!C1108),RIGHT(gait_events!C1108,LEN(gait_events!C1108)-FIND("_run-",gait_events!C1108,1)-4),"")</f>
        <v>on</v>
      </c>
      <c r="G2280" t="str">
        <f>gait_events!D1108</f>
        <v>left_shank</v>
      </c>
      <c r="H2280" t="str">
        <f>gait_events!E1108</f>
        <v>IC</v>
      </c>
      <c r="I2280">
        <f>IF(gait_events!F1108&lt;&gt;"",gait_events!F1108,NA())</f>
        <v>1012</v>
      </c>
      <c r="J2280" t="e">
        <f>IF(gait_events!G1108&lt;&gt;"",gait_events!G1108,NA())</f>
        <v>#N/A</v>
      </c>
      <c r="K2280" t="e">
        <f t="shared" si="280"/>
        <v>#N/A</v>
      </c>
      <c r="L2280" t="e">
        <f t="shared" si="281"/>
        <v>#N/A</v>
      </c>
      <c r="M2280">
        <f t="shared" si="282"/>
        <v>1</v>
      </c>
      <c r="N2280">
        <f t="shared" si="283"/>
        <v>0</v>
      </c>
      <c r="O2280">
        <f t="shared" si="284"/>
        <v>0</v>
      </c>
      <c r="P2280">
        <f t="shared" si="285"/>
        <v>1</v>
      </c>
      <c r="Q2280">
        <f t="shared" si="286"/>
        <v>0</v>
      </c>
      <c r="R2280">
        <f t="shared" si="287"/>
        <v>1</v>
      </c>
    </row>
    <row r="2281" spans="1:18" x14ac:dyDescent="0.25">
      <c r="A2281" t="str">
        <f>gait_events!B1109</f>
        <v>pp053</v>
      </c>
      <c r="B2281" t="str">
        <f>VLOOKUP(A2281,participants!A:B,2,0)</f>
        <v>F</v>
      </c>
      <c r="C2281">
        <f>VLOOKUP(A2281,participants!A:C,3,0)</f>
        <v>66</v>
      </c>
      <c r="D2281" t="str">
        <f>VLOOKUP(A2281,participants!A:F,6,0)</f>
        <v>PD</v>
      </c>
      <c r="E2281" t="str">
        <f>IF(LEN(SUBSTITUTE(gait_events!C1109,"_run-",""))&lt;&gt;LEN(gait_events!C1109),LEFT(RIGHT(gait_events!C1109,LEN(gait_events!C1109)-19),FIND("_run-",RIGHT(gait_events!C1109,LEN(gait_events!C1109)-19),1)-1),RIGHT(gait_events!C1109,LEN(gait_events!C1109)-19))</f>
        <v>Slow</v>
      </c>
      <c r="F2281" t="str">
        <f>IF(LEN(SUBSTITUTE(gait_events!C1109,"_run-",""))&lt;&gt;LEN(gait_events!C1109),RIGHT(gait_events!C1109,LEN(gait_events!C1109)-FIND("_run-",gait_events!C1109,1)-4),"")</f>
        <v>on</v>
      </c>
      <c r="G2281" t="str">
        <f>gait_events!D1109</f>
        <v>left_shank</v>
      </c>
      <c r="H2281" t="str">
        <f>gait_events!E1109</f>
        <v>IC</v>
      </c>
      <c r="I2281">
        <f>IF(gait_events!F1109&lt;&gt;"",gait_events!F1109,NA())</f>
        <v>1244</v>
      </c>
      <c r="J2281" t="e">
        <f>IF(gait_events!G1109&lt;&gt;"",gait_events!G1109,NA())</f>
        <v>#N/A</v>
      </c>
      <c r="K2281" t="e">
        <f t="shared" si="280"/>
        <v>#N/A</v>
      </c>
      <c r="L2281" t="e">
        <f t="shared" si="281"/>
        <v>#N/A</v>
      </c>
      <c r="M2281">
        <f t="shared" si="282"/>
        <v>1</v>
      </c>
      <c r="N2281">
        <f t="shared" si="283"/>
        <v>0</v>
      </c>
      <c r="O2281">
        <f t="shared" si="284"/>
        <v>0</v>
      </c>
      <c r="P2281">
        <f t="shared" si="285"/>
        <v>1</v>
      </c>
      <c r="Q2281">
        <f t="shared" si="286"/>
        <v>0</v>
      </c>
      <c r="R2281">
        <f t="shared" si="287"/>
        <v>1</v>
      </c>
    </row>
    <row r="2282" spans="1:18" x14ac:dyDescent="0.25">
      <c r="A2282" t="str">
        <f>gait_events!B1110</f>
        <v>pp053</v>
      </c>
      <c r="B2282" t="str">
        <f>VLOOKUP(A2282,participants!A:B,2,0)</f>
        <v>F</v>
      </c>
      <c r="C2282">
        <f>VLOOKUP(A2282,participants!A:C,3,0)</f>
        <v>66</v>
      </c>
      <c r="D2282" t="str">
        <f>VLOOKUP(A2282,participants!A:F,6,0)</f>
        <v>PD</v>
      </c>
      <c r="E2282" t="str">
        <f>IF(LEN(SUBSTITUTE(gait_events!C1110,"_run-",""))&lt;&gt;LEN(gait_events!C1110),LEFT(RIGHT(gait_events!C1110,LEN(gait_events!C1110)-19),FIND("_run-",RIGHT(gait_events!C1110,LEN(gait_events!C1110)-19),1)-1),RIGHT(gait_events!C1110,LEN(gait_events!C1110)-19))</f>
        <v>Slow</v>
      </c>
      <c r="F2282" t="str">
        <f>IF(LEN(SUBSTITUTE(gait_events!C1110,"_run-",""))&lt;&gt;LEN(gait_events!C1110),RIGHT(gait_events!C1110,LEN(gait_events!C1110)-FIND("_run-",gait_events!C1110,1)-4),"")</f>
        <v>on</v>
      </c>
      <c r="G2282" t="str">
        <f>gait_events!D1110</f>
        <v>left_shank</v>
      </c>
      <c r="H2282" t="str">
        <f>gait_events!E1110</f>
        <v>IC</v>
      </c>
      <c r="I2282">
        <f>IF(gait_events!F1110&lt;&gt;"",gait_events!F1110,NA())</f>
        <v>1474</v>
      </c>
      <c r="J2282" t="e">
        <f>IF(gait_events!G1110&lt;&gt;"",gait_events!G1110,NA())</f>
        <v>#N/A</v>
      </c>
      <c r="K2282" t="e">
        <f t="shared" si="280"/>
        <v>#N/A</v>
      </c>
      <c r="L2282" t="e">
        <f t="shared" si="281"/>
        <v>#N/A</v>
      </c>
      <c r="M2282">
        <f t="shared" si="282"/>
        <v>1</v>
      </c>
      <c r="N2282">
        <f t="shared" si="283"/>
        <v>0</v>
      </c>
      <c r="O2282">
        <f t="shared" si="284"/>
        <v>0</v>
      </c>
      <c r="P2282">
        <f t="shared" si="285"/>
        <v>1</v>
      </c>
      <c r="Q2282">
        <f t="shared" si="286"/>
        <v>0</v>
      </c>
      <c r="R2282">
        <f t="shared" si="287"/>
        <v>1</v>
      </c>
    </row>
    <row r="2283" spans="1:18" x14ac:dyDescent="0.25">
      <c r="A2283" t="str">
        <f>gait_events!B1111</f>
        <v>pp053</v>
      </c>
      <c r="B2283" t="str">
        <f>VLOOKUP(A2283,participants!A:B,2,0)</f>
        <v>F</v>
      </c>
      <c r="C2283">
        <f>VLOOKUP(A2283,participants!A:C,3,0)</f>
        <v>66</v>
      </c>
      <c r="D2283" t="str">
        <f>VLOOKUP(A2283,participants!A:F,6,0)</f>
        <v>PD</v>
      </c>
      <c r="E2283" t="str">
        <f>IF(LEN(SUBSTITUTE(gait_events!C1111,"_run-",""))&lt;&gt;LEN(gait_events!C1111),LEFT(RIGHT(gait_events!C1111,LEN(gait_events!C1111)-19),FIND("_run-",RIGHT(gait_events!C1111,LEN(gait_events!C1111)-19),1)-1),RIGHT(gait_events!C1111,LEN(gait_events!C1111)-19))</f>
        <v>Slow</v>
      </c>
      <c r="F2283" t="str">
        <f>IF(LEN(SUBSTITUTE(gait_events!C1111,"_run-",""))&lt;&gt;LEN(gait_events!C1111),RIGHT(gait_events!C1111,LEN(gait_events!C1111)-FIND("_run-",gait_events!C1111,1)-4),"")</f>
        <v>on</v>
      </c>
      <c r="G2283" t="str">
        <f>gait_events!D1111</f>
        <v>left_shank</v>
      </c>
      <c r="H2283" t="str">
        <f>gait_events!E1111</f>
        <v>FC</v>
      </c>
      <c r="I2283">
        <f>IF(gait_events!F1111&lt;&gt;"",gait_events!F1111,NA())</f>
        <v>67</v>
      </c>
      <c r="J2283">
        <f>IF(gait_events!G1111&lt;&gt;"",gait_events!G1111,NA())</f>
        <v>67</v>
      </c>
      <c r="K2283">
        <f t="shared" si="280"/>
        <v>0</v>
      </c>
      <c r="L2283">
        <f t="shared" si="281"/>
        <v>0</v>
      </c>
      <c r="M2283">
        <f t="shared" si="282"/>
        <v>1</v>
      </c>
      <c r="N2283">
        <f t="shared" si="283"/>
        <v>1</v>
      </c>
      <c r="O2283">
        <f t="shared" si="284"/>
        <v>1</v>
      </c>
      <c r="P2283">
        <f t="shared" si="285"/>
        <v>0</v>
      </c>
      <c r="Q2283">
        <f t="shared" si="286"/>
        <v>0</v>
      </c>
      <c r="R2283">
        <f t="shared" si="287"/>
        <v>1</v>
      </c>
    </row>
    <row r="2284" spans="1:18" x14ac:dyDescent="0.25">
      <c r="A2284" t="str">
        <f>gait_events!B1112</f>
        <v>pp053</v>
      </c>
      <c r="B2284" t="str">
        <f>VLOOKUP(A2284,participants!A:B,2,0)</f>
        <v>F</v>
      </c>
      <c r="C2284">
        <f>VLOOKUP(A2284,participants!A:C,3,0)</f>
        <v>66</v>
      </c>
      <c r="D2284" t="str">
        <f>VLOOKUP(A2284,participants!A:F,6,0)</f>
        <v>PD</v>
      </c>
      <c r="E2284" t="str">
        <f>IF(LEN(SUBSTITUTE(gait_events!C1112,"_run-",""))&lt;&gt;LEN(gait_events!C1112),LEFT(RIGHT(gait_events!C1112,LEN(gait_events!C1112)-19),FIND("_run-",RIGHT(gait_events!C1112,LEN(gait_events!C1112)-19),1)-1),RIGHT(gait_events!C1112,LEN(gait_events!C1112)-19))</f>
        <v>Slow</v>
      </c>
      <c r="F2284" t="str">
        <f>IF(LEN(SUBSTITUTE(gait_events!C1112,"_run-",""))&lt;&gt;LEN(gait_events!C1112),RIGHT(gait_events!C1112,LEN(gait_events!C1112)-FIND("_run-",gait_events!C1112,1)-4),"")</f>
        <v>on</v>
      </c>
      <c r="G2284" t="str">
        <f>gait_events!D1112</f>
        <v>left_shank</v>
      </c>
      <c r="H2284" t="str">
        <f>gait_events!E1112</f>
        <v>FC</v>
      </c>
      <c r="I2284">
        <f>IF(gait_events!F1112&lt;&gt;"",gait_events!F1112,NA())</f>
        <v>293</v>
      </c>
      <c r="J2284">
        <f>IF(gait_events!G1112&lt;&gt;"",gait_events!G1112,NA())</f>
        <v>290</v>
      </c>
      <c r="K2284">
        <f t="shared" si="280"/>
        <v>3</v>
      </c>
      <c r="L2284">
        <f t="shared" si="281"/>
        <v>15</v>
      </c>
      <c r="M2284">
        <f t="shared" si="282"/>
        <v>1</v>
      </c>
      <c r="N2284">
        <f t="shared" si="283"/>
        <v>1</v>
      </c>
      <c r="O2284">
        <f t="shared" si="284"/>
        <v>1</v>
      </c>
      <c r="P2284">
        <f t="shared" si="285"/>
        <v>0</v>
      </c>
      <c r="Q2284">
        <f t="shared" si="286"/>
        <v>0</v>
      </c>
      <c r="R2284">
        <f t="shared" si="287"/>
        <v>1</v>
      </c>
    </row>
    <row r="2285" spans="1:18" x14ac:dyDescent="0.25">
      <c r="A2285" t="str">
        <f>gait_events!B1113</f>
        <v>pp053</v>
      </c>
      <c r="B2285" t="str">
        <f>VLOOKUP(A2285,participants!A:B,2,0)</f>
        <v>F</v>
      </c>
      <c r="C2285">
        <f>VLOOKUP(A2285,participants!A:C,3,0)</f>
        <v>66</v>
      </c>
      <c r="D2285" t="str">
        <f>VLOOKUP(A2285,participants!A:F,6,0)</f>
        <v>PD</v>
      </c>
      <c r="E2285" t="str">
        <f>IF(LEN(SUBSTITUTE(gait_events!C1113,"_run-",""))&lt;&gt;LEN(gait_events!C1113),LEFT(RIGHT(gait_events!C1113,LEN(gait_events!C1113)-19),FIND("_run-",RIGHT(gait_events!C1113,LEN(gait_events!C1113)-19),1)-1),RIGHT(gait_events!C1113,LEN(gait_events!C1113)-19))</f>
        <v>Slow</v>
      </c>
      <c r="F2285" t="str">
        <f>IF(LEN(SUBSTITUTE(gait_events!C1113,"_run-",""))&lt;&gt;LEN(gait_events!C1113),RIGHT(gait_events!C1113,LEN(gait_events!C1113)-FIND("_run-",gait_events!C1113,1)-4),"")</f>
        <v>on</v>
      </c>
      <c r="G2285" t="str">
        <f>gait_events!D1113</f>
        <v>left_shank</v>
      </c>
      <c r="H2285" t="str">
        <f>gait_events!E1113</f>
        <v>FC</v>
      </c>
      <c r="I2285">
        <f>IF(gait_events!F1113&lt;&gt;"",gait_events!F1113,NA())</f>
        <v>502</v>
      </c>
      <c r="J2285">
        <f>IF(gait_events!G1113&lt;&gt;"",gait_events!G1113,NA())</f>
        <v>501</v>
      </c>
      <c r="K2285">
        <f t="shared" si="280"/>
        <v>1</v>
      </c>
      <c r="L2285">
        <f t="shared" si="281"/>
        <v>5</v>
      </c>
      <c r="M2285">
        <f t="shared" si="282"/>
        <v>1</v>
      </c>
      <c r="N2285">
        <f t="shared" si="283"/>
        <v>1</v>
      </c>
      <c r="O2285">
        <f t="shared" si="284"/>
        <v>1</v>
      </c>
      <c r="P2285">
        <f t="shared" si="285"/>
        <v>0</v>
      </c>
      <c r="Q2285">
        <f t="shared" si="286"/>
        <v>0</v>
      </c>
      <c r="R2285">
        <f t="shared" si="287"/>
        <v>1</v>
      </c>
    </row>
    <row r="2286" spans="1:18" x14ac:dyDescent="0.25">
      <c r="A2286" t="str">
        <f>gait_events!B1114</f>
        <v>pp053</v>
      </c>
      <c r="B2286" t="str">
        <f>VLOOKUP(A2286,participants!A:B,2,0)</f>
        <v>F</v>
      </c>
      <c r="C2286">
        <f>VLOOKUP(A2286,participants!A:C,3,0)</f>
        <v>66</v>
      </c>
      <c r="D2286" t="str">
        <f>VLOOKUP(A2286,participants!A:F,6,0)</f>
        <v>PD</v>
      </c>
      <c r="E2286" t="str">
        <f>IF(LEN(SUBSTITUTE(gait_events!C1114,"_run-",""))&lt;&gt;LEN(gait_events!C1114),LEFT(RIGHT(gait_events!C1114,LEN(gait_events!C1114)-19),FIND("_run-",RIGHT(gait_events!C1114,LEN(gait_events!C1114)-19),1)-1),RIGHT(gait_events!C1114,LEN(gait_events!C1114)-19))</f>
        <v>Slow</v>
      </c>
      <c r="F2286" t="str">
        <f>IF(LEN(SUBSTITUTE(gait_events!C1114,"_run-",""))&lt;&gt;LEN(gait_events!C1114),RIGHT(gait_events!C1114,LEN(gait_events!C1114)-FIND("_run-",gait_events!C1114,1)-4),"")</f>
        <v>on</v>
      </c>
      <c r="G2286" t="str">
        <f>gait_events!D1114</f>
        <v>left_shank</v>
      </c>
      <c r="H2286" t="str">
        <f>gait_events!E1114</f>
        <v>FC</v>
      </c>
      <c r="I2286">
        <f>IF(gait_events!F1114&lt;&gt;"",gait_events!F1114,NA())</f>
        <v>717</v>
      </c>
      <c r="J2286">
        <f>IF(gait_events!G1114&lt;&gt;"",gait_events!G1114,NA())</f>
        <v>717</v>
      </c>
      <c r="K2286">
        <f t="shared" si="280"/>
        <v>0</v>
      </c>
      <c r="L2286">
        <f t="shared" si="281"/>
        <v>0</v>
      </c>
      <c r="M2286">
        <f t="shared" si="282"/>
        <v>1</v>
      </c>
      <c r="N2286">
        <f t="shared" si="283"/>
        <v>1</v>
      </c>
      <c r="O2286">
        <f t="shared" si="284"/>
        <v>1</v>
      </c>
      <c r="P2286">
        <f t="shared" si="285"/>
        <v>0</v>
      </c>
      <c r="Q2286">
        <f t="shared" si="286"/>
        <v>0</v>
      </c>
      <c r="R2286">
        <f t="shared" si="287"/>
        <v>1</v>
      </c>
    </row>
    <row r="2287" spans="1:18" x14ac:dyDescent="0.25">
      <c r="A2287" t="str">
        <f>gait_events!B1115</f>
        <v>pp053</v>
      </c>
      <c r="B2287" t="str">
        <f>VLOOKUP(A2287,participants!A:B,2,0)</f>
        <v>F</v>
      </c>
      <c r="C2287">
        <f>VLOOKUP(A2287,participants!A:C,3,0)</f>
        <v>66</v>
      </c>
      <c r="D2287" t="str">
        <f>VLOOKUP(A2287,participants!A:F,6,0)</f>
        <v>PD</v>
      </c>
      <c r="E2287" t="str">
        <f>IF(LEN(SUBSTITUTE(gait_events!C1115,"_run-",""))&lt;&gt;LEN(gait_events!C1115),LEFT(RIGHT(gait_events!C1115,LEN(gait_events!C1115)-19),FIND("_run-",RIGHT(gait_events!C1115,LEN(gait_events!C1115)-19),1)-1),RIGHT(gait_events!C1115,LEN(gait_events!C1115)-19))</f>
        <v>Slow</v>
      </c>
      <c r="F2287" t="str">
        <f>IF(LEN(SUBSTITUTE(gait_events!C1115,"_run-",""))&lt;&gt;LEN(gait_events!C1115),RIGHT(gait_events!C1115,LEN(gait_events!C1115)-FIND("_run-",gait_events!C1115,1)-4),"")</f>
        <v>on</v>
      </c>
      <c r="G2287" t="str">
        <f>gait_events!D1115</f>
        <v>left_shank</v>
      </c>
      <c r="H2287" t="str">
        <f>gait_events!E1115</f>
        <v>FC</v>
      </c>
      <c r="I2287">
        <f>IF(gait_events!F1115&lt;&gt;"",gait_events!F1115,NA())</f>
        <v>938</v>
      </c>
      <c r="J2287">
        <f>IF(gait_events!G1115&lt;&gt;"",gait_events!G1115,NA())</f>
        <v>939</v>
      </c>
      <c r="K2287">
        <f t="shared" si="280"/>
        <v>-1</v>
      </c>
      <c r="L2287">
        <f t="shared" si="281"/>
        <v>-5</v>
      </c>
      <c r="M2287">
        <f t="shared" si="282"/>
        <v>1</v>
      </c>
      <c r="N2287">
        <f t="shared" si="283"/>
        <v>1</v>
      </c>
      <c r="O2287">
        <f t="shared" si="284"/>
        <v>1</v>
      </c>
      <c r="P2287">
        <f t="shared" si="285"/>
        <v>0</v>
      </c>
      <c r="Q2287">
        <f t="shared" si="286"/>
        <v>0</v>
      </c>
      <c r="R2287">
        <f t="shared" si="287"/>
        <v>1</v>
      </c>
    </row>
    <row r="2288" spans="1:18" x14ac:dyDescent="0.25">
      <c r="A2288" t="str">
        <f>gait_events!B1116</f>
        <v>pp053</v>
      </c>
      <c r="B2288" t="str">
        <f>VLOOKUP(A2288,participants!A:B,2,0)</f>
        <v>F</v>
      </c>
      <c r="C2288">
        <f>VLOOKUP(A2288,participants!A:C,3,0)</f>
        <v>66</v>
      </c>
      <c r="D2288" t="str">
        <f>VLOOKUP(A2288,participants!A:F,6,0)</f>
        <v>PD</v>
      </c>
      <c r="E2288" t="str">
        <f>IF(LEN(SUBSTITUTE(gait_events!C1116,"_run-",""))&lt;&gt;LEN(gait_events!C1116),LEFT(RIGHT(gait_events!C1116,LEN(gait_events!C1116)-19),FIND("_run-",RIGHT(gait_events!C1116,LEN(gait_events!C1116)-19),1)-1),RIGHT(gait_events!C1116,LEN(gait_events!C1116)-19))</f>
        <v>Slow</v>
      </c>
      <c r="F2288" t="str">
        <f>IF(LEN(SUBSTITUTE(gait_events!C1116,"_run-",""))&lt;&gt;LEN(gait_events!C1116),RIGHT(gait_events!C1116,LEN(gait_events!C1116)-FIND("_run-",gait_events!C1116,1)-4),"")</f>
        <v>on</v>
      </c>
      <c r="G2288" t="str">
        <f>gait_events!D1116</f>
        <v>left_shank</v>
      </c>
      <c r="H2288" t="str">
        <f>gait_events!E1116</f>
        <v>FC</v>
      </c>
      <c r="I2288">
        <f>IF(gait_events!F1116&lt;&gt;"",gait_events!F1116,NA())</f>
        <v>1169</v>
      </c>
      <c r="J2288">
        <f>IF(gait_events!G1116&lt;&gt;"",gait_events!G1116,NA())</f>
        <v>1169</v>
      </c>
      <c r="K2288">
        <f t="shared" si="280"/>
        <v>0</v>
      </c>
      <c r="L2288">
        <f t="shared" si="281"/>
        <v>0</v>
      </c>
      <c r="M2288">
        <f t="shared" si="282"/>
        <v>1</v>
      </c>
      <c r="N2288">
        <f t="shared" si="283"/>
        <v>1</v>
      </c>
      <c r="O2288">
        <f t="shared" si="284"/>
        <v>1</v>
      </c>
      <c r="P2288">
        <f t="shared" si="285"/>
        <v>0</v>
      </c>
      <c r="Q2288">
        <f t="shared" si="286"/>
        <v>0</v>
      </c>
      <c r="R2288">
        <f t="shared" si="287"/>
        <v>1</v>
      </c>
    </row>
    <row r="2289" spans="1:18" x14ac:dyDescent="0.25">
      <c r="A2289" t="str">
        <f>gait_events!B1117</f>
        <v>pp053</v>
      </c>
      <c r="B2289" t="str">
        <f>VLOOKUP(A2289,participants!A:B,2,0)</f>
        <v>F</v>
      </c>
      <c r="C2289">
        <f>VLOOKUP(A2289,participants!A:C,3,0)</f>
        <v>66</v>
      </c>
      <c r="D2289" t="str">
        <f>VLOOKUP(A2289,participants!A:F,6,0)</f>
        <v>PD</v>
      </c>
      <c r="E2289" t="str">
        <f>IF(LEN(SUBSTITUTE(gait_events!C1117,"_run-",""))&lt;&gt;LEN(gait_events!C1117),LEFT(RIGHT(gait_events!C1117,LEN(gait_events!C1117)-19),FIND("_run-",RIGHT(gait_events!C1117,LEN(gait_events!C1117)-19),1)-1),RIGHT(gait_events!C1117,LEN(gait_events!C1117)-19))</f>
        <v>Slow</v>
      </c>
      <c r="F2289" t="str">
        <f>IF(LEN(SUBSTITUTE(gait_events!C1117,"_run-",""))&lt;&gt;LEN(gait_events!C1117),RIGHT(gait_events!C1117,LEN(gait_events!C1117)-FIND("_run-",gait_events!C1117,1)-4),"")</f>
        <v>on</v>
      </c>
      <c r="G2289" t="str">
        <f>gait_events!D1117</f>
        <v>left_shank</v>
      </c>
      <c r="H2289" t="str">
        <f>gait_events!E1117</f>
        <v>FC</v>
      </c>
      <c r="I2289">
        <f>IF(gait_events!F1117&lt;&gt;"",gait_events!F1117,NA())</f>
        <v>1408</v>
      </c>
      <c r="J2289">
        <f>IF(gait_events!G1117&lt;&gt;"",gait_events!G1117,NA())</f>
        <v>1413</v>
      </c>
      <c r="K2289">
        <f t="shared" si="280"/>
        <v>-5</v>
      </c>
      <c r="L2289">
        <f t="shared" si="281"/>
        <v>-25</v>
      </c>
      <c r="M2289">
        <f t="shared" si="282"/>
        <v>1</v>
      </c>
      <c r="N2289">
        <f t="shared" si="283"/>
        <v>1</v>
      </c>
      <c r="O2289">
        <f t="shared" si="284"/>
        <v>1</v>
      </c>
      <c r="P2289">
        <f t="shared" si="285"/>
        <v>0</v>
      </c>
      <c r="Q2289">
        <f t="shared" si="286"/>
        <v>0</v>
      </c>
      <c r="R2289">
        <f t="shared" si="287"/>
        <v>1</v>
      </c>
    </row>
    <row r="2290" spans="1:18" x14ac:dyDescent="0.25">
      <c r="A2290" t="str">
        <f>gait_events!B1118</f>
        <v>pp053</v>
      </c>
      <c r="B2290" t="str">
        <f>VLOOKUP(A2290,participants!A:B,2,0)</f>
        <v>F</v>
      </c>
      <c r="C2290">
        <f>VLOOKUP(A2290,participants!A:C,3,0)</f>
        <v>66</v>
      </c>
      <c r="D2290" t="str">
        <f>VLOOKUP(A2290,participants!A:F,6,0)</f>
        <v>PD</v>
      </c>
      <c r="E2290" t="str">
        <f>IF(LEN(SUBSTITUTE(gait_events!C1118,"_run-",""))&lt;&gt;LEN(gait_events!C1118),LEFT(RIGHT(gait_events!C1118,LEN(gait_events!C1118)-19),FIND("_run-",RIGHT(gait_events!C1118,LEN(gait_events!C1118)-19),1)-1),RIGHT(gait_events!C1118,LEN(gait_events!C1118)-19))</f>
        <v>Slow</v>
      </c>
      <c r="F2290" t="str">
        <f>IF(LEN(SUBSTITUTE(gait_events!C1118,"_run-",""))&lt;&gt;LEN(gait_events!C1118),RIGHT(gait_events!C1118,LEN(gait_events!C1118)-FIND("_run-",gait_events!C1118,1)-4),"")</f>
        <v>on</v>
      </c>
      <c r="G2290" t="str">
        <f>gait_events!D1118</f>
        <v>left_shank</v>
      </c>
      <c r="H2290" t="str">
        <f>gait_events!E1118</f>
        <v>FC</v>
      </c>
      <c r="I2290">
        <f>IF(gait_events!F1118&lt;&gt;"",gait_events!F1118,NA())</f>
        <v>1645</v>
      </c>
      <c r="J2290">
        <f>IF(gait_events!G1118&lt;&gt;"",gait_events!G1118,NA())</f>
        <v>1647</v>
      </c>
      <c r="K2290">
        <f t="shared" si="280"/>
        <v>-2</v>
      </c>
      <c r="L2290">
        <f t="shared" si="281"/>
        <v>-10</v>
      </c>
      <c r="M2290">
        <f t="shared" si="282"/>
        <v>1</v>
      </c>
      <c r="N2290">
        <f t="shared" si="283"/>
        <v>1</v>
      </c>
      <c r="O2290">
        <f t="shared" si="284"/>
        <v>1</v>
      </c>
      <c r="P2290">
        <f t="shared" si="285"/>
        <v>0</v>
      </c>
      <c r="Q2290">
        <f t="shared" si="286"/>
        <v>0</v>
      </c>
      <c r="R2290">
        <f t="shared" si="287"/>
        <v>1</v>
      </c>
    </row>
    <row r="2291" spans="1:18" x14ac:dyDescent="0.25">
      <c r="A2291" t="str">
        <f>gait_events!B1119</f>
        <v>pp053</v>
      </c>
      <c r="B2291" t="str">
        <f>VLOOKUP(A2291,participants!A:B,2,0)</f>
        <v>F</v>
      </c>
      <c r="C2291">
        <f>VLOOKUP(A2291,participants!A:C,3,0)</f>
        <v>66</v>
      </c>
      <c r="D2291" t="str">
        <f>VLOOKUP(A2291,participants!A:F,6,0)</f>
        <v>PD</v>
      </c>
      <c r="E2291" t="str">
        <f>IF(LEN(SUBSTITUTE(gait_events!C1119,"_run-",""))&lt;&gt;LEN(gait_events!C1119),LEFT(RIGHT(gait_events!C1119,LEN(gait_events!C1119)-19),FIND("_run-",RIGHT(gait_events!C1119,LEN(gait_events!C1119)-19),1)-1),RIGHT(gait_events!C1119,LEN(gait_events!C1119)-19))</f>
        <v>Slow</v>
      </c>
      <c r="F2291" t="str">
        <f>IF(LEN(SUBSTITUTE(gait_events!C1119,"_run-",""))&lt;&gt;LEN(gait_events!C1119),RIGHT(gait_events!C1119,LEN(gait_events!C1119)-FIND("_run-",gait_events!C1119,1)-4),"")</f>
        <v>on</v>
      </c>
      <c r="G2291" t="str">
        <f>gait_events!D1119</f>
        <v>right_shank</v>
      </c>
      <c r="H2291" t="str">
        <f>gait_events!E1119</f>
        <v>IC</v>
      </c>
      <c r="I2291">
        <f>IF(gait_events!F1119&lt;&gt;"",gait_events!F1119,NA())</f>
        <v>25</v>
      </c>
      <c r="J2291">
        <f>IF(gait_events!G1119&lt;&gt;"",gait_events!G1119,NA())</f>
        <v>32</v>
      </c>
      <c r="K2291">
        <f t="shared" si="280"/>
        <v>-7</v>
      </c>
      <c r="L2291">
        <f t="shared" si="281"/>
        <v>-35</v>
      </c>
      <c r="M2291">
        <f t="shared" si="282"/>
        <v>1</v>
      </c>
      <c r="N2291">
        <f t="shared" si="283"/>
        <v>1</v>
      </c>
      <c r="O2291">
        <f t="shared" si="284"/>
        <v>1</v>
      </c>
      <c r="P2291">
        <f t="shared" si="285"/>
        <v>0</v>
      </c>
      <c r="Q2291">
        <f t="shared" si="286"/>
        <v>0</v>
      </c>
      <c r="R2291">
        <f t="shared" si="287"/>
        <v>1</v>
      </c>
    </row>
    <row r="2292" spans="1:18" x14ac:dyDescent="0.25">
      <c r="A2292" t="str">
        <f>gait_events!B1120</f>
        <v>pp053</v>
      </c>
      <c r="B2292" t="str">
        <f>VLOOKUP(A2292,participants!A:B,2,0)</f>
        <v>F</v>
      </c>
      <c r="C2292">
        <f>VLOOKUP(A2292,participants!A:C,3,0)</f>
        <v>66</v>
      </c>
      <c r="D2292" t="str">
        <f>VLOOKUP(A2292,participants!A:F,6,0)</f>
        <v>PD</v>
      </c>
      <c r="E2292" t="str">
        <f>IF(LEN(SUBSTITUTE(gait_events!C1120,"_run-",""))&lt;&gt;LEN(gait_events!C1120),LEFT(RIGHT(gait_events!C1120,LEN(gait_events!C1120)-19),FIND("_run-",RIGHT(gait_events!C1120,LEN(gait_events!C1120)-19),1)-1),RIGHT(gait_events!C1120,LEN(gait_events!C1120)-19))</f>
        <v>Slow</v>
      </c>
      <c r="F2292" t="str">
        <f>IF(LEN(SUBSTITUTE(gait_events!C1120,"_run-",""))&lt;&gt;LEN(gait_events!C1120),RIGHT(gait_events!C1120,LEN(gait_events!C1120)-FIND("_run-",gait_events!C1120,1)-4),"")</f>
        <v>on</v>
      </c>
      <c r="G2292" t="str">
        <f>gait_events!D1120</f>
        <v>right_shank</v>
      </c>
      <c r="H2292" t="str">
        <f>gait_events!E1120</f>
        <v>IC</v>
      </c>
      <c r="I2292">
        <f>IF(gait_events!F1120&lt;&gt;"",gait_events!F1120,NA())</f>
        <v>252</v>
      </c>
      <c r="J2292">
        <f>IF(gait_events!G1120&lt;&gt;"",gait_events!G1120,NA())</f>
        <v>254</v>
      </c>
      <c r="K2292">
        <f t="shared" si="280"/>
        <v>-2</v>
      </c>
      <c r="L2292">
        <f t="shared" si="281"/>
        <v>-10</v>
      </c>
      <c r="M2292">
        <f t="shared" si="282"/>
        <v>1</v>
      </c>
      <c r="N2292">
        <f t="shared" si="283"/>
        <v>1</v>
      </c>
      <c r="O2292">
        <f t="shared" si="284"/>
        <v>1</v>
      </c>
      <c r="P2292">
        <f t="shared" si="285"/>
        <v>0</v>
      </c>
      <c r="Q2292">
        <f t="shared" si="286"/>
        <v>0</v>
      </c>
      <c r="R2292">
        <f t="shared" si="287"/>
        <v>1</v>
      </c>
    </row>
    <row r="2293" spans="1:18" x14ac:dyDescent="0.25">
      <c r="A2293" t="str">
        <f>gait_events!B1121</f>
        <v>pp053</v>
      </c>
      <c r="B2293" t="str">
        <f>VLOOKUP(A2293,participants!A:B,2,0)</f>
        <v>F</v>
      </c>
      <c r="C2293">
        <f>VLOOKUP(A2293,participants!A:C,3,0)</f>
        <v>66</v>
      </c>
      <c r="D2293" t="str">
        <f>VLOOKUP(A2293,participants!A:F,6,0)</f>
        <v>PD</v>
      </c>
      <c r="E2293" t="str">
        <f>IF(LEN(SUBSTITUTE(gait_events!C1121,"_run-",""))&lt;&gt;LEN(gait_events!C1121),LEFT(RIGHT(gait_events!C1121,LEN(gait_events!C1121)-19),FIND("_run-",RIGHT(gait_events!C1121,LEN(gait_events!C1121)-19),1)-1),RIGHT(gait_events!C1121,LEN(gait_events!C1121)-19))</f>
        <v>Slow</v>
      </c>
      <c r="F2293" t="str">
        <f>IF(LEN(SUBSTITUTE(gait_events!C1121,"_run-",""))&lt;&gt;LEN(gait_events!C1121),RIGHT(gait_events!C1121,LEN(gait_events!C1121)-FIND("_run-",gait_events!C1121,1)-4),"")</f>
        <v>on</v>
      </c>
      <c r="G2293" t="str">
        <f>gait_events!D1121</f>
        <v>right_shank</v>
      </c>
      <c r="H2293" t="str">
        <f>gait_events!E1121</f>
        <v>IC</v>
      </c>
      <c r="I2293">
        <f>IF(gait_events!F1121&lt;&gt;"",gait_events!F1121,NA())</f>
        <v>462</v>
      </c>
      <c r="J2293">
        <f>IF(gait_events!G1121&lt;&gt;"",gait_events!G1121,NA())</f>
        <v>470</v>
      </c>
      <c r="K2293">
        <f t="shared" si="280"/>
        <v>-8</v>
      </c>
      <c r="L2293">
        <f t="shared" si="281"/>
        <v>-40</v>
      </c>
      <c r="M2293">
        <f t="shared" si="282"/>
        <v>1</v>
      </c>
      <c r="N2293">
        <f t="shared" si="283"/>
        <v>1</v>
      </c>
      <c r="O2293">
        <f t="shared" si="284"/>
        <v>1</v>
      </c>
      <c r="P2293">
        <f t="shared" si="285"/>
        <v>0</v>
      </c>
      <c r="Q2293">
        <f t="shared" si="286"/>
        <v>0</v>
      </c>
      <c r="R2293">
        <f t="shared" si="287"/>
        <v>1</v>
      </c>
    </row>
    <row r="2294" spans="1:18" x14ac:dyDescent="0.25">
      <c r="A2294" t="str">
        <f>gait_events!B1122</f>
        <v>pp053</v>
      </c>
      <c r="B2294" t="str">
        <f>VLOOKUP(A2294,participants!A:B,2,0)</f>
        <v>F</v>
      </c>
      <c r="C2294">
        <f>VLOOKUP(A2294,participants!A:C,3,0)</f>
        <v>66</v>
      </c>
      <c r="D2294" t="str">
        <f>VLOOKUP(A2294,participants!A:F,6,0)</f>
        <v>PD</v>
      </c>
      <c r="E2294" t="str">
        <f>IF(LEN(SUBSTITUTE(gait_events!C1122,"_run-",""))&lt;&gt;LEN(gait_events!C1122),LEFT(RIGHT(gait_events!C1122,LEN(gait_events!C1122)-19),FIND("_run-",RIGHT(gait_events!C1122,LEN(gait_events!C1122)-19),1)-1),RIGHT(gait_events!C1122,LEN(gait_events!C1122)-19))</f>
        <v>Slow</v>
      </c>
      <c r="F2294" t="str">
        <f>IF(LEN(SUBSTITUTE(gait_events!C1122,"_run-",""))&lt;&gt;LEN(gait_events!C1122),RIGHT(gait_events!C1122,LEN(gait_events!C1122)-FIND("_run-",gait_events!C1122,1)-4),"")</f>
        <v>on</v>
      </c>
      <c r="G2294" t="str">
        <f>gait_events!D1122</f>
        <v>right_shank</v>
      </c>
      <c r="H2294" t="str">
        <f>gait_events!E1122</f>
        <v>IC</v>
      </c>
      <c r="I2294">
        <f>IF(gait_events!F1122&lt;&gt;"",gait_events!F1122,NA())</f>
        <v>677</v>
      </c>
      <c r="J2294">
        <f>IF(gait_events!G1122&lt;&gt;"",gait_events!G1122,NA())</f>
        <v>682</v>
      </c>
      <c r="K2294">
        <f t="shared" si="280"/>
        <v>-5</v>
      </c>
      <c r="L2294">
        <f t="shared" si="281"/>
        <v>-25</v>
      </c>
      <c r="M2294">
        <f t="shared" si="282"/>
        <v>1</v>
      </c>
      <c r="N2294">
        <f t="shared" si="283"/>
        <v>1</v>
      </c>
      <c r="O2294">
        <f t="shared" si="284"/>
        <v>1</v>
      </c>
      <c r="P2294">
        <f t="shared" si="285"/>
        <v>0</v>
      </c>
      <c r="Q2294">
        <f t="shared" si="286"/>
        <v>0</v>
      </c>
      <c r="R2294">
        <f t="shared" si="287"/>
        <v>1</v>
      </c>
    </row>
    <row r="2295" spans="1:18" x14ac:dyDescent="0.25">
      <c r="A2295" t="str">
        <f>gait_events!B1123</f>
        <v>pp053</v>
      </c>
      <c r="B2295" t="str">
        <f>VLOOKUP(A2295,participants!A:B,2,0)</f>
        <v>F</v>
      </c>
      <c r="C2295">
        <f>VLOOKUP(A2295,participants!A:C,3,0)</f>
        <v>66</v>
      </c>
      <c r="D2295" t="str">
        <f>VLOOKUP(A2295,participants!A:F,6,0)</f>
        <v>PD</v>
      </c>
      <c r="E2295" t="str">
        <f>IF(LEN(SUBSTITUTE(gait_events!C1123,"_run-",""))&lt;&gt;LEN(gait_events!C1123),LEFT(RIGHT(gait_events!C1123,LEN(gait_events!C1123)-19),FIND("_run-",RIGHT(gait_events!C1123,LEN(gait_events!C1123)-19),1)-1),RIGHT(gait_events!C1123,LEN(gait_events!C1123)-19))</f>
        <v>Slow</v>
      </c>
      <c r="F2295" t="str">
        <f>IF(LEN(SUBSTITUTE(gait_events!C1123,"_run-",""))&lt;&gt;LEN(gait_events!C1123),RIGHT(gait_events!C1123,LEN(gait_events!C1123)-FIND("_run-",gait_events!C1123,1)-4),"")</f>
        <v>on</v>
      </c>
      <c r="G2295" t="str">
        <f>gait_events!D1123</f>
        <v>right_shank</v>
      </c>
      <c r="H2295" t="str">
        <f>gait_events!E1123</f>
        <v>IC</v>
      </c>
      <c r="I2295">
        <f>IF(gait_events!F1123&lt;&gt;"",gait_events!F1123,NA())</f>
        <v>896</v>
      </c>
      <c r="J2295">
        <f>IF(gait_events!G1123&lt;&gt;"",gait_events!G1123,NA())</f>
        <v>903</v>
      </c>
      <c r="K2295">
        <f t="shared" si="280"/>
        <v>-7</v>
      </c>
      <c r="L2295">
        <f t="shared" si="281"/>
        <v>-35</v>
      </c>
      <c r="M2295">
        <f t="shared" si="282"/>
        <v>1</v>
      </c>
      <c r="N2295">
        <f t="shared" si="283"/>
        <v>1</v>
      </c>
      <c r="O2295">
        <f t="shared" si="284"/>
        <v>1</v>
      </c>
      <c r="P2295">
        <f t="shared" si="285"/>
        <v>0</v>
      </c>
      <c r="Q2295">
        <f t="shared" si="286"/>
        <v>0</v>
      </c>
      <c r="R2295">
        <f t="shared" si="287"/>
        <v>1</v>
      </c>
    </row>
    <row r="2296" spans="1:18" x14ac:dyDescent="0.25">
      <c r="A2296" t="str">
        <f>gait_events!B1124</f>
        <v>pp053</v>
      </c>
      <c r="B2296" t="str">
        <f>VLOOKUP(A2296,participants!A:B,2,0)</f>
        <v>F</v>
      </c>
      <c r="C2296">
        <f>VLOOKUP(A2296,participants!A:C,3,0)</f>
        <v>66</v>
      </c>
      <c r="D2296" t="str">
        <f>VLOOKUP(A2296,participants!A:F,6,0)</f>
        <v>PD</v>
      </c>
      <c r="E2296" t="str">
        <f>IF(LEN(SUBSTITUTE(gait_events!C1124,"_run-",""))&lt;&gt;LEN(gait_events!C1124),LEFT(RIGHT(gait_events!C1124,LEN(gait_events!C1124)-19),FIND("_run-",RIGHT(gait_events!C1124,LEN(gait_events!C1124)-19),1)-1),RIGHT(gait_events!C1124,LEN(gait_events!C1124)-19))</f>
        <v>Slow</v>
      </c>
      <c r="F2296" t="str">
        <f>IF(LEN(SUBSTITUTE(gait_events!C1124,"_run-",""))&lt;&gt;LEN(gait_events!C1124),RIGHT(gait_events!C1124,LEN(gait_events!C1124)-FIND("_run-",gait_events!C1124,1)-4),"")</f>
        <v>on</v>
      </c>
      <c r="G2296" t="str">
        <f>gait_events!D1124</f>
        <v>right_shank</v>
      </c>
      <c r="H2296" t="str">
        <f>gait_events!E1124</f>
        <v>IC</v>
      </c>
      <c r="I2296">
        <f>IF(gait_events!F1124&lt;&gt;"",gait_events!F1124,NA())</f>
        <v>1118</v>
      </c>
      <c r="J2296">
        <f>IF(gait_events!G1124&lt;&gt;"",gait_events!G1124,NA())</f>
        <v>1131</v>
      </c>
      <c r="K2296">
        <f t="shared" si="280"/>
        <v>-13</v>
      </c>
      <c r="L2296">
        <f t="shared" si="281"/>
        <v>-65</v>
      </c>
      <c r="M2296">
        <f t="shared" si="282"/>
        <v>1</v>
      </c>
      <c r="N2296">
        <f t="shared" si="283"/>
        <v>1</v>
      </c>
      <c r="O2296">
        <f t="shared" si="284"/>
        <v>1</v>
      </c>
      <c r="P2296">
        <f t="shared" si="285"/>
        <v>0</v>
      </c>
      <c r="Q2296">
        <f t="shared" si="286"/>
        <v>0</v>
      </c>
      <c r="R2296">
        <f t="shared" si="287"/>
        <v>1</v>
      </c>
    </row>
    <row r="2297" spans="1:18" x14ac:dyDescent="0.25">
      <c r="A2297" t="str">
        <f>gait_events!B1125</f>
        <v>pp053</v>
      </c>
      <c r="B2297" t="str">
        <f>VLOOKUP(A2297,participants!A:B,2,0)</f>
        <v>F</v>
      </c>
      <c r="C2297">
        <f>VLOOKUP(A2297,participants!A:C,3,0)</f>
        <v>66</v>
      </c>
      <c r="D2297" t="str">
        <f>VLOOKUP(A2297,participants!A:F,6,0)</f>
        <v>PD</v>
      </c>
      <c r="E2297" t="str">
        <f>IF(LEN(SUBSTITUTE(gait_events!C1125,"_run-",""))&lt;&gt;LEN(gait_events!C1125),LEFT(RIGHT(gait_events!C1125,LEN(gait_events!C1125)-19),FIND("_run-",RIGHT(gait_events!C1125,LEN(gait_events!C1125)-19),1)-1),RIGHT(gait_events!C1125,LEN(gait_events!C1125)-19))</f>
        <v>Slow</v>
      </c>
      <c r="F2297" t="str">
        <f>IF(LEN(SUBSTITUTE(gait_events!C1125,"_run-",""))&lt;&gt;LEN(gait_events!C1125),RIGHT(gait_events!C1125,LEN(gait_events!C1125)-FIND("_run-",gait_events!C1125,1)-4),"")</f>
        <v>on</v>
      </c>
      <c r="G2297" t="str">
        <f>gait_events!D1125</f>
        <v>right_shank</v>
      </c>
      <c r="H2297" t="str">
        <f>gait_events!E1125</f>
        <v>IC</v>
      </c>
      <c r="I2297">
        <f>IF(gait_events!F1125&lt;&gt;"",gait_events!F1125,NA())</f>
        <v>1352</v>
      </c>
      <c r="J2297">
        <f>IF(gait_events!G1125&lt;&gt;"",gait_events!G1125,NA())</f>
        <v>1366</v>
      </c>
      <c r="K2297">
        <f t="shared" si="280"/>
        <v>-14</v>
      </c>
      <c r="L2297">
        <f t="shared" si="281"/>
        <v>-70</v>
      </c>
      <c r="M2297">
        <f t="shared" si="282"/>
        <v>1</v>
      </c>
      <c r="N2297">
        <f t="shared" si="283"/>
        <v>1</v>
      </c>
      <c r="O2297">
        <f t="shared" si="284"/>
        <v>1</v>
      </c>
      <c r="P2297">
        <f t="shared" si="285"/>
        <v>0</v>
      </c>
      <c r="Q2297">
        <f t="shared" si="286"/>
        <v>0</v>
      </c>
      <c r="R2297">
        <f t="shared" si="287"/>
        <v>1</v>
      </c>
    </row>
    <row r="2298" spans="1:18" x14ac:dyDescent="0.25">
      <c r="A2298" t="str">
        <f>gait_events!B1126</f>
        <v>pp053</v>
      </c>
      <c r="B2298" t="str">
        <f>VLOOKUP(A2298,participants!A:B,2,0)</f>
        <v>F</v>
      </c>
      <c r="C2298">
        <f>VLOOKUP(A2298,participants!A:C,3,0)</f>
        <v>66</v>
      </c>
      <c r="D2298" t="str">
        <f>VLOOKUP(A2298,participants!A:F,6,0)</f>
        <v>PD</v>
      </c>
      <c r="E2298" t="str">
        <f>IF(LEN(SUBSTITUTE(gait_events!C1126,"_run-",""))&lt;&gt;LEN(gait_events!C1126),LEFT(RIGHT(gait_events!C1126,LEN(gait_events!C1126)-19),FIND("_run-",RIGHT(gait_events!C1126,LEN(gait_events!C1126)-19),1)-1),RIGHT(gait_events!C1126,LEN(gait_events!C1126)-19))</f>
        <v>Slow</v>
      </c>
      <c r="F2298" t="str">
        <f>IF(LEN(SUBSTITUTE(gait_events!C1126,"_run-",""))&lt;&gt;LEN(gait_events!C1126),RIGHT(gait_events!C1126,LEN(gait_events!C1126)-FIND("_run-",gait_events!C1126,1)-4),"")</f>
        <v>on</v>
      </c>
      <c r="G2298" t="str">
        <f>gait_events!D1126</f>
        <v>right_shank</v>
      </c>
      <c r="H2298" t="str">
        <f>gait_events!E1126</f>
        <v>IC</v>
      </c>
      <c r="I2298">
        <f>IF(gait_events!F1126&lt;&gt;"",gait_events!F1126,NA())</f>
        <v>1587</v>
      </c>
      <c r="J2298">
        <f>IF(gait_events!G1126&lt;&gt;"",gait_events!G1126,NA())</f>
        <v>1601</v>
      </c>
      <c r="K2298">
        <f t="shared" si="280"/>
        <v>-14</v>
      </c>
      <c r="L2298">
        <f t="shared" si="281"/>
        <v>-70</v>
      </c>
      <c r="M2298">
        <f t="shared" si="282"/>
        <v>1</v>
      </c>
      <c r="N2298">
        <f t="shared" si="283"/>
        <v>1</v>
      </c>
      <c r="O2298">
        <f t="shared" si="284"/>
        <v>1</v>
      </c>
      <c r="P2298">
        <f t="shared" si="285"/>
        <v>0</v>
      </c>
      <c r="Q2298">
        <f t="shared" si="286"/>
        <v>0</v>
      </c>
      <c r="R2298">
        <f t="shared" si="287"/>
        <v>1</v>
      </c>
    </row>
    <row r="2299" spans="1:18" x14ac:dyDescent="0.25">
      <c r="A2299" t="str">
        <f>gait_events!B1127</f>
        <v>pp053</v>
      </c>
      <c r="B2299" t="str">
        <f>VLOOKUP(A2299,participants!A:B,2,0)</f>
        <v>F</v>
      </c>
      <c r="C2299">
        <f>VLOOKUP(A2299,participants!A:C,3,0)</f>
        <v>66</v>
      </c>
      <c r="D2299" t="str">
        <f>VLOOKUP(A2299,participants!A:F,6,0)</f>
        <v>PD</v>
      </c>
      <c r="E2299" t="str">
        <f>IF(LEN(SUBSTITUTE(gait_events!C1127,"_run-",""))&lt;&gt;LEN(gait_events!C1127),LEFT(RIGHT(gait_events!C1127,LEN(gait_events!C1127)-19),FIND("_run-",RIGHT(gait_events!C1127,LEN(gait_events!C1127)-19),1)-1),RIGHT(gait_events!C1127,LEN(gait_events!C1127)-19))</f>
        <v>Slow</v>
      </c>
      <c r="F2299" t="str">
        <f>IF(LEN(SUBSTITUTE(gait_events!C1127,"_run-",""))&lt;&gt;LEN(gait_events!C1127),RIGHT(gait_events!C1127,LEN(gait_events!C1127)-FIND("_run-",gait_events!C1127,1)-4),"")</f>
        <v>on</v>
      </c>
      <c r="G2299" t="str">
        <f>gait_events!D1127</f>
        <v>right_shank</v>
      </c>
      <c r="H2299" t="str">
        <f>gait_events!E1127</f>
        <v>FC</v>
      </c>
      <c r="I2299">
        <f>IF(gait_events!F1127&lt;&gt;"",gait_events!F1127,NA())</f>
        <v>183</v>
      </c>
      <c r="J2299">
        <f>IF(gait_events!G1127&lt;&gt;"",gait_events!G1127,NA())</f>
        <v>181</v>
      </c>
      <c r="K2299">
        <f t="shared" si="280"/>
        <v>2</v>
      </c>
      <c r="L2299">
        <f t="shared" si="281"/>
        <v>10</v>
      </c>
      <c r="M2299">
        <f t="shared" si="282"/>
        <v>1</v>
      </c>
      <c r="N2299">
        <f t="shared" si="283"/>
        <v>1</v>
      </c>
      <c r="O2299">
        <f t="shared" si="284"/>
        <v>1</v>
      </c>
      <c r="P2299">
        <f t="shared" si="285"/>
        <v>0</v>
      </c>
      <c r="Q2299">
        <f t="shared" si="286"/>
        <v>0</v>
      </c>
      <c r="R2299">
        <f t="shared" si="287"/>
        <v>1</v>
      </c>
    </row>
    <row r="2300" spans="1:18" x14ac:dyDescent="0.25">
      <c r="A2300" t="str">
        <f>gait_events!B1128</f>
        <v>pp053</v>
      </c>
      <c r="B2300" t="str">
        <f>VLOOKUP(A2300,participants!A:B,2,0)</f>
        <v>F</v>
      </c>
      <c r="C2300">
        <f>VLOOKUP(A2300,participants!A:C,3,0)</f>
        <v>66</v>
      </c>
      <c r="D2300" t="str">
        <f>VLOOKUP(A2300,participants!A:F,6,0)</f>
        <v>PD</v>
      </c>
      <c r="E2300" t="str">
        <f>IF(LEN(SUBSTITUTE(gait_events!C1128,"_run-",""))&lt;&gt;LEN(gait_events!C1128),LEFT(RIGHT(gait_events!C1128,LEN(gait_events!C1128)-19),FIND("_run-",RIGHT(gait_events!C1128,LEN(gait_events!C1128)-19),1)-1),RIGHT(gait_events!C1128,LEN(gait_events!C1128)-19))</f>
        <v>Slow</v>
      </c>
      <c r="F2300" t="str">
        <f>IF(LEN(SUBSTITUTE(gait_events!C1128,"_run-",""))&lt;&gt;LEN(gait_events!C1128),RIGHT(gait_events!C1128,LEN(gait_events!C1128)-FIND("_run-",gait_events!C1128,1)-4),"")</f>
        <v>on</v>
      </c>
      <c r="G2300" t="str">
        <f>gait_events!D1128</f>
        <v>right_shank</v>
      </c>
      <c r="H2300" t="str">
        <f>gait_events!E1128</f>
        <v>FC</v>
      </c>
      <c r="I2300">
        <f>IF(gait_events!F1128&lt;&gt;"",gait_events!F1128,NA())</f>
        <v>399</v>
      </c>
      <c r="J2300">
        <f>IF(gait_events!G1128&lt;&gt;"",gait_events!G1128,NA())</f>
        <v>399</v>
      </c>
      <c r="K2300">
        <f t="shared" si="280"/>
        <v>0</v>
      </c>
      <c r="L2300">
        <f t="shared" si="281"/>
        <v>0</v>
      </c>
      <c r="M2300">
        <f t="shared" si="282"/>
        <v>1</v>
      </c>
      <c r="N2300">
        <f t="shared" si="283"/>
        <v>1</v>
      </c>
      <c r="O2300">
        <f t="shared" si="284"/>
        <v>1</v>
      </c>
      <c r="P2300">
        <f t="shared" si="285"/>
        <v>0</v>
      </c>
      <c r="Q2300">
        <f t="shared" si="286"/>
        <v>0</v>
      </c>
      <c r="R2300">
        <f t="shared" si="287"/>
        <v>1</v>
      </c>
    </row>
    <row r="2301" spans="1:18" x14ac:dyDescent="0.25">
      <c r="A2301" t="str">
        <f>gait_events!B1129</f>
        <v>pp053</v>
      </c>
      <c r="B2301" t="str">
        <f>VLOOKUP(A2301,participants!A:B,2,0)</f>
        <v>F</v>
      </c>
      <c r="C2301">
        <f>VLOOKUP(A2301,participants!A:C,3,0)</f>
        <v>66</v>
      </c>
      <c r="D2301" t="str">
        <f>VLOOKUP(A2301,participants!A:F,6,0)</f>
        <v>PD</v>
      </c>
      <c r="E2301" t="str">
        <f>IF(LEN(SUBSTITUTE(gait_events!C1129,"_run-",""))&lt;&gt;LEN(gait_events!C1129),LEFT(RIGHT(gait_events!C1129,LEN(gait_events!C1129)-19),FIND("_run-",RIGHT(gait_events!C1129,LEN(gait_events!C1129)-19),1)-1),RIGHT(gait_events!C1129,LEN(gait_events!C1129)-19))</f>
        <v>Slow</v>
      </c>
      <c r="F2301" t="str">
        <f>IF(LEN(SUBSTITUTE(gait_events!C1129,"_run-",""))&lt;&gt;LEN(gait_events!C1129),RIGHT(gait_events!C1129,LEN(gait_events!C1129)-FIND("_run-",gait_events!C1129,1)-4),"")</f>
        <v>on</v>
      </c>
      <c r="G2301" t="str">
        <f>gait_events!D1129</f>
        <v>right_shank</v>
      </c>
      <c r="H2301" t="str">
        <f>gait_events!E1129</f>
        <v>FC</v>
      </c>
      <c r="I2301">
        <f>IF(gait_events!F1129&lt;&gt;"",gait_events!F1129,NA())</f>
        <v>611</v>
      </c>
      <c r="J2301">
        <f>IF(gait_events!G1129&lt;&gt;"",gait_events!G1129,NA())</f>
        <v>612</v>
      </c>
      <c r="K2301">
        <f t="shared" si="280"/>
        <v>-1</v>
      </c>
      <c r="L2301">
        <f t="shared" si="281"/>
        <v>-5</v>
      </c>
      <c r="M2301">
        <f t="shared" si="282"/>
        <v>1</v>
      </c>
      <c r="N2301">
        <f t="shared" si="283"/>
        <v>1</v>
      </c>
      <c r="O2301">
        <f t="shared" si="284"/>
        <v>1</v>
      </c>
      <c r="P2301">
        <f t="shared" si="285"/>
        <v>0</v>
      </c>
      <c r="Q2301">
        <f t="shared" si="286"/>
        <v>0</v>
      </c>
      <c r="R2301">
        <f t="shared" si="287"/>
        <v>1</v>
      </c>
    </row>
    <row r="2302" spans="1:18" x14ac:dyDescent="0.25">
      <c r="A2302" t="str">
        <f>gait_events!B1130</f>
        <v>pp053</v>
      </c>
      <c r="B2302" t="str">
        <f>VLOOKUP(A2302,participants!A:B,2,0)</f>
        <v>F</v>
      </c>
      <c r="C2302">
        <f>VLOOKUP(A2302,participants!A:C,3,0)</f>
        <v>66</v>
      </c>
      <c r="D2302" t="str">
        <f>VLOOKUP(A2302,participants!A:F,6,0)</f>
        <v>PD</v>
      </c>
      <c r="E2302" t="str">
        <f>IF(LEN(SUBSTITUTE(gait_events!C1130,"_run-",""))&lt;&gt;LEN(gait_events!C1130),LEFT(RIGHT(gait_events!C1130,LEN(gait_events!C1130)-19),FIND("_run-",RIGHT(gait_events!C1130,LEN(gait_events!C1130)-19),1)-1),RIGHT(gait_events!C1130,LEN(gait_events!C1130)-19))</f>
        <v>Slow</v>
      </c>
      <c r="F2302" t="str">
        <f>IF(LEN(SUBSTITUTE(gait_events!C1130,"_run-",""))&lt;&gt;LEN(gait_events!C1130),RIGHT(gait_events!C1130,LEN(gait_events!C1130)-FIND("_run-",gait_events!C1130,1)-4),"")</f>
        <v>on</v>
      </c>
      <c r="G2302" t="str">
        <f>gait_events!D1130</f>
        <v>right_shank</v>
      </c>
      <c r="H2302" t="str">
        <f>gait_events!E1130</f>
        <v>FC</v>
      </c>
      <c r="I2302">
        <f>IF(gait_events!F1130&lt;&gt;"",gait_events!F1130,NA())</f>
        <v>826</v>
      </c>
      <c r="J2302">
        <f>IF(gait_events!G1130&lt;&gt;"",gait_events!G1130,NA())</f>
        <v>833</v>
      </c>
      <c r="K2302">
        <f t="shared" si="280"/>
        <v>-7</v>
      </c>
      <c r="L2302">
        <f t="shared" si="281"/>
        <v>-35</v>
      </c>
      <c r="M2302">
        <f t="shared" si="282"/>
        <v>1</v>
      </c>
      <c r="N2302">
        <f t="shared" si="283"/>
        <v>1</v>
      </c>
      <c r="O2302">
        <f t="shared" si="284"/>
        <v>1</v>
      </c>
      <c r="P2302">
        <f t="shared" si="285"/>
        <v>0</v>
      </c>
      <c r="Q2302">
        <f t="shared" si="286"/>
        <v>0</v>
      </c>
      <c r="R2302">
        <f t="shared" si="287"/>
        <v>1</v>
      </c>
    </row>
    <row r="2303" spans="1:18" x14ac:dyDescent="0.25">
      <c r="A2303" t="str">
        <f>gait_events!B1131</f>
        <v>pp053</v>
      </c>
      <c r="B2303" t="str">
        <f>VLOOKUP(A2303,participants!A:B,2,0)</f>
        <v>F</v>
      </c>
      <c r="C2303">
        <f>VLOOKUP(A2303,participants!A:C,3,0)</f>
        <v>66</v>
      </c>
      <c r="D2303" t="str">
        <f>VLOOKUP(A2303,participants!A:F,6,0)</f>
        <v>PD</v>
      </c>
      <c r="E2303" t="str">
        <f>IF(LEN(SUBSTITUTE(gait_events!C1131,"_run-",""))&lt;&gt;LEN(gait_events!C1131),LEFT(RIGHT(gait_events!C1131,LEN(gait_events!C1131)-19),FIND("_run-",RIGHT(gait_events!C1131,LEN(gait_events!C1131)-19),1)-1),RIGHT(gait_events!C1131,LEN(gait_events!C1131)-19))</f>
        <v>Slow</v>
      </c>
      <c r="F2303" t="str">
        <f>IF(LEN(SUBSTITUTE(gait_events!C1131,"_run-",""))&lt;&gt;LEN(gait_events!C1131),RIGHT(gait_events!C1131,LEN(gait_events!C1131)-FIND("_run-",gait_events!C1131,1)-4),"")</f>
        <v>on</v>
      </c>
      <c r="G2303" t="str">
        <f>gait_events!D1131</f>
        <v>right_shank</v>
      </c>
      <c r="H2303" t="str">
        <f>gait_events!E1131</f>
        <v>FC</v>
      </c>
      <c r="I2303">
        <f>IF(gait_events!F1131&lt;&gt;"",gait_events!F1131,NA())</f>
        <v>1049</v>
      </c>
      <c r="J2303">
        <f>IF(gait_events!G1131&lt;&gt;"",gait_events!G1131,NA())</f>
        <v>1058</v>
      </c>
      <c r="K2303">
        <f t="shared" si="280"/>
        <v>-9</v>
      </c>
      <c r="L2303">
        <f t="shared" si="281"/>
        <v>-45</v>
      </c>
      <c r="M2303">
        <f t="shared" si="282"/>
        <v>1</v>
      </c>
      <c r="N2303">
        <f t="shared" si="283"/>
        <v>1</v>
      </c>
      <c r="O2303">
        <f t="shared" si="284"/>
        <v>1</v>
      </c>
      <c r="P2303">
        <f t="shared" si="285"/>
        <v>0</v>
      </c>
      <c r="Q2303">
        <f t="shared" si="286"/>
        <v>0</v>
      </c>
      <c r="R2303">
        <f t="shared" si="287"/>
        <v>1</v>
      </c>
    </row>
    <row r="2304" spans="1:18" x14ac:dyDescent="0.25">
      <c r="A2304" t="str">
        <f>gait_events!B1132</f>
        <v>pp053</v>
      </c>
      <c r="B2304" t="str">
        <f>VLOOKUP(A2304,participants!A:B,2,0)</f>
        <v>F</v>
      </c>
      <c r="C2304">
        <f>VLOOKUP(A2304,participants!A:C,3,0)</f>
        <v>66</v>
      </c>
      <c r="D2304" t="str">
        <f>VLOOKUP(A2304,participants!A:F,6,0)</f>
        <v>PD</v>
      </c>
      <c r="E2304" t="str">
        <f>IF(LEN(SUBSTITUTE(gait_events!C1132,"_run-",""))&lt;&gt;LEN(gait_events!C1132),LEFT(RIGHT(gait_events!C1132,LEN(gait_events!C1132)-19),FIND("_run-",RIGHT(gait_events!C1132,LEN(gait_events!C1132)-19),1)-1),RIGHT(gait_events!C1132,LEN(gait_events!C1132)-19))</f>
        <v>Slow</v>
      </c>
      <c r="F2304" t="str">
        <f>IF(LEN(SUBSTITUTE(gait_events!C1132,"_run-",""))&lt;&gt;LEN(gait_events!C1132),RIGHT(gait_events!C1132,LEN(gait_events!C1132)-FIND("_run-",gait_events!C1132,1)-4),"")</f>
        <v>on</v>
      </c>
      <c r="G2304" t="str">
        <f>gait_events!D1132</f>
        <v>right_shank</v>
      </c>
      <c r="H2304" t="str">
        <f>gait_events!E1132</f>
        <v>FC</v>
      </c>
      <c r="I2304">
        <f>IF(gait_events!F1132&lt;&gt;"",gait_events!F1132,NA())</f>
        <v>1287</v>
      </c>
      <c r="J2304">
        <f>IF(gait_events!G1132&lt;&gt;"",gait_events!G1132,NA())</f>
        <v>1291</v>
      </c>
      <c r="K2304">
        <f t="shared" si="280"/>
        <v>-4</v>
      </c>
      <c r="L2304">
        <f t="shared" si="281"/>
        <v>-20</v>
      </c>
      <c r="M2304">
        <f t="shared" si="282"/>
        <v>1</v>
      </c>
      <c r="N2304">
        <f t="shared" si="283"/>
        <v>1</v>
      </c>
      <c r="O2304">
        <f t="shared" si="284"/>
        <v>1</v>
      </c>
      <c r="P2304">
        <f t="shared" si="285"/>
        <v>0</v>
      </c>
      <c r="Q2304">
        <f t="shared" si="286"/>
        <v>0</v>
      </c>
      <c r="R2304">
        <f t="shared" si="287"/>
        <v>1</v>
      </c>
    </row>
    <row r="2305" spans="1:18" x14ac:dyDescent="0.25">
      <c r="A2305" t="str">
        <f>gait_events!B1133</f>
        <v>pp053</v>
      </c>
      <c r="B2305" t="str">
        <f>VLOOKUP(A2305,participants!A:B,2,0)</f>
        <v>F</v>
      </c>
      <c r="C2305">
        <f>VLOOKUP(A2305,participants!A:C,3,0)</f>
        <v>66</v>
      </c>
      <c r="D2305" t="str">
        <f>VLOOKUP(A2305,participants!A:F,6,0)</f>
        <v>PD</v>
      </c>
      <c r="E2305" t="str">
        <f>IF(LEN(SUBSTITUTE(gait_events!C1133,"_run-",""))&lt;&gt;LEN(gait_events!C1133),LEFT(RIGHT(gait_events!C1133,LEN(gait_events!C1133)-19),FIND("_run-",RIGHT(gait_events!C1133,LEN(gait_events!C1133)-19),1)-1),RIGHT(gait_events!C1133,LEN(gait_events!C1133)-19))</f>
        <v>Slow</v>
      </c>
      <c r="F2305" t="str">
        <f>IF(LEN(SUBSTITUTE(gait_events!C1133,"_run-",""))&lt;&gt;LEN(gait_events!C1133),RIGHT(gait_events!C1133,LEN(gait_events!C1133)-FIND("_run-",gait_events!C1133,1)-4),"")</f>
        <v>on</v>
      </c>
      <c r="G2305" t="str">
        <f>gait_events!D1133</f>
        <v>right_shank</v>
      </c>
      <c r="H2305" t="str">
        <f>gait_events!E1133</f>
        <v>FC</v>
      </c>
      <c r="I2305">
        <f>IF(gait_events!F1133&lt;&gt;"",gait_events!F1133,NA())</f>
        <v>1522</v>
      </c>
      <c r="J2305">
        <f>IF(gait_events!G1133&lt;&gt;"",gait_events!G1133,NA())</f>
        <v>1532</v>
      </c>
      <c r="K2305">
        <f t="shared" si="280"/>
        <v>-10</v>
      </c>
      <c r="L2305">
        <f t="shared" si="281"/>
        <v>-50</v>
      </c>
      <c r="M2305">
        <f t="shared" si="282"/>
        <v>1</v>
      </c>
      <c r="N2305">
        <f t="shared" si="283"/>
        <v>1</v>
      </c>
      <c r="O2305">
        <f t="shared" si="284"/>
        <v>1</v>
      </c>
      <c r="P2305">
        <f t="shared" si="285"/>
        <v>0</v>
      </c>
      <c r="Q2305">
        <f t="shared" si="286"/>
        <v>0</v>
      </c>
      <c r="R2305">
        <f t="shared" si="287"/>
        <v>1</v>
      </c>
    </row>
    <row r="2306" spans="1:18" x14ac:dyDescent="0.25">
      <c r="A2306" t="str">
        <f>gait_events!B1134</f>
        <v>pp059</v>
      </c>
      <c r="B2306" t="str">
        <f>VLOOKUP(A2306,participants!A:B,2,0)</f>
        <v>F</v>
      </c>
      <c r="C2306">
        <f>VLOOKUP(A2306,participants!A:C,3,0)</f>
        <v>66</v>
      </c>
      <c r="D2306" t="str">
        <f>VLOOKUP(A2306,participants!A:F,6,0)</f>
        <v>PD</v>
      </c>
      <c r="E2306" t="str">
        <f>IF(LEN(SUBSTITUTE(gait_events!C1134,"_run-",""))&lt;&gt;LEN(gait_events!C1134),LEFT(RIGHT(gait_events!C1134,LEN(gait_events!C1134)-19),FIND("_run-",RIGHT(gait_events!C1134,LEN(gait_events!C1134)-19),1)-1),RIGHT(gait_events!C1134,LEN(gait_events!C1134)-19))</f>
        <v>Fast</v>
      </c>
      <c r="F2306" t="str">
        <f>IF(LEN(SUBSTITUTE(gait_events!C1134,"_run-",""))&lt;&gt;LEN(gait_events!C1134),RIGHT(gait_events!C1134,LEN(gait_events!C1134)-FIND("_run-",gait_events!C1134,1)-4),"")</f>
        <v>off</v>
      </c>
      <c r="G2306" t="str">
        <f>gait_events!D1134</f>
        <v>left_ankle</v>
      </c>
      <c r="H2306" t="str">
        <f>gait_events!E1134</f>
        <v>IC</v>
      </c>
      <c r="I2306">
        <f>IF(gait_events!F1134&lt;&gt;"",gait_events!F1134,NA())</f>
        <v>14</v>
      </c>
      <c r="J2306">
        <f>IF(gait_events!G1134&lt;&gt;"",gait_events!G1134,NA())</f>
        <v>16</v>
      </c>
      <c r="K2306">
        <f t="shared" ref="K2306:K2369" si="288">I2306-J2306</f>
        <v>-2</v>
      </c>
      <c r="L2306">
        <f t="shared" ref="L2306:L2369" si="289">K2306*5</f>
        <v>-10</v>
      </c>
      <c r="M2306">
        <f t="shared" ref="M2306:M2369" si="290">IF(NOT(ISNA(I2306)),1,0)</f>
        <v>1</v>
      </c>
      <c r="N2306">
        <f t="shared" ref="N2306:N2369" si="291">IF(NOT(ISNA(J2306)),1,0)</f>
        <v>1</v>
      </c>
      <c r="O2306">
        <f t="shared" ref="O2306:O2369" si="292">IF(AND(NOT(ISNA(I2306)),NOT(ISNA(J2306))),1,0)</f>
        <v>1</v>
      </c>
      <c r="P2306">
        <f t="shared" ref="P2306:P2369" si="293">IF(AND(NOT(ISNA(I2306)),ISNA(J2306)),1,0)</f>
        <v>0</v>
      </c>
      <c r="Q2306">
        <f t="shared" ref="Q2306:Q2369" si="294">IF(AND(ISNA(I2306),NOT(ISNA(J2306))),1,0)</f>
        <v>0</v>
      </c>
      <c r="R2306">
        <f t="shared" ref="R2306:R2369" si="295">IF(SUM(O2306:Q2306)&lt;&gt;1,"ERROR",1)</f>
        <v>1</v>
      </c>
    </row>
    <row r="2307" spans="1:18" x14ac:dyDescent="0.25">
      <c r="A2307" t="str">
        <f>gait_events!B4614</f>
        <v>pp052</v>
      </c>
      <c r="B2307" t="str">
        <f>VLOOKUP(A2307,participants!A:B,2,0)</f>
        <v>M</v>
      </c>
      <c r="C2307">
        <f>VLOOKUP(A2307,participants!A:C,3,0)</f>
        <v>35</v>
      </c>
      <c r="D2307" t="str">
        <f>VLOOKUP(A2307,participants!A:F,6,0)</f>
        <v>YA</v>
      </c>
      <c r="E2307" t="str">
        <f>IF(LEN(SUBSTITUTE(gait_events!C4614,"_run-",""))&lt;&gt;LEN(gait_events!C4614),LEFT(RIGHT(gait_events!C4614,LEN(gait_events!C4614)-19),FIND("_run-",RIGHT(gait_events!C4614,LEN(gait_events!C4614)-19),1)-1),RIGHT(gait_events!C4614,LEN(gait_events!C4614)-19))</f>
        <v>Slow</v>
      </c>
      <c r="F2307" t="str">
        <f>IF(LEN(SUBSTITUTE(gait_events!C4614,"_run-",""))&lt;&gt;LEN(gait_events!C4614),RIGHT(gait_events!C4614,LEN(gait_events!C4614)-FIND("_run-",gait_events!C4614,1)-4),"")</f>
        <v/>
      </c>
      <c r="G2307" t="str">
        <f>gait_events!D4614</f>
        <v>right_shank</v>
      </c>
      <c r="H2307" t="str">
        <f>gait_events!E4614</f>
        <v>IC</v>
      </c>
      <c r="I2307">
        <f>IF(gait_events!F4614&lt;&gt;"",gait_events!F4614,NA())</f>
        <v>775</v>
      </c>
      <c r="J2307">
        <f>IF(gait_events!G4614&lt;&gt;"",gait_events!G4614,NA())</f>
        <v>773</v>
      </c>
      <c r="K2307">
        <f t="shared" si="288"/>
        <v>2</v>
      </c>
      <c r="L2307">
        <f t="shared" si="289"/>
        <v>10</v>
      </c>
      <c r="M2307">
        <f t="shared" si="290"/>
        <v>1</v>
      </c>
      <c r="N2307">
        <f t="shared" si="291"/>
        <v>1</v>
      </c>
      <c r="O2307">
        <f t="shared" si="292"/>
        <v>1</v>
      </c>
      <c r="P2307">
        <f t="shared" si="293"/>
        <v>0</v>
      </c>
      <c r="Q2307">
        <f t="shared" si="294"/>
        <v>0</v>
      </c>
      <c r="R2307">
        <f t="shared" si="295"/>
        <v>1</v>
      </c>
    </row>
    <row r="2308" spans="1:18" x14ac:dyDescent="0.25">
      <c r="A2308" t="str">
        <f>gait_events!B4615</f>
        <v>pp052</v>
      </c>
      <c r="B2308" t="str">
        <f>VLOOKUP(A2308,participants!A:B,2,0)</f>
        <v>M</v>
      </c>
      <c r="C2308">
        <f>VLOOKUP(A2308,participants!A:C,3,0)</f>
        <v>35</v>
      </c>
      <c r="D2308" t="str">
        <f>VLOOKUP(A2308,participants!A:F,6,0)</f>
        <v>YA</v>
      </c>
      <c r="E2308" t="str">
        <f>IF(LEN(SUBSTITUTE(gait_events!C4615,"_run-",""))&lt;&gt;LEN(gait_events!C4615),LEFT(RIGHT(gait_events!C4615,LEN(gait_events!C4615)-19),FIND("_run-",RIGHT(gait_events!C4615,LEN(gait_events!C4615)-19),1)-1),RIGHT(gait_events!C4615,LEN(gait_events!C4615)-19))</f>
        <v>Slow</v>
      </c>
      <c r="F2308" t="str">
        <f>IF(LEN(SUBSTITUTE(gait_events!C4615,"_run-",""))&lt;&gt;LEN(gait_events!C4615),RIGHT(gait_events!C4615,LEN(gait_events!C4615)-FIND("_run-",gait_events!C4615,1)-4),"")</f>
        <v/>
      </c>
      <c r="G2308" t="str">
        <f>gait_events!D4615</f>
        <v>right_shank</v>
      </c>
      <c r="H2308" t="str">
        <f>gait_events!E4615</f>
        <v>IC</v>
      </c>
      <c r="I2308">
        <f>IF(gait_events!F4615&lt;&gt;"",gait_events!F4615,NA())</f>
        <v>1074</v>
      </c>
      <c r="J2308">
        <f>IF(gait_events!G4615&lt;&gt;"",gait_events!G4615,NA())</f>
        <v>1073</v>
      </c>
      <c r="K2308">
        <f t="shared" si="288"/>
        <v>1</v>
      </c>
      <c r="L2308">
        <f t="shared" si="289"/>
        <v>5</v>
      </c>
      <c r="M2308">
        <f t="shared" si="290"/>
        <v>1</v>
      </c>
      <c r="N2308">
        <f t="shared" si="291"/>
        <v>1</v>
      </c>
      <c r="O2308">
        <f t="shared" si="292"/>
        <v>1</v>
      </c>
      <c r="P2308">
        <f t="shared" si="293"/>
        <v>0</v>
      </c>
      <c r="Q2308">
        <f t="shared" si="294"/>
        <v>0</v>
      </c>
      <c r="R2308">
        <f t="shared" si="295"/>
        <v>1</v>
      </c>
    </row>
    <row r="2309" spans="1:18" x14ac:dyDescent="0.25">
      <c r="A2309" t="str">
        <f>gait_events!B4616</f>
        <v>pp052</v>
      </c>
      <c r="B2309" t="str">
        <f>VLOOKUP(A2309,participants!A:B,2,0)</f>
        <v>M</v>
      </c>
      <c r="C2309">
        <f>VLOOKUP(A2309,participants!A:C,3,0)</f>
        <v>35</v>
      </c>
      <c r="D2309" t="str">
        <f>VLOOKUP(A2309,participants!A:F,6,0)</f>
        <v>YA</v>
      </c>
      <c r="E2309" t="str">
        <f>IF(LEN(SUBSTITUTE(gait_events!C4616,"_run-",""))&lt;&gt;LEN(gait_events!C4616),LEFT(RIGHT(gait_events!C4616,LEN(gait_events!C4616)-19),FIND("_run-",RIGHT(gait_events!C4616,LEN(gait_events!C4616)-19),1)-1),RIGHT(gait_events!C4616,LEN(gait_events!C4616)-19))</f>
        <v>Slow</v>
      </c>
      <c r="F2309" t="str">
        <f>IF(LEN(SUBSTITUTE(gait_events!C4616,"_run-",""))&lt;&gt;LEN(gait_events!C4616),RIGHT(gait_events!C4616,LEN(gait_events!C4616)-FIND("_run-",gait_events!C4616,1)-4),"")</f>
        <v/>
      </c>
      <c r="G2309" t="str">
        <f>gait_events!D4616</f>
        <v>right_shank</v>
      </c>
      <c r="H2309" t="str">
        <f>gait_events!E4616</f>
        <v>FC</v>
      </c>
      <c r="I2309">
        <f>IF(gait_events!F4616&lt;&gt;"",gait_events!F4616,NA())</f>
        <v>77</v>
      </c>
      <c r="J2309">
        <f>IF(gait_events!G4616&lt;&gt;"",gait_events!G4616,NA())</f>
        <v>77</v>
      </c>
      <c r="K2309">
        <f t="shared" si="288"/>
        <v>0</v>
      </c>
      <c r="L2309">
        <f t="shared" si="289"/>
        <v>0</v>
      </c>
      <c r="M2309">
        <f t="shared" si="290"/>
        <v>1</v>
      </c>
      <c r="N2309">
        <f t="shared" si="291"/>
        <v>1</v>
      </c>
      <c r="O2309">
        <f t="shared" si="292"/>
        <v>1</v>
      </c>
      <c r="P2309">
        <f t="shared" si="293"/>
        <v>0</v>
      </c>
      <c r="Q2309">
        <f t="shared" si="294"/>
        <v>0</v>
      </c>
      <c r="R2309">
        <f t="shared" si="295"/>
        <v>1</v>
      </c>
    </row>
    <row r="2310" spans="1:18" x14ac:dyDescent="0.25">
      <c r="A2310" t="str">
        <f>gait_events!B4617</f>
        <v>pp052</v>
      </c>
      <c r="B2310" t="str">
        <f>VLOOKUP(A2310,participants!A:B,2,0)</f>
        <v>M</v>
      </c>
      <c r="C2310">
        <f>VLOOKUP(A2310,participants!A:C,3,0)</f>
        <v>35</v>
      </c>
      <c r="D2310" t="str">
        <f>VLOOKUP(A2310,participants!A:F,6,0)</f>
        <v>YA</v>
      </c>
      <c r="E2310" t="str">
        <f>IF(LEN(SUBSTITUTE(gait_events!C4617,"_run-",""))&lt;&gt;LEN(gait_events!C4617),LEFT(RIGHT(gait_events!C4617,LEN(gait_events!C4617)-19),FIND("_run-",RIGHT(gait_events!C4617,LEN(gait_events!C4617)-19),1)-1),RIGHT(gait_events!C4617,LEN(gait_events!C4617)-19))</f>
        <v>Slow</v>
      </c>
      <c r="F2310" t="str">
        <f>IF(LEN(SUBSTITUTE(gait_events!C4617,"_run-",""))&lt;&gt;LEN(gait_events!C4617),RIGHT(gait_events!C4617,LEN(gait_events!C4617)-FIND("_run-",gait_events!C4617,1)-4),"")</f>
        <v/>
      </c>
      <c r="G2310" t="str">
        <f>gait_events!D4617</f>
        <v>right_shank</v>
      </c>
      <c r="H2310" t="str">
        <f>gait_events!E4617</f>
        <v>FC</v>
      </c>
      <c r="I2310">
        <f>IF(gait_events!F4617&lt;&gt;"",gait_events!F4617,NA())</f>
        <v>384</v>
      </c>
      <c r="J2310">
        <f>IF(gait_events!G4617&lt;&gt;"",gait_events!G4617,NA())</f>
        <v>383</v>
      </c>
      <c r="K2310">
        <f t="shared" si="288"/>
        <v>1</v>
      </c>
      <c r="L2310">
        <f t="shared" si="289"/>
        <v>5</v>
      </c>
      <c r="M2310">
        <f t="shared" si="290"/>
        <v>1</v>
      </c>
      <c r="N2310">
        <f t="shared" si="291"/>
        <v>1</v>
      </c>
      <c r="O2310">
        <f t="shared" si="292"/>
        <v>1</v>
      </c>
      <c r="P2310">
        <f t="shared" si="293"/>
        <v>0</v>
      </c>
      <c r="Q2310">
        <f t="shared" si="294"/>
        <v>0</v>
      </c>
      <c r="R2310">
        <f t="shared" si="295"/>
        <v>1</v>
      </c>
    </row>
    <row r="2311" spans="1:18" x14ac:dyDescent="0.25">
      <c r="A2311" t="str">
        <f>gait_events!B4618</f>
        <v>pp052</v>
      </c>
      <c r="B2311" t="str">
        <f>VLOOKUP(A2311,participants!A:B,2,0)</f>
        <v>M</v>
      </c>
      <c r="C2311">
        <f>VLOOKUP(A2311,participants!A:C,3,0)</f>
        <v>35</v>
      </c>
      <c r="D2311" t="str">
        <f>VLOOKUP(A2311,participants!A:F,6,0)</f>
        <v>YA</v>
      </c>
      <c r="E2311" t="str">
        <f>IF(LEN(SUBSTITUTE(gait_events!C4618,"_run-",""))&lt;&gt;LEN(gait_events!C4618),LEFT(RIGHT(gait_events!C4618,LEN(gait_events!C4618)-19),FIND("_run-",RIGHT(gait_events!C4618,LEN(gait_events!C4618)-19),1)-1),RIGHT(gait_events!C4618,LEN(gait_events!C4618)-19))</f>
        <v>Slow</v>
      </c>
      <c r="F2311" t="str">
        <f>IF(LEN(SUBSTITUTE(gait_events!C4618,"_run-",""))&lt;&gt;LEN(gait_events!C4618),RIGHT(gait_events!C4618,LEN(gait_events!C4618)-FIND("_run-",gait_events!C4618,1)-4),"")</f>
        <v/>
      </c>
      <c r="G2311" t="str">
        <f>gait_events!D4618</f>
        <v>right_shank</v>
      </c>
      <c r="H2311" t="str">
        <f>gait_events!E4618</f>
        <v>FC</v>
      </c>
      <c r="I2311">
        <f>IF(gait_events!F4618&lt;&gt;"",gait_events!F4618,NA())</f>
        <v>672</v>
      </c>
      <c r="J2311">
        <f>IF(gait_events!G4618&lt;&gt;"",gait_events!G4618,NA())</f>
        <v>673</v>
      </c>
      <c r="K2311">
        <f t="shared" si="288"/>
        <v>-1</v>
      </c>
      <c r="L2311">
        <f t="shared" si="289"/>
        <v>-5</v>
      </c>
      <c r="M2311">
        <f t="shared" si="290"/>
        <v>1</v>
      </c>
      <c r="N2311">
        <f t="shared" si="291"/>
        <v>1</v>
      </c>
      <c r="O2311">
        <f t="shared" si="292"/>
        <v>1</v>
      </c>
      <c r="P2311">
        <f t="shared" si="293"/>
        <v>0</v>
      </c>
      <c r="Q2311">
        <f t="shared" si="294"/>
        <v>0</v>
      </c>
      <c r="R2311">
        <f t="shared" si="295"/>
        <v>1</v>
      </c>
    </row>
    <row r="2312" spans="1:18" x14ac:dyDescent="0.25">
      <c r="A2312" t="str">
        <f>gait_events!B4619</f>
        <v>pp052</v>
      </c>
      <c r="B2312" t="str">
        <f>VLOOKUP(A2312,participants!A:B,2,0)</f>
        <v>M</v>
      </c>
      <c r="C2312">
        <f>VLOOKUP(A2312,participants!A:C,3,0)</f>
        <v>35</v>
      </c>
      <c r="D2312" t="str">
        <f>VLOOKUP(A2312,participants!A:F,6,0)</f>
        <v>YA</v>
      </c>
      <c r="E2312" t="str">
        <f>IF(LEN(SUBSTITUTE(gait_events!C4619,"_run-",""))&lt;&gt;LEN(gait_events!C4619),LEFT(RIGHT(gait_events!C4619,LEN(gait_events!C4619)-19),FIND("_run-",RIGHT(gait_events!C4619,LEN(gait_events!C4619)-19),1)-1),RIGHT(gait_events!C4619,LEN(gait_events!C4619)-19))</f>
        <v>Slow</v>
      </c>
      <c r="F2312" t="str">
        <f>IF(LEN(SUBSTITUTE(gait_events!C4619,"_run-",""))&lt;&gt;LEN(gait_events!C4619),RIGHT(gait_events!C4619,LEN(gait_events!C4619)-FIND("_run-",gait_events!C4619,1)-4),"")</f>
        <v/>
      </c>
      <c r="G2312" t="str">
        <f>gait_events!D4619</f>
        <v>right_shank</v>
      </c>
      <c r="H2312" t="str">
        <f>gait_events!E4619</f>
        <v>FC</v>
      </c>
      <c r="I2312">
        <f>IF(gait_events!F4619&lt;&gt;"",gait_events!F4619,NA())</f>
        <v>981</v>
      </c>
      <c r="J2312">
        <f>IF(gait_events!G4619&lt;&gt;"",gait_events!G4619,NA())</f>
        <v>978</v>
      </c>
      <c r="K2312">
        <f t="shared" si="288"/>
        <v>3</v>
      </c>
      <c r="L2312">
        <f t="shared" si="289"/>
        <v>15</v>
      </c>
      <c r="M2312">
        <f t="shared" si="290"/>
        <v>1</v>
      </c>
      <c r="N2312">
        <f t="shared" si="291"/>
        <v>1</v>
      </c>
      <c r="O2312">
        <f t="shared" si="292"/>
        <v>1</v>
      </c>
      <c r="P2312">
        <f t="shared" si="293"/>
        <v>0</v>
      </c>
      <c r="Q2312">
        <f t="shared" si="294"/>
        <v>0</v>
      </c>
      <c r="R2312">
        <f t="shared" si="295"/>
        <v>1</v>
      </c>
    </row>
    <row r="2313" spans="1:18" x14ac:dyDescent="0.25">
      <c r="A2313" t="str">
        <f>gait_events!B4620</f>
        <v>pp052</v>
      </c>
      <c r="B2313" t="str">
        <f>VLOOKUP(A2313,participants!A:B,2,0)</f>
        <v>M</v>
      </c>
      <c r="C2313">
        <f>VLOOKUP(A2313,participants!A:C,3,0)</f>
        <v>35</v>
      </c>
      <c r="D2313" t="str">
        <f>VLOOKUP(A2313,participants!A:F,6,0)</f>
        <v>YA</v>
      </c>
      <c r="E2313" t="str">
        <f>IF(LEN(SUBSTITUTE(gait_events!C4620,"_run-",""))&lt;&gt;LEN(gait_events!C4620),LEFT(RIGHT(gait_events!C4620,LEN(gait_events!C4620)-19),FIND("_run-",RIGHT(gait_events!C4620,LEN(gait_events!C4620)-19),1)-1),RIGHT(gait_events!C4620,LEN(gait_events!C4620)-19))</f>
        <v>Slow</v>
      </c>
      <c r="F2313" t="str">
        <f>IF(LEN(SUBSTITUTE(gait_events!C4620,"_run-",""))&lt;&gt;LEN(gait_events!C4620),RIGHT(gait_events!C4620,LEN(gait_events!C4620)-FIND("_run-",gait_events!C4620,1)-4),"")</f>
        <v/>
      </c>
      <c r="G2313" t="str">
        <f>gait_events!D4620</f>
        <v>right_shank</v>
      </c>
      <c r="H2313" t="str">
        <f>gait_events!E4620</f>
        <v>FC</v>
      </c>
      <c r="I2313">
        <f>IF(gait_events!F4620&lt;&gt;"",gait_events!F4620,NA())</f>
        <v>1284</v>
      </c>
      <c r="J2313">
        <f>IF(gait_events!G4620&lt;&gt;"",gait_events!G4620,NA())</f>
        <v>1284</v>
      </c>
      <c r="K2313">
        <f t="shared" si="288"/>
        <v>0</v>
      </c>
      <c r="L2313">
        <f t="shared" si="289"/>
        <v>0</v>
      </c>
      <c r="M2313">
        <f t="shared" si="290"/>
        <v>1</v>
      </c>
      <c r="N2313">
        <f t="shared" si="291"/>
        <v>1</v>
      </c>
      <c r="O2313">
        <f t="shared" si="292"/>
        <v>1</v>
      </c>
      <c r="P2313">
        <f t="shared" si="293"/>
        <v>0</v>
      </c>
      <c r="Q2313">
        <f t="shared" si="294"/>
        <v>0</v>
      </c>
      <c r="R2313">
        <f t="shared" si="295"/>
        <v>1</v>
      </c>
    </row>
    <row r="2314" spans="1:18" x14ac:dyDescent="0.25">
      <c r="A2314" t="str">
        <f>gait_events!B4621</f>
        <v>pp057</v>
      </c>
      <c r="B2314" t="str">
        <f>VLOOKUP(A2314,participants!A:B,2,0)</f>
        <v>M</v>
      </c>
      <c r="C2314">
        <f>VLOOKUP(A2314,participants!A:C,3,0)</f>
        <v>22</v>
      </c>
      <c r="D2314" t="str">
        <f>VLOOKUP(A2314,participants!A:F,6,0)</f>
        <v>YA</v>
      </c>
      <c r="E2314" t="str">
        <f>IF(LEN(SUBSTITUTE(gait_events!C4621,"_run-",""))&lt;&gt;LEN(gait_events!C4621),LEFT(RIGHT(gait_events!C4621,LEN(gait_events!C4621)-19),FIND("_run-",RIGHT(gait_events!C4621,LEN(gait_events!C4621)-19),1)-1),RIGHT(gait_events!C4621,LEN(gait_events!C4621)-19))</f>
        <v>Fast</v>
      </c>
      <c r="F2314" t="str">
        <f>IF(LEN(SUBSTITUTE(gait_events!C4621,"_run-",""))&lt;&gt;LEN(gait_events!C4621),RIGHT(gait_events!C4621,LEN(gait_events!C4621)-FIND("_run-",gait_events!C4621,1)-4),"")</f>
        <v/>
      </c>
      <c r="G2314" t="str">
        <f>gait_events!D4621</f>
        <v>left_ankle</v>
      </c>
      <c r="H2314" t="str">
        <f>gait_events!E4621</f>
        <v>IC</v>
      </c>
      <c r="I2314">
        <f>IF(gait_events!F4621&lt;&gt;"",gait_events!F4621,NA())</f>
        <v>134</v>
      </c>
      <c r="J2314">
        <f>IF(gait_events!G4621&lt;&gt;"",gait_events!G4621,NA())</f>
        <v>131</v>
      </c>
      <c r="K2314">
        <f t="shared" si="288"/>
        <v>3</v>
      </c>
      <c r="L2314">
        <f t="shared" si="289"/>
        <v>15</v>
      </c>
      <c r="M2314">
        <f t="shared" si="290"/>
        <v>1</v>
      </c>
      <c r="N2314">
        <f t="shared" si="291"/>
        <v>1</v>
      </c>
      <c r="O2314">
        <f t="shared" si="292"/>
        <v>1</v>
      </c>
      <c r="P2314">
        <f t="shared" si="293"/>
        <v>0</v>
      </c>
      <c r="Q2314">
        <f t="shared" si="294"/>
        <v>0</v>
      </c>
      <c r="R2314">
        <f t="shared" si="295"/>
        <v>1</v>
      </c>
    </row>
    <row r="2315" spans="1:18" x14ac:dyDescent="0.25">
      <c r="A2315" t="str">
        <f>gait_events!B4622</f>
        <v>pp057</v>
      </c>
      <c r="B2315" t="str">
        <f>VLOOKUP(A2315,participants!A:B,2,0)</f>
        <v>M</v>
      </c>
      <c r="C2315">
        <f>VLOOKUP(A2315,participants!A:C,3,0)</f>
        <v>22</v>
      </c>
      <c r="D2315" t="str">
        <f>VLOOKUP(A2315,participants!A:F,6,0)</f>
        <v>YA</v>
      </c>
      <c r="E2315" t="str">
        <f>IF(LEN(SUBSTITUTE(gait_events!C4622,"_run-",""))&lt;&gt;LEN(gait_events!C4622),LEFT(RIGHT(gait_events!C4622,LEN(gait_events!C4622)-19),FIND("_run-",RIGHT(gait_events!C4622,LEN(gait_events!C4622)-19),1)-1),RIGHT(gait_events!C4622,LEN(gait_events!C4622)-19))</f>
        <v>Fast</v>
      </c>
      <c r="F2315" t="str">
        <f>IF(LEN(SUBSTITUTE(gait_events!C4622,"_run-",""))&lt;&gt;LEN(gait_events!C4622),RIGHT(gait_events!C4622,LEN(gait_events!C4622)-FIND("_run-",gait_events!C4622,1)-4),"")</f>
        <v/>
      </c>
      <c r="G2315" t="str">
        <f>gait_events!D4622</f>
        <v>left_ankle</v>
      </c>
      <c r="H2315" t="str">
        <f>gait_events!E4622</f>
        <v>IC</v>
      </c>
      <c r="I2315">
        <f>IF(gait_events!F4622&lt;&gt;"",gait_events!F4622,NA())</f>
        <v>320</v>
      </c>
      <c r="J2315">
        <f>IF(gait_events!G4622&lt;&gt;"",gait_events!G4622,NA())</f>
        <v>318</v>
      </c>
      <c r="K2315">
        <f t="shared" si="288"/>
        <v>2</v>
      </c>
      <c r="L2315">
        <f t="shared" si="289"/>
        <v>10</v>
      </c>
      <c r="M2315">
        <f t="shared" si="290"/>
        <v>1</v>
      </c>
      <c r="N2315">
        <f t="shared" si="291"/>
        <v>1</v>
      </c>
      <c r="O2315">
        <f t="shared" si="292"/>
        <v>1</v>
      </c>
      <c r="P2315">
        <f t="shared" si="293"/>
        <v>0</v>
      </c>
      <c r="Q2315">
        <f t="shared" si="294"/>
        <v>0</v>
      </c>
      <c r="R2315">
        <f t="shared" si="295"/>
        <v>1</v>
      </c>
    </row>
    <row r="2316" spans="1:18" x14ac:dyDescent="0.25">
      <c r="A2316" t="str">
        <f>gait_events!B4623</f>
        <v>pp057</v>
      </c>
      <c r="B2316" t="str">
        <f>VLOOKUP(A2316,participants!A:B,2,0)</f>
        <v>M</v>
      </c>
      <c r="C2316">
        <f>VLOOKUP(A2316,participants!A:C,3,0)</f>
        <v>22</v>
      </c>
      <c r="D2316" t="str">
        <f>VLOOKUP(A2316,participants!A:F,6,0)</f>
        <v>YA</v>
      </c>
      <c r="E2316" t="str">
        <f>IF(LEN(SUBSTITUTE(gait_events!C4623,"_run-",""))&lt;&gt;LEN(gait_events!C4623),LEFT(RIGHT(gait_events!C4623,LEN(gait_events!C4623)-19),FIND("_run-",RIGHT(gait_events!C4623,LEN(gait_events!C4623)-19),1)-1),RIGHT(gait_events!C4623,LEN(gait_events!C4623)-19))</f>
        <v>Fast</v>
      </c>
      <c r="F2316" t="str">
        <f>IF(LEN(SUBSTITUTE(gait_events!C4623,"_run-",""))&lt;&gt;LEN(gait_events!C4623),RIGHT(gait_events!C4623,LEN(gait_events!C4623)-FIND("_run-",gait_events!C4623,1)-4),"")</f>
        <v/>
      </c>
      <c r="G2316" t="str">
        <f>gait_events!D4623</f>
        <v>left_ankle</v>
      </c>
      <c r="H2316" t="str">
        <f>gait_events!E4623</f>
        <v>IC</v>
      </c>
      <c r="I2316">
        <f>IF(gait_events!F4623&lt;&gt;"",gait_events!F4623,NA())</f>
        <v>509</v>
      </c>
      <c r="J2316">
        <f>IF(gait_events!G4623&lt;&gt;"",gait_events!G4623,NA())</f>
        <v>509</v>
      </c>
      <c r="K2316">
        <f t="shared" si="288"/>
        <v>0</v>
      </c>
      <c r="L2316">
        <f t="shared" si="289"/>
        <v>0</v>
      </c>
      <c r="M2316">
        <f t="shared" si="290"/>
        <v>1</v>
      </c>
      <c r="N2316">
        <f t="shared" si="291"/>
        <v>1</v>
      </c>
      <c r="O2316">
        <f t="shared" si="292"/>
        <v>1</v>
      </c>
      <c r="P2316">
        <f t="shared" si="293"/>
        <v>0</v>
      </c>
      <c r="Q2316">
        <f t="shared" si="294"/>
        <v>0</v>
      </c>
      <c r="R2316">
        <f t="shared" si="295"/>
        <v>1</v>
      </c>
    </row>
    <row r="2317" spans="1:18" x14ac:dyDescent="0.25">
      <c r="A2317" t="str">
        <f>gait_events!B4624</f>
        <v>pp057</v>
      </c>
      <c r="B2317" t="str">
        <f>VLOOKUP(A2317,participants!A:B,2,0)</f>
        <v>M</v>
      </c>
      <c r="C2317">
        <f>VLOOKUP(A2317,participants!A:C,3,0)</f>
        <v>22</v>
      </c>
      <c r="D2317" t="str">
        <f>VLOOKUP(A2317,participants!A:F,6,0)</f>
        <v>YA</v>
      </c>
      <c r="E2317" t="str">
        <f>IF(LEN(SUBSTITUTE(gait_events!C4624,"_run-",""))&lt;&gt;LEN(gait_events!C4624),LEFT(RIGHT(gait_events!C4624,LEN(gait_events!C4624)-19),FIND("_run-",RIGHT(gait_events!C4624,LEN(gait_events!C4624)-19),1)-1),RIGHT(gait_events!C4624,LEN(gait_events!C4624)-19))</f>
        <v>Fast</v>
      </c>
      <c r="F2317" t="str">
        <f>IF(LEN(SUBSTITUTE(gait_events!C4624,"_run-",""))&lt;&gt;LEN(gait_events!C4624),RIGHT(gait_events!C4624,LEN(gait_events!C4624)-FIND("_run-",gait_events!C4624,1)-4),"")</f>
        <v/>
      </c>
      <c r="G2317" t="str">
        <f>gait_events!D4624</f>
        <v>left_ankle</v>
      </c>
      <c r="H2317" t="str">
        <f>gait_events!E4624</f>
        <v>FC</v>
      </c>
      <c r="I2317">
        <f>IF(gait_events!F4624&lt;&gt;"",gait_events!F4624,NA())</f>
        <v>50</v>
      </c>
      <c r="J2317">
        <f>IF(gait_events!G4624&lt;&gt;"",gait_events!G4624,NA())</f>
        <v>48</v>
      </c>
      <c r="K2317">
        <f t="shared" si="288"/>
        <v>2</v>
      </c>
      <c r="L2317">
        <f t="shared" si="289"/>
        <v>10</v>
      </c>
      <c r="M2317">
        <f t="shared" si="290"/>
        <v>1</v>
      </c>
      <c r="N2317">
        <f t="shared" si="291"/>
        <v>1</v>
      </c>
      <c r="O2317">
        <f t="shared" si="292"/>
        <v>1</v>
      </c>
      <c r="P2317">
        <f t="shared" si="293"/>
        <v>0</v>
      </c>
      <c r="Q2317">
        <f t="shared" si="294"/>
        <v>0</v>
      </c>
      <c r="R2317">
        <f t="shared" si="295"/>
        <v>1</v>
      </c>
    </row>
    <row r="2318" spans="1:18" x14ac:dyDescent="0.25">
      <c r="A2318" t="str">
        <f>gait_events!B4625</f>
        <v>pp057</v>
      </c>
      <c r="B2318" t="str">
        <f>VLOOKUP(A2318,participants!A:B,2,0)</f>
        <v>M</v>
      </c>
      <c r="C2318">
        <f>VLOOKUP(A2318,participants!A:C,3,0)</f>
        <v>22</v>
      </c>
      <c r="D2318" t="str">
        <f>VLOOKUP(A2318,participants!A:F,6,0)</f>
        <v>YA</v>
      </c>
      <c r="E2318" t="str">
        <f>IF(LEN(SUBSTITUTE(gait_events!C4625,"_run-",""))&lt;&gt;LEN(gait_events!C4625),LEFT(RIGHT(gait_events!C4625,LEN(gait_events!C4625)-19),FIND("_run-",RIGHT(gait_events!C4625,LEN(gait_events!C4625)-19),1)-1),RIGHT(gait_events!C4625,LEN(gait_events!C4625)-19))</f>
        <v>Fast</v>
      </c>
      <c r="F2318" t="str">
        <f>IF(LEN(SUBSTITUTE(gait_events!C4625,"_run-",""))&lt;&gt;LEN(gait_events!C4625),RIGHT(gait_events!C4625,LEN(gait_events!C4625)-FIND("_run-",gait_events!C4625,1)-4),"")</f>
        <v/>
      </c>
      <c r="G2318" t="str">
        <f>gait_events!D4625</f>
        <v>left_ankle</v>
      </c>
      <c r="H2318" t="str">
        <f>gait_events!E4625</f>
        <v>FC</v>
      </c>
      <c r="I2318">
        <f>IF(gait_events!F4625&lt;&gt;"",gait_events!F4625,NA())</f>
        <v>242</v>
      </c>
      <c r="J2318">
        <f>IF(gait_events!G4625&lt;&gt;"",gait_events!G4625,NA())</f>
        <v>241</v>
      </c>
      <c r="K2318">
        <f t="shared" si="288"/>
        <v>1</v>
      </c>
      <c r="L2318">
        <f t="shared" si="289"/>
        <v>5</v>
      </c>
      <c r="M2318">
        <f t="shared" si="290"/>
        <v>1</v>
      </c>
      <c r="N2318">
        <f t="shared" si="291"/>
        <v>1</v>
      </c>
      <c r="O2318">
        <f t="shared" si="292"/>
        <v>1</v>
      </c>
      <c r="P2318">
        <f t="shared" si="293"/>
        <v>0</v>
      </c>
      <c r="Q2318">
        <f t="shared" si="294"/>
        <v>0</v>
      </c>
      <c r="R2318">
        <f t="shared" si="295"/>
        <v>1</v>
      </c>
    </row>
    <row r="2319" spans="1:18" x14ac:dyDescent="0.25">
      <c r="A2319" t="str">
        <f>gait_events!B4626</f>
        <v>pp057</v>
      </c>
      <c r="B2319" t="str">
        <f>VLOOKUP(A2319,participants!A:B,2,0)</f>
        <v>M</v>
      </c>
      <c r="C2319">
        <f>VLOOKUP(A2319,participants!A:C,3,0)</f>
        <v>22</v>
      </c>
      <c r="D2319" t="str">
        <f>VLOOKUP(A2319,participants!A:F,6,0)</f>
        <v>YA</v>
      </c>
      <c r="E2319" t="str">
        <f>IF(LEN(SUBSTITUTE(gait_events!C4626,"_run-",""))&lt;&gt;LEN(gait_events!C4626),LEFT(RIGHT(gait_events!C4626,LEN(gait_events!C4626)-19),FIND("_run-",RIGHT(gait_events!C4626,LEN(gait_events!C4626)-19),1)-1),RIGHT(gait_events!C4626,LEN(gait_events!C4626)-19))</f>
        <v>Fast</v>
      </c>
      <c r="F2319" t="str">
        <f>IF(LEN(SUBSTITUTE(gait_events!C4626,"_run-",""))&lt;&gt;LEN(gait_events!C4626),RIGHT(gait_events!C4626,LEN(gait_events!C4626)-FIND("_run-",gait_events!C4626,1)-4),"")</f>
        <v/>
      </c>
      <c r="G2319" t="str">
        <f>gait_events!D4626</f>
        <v>left_ankle</v>
      </c>
      <c r="H2319" t="str">
        <f>gait_events!E4626</f>
        <v>FC</v>
      </c>
      <c r="I2319">
        <f>IF(gait_events!F4626&lt;&gt;"",gait_events!F4626,NA())</f>
        <v>426</v>
      </c>
      <c r="J2319">
        <f>IF(gait_events!G4626&lt;&gt;"",gait_events!G4626,NA())</f>
        <v>428</v>
      </c>
      <c r="K2319">
        <f t="shared" si="288"/>
        <v>-2</v>
      </c>
      <c r="L2319">
        <f t="shared" si="289"/>
        <v>-10</v>
      </c>
      <c r="M2319">
        <f t="shared" si="290"/>
        <v>1</v>
      </c>
      <c r="N2319">
        <f t="shared" si="291"/>
        <v>1</v>
      </c>
      <c r="O2319">
        <f t="shared" si="292"/>
        <v>1</v>
      </c>
      <c r="P2319">
        <f t="shared" si="293"/>
        <v>0</v>
      </c>
      <c r="Q2319">
        <f t="shared" si="294"/>
        <v>0</v>
      </c>
      <c r="R2319">
        <f t="shared" si="295"/>
        <v>1</v>
      </c>
    </row>
    <row r="2320" spans="1:18" x14ac:dyDescent="0.25">
      <c r="A2320" t="str">
        <f>gait_events!B4627</f>
        <v>pp057</v>
      </c>
      <c r="B2320" t="str">
        <f>VLOOKUP(A2320,participants!A:B,2,0)</f>
        <v>M</v>
      </c>
      <c r="C2320">
        <f>VLOOKUP(A2320,participants!A:C,3,0)</f>
        <v>22</v>
      </c>
      <c r="D2320" t="str">
        <f>VLOOKUP(A2320,participants!A:F,6,0)</f>
        <v>YA</v>
      </c>
      <c r="E2320" t="str">
        <f>IF(LEN(SUBSTITUTE(gait_events!C4627,"_run-",""))&lt;&gt;LEN(gait_events!C4627),LEFT(RIGHT(gait_events!C4627,LEN(gait_events!C4627)-19),FIND("_run-",RIGHT(gait_events!C4627,LEN(gait_events!C4627)-19),1)-1),RIGHT(gait_events!C4627,LEN(gait_events!C4627)-19))</f>
        <v>Fast</v>
      </c>
      <c r="F2320" t="str">
        <f>IF(LEN(SUBSTITUTE(gait_events!C4627,"_run-",""))&lt;&gt;LEN(gait_events!C4627),RIGHT(gait_events!C4627,LEN(gait_events!C4627)-FIND("_run-",gait_events!C4627,1)-4),"")</f>
        <v/>
      </c>
      <c r="G2320" t="str">
        <f>gait_events!D4627</f>
        <v>right_ankle</v>
      </c>
      <c r="H2320" t="str">
        <f>gait_events!E4627</f>
        <v>IC</v>
      </c>
      <c r="I2320">
        <f>IF(gait_events!F4627&lt;&gt;"",gait_events!F4627,NA())</f>
        <v>36</v>
      </c>
      <c r="J2320">
        <f>IF(gait_events!G4627&lt;&gt;"",gait_events!G4627,NA())</f>
        <v>34</v>
      </c>
      <c r="K2320">
        <f t="shared" si="288"/>
        <v>2</v>
      </c>
      <c r="L2320">
        <f t="shared" si="289"/>
        <v>10</v>
      </c>
      <c r="M2320">
        <f t="shared" si="290"/>
        <v>1</v>
      </c>
      <c r="N2320">
        <f t="shared" si="291"/>
        <v>1</v>
      </c>
      <c r="O2320">
        <f t="shared" si="292"/>
        <v>1</v>
      </c>
      <c r="P2320">
        <f t="shared" si="293"/>
        <v>0</v>
      </c>
      <c r="Q2320">
        <f t="shared" si="294"/>
        <v>0</v>
      </c>
      <c r="R2320">
        <f t="shared" si="295"/>
        <v>1</v>
      </c>
    </row>
    <row r="2321" spans="1:18" x14ac:dyDescent="0.25">
      <c r="A2321" t="str">
        <f>gait_events!B4628</f>
        <v>pp057</v>
      </c>
      <c r="B2321" t="str">
        <f>VLOOKUP(A2321,participants!A:B,2,0)</f>
        <v>M</v>
      </c>
      <c r="C2321">
        <f>VLOOKUP(A2321,participants!A:C,3,0)</f>
        <v>22</v>
      </c>
      <c r="D2321" t="str">
        <f>VLOOKUP(A2321,participants!A:F,6,0)</f>
        <v>YA</v>
      </c>
      <c r="E2321" t="str">
        <f>IF(LEN(SUBSTITUTE(gait_events!C4628,"_run-",""))&lt;&gt;LEN(gait_events!C4628),LEFT(RIGHT(gait_events!C4628,LEN(gait_events!C4628)-19),FIND("_run-",RIGHT(gait_events!C4628,LEN(gait_events!C4628)-19),1)-1),RIGHT(gait_events!C4628,LEN(gait_events!C4628)-19))</f>
        <v>Fast</v>
      </c>
      <c r="F2321" t="str">
        <f>IF(LEN(SUBSTITUTE(gait_events!C4628,"_run-",""))&lt;&gt;LEN(gait_events!C4628),RIGHT(gait_events!C4628,LEN(gait_events!C4628)-FIND("_run-",gait_events!C4628,1)-4),"")</f>
        <v/>
      </c>
      <c r="G2321" t="str">
        <f>gait_events!D4628</f>
        <v>right_ankle</v>
      </c>
      <c r="H2321" t="str">
        <f>gait_events!E4628</f>
        <v>IC</v>
      </c>
      <c r="I2321">
        <f>IF(gait_events!F4628&lt;&gt;"",gait_events!F4628,NA())</f>
        <v>229</v>
      </c>
      <c r="J2321">
        <f>IF(gait_events!G4628&lt;&gt;"",gait_events!G4628,NA())</f>
        <v>227</v>
      </c>
      <c r="K2321">
        <f t="shared" si="288"/>
        <v>2</v>
      </c>
      <c r="L2321">
        <f t="shared" si="289"/>
        <v>10</v>
      </c>
      <c r="M2321">
        <f t="shared" si="290"/>
        <v>1</v>
      </c>
      <c r="N2321">
        <f t="shared" si="291"/>
        <v>1</v>
      </c>
      <c r="O2321">
        <f t="shared" si="292"/>
        <v>1</v>
      </c>
      <c r="P2321">
        <f t="shared" si="293"/>
        <v>0</v>
      </c>
      <c r="Q2321">
        <f t="shared" si="294"/>
        <v>0</v>
      </c>
      <c r="R2321">
        <f t="shared" si="295"/>
        <v>1</v>
      </c>
    </row>
    <row r="2322" spans="1:18" x14ac:dyDescent="0.25">
      <c r="A2322" t="str">
        <f>gait_events!B4629</f>
        <v>pp057</v>
      </c>
      <c r="B2322" t="str">
        <f>VLOOKUP(A2322,participants!A:B,2,0)</f>
        <v>M</v>
      </c>
      <c r="C2322">
        <f>VLOOKUP(A2322,participants!A:C,3,0)</f>
        <v>22</v>
      </c>
      <c r="D2322" t="str">
        <f>VLOOKUP(A2322,participants!A:F,6,0)</f>
        <v>YA</v>
      </c>
      <c r="E2322" t="str">
        <f>IF(LEN(SUBSTITUTE(gait_events!C4629,"_run-",""))&lt;&gt;LEN(gait_events!C4629),LEFT(RIGHT(gait_events!C4629,LEN(gait_events!C4629)-19),FIND("_run-",RIGHT(gait_events!C4629,LEN(gait_events!C4629)-19),1)-1),RIGHT(gait_events!C4629,LEN(gait_events!C4629)-19))</f>
        <v>Fast</v>
      </c>
      <c r="F2322" t="str">
        <f>IF(LEN(SUBSTITUTE(gait_events!C4629,"_run-",""))&lt;&gt;LEN(gait_events!C4629),RIGHT(gait_events!C4629,LEN(gait_events!C4629)-FIND("_run-",gait_events!C4629,1)-4),"")</f>
        <v/>
      </c>
      <c r="G2322" t="str">
        <f>gait_events!D4629</f>
        <v>right_ankle</v>
      </c>
      <c r="H2322" t="str">
        <f>gait_events!E4629</f>
        <v>IC</v>
      </c>
      <c r="I2322">
        <f>IF(gait_events!F4629&lt;&gt;"",gait_events!F4629,NA())</f>
        <v>414</v>
      </c>
      <c r="J2322">
        <f>IF(gait_events!G4629&lt;&gt;"",gait_events!G4629,NA())</f>
        <v>415</v>
      </c>
      <c r="K2322">
        <f t="shared" si="288"/>
        <v>-1</v>
      </c>
      <c r="L2322">
        <f t="shared" si="289"/>
        <v>-5</v>
      </c>
      <c r="M2322">
        <f t="shared" si="290"/>
        <v>1</v>
      </c>
      <c r="N2322">
        <f t="shared" si="291"/>
        <v>1</v>
      </c>
      <c r="O2322">
        <f t="shared" si="292"/>
        <v>1</v>
      </c>
      <c r="P2322">
        <f t="shared" si="293"/>
        <v>0</v>
      </c>
      <c r="Q2322">
        <f t="shared" si="294"/>
        <v>0</v>
      </c>
      <c r="R2322">
        <f t="shared" si="295"/>
        <v>1</v>
      </c>
    </row>
    <row r="2323" spans="1:18" x14ac:dyDescent="0.25">
      <c r="A2323" t="str">
        <f>gait_events!B4630</f>
        <v>pp057</v>
      </c>
      <c r="B2323" t="str">
        <f>VLOOKUP(A2323,participants!A:B,2,0)</f>
        <v>M</v>
      </c>
      <c r="C2323">
        <f>VLOOKUP(A2323,participants!A:C,3,0)</f>
        <v>22</v>
      </c>
      <c r="D2323" t="str">
        <f>VLOOKUP(A2323,participants!A:F,6,0)</f>
        <v>YA</v>
      </c>
      <c r="E2323" t="str">
        <f>IF(LEN(SUBSTITUTE(gait_events!C4630,"_run-",""))&lt;&gt;LEN(gait_events!C4630),LEFT(RIGHT(gait_events!C4630,LEN(gait_events!C4630)-19),FIND("_run-",RIGHT(gait_events!C4630,LEN(gait_events!C4630)-19),1)-1),RIGHT(gait_events!C4630,LEN(gait_events!C4630)-19))</f>
        <v>Fast</v>
      </c>
      <c r="F2323" t="str">
        <f>IF(LEN(SUBSTITUTE(gait_events!C4630,"_run-",""))&lt;&gt;LEN(gait_events!C4630),RIGHT(gait_events!C4630,LEN(gait_events!C4630)-FIND("_run-",gait_events!C4630,1)-4),"")</f>
        <v/>
      </c>
      <c r="G2323" t="str">
        <f>gait_events!D4630</f>
        <v>right_ankle</v>
      </c>
      <c r="H2323" t="str">
        <f>gait_events!E4630</f>
        <v>FC</v>
      </c>
      <c r="I2323">
        <f>IF(gait_events!F4630&lt;&gt;"",gait_events!F4630,NA())</f>
        <v>146</v>
      </c>
      <c r="J2323">
        <f>IF(gait_events!G4630&lt;&gt;"",gait_events!G4630,NA())</f>
        <v>144</v>
      </c>
      <c r="K2323">
        <f t="shared" si="288"/>
        <v>2</v>
      </c>
      <c r="L2323">
        <f t="shared" si="289"/>
        <v>10</v>
      </c>
      <c r="M2323">
        <f t="shared" si="290"/>
        <v>1</v>
      </c>
      <c r="N2323">
        <f t="shared" si="291"/>
        <v>1</v>
      </c>
      <c r="O2323">
        <f t="shared" si="292"/>
        <v>1</v>
      </c>
      <c r="P2323">
        <f t="shared" si="293"/>
        <v>0</v>
      </c>
      <c r="Q2323">
        <f t="shared" si="294"/>
        <v>0</v>
      </c>
      <c r="R2323">
        <f t="shared" si="295"/>
        <v>1</v>
      </c>
    </row>
    <row r="2324" spans="1:18" x14ac:dyDescent="0.25">
      <c r="A2324" t="str">
        <f>gait_events!B4631</f>
        <v>pp057</v>
      </c>
      <c r="B2324" t="str">
        <f>VLOOKUP(A2324,participants!A:B,2,0)</f>
        <v>M</v>
      </c>
      <c r="C2324">
        <f>VLOOKUP(A2324,participants!A:C,3,0)</f>
        <v>22</v>
      </c>
      <c r="D2324" t="str">
        <f>VLOOKUP(A2324,participants!A:F,6,0)</f>
        <v>YA</v>
      </c>
      <c r="E2324" t="str">
        <f>IF(LEN(SUBSTITUTE(gait_events!C4631,"_run-",""))&lt;&gt;LEN(gait_events!C4631),LEFT(RIGHT(gait_events!C4631,LEN(gait_events!C4631)-19),FIND("_run-",RIGHT(gait_events!C4631,LEN(gait_events!C4631)-19),1)-1),RIGHT(gait_events!C4631,LEN(gait_events!C4631)-19))</f>
        <v>Fast</v>
      </c>
      <c r="F2324" t="str">
        <f>IF(LEN(SUBSTITUTE(gait_events!C4631,"_run-",""))&lt;&gt;LEN(gait_events!C4631),RIGHT(gait_events!C4631,LEN(gait_events!C4631)-FIND("_run-",gait_events!C4631,1)-4),"")</f>
        <v/>
      </c>
      <c r="G2324" t="str">
        <f>gait_events!D4631</f>
        <v>right_ankle</v>
      </c>
      <c r="H2324" t="str">
        <f>gait_events!E4631</f>
        <v>FC</v>
      </c>
      <c r="I2324">
        <f>IF(gait_events!F4631&lt;&gt;"",gait_events!F4631,NA())</f>
        <v>333</v>
      </c>
      <c r="J2324">
        <f>IF(gait_events!G4631&lt;&gt;"",gait_events!G4631,NA())</f>
        <v>330</v>
      </c>
      <c r="K2324">
        <f t="shared" si="288"/>
        <v>3</v>
      </c>
      <c r="L2324">
        <f t="shared" si="289"/>
        <v>15</v>
      </c>
      <c r="M2324">
        <f t="shared" si="290"/>
        <v>1</v>
      </c>
      <c r="N2324">
        <f t="shared" si="291"/>
        <v>1</v>
      </c>
      <c r="O2324">
        <f t="shared" si="292"/>
        <v>1</v>
      </c>
      <c r="P2324">
        <f t="shared" si="293"/>
        <v>0</v>
      </c>
      <c r="Q2324">
        <f t="shared" si="294"/>
        <v>0</v>
      </c>
      <c r="R2324">
        <f t="shared" si="295"/>
        <v>1</v>
      </c>
    </row>
    <row r="2325" spans="1:18" x14ac:dyDescent="0.25">
      <c r="A2325" t="str">
        <f>gait_events!B4632</f>
        <v>pp057</v>
      </c>
      <c r="B2325" t="str">
        <f>VLOOKUP(A2325,participants!A:B,2,0)</f>
        <v>M</v>
      </c>
      <c r="C2325">
        <f>VLOOKUP(A2325,participants!A:C,3,0)</f>
        <v>22</v>
      </c>
      <c r="D2325" t="str">
        <f>VLOOKUP(A2325,participants!A:F,6,0)</f>
        <v>YA</v>
      </c>
      <c r="E2325" t="str">
        <f>IF(LEN(SUBSTITUTE(gait_events!C4632,"_run-",""))&lt;&gt;LEN(gait_events!C4632),LEFT(RIGHT(gait_events!C4632,LEN(gait_events!C4632)-19),FIND("_run-",RIGHT(gait_events!C4632,LEN(gait_events!C4632)-19),1)-1),RIGHT(gait_events!C4632,LEN(gait_events!C4632)-19))</f>
        <v>Fast</v>
      </c>
      <c r="F2325" t="str">
        <f>IF(LEN(SUBSTITUTE(gait_events!C4632,"_run-",""))&lt;&gt;LEN(gait_events!C4632),RIGHT(gait_events!C4632,LEN(gait_events!C4632)-FIND("_run-",gait_events!C4632,1)-4),"")</f>
        <v/>
      </c>
      <c r="G2325" t="str">
        <f>gait_events!D4632</f>
        <v>left_shank</v>
      </c>
      <c r="H2325" t="str">
        <f>gait_events!E4632</f>
        <v>IC</v>
      </c>
      <c r="I2325">
        <f>IF(gait_events!F4632&lt;&gt;"",gait_events!F4632,NA())</f>
        <v>134</v>
      </c>
      <c r="J2325">
        <f>IF(gait_events!G4632&lt;&gt;"",gait_events!G4632,NA())</f>
        <v>132</v>
      </c>
      <c r="K2325">
        <f t="shared" si="288"/>
        <v>2</v>
      </c>
      <c r="L2325">
        <f t="shared" si="289"/>
        <v>10</v>
      </c>
      <c r="M2325">
        <f t="shared" si="290"/>
        <v>1</v>
      </c>
      <c r="N2325">
        <f t="shared" si="291"/>
        <v>1</v>
      </c>
      <c r="O2325">
        <f t="shared" si="292"/>
        <v>1</v>
      </c>
      <c r="P2325">
        <f t="shared" si="293"/>
        <v>0</v>
      </c>
      <c r="Q2325">
        <f t="shared" si="294"/>
        <v>0</v>
      </c>
      <c r="R2325">
        <f t="shared" si="295"/>
        <v>1</v>
      </c>
    </row>
    <row r="2326" spans="1:18" x14ac:dyDescent="0.25">
      <c r="A2326" t="str">
        <f>gait_events!B4633</f>
        <v>pp057</v>
      </c>
      <c r="B2326" t="str">
        <f>VLOOKUP(A2326,participants!A:B,2,0)</f>
        <v>M</v>
      </c>
      <c r="C2326">
        <f>VLOOKUP(A2326,participants!A:C,3,0)</f>
        <v>22</v>
      </c>
      <c r="D2326" t="str">
        <f>VLOOKUP(A2326,participants!A:F,6,0)</f>
        <v>YA</v>
      </c>
      <c r="E2326" t="str">
        <f>IF(LEN(SUBSTITUTE(gait_events!C4633,"_run-",""))&lt;&gt;LEN(gait_events!C4633),LEFT(RIGHT(gait_events!C4633,LEN(gait_events!C4633)-19),FIND("_run-",RIGHT(gait_events!C4633,LEN(gait_events!C4633)-19),1)-1),RIGHT(gait_events!C4633,LEN(gait_events!C4633)-19))</f>
        <v>Fast</v>
      </c>
      <c r="F2326" t="str">
        <f>IF(LEN(SUBSTITUTE(gait_events!C4633,"_run-",""))&lt;&gt;LEN(gait_events!C4633),RIGHT(gait_events!C4633,LEN(gait_events!C4633)-FIND("_run-",gait_events!C4633,1)-4),"")</f>
        <v/>
      </c>
      <c r="G2326" t="str">
        <f>gait_events!D4633</f>
        <v>left_shank</v>
      </c>
      <c r="H2326" t="str">
        <f>gait_events!E4633</f>
        <v>IC</v>
      </c>
      <c r="I2326">
        <f>IF(gait_events!F4633&lt;&gt;"",gait_events!F4633,NA())</f>
        <v>320</v>
      </c>
      <c r="J2326">
        <f>IF(gait_events!G4633&lt;&gt;"",gait_events!G4633,NA())</f>
        <v>319</v>
      </c>
      <c r="K2326">
        <f t="shared" si="288"/>
        <v>1</v>
      </c>
      <c r="L2326">
        <f t="shared" si="289"/>
        <v>5</v>
      </c>
      <c r="M2326">
        <f t="shared" si="290"/>
        <v>1</v>
      </c>
      <c r="N2326">
        <f t="shared" si="291"/>
        <v>1</v>
      </c>
      <c r="O2326">
        <f t="shared" si="292"/>
        <v>1</v>
      </c>
      <c r="P2326">
        <f t="shared" si="293"/>
        <v>0</v>
      </c>
      <c r="Q2326">
        <f t="shared" si="294"/>
        <v>0</v>
      </c>
      <c r="R2326">
        <f t="shared" si="295"/>
        <v>1</v>
      </c>
    </row>
    <row r="2327" spans="1:18" x14ac:dyDescent="0.25">
      <c r="A2327" t="str">
        <f>gait_events!B4634</f>
        <v>pp057</v>
      </c>
      <c r="B2327" t="str">
        <f>VLOOKUP(A2327,participants!A:B,2,0)</f>
        <v>M</v>
      </c>
      <c r="C2327">
        <f>VLOOKUP(A2327,participants!A:C,3,0)</f>
        <v>22</v>
      </c>
      <c r="D2327" t="str">
        <f>VLOOKUP(A2327,participants!A:F,6,0)</f>
        <v>YA</v>
      </c>
      <c r="E2327" t="str">
        <f>IF(LEN(SUBSTITUTE(gait_events!C4634,"_run-",""))&lt;&gt;LEN(gait_events!C4634),LEFT(RIGHT(gait_events!C4634,LEN(gait_events!C4634)-19),FIND("_run-",RIGHT(gait_events!C4634,LEN(gait_events!C4634)-19),1)-1),RIGHT(gait_events!C4634,LEN(gait_events!C4634)-19))</f>
        <v>Fast</v>
      </c>
      <c r="F2327" t="str">
        <f>IF(LEN(SUBSTITUTE(gait_events!C4634,"_run-",""))&lt;&gt;LEN(gait_events!C4634),RIGHT(gait_events!C4634,LEN(gait_events!C4634)-FIND("_run-",gait_events!C4634,1)-4),"")</f>
        <v/>
      </c>
      <c r="G2327" t="str">
        <f>gait_events!D4634</f>
        <v>left_shank</v>
      </c>
      <c r="H2327" t="str">
        <f>gait_events!E4634</f>
        <v>IC</v>
      </c>
      <c r="I2327">
        <f>IF(gait_events!F4634&lt;&gt;"",gait_events!F4634,NA())</f>
        <v>509</v>
      </c>
      <c r="J2327">
        <f>IF(gait_events!G4634&lt;&gt;"",gait_events!G4634,NA())</f>
        <v>508</v>
      </c>
      <c r="K2327">
        <f t="shared" si="288"/>
        <v>1</v>
      </c>
      <c r="L2327">
        <f t="shared" si="289"/>
        <v>5</v>
      </c>
      <c r="M2327">
        <f t="shared" si="290"/>
        <v>1</v>
      </c>
      <c r="N2327">
        <f t="shared" si="291"/>
        <v>1</v>
      </c>
      <c r="O2327">
        <f t="shared" si="292"/>
        <v>1</v>
      </c>
      <c r="P2327">
        <f t="shared" si="293"/>
        <v>0</v>
      </c>
      <c r="Q2327">
        <f t="shared" si="294"/>
        <v>0</v>
      </c>
      <c r="R2327">
        <f t="shared" si="295"/>
        <v>1</v>
      </c>
    </row>
    <row r="2328" spans="1:18" x14ac:dyDescent="0.25">
      <c r="A2328" t="str">
        <f>gait_events!B4635</f>
        <v>pp057</v>
      </c>
      <c r="B2328" t="str">
        <f>VLOOKUP(A2328,participants!A:B,2,0)</f>
        <v>M</v>
      </c>
      <c r="C2328">
        <f>VLOOKUP(A2328,participants!A:C,3,0)</f>
        <v>22</v>
      </c>
      <c r="D2328" t="str">
        <f>VLOOKUP(A2328,participants!A:F,6,0)</f>
        <v>YA</v>
      </c>
      <c r="E2328" t="str">
        <f>IF(LEN(SUBSTITUTE(gait_events!C4635,"_run-",""))&lt;&gt;LEN(gait_events!C4635),LEFT(RIGHT(gait_events!C4635,LEN(gait_events!C4635)-19),FIND("_run-",RIGHT(gait_events!C4635,LEN(gait_events!C4635)-19),1)-1),RIGHT(gait_events!C4635,LEN(gait_events!C4635)-19))</f>
        <v>Fast</v>
      </c>
      <c r="F2328" t="str">
        <f>IF(LEN(SUBSTITUTE(gait_events!C4635,"_run-",""))&lt;&gt;LEN(gait_events!C4635),RIGHT(gait_events!C4635,LEN(gait_events!C4635)-FIND("_run-",gait_events!C4635,1)-4),"")</f>
        <v/>
      </c>
      <c r="G2328" t="str">
        <f>gait_events!D4635</f>
        <v>left_shank</v>
      </c>
      <c r="H2328" t="str">
        <f>gait_events!E4635</f>
        <v>FC</v>
      </c>
      <c r="I2328">
        <f>IF(gait_events!F4635&lt;&gt;"",gait_events!F4635,NA())</f>
        <v>50</v>
      </c>
      <c r="J2328">
        <f>IF(gait_events!G4635&lt;&gt;"",gait_events!G4635,NA())</f>
        <v>52</v>
      </c>
      <c r="K2328">
        <f t="shared" si="288"/>
        <v>-2</v>
      </c>
      <c r="L2328">
        <f t="shared" si="289"/>
        <v>-10</v>
      </c>
      <c r="M2328">
        <f t="shared" si="290"/>
        <v>1</v>
      </c>
      <c r="N2328">
        <f t="shared" si="291"/>
        <v>1</v>
      </c>
      <c r="O2328">
        <f t="shared" si="292"/>
        <v>1</v>
      </c>
      <c r="P2328">
        <f t="shared" si="293"/>
        <v>0</v>
      </c>
      <c r="Q2328">
        <f t="shared" si="294"/>
        <v>0</v>
      </c>
      <c r="R2328">
        <f t="shared" si="295"/>
        <v>1</v>
      </c>
    </row>
    <row r="2329" spans="1:18" x14ac:dyDescent="0.25">
      <c r="A2329" t="str">
        <f>gait_events!B4636</f>
        <v>pp057</v>
      </c>
      <c r="B2329" t="str">
        <f>VLOOKUP(A2329,participants!A:B,2,0)</f>
        <v>M</v>
      </c>
      <c r="C2329">
        <f>VLOOKUP(A2329,participants!A:C,3,0)</f>
        <v>22</v>
      </c>
      <c r="D2329" t="str">
        <f>VLOOKUP(A2329,participants!A:F,6,0)</f>
        <v>YA</v>
      </c>
      <c r="E2329" t="str">
        <f>IF(LEN(SUBSTITUTE(gait_events!C4636,"_run-",""))&lt;&gt;LEN(gait_events!C4636),LEFT(RIGHT(gait_events!C4636,LEN(gait_events!C4636)-19),FIND("_run-",RIGHT(gait_events!C4636,LEN(gait_events!C4636)-19),1)-1),RIGHT(gait_events!C4636,LEN(gait_events!C4636)-19))</f>
        <v>Fast</v>
      </c>
      <c r="F2329" t="str">
        <f>IF(LEN(SUBSTITUTE(gait_events!C4636,"_run-",""))&lt;&gt;LEN(gait_events!C4636),RIGHT(gait_events!C4636,LEN(gait_events!C4636)-FIND("_run-",gait_events!C4636,1)-4),"")</f>
        <v/>
      </c>
      <c r="G2329" t="str">
        <f>gait_events!D4636</f>
        <v>left_shank</v>
      </c>
      <c r="H2329" t="str">
        <f>gait_events!E4636</f>
        <v>FC</v>
      </c>
      <c r="I2329">
        <f>IF(gait_events!F4636&lt;&gt;"",gait_events!F4636,NA())</f>
        <v>242</v>
      </c>
      <c r="J2329">
        <f>IF(gait_events!G4636&lt;&gt;"",gait_events!G4636,NA())</f>
        <v>244</v>
      </c>
      <c r="K2329">
        <f t="shared" si="288"/>
        <v>-2</v>
      </c>
      <c r="L2329">
        <f t="shared" si="289"/>
        <v>-10</v>
      </c>
      <c r="M2329">
        <f t="shared" si="290"/>
        <v>1</v>
      </c>
      <c r="N2329">
        <f t="shared" si="291"/>
        <v>1</v>
      </c>
      <c r="O2329">
        <f t="shared" si="292"/>
        <v>1</v>
      </c>
      <c r="P2329">
        <f t="shared" si="293"/>
        <v>0</v>
      </c>
      <c r="Q2329">
        <f t="shared" si="294"/>
        <v>0</v>
      </c>
      <c r="R2329">
        <f t="shared" si="295"/>
        <v>1</v>
      </c>
    </row>
    <row r="2330" spans="1:18" x14ac:dyDescent="0.25">
      <c r="A2330" t="str">
        <f>gait_events!B4637</f>
        <v>pp057</v>
      </c>
      <c r="B2330" t="str">
        <f>VLOOKUP(A2330,participants!A:B,2,0)</f>
        <v>M</v>
      </c>
      <c r="C2330">
        <f>VLOOKUP(A2330,participants!A:C,3,0)</f>
        <v>22</v>
      </c>
      <c r="D2330" t="str">
        <f>VLOOKUP(A2330,participants!A:F,6,0)</f>
        <v>YA</v>
      </c>
      <c r="E2330" t="str">
        <f>IF(LEN(SUBSTITUTE(gait_events!C4637,"_run-",""))&lt;&gt;LEN(gait_events!C4637),LEFT(RIGHT(gait_events!C4637,LEN(gait_events!C4637)-19),FIND("_run-",RIGHT(gait_events!C4637,LEN(gait_events!C4637)-19),1)-1),RIGHT(gait_events!C4637,LEN(gait_events!C4637)-19))</f>
        <v>Fast</v>
      </c>
      <c r="F2330" t="str">
        <f>IF(LEN(SUBSTITUTE(gait_events!C4637,"_run-",""))&lt;&gt;LEN(gait_events!C4637),RIGHT(gait_events!C4637,LEN(gait_events!C4637)-FIND("_run-",gait_events!C4637,1)-4),"")</f>
        <v/>
      </c>
      <c r="G2330" t="str">
        <f>gait_events!D4637</f>
        <v>left_shank</v>
      </c>
      <c r="H2330" t="str">
        <f>gait_events!E4637</f>
        <v>FC</v>
      </c>
      <c r="I2330">
        <f>IF(gait_events!F4637&lt;&gt;"",gait_events!F4637,NA())</f>
        <v>426</v>
      </c>
      <c r="J2330">
        <f>IF(gait_events!G4637&lt;&gt;"",gait_events!G4637,NA())</f>
        <v>431</v>
      </c>
      <c r="K2330">
        <f t="shared" si="288"/>
        <v>-5</v>
      </c>
      <c r="L2330">
        <f t="shared" si="289"/>
        <v>-25</v>
      </c>
      <c r="M2330">
        <f t="shared" si="290"/>
        <v>1</v>
      </c>
      <c r="N2330">
        <f t="shared" si="291"/>
        <v>1</v>
      </c>
      <c r="O2330">
        <f t="shared" si="292"/>
        <v>1</v>
      </c>
      <c r="P2330">
        <f t="shared" si="293"/>
        <v>0</v>
      </c>
      <c r="Q2330">
        <f t="shared" si="294"/>
        <v>0</v>
      </c>
      <c r="R2330">
        <f t="shared" si="295"/>
        <v>1</v>
      </c>
    </row>
    <row r="2331" spans="1:18" x14ac:dyDescent="0.25">
      <c r="A2331" t="str">
        <f>gait_events!B4638</f>
        <v>pp057</v>
      </c>
      <c r="B2331" t="str">
        <f>VLOOKUP(A2331,participants!A:B,2,0)</f>
        <v>M</v>
      </c>
      <c r="C2331">
        <f>VLOOKUP(A2331,participants!A:C,3,0)</f>
        <v>22</v>
      </c>
      <c r="D2331" t="str">
        <f>VLOOKUP(A2331,participants!A:F,6,0)</f>
        <v>YA</v>
      </c>
      <c r="E2331" t="str">
        <f>IF(LEN(SUBSTITUTE(gait_events!C4638,"_run-",""))&lt;&gt;LEN(gait_events!C4638),LEFT(RIGHT(gait_events!C4638,LEN(gait_events!C4638)-19),FIND("_run-",RIGHT(gait_events!C4638,LEN(gait_events!C4638)-19),1)-1),RIGHT(gait_events!C4638,LEN(gait_events!C4638)-19))</f>
        <v>Fast</v>
      </c>
      <c r="F2331" t="str">
        <f>IF(LEN(SUBSTITUTE(gait_events!C4638,"_run-",""))&lt;&gt;LEN(gait_events!C4638),RIGHT(gait_events!C4638,LEN(gait_events!C4638)-FIND("_run-",gait_events!C4638,1)-4),"")</f>
        <v/>
      </c>
      <c r="G2331" t="str">
        <f>gait_events!D4638</f>
        <v>right_shank</v>
      </c>
      <c r="H2331" t="str">
        <f>gait_events!E4638</f>
        <v>IC</v>
      </c>
      <c r="I2331">
        <f>IF(gait_events!F4638&lt;&gt;"",gait_events!F4638,NA())</f>
        <v>36</v>
      </c>
      <c r="J2331">
        <f>IF(gait_events!G4638&lt;&gt;"",gait_events!G4638,NA())</f>
        <v>30</v>
      </c>
      <c r="K2331">
        <f t="shared" si="288"/>
        <v>6</v>
      </c>
      <c r="L2331">
        <f t="shared" si="289"/>
        <v>30</v>
      </c>
      <c r="M2331">
        <f t="shared" si="290"/>
        <v>1</v>
      </c>
      <c r="N2331">
        <f t="shared" si="291"/>
        <v>1</v>
      </c>
      <c r="O2331">
        <f t="shared" si="292"/>
        <v>1</v>
      </c>
      <c r="P2331">
        <f t="shared" si="293"/>
        <v>0</v>
      </c>
      <c r="Q2331">
        <f t="shared" si="294"/>
        <v>0</v>
      </c>
      <c r="R2331">
        <f t="shared" si="295"/>
        <v>1</v>
      </c>
    </row>
    <row r="2332" spans="1:18" x14ac:dyDescent="0.25">
      <c r="A2332" t="str">
        <f>gait_events!B4639</f>
        <v>pp057</v>
      </c>
      <c r="B2332" t="str">
        <f>VLOOKUP(A2332,participants!A:B,2,0)</f>
        <v>M</v>
      </c>
      <c r="C2332">
        <f>VLOOKUP(A2332,participants!A:C,3,0)</f>
        <v>22</v>
      </c>
      <c r="D2332" t="str">
        <f>VLOOKUP(A2332,participants!A:F,6,0)</f>
        <v>YA</v>
      </c>
      <c r="E2332" t="str">
        <f>IF(LEN(SUBSTITUTE(gait_events!C4639,"_run-",""))&lt;&gt;LEN(gait_events!C4639),LEFT(RIGHT(gait_events!C4639,LEN(gait_events!C4639)-19),FIND("_run-",RIGHT(gait_events!C4639,LEN(gait_events!C4639)-19),1)-1),RIGHT(gait_events!C4639,LEN(gait_events!C4639)-19))</f>
        <v>Fast</v>
      </c>
      <c r="F2332" t="str">
        <f>IF(LEN(SUBSTITUTE(gait_events!C4639,"_run-",""))&lt;&gt;LEN(gait_events!C4639),RIGHT(gait_events!C4639,LEN(gait_events!C4639)-FIND("_run-",gait_events!C4639,1)-4),"")</f>
        <v/>
      </c>
      <c r="G2332" t="str">
        <f>gait_events!D4639</f>
        <v>right_shank</v>
      </c>
      <c r="H2332" t="str">
        <f>gait_events!E4639</f>
        <v>IC</v>
      </c>
      <c r="I2332">
        <f>IF(gait_events!F4639&lt;&gt;"",gait_events!F4639,NA())</f>
        <v>229</v>
      </c>
      <c r="J2332">
        <f>IF(gait_events!G4639&lt;&gt;"",gait_events!G4639,NA())</f>
        <v>226</v>
      </c>
      <c r="K2332">
        <f t="shared" si="288"/>
        <v>3</v>
      </c>
      <c r="L2332">
        <f t="shared" si="289"/>
        <v>15</v>
      </c>
      <c r="M2332">
        <f t="shared" si="290"/>
        <v>1</v>
      </c>
      <c r="N2332">
        <f t="shared" si="291"/>
        <v>1</v>
      </c>
      <c r="O2332">
        <f t="shared" si="292"/>
        <v>1</v>
      </c>
      <c r="P2332">
        <f t="shared" si="293"/>
        <v>0</v>
      </c>
      <c r="Q2332">
        <f t="shared" si="294"/>
        <v>0</v>
      </c>
      <c r="R2332">
        <f t="shared" si="295"/>
        <v>1</v>
      </c>
    </row>
    <row r="2333" spans="1:18" x14ac:dyDescent="0.25">
      <c r="A2333" t="str">
        <f>gait_events!B4640</f>
        <v>pp057</v>
      </c>
      <c r="B2333" t="str">
        <f>VLOOKUP(A2333,participants!A:B,2,0)</f>
        <v>M</v>
      </c>
      <c r="C2333">
        <f>VLOOKUP(A2333,participants!A:C,3,0)</f>
        <v>22</v>
      </c>
      <c r="D2333" t="str">
        <f>VLOOKUP(A2333,participants!A:F,6,0)</f>
        <v>YA</v>
      </c>
      <c r="E2333" t="str">
        <f>IF(LEN(SUBSTITUTE(gait_events!C4640,"_run-",""))&lt;&gt;LEN(gait_events!C4640),LEFT(RIGHT(gait_events!C4640,LEN(gait_events!C4640)-19),FIND("_run-",RIGHT(gait_events!C4640,LEN(gait_events!C4640)-19),1)-1),RIGHT(gait_events!C4640,LEN(gait_events!C4640)-19))</f>
        <v>Fast</v>
      </c>
      <c r="F2333" t="str">
        <f>IF(LEN(SUBSTITUTE(gait_events!C4640,"_run-",""))&lt;&gt;LEN(gait_events!C4640),RIGHT(gait_events!C4640,LEN(gait_events!C4640)-FIND("_run-",gait_events!C4640,1)-4),"")</f>
        <v/>
      </c>
      <c r="G2333" t="str">
        <f>gait_events!D4640</f>
        <v>right_shank</v>
      </c>
      <c r="H2333" t="str">
        <f>gait_events!E4640</f>
        <v>IC</v>
      </c>
      <c r="I2333">
        <f>IF(gait_events!F4640&lt;&gt;"",gait_events!F4640,NA())</f>
        <v>414</v>
      </c>
      <c r="J2333">
        <f>IF(gait_events!G4640&lt;&gt;"",gait_events!G4640,NA())</f>
        <v>409</v>
      </c>
      <c r="K2333">
        <f t="shared" si="288"/>
        <v>5</v>
      </c>
      <c r="L2333">
        <f t="shared" si="289"/>
        <v>25</v>
      </c>
      <c r="M2333">
        <f t="shared" si="290"/>
        <v>1</v>
      </c>
      <c r="N2333">
        <f t="shared" si="291"/>
        <v>1</v>
      </c>
      <c r="O2333">
        <f t="shared" si="292"/>
        <v>1</v>
      </c>
      <c r="P2333">
        <f t="shared" si="293"/>
        <v>0</v>
      </c>
      <c r="Q2333">
        <f t="shared" si="294"/>
        <v>0</v>
      </c>
      <c r="R2333">
        <f t="shared" si="295"/>
        <v>1</v>
      </c>
    </row>
    <row r="2334" spans="1:18" x14ac:dyDescent="0.25">
      <c r="A2334" t="str">
        <f>gait_events!B4641</f>
        <v>pp057</v>
      </c>
      <c r="B2334" t="str">
        <f>VLOOKUP(A2334,participants!A:B,2,0)</f>
        <v>M</v>
      </c>
      <c r="C2334">
        <f>VLOOKUP(A2334,participants!A:C,3,0)</f>
        <v>22</v>
      </c>
      <c r="D2334" t="str">
        <f>VLOOKUP(A2334,participants!A:F,6,0)</f>
        <v>YA</v>
      </c>
      <c r="E2334" t="str">
        <f>IF(LEN(SUBSTITUTE(gait_events!C4641,"_run-",""))&lt;&gt;LEN(gait_events!C4641),LEFT(RIGHT(gait_events!C4641,LEN(gait_events!C4641)-19),FIND("_run-",RIGHT(gait_events!C4641,LEN(gait_events!C4641)-19),1)-1),RIGHT(gait_events!C4641,LEN(gait_events!C4641)-19))</f>
        <v>Fast</v>
      </c>
      <c r="F2334" t="str">
        <f>IF(LEN(SUBSTITUTE(gait_events!C4641,"_run-",""))&lt;&gt;LEN(gait_events!C4641),RIGHT(gait_events!C4641,LEN(gait_events!C4641)-FIND("_run-",gait_events!C4641,1)-4),"")</f>
        <v/>
      </c>
      <c r="G2334" t="str">
        <f>gait_events!D4641</f>
        <v>right_shank</v>
      </c>
      <c r="H2334" t="str">
        <f>gait_events!E4641</f>
        <v>FC</v>
      </c>
      <c r="I2334">
        <f>IF(gait_events!F4641&lt;&gt;"",gait_events!F4641,NA())</f>
        <v>146</v>
      </c>
      <c r="J2334">
        <f>IF(gait_events!G4641&lt;&gt;"",gait_events!G4641,NA())</f>
        <v>148</v>
      </c>
      <c r="K2334">
        <f t="shared" si="288"/>
        <v>-2</v>
      </c>
      <c r="L2334">
        <f t="shared" si="289"/>
        <v>-10</v>
      </c>
      <c r="M2334">
        <f t="shared" si="290"/>
        <v>1</v>
      </c>
      <c r="N2334">
        <f t="shared" si="291"/>
        <v>1</v>
      </c>
      <c r="O2334">
        <f t="shared" si="292"/>
        <v>1</v>
      </c>
      <c r="P2334">
        <f t="shared" si="293"/>
        <v>0</v>
      </c>
      <c r="Q2334">
        <f t="shared" si="294"/>
        <v>0</v>
      </c>
      <c r="R2334">
        <f t="shared" si="295"/>
        <v>1</v>
      </c>
    </row>
    <row r="2335" spans="1:18" x14ac:dyDescent="0.25">
      <c r="A2335" t="str">
        <f>gait_events!B4642</f>
        <v>pp057</v>
      </c>
      <c r="B2335" t="str">
        <f>VLOOKUP(A2335,participants!A:B,2,0)</f>
        <v>M</v>
      </c>
      <c r="C2335">
        <f>VLOOKUP(A2335,participants!A:C,3,0)</f>
        <v>22</v>
      </c>
      <c r="D2335" t="str">
        <f>VLOOKUP(A2335,participants!A:F,6,0)</f>
        <v>YA</v>
      </c>
      <c r="E2335" t="str">
        <f>IF(LEN(SUBSTITUTE(gait_events!C4642,"_run-",""))&lt;&gt;LEN(gait_events!C4642),LEFT(RIGHT(gait_events!C4642,LEN(gait_events!C4642)-19),FIND("_run-",RIGHT(gait_events!C4642,LEN(gait_events!C4642)-19),1)-1),RIGHT(gait_events!C4642,LEN(gait_events!C4642)-19))</f>
        <v>Fast</v>
      </c>
      <c r="F2335" t="str">
        <f>IF(LEN(SUBSTITUTE(gait_events!C4642,"_run-",""))&lt;&gt;LEN(gait_events!C4642),RIGHT(gait_events!C4642,LEN(gait_events!C4642)-FIND("_run-",gait_events!C4642,1)-4),"")</f>
        <v/>
      </c>
      <c r="G2335" t="str">
        <f>gait_events!D4642</f>
        <v>right_shank</v>
      </c>
      <c r="H2335" t="str">
        <f>gait_events!E4642</f>
        <v>FC</v>
      </c>
      <c r="I2335">
        <f>IF(gait_events!F4642&lt;&gt;"",gait_events!F4642,NA())</f>
        <v>333</v>
      </c>
      <c r="J2335">
        <f>IF(gait_events!G4642&lt;&gt;"",gait_events!G4642,NA())</f>
        <v>337</v>
      </c>
      <c r="K2335">
        <f t="shared" si="288"/>
        <v>-4</v>
      </c>
      <c r="L2335">
        <f t="shared" si="289"/>
        <v>-20</v>
      </c>
      <c r="M2335">
        <f t="shared" si="290"/>
        <v>1</v>
      </c>
      <c r="N2335">
        <f t="shared" si="291"/>
        <v>1</v>
      </c>
      <c r="O2335">
        <f t="shared" si="292"/>
        <v>1</v>
      </c>
      <c r="P2335">
        <f t="shared" si="293"/>
        <v>0</v>
      </c>
      <c r="Q2335">
        <f t="shared" si="294"/>
        <v>0</v>
      </c>
      <c r="R2335">
        <f t="shared" si="295"/>
        <v>1</v>
      </c>
    </row>
    <row r="2336" spans="1:18" x14ac:dyDescent="0.25">
      <c r="A2336" t="str">
        <f>gait_events!B4643</f>
        <v>pp057</v>
      </c>
      <c r="B2336" t="str">
        <f>VLOOKUP(A2336,participants!A:B,2,0)</f>
        <v>M</v>
      </c>
      <c r="C2336">
        <f>VLOOKUP(A2336,participants!A:C,3,0)</f>
        <v>22</v>
      </c>
      <c r="D2336" t="str">
        <f>VLOOKUP(A2336,participants!A:F,6,0)</f>
        <v>YA</v>
      </c>
      <c r="E2336" t="str">
        <f>IF(LEN(SUBSTITUTE(gait_events!C4643,"_run-",""))&lt;&gt;LEN(gait_events!C4643),LEFT(RIGHT(gait_events!C4643,LEN(gait_events!C4643)-19),FIND("_run-",RIGHT(gait_events!C4643,LEN(gait_events!C4643)-19),1)-1),RIGHT(gait_events!C4643,LEN(gait_events!C4643)-19))</f>
        <v>Preferred</v>
      </c>
      <c r="F2336" t="str">
        <f>IF(LEN(SUBSTITUTE(gait_events!C4643,"_run-",""))&lt;&gt;LEN(gait_events!C4643),RIGHT(gait_events!C4643,LEN(gait_events!C4643)-FIND("_run-",gait_events!C4643,1)-4),"")</f>
        <v/>
      </c>
      <c r="G2336" t="str">
        <f>gait_events!D4643</f>
        <v>left_ankle</v>
      </c>
      <c r="H2336" t="str">
        <f>gait_events!E4643</f>
        <v>IC</v>
      </c>
      <c r="I2336">
        <f>IF(gait_events!F4643&lt;&gt;"",gait_events!F4643,NA())</f>
        <v>38</v>
      </c>
      <c r="J2336">
        <f>IF(gait_events!G4643&lt;&gt;"",gait_events!G4643,NA())</f>
        <v>37</v>
      </c>
      <c r="K2336">
        <f t="shared" si="288"/>
        <v>1</v>
      </c>
      <c r="L2336">
        <f t="shared" si="289"/>
        <v>5</v>
      </c>
      <c r="M2336">
        <f t="shared" si="290"/>
        <v>1</v>
      </c>
      <c r="N2336">
        <f t="shared" si="291"/>
        <v>1</v>
      </c>
      <c r="O2336">
        <f t="shared" si="292"/>
        <v>1</v>
      </c>
      <c r="P2336">
        <f t="shared" si="293"/>
        <v>0</v>
      </c>
      <c r="Q2336">
        <f t="shared" si="294"/>
        <v>0</v>
      </c>
      <c r="R2336">
        <f t="shared" si="295"/>
        <v>1</v>
      </c>
    </row>
    <row r="2337" spans="1:18" x14ac:dyDescent="0.25">
      <c r="A2337" t="str">
        <f>gait_events!B4644</f>
        <v>pp057</v>
      </c>
      <c r="B2337" t="str">
        <f>VLOOKUP(A2337,participants!A:B,2,0)</f>
        <v>M</v>
      </c>
      <c r="C2337">
        <f>VLOOKUP(A2337,participants!A:C,3,0)</f>
        <v>22</v>
      </c>
      <c r="D2337" t="str">
        <f>VLOOKUP(A2337,participants!A:F,6,0)</f>
        <v>YA</v>
      </c>
      <c r="E2337" t="str">
        <f>IF(LEN(SUBSTITUTE(gait_events!C4644,"_run-",""))&lt;&gt;LEN(gait_events!C4644),LEFT(RIGHT(gait_events!C4644,LEN(gait_events!C4644)-19),FIND("_run-",RIGHT(gait_events!C4644,LEN(gait_events!C4644)-19),1)-1),RIGHT(gait_events!C4644,LEN(gait_events!C4644)-19))</f>
        <v>Preferred</v>
      </c>
      <c r="F2337" t="str">
        <f>IF(LEN(SUBSTITUTE(gait_events!C4644,"_run-",""))&lt;&gt;LEN(gait_events!C4644),RIGHT(gait_events!C4644,LEN(gait_events!C4644)-FIND("_run-",gait_events!C4644,1)-4),"")</f>
        <v/>
      </c>
      <c r="G2337" t="str">
        <f>gait_events!D4644</f>
        <v>left_ankle</v>
      </c>
      <c r="H2337" t="str">
        <f>gait_events!E4644</f>
        <v>IC</v>
      </c>
      <c r="I2337">
        <f>IF(gait_events!F4644&lt;&gt;"",gait_events!F4644,NA())</f>
        <v>262</v>
      </c>
      <c r="J2337">
        <f>IF(gait_events!G4644&lt;&gt;"",gait_events!G4644,NA())</f>
        <v>261</v>
      </c>
      <c r="K2337">
        <f t="shared" si="288"/>
        <v>1</v>
      </c>
      <c r="L2337">
        <f t="shared" si="289"/>
        <v>5</v>
      </c>
      <c r="M2337">
        <f t="shared" si="290"/>
        <v>1</v>
      </c>
      <c r="N2337">
        <f t="shared" si="291"/>
        <v>1</v>
      </c>
      <c r="O2337">
        <f t="shared" si="292"/>
        <v>1</v>
      </c>
      <c r="P2337">
        <f t="shared" si="293"/>
        <v>0</v>
      </c>
      <c r="Q2337">
        <f t="shared" si="294"/>
        <v>0</v>
      </c>
      <c r="R2337">
        <f t="shared" si="295"/>
        <v>1</v>
      </c>
    </row>
    <row r="2338" spans="1:18" x14ac:dyDescent="0.25">
      <c r="A2338" t="str">
        <f>gait_events!B4645</f>
        <v>pp057</v>
      </c>
      <c r="B2338" t="str">
        <f>VLOOKUP(A2338,participants!A:B,2,0)</f>
        <v>M</v>
      </c>
      <c r="C2338">
        <f>VLOOKUP(A2338,participants!A:C,3,0)</f>
        <v>22</v>
      </c>
      <c r="D2338" t="str">
        <f>VLOOKUP(A2338,participants!A:F,6,0)</f>
        <v>YA</v>
      </c>
      <c r="E2338" t="str">
        <f>IF(LEN(SUBSTITUTE(gait_events!C4645,"_run-",""))&lt;&gt;LEN(gait_events!C4645),LEFT(RIGHT(gait_events!C4645,LEN(gait_events!C4645)-19),FIND("_run-",RIGHT(gait_events!C4645,LEN(gait_events!C4645)-19),1)-1),RIGHT(gait_events!C4645,LEN(gait_events!C4645)-19))</f>
        <v>Preferred</v>
      </c>
      <c r="F2338" t="str">
        <f>IF(LEN(SUBSTITUTE(gait_events!C4645,"_run-",""))&lt;&gt;LEN(gait_events!C4645),RIGHT(gait_events!C4645,LEN(gait_events!C4645)-FIND("_run-",gait_events!C4645,1)-4),"")</f>
        <v/>
      </c>
      <c r="G2338" t="str">
        <f>gait_events!D4645</f>
        <v>left_ankle</v>
      </c>
      <c r="H2338" t="str">
        <f>gait_events!E4645</f>
        <v>IC</v>
      </c>
      <c r="I2338">
        <f>IF(gait_events!F4645&lt;&gt;"",gait_events!F4645,NA())</f>
        <v>483</v>
      </c>
      <c r="J2338">
        <f>IF(gait_events!G4645&lt;&gt;"",gait_events!G4645,NA())</f>
        <v>482</v>
      </c>
      <c r="K2338">
        <f t="shared" si="288"/>
        <v>1</v>
      </c>
      <c r="L2338">
        <f t="shared" si="289"/>
        <v>5</v>
      </c>
      <c r="M2338">
        <f t="shared" si="290"/>
        <v>1</v>
      </c>
      <c r="N2338">
        <f t="shared" si="291"/>
        <v>1</v>
      </c>
      <c r="O2338">
        <f t="shared" si="292"/>
        <v>1</v>
      </c>
      <c r="P2338">
        <f t="shared" si="293"/>
        <v>0</v>
      </c>
      <c r="Q2338">
        <f t="shared" si="294"/>
        <v>0</v>
      </c>
      <c r="R2338">
        <f t="shared" si="295"/>
        <v>1</v>
      </c>
    </row>
    <row r="2339" spans="1:18" x14ac:dyDescent="0.25">
      <c r="A2339" t="str">
        <f>gait_events!B4646</f>
        <v>pp057</v>
      </c>
      <c r="B2339" t="str">
        <f>VLOOKUP(A2339,participants!A:B,2,0)</f>
        <v>M</v>
      </c>
      <c r="C2339">
        <f>VLOOKUP(A2339,participants!A:C,3,0)</f>
        <v>22</v>
      </c>
      <c r="D2339" t="str">
        <f>VLOOKUP(A2339,participants!A:F,6,0)</f>
        <v>YA</v>
      </c>
      <c r="E2339" t="str">
        <f>IF(LEN(SUBSTITUTE(gait_events!C4646,"_run-",""))&lt;&gt;LEN(gait_events!C4646),LEFT(RIGHT(gait_events!C4646,LEN(gait_events!C4646)-19),FIND("_run-",RIGHT(gait_events!C4646,LEN(gait_events!C4646)-19),1)-1),RIGHT(gait_events!C4646,LEN(gait_events!C4646)-19))</f>
        <v>Preferred</v>
      </c>
      <c r="F2339" t="str">
        <f>IF(LEN(SUBSTITUTE(gait_events!C4646,"_run-",""))&lt;&gt;LEN(gait_events!C4646),RIGHT(gait_events!C4646,LEN(gait_events!C4646)-FIND("_run-",gait_events!C4646,1)-4),"")</f>
        <v/>
      </c>
      <c r="G2339" t="str">
        <f>gait_events!D4646</f>
        <v>left_ankle</v>
      </c>
      <c r="H2339" t="str">
        <f>gait_events!E4646</f>
        <v>IC</v>
      </c>
      <c r="I2339">
        <f>IF(gait_events!F4646&lt;&gt;"",gait_events!F4646,NA())</f>
        <v>699</v>
      </c>
      <c r="J2339">
        <f>IF(gait_events!G4646&lt;&gt;"",gait_events!G4646,NA())</f>
        <v>699</v>
      </c>
      <c r="K2339">
        <f t="shared" si="288"/>
        <v>0</v>
      </c>
      <c r="L2339">
        <f t="shared" si="289"/>
        <v>0</v>
      </c>
      <c r="M2339">
        <f t="shared" si="290"/>
        <v>1</v>
      </c>
      <c r="N2339">
        <f t="shared" si="291"/>
        <v>1</v>
      </c>
      <c r="O2339">
        <f t="shared" si="292"/>
        <v>1</v>
      </c>
      <c r="P2339">
        <f t="shared" si="293"/>
        <v>0</v>
      </c>
      <c r="Q2339">
        <f t="shared" si="294"/>
        <v>0</v>
      </c>
      <c r="R2339">
        <f t="shared" si="295"/>
        <v>1</v>
      </c>
    </row>
    <row r="2340" spans="1:18" x14ac:dyDescent="0.25">
      <c r="A2340" t="str">
        <f>gait_events!B4647</f>
        <v>pp057</v>
      </c>
      <c r="B2340" t="str">
        <f>VLOOKUP(A2340,participants!A:B,2,0)</f>
        <v>M</v>
      </c>
      <c r="C2340">
        <f>VLOOKUP(A2340,participants!A:C,3,0)</f>
        <v>22</v>
      </c>
      <c r="D2340" t="str">
        <f>VLOOKUP(A2340,participants!A:F,6,0)</f>
        <v>YA</v>
      </c>
      <c r="E2340" t="str">
        <f>IF(LEN(SUBSTITUTE(gait_events!C4647,"_run-",""))&lt;&gt;LEN(gait_events!C4647),LEFT(RIGHT(gait_events!C4647,LEN(gait_events!C4647)-19),FIND("_run-",RIGHT(gait_events!C4647,LEN(gait_events!C4647)-19),1)-1),RIGHT(gait_events!C4647,LEN(gait_events!C4647)-19))</f>
        <v>Preferred</v>
      </c>
      <c r="F2340" t="str">
        <f>IF(LEN(SUBSTITUTE(gait_events!C4647,"_run-",""))&lt;&gt;LEN(gait_events!C4647),RIGHT(gait_events!C4647,LEN(gait_events!C4647)-FIND("_run-",gait_events!C4647,1)-4),"")</f>
        <v/>
      </c>
      <c r="G2340" t="str">
        <f>gait_events!D4647</f>
        <v>left_ankle</v>
      </c>
      <c r="H2340" t="str">
        <f>gait_events!E4647</f>
        <v>FC</v>
      </c>
      <c r="I2340">
        <f>IF(gait_events!F4647&lt;&gt;"",gait_events!F4647,NA())</f>
        <v>171</v>
      </c>
      <c r="J2340">
        <f>IF(gait_events!G4647&lt;&gt;"",gait_events!G4647,NA())</f>
        <v>174</v>
      </c>
      <c r="K2340">
        <f t="shared" si="288"/>
        <v>-3</v>
      </c>
      <c r="L2340">
        <f t="shared" si="289"/>
        <v>-15</v>
      </c>
      <c r="M2340">
        <f t="shared" si="290"/>
        <v>1</v>
      </c>
      <c r="N2340">
        <f t="shared" si="291"/>
        <v>1</v>
      </c>
      <c r="O2340">
        <f t="shared" si="292"/>
        <v>1</v>
      </c>
      <c r="P2340">
        <f t="shared" si="293"/>
        <v>0</v>
      </c>
      <c r="Q2340">
        <f t="shared" si="294"/>
        <v>0</v>
      </c>
      <c r="R2340">
        <f t="shared" si="295"/>
        <v>1</v>
      </c>
    </row>
    <row r="2341" spans="1:18" x14ac:dyDescent="0.25">
      <c r="A2341" t="str">
        <f>gait_events!B4648</f>
        <v>pp057</v>
      </c>
      <c r="B2341" t="str">
        <f>VLOOKUP(A2341,participants!A:B,2,0)</f>
        <v>M</v>
      </c>
      <c r="C2341">
        <f>VLOOKUP(A2341,participants!A:C,3,0)</f>
        <v>22</v>
      </c>
      <c r="D2341" t="str">
        <f>VLOOKUP(A2341,participants!A:F,6,0)</f>
        <v>YA</v>
      </c>
      <c r="E2341" t="str">
        <f>IF(LEN(SUBSTITUTE(gait_events!C4648,"_run-",""))&lt;&gt;LEN(gait_events!C4648),LEFT(RIGHT(gait_events!C4648,LEN(gait_events!C4648)-19),FIND("_run-",RIGHT(gait_events!C4648,LEN(gait_events!C4648)-19),1)-1),RIGHT(gait_events!C4648,LEN(gait_events!C4648)-19))</f>
        <v>Preferred</v>
      </c>
      <c r="F2341" t="str">
        <f>IF(LEN(SUBSTITUTE(gait_events!C4648,"_run-",""))&lt;&gt;LEN(gait_events!C4648),RIGHT(gait_events!C4648,LEN(gait_events!C4648)-FIND("_run-",gait_events!C4648,1)-4),"")</f>
        <v/>
      </c>
      <c r="G2341" t="str">
        <f>gait_events!D4648</f>
        <v>left_ankle</v>
      </c>
      <c r="H2341" t="str">
        <f>gait_events!E4648</f>
        <v>FC</v>
      </c>
      <c r="I2341">
        <f>IF(gait_events!F4648&lt;&gt;"",gait_events!F4648,NA())</f>
        <v>393</v>
      </c>
      <c r="J2341">
        <f>IF(gait_events!G4648&lt;&gt;"",gait_events!G4648,NA())</f>
        <v>402</v>
      </c>
      <c r="K2341">
        <f t="shared" si="288"/>
        <v>-9</v>
      </c>
      <c r="L2341">
        <f t="shared" si="289"/>
        <v>-45</v>
      </c>
      <c r="M2341">
        <f t="shared" si="290"/>
        <v>1</v>
      </c>
      <c r="N2341">
        <f t="shared" si="291"/>
        <v>1</v>
      </c>
      <c r="O2341">
        <f t="shared" si="292"/>
        <v>1</v>
      </c>
      <c r="P2341">
        <f t="shared" si="293"/>
        <v>0</v>
      </c>
      <c r="Q2341">
        <f t="shared" si="294"/>
        <v>0</v>
      </c>
      <c r="R2341">
        <f t="shared" si="295"/>
        <v>1</v>
      </c>
    </row>
    <row r="2342" spans="1:18" x14ac:dyDescent="0.25">
      <c r="A2342" t="str">
        <f>gait_events!B4649</f>
        <v>pp057</v>
      </c>
      <c r="B2342" t="str">
        <f>VLOOKUP(A2342,participants!A:B,2,0)</f>
        <v>M</v>
      </c>
      <c r="C2342">
        <f>VLOOKUP(A2342,participants!A:C,3,0)</f>
        <v>22</v>
      </c>
      <c r="D2342" t="str">
        <f>VLOOKUP(A2342,participants!A:F,6,0)</f>
        <v>YA</v>
      </c>
      <c r="E2342" t="str">
        <f>IF(LEN(SUBSTITUTE(gait_events!C4649,"_run-",""))&lt;&gt;LEN(gait_events!C4649),LEFT(RIGHT(gait_events!C4649,LEN(gait_events!C4649)-19),FIND("_run-",RIGHT(gait_events!C4649,LEN(gait_events!C4649)-19),1)-1),RIGHT(gait_events!C4649,LEN(gait_events!C4649)-19))</f>
        <v>Preferred</v>
      </c>
      <c r="F2342" t="str">
        <f>IF(LEN(SUBSTITUTE(gait_events!C4649,"_run-",""))&lt;&gt;LEN(gait_events!C4649),RIGHT(gait_events!C4649,LEN(gait_events!C4649)-FIND("_run-",gait_events!C4649,1)-4),"")</f>
        <v/>
      </c>
      <c r="G2342" t="str">
        <f>gait_events!D4649</f>
        <v>left_ankle</v>
      </c>
      <c r="H2342" t="str">
        <f>gait_events!E4649</f>
        <v>FC</v>
      </c>
      <c r="I2342">
        <f>IF(gait_events!F4649&lt;&gt;"",gait_events!F4649,NA())</f>
        <v>616</v>
      </c>
      <c r="J2342">
        <f>IF(gait_events!G4649&lt;&gt;"",gait_events!G4649,NA())</f>
        <v>625</v>
      </c>
      <c r="K2342">
        <f t="shared" si="288"/>
        <v>-9</v>
      </c>
      <c r="L2342">
        <f t="shared" si="289"/>
        <v>-45</v>
      </c>
      <c r="M2342">
        <f t="shared" si="290"/>
        <v>1</v>
      </c>
      <c r="N2342">
        <f t="shared" si="291"/>
        <v>1</v>
      </c>
      <c r="O2342">
        <f t="shared" si="292"/>
        <v>1</v>
      </c>
      <c r="P2342">
        <f t="shared" si="293"/>
        <v>0</v>
      </c>
      <c r="Q2342">
        <f t="shared" si="294"/>
        <v>0</v>
      </c>
      <c r="R2342">
        <f t="shared" si="295"/>
        <v>1</v>
      </c>
    </row>
    <row r="2343" spans="1:18" x14ac:dyDescent="0.25">
      <c r="A2343" t="str">
        <f>gait_events!B4650</f>
        <v>pp057</v>
      </c>
      <c r="B2343" t="str">
        <f>VLOOKUP(A2343,participants!A:B,2,0)</f>
        <v>M</v>
      </c>
      <c r="C2343">
        <f>VLOOKUP(A2343,participants!A:C,3,0)</f>
        <v>22</v>
      </c>
      <c r="D2343" t="str">
        <f>VLOOKUP(A2343,participants!A:F,6,0)</f>
        <v>YA</v>
      </c>
      <c r="E2343" t="str">
        <f>IF(LEN(SUBSTITUTE(gait_events!C4650,"_run-",""))&lt;&gt;LEN(gait_events!C4650),LEFT(RIGHT(gait_events!C4650,LEN(gait_events!C4650)-19),FIND("_run-",RIGHT(gait_events!C4650,LEN(gait_events!C4650)-19),1)-1),RIGHT(gait_events!C4650,LEN(gait_events!C4650)-19))</f>
        <v>Preferred</v>
      </c>
      <c r="F2343" t="str">
        <f>IF(LEN(SUBSTITUTE(gait_events!C4650,"_run-",""))&lt;&gt;LEN(gait_events!C4650),RIGHT(gait_events!C4650,LEN(gait_events!C4650)-FIND("_run-",gait_events!C4650,1)-4),"")</f>
        <v/>
      </c>
      <c r="G2343" t="str">
        <f>gait_events!D4650</f>
        <v>right_ankle</v>
      </c>
      <c r="H2343" t="str">
        <f>gait_events!E4650</f>
        <v>IC</v>
      </c>
      <c r="I2343">
        <f>IF(gait_events!F4650&lt;&gt;"",gait_events!F4650,NA())</f>
        <v>150</v>
      </c>
      <c r="J2343">
        <f>IF(gait_events!G4650&lt;&gt;"",gait_events!G4650,NA())</f>
        <v>151</v>
      </c>
      <c r="K2343">
        <f t="shared" si="288"/>
        <v>-1</v>
      </c>
      <c r="L2343">
        <f t="shared" si="289"/>
        <v>-5</v>
      </c>
      <c r="M2343">
        <f t="shared" si="290"/>
        <v>1</v>
      </c>
      <c r="N2343">
        <f t="shared" si="291"/>
        <v>1</v>
      </c>
      <c r="O2343">
        <f t="shared" si="292"/>
        <v>1</v>
      </c>
      <c r="P2343">
        <f t="shared" si="293"/>
        <v>0</v>
      </c>
      <c r="Q2343">
        <f t="shared" si="294"/>
        <v>0</v>
      </c>
      <c r="R2343">
        <f t="shared" si="295"/>
        <v>1</v>
      </c>
    </row>
    <row r="2344" spans="1:18" x14ac:dyDescent="0.25">
      <c r="A2344" t="str">
        <f>gait_events!B4651</f>
        <v>pp057</v>
      </c>
      <c r="B2344" t="str">
        <f>VLOOKUP(A2344,participants!A:B,2,0)</f>
        <v>M</v>
      </c>
      <c r="C2344">
        <f>VLOOKUP(A2344,participants!A:C,3,0)</f>
        <v>22</v>
      </c>
      <c r="D2344" t="str">
        <f>VLOOKUP(A2344,participants!A:F,6,0)</f>
        <v>YA</v>
      </c>
      <c r="E2344" t="str">
        <f>IF(LEN(SUBSTITUTE(gait_events!C4651,"_run-",""))&lt;&gt;LEN(gait_events!C4651),LEFT(RIGHT(gait_events!C4651,LEN(gait_events!C4651)-19),FIND("_run-",RIGHT(gait_events!C4651,LEN(gait_events!C4651)-19),1)-1),RIGHT(gait_events!C4651,LEN(gait_events!C4651)-19))</f>
        <v>Preferred</v>
      </c>
      <c r="F2344" t="str">
        <f>IF(LEN(SUBSTITUTE(gait_events!C4651,"_run-",""))&lt;&gt;LEN(gait_events!C4651),RIGHT(gait_events!C4651,LEN(gait_events!C4651)-FIND("_run-",gait_events!C4651,1)-4),"")</f>
        <v/>
      </c>
      <c r="G2344" t="str">
        <f>gait_events!D4651</f>
        <v>right_ankle</v>
      </c>
      <c r="H2344" t="str">
        <f>gait_events!E4651</f>
        <v>IC</v>
      </c>
      <c r="I2344">
        <f>IF(gait_events!F4651&lt;&gt;"",gait_events!F4651,NA())</f>
        <v>375</v>
      </c>
      <c r="J2344">
        <f>IF(gait_events!G4651&lt;&gt;"",gait_events!G4651,NA())</f>
        <v>376</v>
      </c>
      <c r="K2344">
        <f t="shared" si="288"/>
        <v>-1</v>
      </c>
      <c r="L2344">
        <f t="shared" si="289"/>
        <v>-5</v>
      </c>
      <c r="M2344">
        <f t="shared" si="290"/>
        <v>1</v>
      </c>
      <c r="N2344">
        <f t="shared" si="291"/>
        <v>1</v>
      </c>
      <c r="O2344">
        <f t="shared" si="292"/>
        <v>1</v>
      </c>
      <c r="P2344">
        <f t="shared" si="293"/>
        <v>0</v>
      </c>
      <c r="Q2344">
        <f t="shared" si="294"/>
        <v>0</v>
      </c>
      <c r="R2344">
        <f t="shared" si="295"/>
        <v>1</v>
      </c>
    </row>
    <row r="2345" spans="1:18" x14ac:dyDescent="0.25">
      <c r="A2345" t="str">
        <f>gait_events!B4652</f>
        <v>pp057</v>
      </c>
      <c r="B2345" t="str">
        <f>VLOOKUP(A2345,participants!A:B,2,0)</f>
        <v>M</v>
      </c>
      <c r="C2345">
        <f>VLOOKUP(A2345,participants!A:C,3,0)</f>
        <v>22</v>
      </c>
      <c r="D2345" t="str">
        <f>VLOOKUP(A2345,participants!A:F,6,0)</f>
        <v>YA</v>
      </c>
      <c r="E2345" t="str">
        <f>IF(LEN(SUBSTITUTE(gait_events!C4652,"_run-",""))&lt;&gt;LEN(gait_events!C4652),LEFT(RIGHT(gait_events!C4652,LEN(gait_events!C4652)-19),FIND("_run-",RIGHT(gait_events!C4652,LEN(gait_events!C4652)-19),1)-1),RIGHT(gait_events!C4652,LEN(gait_events!C4652)-19))</f>
        <v>Preferred</v>
      </c>
      <c r="F2345" t="str">
        <f>IF(LEN(SUBSTITUTE(gait_events!C4652,"_run-",""))&lt;&gt;LEN(gait_events!C4652),RIGHT(gait_events!C4652,LEN(gait_events!C4652)-FIND("_run-",gait_events!C4652,1)-4),"")</f>
        <v/>
      </c>
      <c r="G2345" t="str">
        <f>gait_events!D4652</f>
        <v>right_ankle</v>
      </c>
      <c r="H2345" t="str">
        <f>gait_events!E4652</f>
        <v>IC</v>
      </c>
      <c r="I2345">
        <f>IF(gait_events!F4652&lt;&gt;"",gait_events!F4652,NA())</f>
        <v>593</v>
      </c>
      <c r="J2345">
        <f>IF(gait_events!G4652&lt;&gt;"",gait_events!G4652,NA())</f>
        <v>595</v>
      </c>
      <c r="K2345">
        <f t="shared" si="288"/>
        <v>-2</v>
      </c>
      <c r="L2345">
        <f t="shared" si="289"/>
        <v>-10</v>
      </c>
      <c r="M2345">
        <f t="shared" si="290"/>
        <v>1</v>
      </c>
      <c r="N2345">
        <f t="shared" si="291"/>
        <v>1</v>
      </c>
      <c r="O2345">
        <f t="shared" si="292"/>
        <v>1</v>
      </c>
      <c r="P2345">
        <f t="shared" si="293"/>
        <v>0</v>
      </c>
      <c r="Q2345">
        <f t="shared" si="294"/>
        <v>0</v>
      </c>
      <c r="R2345">
        <f t="shared" si="295"/>
        <v>1</v>
      </c>
    </row>
    <row r="2346" spans="1:18" x14ac:dyDescent="0.25">
      <c r="A2346" t="str">
        <f>gait_events!B4653</f>
        <v>pp057</v>
      </c>
      <c r="B2346" t="str">
        <f>VLOOKUP(A2346,participants!A:B,2,0)</f>
        <v>M</v>
      </c>
      <c r="C2346">
        <f>VLOOKUP(A2346,participants!A:C,3,0)</f>
        <v>22</v>
      </c>
      <c r="D2346" t="str">
        <f>VLOOKUP(A2346,participants!A:F,6,0)</f>
        <v>YA</v>
      </c>
      <c r="E2346" t="str">
        <f>IF(LEN(SUBSTITUTE(gait_events!C4653,"_run-",""))&lt;&gt;LEN(gait_events!C4653),LEFT(RIGHT(gait_events!C4653,LEN(gait_events!C4653)-19),FIND("_run-",RIGHT(gait_events!C4653,LEN(gait_events!C4653)-19),1)-1),RIGHT(gait_events!C4653,LEN(gait_events!C4653)-19))</f>
        <v>Preferred</v>
      </c>
      <c r="F2346" t="str">
        <f>IF(LEN(SUBSTITUTE(gait_events!C4653,"_run-",""))&lt;&gt;LEN(gait_events!C4653),RIGHT(gait_events!C4653,LEN(gait_events!C4653)-FIND("_run-",gait_events!C4653,1)-4),"")</f>
        <v/>
      </c>
      <c r="G2346" t="str">
        <f>gait_events!D4653</f>
        <v>right_ankle</v>
      </c>
      <c r="H2346" t="str">
        <f>gait_events!E4653</f>
        <v>FC</v>
      </c>
      <c r="I2346">
        <f>IF(gait_events!F4653&lt;&gt;"",gait_events!F4653,NA())</f>
        <v>61</v>
      </c>
      <c r="J2346">
        <f>IF(gait_events!G4653&lt;&gt;"",gait_events!G4653,NA())</f>
        <v>62</v>
      </c>
      <c r="K2346">
        <f t="shared" si="288"/>
        <v>-1</v>
      </c>
      <c r="L2346">
        <f t="shared" si="289"/>
        <v>-5</v>
      </c>
      <c r="M2346">
        <f t="shared" si="290"/>
        <v>1</v>
      </c>
      <c r="N2346">
        <f t="shared" si="291"/>
        <v>1</v>
      </c>
      <c r="O2346">
        <f t="shared" si="292"/>
        <v>1</v>
      </c>
      <c r="P2346">
        <f t="shared" si="293"/>
        <v>0</v>
      </c>
      <c r="Q2346">
        <f t="shared" si="294"/>
        <v>0</v>
      </c>
      <c r="R2346">
        <f t="shared" si="295"/>
        <v>1</v>
      </c>
    </row>
    <row r="2347" spans="1:18" x14ac:dyDescent="0.25">
      <c r="A2347" t="str">
        <f>gait_events!B4654</f>
        <v>pp057</v>
      </c>
      <c r="B2347" t="str">
        <f>VLOOKUP(A2347,participants!A:B,2,0)</f>
        <v>M</v>
      </c>
      <c r="C2347">
        <f>VLOOKUP(A2347,participants!A:C,3,0)</f>
        <v>22</v>
      </c>
      <c r="D2347" t="str">
        <f>VLOOKUP(A2347,participants!A:F,6,0)</f>
        <v>YA</v>
      </c>
      <c r="E2347" t="str">
        <f>IF(LEN(SUBSTITUTE(gait_events!C4654,"_run-",""))&lt;&gt;LEN(gait_events!C4654),LEFT(RIGHT(gait_events!C4654,LEN(gait_events!C4654)-19),FIND("_run-",RIGHT(gait_events!C4654,LEN(gait_events!C4654)-19),1)-1),RIGHT(gait_events!C4654,LEN(gait_events!C4654)-19))</f>
        <v>Preferred</v>
      </c>
      <c r="F2347" t="str">
        <f>IF(LEN(SUBSTITUTE(gait_events!C4654,"_run-",""))&lt;&gt;LEN(gait_events!C4654),RIGHT(gait_events!C4654,LEN(gait_events!C4654)-FIND("_run-",gait_events!C4654,1)-4),"")</f>
        <v/>
      </c>
      <c r="G2347" t="str">
        <f>gait_events!D4654</f>
        <v>right_ankle</v>
      </c>
      <c r="H2347" t="str">
        <f>gait_events!E4654</f>
        <v>FC</v>
      </c>
      <c r="I2347">
        <f>IF(gait_events!F4654&lt;&gt;"",gait_events!F4654,NA())</f>
        <v>285</v>
      </c>
      <c r="J2347">
        <f>IF(gait_events!G4654&lt;&gt;"",gait_events!G4654,NA())</f>
        <v>289</v>
      </c>
      <c r="K2347">
        <f t="shared" si="288"/>
        <v>-4</v>
      </c>
      <c r="L2347">
        <f t="shared" si="289"/>
        <v>-20</v>
      </c>
      <c r="M2347">
        <f t="shared" si="290"/>
        <v>1</v>
      </c>
      <c r="N2347">
        <f t="shared" si="291"/>
        <v>1</v>
      </c>
      <c r="O2347">
        <f t="shared" si="292"/>
        <v>1</v>
      </c>
      <c r="P2347">
        <f t="shared" si="293"/>
        <v>0</v>
      </c>
      <c r="Q2347">
        <f t="shared" si="294"/>
        <v>0</v>
      </c>
      <c r="R2347">
        <f t="shared" si="295"/>
        <v>1</v>
      </c>
    </row>
    <row r="2348" spans="1:18" x14ac:dyDescent="0.25">
      <c r="A2348" t="str">
        <f>gait_events!B4655</f>
        <v>pp057</v>
      </c>
      <c r="B2348" t="str">
        <f>VLOOKUP(A2348,participants!A:B,2,0)</f>
        <v>M</v>
      </c>
      <c r="C2348">
        <f>VLOOKUP(A2348,participants!A:C,3,0)</f>
        <v>22</v>
      </c>
      <c r="D2348" t="str">
        <f>VLOOKUP(A2348,participants!A:F,6,0)</f>
        <v>YA</v>
      </c>
      <c r="E2348" t="str">
        <f>IF(LEN(SUBSTITUTE(gait_events!C4655,"_run-",""))&lt;&gt;LEN(gait_events!C4655),LEFT(RIGHT(gait_events!C4655,LEN(gait_events!C4655)-19),FIND("_run-",RIGHT(gait_events!C4655,LEN(gait_events!C4655)-19),1)-1),RIGHT(gait_events!C4655,LEN(gait_events!C4655)-19))</f>
        <v>Preferred</v>
      </c>
      <c r="F2348" t="str">
        <f>IF(LEN(SUBSTITUTE(gait_events!C4655,"_run-",""))&lt;&gt;LEN(gait_events!C4655),RIGHT(gait_events!C4655,LEN(gait_events!C4655)-FIND("_run-",gait_events!C4655,1)-4),"")</f>
        <v/>
      </c>
      <c r="G2348" t="str">
        <f>gait_events!D4655</f>
        <v>right_ankle</v>
      </c>
      <c r="H2348" t="str">
        <f>gait_events!E4655</f>
        <v>FC</v>
      </c>
      <c r="I2348">
        <f>IF(gait_events!F4655&lt;&gt;"",gait_events!F4655,NA())</f>
        <v>506</v>
      </c>
      <c r="J2348">
        <f>IF(gait_events!G4655&lt;&gt;"",gait_events!G4655,NA())</f>
        <v>511</v>
      </c>
      <c r="K2348">
        <f t="shared" si="288"/>
        <v>-5</v>
      </c>
      <c r="L2348">
        <f t="shared" si="289"/>
        <v>-25</v>
      </c>
      <c r="M2348">
        <f t="shared" si="290"/>
        <v>1</v>
      </c>
      <c r="N2348">
        <f t="shared" si="291"/>
        <v>1</v>
      </c>
      <c r="O2348">
        <f t="shared" si="292"/>
        <v>1</v>
      </c>
      <c r="P2348">
        <f t="shared" si="293"/>
        <v>0</v>
      </c>
      <c r="Q2348">
        <f t="shared" si="294"/>
        <v>0</v>
      </c>
      <c r="R2348">
        <f t="shared" si="295"/>
        <v>1</v>
      </c>
    </row>
    <row r="2349" spans="1:18" x14ac:dyDescent="0.25">
      <c r="A2349" t="str">
        <f>gait_events!B4656</f>
        <v>pp057</v>
      </c>
      <c r="B2349" t="str">
        <f>VLOOKUP(A2349,participants!A:B,2,0)</f>
        <v>M</v>
      </c>
      <c r="C2349">
        <f>VLOOKUP(A2349,participants!A:C,3,0)</f>
        <v>22</v>
      </c>
      <c r="D2349" t="str">
        <f>VLOOKUP(A2349,participants!A:F,6,0)</f>
        <v>YA</v>
      </c>
      <c r="E2349" t="str">
        <f>IF(LEN(SUBSTITUTE(gait_events!C4656,"_run-",""))&lt;&gt;LEN(gait_events!C4656),LEFT(RIGHT(gait_events!C4656,LEN(gait_events!C4656)-19),FIND("_run-",RIGHT(gait_events!C4656,LEN(gait_events!C4656)-19),1)-1),RIGHT(gait_events!C4656,LEN(gait_events!C4656)-19))</f>
        <v>Preferred</v>
      </c>
      <c r="F2349" t="str">
        <f>IF(LEN(SUBSTITUTE(gait_events!C4656,"_run-",""))&lt;&gt;LEN(gait_events!C4656),RIGHT(gait_events!C4656,LEN(gait_events!C4656)-FIND("_run-",gait_events!C4656,1)-4),"")</f>
        <v/>
      </c>
      <c r="G2349" t="str">
        <f>gait_events!D4656</f>
        <v>right_ankle</v>
      </c>
      <c r="H2349" t="str">
        <f>gait_events!E4656</f>
        <v>FC</v>
      </c>
      <c r="I2349" t="e">
        <f>IF(gait_events!F4656&lt;&gt;"",gait_events!F4656,NA())</f>
        <v>#N/A</v>
      </c>
      <c r="J2349">
        <f>IF(gait_events!G4656&lt;&gt;"",gait_events!G4656,NA())</f>
        <v>728</v>
      </c>
      <c r="K2349" t="e">
        <f t="shared" si="288"/>
        <v>#N/A</v>
      </c>
      <c r="L2349" t="e">
        <f t="shared" si="289"/>
        <v>#N/A</v>
      </c>
      <c r="M2349">
        <f t="shared" si="290"/>
        <v>0</v>
      </c>
      <c r="N2349">
        <f t="shared" si="291"/>
        <v>1</v>
      </c>
      <c r="O2349">
        <f t="shared" si="292"/>
        <v>0</v>
      </c>
      <c r="P2349">
        <f t="shared" si="293"/>
        <v>0</v>
      </c>
      <c r="Q2349">
        <f t="shared" si="294"/>
        <v>1</v>
      </c>
      <c r="R2349">
        <f t="shared" si="295"/>
        <v>1</v>
      </c>
    </row>
    <row r="2350" spans="1:18" x14ac:dyDescent="0.25">
      <c r="A2350" t="str">
        <f>gait_events!B4657</f>
        <v>pp057</v>
      </c>
      <c r="B2350" t="str">
        <f>VLOOKUP(A2350,participants!A:B,2,0)</f>
        <v>M</v>
      </c>
      <c r="C2350">
        <f>VLOOKUP(A2350,participants!A:C,3,0)</f>
        <v>22</v>
      </c>
      <c r="D2350" t="str">
        <f>VLOOKUP(A2350,participants!A:F,6,0)</f>
        <v>YA</v>
      </c>
      <c r="E2350" t="str">
        <f>IF(LEN(SUBSTITUTE(gait_events!C4657,"_run-",""))&lt;&gt;LEN(gait_events!C4657),LEFT(RIGHT(gait_events!C4657,LEN(gait_events!C4657)-19),FIND("_run-",RIGHT(gait_events!C4657,LEN(gait_events!C4657)-19),1)-1),RIGHT(gait_events!C4657,LEN(gait_events!C4657)-19))</f>
        <v>Preferred</v>
      </c>
      <c r="F2350" t="str">
        <f>IF(LEN(SUBSTITUTE(gait_events!C4657,"_run-",""))&lt;&gt;LEN(gait_events!C4657),RIGHT(gait_events!C4657,LEN(gait_events!C4657)-FIND("_run-",gait_events!C4657,1)-4),"")</f>
        <v/>
      </c>
      <c r="G2350" t="str">
        <f>gait_events!D4657</f>
        <v>left_shank</v>
      </c>
      <c r="H2350" t="str">
        <f>gait_events!E4657</f>
        <v>IC</v>
      </c>
      <c r="I2350">
        <f>IF(gait_events!F4657&lt;&gt;"",gait_events!F4657,NA())</f>
        <v>38</v>
      </c>
      <c r="J2350">
        <f>IF(gait_events!G4657&lt;&gt;"",gait_events!G4657,NA())</f>
        <v>36</v>
      </c>
      <c r="K2350">
        <f t="shared" si="288"/>
        <v>2</v>
      </c>
      <c r="L2350">
        <f t="shared" si="289"/>
        <v>10</v>
      </c>
      <c r="M2350">
        <f t="shared" si="290"/>
        <v>1</v>
      </c>
      <c r="N2350">
        <f t="shared" si="291"/>
        <v>1</v>
      </c>
      <c r="O2350">
        <f t="shared" si="292"/>
        <v>1</v>
      </c>
      <c r="P2350">
        <f t="shared" si="293"/>
        <v>0</v>
      </c>
      <c r="Q2350">
        <f t="shared" si="294"/>
        <v>0</v>
      </c>
      <c r="R2350">
        <f t="shared" si="295"/>
        <v>1</v>
      </c>
    </row>
    <row r="2351" spans="1:18" x14ac:dyDescent="0.25">
      <c r="A2351" t="str">
        <f>gait_events!B4658</f>
        <v>pp057</v>
      </c>
      <c r="B2351" t="str">
        <f>VLOOKUP(A2351,participants!A:B,2,0)</f>
        <v>M</v>
      </c>
      <c r="C2351">
        <f>VLOOKUP(A2351,participants!A:C,3,0)</f>
        <v>22</v>
      </c>
      <c r="D2351" t="str">
        <f>VLOOKUP(A2351,participants!A:F,6,0)</f>
        <v>YA</v>
      </c>
      <c r="E2351" t="str">
        <f>IF(LEN(SUBSTITUTE(gait_events!C4658,"_run-",""))&lt;&gt;LEN(gait_events!C4658),LEFT(RIGHT(gait_events!C4658,LEN(gait_events!C4658)-19),FIND("_run-",RIGHT(gait_events!C4658,LEN(gait_events!C4658)-19),1)-1),RIGHT(gait_events!C4658,LEN(gait_events!C4658)-19))</f>
        <v>Preferred</v>
      </c>
      <c r="F2351" t="str">
        <f>IF(LEN(SUBSTITUTE(gait_events!C4658,"_run-",""))&lt;&gt;LEN(gait_events!C4658),RIGHT(gait_events!C4658,LEN(gait_events!C4658)-FIND("_run-",gait_events!C4658,1)-4),"")</f>
        <v/>
      </c>
      <c r="G2351" t="str">
        <f>gait_events!D4658</f>
        <v>left_shank</v>
      </c>
      <c r="H2351" t="str">
        <f>gait_events!E4658</f>
        <v>IC</v>
      </c>
      <c r="I2351">
        <f>IF(gait_events!F4658&lt;&gt;"",gait_events!F4658,NA())</f>
        <v>262</v>
      </c>
      <c r="J2351">
        <f>IF(gait_events!G4658&lt;&gt;"",gait_events!G4658,NA())</f>
        <v>261</v>
      </c>
      <c r="K2351">
        <f t="shared" si="288"/>
        <v>1</v>
      </c>
      <c r="L2351">
        <f t="shared" si="289"/>
        <v>5</v>
      </c>
      <c r="M2351">
        <f t="shared" si="290"/>
        <v>1</v>
      </c>
      <c r="N2351">
        <f t="shared" si="291"/>
        <v>1</v>
      </c>
      <c r="O2351">
        <f t="shared" si="292"/>
        <v>1</v>
      </c>
      <c r="P2351">
        <f t="shared" si="293"/>
        <v>0</v>
      </c>
      <c r="Q2351">
        <f t="shared" si="294"/>
        <v>0</v>
      </c>
      <c r="R2351">
        <f t="shared" si="295"/>
        <v>1</v>
      </c>
    </row>
    <row r="2352" spans="1:18" x14ac:dyDescent="0.25">
      <c r="A2352" t="str">
        <f>gait_events!B4659</f>
        <v>pp057</v>
      </c>
      <c r="B2352" t="str">
        <f>VLOOKUP(A2352,participants!A:B,2,0)</f>
        <v>M</v>
      </c>
      <c r="C2352">
        <f>VLOOKUP(A2352,participants!A:C,3,0)</f>
        <v>22</v>
      </c>
      <c r="D2352" t="str">
        <f>VLOOKUP(A2352,participants!A:F,6,0)</f>
        <v>YA</v>
      </c>
      <c r="E2352" t="str">
        <f>IF(LEN(SUBSTITUTE(gait_events!C4659,"_run-",""))&lt;&gt;LEN(gait_events!C4659),LEFT(RIGHT(gait_events!C4659,LEN(gait_events!C4659)-19),FIND("_run-",RIGHT(gait_events!C4659,LEN(gait_events!C4659)-19),1)-1),RIGHT(gait_events!C4659,LEN(gait_events!C4659)-19))</f>
        <v>Preferred</v>
      </c>
      <c r="F2352" t="str">
        <f>IF(LEN(SUBSTITUTE(gait_events!C4659,"_run-",""))&lt;&gt;LEN(gait_events!C4659),RIGHT(gait_events!C4659,LEN(gait_events!C4659)-FIND("_run-",gait_events!C4659,1)-4),"")</f>
        <v/>
      </c>
      <c r="G2352" t="str">
        <f>gait_events!D4659</f>
        <v>left_shank</v>
      </c>
      <c r="H2352" t="str">
        <f>gait_events!E4659</f>
        <v>IC</v>
      </c>
      <c r="I2352">
        <f>IF(gait_events!F4659&lt;&gt;"",gait_events!F4659,NA())</f>
        <v>483</v>
      </c>
      <c r="J2352">
        <f>IF(gait_events!G4659&lt;&gt;"",gait_events!G4659,NA())</f>
        <v>484</v>
      </c>
      <c r="K2352">
        <f t="shared" si="288"/>
        <v>-1</v>
      </c>
      <c r="L2352">
        <f t="shared" si="289"/>
        <v>-5</v>
      </c>
      <c r="M2352">
        <f t="shared" si="290"/>
        <v>1</v>
      </c>
      <c r="N2352">
        <f t="shared" si="291"/>
        <v>1</v>
      </c>
      <c r="O2352">
        <f t="shared" si="292"/>
        <v>1</v>
      </c>
      <c r="P2352">
        <f t="shared" si="293"/>
        <v>0</v>
      </c>
      <c r="Q2352">
        <f t="shared" si="294"/>
        <v>0</v>
      </c>
      <c r="R2352">
        <f t="shared" si="295"/>
        <v>1</v>
      </c>
    </row>
    <row r="2353" spans="1:18" x14ac:dyDescent="0.25">
      <c r="A2353" t="str">
        <f>gait_events!B4660</f>
        <v>pp057</v>
      </c>
      <c r="B2353" t="str">
        <f>VLOOKUP(A2353,participants!A:B,2,0)</f>
        <v>M</v>
      </c>
      <c r="C2353">
        <f>VLOOKUP(A2353,participants!A:C,3,0)</f>
        <v>22</v>
      </c>
      <c r="D2353" t="str">
        <f>VLOOKUP(A2353,participants!A:F,6,0)</f>
        <v>YA</v>
      </c>
      <c r="E2353" t="str">
        <f>IF(LEN(SUBSTITUTE(gait_events!C4660,"_run-",""))&lt;&gt;LEN(gait_events!C4660),LEFT(RIGHT(gait_events!C4660,LEN(gait_events!C4660)-19),FIND("_run-",RIGHT(gait_events!C4660,LEN(gait_events!C4660)-19),1)-1),RIGHT(gait_events!C4660,LEN(gait_events!C4660)-19))</f>
        <v>Preferred</v>
      </c>
      <c r="F2353" t="str">
        <f>IF(LEN(SUBSTITUTE(gait_events!C4660,"_run-",""))&lt;&gt;LEN(gait_events!C4660),RIGHT(gait_events!C4660,LEN(gait_events!C4660)-FIND("_run-",gait_events!C4660,1)-4),"")</f>
        <v/>
      </c>
      <c r="G2353" t="str">
        <f>gait_events!D4660</f>
        <v>left_shank</v>
      </c>
      <c r="H2353" t="str">
        <f>gait_events!E4660</f>
        <v>IC</v>
      </c>
      <c r="I2353">
        <f>IF(gait_events!F4660&lt;&gt;"",gait_events!F4660,NA())</f>
        <v>699</v>
      </c>
      <c r="J2353">
        <f>IF(gait_events!G4660&lt;&gt;"",gait_events!G4660,NA())</f>
        <v>699</v>
      </c>
      <c r="K2353">
        <f t="shared" si="288"/>
        <v>0</v>
      </c>
      <c r="L2353">
        <f t="shared" si="289"/>
        <v>0</v>
      </c>
      <c r="M2353">
        <f t="shared" si="290"/>
        <v>1</v>
      </c>
      <c r="N2353">
        <f t="shared" si="291"/>
        <v>1</v>
      </c>
      <c r="O2353">
        <f t="shared" si="292"/>
        <v>1</v>
      </c>
      <c r="P2353">
        <f t="shared" si="293"/>
        <v>0</v>
      </c>
      <c r="Q2353">
        <f t="shared" si="294"/>
        <v>0</v>
      </c>
      <c r="R2353">
        <f t="shared" si="295"/>
        <v>1</v>
      </c>
    </row>
    <row r="2354" spans="1:18" x14ac:dyDescent="0.25">
      <c r="A2354" t="str">
        <f>gait_events!B4661</f>
        <v>pp057</v>
      </c>
      <c r="B2354" t="str">
        <f>VLOOKUP(A2354,participants!A:B,2,0)</f>
        <v>M</v>
      </c>
      <c r="C2354">
        <f>VLOOKUP(A2354,participants!A:C,3,0)</f>
        <v>22</v>
      </c>
      <c r="D2354" t="str">
        <f>VLOOKUP(A2354,participants!A:F,6,0)</f>
        <v>YA</v>
      </c>
      <c r="E2354" t="str">
        <f>IF(LEN(SUBSTITUTE(gait_events!C4661,"_run-",""))&lt;&gt;LEN(gait_events!C4661),LEFT(RIGHT(gait_events!C4661,LEN(gait_events!C4661)-19),FIND("_run-",RIGHT(gait_events!C4661,LEN(gait_events!C4661)-19),1)-1),RIGHT(gait_events!C4661,LEN(gait_events!C4661)-19))</f>
        <v>Preferred</v>
      </c>
      <c r="F2354" t="str">
        <f>IF(LEN(SUBSTITUTE(gait_events!C4661,"_run-",""))&lt;&gt;LEN(gait_events!C4661),RIGHT(gait_events!C4661,LEN(gait_events!C4661)-FIND("_run-",gait_events!C4661,1)-4),"")</f>
        <v/>
      </c>
      <c r="G2354" t="str">
        <f>gait_events!D4661</f>
        <v>left_shank</v>
      </c>
      <c r="H2354" t="str">
        <f>gait_events!E4661</f>
        <v>FC</v>
      </c>
      <c r="I2354">
        <f>IF(gait_events!F4661&lt;&gt;"",gait_events!F4661,NA())</f>
        <v>171</v>
      </c>
      <c r="J2354">
        <f>IF(gait_events!G4661&lt;&gt;"",gait_events!G4661,NA())</f>
        <v>176</v>
      </c>
      <c r="K2354">
        <f t="shared" si="288"/>
        <v>-5</v>
      </c>
      <c r="L2354">
        <f t="shared" si="289"/>
        <v>-25</v>
      </c>
      <c r="M2354">
        <f t="shared" si="290"/>
        <v>1</v>
      </c>
      <c r="N2354">
        <f t="shared" si="291"/>
        <v>1</v>
      </c>
      <c r="O2354">
        <f t="shared" si="292"/>
        <v>1</v>
      </c>
      <c r="P2354">
        <f t="shared" si="293"/>
        <v>0</v>
      </c>
      <c r="Q2354">
        <f t="shared" si="294"/>
        <v>0</v>
      </c>
      <c r="R2354">
        <f t="shared" si="295"/>
        <v>1</v>
      </c>
    </row>
    <row r="2355" spans="1:18" x14ac:dyDescent="0.25">
      <c r="A2355" t="str">
        <f>gait_events!B4662</f>
        <v>pp057</v>
      </c>
      <c r="B2355" t="str">
        <f>VLOOKUP(A2355,participants!A:B,2,0)</f>
        <v>M</v>
      </c>
      <c r="C2355">
        <f>VLOOKUP(A2355,participants!A:C,3,0)</f>
        <v>22</v>
      </c>
      <c r="D2355" t="str">
        <f>VLOOKUP(A2355,participants!A:F,6,0)</f>
        <v>YA</v>
      </c>
      <c r="E2355" t="str">
        <f>IF(LEN(SUBSTITUTE(gait_events!C4662,"_run-",""))&lt;&gt;LEN(gait_events!C4662),LEFT(RIGHT(gait_events!C4662,LEN(gait_events!C4662)-19),FIND("_run-",RIGHT(gait_events!C4662,LEN(gait_events!C4662)-19),1)-1),RIGHT(gait_events!C4662,LEN(gait_events!C4662)-19))</f>
        <v>Preferred</v>
      </c>
      <c r="F2355" t="str">
        <f>IF(LEN(SUBSTITUTE(gait_events!C4662,"_run-",""))&lt;&gt;LEN(gait_events!C4662),RIGHT(gait_events!C4662,LEN(gait_events!C4662)-FIND("_run-",gait_events!C4662,1)-4),"")</f>
        <v/>
      </c>
      <c r="G2355" t="str">
        <f>gait_events!D4662</f>
        <v>left_shank</v>
      </c>
      <c r="H2355" t="str">
        <f>gait_events!E4662</f>
        <v>FC</v>
      </c>
      <c r="I2355">
        <f>IF(gait_events!F4662&lt;&gt;"",gait_events!F4662,NA())</f>
        <v>393</v>
      </c>
      <c r="J2355">
        <f>IF(gait_events!G4662&lt;&gt;"",gait_events!G4662,NA())</f>
        <v>398</v>
      </c>
      <c r="K2355">
        <f t="shared" si="288"/>
        <v>-5</v>
      </c>
      <c r="L2355">
        <f t="shared" si="289"/>
        <v>-25</v>
      </c>
      <c r="M2355">
        <f t="shared" si="290"/>
        <v>1</v>
      </c>
      <c r="N2355">
        <f t="shared" si="291"/>
        <v>1</v>
      </c>
      <c r="O2355">
        <f t="shared" si="292"/>
        <v>1</v>
      </c>
      <c r="P2355">
        <f t="shared" si="293"/>
        <v>0</v>
      </c>
      <c r="Q2355">
        <f t="shared" si="294"/>
        <v>0</v>
      </c>
      <c r="R2355">
        <f t="shared" si="295"/>
        <v>1</v>
      </c>
    </row>
    <row r="2356" spans="1:18" x14ac:dyDescent="0.25">
      <c r="A2356" t="str">
        <f>gait_events!B4663</f>
        <v>pp057</v>
      </c>
      <c r="B2356" t="str">
        <f>VLOOKUP(A2356,participants!A:B,2,0)</f>
        <v>M</v>
      </c>
      <c r="C2356">
        <f>VLOOKUP(A2356,participants!A:C,3,0)</f>
        <v>22</v>
      </c>
      <c r="D2356" t="str">
        <f>VLOOKUP(A2356,participants!A:F,6,0)</f>
        <v>YA</v>
      </c>
      <c r="E2356" t="str">
        <f>IF(LEN(SUBSTITUTE(gait_events!C4663,"_run-",""))&lt;&gt;LEN(gait_events!C4663),LEFT(RIGHT(gait_events!C4663,LEN(gait_events!C4663)-19),FIND("_run-",RIGHT(gait_events!C4663,LEN(gait_events!C4663)-19),1)-1),RIGHT(gait_events!C4663,LEN(gait_events!C4663)-19))</f>
        <v>Preferred</v>
      </c>
      <c r="F2356" t="str">
        <f>IF(LEN(SUBSTITUTE(gait_events!C4663,"_run-",""))&lt;&gt;LEN(gait_events!C4663),RIGHT(gait_events!C4663,LEN(gait_events!C4663)-FIND("_run-",gait_events!C4663,1)-4),"")</f>
        <v/>
      </c>
      <c r="G2356" t="str">
        <f>gait_events!D4663</f>
        <v>left_shank</v>
      </c>
      <c r="H2356" t="str">
        <f>gait_events!E4663</f>
        <v>FC</v>
      </c>
      <c r="I2356">
        <f>IF(gait_events!F4663&lt;&gt;"",gait_events!F4663,NA())</f>
        <v>616</v>
      </c>
      <c r="J2356">
        <f>IF(gait_events!G4663&lt;&gt;"",gait_events!G4663,NA())</f>
        <v>618</v>
      </c>
      <c r="K2356">
        <f t="shared" si="288"/>
        <v>-2</v>
      </c>
      <c r="L2356">
        <f t="shared" si="289"/>
        <v>-10</v>
      </c>
      <c r="M2356">
        <f t="shared" si="290"/>
        <v>1</v>
      </c>
      <c r="N2356">
        <f t="shared" si="291"/>
        <v>1</v>
      </c>
      <c r="O2356">
        <f t="shared" si="292"/>
        <v>1</v>
      </c>
      <c r="P2356">
        <f t="shared" si="293"/>
        <v>0</v>
      </c>
      <c r="Q2356">
        <f t="shared" si="294"/>
        <v>0</v>
      </c>
      <c r="R2356">
        <f t="shared" si="295"/>
        <v>1</v>
      </c>
    </row>
    <row r="2357" spans="1:18" x14ac:dyDescent="0.25">
      <c r="A2357" t="str">
        <f>gait_events!B4664</f>
        <v>pp057</v>
      </c>
      <c r="B2357" t="str">
        <f>VLOOKUP(A2357,participants!A:B,2,0)</f>
        <v>M</v>
      </c>
      <c r="C2357">
        <f>VLOOKUP(A2357,participants!A:C,3,0)</f>
        <v>22</v>
      </c>
      <c r="D2357" t="str">
        <f>VLOOKUP(A2357,participants!A:F,6,0)</f>
        <v>YA</v>
      </c>
      <c r="E2357" t="str">
        <f>IF(LEN(SUBSTITUTE(gait_events!C4664,"_run-",""))&lt;&gt;LEN(gait_events!C4664),LEFT(RIGHT(gait_events!C4664,LEN(gait_events!C4664)-19),FIND("_run-",RIGHT(gait_events!C4664,LEN(gait_events!C4664)-19),1)-1),RIGHT(gait_events!C4664,LEN(gait_events!C4664)-19))</f>
        <v>Preferred</v>
      </c>
      <c r="F2357" t="str">
        <f>IF(LEN(SUBSTITUTE(gait_events!C4664,"_run-",""))&lt;&gt;LEN(gait_events!C4664),RIGHT(gait_events!C4664,LEN(gait_events!C4664)-FIND("_run-",gait_events!C4664,1)-4),"")</f>
        <v/>
      </c>
      <c r="G2357" t="str">
        <f>gait_events!D4664</f>
        <v>right_shank</v>
      </c>
      <c r="H2357" t="str">
        <f>gait_events!E4664</f>
        <v>IC</v>
      </c>
      <c r="I2357">
        <f>IF(gait_events!F4664&lt;&gt;"",gait_events!F4664,NA())</f>
        <v>150</v>
      </c>
      <c r="J2357">
        <f>IF(gait_events!G4664&lt;&gt;"",gait_events!G4664,NA())</f>
        <v>148</v>
      </c>
      <c r="K2357">
        <f t="shared" si="288"/>
        <v>2</v>
      </c>
      <c r="L2357">
        <f t="shared" si="289"/>
        <v>10</v>
      </c>
      <c r="M2357">
        <f t="shared" si="290"/>
        <v>1</v>
      </c>
      <c r="N2357">
        <f t="shared" si="291"/>
        <v>1</v>
      </c>
      <c r="O2357">
        <f t="shared" si="292"/>
        <v>1</v>
      </c>
      <c r="P2357">
        <f t="shared" si="293"/>
        <v>0</v>
      </c>
      <c r="Q2357">
        <f t="shared" si="294"/>
        <v>0</v>
      </c>
      <c r="R2357">
        <f t="shared" si="295"/>
        <v>1</v>
      </c>
    </row>
    <row r="2358" spans="1:18" x14ac:dyDescent="0.25">
      <c r="A2358" t="str">
        <f>gait_events!B4665</f>
        <v>pp057</v>
      </c>
      <c r="B2358" t="str">
        <f>VLOOKUP(A2358,participants!A:B,2,0)</f>
        <v>M</v>
      </c>
      <c r="C2358">
        <f>VLOOKUP(A2358,participants!A:C,3,0)</f>
        <v>22</v>
      </c>
      <c r="D2358" t="str">
        <f>VLOOKUP(A2358,participants!A:F,6,0)</f>
        <v>YA</v>
      </c>
      <c r="E2358" t="str">
        <f>IF(LEN(SUBSTITUTE(gait_events!C4665,"_run-",""))&lt;&gt;LEN(gait_events!C4665),LEFT(RIGHT(gait_events!C4665,LEN(gait_events!C4665)-19),FIND("_run-",RIGHT(gait_events!C4665,LEN(gait_events!C4665)-19),1)-1),RIGHT(gait_events!C4665,LEN(gait_events!C4665)-19))</f>
        <v>Preferred</v>
      </c>
      <c r="F2358" t="str">
        <f>IF(LEN(SUBSTITUTE(gait_events!C4665,"_run-",""))&lt;&gt;LEN(gait_events!C4665),RIGHT(gait_events!C4665,LEN(gait_events!C4665)-FIND("_run-",gait_events!C4665,1)-4),"")</f>
        <v/>
      </c>
      <c r="G2358" t="str">
        <f>gait_events!D4665</f>
        <v>right_shank</v>
      </c>
      <c r="H2358" t="str">
        <f>gait_events!E4665</f>
        <v>IC</v>
      </c>
      <c r="I2358">
        <f>IF(gait_events!F4665&lt;&gt;"",gait_events!F4665,NA())</f>
        <v>375</v>
      </c>
      <c r="J2358">
        <f>IF(gait_events!G4665&lt;&gt;"",gait_events!G4665,NA())</f>
        <v>372</v>
      </c>
      <c r="K2358">
        <f t="shared" si="288"/>
        <v>3</v>
      </c>
      <c r="L2358">
        <f t="shared" si="289"/>
        <v>15</v>
      </c>
      <c r="M2358">
        <f t="shared" si="290"/>
        <v>1</v>
      </c>
      <c r="N2358">
        <f t="shared" si="291"/>
        <v>1</v>
      </c>
      <c r="O2358">
        <f t="shared" si="292"/>
        <v>1</v>
      </c>
      <c r="P2358">
        <f t="shared" si="293"/>
        <v>0</v>
      </c>
      <c r="Q2358">
        <f t="shared" si="294"/>
        <v>0</v>
      </c>
      <c r="R2358">
        <f t="shared" si="295"/>
        <v>1</v>
      </c>
    </row>
    <row r="2359" spans="1:18" x14ac:dyDescent="0.25">
      <c r="A2359" t="str">
        <f>gait_events!B4666</f>
        <v>pp057</v>
      </c>
      <c r="B2359" t="str">
        <f>VLOOKUP(A2359,participants!A:B,2,0)</f>
        <v>M</v>
      </c>
      <c r="C2359">
        <f>VLOOKUP(A2359,participants!A:C,3,0)</f>
        <v>22</v>
      </c>
      <c r="D2359" t="str">
        <f>VLOOKUP(A2359,participants!A:F,6,0)</f>
        <v>YA</v>
      </c>
      <c r="E2359" t="str">
        <f>IF(LEN(SUBSTITUTE(gait_events!C4666,"_run-",""))&lt;&gt;LEN(gait_events!C4666),LEFT(RIGHT(gait_events!C4666,LEN(gait_events!C4666)-19),FIND("_run-",RIGHT(gait_events!C4666,LEN(gait_events!C4666)-19),1)-1),RIGHT(gait_events!C4666,LEN(gait_events!C4666)-19))</f>
        <v>Preferred</v>
      </c>
      <c r="F2359" t="str">
        <f>IF(LEN(SUBSTITUTE(gait_events!C4666,"_run-",""))&lt;&gt;LEN(gait_events!C4666),RIGHT(gait_events!C4666,LEN(gait_events!C4666)-FIND("_run-",gait_events!C4666,1)-4),"")</f>
        <v/>
      </c>
      <c r="G2359" t="str">
        <f>gait_events!D4666</f>
        <v>right_shank</v>
      </c>
      <c r="H2359" t="str">
        <f>gait_events!E4666</f>
        <v>IC</v>
      </c>
      <c r="I2359">
        <f>IF(gait_events!F4666&lt;&gt;"",gait_events!F4666,NA())</f>
        <v>593</v>
      </c>
      <c r="J2359">
        <f>IF(gait_events!G4666&lt;&gt;"",gait_events!G4666,NA())</f>
        <v>594</v>
      </c>
      <c r="K2359">
        <f t="shared" si="288"/>
        <v>-1</v>
      </c>
      <c r="L2359">
        <f t="shared" si="289"/>
        <v>-5</v>
      </c>
      <c r="M2359">
        <f t="shared" si="290"/>
        <v>1</v>
      </c>
      <c r="N2359">
        <f t="shared" si="291"/>
        <v>1</v>
      </c>
      <c r="O2359">
        <f t="shared" si="292"/>
        <v>1</v>
      </c>
      <c r="P2359">
        <f t="shared" si="293"/>
        <v>0</v>
      </c>
      <c r="Q2359">
        <f t="shared" si="294"/>
        <v>0</v>
      </c>
      <c r="R2359">
        <f t="shared" si="295"/>
        <v>1</v>
      </c>
    </row>
    <row r="2360" spans="1:18" x14ac:dyDescent="0.25">
      <c r="A2360" t="str">
        <f>gait_events!B4667</f>
        <v>pp057</v>
      </c>
      <c r="B2360" t="str">
        <f>VLOOKUP(A2360,participants!A:B,2,0)</f>
        <v>M</v>
      </c>
      <c r="C2360">
        <f>VLOOKUP(A2360,participants!A:C,3,0)</f>
        <v>22</v>
      </c>
      <c r="D2360" t="str">
        <f>VLOOKUP(A2360,participants!A:F,6,0)</f>
        <v>YA</v>
      </c>
      <c r="E2360" t="str">
        <f>IF(LEN(SUBSTITUTE(gait_events!C4667,"_run-",""))&lt;&gt;LEN(gait_events!C4667),LEFT(RIGHT(gait_events!C4667,LEN(gait_events!C4667)-19),FIND("_run-",RIGHT(gait_events!C4667,LEN(gait_events!C4667)-19),1)-1),RIGHT(gait_events!C4667,LEN(gait_events!C4667)-19))</f>
        <v>Preferred</v>
      </c>
      <c r="F2360" t="str">
        <f>IF(LEN(SUBSTITUTE(gait_events!C4667,"_run-",""))&lt;&gt;LEN(gait_events!C4667),RIGHT(gait_events!C4667,LEN(gait_events!C4667)-FIND("_run-",gait_events!C4667,1)-4),"")</f>
        <v/>
      </c>
      <c r="G2360" t="str">
        <f>gait_events!D4667</f>
        <v>right_shank</v>
      </c>
      <c r="H2360" t="str">
        <f>gait_events!E4667</f>
        <v>FC</v>
      </c>
      <c r="I2360">
        <f>IF(gait_events!F4667&lt;&gt;"",gait_events!F4667,NA())</f>
        <v>61</v>
      </c>
      <c r="J2360">
        <f>IF(gait_events!G4667&lt;&gt;"",gait_events!G4667,NA())</f>
        <v>63</v>
      </c>
      <c r="K2360">
        <f t="shared" si="288"/>
        <v>-2</v>
      </c>
      <c r="L2360">
        <f t="shared" si="289"/>
        <v>-10</v>
      </c>
      <c r="M2360">
        <f t="shared" si="290"/>
        <v>1</v>
      </c>
      <c r="N2360">
        <f t="shared" si="291"/>
        <v>1</v>
      </c>
      <c r="O2360">
        <f t="shared" si="292"/>
        <v>1</v>
      </c>
      <c r="P2360">
        <f t="shared" si="293"/>
        <v>0</v>
      </c>
      <c r="Q2360">
        <f t="shared" si="294"/>
        <v>0</v>
      </c>
      <c r="R2360">
        <f t="shared" si="295"/>
        <v>1</v>
      </c>
    </row>
    <row r="2361" spans="1:18" x14ac:dyDescent="0.25">
      <c r="A2361" t="str">
        <f>gait_events!B4668</f>
        <v>pp057</v>
      </c>
      <c r="B2361" t="str">
        <f>VLOOKUP(A2361,participants!A:B,2,0)</f>
        <v>M</v>
      </c>
      <c r="C2361">
        <f>VLOOKUP(A2361,participants!A:C,3,0)</f>
        <v>22</v>
      </c>
      <c r="D2361" t="str">
        <f>VLOOKUP(A2361,participants!A:F,6,0)</f>
        <v>YA</v>
      </c>
      <c r="E2361" t="str">
        <f>IF(LEN(SUBSTITUTE(gait_events!C4668,"_run-",""))&lt;&gt;LEN(gait_events!C4668),LEFT(RIGHT(gait_events!C4668,LEN(gait_events!C4668)-19),FIND("_run-",RIGHT(gait_events!C4668,LEN(gait_events!C4668)-19),1)-1),RIGHT(gait_events!C4668,LEN(gait_events!C4668)-19))</f>
        <v>Preferred</v>
      </c>
      <c r="F2361" t="str">
        <f>IF(LEN(SUBSTITUTE(gait_events!C4668,"_run-",""))&lt;&gt;LEN(gait_events!C4668),RIGHT(gait_events!C4668,LEN(gait_events!C4668)-FIND("_run-",gait_events!C4668,1)-4),"")</f>
        <v/>
      </c>
      <c r="G2361" t="str">
        <f>gait_events!D4668</f>
        <v>right_shank</v>
      </c>
      <c r="H2361" t="str">
        <f>gait_events!E4668</f>
        <v>FC</v>
      </c>
      <c r="I2361">
        <f>IF(gait_events!F4668&lt;&gt;"",gait_events!F4668,NA())</f>
        <v>285</v>
      </c>
      <c r="J2361">
        <f>IF(gait_events!G4668&lt;&gt;"",gait_events!G4668,NA())</f>
        <v>285</v>
      </c>
      <c r="K2361">
        <f t="shared" si="288"/>
        <v>0</v>
      </c>
      <c r="L2361">
        <f t="shared" si="289"/>
        <v>0</v>
      </c>
      <c r="M2361">
        <f t="shared" si="290"/>
        <v>1</v>
      </c>
      <c r="N2361">
        <f t="shared" si="291"/>
        <v>1</v>
      </c>
      <c r="O2361">
        <f t="shared" si="292"/>
        <v>1</v>
      </c>
      <c r="P2361">
        <f t="shared" si="293"/>
        <v>0</v>
      </c>
      <c r="Q2361">
        <f t="shared" si="294"/>
        <v>0</v>
      </c>
      <c r="R2361">
        <f t="shared" si="295"/>
        <v>1</v>
      </c>
    </row>
    <row r="2362" spans="1:18" x14ac:dyDescent="0.25">
      <c r="A2362" t="str">
        <f>gait_events!B4669</f>
        <v>pp057</v>
      </c>
      <c r="B2362" t="str">
        <f>VLOOKUP(A2362,participants!A:B,2,0)</f>
        <v>M</v>
      </c>
      <c r="C2362">
        <f>VLOOKUP(A2362,participants!A:C,3,0)</f>
        <v>22</v>
      </c>
      <c r="D2362" t="str">
        <f>VLOOKUP(A2362,participants!A:F,6,0)</f>
        <v>YA</v>
      </c>
      <c r="E2362" t="str">
        <f>IF(LEN(SUBSTITUTE(gait_events!C4669,"_run-",""))&lt;&gt;LEN(gait_events!C4669),LEFT(RIGHT(gait_events!C4669,LEN(gait_events!C4669)-19),FIND("_run-",RIGHT(gait_events!C4669,LEN(gait_events!C4669)-19),1)-1),RIGHT(gait_events!C4669,LEN(gait_events!C4669)-19))</f>
        <v>Preferred</v>
      </c>
      <c r="F2362" t="str">
        <f>IF(LEN(SUBSTITUTE(gait_events!C4669,"_run-",""))&lt;&gt;LEN(gait_events!C4669),RIGHT(gait_events!C4669,LEN(gait_events!C4669)-FIND("_run-",gait_events!C4669,1)-4),"")</f>
        <v/>
      </c>
      <c r="G2362" t="str">
        <f>gait_events!D4669</f>
        <v>right_shank</v>
      </c>
      <c r="H2362" t="str">
        <f>gait_events!E4669</f>
        <v>FC</v>
      </c>
      <c r="I2362">
        <f>IF(gait_events!F4669&lt;&gt;"",gait_events!F4669,NA())</f>
        <v>506</v>
      </c>
      <c r="J2362">
        <f>IF(gait_events!G4669&lt;&gt;"",gait_events!G4669,NA())</f>
        <v>507</v>
      </c>
      <c r="K2362">
        <f t="shared" si="288"/>
        <v>-1</v>
      </c>
      <c r="L2362">
        <f t="shared" si="289"/>
        <v>-5</v>
      </c>
      <c r="M2362">
        <f t="shared" si="290"/>
        <v>1</v>
      </c>
      <c r="N2362">
        <f t="shared" si="291"/>
        <v>1</v>
      </c>
      <c r="O2362">
        <f t="shared" si="292"/>
        <v>1</v>
      </c>
      <c r="P2362">
        <f t="shared" si="293"/>
        <v>0</v>
      </c>
      <c r="Q2362">
        <f t="shared" si="294"/>
        <v>0</v>
      </c>
      <c r="R2362">
        <f t="shared" si="295"/>
        <v>1</v>
      </c>
    </row>
    <row r="2363" spans="1:18" x14ac:dyDescent="0.25">
      <c r="A2363" t="str">
        <f>gait_events!B4670</f>
        <v>pp057</v>
      </c>
      <c r="B2363" t="str">
        <f>VLOOKUP(A2363,participants!A:B,2,0)</f>
        <v>M</v>
      </c>
      <c r="C2363">
        <f>VLOOKUP(A2363,participants!A:C,3,0)</f>
        <v>22</v>
      </c>
      <c r="D2363" t="str">
        <f>VLOOKUP(A2363,participants!A:F,6,0)</f>
        <v>YA</v>
      </c>
      <c r="E2363" t="str">
        <f>IF(LEN(SUBSTITUTE(gait_events!C4670,"_run-",""))&lt;&gt;LEN(gait_events!C4670),LEFT(RIGHT(gait_events!C4670,LEN(gait_events!C4670)-19),FIND("_run-",RIGHT(gait_events!C4670,LEN(gait_events!C4670)-19),1)-1),RIGHT(gait_events!C4670,LEN(gait_events!C4670)-19))</f>
        <v>Slow</v>
      </c>
      <c r="F2363" t="str">
        <f>IF(LEN(SUBSTITUTE(gait_events!C4670,"_run-",""))&lt;&gt;LEN(gait_events!C4670),RIGHT(gait_events!C4670,LEN(gait_events!C4670)-FIND("_run-",gait_events!C4670,1)-4),"")</f>
        <v/>
      </c>
      <c r="G2363" t="str">
        <f>gait_events!D4670</f>
        <v>left_ankle</v>
      </c>
      <c r="H2363" t="str">
        <f>gait_events!E4670</f>
        <v>IC</v>
      </c>
      <c r="I2363">
        <f>IF(gait_events!F4670&lt;&gt;"",gait_events!F4670,NA())</f>
        <v>10</v>
      </c>
      <c r="J2363">
        <f>IF(gait_events!G4670&lt;&gt;"",gait_events!G4670,NA())</f>
        <v>10</v>
      </c>
      <c r="K2363">
        <f t="shared" si="288"/>
        <v>0</v>
      </c>
      <c r="L2363">
        <f t="shared" si="289"/>
        <v>0</v>
      </c>
      <c r="M2363">
        <f t="shared" si="290"/>
        <v>1</v>
      </c>
      <c r="N2363">
        <f t="shared" si="291"/>
        <v>1</v>
      </c>
      <c r="O2363">
        <f t="shared" si="292"/>
        <v>1</v>
      </c>
      <c r="P2363">
        <f t="shared" si="293"/>
        <v>0</v>
      </c>
      <c r="Q2363">
        <f t="shared" si="294"/>
        <v>0</v>
      </c>
      <c r="R2363">
        <f t="shared" si="295"/>
        <v>1</v>
      </c>
    </row>
    <row r="2364" spans="1:18" x14ac:dyDescent="0.25">
      <c r="A2364" t="str">
        <f>gait_events!B4671</f>
        <v>pp057</v>
      </c>
      <c r="B2364" t="str">
        <f>VLOOKUP(A2364,participants!A:B,2,0)</f>
        <v>M</v>
      </c>
      <c r="C2364">
        <f>VLOOKUP(A2364,participants!A:C,3,0)</f>
        <v>22</v>
      </c>
      <c r="D2364" t="str">
        <f>VLOOKUP(A2364,participants!A:F,6,0)</f>
        <v>YA</v>
      </c>
      <c r="E2364" t="str">
        <f>IF(LEN(SUBSTITUTE(gait_events!C4671,"_run-",""))&lt;&gt;LEN(gait_events!C4671),LEFT(RIGHT(gait_events!C4671,LEN(gait_events!C4671)-19),FIND("_run-",RIGHT(gait_events!C4671,LEN(gait_events!C4671)-19),1)-1),RIGHT(gait_events!C4671,LEN(gait_events!C4671)-19))</f>
        <v>Slow</v>
      </c>
      <c r="F2364" t="str">
        <f>IF(LEN(SUBSTITUTE(gait_events!C4671,"_run-",""))&lt;&gt;LEN(gait_events!C4671),RIGHT(gait_events!C4671,LEN(gait_events!C4671)-FIND("_run-",gait_events!C4671,1)-4),"")</f>
        <v/>
      </c>
      <c r="G2364" t="str">
        <f>gait_events!D4671</f>
        <v>left_ankle</v>
      </c>
      <c r="H2364" t="str">
        <f>gait_events!E4671</f>
        <v>IC</v>
      </c>
      <c r="I2364">
        <f>IF(gait_events!F4671&lt;&gt;"",gait_events!F4671,NA())</f>
        <v>304</v>
      </c>
      <c r="J2364">
        <f>IF(gait_events!G4671&lt;&gt;"",gait_events!G4671,NA())</f>
        <v>304</v>
      </c>
      <c r="K2364">
        <f t="shared" si="288"/>
        <v>0</v>
      </c>
      <c r="L2364">
        <f t="shared" si="289"/>
        <v>0</v>
      </c>
      <c r="M2364">
        <f t="shared" si="290"/>
        <v>1</v>
      </c>
      <c r="N2364">
        <f t="shared" si="291"/>
        <v>1</v>
      </c>
      <c r="O2364">
        <f t="shared" si="292"/>
        <v>1</v>
      </c>
      <c r="P2364">
        <f t="shared" si="293"/>
        <v>0</v>
      </c>
      <c r="Q2364">
        <f t="shared" si="294"/>
        <v>0</v>
      </c>
      <c r="R2364">
        <f t="shared" si="295"/>
        <v>1</v>
      </c>
    </row>
    <row r="2365" spans="1:18" x14ac:dyDescent="0.25">
      <c r="A2365" t="str">
        <f>gait_events!B4672</f>
        <v>pp057</v>
      </c>
      <c r="B2365" t="str">
        <f>VLOOKUP(A2365,participants!A:B,2,0)</f>
        <v>M</v>
      </c>
      <c r="C2365">
        <f>VLOOKUP(A2365,participants!A:C,3,0)</f>
        <v>22</v>
      </c>
      <c r="D2365" t="str">
        <f>VLOOKUP(A2365,participants!A:F,6,0)</f>
        <v>YA</v>
      </c>
      <c r="E2365" t="str">
        <f>IF(LEN(SUBSTITUTE(gait_events!C4672,"_run-",""))&lt;&gt;LEN(gait_events!C4672),LEFT(RIGHT(gait_events!C4672,LEN(gait_events!C4672)-19),FIND("_run-",RIGHT(gait_events!C4672,LEN(gait_events!C4672)-19),1)-1),RIGHT(gait_events!C4672,LEN(gait_events!C4672)-19))</f>
        <v>Slow</v>
      </c>
      <c r="F2365" t="str">
        <f>IF(LEN(SUBSTITUTE(gait_events!C4672,"_run-",""))&lt;&gt;LEN(gait_events!C4672),RIGHT(gait_events!C4672,LEN(gait_events!C4672)-FIND("_run-",gait_events!C4672,1)-4),"")</f>
        <v/>
      </c>
      <c r="G2365" t="str">
        <f>gait_events!D4672</f>
        <v>left_ankle</v>
      </c>
      <c r="H2365" t="str">
        <f>gait_events!E4672</f>
        <v>IC</v>
      </c>
      <c r="I2365">
        <f>IF(gait_events!F4672&lt;&gt;"",gait_events!F4672,NA())</f>
        <v>605</v>
      </c>
      <c r="J2365">
        <f>IF(gait_events!G4672&lt;&gt;"",gait_events!G4672,NA())</f>
        <v>605</v>
      </c>
      <c r="K2365">
        <f t="shared" si="288"/>
        <v>0</v>
      </c>
      <c r="L2365">
        <f t="shared" si="289"/>
        <v>0</v>
      </c>
      <c r="M2365">
        <f t="shared" si="290"/>
        <v>1</v>
      </c>
      <c r="N2365">
        <f t="shared" si="291"/>
        <v>1</v>
      </c>
      <c r="O2365">
        <f t="shared" si="292"/>
        <v>1</v>
      </c>
      <c r="P2365">
        <f t="shared" si="293"/>
        <v>0</v>
      </c>
      <c r="Q2365">
        <f t="shared" si="294"/>
        <v>0</v>
      </c>
      <c r="R2365">
        <f t="shared" si="295"/>
        <v>1</v>
      </c>
    </row>
    <row r="2366" spans="1:18" x14ac:dyDescent="0.25">
      <c r="A2366" t="str">
        <f>gait_events!B4673</f>
        <v>pp057</v>
      </c>
      <c r="B2366" t="str">
        <f>VLOOKUP(A2366,participants!A:B,2,0)</f>
        <v>M</v>
      </c>
      <c r="C2366">
        <f>VLOOKUP(A2366,participants!A:C,3,0)</f>
        <v>22</v>
      </c>
      <c r="D2366" t="str">
        <f>VLOOKUP(A2366,participants!A:F,6,0)</f>
        <v>YA</v>
      </c>
      <c r="E2366" t="str">
        <f>IF(LEN(SUBSTITUTE(gait_events!C4673,"_run-",""))&lt;&gt;LEN(gait_events!C4673),LEFT(RIGHT(gait_events!C4673,LEN(gait_events!C4673)-19),FIND("_run-",RIGHT(gait_events!C4673,LEN(gait_events!C4673)-19),1)-1),RIGHT(gait_events!C4673,LEN(gait_events!C4673)-19))</f>
        <v>Slow</v>
      </c>
      <c r="F2366" t="str">
        <f>IF(LEN(SUBSTITUTE(gait_events!C4673,"_run-",""))&lt;&gt;LEN(gait_events!C4673),RIGHT(gait_events!C4673,LEN(gait_events!C4673)-FIND("_run-",gait_events!C4673,1)-4),"")</f>
        <v/>
      </c>
      <c r="G2366" t="str">
        <f>gait_events!D4673</f>
        <v>left_ankle</v>
      </c>
      <c r="H2366" t="str">
        <f>gait_events!E4673</f>
        <v>IC</v>
      </c>
      <c r="I2366">
        <f>IF(gait_events!F4673&lt;&gt;"",gait_events!F4673,NA())</f>
        <v>887</v>
      </c>
      <c r="J2366">
        <f>IF(gait_events!G4673&lt;&gt;"",gait_events!G4673,NA())</f>
        <v>889</v>
      </c>
      <c r="K2366">
        <f t="shared" si="288"/>
        <v>-2</v>
      </c>
      <c r="L2366">
        <f t="shared" si="289"/>
        <v>-10</v>
      </c>
      <c r="M2366">
        <f t="shared" si="290"/>
        <v>1</v>
      </c>
      <c r="N2366">
        <f t="shared" si="291"/>
        <v>1</v>
      </c>
      <c r="O2366">
        <f t="shared" si="292"/>
        <v>1</v>
      </c>
      <c r="P2366">
        <f t="shared" si="293"/>
        <v>0</v>
      </c>
      <c r="Q2366">
        <f t="shared" si="294"/>
        <v>0</v>
      </c>
      <c r="R2366">
        <f t="shared" si="295"/>
        <v>1</v>
      </c>
    </row>
    <row r="2367" spans="1:18" x14ac:dyDescent="0.25">
      <c r="A2367" t="str">
        <f>gait_events!B4674</f>
        <v>pp057</v>
      </c>
      <c r="B2367" t="str">
        <f>VLOOKUP(A2367,participants!A:B,2,0)</f>
        <v>M</v>
      </c>
      <c r="C2367">
        <f>VLOOKUP(A2367,participants!A:C,3,0)</f>
        <v>22</v>
      </c>
      <c r="D2367" t="str">
        <f>VLOOKUP(A2367,participants!A:F,6,0)</f>
        <v>YA</v>
      </c>
      <c r="E2367" t="str">
        <f>IF(LEN(SUBSTITUTE(gait_events!C4674,"_run-",""))&lt;&gt;LEN(gait_events!C4674),LEFT(RIGHT(gait_events!C4674,LEN(gait_events!C4674)-19),FIND("_run-",RIGHT(gait_events!C4674,LEN(gait_events!C4674)-19),1)-1),RIGHT(gait_events!C4674,LEN(gait_events!C4674)-19))</f>
        <v>Slow</v>
      </c>
      <c r="F2367" t="str">
        <f>IF(LEN(SUBSTITUTE(gait_events!C4674,"_run-",""))&lt;&gt;LEN(gait_events!C4674),RIGHT(gait_events!C4674,LEN(gait_events!C4674)-FIND("_run-",gait_events!C4674,1)-4),"")</f>
        <v/>
      </c>
      <c r="G2367" t="str">
        <f>gait_events!D4674</f>
        <v>left_ankle</v>
      </c>
      <c r="H2367" t="str">
        <f>gait_events!E4674</f>
        <v>IC</v>
      </c>
      <c r="I2367">
        <f>IF(gait_events!F4674&lt;&gt;"",gait_events!F4674,NA())</f>
        <v>1179</v>
      </c>
      <c r="J2367">
        <f>IF(gait_events!G4674&lt;&gt;"",gait_events!G4674,NA())</f>
        <v>1179</v>
      </c>
      <c r="K2367">
        <f t="shared" si="288"/>
        <v>0</v>
      </c>
      <c r="L2367">
        <f t="shared" si="289"/>
        <v>0</v>
      </c>
      <c r="M2367">
        <f t="shared" si="290"/>
        <v>1</v>
      </c>
      <c r="N2367">
        <f t="shared" si="291"/>
        <v>1</v>
      </c>
      <c r="O2367">
        <f t="shared" si="292"/>
        <v>1</v>
      </c>
      <c r="P2367">
        <f t="shared" si="293"/>
        <v>0</v>
      </c>
      <c r="Q2367">
        <f t="shared" si="294"/>
        <v>0</v>
      </c>
      <c r="R2367">
        <f t="shared" si="295"/>
        <v>1</v>
      </c>
    </row>
    <row r="2368" spans="1:18" x14ac:dyDescent="0.25">
      <c r="A2368" t="str">
        <f>gait_events!B4675</f>
        <v>pp057</v>
      </c>
      <c r="B2368" t="str">
        <f>VLOOKUP(A2368,participants!A:B,2,0)</f>
        <v>M</v>
      </c>
      <c r="C2368">
        <f>VLOOKUP(A2368,participants!A:C,3,0)</f>
        <v>22</v>
      </c>
      <c r="D2368" t="str">
        <f>VLOOKUP(A2368,participants!A:F,6,0)</f>
        <v>YA</v>
      </c>
      <c r="E2368" t="str">
        <f>IF(LEN(SUBSTITUTE(gait_events!C4675,"_run-",""))&lt;&gt;LEN(gait_events!C4675),LEFT(RIGHT(gait_events!C4675,LEN(gait_events!C4675)-19),FIND("_run-",RIGHT(gait_events!C4675,LEN(gait_events!C4675)-19),1)-1),RIGHT(gait_events!C4675,LEN(gait_events!C4675)-19))</f>
        <v>Slow</v>
      </c>
      <c r="F2368" t="str">
        <f>IF(LEN(SUBSTITUTE(gait_events!C4675,"_run-",""))&lt;&gt;LEN(gait_events!C4675),RIGHT(gait_events!C4675,LEN(gait_events!C4675)-FIND("_run-",gait_events!C4675,1)-4),"")</f>
        <v/>
      </c>
      <c r="G2368" t="str">
        <f>gait_events!D4675</f>
        <v>left_ankle</v>
      </c>
      <c r="H2368" t="str">
        <f>gait_events!E4675</f>
        <v>FC</v>
      </c>
      <c r="I2368">
        <f>IF(gait_events!F4675&lt;&gt;"",gait_events!F4675,NA())</f>
        <v>198</v>
      </c>
      <c r="J2368">
        <f>IF(gait_events!G4675&lt;&gt;"",gait_events!G4675,NA())</f>
        <v>198</v>
      </c>
      <c r="K2368">
        <f t="shared" si="288"/>
        <v>0</v>
      </c>
      <c r="L2368">
        <f t="shared" si="289"/>
        <v>0</v>
      </c>
      <c r="M2368">
        <f t="shared" si="290"/>
        <v>1</v>
      </c>
      <c r="N2368">
        <f t="shared" si="291"/>
        <v>1</v>
      </c>
      <c r="O2368">
        <f t="shared" si="292"/>
        <v>1</v>
      </c>
      <c r="P2368">
        <f t="shared" si="293"/>
        <v>0</v>
      </c>
      <c r="Q2368">
        <f t="shared" si="294"/>
        <v>0</v>
      </c>
      <c r="R2368">
        <f t="shared" si="295"/>
        <v>1</v>
      </c>
    </row>
    <row r="2369" spans="1:18" x14ac:dyDescent="0.25">
      <c r="A2369" t="str">
        <f>gait_events!B4676</f>
        <v>pp057</v>
      </c>
      <c r="B2369" t="str">
        <f>VLOOKUP(A2369,participants!A:B,2,0)</f>
        <v>M</v>
      </c>
      <c r="C2369">
        <f>VLOOKUP(A2369,participants!A:C,3,0)</f>
        <v>22</v>
      </c>
      <c r="D2369" t="str">
        <f>VLOOKUP(A2369,participants!A:F,6,0)</f>
        <v>YA</v>
      </c>
      <c r="E2369" t="str">
        <f>IF(LEN(SUBSTITUTE(gait_events!C4676,"_run-",""))&lt;&gt;LEN(gait_events!C4676),LEFT(RIGHT(gait_events!C4676,LEN(gait_events!C4676)-19),FIND("_run-",RIGHT(gait_events!C4676,LEN(gait_events!C4676)-19),1)-1),RIGHT(gait_events!C4676,LEN(gait_events!C4676)-19))</f>
        <v>Slow</v>
      </c>
      <c r="F2369" t="str">
        <f>IF(LEN(SUBSTITUTE(gait_events!C4676,"_run-",""))&lt;&gt;LEN(gait_events!C4676),RIGHT(gait_events!C4676,LEN(gait_events!C4676)-FIND("_run-",gait_events!C4676,1)-4),"")</f>
        <v/>
      </c>
      <c r="G2369" t="str">
        <f>gait_events!D4676</f>
        <v>left_ankle</v>
      </c>
      <c r="H2369" t="str">
        <f>gait_events!E4676</f>
        <v>FC</v>
      </c>
      <c r="I2369">
        <f>IF(gait_events!F4676&lt;&gt;"",gait_events!F4676,NA())</f>
        <v>494</v>
      </c>
      <c r="J2369">
        <f>IF(gait_events!G4676&lt;&gt;"",gait_events!G4676,NA())</f>
        <v>494</v>
      </c>
      <c r="K2369">
        <f t="shared" si="288"/>
        <v>0</v>
      </c>
      <c r="L2369">
        <f t="shared" si="289"/>
        <v>0</v>
      </c>
      <c r="M2369">
        <f t="shared" si="290"/>
        <v>1</v>
      </c>
      <c r="N2369">
        <f t="shared" si="291"/>
        <v>1</v>
      </c>
      <c r="O2369">
        <f t="shared" si="292"/>
        <v>1</v>
      </c>
      <c r="P2369">
        <f t="shared" si="293"/>
        <v>0</v>
      </c>
      <c r="Q2369">
        <f t="shared" si="294"/>
        <v>0</v>
      </c>
      <c r="R2369">
        <f t="shared" si="295"/>
        <v>1</v>
      </c>
    </row>
    <row r="2370" spans="1:18" x14ac:dyDescent="0.25">
      <c r="A2370" t="str">
        <f>gait_events!B4677</f>
        <v>pp057</v>
      </c>
      <c r="B2370" t="str">
        <f>VLOOKUP(A2370,participants!A:B,2,0)</f>
        <v>M</v>
      </c>
      <c r="C2370">
        <f>VLOOKUP(A2370,participants!A:C,3,0)</f>
        <v>22</v>
      </c>
      <c r="D2370" t="str">
        <f>VLOOKUP(A2370,participants!A:F,6,0)</f>
        <v>YA</v>
      </c>
      <c r="E2370" t="str">
        <f>IF(LEN(SUBSTITUTE(gait_events!C4677,"_run-",""))&lt;&gt;LEN(gait_events!C4677),LEFT(RIGHT(gait_events!C4677,LEN(gait_events!C4677)-19),FIND("_run-",RIGHT(gait_events!C4677,LEN(gait_events!C4677)-19),1)-1),RIGHT(gait_events!C4677,LEN(gait_events!C4677)-19))</f>
        <v>Slow</v>
      </c>
      <c r="F2370" t="str">
        <f>IF(LEN(SUBSTITUTE(gait_events!C4677,"_run-",""))&lt;&gt;LEN(gait_events!C4677),RIGHT(gait_events!C4677,LEN(gait_events!C4677)-FIND("_run-",gait_events!C4677,1)-4),"")</f>
        <v/>
      </c>
      <c r="G2370" t="str">
        <f>gait_events!D4677</f>
        <v>left_ankle</v>
      </c>
      <c r="H2370" t="str">
        <f>gait_events!E4677</f>
        <v>FC</v>
      </c>
      <c r="I2370">
        <f>IF(gait_events!F4677&lt;&gt;"",gait_events!F4677,NA())</f>
        <v>783</v>
      </c>
      <c r="J2370">
        <f>IF(gait_events!G4677&lt;&gt;"",gait_events!G4677,NA())</f>
        <v>782</v>
      </c>
      <c r="K2370">
        <f t="shared" ref="K2370:K2433" si="296">I2370-J2370</f>
        <v>1</v>
      </c>
      <c r="L2370">
        <f t="shared" ref="L2370:L2433" si="297">K2370*5</f>
        <v>5</v>
      </c>
      <c r="M2370">
        <f t="shared" ref="M2370:M2433" si="298">IF(NOT(ISNA(I2370)),1,0)</f>
        <v>1</v>
      </c>
      <c r="N2370">
        <f t="shared" ref="N2370:N2433" si="299">IF(NOT(ISNA(J2370)),1,0)</f>
        <v>1</v>
      </c>
      <c r="O2370">
        <f t="shared" ref="O2370:O2433" si="300">IF(AND(NOT(ISNA(I2370)),NOT(ISNA(J2370))),1,0)</f>
        <v>1</v>
      </c>
      <c r="P2370">
        <f t="shared" ref="P2370:P2433" si="301">IF(AND(NOT(ISNA(I2370)),ISNA(J2370)),1,0)</f>
        <v>0</v>
      </c>
      <c r="Q2370">
        <f t="shared" ref="Q2370:Q2433" si="302">IF(AND(ISNA(I2370),NOT(ISNA(J2370))),1,0)</f>
        <v>0</v>
      </c>
      <c r="R2370">
        <f t="shared" ref="R2370:R2433" si="303">IF(SUM(O2370:Q2370)&lt;&gt;1,"ERROR",1)</f>
        <v>1</v>
      </c>
    </row>
    <row r="2371" spans="1:18" x14ac:dyDescent="0.25">
      <c r="A2371" t="str">
        <f>gait_events!B4678</f>
        <v>pp057</v>
      </c>
      <c r="B2371" t="str">
        <f>VLOOKUP(A2371,participants!A:B,2,0)</f>
        <v>M</v>
      </c>
      <c r="C2371">
        <f>VLOOKUP(A2371,participants!A:C,3,0)</f>
        <v>22</v>
      </c>
      <c r="D2371" t="str">
        <f>VLOOKUP(A2371,participants!A:F,6,0)</f>
        <v>YA</v>
      </c>
      <c r="E2371" t="str">
        <f>IF(LEN(SUBSTITUTE(gait_events!C4678,"_run-",""))&lt;&gt;LEN(gait_events!C4678),LEFT(RIGHT(gait_events!C4678,LEN(gait_events!C4678)-19),FIND("_run-",RIGHT(gait_events!C4678,LEN(gait_events!C4678)-19),1)-1),RIGHT(gait_events!C4678,LEN(gait_events!C4678)-19))</f>
        <v>Slow</v>
      </c>
      <c r="F2371" t="str">
        <f>IF(LEN(SUBSTITUTE(gait_events!C4678,"_run-",""))&lt;&gt;LEN(gait_events!C4678),RIGHT(gait_events!C4678,LEN(gait_events!C4678)-FIND("_run-",gait_events!C4678,1)-4),"")</f>
        <v/>
      </c>
      <c r="G2371" t="str">
        <f>gait_events!D4678</f>
        <v>left_ankle</v>
      </c>
      <c r="H2371" t="str">
        <f>gait_events!E4678</f>
        <v>FC</v>
      </c>
      <c r="I2371">
        <f>IF(gait_events!F4678&lt;&gt;"",gait_events!F4678,NA())</f>
        <v>1071</v>
      </c>
      <c r="J2371">
        <f>IF(gait_events!G4678&lt;&gt;"",gait_events!G4678,NA())</f>
        <v>1070</v>
      </c>
      <c r="K2371">
        <f t="shared" si="296"/>
        <v>1</v>
      </c>
      <c r="L2371">
        <f t="shared" si="297"/>
        <v>5</v>
      </c>
      <c r="M2371">
        <f t="shared" si="298"/>
        <v>1</v>
      </c>
      <c r="N2371">
        <f t="shared" si="299"/>
        <v>1</v>
      </c>
      <c r="O2371">
        <f t="shared" si="300"/>
        <v>1</v>
      </c>
      <c r="P2371">
        <f t="shared" si="301"/>
        <v>0</v>
      </c>
      <c r="Q2371">
        <f t="shared" si="302"/>
        <v>0</v>
      </c>
      <c r="R2371">
        <f t="shared" si="303"/>
        <v>1</v>
      </c>
    </row>
    <row r="2372" spans="1:18" x14ac:dyDescent="0.25">
      <c r="A2372" t="str">
        <f>gait_events!B4679</f>
        <v>pp057</v>
      </c>
      <c r="B2372" t="str">
        <f>VLOOKUP(A2372,participants!A:B,2,0)</f>
        <v>M</v>
      </c>
      <c r="C2372">
        <f>VLOOKUP(A2372,participants!A:C,3,0)</f>
        <v>22</v>
      </c>
      <c r="D2372" t="str">
        <f>VLOOKUP(A2372,participants!A:F,6,0)</f>
        <v>YA</v>
      </c>
      <c r="E2372" t="str">
        <f>IF(LEN(SUBSTITUTE(gait_events!C4679,"_run-",""))&lt;&gt;LEN(gait_events!C4679),LEFT(RIGHT(gait_events!C4679,LEN(gait_events!C4679)-19),FIND("_run-",RIGHT(gait_events!C4679,LEN(gait_events!C4679)-19),1)-1),RIGHT(gait_events!C4679,LEN(gait_events!C4679)-19))</f>
        <v>Slow</v>
      </c>
      <c r="F2372" t="str">
        <f>IF(LEN(SUBSTITUTE(gait_events!C4679,"_run-",""))&lt;&gt;LEN(gait_events!C4679),RIGHT(gait_events!C4679,LEN(gait_events!C4679)-FIND("_run-",gait_events!C4679,1)-4),"")</f>
        <v/>
      </c>
      <c r="G2372" t="str">
        <f>gait_events!D4679</f>
        <v>right_ankle</v>
      </c>
      <c r="H2372" t="str">
        <f>gait_events!E4679</f>
        <v>IC</v>
      </c>
      <c r="I2372">
        <f>IF(gait_events!F4679&lt;&gt;"",gait_events!F4679,NA())</f>
        <v>162</v>
      </c>
      <c r="J2372">
        <f>IF(gait_events!G4679&lt;&gt;"",gait_events!G4679,NA())</f>
        <v>161</v>
      </c>
      <c r="K2372">
        <f t="shared" si="296"/>
        <v>1</v>
      </c>
      <c r="L2372">
        <f t="shared" si="297"/>
        <v>5</v>
      </c>
      <c r="M2372">
        <f t="shared" si="298"/>
        <v>1</v>
      </c>
      <c r="N2372">
        <f t="shared" si="299"/>
        <v>1</v>
      </c>
      <c r="O2372">
        <f t="shared" si="300"/>
        <v>1</v>
      </c>
      <c r="P2372">
        <f t="shared" si="301"/>
        <v>0</v>
      </c>
      <c r="Q2372">
        <f t="shared" si="302"/>
        <v>0</v>
      </c>
      <c r="R2372">
        <f t="shared" si="303"/>
        <v>1</v>
      </c>
    </row>
    <row r="2373" spans="1:18" x14ac:dyDescent="0.25">
      <c r="A2373" t="str">
        <f>gait_events!B4680</f>
        <v>pp057</v>
      </c>
      <c r="B2373" t="str">
        <f>VLOOKUP(A2373,participants!A:B,2,0)</f>
        <v>M</v>
      </c>
      <c r="C2373">
        <f>VLOOKUP(A2373,participants!A:C,3,0)</f>
        <v>22</v>
      </c>
      <c r="D2373" t="str">
        <f>VLOOKUP(A2373,participants!A:F,6,0)</f>
        <v>YA</v>
      </c>
      <c r="E2373" t="str">
        <f>IF(LEN(SUBSTITUTE(gait_events!C4680,"_run-",""))&lt;&gt;LEN(gait_events!C4680),LEFT(RIGHT(gait_events!C4680,LEN(gait_events!C4680)-19),FIND("_run-",RIGHT(gait_events!C4680,LEN(gait_events!C4680)-19),1)-1),RIGHT(gait_events!C4680,LEN(gait_events!C4680)-19))</f>
        <v>Slow</v>
      </c>
      <c r="F2373" t="str">
        <f>IF(LEN(SUBSTITUTE(gait_events!C4680,"_run-",""))&lt;&gt;LEN(gait_events!C4680),RIGHT(gait_events!C4680,LEN(gait_events!C4680)-FIND("_run-",gait_events!C4680,1)-4),"")</f>
        <v/>
      </c>
      <c r="G2373" t="str">
        <f>gait_events!D4680</f>
        <v>right_ankle</v>
      </c>
      <c r="H2373" t="str">
        <f>gait_events!E4680</f>
        <v>IC</v>
      </c>
      <c r="I2373">
        <f>IF(gait_events!F4680&lt;&gt;"",gait_events!F4680,NA())</f>
        <v>459</v>
      </c>
      <c r="J2373">
        <f>IF(gait_events!G4680&lt;&gt;"",gait_events!G4680,NA())</f>
        <v>456</v>
      </c>
      <c r="K2373">
        <f t="shared" si="296"/>
        <v>3</v>
      </c>
      <c r="L2373">
        <f t="shared" si="297"/>
        <v>15</v>
      </c>
      <c r="M2373">
        <f t="shared" si="298"/>
        <v>1</v>
      </c>
      <c r="N2373">
        <f t="shared" si="299"/>
        <v>1</v>
      </c>
      <c r="O2373">
        <f t="shared" si="300"/>
        <v>1</v>
      </c>
      <c r="P2373">
        <f t="shared" si="301"/>
        <v>0</v>
      </c>
      <c r="Q2373">
        <f t="shared" si="302"/>
        <v>0</v>
      </c>
      <c r="R2373">
        <f t="shared" si="303"/>
        <v>1</v>
      </c>
    </row>
    <row r="2374" spans="1:18" x14ac:dyDescent="0.25">
      <c r="A2374" t="str">
        <f>gait_events!B4681</f>
        <v>pp057</v>
      </c>
      <c r="B2374" t="str">
        <f>VLOOKUP(A2374,participants!A:B,2,0)</f>
        <v>M</v>
      </c>
      <c r="C2374">
        <f>VLOOKUP(A2374,participants!A:C,3,0)</f>
        <v>22</v>
      </c>
      <c r="D2374" t="str">
        <f>VLOOKUP(A2374,participants!A:F,6,0)</f>
        <v>YA</v>
      </c>
      <c r="E2374" t="str">
        <f>IF(LEN(SUBSTITUTE(gait_events!C4681,"_run-",""))&lt;&gt;LEN(gait_events!C4681),LEFT(RIGHT(gait_events!C4681,LEN(gait_events!C4681)-19),FIND("_run-",RIGHT(gait_events!C4681,LEN(gait_events!C4681)-19),1)-1),RIGHT(gait_events!C4681,LEN(gait_events!C4681)-19))</f>
        <v>Slow</v>
      </c>
      <c r="F2374" t="str">
        <f>IF(LEN(SUBSTITUTE(gait_events!C4681,"_run-",""))&lt;&gt;LEN(gait_events!C4681),RIGHT(gait_events!C4681,LEN(gait_events!C4681)-FIND("_run-",gait_events!C4681,1)-4),"")</f>
        <v/>
      </c>
      <c r="G2374" t="str">
        <f>gait_events!D4681</f>
        <v>right_ankle</v>
      </c>
      <c r="H2374" t="str">
        <f>gait_events!E4681</f>
        <v>IC</v>
      </c>
      <c r="I2374">
        <f>IF(gait_events!F4681&lt;&gt;"",gait_events!F4681,NA())</f>
        <v>748</v>
      </c>
      <c r="J2374">
        <f>IF(gait_events!G4681&lt;&gt;"",gait_events!G4681,NA())</f>
        <v>747</v>
      </c>
      <c r="K2374">
        <f t="shared" si="296"/>
        <v>1</v>
      </c>
      <c r="L2374">
        <f t="shared" si="297"/>
        <v>5</v>
      </c>
      <c r="M2374">
        <f t="shared" si="298"/>
        <v>1</v>
      </c>
      <c r="N2374">
        <f t="shared" si="299"/>
        <v>1</v>
      </c>
      <c r="O2374">
        <f t="shared" si="300"/>
        <v>1</v>
      </c>
      <c r="P2374">
        <f t="shared" si="301"/>
        <v>0</v>
      </c>
      <c r="Q2374">
        <f t="shared" si="302"/>
        <v>0</v>
      </c>
      <c r="R2374">
        <f t="shared" si="303"/>
        <v>1</v>
      </c>
    </row>
    <row r="2375" spans="1:18" x14ac:dyDescent="0.25">
      <c r="A2375" t="str">
        <f>gait_events!B4682</f>
        <v>pp057</v>
      </c>
      <c r="B2375" t="str">
        <f>VLOOKUP(A2375,participants!A:B,2,0)</f>
        <v>M</v>
      </c>
      <c r="C2375">
        <f>VLOOKUP(A2375,participants!A:C,3,0)</f>
        <v>22</v>
      </c>
      <c r="D2375" t="str">
        <f>VLOOKUP(A2375,participants!A:F,6,0)</f>
        <v>YA</v>
      </c>
      <c r="E2375" t="str">
        <f>IF(LEN(SUBSTITUTE(gait_events!C4682,"_run-",""))&lt;&gt;LEN(gait_events!C4682),LEFT(RIGHT(gait_events!C4682,LEN(gait_events!C4682)-19),FIND("_run-",RIGHT(gait_events!C4682,LEN(gait_events!C4682)-19),1)-1),RIGHT(gait_events!C4682,LEN(gait_events!C4682)-19))</f>
        <v>Slow</v>
      </c>
      <c r="F2375" t="str">
        <f>IF(LEN(SUBSTITUTE(gait_events!C4682,"_run-",""))&lt;&gt;LEN(gait_events!C4682),RIGHT(gait_events!C4682,LEN(gait_events!C4682)-FIND("_run-",gait_events!C4682,1)-4),"")</f>
        <v/>
      </c>
      <c r="G2375" t="str">
        <f>gait_events!D4682</f>
        <v>right_ankle</v>
      </c>
      <c r="H2375" t="str">
        <f>gait_events!E4682</f>
        <v>IC</v>
      </c>
      <c r="I2375">
        <f>IF(gait_events!F4682&lt;&gt;"",gait_events!F4682,NA())</f>
        <v>1035</v>
      </c>
      <c r="J2375">
        <f>IF(gait_events!G4682&lt;&gt;"",gait_events!G4682,NA())</f>
        <v>1032</v>
      </c>
      <c r="K2375">
        <f t="shared" si="296"/>
        <v>3</v>
      </c>
      <c r="L2375">
        <f t="shared" si="297"/>
        <v>15</v>
      </c>
      <c r="M2375">
        <f t="shared" si="298"/>
        <v>1</v>
      </c>
      <c r="N2375">
        <f t="shared" si="299"/>
        <v>1</v>
      </c>
      <c r="O2375">
        <f t="shared" si="300"/>
        <v>1</v>
      </c>
      <c r="P2375">
        <f t="shared" si="301"/>
        <v>0</v>
      </c>
      <c r="Q2375">
        <f t="shared" si="302"/>
        <v>0</v>
      </c>
      <c r="R2375">
        <f t="shared" si="303"/>
        <v>1</v>
      </c>
    </row>
    <row r="2376" spans="1:18" x14ac:dyDescent="0.25">
      <c r="A2376" t="str">
        <f>gait_events!B4683</f>
        <v>pp057</v>
      </c>
      <c r="B2376" t="str">
        <f>VLOOKUP(A2376,participants!A:B,2,0)</f>
        <v>M</v>
      </c>
      <c r="C2376">
        <f>VLOOKUP(A2376,participants!A:C,3,0)</f>
        <v>22</v>
      </c>
      <c r="D2376" t="str">
        <f>VLOOKUP(A2376,participants!A:F,6,0)</f>
        <v>YA</v>
      </c>
      <c r="E2376" t="str">
        <f>IF(LEN(SUBSTITUTE(gait_events!C4683,"_run-",""))&lt;&gt;LEN(gait_events!C4683),LEFT(RIGHT(gait_events!C4683,LEN(gait_events!C4683)-19),FIND("_run-",RIGHT(gait_events!C4683,LEN(gait_events!C4683)-19),1)-1),RIGHT(gait_events!C4683,LEN(gait_events!C4683)-19))</f>
        <v>Slow</v>
      </c>
      <c r="F2376" t="str">
        <f>IF(LEN(SUBSTITUTE(gait_events!C4683,"_run-",""))&lt;&gt;LEN(gait_events!C4683),RIGHT(gait_events!C4683,LEN(gait_events!C4683)-FIND("_run-",gait_events!C4683,1)-4),"")</f>
        <v/>
      </c>
      <c r="G2376" t="str">
        <f>gait_events!D4683</f>
        <v>right_ankle</v>
      </c>
      <c r="H2376" t="str">
        <f>gait_events!E4683</f>
        <v>FC</v>
      </c>
      <c r="I2376">
        <f>IF(gait_events!F4683&lt;&gt;"",gait_events!F4683,NA())</f>
        <v>53</v>
      </c>
      <c r="J2376">
        <f>IF(gait_events!G4683&lt;&gt;"",gait_events!G4683,NA())</f>
        <v>54</v>
      </c>
      <c r="K2376">
        <f t="shared" si="296"/>
        <v>-1</v>
      </c>
      <c r="L2376">
        <f t="shared" si="297"/>
        <v>-5</v>
      </c>
      <c r="M2376">
        <f t="shared" si="298"/>
        <v>1</v>
      </c>
      <c r="N2376">
        <f t="shared" si="299"/>
        <v>1</v>
      </c>
      <c r="O2376">
        <f t="shared" si="300"/>
        <v>1</v>
      </c>
      <c r="P2376">
        <f t="shared" si="301"/>
        <v>0</v>
      </c>
      <c r="Q2376">
        <f t="shared" si="302"/>
        <v>0</v>
      </c>
      <c r="R2376">
        <f t="shared" si="303"/>
        <v>1</v>
      </c>
    </row>
    <row r="2377" spans="1:18" x14ac:dyDescent="0.25">
      <c r="A2377" t="str">
        <f>gait_events!B4684</f>
        <v>pp057</v>
      </c>
      <c r="B2377" t="str">
        <f>VLOOKUP(A2377,participants!A:B,2,0)</f>
        <v>M</v>
      </c>
      <c r="C2377">
        <f>VLOOKUP(A2377,participants!A:C,3,0)</f>
        <v>22</v>
      </c>
      <c r="D2377" t="str">
        <f>VLOOKUP(A2377,participants!A:F,6,0)</f>
        <v>YA</v>
      </c>
      <c r="E2377" t="str">
        <f>IF(LEN(SUBSTITUTE(gait_events!C4684,"_run-",""))&lt;&gt;LEN(gait_events!C4684),LEFT(RIGHT(gait_events!C4684,LEN(gait_events!C4684)-19),FIND("_run-",RIGHT(gait_events!C4684,LEN(gait_events!C4684)-19),1)-1),RIGHT(gait_events!C4684,LEN(gait_events!C4684)-19))</f>
        <v>Slow</v>
      </c>
      <c r="F2377" t="str">
        <f>IF(LEN(SUBSTITUTE(gait_events!C4684,"_run-",""))&lt;&gt;LEN(gait_events!C4684),RIGHT(gait_events!C4684,LEN(gait_events!C4684)-FIND("_run-",gait_events!C4684,1)-4),"")</f>
        <v/>
      </c>
      <c r="G2377" t="str">
        <f>gait_events!D4684</f>
        <v>right_ankle</v>
      </c>
      <c r="H2377" t="str">
        <f>gait_events!E4684</f>
        <v>FC</v>
      </c>
      <c r="I2377">
        <f>IF(gait_events!F4684&lt;&gt;"",gait_events!F4684,NA())</f>
        <v>344</v>
      </c>
      <c r="J2377">
        <f>IF(gait_events!G4684&lt;&gt;"",gait_events!G4684,NA())</f>
        <v>345</v>
      </c>
      <c r="K2377">
        <f t="shared" si="296"/>
        <v>-1</v>
      </c>
      <c r="L2377">
        <f t="shared" si="297"/>
        <v>-5</v>
      </c>
      <c r="M2377">
        <f t="shared" si="298"/>
        <v>1</v>
      </c>
      <c r="N2377">
        <f t="shared" si="299"/>
        <v>1</v>
      </c>
      <c r="O2377">
        <f t="shared" si="300"/>
        <v>1</v>
      </c>
      <c r="P2377">
        <f t="shared" si="301"/>
        <v>0</v>
      </c>
      <c r="Q2377">
        <f t="shared" si="302"/>
        <v>0</v>
      </c>
      <c r="R2377">
        <f t="shared" si="303"/>
        <v>1</v>
      </c>
    </row>
    <row r="2378" spans="1:18" x14ac:dyDescent="0.25">
      <c r="A2378" t="str">
        <f>gait_events!B4685</f>
        <v>pp057</v>
      </c>
      <c r="B2378" t="str">
        <f>VLOOKUP(A2378,participants!A:B,2,0)</f>
        <v>M</v>
      </c>
      <c r="C2378">
        <f>VLOOKUP(A2378,participants!A:C,3,0)</f>
        <v>22</v>
      </c>
      <c r="D2378" t="str">
        <f>VLOOKUP(A2378,participants!A:F,6,0)</f>
        <v>YA</v>
      </c>
      <c r="E2378" t="str">
        <f>IF(LEN(SUBSTITUTE(gait_events!C4685,"_run-",""))&lt;&gt;LEN(gait_events!C4685),LEFT(RIGHT(gait_events!C4685,LEN(gait_events!C4685)-19),FIND("_run-",RIGHT(gait_events!C4685,LEN(gait_events!C4685)-19),1)-1),RIGHT(gait_events!C4685,LEN(gait_events!C4685)-19))</f>
        <v>Slow</v>
      </c>
      <c r="F2378" t="str">
        <f>IF(LEN(SUBSTITUTE(gait_events!C4685,"_run-",""))&lt;&gt;LEN(gait_events!C4685),RIGHT(gait_events!C4685,LEN(gait_events!C4685)-FIND("_run-",gait_events!C4685,1)-4),"")</f>
        <v/>
      </c>
      <c r="G2378" t="str">
        <f>gait_events!D4685</f>
        <v>right_ankle</v>
      </c>
      <c r="H2378" t="str">
        <f>gait_events!E4685</f>
        <v>FC</v>
      </c>
      <c r="I2378">
        <f>IF(gait_events!F4685&lt;&gt;"",gait_events!F4685,NA())</f>
        <v>643</v>
      </c>
      <c r="J2378">
        <f>IF(gait_events!G4685&lt;&gt;"",gait_events!G4685,NA())</f>
        <v>649</v>
      </c>
      <c r="K2378">
        <f t="shared" si="296"/>
        <v>-6</v>
      </c>
      <c r="L2378">
        <f t="shared" si="297"/>
        <v>-30</v>
      </c>
      <c r="M2378">
        <f t="shared" si="298"/>
        <v>1</v>
      </c>
      <c r="N2378">
        <f t="shared" si="299"/>
        <v>1</v>
      </c>
      <c r="O2378">
        <f t="shared" si="300"/>
        <v>1</v>
      </c>
      <c r="P2378">
        <f t="shared" si="301"/>
        <v>0</v>
      </c>
      <c r="Q2378">
        <f t="shared" si="302"/>
        <v>0</v>
      </c>
      <c r="R2378">
        <f t="shared" si="303"/>
        <v>1</v>
      </c>
    </row>
    <row r="2379" spans="1:18" x14ac:dyDescent="0.25">
      <c r="A2379" t="str">
        <f>gait_events!B4686</f>
        <v>pp057</v>
      </c>
      <c r="B2379" t="str">
        <f>VLOOKUP(A2379,participants!A:B,2,0)</f>
        <v>M</v>
      </c>
      <c r="C2379">
        <f>VLOOKUP(A2379,participants!A:C,3,0)</f>
        <v>22</v>
      </c>
      <c r="D2379" t="str">
        <f>VLOOKUP(A2379,participants!A:F,6,0)</f>
        <v>YA</v>
      </c>
      <c r="E2379" t="str">
        <f>IF(LEN(SUBSTITUTE(gait_events!C4686,"_run-",""))&lt;&gt;LEN(gait_events!C4686),LEFT(RIGHT(gait_events!C4686,LEN(gait_events!C4686)-19),FIND("_run-",RIGHT(gait_events!C4686,LEN(gait_events!C4686)-19),1)-1),RIGHT(gait_events!C4686,LEN(gait_events!C4686)-19))</f>
        <v>Slow</v>
      </c>
      <c r="F2379" t="str">
        <f>IF(LEN(SUBSTITUTE(gait_events!C4686,"_run-",""))&lt;&gt;LEN(gait_events!C4686),RIGHT(gait_events!C4686,LEN(gait_events!C4686)-FIND("_run-",gait_events!C4686,1)-4),"")</f>
        <v/>
      </c>
      <c r="G2379" t="str">
        <f>gait_events!D4686</f>
        <v>right_ankle</v>
      </c>
      <c r="H2379" t="str">
        <f>gait_events!E4686</f>
        <v>FC</v>
      </c>
      <c r="I2379">
        <f>IF(gait_events!F4686&lt;&gt;"",gait_events!F4686,NA())</f>
        <v>928</v>
      </c>
      <c r="J2379">
        <f>IF(gait_events!G4686&lt;&gt;"",gait_events!G4686,NA())</f>
        <v>930</v>
      </c>
      <c r="K2379">
        <f t="shared" si="296"/>
        <v>-2</v>
      </c>
      <c r="L2379">
        <f t="shared" si="297"/>
        <v>-10</v>
      </c>
      <c r="M2379">
        <f t="shared" si="298"/>
        <v>1</v>
      </c>
      <c r="N2379">
        <f t="shared" si="299"/>
        <v>1</v>
      </c>
      <c r="O2379">
        <f t="shared" si="300"/>
        <v>1</v>
      </c>
      <c r="P2379">
        <f t="shared" si="301"/>
        <v>0</v>
      </c>
      <c r="Q2379">
        <f t="shared" si="302"/>
        <v>0</v>
      </c>
      <c r="R2379">
        <f t="shared" si="303"/>
        <v>1</v>
      </c>
    </row>
    <row r="2380" spans="1:18" x14ac:dyDescent="0.25">
      <c r="A2380" t="str">
        <f>gait_events!B4687</f>
        <v>pp057</v>
      </c>
      <c r="B2380" t="str">
        <f>VLOOKUP(A2380,participants!A:B,2,0)</f>
        <v>M</v>
      </c>
      <c r="C2380">
        <f>VLOOKUP(A2380,participants!A:C,3,0)</f>
        <v>22</v>
      </c>
      <c r="D2380" t="str">
        <f>VLOOKUP(A2380,participants!A:F,6,0)</f>
        <v>YA</v>
      </c>
      <c r="E2380" t="str">
        <f>IF(LEN(SUBSTITUTE(gait_events!C4687,"_run-",""))&lt;&gt;LEN(gait_events!C4687),LEFT(RIGHT(gait_events!C4687,LEN(gait_events!C4687)-19),FIND("_run-",RIGHT(gait_events!C4687,LEN(gait_events!C4687)-19),1)-1),RIGHT(gait_events!C4687,LEN(gait_events!C4687)-19))</f>
        <v>Slow</v>
      </c>
      <c r="F2380" t="str">
        <f>IF(LEN(SUBSTITUTE(gait_events!C4687,"_run-",""))&lt;&gt;LEN(gait_events!C4687),RIGHT(gait_events!C4687,LEN(gait_events!C4687)-FIND("_run-",gait_events!C4687,1)-4),"")</f>
        <v/>
      </c>
      <c r="G2380" t="str">
        <f>gait_events!D4687</f>
        <v>right_ankle</v>
      </c>
      <c r="H2380" t="str">
        <f>gait_events!E4687</f>
        <v>FC</v>
      </c>
      <c r="I2380">
        <f>IF(gait_events!F4687&lt;&gt;"",gait_events!F4687,NA())</f>
        <v>1226</v>
      </c>
      <c r="J2380">
        <f>IF(gait_events!G4687&lt;&gt;"",gait_events!G4687,NA())</f>
        <v>1229</v>
      </c>
      <c r="K2380">
        <f t="shared" si="296"/>
        <v>-3</v>
      </c>
      <c r="L2380">
        <f t="shared" si="297"/>
        <v>-15</v>
      </c>
      <c r="M2380">
        <f t="shared" si="298"/>
        <v>1</v>
      </c>
      <c r="N2380">
        <f t="shared" si="299"/>
        <v>1</v>
      </c>
      <c r="O2380">
        <f t="shared" si="300"/>
        <v>1</v>
      </c>
      <c r="P2380">
        <f t="shared" si="301"/>
        <v>0</v>
      </c>
      <c r="Q2380">
        <f t="shared" si="302"/>
        <v>0</v>
      </c>
      <c r="R2380">
        <f t="shared" si="303"/>
        <v>1</v>
      </c>
    </row>
    <row r="2381" spans="1:18" x14ac:dyDescent="0.25">
      <c r="A2381" t="str">
        <f>gait_events!B4688</f>
        <v>pp057</v>
      </c>
      <c r="B2381" t="str">
        <f>VLOOKUP(A2381,participants!A:B,2,0)</f>
        <v>M</v>
      </c>
      <c r="C2381">
        <f>VLOOKUP(A2381,participants!A:C,3,0)</f>
        <v>22</v>
      </c>
      <c r="D2381" t="str">
        <f>VLOOKUP(A2381,participants!A:F,6,0)</f>
        <v>YA</v>
      </c>
      <c r="E2381" t="str">
        <f>IF(LEN(SUBSTITUTE(gait_events!C4688,"_run-",""))&lt;&gt;LEN(gait_events!C4688),LEFT(RIGHT(gait_events!C4688,LEN(gait_events!C4688)-19),FIND("_run-",RIGHT(gait_events!C4688,LEN(gait_events!C4688)-19),1)-1),RIGHT(gait_events!C4688,LEN(gait_events!C4688)-19))</f>
        <v>Slow</v>
      </c>
      <c r="F2381" t="str">
        <f>IF(LEN(SUBSTITUTE(gait_events!C4688,"_run-",""))&lt;&gt;LEN(gait_events!C4688),RIGHT(gait_events!C4688,LEN(gait_events!C4688)-FIND("_run-",gait_events!C4688,1)-4),"")</f>
        <v/>
      </c>
      <c r="G2381" t="str">
        <f>gait_events!D4688</f>
        <v>left_shank</v>
      </c>
      <c r="H2381" t="str">
        <f>gait_events!E4688</f>
        <v>IC</v>
      </c>
      <c r="I2381">
        <f>IF(gait_events!F4688&lt;&gt;"",gait_events!F4688,NA())</f>
        <v>10</v>
      </c>
      <c r="J2381">
        <f>IF(gait_events!G4688&lt;&gt;"",gait_events!G4688,NA())</f>
        <v>12</v>
      </c>
      <c r="K2381">
        <f t="shared" si="296"/>
        <v>-2</v>
      </c>
      <c r="L2381">
        <f t="shared" si="297"/>
        <v>-10</v>
      </c>
      <c r="M2381">
        <f t="shared" si="298"/>
        <v>1</v>
      </c>
      <c r="N2381">
        <f t="shared" si="299"/>
        <v>1</v>
      </c>
      <c r="O2381">
        <f t="shared" si="300"/>
        <v>1</v>
      </c>
      <c r="P2381">
        <f t="shared" si="301"/>
        <v>0</v>
      </c>
      <c r="Q2381">
        <f t="shared" si="302"/>
        <v>0</v>
      </c>
      <c r="R2381">
        <f t="shared" si="303"/>
        <v>1</v>
      </c>
    </row>
    <row r="2382" spans="1:18" x14ac:dyDescent="0.25">
      <c r="A2382" t="str">
        <f>gait_events!B4689</f>
        <v>pp057</v>
      </c>
      <c r="B2382" t="str">
        <f>VLOOKUP(A2382,participants!A:B,2,0)</f>
        <v>M</v>
      </c>
      <c r="C2382">
        <f>VLOOKUP(A2382,participants!A:C,3,0)</f>
        <v>22</v>
      </c>
      <c r="D2382" t="str">
        <f>VLOOKUP(A2382,participants!A:F,6,0)</f>
        <v>YA</v>
      </c>
      <c r="E2382" t="str">
        <f>IF(LEN(SUBSTITUTE(gait_events!C4689,"_run-",""))&lt;&gt;LEN(gait_events!C4689),LEFT(RIGHT(gait_events!C4689,LEN(gait_events!C4689)-19),FIND("_run-",RIGHT(gait_events!C4689,LEN(gait_events!C4689)-19),1)-1),RIGHT(gait_events!C4689,LEN(gait_events!C4689)-19))</f>
        <v>Slow</v>
      </c>
      <c r="F2382" t="str">
        <f>IF(LEN(SUBSTITUTE(gait_events!C4689,"_run-",""))&lt;&gt;LEN(gait_events!C4689),RIGHT(gait_events!C4689,LEN(gait_events!C4689)-FIND("_run-",gait_events!C4689,1)-4),"")</f>
        <v/>
      </c>
      <c r="G2382" t="str">
        <f>gait_events!D4689</f>
        <v>left_shank</v>
      </c>
      <c r="H2382" t="str">
        <f>gait_events!E4689</f>
        <v>IC</v>
      </c>
      <c r="I2382">
        <f>IF(gait_events!F4689&lt;&gt;"",gait_events!F4689,NA())</f>
        <v>304</v>
      </c>
      <c r="J2382">
        <f>IF(gait_events!G4689&lt;&gt;"",gait_events!G4689,NA())</f>
        <v>304</v>
      </c>
      <c r="K2382">
        <f t="shared" si="296"/>
        <v>0</v>
      </c>
      <c r="L2382">
        <f t="shared" si="297"/>
        <v>0</v>
      </c>
      <c r="M2382">
        <f t="shared" si="298"/>
        <v>1</v>
      </c>
      <c r="N2382">
        <f t="shared" si="299"/>
        <v>1</v>
      </c>
      <c r="O2382">
        <f t="shared" si="300"/>
        <v>1</v>
      </c>
      <c r="P2382">
        <f t="shared" si="301"/>
        <v>0</v>
      </c>
      <c r="Q2382">
        <f t="shared" si="302"/>
        <v>0</v>
      </c>
      <c r="R2382">
        <f t="shared" si="303"/>
        <v>1</v>
      </c>
    </row>
    <row r="2383" spans="1:18" x14ac:dyDescent="0.25">
      <c r="A2383" t="str">
        <f>gait_events!B4690</f>
        <v>pp057</v>
      </c>
      <c r="B2383" t="str">
        <f>VLOOKUP(A2383,participants!A:B,2,0)</f>
        <v>M</v>
      </c>
      <c r="C2383">
        <f>VLOOKUP(A2383,participants!A:C,3,0)</f>
        <v>22</v>
      </c>
      <c r="D2383" t="str">
        <f>VLOOKUP(A2383,participants!A:F,6,0)</f>
        <v>YA</v>
      </c>
      <c r="E2383" t="str">
        <f>IF(LEN(SUBSTITUTE(gait_events!C4690,"_run-",""))&lt;&gt;LEN(gait_events!C4690),LEFT(RIGHT(gait_events!C4690,LEN(gait_events!C4690)-19),FIND("_run-",RIGHT(gait_events!C4690,LEN(gait_events!C4690)-19),1)-1),RIGHT(gait_events!C4690,LEN(gait_events!C4690)-19))</f>
        <v>Slow</v>
      </c>
      <c r="F2383" t="str">
        <f>IF(LEN(SUBSTITUTE(gait_events!C4690,"_run-",""))&lt;&gt;LEN(gait_events!C4690),RIGHT(gait_events!C4690,LEN(gait_events!C4690)-FIND("_run-",gait_events!C4690,1)-4),"")</f>
        <v/>
      </c>
      <c r="G2383" t="str">
        <f>gait_events!D4690</f>
        <v>left_shank</v>
      </c>
      <c r="H2383" t="str">
        <f>gait_events!E4690</f>
        <v>IC</v>
      </c>
      <c r="I2383">
        <f>IF(gait_events!F4690&lt;&gt;"",gait_events!F4690,NA())</f>
        <v>605</v>
      </c>
      <c r="J2383">
        <f>IF(gait_events!G4690&lt;&gt;"",gait_events!G4690,NA())</f>
        <v>606</v>
      </c>
      <c r="K2383">
        <f t="shared" si="296"/>
        <v>-1</v>
      </c>
      <c r="L2383">
        <f t="shared" si="297"/>
        <v>-5</v>
      </c>
      <c r="M2383">
        <f t="shared" si="298"/>
        <v>1</v>
      </c>
      <c r="N2383">
        <f t="shared" si="299"/>
        <v>1</v>
      </c>
      <c r="O2383">
        <f t="shared" si="300"/>
        <v>1</v>
      </c>
      <c r="P2383">
        <f t="shared" si="301"/>
        <v>0</v>
      </c>
      <c r="Q2383">
        <f t="shared" si="302"/>
        <v>0</v>
      </c>
      <c r="R2383">
        <f t="shared" si="303"/>
        <v>1</v>
      </c>
    </row>
    <row r="2384" spans="1:18" x14ac:dyDescent="0.25">
      <c r="A2384" t="str">
        <f>gait_events!B4691</f>
        <v>pp057</v>
      </c>
      <c r="B2384" t="str">
        <f>VLOOKUP(A2384,participants!A:B,2,0)</f>
        <v>M</v>
      </c>
      <c r="C2384">
        <f>VLOOKUP(A2384,participants!A:C,3,0)</f>
        <v>22</v>
      </c>
      <c r="D2384" t="str">
        <f>VLOOKUP(A2384,participants!A:F,6,0)</f>
        <v>YA</v>
      </c>
      <c r="E2384" t="str">
        <f>IF(LEN(SUBSTITUTE(gait_events!C4691,"_run-",""))&lt;&gt;LEN(gait_events!C4691),LEFT(RIGHT(gait_events!C4691,LEN(gait_events!C4691)-19),FIND("_run-",RIGHT(gait_events!C4691,LEN(gait_events!C4691)-19),1)-1),RIGHT(gait_events!C4691,LEN(gait_events!C4691)-19))</f>
        <v>Slow</v>
      </c>
      <c r="F2384" t="str">
        <f>IF(LEN(SUBSTITUTE(gait_events!C4691,"_run-",""))&lt;&gt;LEN(gait_events!C4691),RIGHT(gait_events!C4691,LEN(gait_events!C4691)-FIND("_run-",gait_events!C4691,1)-4),"")</f>
        <v/>
      </c>
      <c r="G2384" t="str">
        <f>gait_events!D4691</f>
        <v>left_shank</v>
      </c>
      <c r="H2384" t="str">
        <f>gait_events!E4691</f>
        <v>IC</v>
      </c>
      <c r="I2384">
        <f>IF(gait_events!F4691&lt;&gt;"",gait_events!F4691,NA())</f>
        <v>887</v>
      </c>
      <c r="J2384">
        <f>IF(gait_events!G4691&lt;&gt;"",gait_events!G4691,NA())</f>
        <v>890</v>
      </c>
      <c r="K2384">
        <f t="shared" si="296"/>
        <v>-3</v>
      </c>
      <c r="L2384">
        <f t="shared" si="297"/>
        <v>-15</v>
      </c>
      <c r="M2384">
        <f t="shared" si="298"/>
        <v>1</v>
      </c>
      <c r="N2384">
        <f t="shared" si="299"/>
        <v>1</v>
      </c>
      <c r="O2384">
        <f t="shared" si="300"/>
        <v>1</v>
      </c>
      <c r="P2384">
        <f t="shared" si="301"/>
        <v>0</v>
      </c>
      <c r="Q2384">
        <f t="shared" si="302"/>
        <v>0</v>
      </c>
      <c r="R2384">
        <f t="shared" si="303"/>
        <v>1</v>
      </c>
    </row>
    <row r="2385" spans="1:18" x14ac:dyDescent="0.25">
      <c r="A2385" t="str">
        <f>gait_events!B4692</f>
        <v>pp057</v>
      </c>
      <c r="B2385" t="str">
        <f>VLOOKUP(A2385,participants!A:B,2,0)</f>
        <v>M</v>
      </c>
      <c r="C2385">
        <f>VLOOKUP(A2385,participants!A:C,3,0)</f>
        <v>22</v>
      </c>
      <c r="D2385" t="str">
        <f>VLOOKUP(A2385,participants!A:F,6,0)</f>
        <v>YA</v>
      </c>
      <c r="E2385" t="str">
        <f>IF(LEN(SUBSTITUTE(gait_events!C4692,"_run-",""))&lt;&gt;LEN(gait_events!C4692),LEFT(RIGHT(gait_events!C4692,LEN(gait_events!C4692)-19),FIND("_run-",RIGHT(gait_events!C4692,LEN(gait_events!C4692)-19),1)-1),RIGHT(gait_events!C4692,LEN(gait_events!C4692)-19))</f>
        <v>Slow</v>
      </c>
      <c r="F2385" t="str">
        <f>IF(LEN(SUBSTITUTE(gait_events!C4692,"_run-",""))&lt;&gt;LEN(gait_events!C4692),RIGHT(gait_events!C4692,LEN(gait_events!C4692)-FIND("_run-",gait_events!C4692,1)-4),"")</f>
        <v/>
      </c>
      <c r="G2385" t="str">
        <f>gait_events!D4692</f>
        <v>left_shank</v>
      </c>
      <c r="H2385" t="str">
        <f>gait_events!E4692</f>
        <v>IC</v>
      </c>
      <c r="I2385">
        <f>IF(gait_events!F4692&lt;&gt;"",gait_events!F4692,NA())</f>
        <v>1179</v>
      </c>
      <c r="J2385">
        <f>IF(gait_events!G4692&lt;&gt;"",gait_events!G4692,NA())</f>
        <v>1180</v>
      </c>
      <c r="K2385">
        <f t="shared" si="296"/>
        <v>-1</v>
      </c>
      <c r="L2385">
        <f t="shared" si="297"/>
        <v>-5</v>
      </c>
      <c r="M2385">
        <f t="shared" si="298"/>
        <v>1</v>
      </c>
      <c r="N2385">
        <f t="shared" si="299"/>
        <v>1</v>
      </c>
      <c r="O2385">
        <f t="shared" si="300"/>
        <v>1</v>
      </c>
      <c r="P2385">
        <f t="shared" si="301"/>
        <v>0</v>
      </c>
      <c r="Q2385">
        <f t="shared" si="302"/>
        <v>0</v>
      </c>
      <c r="R2385">
        <f t="shared" si="303"/>
        <v>1</v>
      </c>
    </row>
    <row r="2386" spans="1:18" x14ac:dyDescent="0.25">
      <c r="A2386" t="str">
        <f>gait_events!B4693</f>
        <v>pp057</v>
      </c>
      <c r="B2386" t="str">
        <f>VLOOKUP(A2386,participants!A:B,2,0)</f>
        <v>M</v>
      </c>
      <c r="C2386">
        <f>VLOOKUP(A2386,participants!A:C,3,0)</f>
        <v>22</v>
      </c>
      <c r="D2386" t="str">
        <f>VLOOKUP(A2386,participants!A:F,6,0)</f>
        <v>YA</v>
      </c>
      <c r="E2386" t="str">
        <f>IF(LEN(SUBSTITUTE(gait_events!C4693,"_run-",""))&lt;&gt;LEN(gait_events!C4693),LEFT(RIGHT(gait_events!C4693,LEN(gait_events!C4693)-19),FIND("_run-",RIGHT(gait_events!C4693,LEN(gait_events!C4693)-19),1)-1),RIGHT(gait_events!C4693,LEN(gait_events!C4693)-19))</f>
        <v>Slow</v>
      </c>
      <c r="F2386" t="str">
        <f>IF(LEN(SUBSTITUTE(gait_events!C4693,"_run-",""))&lt;&gt;LEN(gait_events!C4693),RIGHT(gait_events!C4693,LEN(gait_events!C4693)-FIND("_run-",gait_events!C4693,1)-4),"")</f>
        <v/>
      </c>
      <c r="G2386" t="str">
        <f>gait_events!D4693</f>
        <v>left_shank</v>
      </c>
      <c r="H2386" t="str">
        <f>gait_events!E4693</f>
        <v>FC</v>
      </c>
      <c r="I2386">
        <f>IF(gait_events!F4693&lt;&gt;"",gait_events!F4693,NA())</f>
        <v>198</v>
      </c>
      <c r="J2386">
        <f>IF(gait_events!G4693&lt;&gt;"",gait_events!G4693,NA())</f>
        <v>200</v>
      </c>
      <c r="K2386">
        <f t="shared" si="296"/>
        <v>-2</v>
      </c>
      <c r="L2386">
        <f t="shared" si="297"/>
        <v>-10</v>
      </c>
      <c r="M2386">
        <f t="shared" si="298"/>
        <v>1</v>
      </c>
      <c r="N2386">
        <f t="shared" si="299"/>
        <v>1</v>
      </c>
      <c r="O2386">
        <f t="shared" si="300"/>
        <v>1</v>
      </c>
      <c r="P2386">
        <f t="shared" si="301"/>
        <v>0</v>
      </c>
      <c r="Q2386">
        <f t="shared" si="302"/>
        <v>0</v>
      </c>
      <c r="R2386">
        <f t="shared" si="303"/>
        <v>1</v>
      </c>
    </row>
    <row r="2387" spans="1:18" x14ac:dyDescent="0.25">
      <c r="A2387" t="str">
        <f>gait_events!B4694</f>
        <v>pp057</v>
      </c>
      <c r="B2387" t="str">
        <f>VLOOKUP(A2387,participants!A:B,2,0)</f>
        <v>M</v>
      </c>
      <c r="C2387">
        <f>VLOOKUP(A2387,participants!A:C,3,0)</f>
        <v>22</v>
      </c>
      <c r="D2387" t="str">
        <f>VLOOKUP(A2387,participants!A:F,6,0)</f>
        <v>YA</v>
      </c>
      <c r="E2387" t="str">
        <f>IF(LEN(SUBSTITUTE(gait_events!C4694,"_run-",""))&lt;&gt;LEN(gait_events!C4694),LEFT(RIGHT(gait_events!C4694,LEN(gait_events!C4694)-19),FIND("_run-",RIGHT(gait_events!C4694,LEN(gait_events!C4694)-19),1)-1),RIGHT(gait_events!C4694,LEN(gait_events!C4694)-19))</f>
        <v>Slow</v>
      </c>
      <c r="F2387" t="str">
        <f>IF(LEN(SUBSTITUTE(gait_events!C4694,"_run-",""))&lt;&gt;LEN(gait_events!C4694),RIGHT(gait_events!C4694,LEN(gait_events!C4694)-FIND("_run-",gait_events!C4694,1)-4),"")</f>
        <v/>
      </c>
      <c r="G2387" t="str">
        <f>gait_events!D4694</f>
        <v>left_shank</v>
      </c>
      <c r="H2387" t="str">
        <f>gait_events!E4694</f>
        <v>FC</v>
      </c>
      <c r="I2387">
        <f>IF(gait_events!F4694&lt;&gt;"",gait_events!F4694,NA())</f>
        <v>494</v>
      </c>
      <c r="J2387">
        <f>IF(gait_events!G4694&lt;&gt;"",gait_events!G4694,NA())</f>
        <v>495</v>
      </c>
      <c r="K2387">
        <f t="shared" si="296"/>
        <v>-1</v>
      </c>
      <c r="L2387">
        <f t="shared" si="297"/>
        <v>-5</v>
      </c>
      <c r="M2387">
        <f t="shared" si="298"/>
        <v>1</v>
      </c>
      <c r="N2387">
        <f t="shared" si="299"/>
        <v>1</v>
      </c>
      <c r="O2387">
        <f t="shared" si="300"/>
        <v>1</v>
      </c>
      <c r="P2387">
        <f t="shared" si="301"/>
        <v>0</v>
      </c>
      <c r="Q2387">
        <f t="shared" si="302"/>
        <v>0</v>
      </c>
      <c r="R2387">
        <f t="shared" si="303"/>
        <v>1</v>
      </c>
    </row>
    <row r="2388" spans="1:18" x14ac:dyDescent="0.25">
      <c r="A2388" t="str">
        <f>gait_events!B4695</f>
        <v>pp057</v>
      </c>
      <c r="B2388" t="str">
        <f>VLOOKUP(A2388,participants!A:B,2,0)</f>
        <v>M</v>
      </c>
      <c r="C2388">
        <f>VLOOKUP(A2388,participants!A:C,3,0)</f>
        <v>22</v>
      </c>
      <c r="D2388" t="str">
        <f>VLOOKUP(A2388,participants!A:F,6,0)</f>
        <v>YA</v>
      </c>
      <c r="E2388" t="str">
        <f>IF(LEN(SUBSTITUTE(gait_events!C4695,"_run-",""))&lt;&gt;LEN(gait_events!C4695),LEFT(RIGHT(gait_events!C4695,LEN(gait_events!C4695)-19),FIND("_run-",RIGHT(gait_events!C4695,LEN(gait_events!C4695)-19),1)-1),RIGHT(gait_events!C4695,LEN(gait_events!C4695)-19))</f>
        <v>Slow</v>
      </c>
      <c r="F2388" t="str">
        <f>IF(LEN(SUBSTITUTE(gait_events!C4695,"_run-",""))&lt;&gt;LEN(gait_events!C4695),RIGHT(gait_events!C4695,LEN(gait_events!C4695)-FIND("_run-",gait_events!C4695,1)-4),"")</f>
        <v/>
      </c>
      <c r="G2388" t="str">
        <f>gait_events!D4695</f>
        <v>left_shank</v>
      </c>
      <c r="H2388" t="str">
        <f>gait_events!E4695</f>
        <v>FC</v>
      </c>
      <c r="I2388">
        <f>IF(gait_events!F4695&lt;&gt;"",gait_events!F4695,NA())</f>
        <v>783</v>
      </c>
      <c r="J2388">
        <f>IF(gait_events!G4695&lt;&gt;"",gait_events!G4695,NA())</f>
        <v>785</v>
      </c>
      <c r="K2388">
        <f t="shared" si="296"/>
        <v>-2</v>
      </c>
      <c r="L2388">
        <f t="shared" si="297"/>
        <v>-10</v>
      </c>
      <c r="M2388">
        <f t="shared" si="298"/>
        <v>1</v>
      </c>
      <c r="N2388">
        <f t="shared" si="299"/>
        <v>1</v>
      </c>
      <c r="O2388">
        <f t="shared" si="300"/>
        <v>1</v>
      </c>
      <c r="P2388">
        <f t="shared" si="301"/>
        <v>0</v>
      </c>
      <c r="Q2388">
        <f t="shared" si="302"/>
        <v>0</v>
      </c>
      <c r="R2388">
        <f t="shared" si="303"/>
        <v>1</v>
      </c>
    </row>
    <row r="2389" spans="1:18" x14ac:dyDescent="0.25">
      <c r="A2389" t="str">
        <f>gait_events!B4696</f>
        <v>pp057</v>
      </c>
      <c r="B2389" t="str">
        <f>VLOOKUP(A2389,participants!A:B,2,0)</f>
        <v>M</v>
      </c>
      <c r="C2389">
        <f>VLOOKUP(A2389,participants!A:C,3,0)</f>
        <v>22</v>
      </c>
      <c r="D2389" t="str">
        <f>VLOOKUP(A2389,participants!A:F,6,0)</f>
        <v>YA</v>
      </c>
      <c r="E2389" t="str">
        <f>IF(LEN(SUBSTITUTE(gait_events!C4696,"_run-",""))&lt;&gt;LEN(gait_events!C4696),LEFT(RIGHT(gait_events!C4696,LEN(gait_events!C4696)-19),FIND("_run-",RIGHT(gait_events!C4696,LEN(gait_events!C4696)-19),1)-1),RIGHT(gait_events!C4696,LEN(gait_events!C4696)-19))</f>
        <v>Slow</v>
      </c>
      <c r="F2389" t="str">
        <f>IF(LEN(SUBSTITUTE(gait_events!C4696,"_run-",""))&lt;&gt;LEN(gait_events!C4696),RIGHT(gait_events!C4696,LEN(gait_events!C4696)-FIND("_run-",gait_events!C4696,1)-4),"")</f>
        <v/>
      </c>
      <c r="G2389" t="str">
        <f>gait_events!D4696</f>
        <v>left_shank</v>
      </c>
      <c r="H2389" t="str">
        <f>gait_events!E4696</f>
        <v>FC</v>
      </c>
      <c r="I2389">
        <f>IF(gait_events!F4696&lt;&gt;"",gait_events!F4696,NA())</f>
        <v>1071</v>
      </c>
      <c r="J2389">
        <f>IF(gait_events!G4696&lt;&gt;"",gait_events!G4696,NA())</f>
        <v>1073</v>
      </c>
      <c r="K2389">
        <f t="shared" si="296"/>
        <v>-2</v>
      </c>
      <c r="L2389">
        <f t="shared" si="297"/>
        <v>-10</v>
      </c>
      <c r="M2389">
        <f t="shared" si="298"/>
        <v>1</v>
      </c>
      <c r="N2389">
        <f t="shared" si="299"/>
        <v>1</v>
      </c>
      <c r="O2389">
        <f t="shared" si="300"/>
        <v>1</v>
      </c>
      <c r="P2389">
        <f t="shared" si="301"/>
        <v>0</v>
      </c>
      <c r="Q2389">
        <f t="shared" si="302"/>
        <v>0</v>
      </c>
      <c r="R2389">
        <f t="shared" si="303"/>
        <v>1</v>
      </c>
    </row>
    <row r="2390" spans="1:18" x14ac:dyDescent="0.25">
      <c r="A2390" t="str">
        <f>gait_events!B4697</f>
        <v>pp057</v>
      </c>
      <c r="B2390" t="str">
        <f>VLOOKUP(A2390,participants!A:B,2,0)</f>
        <v>M</v>
      </c>
      <c r="C2390">
        <f>VLOOKUP(A2390,participants!A:C,3,0)</f>
        <v>22</v>
      </c>
      <c r="D2390" t="str">
        <f>VLOOKUP(A2390,participants!A:F,6,0)</f>
        <v>YA</v>
      </c>
      <c r="E2390" t="str">
        <f>IF(LEN(SUBSTITUTE(gait_events!C4697,"_run-",""))&lt;&gt;LEN(gait_events!C4697),LEFT(RIGHT(gait_events!C4697,LEN(gait_events!C4697)-19),FIND("_run-",RIGHT(gait_events!C4697,LEN(gait_events!C4697)-19),1)-1),RIGHT(gait_events!C4697,LEN(gait_events!C4697)-19))</f>
        <v>Slow</v>
      </c>
      <c r="F2390" t="str">
        <f>IF(LEN(SUBSTITUTE(gait_events!C4697,"_run-",""))&lt;&gt;LEN(gait_events!C4697),RIGHT(gait_events!C4697,LEN(gait_events!C4697)-FIND("_run-",gait_events!C4697,1)-4),"")</f>
        <v/>
      </c>
      <c r="G2390" t="str">
        <f>gait_events!D4697</f>
        <v>right_shank</v>
      </c>
      <c r="H2390" t="str">
        <f>gait_events!E4697</f>
        <v>IC</v>
      </c>
      <c r="I2390">
        <f>IF(gait_events!F4697&lt;&gt;"",gait_events!F4697,NA())</f>
        <v>162</v>
      </c>
      <c r="J2390">
        <f>IF(gait_events!G4697&lt;&gt;"",gait_events!G4697,NA())</f>
        <v>162</v>
      </c>
      <c r="K2390">
        <f t="shared" si="296"/>
        <v>0</v>
      </c>
      <c r="L2390">
        <f t="shared" si="297"/>
        <v>0</v>
      </c>
      <c r="M2390">
        <f t="shared" si="298"/>
        <v>1</v>
      </c>
      <c r="N2390">
        <f t="shared" si="299"/>
        <v>1</v>
      </c>
      <c r="O2390">
        <f t="shared" si="300"/>
        <v>1</v>
      </c>
      <c r="P2390">
        <f t="shared" si="301"/>
        <v>0</v>
      </c>
      <c r="Q2390">
        <f t="shared" si="302"/>
        <v>0</v>
      </c>
      <c r="R2390">
        <f t="shared" si="303"/>
        <v>1</v>
      </c>
    </row>
    <row r="2391" spans="1:18" x14ac:dyDescent="0.25">
      <c r="A2391" t="str">
        <f>gait_events!B4698</f>
        <v>pp057</v>
      </c>
      <c r="B2391" t="str">
        <f>VLOOKUP(A2391,participants!A:B,2,0)</f>
        <v>M</v>
      </c>
      <c r="C2391">
        <f>VLOOKUP(A2391,participants!A:C,3,0)</f>
        <v>22</v>
      </c>
      <c r="D2391" t="str">
        <f>VLOOKUP(A2391,participants!A:F,6,0)</f>
        <v>YA</v>
      </c>
      <c r="E2391" t="str">
        <f>IF(LEN(SUBSTITUTE(gait_events!C4698,"_run-",""))&lt;&gt;LEN(gait_events!C4698),LEFT(RIGHT(gait_events!C4698,LEN(gait_events!C4698)-19),FIND("_run-",RIGHT(gait_events!C4698,LEN(gait_events!C4698)-19),1)-1),RIGHT(gait_events!C4698,LEN(gait_events!C4698)-19))</f>
        <v>Slow</v>
      </c>
      <c r="F2391" t="str">
        <f>IF(LEN(SUBSTITUTE(gait_events!C4698,"_run-",""))&lt;&gt;LEN(gait_events!C4698),RIGHT(gait_events!C4698,LEN(gait_events!C4698)-FIND("_run-",gait_events!C4698,1)-4),"")</f>
        <v/>
      </c>
      <c r="G2391" t="str">
        <f>gait_events!D4698</f>
        <v>right_shank</v>
      </c>
      <c r="H2391" t="str">
        <f>gait_events!E4698</f>
        <v>IC</v>
      </c>
      <c r="I2391">
        <f>IF(gait_events!F4698&lt;&gt;"",gait_events!F4698,NA())</f>
        <v>459</v>
      </c>
      <c r="J2391">
        <f>IF(gait_events!G4698&lt;&gt;"",gait_events!G4698,NA())</f>
        <v>458</v>
      </c>
      <c r="K2391">
        <f t="shared" si="296"/>
        <v>1</v>
      </c>
      <c r="L2391">
        <f t="shared" si="297"/>
        <v>5</v>
      </c>
      <c r="M2391">
        <f t="shared" si="298"/>
        <v>1</v>
      </c>
      <c r="N2391">
        <f t="shared" si="299"/>
        <v>1</v>
      </c>
      <c r="O2391">
        <f t="shared" si="300"/>
        <v>1</v>
      </c>
      <c r="P2391">
        <f t="shared" si="301"/>
        <v>0</v>
      </c>
      <c r="Q2391">
        <f t="shared" si="302"/>
        <v>0</v>
      </c>
      <c r="R2391">
        <f t="shared" si="303"/>
        <v>1</v>
      </c>
    </row>
    <row r="2392" spans="1:18" x14ac:dyDescent="0.25">
      <c r="A2392" t="str">
        <f>gait_events!B2637</f>
        <v>pp058</v>
      </c>
      <c r="B2392" t="str">
        <f>VLOOKUP(A2392,participants!A:B,2,0)</f>
        <v>M</v>
      </c>
      <c r="C2392">
        <f>VLOOKUP(A2392,participants!A:C,3,0)</f>
        <v>24</v>
      </c>
      <c r="D2392" t="str">
        <f>VLOOKUP(A2392,participants!A:F,6,0)</f>
        <v>MS</v>
      </c>
      <c r="E2392" t="str">
        <f>IF(LEN(SUBSTITUTE(gait_events!C2637,"_run-",""))&lt;&gt;LEN(gait_events!C2637),LEFT(RIGHT(gait_events!C2637,LEN(gait_events!C2637)-19),FIND("_run-",RIGHT(gait_events!C2637,LEN(gait_events!C2637)-19),1)-1),RIGHT(gait_events!C2637,LEN(gait_events!C2637)-19))</f>
        <v>Fast</v>
      </c>
      <c r="F2392" t="str">
        <f>IF(LEN(SUBSTITUTE(gait_events!C2637,"_run-",""))&lt;&gt;LEN(gait_events!C2637),RIGHT(gait_events!C2637,LEN(gait_events!C2637)-FIND("_run-",gait_events!C2637,1)-4),"")</f>
        <v/>
      </c>
      <c r="G2392" t="str">
        <f>gait_events!D2637</f>
        <v>left_ankle</v>
      </c>
      <c r="H2392" t="str">
        <f>gait_events!E2637</f>
        <v>IC</v>
      </c>
      <c r="I2392">
        <f>IF(gait_events!F2637&lt;&gt;"",gait_events!F2637,NA())</f>
        <v>34</v>
      </c>
      <c r="J2392">
        <f>IF(gait_events!G2637&lt;&gt;"",gait_events!G2637,NA())</f>
        <v>34</v>
      </c>
      <c r="K2392">
        <f t="shared" si="296"/>
        <v>0</v>
      </c>
      <c r="L2392">
        <f t="shared" si="297"/>
        <v>0</v>
      </c>
      <c r="M2392">
        <f t="shared" si="298"/>
        <v>1</v>
      </c>
      <c r="N2392">
        <f t="shared" si="299"/>
        <v>1</v>
      </c>
      <c r="O2392">
        <f t="shared" si="300"/>
        <v>1</v>
      </c>
      <c r="P2392">
        <f t="shared" si="301"/>
        <v>0</v>
      </c>
      <c r="Q2392">
        <f t="shared" si="302"/>
        <v>0</v>
      </c>
      <c r="R2392">
        <f t="shared" si="303"/>
        <v>1</v>
      </c>
    </row>
    <row r="2393" spans="1:18" x14ac:dyDescent="0.25">
      <c r="A2393" t="str">
        <f>gait_events!B2638</f>
        <v>pp058</v>
      </c>
      <c r="B2393" t="str">
        <f>VLOOKUP(A2393,participants!A:B,2,0)</f>
        <v>M</v>
      </c>
      <c r="C2393">
        <f>VLOOKUP(A2393,participants!A:C,3,0)</f>
        <v>24</v>
      </c>
      <c r="D2393" t="str">
        <f>VLOOKUP(A2393,participants!A:F,6,0)</f>
        <v>MS</v>
      </c>
      <c r="E2393" t="str">
        <f>IF(LEN(SUBSTITUTE(gait_events!C2638,"_run-",""))&lt;&gt;LEN(gait_events!C2638),LEFT(RIGHT(gait_events!C2638,LEN(gait_events!C2638)-19),FIND("_run-",RIGHT(gait_events!C2638,LEN(gait_events!C2638)-19),1)-1),RIGHT(gait_events!C2638,LEN(gait_events!C2638)-19))</f>
        <v>Fast</v>
      </c>
      <c r="F2393" t="str">
        <f>IF(LEN(SUBSTITUTE(gait_events!C2638,"_run-",""))&lt;&gt;LEN(gait_events!C2638),RIGHT(gait_events!C2638,LEN(gait_events!C2638)-FIND("_run-",gait_events!C2638,1)-4),"")</f>
        <v/>
      </c>
      <c r="G2393" t="str">
        <f>gait_events!D2638</f>
        <v>left_ankle</v>
      </c>
      <c r="H2393" t="str">
        <f>gait_events!E2638</f>
        <v>IC</v>
      </c>
      <c r="I2393">
        <f>IF(gait_events!F2638&lt;&gt;"",gait_events!F2638,NA())</f>
        <v>263</v>
      </c>
      <c r="J2393">
        <f>IF(gait_events!G2638&lt;&gt;"",gait_events!G2638,NA())</f>
        <v>261</v>
      </c>
      <c r="K2393">
        <f t="shared" si="296"/>
        <v>2</v>
      </c>
      <c r="L2393">
        <f t="shared" si="297"/>
        <v>10</v>
      </c>
      <c r="M2393">
        <f t="shared" si="298"/>
        <v>1</v>
      </c>
      <c r="N2393">
        <f t="shared" si="299"/>
        <v>1</v>
      </c>
      <c r="O2393">
        <f t="shared" si="300"/>
        <v>1</v>
      </c>
      <c r="P2393">
        <f t="shared" si="301"/>
        <v>0</v>
      </c>
      <c r="Q2393">
        <f t="shared" si="302"/>
        <v>0</v>
      </c>
      <c r="R2393">
        <f t="shared" si="303"/>
        <v>1</v>
      </c>
    </row>
    <row r="2394" spans="1:18" x14ac:dyDescent="0.25">
      <c r="A2394" t="str">
        <f>gait_events!B2639</f>
        <v>pp058</v>
      </c>
      <c r="B2394" t="str">
        <f>VLOOKUP(A2394,participants!A:B,2,0)</f>
        <v>M</v>
      </c>
      <c r="C2394">
        <f>VLOOKUP(A2394,participants!A:C,3,0)</f>
        <v>24</v>
      </c>
      <c r="D2394" t="str">
        <f>VLOOKUP(A2394,participants!A:F,6,0)</f>
        <v>MS</v>
      </c>
      <c r="E2394" t="str">
        <f>IF(LEN(SUBSTITUTE(gait_events!C2639,"_run-",""))&lt;&gt;LEN(gait_events!C2639),LEFT(RIGHT(gait_events!C2639,LEN(gait_events!C2639)-19),FIND("_run-",RIGHT(gait_events!C2639,LEN(gait_events!C2639)-19),1)-1),RIGHT(gait_events!C2639,LEN(gait_events!C2639)-19))</f>
        <v>Fast</v>
      </c>
      <c r="F2394" t="str">
        <f>IF(LEN(SUBSTITUTE(gait_events!C2639,"_run-",""))&lt;&gt;LEN(gait_events!C2639),RIGHT(gait_events!C2639,LEN(gait_events!C2639)-FIND("_run-",gait_events!C2639,1)-4),"")</f>
        <v/>
      </c>
      <c r="G2394" t="str">
        <f>gait_events!D2639</f>
        <v>left_ankle</v>
      </c>
      <c r="H2394" t="str">
        <f>gait_events!E2639</f>
        <v>IC</v>
      </c>
      <c r="I2394">
        <f>IF(gait_events!F2639&lt;&gt;"",gait_events!F2639,NA())</f>
        <v>493</v>
      </c>
      <c r="J2394">
        <f>IF(gait_events!G2639&lt;&gt;"",gait_events!G2639,NA())</f>
        <v>493</v>
      </c>
      <c r="K2394">
        <f t="shared" si="296"/>
        <v>0</v>
      </c>
      <c r="L2394">
        <f t="shared" si="297"/>
        <v>0</v>
      </c>
      <c r="M2394">
        <f t="shared" si="298"/>
        <v>1</v>
      </c>
      <c r="N2394">
        <f t="shared" si="299"/>
        <v>1</v>
      </c>
      <c r="O2394">
        <f t="shared" si="300"/>
        <v>1</v>
      </c>
      <c r="P2394">
        <f t="shared" si="301"/>
        <v>0</v>
      </c>
      <c r="Q2394">
        <f t="shared" si="302"/>
        <v>0</v>
      </c>
      <c r="R2394">
        <f t="shared" si="303"/>
        <v>1</v>
      </c>
    </row>
    <row r="2395" spans="1:18" x14ac:dyDescent="0.25">
      <c r="A2395" t="str">
        <f>gait_events!B2640</f>
        <v>pp058</v>
      </c>
      <c r="B2395" t="str">
        <f>VLOOKUP(A2395,participants!A:B,2,0)</f>
        <v>M</v>
      </c>
      <c r="C2395">
        <f>VLOOKUP(A2395,participants!A:C,3,0)</f>
        <v>24</v>
      </c>
      <c r="D2395" t="str">
        <f>VLOOKUP(A2395,participants!A:F,6,0)</f>
        <v>MS</v>
      </c>
      <c r="E2395" t="str">
        <f>IF(LEN(SUBSTITUTE(gait_events!C2640,"_run-",""))&lt;&gt;LEN(gait_events!C2640),LEFT(RIGHT(gait_events!C2640,LEN(gait_events!C2640)-19),FIND("_run-",RIGHT(gait_events!C2640,LEN(gait_events!C2640)-19),1)-1),RIGHT(gait_events!C2640,LEN(gait_events!C2640)-19))</f>
        <v>Fast</v>
      </c>
      <c r="F2395" t="str">
        <f>IF(LEN(SUBSTITUTE(gait_events!C2640,"_run-",""))&lt;&gt;LEN(gait_events!C2640),RIGHT(gait_events!C2640,LEN(gait_events!C2640)-FIND("_run-",gait_events!C2640,1)-4),"")</f>
        <v/>
      </c>
      <c r="G2395" t="str">
        <f>gait_events!D2640</f>
        <v>left_ankle</v>
      </c>
      <c r="H2395" t="str">
        <f>gait_events!E2640</f>
        <v>FC</v>
      </c>
      <c r="I2395">
        <f>IF(gait_events!F2640&lt;&gt;"",gait_events!F2640,NA())</f>
        <v>179</v>
      </c>
      <c r="J2395">
        <f>IF(gait_events!G2640&lt;&gt;"",gait_events!G2640,NA())</f>
        <v>175</v>
      </c>
      <c r="K2395">
        <f t="shared" si="296"/>
        <v>4</v>
      </c>
      <c r="L2395">
        <f t="shared" si="297"/>
        <v>20</v>
      </c>
      <c r="M2395">
        <f t="shared" si="298"/>
        <v>1</v>
      </c>
      <c r="N2395">
        <f t="shared" si="299"/>
        <v>1</v>
      </c>
      <c r="O2395">
        <f t="shared" si="300"/>
        <v>1</v>
      </c>
      <c r="P2395">
        <f t="shared" si="301"/>
        <v>0</v>
      </c>
      <c r="Q2395">
        <f t="shared" si="302"/>
        <v>0</v>
      </c>
      <c r="R2395">
        <f t="shared" si="303"/>
        <v>1</v>
      </c>
    </row>
    <row r="2396" spans="1:18" x14ac:dyDescent="0.25">
      <c r="A2396" t="str">
        <f>gait_events!B2641</f>
        <v>pp058</v>
      </c>
      <c r="B2396" t="str">
        <f>VLOOKUP(A2396,participants!A:B,2,0)</f>
        <v>M</v>
      </c>
      <c r="C2396">
        <f>VLOOKUP(A2396,participants!A:C,3,0)</f>
        <v>24</v>
      </c>
      <c r="D2396" t="str">
        <f>VLOOKUP(A2396,participants!A:F,6,0)</f>
        <v>MS</v>
      </c>
      <c r="E2396" t="str">
        <f>IF(LEN(SUBSTITUTE(gait_events!C2641,"_run-",""))&lt;&gt;LEN(gait_events!C2641),LEFT(RIGHT(gait_events!C2641,LEN(gait_events!C2641)-19),FIND("_run-",RIGHT(gait_events!C2641,LEN(gait_events!C2641)-19),1)-1),RIGHT(gait_events!C2641,LEN(gait_events!C2641)-19))</f>
        <v>Fast</v>
      </c>
      <c r="F2396" t="str">
        <f>IF(LEN(SUBSTITUTE(gait_events!C2641,"_run-",""))&lt;&gt;LEN(gait_events!C2641),RIGHT(gait_events!C2641,LEN(gait_events!C2641)-FIND("_run-",gait_events!C2641,1)-4),"")</f>
        <v/>
      </c>
      <c r="G2396" t="str">
        <f>gait_events!D2641</f>
        <v>left_ankle</v>
      </c>
      <c r="H2396" t="str">
        <f>gait_events!E2641</f>
        <v>FC</v>
      </c>
      <c r="I2396">
        <f>IF(gait_events!F2641&lt;&gt;"",gait_events!F2641,NA())</f>
        <v>405</v>
      </c>
      <c r="J2396">
        <f>IF(gait_events!G2641&lt;&gt;"",gait_events!G2641,NA())</f>
        <v>403</v>
      </c>
      <c r="K2396">
        <f t="shared" si="296"/>
        <v>2</v>
      </c>
      <c r="L2396">
        <f t="shared" si="297"/>
        <v>10</v>
      </c>
      <c r="M2396">
        <f t="shared" si="298"/>
        <v>1</v>
      </c>
      <c r="N2396">
        <f t="shared" si="299"/>
        <v>1</v>
      </c>
      <c r="O2396">
        <f t="shared" si="300"/>
        <v>1</v>
      </c>
      <c r="P2396">
        <f t="shared" si="301"/>
        <v>0</v>
      </c>
      <c r="Q2396">
        <f t="shared" si="302"/>
        <v>0</v>
      </c>
      <c r="R2396">
        <f t="shared" si="303"/>
        <v>1</v>
      </c>
    </row>
    <row r="2397" spans="1:18" x14ac:dyDescent="0.25">
      <c r="A2397" t="str">
        <f>gait_events!B2642</f>
        <v>pp058</v>
      </c>
      <c r="B2397" t="str">
        <f>VLOOKUP(A2397,participants!A:B,2,0)</f>
        <v>M</v>
      </c>
      <c r="C2397">
        <f>VLOOKUP(A2397,participants!A:C,3,0)</f>
        <v>24</v>
      </c>
      <c r="D2397" t="str">
        <f>VLOOKUP(A2397,participants!A:F,6,0)</f>
        <v>MS</v>
      </c>
      <c r="E2397" t="str">
        <f>IF(LEN(SUBSTITUTE(gait_events!C2642,"_run-",""))&lt;&gt;LEN(gait_events!C2642),LEFT(RIGHT(gait_events!C2642,LEN(gait_events!C2642)-19),FIND("_run-",RIGHT(gait_events!C2642,LEN(gait_events!C2642)-19),1)-1),RIGHT(gait_events!C2642,LEN(gait_events!C2642)-19))</f>
        <v>Fast</v>
      </c>
      <c r="F2397" t="str">
        <f>IF(LEN(SUBSTITUTE(gait_events!C2642,"_run-",""))&lt;&gt;LEN(gait_events!C2642),RIGHT(gait_events!C2642,LEN(gait_events!C2642)-FIND("_run-",gait_events!C2642,1)-4),"")</f>
        <v/>
      </c>
      <c r="G2397" t="str">
        <f>gait_events!D2642</f>
        <v>left_ankle</v>
      </c>
      <c r="H2397" t="str">
        <f>gait_events!E2642</f>
        <v>FC</v>
      </c>
      <c r="I2397">
        <f>IF(gait_events!F2642&lt;&gt;"",gait_events!F2642,NA())</f>
        <v>637</v>
      </c>
      <c r="J2397" t="e">
        <f>IF(gait_events!G2642&lt;&gt;"",gait_events!G2642,NA())</f>
        <v>#N/A</v>
      </c>
      <c r="K2397" t="e">
        <f t="shared" si="296"/>
        <v>#N/A</v>
      </c>
      <c r="L2397" t="e">
        <f t="shared" si="297"/>
        <v>#N/A</v>
      </c>
      <c r="M2397">
        <f t="shared" si="298"/>
        <v>1</v>
      </c>
      <c r="N2397">
        <f t="shared" si="299"/>
        <v>0</v>
      </c>
      <c r="O2397">
        <f t="shared" si="300"/>
        <v>0</v>
      </c>
      <c r="P2397">
        <f t="shared" si="301"/>
        <v>1</v>
      </c>
      <c r="Q2397">
        <f t="shared" si="302"/>
        <v>0</v>
      </c>
      <c r="R2397">
        <f t="shared" si="303"/>
        <v>1</v>
      </c>
    </row>
    <row r="2398" spans="1:18" x14ac:dyDescent="0.25">
      <c r="A2398" t="str">
        <f>gait_events!B2643</f>
        <v>pp058</v>
      </c>
      <c r="B2398" t="str">
        <f>VLOOKUP(A2398,participants!A:B,2,0)</f>
        <v>M</v>
      </c>
      <c r="C2398">
        <f>VLOOKUP(A2398,participants!A:C,3,0)</f>
        <v>24</v>
      </c>
      <c r="D2398" t="str">
        <f>VLOOKUP(A2398,participants!A:F,6,0)</f>
        <v>MS</v>
      </c>
      <c r="E2398" t="str">
        <f>IF(LEN(SUBSTITUTE(gait_events!C2643,"_run-",""))&lt;&gt;LEN(gait_events!C2643),LEFT(RIGHT(gait_events!C2643,LEN(gait_events!C2643)-19),FIND("_run-",RIGHT(gait_events!C2643,LEN(gait_events!C2643)-19),1)-1),RIGHT(gait_events!C2643,LEN(gait_events!C2643)-19))</f>
        <v>Fast</v>
      </c>
      <c r="F2398" t="str">
        <f>IF(LEN(SUBSTITUTE(gait_events!C2643,"_run-",""))&lt;&gt;LEN(gait_events!C2643),RIGHT(gait_events!C2643,LEN(gait_events!C2643)-FIND("_run-",gait_events!C2643,1)-4),"")</f>
        <v/>
      </c>
      <c r="G2398" t="str">
        <f>gait_events!D2643</f>
        <v>right_ankle</v>
      </c>
      <c r="H2398" t="str">
        <f>gait_events!E2643</f>
        <v>IC</v>
      </c>
      <c r="I2398">
        <f>IF(gait_events!F2643&lt;&gt;"",gait_events!F2643,NA())</f>
        <v>147</v>
      </c>
      <c r="J2398">
        <f>IF(gait_events!G2643&lt;&gt;"",gait_events!G2643,NA())</f>
        <v>142</v>
      </c>
      <c r="K2398">
        <f t="shared" si="296"/>
        <v>5</v>
      </c>
      <c r="L2398">
        <f t="shared" si="297"/>
        <v>25</v>
      </c>
      <c r="M2398">
        <f t="shared" si="298"/>
        <v>1</v>
      </c>
      <c r="N2398">
        <f t="shared" si="299"/>
        <v>1</v>
      </c>
      <c r="O2398">
        <f t="shared" si="300"/>
        <v>1</v>
      </c>
      <c r="P2398">
        <f t="shared" si="301"/>
        <v>0</v>
      </c>
      <c r="Q2398">
        <f t="shared" si="302"/>
        <v>0</v>
      </c>
      <c r="R2398">
        <f t="shared" si="303"/>
        <v>1</v>
      </c>
    </row>
    <row r="2399" spans="1:18" x14ac:dyDescent="0.25">
      <c r="A2399" t="str">
        <f>gait_events!B2644</f>
        <v>pp058</v>
      </c>
      <c r="B2399" t="str">
        <f>VLOOKUP(A2399,participants!A:B,2,0)</f>
        <v>M</v>
      </c>
      <c r="C2399">
        <f>VLOOKUP(A2399,participants!A:C,3,0)</f>
        <v>24</v>
      </c>
      <c r="D2399" t="str">
        <f>VLOOKUP(A2399,participants!A:F,6,0)</f>
        <v>MS</v>
      </c>
      <c r="E2399" t="str">
        <f>IF(LEN(SUBSTITUTE(gait_events!C2644,"_run-",""))&lt;&gt;LEN(gait_events!C2644),LEFT(RIGHT(gait_events!C2644,LEN(gait_events!C2644)-19),FIND("_run-",RIGHT(gait_events!C2644,LEN(gait_events!C2644)-19),1)-1),RIGHT(gait_events!C2644,LEN(gait_events!C2644)-19))</f>
        <v>Fast</v>
      </c>
      <c r="F2399" t="str">
        <f>IF(LEN(SUBSTITUTE(gait_events!C2644,"_run-",""))&lt;&gt;LEN(gait_events!C2644),RIGHT(gait_events!C2644,LEN(gait_events!C2644)-FIND("_run-",gait_events!C2644,1)-4),"")</f>
        <v/>
      </c>
      <c r="G2399" t="str">
        <f>gait_events!D2644</f>
        <v>right_ankle</v>
      </c>
      <c r="H2399" t="str">
        <f>gait_events!E2644</f>
        <v>IC</v>
      </c>
      <c r="I2399">
        <f>IF(gait_events!F2644&lt;&gt;"",gait_events!F2644,NA())</f>
        <v>374</v>
      </c>
      <c r="J2399">
        <f>IF(gait_events!G2644&lt;&gt;"",gait_events!G2644,NA())</f>
        <v>372</v>
      </c>
      <c r="K2399">
        <f t="shared" si="296"/>
        <v>2</v>
      </c>
      <c r="L2399">
        <f t="shared" si="297"/>
        <v>10</v>
      </c>
      <c r="M2399">
        <f t="shared" si="298"/>
        <v>1</v>
      </c>
      <c r="N2399">
        <f t="shared" si="299"/>
        <v>1</v>
      </c>
      <c r="O2399">
        <f t="shared" si="300"/>
        <v>1</v>
      </c>
      <c r="P2399">
        <f t="shared" si="301"/>
        <v>0</v>
      </c>
      <c r="Q2399">
        <f t="shared" si="302"/>
        <v>0</v>
      </c>
      <c r="R2399">
        <f t="shared" si="303"/>
        <v>1</v>
      </c>
    </row>
    <row r="2400" spans="1:18" x14ac:dyDescent="0.25">
      <c r="A2400" t="str">
        <f>gait_events!B2645</f>
        <v>pp058</v>
      </c>
      <c r="B2400" t="str">
        <f>VLOOKUP(A2400,participants!A:B,2,0)</f>
        <v>M</v>
      </c>
      <c r="C2400">
        <f>VLOOKUP(A2400,participants!A:C,3,0)</f>
        <v>24</v>
      </c>
      <c r="D2400" t="str">
        <f>VLOOKUP(A2400,participants!A:F,6,0)</f>
        <v>MS</v>
      </c>
      <c r="E2400" t="str">
        <f>IF(LEN(SUBSTITUTE(gait_events!C2645,"_run-",""))&lt;&gt;LEN(gait_events!C2645),LEFT(RIGHT(gait_events!C2645,LEN(gait_events!C2645)-19),FIND("_run-",RIGHT(gait_events!C2645,LEN(gait_events!C2645)-19),1)-1),RIGHT(gait_events!C2645,LEN(gait_events!C2645)-19))</f>
        <v>Fast</v>
      </c>
      <c r="F2400" t="str">
        <f>IF(LEN(SUBSTITUTE(gait_events!C2645,"_run-",""))&lt;&gt;LEN(gait_events!C2645),RIGHT(gait_events!C2645,LEN(gait_events!C2645)-FIND("_run-",gait_events!C2645,1)-4),"")</f>
        <v/>
      </c>
      <c r="G2400" t="str">
        <f>gait_events!D2645</f>
        <v>right_ankle</v>
      </c>
      <c r="H2400" t="str">
        <f>gait_events!E2645</f>
        <v>IC</v>
      </c>
      <c r="I2400">
        <f>IF(gait_events!F2645&lt;&gt;"",gait_events!F2645,NA())</f>
        <v>600</v>
      </c>
      <c r="J2400">
        <f>IF(gait_events!G2645&lt;&gt;"",gait_events!G2645,NA())</f>
        <v>604</v>
      </c>
      <c r="K2400">
        <f t="shared" si="296"/>
        <v>-4</v>
      </c>
      <c r="L2400">
        <f t="shared" si="297"/>
        <v>-20</v>
      </c>
      <c r="M2400">
        <f t="shared" si="298"/>
        <v>1</v>
      </c>
      <c r="N2400">
        <f t="shared" si="299"/>
        <v>1</v>
      </c>
      <c r="O2400">
        <f t="shared" si="300"/>
        <v>1</v>
      </c>
      <c r="P2400">
        <f t="shared" si="301"/>
        <v>0</v>
      </c>
      <c r="Q2400">
        <f t="shared" si="302"/>
        <v>0</v>
      </c>
      <c r="R2400">
        <f t="shared" si="303"/>
        <v>1</v>
      </c>
    </row>
    <row r="2401" spans="1:18" x14ac:dyDescent="0.25">
      <c r="A2401" t="str">
        <f>gait_events!B2646</f>
        <v>pp058</v>
      </c>
      <c r="B2401" t="str">
        <f>VLOOKUP(A2401,participants!A:B,2,0)</f>
        <v>M</v>
      </c>
      <c r="C2401">
        <f>VLOOKUP(A2401,participants!A:C,3,0)</f>
        <v>24</v>
      </c>
      <c r="D2401" t="str">
        <f>VLOOKUP(A2401,participants!A:F,6,0)</f>
        <v>MS</v>
      </c>
      <c r="E2401" t="str">
        <f>IF(LEN(SUBSTITUTE(gait_events!C2646,"_run-",""))&lt;&gt;LEN(gait_events!C2646),LEFT(RIGHT(gait_events!C2646,LEN(gait_events!C2646)-19),FIND("_run-",RIGHT(gait_events!C2646,LEN(gait_events!C2646)-19),1)-1),RIGHT(gait_events!C2646,LEN(gait_events!C2646)-19))</f>
        <v>Fast</v>
      </c>
      <c r="F2401" t="str">
        <f>IF(LEN(SUBSTITUTE(gait_events!C2646,"_run-",""))&lt;&gt;LEN(gait_events!C2646),RIGHT(gait_events!C2646,LEN(gait_events!C2646)-FIND("_run-",gait_events!C2646,1)-4),"")</f>
        <v/>
      </c>
      <c r="G2401" t="str">
        <f>gait_events!D2646</f>
        <v>right_ankle</v>
      </c>
      <c r="H2401" t="str">
        <f>gait_events!E2646</f>
        <v>IC</v>
      </c>
      <c r="I2401" t="e">
        <f>IF(gait_events!F2646&lt;&gt;"",gait_events!F2646,NA())</f>
        <v>#N/A</v>
      </c>
      <c r="J2401">
        <f>IF(gait_events!G2646&lt;&gt;"",gait_events!G2646,NA())</f>
        <v>530</v>
      </c>
      <c r="K2401" t="e">
        <f t="shared" si="296"/>
        <v>#N/A</v>
      </c>
      <c r="L2401" t="e">
        <f t="shared" si="297"/>
        <v>#N/A</v>
      </c>
      <c r="M2401">
        <f t="shared" si="298"/>
        <v>0</v>
      </c>
      <c r="N2401">
        <f t="shared" si="299"/>
        <v>1</v>
      </c>
      <c r="O2401">
        <f t="shared" si="300"/>
        <v>0</v>
      </c>
      <c r="P2401">
        <f t="shared" si="301"/>
        <v>0</v>
      </c>
      <c r="Q2401">
        <f t="shared" si="302"/>
        <v>1</v>
      </c>
      <c r="R2401">
        <f t="shared" si="303"/>
        <v>1</v>
      </c>
    </row>
    <row r="2402" spans="1:18" x14ac:dyDescent="0.25">
      <c r="A2402" t="str">
        <f>gait_events!B2647</f>
        <v>pp058</v>
      </c>
      <c r="B2402" t="str">
        <f>VLOOKUP(A2402,participants!A:B,2,0)</f>
        <v>M</v>
      </c>
      <c r="C2402">
        <f>VLOOKUP(A2402,participants!A:C,3,0)</f>
        <v>24</v>
      </c>
      <c r="D2402" t="str">
        <f>VLOOKUP(A2402,participants!A:F,6,0)</f>
        <v>MS</v>
      </c>
      <c r="E2402" t="str">
        <f>IF(LEN(SUBSTITUTE(gait_events!C2647,"_run-",""))&lt;&gt;LEN(gait_events!C2647),LEFT(RIGHT(gait_events!C2647,LEN(gait_events!C2647)-19),FIND("_run-",RIGHT(gait_events!C2647,LEN(gait_events!C2647)-19),1)-1),RIGHT(gait_events!C2647,LEN(gait_events!C2647)-19))</f>
        <v>Fast</v>
      </c>
      <c r="F2402" t="str">
        <f>IF(LEN(SUBSTITUTE(gait_events!C2647,"_run-",""))&lt;&gt;LEN(gait_events!C2647),RIGHT(gait_events!C2647,LEN(gait_events!C2647)-FIND("_run-",gait_events!C2647,1)-4),"")</f>
        <v/>
      </c>
      <c r="G2402" t="str">
        <f>gait_events!D2647</f>
        <v>right_ankle</v>
      </c>
      <c r="H2402" t="str">
        <f>gait_events!E2647</f>
        <v>FC</v>
      </c>
      <c r="I2402">
        <f>IF(gait_events!F2647&lt;&gt;"",gait_events!F2647,NA())</f>
        <v>62</v>
      </c>
      <c r="J2402">
        <f>IF(gait_events!G2647&lt;&gt;"",gait_events!G2647,NA())</f>
        <v>59</v>
      </c>
      <c r="K2402">
        <f t="shared" si="296"/>
        <v>3</v>
      </c>
      <c r="L2402">
        <f t="shared" si="297"/>
        <v>15</v>
      </c>
      <c r="M2402">
        <f t="shared" si="298"/>
        <v>1</v>
      </c>
      <c r="N2402">
        <f t="shared" si="299"/>
        <v>1</v>
      </c>
      <c r="O2402">
        <f t="shared" si="300"/>
        <v>1</v>
      </c>
      <c r="P2402">
        <f t="shared" si="301"/>
        <v>0</v>
      </c>
      <c r="Q2402">
        <f t="shared" si="302"/>
        <v>0</v>
      </c>
      <c r="R2402">
        <f t="shared" si="303"/>
        <v>1</v>
      </c>
    </row>
    <row r="2403" spans="1:18" x14ac:dyDescent="0.25">
      <c r="A2403" t="str">
        <f>gait_events!B2648</f>
        <v>pp058</v>
      </c>
      <c r="B2403" t="str">
        <f>VLOOKUP(A2403,participants!A:B,2,0)</f>
        <v>M</v>
      </c>
      <c r="C2403">
        <f>VLOOKUP(A2403,participants!A:C,3,0)</f>
        <v>24</v>
      </c>
      <c r="D2403" t="str">
        <f>VLOOKUP(A2403,participants!A:F,6,0)</f>
        <v>MS</v>
      </c>
      <c r="E2403" t="str">
        <f>IF(LEN(SUBSTITUTE(gait_events!C2648,"_run-",""))&lt;&gt;LEN(gait_events!C2648),LEFT(RIGHT(gait_events!C2648,LEN(gait_events!C2648)-19),FIND("_run-",RIGHT(gait_events!C2648,LEN(gait_events!C2648)-19),1)-1),RIGHT(gait_events!C2648,LEN(gait_events!C2648)-19))</f>
        <v>Fast</v>
      </c>
      <c r="F2403" t="str">
        <f>IF(LEN(SUBSTITUTE(gait_events!C2648,"_run-",""))&lt;&gt;LEN(gait_events!C2648),RIGHT(gait_events!C2648,LEN(gait_events!C2648)-FIND("_run-",gait_events!C2648,1)-4),"")</f>
        <v/>
      </c>
      <c r="G2403" t="str">
        <f>gait_events!D2648</f>
        <v>right_ankle</v>
      </c>
      <c r="H2403" t="str">
        <f>gait_events!E2648</f>
        <v>FC</v>
      </c>
      <c r="I2403">
        <f>IF(gait_events!F2648&lt;&gt;"",gait_events!F2648,NA())</f>
        <v>289</v>
      </c>
      <c r="J2403">
        <f>IF(gait_events!G2648&lt;&gt;"",gait_events!G2648,NA())</f>
        <v>287</v>
      </c>
      <c r="K2403">
        <f t="shared" si="296"/>
        <v>2</v>
      </c>
      <c r="L2403">
        <f t="shared" si="297"/>
        <v>10</v>
      </c>
      <c r="M2403">
        <f t="shared" si="298"/>
        <v>1</v>
      </c>
      <c r="N2403">
        <f t="shared" si="299"/>
        <v>1</v>
      </c>
      <c r="O2403">
        <f t="shared" si="300"/>
        <v>1</v>
      </c>
      <c r="P2403">
        <f t="shared" si="301"/>
        <v>0</v>
      </c>
      <c r="Q2403">
        <f t="shared" si="302"/>
        <v>0</v>
      </c>
      <c r="R2403">
        <f t="shared" si="303"/>
        <v>1</v>
      </c>
    </row>
    <row r="2404" spans="1:18" x14ac:dyDescent="0.25">
      <c r="A2404" t="str">
        <f>gait_events!B2649</f>
        <v>pp058</v>
      </c>
      <c r="B2404" t="str">
        <f>VLOOKUP(A2404,participants!A:B,2,0)</f>
        <v>M</v>
      </c>
      <c r="C2404">
        <f>VLOOKUP(A2404,participants!A:C,3,0)</f>
        <v>24</v>
      </c>
      <c r="D2404" t="str">
        <f>VLOOKUP(A2404,participants!A:F,6,0)</f>
        <v>MS</v>
      </c>
      <c r="E2404" t="str">
        <f>IF(LEN(SUBSTITUTE(gait_events!C2649,"_run-",""))&lt;&gt;LEN(gait_events!C2649),LEFT(RIGHT(gait_events!C2649,LEN(gait_events!C2649)-19),FIND("_run-",RIGHT(gait_events!C2649,LEN(gait_events!C2649)-19),1)-1),RIGHT(gait_events!C2649,LEN(gait_events!C2649)-19))</f>
        <v>Fast</v>
      </c>
      <c r="F2404" t="str">
        <f>IF(LEN(SUBSTITUTE(gait_events!C2649,"_run-",""))&lt;&gt;LEN(gait_events!C2649),RIGHT(gait_events!C2649,LEN(gait_events!C2649)-FIND("_run-",gait_events!C2649,1)-4),"")</f>
        <v/>
      </c>
      <c r="G2404" t="str">
        <f>gait_events!D2649</f>
        <v>right_ankle</v>
      </c>
      <c r="H2404" t="str">
        <f>gait_events!E2649</f>
        <v>FC</v>
      </c>
      <c r="I2404">
        <f>IF(gait_events!F2649&lt;&gt;"",gait_events!F2649,NA())</f>
        <v>532</v>
      </c>
      <c r="J2404" t="e">
        <f>IF(gait_events!G2649&lt;&gt;"",gait_events!G2649,NA())</f>
        <v>#N/A</v>
      </c>
      <c r="K2404" t="e">
        <f t="shared" si="296"/>
        <v>#N/A</v>
      </c>
      <c r="L2404" t="e">
        <f t="shared" si="297"/>
        <v>#N/A</v>
      </c>
      <c r="M2404">
        <f t="shared" si="298"/>
        <v>1</v>
      </c>
      <c r="N2404">
        <f t="shared" si="299"/>
        <v>0</v>
      </c>
      <c r="O2404">
        <f t="shared" si="300"/>
        <v>0</v>
      </c>
      <c r="P2404">
        <f t="shared" si="301"/>
        <v>1</v>
      </c>
      <c r="Q2404">
        <f t="shared" si="302"/>
        <v>0</v>
      </c>
      <c r="R2404">
        <f t="shared" si="303"/>
        <v>1</v>
      </c>
    </row>
    <row r="2405" spans="1:18" x14ac:dyDescent="0.25">
      <c r="A2405" t="str">
        <f>gait_events!B2650</f>
        <v>pp058</v>
      </c>
      <c r="B2405" t="str">
        <f>VLOOKUP(A2405,participants!A:B,2,0)</f>
        <v>M</v>
      </c>
      <c r="C2405">
        <f>VLOOKUP(A2405,participants!A:C,3,0)</f>
        <v>24</v>
      </c>
      <c r="D2405" t="str">
        <f>VLOOKUP(A2405,participants!A:F,6,0)</f>
        <v>MS</v>
      </c>
      <c r="E2405" t="str">
        <f>IF(LEN(SUBSTITUTE(gait_events!C2650,"_run-",""))&lt;&gt;LEN(gait_events!C2650),LEFT(RIGHT(gait_events!C2650,LEN(gait_events!C2650)-19),FIND("_run-",RIGHT(gait_events!C2650,LEN(gait_events!C2650)-19),1)-1),RIGHT(gait_events!C2650,LEN(gait_events!C2650)-19))</f>
        <v>Fast</v>
      </c>
      <c r="F2405" t="str">
        <f>IF(LEN(SUBSTITUTE(gait_events!C2650,"_run-",""))&lt;&gt;LEN(gait_events!C2650),RIGHT(gait_events!C2650,LEN(gait_events!C2650)-FIND("_run-",gait_events!C2650,1)-4),"")</f>
        <v/>
      </c>
      <c r="G2405" t="str">
        <f>gait_events!D2650</f>
        <v>left_shank</v>
      </c>
      <c r="H2405" t="str">
        <f>gait_events!E2650</f>
        <v>IC</v>
      </c>
      <c r="I2405">
        <f>IF(gait_events!F2650&lt;&gt;"",gait_events!F2650,NA())</f>
        <v>34</v>
      </c>
      <c r="J2405">
        <f>IF(gait_events!G2650&lt;&gt;"",gait_events!G2650,NA())</f>
        <v>35</v>
      </c>
      <c r="K2405">
        <f t="shared" si="296"/>
        <v>-1</v>
      </c>
      <c r="L2405">
        <f t="shared" si="297"/>
        <v>-5</v>
      </c>
      <c r="M2405">
        <f t="shared" si="298"/>
        <v>1</v>
      </c>
      <c r="N2405">
        <f t="shared" si="299"/>
        <v>1</v>
      </c>
      <c r="O2405">
        <f t="shared" si="300"/>
        <v>1</v>
      </c>
      <c r="P2405">
        <f t="shared" si="301"/>
        <v>0</v>
      </c>
      <c r="Q2405">
        <f t="shared" si="302"/>
        <v>0</v>
      </c>
      <c r="R2405">
        <f t="shared" si="303"/>
        <v>1</v>
      </c>
    </row>
    <row r="2406" spans="1:18" x14ac:dyDescent="0.25">
      <c r="A2406" t="str">
        <f>gait_events!B2651</f>
        <v>pp058</v>
      </c>
      <c r="B2406" t="str">
        <f>VLOOKUP(A2406,participants!A:B,2,0)</f>
        <v>M</v>
      </c>
      <c r="C2406">
        <f>VLOOKUP(A2406,participants!A:C,3,0)</f>
        <v>24</v>
      </c>
      <c r="D2406" t="str">
        <f>VLOOKUP(A2406,participants!A:F,6,0)</f>
        <v>MS</v>
      </c>
      <c r="E2406" t="str">
        <f>IF(LEN(SUBSTITUTE(gait_events!C2651,"_run-",""))&lt;&gt;LEN(gait_events!C2651),LEFT(RIGHT(gait_events!C2651,LEN(gait_events!C2651)-19),FIND("_run-",RIGHT(gait_events!C2651,LEN(gait_events!C2651)-19),1)-1),RIGHT(gait_events!C2651,LEN(gait_events!C2651)-19))</f>
        <v>Fast</v>
      </c>
      <c r="F2406" t="str">
        <f>IF(LEN(SUBSTITUTE(gait_events!C2651,"_run-",""))&lt;&gt;LEN(gait_events!C2651),RIGHT(gait_events!C2651,LEN(gait_events!C2651)-FIND("_run-",gait_events!C2651,1)-4),"")</f>
        <v/>
      </c>
      <c r="G2406" t="str">
        <f>gait_events!D2651</f>
        <v>left_shank</v>
      </c>
      <c r="H2406" t="str">
        <f>gait_events!E2651</f>
        <v>IC</v>
      </c>
      <c r="I2406">
        <f>IF(gait_events!F2651&lt;&gt;"",gait_events!F2651,NA())</f>
        <v>263</v>
      </c>
      <c r="J2406">
        <f>IF(gait_events!G2651&lt;&gt;"",gait_events!G2651,NA())</f>
        <v>264</v>
      </c>
      <c r="K2406">
        <f t="shared" si="296"/>
        <v>-1</v>
      </c>
      <c r="L2406">
        <f t="shared" si="297"/>
        <v>-5</v>
      </c>
      <c r="M2406">
        <f t="shared" si="298"/>
        <v>1</v>
      </c>
      <c r="N2406">
        <f t="shared" si="299"/>
        <v>1</v>
      </c>
      <c r="O2406">
        <f t="shared" si="300"/>
        <v>1</v>
      </c>
      <c r="P2406">
        <f t="shared" si="301"/>
        <v>0</v>
      </c>
      <c r="Q2406">
        <f t="shared" si="302"/>
        <v>0</v>
      </c>
      <c r="R2406">
        <f t="shared" si="303"/>
        <v>1</v>
      </c>
    </row>
    <row r="2407" spans="1:18" x14ac:dyDescent="0.25">
      <c r="A2407" t="str">
        <f>gait_events!B2652</f>
        <v>pp058</v>
      </c>
      <c r="B2407" t="str">
        <f>VLOOKUP(A2407,participants!A:B,2,0)</f>
        <v>M</v>
      </c>
      <c r="C2407">
        <f>VLOOKUP(A2407,participants!A:C,3,0)</f>
        <v>24</v>
      </c>
      <c r="D2407" t="str">
        <f>VLOOKUP(A2407,participants!A:F,6,0)</f>
        <v>MS</v>
      </c>
      <c r="E2407" t="str">
        <f>IF(LEN(SUBSTITUTE(gait_events!C2652,"_run-",""))&lt;&gt;LEN(gait_events!C2652),LEFT(RIGHT(gait_events!C2652,LEN(gait_events!C2652)-19),FIND("_run-",RIGHT(gait_events!C2652,LEN(gait_events!C2652)-19),1)-1),RIGHT(gait_events!C2652,LEN(gait_events!C2652)-19))</f>
        <v>Fast</v>
      </c>
      <c r="F2407" t="str">
        <f>IF(LEN(SUBSTITUTE(gait_events!C2652,"_run-",""))&lt;&gt;LEN(gait_events!C2652),RIGHT(gait_events!C2652,LEN(gait_events!C2652)-FIND("_run-",gait_events!C2652,1)-4),"")</f>
        <v/>
      </c>
      <c r="G2407" t="str">
        <f>gait_events!D2652</f>
        <v>left_shank</v>
      </c>
      <c r="H2407" t="str">
        <f>gait_events!E2652</f>
        <v>IC</v>
      </c>
      <c r="I2407">
        <f>IF(gait_events!F2652&lt;&gt;"",gait_events!F2652,NA())</f>
        <v>493</v>
      </c>
      <c r="J2407">
        <f>IF(gait_events!G2652&lt;&gt;"",gait_events!G2652,NA())</f>
        <v>494</v>
      </c>
      <c r="K2407">
        <f t="shared" si="296"/>
        <v>-1</v>
      </c>
      <c r="L2407">
        <f t="shared" si="297"/>
        <v>-5</v>
      </c>
      <c r="M2407">
        <f t="shared" si="298"/>
        <v>1</v>
      </c>
      <c r="N2407">
        <f t="shared" si="299"/>
        <v>1</v>
      </c>
      <c r="O2407">
        <f t="shared" si="300"/>
        <v>1</v>
      </c>
      <c r="P2407">
        <f t="shared" si="301"/>
        <v>0</v>
      </c>
      <c r="Q2407">
        <f t="shared" si="302"/>
        <v>0</v>
      </c>
      <c r="R2407">
        <f t="shared" si="303"/>
        <v>1</v>
      </c>
    </row>
    <row r="2408" spans="1:18" x14ac:dyDescent="0.25">
      <c r="A2408" t="str">
        <f>gait_events!B2653</f>
        <v>pp058</v>
      </c>
      <c r="B2408" t="str">
        <f>VLOOKUP(A2408,participants!A:B,2,0)</f>
        <v>M</v>
      </c>
      <c r="C2408">
        <f>VLOOKUP(A2408,participants!A:C,3,0)</f>
        <v>24</v>
      </c>
      <c r="D2408" t="str">
        <f>VLOOKUP(A2408,participants!A:F,6,0)</f>
        <v>MS</v>
      </c>
      <c r="E2408" t="str">
        <f>IF(LEN(SUBSTITUTE(gait_events!C2653,"_run-",""))&lt;&gt;LEN(gait_events!C2653),LEFT(RIGHT(gait_events!C2653,LEN(gait_events!C2653)-19),FIND("_run-",RIGHT(gait_events!C2653,LEN(gait_events!C2653)-19),1)-1),RIGHT(gait_events!C2653,LEN(gait_events!C2653)-19))</f>
        <v>Fast</v>
      </c>
      <c r="F2408" t="str">
        <f>IF(LEN(SUBSTITUTE(gait_events!C2653,"_run-",""))&lt;&gt;LEN(gait_events!C2653),RIGHT(gait_events!C2653,LEN(gait_events!C2653)-FIND("_run-",gait_events!C2653,1)-4),"")</f>
        <v/>
      </c>
      <c r="G2408" t="str">
        <f>gait_events!D2653</f>
        <v>left_shank</v>
      </c>
      <c r="H2408" t="str">
        <f>gait_events!E2653</f>
        <v>FC</v>
      </c>
      <c r="I2408">
        <f>IF(gait_events!F2653&lt;&gt;"",gait_events!F2653,NA())</f>
        <v>179</v>
      </c>
      <c r="J2408">
        <f>IF(gait_events!G2653&lt;&gt;"",gait_events!G2653,NA())</f>
        <v>184</v>
      </c>
      <c r="K2408">
        <f t="shared" si="296"/>
        <v>-5</v>
      </c>
      <c r="L2408">
        <f t="shared" si="297"/>
        <v>-25</v>
      </c>
      <c r="M2408">
        <f t="shared" si="298"/>
        <v>1</v>
      </c>
      <c r="N2408">
        <f t="shared" si="299"/>
        <v>1</v>
      </c>
      <c r="O2408">
        <f t="shared" si="300"/>
        <v>1</v>
      </c>
      <c r="P2408">
        <f t="shared" si="301"/>
        <v>0</v>
      </c>
      <c r="Q2408">
        <f t="shared" si="302"/>
        <v>0</v>
      </c>
      <c r="R2408">
        <f t="shared" si="303"/>
        <v>1</v>
      </c>
    </row>
    <row r="2409" spans="1:18" x14ac:dyDescent="0.25">
      <c r="A2409" t="str">
        <f>gait_events!B2654</f>
        <v>pp058</v>
      </c>
      <c r="B2409" t="str">
        <f>VLOOKUP(A2409,participants!A:B,2,0)</f>
        <v>M</v>
      </c>
      <c r="C2409">
        <f>VLOOKUP(A2409,participants!A:C,3,0)</f>
        <v>24</v>
      </c>
      <c r="D2409" t="str">
        <f>VLOOKUP(A2409,participants!A:F,6,0)</f>
        <v>MS</v>
      </c>
      <c r="E2409" t="str">
        <f>IF(LEN(SUBSTITUTE(gait_events!C2654,"_run-",""))&lt;&gt;LEN(gait_events!C2654),LEFT(RIGHT(gait_events!C2654,LEN(gait_events!C2654)-19),FIND("_run-",RIGHT(gait_events!C2654,LEN(gait_events!C2654)-19),1)-1),RIGHT(gait_events!C2654,LEN(gait_events!C2654)-19))</f>
        <v>Fast</v>
      </c>
      <c r="F2409" t="str">
        <f>IF(LEN(SUBSTITUTE(gait_events!C2654,"_run-",""))&lt;&gt;LEN(gait_events!C2654),RIGHT(gait_events!C2654,LEN(gait_events!C2654)-FIND("_run-",gait_events!C2654,1)-4),"")</f>
        <v/>
      </c>
      <c r="G2409" t="str">
        <f>gait_events!D2654</f>
        <v>left_shank</v>
      </c>
      <c r="H2409" t="str">
        <f>gait_events!E2654</f>
        <v>FC</v>
      </c>
      <c r="I2409">
        <f>IF(gait_events!F2654&lt;&gt;"",gait_events!F2654,NA())</f>
        <v>405</v>
      </c>
      <c r="J2409" t="e">
        <f>IF(gait_events!G2654&lt;&gt;"",gait_events!G2654,NA())</f>
        <v>#N/A</v>
      </c>
      <c r="K2409" t="e">
        <f t="shared" si="296"/>
        <v>#N/A</v>
      </c>
      <c r="L2409" t="e">
        <f t="shared" si="297"/>
        <v>#N/A</v>
      </c>
      <c r="M2409">
        <f t="shared" si="298"/>
        <v>1</v>
      </c>
      <c r="N2409">
        <f t="shared" si="299"/>
        <v>0</v>
      </c>
      <c r="O2409">
        <f t="shared" si="300"/>
        <v>0</v>
      </c>
      <c r="P2409">
        <f t="shared" si="301"/>
        <v>1</v>
      </c>
      <c r="Q2409">
        <f t="shared" si="302"/>
        <v>0</v>
      </c>
      <c r="R2409">
        <f t="shared" si="303"/>
        <v>1</v>
      </c>
    </row>
    <row r="2410" spans="1:18" x14ac:dyDescent="0.25">
      <c r="A2410" t="str">
        <f>gait_events!B2655</f>
        <v>pp058</v>
      </c>
      <c r="B2410" t="str">
        <f>VLOOKUP(A2410,participants!A:B,2,0)</f>
        <v>M</v>
      </c>
      <c r="C2410">
        <f>VLOOKUP(A2410,participants!A:C,3,0)</f>
        <v>24</v>
      </c>
      <c r="D2410" t="str">
        <f>VLOOKUP(A2410,participants!A:F,6,0)</f>
        <v>MS</v>
      </c>
      <c r="E2410" t="str">
        <f>IF(LEN(SUBSTITUTE(gait_events!C2655,"_run-",""))&lt;&gt;LEN(gait_events!C2655),LEFT(RIGHT(gait_events!C2655,LEN(gait_events!C2655)-19),FIND("_run-",RIGHT(gait_events!C2655,LEN(gait_events!C2655)-19),1)-1),RIGHT(gait_events!C2655,LEN(gait_events!C2655)-19))</f>
        <v>Fast</v>
      </c>
      <c r="F2410" t="str">
        <f>IF(LEN(SUBSTITUTE(gait_events!C2655,"_run-",""))&lt;&gt;LEN(gait_events!C2655),RIGHT(gait_events!C2655,LEN(gait_events!C2655)-FIND("_run-",gait_events!C2655,1)-4),"")</f>
        <v/>
      </c>
      <c r="G2410" t="str">
        <f>gait_events!D2655</f>
        <v>left_shank</v>
      </c>
      <c r="H2410" t="str">
        <f>gait_events!E2655</f>
        <v>FC</v>
      </c>
      <c r="I2410">
        <f>IF(gait_events!F2655&lt;&gt;"",gait_events!F2655,NA())</f>
        <v>637</v>
      </c>
      <c r="J2410" t="e">
        <f>IF(gait_events!G2655&lt;&gt;"",gait_events!G2655,NA())</f>
        <v>#N/A</v>
      </c>
      <c r="K2410" t="e">
        <f t="shared" si="296"/>
        <v>#N/A</v>
      </c>
      <c r="L2410" t="e">
        <f t="shared" si="297"/>
        <v>#N/A</v>
      </c>
      <c r="M2410">
        <f t="shared" si="298"/>
        <v>1</v>
      </c>
      <c r="N2410">
        <f t="shared" si="299"/>
        <v>0</v>
      </c>
      <c r="O2410">
        <f t="shared" si="300"/>
        <v>0</v>
      </c>
      <c r="P2410">
        <f t="shared" si="301"/>
        <v>1</v>
      </c>
      <c r="Q2410">
        <f t="shared" si="302"/>
        <v>0</v>
      </c>
      <c r="R2410">
        <f t="shared" si="303"/>
        <v>1</v>
      </c>
    </row>
    <row r="2411" spans="1:18" x14ac:dyDescent="0.25">
      <c r="A2411" t="str">
        <f>gait_events!B2656</f>
        <v>pp058</v>
      </c>
      <c r="B2411" t="str">
        <f>VLOOKUP(A2411,participants!A:B,2,0)</f>
        <v>M</v>
      </c>
      <c r="C2411">
        <f>VLOOKUP(A2411,participants!A:C,3,0)</f>
        <v>24</v>
      </c>
      <c r="D2411" t="str">
        <f>VLOOKUP(A2411,participants!A:F,6,0)</f>
        <v>MS</v>
      </c>
      <c r="E2411" t="str">
        <f>IF(LEN(SUBSTITUTE(gait_events!C2656,"_run-",""))&lt;&gt;LEN(gait_events!C2656),LEFT(RIGHT(gait_events!C2656,LEN(gait_events!C2656)-19),FIND("_run-",RIGHT(gait_events!C2656,LEN(gait_events!C2656)-19),1)-1),RIGHT(gait_events!C2656,LEN(gait_events!C2656)-19))</f>
        <v>Fast</v>
      </c>
      <c r="F2411" t="str">
        <f>IF(LEN(SUBSTITUTE(gait_events!C2656,"_run-",""))&lt;&gt;LEN(gait_events!C2656),RIGHT(gait_events!C2656,LEN(gait_events!C2656)-FIND("_run-",gait_events!C2656,1)-4),"")</f>
        <v/>
      </c>
      <c r="G2411" t="str">
        <f>gait_events!D2656</f>
        <v>right_shank</v>
      </c>
      <c r="H2411" t="str">
        <f>gait_events!E2656</f>
        <v>IC</v>
      </c>
      <c r="I2411">
        <f>IF(gait_events!F2656&lt;&gt;"",gait_events!F2656,NA())</f>
        <v>147</v>
      </c>
      <c r="J2411">
        <f>IF(gait_events!G2656&lt;&gt;"",gait_events!G2656,NA())</f>
        <v>147</v>
      </c>
      <c r="K2411">
        <f t="shared" si="296"/>
        <v>0</v>
      </c>
      <c r="L2411">
        <f t="shared" si="297"/>
        <v>0</v>
      </c>
      <c r="M2411">
        <f t="shared" si="298"/>
        <v>1</v>
      </c>
      <c r="N2411">
        <f t="shared" si="299"/>
        <v>1</v>
      </c>
      <c r="O2411">
        <f t="shared" si="300"/>
        <v>1</v>
      </c>
      <c r="P2411">
        <f t="shared" si="301"/>
        <v>0</v>
      </c>
      <c r="Q2411">
        <f t="shared" si="302"/>
        <v>0</v>
      </c>
      <c r="R2411">
        <f t="shared" si="303"/>
        <v>1</v>
      </c>
    </row>
    <row r="2412" spans="1:18" x14ac:dyDescent="0.25">
      <c r="A2412" t="str">
        <f>gait_events!B2657</f>
        <v>pp058</v>
      </c>
      <c r="B2412" t="str">
        <f>VLOOKUP(A2412,participants!A:B,2,0)</f>
        <v>M</v>
      </c>
      <c r="C2412">
        <f>VLOOKUP(A2412,participants!A:C,3,0)</f>
        <v>24</v>
      </c>
      <c r="D2412" t="str">
        <f>VLOOKUP(A2412,participants!A:F,6,0)</f>
        <v>MS</v>
      </c>
      <c r="E2412" t="str">
        <f>IF(LEN(SUBSTITUTE(gait_events!C2657,"_run-",""))&lt;&gt;LEN(gait_events!C2657),LEFT(RIGHT(gait_events!C2657,LEN(gait_events!C2657)-19),FIND("_run-",RIGHT(gait_events!C2657,LEN(gait_events!C2657)-19),1)-1),RIGHT(gait_events!C2657,LEN(gait_events!C2657)-19))</f>
        <v>Fast</v>
      </c>
      <c r="F2412" t="str">
        <f>IF(LEN(SUBSTITUTE(gait_events!C2657,"_run-",""))&lt;&gt;LEN(gait_events!C2657),RIGHT(gait_events!C2657,LEN(gait_events!C2657)-FIND("_run-",gait_events!C2657,1)-4),"")</f>
        <v/>
      </c>
      <c r="G2412" t="str">
        <f>gait_events!D2657</f>
        <v>right_shank</v>
      </c>
      <c r="H2412" t="str">
        <f>gait_events!E2657</f>
        <v>IC</v>
      </c>
      <c r="I2412">
        <f>IF(gait_events!F2657&lt;&gt;"",gait_events!F2657,NA())</f>
        <v>374</v>
      </c>
      <c r="J2412">
        <f>IF(gait_events!G2657&lt;&gt;"",gait_events!G2657,NA())</f>
        <v>373</v>
      </c>
      <c r="K2412">
        <f t="shared" si="296"/>
        <v>1</v>
      </c>
      <c r="L2412">
        <f t="shared" si="297"/>
        <v>5</v>
      </c>
      <c r="M2412">
        <f t="shared" si="298"/>
        <v>1</v>
      </c>
      <c r="N2412">
        <f t="shared" si="299"/>
        <v>1</v>
      </c>
      <c r="O2412">
        <f t="shared" si="300"/>
        <v>1</v>
      </c>
      <c r="P2412">
        <f t="shared" si="301"/>
        <v>0</v>
      </c>
      <c r="Q2412">
        <f t="shared" si="302"/>
        <v>0</v>
      </c>
      <c r="R2412">
        <f t="shared" si="303"/>
        <v>1</v>
      </c>
    </row>
    <row r="2413" spans="1:18" x14ac:dyDescent="0.25">
      <c r="A2413" t="str">
        <f>gait_events!B2658</f>
        <v>pp058</v>
      </c>
      <c r="B2413" t="str">
        <f>VLOOKUP(A2413,participants!A:B,2,0)</f>
        <v>M</v>
      </c>
      <c r="C2413">
        <f>VLOOKUP(A2413,participants!A:C,3,0)</f>
        <v>24</v>
      </c>
      <c r="D2413" t="str">
        <f>VLOOKUP(A2413,participants!A:F,6,0)</f>
        <v>MS</v>
      </c>
      <c r="E2413" t="str">
        <f>IF(LEN(SUBSTITUTE(gait_events!C2658,"_run-",""))&lt;&gt;LEN(gait_events!C2658),LEFT(RIGHT(gait_events!C2658,LEN(gait_events!C2658)-19),FIND("_run-",RIGHT(gait_events!C2658,LEN(gait_events!C2658)-19),1)-1),RIGHT(gait_events!C2658,LEN(gait_events!C2658)-19))</f>
        <v>Fast</v>
      </c>
      <c r="F2413" t="str">
        <f>IF(LEN(SUBSTITUTE(gait_events!C2658,"_run-",""))&lt;&gt;LEN(gait_events!C2658),RIGHT(gait_events!C2658,LEN(gait_events!C2658)-FIND("_run-",gait_events!C2658,1)-4),"")</f>
        <v/>
      </c>
      <c r="G2413" t="str">
        <f>gait_events!D2658</f>
        <v>right_shank</v>
      </c>
      <c r="H2413" t="str">
        <f>gait_events!E2658</f>
        <v>IC</v>
      </c>
      <c r="I2413">
        <f>IF(gait_events!F2658&lt;&gt;"",gait_events!F2658,NA())</f>
        <v>600</v>
      </c>
      <c r="J2413">
        <f>IF(gait_events!G2658&lt;&gt;"",gait_events!G2658,NA())</f>
        <v>609</v>
      </c>
      <c r="K2413">
        <f t="shared" si="296"/>
        <v>-9</v>
      </c>
      <c r="L2413">
        <f t="shared" si="297"/>
        <v>-45</v>
      </c>
      <c r="M2413">
        <f t="shared" si="298"/>
        <v>1</v>
      </c>
      <c r="N2413">
        <f t="shared" si="299"/>
        <v>1</v>
      </c>
      <c r="O2413">
        <f t="shared" si="300"/>
        <v>1</v>
      </c>
      <c r="P2413">
        <f t="shared" si="301"/>
        <v>0</v>
      </c>
      <c r="Q2413">
        <f t="shared" si="302"/>
        <v>0</v>
      </c>
      <c r="R2413">
        <f t="shared" si="303"/>
        <v>1</v>
      </c>
    </row>
    <row r="2414" spans="1:18" x14ac:dyDescent="0.25">
      <c r="A2414" t="str">
        <f>gait_events!B2659</f>
        <v>pp058</v>
      </c>
      <c r="B2414" t="str">
        <f>VLOOKUP(A2414,participants!A:B,2,0)</f>
        <v>M</v>
      </c>
      <c r="C2414">
        <f>VLOOKUP(A2414,participants!A:C,3,0)</f>
        <v>24</v>
      </c>
      <c r="D2414" t="str">
        <f>VLOOKUP(A2414,participants!A:F,6,0)</f>
        <v>MS</v>
      </c>
      <c r="E2414" t="str">
        <f>IF(LEN(SUBSTITUTE(gait_events!C2659,"_run-",""))&lt;&gt;LEN(gait_events!C2659),LEFT(RIGHT(gait_events!C2659,LEN(gait_events!C2659)-19),FIND("_run-",RIGHT(gait_events!C2659,LEN(gait_events!C2659)-19),1)-1),RIGHT(gait_events!C2659,LEN(gait_events!C2659)-19))</f>
        <v>Fast</v>
      </c>
      <c r="F2414" t="str">
        <f>IF(LEN(SUBSTITUTE(gait_events!C2659,"_run-",""))&lt;&gt;LEN(gait_events!C2659),RIGHT(gait_events!C2659,LEN(gait_events!C2659)-FIND("_run-",gait_events!C2659,1)-4),"")</f>
        <v/>
      </c>
      <c r="G2414" t="str">
        <f>gait_events!D2659</f>
        <v>right_shank</v>
      </c>
      <c r="H2414" t="str">
        <f>gait_events!E2659</f>
        <v>FC</v>
      </c>
      <c r="I2414">
        <f>IF(gait_events!F2659&lt;&gt;"",gait_events!F2659,NA())</f>
        <v>62</v>
      </c>
      <c r="J2414" t="e">
        <f>IF(gait_events!G2659&lt;&gt;"",gait_events!G2659,NA())</f>
        <v>#N/A</v>
      </c>
      <c r="K2414" t="e">
        <f t="shared" si="296"/>
        <v>#N/A</v>
      </c>
      <c r="L2414" t="e">
        <f t="shared" si="297"/>
        <v>#N/A</v>
      </c>
      <c r="M2414">
        <f t="shared" si="298"/>
        <v>1</v>
      </c>
      <c r="N2414">
        <f t="shared" si="299"/>
        <v>0</v>
      </c>
      <c r="O2414">
        <f t="shared" si="300"/>
        <v>0</v>
      </c>
      <c r="P2414">
        <f t="shared" si="301"/>
        <v>1</v>
      </c>
      <c r="Q2414">
        <f t="shared" si="302"/>
        <v>0</v>
      </c>
      <c r="R2414">
        <f t="shared" si="303"/>
        <v>1</v>
      </c>
    </row>
    <row r="2415" spans="1:18" x14ac:dyDescent="0.25">
      <c r="A2415" t="str">
        <f>gait_events!B2660</f>
        <v>pp058</v>
      </c>
      <c r="B2415" t="str">
        <f>VLOOKUP(A2415,participants!A:B,2,0)</f>
        <v>M</v>
      </c>
      <c r="C2415">
        <f>VLOOKUP(A2415,participants!A:C,3,0)</f>
        <v>24</v>
      </c>
      <c r="D2415" t="str">
        <f>VLOOKUP(A2415,participants!A:F,6,0)</f>
        <v>MS</v>
      </c>
      <c r="E2415" t="str">
        <f>IF(LEN(SUBSTITUTE(gait_events!C2660,"_run-",""))&lt;&gt;LEN(gait_events!C2660),LEFT(RIGHT(gait_events!C2660,LEN(gait_events!C2660)-19),FIND("_run-",RIGHT(gait_events!C2660,LEN(gait_events!C2660)-19),1)-1),RIGHT(gait_events!C2660,LEN(gait_events!C2660)-19))</f>
        <v>Fast</v>
      </c>
      <c r="F2415" t="str">
        <f>IF(LEN(SUBSTITUTE(gait_events!C2660,"_run-",""))&lt;&gt;LEN(gait_events!C2660),RIGHT(gait_events!C2660,LEN(gait_events!C2660)-FIND("_run-",gait_events!C2660,1)-4),"")</f>
        <v/>
      </c>
      <c r="G2415" t="str">
        <f>gait_events!D2660</f>
        <v>right_shank</v>
      </c>
      <c r="H2415" t="str">
        <f>gait_events!E2660</f>
        <v>FC</v>
      </c>
      <c r="I2415">
        <f>IF(gait_events!F2660&lt;&gt;"",gait_events!F2660,NA())</f>
        <v>289</v>
      </c>
      <c r="J2415" t="e">
        <f>IF(gait_events!G2660&lt;&gt;"",gait_events!G2660,NA())</f>
        <v>#N/A</v>
      </c>
      <c r="K2415" t="e">
        <f t="shared" si="296"/>
        <v>#N/A</v>
      </c>
      <c r="L2415" t="e">
        <f t="shared" si="297"/>
        <v>#N/A</v>
      </c>
      <c r="M2415">
        <f t="shared" si="298"/>
        <v>1</v>
      </c>
      <c r="N2415">
        <f t="shared" si="299"/>
        <v>0</v>
      </c>
      <c r="O2415">
        <f t="shared" si="300"/>
        <v>0</v>
      </c>
      <c r="P2415">
        <f t="shared" si="301"/>
        <v>1</v>
      </c>
      <c r="Q2415">
        <f t="shared" si="302"/>
        <v>0</v>
      </c>
      <c r="R2415">
        <f t="shared" si="303"/>
        <v>1</v>
      </c>
    </row>
    <row r="2416" spans="1:18" x14ac:dyDescent="0.25">
      <c r="A2416" t="str">
        <f>gait_events!B2661</f>
        <v>pp058</v>
      </c>
      <c r="B2416" t="str">
        <f>VLOOKUP(A2416,participants!A:B,2,0)</f>
        <v>M</v>
      </c>
      <c r="C2416">
        <f>VLOOKUP(A2416,participants!A:C,3,0)</f>
        <v>24</v>
      </c>
      <c r="D2416" t="str">
        <f>VLOOKUP(A2416,participants!A:F,6,0)</f>
        <v>MS</v>
      </c>
      <c r="E2416" t="str">
        <f>IF(LEN(SUBSTITUTE(gait_events!C2661,"_run-",""))&lt;&gt;LEN(gait_events!C2661),LEFT(RIGHT(gait_events!C2661,LEN(gait_events!C2661)-19),FIND("_run-",RIGHT(gait_events!C2661,LEN(gait_events!C2661)-19),1)-1),RIGHT(gait_events!C2661,LEN(gait_events!C2661)-19))</f>
        <v>Fast</v>
      </c>
      <c r="F2416" t="str">
        <f>IF(LEN(SUBSTITUTE(gait_events!C2661,"_run-",""))&lt;&gt;LEN(gait_events!C2661),RIGHT(gait_events!C2661,LEN(gait_events!C2661)-FIND("_run-",gait_events!C2661,1)-4),"")</f>
        <v/>
      </c>
      <c r="G2416" t="str">
        <f>gait_events!D2661</f>
        <v>right_shank</v>
      </c>
      <c r="H2416" t="str">
        <f>gait_events!E2661</f>
        <v>FC</v>
      </c>
      <c r="I2416">
        <f>IF(gait_events!F2661&lt;&gt;"",gait_events!F2661,NA())</f>
        <v>532</v>
      </c>
      <c r="J2416" t="e">
        <f>IF(gait_events!G2661&lt;&gt;"",gait_events!G2661,NA())</f>
        <v>#N/A</v>
      </c>
      <c r="K2416" t="e">
        <f t="shared" si="296"/>
        <v>#N/A</v>
      </c>
      <c r="L2416" t="e">
        <f t="shared" si="297"/>
        <v>#N/A</v>
      </c>
      <c r="M2416">
        <f t="shared" si="298"/>
        <v>1</v>
      </c>
      <c r="N2416">
        <f t="shared" si="299"/>
        <v>0</v>
      </c>
      <c r="O2416">
        <f t="shared" si="300"/>
        <v>0</v>
      </c>
      <c r="P2416">
        <f t="shared" si="301"/>
        <v>1</v>
      </c>
      <c r="Q2416">
        <f t="shared" si="302"/>
        <v>0</v>
      </c>
      <c r="R2416">
        <f t="shared" si="303"/>
        <v>1</v>
      </c>
    </row>
    <row r="2417" spans="1:18" x14ac:dyDescent="0.25">
      <c r="A2417" t="str">
        <f>gait_events!B2662</f>
        <v>pp058</v>
      </c>
      <c r="B2417" t="str">
        <f>VLOOKUP(A2417,participants!A:B,2,0)</f>
        <v>M</v>
      </c>
      <c r="C2417">
        <f>VLOOKUP(A2417,participants!A:C,3,0)</f>
        <v>24</v>
      </c>
      <c r="D2417" t="str">
        <f>VLOOKUP(A2417,participants!A:F,6,0)</f>
        <v>MS</v>
      </c>
      <c r="E2417" t="str">
        <f>IF(LEN(SUBSTITUTE(gait_events!C2662,"_run-",""))&lt;&gt;LEN(gait_events!C2662),LEFT(RIGHT(gait_events!C2662,LEN(gait_events!C2662)-19),FIND("_run-",RIGHT(gait_events!C2662,LEN(gait_events!C2662)-19),1)-1),RIGHT(gait_events!C2662,LEN(gait_events!C2662)-19))</f>
        <v>Fast</v>
      </c>
      <c r="F2417" t="str">
        <f>IF(LEN(SUBSTITUTE(gait_events!C2662,"_run-",""))&lt;&gt;LEN(gait_events!C2662),RIGHT(gait_events!C2662,LEN(gait_events!C2662)-FIND("_run-",gait_events!C2662,1)-4),"")</f>
        <v>schub</v>
      </c>
      <c r="G2417" t="str">
        <f>gait_events!D2662</f>
        <v>left_ankle</v>
      </c>
      <c r="H2417" t="str">
        <f>gait_events!E2662</f>
        <v>IC</v>
      </c>
      <c r="I2417">
        <f>IF(gait_events!F2662&lt;&gt;"",gait_events!F2662,NA())</f>
        <v>23</v>
      </c>
      <c r="J2417">
        <f>IF(gait_events!G2662&lt;&gt;"",gait_events!G2662,NA())</f>
        <v>21</v>
      </c>
      <c r="K2417">
        <f t="shared" si="296"/>
        <v>2</v>
      </c>
      <c r="L2417">
        <f t="shared" si="297"/>
        <v>10</v>
      </c>
      <c r="M2417">
        <f t="shared" si="298"/>
        <v>1</v>
      </c>
      <c r="N2417">
        <f t="shared" si="299"/>
        <v>1</v>
      </c>
      <c r="O2417">
        <f t="shared" si="300"/>
        <v>1</v>
      </c>
      <c r="P2417">
        <f t="shared" si="301"/>
        <v>0</v>
      </c>
      <c r="Q2417">
        <f t="shared" si="302"/>
        <v>0</v>
      </c>
      <c r="R2417">
        <f t="shared" si="303"/>
        <v>1</v>
      </c>
    </row>
    <row r="2418" spans="1:18" x14ac:dyDescent="0.25">
      <c r="A2418" t="str">
        <f>gait_events!B2663</f>
        <v>pp058</v>
      </c>
      <c r="B2418" t="str">
        <f>VLOOKUP(A2418,participants!A:B,2,0)</f>
        <v>M</v>
      </c>
      <c r="C2418">
        <f>VLOOKUP(A2418,participants!A:C,3,0)</f>
        <v>24</v>
      </c>
      <c r="D2418" t="str">
        <f>VLOOKUP(A2418,participants!A:F,6,0)</f>
        <v>MS</v>
      </c>
      <c r="E2418" t="str">
        <f>IF(LEN(SUBSTITUTE(gait_events!C2663,"_run-",""))&lt;&gt;LEN(gait_events!C2663),LEFT(RIGHT(gait_events!C2663,LEN(gait_events!C2663)-19),FIND("_run-",RIGHT(gait_events!C2663,LEN(gait_events!C2663)-19),1)-1),RIGHT(gait_events!C2663,LEN(gait_events!C2663)-19))</f>
        <v>Fast</v>
      </c>
      <c r="F2418" t="str">
        <f>IF(LEN(SUBSTITUTE(gait_events!C2663,"_run-",""))&lt;&gt;LEN(gait_events!C2663),RIGHT(gait_events!C2663,LEN(gait_events!C2663)-FIND("_run-",gait_events!C2663,1)-4),"")</f>
        <v>schub</v>
      </c>
      <c r="G2418" t="str">
        <f>gait_events!D2663</f>
        <v>left_ankle</v>
      </c>
      <c r="H2418" t="str">
        <f>gait_events!E2663</f>
        <v>IC</v>
      </c>
      <c r="I2418">
        <f>IF(gait_events!F2663&lt;&gt;"",gait_events!F2663,NA())</f>
        <v>277</v>
      </c>
      <c r="J2418">
        <f>IF(gait_events!G2663&lt;&gt;"",gait_events!G2663,NA())</f>
        <v>276</v>
      </c>
      <c r="K2418">
        <f t="shared" si="296"/>
        <v>1</v>
      </c>
      <c r="L2418">
        <f t="shared" si="297"/>
        <v>5</v>
      </c>
      <c r="M2418">
        <f t="shared" si="298"/>
        <v>1</v>
      </c>
      <c r="N2418">
        <f t="shared" si="299"/>
        <v>1</v>
      </c>
      <c r="O2418">
        <f t="shared" si="300"/>
        <v>1</v>
      </c>
      <c r="P2418">
        <f t="shared" si="301"/>
        <v>0</v>
      </c>
      <c r="Q2418">
        <f t="shared" si="302"/>
        <v>0</v>
      </c>
      <c r="R2418">
        <f t="shared" si="303"/>
        <v>1</v>
      </c>
    </row>
    <row r="2419" spans="1:18" x14ac:dyDescent="0.25">
      <c r="A2419" t="str">
        <f>gait_events!B2664</f>
        <v>pp058</v>
      </c>
      <c r="B2419" t="str">
        <f>VLOOKUP(A2419,participants!A:B,2,0)</f>
        <v>M</v>
      </c>
      <c r="C2419">
        <f>VLOOKUP(A2419,participants!A:C,3,0)</f>
        <v>24</v>
      </c>
      <c r="D2419" t="str">
        <f>VLOOKUP(A2419,participants!A:F,6,0)</f>
        <v>MS</v>
      </c>
      <c r="E2419" t="str">
        <f>IF(LEN(SUBSTITUTE(gait_events!C2664,"_run-",""))&lt;&gt;LEN(gait_events!C2664),LEFT(RIGHT(gait_events!C2664,LEN(gait_events!C2664)-19),FIND("_run-",RIGHT(gait_events!C2664,LEN(gait_events!C2664)-19),1)-1),RIGHT(gait_events!C2664,LEN(gait_events!C2664)-19))</f>
        <v>Fast</v>
      </c>
      <c r="F2419" t="str">
        <f>IF(LEN(SUBSTITUTE(gait_events!C2664,"_run-",""))&lt;&gt;LEN(gait_events!C2664),RIGHT(gait_events!C2664,LEN(gait_events!C2664)-FIND("_run-",gait_events!C2664,1)-4),"")</f>
        <v>schub</v>
      </c>
      <c r="G2419" t="str">
        <f>gait_events!D2664</f>
        <v>left_ankle</v>
      </c>
      <c r="H2419" t="str">
        <f>gait_events!E2664</f>
        <v>IC</v>
      </c>
      <c r="I2419">
        <f>IF(gait_events!F2664&lt;&gt;"",gait_events!F2664,NA())</f>
        <v>519</v>
      </c>
      <c r="J2419">
        <f>IF(gait_events!G2664&lt;&gt;"",gait_events!G2664,NA())</f>
        <v>518</v>
      </c>
      <c r="K2419">
        <f t="shared" si="296"/>
        <v>1</v>
      </c>
      <c r="L2419">
        <f t="shared" si="297"/>
        <v>5</v>
      </c>
      <c r="M2419">
        <f t="shared" si="298"/>
        <v>1</v>
      </c>
      <c r="N2419">
        <f t="shared" si="299"/>
        <v>1</v>
      </c>
      <c r="O2419">
        <f t="shared" si="300"/>
        <v>1</v>
      </c>
      <c r="P2419">
        <f t="shared" si="301"/>
        <v>0</v>
      </c>
      <c r="Q2419">
        <f t="shared" si="302"/>
        <v>0</v>
      </c>
      <c r="R2419">
        <f t="shared" si="303"/>
        <v>1</v>
      </c>
    </row>
    <row r="2420" spans="1:18" x14ac:dyDescent="0.25">
      <c r="A2420" t="str">
        <f>gait_events!B2665</f>
        <v>pp058</v>
      </c>
      <c r="B2420" t="str">
        <f>VLOOKUP(A2420,participants!A:B,2,0)</f>
        <v>M</v>
      </c>
      <c r="C2420">
        <f>VLOOKUP(A2420,participants!A:C,3,0)</f>
        <v>24</v>
      </c>
      <c r="D2420" t="str">
        <f>VLOOKUP(A2420,participants!A:F,6,0)</f>
        <v>MS</v>
      </c>
      <c r="E2420" t="str">
        <f>IF(LEN(SUBSTITUTE(gait_events!C2665,"_run-",""))&lt;&gt;LEN(gait_events!C2665),LEFT(RIGHT(gait_events!C2665,LEN(gait_events!C2665)-19),FIND("_run-",RIGHT(gait_events!C2665,LEN(gait_events!C2665)-19),1)-1),RIGHT(gait_events!C2665,LEN(gait_events!C2665)-19))</f>
        <v>Fast</v>
      </c>
      <c r="F2420" t="str">
        <f>IF(LEN(SUBSTITUTE(gait_events!C2665,"_run-",""))&lt;&gt;LEN(gait_events!C2665),RIGHT(gait_events!C2665,LEN(gait_events!C2665)-FIND("_run-",gait_events!C2665,1)-4),"")</f>
        <v>schub</v>
      </c>
      <c r="G2420" t="str">
        <f>gait_events!D2665</f>
        <v>left_ankle</v>
      </c>
      <c r="H2420" t="str">
        <f>gait_events!E2665</f>
        <v>IC</v>
      </c>
      <c r="I2420">
        <f>IF(gait_events!F2665&lt;&gt;"",gait_events!F2665,NA())</f>
        <v>740</v>
      </c>
      <c r="J2420">
        <f>IF(gait_events!G2665&lt;&gt;"",gait_events!G2665,NA())</f>
        <v>738</v>
      </c>
      <c r="K2420">
        <f t="shared" si="296"/>
        <v>2</v>
      </c>
      <c r="L2420">
        <f t="shared" si="297"/>
        <v>10</v>
      </c>
      <c r="M2420">
        <f t="shared" si="298"/>
        <v>1</v>
      </c>
      <c r="N2420">
        <f t="shared" si="299"/>
        <v>1</v>
      </c>
      <c r="O2420">
        <f t="shared" si="300"/>
        <v>1</v>
      </c>
      <c r="P2420">
        <f t="shared" si="301"/>
        <v>0</v>
      </c>
      <c r="Q2420">
        <f t="shared" si="302"/>
        <v>0</v>
      </c>
      <c r="R2420">
        <f t="shared" si="303"/>
        <v>1</v>
      </c>
    </row>
    <row r="2421" spans="1:18" x14ac:dyDescent="0.25">
      <c r="A2421" t="str">
        <f>gait_events!B2666</f>
        <v>pp058</v>
      </c>
      <c r="B2421" t="str">
        <f>VLOOKUP(A2421,participants!A:B,2,0)</f>
        <v>M</v>
      </c>
      <c r="C2421">
        <f>VLOOKUP(A2421,participants!A:C,3,0)</f>
        <v>24</v>
      </c>
      <c r="D2421" t="str">
        <f>VLOOKUP(A2421,participants!A:F,6,0)</f>
        <v>MS</v>
      </c>
      <c r="E2421" t="str">
        <f>IF(LEN(SUBSTITUTE(gait_events!C2666,"_run-",""))&lt;&gt;LEN(gait_events!C2666),LEFT(RIGHT(gait_events!C2666,LEN(gait_events!C2666)-19),FIND("_run-",RIGHT(gait_events!C2666,LEN(gait_events!C2666)-19),1)-1),RIGHT(gait_events!C2666,LEN(gait_events!C2666)-19))</f>
        <v>Fast</v>
      </c>
      <c r="F2421" t="str">
        <f>IF(LEN(SUBSTITUTE(gait_events!C2666,"_run-",""))&lt;&gt;LEN(gait_events!C2666),RIGHT(gait_events!C2666,LEN(gait_events!C2666)-FIND("_run-",gait_events!C2666,1)-4),"")</f>
        <v>schub</v>
      </c>
      <c r="G2421" t="str">
        <f>gait_events!D2666</f>
        <v>left_ankle</v>
      </c>
      <c r="H2421" t="str">
        <f>gait_events!E2666</f>
        <v>FC</v>
      </c>
      <c r="I2421">
        <f>IF(gait_events!F2666&lt;&gt;"",gait_events!F2666,NA())</f>
        <v>194</v>
      </c>
      <c r="J2421">
        <f>IF(gait_events!G2666&lt;&gt;"",gait_events!G2666,NA())</f>
        <v>194</v>
      </c>
      <c r="K2421">
        <f t="shared" si="296"/>
        <v>0</v>
      </c>
      <c r="L2421">
        <f t="shared" si="297"/>
        <v>0</v>
      </c>
      <c r="M2421">
        <f t="shared" si="298"/>
        <v>1</v>
      </c>
      <c r="N2421">
        <f t="shared" si="299"/>
        <v>1</v>
      </c>
      <c r="O2421">
        <f t="shared" si="300"/>
        <v>1</v>
      </c>
      <c r="P2421">
        <f t="shared" si="301"/>
        <v>0</v>
      </c>
      <c r="Q2421">
        <f t="shared" si="302"/>
        <v>0</v>
      </c>
      <c r="R2421">
        <f t="shared" si="303"/>
        <v>1</v>
      </c>
    </row>
    <row r="2422" spans="1:18" x14ac:dyDescent="0.25">
      <c r="A2422" t="str">
        <f>gait_events!B2667</f>
        <v>pp058</v>
      </c>
      <c r="B2422" t="str">
        <f>VLOOKUP(A2422,participants!A:B,2,0)</f>
        <v>M</v>
      </c>
      <c r="C2422">
        <f>VLOOKUP(A2422,participants!A:C,3,0)</f>
        <v>24</v>
      </c>
      <c r="D2422" t="str">
        <f>VLOOKUP(A2422,participants!A:F,6,0)</f>
        <v>MS</v>
      </c>
      <c r="E2422" t="str">
        <f>IF(LEN(SUBSTITUTE(gait_events!C2667,"_run-",""))&lt;&gt;LEN(gait_events!C2667),LEFT(RIGHT(gait_events!C2667,LEN(gait_events!C2667)-19),FIND("_run-",RIGHT(gait_events!C2667,LEN(gait_events!C2667)-19),1)-1),RIGHT(gait_events!C2667,LEN(gait_events!C2667)-19))</f>
        <v>Fast</v>
      </c>
      <c r="F2422" t="str">
        <f>IF(LEN(SUBSTITUTE(gait_events!C2667,"_run-",""))&lt;&gt;LEN(gait_events!C2667),RIGHT(gait_events!C2667,LEN(gait_events!C2667)-FIND("_run-",gait_events!C2667,1)-4),"")</f>
        <v>schub</v>
      </c>
      <c r="G2422" t="str">
        <f>gait_events!D2667</f>
        <v>left_ankle</v>
      </c>
      <c r="H2422" t="str">
        <f>gait_events!E2667</f>
        <v>FC</v>
      </c>
      <c r="I2422">
        <f>IF(gait_events!F2667&lt;&gt;"",gait_events!F2667,NA())</f>
        <v>435</v>
      </c>
      <c r="J2422" t="e">
        <f>IF(gait_events!G2667&lt;&gt;"",gait_events!G2667,NA())</f>
        <v>#N/A</v>
      </c>
      <c r="K2422" t="e">
        <f t="shared" si="296"/>
        <v>#N/A</v>
      </c>
      <c r="L2422" t="e">
        <f t="shared" si="297"/>
        <v>#N/A</v>
      </c>
      <c r="M2422">
        <f t="shared" si="298"/>
        <v>1</v>
      </c>
      <c r="N2422">
        <f t="shared" si="299"/>
        <v>0</v>
      </c>
      <c r="O2422">
        <f t="shared" si="300"/>
        <v>0</v>
      </c>
      <c r="P2422">
        <f t="shared" si="301"/>
        <v>1</v>
      </c>
      <c r="Q2422">
        <f t="shared" si="302"/>
        <v>0</v>
      </c>
      <c r="R2422">
        <f t="shared" si="303"/>
        <v>1</v>
      </c>
    </row>
    <row r="2423" spans="1:18" x14ac:dyDescent="0.25">
      <c r="A2423" t="str">
        <f>gait_events!B2668</f>
        <v>pp058</v>
      </c>
      <c r="B2423" t="str">
        <f>VLOOKUP(A2423,participants!A:B,2,0)</f>
        <v>M</v>
      </c>
      <c r="C2423">
        <f>VLOOKUP(A2423,participants!A:C,3,0)</f>
        <v>24</v>
      </c>
      <c r="D2423" t="str">
        <f>VLOOKUP(A2423,participants!A:F,6,0)</f>
        <v>MS</v>
      </c>
      <c r="E2423" t="str">
        <f>IF(LEN(SUBSTITUTE(gait_events!C2668,"_run-",""))&lt;&gt;LEN(gait_events!C2668),LEFT(RIGHT(gait_events!C2668,LEN(gait_events!C2668)-19),FIND("_run-",RIGHT(gait_events!C2668,LEN(gait_events!C2668)-19),1)-1),RIGHT(gait_events!C2668,LEN(gait_events!C2668)-19))</f>
        <v>Fast</v>
      </c>
      <c r="F2423" t="str">
        <f>IF(LEN(SUBSTITUTE(gait_events!C2668,"_run-",""))&lt;&gt;LEN(gait_events!C2668),RIGHT(gait_events!C2668,LEN(gait_events!C2668)-FIND("_run-",gait_events!C2668,1)-4),"")</f>
        <v>schub</v>
      </c>
      <c r="G2423" t="str">
        <f>gait_events!D2668</f>
        <v>left_ankle</v>
      </c>
      <c r="H2423" t="str">
        <f>gait_events!E2668</f>
        <v>FC</v>
      </c>
      <c r="I2423">
        <f>IF(gait_events!F2668&lt;&gt;"",gait_events!F2668,NA())</f>
        <v>671</v>
      </c>
      <c r="J2423" t="e">
        <f>IF(gait_events!G2668&lt;&gt;"",gait_events!G2668,NA())</f>
        <v>#N/A</v>
      </c>
      <c r="K2423" t="e">
        <f t="shared" si="296"/>
        <v>#N/A</v>
      </c>
      <c r="L2423" t="e">
        <f t="shared" si="297"/>
        <v>#N/A</v>
      </c>
      <c r="M2423">
        <f t="shared" si="298"/>
        <v>1</v>
      </c>
      <c r="N2423">
        <f t="shared" si="299"/>
        <v>0</v>
      </c>
      <c r="O2423">
        <f t="shared" si="300"/>
        <v>0</v>
      </c>
      <c r="P2423">
        <f t="shared" si="301"/>
        <v>1</v>
      </c>
      <c r="Q2423">
        <f t="shared" si="302"/>
        <v>0</v>
      </c>
      <c r="R2423">
        <f t="shared" si="303"/>
        <v>1</v>
      </c>
    </row>
    <row r="2424" spans="1:18" x14ac:dyDescent="0.25">
      <c r="A2424" t="str">
        <f>gait_events!B2669</f>
        <v>pp058</v>
      </c>
      <c r="B2424" t="str">
        <f>VLOOKUP(A2424,participants!A:B,2,0)</f>
        <v>M</v>
      </c>
      <c r="C2424">
        <f>VLOOKUP(A2424,participants!A:C,3,0)</f>
        <v>24</v>
      </c>
      <c r="D2424" t="str">
        <f>VLOOKUP(A2424,participants!A:F,6,0)</f>
        <v>MS</v>
      </c>
      <c r="E2424" t="str">
        <f>IF(LEN(SUBSTITUTE(gait_events!C2669,"_run-",""))&lt;&gt;LEN(gait_events!C2669),LEFT(RIGHT(gait_events!C2669,LEN(gait_events!C2669)-19),FIND("_run-",RIGHT(gait_events!C2669,LEN(gait_events!C2669)-19),1)-1),RIGHT(gait_events!C2669,LEN(gait_events!C2669)-19))</f>
        <v>Fast</v>
      </c>
      <c r="F2424" t="str">
        <f>IF(LEN(SUBSTITUTE(gait_events!C2669,"_run-",""))&lt;&gt;LEN(gait_events!C2669),RIGHT(gait_events!C2669,LEN(gait_events!C2669)-FIND("_run-",gait_events!C2669,1)-4),"")</f>
        <v>schub</v>
      </c>
      <c r="G2424" t="str">
        <f>gait_events!D2669</f>
        <v>left_ankle</v>
      </c>
      <c r="H2424" t="str">
        <f>gait_events!E2669</f>
        <v>FC</v>
      </c>
      <c r="I2424">
        <f>IF(gait_events!F2669&lt;&gt;"",gait_events!F2669,NA())</f>
        <v>901</v>
      </c>
      <c r="J2424">
        <f>IF(gait_events!G2669&lt;&gt;"",gait_events!G2669,NA())</f>
        <v>903</v>
      </c>
      <c r="K2424">
        <f t="shared" si="296"/>
        <v>-2</v>
      </c>
      <c r="L2424">
        <f t="shared" si="297"/>
        <v>-10</v>
      </c>
      <c r="M2424">
        <f t="shared" si="298"/>
        <v>1</v>
      </c>
      <c r="N2424">
        <f t="shared" si="299"/>
        <v>1</v>
      </c>
      <c r="O2424">
        <f t="shared" si="300"/>
        <v>1</v>
      </c>
      <c r="P2424">
        <f t="shared" si="301"/>
        <v>0</v>
      </c>
      <c r="Q2424">
        <f t="shared" si="302"/>
        <v>0</v>
      </c>
      <c r="R2424">
        <f t="shared" si="303"/>
        <v>1</v>
      </c>
    </row>
    <row r="2425" spans="1:18" x14ac:dyDescent="0.25">
      <c r="A2425" t="str">
        <f>gait_events!B2670</f>
        <v>pp058</v>
      </c>
      <c r="B2425" t="str">
        <f>VLOOKUP(A2425,participants!A:B,2,0)</f>
        <v>M</v>
      </c>
      <c r="C2425">
        <f>VLOOKUP(A2425,participants!A:C,3,0)</f>
        <v>24</v>
      </c>
      <c r="D2425" t="str">
        <f>VLOOKUP(A2425,participants!A:F,6,0)</f>
        <v>MS</v>
      </c>
      <c r="E2425" t="str">
        <f>IF(LEN(SUBSTITUTE(gait_events!C2670,"_run-",""))&lt;&gt;LEN(gait_events!C2670),LEFT(RIGHT(gait_events!C2670,LEN(gait_events!C2670)-19),FIND("_run-",RIGHT(gait_events!C2670,LEN(gait_events!C2670)-19),1)-1),RIGHT(gait_events!C2670,LEN(gait_events!C2670)-19))</f>
        <v>Fast</v>
      </c>
      <c r="F2425" t="str">
        <f>IF(LEN(SUBSTITUTE(gait_events!C2670,"_run-",""))&lt;&gt;LEN(gait_events!C2670),RIGHT(gait_events!C2670,LEN(gait_events!C2670)-FIND("_run-",gait_events!C2670,1)-4),"")</f>
        <v>schub</v>
      </c>
      <c r="G2425" t="str">
        <f>gait_events!D2670</f>
        <v>right_ankle</v>
      </c>
      <c r="H2425" t="str">
        <f>gait_events!E2670</f>
        <v>IC</v>
      </c>
      <c r="I2425">
        <f>IF(gait_events!F2670&lt;&gt;"",gait_events!F2670,NA())</f>
        <v>146</v>
      </c>
      <c r="J2425">
        <f>IF(gait_events!G2670&lt;&gt;"",gait_events!G2670,NA())</f>
        <v>145</v>
      </c>
      <c r="K2425">
        <f t="shared" si="296"/>
        <v>1</v>
      </c>
      <c r="L2425">
        <f t="shared" si="297"/>
        <v>5</v>
      </c>
      <c r="M2425">
        <f t="shared" si="298"/>
        <v>1</v>
      </c>
      <c r="N2425">
        <f t="shared" si="299"/>
        <v>1</v>
      </c>
      <c r="O2425">
        <f t="shared" si="300"/>
        <v>1</v>
      </c>
      <c r="P2425">
        <f t="shared" si="301"/>
        <v>0</v>
      </c>
      <c r="Q2425">
        <f t="shared" si="302"/>
        <v>0</v>
      </c>
      <c r="R2425">
        <f t="shared" si="303"/>
        <v>1</v>
      </c>
    </row>
    <row r="2426" spans="1:18" x14ac:dyDescent="0.25">
      <c r="A2426" t="str">
        <f>gait_events!B2671</f>
        <v>pp058</v>
      </c>
      <c r="B2426" t="str">
        <f>VLOOKUP(A2426,participants!A:B,2,0)</f>
        <v>M</v>
      </c>
      <c r="C2426">
        <f>VLOOKUP(A2426,participants!A:C,3,0)</f>
        <v>24</v>
      </c>
      <c r="D2426" t="str">
        <f>VLOOKUP(A2426,participants!A:F,6,0)</f>
        <v>MS</v>
      </c>
      <c r="E2426" t="str">
        <f>IF(LEN(SUBSTITUTE(gait_events!C2671,"_run-",""))&lt;&gt;LEN(gait_events!C2671),LEFT(RIGHT(gait_events!C2671,LEN(gait_events!C2671)-19),FIND("_run-",RIGHT(gait_events!C2671,LEN(gait_events!C2671)-19),1)-1),RIGHT(gait_events!C2671,LEN(gait_events!C2671)-19))</f>
        <v>Fast</v>
      </c>
      <c r="F2426" t="str">
        <f>IF(LEN(SUBSTITUTE(gait_events!C2671,"_run-",""))&lt;&gt;LEN(gait_events!C2671),RIGHT(gait_events!C2671,LEN(gait_events!C2671)-FIND("_run-",gait_events!C2671,1)-4),"")</f>
        <v>schub</v>
      </c>
      <c r="G2426" t="str">
        <f>gait_events!D2671</f>
        <v>right_ankle</v>
      </c>
      <c r="H2426" t="str">
        <f>gait_events!E2671</f>
        <v>IC</v>
      </c>
      <c r="I2426">
        <f>IF(gait_events!F2671&lt;&gt;"",gait_events!F2671,NA())</f>
        <v>394</v>
      </c>
      <c r="J2426">
        <f>IF(gait_events!G2671&lt;&gt;"",gait_events!G2671,NA())</f>
        <v>395</v>
      </c>
      <c r="K2426">
        <f t="shared" si="296"/>
        <v>-1</v>
      </c>
      <c r="L2426">
        <f t="shared" si="297"/>
        <v>-5</v>
      </c>
      <c r="M2426">
        <f t="shared" si="298"/>
        <v>1</v>
      </c>
      <c r="N2426">
        <f t="shared" si="299"/>
        <v>1</v>
      </c>
      <c r="O2426">
        <f t="shared" si="300"/>
        <v>1</v>
      </c>
      <c r="P2426">
        <f t="shared" si="301"/>
        <v>0</v>
      </c>
      <c r="Q2426">
        <f t="shared" si="302"/>
        <v>0</v>
      </c>
      <c r="R2426">
        <f t="shared" si="303"/>
        <v>1</v>
      </c>
    </row>
    <row r="2427" spans="1:18" x14ac:dyDescent="0.25">
      <c r="A2427" t="str">
        <f>gait_events!B2672</f>
        <v>pp058</v>
      </c>
      <c r="B2427" t="str">
        <f>VLOOKUP(A2427,participants!A:B,2,0)</f>
        <v>M</v>
      </c>
      <c r="C2427">
        <f>VLOOKUP(A2427,participants!A:C,3,0)</f>
        <v>24</v>
      </c>
      <c r="D2427" t="str">
        <f>VLOOKUP(A2427,participants!A:F,6,0)</f>
        <v>MS</v>
      </c>
      <c r="E2427" t="str">
        <f>IF(LEN(SUBSTITUTE(gait_events!C2672,"_run-",""))&lt;&gt;LEN(gait_events!C2672),LEFT(RIGHT(gait_events!C2672,LEN(gait_events!C2672)-19),FIND("_run-",RIGHT(gait_events!C2672,LEN(gait_events!C2672)-19),1)-1),RIGHT(gait_events!C2672,LEN(gait_events!C2672)-19))</f>
        <v>Fast</v>
      </c>
      <c r="F2427" t="str">
        <f>IF(LEN(SUBSTITUTE(gait_events!C2672,"_run-",""))&lt;&gt;LEN(gait_events!C2672),RIGHT(gait_events!C2672,LEN(gait_events!C2672)-FIND("_run-",gait_events!C2672,1)-4),"")</f>
        <v>schub</v>
      </c>
      <c r="G2427" t="str">
        <f>gait_events!D2672</f>
        <v>right_ankle</v>
      </c>
      <c r="H2427" t="str">
        <f>gait_events!E2672</f>
        <v>IC</v>
      </c>
      <c r="I2427">
        <f>IF(gait_events!F2672&lt;&gt;"",gait_events!F2672,NA())</f>
        <v>625</v>
      </c>
      <c r="J2427">
        <f>IF(gait_events!G2672&lt;&gt;"",gait_events!G2672,NA())</f>
        <v>628</v>
      </c>
      <c r="K2427">
        <f t="shared" si="296"/>
        <v>-3</v>
      </c>
      <c r="L2427">
        <f t="shared" si="297"/>
        <v>-15</v>
      </c>
      <c r="M2427">
        <f t="shared" si="298"/>
        <v>1</v>
      </c>
      <c r="N2427">
        <f t="shared" si="299"/>
        <v>1</v>
      </c>
      <c r="O2427">
        <f t="shared" si="300"/>
        <v>1</v>
      </c>
      <c r="P2427">
        <f t="shared" si="301"/>
        <v>0</v>
      </c>
      <c r="Q2427">
        <f t="shared" si="302"/>
        <v>0</v>
      </c>
      <c r="R2427">
        <f t="shared" si="303"/>
        <v>1</v>
      </c>
    </row>
    <row r="2428" spans="1:18" x14ac:dyDescent="0.25">
      <c r="A2428" t="str">
        <f>gait_events!B2673</f>
        <v>pp058</v>
      </c>
      <c r="B2428" t="str">
        <f>VLOOKUP(A2428,participants!A:B,2,0)</f>
        <v>M</v>
      </c>
      <c r="C2428">
        <f>VLOOKUP(A2428,participants!A:C,3,0)</f>
        <v>24</v>
      </c>
      <c r="D2428" t="str">
        <f>VLOOKUP(A2428,participants!A:F,6,0)</f>
        <v>MS</v>
      </c>
      <c r="E2428" t="str">
        <f>IF(LEN(SUBSTITUTE(gait_events!C2673,"_run-",""))&lt;&gt;LEN(gait_events!C2673),LEFT(RIGHT(gait_events!C2673,LEN(gait_events!C2673)-19),FIND("_run-",RIGHT(gait_events!C2673,LEN(gait_events!C2673)-19),1)-1),RIGHT(gait_events!C2673,LEN(gait_events!C2673)-19))</f>
        <v>Fast</v>
      </c>
      <c r="F2428" t="str">
        <f>IF(LEN(SUBSTITUTE(gait_events!C2673,"_run-",""))&lt;&gt;LEN(gait_events!C2673),RIGHT(gait_events!C2673,LEN(gait_events!C2673)-FIND("_run-",gait_events!C2673,1)-4),"")</f>
        <v>schub</v>
      </c>
      <c r="G2428" t="str">
        <f>gait_events!D2673</f>
        <v>right_ankle</v>
      </c>
      <c r="H2428" t="str">
        <f>gait_events!E2673</f>
        <v>IC</v>
      </c>
      <c r="I2428">
        <f>IF(gait_events!F2673&lt;&gt;"",gait_events!F2673,NA())</f>
        <v>863</v>
      </c>
      <c r="J2428">
        <f>IF(gait_events!G2673&lt;&gt;"",gait_events!G2673,NA())</f>
        <v>861</v>
      </c>
      <c r="K2428">
        <f t="shared" si="296"/>
        <v>2</v>
      </c>
      <c r="L2428">
        <f t="shared" si="297"/>
        <v>10</v>
      </c>
      <c r="M2428">
        <f t="shared" si="298"/>
        <v>1</v>
      </c>
      <c r="N2428">
        <f t="shared" si="299"/>
        <v>1</v>
      </c>
      <c r="O2428">
        <f t="shared" si="300"/>
        <v>1</v>
      </c>
      <c r="P2428">
        <f t="shared" si="301"/>
        <v>0</v>
      </c>
      <c r="Q2428">
        <f t="shared" si="302"/>
        <v>0</v>
      </c>
      <c r="R2428">
        <f t="shared" si="303"/>
        <v>1</v>
      </c>
    </row>
    <row r="2429" spans="1:18" x14ac:dyDescent="0.25">
      <c r="A2429" t="str">
        <f>gait_events!B2674</f>
        <v>pp058</v>
      </c>
      <c r="B2429" t="str">
        <f>VLOOKUP(A2429,participants!A:B,2,0)</f>
        <v>M</v>
      </c>
      <c r="C2429">
        <f>VLOOKUP(A2429,participants!A:C,3,0)</f>
        <v>24</v>
      </c>
      <c r="D2429" t="str">
        <f>VLOOKUP(A2429,participants!A:F,6,0)</f>
        <v>MS</v>
      </c>
      <c r="E2429" t="str">
        <f>IF(LEN(SUBSTITUTE(gait_events!C2674,"_run-",""))&lt;&gt;LEN(gait_events!C2674),LEFT(RIGHT(gait_events!C2674,LEN(gait_events!C2674)-19),FIND("_run-",RIGHT(gait_events!C2674,LEN(gait_events!C2674)-19),1)-1),RIGHT(gait_events!C2674,LEN(gait_events!C2674)-19))</f>
        <v>Fast</v>
      </c>
      <c r="F2429" t="str">
        <f>IF(LEN(SUBSTITUTE(gait_events!C2674,"_run-",""))&lt;&gt;LEN(gait_events!C2674),RIGHT(gait_events!C2674,LEN(gait_events!C2674)-FIND("_run-",gait_events!C2674,1)-4),"")</f>
        <v>schub</v>
      </c>
      <c r="G2429" t="str">
        <f>gait_events!D2674</f>
        <v>right_ankle</v>
      </c>
      <c r="H2429" t="str">
        <f>gait_events!E2674</f>
        <v>FC</v>
      </c>
      <c r="I2429">
        <f>IF(gait_events!F2674&lt;&gt;"",gait_events!F2674,NA())</f>
        <v>62</v>
      </c>
      <c r="J2429">
        <f>IF(gait_events!G2674&lt;&gt;"",gait_events!G2674,NA())</f>
        <v>63</v>
      </c>
      <c r="K2429">
        <f t="shared" si="296"/>
        <v>-1</v>
      </c>
      <c r="L2429">
        <f t="shared" si="297"/>
        <v>-5</v>
      </c>
      <c r="M2429">
        <f t="shared" si="298"/>
        <v>1</v>
      </c>
      <c r="N2429">
        <f t="shared" si="299"/>
        <v>1</v>
      </c>
      <c r="O2429">
        <f t="shared" si="300"/>
        <v>1</v>
      </c>
      <c r="P2429">
        <f t="shared" si="301"/>
        <v>0</v>
      </c>
      <c r="Q2429">
        <f t="shared" si="302"/>
        <v>0</v>
      </c>
      <c r="R2429">
        <f t="shared" si="303"/>
        <v>1</v>
      </c>
    </row>
    <row r="2430" spans="1:18" x14ac:dyDescent="0.25">
      <c r="A2430" t="str">
        <f>gait_events!B2675</f>
        <v>pp058</v>
      </c>
      <c r="B2430" t="str">
        <f>VLOOKUP(A2430,participants!A:B,2,0)</f>
        <v>M</v>
      </c>
      <c r="C2430">
        <f>VLOOKUP(A2430,participants!A:C,3,0)</f>
        <v>24</v>
      </c>
      <c r="D2430" t="str">
        <f>VLOOKUP(A2430,participants!A:F,6,0)</f>
        <v>MS</v>
      </c>
      <c r="E2430" t="str">
        <f>IF(LEN(SUBSTITUTE(gait_events!C2675,"_run-",""))&lt;&gt;LEN(gait_events!C2675),LEFT(RIGHT(gait_events!C2675,LEN(gait_events!C2675)-19),FIND("_run-",RIGHT(gait_events!C2675,LEN(gait_events!C2675)-19),1)-1),RIGHT(gait_events!C2675,LEN(gait_events!C2675)-19))</f>
        <v>Fast</v>
      </c>
      <c r="F2430" t="str">
        <f>IF(LEN(SUBSTITUTE(gait_events!C2675,"_run-",""))&lt;&gt;LEN(gait_events!C2675),RIGHT(gait_events!C2675,LEN(gait_events!C2675)-FIND("_run-",gait_events!C2675,1)-4),"")</f>
        <v>schub</v>
      </c>
      <c r="G2430" t="str">
        <f>gait_events!D2675</f>
        <v>right_ankle</v>
      </c>
      <c r="H2430" t="str">
        <f>gait_events!E2675</f>
        <v>FC</v>
      </c>
      <c r="I2430">
        <f>IF(gait_events!F2675&lt;&gt;"",gait_events!F2675,NA())</f>
        <v>310</v>
      </c>
      <c r="J2430">
        <f>IF(gait_events!G2675&lt;&gt;"",gait_events!G2675,NA())</f>
        <v>309</v>
      </c>
      <c r="K2430">
        <f t="shared" si="296"/>
        <v>1</v>
      </c>
      <c r="L2430">
        <f t="shared" si="297"/>
        <v>5</v>
      </c>
      <c r="M2430">
        <f t="shared" si="298"/>
        <v>1</v>
      </c>
      <c r="N2430">
        <f t="shared" si="299"/>
        <v>1</v>
      </c>
      <c r="O2430">
        <f t="shared" si="300"/>
        <v>1</v>
      </c>
      <c r="P2430">
        <f t="shared" si="301"/>
        <v>0</v>
      </c>
      <c r="Q2430">
        <f t="shared" si="302"/>
        <v>0</v>
      </c>
      <c r="R2430">
        <f t="shared" si="303"/>
        <v>1</v>
      </c>
    </row>
    <row r="2431" spans="1:18" x14ac:dyDescent="0.25">
      <c r="A2431" t="str">
        <f>gait_events!B2676</f>
        <v>pp058</v>
      </c>
      <c r="B2431" t="str">
        <f>VLOOKUP(A2431,participants!A:B,2,0)</f>
        <v>M</v>
      </c>
      <c r="C2431">
        <f>VLOOKUP(A2431,participants!A:C,3,0)</f>
        <v>24</v>
      </c>
      <c r="D2431" t="str">
        <f>VLOOKUP(A2431,participants!A:F,6,0)</f>
        <v>MS</v>
      </c>
      <c r="E2431" t="str">
        <f>IF(LEN(SUBSTITUTE(gait_events!C2676,"_run-",""))&lt;&gt;LEN(gait_events!C2676),LEFT(RIGHT(gait_events!C2676,LEN(gait_events!C2676)-19),FIND("_run-",RIGHT(gait_events!C2676,LEN(gait_events!C2676)-19),1)-1),RIGHT(gait_events!C2676,LEN(gait_events!C2676)-19))</f>
        <v>Fast</v>
      </c>
      <c r="F2431" t="str">
        <f>IF(LEN(SUBSTITUTE(gait_events!C2676,"_run-",""))&lt;&gt;LEN(gait_events!C2676),RIGHT(gait_events!C2676,LEN(gait_events!C2676)-FIND("_run-",gait_events!C2676,1)-4),"")</f>
        <v>schub</v>
      </c>
      <c r="G2431" t="str">
        <f>gait_events!D2676</f>
        <v>right_ankle</v>
      </c>
      <c r="H2431" t="str">
        <f>gait_events!E2676</f>
        <v>FC</v>
      </c>
      <c r="I2431">
        <f>IF(gait_events!F2676&lt;&gt;"",gait_events!F2676,NA())</f>
        <v>550</v>
      </c>
      <c r="J2431">
        <f>IF(gait_events!G2676&lt;&gt;"",gait_events!G2676,NA())</f>
        <v>550</v>
      </c>
      <c r="K2431">
        <f t="shared" si="296"/>
        <v>0</v>
      </c>
      <c r="L2431">
        <f t="shared" si="297"/>
        <v>0</v>
      </c>
      <c r="M2431">
        <f t="shared" si="298"/>
        <v>1</v>
      </c>
      <c r="N2431">
        <f t="shared" si="299"/>
        <v>1</v>
      </c>
      <c r="O2431">
        <f t="shared" si="300"/>
        <v>1</v>
      </c>
      <c r="P2431">
        <f t="shared" si="301"/>
        <v>0</v>
      </c>
      <c r="Q2431">
        <f t="shared" si="302"/>
        <v>0</v>
      </c>
      <c r="R2431">
        <f t="shared" si="303"/>
        <v>1</v>
      </c>
    </row>
    <row r="2432" spans="1:18" x14ac:dyDescent="0.25">
      <c r="A2432" t="str">
        <f>gait_events!B2677</f>
        <v>pp058</v>
      </c>
      <c r="B2432" t="str">
        <f>VLOOKUP(A2432,participants!A:B,2,0)</f>
        <v>M</v>
      </c>
      <c r="C2432">
        <f>VLOOKUP(A2432,participants!A:C,3,0)</f>
        <v>24</v>
      </c>
      <c r="D2432" t="str">
        <f>VLOOKUP(A2432,participants!A:F,6,0)</f>
        <v>MS</v>
      </c>
      <c r="E2432" t="str">
        <f>IF(LEN(SUBSTITUTE(gait_events!C2677,"_run-",""))&lt;&gt;LEN(gait_events!C2677),LEFT(RIGHT(gait_events!C2677,LEN(gait_events!C2677)-19),FIND("_run-",RIGHT(gait_events!C2677,LEN(gait_events!C2677)-19),1)-1),RIGHT(gait_events!C2677,LEN(gait_events!C2677)-19))</f>
        <v>Fast</v>
      </c>
      <c r="F2432" t="str">
        <f>IF(LEN(SUBSTITUTE(gait_events!C2677,"_run-",""))&lt;&gt;LEN(gait_events!C2677),RIGHT(gait_events!C2677,LEN(gait_events!C2677)-FIND("_run-",gait_events!C2677,1)-4),"")</f>
        <v>schub</v>
      </c>
      <c r="G2432" t="str">
        <f>gait_events!D2677</f>
        <v>right_ankle</v>
      </c>
      <c r="H2432" t="str">
        <f>gait_events!E2677</f>
        <v>FC</v>
      </c>
      <c r="I2432">
        <f>IF(gait_events!F2677&lt;&gt;"",gait_events!F2677,NA())</f>
        <v>782</v>
      </c>
      <c r="J2432">
        <f>IF(gait_events!G2677&lt;&gt;"",gait_events!G2677,NA())</f>
        <v>780</v>
      </c>
      <c r="K2432">
        <f t="shared" si="296"/>
        <v>2</v>
      </c>
      <c r="L2432">
        <f t="shared" si="297"/>
        <v>10</v>
      </c>
      <c r="M2432">
        <f t="shared" si="298"/>
        <v>1</v>
      </c>
      <c r="N2432">
        <f t="shared" si="299"/>
        <v>1</v>
      </c>
      <c r="O2432">
        <f t="shared" si="300"/>
        <v>1</v>
      </c>
      <c r="P2432">
        <f t="shared" si="301"/>
        <v>0</v>
      </c>
      <c r="Q2432">
        <f t="shared" si="302"/>
        <v>0</v>
      </c>
      <c r="R2432">
        <f t="shared" si="303"/>
        <v>1</v>
      </c>
    </row>
    <row r="2433" spans="1:18" x14ac:dyDescent="0.25">
      <c r="A2433" t="str">
        <f>gait_events!B2678</f>
        <v>pp058</v>
      </c>
      <c r="B2433" t="str">
        <f>VLOOKUP(A2433,participants!A:B,2,0)</f>
        <v>M</v>
      </c>
      <c r="C2433">
        <f>VLOOKUP(A2433,participants!A:C,3,0)</f>
        <v>24</v>
      </c>
      <c r="D2433" t="str">
        <f>VLOOKUP(A2433,participants!A:F,6,0)</f>
        <v>MS</v>
      </c>
      <c r="E2433" t="str">
        <f>IF(LEN(SUBSTITUTE(gait_events!C2678,"_run-",""))&lt;&gt;LEN(gait_events!C2678),LEFT(RIGHT(gait_events!C2678,LEN(gait_events!C2678)-19),FIND("_run-",RIGHT(gait_events!C2678,LEN(gait_events!C2678)-19),1)-1),RIGHT(gait_events!C2678,LEN(gait_events!C2678)-19))</f>
        <v>Fast</v>
      </c>
      <c r="F2433" t="str">
        <f>IF(LEN(SUBSTITUTE(gait_events!C2678,"_run-",""))&lt;&gt;LEN(gait_events!C2678),RIGHT(gait_events!C2678,LEN(gait_events!C2678)-FIND("_run-",gait_events!C2678,1)-4),"")</f>
        <v>schub</v>
      </c>
      <c r="G2433" t="str">
        <f>gait_events!D2678</f>
        <v>left_shank</v>
      </c>
      <c r="H2433" t="str">
        <f>gait_events!E2678</f>
        <v>IC</v>
      </c>
      <c r="I2433">
        <f>IF(gait_events!F2678&lt;&gt;"",gait_events!F2678,NA())</f>
        <v>23</v>
      </c>
      <c r="J2433">
        <f>IF(gait_events!G2678&lt;&gt;"",gait_events!G2678,NA())</f>
        <v>24</v>
      </c>
      <c r="K2433">
        <f t="shared" si="296"/>
        <v>-1</v>
      </c>
      <c r="L2433">
        <f t="shared" si="297"/>
        <v>-5</v>
      </c>
      <c r="M2433">
        <f t="shared" si="298"/>
        <v>1</v>
      </c>
      <c r="N2433">
        <f t="shared" si="299"/>
        <v>1</v>
      </c>
      <c r="O2433">
        <f t="shared" si="300"/>
        <v>1</v>
      </c>
      <c r="P2433">
        <f t="shared" si="301"/>
        <v>0</v>
      </c>
      <c r="Q2433">
        <f t="shared" si="302"/>
        <v>0</v>
      </c>
      <c r="R2433">
        <f t="shared" si="303"/>
        <v>1</v>
      </c>
    </row>
    <row r="2434" spans="1:18" x14ac:dyDescent="0.25">
      <c r="A2434" t="str">
        <f>gait_events!B2679</f>
        <v>pp058</v>
      </c>
      <c r="B2434" t="str">
        <f>VLOOKUP(A2434,participants!A:B,2,0)</f>
        <v>M</v>
      </c>
      <c r="C2434">
        <f>VLOOKUP(A2434,participants!A:C,3,0)</f>
        <v>24</v>
      </c>
      <c r="D2434" t="str">
        <f>VLOOKUP(A2434,participants!A:F,6,0)</f>
        <v>MS</v>
      </c>
      <c r="E2434" t="str">
        <f>IF(LEN(SUBSTITUTE(gait_events!C2679,"_run-",""))&lt;&gt;LEN(gait_events!C2679),LEFT(RIGHT(gait_events!C2679,LEN(gait_events!C2679)-19),FIND("_run-",RIGHT(gait_events!C2679,LEN(gait_events!C2679)-19),1)-1),RIGHT(gait_events!C2679,LEN(gait_events!C2679)-19))</f>
        <v>Fast</v>
      </c>
      <c r="F2434" t="str">
        <f>IF(LEN(SUBSTITUTE(gait_events!C2679,"_run-",""))&lt;&gt;LEN(gait_events!C2679),RIGHT(gait_events!C2679,LEN(gait_events!C2679)-FIND("_run-",gait_events!C2679,1)-4),"")</f>
        <v>schub</v>
      </c>
      <c r="G2434" t="str">
        <f>gait_events!D2679</f>
        <v>left_shank</v>
      </c>
      <c r="H2434" t="str">
        <f>gait_events!E2679</f>
        <v>IC</v>
      </c>
      <c r="I2434">
        <f>IF(gait_events!F2679&lt;&gt;"",gait_events!F2679,NA())</f>
        <v>277</v>
      </c>
      <c r="J2434">
        <f>IF(gait_events!G2679&lt;&gt;"",gait_events!G2679,NA())</f>
        <v>276</v>
      </c>
      <c r="K2434">
        <f t="shared" ref="K2434:K2497" si="304">I2434-J2434</f>
        <v>1</v>
      </c>
      <c r="L2434">
        <f t="shared" ref="L2434:L2497" si="305">K2434*5</f>
        <v>5</v>
      </c>
      <c r="M2434">
        <f t="shared" ref="M2434:M2497" si="306">IF(NOT(ISNA(I2434)),1,0)</f>
        <v>1</v>
      </c>
      <c r="N2434">
        <f t="shared" ref="N2434:N2497" si="307">IF(NOT(ISNA(J2434)),1,0)</f>
        <v>1</v>
      </c>
      <c r="O2434">
        <f t="shared" ref="O2434:O2497" si="308">IF(AND(NOT(ISNA(I2434)),NOT(ISNA(J2434))),1,0)</f>
        <v>1</v>
      </c>
      <c r="P2434">
        <f t="shared" ref="P2434:P2497" si="309">IF(AND(NOT(ISNA(I2434)),ISNA(J2434)),1,0)</f>
        <v>0</v>
      </c>
      <c r="Q2434">
        <f t="shared" ref="Q2434:Q2497" si="310">IF(AND(ISNA(I2434),NOT(ISNA(J2434))),1,0)</f>
        <v>0</v>
      </c>
      <c r="R2434">
        <f t="shared" ref="R2434:R2497" si="311">IF(SUM(O2434:Q2434)&lt;&gt;1,"ERROR",1)</f>
        <v>1</v>
      </c>
    </row>
    <row r="2435" spans="1:18" x14ac:dyDescent="0.25">
      <c r="A2435" t="str">
        <f>gait_events!B2680</f>
        <v>pp058</v>
      </c>
      <c r="B2435" t="str">
        <f>VLOOKUP(A2435,participants!A:B,2,0)</f>
        <v>M</v>
      </c>
      <c r="C2435">
        <f>VLOOKUP(A2435,participants!A:C,3,0)</f>
        <v>24</v>
      </c>
      <c r="D2435" t="str">
        <f>VLOOKUP(A2435,participants!A:F,6,0)</f>
        <v>MS</v>
      </c>
      <c r="E2435" t="str">
        <f>IF(LEN(SUBSTITUTE(gait_events!C2680,"_run-",""))&lt;&gt;LEN(gait_events!C2680),LEFT(RIGHT(gait_events!C2680,LEN(gait_events!C2680)-19),FIND("_run-",RIGHT(gait_events!C2680,LEN(gait_events!C2680)-19),1)-1),RIGHT(gait_events!C2680,LEN(gait_events!C2680)-19))</f>
        <v>Fast</v>
      </c>
      <c r="F2435" t="str">
        <f>IF(LEN(SUBSTITUTE(gait_events!C2680,"_run-",""))&lt;&gt;LEN(gait_events!C2680),RIGHT(gait_events!C2680,LEN(gait_events!C2680)-FIND("_run-",gait_events!C2680,1)-4),"")</f>
        <v>schub</v>
      </c>
      <c r="G2435" t="str">
        <f>gait_events!D2680</f>
        <v>left_shank</v>
      </c>
      <c r="H2435" t="str">
        <f>gait_events!E2680</f>
        <v>IC</v>
      </c>
      <c r="I2435">
        <f>IF(gait_events!F2680&lt;&gt;"",gait_events!F2680,NA())</f>
        <v>519</v>
      </c>
      <c r="J2435">
        <f>IF(gait_events!G2680&lt;&gt;"",gait_events!G2680,NA())</f>
        <v>517</v>
      </c>
      <c r="K2435">
        <f t="shared" si="304"/>
        <v>2</v>
      </c>
      <c r="L2435">
        <f t="shared" si="305"/>
        <v>10</v>
      </c>
      <c r="M2435">
        <f t="shared" si="306"/>
        <v>1</v>
      </c>
      <c r="N2435">
        <f t="shared" si="307"/>
        <v>1</v>
      </c>
      <c r="O2435">
        <f t="shared" si="308"/>
        <v>1</v>
      </c>
      <c r="P2435">
        <f t="shared" si="309"/>
        <v>0</v>
      </c>
      <c r="Q2435">
        <f t="shared" si="310"/>
        <v>0</v>
      </c>
      <c r="R2435">
        <f t="shared" si="311"/>
        <v>1</v>
      </c>
    </row>
    <row r="2436" spans="1:18" x14ac:dyDescent="0.25">
      <c r="A2436" t="str">
        <f>gait_events!B2681</f>
        <v>pp058</v>
      </c>
      <c r="B2436" t="str">
        <f>VLOOKUP(A2436,participants!A:B,2,0)</f>
        <v>M</v>
      </c>
      <c r="C2436">
        <f>VLOOKUP(A2436,participants!A:C,3,0)</f>
        <v>24</v>
      </c>
      <c r="D2436" t="str">
        <f>VLOOKUP(A2436,participants!A:F,6,0)</f>
        <v>MS</v>
      </c>
      <c r="E2436" t="str">
        <f>IF(LEN(SUBSTITUTE(gait_events!C2681,"_run-",""))&lt;&gt;LEN(gait_events!C2681),LEFT(RIGHT(gait_events!C2681,LEN(gait_events!C2681)-19),FIND("_run-",RIGHT(gait_events!C2681,LEN(gait_events!C2681)-19),1)-1),RIGHT(gait_events!C2681,LEN(gait_events!C2681)-19))</f>
        <v>Fast</v>
      </c>
      <c r="F2436" t="str">
        <f>IF(LEN(SUBSTITUTE(gait_events!C2681,"_run-",""))&lt;&gt;LEN(gait_events!C2681),RIGHT(gait_events!C2681,LEN(gait_events!C2681)-FIND("_run-",gait_events!C2681,1)-4),"")</f>
        <v>schub</v>
      </c>
      <c r="G2436" t="str">
        <f>gait_events!D2681</f>
        <v>left_shank</v>
      </c>
      <c r="H2436" t="str">
        <f>gait_events!E2681</f>
        <v>IC</v>
      </c>
      <c r="I2436">
        <f>IF(gait_events!F2681&lt;&gt;"",gait_events!F2681,NA())</f>
        <v>740</v>
      </c>
      <c r="J2436">
        <f>IF(gait_events!G2681&lt;&gt;"",gait_events!G2681,NA())</f>
        <v>737</v>
      </c>
      <c r="K2436">
        <f t="shared" si="304"/>
        <v>3</v>
      </c>
      <c r="L2436">
        <f t="shared" si="305"/>
        <v>15</v>
      </c>
      <c r="M2436">
        <f t="shared" si="306"/>
        <v>1</v>
      </c>
      <c r="N2436">
        <f t="shared" si="307"/>
        <v>1</v>
      </c>
      <c r="O2436">
        <f t="shared" si="308"/>
        <v>1</v>
      </c>
      <c r="P2436">
        <f t="shared" si="309"/>
        <v>0</v>
      </c>
      <c r="Q2436">
        <f t="shared" si="310"/>
        <v>0</v>
      </c>
      <c r="R2436">
        <f t="shared" si="311"/>
        <v>1</v>
      </c>
    </row>
    <row r="2437" spans="1:18" x14ac:dyDescent="0.25">
      <c r="A2437" t="str">
        <f>gait_events!B2682</f>
        <v>pp058</v>
      </c>
      <c r="B2437" t="str">
        <f>VLOOKUP(A2437,participants!A:B,2,0)</f>
        <v>M</v>
      </c>
      <c r="C2437">
        <f>VLOOKUP(A2437,participants!A:C,3,0)</f>
        <v>24</v>
      </c>
      <c r="D2437" t="str">
        <f>VLOOKUP(A2437,participants!A:F,6,0)</f>
        <v>MS</v>
      </c>
      <c r="E2437" t="str">
        <f>IF(LEN(SUBSTITUTE(gait_events!C2682,"_run-",""))&lt;&gt;LEN(gait_events!C2682),LEFT(RIGHT(gait_events!C2682,LEN(gait_events!C2682)-19),FIND("_run-",RIGHT(gait_events!C2682,LEN(gait_events!C2682)-19),1)-1),RIGHT(gait_events!C2682,LEN(gait_events!C2682)-19))</f>
        <v>Fast</v>
      </c>
      <c r="F2437" t="str">
        <f>IF(LEN(SUBSTITUTE(gait_events!C2682,"_run-",""))&lt;&gt;LEN(gait_events!C2682),RIGHT(gait_events!C2682,LEN(gait_events!C2682)-FIND("_run-",gait_events!C2682,1)-4),"")</f>
        <v>schub</v>
      </c>
      <c r="G2437" t="str">
        <f>gait_events!D2682</f>
        <v>left_shank</v>
      </c>
      <c r="H2437" t="str">
        <f>gait_events!E2682</f>
        <v>FC</v>
      </c>
      <c r="I2437">
        <f>IF(gait_events!F2682&lt;&gt;"",gait_events!F2682,NA())</f>
        <v>194</v>
      </c>
      <c r="J2437" t="e">
        <f>IF(gait_events!G2682&lt;&gt;"",gait_events!G2682,NA())</f>
        <v>#N/A</v>
      </c>
      <c r="K2437" t="e">
        <f t="shared" si="304"/>
        <v>#N/A</v>
      </c>
      <c r="L2437" t="e">
        <f t="shared" si="305"/>
        <v>#N/A</v>
      </c>
      <c r="M2437">
        <f t="shared" si="306"/>
        <v>1</v>
      </c>
      <c r="N2437">
        <f t="shared" si="307"/>
        <v>0</v>
      </c>
      <c r="O2437">
        <f t="shared" si="308"/>
        <v>0</v>
      </c>
      <c r="P2437">
        <f t="shared" si="309"/>
        <v>1</v>
      </c>
      <c r="Q2437">
        <f t="shared" si="310"/>
        <v>0</v>
      </c>
      <c r="R2437">
        <f t="shared" si="311"/>
        <v>1</v>
      </c>
    </row>
    <row r="2438" spans="1:18" x14ac:dyDescent="0.25">
      <c r="A2438" t="str">
        <f>gait_events!B2683</f>
        <v>pp058</v>
      </c>
      <c r="B2438" t="str">
        <f>VLOOKUP(A2438,participants!A:B,2,0)</f>
        <v>M</v>
      </c>
      <c r="C2438">
        <f>VLOOKUP(A2438,participants!A:C,3,0)</f>
        <v>24</v>
      </c>
      <c r="D2438" t="str">
        <f>VLOOKUP(A2438,participants!A:F,6,0)</f>
        <v>MS</v>
      </c>
      <c r="E2438" t="str">
        <f>IF(LEN(SUBSTITUTE(gait_events!C2683,"_run-",""))&lt;&gt;LEN(gait_events!C2683),LEFT(RIGHT(gait_events!C2683,LEN(gait_events!C2683)-19),FIND("_run-",RIGHT(gait_events!C2683,LEN(gait_events!C2683)-19),1)-1),RIGHT(gait_events!C2683,LEN(gait_events!C2683)-19))</f>
        <v>Fast</v>
      </c>
      <c r="F2438" t="str">
        <f>IF(LEN(SUBSTITUTE(gait_events!C2683,"_run-",""))&lt;&gt;LEN(gait_events!C2683),RIGHT(gait_events!C2683,LEN(gait_events!C2683)-FIND("_run-",gait_events!C2683,1)-4),"")</f>
        <v>schub</v>
      </c>
      <c r="G2438" t="str">
        <f>gait_events!D2683</f>
        <v>left_shank</v>
      </c>
      <c r="H2438" t="str">
        <f>gait_events!E2683</f>
        <v>FC</v>
      </c>
      <c r="I2438">
        <f>IF(gait_events!F2683&lt;&gt;"",gait_events!F2683,NA())</f>
        <v>435</v>
      </c>
      <c r="J2438">
        <f>IF(gait_events!G2683&lt;&gt;"",gait_events!G2683,NA())</f>
        <v>438</v>
      </c>
      <c r="K2438">
        <f t="shared" si="304"/>
        <v>-3</v>
      </c>
      <c r="L2438">
        <f t="shared" si="305"/>
        <v>-15</v>
      </c>
      <c r="M2438">
        <f t="shared" si="306"/>
        <v>1</v>
      </c>
      <c r="N2438">
        <f t="shared" si="307"/>
        <v>1</v>
      </c>
      <c r="O2438">
        <f t="shared" si="308"/>
        <v>1</v>
      </c>
      <c r="P2438">
        <f t="shared" si="309"/>
        <v>0</v>
      </c>
      <c r="Q2438">
        <f t="shared" si="310"/>
        <v>0</v>
      </c>
      <c r="R2438">
        <f t="shared" si="311"/>
        <v>1</v>
      </c>
    </row>
    <row r="2439" spans="1:18" x14ac:dyDescent="0.25">
      <c r="A2439" t="str">
        <f>gait_events!B2684</f>
        <v>pp058</v>
      </c>
      <c r="B2439" t="str">
        <f>VLOOKUP(A2439,participants!A:B,2,0)</f>
        <v>M</v>
      </c>
      <c r="C2439">
        <f>VLOOKUP(A2439,participants!A:C,3,0)</f>
        <v>24</v>
      </c>
      <c r="D2439" t="str">
        <f>VLOOKUP(A2439,participants!A:F,6,0)</f>
        <v>MS</v>
      </c>
      <c r="E2439" t="str">
        <f>IF(LEN(SUBSTITUTE(gait_events!C2684,"_run-",""))&lt;&gt;LEN(gait_events!C2684),LEFT(RIGHT(gait_events!C2684,LEN(gait_events!C2684)-19),FIND("_run-",RIGHT(gait_events!C2684,LEN(gait_events!C2684)-19),1)-1),RIGHT(gait_events!C2684,LEN(gait_events!C2684)-19))</f>
        <v>Fast</v>
      </c>
      <c r="F2439" t="str">
        <f>IF(LEN(SUBSTITUTE(gait_events!C2684,"_run-",""))&lt;&gt;LEN(gait_events!C2684),RIGHT(gait_events!C2684,LEN(gait_events!C2684)-FIND("_run-",gait_events!C2684,1)-4),"")</f>
        <v>schub</v>
      </c>
      <c r="G2439" t="str">
        <f>gait_events!D2684</f>
        <v>left_shank</v>
      </c>
      <c r="H2439" t="str">
        <f>gait_events!E2684</f>
        <v>FC</v>
      </c>
      <c r="I2439">
        <f>IF(gait_events!F2684&lt;&gt;"",gait_events!F2684,NA())</f>
        <v>671</v>
      </c>
      <c r="J2439">
        <f>IF(gait_events!G2684&lt;&gt;"",gait_events!G2684,NA())</f>
        <v>662</v>
      </c>
      <c r="K2439">
        <f t="shared" si="304"/>
        <v>9</v>
      </c>
      <c r="L2439">
        <f t="shared" si="305"/>
        <v>45</v>
      </c>
      <c r="M2439">
        <f t="shared" si="306"/>
        <v>1</v>
      </c>
      <c r="N2439">
        <f t="shared" si="307"/>
        <v>1</v>
      </c>
      <c r="O2439">
        <f t="shared" si="308"/>
        <v>1</v>
      </c>
      <c r="P2439">
        <f t="shared" si="309"/>
        <v>0</v>
      </c>
      <c r="Q2439">
        <f t="shared" si="310"/>
        <v>0</v>
      </c>
      <c r="R2439">
        <f t="shared" si="311"/>
        <v>1</v>
      </c>
    </row>
    <row r="2440" spans="1:18" x14ac:dyDescent="0.25">
      <c r="A2440" t="str">
        <f>gait_events!B2685</f>
        <v>pp058</v>
      </c>
      <c r="B2440" t="str">
        <f>VLOOKUP(A2440,participants!A:B,2,0)</f>
        <v>M</v>
      </c>
      <c r="C2440">
        <f>VLOOKUP(A2440,participants!A:C,3,0)</f>
        <v>24</v>
      </c>
      <c r="D2440" t="str">
        <f>VLOOKUP(A2440,participants!A:F,6,0)</f>
        <v>MS</v>
      </c>
      <c r="E2440" t="str">
        <f>IF(LEN(SUBSTITUTE(gait_events!C2685,"_run-",""))&lt;&gt;LEN(gait_events!C2685),LEFT(RIGHT(gait_events!C2685,LEN(gait_events!C2685)-19),FIND("_run-",RIGHT(gait_events!C2685,LEN(gait_events!C2685)-19),1)-1),RIGHT(gait_events!C2685,LEN(gait_events!C2685)-19))</f>
        <v>Fast</v>
      </c>
      <c r="F2440" t="str">
        <f>IF(LEN(SUBSTITUTE(gait_events!C2685,"_run-",""))&lt;&gt;LEN(gait_events!C2685),RIGHT(gait_events!C2685,LEN(gait_events!C2685)-FIND("_run-",gait_events!C2685,1)-4),"")</f>
        <v>schub</v>
      </c>
      <c r="G2440" t="str">
        <f>gait_events!D2685</f>
        <v>left_shank</v>
      </c>
      <c r="H2440" t="str">
        <f>gait_events!E2685</f>
        <v>FC</v>
      </c>
      <c r="I2440">
        <f>IF(gait_events!F2685&lt;&gt;"",gait_events!F2685,NA())</f>
        <v>901</v>
      </c>
      <c r="J2440">
        <f>IF(gait_events!G2685&lt;&gt;"",gait_events!G2685,NA())</f>
        <v>901</v>
      </c>
      <c r="K2440">
        <f t="shared" si="304"/>
        <v>0</v>
      </c>
      <c r="L2440">
        <f t="shared" si="305"/>
        <v>0</v>
      </c>
      <c r="M2440">
        <f t="shared" si="306"/>
        <v>1</v>
      </c>
      <c r="N2440">
        <f t="shared" si="307"/>
        <v>1</v>
      </c>
      <c r="O2440">
        <f t="shared" si="308"/>
        <v>1</v>
      </c>
      <c r="P2440">
        <f t="shared" si="309"/>
        <v>0</v>
      </c>
      <c r="Q2440">
        <f t="shared" si="310"/>
        <v>0</v>
      </c>
      <c r="R2440">
        <f t="shared" si="311"/>
        <v>1</v>
      </c>
    </row>
    <row r="2441" spans="1:18" x14ac:dyDescent="0.25">
      <c r="A2441" t="str">
        <f>gait_events!B2686</f>
        <v>pp058</v>
      </c>
      <c r="B2441" t="str">
        <f>VLOOKUP(A2441,participants!A:B,2,0)</f>
        <v>M</v>
      </c>
      <c r="C2441">
        <f>VLOOKUP(A2441,participants!A:C,3,0)</f>
        <v>24</v>
      </c>
      <c r="D2441" t="str">
        <f>VLOOKUP(A2441,participants!A:F,6,0)</f>
        <v>MS</v>
      </c>
      <c r="E2441" t="str">
        <f>IF(LEN(SUBSTITUTE(gait_events!C2686,"_run-",""))&lt;&gt;LEN(gait_events!C2686),LEFT(RIGHT(gait_events!C2686,LEN(gait_events!C2686)-19),FIND("_run-",RIGHT(gait_events!C2686,LEN(gait_events!C2686)-19),1)-1),RIGHT(gait_events!C2686,LEN(gait_events!C2686)-19))</f>
        <v>Fast</v>
      </c>
      <c r="F2441" t="str">
        <f>IF(LEN(SUBSTITUTE(gait_events!C2686,"_run-",""))&lt;&gt;LEN(gait_events!C2686),RIGHT(gait_events!C2686,LEN(gait_events!C2686)-FIND("_run-",gait_events!C2686,1)-4),"")</f>
        <v>schub</v>
      </c>
      <c r="G2441" t="str">
        <f>gait_events!D2686</f>
        <v>right_shank</v>
      </c>
      <c r="H2441" t="str">
        <f>gait_events!E2686</f>
        <v>IC</v>
      </c>
      <c r="I2441">
        <f>IF(gait_events!F2686&lt;&gt;"",gait_events!F2686,NA())</f>
        <v>146</v>
      </c>
      <c r="J2441" t="e">
        <f>IF(gait_events!G2686&lt;&gt;"",gait_events!G2686,NA())</f>
        <v>#N/A</v>
      </c>
      <c r="K2441" t="e">
        <f t="shared" si="304"/>
        <v>#N/A</v>
      </c>
      <c r="L2441" t="e">
        <f t="shared" si="305"/>
        <v>#N/A</v>
      </c>
      <c r="M2441">
        <f t="shared" si="306"/>
        <v>1</v>
      </c>
      <c r="N2441">
        <f t="shared" si="307"/>
        <v>0</v>
      </c>
      <c r="O2441">
        <f t="shared" si="308"/>
        <v>0</v>
      </c>
      <c r="P2441">
        <f t="shared" si="309"/>
        <v>1</v>
      </c>
      <c r="Q2441">
        <f t="shared" si="310"/>
        <v>0</v>
      </c>
      <c r="R2441">
        <f t="shared" si="311"/>
        <v>1</v>
      </c>
    </row>
    <row r="2442" spans="1:18" x14ac:dyDescent="0.25">
      <c r="A2442" t="str">
        <f>gait_events!B2687</f>
        <v>pp058</v>
      </c>
      <c r="B2442" t="str">
        <f>VLOOKUP(A2442,participants!A:B,2,0)</f>
        <v>M</v>
      </c>
      <c r="C2442">
        <f>VLOOKUP(A2442,participants!A:C,3,0)</f>
        <v>24</v>
      </c>
      <c r="D2442" t="str">
        <f>VLOOKUP(A2442,participants!A:F,6,0)</f>
        <v>MS</v>
      </c>
      <c r="E2442" t="str">
        <f>IF(LEN(SUBSTITUTE(gait_events!C2687,"_run-",""))&lt;&gt;LEN(gait_events!C2687),LEFT(RIGHT(gait_events!C2687,LEN(gait_events!C2687)-19),FIND("_run-",RIGHT(gait_events!C2687,LEN(gait_events!C2687)-19),1)-1),RIGHT(gait_events!C2687,LEN(gait_events!C2687)-19))</f>
        <v>Fast</v>
      </c>
      <c r="F2442" t="str">
        <f>IF(LEN(SUBSTITUTE(gait_events!C2687,"_run-",""))&lt;&gt;LEN(gait_events!C2687),RIGHT(gait_events!C2687,LEN(gait_events!C2687)-FIND("_run-",gait_events!C2687,1)-4),"")</f>
        <v>schub</v>
      </c>
      <c r="G2442" t="str">
        <f>gait_events!D2687</f>
        <v>right_shank</v>
      </c>
      <c r="H2442" t="str">
        <f>gait_events!E2687</f>
        <v>IC</v>
      </c>
      <c r="I2442">
        <f>IF(gait_events!F2687&lt;&gt;"",gait_events!F2687,NA())</f>
        <v>394</v>
      </c>
      <c r="J2442">
        <f>IF(gait_events!G2687&lt;&gt;"",gait_events!G2687,NA())</f>
        <v>394</v>
      </c>
      <c r="K2442">
        <f t="shared" si="304"/>
        <v>0</v>
      </c>
      <c r="L2442">
        <f t="shared" si="305"/>
        <v>0</v>
      </c>
      <c r="M2442">
        <f t="shared" si="306"/>
        <v>1</v>
      </c>
      <c r="N2442">
        <f t="shared" si="307"/>
        <v>1</v>
      </c>
      <c r="O2442">
        <f t="shared" si="308"/>
        <v>1</v>
      </c>
      <c r="P2442">
        <f t="shared" si="309"/>
        <v>0</v>
      </c>
      <c r="Q2442">
        <f t="shared" si="310"/>
        <v>0</v>
      </c>
      <c r="R2442">
        <f t="shared" si="311"/>
        <v>1</v>
      </c>
    </row>
    <row r="2443" spans="1:18" x14ac:dyDescent="0.25">
      <c r="A2443" t="str">
        <f>gait_events!B2688</f>
        <v>pp058</v>
      </c>
      <c r="B2443" t="str">
        <f>VLOOKUP(A2443,participants!A:B,2,0)</f>
        <v>M</v>
      </c>
      <c r="C2443">
        <f>VLOOKUP(A2443,participants!A:C,3,0)</f>
        <v>24</v>
      </c>
      <c r="D2443" t="str">
        <f>VLOOKUP(A2443,participants!A:F,6,0)</f>
        <v>MS</v>
      </c>
      <c r="E2443" t="str">
        <f>IF(LEN(SUBSTITUTE(gait_events!C2688,"_run-",""))&lt;&gt;LEN(gait_events!C2688),LEFT(RIGHT(gait_events!C2688,LEN(gait_events!C2688)-19),FIND("_run-",RIGHT(gait_events!C2688,LEN(gait_events!C2688)-19),1)-1),RIGHT(gait_events!C2688,LEN(gait_events!C2688)-19))</f>
        <v>Fast</v>
      </c>
      <c r="F2443" t="str">
        <f>IF(LEN(SUBSTITUTE(gait_events!C2688,"_run-",""))&lt;&gt;LEN(gait_events!C2688),RIGHT(gait_events!C2688,LEN(gait_events!C2688)-FIND("_run-",gait_events!C2688,1)-4),"")</f>
        <v>schub</v>
      </c>
      <c r="G2443" t="str">
        <f>gait_events!D2688</f>
        <v>right_shank</v>
      </c>
      <c r="H2443" t="str">
        <f>gait_events!E2688</f>
        <v>IC</v>
      </c>
      <c r="I2443">
        <f>IF(gait_events!F2688&lt;&gt;"",gait_events!F2688,NA())</f>
        <v>625</v>
      </c>
      <c r="J2443">
        <f>IF(gait_events!G2688&lt;&gt;"",gait_events!G2688,NA())</f>
        <v>631</v>
      </c>
      <c r="K2443">
        <f t="shared" si="304"/>
        <v>-6</v>
      </c>
      <c r="L2443">
        <f t="shared" si="305"/>
        <v>-30</v>
      </c>
      <c r="M2443">
        <f t="shared" si="306"/>
        <v>1</v>
      </c>
      <c r="N2443">
        <f t="shared" si="307"/>
        <v>1</v>
      </c>
      <c r="O2443">
        <f t="shared" si="308"/>
        <v>1</v>
      </c>
      <c r="P2443">
        <f t="shared" si="309"/>
        <v>0</v>
      </c>
      <c r="Q2443">
        <f t="shared" si="310"/>
        <v>0</v>
      </c>
      <c r="R2443">
        <f t="shared" si="311"/>
        <v>1</v>
      </c>
    </row>
    <row r="2444" spans="1:18" x14ac:dyDescent="0.25">
      <c r="A2444" t="str">
        <f>gait_events!B2689</f>
        <v>pp058</v>
      </c>
      <c r="B2444" t="str">
        <f>VLOOKUP(A2444,participants!A:B,2,0)</f>
        <v>M</v>
      </c>
      <c r="C2444">
        <f>VLOOKUP(A2444,participants!A:C,3,0)</f>
        <v>24</v>
      </c>
      <c r="D2444" t="str">
        <f>VLOOKUP(A2444,participants!A:F,6,0)</f>
        <v>MS</v>
      </c>
      <c r="E2444" t="str">
        <f>IF(LEN(SUBSTITUTE(gait_events!C2689,"_run-",""))&lt;&gt;LEN(gait_events!C2689),LEFT(RIGHT(gait_events!C2689,LEN(gait_events!C2689)-19),FIND("_run-",RIGHT(gait_events!C2689,LEN(gait_events!C2689)-19),1)-1),RIGHT(gait_events!C2689,LEN(gait_events!C2689)-19))</f>
        <v>Fast</v>
      </c>
      <c r="F2444" t="str">
        <f>IF(LEN(SUBSTITUTE(gait_events!C2689,"_run-",""))&lt;&gt;LEN(gait_events!C2689),RIGHT(gait_events!C2689,LEN(gait_events!C2689)-FIND("_run-",gait_events!C2689,1)-4),"")</f>
        <v>schub</v>
      </c>
      <c r="G2444" t="str">
        <f>gait_events!D2689</f>
        <v>right_shank</v>
      </c>
      <c r="H2444" t="str">
        <f>gait_events!E2689</f>
        <v>IC</v>
      </c>
      <c r="I2444">
        <f>IF(gait_events!F2689&lt;&gt;"",gait_events!F2689,NA())</f>
        <v>863</v>
      </c>
      <c r="J2444">
        <f>IF(gait_events!G2689&lt;&gt;"",gait_events!G2689,NA())</f>
        <v>860</v>
      </c>
      <c r="K2444">
        <f t="shared" si="304"/>
        <v>3</v>
      </c>
      <c r="L2444">
        <f t="shared" si="305"/>
        <v>15</v>
      </c>
      <c r="M2444">
        <f t="shared" si="306"/>
        <v>1</v>
      </c>
      <c r="N2444">
        <f t="shared" si="307"/>
        <v>1</v>
      </c>
      <c r="O2444">
        <f t="shared" si="308"/>
        <v>1</v>
      </c>
      <c r="P2444">
        <f t="shared" si="309"/>
        <v>0</v>
      </c>
      <c r="Q2444">
        <f t="shared" si="310"/>
        <v>0</v>
      </c>
      <c r="R2444">
        <f t="shared" si="311"/>
        <v>1</v>
      </c>
    </row>
    <row r="2445" spans="1:18" x14ac:dyDescent="0.25">
      <c r="A2445" t="str">
        <f>gait_events!B2690</f>
        <v>pp058</v>
      </c>
      <c r="B2445" t="str">
        <f>VLOOKUP(A2445,participants!A:B,2,0)</f>
        <v>M</v>
      </c>
      <c r="C2445">
        <f>VLOOKUP(A2445,participants!A:C,3,0)</f>
        <v>24</v>
      </c>
      <c r="D2445" t="str">
        <f>VLOOKUP(A2445,participants!A:F,6,0)</f>
        <v>MS</v>
      </c>
      <c r="E2445" t="str">
        <f>IF(LEN(SUBSTITUTE(gait_events!C2690,"_run-",""))&lt;&gt;LEN(gait_events!C2690),LEFT(RIGHT(gait_events!C2690,LEN(gait_events!C2690)-19),FIND("_run-",RIGHT(gait_events!C2690,LEN(gait_events!C2690)-19),1)-1),RIGHT(gait_events!C2690,LEN(gait_events!C2690)-19))</f>
        <v>Fast</v>
      </c>
      <c r="F2445" t="str">
        <f>IF(LEN(SUBSTITUTE(gait_events!C2690,"_run-",""))&lt;&gt;LEN(gait_events!C2690),RIGHT(gait_events!C2690,LEN(gait_events!C2690)-FIND("_run-",gait_events!C2690,1)-4),"")</f>
        <v>schub</v>
      </c>
      <c r="G2445" t="str">
        <f>gait_events!D2690</f>
        <v>right_shank</v>
      </c>
      <c r="H2445" t="str">
        <f>gait_events!E2690</f>
        <v>IC</v>
      </c>
      <c r="I2445" t="e">
        <f>IF(gait_events!F2690&lt;&gt;"",gait_events!F2690,NA())</f>
        <v>#N/A</v>
      </c>
      <c r="J2445">
        <f>IF(gait_events!G2690&lt;&gt;"",gait_events!G2690,NA())</f>
        <v>501</v>
      </c>
      <c r="K2445" t="e">
        <f t="shared" si="304"/>
        <v>#N/A</v>
      </c>
      <c r="L2445" t="e">
        <f t="shared" si="305"/>
        <v>#N/A</v>
      </c>
      <c r="M2445">
        <f t="shared" si="306"/>
        <v>0</v>
      </c>
      <c r="N2445">
        <f t="shared" si="307"/>
        <v>1</v>
      </c>
      <c r="O2445">
        <f t="shared" si="308"/>
        <v>0</v>
      </c>
      <c r="P2445">
        <f t="shared" si="309"/>
        <v>0</v>
      </c>
      <c r="Q2445">
        <f t="shared" si="310"/>
        <v>1</v>
      </c>
      <c r="R2445">
        <f t="shared" si="311"/>
        <v>1</v>
      </c>
    </row>
    <row r="2446" spans="1:18" x14ac:dyDescent="0.25">
      <c r="A2446" t="str">
        <f>gait_events!B2691</f>
        <v>pp058</v>
      </c>
      <c r="B2446" t="str">
        <f>VLOOKUP(A2446,participants!A:B,2,0)</f>
        <v>M</v>
      </c>
      <c r="C2446">
        <f>VLOOKUP(A2446,participants!A:C,3,0)</f>
        <v>24</v>
      </c>
      <c r="D2446" t="str">
        <f>VLOOKUP(A2446,participants!A:F,6,0)</f>
        <v>MS</v>
      </c>
      <c r="E2446" t="str">
        <f>IF(LEN(SUBSTITUTE(gait_events!C2691,"_run-",""))&lt;&gt;LEN(gait_events!C2691),LEFT(RIGHT(gait_events!C2691,LEN(gait_events!C2691)-19),FIND("_run-",RIGHT(gait_events!C2691,LEN(gait_events!C2691)-19),1)-1),RIGHT(gait_events!C2691,LEN(gait_events!C2691)-19))</f>
        <v>Fast</v>
      </c>
      <c r="F2446" t="str">
        <f>IF(LEN(SUBSTITUTE(gait_events!C2691,"_run-",""))&lt;&gt;LEN(gait_events!C2691),RIGHT(gait_events!C2691,LEN(gait_events!C2691)-FIND("_run-",gait_events!C2691,1)-4),"")</f>
        <v>schub</v>
      </c>
      <c r="G2446" t="str">
        <f>gait_events!D2691</f>
        <v>right_shank</v>
      </c>
      <c r="H2446" t="str">
        <f>gait_events!E2691</f>
        <v>FC</v>
      </c>
      <c r="I2446">
        <f>IF(gait_events!F2691&lt;&gt;"",gait_events!F2691,NA())</f>
        <v>62</v>
      </c>
      <c r="J2446">
        <f>IF(gait_events!G2691&lt;&gt;"",gait_events!G2691,NA())</f>
        <v>61</v>
      </c>
      <c r="K2446">
        <f t="shared" si="304"/>
        <v>1</v>
      </c>
      <c r="L2446">
        <f t="shared" si="305"/>
        <v>5</v>
      </c>
      <c r="M2446">
        <f t="shared" si="306"/>
        <v>1</v>
      </c>
      <c r="N2446">
        <f t="shared" si="307"/>
        <v>1</v>
      </c>
      <c r="O2446">
        <f t="shared" si="308"/>
        <v>1</v>
      </c>
      <c r="P2446">
        <f t="shared" si="309"/>
        <v>0</v>
      </c>
      <c r="Q2446">
        <f t="shared" si="310"/>
        <v>0</v>
      </c>
      <c r="R2446">
        <f t="shared" si="311"/>
        <v>1</v>
      </c>
    </row>
    <row r="2447" spans="1:18" x14ac:dyDescent="0.25">
      <c r="A2447" t="str">
        <f>gait_events!B2692</f>
        <v>pp058</v>
      </c>
      <c r="B2447" t="str">
        <f>VLOOKUP(A2447,participants!A:B,2,0)</f>
        <v>M</v>
      </c>
      <c r="C2447">
        <f>VLOOKUP(A2447,participants!A:C,3,0)</f>
        <v>24</v>
      </c>
      <c r="D2447" t="str">
        <f>VLOOKUP(A2447,participants!A:F,6,0)</f>
        <v>MS</v>
      </c>
      <c r="E2447" t="str">
        <f>IF(LEN(SUBSTITUTE(gait_events!C2692,"_run-",""))&lt;&gt;LEN(gait_events!C2692),LEFT(RIGHT(gait_events!C2692,LEN(gait_events!C2692)-19),FIND("_run-",RIGHT(gait_events!C2692,LEN(gait_events!C2692)-19),1)-1),RIGHT(gait_events!C2692,LEN(gait_events!C2692)-19))</f>
        <v>Fast</v>
      </c>
      <c r="F2447" t="str">
        <f>IF(LEN(SUBSTITUTE(gait_events!C2692,"_run-",""))&lt;&gt;LEN(gait_events!C2692),RIGHT(gait_events!C2692,LEN(gait_events!C2692)-FIND("_run-",gait_events!C2692,1)-4),"")</f>
        <v>schub</v>
      </c>
      <c r="G2447" t="str">
        <f>gait_events!D2692</f>
        <v>right_shank</v>
      </c>
      <c r="H2447" t="str">
        <f>gait_events!E2692</f>
        <v>FC</v>
      </c>
      <c r="I2447">
        <f>IF(gait_events!F2692&lt;&gt;"",gait_events!F2692,NA())</f>
        <v>310</v>
      </c>
      <c r="J2447">
        <f>IF(gait_events!G2692&lt;&gt;"",gait_events!G2692,NA())</f>
        <v>307</v>
      </c>
      <c r="K2447">
        <f t="shared" si="304"/>
        <v>3</v>
      </c>
      <c r="L2447">
        <f t="shared" si="305"/>
        <v>15</v>
      </c>
      <c r="M2447">
        <f t="shared" si="306"/>
        <v>1</v>
      </c>
      <c r="N2447">
        <f t="shared" si="307"/>
        <v>1</v>
      </c>
      <c r="O2447">
        <f t="shared" si="308"/>
        <v>1</v>
      </c>
      <c r="P2447">
        <f t="shared" si="309"/>
        <v>0</v>
      </c>
      <c r="Q2447">
        <f t="shared" si="310"/>
        <v>0</v>
      </c>
      <c r="R2447">
        <f t="shared" si="311"/>
        <v>1</v>
      </c>
    </row>
    <row r="2448" spans="1:18" x14ac:dyDescent="0.25">
      <c r="A2448" t="str">
        <f>gait_events!B2693</f>
        <v>pp058</v>
      </c>
      <c r="B2448" t="str">
        <f>VLOOKUP(A2448,participants!A:B,2,0)</f>
        <v>M</v>
      </c>
      <c r="C2448">
        <f>VLOOKUP(A2448,participants!A:C,3,0)</f>
        <v>24</v>
      </c>
      <c r="D2448" t="str">
        <f>VLOOKUP(A2448,participants!A:F,6,0)</f>
        <v>MS</v>
      </c>
      <c r="E2448" t="str">
        <f>IF(LEN(SUBSTITUTE(gait_events!C2693,"_run-",""))&lt;&gt;LEN(gait_events!C2693),LEFT(RIGHT(gait_events!C2693,LEN(gait_events!C2693)-19),FIND("_run-",RIGHT(gait_events!C2693,LEN(gait_events!C2693)-19),1)-1),RIGHT(gait_events!C2693,LEN(gait_events!C2693)-19))</f>
        <v>Fast</v>
      </c>
      <c r="F2448" t="str">
        <f>IF(LEN(SUBSTITUTE(gait_events!C2693,"_run-",""))&lt;&gt;LEN(gait_events!C2693),RIGHT(gait_events!C2693,LEN(gait_events!C2693)-FIND("_run-",gait_events!C2693,1)-4),"")</f>
        <v>schub</v>
      </c>
      <c r="G2448" t="str">
        <f>gait_events!D2693</f>
        <v>right_shank</v>
      </c>
      <c r="H2448" t="str">
        <f>gait_events!E2693</f>
        <v>FC</v>
      </c>
      <c r="I2448">
        <f>IF(gait_events!F2693&lt;&gt;"",gait_events!F2693,NA())</f>
        <v>550</v>
      </c>
      <c r="J2448">
        <f>IF(gait_events!G2693&lt;&gt;"",gait_events!G2693,NA())</f>
        <v>545</v>
      </c>
      <c r="K2448">
        <f t="shared" si="304"/>
        <v>5</v>
      </c>
      <c r="L2448">
        <f t="shared" si="305"/>
        <v>25</v>
      </c>
      <c r="M2448">
        <f t="shared" si="306"/>
        <v>1</v>
      </c>
      <c r="N2448">
        <f t="shared" si="307"/>
        <v>1</v>
      </c>
      <c r="O2448">
        <f t="shared" si="308"/>
        <v>1</v>
      </c>
      <c r="P2448">
        <f t="shared" si="309"/>
        <v>0</v>
      </c>
      <c r="Q2448">
        <f t="shared" si="310"/>
        <v>0</v>
      </c>
      <c r="R2448">
        <f t="shared" si="311"/>
        <v>1</v>
      </c>
    </row>
    <row r="2449" spans="1:18" x14ac:dyDescent="0.25">
      <c r="A2449" t="str">
        <f>gait_events!B2694</f>
        <v>pp058</v>
      </c>
      <c r="B2449" t="str">
        <f>VLOOKUP(A2449,participants!A:B,2,0)</f>
        <v>M</v>
      </c>
      <c r="C2449">
        <f>VLOOKUP(A2449,participants!A:C,3,0)</f>
        <v>24</v>
      </c>
      <c r="D2449" t="str">
        <f>VLOOKUP(A2449,participants!A:F,6,0)</f>
        <v>MS</v>
      </c>
      <c r="E2449" t="str">
        <f>IF(LEN(SUBSTITUTE(gait_events!C2694,"_run-",""))&lt;&gt;LEN(gait_events!C2694),LEFT(RIGHT(gait_events!C2694,LEN(gait_events!C2694)-19),FIND("_run-",RIGHT(gait_events!C2694,LEN(gait_events!C2694)-19),1)-1),RIGHT(gait_events!C2694,LEN(gait_events!C2694)-19))</f>
        <v>Fast</v>
      </c>
      <c r="F2449" t="str">
        <f>IF(LEN(SUBSTITUTE(gait_events!C2694,"_run-",""))&lt;&gt;LEN(gait_events!C2694),RIGHT(gait_events!C2694,LEN(gait_events!C2694)-FIND("_run-",gait_events!C2694,1)-4),"")</f>
        <v>schub</v>
      </c>
      <c r="G2449" t="str">
        <f>gait_events!D2694</f>
        <v>right_shank</v>
      </c>
      <c r="H2449" t="str">
        <f>gait_events!E2694</f>
        <v>FC</v>
      </c>
      <c r="I2449">
        <f>IF(gait_events!F2694&lt;&gt;"",gait_events!F2694,NA())</f>
        <v>782</v>
      </c>
      <c r="J2449">
        <f>IF(gait_events!G2694&lt;&gt;"",gait_events!G2694,NA())</f>
        <v>779</v>
      </c>
      <c r="K2449">
        <f t="shared" si="304"/>
        <v>3</v>
      </c>
      <c r="L2449">
        <f t="shared" si="305"/>
        <v>15</v>
      </c>
      <c r="M2449">
        <f t="shared" si="306"/>
        <v>1</v>
      </c>
      <c r="N2449">
        <f t="shared" si="307"/>
        <v>1</v>
      </c>
      <c r="O2449">
        <f t="shared" si="308"/>
        <v>1</v>
      </c>
      <c r="P2449">
        <f t="shared" si="309"/>
        <v>0</v>
      </c>
      <c r="Q2449">
        <f t="shared" si="310"/>
        <v>0</v>
      </c>
      <c r="R2449">
        <f t="shared" si="311"/>
        <v>1</v>
      </c>
    </row>
    <row r="2450" spans="1:18" x14ac:dyDescent="0.25">
      <c r="A2450" t="str">
        <f>gait_events!B2695</f>
        <v>pp058</v>
      </c>
      <c r="B2450" t="str">
        <f>VLOOKUP(A2450,participants!A:B,2,0)</f>
        <v>M</v>
      </c>
      <c r="C2450">
        <f>VLOOKUP(A2450,participants!A:C,3,0)</f>
        <v>24</v>
      </c>
      <c r="D2450" t="str">
        <f>VLOOKUP(A2450,participants!A:F,6,0)</f>
        <v>MS</v>
      </c>
      <c r="E2450" t="str">
        <f>IF(LEN(SUBSTITUTE(gait_events!C2695,"_run-",""))&lt;&gt;LEN(gait_events!C2695),LEFT(RIGHT(gait_events!C2695,LEN(gait_events!C2695)-19),FIND("_run-",RIGHT(gait_events!C2695,LEN(gait_events!C2695)-19),1)-1),RIGHT(gait_events!C2695,LEN(gait_events!C2695)-19))</f>
        <v>Fast</v>
      </c>
      <c r="F2450" t="str">
        <f>IF(LEN(SUBSTITUTE(gait_events!C2695,"_run-",""))&lt;&gt;LEN(gait_events!C2695),RIGHT(gait_events!C2695,LEN(gait_events!C2695)-FIND("_run-",gait_events!C2695,1)-4),"")</f>
        <v>schub</v>
      </c>
      <c r="G2450" t="str">
        <f>gait_events!D2695</f>
        <v>right_shank</v>
      </c>
      <c r="H2450" t="str">
        <f>gait_events!E2695</f>
        <v>FC</v>
      </c>
      <c r="I2450" t="e">
        <f>IF(gait_events!F2695&lt;&gt;"",gait_events!F2695,NA())</f>
        <v>#N/A</v>
      </c>
      <c r="J2450">
        <f>IF(gait_events!G2695&lt;&gt;"",gait_events!G2695,NA())</f>
        <v>884</v>
      </c>
      <c r="K2450" t="e">
        <f t="shared" si="304"/>
        <v>#N/A</v>
      </c>
      <c r="L2450" t="e">
        <f t="shared" si="305"/>
        <v>#N/A</v>
      </c>
      <c r="M2450">
        <f t="shared" si="306"/>
        <v>0</v>
      </c>
      <c r="N2450">
        <f t="shared" si="307"/>
        <v>1</v>
      </c>
      <c r="O2450">
        <f t="shared" si="308"/>
        <v>0</v>
      </c>
      <c r="P2450">
        <f t="shared" si="309"/>
        <v>0</v>
      </c>
      <c r="Q2450">
        <f t="shared" si="310"/>
        <v>1</v>
      </c>
      <c r="R2450">
        <f t="shared" si="311"/>
        <v>1</v>
      </c>
    </row>
    <row r="2451" spans="1:18" x14ac:dyDescent="0.25">
      <c r="A2451" t="str">
        <f>gait_events!B2696</f>
        <v>pp058</v>
      </c>
      <c r="B2451" t="str">
        <f>VLOOKUP(A2451,participants!A:B,2,0)</f>
        <v>M</v>
      </c>
      <c r="C2451">
        <f>VLOOKUP(A2451,participants!A:C,3,0)</f>
        <v>24</v>
      </c>
      <c r="D2451" t="str">
        <f>VLOOKUP(A2451,participants!A:F,6,0)</f>
        <v>MS</v>
      </c>
      <c r="E2451" t="str">
        <f>IF(LEN(SUBSTITUTE(gait_events!C2696,"_run-",""))&lt;&gt;LEN(gait_events!C2696),LEFT(RIGHT(gait_events!C2696,LEN(gait_events!C2696)-19),FIND("_run-",RIGHT(gait_events!C2696,LEN(gait_events!C2696)-19),1)-1),RIGHT(gait_events!C2696,LEN(gait_events!C2696)-19))</f>
        <v>Preferred</v>
      </c>
      <c r="F2451" t="str">
        <f>IF(LEN(SUBSTITUTE(gait_events!C2696,"_run-",""))&lt;&gt;LEN(gait_events!C2696),RIGHT(gait_events!C2696,LEN(gait_events!C2696)-FIND("_run-",gait_events!C2696,1)-4),"")</f>
        <v/>
      </c>
      <c r="G2451" t="str">
        <f>gait_events!D2696</f>
        <v>left_ankle</v>
      </c>
      <c r="H2451" t="str">
        <f>gait_events!E2696</f>
        <v>IC</v>
      </c>
      <c r="I2451">
        <f>IF(gait_events!F2696&lt;&gt;"",gait_events!F2696,NA())</f>
        <v>48</v>
      </c>
      <c r="J2451">
        <f>IF(gait_events!G2696&lt;&gt;"",gait_events!G2696,NA())</f>
        <v>47</v>
      </c>
      <c r="K2451">
        <f t="shared" si="304"/>
        <v>1</v>
      </c>
      <c r="L2451">
        <f t="shared" si="305"/>
        <v>5</v>
      </c>
      <c r="M2451">
        <f t="shared" si="306"/>
        <v>1</v>
      </c>
      <c r="N2451">
        <f t="shared" si="307"/>
        <v>1</v>
      </c>
      <c r="O2451">
        <f t="shared" si="308"/>
        <v>1</v>
      </c>
      <c r="P2451">
        <f t="shared" si="309"/>
        <v>0</v>
      </c>
      <c r="Q2451">
        <f t="shared" si="310"/>
        <v>0</v>
      </c>
      <c r="R2451">
        <f t="shared" si="311"/>
        <v>1</v>
      </c>
    </row>
    <row r="2452" spans="1:18" x14ac:dyDescent="0.25">
      <c r="A2452" t="str">
        <f>gait_events!B2697</f>
        <v>pp058</v>
      </c>
      <c r="B2452" t="str">
        <f>VLOOKUP(A2452,participants!A:B,2,0)</f>
        <v>M</v>
      </c>
      <c r="C2452">
        <f>VLOOKUP(A2452,participants!A:C,3,0)</f>
        <v>24</v>
      </c>
      <c r="D2452" t="str">
        <f>VLOOKUP(A2452,participants!A:F,6,0)</f>
        <v>MS</v>
      </c>
      <c r="E2452" t="str">
        <f>IF(LEN(SUBSTITUTE(gait_events!C2697,"_run-",""))&lt;&gt;LEN(gait_events!C2697),LEFT(RIGHT(gait_events!C2697,LEN(gait_events!C2697)-19),FIND("_run-",RIGHT(gait_events!C2697,LEN(gait_events!C2697)-19),1)-1),RIGHT(gait_events!C2697,LEN(gait_events!C2697)-19))</f>
        <v>Preferred</v>
      </c>
      <c r="F2452" t="str">
        <f>IF(LEN(SUBSTITUTE(gait_events!C2697,"_run-",""))&lt;&gt;LEN(gait_events!C2697),RIGHT(gait_events!C2697,LEN(gait_events!C2697)-FIND("_run-",gait_events!C2697,1)-4),"")</f>
        <v/>
      </c>
      <c r="G2452" t="str">
        <f>gait_events!D2697</f>
        <v>left_ankle</v>
      </c>
      <c r="H2452" t="str">
        <f>gait_events!E2697</f>
        <v>IC</v>
      </c>
      <c r="I2452">
        <f>IF(gait_events!F2697&lt;&gt;"",gait_events!F2697,NA())</f>
        <v>325</v>
      </c>
      <c r="J2452">
        <f>IF(gait_events!G2697&lt;&gt;"",gait_events!G2697,NA())</f>
        <v>326</v>
      </c>
      <c r="K2452">
        <f t="shared" si="304"/>
        <v>-1</v>
      </c>
      <c r="L2452">
        <f t="shared" si="305"/>
        <v>-5</v>
      </c>
      <c r="M2452">
        <f t="shared" si="306"/>
        <v>1</v>
      </c>
      <c r="N2452">
        <f t="shared" si="307"/>
        <v>1</v>
      </c>
      <c r="O2452">
        <f t="shared" si="308"/>
        <v>1</v>
      </c>
      <c r="P2452">
        <f t="shared" si="309"/>
        <v>0</v>
      </c>
      <c r="Q2452">
        <f t="shared" si="310"/>
        <v>0</v>
      </c>
      <c r="R2452">
        <f t="shared" si="311"/>
        <v>1</v>
      </c>
    </row>
    <row r="2453" spans="1:18" x14ac:dyDescent="0.25">
      <c r="A2453" t="str">
        <f>gait_events!B2698</f>
        <v>pp058</v>
      </c>
      <c r="B2453" t="str">
        <f>VLOOKUP(A2453,participants!A:B,2,0)</f>
        <v>M</v>
      </c>
      <c r="C2453">
        <f>VLOOKUP(A2453,participants!A:C,3,0)</f>
        <v>24</v>
      </c>
      <c r="D2453" t="str">
        <f>VLOOKUP(A2453,participants!A:F,6,0)</f>
        <v>MS</v>
      </c>
      <c r="E2453" t="str">
        <f>IF(LEN(SUBSTITUTE(gait_events!C2698,"_run-",""))&lt;&gt;LEN(gait_events!C2698),LEFT(RIGHT(gait_events!C2698,LEN(gait_events!C2698)-19),FIND("_run-",RIGHT(gait_events!C2698,LEN(gait_events!C2698)-19),1)-1),RIGHT(gait_events!C2698,LEN(gait_events!C2698)-19))</f>
        <v>Preferred</v>
      </c>
      <c r="F2453" t="str">
        <f>IF(LEN(SUBSTITUTE(gait_events!C2698,"_run-",""))&lt;&gt;LEN(gait_events!C2698),RIGHT(gait_events!C2698,LEN(gait_events!C2698)-FIND("_run-",gait_events!C2698,1)-4),"")</f>
        <v/>
      </c>
      <c r="G2453" t="str">
        <f>gait_events!D2698</f>
        <v>left_ankle</v>
      </c>
      <c r="H2453" t="str">
        <f>gait_events!E2698</f>
        <v>IC</v>
      </c>
      <c r="I2453">
        <f>IF(gait_events!F2698&lt;&gt;"",gait_events!F2698,NA())</f>
        <v>586</v>
      </c>
      <c r="J2453">
        <f>IF(gait_events!G2698&lt;&gt;"",gait_events!G2698,NA())</f>
        <v>587</v>
      </c>
      <c r="K2453">
        <f t="shared" si="304"/>
        <v>-1</v>
      </c>
      <c r="L2453">
        <f t="shared" si="305"/>
        <v>-5</v>
      </c>
      <c r="M2453">
        <f t="shared" si="306"/>
        <v>1</v>
      </c>
      <c r="N2453">
        <f t="shared" si="307"/>
        <v>1</v>
      </c>
      <c r="O2453">
        <f t="shared" si="308"/>
        <v>1</v>
      </c>
      <c r="P2453">
        <f t="shared" si="309"/>
        <v>0</v>
      </c>
      <c r="Q2453">
        <f t="shared" si="310"/>
        <v>0</v>
      </c>
      <c r="R2453">
        <f t="shared" si="311"/>
        <v>1</v>
      </c>
    </row>
    <row r="2454" spans="1:18" x14ac:dyDescent="0.25">
      <c r="A2454" t="str">
        <f>gait_events!B2699</f>
        <v>pp058</v>
      </c>
      <c r="B2454" t="str">
        <f>VLOOKUP(A2454,participants!A:B,2,0)</f>
        <v>M</v>
      </c>
      <c r="C2454">
        <f>VLOOKUP(A2454,participants!A:C,3,0)</f>
        <v>24</v>
      </c>
      <c r="D2454" t="str">
        <f>VLOOKUP(A2454,participants!A:F,6,0)</f>
        <v>MS</v>
      </c>
      <c r="E2454" t="str">
        <f>IF(LEN(SUBSTITUTE(gait_events!C2699,"_run-",""))&lt;&gt;LEN(gait_events!C2699),LEFT(RIGHT(gait_events!C2699,LEN(gait_events!C2699)-19),FIND("_run-",RIGHT(gait_events!C2699,LEN(gait_events!C2699)-19),1)-1),RIGHT(gait_events!C2699,LEN(gait_events!C2699)-19))</f>
        <v>Preferred</v>
      </c>
      <c r="F2454" t="str">
        <f>IF(LEN(SUBSTITUTE(gait_events!C2699,"_run-",""))&lt;&gt;LEN(gait_events!C2699),RIGHT(gait_events!C2699,LEN(gait_events!C2699)-FIND("_run-",gait_events!C2699,1)-4),"")</f>
        <v/>
      </c>
      <c r="G2454" t="str">
        <f>gait_events!D2699</f>
        <v>left_ankle</v>
      </c>
      <c r="H2454" t="str">
        <f>gait_events!E2699</f>
        <v>IC</v>
      </c>
      <c r="I2454">
        <f>IF(gait_events!F2699&lt;&gt;"",gait_events!F2699,NA())</f>
        <v>836</v>
      </c>
      <c r="J2454">
        <f>IF(gait_events!G2699&lt;&gt;"",gait_events!G2699,NA())</f>
        <v>837</v>
      </c>
      <c r="K2454">
        <f t="shared" si="304"/>
        <v>-1</v>
      </c>
      <c r="L2454">
        <f t="shared" si="305"/>
        <v>-5</v>
      </c>
      <c r="M2454">
        <f t="shared" si="306"/>
        <v>1</v>
      </c>
      <c r="N2454">
        <f t="shared" si="307"/>
        <v>1</v>
      </c>
      <c r="O2454">
        <f t="shared" si="308"/>
        <v>1</v>
      </c>
      <c r="P2454">
        <f t="shared" si="309"/>
        <v>0</v>
      </c>
      <c r="Q2454">
        <f t="shared" si="310"/>
        <v>0</v>
      </c>
      <c r="R2454">
        <f t="shared" si="311"/>
        <v>1</v>
      </c>
    </row>
    <row r="2455" spans="1:18" x14ac:dyDescent="0.25">
      <c r="A2455" t="str">
        <f>gait_events!B2700</f>
        <v>pp058</v>
      </c>
      <c r="B2455" t="str">
        <f>VLOOKUP(A2455,participants!A:B,2,0)</f>
        <v>M</v>
      </c>
      <c r="C2455">
        <f>VLOOKUP(A2455,participants!A:C,3,0)</f>
        <v>24</v>
      </c>
      <c r="D2455" t="str">
        <f>VLOOKUP(A2455,participants!A:F,6,0)</f>
        <v>MS</v>
      </c>
      <c r="E2455" t="str">
        <f>IF(LEN(SUBSTITUTE(gait_events!C2700,"_run-",""))&lt;&gt;LEN(gait_events!C2700),LEFT(RIGHT(gait_events!C2700,LEN(gait_events!C2700)-19),FIND("_run-",RIGHT(gait_events!C2700,LEN(gait_events!C2700)-19),1)-1),RIGHT(gait_events!C2700,LEN(gait_events!C2700)-19))</f>
        <v>Preferred</v>
      </c>
      <c r="F2455" t="str">
        <f>IF(LEN(SUBSTITUTE(gait_events!C2700,"_run-",""))&lt;&gt;LEN(gait_events!C2700),RIGHT(gait_events!C2700,LEN(gait_events!C2700)-FIND("_run-",gait_events!C2700,1)-4),"")</f>
        <v/>
      </c>
      <c r="G2455" t="str">
        <f>gait_events!D2700</f>
        <v>left_ankle</v>
      </c>
      <c r="H2455" t="str">
        <f>gait_events!E2700</f>
        <v>FC</v>
      </c>
      <c r="I2455">
        <f>IF(gait_events!F2700&lt;&gt;"",gait_events!F2700,NA())</f>
        <v>230</v>
      </c>
      <c r="J2455">
        <f>IF(gait_events!G2700&lt;&gt;"",gait_events!G2700,NA())</f>
        <v>229</v>
      </c>
      <c r="K2455">
        <f t="shared" si="304"/>
        <v>1</v>
      </c>
      <c r="L2455">
        <f t="shared" si="305"/>
        <v>5</v>
      </c>
      <c r="M2455">
        <f t="shared" si="306"/>
        <v>1</v>
      </c>
      <c r="N2455">
        <f t="shared" si="307"/>
        <v>1</v>
      </c>
      <c r="O2455">
        <f t="shared" si="308"/>
        <v>1</v>
      </c>
      <c r="P2455">
        <f t="shared" si="309"/>
        <v>0</v>
      </c>
      <c r="Q2455">
        <f t="shared" si="310"/>
        <v>0</v>
      </c>
      <c r="R2455">
        <f t="shared" si="311"/>
        <v>1</v>
      </c>
    </row>
    <row r="2456" spans="1:18" x14ac:dyDescent="0.25">
      <c r="A2456" t="str">
        <f>gait_events!B2701</f>
        <v>pp058</v>
      </c>
      <c r="B2456" t="str">
        <f>VLOOKUP(A2456,participants!A:B,2,0)</f>
        <v>M</v>
      </c>
      <c r="C2456">
        <f>VLOOKUP(A2456,participants!A:C,3,0)</f>
        <v>24</v>
      </c>
      <c r="D2456" t="str">
        <f>VLOOKUP(A2456,participants!A:F,6,0)</f>
        <v>MS</v>
      </c>
      <c r="E2456" t="str">
        <f>IF(LEN(SUBSTITUTE(gait_events!C2701,"_run-",""))&lt;&gt;LEN(gait_events!C2701),LEFT(RIGHT(gait_events!C2701,LEN(gait_events!C2701)-19),FIND("_run-",RIGHT(gait_events!C2701,LEN(gait_events!C2701)-19),1)-1),RIGHT(gait_events!C2701,LEN(gait_events!C2701)-19))</f>
        <v>Preferred</v>
      </c>
      <c r="F2456" t="str">
        <f>IF(LEN(SUBSTITUTE(gait_events!C2701,"_run-",""))&lt;&gt;LEN(gait_events!C2701),RIGHT(gait_events!C2701,LEN(gait_events!C2701)-FIND("_run-",gait_events!C2701,1)-4),"")</f>
        <v/>
      </c>
      <c r="G2456" t="str">
        <f>gait_events!D2701</f>
        <v>left_ankle</v>
      </c>
      <c r="H2456" t="str">
        <f>gait_events!E2701</f>
        <v>FC</v>
      </c>
      <c r="I2456">
        <f>IF(gait_events!F2701&lt;&gt;"",gait_events!F2701,NA())</f>
        <v>493</v>
      </c>
      <c r="J2456">
        <f>IF(gait_events!G2701&lt;&gt;"",gait_events!G2701,NA())</f>
        <v>493</v>
      </c>
      <c r="K2456">
        <f t="shared" si="304"/>
        <v>0</v>
      </c>
      <c r="L2456">
        <f t="shared" si="305"/>
        <v>0</v>
      </c>
      <c r="M2456">
        <f t="shared" si="306"/>
        <v>1</v>
      </c>
      <c r="N2456">
        <f t="shared" si="307"/>
        <v>1</v>
      </c>
      <c r="O2456">
        <f t="shared" si="308"/>
        <v>1</v>
      </c>
      <c r="P2456">
        <f t="shared" si="309"/>
        <v>0</v>
      </c>
      <c r="Q2456">
        <f t="shared" si="310"/>
        <v>0</v>
      </c>
      <c r="R2456">
        <f t="shared" si="311"/>
        <v>1</v>
      </c>
    </row>
    <row r="2457" spans="1:18" x14ac:dyDescent="0.25">
      <c r="A2457" t="str">
        <f>gait_events!B2702</f>
        <v>pp058</v>
      </c>
      <c r="B2457" t="str">
        <f>VLOOKUP(A2457,participants!A:B,2,0)</f>
        <v>M</v>
      </c>
      <c r="C2457">
        <f>VLOOKUP(A2457,participants!A:C,3,0)</f>
        <v>24</v>
      </c>
      <c r="D2457" t="str">
        <f>VLOOKUP(A2457,participants!A:F,6,0)</f>
        <v>MS</v>
      </c>
      <c r="E2457" t="str">
        <f>IF(LEN(SUBSTITUTE(gait_events!C2702,"_run-",""))&lt;&gt;LEN(gait_events!C2702),LEFT(RIGHT(gait_events!C2702,LEN(gait_events!C2702)-19),FIND("_run-",RIGHT(gait_events!C2702,LEN(gait_events!C2702)-19),1)-1),RIGHT(gait_events!C2702,LEN(gait_events!C2702)-19))</f>
        <v>Preferred</v>
      </c>
      <c r="F2457" t="str">
        <f>IF(LEN(SUBSTITUTE(gait_events!C2702,"_run-",""))&lt;&gt;LEN(gait_events!C2702),RIGHT(gait_events!C2702,LEN(gait_events!C2702)-FIND("_run-",gait_events!C2702,1)-4),"")</f>
        <v/>
      </c>
      <c r="G2457" t="str">
        <f>gait_events!D2702</f>
        <v>left_ankle</v>
      </c>
      <c r="H2457" t="str">
        <f>gait_events!E2702</f>
        <v>FC</v>
      </c>
      <c r="I2457">
        <f>IF(gait_events!F2702&lt;&gt;"",gait_events!F2702,NA())</f>
        <v>747</v>
      </c>
      <c r="J2457">
        <f>IF(gait_events!G2702&lt;&gt;"",gait_events!G2702,NA())</f>
        <v>747</v>
      </c>
      <c r="K2457">
        <f t="shared" si="304"/>
        <v>0</v>
      </c>
      <c r="L2457">
        <f t="shared" si="305"/>
        <v>0</v>
      </c>
      <c r="M2457">
        <f t="shared" si="306"/>
        <v>1</v>
      </c>
      <c r="N2457">
        <f t="shared" si="307"/>
        <v>1</v>
      </c>
      <c r="O2457">
        <f t="shared" si="308"/>
        <v>1</v>
      </c>
      <c r="P2457">
        <f t="shared" si="309"/>
        <v>0</v>
      </c>
      <c r="Q2457">
        <f t="shared" si="310"/>
        <v>0</v>
      </c>
      <c r="R2457">
        <f t="shared" si="311"/>
        <v>1</v>
      </c>
    </row>
    <row r="2458" spans="1:18" x14ac:dyDescent="0.25">
      <c r="A2458" t="str">
        <f>gait_events!B2703</f>
        <v>pp058</v>
      </c>
      <c r="B2458" t="str">
        <f>VLOOKUP(A2458,participants!A:B,2,0)</f>
        <v>M</v>
      </c>
      <c r="C2458">
        <f>VLOOKUP(A2458,participants!A:C,3,0)</f>
        <v>24</v>
      </c>
      <c r="D2458" t="str">
        <f>VLOOKUP(A2458,participants!A:F,6,0)</f>
        <v>MS</v>
      </c>
      <c r="E2458" t="str">
        <f>IF(LEN(SUBSTITUTE(gait_events!C2703,"_run-",""))&lt;&gt;LEN(gait_events!C2703),LEFT(RIGHT(gait_events!C2703,LEN(gait_events!C2703)-19),FIND("_run-",RIGHT(gait_events!C2703,LEN(gait_events!C2703)-19),1)-1),RIGHT(gait_events!C2703,LEN(gait_events!C2703)-19))</f>
        <v>Preferred</v>
      </c>
      <c r="F2458" t="str">
        <f>IF(LEN(SUBSTITUTE(gait_events!C2703,"_run-",""))&lt;&gt;LEN(gait_events!C2703),RIGHT(gait_events!C2703,LEN(gait_events!C2703)-FIND("_run-",gait_events!C2703,1)-4),"")</f>
        <v/>
      </c>
      <c r="G2458" t="str">
        <f>gait_events!D2703</f>
        <v>left_ankle</v>
      </c>
      <c r="H2458" t="str">
        <f>gait_events!E2703</f>
        <v>FC</v>
      </c>
      <c r="I2458" t="e">
        <f>IF(gait_events!F2703&lt;&gt;"",gait_events!F2703,NA())</f>
        <v>#N/A</v>
      </c>
      <c r="J2458">
        <f>IF(gait_events!G2703&lt;&gt;"",gait_events!G2703,NA())</f>
        <v>1011</v>
      </c>
      <c r="K2458" t="e">
        <f t="shared" si="304"/>
        <v>#N/A</v>
      </c>
      <c r="L2458" t="e">
        <f t="shared" si="305"/>
        <v>#N/A</v>
      </c>
      <c r="M2458">
        <f t="shared" si="306"/>
        <v>0</v>
      </c>
      <c r="N2458">
        <f t="shared" si="307"/>
        <v>1</v>
      </c>
      <c r="O2458">
        <f t="shared" si="308"/>
        <v>0</v>
      </c>
      <c r="P2458">
        <f t="shared" si="309"/>
        <v>0</v>
      </c>
      <c r="Q2458">
        <f t="shared" si="310"/>
        <v>1</v>
      </c>
      <c r="R2458">
        <f t="shared" si="311"/>
        <v>1</v>
      </c>
    </row>
    <row r="2459" spans="1:18" x14ac:dyDescent="0.25">
      <c r="A2459" t="str">
        <f>gait_events!B2704</f>
        <v>pp058</v>
      </c>
      <c r="B2459" t="str">
        <f>VLOOKUP(A2459,participants!A:B,2,0)</f>
        <v>M</v>
      </c>
      <c r="C2459">
        <f>VLOOKUP(A2459,participants!A:C,3,0)</f>
        <v>24</v>
      </c>
      <c r="D2459" t="str">
        <f>VLOOKUP(A2459,participants!A:F,6,0)</f>
        <v>MS</v>
      </c>
      <c r="E2459" t="str">
        <f>IF(LEN(SUBSTITUTE(gait_events!C2704,"_run-",""))&lt;&gt;LEN(gait_events!C2704),LEFT(RIGHT(gait_events!C2704,LEN(gait_events!C2704)-19),FIND("_run-",RIGHT(gait_events!C2704,LEN(gait_events!C2704)-19),1)-1),RIGHT(gait_events!C2704,LEN(gait_events!C2704)-19))</f>
        <v>Preferred</v>
      </c>
      <c r="F2459" t="str">
        <f>IF(LEN(SUBSTITUTE(gait_events!C2704,"_run-",""))&lt;&gt;LEN(gait_events!C2704),RIGHT(gait_events!C2704,LEN(gait_events!C2704)-FIND("_run-",gait_events!C2704,1)-4),"")</f>
        <v/>
      </c>
      <c r="G2459" t="str">
        <f>gait_events!D2704</f>
        <v>right_ankle</v>
      </c>
      <c r="H2459" t="str">
        <f>gait_events!E2704</f>
        <v>IC</v>
      </c>
      <c r="I2459">
        <f>IF(gait_events!F2704&lt;&gt;"",gait_events!F2704,NA())</f>
        <v>196</v>
      </c>
      <c r="J2459">
        <f>IF(gait_events!G2704&lt;&gt;"",gait_events!G2704,NA())</f>
        <v>193</v>
      </c>
      <c r="K2459">
        <f t="shared" si="304"/>
        <v>3</v>
      </c>
      <c r="L2459">
        <f t="shared" si="305"/>
        <v>15</v>
      </c>
      <c r="M2459">
        <f t="shared" si="306"/>
        <v>1</v>
      </c>
      <c r="N2459">
        <f t="shared" si="307"/>
        <v>1</v>
      </c>
      <c r="O2459">
        <f t="shared" si="308"/>
        <v>1</v>
      </c>
      <c r="P2459">
        <f t="shared" si="309"/>
        <v>0</v>
      </c>
      <c r="Q2459">
        <f t="shared" si="310"/>
        <v>0</v>
      </c>
      <c r="R2459">
        <f t="shared" si="311"/>
        <v>1</v>
      </c>
    </row>
    <row r="2460" spans="1:18" x14ac:dyDescent="0.25">
      <c r="A2460" t="str">
        <f>gait_events!B2705</f>
        <v>pp058</v>
      </c>
      <c r="B2460" t="str">
        <f>VLOOKUP(A2460,participants!A:B,2,0)</f>
        <v>M</v>
      </c>
      <c r="C2460">
        <f>VLOOKUP(A2460,participants!A:C,3,0)</f>
        <v>24</v>
      </c>
      <c r="D2460" t="str">
        <f>VLOOKUP(A2460,participants!A:F,6,0)</f>
        <v>MS</v>
      </c>
      <c r="E2460" t="str">
        <f>IF(LEN(SUBSTITUTE(gait_events!C2705,"_run-",""))&lt;&gt;LEN(gait_events!C2705),LEFT(RIGHT(gait_events!C2705,LEN(gait_events!C2705)-19),FIND("_run-",RIGHT(gait_events!C2705,LEN(gait_events!C2705)-19),1)-1),RIGHT(gait_events!C2705,LEN(gait_events!C2705)-19))</f>
        <v>Preferred</v>
      </c>
      <c r="F2460" t="str">
        <f>IF(LEN(SUBSTITUTE(gait_events!C2705,"_run-",""))&lt;&gt;LEN(gait_events!C2705),RIGHT(gait_events!C2705,LEN(gait_events!C2705)-FIND("_run-",gait_events!C2705,1)-4),"")</f>
        <v/>
      </c>
      <c r="G2460" t="str">
        <f>gait_events!D2705</f>
        <v>right_ankle</v>
      </c>
      <c r="H2460" t="str">
        <f>gait_events!E2705</f>
        <v>IC</v>
      </c>
      <c r="I2460">
        <f>IF(gait_events!F2705&lt;&gt;"",gait_events!F2705,NA())</f>
        <v>456</v>
      </c>
      <c r="J2460">
        <f>IF(gait_events!G2705&lt;&gt;"",gait_events!G2705,NA())</f>
        <v>457</v>
      </c>
      <c r="K2460">
        <f t="shared" si="304"/>
        <v>-1</v>
      </c>
      <c r="L2460">
        <f t="shared" si="305"/>
        <v>-5</v>
      </c>
      <c r="M2460">
        <f t="shared" si="306"/>
        <v>1</v>
      </c>
      <c r="N2460">
        <f t="shared" si="307"/>
        <v>1</v>
      </c>
      <c r="O2460">
        <f t="shared" si="308"/>
        <v>1</v>
      </c>
      <c r="P2460">
        <f t="shared" si="309"/>
        <v>0</v>
      </c>
      <c r="Q2460">
        <f t="shared" si="310"/>
        <v>0</v>
      </c>
      <c r="R2460">
        <f t="shared" si="311"/>
        <v>1</v>
      </c>
    </row>
    <row r="2461" spans="1:18" x14ac:dyDescent="0.25">
      <c r="A2461" t="str">
        <f>gait_events!B2706</f>
        <v>pp058</v>
      </c>
      <c r="B2461" t="str">
        <f>VLOOKUP(A2461,participants!A:B,2,0)</f>
        <v>M</v>
      </c>
      <c r="C2461">
        <f>VLOOKUP(A2461,participants!A:C,3,0)</f>
        <v>24</v>
      </c>
      <c r="D2461" t="str">
        <f>VLOOKUP(A2461,participants!A:F,6,0)</f>
        <v>MS</v>
      </c>
      <c r="E2461" t="str">
        <f>IF(LEN(SUBSTITUTE(gait_events!C2706,"_run-",""))&lt;&gt;LEN(gait_events!C2706),LEFT(RIGHT(gait_events!C2706,LEN(gait_events!C2706)-19),FIND("_run-",RIGHT(gait_events!C2706,LEN(gait_events!C2706)-19),1)-1),RIGHT(gait_events!C2706,LEN(gait_events!C2706)-19))</f>
        <v>Preferred</v>
      </c>
      <c r="F2461" t="str">
        <f>IF(LEN(SUBSTITUTE(gait_events!C2706,"_run-",""))&lt;&gt;LEN(gait_events!C2706),RIGHT(gait_events!C2706,LEN(gait_events!C2706)-FIND("_run-",gait_events!C2706,1)-4),"")</f>
        <v/>
      </c>
      <c r="G2461" t="str">
        <f>gait_events!D2706</f>
        <v>right_ankle</v>
      </c>
      <c r="H2461" t="str">
        <f>gait_events!E2706</f>
        <v>IC</v>
      </c>
      <c r="I2461">
        <f>IF(gait_events!F2706&lt;&gt;"",gait_events!F2706,NA())</f>
        <v>712</v>
      </c>
      <c r="J2461">
        <f>IF(gait_events!G2706&lt;&gt;"",gait_events!G2706,NA())</f>
        <v>714</v>
      </c>
      <c r="K2461">
        <f t="shared" si="304"/>
        <v>-2</v>
      </c>
      <c r="L2461">
        <f t="shared" si="305"/>
        <v>-10</v>
      </c>
      <c r="M2461">
        <f t="shared" si="306"/>
        <v>1</v>
      </c>
      <c r="N2461">
        <f t="shared" si="307"/>
        <v>1</v>
      </c>
      <c r="O2461">
        <f t="shared" si="308"/>
        <v>1</v>
      </c>
      <c r="P2461">
        <f t="shared" si="309"/>
        <v>0</v>
      </c>
      <c r="Q2461">
        <f t="shared" si="310"/>
        <v>0</v>
      </c>
      <c r="R2461">
        <f t="shared" si="311"/>
        <v>1</v>
      </c>
    </row>
    <row r="2462" spans="1:18" x14ac:dyDescent="0.25">
      <c r="A2462" t="str">
        <f>gait_events!B2707</f>
        <v>pp058</v>
      </c>
      <c r="B2462" t="str">
        <f>VLOOKUP(A2462,participants!A:B,2,0)</f>
        <v>M</v>
      </c>
      <c r="C2462">
        <f>VLOOKUP(A2462,participants!A:C,3,0)</f>
        <v>24</v>
      </c>
      <c r="D2462" t="str">
        <f>VLOOKUP(A2462,participants!A:F,6,0)</f>
        <v>MS</v>
      </c>
      <c r="E2462" t="str">
        <f>IF(LEN(SUBSTITUTE(gait_events!C2707,"_run-",""))&lt;&gt;LEN(gait_events!C2707),LEFT(RIGHT(gait_events!C2707,LEN(gait_events!C2707)-19),FIND("_run-",RIGHT(gait_events!C2707,LEN(gait_events!C2707)-19),1)-1),RIGHT(gait_events!C2707,LEN(gait_events!C2707)-19))</f>
        <v>Preferred</v>
      </c>
      <c r="F2462" t="str">
        <f>IF(LEN(SUBSTITUTE(gait_events!C2707,"_run-",""))&lt;&gt;LEN(gait_events!C2707),RIGHT(gait_events!C2707,LEN(gait_events!C2707)-FIND("_run-",gait_events!C2707,1)-4),"")</f>
        <v/>
      </c>
      <c r="G2462" t="str">
        <f>gait_events!D2707</f>
        <v>right_ankle</v>
      </c>
      <c r="H2462" t="str">
        <f>gait_events!E2707</f>
        <v>IC</v>
      </c>
      <c r="I2462">
        <f>IF(gait_events!F2707&lt;&gt;"",gait_events!F2707,NA())</f>
        <v>985</v>
      </c>
      <c r="J2462">
        <f>IF(gait_events!G2707&lt;&gt;"",gait_events!G2707,NA())</f>
        <v>977</v>
      </c>
      <c r="K2462">
        <f t="shared" si="304"/>
        <v>8</v>
      </c>
      <c r="L2462">
        <f t="shared" si="305"/>
        <v>40</v>
      </c>
      <c r="M2462">
        <f t="shared" si="306"/>
        <v>1</v>
      </c>
      <c r="N2462">
        <f t="shared" si="307"/>
        <v>1</v>
      </c>
      <c r="O2462">
        <f t="shared" si="308"/>
        <v>1</v>
      </c>
      <c r="P2462">
        <f t="shared" si="309"/>
        <v>0</v>
      </c>
      <c r="Q2462">
        <f t="shared" si="310"/>
        <v>0</v>
      </c>
      <c r="R2462">
        <f t="shared" si="311"/>
        <v>1</v>
      </c>
    </row>
    <row r="2463" spans="1:18" x14ac:dyDescent="0.25">
      <c r="A2463" t="str">
        <f>gait_events!B2708</f>
        <v>pp058</v>
      </c>
      <c r="B2463" t="str">
        <f>VLOOKUP(A2463,participants!A:B,2,0)</f>
        <v>M</v>
      </c>
      <c r="C2463">
        <f>VLOOKUP(A2463,participants!A:C,3,0)</f>
        <v>24</v>
      </c>
      <c r="D2463" t="str">
        <f>VLOOKUP(A2463,participants!A:F,6,0)</f>
        <v>MS</v>
      </c>
      <c r="E2463" t="str">
        <f>IF(LEN(SUBSTITUTE(gait_events!C2708,"_run-",""))&lt;&gt;LEN(gait_events!C2708),LEFT(RIGHT(gait_events!C2708,LEN(gait_events!C2708)-19),FIND("_run-",RIGHT(gait_events!C2708,LEN(gait_events!C2708)-19),1)-1),RIGHT(gait_events!C2708,LEN(gait_events!C2708)-19))</f>
        <v>Preferred</v>
      </c>
      <c r="F2463" t="str">
        <f>IF(LEN(SUBSTITUTE(gait_events!C2708,"_run-",""))&lt;&gt;LEN(gait_events!C2708),RIGHT(gait_events!C2708,LEN(gait_events!C2708)-FIND("_run-",gait_events!C2708,1)-4),"")</f>
        <v/>
      </c>
      <c r="G2463" t="str">
        <f>gait_events!D2708</f>
        <v>right_ankle</v>
      </c>
      <c r="H2463" t="str">
        <f>gait_events!E2708</f>
        <v>FC</v>
      </c>
      <c r="I2463">
        <f>IF(gait_events!F2708&lt;&gt;"",gait_events!F2708,NA())</f>
        <v>104</v>
      </c>
      <c r="J2463">
        <f>IF(gait_events!G2708&lt;&gt;"",gait_events!G2708,NA())</f>
        <v>108</v>
      </c>
      <c r="K2463">
        <f t="shared" si="304"/>
        <v>-4</v>
      </c>
      <c r="L2463">
        <f t="shared" si="305"/>
        <v>-20</v>
      </c>
      <c r="M2463">
        <f t="shared" si="306"/>
        <v>1</v>
      </c>
      <c r="N2463">
        <f t="shared" si="307"/>
        <v>1</v>
      </c>
      <c r="O2463">
        <f t="shared" si="308"/>
        <v>1</v>
      </c>
      <c r="P2463">
        <f t="shared" si="309"/>
        <v>0</v>
      </c>
      <c r="Q2463">
        <f t="shared" si="310"/>
        <v>0</v>
      </c>
      <c r="R2463">
        <f t="shared" si="311"/>
        <v>1</v>
      </c>
    </row>
    <row r="2464" spans="1:18" x14ac:dyDescent="0.25">
      <c r="A2464" t="str">
        <f>gait_events!B2709</f>
        <v>pp058</v>
      </c>
      <c r="B2464" t="str">
        <f>VLOOKUP(A2464,participants!A:B,2,0)</f>
        <v>M</v>
      </c>
      <c r="C2464">
        <f>VLOOKUP(A2464,participants!A:C,3,0)</f>
        <v>24</v>
      </c>
      <c r="D2464" t="str">
        <f>VLOOKUP(A2464,participants!A:F,6,0)</f>
        <v>MS</v>
      </c>
      <c r="E2464" t="str">
        <f>IF(LEN(SUBSTITUTE(gait_events!C2709,"_run-",""))&lt;&gt;LEN(gait_events!C2709),LEFT(RIGHT(gait_events!C2709,LEN(gait_events!C2709)-19),FIND("_run-",RIGHT(gait_events!C2709,LEN(gait_events!C2709)-19),1)-1),RIGHT(gait_events!C2709,LEN(gait_events!C2709)-19))</f>
        <v>Preferred</v>
      </c>
      <c r="F2464" t="str">
        <f>IF(LEN(SUBSTITUTE(gait_events!C2709,"_run-",""))&lt;&gt;LEN(gait_events!C2709),RIGHT(gait_events!C2709,LEN(gait_events!C2709)-FIND("_run-",gait_events!C2709,1)-4),"")</f>
        <v/>
      </c>
      <c r="G2464" t="str">
        <f>gait_events!D2709</f>
        <v>right_ankle</v>
      </c>
      <c r="H2464" t="str">
        <f>gait_events!E2709</f>
        <v>FC</v>
      </c>
      <c r="I2464">
        <f>IF(gait_events!F2709&lt;&gt;"",gait_events!F2709,NA())</f>
        <v>365</v>
      </c>
      <c r="J2464" t="e">
        <f>IF(gait_events!G2709&lt;&gt;"",gait_events!G2709,NA())</f>
        <v>#N/A</v>
      </c>
      <c r="K2464" t="e">
        <f t="shared" si="304"/>
        <v>#N/A</v>
      </c>
      <c r="L2464" t="e">
        <f t="shared" si="305"/>
        <v>#N/A</v>
      </c>
      <c r="M2464">
        <f t="shared" si="306"/>
        <v>1</v>
      </c>
      <c r="N2464">
        <f t="shared" si="307"/>
        <v>0</v>
      </c>
      <c r="O2464">
        <f t="shared" si="308"/>
        <v>0</v>
      </c>
      <c r="P2464">
        <f t="shared" si="309"/>
        <v>1</v>
      </c>
      <c r="Q2464">
        <f t="shared" si="310"/>
        <v>0</v>
      </c>
      <c r="R2464">
        <f t="shared" si="311"/>
        <v>1</v>
      </c>
    </row>
    <row r="2465" spans="1:18" x14ac:dyDescent="0.25">
      <c r="A2465" t="str">
        <f>gait_events!B2710</f>
        <v>pp058</v>
      </c>
      <c r="B2465" t="str">
        <f>VLOOKUP(A2465,participants!A:B,2,0)</f>
        <v>M</v>
      </c>
      <c r="C2465">
        <f>VLOOKUP(A2465,participants!A:C,3,0)</f>
        <v>24</v>
      </c>
      <c r="D2465" t="str">
        <f>VLOOKUP(A2465,participants!A:F,6,0)</f>
        <v>MS</v>
      </c>
      <c r="E2465" t="str">
        <f>IF(LEN(SUBSTITUTE(gait_events!C2710,"_run-",""))&lt;&gt;LEN(gait_events!C2710),LEFT(RIGHT(gait_events!C2710,LEN(gait_events!C2710)-19),FIND("_run-",RIGHT(gait_events!C2710,LEN(gait_events!C2710)-19),1)-1),RIGHT(gait_events!C2710,LEN(gait_events!C2710)-19))</f>
        <v>Preferred</v>
      </c>
      <c r="F2465" t="str">
        <f>IF(LEN(SUBSTITUTE(gait_events!C2710,"_run-",""))&lt;&gt;LEN(gait_events!C2710),RIGHT(gait_events!C2710,LEN(gait_events!C2710)-FIND("_run-",gait_events!C2710,1)-4),"")</f>
        <v/>
      </c>
      <c r="G2465" t="str">
        <f>gait_events!D2710</f>
        <v>right_ankle</v>
      </c>
      <c r="H2465" t="str">
        <f>gait_events!E2710</f>
        <v>FC</v>
      </c>
      <c r="I2465">
        <f>IF(gait_events!F2710&lt;&gt;"",gait_events!F2710,NA())</f>
        <v>626</v>
      </c>
      <c r="J2465">
        <f>IF(gait_events!G2710&lt;&gt;"",gait_events!G2710,NA())</f>
        <v>627</v>
      </c>
      <c r="K2465">
        <f t="shared" si="304"/>
        <v>-1</v>
      </c>
      <c r="L2465">
        <f t="shared" si="305"/>
        <v>-5</v>
      </c>
      <c r="M2465">
        <f t="shared" si="306"/>
        <v>1</v>
      </c>
      <c r="N2465">
        <f t="shared" si="307"/>
        <v>1</v>
      </c>
      <c r="O2465">
        <f t="shared" si="308"/>
        <v>1</v>
      </c>
      <c r="P2465">
        <f t="shared" si="309"/>
        <v>0</v>
      </c>
      <c r="Q2465">
        <f t="shared" si="310"/>
        <v>0</v>
      </c>
      <c r="R2465">
        <f t="shared" si="311"/>
        <v>1</v>
      </c>
    </row>
    <row r="2466" spans="1:18" x14ac:dyDescent="0.25">
      <c r="A2466" t="str">
        <f>gait_events!B2711</f>
        <v>pp058</v>
      </c>
      <c r="B2466" t="str">
        <f>VLOOKUP(A2466,participants!A:B,2,0)</f>
        <v>M</v>
      </c>
      <c r="C2466">
        <f>VLOOKUP(A2466,participants!A:C,3,0)</f>
        <v>24</v>
      </c>
      <c r="D2466" t="str">
        <f>VLOOKUP(A2466,participants!A:F,6,0)</f>
        <v>MS</v>
      </c>
      <c r="E2466" t="str">
        <f>IF(LEN(SUBSTITUTE(gait_events!C2711,"_run-",""))&lt;&gt;LEN(gait_events!C2711),LEFT(RIGHT(gait_events!C2711,LEN(gait_events!C2711)-19),FIND("_run-",RIGHT(gait_events!C2711,LEN(gait_events!C2711)-19),1)-1),RIGHT(gait_events!C2711,LEN(gait_events!C2711)-19))</f>
        <v>Preferred</v>
      </c>
      <c r="F2466" t="str">
        <f>IF(LEN(SUBSTITUTE(gait_events!C2711,"_run-",""))&lt;&gt;LEN(gait_events!C2711),RIGHT(gait_events!C2711,LEN(gait_events!C2711)-FIND("_run-",gait_events!C2711,1)-4),"")</f>
        <v/>
      </c>
      <c r="G2466" t="str">
        <f>gait_events!D2711</f>
        <v>right_ankle</v>
      </c>
      <c r="H2466" t="str">
        <f>gait_events!E2711</f>
        <v>FC</v>
      </c>
      <c r="I2466">
        <f>IF(gait_events!F2711&lt;&gt;"",gait_events!F2711,NA())</f>
        <v>874</v>
      </c>
      <c r="J2466" t="e">
        <f>IF(gait_events!G2711&lt;&gt;"",gait_events!G2711,NA())</f>
        <v>#N/A</v>
      </c>
      <c r="K2466" t="e">
        <f t="shared" si="304"/>
        <v>#N/A</v>
      </c>
      <c r="L2466" t="e">
        <f t="shared" si="305"/>
        <v>#N/A</v>
      </c>
      <c r="M2466">
        <f t="shared" si="306"/>
        <v>1</v>
      </c>
      <c r="N2466">
        <f t="shared" si="307"/>
        <v>0</v>
      </c>
      <c r="O2466">
        <f t="shared" si="308"/>
        <v>0</v>
      </c>
      <c r="P2466">
        <f t="shared" si="309"/>
        <v>1</v>
      </c>
      <c r="Q2466">
        <f t="shared" si="310"/>
        <v>0</v>
      </c>
      <c r="R2466">
        <f t="shared" si="311"/>
        <v>1</v>
      </c>
    </row>
    <row r="2467" spans="1:18" x14ac:dyDescent="0.25">
      <c r="A2467" t="str">
        <f>gait_events!B2712</f>
        <v>pp058</v>
      </c>
      <c r="B2467" t="str">
        <f>VLOOKUP(A2467,participants!A:B,2,0)</f>
        <v>M</v>
      </c>
      <c r="C2467">
        <f>VLOOKUP(A2467,participants!A:C,3,0)</f>
        <v>24</v>
      </c>
      <c r="D2467" t="str">
        <f>VLOOKUP(A2467,participants!A:F,6,0)</f>
        <v>MS</v>
      </c>
      <c r="E2467" t="str">
        <f>IF(LEN(SUBSTITUTE(gait_events!C2712,"_run-",""))&lt;&gt;LEN(gait_events!C2712),LEFT(RIGHT(gait_events!C2712,LEN(gait_events!C2712)-19),FIND("_run-",RIGHT(gait_events!C2712,LEN(gait_events!C2712)-19),1)-1),RIGHT(gait_events!C2712,LEN(gait_events!C2712)-19))</f>
        <v>Preferred</v>
      </c>
      <c r="F2467" t="str">
        <f>IF(LEN(SUBSTITUTE(gait_events!C2712,"_run-",""))&lt;&gt;LEN(gait_events!C2712),RIGHT(gait_events!C2712,LEN(gait_events!C2712)-FIND("_run-",gait_events!C2712,1)-4),"")</f>
        <v/>
      </c>
      <c r="G2467" t="str">
        <f>gait_events!D2712</f>
        <v>left_shank</v>
      </c>
      <c r="H2467" t="str">
        <f>gait_events!E2712</f>
        <v>IC</v>
      </c>
      <c r="I2467">
        <f>IF(gait_events!F2712&lt;&gt;"",gait_events!F2712,NA())</f>
        <v>48</v>
      </c>
      <c r="J2467" t="e">
        <f>IF(gait_events!G2712&lt;&gt;"",gait_events!G2712,NA())</f>
        <v>#N/A</v>
      </c>
      <c r="K2467" t="e">
        <f t="shared" si="304"/>
        <v>#N/A</v>
      </c>
      <c r="L2467" t="e">
        <f t="shared" si="305"/>
        <v>#N/A</v>
      </c>
      <c r="M2467">
        <f t="shared" si="306"/>
        <v>1</v>
      </c>
      <c r="N2467">
        <f t="shared" si="307"/>
        <v>0</v>
      </c>
      <c r="O2467">
        <f t="shared" si="308"/>
        <v>0</v>
      </c>
      <c r="P2467">
        <f t="shared" si="309"/>
        <v>1</v>
      </c>
      <c r="Q2467">
        <f t="shared" si="310"/>
        <v>0</v>
      </c>
      <c r="R2467">
        <f t="shared" si="311"/>
        <v>1</v>
      </c>
    </row>
    <row r="2468" spans="1:18" x14ac:dyDescent="0.25">
      <c r="A2468" t="str">
        <f>gait_events!B2713</f>
        <v>pp058</v>
      </c>
      <c r="B2468" t="str">
        <f>VLOOKUP(A2468,participants!A:B,2,0)</f>
        <v>M</v>
      </c>
      <c r="C2468">
        <f>VLOOKUP(A2468,participants!A:C,3,0)</f>
        <v>24</v>
      </c>
      <c r="D2468" t="str">
        <f>VLOOKUP(A2468,participants!A:F,6,0)</f>
        <v>MS</v>
      </c>
      <c r="E2468" t="str">
        <f>IF(LEN(SUBSTITUTE(gait_events!C2713,"_run-",""))&lt;&gt;LEN(gait_events!C2713),LEFT(RIGHT(gait_events!C2713,LEN(gait_events!C2713)-19),FIND("_run-",RIGHT(gait_events!C2713,LEN(gait_events!C2713)-19),1)-1),RIGHT(gait_events!C2713,LEN(gait_events!C2713)-19))</f>
        <v>Preferred</v>
      </c>
      <c r="F2468" t="str">
        <f>IF(LEN(SUBSTITUTE(gait_events!C2713,"_run-",""))&lt;&gt;LEN(gait_events!C2713),RIGHT(gait_events!C2713,LEN(gait_events!C2713)-FIND("_run-",gait_events!C2713,1)-4),"")</f>
        <v/>
      </c>
      <c r="G2468" t="str">
        <f>gait_events!D2713</f>
        <v>left_shank</v>
      </c>
      <c r="H2468" t="str">
        <f>gait_events!E2713</f>
        <v>IC</v>
      </c>
      <c r="I2468">
        <f>IF(gait_events!F2713&lt;&gt;"",gait_events!F2713,NA())</f>
        <v>325</v>
      </c>
      <c r="J2468">
        <f>IF(gait_events!G2713&lt;&gt;"",gait_events!G2713,NA())</f>
        <v>324</v>
      </c>
      <c r="K2468">
        <f t="shared" si="304"/>
        <v>1</v>
      </c>
      <c r="L2468">
        <f t="shared" si="305"/>
        <v>5</v>
      </c>
      <c r="M2468">
        <f t="shared" si="306"/>
        <v>1</v>
      </c>
      <c r="N2468">
        <f t="shared" si="307"/>
        <v>1</v>
      </c>
      <c r="O2468">
        <f t="shared" si="308"/>
        <v>1</v>
      </c>
      <c r="P2468">
        <f t="shared" si="309"/>
        <v>0</v>
      </c>
      <c r="Q2468">
        <f t="shared" si="310"/>
        <v>0</v>
      </c>
      <c r="R2468">
        <f t="shared" si="311"/>
        <v>1</v>
      </c>
    </row>
    <row r="2469" spans="1:18" x14ac:dyDescent="0.25">
      <c r="A2469" t="str">
        <f>gait_events!B2714</f>
        <v>pp058</v>
      </c>
      <c r="B2469" t="str">
        <f>VLOOKUP(A2469,participants!A:B,2,0)</f>
        <v>M</v>
      </c>
      <c r="C2469">
        <f>VLOOKUP(A2469,participants!A:C,3,0)</f>
        <v>24</v>
      </c>
      <c r="D2469" t="str">
        <f>VLOOKUP(A2469,participants!A:F,6,0)</f>
        <v>MS</v>
      </c>
      <c r="E2469" t="str">
        <f>IF(LEN(SUBSTITUTE(gait_events!C2714,"_run-",""))&lt;&gt;LEN(gait_events!C2714),LEFT(RIGHT(gait_events!C2714,LEN(gait_events!C2714)-19),FIND("_run-",RIGHT(gait_events!C2714,LEN(gait_events!C2714)-19),1)-1),RIGHT(gait_events!C2714,LEN(gait_events!C2714)-19))</f>
        <v>Preferred</v>
      </c>
      <c r="F2469" t="str">
        <f>IF(LEN(SUBSTITUTE(gait_events!C2714,"_run-",""))&lt;&gt;LEN(gait_events!C2714),RIGHT(gait_events!C2714,LEN(gait_events!C2714)-FIND("_run-",gait_events!C2714,1)-4),"")</f>
        <v/>
      </c>
      <c r="G2469" t="str">
        <f>gait_events!D2714</f>
        <v>left_shank</v>
      </c>
      <c r="H2469" t="str">
        <f>gait_events!E2714</f>
        <v>IC</v>
      </c>
      <c r="I2469">
        <f>IF(gait_events!F2714&lt;&gt;"",gait_events!F2714,NA())</f>
        <v>586</v>
      </c>
      <c r="J2469">
        <f>IF(gait_events!G2714&lt;&gt;"",gait_events!G2714,NA())</f>
        <v>588</v>
      </c>
      <c r="K2469">
        <f t="shared" si="304"/>
        <v>-2</v>
      </c>
      <c r="L2469">
        <f t="shared" si="305"/>
        <v>-10</v>
      </c>
      <c r="M2469">
        <f t="shared" si="306"/>
        <v>1</v>
      </c>
      <c r="N2469">
        <f t="shared" si="307"/>
        <v>1</v>
      </c>
      <c r="O2469">
        <f t="shared" si="308"/>
        <v>1</v>
      </c>
      <c r="P2469">
        <f t="shared" si="309"/>
        <v>0</v>
      </c>
      <c r="Q2469">
        <f t="shared" si="310"/>
        <v>0</v>
      </c>
      <c r="R2469">
        <f t="shared" si="311"/>
        <v>1</v>
      </c>
    </row>
    <row r="2470" spans="1:18" x14ac:dyDescent="0.25">
      <c r="A2470" t="str">
        <f>gait_events!B2715</f>
        <v>pp058</v>
      </c>
      <c r="B2470" t="str">
        <f>VLOOKUP(A2470,participants!A:B,2,0)</f>
        <v>M</v>
      </c>
      <c r="C2470">
        <f>VLOOKUP(A2470,participants!A:C,3,0)</f>
        <v>24</v>
      </c>
      <c r="D2470" t="str">
        <f>VLOOKUP(A2470,participants!A:F,6,0)</f>
        <v>MS</v>
      </c>
      <c r="E2470" t="str">
        <f>IF(LEN(SUBSTITUTE(gait_events!C2715,"_run-",""))&lt;&gt;LEN(gait_events!C2715),LEFT(RIGHT(gait_events!C2715,LEN(gait_events!C2715)-19),FIND("_run-",RIGHT(gait_events!C2715,LEN(gait_events!C2715)-19),1)-1),RIGHT(gait_events!C2715,LEN(gait_events!C2715)-19))</f>
        <v>Preferred</v>
      </c>
      <c r="F2470" t="str">
        <f>IF(LEN(SUBSTITUTE(gait_events!C2715,"_run-",""))&lt;&gt;LEN(gait_events!C2715),RIGHT(gait_events!C2715,LEN(gait_events!C2715)-FIND("_run-",gait_events!C2715,1)-4),"")</f>
        <v/>
      </c>
      <c r="G2470" t="str">
        <f>gait_events!D2715</f>
        <v>left_shank</v>
      </c>
      <c r="H2470" t="str">
        <f>gait_events!E2715</f>
        <v>IC</v>
      </c>
      <c r="I2470">
        <f>IF(gait_events!F2715&lt;&gt;"",gait_events!F2715,NA())</f>
        <v>836</v>
      </c>
      <c r="J2470">
        <f>IF(gait_events!G2715&lt;&gt;"",gait_events!G2715,NA())</f>
        <v>824</v>
      </c>
      <c r="K2470">
        <f t="shared" si="304"/>
        <v>12</v>
      </c>
      <c r="L2470">
        <f t="shared" si="305"/>
        <v>60</v>
      </c>
      <c r="M2470">
        <f t="shared" si="306"/>
        <v>1</v>
      </c>
      <c r="N2470">
        <f t="shared" si="307"/>
        <v>1</v>
      </c>
      <c r="O2470">
        <f t="shared" si="308"/>
        <v>1</v>
      </c>
      <c r="P2470">
        <f t="shared" si="309"/>
        <v>0</v>
      </c>
      <c r="Q2470">
        <f t="shared" si="310"/>
        <v>0</v>
      </c>
      <c r="R2470">
        <f t="shared" si="311"/>
        <v>1</v>
      </c>
    </row>
    <row r="2471" spans="1:18" x14ac:dyDescent="0.25">
      <c r="A2471" t="str">
        <f>gait_events!B2716</f>
        <v>pp058</v>
      </c>
      <c r="B2471" t="str">
        <f>VLOOKUP(A2471,participants!A:B,2,0)</f>
        <v>M</v>
      </c>
      <c r="C2471">
        <f>VLOOKUP(A2471,participants!A:C,3,0)</f>
        <v>24</v>
      </c>
      <c r="D2471" t="str">
        <f>VLOOKUP(A2471,participants!A:F,6,0)</f>
        <v>MS</v>
      </c>
      <c r="E2471" t="str">
        <f>IF(LEN(SUBSTITUTE(gait_events!C2716,"_run-",""))&lt;&gt;LEN(gait_events!C2716),LEFT(RIGHT(gait_events!C2716,LEN(gait_events!C2716)-19),FIND("_run-",RIGHT(gait_events!C2716,LEN(gait_events!C2716)-19),1)-1),RIGHT(gait_events!C2716,LEN(gait_events!C2716)-19))</f>
        <v>Preferred</v>
      </c>
      <c r="F2471" t="str">
        <f>IF(LEN(SUBSTITUTE(gait_events!C2716,"_run-",""))&lt;&gt;LEN(gait_events!C2716),RIGHT(gait_events!C2716,LEN(gait_events!C2716)-FIND("_run-",gait_events!C2716,1)-4),"")</f>
        <v/>
      </c>
      <c r="G2471" t="str">
        <f>gait_events!D2716</f>
        <v>left_shank</v>
      </c>
      <c r="H2471" t="str">
        <f>gait_events!E2716</f>
        <v>FC</v>
      </c>
      <c r="I2471">
        <f>IF(gait_events!F2716&lt;&gt;"",gait_events!F2716,NA())</f>
        <v>230</v>
      </c>
      <c r="J2471">
        <f>IF(gait_events!G2716&lt;&gt;"",gait_events!G2716,NA())</f>
        <v>235</v>
      </c>
      <c r="K2471">
        <f t="shared" si="304"/>
        <v>-5</v>
      </c>
      <c r="L2471">
        <f t="shared" si="305"/>
        <v>-25</v>
      </c>
      <c r="M2471">
        <f t="shared" si="306"/>
        <v>1</v>
      </c>
      <c r="N2471">
        <f t="shared" si="307"/>
        <v>1</v>
      </c>
      <c r="O2471">
        <f t="shared" si="308"/>
        <v>1</v>
      </c>
      <c r="P2471">
        <f t="shared" si="309"/>
        <v>0</v>
      </c>
      <c r="Q2471">
        <f t="shared" si="310"/>
        <v>0</v>
      </c>
      <c r="R2471">
        <f t="shared" si="311"/>
        <v>1</v>
      </c>
    </row>
    <row r="2472" spans="1:18" x14ac:dyDescent="0.25">
      <c r="A2472" t="str">
        <f>gait_events!B2717</f>
        <v>pp058</v>
      </c>
      <c r="B2472" t="str">
        <f>VLOOKUP(A2472,participants!A:B,2,0)</f>
        <v>M</v>
      </c>
      <c r="C2472">
        <f>VLOOKUP(A2472,participants!A:C,3,0)</f>
        <v>24</v>
      </c>
      <c r="D2472" t="str">
        <f>VLOOKUP(A2472,participants!A:F,6,0)</f>
        <v>MS</v>
      </c>
      <c r="E2472" t="str">
        <f>IF(LEN(SUBSTITUTE(gait_events!C2717,"_run-",""))&lt;&gt;LEN(gait_events!C2717),LEFT(RIGHT(gait_events!C2717,LEN(gait_events!C2717)-19),FIND("_run-",RIGHT(gait_events!C2717,LEN(gait_events!C2717)-19),1)-1),RIGHT(gait_events!C2717,LEN(gait_events!C2717)-19))</f>
        <v>Preferred</v>
      </c>
      <c r="F2472" t="str">
        <f>IF(LEN(SUBSTITUTE(gait_events!C2717,"_run-",""))&lt;&gt;LEN(gait_events!C2717),RIGHT(gait_events!C2717,LEN(gait_events!C2717)-FIND("_run-",gait_events!C2717,1)-4),"")</f>
        <v/>
      </c>
      <c r="G2472" t="str">
        <f>gait_events!D2717</f>
        <v>left_shank</v>
      </c>
      <c r="H2472" t="str">
        <f>gait_events!E2717</f>
        <v>FC</v>
      </c>
      <c r="I2472">
        <f>IF(gait_events!F2717&lt;&gt;"",gait_events!F2717,NA())</f>
        <v>493</v>
      </c>
      <c r="J2472">
        <f>IF(gait_events!G2717&lt;&gt;"",gait_events!G2717,NA())</f>
        <v>501</v>
      </c>
      <c r="K2472">
        <f t="shared" si="304"/>
        <v>-8</v>
      </c>
      <c r="L2472">
        <f t="shared" si="305"/>
        <v>-40</v>
      </c>
      <c r="M2472">
        <f t="shared" si="306"/>
        <v>1</v>
      </c>
      <c r="N2472">
        <f t="shared" si="307"/>
        <v>1</v>
      </c>
      <c r="O2472">
        <f t="shared" si="308"/>
        <v>1</v>
      </c>
      <c r="P2472">
        <f t="shared" si="309"/>
        <v>0</v>
      </c>
      <c r="Q2472">
        <f t="shared" si="310"/>
        <v>0</v>
      </c>
      <c r="R2472">
        <f t="shared" si="311"/>
        <v>1</v>
      </c>
    </row>
    <row r="2473" spans="1:18" x14ac:dyDescent="0.25">
      <c r="A2473" t="str">
        <f>gait_events!B2718</f>
        <v>pp058</v>
      </c>
      <c r="B2473" t="str">
        <f>VLOOKUP(A2473,participants!A:B,2,0)</f>
        <v>M</v>
      </c>
      <c r="C2473">
        <f>VLOOKUP(A2473,participants!A:C,3,0)</f>
        <v>24</v>
      </c>
      <c r="D2473" t="str">
        <f>VLOOKUP(A2473,participants!A:F,6,0)</f>
        <v>MS</v>
      </c>
      <c r="E2473" t="str">
        <f>IF(LEN(SUBSTITUTE(gait_events!C2718,"_run-",""))&lt;&gt;LEN(gait_events!C2718),LEFT(RIGHT(gait_events!C2718,LEN(gait_events!C2718)-19),FIND("_run-",RIGHT(gait_events!C2718,LEN(gait_events!C2718)-19),1)-1),RIGHT(gait_events!C2718,LEN(gait_events!C2718)-19))</f>
        <v>Preferred</v>
      </c>
      <c r="F2473" t="str">
        <f>IF(LEN(SUBSTITUTE(gait_events!C2718,"_run-",""))&lt;&gt;LEN(gait_events!C2718),RIGHT(gait_events!C2718,LEN(gait_events!C2718)-FIND("_run-",gait_events!C2718,1)-4),"")</f>
        <v/>
      </c>
      <c r="G2473" t="str">
        <f>gait_events!D2718</f>
        <v>left_shank</v>
      </c>
      <c r="H2473" t="str">
        <f>gait_events!E2718</f>
        <v>FC</v>
      </c>
      <c r="I2473">
        <f>IF(gait_events!F2718&lt;&gt;"",gait_events!F2718,NA())</f>
        <v>747</v>
      </c>
      <c r="J2473">
        <f>IF(gait_events!G2718&lt;&gt;"",gait_events!G2718,NA())</f>
        <v>746</v>
      </c>
      <c r="K2473">
        <f t="shared" si="304"/>
        <v>1</v>
      </c>
      <c r="L2473">
        <f t="shared" si="305"/>
        <v>5</v>
      </c>
      <c r="M2473">
        <f t="shared" si="306"/>
        <v>1</v>
      </c>
      <c r="N2473">
        <f t="shared" si="307"/>
        <v>1</v>
      </c>
      <c r="O2473">
        <f t="shared" si="308"/>
        <v>1</v>
      </c>
      <c r="P2473">
        <f t="shared" si="309"/>
        <v>0</v>
      </c>
      <c r="Q2473">
        <f t="shared" si="310"/>
        <v>0</v>
      </c>
      <c r="R2473">
        <f t="shared" si="311"/>
        <v>1</v>
      </c>
    </row>
    <row r="2474" spans="1:18" x14ac:dyDescent="0.25">
      <c r="A2474" t="str">
        <f>gait_events!B2719</f>
        <v>pp058</v>
      </c>
      <c r="B2474" t="str">
        <f>VLOOKUP(A2474,participants!A:B,2,0)</f>
        <v>M</v>
      </c>
      <c r="C2474">
        <f>VLOOKUP(A2474,participants!A:C,3,0)</f>
        <v>24</v>
      </c>
      <c r="D2474" t="str">
        <f>VLOOKUP(A2474,participants!A:F,6,0)</f>
        <v>MS</v>
      </c>
      <c r="E2474" t="str">
        <f>IF(LEN(SUBSTITUTE(gait_events!C2719,"_run-",""))&lt;&gt;LEN(gait_events!C2719),LEFT(RIGHT(gait_events!C2719,LEN(gait_events!C2719)-19),FIND("_run-",RIGHT(gait_events!C2719,LEN(gait_events!C2719)-19),1)-1),RIGHT(gait_events!C2719,LEN(gait_events!C2719)-19))</f>
        <v>Preferred</v>
      </c>
      <c r="F2474" t="str">
        <f>IF(LEN(SUBSTITUTE(gait_events!C2719,"_run-",""))&lt;&gt;LEN(gait_events!C2719),RIGHT(gait_events!C2719,LEN(gait_events!C2719)-FIND("_run-",gait_events!C2719,1)-4),"")</f>
        <v/>
      </c>
      <c r="G2474" t="str">
        <f>gait_events!D2719</f>
        <v>right_shank</v>
      </c>
      <c r="H2474" t="str">
        <f>gait_events!E2719</f>
        <v>IC</v>
      </c>
      <c r="I2474">
        <f>IF(gait_events!F2719&lt;&gt;"",gait_events!F2719,NA())</f>
        <v>196</v>
      </c>
      <c r="J2474">
        <f>IF(gait_events!G2719&lt;&gt;"",gait_events!G2719,NA())</f>
        <v>200</v>
      </c>
      <c r="K2474">
        <f t="shared" si="304"/>
        <v>-4</v>
      </c>
      <c r="L2474">
        <f t="shared" si="305"/>
        <v>-20</v>
      </c>
      <c r="M2474">
        <f t="shared" si="306"/>
        <v>1</v>
      </c>
      <c r="N2474">
        <f t="shared" si="307"/>
        <v>1</v>
      </c>
      <c r="O2474">
        <f t="shared" si="308"/>
        <v>1</v>
      </c>
      <c r="P2474">
        <f t="shared" si="309"/>
        <v>0</v>
      </c>
      <c r="Q2474">
        <f t="shared" si="310"/>
        <v>0</v>
      </c>
      <c r="R2474">
        <f t="shared" si="311"/>
        <v>1</v>
      </c>
    </row>
    <row r="2475" spans="1:18" x14ac:dyDescent="0.25">
      <c r="A2475" t="str">
        <f>gait_events!B2720</f>
        <v>pp058</v>
      </c>
      <c r="B2475" t="str">
        <f>VLOOKUP(A2475,participants!A:B,2,0)</f>
        <v>M</v>
      </c>
      <c r="C2475">
        <f>VLOOKUP(A2475,participants!A:C,3,0)</f>
        <v>24</v>
      </c>
      <c r="D2475" t="str">
        <f>VLOOKUP(A2475,participants!A:F,6,0)</f>
        <v>MS</v>
      </c>
      <c r="E2475" t="str">
        <f>IF(LEN(SUBSTITUTE(gait_events!C2720,"_run-",""))&lt;&gt;LEN(gait_events!C2720),LEFT(RIGHT(gait_events!C2720,LEN(gait_events!C2720)-19),FIND("_run-",RIGHT(gait_events!C2720,LEN(gait_events!C2720)-19),1)-1),RIGHT(gait_events!C2720,LEN(gait_events!C2720)-19))</f>
        <v>Preferred</v>
      </c>
      <c r="F2475" t="str">
        <f>IF(LEN(SUBSTITUTE(gait_events!C2720,"_run-",""))&lt;&gt;LEN(gait_events!C2720),RIGHT(gait_events!C2720,LEN(gait_events!C2720)-FIND("_run-",gait_events!C2720,1)-4),"")</f>
        <v/>
      </c>
      <c r="G2475" t="str">
        <f>gait_events!D2720</f>
        <v>right_shank</v>
      </c>
      <c r="H2475" t="str">
        <f>gait_events!E2720</f>
        <v>IC</v>
      </c>
      <c r="I2475">
        <f>IF(gait_events!F2720&lt;&gt;"",gait_events!F2720,NA())</f>
        <v>456</v>
      </c>
      <c r="J2475">
        <f>IF(gait_events!G2720&lt;&gt;"",gait_events!G2720,NA())</f>
        <v>451</v>
      </c>
      <c r="K2475">
        <f t="shared" si="304"/>
        <v>5</v>
      </c>
      <c r="L2475">
        <f t="shared" si="305"/>
        <v>25</v>
      </c>
      <c r="M2475">
        <f t="shared" si="306"/>
        <v>1</v>
      </c>
      <c r="N2475">
        <f t="shared" si="307"/>
        <v>1</v>
      </c>
      <c r="O2475">
        <f t="shared" si="308"/>
        <v>1</v>
      </c>
      <c r="P2475">
        <f t="shared" si="309"/>
        <v>0</v>
      </c>
      <c r="Q2475">
        <f t="shared" si="310"/>
        <v>0</v>
      </c>
      <c r="R2475">
        <f t="shared" si="311"/>
        <v>1</v>
      </c>
    </row>
    <row r="2476" spans="1:18" x14ac:dyDescent="0.25">
      <c r="A2476" t="str">
        <f>gait_events!B2721</f>
        <v>pp058</v>
      </c>
      <c r="B2476" t="str">
        <f>VLOOKUP(A2476,participants!A:B,2,0)</f>
        <v>M</v>
      </c>
      <c r="C2476">
        <f>VLOOKUP(A2476,participants!A:C,3,0)</f>
        <v>24</v>
      </c>
      <c r="D2476" t="str">
        <f>VLOOKUP(A2476,participants!A:F,6,0)</f>
        <v>MS</v>
      </c>
      <c r="E2476" t="str">
        <f>IF(LEN(SUBSTITUTE(gait_events!C2721,"_run-",""))&lt;&gt;LEN(gait_events!C2721),LEFT(RIGHT(gait_events!C2721,LEN(gait_events!C2721)-19),FIND("_run-",RIGHT(gait_events!C2721,LEN(gait_events!C2721)-19),1)-1),RIGHT(gait_events!C2721,LEN(gait_events!C2721)-19))</f>
        <v>Preferred</v>
      </c>
      <c r="F2476" t="str">
        <f>IF(LEN(SUBSTITUTE(gait_events!C2721,"_run-",""))&lt;&gt;LEN(gait_events!C2721),RIGHT(gait_events!C2721,LEN(gait_events!C2721)-FIND("_run-",gait_events!C2721,1)-4),"")</f>
        <v/>
      </c>
      <c r="G2476" t="str">
        <f>gait_events!D2721</f>
        <v>right_shank</v>
      </c>
      <c r="H2476" t="str">
        <f>gait_events!E2721</f>
        <v>IC</v>
      </c>
      <c r="I2476">
        <f>IF(gait_events!F2721&lt;&gt;"",gait_events!F2721,NA())</f>
        <v>712</v>
      </c>
      <c r="J2476">
        <f>IF(gait_events!G2721&lt;&gt;"",gait_events!G2721,NA())</f>
        <v>711</v>
      </c>
      <c r="K2476">
        <f t="shared" si="304"/>
        <v>1</v>
      </c>
      <c r="L2476">
        <f t="shared" si="305"/>
        <v>5</v>
      </c>
      <c r="M2476">
        <f t="shared" si="306"/>
        <v>1</v>
      </c>
      <c r="N2476">
        <f t="shared" si="307"/>
        <v>1</v>
      </c>
      <c r="O2476">
        <f t="shared" si="308"/>
        <v>1</v>
      </c>
      <c r="P2476">
        <f t="shared" si="309"/>
        <v>0</v>
      </c>
      <c r="Q2476">
        <f t="shared" si="310"/>
        <v>0</v>
      </c>
      <c r="R2476">
        <f t="shared" si="311"/>
        <v>1</v>
      </c>
    </row>
    <row r="2477" spans="1:18" x14ac:dyDescent="0.25">
      <c r="A2477" t="str">
        <f>gait_events!B2722</f>
        <v>pp058</v>
      </c>
      <c r="B2477" t="str">
        <f>VLOOKUP(A2477,participants!A:B,2,0)</f>
        <v>M</v>
      </c>
      <c r="C2477">
        <f>VLOOKUP(A2477,participants!A:C,3,0)</f>
        <v>24</v>
      </c>
      <c r="D2477" t="str">
        <f>VLOOKUP(A2477,participants!A:F,6,0)</f>
        <v>MS</v>
      </c>
      <c r="E2477" t="str">
        <f>IF(LEN(SUBSTITUTE(gait_events!C2722,"_run-",""))&lt;&gt;LEN(gait_events!C2722),LEFT(RIGHT(gait_events!C2722,LEN(gait_events!C2722)-19),FIND("_run-",RIGHT(gait_events!C2722,LEN(gait_events!C2722)-19),1)-1),RIGHT(gait_events!C2722,LEN(gait_events!C2722)-19))</f>
        <v>Preferred</v>
      </c>
      <c r="F2477" t="str">
        <f>IF(LEN(SUBSTITUTE(gait_events!C2722,"_run-",""))&lt;&gt;LEN(gait_events!C2722),RIGHT(gait_events!C2722,LEN(gait_events!C2722)-FIND("_run-",gait_events!C2722,1)-4),"")</f>
        <v/>
      </c>
      <c r="G2477" t="str">
        <f>gait_events!D2722</f>
        <v>right_shank</v>
      </c>
      <c r="H2477" t="str">
        <f>gait_events!E2722</f>
        <v>IC</v>
      </c>
      <c r="I2477">
        <f>IF(gait_events!F2722&lt;&gt;"",gait_events!F2722,NA())</f>
        <v>985</v>
      </c>
      <c r="J2477">
        <f>IF(gait_events!G2722&lt;&gt;"",gait_events!G2722,NA())</f>
        <v>974</v>
      </c>
      <c r="K2477">
        <f t="shared" si="304"/>
        <v>11</v>
      </c>
      <c r="L2477">
        <f t="shared" si="305"/>
        <v>55</v>
      </c>
      <c r="M2477">
        <f t="shared" si="306"/>
        <v>1</v>
      </c>
      <c r="N2477">
        <f t="shared" si="307"/>
        <v>1</v>
      </c>
      <c r="O2477">
        <f t="shared" si="308"/>
        <v>1</v>
      </c>
      <c r="P2477">
        <f t="shared" si="309"/>
        <v>0</v>
      </c>
      <c r="Q2477">
        <f t="shared" si="310"/>
        <v>0</v>
      </c>
      <c r="R2477">
        <f t="shared" si="311"/>
        <v>1</v>
      </c>
    </row>
    <row r="2478" spans="1:18" x14ac:dyDescent="0.25">
      <c r="A2478" t="str">
        <f>gait_events!B2723</f>
        <v>pp058</v>
      </c>
      <c r="B2478" t="str">
        <f>VLOOKUP(A2478,participants!A:B,2,0)</f>
        <v>M</v>
      </c>
      <c r="C2478">
        <f>VLOOKUP(A2478,participants!A:C,3,0)</f>
        <v>24</v>
      </c>
      <c r="D2478" t="str">
        <f>VLOOKUP(A2478,participants!A:F,6,0)</f>
        <v>MS</v>
      </c>
      <c r="E2478" t="str">
        <f>IF(LEN(SUBSTITUTE(gait_events!C2723,"_run-",""))&lt;&gt;LEN(gait_events!C2723),LEFT(RIGHT(gait_events!C2723,LEN(gait_events!C2723)-19),FIND("_run-",RIGHT(gait_events!C2723,LEN(gait_events!C2723)-19),1)-1),RIGHT(gait_events!C2723,LEN(gait_events!C2723)-19))</f>
        <v>Preferred</v>
      </c>
      <c r="F2478" t="str">
        <f>IF(LEN(SUBSTITUTE(gait_events!C2723,"_run-",""))&lt;&gt;LEN(gait_events!C2723),RIGHT(gait_events!C2723,LEN(gait_events!C2723)-FIND("_run-",gait_events!C2723,1)-4),"")</f>
        <v/>
      </c>
      <c r="G2478" t="str">
        <f>gait_events!D2723</f>
        <v>right_shank</v>
      </c>
      <c r="H2478" t="str">
        <f>gait_events!E2723</f>
        <v>IC</v>
      </c>
      <c r="I2478" t="e">
        <f>IF(gait_events!F2723&lt;&gt;"",gait_events!F2723,NA())</f>
        <v>#N/A</v>
      </c>
      <c r="J2478">
        <f>IF(gait_events!G2723&lt;&gt;"",gait_events!G2723,NA())</f>
        <v>295</v>
      </c>
      <c r="K2478" t="e">
        <f t="shared" si="304"/>
        <v>#N/A</v>
      </c>
      <c r="L2478" t="e">
        <f t="shared" si="305"/>
        <v>#N/A</v>
      </c>
      <c r="M2478">
        <f t="shared" si="306"/>
        <v>0</v>
      </c>
      <c r="N2478">
        <f t="shared" si="307"/>
        <v>1</v>
      </c>
      <c r="O2478">
        <f t="shared" si="308"/>
        <v>0</v>
      </c>
      <c r="P2478">
        <f t="shared" si="309"/>
        <v>0</v>
      </c>
      <c r="Q2478">
        <f t="shared" si="310"/>
        <v>1</v>
      </c>
      <c r="R2478">
        <f t="shared" si="311"/>
        <v>1</v>
      </c>
    </row>
    <row r="2479" spans="1:18" x14ac:dyDescent="0.25">
      <c r="A2479" t="str">
        <f>gait_events!B2724</f>
        <v>pp058</v>
      </c>
      <c r="B2479" t="str">
        <f>VLOOKUP(A2479,participants!A:B,2,0)</f>
        <v>M</v>
      </c>
      <c r="C2479">
        <f>VLOOKUP(A2479,participants!A:C,3,0)</f>
        <v>24</v>
      </c>
      <c r="D2479" t="str">
        <f>VLOOKUP(A2479,participants!A:F,6,0)</f>
        <v>MS</v>
      </c>
      <c r="E2479" t="str">
        <f>IF(LEN(SUBSTITUTE(gait_events!C2724,"_run-",""))&lt;&gt;LEN(gait_events!C2724),LEFT(RIGHT(gait_events!C2724,LEN(gait_events!C2724)-19),FIND("_run-",RIGHT(gait_events!C2724,LEN(gait_events!C2724)-19),1)-1),RIGHT(gait_events!C2724,LEN(gait_events!C2724)-19))</f>
        <v>Preferred</v>
      </c>
      <c r="F2479" t="str">
        <f>IF(LEN(SUBSTITUTE(gait_events!C2724,"_run-",""))&lt;&gt;LEN(gait_events!C2724),RIGHT(gait_events!C2724,LEN(gait_events!C2724)-FIND("_run-",gait_events!C2724,1)-4),"")</f>
        <v/>
      </c>
      <c r="G2479" t="str">
        <f>gait_events!D2724</f>
        <v>right_shank</v>
      </c>
      <c r="H2479" t="str">
        <f>gait_events!E2724</f>
        <v>IC</v>
      </c>
      <c r="I2479" t="e">
        <f>IF(gait_events!F2724&lt;&gt;"",gait_events!F2724,NA())</f>
        <v>#N/A</v>
      </c>
      <c r="J2479">
        <f>IF(gait_events!G2724&lt;&gt;"",gait_events!G2724,NA())</f>
        <v>810</v>
      </c>
      <c r="K2479" t="e">
        <f t="shared" si="304"/>
        <v>#N/A</v>
      </c>
      <c r="L2479" t="e">
        <f t="shared" si="305"/>
        <v>#N/A</v>
      </c>
      <c r="M2479">
        <f t="shared" si="306"/>
        <v>0</v>
      </c>
      <c r="N2479">
        <f t="shared" si="307"/>
        <v>1</v>
      </c>
      <c r="O2479">
        <f t="shared" si="308"/>
        <v>0</v>
      </c>
      <c r="P2479">
        <f t="shared" si="309"/>
        <v>0</v>
      </c>
      <c r="Q2479">
        <f t="shared" si="310"/>
        <v>1</v>
      </c>
      <c r="R2479">
        <f t="shared" si="311"/>
        <v>1</v>
      </c>
    </row>
    <row r="2480" spans="1:18" x14ac:dyDescent="0.25">
      <c r="A2480" t="str">
        <f>gait_events!B2725</f>
        <v>pp058</v>
      </c>
      <c r="B2480" t="str">
        <f>VLOOKUP(A2480,participants!A:B,2,0)</f>
        <v>M</v>
      </c>
      <c r="C2480">
        <f>VLOOKUP(A2480,participants!A:C,3,0)</f>
        <v>24</v>
      </c>
      <c r="D2480" t="str">
        <f>VLOOKUP(A2480,participants!A:F,6,0)</f>
        <v>MS</v>
      </c>
      <c r="E2480" t="str">
        <f>IF(LEN(SUBSTITUTE(gait_events!C2725,"_run-",""))&lt;&gt;LEN(gait_events!C2725),LEFT(RIGHT(gait_events!C2725,LEN(gait_events!C2725)-19),FIND("_run-",RIGHT(gait_events!C2725,LEN(gait_events!C2725)-19),1)-1),RIGHT(gait_events!C2725,LEN(gait_events!C2725)-19))</f>
        <v>Preferred</v>
      </c>
      <c r="F2480" t="str">
        <f>IF(LEN(SUBSTITUTE(gait_events!C2725,"_run-",""))&lt;&gt;LEN(gait_events!C2725),RIGHT(gait_events!C2725,LEN(gait_events!C2725)-FIND("_run-",gait_events!C2725,1)-4),"")</f>
        <v/>
      </c>
      <c r="G2480" t="str">
        <f>gait_events!D2725</f>
        <v>right_shank</v>
      </c>
      <c r="H2480" t="str">
        <f>gait_events!E2725</f>
        <v>FC</v>
      </c>
      <c r="I2480">
        <f>IF(gait_events!F2725&lt;&gt;"",gait_events!F2725,NA())</f>
        <v>104</v>
      </c>
      <c r="J2480">
        <f>IF(gait_events!G2725&lt;&gt;"",gait_events!G2725,NA())</f>
        <v>106</v>
      </c>
      <c r="K2480">
        <f t="shared" si="304"/>
        <v>-2</v>
      </c>
      <c r="L2480">
        <f t="shared" si="305"/>
        <v>-10</v>
      </c>
      <c r="M2480">
        <f t="shared" si="306"/>
        <v>1</v>
      </c>
      <c r="N2480">
        <f t="shared" si="307"/>
        <v>1</v>
      </c>
      <c r="O2480">
        <f t="shared" si="308"/>
        <v>1</v>
      </c>
      <c r="P2480">
        <f t="shared" si="309"/>
        <v>0</v>
      </c>
      <c r="Q2480">
        <f t="shared" si="310"/>
        <v>0</v>
      </c>
      <c r="R2480">
        <f t="shared" si="311"/>
        <v>1</v>
      </c>
    </row>
    <row r="2481" spans="1:18" x14ac:dyDescent="0.25">
      <c r="A2481" t="str">
        <f>gait_events!B2726</f>
        <v>pp058</v>
      </c>
      <c r="B2481" t="str">
        <f>VLOOKUP(A2481,participants!A:B,2,0)</f>
        <v>M</v>
      </c>
      <c r="C2481">
        <f>VLOOKUP(A2481,participants!A:C,3,0)</f>
        <v>24</v>
      </c>
      <c r="D2481" t="str">
        <f>VLOOKUP(A2481,participants!A:F,6,0)</f>
        <v>MS</v>
      </c>
      <c r="E2481" t="str">
        <f>IF(LEN(SUBSTITUTE(gait_events!C2726,"_run-",""))&lt;&gt;LEN(gait_events!C2726),LEFT(RIGHT(gait_events!C2726,LEN(gait_events!C2726)-19),FIND("_run-",RIGHT(gait_events!C2726,LEN(gait_events!C2726)-19),1)-1),RIGHT(gait_events!C2726,LEN(gait_events!C2726)-19))</f>
        <v>Preferred</v>
      </c>
      <c r="F2481" t="str">
        <f>IF(LEN(SUBSTITUTE(gait_events!C2726,"_run-",""))&lt;&gt;LEN(gait_events!C2726),RIGHT(gait_events!C2726,LEN(gait_events!C2726)-FIND("_run-",gait_events!C2726,1)-4),"")</f>
        <v/>
      </c>
      <c r="G2481" t="str">
        <f>gait_events!D2726</f>
        <v>right_shank</v>
      </c>
      <c r="H2481" t="str">
        <f>gait_events!E2726</f>
        <v>FC</v>
      </c>
      <c r="I2481">
        <f>IF(gait_events!F2726&lt;&gt;"",gait_events!F2726,NA())</f>
        <v>365</v>
      </c>
      <c r="J2481">
        <f>IF(gait_events!G2726&lt;&gt;"",gait_events!G2726,NA())</f>
        <v>375</v>
      </c>
      <c r="K2481">
        <f t="shared" si="304"/>
        <v>-10</v>
      </c>
      <c r="L2481">
        <f t="shared" si="305"/>
        <v>-50</v>
      </c>
      <c r="M2481">
        <f t="shared" si="306"/>
        <v>1</v>
      </c>
      <c r="N2481">
        <f t="shared" si="307"/>
        <v>1</v>
      </c>
      <c r="O2481">
        <f t="shared" si="308"/>
        <v>1</v>
      </c>
      <c r="P2481">
        <f t="shared" si="309"/>
        <v>0</v>
      </c>
      <c r="Q2481">
        <f t="shared" si="310"/>
        <v>0</v>
      </c>
      <c r="R2481">
        <f t="shared" si="311"/>
        <v>1</v>
      </c>
    </row>
    <row r="2482" spans="1:18" x14ac:dyDescent="0.25">
      <c r="A2482" t="str">
        <f>gait_events!B2727</f>
        <v>pp058</v>
      </c>
      <c r="B2482" t="str">
        <f>VLOOKUP(A2482,participants!A:B,2,0)</f>
        <v>M</v>
      </c>
      <c r="C2482">
        <f>VLOOKUP(A2482,participants!A:C,3,0)</f>
        <v>24</v>
      </c>
      <c r="D2482" t="str">
        <f>VLOOKUP(A2482,participants!A:F,6,0)</f>
        <v>MS</v>
      </c>
      <c r="E2482" t="str">
        <f>IF(LEN(SUBSTITUTE(gait_events!C2727,"_run-",""))&lt;&gt;LEN(gait_events!C2727),LEFT(RIGHT(gait_events!C2727,LEN(gait_events!C2727)-19),FIND("_run-",RIGHT(gait_events!C2727,LEN(gait_events!C2727)-19),1)-1),RIGHT(gait_events!C2727,LEN(gait_events!C2727)-19))</f>
        <v>Preferred</v>
      </c>
      <c r="F2482" t="str">
        <f>IF(LEN(SUBSTITUTE(gait_events!C2727,"_run-",""))&lt;&gt;LEN(gait_events!C2727),RIGHT(gait_events!C2727,LEN(gait_events!C2727)-FIND("_run-",gait_events!C2727,1)-4),"")</f>
        <v/>
      </c>
      <c r="G2482" t="str">
        <f>gait_events!D2727</f>
        <v>right_shank</v>
      </c>
      <c r="H2482" t="str">
        <f>gait_events!E2727</f>
        <v>FC</v>
      </c>
      <c r="I2482">
        <f>IF(gait_events!F2727&lt;&gt;"",gait_events!F2727,NA())</f>
        <v>626</v>
      </c>
      <c r="J2482">
        <f>IF(gait_events!G2727&lt;&gt;"",gait_events!G2727,NA())</f>
        <v>622</v>
      </c>
      <c r="K2482">
        <f t="shared" si="304"/>
        <v>4</v>
      </c>
      <c r="L2482">
        <f t="shared" si="305"/>
        <v>20</v>
      </c>
      <c r="M2482">
        <f t="shared" si="306"/>
        <v>1</v>
      </c>
      <c r="N2482">
        <f t="shared" si="307"/>
        <v>1</v>
      </c>
      <c r="O2482">
        <f t="shared" si="308"/>
        <v>1</v>
      </c>
      <c r="P2482">
        <f t="shared" si="309"/>
        <v>0</v>
      </c>
      <c r="Q2482">
        <f t="shared" si="310"/>
        <v>0</v>
      </c>
      <c r="R2482">
        <f t="shared" si="311"/>
        <v>1</v>
      </c>
    </row>
    <row r="2483" spans="1:18" x14ac:dyDescent="0.25">
      <c r="A2483" t="str">
        <f>gait_events!B2728</f>
        <v>pp058</v>
      </c>
      <c r="B2483" t="str">
        <f>VLOOKUP(A2483,participants!A:B,2,0)</f>
        <v>M</v>
      </c>
      <c r="C2483">
        <f>VLOOKUP(A2483,participants!A:C,3,0)</f>
        <v>24</v>
      </c>
      <c r="D2483" t="str">
        <f>VLOOKUP(A2483,participants!A:F,6,0)</f>
        <v>MS</v>
      </c>
      <c r="E2483" t="str">
        <f>IF(LEN(SUBSTITUTE(gait_events!C2728,"_run-",""))&lt;&gt;LEN(gait_events!C2728),LEFT(RIGHT(gait_events!C2728,LEN(gait_events!C2728)-19),FIND("_run-",RIGHT(gait_events!C2728,LEN(gait_events!C2728)-19),1)-1),RIGHT(gait_events!C2728,LEN(gait_events!C2728)-19))</f>
        <v>Preferred</v>
      </c>
      <c r="F2483" t="str">
        <f>IF(LEN(SUBSTITUTE(gait_events!C2728,"_run-",""))&lt;&gt;LEN(gait_events!C2728),RIGHT(gait_events!C2728,LEN(gait_events!C2728)-FIND("_run-",gait_events!C2728,1)-4),"")</f>
        <v/>
      </c>
      <c r="G2483" t="str">
        <f>gait_events!D2728</f>
        <v>right_shank</v>
      </c>
      <c r="H2483" t="str">
        <f>gait_events!E2728</f>
        <v>FC</v>
      </c>
      <c r="I2483">
        <f>IF(gait_events!F2728&lt;&gt;"",gait_events!F2728,NA())</f>
        <v>874</v>
      </c>
      <c r="J2483">
        <f>IF(gait_events!G2728&lt;&gt;"",gait_events!G2728,NA())</f>
        <v>886</v>
      </c>
      <c r="K2483">
        <f t="shared" si="304"/>
        <v>-12</v>
      </c>
      <c r="L2483">
        <f t="shared" si="305"/>
        <v>-60</v>
      </c>
      <c r="M2483">
        <f t="shared" si="306"/>
        <v>1</v>
      </c>
      <c r="N2483">
        <f t="shared" si="307"/>
        <v>1</v>
      </c>
      <c r="O2483">
        <f t="shared" si="308"/>
        <v>1</v>
      </c>
      <c r="P2483">
        <f t="shared" si="309"/>
        <v>0</v>
      </c>
      <c r="Q2483">
        <f t="shared" si="310"/>
        <v>0</v>
      </c>
      <c r="R2483">
        <f t="shared" si="311"/>
        <v>1</v>
      </c>
    </row>
    <row r="2484" spans="1:18" x14ac:dyDescent="0.25">
      <c r="A2484" t="str">
        <f>gait_events!B2729</f>
        <v>pp058</v>
      </c>
      <c r="B2484" t="str">
        <f>VLOOKUP(A2484,participants!A:B,2,0)</f>
        <v>M</v>
      </c>
      <c r="C2484">
        <f>VLOOKUP(A2484,participants!A:C,3,0)</f>
        <v>24</v>
      </c>
      <c r="D2484" t="str">
        <f>VLOOKUP(A2484,participants!A:F,6,0)</f>
        <v>MS</v>
      </c>
      <c r="E2484" t="str">
        <f>IF(LEN(SUBSTITUTE(gait_events!C2729,"_run-",""))&lt;&gt;LEN(gait_events!C2729),LEFT(RIGHT(gait_events!C2729,LEN(gait_events!C2729)-19),FIND("_run-",RIGHT(gait_events!C2729,LEN(gait_events!C2729)-19),1)-1),RIGHT(gait_events!C2729,LEN(gait_events!C2729)-19))</f>
        <v>Preferred</v>
      </c>
      <c r="F2484" t="str">
        <f>IF(LEN(SUBSTITUTE(gait_events!C2729,"_run-",""))&lt;&gt;LEN(gait_events!C2729),RIGHT(gait_events!C2729,LEN(gait_events!C2729)-FIND("_run-",gait_events!C2729,1)-4),"")</f>
        <v>schub</v>
      </c>
      <c r="G2484" t="str">
        <f>gait_events!D2729</f>
        <v>left_ankle</v>
      </c>
      <c r="H2484" t="str">
        <f>gait_events!E2729</f>
        <v>IC</v>
      </c>
      <c r="I2484">
        <f>IF(gait_events!F2729&lt;&gt;"",gait_events!F2729,NA())</f>
        <v>185</v>
      </c>
      <c r="J2484" t="e">
        <f>IF(gait_events!G2729&lt;&gt;"",gait_events!G2729,NA())</f>
        <v>#N/A</v>
      </c>
      <c r="K2484" t="e">
        <f t="shared" si="304"/>
        <v>#N/A</v>
      </c>
      <c r="L2484" t="e">
        <f t="shared" si="305"/>
        <v>#N/A</v>
      </c>
      <c r="M2484">
        <f t="shared" si="306"/>
        <v>1</v>
      </c>
      <c r="N2484">
        <f t="shared" si="307"/>
        <v>0</v>
      </c>
      <c r="O2484">
        <f t="shared" si="308"/>
        <v>0</v>
      </c>
      <c r="P2484">
        <f t="shared" si="309"/>
        <v>1</v>
      </c>
      <c r="Q2484">
        <f t="shared" si="310"/>
        <v>0</v>
      </c>
      <c r="R2484">
        <f t="shared" si="311"/>
        <v>1</v>
      </c>
    </row>
    <row r="2485" spans="1:18" x14ac:dyDescent="0.25">
      <c r="A2485" t="str">
        <f>gait_events!B2730</f>
        <v>pp058</v>
      </c>
      <c r="B2485" t="str">
        <f>VLOOKUP(A2485,participants!A:B,2,0)</f>
        <v>M</v>
      </c>
      <c r="C2485">
        <f>VLOOKUP(A2485,participants!A:C,3,0)</f>
        <v>24</v>
      </c>
      <c r="D2485" t="str">
        <f>VLOOKUP(A2485,participants!A:F,6,0)</f>
        <v>MS</v>
      </c>
      <c r="E2485" t="str">
        <f>IF(LEN(SUBSTITUTE(gait_events!C2730,"_run-",""))&lt;&gt;LEN(gait_events!C2730),LEFT(RIGHT(gait_events!C2730,LEN(gait_events!C2730)-19),FIND("_run-",RIGHT(gait_events!C2730,LEN(gait_events!C2730)-19),1)-1),RIGHT(gait_events!C2730,LEN(gait_events!C2730)-19))</f>
        <v>Preferred</v>
      </c>
      <c r="F2485" t="str">
        <f>IF(LEN(SUBSTITUTE(gait_events!C2730,"_run-",""))&lt;&gt;LEN(gait_events!C2730),RIGHT(gait_events!C2730,LEN(gait_events!C2730)-FIND("_run-",gait_events!C2730,1)-4),"")</f>
        <v>schub</v>
      </c>
      <c r="G2485" t="str">
        <f>gait_events!D2730</f>
        <v>left_ankle</v>
      </c>
      <c r="H2485" t="str">
        <f>gait_events!E2730</f>
        <v>IC</v>
      </c>
      <c r="I2485">
        <f>IF(gait_events!F2730&lt;&gt;"",gait_events!F2730,NA())</f>
        <v>441</v>
      </c>
      <c r="J2485">
        <f>IF(gait_events!G2730&lt;&gt;"",gait_events!G2730,NA())</f>
        <v>438</v>
      </c>
      <c r="K2485">
        <f t="shared" si="304"/>
        <v>3</v>
      </c>
      <c r="L2485">
        <f t="shared" si="305"/>
        <v>15</v>
      </c>
      <c r="M2485">
        <f t="shared" si="306"/>
        <v>1</v>
      </c>
      <c r="N2485">
        <f t="shared" si="307"/>
        <v>1</v>
      </c>
      <c r="O2485">
        <f t="shared" si="308"/>
        <v>1</v>
      </c>
      <c r="P2485">
        <f t="shared" si="309"/>
        <v>0</v>
      </c>
      <c r="Q2485">
        <f t="shared" si="310"/>
        <v>0</v>
      </c>
      <c r="R2485">
        <f t="shared" si="311"/>
        <v>1</v>
      </c>
    </row>
    <row r="2486" spans="1:18" x14ac:dyDescent="0.25">
      <c r="A2486" t="str">
        <f>gait_events!B2731</f>
        <v>pp058</v>
      </c>
      <c r="B2486" t="str">
        <f>VLOOKUP(A2486,participants!A:B,2,0)</f>
        <v>M</v>
      </c>
      <c r="C2486">
        <f>VLOOKUP(A2486,participants!A:C,3,0)</f>
        <v>24</v>
      </c>
      <c r="D2486" t="str">
        <f>VLOOKUP(A2486,participants!A:F,6,0)</f>
        <v>MS</v>
      </c>
      <c r="E2486" t="str">
        <f>IF(LEN(SUBSTITUTE(gait_events!C2731,"_run-",""))&lt;&gt;LEN(gait_events!C2731),LEFT(RIGHT(gait_events!C2731,LEN(gait_events!C2731)-19),FIND("_run-",RIGHT(gait_events!C2731,LEN(gait_events!C2731)-19),1)-1),RIGHT(gait_events!C2731,LEN(gait_events!C2731)-19))</f>
        <v>Preferred</v>
      </c>
      <c r="F2486" t="str">
        <f>IF(LEN(SUBSTITUTE(gait_events!C2731,"_run-",""))&lt;&gt;LEN(gait_events!C2731),RIGHT(gait_events!C2731,LEN(gait_events!C2731)-FIND("_run-",gait_events!C2731,1)-4),"")</f>
        <v>schub</v>
      </c>
      <c r="G2486" t="str">
        <f>gait_events!D2731</f>
        <v>left_ankle</v>
      </c>
      <c r="H2486" t="str">
        <f>gait_events!E2731</f>
        <v>IC</v>
      </c>
      <c r="I2486">
        <f>IF(gait_events!F2731&lt;&gt;"",gait_events!F2731,NA())</f>
        <v>702</v>
      </c>
      <c r="J2486">
        <f>IF(gait_events!G2731&lt;&gt;"",gait_events!G2731,NA())</f>
        <v>703</v>
      </c>
      <c r="K2486">
        <f t="shared" si="304"/>
        <v>-1</v>
      </c>
      <c r="L2486">
        <f t="shared" si="305"/>
        <v>-5</v>
      </c>
      <c r="M2486">
        <f t="shared" si="306"/>
        <v>1</v>
      </c>
      <c r="N2486">
        <f t="shared" si="307"/>
        <v>1</v>
      </c>
      <c r="O2486">
        <f t="shared" si="308"/>
        <v>1</v>
      </c>
      <c r="P2486">
        <f t="shared" si="309"/>
        <v>0</v>
      </c>
      <c r="Q2486">
        <f t="shared" si="310"/>
        <v>0</v>
      </c>
      <c r="R2486">
        <f t="shared" si="311"/>
        <v>1</v>
      </c>
    </row>
    <row r="2487" spans="1:18" x14ac:dyDescent="0.25">
      <c r="A2487" t="str">
        <f>gait_events!B2732</f>
        <v>pp058</v>
      </c>
      <c r="B2487" t="str">
        <f>VLOOKUP(A2487,participants!A:B,2,0)</f>
        <v>M</v>
      </c>
      <c r="C2487">
        <f>VLOOKUP(A2487,participants!A:C,3,0)</f>
        <v>24</v>
      </c>
      <c r="D2487" t="str">
        <f>VLOOKUP(A2487,participants!A:F,6,0)</f>
        <v>MS</v>
      </c>
      <c r="E2487" t="str">
        <f>IF(LEN(SUBSTITUTE(gait_events!C2732,"_run-",""))&lt;&gt;LEN(gait_events!C2732),LEFT(RIGHT(gait_events!C2732,LEN(gait_events!C2732)-19),FIND("_run-",RIGHT(gait_events!C2732,LEN(gait_events!C2732)-19),1)-1),RIGHT(gait_events!C2732,LEN(gait_events!C2732)-19))</f>
        <v>Preferred</v>
      </c>
      <c r="F2487" t="str">
        <f>IF(LEN(SUBSTITUTE(gait_events!C2732,"_run-",""))&lt;&gt;LEN(gait_events!C2732),RIGHT(gait_events!C2732,LEN(gait_events!C2732)-FIND("_run-",gait_events!C2732,1)-4),"")</f>
        <v>schub</v>
      </c>
      <c r="G2487" t="str">
        <f>gait_events!D2732</f>
        <v>left_ankle</v>
      </c>
      <c r="H2487" t="str">
        <f>gait_events!E2732</f>
        <v>IC</v>
      </c>
      <c r="I2487">
        <f>IF(gait_events!F2732&lt;&gt;"",gait_events!F2732,NA())</f>
        <v>945</v>
      </c>
      <c r="J2487">
        <f>IF(gait_events!G2732&lt;&gt;"",gait_events!G2732,NA())</f>
        <v>952</v>
      </c>
      <c r="K2487">
        <f t="shared" si="304"/>
        <v>-7</v>
      </c>
      <c r="L2487">
        <f t="shared" si="305"/>
        <v>-35</v>
      </c>
      <c r="M2487">
        <f t="shared" si="306"/>
        <v>1</v>
      </c>
      <c r="N2487">
        <f t="shared" si="307"/>
        <v>1</v>
      </c>
      <c r="O2487">
        <f t="shared" si="308"/>
        <v>1</v>
      </c>
      <c r="P2487">
        <f t="shared" si="309"/>
        <v>0</v>
      </c>
      <c r="Q2487">
        <f t="shared" si="310"/>
        <v>0</v>
      </c>
      <c r="R2487">
        <f t="shared" si="311"/>
        <v>1</v>
      </c>
    </row>
    <row r="2488" spans="1:18" x14ac:dyDescent="0.25">
      <c r="A2488" t="str">
        <f>gait_events!B2733</f>
        <v>pp058</v>
      </c>
      <c r="B2488" t="str">
        <f>VLOOKUP(A2488,participants!A:B,2,0)</f>
        <v>M</v>
      </c>
      <c r="C2488">
        <f>VLOOKUP(A2488,participants!A:C,3,0)</f>
        <v>24</v>
      </c>
      <c r="D2488" t="str">
        <f>VLOOKUP(A2488,participants!A:F,6,0)</f>
        <v>MS</v>
      </c>
      <c r="E2488" t="str">
        <f>IF(LEN(SUBSTITUTE(gait_events!C2733,"_run-",""))&lt;&gt;LEN(gait_events!C2733),LEFT(RIGHT(gait_events!C2733,LEN(gait_events!C2733)-19),FIND("_run-",RIGHT(gait_events!C2733,LEN(gait_events!C2733)-19),1)-1),RIGHT(gait_events!C2733,LEN(gait_events!C2733)-19))</f>
        <v>Preferred</v>
      </c>
      <c r="F2488" t="str">
        <f>IF(LEN(SUBSTITUTE(gait_events!C2733,"_run-",""))&lt;&gt;LEN(gait_events!C2733),RIGHT(gait_events!C2733,LEN(gait_events!C2733)-FIND("_run-",gait_events!C2733,1)-4),"")</f>
        <v>schub</v>
      </c>
      <c r="G2488" t="str">
        <f>gait_events!D2733</f>
        <v>left_ankle</v>
      </c>
      <c r="H2488" t="str">
        <f>gait_events!E2733</f>
        <v>IC</v>
      </c>
      <c r="I2488">
        <f>IF(gait_events!F2733&lt;&gt;"",gait_events!F2733,NA())</f>
        <v>1236</v>
      </c>
      <c r="J2488">
        <f>IF(gait_events!G2733&lt;&gt;"",gait_events!G2733,NA())</f>
        <v>1239</v>
      </c>
      <c r="K2488">
        <f t="shared" si="304"/>
        <v>-3</v>
      </c>
      <c r="L2488">
        <f t="shared" si="305"/>
        <v>-15</v>
      </c>
      <c r="M2488">
        <f t="shared" si="306"/>
        <v>1</v>
      </c>
      <c r="N2488">
        <f t="shared" si="307"/>
        <v>1</v>
      </c>
      <c r="O2488">
        <f t="shared" si="308"/>
        <v>1</v>
      </c>
      <c r="P2488">
        <f t="shared" si="309"/>
        <v>0</v>
      </c>
      <c r="Q2488">
        <f t="shared" si="310"/>
        <v>0</v>
      </c>
      <c r="R2488">
        <f t="shared" si="311"/>
        <v>1</v>
      </c>
    </row>
    <row r="2489" spans="1:18" x14ac:dyDescent="0.25">
      <c r="A2489" t="str">
        <f>gait_events!B2734</f>
        <v>pp058</v>
      </c>
      <c r="B2489" t="str">
        <f>VLOOKUP(A2489,participants!A:B,2,0)</f>
        <v>M</v>
      </c>
      <c r="C2489">
        <f>VLOOKUP(A2489,participants!A:C,3,0)</f>
        <v>24</v>
      </c>
      <c r="D2489" t="str">
        <f>VLOOKUP(A2489,participants!A:F,6,0)</f>
        <v>MS</v>
      </c>
      <c r="E2489" t="str">
        <f>IF(LEN(SUBSTITUTE(gait_events!C2734,"_run-",""))&lt;&gt;LEN(gait_events!C2734),LEFT(RIGHT(gait_events!C2734,LEN(gait_events!C2734)-19),FIND("_run-",RIGHT(gait_events!C2734,LEN(gait_events!C2734)-19),1)-1),RIGHT(gait_events!C2734,LEN(gait_events!C2734)-19))</f>
        <v>Preferred</v>
      </c>
      <c r="F2489" t="str">
        <f>IF(LEN(SUBSTITUTE(gait_events!C2734,"_run-",""))&lt;&gt;LEN(gait_events!C2734),RIGHT(gait_events!C2734,LEN(gait_events!C2734)-FIND("_run-",gait_events!C2734,1)-4),"")</f>
        <v>schub</v>
      </c>
      <c r="G2489" t="str">
        <f>gait_events!D2734</f>
        <v>left_ankle</v>
      </c>
      <c r="H2489" t="str">
        <f>gait_events!E2734</f>
        <v>FC</v>
      </c>
      <c r="I2489">
        <f>IF(gait_events!F2734&lt;&gt;"",gait_events!F2734,NA())</f>
        <v>90</v>
      </c>
      <c r="J2489">
        <f>IF(gait_events!G2734&lt;&gt;"",gait_events!G2734,NA())</f>
        <v>90</v>
      </c>
      <c r="K2489">
        <f t="shared" si="304"/>
        <v>0</v>
      </c>
      <c r="L2489">
        <f t="shared" si="305"/>
        <v>0</v>
      </c>
      <c r="M2489">
        <f t="shared" si="306"/>
        <v>1</v>
      </c>
      <c r="N2489">
        <f t="shared" si="307"/>
        <v>1</v>
      </c>
      <c r="O2489">
        <f t="shared" si="308"/>
        <v>1</v>
      </c>
      <c r="P2489">
        <f t="shared" si="309"/>
        <v>0</v>
      </c>
      <c r="Q2489">
        <f t="shared" si="310"/>
        <v>0</v>
      </c>
      <c r="R2489">
        <f t="shared" si="311"/>
        <v>1</v>
      </c>
    </row>
    <row r="2490" spans="1:18" x14ac:dyDescent="0.25">
      <c r="A2490" t="str">
        <f>gait_events!B2735</f>
        <v>pp058</v>
      </c>
      <c r="B2490" t="str">
        <f>VLOOKUP(A2490,participants!A:B,2,0)</f>
        <v>M</v>
      </c>
      <c r="C2490">
        <f>VLOOKUP(A2490,participants!A:C,3,0)</f>
        <v>24</v>
      </c>
      <c r="D2490" t="str">
        <f>VLOOKUP(A2490,participants!A:F,6,0)</f>
        <v>MS</v>
      </c>
      <c r="E2490" t="str">
        <f>IF(LEN(SUBSTITUTE(gait_events!C2735,"_run-",""))&lt;&gt;LEN(gait_events!C2735),LEFT(RIGHT(gait_events!C2735,LEN(gait_events!C2735)-19),FIND("_run-",RIGHT(gait_events!C2735,LEN(gait_events!C2735)-19),1)-1),RIGHT(gait_events!C2735,LEN(gait_events!C2735)-19))</f>
        <v>Preferred</v>
      </c>
      <c r="F2490" t="str">
        <f>IF(LEN(SUBSTITUTE(gait_events!C2735,"_run-",""))&lt;&gt;LEN(gait_events!C2735),RIGHT(gait_events!C2735,LEN(gait_events!C2735)-FIND("_run-",gait_events!C2735,1)-4),"")</f>
        <v>schub</v>
      </c>
      <c r="G2490" t="str">
        <f>gait_events!D2735</f>
        <v>left_ankle</v>
      </c>
      <c r="H2490" t="str">
        <f>gait_events!E2735</f>
        <v>FC</v>
      </c>
      <c r="I2490">
        <f>IF(gait_events!F2735&lt;&gt;"",gait_events!F2735,NA())</f>
        <v>356</v>
      </c>
      <c r="J2490">
        <f>IF(gait_events!G2735&lt;&gt;"",gait_events!G2735,NA())</f>
        <v>357</v>
      </c>
      <c r="K2490">
        <f t="shared" si="304"/>
        <v>-1</v>
      </c>
      <c r="L2490">
        <f t="shared" si="305"/>
        <v>-5</v>
      </c>
      <c r="M2490">
        <f t="shared" si="306"/>
        <v>1</v>
      </c>
      <c r="N2490">
        <f t="shared" si="307"/>
        <v>1</v>
      </c>
      <c r="O2490">
        <f t="shared" si="308"/>
        <v>1</v>
      </c>
      <c r="P2490">
        <f t="shared" si="309"/>
        <v>0</v>
      </c>
      <c r="Q2490">
        <f t="shared" si="310"/>
        <v>0</v>
      </c>
      <c r="R2490">
        <f t="shared" si="311"/>
        <v>1</v>
      </c>
    </row>
    <row r="2491" spans="1:18" x14ac:dyDescent="0.25">
      <c r="A2491" t="str">
        <f>gait_events!B2736</f>
        <v>pp058</v>
      </c>
      <c r="B2491" t="str">
        <f>VLOOKUP(A2491,participants!A:B,2,0)</f>
        <v>M</v>
      </c>
      <c r="C2491">
        <f>VLOOKUP(A2491,participants!A:C,3,0)</f>
        <v>24</v>
      </c>
      <c r="D2491" t="str">
        <f>VLOOKUP(A2491,participants!A:F,6,0)</f>
        <v>MS</v>
      </c>
      <c r="E2491" t="str">
        <f>IF(LEN(SUBSTITUTE(gait_events!C2736,"_run-",""))&lt;&gt;LEN(gait_events!C2736),LEFT(RIGHT(gait_events!C2736,LEN(gait_events!C2736)-19),FIND("_run-",RIGHT(gait_events!C2736,LEN(gait_events!C2736)-19),1)-1),RIGHT(gait_events!C2736,LEN(gait_events!C2736)-19))</f>
        <v>Preferred</v>
      </c>
      <c r="F2491" t="str">
        <f>IF(LEN(SUBSTITUTE(gait_events!C2736,"_run-",""))&lt;&gt;LEN(gait_events!C2736),RIGHT(gait_events!C2736,LEN(gait_events!C2736)-FIND("_run-",gait_events!C2736,1)-4),"")</f>
        <v>schub</v>
      </c>
      <c r="G2491" t="str">
        <f>gait_events!D2736</f>
        <v>left_ankle</v>
      </c>
      <c r="H2491" t="str">
        <f>gait_events!E2736</f>
        <v>FC</v>
      </c>
      <c r="I2491">
        <f>IF(gait_events!F2736&lt;&gt;"",gait_events!F2736,NA())</f>
        <v>617</v>
      </c>
      <c r="J2491">
        <f>IF(gait_events!G2736&lt;&gt;"",gait_events!G2736,NA())</f>
        <v>616</v>
      </c>
      <c r="K2491">
        <f t="shared" si="304"/>
        <v>1</v>
      </c>
      <c r="L2491">
        <f t="shared" si="305"/>
        <v>5</v>
      </c>
      <c r="M2491">
        <f t="shared" si="306"/>
        <v>1</v>
      </c>
      <c r="N2491">
        <f t="shared" si="307"/>
        <v>1</v>
      </c>
      <c r="O2491">
        <f t="shared" si="308"/>
        <v>1</v>
      </c>
      <c r="P2491">
        <f t="shared" si="309"/>
        <v>0</v>
      </c>
      <c r="Q2491">
        <f t="shared" si="310"/>
        <v>0</v>
      </c>
      <c r="R2491">
        <f t="shared" si="311"/>
        <v>1</v>
      </c>
    </row>
    <row r="2492" spans="1:18" x14ac:dyDescent="0.25">
      <c r="A2492" t="str">
        <f>gait_events!B2737</f>
        <v>pp058</v>
      </c>
      <c r="B2492" t="str">
        <f>VLOOKUP(A2492,participants!A:B,2,0)</f>
        <v>M</v>
      </c>
      <c r="C2492">
        <f>VLOOKUP(A2492,participants!A:C,3,0)</f>
        <v>24</v>
      </c>
      <c r="D2492" t="str">
        <f>VLOOKUP(A2492,participants!A:F,6,0)</f>
        <v>MS</v>
      </c>
      <c r="E2492" t="str">
        <f>IF(LEN(SUBSTITUTE(gait_events!C2737,"_run-",""))&lt;&gt;LEN(gait_events!C2737),LEFT(RIGHT(gait_events!C2737,LEN(gait_events!C2737)-19),FIND("_run-",RIGHT(gait_events!C2737,LEN(gait_events!C2737)-19),1)-1),RIGHT(gait_events!C2737,LEN(gait_events!C2737)-19))</f>
        <v>Preferred</v>
      </c>
      <c r="F2492" t="str">
        <f>IF(LEN(SUBSTITUTE(gait_events!C2737,"_run-",""))&lt;&gt;LEN(gait_events!C2737),RIGHT(gait_events!C2737,LEN(gait_events!C2737)-FIND("_run-",gait_events!C2737,1)-4),"")</f>
        <v>schub</v>
      </c>
      <c r="G2492" t="str">
        <f>gait_events!D2737</f>
        <v>left_ankle</v>
      </c>
      <c r="H2492" t="str">
        <f>gait_events!E2737</f>
        <v>FC</v>
      </c>
      <c r="I2492">
        <f>IF(gait_events!F2737&lt;&gt;"",gait_events!F2737,NA())</f>
        <v>867</v>
      </c>
      <c r="J2492">
        <f>IF(gait_events!G2737&lt;&gt;"",gait_events!G2737,NA())</f>
        <v>868</v>
      </c>
      <c r="K2492">
        <f t="shared" si="304"/>
        <v>-1</v>
      </c>
      <c r="L2492">
        <f t="shared" si="305"/>
        <v>-5</v>
      </c>
      <c r="M2492">
        <f t="shared" si="306"/>
        <v>1</v>
      </c>
      <c r="N2492">
        <f t="shared" si="307"/>
        <v>1</v>
      </c>
      <c r="O2492">
        <f t="shared" si="308"/>
        <v>1</v>
      </c>
      <c r="P2492">
        <f t="shared" si="309"/>
        <v>0</v>
      </c>
      <c r="Q2492">
        <f t="shared" si="310"/>
        <v>0</v>
      </c>
      <c r="R2492">
        <f t="shared" si="311"/>
        <v>1</v>
      </c>
    </row>
    <row r="2493" spans="1:18" x14ac:dyDescent="0.25">
      <c r="A2493" t="str">
        <f>gait_events!B2738</f>
        <v>pp058</v>
      </c>
      <c r="B2493" t="str">
        <f>VLOOKUP(A2493,participants!A:B,2,0)</f>
        <v>M</v>
      </c>
      <c r="C2493">
        <f>VLOOKUP(A2493,participants!A:C,3,0)</f>
        <v>24</v>
      </c>
      <c r="D2493" t="str">
        <f>VLOOKUP(A2493,participants!A:F,6,0)</f>
        <v>MS</v>
      </c>
      <c r="E2493" t="str">
        <f>IF(LEN(SUBSTITUTE(gait_events!C2738,"_run-",""))&lt;&gt;LEN(gait_events!C2738),LEFT(RIGHT(gait_events!C2738,LEN(gait_events!C2738)-19),FIND("_run-",RIGHT(gait_events!C2738,LEN(gait_events!C2738)-19),1)-1),RIGHT(gait_events!C2738,LEN(gait_events!C2738)-19))</f>
        <v>Preferred</v>
      </c>
      <c r="F2493" t="str">
        <f>IF(LEN(SUBSTITUTE(gait_events!C2738,"_run-",""))&lt;&gt;LEN(gait_events!C2738),RIGHT(gait_events!C2738,LEN(gait_events!C2738)-FIND("_run-",gait_events!C2738,1)-4),"")</f>
        <v>schub</v>
      </c>
      <c r="G2493" t="str">
        <f>gait_events!D2738</f>
        <v>left_ankle</v>
      </c>
      <c r="H2493" t="str">
        <f>gait_events!E2738</f>
        <v>FC</v>
      </c>
      <c r="I2493">
        <f>IF(gait_events!F2738&lt;&gt;"",gait_events!F2738,NA())</f>
        <v>1156</v>
      </c>
      <c r="J2493">
        <f>IF(gait_events!G2738&lt;&gt;"",gait_events!G2738,NA())</f>
        <v>1153</v>
      </c>
      <c r="K2493">
        <f t="shared" si="304"/>
        <v>3</v>
      </c>
      <c r="L2493">
        <f t="shared" si="305"/>
        <v>15</v>
      </c>
      <c r="M2493">
        <f t="shared" si="306"/>
        <v>1</v>
      </c>
      <c r="N2493">
        <f t="shared" si="307"/>
        <v>1</v>
      </c>
      <c r="O2493">
        <f t="shared" si="308"/>
        <v>1</v>
      </c>
      <c r="P2493">
        <f t="shared" si="309"/>
        <v>0</v>
      </c>
      <c r="Q2493">
        <f t="shared" si="310"/>
        <v>0</v>
      </c>
      <c r="R2493">
        <f t="shared" si="311"/>
        <v>1</v>
      </c>
    </row>
    <row r="2494" spans="1:18" x14ac:dyDescent="0.25">
      <c r="A2494" t="str">
        <f>gait_events!B2739</f>
        <v>pp058</v>
      </c>
      <c r="B2494" t="str">
        <f>VLOOKUP(A2494,participants!A:B,2,0)</f>
        <v>M</v>
      </c>
      <c r="C2494">
        <f>VLOOKUP(A2494,participants!A:C,3,0)</f>
        <v>24</v>
      </c>
      <c r="D2494" t="str">
        <f>VLOOKUP(A2494,participants!A:F,6,0)</f>
        <v>MS</v>
      </c>
      <c r="E2494" t="str">
        <f>IF(LEN(SUBSTITUTE(gait_events!C2739,"_run-",""))&lt;&gt;LEN(gait_events!C2739),LEFT(RIGHT(gait_events!C2739,LEN(gait_events!C2739)-19),FIND("_run-",RIGHT(gait_events!C2739,LEN(gait_events!C2739)-19),1)-1),RIGHT(gait_events!C2739,LEN(gait_events!C2739)-19))</f>
        <v>Preferred</v>
      </c>
      <c r="F2494" t="str">
        <f>IF(LEN(SUBSTITUTE(gait_events!C2739,"_run-",""))&lt;&gt;LEN(gait_events!C2739),RIGHT(gait_events!C2739,LEN(gait_events!C2739)-FIND("_run-",gait_events!C2739,1)-4),"")</f>
        <v>schub</v>
      </c>
      <c r="G2494" t="str">
        <f>gait_events!D2739</f>
        <v>left_ankle</v>
      </c>
      <c r="H2494" t="str">
        <f>gait_events!E2739</f>
        <v>FC</v>
      </c>
      <c r="I2494" t="e">
        <f>IF(gait_events!F2739&lt;&gt;"",gait_events!F2739,NA())</f>
        <v>#N/A</v>
      </c>
      <c r="J2494">
        <f>IF(gait_events!G2739&lt;&gt;"",gait_events!G2739,NA())</f>
        <v>198</v>
      </c>
      <c r="K2494" t="e">
        <f t="shared" si="304"/>
        <v>#N/A</v>
      </c>
      <c r="L2494" t="e">
        <f t="shared" si="305"/>
        <v>#N/A</v>
      </c>
      <c r="M2494">
        <f t="shared" si="306"/>
        <v>0</v>
      </c>
      <c r="N2494">
        <f t="shared" si="307"/>
        <v>1</v>
      </c>
      <c r="O2494">
        <f t="shared" si="308"/>
        <v>0</v>
      </c>
      <c r="P2494">
        <f t="shared" si="309"/>
        <v>0</v>
      </c>
      <c r="Q2494">
        <f t="shared" si="310"/>
        <v>1</v>
      </c>
      <c r="R2494">
        <f t="shared" si="311"/>
        <v>1</v>
      </c>
    </row>
    <row r="2495" spans="1:18" x14ac:dyDescent="0.25">
      <c r="A2495" t="str">
        <f>gait_events!B2740</f>
        <v>pp058</v>
      </c>
      <c r="B2495" t="str">
        <f>VLOOKUP(A2495,participants!A:B,2,0)</f>
        <v>M</v>
      </c>
      <c r="C2495">
        <f>VLOOKUP(A2495,participants!A:C,3,0)</f>
        <v>24</v>
      </c>
      <c r="D2495" t="str">
        <f>VLOOKUP(A2495,participants!A:F,6,0)</f>
        <v>MS</v>
      </c>
      <c r="E2495" t="str">
        <f>IF(LEN(SUBSTITUTE(gait_events!C2740,"_run-",""))&lt;&gt;LEN(gait_events!C2740),LEFT(RIGHT(gait_events!C2740,LEN(gait_events!C2740)-19),FIND("_run-",RIGHT(gait_events!C2740,LEN(gait_events!C2740)-19),1)-1),RIGHT(gait_events!C2740,LEN(gait_events!C2740)-19))</f>
        <v>Preferred</v>
      </c>
      <c r="F2495" t="str">
        <f>IF(LEN(SUBSTITUTE(gait_events!C2740,"_run-",""))&lt;&gt;LEN(gait_events!C2740),RIGHT(gait_events!C2740,LEN(gait_events!C2740)-FIND("_run-",gait_events!C2740,1)-4),"")</f>
        <v>schub</v>
      </c>
      <c r="G2495" t="str">
        <f>gait_events!D2740</f>
        <v>right_ankle</v>
      </c>
      <c r="H2495" t="str">
        <f>gait_events!E2740</f>
        <v>IC</v>
      </c>
      <c r="I2495">
        <f>IF(gait_events!F2740&lt;&gt;"",gait_events!F2740,NA())</f>
        <v>41</v>
      </c>
      <c r="J2495">
        <f>IF(gait_events!G2740&lt;&gt;"",gait_events!G2740,NA())</f>
        <v>39</v>
      </c>
      <c r="K2495">
        <f t="shared" si="304"/>
        <v>2</v>
      </c>
      <c r="L2495">
        <f t="shared" si="305"/>
        <v>10</v>
      </c>
      <c r="M2495">
        <f t="shared" si="306"/>
        <v>1</v>
      </c>
      <c r="N2495">
        <f t="shared" si="307"/>
        <v>1</v>
      </c>
      <c r="O2495">
        <f t="shared" si="308"/>
        <v>1</v>
      </c>
      <c r="P2495">
        <f t="shared" si="309"/>
        <v>0</v>
      </c>
      <c r="Q2495">
        <f t="shared" si="310"/>
        <v>0</v>
      </c>
      <c r="R2495">
        <f t="shared" si="311"/>
        <v>1</v>
      </c>
    </row>
    <row r="2496" spans="1:18" x14ac:dyDescent="0.25">
      <c r="A2496" t="str">
        <f>gait_events!B2741</f>
        <v>pp058</v>
      </c>
      <c r="B2496" t="str">
        <f>VLOOKUP(A2496,participants!A:B,2,0)</f>
        <v>M</v>
      </c>
      <c r="C2496">
        <f>VLOOKUP(A2496,participants!A:C,3,0)</f>
        <v>24</v>
      </c>
      <c r="D2496" t="str">
        <f>VLOOKUP(A2496,participants!A:F,6,0)</f>
        <v>MS</v>
      </c>
      <c r="E2496" t="str">
        <f>IF(LEN(SUBSTITUTE(gait_events!C2741,"_run-",""))&lt;&gt;LEN(gait_events!C2741),LEFT(RIGHT(gait_events!C2741,LEN(gait_events!C2741)-19),FIND("_run-",RIGHT(gait_events!C2741,LEN(gait_events!C2741)-19),1)-1),RIGHT(gait_events!C2741,LEN(gait_events!C2741)-19))</f>
        <v>Preferred</v>
      </c>
      <c r="F2496" t="str">
        <f>IF(LEN(SUBSTITUTE(gait_events!C2741,"_run-",""))&lt;&gt;LEN(gait_events!C2741),RIGHT(gait_events!C2741,LEN(gait_events!C2741)-FIND("_run-",gait_events!C2741,1)-4),"")</f>
        <v>schub</v>
      </c>
      <c r="G2496" t="str">
        <f>gait_events!D2741</f>
        <v>right_ankle</v>
      </c>
      <c r="H2496" t="str">
        <f>gait_events!E2741</f>
        <v>IC</v>
      </c>
      <c r="I2496">
        <f>IF(gait_events!F2741&lt;&gt;"",gait_events!F2741,NA())</f>
        <v>313</v>
      </c>
      <c r="J2496">
        <f>IF(gait_events!G2741&lt;&gt;"",gait_events!G2741,NA())</f>
        <v>315</v>
      </c>
      <c r="K2496">
        <f t="shared" si="304"/>
        <v>-2</v>
      </c>
      <c r="L2496">
        <f t="shared" si="305"/>
        <v>-10</v>
      </c>
      <c r="M2496">
        <f t="shared" si="306"/>
        <v>1</v>
      </c>
      <c r="N2496">
        <f t="shared" si="307"/>
        <v>1</v>
      </c>
      <c r="O2496">
        <f t="shared" si="308"/>
        <v>1</v>
      </c>
      <c r="P2496">
        <f t="shared" si="309"/>
        <v>0</v>
      </c>
      <c r="Q2496">
        <f t="shared" si="310"/>
        <v>0</v>
      </c>
      <c r="R2496">
        <f t="shared" si="311"/>
        <v>1</v>
      </c>
    </row>
    <row r="2497" spans="1:18" x14ac:dyDescent="0.25">
      <c r="A2497" t="str">
        <f>gait_events!B2742</f>
        <v>pp058</v>
      </c>
      <c r="B2497" t="str">
        <f>VLOOKUP(A2497,participants!A:B,2,0)</f>
        <v>M</v>
      </c>
      <c r="C2497">
        <f>VLOOKUP(A2497,participants!A:C,3,0)</f>
        <v>24</v>
      </c>
      <c r="D2497" t="str">
        <f>VLOOKUP(A2497,participants!A:F,6,0)</f>
        <v>MS</v>
      </c>
      <c r="E2497" t="str">
        <f>IF(LEN(SUBSTITUTE(gait_events!C2742,"_run-",""))&lt;&gt;LEN(gait_events!C2742),LEFT(RIGHT(gait_events!C2742,LEN(gait_events!C2742)-19),FIND("_run-",RIGHT(gait_events!C2742,LEN(gait_events!C2742)-19),1)-1),RIGHT(gait_events!C2742,LEN(gait_events!C2742)-19))</f>
        <v>Preferred</v>
      </c>
      <c r="F2497" t="str">
        <f>IF(LEN(SUBSTITUTE(gait_events!C2742,"_run-",""))&lt;&gt;LEN(gait_events!C2742),RIGHT(gait_events!C2742,LEN(gait_events!C2742)-FIND("_run-",gait_events!C2742,1)-4),"")</f>
        <v>schub</v>
      </c>
      <c r="G2497" t="str">
        <f>gait_events!D2742</f>
        <v>right_ankle</v>
      </c>
      <c r="H2497" t="str">
        <f>gait_events!E2742</f>
        <v>IC</v>
      </c>
      <c r="I2497">
        <f>IF(gait_events!F2742&lt;&gt;"",gait_events!F2742,NA())</f>
        <v>568</v>
      </c>
      <c r="J2497">
        <f>IF(gait_events!G2742&lt;&gt;"",gait_events!G2742,NA())</f>
        <v>571</v>
      </c>
      <c r="K2497">
        <f t="shared" si="304"/>
        <v>-3</v>
      </c>
      <c r="L2497">
        <f t="shared" si="305"/>
        <v>-15</v>
      </c>
      <c r="M2497">
        <f t="shared" si="306"/>
        <v>1</v>
      </c>
      <c r="N2497">
        <f t="shared" si="307"/>
        <v>1</v>
      </c>
      <c r="O2497">
        <f t="shared" si="308"/>
        <v>1</v>
      </c>
      <c r="P2497">
        <f t="shared" si="309"/>
        <v>0</v>
      </c>
      <c r="Q2497">
        <f t="shared" si="310"/>
        <v>0</v>
      </c>
      <c r="R2497">
        <f t="shared" si="311"/>
        <v>1</v>
      </c>
    </row>
    <row r="2498" spans="1:18" x14ac:dyDescent="0.25">
      <c r="A2498" t="str">
        <f>gait_events!B2743</f>
        <v>pp058</v>
      </c>
      <c r="B2498" t="str">
        <f>VLOOKUP(A2498,participants!A:B,2,0)</f>
        <v>M</v>
      </c>
      <c r="C2498">
        <f>VLOOKUP(A2498,participants!A:C,3,0)</f>
        <v>24</v>
      </c>
      <c r="D2498" t="str">
        <f>VLOOKUP(A2498,participants!A:F,6,0)</f>
        <v>MS</v>
      </c>
      <c r="E2498" t="str">
        <f>IF(LEN(SUBSTITUTE(gait_events!C2743,"_run-",""))&lt;&gt;LEN(gait_events!C2743),LEFT(RIGHT(gait_events!C2743,LEN(gait_events!C2743)-19),FIND("_run-",RIGHT(gait_events!C2743,LEN(gait_events!C2743)-19),1)-1),RIGHT(gait_events!C2743,LEN(gait_events!C2743)-19))</f>
        <v>Preferred</v>
      </c>
      <c r="F2498" t="str">
        <f>IF(LEN(SUBSTITUTE(gait_events!C2743,"_run-",""))&lt;&gt;LEN(gait_events!C2743),RIGHT(gait_events!C2743,LEN(gait_events!C2743)-FIND("_run-",gait_events!C2743,1)-4),"")</f>
        <v>schub</v>
      </c>
      <c r="G2498" t="str">
        <f>gait_events!D2743</f>
        <v>right_ankle</v>
      </c>
      <c r="H2498" t="str">
        <f>gait_events!E2743</f>
        <v>IC</v>
      </c>
      <c r="I2498">
        <f>IF(gait_events!F2743&lt;&gt;"",gait_events!F2743,NA())</f>
        <v>827</v>
      </c>
      <c r="J2498">
        <f>IF(gait_events!G2743&lt;&gt;"",gait_events!G2743,NA())</f>
        <v>831</v>
      </c>
      <c r="K2498">
        <f t="shared" ref="K2498:K2561" si="312">I2498-J2498</f>
        <v>-4</v>
      </c>
      <c r="L2498">
        <f t="shared" ref="L2498:L2561" si="313">K2498*5</f>
        <v>-20</v>
      </c>
      <c r="M2498">
        <f t="shared" ref="M2498:M2561" si="314">IF(NOT(ISNA(I2498)),1,0)</f>
        <v>1</v>
      </c>
      <c r="N2498">
        <f t="shared" ref="N2498:N2561" si="315">IF(NOT(ISNA(J2498)),1,0)</f>
        <v>1</v>
      </c>
      <c r="O2498">
        <f t="shared" ref="O2498:O2561" si="316">IF(AND(NOT(ISNA(I2498)),NOT(ISNA(J2498))),1,0)</f>
        <v>1</v>
      </c>
      <c r="P2498">
        <f t="shared" ref="P2498:P2561" si="317">IF(AND(NOT(ISNA(I2498)),ISNA(J2498)),1,0)</f>
        <v>0</v>
      </c>
      <c r="Q2498">
        <f t="shared" ref="Q2498:Q2561" si="318">IF(AND(ISNA(I2498),NOT(ISNA(J2498))),1,0)</f>
        <v>0</v>
      </c>
      <c r="R2498">
        <f t="shared" ref="R2498:R2561" si="319">IF(SUM(O2498:Q2498)&lt;&gt;1,"ERROR",1)</f>
        <v>1</v>
      </c>
    </row>
    <row r="2499" spans="1:18" x14ac:dyDescent="0.25">
      <c r="A2499" t="str">
        <f>gait_events!B2744</f>
        <v>pp058</v>
      </c>
      <c r="B2499" t="str">
        <f>VLOOKUP(A2499,participants!A:B,2,0)</f>
        <v>M</v>
      </c>
      <c r="C2499">
        <f>VLOOKUP(A2499,participants!A:C,3,0)</f>
        <v>24</v>
      </c>
      <c r="D2499" t="str">
        <f>VLOOKUP(A2499,participants!A:F,6,0)</f>
        <v>MS</v>
      </c>
      <c r="E2499" t="str">
        <f>IF(LEN(SUBSTITUTE(gait_events!C2744,"_run-",""))&lt;&gt;LEN(gait_events!C2744),LEFT(RIGHT(gait_events!C2744,LEN(gait_events!C2744)-19),FIND("_run-",RIGHT(gait_events!C2744,LEN(gait_events!C2744)-19),1)-1),RIGHT(gait_events!C2744,LEN(gait_events!C2744)-19))</f>
        <v>Preferred</v>
      </c>
      <c r="F2499" t="str">
        <f>IF(LEN(SUBSTITUTE(gait_events!C2744,"_run-",""))&lt;&gt;LEN(gait_events!C2744),RIGHT(gait_events!C2744,LEN(gait_events!C2744)-FIND("_run-",gait_events!C2744,1)-4),"")</f>
        <v>schub</v>
      </c>
      <c r="G2499" t="str">
        <f>gait_events!D2744</f>
        <v>right_ankle</v>
      </c>
      <c r="H2499" t="str">
        <f>gait_events!E2744</f>
        <v>IC</v>
      </c>
      <c r="I2499">
        <f>IF(gait_events!F2744&lt;&gt;"",gait_events!F2744,NA())</f>
        <v>1105</v>
      </c>
      <c r="J2499">
        <f>IF(gait_events!G2744&lt;&gt;"",gait_events!G2744,NA())</f>
        <v>1113</v>
      </c>
      <c r="K2499">
        <f t="shared" si="312"/>
        <v>-8</v>
      </c>
      <c r="L2499">
        <f t="shared" si="313"/>
        <v>-40</v>
      </c>
      <c r="M2499">
        <f t="shared" si="314"/>
        <v>1</v>
      </c>
      <c r="N2499">
        <f t="shared" si="315"/>
        <v>1</v>
      </c>
      <c r="O2499">
        <f t="shared" si="316"/>
        <v>1</v>
      </c>
      <c r="P2499">
        <f t="shared" si="317"/>
        <v>0</v>
      </c>
      <c r="Q2499">
        <f t="shared" si="318"/>
        <v>0</v>
      </c>
      <c r="R2499">
        <f t="shared" si="319"/>
        <v>1</v>
      </c>
    </row>
    <row r="2500" spans="1:18" x14ac:dyDescent="0.25">
      <c r="A2500" t="str">
        <f>gait_events!B2745</f>
        <v>pp058</v>
      </c>
      <c r="B2500" t="str">
        <f>VLOOKUP(A2500,participants!A:B,2,0)</f>
        <v>M</v>
      </c>
      <c r="C2500">
        <f>VLOOKUP(A2500,participants!A:C,3,0)</f>
        <v>24</v>
      </c>
      <c r="D2500" t="str">
        <f>VLOOKUP(A2500,participants!A:F,6,0)</f>
        <v>MS</v>
      </c>
      <c r="E2500" t="str">
        <f>IF(LEN(SUBSTITUTE(gait_events!C2745,"_run-",""))&lt;&gt;LEN(gait_events!C2745),LEFT(RIGHT(gait_events!C2745,LEN(gait_events!C2745)-19),FIND("_run-",RIGHT(gait_events!C2745,LEN(gait_events!C2745)-19),1)-1),RIGHT(gait_events!C2745,LEN(gait_events!C2745)-19))</f>
        <v>Preferred</v>
      </c>
      <c r="F2500" t="str">
        <f>IF(LEN(SUBSTITUTE(gait_events!C2745,"_run-",""))&lt;&gt;LEN(gait_events!C2745),RIGHT(gait_events!C2745,LEN(gait_events!C2745)-FIND("_run-",gait_events!C2745,1)-4),"")</f>
        <v>schub</v>
      </c>
      <c r="G2500" t="str">
        <f>gait_events!D2745</f>
        <v>right_ankle</v>
      </c>
      <c r="H2500" t="str">
        <f>gait_events!E2745</f>
        <v>FC</v>
      </c>
      <c r="I2500">
        <f>IF(gait_events!F2745&lt;&gt;"",gait_events!F2745,NA())</f>
        <v>237</v>
      </c>
      <c r="J2500" t="e">
        <f>IF(gait_events!G2745&lt;&gt;"",gait_events!G2745,NA())</f>
        <v>#N/A</v>
      </c>
      <c r="K2500" t="e">
        <f t="shared" si="312"/>
        <v>#N/A</v>
      </c>
      <c r="L2500" t="e">
        <f t="shared" si="313"/>
        <v>#N/A</v>
      </c>
      <c r="M2500">
        <f t="shared" si="314"/>
        <v>1</v>
      </c>
      <c r="N2500">
        <f t="shared" si="315"/>
        <v>0</v>
      </c>
      <c r="O2500">
        <f t="shared" si="316"/>
        <v>0</v>
      </c>
      <c r="P2500">
        <f t="shared" si="317"/>
        <v>1</v>
      </c>
      <c r="Q2500">
        <f t="shared" si="318"/>
        <v>0</v>
      </c>
      <c r="R2500">
        <f t="shared" si="319"/>
        <v>1</v>
      </c>
    </row>
    <row r="2501" spans="1:18" x14ac:dyDescent="0.25">
      <c r="A2501" t="str">
        <f>gait_events!B2746</f>
        <v>pp058</v>
      </c>
      <c r="B2501" t="str">
        <f>VLOOKUP(A2501,participants!A:B,2,0)</f>
        <v>M</v>
      </c>
      <c r="C2501">
        <f>VLOOKUP(A2501,participants!A:C,3,0)</f>
        <v>24</v>
      </c>
      <c r="D2501" t="str">
        <f>VLOOKUP(A2501,participants!A:F,6,0)</f>
        <v>MS</v>
      </c>
      <c r="E2501" t="str">
        <f>IF(LEN(SUBSTITUTE(gait_events!C2746,"_run-",""))&lt;&gt;LEN(gait_events!C2746),LEFT(RIGHT(gait_events!C2746,LEN(gait_events!C2746)-19),FIND("_run-",RIGHT(gait_events!C2746,LEN(gait_events!C2746)-19),1)-1),RIGHT(gait_events!C2746,LEN(gait_events!C2746)-19))</f>
        <v>Preferred</v>
      </c>
      <c r="F2501" t="str">
        <f>IF(LEN(SUBSTITUTE(gait_events!C2746,"_run-",""))&lt;&gt;LEN(gait_events!C2746),RIGHT(gait_events!C2746,LEN(gait_events!C2746)-FIND("_run-",gait_events!C2746,1)-4),"")</f>
        <v>schub</v>
      </c>
      <c r="G2501" t="str">
        <f>gait_events!D2746</f>
        <v>right_ankle</v>
      </c>
      <c r="H2501" t="str">
        <f>gait_events!E2746</f>
        <v>FC</v>
      </c>
      <c r="I2501">
        <f>IF(gait_events!F2746&lt;&gt;"",gait_events!F2746,NA())</f>
        <v>484</v>
      </c>
      <c r="J2501">
        <f>IF(gait_events!G2746&lt;&gt;"",gait_events!G2746,NA())</f>
        <v>484</v>
      </c>
      <c r="K2501">
        <f t="shared" si="312"/>
        <v>0</v>
      </c>
      <c r="L2501">
        <f t="shared" si="313"/>
        <v>0</v>
      </c>
      <c r="M2501">
        <f t="shared" si="314"/>
        <v>1</v>
      </c>
      <c r="N2501">
        <f t="shared" si="315"/>
        <v>1</v>
      </c>
      <c r="O2501">
        <f t="shared" si="316"/>
        <v>1</v>
      </c>
      <c r="P2501">
        <f t="shared" si="317"/>
        <v>0</v>
      </c>
      <c r="Q2501">
        <f t="shared" si="318"/>
        <v>0</v>
      </c>
      <c r="R2501">
        <f t="shared" si="319"/>
        <v>1</v>
      </c>
    </row>
    <row r="2502" spans="1:18" x14ac:dyDescent="0.25">
      <c r="A2502" t="str">
        <f>gait_events!B2747</f>
        <v>pp058</v>
      </c>
      <c r="B2502" t="str">
        <f>VLOOKUP(A2502,participants!A:B,2,0)</f>
        <v>M</v>
      </c>
      <c r="C2502">
        <f>VLOOKUP(A2502,participants!A:C,3,0)</f>
        <v>24</v>
      </c>
      <c r="D2502" t="str">
        <f>VLOOKUP(A2502,participants!A:F,6,0)</f>
        <v>MS</v>
      </c>
      <c r="E2502" t="str">
        <f>IF(LEN(SUBSTITUTE(gait_events!C2747,"_run-",""))&lt;&gt;LEN(gait_events!C2747),LEFT(RIGHT(gait_events!C2747,LEN(gait_events!C2747)-19),FIND("_run-",RIGHT(gait_events!C2747,LEN(gait_events!C2747)-19),1)-1),RIGHT(gait_events!C2747,LEN(gait_events!C2747)-19))</f>
        <v>Preferred</v>
      </c>
      <c r="F2502" t="str">
        <f>IF(LEN(SUBSTITUTE(gait_events!C2747,"_run-",""))&lt;&gt;LEN(gait_events!C2747),RIGHT(gait_events!C2747,LEN(gait_events!C2747)-FIND("_run-",gait_events!C2747,1)-4),"")</f>
        <v>schub</v>
      </c>
      <c r="G2502" t="str">
        <f>gait_events!D2747</f>
        <v>right_ankle</v>
      </c>
      <c r="H2502" t="str">
        <f>gait_events!E2747</f>
        <v>FC</v>
      </c>
      <c r="I2502">
        <f>IF(gait_events!F2747&lt;&gt;"",gait_events!F2747,NA())</f>
        <v>750</v>
      </c>
      <c r="J2502">
        <f>IF(gait_events!G2747&lt;&gt;"",gait_events!G2747,NA())</f>
        <v>752</v>
      </c>
      <c r="K2502">
        <f t="shared" si="312"/>
        <v>-2</v>
      </c>
      <c r="L2502">
        <f t="shared" si="313"/>
        <v>-10</v>
      </c>
      <c r="M2502">
        <f t="shared" si="314"/>
        <v>1</v>
      </c>
      <c r="N2502">
        <f t="shared" si="315"/>
        <v>1</v>
      </c>
      <c r="O2502">
        <f t="shared" si="316"/>
        <v>1</v>
      </c>
      <c r="P2502">
        <f t="shared" si="317"/>
        <v>0</v>
      </c>
      <c r="Q2502">
        <f t="shared" si="318"/>
        <v>0</v>
      </c>
      <c r="R2502">
        <f t="shared" si="319"/>
        <v>1</v>
      </c>
    </row>
    <row r="2503" spans="1:18" x14ac:dyDescent="0.25">
      <c r="A2503" t="str">
        <f>gait_events!B2748</f>
        <v>pp058</v>
      </c>
      <c r="B2503" t="str">
        <f>VLOOKUP(A2503,participants!A:B,2,0)</f>
        <v>M</v>
      </c>
      <c r="C2503">
        <f>VLOOKUP(A2503,participants!A:C,3,0)</f>
        <v>24</v>
      </c>
      <c r="D2503" t="str">
        <f>VLOOKUP(A2503,participants!A:F,6,0)</f>
        <v>MS</v>
      </c>
      <c r="E2503" t="str">
        <f>IF(LEN(SUBSTITUTE(gait_events!C2748,"_run-",""))&lt;&gt;LEN(gait_events!C2748),LEFT(RIGHT(gait_events!C2748,LEN(gait_events!C2748)-19),FIND("_run-",RIGHT(gait_events!C2748,LEN(gait_events!C2748)-19),1)-1),RIGHT(gait_events!C2748,LEN(gait_events!C2748)-19))</f>
        <v>Preferred</v>
      </c>
      <c r="F2503" t="str">
        <f>IF(LEN(SUBSTITUTE(gait_events!C2748,"_run-",""))&lt;&gt;LEN(gait_events!C2748),RIGHT(gait_events!C2748,LEN(gait_events!C2748)-FIND("_run-",gait_events!C2748,1)-4),"")</f>
        <v>schub</v>
      </c>
      <c r="G2503" t="str">
        <f>gait_events!D2748</f>
        <v>right_ankle</v>
      </c>
      <c r="H2503" t="str">
        <f>gait_events!E2748</f>
        <v>FC</v>
      </c>
      <c r="I2503">
        <f>IF(gait_events!F2748&lt;&gt;"",gait_events!F2748,NA())</f>
        <v>1013</v>
      </c>
      <c r="J2503">
        <f>IF(gait_events!G2748&lt;&gt;"",gait_events!G2748,NA())</f>
        <v>1012</v>
      </c>
      <c r="K2503">
        <f t="shared" si="312"/>
        <v>1</v>
      </c>
      <c r="L2503">
        <f t="shared" si="313"/>
        <v>5</v>
      </c>
      <c r="M2503">
        <f t="shared" si="314"/>
        <v>1</v>
      </c>
      <c r="N2503">
        <f t="shared" si="315"/>
        <v>1</v>
      </c>
      <c r="O2503">
        <f t="shared" si="316"/>
        <v>1</v>
      </c>
      <c r="P2503">
        <f t="shared" si="317"/>
        <v>0</v>
      </c>
      <c r="Q2503">
        <f t="shared" si="318"/>
        <v>0</v>
      </c>
      <c r="R2503">
        <f t="shared" si="319"/>
        <v>1</v>
      </c>
    </row>
    <row r="2504" spans="1:18" x14ac:dyDescent="0.25">
      <c r="A2504" t="str">
        <f>gait_events!B2749</f>
        <v>pp058</v>
      </c>
      <c r="B2504" t="str">
        <f>VLOOKUP(A2504,participants!A:B,2,0)</f>
        <v>M</v>
      </c>
      <c r="C2504">
        <f>VLOOKUP(A2504,participants!A:C,3,0)</f>
        <v>24</v>
      </c>
      <c r="D2504" t="str">
        <f>VLOOKUP(A2504,participants!A:F,6,0)</f>
        <v>MS</v>
      </c>
      <c r="E2504" t="str">
        <f>IF(LEN(SUBSTITUTE(gait_events!C2749,"_run-",""))&lt;&gt;LEN(gait_events!C2749),LEFT(RIGHT(gait_events!C2749,LEN(gait_events!C2749)-19),FIND("_run-",RIGHT(gait_events!C2749,LEN(gait_events!C2749)-19),1)-1),RIGHT(gait_events!C2749,LEN(gait_events!C2749)-19))</f>
        <v>Preferred</v>
      </c>
      <c r="F2504" t="str">
        <f>IF(LEN(SUBSTITUTE(gait_events!C2749,"_run-",""))&lt;&gt;LEN(gait_events!C2749),RIGHT(gait_events!C2749,LEN(gait_events!C2749)-FIND("_run-",gait_events!C2749,1)-4),"")</f>
        <v>schub</v>
      </c>
      <c r="G2504" t="str">
        <f>gait_events!D2749</f>
        <v>right_ankle</v>
      </c>
      <c r="H2504" t="str">
        <f>gait_events!E2749</f>
        <v>FC</v>
      </c>
      <c r="I2504">
        <f>IF(gait_events!F2749&lt;&gt;"",gait_events!F2749,NA())</f>
        <v>1290</v>
      </c>
      <c r="J2504" t="e">
        <f>IF(gait_events!G2749&lt;&gt;"",gait_events!G2749,NA())</f>
        <v>#N/A</v>
      </c>
      <c r="K2504" t="e">
        <f t="shared" si="312"/>
        <v>#N/A</v>
      </c>
      <c r="L2504" t="e">
        <f t="shared" si="313"/>
        <v>#N/A</v>
      </c>
      <c r="M2504">
        <f t="shared" si="314"/>
        <v>1</v>
      </c>
      <c r="N2504">
        <f t="shared" si="315"/>
        <v>0</v>
      </c>
      <c r="O2504">
        <f t="shared" si="316"/>
        <v>0</v>
      </c>
      <c r="P2504">
        <f t="shared" si="317"/>
        <v>1</v>
      </c>
      <c r="Q2504">
        <f t="shared" si="318"/>
        <v>0</v>
      </c>
      <c r="R2504">
        <f t="shared" si="319"/>
        <v>1</v>
      </c>
    </row>
    <row r="2505" spans="1:18" x14ac:dyDescent="0.25">
      <c r="A2505" t="str">
        <f>gait_events!B2750</f>
        <v>pp058</v>
      </c>
      <c r="B2505" t="str">
        <f>VLOOKUP(A2505,participants!A:B,2,0)</f>
        <v>M</v>
      </c>
      <c r="C2505">
        <f>VLOOKUP(A2505,participants!A:C,3,0)</f>
        <v>24</v>
      </c>
      <c r="D2505" t="str">
        <f>VLOOKUP(A2505,participants!A:F,6,0)</f>
        <v>MS</v>
      </c>
      <c r="E2505" t="str">
        <f>IF(LEN(SUBSTITUTE(gait_events!C2750,"_run-",""))&lt;&gt;LEN(gait_events!C2750),LEFT(RIGHT(gait_events!C2750,LEN(gait_events!C2750)-19),FIND("_run-",RIGHT(gait_events!C2750,LEN(gait_events!C2750)-19),1)-1),RIGHT(gait_events!C2750,LEN(gait_events!C2750)-19))</f>
        <v>Preferred</v>
      </c>
      <c r="F2505" t="str">
        <f>IF(LEN(SUBSTITUTE(gait_events!C2750,"_run-",""))&lt;&gt;LEN(gait_events!C2750),RIGHT(gait_events!C2750,LEN(gait_events!C2750)-FIND("_run-",gait_events!C2750,1)-4),"")</f>
        <v>schub</v>
      </c>
      <c r="G2505" t="str">
        <f>gait_events!D2750</f>
        <v>left_shank</v>
      </c>
      <c r="H2505" t="str">
        <f>gait_events!E2750</f>
        <v>IC</v>
      </c>
      <c r="I2505">
        <f>IF(gait_events!F2750&lt;&gt;"",gait_events!F2750,NA())</f>
        <v>185</v>
      </c>
      <c r="J2505">
        <f>IF(gait_events!G2750&lt;&gt;"",gait_events!G2750,NA())</f>
        <v>178</v>
      </c>
      <c r="K2505">
        <f t="shared" si="312"/>
        <v>7</v>
      </c>
      <c r="L2505">
        <f t="shared" si="313"/>
        <v>35</v>
      </c>
      <c r="M2505">
        <f t="shared" si="314"/>
        <v>1</v>
      </c>
      <c r="N2505">
        <f t="shared" si="315"/>
        <v>1</v>
      </c>
      <c r="O2505">
        <f t="shared" si="316"/>
        <v>1</v>
      </c>
      <c r="P2505">
        <f t="shared" si="317"/>
        <v>0</v>
      </c>
      <c r="Q2505">
        <f t="shared" si="318"/>
        <v>0</v>
      </c>
      <c r="R2505">
        <f t="shared" si="319"/>
        <v>1</v>
      </c>
    </row>
    <row r="2506" spans="1:18" x14ac:dyDescent="0.25">
      <c r="A2506" t="str">
        <f>gait_events!B2751</f>
        <v>pp058</v>
      </c>
      <c r="B2506" t="str">
        <f>VLOOKUP(A2506,participants!A:B,2,0)</f>
        <v>M</v>
      </c>
      <c r="C2506">
        <f>VLOOKUP(A2506,participants!A:C,3,0)</f>
        <v>24</v>
      </c>
      <c r="D2506" t="str">
        <f>VLOOKUP(A2506,participants!A:F,6,0)</f>
        <v>MS</v>
      </c>
      <c r="E2506" t="str">
        <f>IF(LEN(SUBSTITUTE(gait_events!C2751,"_run-",""))&lt;&gt;LEN(gait_events!C2751),LEFT(RIGHT(gait_events!C2751,LEN(gait_events!C2751)-19),FIND("_run-",RIGHT(gait_events!C2751,LEN(gait_events!C2751)-19),1)-1),RIGHT(gait_events!C2751,LEN(gait_events!C2751)-19))</f>
        <v>Preferred</v>
      </c>
      <c r="F2506" t="str">
        <f>IF(LEN(SUBSTITUTE(gait_events!C2751,"_run-",""))&lt;&gt;LEN(gait_events!C2751),RIGHT(gait_events!C2751,LEN(gait_events!C2751)-FIND("_run-",gait_events!C2751,1)-4),"")</f>
        <v>schub</v>
      </c>
      <c r="G2506" t="str">
        <f>gait_events!D2751</f>
        <v>left_shank</v>
      </c>
      <c r="H2506" t="str">
        <f>gait_events!E2751</f>
        <v>IC</v>
      </c>
      <c r="I2506">
        <f>IF(gait_events!F2751&lt;&gt;"",gait_events!F2751,NA())</f>
        <v>441</v>
      </c>
      <c r="J2506">
        <f>IF(gait_events!G2751&lt;&gt;"",gait_events!G2751,NA())</f>
        <v>440</v>
      </c>
      <c r="K2506">
        <f t="shared" si="312"/>
        <v>1</v>
      </c>
      <c r="L2506">
        <f t="shared" si="313"/>
        <v>5</v>
      </c>
      <c r="M2506">
        <f t="shared" si="314"/>
        <v>1</v>
      </c>
      <c r="N2506">
        <f t="shared" si="315"/>
        <v>1</v>
      </c>
      <c r="O2506">
        <f t="shared" si="316"/>
        <v>1</v>
      </c>
      <c r="P2506">
        <f t="shared" si="317"/>
        <v>0</v>
      </c>
      <c r="Q2506">
        <f t="shared" si="318"/>
        <v>0</v>
      </c>
      <c r="R2506">
        <f t="shared" si="319"/>
        <v>1</v>
      </c>
    </row>
    <row r="2507" spans="1:18" x14ac:dyDescent="0.25">
      <c r="A2507" t="str">
        <f>gait_events!B2752</f>
        <v>pp058</v>
      </c>
      <c r="B2507" t="str">
        <f>VLOOKUP(A2507,participants!A:B,2,0)</f>
        <v>M</v>
      </c>
      <c r="C2507">
        <f>VLOOKUP(A2507,participants!A:C,3,0)</f>
        <v>24</v>
      </c>
      <c r="D2507" t="str">
        <f>VLOOKUP(A2507,participants!A:F,6,0)</f>
        <v>MS</v>
      </c>
      <c r="E2507" t="str">
        <f>IF(LEN(SUBSTITUTE(gait_events!C2752,"_run-",""))&lt;&gt;LEN(gait_events!C2752),LEFT(RIGHT(gait_events!C2752,LEN(gait_events!C2752)-19),FIND("_run-",RIGHT(gait_events!C2752,LEN(gait_events!C2752)-19),1)-1),RIGHT(gait_events!C2752,LEN(gait_events!C2752)-19))</f>
        <v>Preferred</v>
      </c>
      <c r="F2507" t="str">
        <f>IF(LEN(SUBSTITUTE(gait_events!C2752,"_run-",""))&lt;&gt;LEN(gait_events!C2752),RIGHT(gait_events!C2752,LEN(gait_events!C2752)-FIND("_run-",gait_events!C2752,1)-4),"")</f>
        <v>schub</v>
      </c>
      <c r="G2507" t="str">
        <f>gait_events!D2752</f>
        <v>left_shank</v>
      </c>
      <c r="H2507" t="str">
        <f>gait_events!E2752</f>
        <v>IC</v>
      </c>
      <c r="I2507">
        <f>IF(gait_events!F2752&lt;&gt;"",gait_events!F2752,NA())</f>
        <v>702</v>
      </c>
      <c r="J2507">
        <f>IF(gait_events!G2752&lt;&gt;"",gait_events!G2752,NA())</f>
        <v>698</v>
      </c>
      <c r="K2507">
        <f t="shared" si="312"/>
        <v>4</v>
      </c>
      <c r="L2507">
        <f t="shared" si="313"/>
        <v>20</v>
      </c>
      <c r="M2507">
        <f t="shared" si="314"/>
        <v>1</v>
      </c>
      <c r="N2507">
        <f t="shared" si="315"/>
        <v>1</v>
      </c>
      <c r="O2507">
        <f t="shared" si="316"/>
        <v>1</v>
      </c>
      <c r="P2507">
        <f t="shared" si="317"/>
        <v>0</v>
      </c>
      <c r="Q2507">
        <f t="shared" si="318"/>
        <v>0</v>
      </c>
      <c r="R2507">
        <f t="shared" si="319"/>
        <v>1</v>
      </c>
    </row>
    <row r="2508" spans="1:18" x14ac:dyDescent="0.25">
      <c r="A2508" t="str">
        <f>gait_events!B2753</f>
        <v>pp058</v>
      </c>
      <c r="B2508" t="str">
        <f>VLOOKUP(A2508,participants!A:B,2,0)</f>
        <v>M</v>
      </c>
      <c r="C2508">
        <f>VLOOKUP(A2508,participants!A:C,3,0)</f>
        <v>24</v>
      </c>
      <c r="D2508" t="str">
        <f>VLOOKUP(A2508,participants!A:F,6,0)</f>
        <v>MS</v>
      </c>
      <c r="E2508" t="str">
        <f>IF(LEN(SUBSTITUTE(gait_events!C2753,"_run-",""))&lt;&gt;LEN(gait_events!C2753),LEFT(RIGHT(gait_events!C2753,LEN(gait_events!C2753)-19),FIND("_run-",RIGHT(gait_events!C2753,LEN(gait_events!C2753)-19),1)-1),RIGHT(gait_events!C2753,LEN(gait_events!C2753)-19))</f>
        <v>Preferred</v>
      </c>
      <c r="F2508" t="str">
        <f>IF(LEN(SUBSTITUTE(gait_events!C2753,"_run-",""))&lt;&gt;LEN(gait_events!C2753),RIGHT(gait_events!C2753,LEN(gait_events!C2753)-FIND("_run-",gait_events!C2753,1)-4),"")</f>
        <v>schub</v>
      </c>
      <c r="G2508" t="str">
        <f>gait_events!D2753</f>
        <v>left_shank</v>
      </c>
      <c r="H2508" t="str">
        <f>gait_events!E2753</f>
        <v>IC</v>
      </c>
      <c r="I2508">
        <f>IF(gait_events!F2753&lt;&gt;"",gait_events!F2753,NA())</f>
        <v>945</v>
      </c>
      <c r="J2508">
        <f>IF(gait_events!G2753&lt;&gt;"",gait_events!G2753,NA())</f>
        <v>955</v>
      </c>
      <c r="K2508">
        <f t="shared" si="312"/>
        <v>-10</v>
      </c>
      <c r="L2508">
        <f t="shared" si="313"/>
        <v>-50</v>
      </c>
      <c r="M2508">
        <f t="shared" si="314"/>
        <v>1</v>
      </c>
      <c r="N2508">
        <f t="shared" si="315"/>
        <v>1</v>
      </c>
      <c r="O2508">
        <f t="shared" si="316"/>
        <v>1</v>
      </c>
      <c r="P2508">
        <f t="shared" si="317"/>
        <v>0</v>
      </c>
      <c r="Q2508">
        <f t="shared" si="318"/>
        <v>0</v>
      </c>
      <c r="R2508">
        <f t="shared" si="319"/>
        <v>1</v>
      </c>
    </row>
    <row r="2509" spans="1:18" x14ac:dyDescent="0.25">
      <c r="A2509" t="str">
        <f>gait_events!B2754</f>
        <v>pp058</v>
      </c>
      <c r="B2509" t="str">
        <f>VLOOKUP(A2509,participants!A:B,2,0)</f>
        <v>M</v>
      </c>
      <c r="C2509">
        <f>VLOOKUP(A2509,participants!A:C,3,0)</f>
        <v>24</v>
      </c>
      <c r="D2509" t="str">
        <f>VLOOKUP(A2509,participants!A:F,6,0)</f>
        <v>MS</v>
      </c>
      <c r="E2509" t="str">
        <f>IF(LEN(SUBSTITUTE(gait_events!C2754,"_run-",""))&lt;&gt;LEN(gait_events!C2754),LEFT(RIGHT(gait_events!C2754,LEN(gait_events!C2754)-19),FIND("_run-",RIGHT(gait_events!C2754,LEN(gait_events!C2754)-19),1)-1),RIGHT(gait_events!C2754,LEN(gait_events!C2754)-19))</f>
        <v>Preferred</v>
      </c>
      <c r="F2509" t="str">
        <f>IF(LEN(SUBSTITUTE(gait_events!C2754,"_run-",""))&lt;&gt;LEN(gait_events!C2754),RIGHT(gait_events!C2754,LEN(gait_events!C2754)-FIND("_run-",gait_events!C2754,1)-4),"")</f>
        <v>schub</v>
      </c>
      <c r="G2509" t="str">
        <f>gait_events!D2754</f>
        <v>left_shank</v>
      </c>
      <c r="H2509" t="str">
        <f>gait_events!E2754</f>
        <v>IC</v>
      </c>
      <c r="I2509">
        <f>IF(gait_events!F2754&lt;&gt;"",gait_events!F2754,NA())</f>
        <v>1236</v>
      </c>
      <c r="J2509">
        <f>IF(gait_events!G2754&lt;&gt;"",gait_events!G2754,NA())</f>
        <v>1234</v>
      </c>
      <c r="K2509">
        <f t="shared" si="312"/>
        <v>2</v>
      </c>
      <c r="L2509">
        <f t="shared" si="313"/>
        <v>10</v>
      </c>
      <c r="M2509">
        <f t="shared" si="314"/>
        <v>1</v>
      </c>
      <c r="N2509">
        <f t="shared" si="315"/>
        <v>1</v>
      </c>
      <c r="O2509">
        <f t="shared" si="316"/>
        <v>1</v>
      </c>
      <c r="P2509">
        <f t="shared" si="317"/>
        <v>0</v>
      </c>
      <c r="Q2509">
        <f t="shared" si="318"/>
        <v>0</v>
      </c>
      <c r="R2509">
        <f t="shared" si="319"/>
        <v>1</v>
      </c>
    </row>
    <row r="2510" spans="1:18" x14ac:dyDescent="0.25">
      <c r="A2510" t="str">
        <f>gait_events!B2755</f>
        <v>pp058</v>
      </c>
      <c r="B2510" t="str">
        <f>VLOOKUP(A2510,participants!A:B,2,0)</f>
        <v>M</v>
      </c>
      <c r="C2510">
        <f>VLOOKUP(A2510,participants!A:C,3,0)</f>
        <v>24</v>
      </c>
      <c r="D2510" t="str">
        <f>VLOOKUP(A2510,participants!A:F,6,0)</f>
        <v>MS</v>
      </c>
      <c r="E2510" t="str">
        <f>IF(LEN(SUBSTITUTE(gait_events!C2755,"_run-",""))&lt;&gt;LEN(gait_events!C2755),LEFT(RIGHT(gait_events!C2755,LEN(gait_events!C2755)-19),FIND("_run-",RIGHT(gait_events!C2755,LEN(gait_events!C2755)-19),1)-1),RIGHT(gait_events!C2755,LEN(gait_events!C2755)-19))</f>
        <v>Preferred</v>
      </c>
      <c r="F2510" t="str">
        <f>IF(LEN(SUBSTITUTE(gait_events!C2755,"_run-",""))&lt;&gt;LEN(gait_events!C2755),RIGHT(gait_events!C2755,LEN(gait_events!C2755)-FIND("_run-",gait_events!C2755,1)-4),"")</f>
        <v>schub</v>
      </c>
      <c r="G2510" t="str">
        <f>gait_events!D2755</f>
        <v>left_shank</v>
      </c>
      <c r="H2510" t="str">
        <f>gait_events!E2755</f>
        <v>FC</v>
      </c>
      <c r="I2510">
        <f>IF(gait_events!F2755&lt;&gt;"",gait_events!F2755,NA())</f>
        <v>90</v>
      </c>
      <c r="J2510">
        <f>IF(gait_events!G2755&lt;&gt;"",gait_events!G2755,NA())</f>
        <v>92</v>
      </c>
      <c r="K2510">
        <f t="shared" si="312"/>
        <v>-2</v>
      </c>
      <c r="L2510">
        <f t="shared" si="313"/>
        <v>-10</v>
      </c>
      <c r="M2510">
        <f t="shared" si="314"/>
        <v>1</v>
      </c>
      <c r="N2510">
        <f t="shared" si="315"/>
        <v>1</v>
      </c>
      <c r="O2510">
        <f t="shared" si="316"/>
        <v>1</v>
      </c>
      <c r="P2510">
        <f t="shared" si="317"/>
        <v>0</v>
      </c>
      <c r="Q2510">
        <f t="shared" si="318"/>
        <v>0</v>
      </c>
      <c r="R2510">
        <f t="shared" si="319"/>
        <v>1</v>
      </c>
    </row>
    <row r="2511" spans="1:18" x14ac:dyDescent="0.25">
      <c r="A2511" t="str">
        <f>gait_events!B2756</f>
        <v>pp058</v>
      </c>
      <c r="B2511" t="str">
        <f>VLOOKUP(A2511,participants!A:B,2,0)</f>
        <v>M</v>
      </c>
      <c r="C2511">
        <f>VLOOKUP(A2511,participants!A:C,3,0)</f>
        <v>24</v>
      </c>
      <c r="D2511" t="str">
        <f>VLOOKUP(A2511,participants!A:F,6,0)</f>
        <v>MS</v>
      </c>
      <c r="E2511" t="str">
        <f>IF(LEN(SUBSTITUTE(gait_events!C2756,"_run-",""))&lt;&gt;LEN(gait_events!C2756),LEFT(RIGHT(gait_events!C2756,LEN(gait_events!C2756)-19),FIND("_run-",RIGHT(gait_events!C2756,LEN(gait_events!C2756)-19),1)-1),RIGHT(gait_events!C2756,LEN(gait_events!C2756)-19))</f>
        <v>Preferred</v>
      </c>
      <c r="F2511" t="str">
        <f>IF(LEN(SUBSTITUTE(gait_events!C2756,"_run-",""))&lt;&gt;LEN(gait_events!C2756),RIGHT(gait_events!C2756,LEN(gait_events!C2756)-FIND("_run-",gait_events!C2756,1)-4),"")</f>
        <v>schub</v>
      </c>
      <c r="G2511" t="str">
        <f>gait_events!D2756</f>
        <v>left_shank</v>
      </c>
      <c r="H2511" t="str">
        <f>gait_events!E2756</f>
        <v>FC</v>
      </c>
      <c r="I2511">
        <f>IF(gait_events!F2756&lt;&gt;"",gait_events!F2756,NA())</f>
        <v>356</v>
      </c>
      <c r="J2511" t="e">
        <f>IF(gait_events!G2756&lt;&gt;"",gait_events!G2756,NA())</f>
        <v>#N/A</v>
      </c>
      <c r="K2511" t="e">
        <f t="shared" si="312"/>
        <v>#N/A</v>
      </c>
      <c r="L2511" t="e">
        <f t="shared" si="313"/>
        <v>#N/A</v>
      </c>
      <c r="M2511">
        <f t="shared" si="314"/>
        <v>1</v>
      </c>
      <c r="N2511">
        <f t="shared" si="315"/>
        <v>0</v>
      </c>
      <c r="O2511">
        <f t="shared" si="316"/>
        <v>0</v>
      </c>
      <c r="P2511">
        <f t="shared" si="317"/>
        <v>1</v>
      </c>
      <c r="Q2511">
        <f t="shared" si="318"/>
        <v>0</v>
      </c>
      <c r="R2511">
        <f t="shared" si="319"/>
        <v>1</v>
      </c>
    </row>
    <row r="2512" spans="1:18" x14ac:dyDescent="0.25">
      <c r="A2512" t="str">
        <f>gait_events!B2757</f>
        <v>pp058</v>
      </c>
      <c r="B2512" t="str">
        <f>VLOOKUP(A2512,participants!A:B,2,0)</f>
        <v>M</v>
      </c>
      <c r="C2512">
        <f>VLOOKUP(A2512,participants!A:C,3,0)</f>
        <v>24</v>
      </c>
      <c r="D2512" t="str">
        <f>VLOOKUP(A2512,participants!A:F,6,0)</f>
        <v>MS</v>
      </c>
      <c r="E2512" t="str">
        <f>IF(LEN(SUBSTITUTE(gait_events!C2757,"_run-",""))&lt;&gt;LEN(gait_events!C2757),LEFT(RIGHT(gait_events!C2757,LEN(gait_events!C2757)-19),FIND("_run-",RIGHT(gait_events!C2757,LEN(gait_events!C2757)-19),1)-1),RIGHT(gait_events!C2757,LEN(gait_events!C2757)-19))</f>
        <v>Preferred</v>
      </c>
      <c r="F2512" t="str">
        <f>IF(LEN(SUBSTITUTE(gait_events!C2757,"_run-",""))&lt;&gt;LEN(gait_events!C2757),RIGHT(gait_events!C2757,LEN(gait_events!C2757)-FIND("_run-",gait_events!C2757,1)-4),"")</f>
        <v>schub</v>
      </c>
      <c r="G2512" t="str">
        <f>gait_events!D2757</f>
        <v>left_shank</v>
      </c>
      <c r="H2512" t="str">
        <f>gait_events!E2757</f>
        <v>FC</v>
      </c>
      <c r="I2512">
        <f>IF(gait_events!F2757&lt;&gt;"",gait_events!F2757,NA())</f>
        <v>617</v>
      </c>
      <c r="J2512" t="e">
        <f>IF(gait_events!G2757&lt;&gt;"",gait_events!G2757,NA())</f>
        <v>#N/A</v>
      </c>
      <c r="K2512" t="e">
        <f t="shared" si="312"/>
        <v>#N/A</v>
      </c>
      <c r="L2512" t="e">
        <f t="shared" si="313"/>
        <v>#N/A</v>
      </c>
      <c r="M2512">
        <f t="shared" si="314"/>
        <v>1</v>
      </c>
      <c r="N2512">
        <f t="shared" si="315"/>
        <v>0</v>
      </c>
      <c r="O2512">
        <f t="shared" si="316"/>
        <v>0</v>
      </c>
      <c r="P2512">
        <f t="shared" si="317"/>
        <v>1</v>
      </c>
      <c r="Q2512">
        <f t="shared" si="318"/>
        <v>0</v>
      </c>
      <c r="R2512">
        <f t="shared" si="319"/>
        <v>1</v>
      </c>
    </row>
    <row r="2513" spans="1:18" x14ac:dyDescent="0.25">
      <c r="A2513" t="str">
        <f>gait_events!B2758</f>
        <v>pp058</v>
      </c>
      <c r="B2513" t="str">
        <f>VLOOKUP(A2513,participants!A:B,2,0)</f>
        <v>M</v>
      </c>
      <c r="C2513">
        <f>VLOOKUP(A2513,participants!A:C,3,0)</f>
        <v>24</v>
      </c>
      <c r="D2513" t="str">
        <f>VLOOKUP(A2513,participants!A:F,6,0)</f>
        <v>MS</v>
      </c>
      <c r="E2513" t="str">
        <f>IF(LEN(SUBSTITUTE(gait_events!C2758,"_run-",""))&lt;&gt;LEN(gait_events!C2758),LEFT(RIGHT(gait_events!C2758,LEN(gait_events!C2758)-19),FIND("_run-",RIGHT(gait_events!C2758,LEN(gait_events!C2758)-19),1)-1),RIGHT(gait_events!C2758,LEN(gait_events!C2758)-19))</f>
        <v>Preferred</v>
      </c>
      <c r="F2513" t="str">
        <f>IF(LEN(SUBSTITUTE(gait_events!C2758,"_run-",""))&lt;&gt;LEN(gait_events!C2758),RIGHT(gait_events!C2758,LEN(gait_events!C2758)-FIND("_run-",gait_events!C2758,1)-4),"")</f>
        <v>schub</v>
      </c>
      <c r="G2513" t="str">
        <f>gait_events!D2758</f>
        <v>left_shank</v>
      </c>
      <c r="H2513" t="str">
        <f>gait_events!E2758</f>
        <v>FC</v>
      </c>
      <c r="I2513">
        <f>IF(gait_events!F2758&lt;&gt;"",gait_events!F2758,NA())</f>
        <v>867</v>
      </c>
      <c r="J2513">
        <f>IF(gait_events!G2758&lt;&gt;"",gait_events!G2758,NA())</f>
        <v>866</v>
      </c>
      <c r="K2513">
        <f t="shared" si="312"/>
        <v>1</v>
      </c>
      <c r="L2513">
        <f t="shared" si="313"/>
        <v>5</v>
      </c>
      <c r="M2513">
        <f t="shared" si="314"/>
        <v>1</v>
      </c>
      <c r="N2513">
        <f t="shared" si="315"/>
        <v>1</v>
      </c>
      <c r="O2513">
        <f t="shared" si="316"/>
        <v>1</v>
      </c>
      <c r="P2513">
        <f t="shared" si="317"/>
        <v>0</v>
      </c>
      <c r="Q2513">
        <f t="shared" si="318"/>
        <v>0</v>
      </c>
      <c r="R2513">
        <f t="shared" si="319"/>
        <v>1</v>
      </c>
    </row>
    <row r="2514" spans="1:18" x14ac:dyDescent="0.25">
      <c r="A2514" t="str">
        <f>gait_events!B2759</f>
        <v>pp058</v>
      </c>
      <c r="B2514" t="str">
        <f>VLOOKUP(A2514,participants!A:B,2,0)</f>
        <v>M</v>
      </c>
      <c r="C2514">
        <f>VLOOKUP(A2514,participants!A:C,3,0)</f>
        <v>24</v>
      </c>
      <c r="D2514" t="str">
        <f>VLOOKUP(A2514,participants!A:F,6,0)</f>
        <v>MS</v>
      </c>
      <c r="E2514" t="str">
        <f>IF(LEN(SUBSTITUTE(gait_events!C2759,"_run-",""))&lt;&gt;LEN(gait_events!C2759),LEFT(RIGHT(gait_events!C2759,LEN(gait_events!C2759)-19),FIND("_run-",RIGHT(gait_events!C2759,LEN(gait_events!C2759)-19),1)-1),RIGHT(gait_events!C2759,LEN(gait_events!C2759)-19))</f>
        <v>Preferred</v>
      </c>
      <c r="F2514" t="str">
        <f>IF(LEN(SUBSTITUTE(gait_events!C2759,"_run-",""))&lt;&gt;LEN(gait_events!C2759),RIGHT(gait_events!C2759,LEN(gait_events!C2759)-FIND("_run-",gait_events!C2759,1)-4),"")</f>
        <v>schub</v>
      </c>
      <c r="G2514" t="str">
        <f>gait_events!D2759</f>
        <v>left_shank</v>
      </c>
      <c r="H2514" t="str">
        <f>gait_events!E2759</f>
        <v>FC</v>
      </c>
      <c r="I2514">
        <f>IF(gait_events!F2759&lt;&gt;"",gait_events!F2759,NA())</f>
        <v>1156</v>
      </c>
      <c r="J2514">
        <f>IF(gait_events!G2759&lt;&gt;"",gait_events!G2759,NA())</f>
        <v>1158</v>
      </c>
      <c r="K2514">
        <f t="shared" si="312"/>
        <v>-2</v>
      </c>
      <c r="L2514">
        <f t="shared" si="313"/>
        <v>-10</v>
      </c>
      <c r="M2514">
        <f t="shared" si="314"/>
        <v>1</v>
      </c>
      <c r="N2514">
        <f t="shared" si="315"/>
        <v>1</v>
      </c>
      <c r="O2514">
        <f t="shared" si="316"/>
        <v>1</v>
      </c>
      <c r="P2514">
        <f t="shared" si="317"/>
        <v>0</v>
      </c>
      <c r="Q2514">
        <f t="shared" si="318"/>
        <v>0</v>
      </c>
      <c r="R2514">
        <f t="shared" si="319"/>
        <v>1</v>
      </c>
    </row>
    <row r="2515" spans="1:18" x14ac:dyDescent="0.25">
      <c r="A2515" t="str">
        <f>gait_events!B2760</f>
        <v>pp058</v>
      </c>
      <c r="B2515" t="str">
        <f>VLOOKUP(A2515,participants!A:B,2,0)</f>
        <v>M</v>
      </c>
      <c r="C2515">
        <f>VLOOKUP(A2515,participants!A:C,3,0)</f>
        <v>24</v>
      </c>
      <c r="D2515" t="str">
        <f>VLOOKUP(A2515,participants!A:F,6,0)</f>
        <v>MS</v>
      </c>
      <c r="E2515" t="str">
        <f>IF(LEN(SUBSTITUTE(gait_events!C2760,"_run-",""))&lt;&gt;LEN(gait_events!C2760),LEFT(RIGHT(gait_events!C2760,LEN(gait_events!C2760)-19),FIND("_run-",RIGHT(gait_events!C2760,LEN(gait_events!C2760)-19),1)-1),RIGHT(gait_events!C2760,LEN(gait_events!C2760)-19))</f>
        <v>Preferred</v>
      </c>
      <c r="F2515" t="str">
        <f>IF(LEN(SUBSTITUTE(gait_events!C2760,"_run-",""))&lt;&gt;LEN(gait_events!C2760),RIGHT(gait_events!C2760,LEN(gait_events!C2760)-FIND("_run-",gait_events!C2760,1)-4),"")</f>
        <v>schub</v>
      </c>
      <c r="G2515" t="str">
        <f>gait_events!D2760</f>
        <v>right_shank</v>
      </c>
      <c r="H2515" t="str">
        <f>gait_events!E2760</f>
        <v>IC</v>
      </c>
      <c r="I2515">
        <f>IF(gait_events!F2760&lt;&gt;"",gait_events!F2760,NA())</f>
        <v>41</v>
      </c>
      <c r="J2515">
        <f>IF(gait_events!G2760&lt;&gt;"",gait_events!G2760,NA())</f>
        <v>40</v>
      </c>
      <c r="K2515">
        <f t="shared" si="312"/>
        <v>1</v>
      </c>
      <c r="L2515">
        <f t="shared" si="313"/>
        <v>5</v>
      </c>
      <c r="M2515">
        <f t="shared" si="314"/>
        <v>1</v>
      </c>
      <c r="N2515">
        <f t="shared" si="315"/>
        <v>1</v>
      </c>
      <c r="O2515">
        <f t="shared" si="316"/>
        <v>1</v>
      </c>
      <c r="P2515">
        <f t="shared" si="317"/>
        <v>0</v>
      </c>
      <c r="Q2515">
        <f t="shared" si="318"/>
        <v>0</v>
      </c>
      <c r="R2515">
        <f t="shared" si="319"/>
        <v>1</v>
      </c>
    </row>
    <row r="2516" spans="1:18" x14ac:dyDescent="0.25">
      <c r="A2516" t="str">
        <f>gait_events!B2761</f>
        <v>pp058</v>
      </c>
      <c r="B2516" t="str">
        <f>VLOOKUP(A2516,participants!A:B,2,0)</f>
        <v>M</v>
      </c>
      <c r="C2516">
        <f>VLOOKUP(A2516,participants!A:C,3,0)</f>
        <v>24</v>
      </c>
      <c r="D2516" t="str">
        <f>VLOOKUP(A2516,participants!A:F,6,0)</f>
        <v>MS</v>
      </c>
      <c r="E2516" t="str">
        <f>IF(LEN(SUBSTITUTE(gait_events!C2761,"_run-",""))&lt;&gt;LEN(gait_events!C2761),LEFT(RIGHT(gait_events!C2761,LEN(gait_events!C2761)-19),FIND("_run-",RIGHT(gait_events!C2761,LEN(gait_events!C2761)-19),1)-1),RIGHT(gait_events!C2761,LEN(gait_events!C2761)-19))</f>
        <v>Preferred</v>
      </c>
      <c r="F2516" t="str">
        <f>IF(LEN(SUBSTITUTE(gait_events!C2761,"_run-",""))&lt;&gt;LEN(gait_events!C2761),RIGHT(gait_events!C2761,LEN(gait_events!C2761)-FIND("_run-",gait_events!C2761,1)-4),"")</f>
        <v>schub</v>
      </c>
      <c r="G2516" t="str">
        <f>gait_events!D2761</f>
        <v>right_shank</v>
      </c>
      <c r="H2516" t="str">
        <f>gait_events!E2761</f>
        <v>IC</v>
      </c>
      <c r="I2516">
        <f>IF(gait_events!F2761&lt;&gt;"",gait_events!F2761,NA())</f>
        <v>313</v>
      </c>
      <c r="J2516">
        <f>IF(gait_events!G2761&lt;&gt;"",gait_events!G2761,NA())</f>
        <v>309</v>
      </c>
      <c r="K2516">
        <f t="shared" si="312"/>
        <v>4</v>
      </c>
      <c r="L2516">
        <f t="shared" si="313"/>
        <v>20</v>
      </c>
      <c r="M2516">
        <f t="shared" si="314"/>
        <v>1</v>
      </c>
      <c r="N2516">
        <f t="shared" si="315"/>
        <v>1</v>
      </c>
      <c r="O2516">
        <f t="shared" si="316"/>
        <v>1</v>
      </c>
      <c r="P2516">
        <f t="shared" si="317"/>
        <v>0</v>
      </c>
      <c r="Q2516">
        <f t="shared" si="318"/>
        <v>0</v>
      </c>
      <c r="R2516">
        <f t="shared" si="319"/>
        <v>1</v>
      </c>
    </row>
    <row r="2517" spans="1:18" x14ac:dyDescent="0.25">
      <c r="A2517" t="str">
        <f>gait_events!B2762</f>
        <v>pp058</v>
      </c>
      <c r="B2517" t="str">
        <f>VLOOKUP(A2517,participants!A:B,2,0)</f>
        <v>M</v>
      </c>
      <c r="C2517">
        <f>VLOOKUP(A2517,participants!A:C,3,0)</f>
        <v>24</v>
      </c>
      <c r="D2517" t="str">
        <f>VLOOKUP(A2517,participants!A:F,6,0)</f>
        <v>MS</v>
      </c>
      <c r="E2517" t="str">
        <f>IF(LEN(SUBSTITUTE(gait_events!C2762,"_run-",""))&lt;&gt;LEN(gait_events!C2762),LEFT(RIGHT(gait_events!C2762,LEN(gait_events!C2762)-19),FIND("_run-",RIGHT(gait_events!C2762,LEN(gait_events!C2762)-19),1)-1),RIGHT(gait_events!C2762,LEN(gait_events!C2762)-19))</f>
        <v>Preferred</v>
      </c>
      <c r="F2517" t="str">
        <f>IF(LEN(SUBSTITUTE(gait_events!C2762,"_run-",""))&lt;&gt;LEN(gait_events!C2762),RIGHT(gait_events!C2762,LEN(gait_events!C2762)-FIND("_run-",gait_events!C2762,1)-4),"")</f>
        <v>schub</v>
      </c>
      <c r="G2517" t="str">
        <f>gait_events!D2762</f>
        <v>right_shank</v>
      </c>
      <c r="H2517" t="str">
        <f>gait_events!E2762</f>
        <v>IC</v>
      </c>
      <c r="I2517">
        <f>IF(gait_events!F2762&lt;&gt;"",gait_events!F2762,NA())</f>
        <v>568</v>
      </c>
      <c r="J2517">
        <f>IF(gait_events!G2762&lt;&gt;"",gait_events!G2762,NA())</f>
        <v>563</v>
      </c>
      <c r="K2517">
        <f t="shared" si="312"/>
        <v>5</v>
      </c>
      <c r="L2517">
        <f t="shared" si="313"/>
        <v>25</v>
      </c>
      <c r="M2517">
        <f t="shared" si="314"/>
        <v>1</v>
      </c>
      <c r="N2517">
        <f t="shared" si="315"/>
        <v>1</v>
      </c>
      <c r="O2517">
        <f t="shared" si="316"/>
        <v>1</v>
      </c>
      <c r="P2517">
        <f t="shared" si="317"/>
        <v>0</v>
      </c>
      <c r="Q2517">
        <f t="shared" si="318"/>
        <v>0</v>
      </c>
      <c r="R2517">
        <f t="shared" si="319"/>
        <v>1</v>
      </c>
    </row>
    <row r="2518" spans="1:18" x14ac:dyDescent="0.25">
      <c r="A2518" t="str">
        <f>gait_events!B2763</f>
        <v>pp058</v>
      </c>
      <c r="B2518" t="str">
        <f>VLOOKUP(A2518,participants!A:B,2,0)</f>
        <v>M</v>
      </c>
      <c r="C2518">
        <f>VLOOKUP(A2518,participants!A:C,3,0)</f>
        <v>24</v>
      </c>
      <c r="D2518" t="str">
        <f>VLOOKUP(A2518,participants!A:F,6,0)</f>
        <v>MS</v>
      </c>
      <c r="E2518" t="str">
        <f>IF(LEN(SUBSTITUTE(gait_events!C2763,"_run-",""))&lt;&gt;LEN(gait_events!C2763),LEFT(RIGHT(gait_events!C2763,LEN(gait_events!C2763)-19),FIND("_run-",RIGHT(gait_events!C2763,LEN(gait_events!C2763)-19),1)-1),RIGHT(gait_events!C2763,LEN(gait_events!C2763)-19))</f>
        <v>Preferred</v>
      </c>
      <c r="F2518" t="str">
        <f>IF(LEN(SUBSTITUTE(gait_events!C2763,"_run-",""))&lt;&gt;LEN(gait_events!C2763),RIGHT(gait_events!C2763,LEN(gait_events!C2763)-FIND("_run-",gait_events!C2763,1)-4),"")</f>
        <v>schub</v>
      </c>
      <c r="G2518" t="str">
        <f>gait_events!D2763</f>
        <v>right_shank</v>
      </c>
      <c r="H2518" t="str">
        <f>gait_events!E2763</f>
        <v>IC</v>
      </c>
      <c r="I2518">
        <f>IF(gait_events!F2763&lt;&gt;"",gait_events!F2763,NA())</f>
        <v>827</v>
      </c>
      <c r="J2518">
        <f>IF(gait_events!G2763&lt;&gt;"",gait_events!G2763,NA())</f>
        <v>825</v>
      </c>
      <c r="K2518">
        <f t="shared" si="312"/>
        <v>2</v>
      </c>
      <c r="L2518">
        <f t="shared" si="313"/>
        <v>10</v>
      </c>
      <c r="M2518">
        <f t="shared" si="314"/>
        <v>1</v>
      </c>
      <c r="N2518">
        <f t="shared" si="315"/>
        <v>1</v>
      </c>
      <c r="O2518">
        <f t="shared" si="316"/>
        <v>1</v>
      </c>
      <c r="P2518">
        <f t="shared" si="317"/>
        <v>0</v>
      </c>
      <c r="Q2518">
        <f t="shared" si="318"/>
        <v>0</v>
      </c>
      <c r="R2518">
        <f t="shared" si="319"/>
        <v>1</v>
      </c>
    </row>
    <row r="2519" spans="1:18" x14ac:dyDescent="0.25">
      <c r="A2519" t="str">
        <f>gait_events!B2764</f>
        <v>pp058</v>
      </c>
      <c r="B2519" t="str">
        <f>VLOOKUP(A2519,participants!A:B,2,0)</f>
        <v>M</v>
      </c>
      <c r="C2519">
        <f>VLOOKUP(A2519,participants!A:C,3,0)</f>
        <v>24</v>
      </c>
      <c r="D2519" t="str">
        <f>VLOOKUP(A2519,participants!A:F,6,0)</f>
        <v>MS</v>
      </c>
      <c r="E2519" t="str">
        <f>IF(LEN(SUBSTITUTE(gait_events!C2764,"_run-",""))&lt;&gt;LEN(gait_events!C2764),LEFT(RIGHT(gait_events!C2764,LEN(gait_events!C2764)-19),FIND("_run-",RIGHT(gait_events!C2764,LEN(gait_events!C2764)-19),1)-1),RIGHT(gait_events!C2764,LEN(gait_events!C2764)-19))</f>
        <v>Preferred</v>
      </c>
      <c r="F2519" t="str">
        <f>IF(LEN(SUBSTITUTE(gait_events!C2764,"_run-",""))&lt;&gt;LEN(gait_events!C2764),RIGHT(gait_events!C2764,LEN(gait_events!C2764)-FIND("_run-",gait_events!C2764,1)-4),"")</f>
        <v>schub</v>
      </c>
      <c r="G2519" t="str">
        <f>gait_events!D2764</f>
        <v>right_shank</v>
      </c>
      <c r="H2519" t="str">
        <f>gait_events!E2764</f>
        <v>IC</v>
      </c>
      <c r="I2519">
        <f>IF(gait_events!F2764&lt;&gt;"",gait_events!F2764,NA())</f>
        <v>1105</v>
      </c>
      <c r="J2519">
        <f>IF(gait_events!G2764&lt;&gt;"",gait_events!G2764,NA())</f>
        <v>1102</v>
      </c>
      <c r="K2519">
        <f t="shared" si="312"/>
        <v>3</v>
      </c>
      <c r="L2519">
        <f t="shared" si="313"/>
        <v>15</v>
      </c>
      <c r="M2519">
        <f t="shared" si="314"/>
        <v>1</v>
      </c>
      <c r="N2519">
        <f t="shared" si="315"/>
        <v>1</v>
      </c>
      <c r="O2519">
        <f t="shared" si="316"/>
        <v>1</v>
      </c>
      <c r="P2519">
        <f t="shared" si="317"/>
        <v>0</v>
      </c>
      <c r="Q2519">
        <f t="shared" si="318"/>
        <v>0</v>
      </c>
      <c r="R2519">
        <f t="shared" si="319"/>
        <v>1</v>
      </c>
    </row>
    <row r="2520" spans="1:18" x14ac:dyDescent="0.25">
      <c r="A2520" t="str">
        <f>gait_events!B2765</f>
        <v>pp058</v>
      </c>
      <c r="B2520" t="str">
        <f>VLOOKUP(A2520,participants!A:B,2,0)</f>
        <v>M</v>
      </c>
      <c r="C2520">
        <f>VLOOKUP(A2520,participants!A:C,3,0)</f>
        <v>24</v>
      </c>
      <c r="D2520" t="str">
        <f>VLOOKUP(A2520,participants!A:F,6,0)</f>
        <v>MS</v>
      </c>
      <c r="E2520" t="str">
        <f>IF(LEN(SUBSTITUTE(gait_events!C2765,"_run-",""))&lt;&gt;LEN(gait_events!C2765),LEFT(RIGHT(gait_events!C2765,LEN(gait_events!C2765)-19),FIND("_run-",RIGHT(gait_events!C2765,LEN(gait_events!C2765)-19),1)-1),RIGHT(gait_events!C2765,LEN(gait_events!C2765)-19))</f>
        <v>Preferred</v>
      </c>
      <c r="F2520" t="str">
        <f>IF(LEN(SUBSTITUTE(gait_events!C2765,"_run-",""))&lt;&gt;LEN(gait_events!C2765),RIGHT(gait_events!C2765,LEN(gait_events!C2765)-FIND("_run-",gait_events!C2765,1)-4),"")</f>
        <v>schub</v>
      </c>
      <c r="G2520" t="str">
        <f>gait_events!D2765</f>
        <v>right_shank</v>
      </c>
      <c r="H2520" t="str">
        <f>gait_events!E2765</f>
        <v>IC</v>
      </c>
      <c r="I2520" t="e">
        <f>IF(gait_events!F2765&lt;&gt;"",gait_events!F2765,NA())</f>
        <v>#N/A</v>
      </c>
      <c r="J2520">
        <f>IF(gait_events!G2765&lt;&gt;"",gait_events!G2765,NA())</f>
        <v>654</v>
      </c>
      <c r="K2520" t="e">
        <f t="shared" si="312"/>
        <v>#N/A</v>
      </c>
      <c r="L2520" t="e">
        <f t="shared" si="313"/>
        <v>#N/A</v>
      </c>
      <c r="M2520">
        <f t="shared" si="314"/>
        <v>0</v>
      </c>
      <c r="N2520">
        <f t="shared" si="315"/>
        <v>1</v>
      </c>
      <c r="O2520">
        <f t="shared" si="316"/>
        <v>0</v>
      </c>
      <c r="P2520">
        <f t="shared" si="317"/>
        <v>0</v>
      </c>
      <c r="Q2520">
        <f t="shared" si="318"/>
        <v>1</v>
      </c>
      <c r="R2520">
        <f t="shared" si="319"/>
        <v>1</v>
      </c>
    </row>
    <row r="2521" spans="1:18" x14ac:dyDescent="0.25">
      <c r="A2521" t="str">
        <f>gait_events!B2766</f>
        <v>pp058</v>
      </c>
      <c r="B2521" t="str">
        <f>VLOOKUP(A2521,participants!A:B,2,0)</f>
        <v>M</v>
      </c>
      <c r="C2521">
        <f>VLOOKUP(A2521,participants!A:C,3,0)</f>
        <v>24</v>
      </c>
      <c r="D2521" t="str">
        <f>VLOOKUP(A2521,participants!A:F,6,0)</f>
        <v>MS</v>
      </c>
      <c r="E2521" t="str">
        <f>IF(LEN(SUBSTITUTE(gait_events!C2766,"_run-",""))&lt;&gt;LEN(gait_events!C2766),LEFT(RIGHT(gait_events!C2766,LEN(gait_events!C2766)-19),FIND("_run-",RIGHT(gait_events!C2766,LEN(gait_events!C2766)-19),1)-1),RIGHT(gait_events!C2766,LEN(gait_events!C2766)-19))</f>
        <v>Preferred</v>
      </c>
      <c r="F2521" t="str">
        <f>IF(LEN(SUBSTITUTE(gait_events!C2766,"_run-",""))&lt;&gt;LEN(gait_events!C2766),RIGHT(gait_events!C2766,LEN(gait_events!C2766)-FIND("_run-",gait_events!C2766,1)-4),"")</f>
        <v>schub</v>
      </c>
      <c r="G2521" t="str">
        <f>gait_events!D2766</f>
        <v>right_shank</v>
      </c>
      <c r="H2521" t="str">
        <f>gait_events!E2766</f>
        <v>FC</v>
      </c>
      <c r="I2521">
        <f>IF(gait_events!F2766&lt;&gt;"",gait_events!F2766,NA())</f>
        <v>237</v>
      </c>
      <c r="J2521" t="e">
        <f>IF(gait_events!G2766&lt;&gt;"",gait_events!G2766,NA())</f>
        <v>#N/A</v>
      </c>
      <c r="K2521" t="e">
        <f t="shared" si="312"/>
        <v>#N/A</v>
      </c>
      <c r="L2521" t="e">
        <f t="shared" si="313"/>
        <v>#N/A</v>
      </c>
      <c r="M2521">
        <f t="shared" si="314"/>
        <v>1</v>
      </c>
      <c r="N2521">
        <f t="shared" si="315"/>
        <v>0</v>
      </c>
      <c r="O2521">
        <f t="shared" si="316"/>
        <v>0</v>
      </c>
      <c r="P2521">
        <f t="shared" si="317"/>
        <v>1</v>
      </c>
      <c r="Q2521">
        <f t="shared" si="318"/>
        <v>0</v>
      </c>
      <c r="R2521">
        <f t="shared" si="319"/>
        <v>1</v>
      </c>
    </row>
    <row r="2522" spans="1:18" x14ac:dyDescent="0.25">
      <c r="A2522" t="str">
        <f>gait_events!B2767</f>
        <v>pp058</v>
      </c>
      <c r="B2522" t="str">
        <f>VLOOKUP(A2522,participants!A:B,2,0)</f>
        <v>M</v>
      </c>
      <c r="C2522">
        <f>VLOOKUP(A2522,participants!A:C,3,0)</f>
        <v>24</v>
      </c>
      <c r="D2522" t="str">
        <f>VLOOKUP(A2522,participants!A:F,6,0)</f>
        <v>MS</v>
      </c>
      <c r="E2522" t="str">
        <f>IF(LEN(SUBSTITUTE(gait_events!C2767,"_run-",""))&lt;&gt;LEN(gait_events!C2767),LEFT(RIGHT(gait_events!C2767,LEN(gait_events!C2767)-19),FIND("_run-",RIGHT(gait_events!C2767,LEN(gait_events!C2767)-19),1)-1),RIGHT(gait_events!C2767,LEN(gait_events!C2767)-19))</f>
        <v>Preferred</v>
      </c>
      <c r="F2522" t="str">
        <f>IF(LEN(SUBSTITUTE(gait_events!C2767,"_run-",""))&lt;&gt;LEN(gait_events!C2767),RIGHT(gait_events!C2767,LEN(gait_events!C2767)-FIND("_run-",gait_events!C2767,1)-4),"")</f>
        <v>schub</v>
      </c>
      <c r="G2522" t="str">
        <f>gait_events!D2767</f>
        <v>right_shank</v>
      </c>
      <c r="H2522" t="str">
        <f>gait_events!E2767</f>
        <v>FC</v>
      </c>
      <c r="I2522">
        <f>IF(gait_events!F2767&lt;&gt;"",gait_events!F2767,NA())</f>
        <v>484</v>
      </c>
      <c r="J2522">
        <f>IF(gait_events!G2767&lt;&gt;"",gait_events!G2767,NA())</f>
        <v>483</v>
      </c>
      <c r="K2522">
        <f t="shared" si="312"/>
        <v>1</v>
      </c>
      <c r="L2522">
        <f t="shared" si="313"/>
        <v>5</v>
      </c>
      <c r="M2522">
        <f t="shared" si="314"/>
        <v>1</v>
      </c>
      <c r="N2522">
        <f t="shared" si="315"/>
        <v>1</v>
      </c>
      <c r="O2522">
        <f t="shared" si="316"/>
        <v>1</v>
      </c>
      <c r="P2522">
        <f t="shared" si="317"/>
        <v>0</v>
      </c>
      <c r="Q2522">
        <f t="shared" si="318"/>
        <v>0</v>
      </c>
      <c r="R2522">
        <f t="shared" si="319"/>
        <v>1</v>
      </c>
    </row>
    <row r="2523" spans="1:18" x14ac:dyDescent="0.25">
      <c r="A2523" t="str">
        <f>gait_events!B2768</f>
        <v>pp058</v>
      </c>
      <c r="B2523" t="str">
        <f>VLOOKUP(A2523,participants!A:B,2,0)</f>
        <v>M</v>
      </c>
      <c r="C2523">
        <f>VLOOKUP(A2523,participants!A:C,3,0)</f>
        <v>24</v>
      </c>
      <c r="D2523" t="str">
        <f>VLOOKUP(A2523,participants!A:F,6,0)</f>
        <v>MS</v>
      </c>
      <c r="E2523" t="str">
        <f>IF(LEN(SUBSTITUTE(gait_events!C2768,"_run-",""))&lt;&gt;LEN(gait_events!C2768),LEFT(RIGHT(gait_events!C2768,LEN(gait_events!C2768)-19),FIND("_run-",RIGHT(gait_events!C2768,LEN(gait_events!C2768)-19),1)-1),RIGHT(gait_events!C2768,LEN(gait_events!C2768)-19))</f>
        <v>Preferred</v>
      </c>
      <c r="F2523" t="str">
        <f>IF(LEN(SUBSTITUTE(gait_events!C2768,"_run-",""))&lt;&gt;LEN(gait_events!C2768),RIGHT(gait_events!C2768,LEN(gait_events!C2768)-FIND("_run-",gait_events!C2768,1)-4),"")</f>
        <v>schub</v>
      </c>
      <c r="G2523" t="str">
        <f>gait_events!D2768</f>
        <v>right_shank</v>
      </c>
      <c r="H2523" t="str">
        <f>gait_events!E2768</f>
        <v>FC</v>
      </c>
      <c r="I2523">
        <f>IF(gait_events!F2768&lt;&gt;"",gait_events!F2768,NA())</f>
        <v>750</v>
      </c>
      <c r="J2523">
        <f>IF(gait_events!G2768&lt;&gt;"",gait_events!G2768,NA())</f>
        <v>751</v>
      </c>
      <c r="K2523">
        <f t="shared" si="312"/>
        <v>-1</v>
      </c>
      <c r="L2523">
        <f t="shared" si="313"/>
        <v>-5</v>
      </c>
      <c r="M2523">
        <f t="shared" si="314"/>
        <v>1</v>
      </c>
      <c r="N2523">
        <f t="shared" si="315"/>
        <v>1</v>
      </c>
      <c r="O2523">
        <f t="shared" si="316"/>
        <v>1</v>
      </c>
      <c r="P2523">
        <f t="shared" si="317"/>
        <v>0</v>
      </c>
      <c r="Q2523">
        <f t="shared" si="318"/>
        <v>0</v>
      </c>
      <c r="R2523">
        <f t="shared" si="319"/>
        <v>1</v>
      </c>
    </row>
    <row r="2524" spans="1:18" x14ac:dyDescent="0.25">
      <c r="A2524" t="str">
        <f>gait_events!B2769</f>
        <v>pp058</v>
      </c>
      <c r="B2524" t="str">
        <f>VLOOKUP(A2524,participants!A:B,2,0)</f>
        <v>M</v>
      </c>
      <c r="C2524">
        <f>VLOOKUP(A2524,participants!A:C,3,0)</f>
        <v>24</v>
      </c>
      <c r="D2524" t="str">
        <f>VLOOKUP(A2524,participants!A:F,6,0)</f>
        <v>MS</v>
      </c>
      <c r="E2524" t="str">
        <f>IF(LEN(SUBSTITUTE(gait_events!C2769,"_run-",""))&lt;&gt;LEN(gait_events!C2769),LEFT(RIGHT(gait_events!C2769,LEN(gait_events!C2769)-19),FIND("_run-",RIGHT(gait_events!C2769,LEN(gait_events!C2769)-19),1)-1),RIGHT(gait_events!C2769,LEN(gait_events!C2769)-19))</f>
        <v>Preferred</v>
      </c>
      <c r="F2524" t="str">
        <f>IF(LEN(SUBSTITUTE(gait_events!C2769,"_run-",""))&lt;&gt;LEN(gait_events!C2769),RIGHT(gait_events!C2769,LEN(gait_events!C2769)-FIND("_run-",gait_events!C2769,1)-4),"")</f>
        <v>schub</v>
      </c>
      <c r="G2524" t="str">
        <f>gait_events!D2769</f>
        <v>right_shank</v>
      </c>
      <c r="H2524" t="str">
        <f>gait_events!E2769</f>
        <v>FC</v>
      </c>
      <c r="I2524">
        <f>IF(gait_events!F2769&lt;&gt;"",gait_events!F2769,NA())</f>
        <v>1013</v>
      </c>
      <c r="J2524">
        <f>IF(gait_events!G2769&lt;&gt;"",gait_events!G2769,NA())</f>
        <v>1015</v>
      </c>
      <c r="K2524">
        <f t="shared" si="312"/>
        <v>-2</v>
      </c>
      <c r="L2524">
        <f t="shared" si="313"/>
        <v>-10</v>
      </c>
      <c r="M2524">
        <f t="shared" si="314"/>
        <v>1</v>
      </c>
      <c r="N2524">
        <f t="shared" si="315"/>
        <v>1</v>
      </c>
      <c r="O2524">
        <f t="shared" si="316"/>
        <v>1</v>
      </c>
      <c r="P2524">
        <f t="shared" si="317"/>
        <v>0</v>
      </c>
      <c r="Q2524">
        <f t="shared" si="318"/>
        <v>0</v>
      </c>
      <c r="R2524">
        <f t="shared" si="319"/>
        <v>1</v>
      </c>
    </row>
    <row r="2525" spans="1:18" x14ac:dyDescent="0.25">
      <c r="A2525" t="str">
        <f>gait_events!B2770</f>
        <v>pp058</v>
      </c>
      <c r="B2525" t="str">
        <f>VLOOKUP(A2525,participants!A:B,2,0)</f>
        <v>M</v>
      </c>
      <c r="C2525">
        <f>VLOOKUP(A2525,participants!A:C,3,0)</f>
        <v>24</v>
      </c>
      <c r="D2525" t="str">
        <f>VLOOKUP(A2525,participants!A:F,6,0)</f>
        <v>MS</v>
      </c>
      <c r="E2525" t="str">
        <f>IF(LEN(SUBSTITUTE(gait_events!C2770,"_run-",""))&lt;&gt;LEN(gait_events!C2770),LEFT(RIGHT(gait_events!C2770,LEN(gait_events!C2770)-19),FIND("_run-",RIGHT(gait_events!C2770,LEN(gait_events!C2770)-19),1)-1),RIGHT(gait_events!C2770,LEN(gait_events!C2770)-19))</f>
        <v>Preferred</v>
      </c>
      <c r="F2525" t="str">
        <f>IF(LEN(SUBSTITUTE(gait_events!C2770,"_run-",""))&lt;&gt;LEN(gait_events!C2770),RIGHT(gait_events!C2770,LEN(gait_events!C2770)-FIND("_run-",gait_events!C2770,1)-4),"")</f>
        <v>schub</v>
      </c>
      <c r="G2525" t="str">
        <f>gait_events!D2770</f>
        <v>right_shank</v>
      </c>
      <c r="H2525" t="str">
        <f>gait_events!E2770</f>
        <v>FC</v>
      </c>
      <c r="I2525">
        <f>IF(gait_events!F2770&lt;&gt;"",gait_events!F2770,NA())</f>
        <v>1290</v>
      </c>
      <c r="J2525">
        <f>IF(gait_events!G2770&lt;&gt;"",gait_events!G2770,NA())</f>
        <v>1282</v>
      </c>
      <c r="K2525">
        <f t="shared" si="312"/>
        <v>8</v>
      </c>
      <c r="L2525">
        <f t="shared" si="313"/>
        <v>40</v>
      </c>
      <c r="M2525">
        <f t="shared" si="314"/>
        <v>1</v>
      </c>
      <c r="N2525">
        <f t="shared" si="315"/>
        <v>1</v>
      </c>
      <c r="O2525">
        <f t="shared" si="316"/>
        <v>1</v>
      </c>
      <c r="P2525">
        <f t="shared" si="317"/>
        <v>0</v>
      </c>
      <c r="Q2525">
        <f t="shared" si="318"/>
        <v>0</v>
      </c>
      <c r="R2525">
        <f t="shared" si="319"/>
        <v>1</v>
      </c>
    </row>
    <row r="2526" spans="1:18" x14ac:dyDescent="0.25">
      <c r="A2526" t="str">
        <f>gait_events!B2771</f>
        <v>pp058</v>
      </c>
      <c r="B2526" t="str">
        <f>VLOOKUP(A2526,participants!A:B,2,0)</f>
        <v>M</v>
      </c>
      <c r="C2526">
        <f>VLOOKUP(A2526,participants!A:C,3,0)</f>
        <v>24</v>
      </c>
      <c r="D2526" t="str">
        <f>VLOOKUP(A2526,participants!A:F,6,0)</f>
        <v>MS</v>
      </c>
      <c r="E2526" t="str">
        <f>IF(LEN(SUBSTITUTE(gait_events!C2771,"_run-",""))&lt;&gt;LEN(gait_events!C2771),LEFT(RIGHT(gait_events!C2771,LEN(gait_events!C2771)-19),FIND("_run-",RIGHT(gait_events!C2771,LEN(gait_events!C2771)-19),1)-1),RIGHT(gait_events!C2771,LEN(gait_events!C2771)-19))</f>
        <v>Preferred</v>
      </c>
      <c r="F2526" t="str">
        <f>IF(LEN(SUBSTITUTE(gait_events!C2771,"_run-",""))&lt;&gt;LEN(gait_events!C2771),RIGHT(gait_events!C2771,LEN(gait_events!C2771)-FIND("_run-",gait_events!C2771,1)-4),"")</f>
        <v>schub</v>
      </c>
      <c r="G2526" t="str">
        <f>gait_events!D2771</f>
        <v>right_shank</v>
      </c>
      <c r="H2526" t="str">
        <f>gait_events!E2771</f>
        <v>FC</v>
      </c>
      <c r="I2526" t="e">
        <f>IF(gait_events!F2771&lt;&gt;"",gait_events!F2771,NA())</f>
        <v>#N/A</v>
      </c>
      <c r="J2526">
        <f>IF(gait_events!G2771&lt;&gt;"",gait_events!G2771,NA())</f>
        <v>330</v>
      </c>
      <c r="K2526" t="e">
        <f t="shared" si="312"/>
        <v>#N/A</v>
      </c>
      <c r="L2526" t="e">
        <f t="shared" si="313"/>
        <v>#N/A</v>
      </c>
      <c r="M2526">
        <f t="shared" si="314"/>
        <v>0</v>
      </c>
      <c r="N2526">
        <f t="shared" si="315"/>
        <v>1</v>
      </c>
      <c r="O2526">
        <f t="shared" si="316"/>
        <v>0</v>
      </c>
      <c r="P2526">
        <f t="shared" si="317"/>
        <v>0</v>
      </c>
      <c r="Q2526">
        <f t="shared" si="318"/>
        <v>1</v>
      </c>
      <c r="R2526">
        <f t="shared" si="319"/>
        <v>1</v>
      </c>
    </row>
    <row r="2527" spans="1:18" x14ac:dyDescent="0.25">
      <c r="A2527" t="str">
        <f>gait_events!B2772</f>
        <v>pp058</v>
      </c>
      <c r="B2527" t="str">
        <f>VLOOKUP(A2527,participants!A:B,2,0)</f>
        <v>M</v>
      </c>
      <c r="C2527">
        <f>VLOOKUP(A2527,participants!A:C,3,0)</f>
        <v>24</v>
      </c>
      <c r="D2527" t="str">
        <f>VLOOKUP(A2527,participants!A:F,6,0)</f>
        <v>MS</v>
      </c>
      <c r="E2527" t="str">
        <f>IF(LEN(SUBSTITUTE(gait_events!C2772,"_run-",""))&lt;&gt;LEN(gait_events!C2772),LEFT(RIGHT(gait_events!C2772,LEN(gait_events!C2772)-19),FIND("_run-",RIGHT(gait_events!C2772,LEN(gait_events!C2772)-19),1)-1),RIGHT(gait_events!C2772,LEN(gait_events!C2772)-19))</f>
        <v>Slow</v>
      </c>
      <c r="F2527" t="str">
        <f>IF(LEN(SUBSTITUTE(gait_events!C2772,"_run-",""))&lt;&gt;LEN(gait_events!C2772),RIGHT(gait_events!C2772,LEN(gait_events!C2772)-FIND("_run-",gait_events!C2772,1)-4),"")</f>
        <v/>
      </c>
      <c r="G2527" t="str">
        <f>gait_events!D2772</f>
        <v>left_ankle</v>
      </c>
      <c r="H2527" t="str">
        <f>gait_events!E2772</f>
        <v>IC</v>
      </c>
      <c r="I2527">
        <f>IF(gait_events!F2772&lt;&gt;"",gait_events!F2772,NA())</f>
        <v>64</v>
      </c>
      <c r="J2527">
        <f>IF(gait_events!G2772&lt;&gt;"",gait_events!G2772,NA())</f>
        <v>62</v>
      </c>
      <c r="K2527">
        <f t="shared" si="312"/>
        <v>2</v>
      </c>
      <c r="L2527">
        <f t="shared" si="313"/>
        <v>10</v>
      </c>
      <c r="M2527">
        <f t="shared" si="314"/>
        <v>1</v>
      </c>
      <c r="N2527">
        <f t="shared" si="315"/>
        <v>1</v>
      </c>
      <c r="O2527">
        <f t="shared" si="316"/>
        <v>1</v>
      </c>
      <c r="P2527">
        <f t="shared" si="317"/>
        <v>0</v>
      </c>
      <c r="Q2527">
        <f t="shared" si="318"/>
        <v>0</v>
      </c>
      <c r="R2527">
        <f t="shared" si="319"/>
        <v>1</v>
      </c>
    </row>
    <row r="2528" spans="1:18" x14ac:dyDescent="0.25">
      <c r="A2528" t="str">
        <f>gait_events!B2773</f>
        <v>pp058</v>
      </c>
      <c r="B2528" t="str">
        <f>VLOOKUP(A2528,participants!A:B,2,0)</f>
        <v>M</v>
      </c>
      <c r="C2528">
        <f>VLOOKUP(A2528,participants!A:C,3,0)</f>
        <v>24</v>
      </c>
      <c r="D2528" t="str">
        <f>VLOOKUP(A2528,participants!A:F,6,0)</f>
        <v>MS</v>
      </c>
      <c r="E2528" t="str">
        <f>IF(LEN(SUBSTITUTE(gait_events!C2773,"_run-",""))&lt;&gt;LEN(gait_events!C2773),LEFT(RIGHT(gait_events!C2773,LEN(gait_events!C2773)-19),FIND("_run-",RIGHT(gait_events!C2773,LEN(gait_events!C2773)-19),1)-1),RIGHT(gait_events!C2773,LEN(gait_events!C2773)-19))</f>
        <v>Slow</v>
      </c>
      <c r="F2528" t="str">
        <f>IF(LEN(SUBSTITUTE(gait_events!C2773,"_run-",""))&lt;&gt;LEN(gait_events!C2773),RIGHT(gait_events!C2773,LEN(gait_events!C2773)-FIND("_run-",gait_events!C2773,1)-4),"")</f>
        <v/>
      </c>
      <c r="G2528" t="str">
        <f>gait_events!D2773</f>
        <v>left_ankle</v>
      </c>
      <c r="H2528" t="str">
        <f>gait_events!E2773</f>
        <v>IC</v>
      </c>
      <c r="I2528">
        <f>IF(gait_events!F2773&lt;&gt;"",gait_events!F2773,NA())</f>
        <v>571</v>
      </c>
      <c r="J2528">
        <f>IF(gait_events!G2773&lt;&gt;"",gait_events!G2773,NA())</f>
        <v>570</v>
      </c>
      <c r="K2528">
        <f t="shared" si="312"/>
        <v>1</v>
      </c>
      <c r="L2528">
        <f t="shared" si="313"/>
        <v>5</v>
      </c>
      <c r="M2528">
        <f t="shared" si="314"/>
        <v>1</v>
      </c>
      <c r="N2528">
        <f t="shared" si="315"/>
        <v>1</v>
      </c>
      <c r="O2528">
        <f t="shared" si="316"/>
        <v>1</v>
      </c>
      <c r="P2528">
        <f t="shared" si="317"/>
        <v>0</v>
      </c>
      <c r="Q2528">
        <f t="shared" si="318"/>
        <v>0</v>
      </c>
      <c r="R2528">
        <f t="shared" si="319"/>
        <v>1</v>
      </c>
    </row>
    <row r="2529" spans="1:18" x14ac:dyDescent="0.25">
      <c r="A2529" t="str">
        <f>gait_events!B2774</f>
        <v>pp058</v>
      </c>
      <c r="B2529" t="str">
        <f>VLOOKUP(A2529,participants!A:B,2,0)</f>
        <v>M</v>
      </c>
      <c r="C2529">
        <f>VLOOKUP(A2529,participants!A:C,3,0)</f>
        <v>24</v>
      </c>
      <c r="D2529" t="str">
        <f>VLOOKUP(A2529,participants!A:F,6,0)</f>
        <v>MS</v>
      </c>
      <c r="E2529" t="str">
        <f>IF(LEN(SUBSTITUTE(gait_events!C2774,"_run-",""))&lt;&gt;LEN(gait_events!C2774),LEFT(RIGHT(gait_events!C2774,LEN(gait_events!C2774)-19),FIND("_run-",RIGHT(gait_events!C2774,LEN(gait_events!C2774)-19),1)-1),RIGHT(gait_events!C2774,LEN(gait_events!C2774)-19))</f>
        <v>Slow</v>
      </c>
      <c r="F2529" t="str">
        <f>IF(LEN(SUBSTITUTE(gait_events!C2774,"_run-",""))&lt;&gt;LEN(gait_events!C2774),RIGHT(gait_events!C2774,LEN(gait_events!C2774)-FIND("_run-",gait_events!C2774,1)-4),"")</f>
        <v/>
      </c>
      <c r="G2529" t="str">
        <f>gait_events!D2774</f>
        <v>left_ankle</v>
      </c>
      <c r="H2529" t="str">
        <f>gait_events!E2774</f>
        <v>IC</v>
      </c>
      <c r="I2529">
        <f>IF(gait_events!F2774&lt;&gt;"",gait_events!F2774,NA())</f>
        <v>1062</v>
      </c>
      <c r="J2529">
        <f>IF(gait_events!G2774&lt;&gt;"",gait_events!G2774,NA())</f>
        <v>1061</v>
      </c>
      <c r="K2529">
        <f t="shared" si="312"/>
        <v>1</v>
      </c>
      <c r="L2529">
        <f t="shared" si="313"/>
        <v>5</v>
      </c>
      <c r="M2529">
        <f t="shared" si="314"/>
        <v>1</v>
      </c>
      <c r="N2529">
        <f t="shared" si="315"/>
        <v>1</v>
      </c>
      <c r="O2529">
        <f t="shared" si="316"/>
        <v>1</v>
      </c>
      <c r="P2529">
        <f t="shared" si="317"/>
        <v>0</v>
      </c>
      <c r="Q2529">
        <f t="shared" si="318"/>
        <v>0</v>
      </c>
      <c r="R2529">
        <f t="shared" si="319"/>
        <v>1</v>
      </c>
    </row>
    <row r="2530" spans="1:18" x14ac:dyDescent="0.25">
      <c r="A2530" t="str">
        <f>gait_events!B2775</f>
        <v>pp058</v>
      </c>
      <c r="B2530" t="str">
        <f>VLOOKUP(A2530,participants!A:B,2,0)</f>
        <v>M</v>
      </c>
      <c r="C2530">
        <f>VLOOKUP(A2530,participants!A:C,3,0)</f>
        <v>24</v>
      </c>
      <c r="D2530" t="str">
        <f>VLOOKUP(A2530,participants!A:F,6,0)</f>
        <v>MS</v>
      </c>
      <c r="E2530" t="str">
        <f>IF(LEN(SUBSTITUTE(gait_events!C2775,"_run-",""))&lt;&gt;LEN(gait_events!C2775),LEFT(RIGHT(gait_events!C2775,LEN(gait_events!C2775)-19),FIND("_run-",RIGHT(gait_events!C2775,LEN(gait_events!C2775)-19),1)-1),RIGHT(gait_events!C2775,LEN(gait_events!C2775)-19))</f>
        <v>Slow</v>
      </c>
      <c r="F2530" t="str">
        <f>IF(LEN(SUBSTITUTE(gait_events!C2775,"_run-",""))&lt;&gt;LEN(gait_events!C2775),RIGHT(gait_events!C2775,LEN(gait_events!C2775)-FIND("_run-",gait_events!C2775,1)-4),"")</f>
        <v/>
      </c>
      <c r="G2530" t="str">
        <f>gait_events!D2775</f>
        <v>left_ankle</v>
      </c>
      <c r="H2530" t="str">
        <f>gait_events!E2775</f>
        <v>IC</v>
      </c>
      <c r="I2530">
        <f>IF(gait_events!F2775&lt;&gt;"",gait_events!F2775,NA())</f>
        <v>1503</v>
      </c>
      <c r="J2530">
        <f>IF(gait_events!G2775&lt;&gt;"",gait_events!G2775,NA())</f>
        <v>1502</v>
      </c>
      <c r="K2530">
        <f t="shared" si="312"/>
        <v>1</v>
      </c>
      <c r="L2530">
        <f t="shared" si="313"/>
        <v>5</v>
      </c>
      <c r="M2530">
        <f t="shared" si="314"/>
        <v>1</v>
      </c>
      <c r="N2530">
        <f t="shared" si="315"/>
        <v>1</v>
      </c>
      <c r="O2530">
        <f t="shared" si="316"/>
        <v>1</v>
      </c>
      <c r="P2530">
        <f t="shared" si="317"/>
        <v>0</v>
      </c>
      <c r="Q2530">
        <f t="shared" si="318"/>
        <v>0</v>
      </c>
      <c r="R2530">
        <f t="shared" si="319"/>
        <v>1</v>
      </c>
    </row>
    <row r="2531" spans="1:18" x14ac:dyDescent="0.25">
      <c r="A2531" t="str">
        <f>gait_events!B2776</f>
        <v>pp058</v>
      </c>
      <c r="B2531" t="str">
        <f>VLOOKUP(A2531,participants!A:B,2,0)</f>
        <v>M</v>
      </c>
      <c r="C2531">
        <f>VLOOKUP(A2531,participants!A:C,3,0)</f>
        <v>24</v>
      </c>
      <c r="D2531" t="str">
        <f>VLOOKUP(A2531,participants!A:F,6,0)</f>
        <v>MS</v>
      </c>
      <c r="E2531" t="str">
        <f>IF(LEN(SUBSTITUTE(gait_events!C2776,"_run-",""))&lt;&gt;LEN(gait_events!C2776),LEFT(RIGHT(gait_events!C2776,LEN(gait_events!C2776)-19),FIND("_run-",RIGHT(gait_events!C2776,LEN(gait_events!C2776)-19),1)-1),RIGHT(gait_events!C2776,LEN(gait_events!C2776)-19))</f>
        <v>Slow</v>
      </c>
      <c r="F2531" t="str">
        <f>IF(LEN(SUBSTITUTE(gait_events!C2776,"_run-",""))&lt;&gt;LEN(gait_events!C2776),RIGHT(gait_events!C2776,LEN(gait_events!C2776)-FIND("_run-",gait_events!C2776,1)-4),"")</f>
        <v/>
      </c>
      <c r="G2531" t="str">
        <f>gait_events!D2776</f>
        <v>left_ankle</v>
      </c>
      <c r="H2531" t="str">
        <f>gait_events!E2776</f>
        <v>IC</v>
      </c>
      <c r="I2531">
        <f>IF(gait_events!F2776&lt;&gt;"",gait_events!F2776,NA())</f>
        <v>1999</v>
      </c>
      <c r="J2531">
        <f>IF(gait_events!G2776&lt;&gt;"",gait_events!G2776,NA())</f>
        <v>1997</v>
      </c>
      <c r="K2531">
        <f t="shared" si="312"/>
        <v>2</v>
      </c>
      <c r="L2531">
        <f t="shared" si="313"/>
        <v>10</v>
      </c>
      <c r="M2531">
        <f t="shared" si="314"/>
        <v>1</v>
      </c>
      <c r="N2531">
        <f t="shared" si="315"/>
        <v>1</v>
      </c>
      <c r="O2531">
        <f t="shared" si="316"/>
        <v>1</v>
      </c>
      <c r="P2531">
        <f t="shared" si="317"/>
        <v>0</v>
      </c>
      <c r="Q2531">
        <f t="shared" si="318"/>
        <v>0</v>
      </c>
      <c r="R2531">
        <f t="shared" si="319"/>
        <v>1</v>
      </c>
    </row>
    <row r="2532" spans="1:18" x14ac:dyDescent="0.25">
      <c r="A2532" t="str">
        <f>gait_events!B2777</f>
        <v>pp058</v>
      </c>
      <c r="B2532" t="str">
        <f>VLOOKUP(A2532,participants!A:B,2,0)</f>
        <v>M</v>
      </c>
      <c r="C2532">
        <f>VLOOKUP(A2532,participants!A:C,3,0)</f>
        <v>24</v>
      </c>
      <c r="D2532" t="str">
        <f>VLOOKUP(A2532,participants!A:F,6,0)</f>
        <v>MS</v>
      </c>
      <c r="E2532" t="str">
        <f>IF(LEN(SUBSTITUTE(gait_events!C2777,"_run-",""))&lt;&gt;LEN(gait_events!C2777),LEFT(RIGHT(gait_events!C2777,LEN(gait_events!C2777)-19),FIND("_run-",RIGHT(gait_events!C2777,LEN(gait_events!C2777)-19),1)-1),RIGHT(gait_events!C2777,LEN(gait_events!C2777)-19))</f>
        <v>Slow</v>
      </c>
      <c r="F2532" t="str">
        <f>IF(LEN(SUBSTITUTE(gait_events!C2777,"_run-",""))&lt;&gt;LEN(gait_events!C2777),RIGHT(gait_events!C2777,LEN(gait_events!C2777)-FIND("_run-",gait_events!C2777,1)-4),"")</f>
        <v/>
      </c>
      <c r="G2532" t="str">
        <f>gait_events!D2777</f>
        <v>left_ankle</v>
      </c>
      <c r="H2532" t="str">
        <f>gait_events!E2777</f>
        <v>IC</v>
      </c>
      <c r="I2532">
        <f>IF(gait_events!F2777&lt;&gt;"",gait_events!F2777,NA())</f>
        <v>2368</v>
      </c>
      <c r="J2532">
        <f>IF(gait_events!G2777&lt;&gt;"",gait_events!G2777,NA())</f>
        <v>2369</v>
      </c>
      <c r="K2532">
        <f t="shared" si="312"/>
        <v>-1</v>
      </c>
      <c r="L2532">
        <f t="shared" si="313"/>
        <v>-5</v>
      </c>
      <c r="M2532">
        <f t="shared" si="314"/>
        <v>1</v>
      </c>
      <c r="N2532">
        <f t="shared" si="315"/>
        <v>1</v>
      </c>
      <c r="O2532">
        <f t="shared" si="316"/>
        <v>1</v>
      </c>
      <c r="P2532">
        <f t="shared" si="317"/>
        <v>0</v>
      </c>
      <c r="Q2532">
        <f t="shared" si="318"/>
        <v>0</v>
      </c>
      <c r="R2532">
        <f t="shared" si="319"/>
        <v>1</v>
      </c>
    </row>
    <row r="2533" spans="1:18" x14ac:dyDescent="0.25">
      <c r="A2533" t="str">
        <f>gait_events!B2778</f>
        <v>pp058</v>
      </c>
      <c r="B2533" t="str">
        <f>VLOOKUP(A2533,participants!A:B,2,0)</f>
        <v>M</v>
      </c>
      <c r="C2533">
        <f>VLOOKUP(A2533,participants!A:C,3,0)</f>
        <v>24</v>
      </c>
      <c r="D2533" t="str">
        <f>VLOOKUP(A2533,participants!A:F,6,0)</f>
        <v>MS</v>
      </c>
      <c r="E2533" t="str">
        <f>IF(LEN(SUBSTITUTE(gait_events!C2778,"_run-",""))&lt;&gt;LEN(gait_events!C2778),LEFT(RIGHT(gait_events!C2778,LEN(gait_events!C2778)-19),FIND("_run-",RIGHT(gait_events!C2778,LEN(gait_events!C2778)-19),1)-1),RIGHT(gait_events!C2778,LEN(gait_events!C2778)-19))</f>
        <v>Slow</v>
      </c>
      <c r="F2533" t="str">
        <f>IF(LEN(SUBSTITUTE(gait_events!C2778,"_run-",""))&lt;&gt;LEN(gait_events!C2778),RIGHT(gait_events!C2778,LEN(gait_events!C2778)-FIND("_run-",gait_events!C2778,1)-4),"")</f>
        <v/>
      </c>
      <c r="G2533" t="str">
        <f>gait_events!D2778</f>
        <v>left_ankle</v>
      </c>
      <c r="H2533" t="str">
        <f>gait_events!E2778</f>
        <v>IC</v>
      </c>
      <c r="I2533">
        <f>IF(gait_events!F2778&lt;&gt;"",gait_events!F2778,NA())</f>
        <v>2815</v>
      </c>
      <c r="J2533">
        <f>IF(gait_events!G2778&lt;&gt;"",gait_events!G2778,NA())</f>
        <v>2815</v>
      </c>
      <c r="K2533">
        <f t="shared" si="312"/>
        <v>0</v>
      </c>
      <c r="L2533">
        <f t="shared" si="313"/>
        <v>0</v>
      </c>
      <c r="M2533">
        <f t="shared" si="314"/>
        <v>1</v>
      </c>
      <c r="N2533">
        <f t="shared" si="315"/>
        <v>1</v>
      </c>
      <c r="O2533">
        <f t="shared" si="316"/>
        <v>1</v>
      </c>
      <c r="P2533">
        <f t="shared" si="317"/>
        <v>0</v>
      </c>
      <c r="Q2533">
        <f t="shared" si="318"/>
        <v>0</v>
      </c>
      <c r="R2533">
        <f t="shared" si="319"/>
        <v>1</v>
      </c>
    </row>
    <row r="2534" spans="1:18" x14ac:dyDescent="0.25">
      <c r="A2534" t="str">
        <f>gait_events!B2779</f>
        <v>pp058</v>
      </c>
      <c r="B2534" t="str">
        <f>VLOOKUP(A2534,participants!A:B,2,0)</f>
        <v>M</v>
      </c>
      <c r="C2534">
        <f>VLOOKUP(A2534,participants!A:C,3,0)</f>
        <v>24</v>
      </c>
      <c r="D2534" t="str">
        <f>VLOOKUP(A2534,participants!A:F,6,0)</f>
        <v>MS</v>
      </c>
      <c r="E2534" t="str">
        <f>IF(LEN(SUBSTITUTE(gait_events!C2779,"_run-",""))&lt;&gt;LEN(gait_events!C2779),LEFT(RIGHT(gait_events!C2779,LEN(gait_events!C2779)-19),FIND("_run-",RIGHT(gait_events!C2779,LEN(gait_events!C2779)-19),1)-1),RIGHT(gait_events!C2779,LEN(gait_events!C2779)-19))</f>
        <v>Slow</v>
      </c>
      <c r="F2534" t="str">
        <f>IF(LEN(SUBSTITUTE(gait_events!C2779,"_run-",""))&lt;&gt;LEN(gait_events!C2779),RIGHT(gait_events!C2779,LEN(gait_events!C2779)-FIND("_run-",gait_events!C2779,1)-4),"")</f>
        <v/>
      </c>
      <c r="G2534" t="str">
        <f>gait_events!D2779</f>
        <v>left_ankle</v>
      </c>
      <c r="H2534" t="str">
        <f>gait_events!E2779</f>
        <v>IC</v>
      </c>
      <c r="I2534" t="e">
        <f>IF(gait_events!F2779&lt;&gt;"",gait_events!F2779,NA())</f>
        <v>#N/A</v>
      </c>
      <c r="J2534">
        <f>IF(gait_events!G2779&lt;&gt;"",gait_events!G2779,NA())</f>
        <v>1885</v>
      </c>
      <c r="K2534" t="e">
        <f t="shared" si="312"/>
        <v>#N/A</v>
      </c>
      <c r="L2534" t="e">
        <f t="shared" si="313"/>
        <v>#N/A</v>
      </c>
      <c r="M2534">
        <f t="shared" si="314"/>
        <v>0</v>
      </c>
      <c r="N2534">
        <f t="shared" si="315"/>
        <v>1</v>
      </c>
      <c r="O2534">
        <f t="shared" si="316"/>
        <v>0</v>
      </c>
      <c r="P2534">
        <f t="shared" si="317"/>
        <v>0</v>
      </c>
      <c r="Q2534">
        <f t="shared" si="318"/>
        <v>1</v>
      </c>
      <c r="R2534">
        <f t="shared" si="319"/>
        <v>1</v>
      </c>
    </row>
    <row r="2535" spans="1:18" x14ac:dyDescent="0.25">
      <c r="A2535" t="str">
        <f>gait_events!B2780</f>
        <v>pp058</v>
      </c>
      <c r="B2535" t="str">
        <f>VLOOKUP(A2535,participants!A:B,2,0)</f>
        <v>M</v>
      </c>
      <c r="C2535">
        <f>VLOOKUP(A2535,participants!A:C,3,0)</f>
        <v>24</v>
      </c>
      <c r="D2535" t="str">
        <f>VLOOKUP(A2535,participants!A:F,6,0)</f>
        <v>MS</v>
      </c>
      <c r="E2535" t="str">
        <f>IF(LEN(SUBSTITUTE(gait_events!C2780,"_run-",""))&lt;&gt;LEN(gait_events!C2780),LEFT(RIGHT(gait_events!C2780,LEN(gait_events!C2780)-19),FIND("_run-",RIGHT(gait_events!C2780,LEN(gait_events!C2780)-19),1)-1),RIGHT(gait_events!C2780,LEN(gait_events!C2780)-19))</f>
        <v>Slow</v>
      </c>
      <c r="F2535" t="str">
        <f>IF(LEN(SUBSTITUTE(gait_events!C2780,"_run-",""))&lt;&gt;LEN(gait_events!C2780),RIGHT(gait_events!C2780,LEN(gait_events!C2780)-FIND("_run-",gait_events!C2780,1)-4),"")</f>
        <v/>
      </c>
      <c r="G2535" t="str">
        <f>gait_events!D2780</f>
        <v>left_ankle</v>
      </c>
      <c r="H2535" t="str">
        <f>gait_events!E2780</f>
        <v>FC</v>
      </c>
      <c r="I2535">
        <f>IF(gait_events!F2780&lt;&gt;"",gait_events!F2780,NA())</f>
        <v>458</v>
      </c>
      <c r="J2535">
        <f>IF(gait_events!G2780&lt;&gt;"",gait_events!G2780,NA())</f>
        <v>459</v>
      </c>
      <c r="K2535">
        <f t="shared" si="312"/>
        <v>-1</v>
      </c>
      <c r="L2535">
        <f t="shared" si="313"/>
        <v>-5</v>
      </c>
      <c r="M2535">
        <f t="shared" si="314"/>
        <v>1</v>
      </c>
      <c r="N2535">
        <f t="shared" si="315"/>
        <v>1</v>
      </c>
      <c r="O2535">
        <f t="shared" si="316"/>
        <v>1</v>
      </c>
      <c r="P2535">
        <f t="shared" si="317"/>
        <v>0</v>
      </c>
      <c r="Q2535">
        <f t="shared" si="318"/>
        <v>0</v>
      </c>
      <c r="R2535">
        <f t="shared" si="319"/>
        <v>1</v>
      </c>
    </row>
    <row r="2536" spans="1:18" x14ac:dyDescent="0.25">
      <c r="A2536" t="str">
        <f>gait_events!B2781</f>
        <v>pp058</v>
      </c>
      <c r="B2536" t="str">
        <f>VLOOKUP(A2536,participants!A:B,2,0)</f>
        <v>M</v>
      </c>
      <c r="C2536">
        <f>VLOOKUP(A2536,participants!A:C,3,0)</f>
        <v>24</v>
      </c>
      <c r="D2536" t="str">
        <f>VLOOKUP(A2536,participants!A:F,6,0)</f>
        <v>MS</v>
      </c>
      <c r="E2536" t="str">
        <f>IF(LEN(SUBSTITUTE(gait_events!C2781,"_run-",""))&lt;&gt;LEN(gait_events!C2781),LEFT(RIGHT(gait_events!C2781,LEN(gait_events!C2781)-19),FIND("_run-",RIGHT(gait_events!C2781,LEN(gait_events!C2781)-19),1)-1),RIGHT(gait_events!C2781,LEN(gait_events!C2781)-19))</f>
        <v>Slow</v>
      </c>
      <c r="F2536" t="str">
        <f>IF(LEN(SUBSTITUTE(gait_events!C2781,"_run-",""))&lt;&gt;LEN(gait_events!C2781),RIGHT(gait_events!C2781,LEN(gait_events!C2781)-FIND("_run-",gait_events!C2781,1)-4),"")</f>
        <v/>
      </c>
      <c r="G2536" t="str">
        <f>gait_events!D2781</f>
        <v>left_ankle</v>
      </c>
      <c r="H2536" t="str">
        <f>gait_events!E2781</f>
        <v>FC</v>
      </c>
      <c r="I2536">
        <f>IF(gait_events!F2781&lt;&gt;"",gait_events!F2781,NA())</f>
        <v>948</v>
      </c>
      <c r="J2536" t="e">
        <f>IF(gait_events!G2781&lt;&gt;"",gait_events!G2781,NA())</f>
        <v>#N/A</v>
      </c>
      <c r="K2536" t="e">
        <f t="shared" si="312"/>
        <v>#N/A</v>
      </c>
      <c r="L2536" t="e">
        <f t="shared" si="313"/>
        <v>#N/A</v>
      </c>
      <c r="M2536">
        <f t="shared" si="314"/>
        <v>1</v>
      </c>
      <c r="N2536">
        <f t="shared" si="315"/>
        <v>0</v>
      </c>
      <c r="O2536">
        <f t="shared" si="316"/>
        <v>0</v>
      </c>
      <c r="P2536">
        <f t="shared" si="317"/>
        <v>1</v>
      </c>
      <c r="Q2536">
        <f t="shared" si="318"/>
        <v>0</v>
      </c>
      <c r="R2536">
        <f t="shared" si="319"/>
        <v>1</v>
      </c>
    </row>
    <row r="2537" spans="1:18" x14ac:dyDescent="0.25">
      <c r="A2537" t="str">
        <f>gait_events!B2782</f>
        <v>pp058</v>
      </c>
      <c r="B2537" t="str">
        <f>VLOOKUP(A2537,participants!A:B,2,0)</f>
        <v>M</v>
      </c>
      <c r="C2537">
        <f>VLOOKUP(A2537,participants!A:C,3,0)</f>
        <v>24</v>
      </c>
      <c r="D2537" t="str">
        <f>VLOOKUP(A2537,participants!A:F,6,0)</f>
        <v>MS</v>
      </c>
      <c r="E2537" t="str">
        <f>IF(LEN(SUBSTITUTE(gait_events!C2782,"_run-",""))&lt;&gt;LEN(gait_events!C2782),LEFT(RIGHT(gait_events!C2782,LEN(gait_events!C2782)-19),FIND("_run-",RIGHT(gait_events!C2782,LEN(gait_events!C2782)-19),1)-1),RIGHT(gait_events!C2782,LEN(gait_events!C2782)-19))</f>
        <v>Slow</v>
      </c>
      <c r="F2537" t="str">
        <f>IF(LEN(SUBSTITUTE(gait_events!C2782,"_run-",""))&lt;&gt;LEN(gait_events!C2782),RIGHT(gait_events!C2782,LEN(gait_events!C2782)-FIND("_run-",gait_events!C2782,1)-4),"")</f>
        <v/>
      </c>
      <c r="G2537" t="str">
        <f>gait_events!D2782</f>
        <v>left_ankle</v>
      </c>
      <c r="H2537" t="str">
        <f>gait_events!E2782</f>
        <v>FC</v>
      </c>
      <c r="I2537">
        <f>IF(gait_events!F2782&lt;&gt;"",gait_events!F2782,NA())</f>
        <v>1402</v>
      </c>
      <c r="J2537">
        <f>IF(gait_events!G2782&lt;&gt;"",gait_events!G2782,NA())</f>
        <v>1405</v>
      </c>
      <c r="K2537">
        <f t="shared" si="312"/>
        <v>-3</v>
      </c>
      <c r="L2537">
        <f t="shared" si="313"/>
        <v>-15</v>
      </c>
      <c r="M2537">
        <f t="shared" si="314"/>
        <v>1</v>
      </c>
      <c r="N2537">
        <f t="shared" si="315"/>
        <v>1</v>
      </c>
      <c r="O2537">
        <f t="shared" si="316"/>
        <v>1</v>
      </c>
      <c r="P2537">
        <f t="shared" si="317"/>
        <v>0</v>
      </c>
      <c r="Q2537">
        <f t="shared" si="318"/>
        <v>0</v>
      </c>
      <c r="R2537">
        <f t="shared" si="319"/>
        <v>1</v>
      </c>
    </row>
    <row r="2538" spans="1:18" x14ac:dyDescent="0.25">
      <c r="A2538" t="str">
        <f>gait_events!B2783</f>
        <v>pp058</v>
      </c>
      <c r="B2538" t="str">
        <f>VLOOKUP(A2538,participants!A:B,2,0)</f>
        <v>M</v>
      </c>
      <c r="C2538">
        <f>VLOOKUP(A2538,participants!A:C,3,0)</f>
        <v>24</v>
      </c>
      <c r="D2538" t="str">
        <f>VLOOKUP(A2538,participants!A:F,6,0)</f>
        <v>MS</v>
      </c>
      <c r="E2538" t="str">
        <f>IF(LEN(SUBSTITUTE(gait_events!C2783,"_run-",""))&lt;&gt;LEN(gait_events!C2783),LEFT(RIGHT(gait_events!C2783,LEN(gait_events!C2783)-19),FIND("_run-",RIGHT(gait_events!C2783,LEN(gait_events!C2783)-19),1)-1),RIGHT(gait_events!C2783,LEN(gait_events!C2783)-19))</f>
        <v>Slow</v>
      </c>
      <c r="F2538" t="str">
        <f>IF(LEN(SUBSTITUTE(gait_events!C2783,"_run-",""))&lt;&gt;LEN(gait_events!C2783),RIGHT(gait_events!C2783,LEN(gait_events!C2783)-FIND("_run-",gait_events!C2783,1)-4),"")</f>
        <v/>
      </c>
      <c r="G2538" t="str">
        <f>gait_events!D2783</f>
        <v>left_ankle</v>
      </c>
      <c r="H2538" t="str">
        <f>gait_events!E2783</f>
        <v>FC</v>
      </c>
      <c r="I2538">
        <f>IF(gait_events!F2783&lt;&gt;"",gait_events!F2783,NA())</f>
        <v>1905</v>
      </c>
      <c r="J2538">
        <f>IF(gait_events!G2783&lt;&gt;"",gait_events!G2783,NA())</f>
        <v>1924</v>
      </c>
      <c r="K2538">
        <f t="shared" si="312"/>
        <v>-19</v>
      </c>
      <c r="L2538">
        <f t="shared" si="313"/>
        <v>-95</v>
      </c>
      <c r="M2538">
        <f t="shared" si="314"/>
        <v>1</v>
      </c>
      <c r="N2538">
        <f t="shared" si="315"/>
        <v>1</v>
      </c>
      <c r="O2538">
        <f t="shared" si="316"/>
        <v>1</v>
      </c>
      <c r="P2538">
        <f t="shared" si="317"/>
        <v>0</v>
      </c>
      <c r="Q2538">
        <f t="shared" si="318"/>
        <v>0</v>
      </c>
      <c r="R2538">
        <f t="shared" si="319"/>
        <v>1</v>
      </c>
    </row>
    <row r="2539" spans="1:18" x14ac:dyDescent="0.25">
      <c r="A2539" t="str">
        <f>gait_events!B2784</f>
        <v>pp058</v>
      </c>
      <c r="B2539" t="str">
        <f>VLOOKUP(A2539,participants!A:B,2,0)</f>
        <v>M</v>
      </c>
      <c r="C2539">
        <f>VLOOKUP(A2539,participants!A:C,3,0)</f>
        <v>24</v>
      </c>
      <c r="D2539" t="str">
        <f>VLOOKUP(A2539,participants!A:F,6,0)</f>
        <v>MS</v>
      </c>
      <c r="E2539" t="str">
        <f>IF(LEN(SUBSTITUTE(gait_events!C2784,"_run-",""))&lt;&gt;LEN(gait_events!C2784),LEFT(RIGHT(gait_events!C2784,LEN(gait_events!C2784)-19),FIND("_run-",RIGHT(gait_events!C2784,LEN(gait_events!C2784)-19),1)-1),RIGHT(gait_events!C2784,LEN(gait_events!C2784)-19))</f>
        <v>Slow</v>
      </c>
      <c r="F2539" t="str">
        <f>IF(LEN(SUBSTITUTE(gait_events!C2784,"_run-",""))&lt;&gt;LEN(gait_events!C2784),RIGHT(gait_events!C2784,LEN(gait_events!C2784)-FIND("_run-",gait_events!C2784,1)-4),"")</f>
        <v/>
      </c>
      <c r="G2539" t="str">
        <f>gait_events!D2784</f>
        <v>left_ankle</v>
      </c>
      <c r="H2539" t="str">
        <f>gait_events!E2784</f>
        <v>FC</v>
      </c>
      <c r="I2539">
        <f>IF(gait_events!F2784&lt;&gt;"",gait_events!F2784,NA())</f>
        <v>2286</v>
      </c>
      <c r="J2539" t="e">
        <f>IF(gait_events!G2784&lt;&gt;"",gait_events!G2784,NA())</f>
        <v>#N/A</v>
      </c>
      <c r="K2539" t="e">
        <f t="shared" si="312"/>
        <v>#N/A</v>
      </c>
      <c r="L2539" t="e">
        <f t="shared" si="313"/>
        <v>#N/A</v>
      </c>
      <c r="M2539">
        <f t="shared" si="314"/>
        <v>1</v>
      </c>
      <c r="N2539">
        <f t="shared" si="315"/>
        <v>0</v>
      </c>
      <c r="O2539">
        <f t="shared" si="316"/>
        <v>0</v>
      </c>
      <c r="P2539">
        <f t="shared" si="317"/>
        <v>1</v>
      </c>
      <c r="Q2539">
        <f t="shared" si="318"/>
        <v>0</v>
      </c>
      <c r="R2539">
        <f t="shared" si="319"/>
        <v>1</v>
      </c>
    </row>
    <row r="2540" spans="1:18" x14ac:dyDescent="0.25">
      <c r="A2540" t="str">
        <f>gait_events!B2785</f>
        <v>pp058</v>
      </c>
      <c r="B2540" t="str">
        <f>VLOOKUP(A2540,participants!A:B,2,0)</f>
        <v>M</v>
      </c>
      <c r="C2540">
        <f>VLOOKUP(A2540,participants!A:C,3,0)</f>
        <v>24</v>
      </c>
      <c r="D2540" t="str">
        <f>VLOOKUP(A2540,participants!A:F,6,0)</f>
        <v>MS</v>
      </c>
      <c r="E2540" t="str">
        <f>IF(LEN(SUBSTITUTE(gait_events!C2785,"_run-",""))&lt;&gt;LEN(gait_events!C2785),LEFT(RIGHT(gait_events!C2785,LEN(gait_events!C2785)-19),FIND("_run-",RIGHT(gait_events!C2785,LEN(gait_events!C2785)-19),1)-1),RIGHT(gait_events!C2785,LEN(gait_events!C2785)-19))</f>
        <v>Slow</v>
      </c>
      <c r="F2540" t="str">
        <f>IF(LEN(SUBSTITUTE(gait_events!C2785,"_run-",""))&lt;&gt;LEN(gait_events!C2785),RIGHT(gait_events!C2785,LEN(gait_events!C2785)-FIND("_run-",gait_events!C2785,1)-4),"")</f>
        <v/>
      </c>
      <c r="G2540" t="str">
        <f>gait_events!D2785</f>
        <v>left_ankle</v>
      </c>
      <c r="H2540" t="str">
        <f>gait_events!E2785</f>
        <v>FC</v>
      </c>
      <c r="I2540">
        <f>IF(gait_events!F2785&lt;&gt;"",gait_events!F2785,NA())</f>
        <v>2688</v>
      </c>
      <c r="J2540">
        <f>IF(gait_events!G2785&lt;&gt;"",gait_events!G2785,NA())</f>
        <v>2692</v>
      </c>
      <c r="K2540">
        <f t="shared" si="312"/>
        <v>-4</v>
      </c>
      <c r="L2540">
        <f t="shared" si="313"/>
        <v>-20</v>
      </c>
      <c r="M2540">
        <f t="shared" si="314"/>
        <v>1</v>
      </c>
      <c r="N2540">
        <f t="shared" si="315"/>
        <v>1</v>
      </c>
      <c r="O2540">
        <f t="shared" si="316"/>
        <v>1</v>
      </c>
      <c r="P2540">
        <f t="shared" si="317"/>
        <v>0</v>
      </c>
      <c r="Q2540">
        <f t="shared" si="318"/>
        <v>0</v>
      </c>
      <c r="R2540">
        <f t="shared" si="319"/>
        <v>1</v>
      </c>
    </row>
    <row r="2541" spans="1:18" x14ac:dyDescent="0.25">
      <c r="A2541" t="str">
        <f>gait_events!B2786</f>
        <v>pp058</v>
      </c>
      <c r="B2541" t="str">
        <f>VLOOKUP(A2541,participants!A:B,2,0)</f>
        <v>M</v>
      </c>
      <c r="C2541">
        <f>VLOOKUP(A2541,participants!A:C,3,0)</f>
        <v>24</v>
      </c>
      <c r="D2541" t="str">
        <f>VLOOKUP(A2541,participants!A:F,6,0)</f>
        <v>MS</v>
      </c>
      <c r="E2541" t="str">
        <f>IF(LEN(SUBSTITUTE(gait_events!C2786,"_run-",""))&lt;&gt;LEN(gait_events!C2786),LEFT(RIGHT(gait_events!C2786,LEN(gait_events!C2786)-19),FIND("_run-",RIGHT(gait_events!C2786,LEN(gait_events!C2786)-19),1)-1),RIGHT(gait_events!C2786,LEN(gait_events!C2786)-19))</f>
        <v>Slow</v>
      </c>
      <c r="F2541" t="str">
        <f>IF(LEN(SUBSTITUTE(gait_events!C2786,"_run-",""))&lt;&gt;LEN(gait_events!C2786),RIGHT(gait_events!C2786,LEN(gait_events!C2786)-FIND("_run-",gait_events!C2786,1)-4),"")</f>
        <v/>
      </c>
      <c r="G2541" t="str">
        <f>gait_events!D2786</f>
        <v>right_ankle</v>
      </c>
      <c r="H2541" t="str">
        <f>gait_events!E2786</f>
        <v>IC</v>
      </c>
      <c r="I2541">
        <f>IF(gait_events!F2786&lt;&gt;"",gait_events!F2786,NA())</f>
        <v>323</v>
      </c>
      <c r="J2541">
        <f>IF(gait_events!G2786&lt;&gt;"",gait_events!G2786,NA())</f>
        <v>321</v>
      </c>
      <c r="K2541">
        <f t="shared" si="312"/>
        <v>2</v>
      </c>
      <c r="L2541">
        <f t="shared" si="313"/>
        <v>10</v>
      </c>
      <c r="M2541">
        <f t="shared" si="314"/>
        <v>1</v>
      </c>
      <c r="N2541">
        <f t="shared" si="315"/>
        <v>1</v>
      </c>
      <c r="O2541">
        <f t="shared" si="316"/>
        <v>1</v>
      </c>
      <c r="P2541">
        <f t="shared" si="317"/>
        <v>0</v>
      </c>
      <c r="Q2541">
        <f t="shared" si="318"/>
        <v>0</v>
      </c>
      <c r="R2541">
        <f t="shared" si="319"/>
        <v>1</v>
      </c>
    </row>
    <row r="2542" spans="1:18" x14ac:dyDescent="0.25">
      <c r="A2542" t="str">
        <f>gait_events!B2787</f>
        <v>pp058</v>
      </c>
      <c r="B2542" t="str">
        <f>VLOOKUP(A2542,participants!A:B,2,0)</f>
        <v>M</v>
      </c>
      <c r="C2542">
        <f>VLOOKUP(A2542,participants!A:C,3,0)</f>
        <v>24</v>
      </c>
      <c r="D2542" t="str">
        <f>VLOOKUP(A2542,participants!A:F,6,0)</f>
        <v>MS</v>
      </c>
      <c r="E2542" t="str">
        <f>IF(LEN(SUBSTITUTE(gait_events!C2787,"_run-",""))&lt;&gt;LEN(gait_events!C2787),LEFT(RIGHT(gait_events!C2787,LEN(gait_events!C2787)-19),FIND("_run-",RIGHT(gait_events!C2787,LEN(gait_events!C2787)-19),1)-1),RIGHT(gait_events!C2787,LEN(gait_events!C2787)-19))</f>
        <v>Slow</v>
      </c>
      <c r="F2542" t="str">
        <f>IF(LEN(SUBSTITUTE(gait_events!C2787,"_run-",""))&lt;&gt;LEN(gait_events!C2787),RIGHT(gait_events!C2787,LEN(gait_events!C2787)-FIND("_run-",gait_events!C2787,1)-4),"")</f>
        <v/>
      </c>
      <c r="G2542" t="str">
        <f>gait_events!D2787</f>
        <v>right_ankle</v>
      </c>
      <c r="H2542" t="str">
        <f>gait_events!E2787</f>
        <v>IC</v>
      </c>
      <c r="I2542">
        <f>IF(gait_events!F2787&lt;&gt;"",gait_events!F2787,NA())</f>
        <v>797</v>
      </c>
      <c r="J2542">
        <f>IF(gait_events!G2787&lt;&gt;"",gait_events!G2787,NA())</f>
        <v>797</v>
      </c>
      <c r="K2542">
        <f t="shared" si="312"/>
        <v>0</v>
      </c>
      <c r="L2542">
        <f t="shared" si="313"/>
        <v>0</v>
      </c>
      <c r="M2542">
        <f t="shared" si="314"/>
        <v>1</v>
      </c>
      <c r="N2542">
        <f t="shared" si="315"/>
        <v>1</v>
      </c>
      <c r="O2542">
        <f t="shared" si="316"/>
        <v>1</v>
      </c>
      <c r="P2542">
        <f t="shared" si="317"/>
        <v>0</v>
      </c>
      <c r="Q2542">
        <f t="shared" si="318"/>
        <v>0</v>
      </c>
      <c r="R2542">
        <f t="shared" si="319"/>
        <v>1</v>
      </c>
    </row>
    <row r="2543" spans="1:18" x14ac:dyDescent="0.25">
      <c r="A2543" t="str">
        <f>gait_events!B2788</f>
        <v>pp058</v>
      </c>
      <c r="B2543" t="str">
        <f>VLOOKUP(A2543,participants!A:B,2,0)</f>
        <v>M</v>
      </c>
      <c r="C2543">
        <f>VLOOKUP(A2543,participants!A:C,3,0)</f>
        <v>24</v>
      </c>
      <c r="D2543" t="str">
        <f>VLOOKUP(A2543,participants!A:F,6,0)</f>
        <v>MS</v>
      </c>
      <c r="E2543" t="str">
        <f>IF(LEN(SUBSTITUTE(gait_events!C2788,"_run-",""))&lt;&gt;LEN(gait_events!C2788),LEFT(RIGHT(gait_events!C2788,LEN(gait_events!C2788)-19),FIND("_run-",RIGHT(gait_events!C2788,LEN(gait_events!C2788)-19),1)-1),RIGHT(gait_events!C2788,LEN(gait_events!C2788)-19))</f>
        <v>Slow</v>
      </c>
      <c r="F2543" t="str">
        <f>IF(LEN(SUBSTITUTE(gait_events!C2788,"_run-",""))&lt;&gt;LEN(gait_events!C2788),RIGHT(gait_events!C2788,LEN(gait_events!C2788)-FIND("_run-",gait_events!C2788,1)-4),"")</f>
        <v/>
      </c>
      <c r="G2543" t="str">
        <f>gait_events!D2788</f>
        <v>right_ankle</v>
      </c>
      <c r="H2543" t="str">
        <f>gait_events!E2788</f>
        <v>IC</v>
      </c>
      <c r="I2543">
        <f>IF(gait_events!F2788&lt;&gt;"",gait_events!F2788,NA())</f>
        <v>1287</v>
      </c>
      <c r="J2543">
        <f>IF(gait_events!G2788&lt;&gt;"",gait_events!G2788,NA())</f>
        <v>1289</v>
      </c>
      <c r="K2543">
        <f t="shared" si="312"/>
        <v>-2</v>
      </c>
      <c r="L2543">
        <f t="shared" si="313"/>
        <v>-10</v>
      </c>
      <c r="M2543">
        <f t="shared" si="314"/>
        <v>1</v>
      </c>
      <c r="N2543">
        <f t="shared" si="315"/>
        <v>1</v>
      </c>
      <c r="O2543">
        <f t="shared" si="316"/>
        <v>1</v>
      </c>
      <c r="P2543">
        <f t="shared" si="317"/>
        <v>0</v>
      </c>
      <c r="Q2543">
        <f t="shared" si="318"/>
        <v>0</v>
      </c>
      <c r="R2543">
        <f t="shared" si="319"/>
        <v>1</v>
      </c>
    </row>
    <row r="2544" spans="1:18" x14ac:dyDescent="0.25">
      <c r="A2544" t="str">
        <f>gait_events!B2789</f>
        <v>pp058</v>
      </c>
      <c r="B2544" t="str">
        <f>VLOOKUP(A2544,participants!A:B,2,0)</f>
        <v>M</v>
      </c>
      <c r="C2544">
        <f>VLOOKUP(A2544,participants!A:C,3,0)</f>
        <v>24</v>
      </c>
      <c r="D2544" t="str">
        <f>VLOOKUP(A2544,participants!A:F,6,0)</f>
        <v>MS</v>
      </c>
      <c r="E2544" t="str">
        <f>IF(LEN(SUBSTITUTE(gait_events!C2789,"_run-",""))&lt;&gt;LEN(gait_events!C2789),LEFT(RIGHT(gait_events!C2789,LEN(gait_events!C2789)-19),FIND("_run-",RIGHT(gait_events!C2789,LEN(gait_events!C2789)-19),1)-1),RIGHT(gait_events!C2789,LEN(gait_events!C2789)-19))</f>
        <v>Slow</v>
      </c>
      <c r="F2544" t="str">
        <f>IF(LEN(SUBSTITUTE(gait_events!C2789,"_run-",""))&lt;&gt;LEN(gait_events!C2789),RIGHT(gait_events!C2789,LEN(gait_events!C2789)-FIND("_run-",gait_events!C2789,1)-4),"")</f>
        <v/>
      </c>
      <c r="G2544" t="str">
        <f>gait_events!D2789</f>
        <v>right_ankle</v>
      </c>
      <c r="H2544" t="str">
        <f>gait_events!E2789</f>
        <v>IC</v>
      </c>
      <c r="I2544">
        <f>IF(gait_events!F2789&lt;&gt;"",gait_events!F2789,NA())</f>
        <v>1749</v>
      </c>
      <c r="J2544">
        <f>IF(gait_events!G2789&lt;&gt;"",gait_events!G2789,NA())</f>
        <v>1750</v>
      </c>
      <c r="K2544">
        <f t="shared" si="312"/>
        <v>-1</v>
      </c>
      <c r="L2544">
        <f t="shared" si="313"/>
        <v>-5</v>
      </c>
      <c r="M2544">
        <f t="shared" si="314"/>
        <v>1</v>
      </c>
      <c r="N2544">
        <f t="shared" si="315"/>
        <v>1</v>
      </c>
      <c r="O2544">
        <f t="shared" si="316"/>
        <v>1</v>
      </c>
      <c r="P2544">
        <f t="shared" si="317"/>
        <v>0</v>
      </c>
      <c r="Q2544">
        <f t="shared" si="318"/>
        <v>0</v>
      </c>
      <c r="R2544">
        <f t="shared" si="319"/>
        <v>1</v>
      </c>
    </row>
    <row r="2545" spans="1:18" x14ac:dyDescent="0.25">
      <c r="A2545" t="str">
        <f>gait_events!B2790</f>
        <v>pp058</v>
      </c>
      <c r="B2545" t="str">
        <f>VLOOKUP(A2545,participants!A:B,2,0)</f>
        <v>M</v>
      </c>
      <c r="C2545">
        <f>VLOOKUP(A2545,participants!A:C,3,0)</f>
        <v>24</v>
      </c>
      <c r="D2545" t="str">
        <f>VLOOKUP(A2545,participants!A:F,6,0)</f>
        <v>MS</v>
      </c>
      <c r="E2545" t="str">
        <f>IF(LEN(SUBSTITUTE(gait_events!C2790,"_run-",""))&lt;&gt;LEN(gait_events!C2790),LEFT(RIGHT(gait_events!C2790,LEN(gait_events!C2790)-19),FIND("_run-",RIGHT(gait_events!C2790,LEN(gait_events!C2790)-19),1)-1),RIGHT(gait_events!C2790,LEN(gait_events!C2790)-19))</f>
        <v>Slow</v>
      </c>
      <c r="F2545" t="str">
        <f>IF(LEN(SUBSTITUTE(gait_events!C2790,"_run-",""))&lt;&gt;LEN(gait_events!C2790),RIGHT(gait_events!C2790,LEN(gait_events!C2790)-FIND("_run-",gait_events!C2790,1)-4),"")</f>
        <v/>
      </c>
      <c r="G2545" t="str">
        <f>gait_events!D2790</f>
        <v>right_ankle</v>
      </c>
      <c r="H2545" t="str">
        <f>gait_events!E2790</f>
        <v>IC</v>
      </c>
      <c r="I2545">
        <f>IF(gait_events!F2790&lt;&gt;"",gait_events!F2790,NA())</f>
        <v>2187</v>
      </c>
      <c r="J2545">
        <f>IF(gait_events!G2790&lt;&gt;"",gait_events!G2790,NA())</f>
        <v>2191</v>
      </c>
      <c r="K2545">
        <f t="shared" si="312"/>
        <v>-4</v>
      </c>
      <c r="L2545">
        <f t="shared" si="313"/>
        <v>-20</v>
      </c>
      <c r="M2545">
        <f t="shared" si="314"/>
        <v>1</v>
      </c>
      <c r="N2545">
        <f t="shared" si="315"/>
        <v>1</v>
      </c>
      <c r="O2545">
        <f t="shared" si="316"/>
        <v>1</v>
      </c>
      <c r="P2545">
        <f t="shared" si="317"/>
        <v>0</v>
      </c>
      <c r="Q2545">
        <f t="shared" si="318"/>
        <v>0</v>
      </c>
      <c r="R2545">
        <f t="shared" si="319"/>
        <v>1</v>
      </c>
    </row>
    <row r="2546" spans="1:18" x14ac:dyDescent="0.25">
      <c r="A2546" t="str">
        <f>gait_events!B2791</f>
        <v>pp058</v>
      </c>
      <c r="B2546" t="str">
        <f>VLOOKUP(A2546,participants!A:B,2,0)</f>
        <v>M</v>
      </c>
      <c r="C2546">
        <f>VLOOKUP(A2546,participants!A:C,3,0)</f>
        <v>24</v>
      </c>
      <c r="D2546" t="str">
        <f>VLOOKUP(A2546,participants!A:F,6,0)</f>
        <v>MS</v>
      </c>
      <c r="E2546" t="str">
        <f>IF(LEN(SUBSTITUTE(gait_events!C2791,"_run-",""))&lt;&gt;LEN(gait_events!C2791),LEFT(RIGHT(gait_events!C2791,LEN(gait_events!C2791)-19),FIND("_run-",RIGHT(gait_events!C2791,LEN(gait_events!C2791)-19),1)-1),RIGHT(gait_events!C2791,LEN(gait_events!C2791)-19))</f>
        <v>Slow</v>
      </c>
      <c r="F2546" t="str">
        <f>IF(LEN(SUBSTITUTE(gait_events!C2791,"_run-",""))&lt;&gt;LEN(gait_events!C2791),RIGHT(gait_events!C2791,LEN(gait_events!C2791)-FIND("_run-",gait_events!C2791,1)-4),"")</f>
        <v/>
      </c>
      <c r="G2546" t="str">
        <f>gait_events!D2791</f>
        <v>right_ankle</v>
      </c>
      <c r="H2546" t="str">
        <f>gait_events!E2791</f>
        <v>IC</v>
      </c>
      <c r="I2546">
        <f>IF(gait_events!F2791&lt;&gt;"",gait_events!F2791,NA())</f>
        <v>2589</v>
      </c>
      <c r="J2546">
        <f>IF(gait_events!G2791&lt;&gt;"",gait_events!G2791,NA())</f>
        <v>2587</v>
      </c>
      <c r="K2546">
        <f t="shared" si="312"/>
        <v>2</v>
      </c>
      <c r="L2546">
        <f t="shared" si="313"/>
        <v>10</v>
      </c>
      <c r="M2546">
        <f t="shared" si="314"/>
        <v>1</v>
      </c>
      <c r="N2546">
        <f t="shared" si="315"/>
        <v>1</v>
      </c>
      <c r="O2546">
        <f t="shared" si="316"/>
        <v>1</v>
      </c>
      <c r="P2546">
        <f t="shared" si="317"/>
        <v>0</v>
      </c>
      <c r="Q2546">
        <f t="shared" si="318"/>
        <v>0</v>
      </c>
      <c r="R2546">
        <f t="shared" si="319"/>
        <v>1</v>
      </c>
    </row>
    <row r="2547" spans="1:18" x14ac:dyDescent="0.25">
      <c r="A2547" t="str">
        <f>gait_events!B2792</f>
        <v>pp058</v>
      </c>
      <c r="B2547" t="str">
        <f>VLOOKUP(A2547,participants!A:B,2,0)</f>
        <v>M</v>
      </c>
      <c r="C2547">
        <f>VLOOKUP(A2547,participants!A:C,3,0)</f>
        <v>24</v>
      </c>
      <c r="D2547" t="str">
        <f>VLOOKUP(A2547,participants!A:F,6,0)</f>
        <v>MS</v>
      </c>
      <c r="E2547" t="str">
        <f>IF(LEN(SUBSTITUTE(gait_events!C2792,"_run-",""))&lt;&gt;LEN(gait_events!C2792),LEFT(RIGHT(gait_events!C2792,LEN(gait_events!C2792)-19),FIND("_run-",RIGHT(gait_events!C2792,LEN(gait_events!C2792)-19),1)-1),RIGHT(gait_events!C2792,LEN(gait_events!C2792)-19))</f>
        <v>Slow</v>
      </c>
      <c r="F2547" t="str">
        <f>IF(LEN(SUBSTITUTE(gait_events!C2792,"_run-",""))&lt;&gt;LEN(gait_events!C2792),RIGHT(gait_events!C2792,LEN(gait_events!C2792)-FIND("_run-",gait_events!C2792,1)-4),"")</f>
        <v/>
      </c>
      <c r="G2547" t="str">
        <f>gait_events!D2792</f>
        <v>right_ankle</v>
      </c>
      <c r="H2547" t="str">
        <f>gait_events!E2792</f>
        <v>FC</v>
      </c>
      <c r="I2547">
        <f>IF(gait_events!F2792&lt;&gt;"",gait_events!F2792,NA())</f>
        <v>227</v>
      </c>
      <c r="J2547">
        <f>IF(gait_events!G2792&lt;&gt;"",gait_events!G2792,NA())</f>
        <v>234</v>
      </c>
      <c r="K2547">
        <f t="shared" si="312"/>
        <v>-7</v>
      </c>
      <c r="L2547">
        <f t="shared" si="313"/>
        <v>-35</v>
      </c>
      <c r="M2547">
        <f t="shared" si="314"/>
        <v>1</v>
      </c>
      <c r="N2547">
        <f t="shared" si="315"/>
        <v>1</v>
      </c>
      <c r="O2547">
        <f t="shared" si="316"/>
        <v>1</v>
      </c>
      <c r="P2547">
        <f t="shared" si="317"/>
        <v>0</v>
      </c>
      <c r="Q2547">
        <f t="shared" si="318"/>
        <v>0</v>
      </c>
      <c r="R2547">
        <f t="shared" si="319"/>
        <v>1</v>
      </c>
    </row>
    <row r="2548" spans="1:18" x14ac:dyDescent="0.25">
      <c r="A2548" t="str">
        <f>gait_events!B2793</f>
        <v>pp058</v>
      </c>
      <c r="B2548" t="str">
        <f>VLOOKUP(A2548,participants!A:B,2,0)</f>
        <v>M</v>
      </c>
      <c r="C2548">
        <f>VLOOKUP(A2548,participants!A:C,3,0)</f>
        <v>24</v>
      </c>
      <c r="D2548" t="str">
        <f>VLOOKUP(A2548,participants!A:F,6,0)</f>
        <v>MS</v>
      </c>
      <c r="E2548" t="str">
        <f>IF(LEN(SUBSTITUTE(gait_events!C2793,"_run-",""))&lt;&gt;LEN(gait_events!C2793),LEFT(RIGHT(gait_events!C2793,LEN(gait_events!C2793)-19),FIND("_run-",RIGHT(gait_events!C2793,LEN(gait_events!C2793)-19),1)-1),RIGHT(gait_events!C2793,LEN(gait_events!C2793)-19))</f>
        <v>Slow</v>
      </c>
      <c r="F2548" t="str">
        <f>IF(LEN(SUBSTITUTE(gait_events!C2793,"_run-",""))&lt;&gt;LEN(gait_events!C2793),RIGHT(gait_events!C2793,LEN(gait_events!C2793)-FIND("_run-",gait_events!C2793,1)-4),"")</f>
        <v/>
      </c>
      <c r="G2548" t="str">
        <f>gait_events!D2793</f>
        <v>right_ankle</v>
      </c>
      <c r="H2548" t="str">
        <f>gait_events!E2793</f>
        <v>FC</v>
      </c>
      <c r="I2548">
        <f>IF(gait_events!F2793&lt;&gt;"",gait_events!F2793,NA())</f>
        <v>707</v>
      </c>
      <c r="J2548">
        <f>IF(gait_events!G2793&lt;&gt;"",gait_events!G2793,NA())</f>
        <v>710</v>
      </c>
      <c r="K2548">
        <f t="shared" si="312"/>
        <v>-3</v>
      </c>
      <c r="L2548">
        <f t="shared" si="313"/>
        <v>-15</v>
      </c>
      <c r="M2548">
        <f t="shared" si="314"/>
        <v>1</v>
      </c>
      <c r="N2548">
        <f t="shared" si="315"/>
        <v>1</v>
      </c>
      <c r="O2548">
        <f t="shared" si="316"/>
        <v>1</v>
      </c>
      <c r="P2548">
        <f t="shared" si="317"/>
        <v>0</v>
      </c>
      <c r="Q2548">
        <f t="shared" si="318"/>
        <v>0</v>
      </c>
      <c r="R2548">
        <f t="shared" si="319"/>
        <v>1</v>
      </c>
    </row>
    <row r="2549" spans="1:18" x14ac:dyDescent="0.25">
      <c r="A2549" t="str">
        <f>gait_events!B2794</f>
        <v>pp058</v>
      </c>
      <c r="B2549" t="str">
        <f>VLOOKUP(A2549,participants!A:B,2,0)</f>
        <v>M</v>
      </c>
      <c r="C2549">
        <f>VLOOKUP(A2549,participants!A:C,3,0)</f>
        <v>24</v>
      </c>
      <c r="D2549" t="str">
        <f>VLOOKUP(A2549,participants!A:F,6,0)</f>
        <v>MS</v>
      </c>
      <c r="E2549" t="str">
        <f>IF(LEN(SUBSTITUTE(gait_events!C2794,"_run-",""))&lt;&gt;LEN(gait_events!C2794),LEFT(RIGHT(gait_events!C2794,LEN(gait_events!C2794)-19),FIND("_run-",RIGHT(gait_events!C2794,LEN(gait_events!C2794)-19),1)-1),RIGHT(gait_events!C2794,LEN(gait_events!C2794)-19))</f>
        <v>Slow</v>
      </c>
      <c r="F2549" t="str">
        <f>IF(LEN(SUBSTITUTE(gait_events!C2794,"_run-",""))&lt;&gt;LEN(gait_events!C2794),RIGHT(gait_events!C2794,LEN(gait_events!C2794)-FIND("_run-",gait_events!C2794,1)-4),"")</f>
        <v/>
      </c>
      <c r="G2549" t="str">
        <f>gait_events!D2794</f>
        <v>right_ankle</v>
      </c>
      <c r="H2549" t="str">
        <f>gait_events!E2794</f>
        <v>FC</v>
      </c>
      <c r="I2549">
        <f>IF(gait_events!F2794&lt;&gt;"",gait_events!F2794,NA())</f>
        <v>1190</v>
      </c>
      <c r="J2549">
        <f>IF(gait_events!G2794&lt;&gt;"",gait_events!G2794,NA())</f>
        <v>1193</v>
      </c>
      <c r="K2549">
        <f t="shared" si="312"/>
        <v>-3</v>
      </c>
      <c r="L2549">
        <f t="shared" si="313"/>
        <v>-15</v>
      </c>
      <c r="M2549">
        <f t="shared" si="314"/>
        <v>1</v>
      </c>
      <c r="N2549">
        <f t="shared" si="315"/>
        <v>1</v>
      </c>
      <c r="O2549">
        <f t="shared" si="316"/>
        <v>1</v>
      </c>
      <c r="P2549">
        <f t="shared" si="317"/>
        <v>0</v>
      </c>
      <c r="Q2549">
        <f t="shared" si="318"/>
        <v>0</v>
      </c>
      <c r="R2549">
        <f t="shared" si="319"/>
        <v>1</v>
      </c>
    </row>
    <row r="2550" spans="1:18" x14ac:dyDescent="0.25">
      <c r="A2550" t="str">
        <f>gait_events!B2795</f>
        <v>pp058</v>
      </c>
      <c r="B2550" t="str">
        <f>VLOOKUP(A2550,participants!A:B,2,0)</f>
        <v>M</v>
      </c>
      <c r="C2550">
        <f>VLOOKUP(A2550,participants!A:C,3,0)</f>
        <v>24</v>
      </c>
      <c r="D2550" t="str">
        <f>VLOOKUP(A2550,participants!A:F,6,0)</f>
        <v>MS</v>
      </c>
      <c r="E2550" t="str">
        <f>IF(LEN(SUBSTITUTE(gait_events!C2795,"_run-",""))&lt;&gt;LEN(gait_events!C2795),LEFT(RIGHT(gait_events!C2795,LEN(gait_events!C2795)-19),FIND("_run-",RIGHT(gait_events!C2795,LEN(gait_events!C2795)-19),1)-1),RIGHT(gait_events!C2795,LEN(gait_events!C2795)-19))</f>
        <v>Slow</v>
      </c>
      <c r="F2550" t="str">
        <f>IF(LEN(SUBSTITUTE(gait_events!C2795,"_run-",""))&lt;&gt;LEN(gait_events!C2795),RIGHT(gait_events!C2795,LEN(gait_events!C2795)-FIND("_run-",gait_events!C2795,1)-4),"")</f>
        <v/>
      </c>
      <c r="G2550" t="str">
        <f>gait_events!D2795</f>
        <v>right_ankle</v>
      </c>
      <c r="H2550" t="str">
        <f>gait_events!E2795</f>
        <v>FC</v>
      </c>
      <c r="I2550">
        <f>IF(gait_events!F2795&lt;&gt;"",gait_events!F2795,NA())</f>
        <v>1657</v>
      </c>
      <c r="J2550">
        <f>IF(gait_events!G2795&lt;&gt;"",gait_events!G2795,NA())</f>
        <v>1660</v>
      </c>
      <c r="K2550">
        <f t="shared" si="312"/>
        <v>-3</v>
      </c>
      <c r="L2550">
        <f t="shared" si="313"/>
        <v>-15</v>
      </c>
      <c r="M2550">
        <f t="shared" si="314"/>
        <v>1</v>
      </c>
      <c r="N2550">
        <f t="shared" si="315"/>
        <v>1</v>
      </c>
      <c r="O2550">
        <f t="shared" si="316"/>
        <v>1</v>
      </c>
      <c r="P2550">
        <f t="shared" si="317"/>
        <v>0</v>
      </c>
      <c r="Q2550">
        <f t="shared" si="318"/>
        <v>0</v>
      </c>
      <c r="R2550">
        <f t="shared" si="319"/>
        <v>1</v>
      </c>
    </row>
    <row r="2551" spans="1:18" x14ac:dyDescent="0.25">
      <c r="A2551" t="str">
        <f>gait_events!B2796</f>
        <v>pp058</v>
      </c>
      <c r="B2551" t="str">
        <f>VLOOKUP(A2551,participants!A:B,2,0)</f>
        <v>M</v>
      </c>
      <c r="C2551">
        <f>VLOOKUP(A2551,participants!A:C,3,0)</f>
        <v>24</v>
      </c>
      <c r="D2551" t="str">
        <f>VLOOKUP(A2551,participants!A:F,6,0)</f>
        <v>MS</v>
      </c>
      <c r="E2551" t="str">
        <f>IF(LEN(SUBSTITUTE(gait_events!C2796,"_run-",""))&lt;&gt;LEN(gait_events!C2796),LEFT(RIGHT(gait_events!C2796,LEN(gait_events!C2796)-19),FIND("_run-",RIGHT(gait_events!C2796,LEN(gait_events!C2796)-19),1)-1),RIGHT(gait_events!C2796,LEN(gait_events!C2796)-19))</f>
        <v>Slow</v>
      </c>
      <c r="F2551" t="str">
        <f>IF(LEN(SUBSTITUTE(gait_events!C2796,"_run-",""))&lt;&gt;LEN(gait_events!C2796),RIGHT(gait_events!C2796,LEN(gait_events!C2796)-FIND("_run-",gait_events!C2796,1)-4),"")</f>
        <v/>
      </c>
      <c r="G2551" t="str">
        <f>gait_events!D2796</f>
        <v>right_ankle</v>
      </c>
      <c r="H2551" t="str">
        <f>gait_events!E2796</f>
        <v>FC</v>
      </c>
      <c r="I2551">
        <f>IF(gait_events!F2796&lt;&gt;"",gait_events!F2796,NA())</f>
        <v>2117</v>
      </c>
      <c r="J2551">
        <f>IF(gait_events!G2796&lt;&gt;"",gait_events!G2796,NA())</f>
        <v>2120</v>
      </c>
      <c r="K2551">
        <f t="shared" si="312"/>
        <v>-3</v>
      </c>
      <c r="L2551">
        <f t="shared" si="313"/>
        <v>-15</v>
      </c>
      <c r="M2551">
        <f t="shared" si="314"/>
        <v>1</v>
      </c>
      <c r="N2551">
        <f t="shared" si="315"/>
        <v>1</v>
      </c>
      <c r="O2551">
        <f t="shared" si="316"/>
        <v>1</v>
      </c>
      <c r="P2551">
        <f t="shared" si="317"/>
        <v>0</v>
      </c>
      <c r="Q2551">
        <f t="shared" si="318"/>
        <v>0</v>
      </c>
      <c r="R2551">
        <f t="shared" si="319"/>
        <v>1</v>
      </c>
    </row>
    <row r="2552" spans="1:18" x14ac:dyDescent="0.25">
      <c r="A2552" t="str">
        <f>gait_events!B2797</f>
        <v>pp058</v>
      </c>
      <c r="B2552" t="str">
        <f>VLOOKUP(A2552,participants!A:B,2,0)</f>
        <v>M</v>
      </c>
      <c r="C2552">
        <f>VLOOKUP(A2552,participants!A:C,3,0)</f>
        <v>24</v>
      </c>
      <c r="D2552" t="str">
        <f>VLOOKUP(A2552,participants!A:F,6,0)</f>
        <v>MS</v>
      </c>
      <c r="E2552" t="str">
        <f>IF(LEN(SUBSTITUTE(gait_events!C2797,"_run-",""))&lt;&gt;LEN(gait_events!C2797),LEFT(RIGHT(gait_events!C2797,LEN(gait_events!C2797)-19),FIND("_run-",RIGHT(gait_events!C2797,LEN(gait_events!C2797)-19),1)-1),RIGHT(gait_events!C2797,LEN(gait_events!C2797)-19))</f>
        <v>Slow</v>
      </c>
      <c r="F2552" t="str">
        <f>IF(LEN(SUBSTITUTE(gait_events!C2797,"_run-",""))&lt;&gt;LEN(gait_events!C2797),RIGHT(gait_events!C2797,LEN(gait_events!C2797)-FIND("_run-",gait_events!C2797,1)-4),"")</f>
        <v/>
      </c>
      <c r="G2552" t="str">
        <f>gait_events!D2797</f>
        <v>right_ankle</v>
      </c>
      <c r="H2552" t="str">
        <f>gait_events!E2797</f>
        <v>FC</v>
      </c>
      <c r="I2552">
        <f>IF(gait_events!F2797&lt;&gt;"",gait_events!F2797,NA())</f>
        <v>2489</v>
      </c>
      <c r="J2552">
        <f>IF(gait_events!G2797&lt;&gt;"",gait_events!G2797,NA())</f>
        <v>2491</v>
      </c>
      <c r="K2552">
        <f t="shared" si="312"/>
        <v>-2</v>
      </c>
      <c r="L2552">
        <f t="shared" si="313"/>
        <v>-10</v>
      </c>
      <c r="M2552">
        <f t="shared" si="314"/>
        <v>1</v>
      </c>
      <c r="N2552">
        <f t="shared" si="315"/>
        <v>1</v>
      </c>
      <c r="O2552">
        <f t="shared" si="316"/>
        <v>1</v>
      </c>
      <c r="P2552">
        <f t="shared" si="317"/>
        <v>0</v>
      </c>
      <c r="Q2552">
        <f t="shared" si="318"/>
        <v>0</v>
      </c>
      <c r="R2552">
        <f t="shared" si="319"/>
        <v>1</v>
      </c>
    </row>
    <row r="2553" spans="1:18" x14ac:dyDescent="0.25">
      <c r="A2553" t="str">
        <f>gait_events!B2798</f>
        <v>pp058</v>
      </c>
      <c r="B2553" t="str">
        <f>VLOOKUP(A2553,participants!A:B,2,0)</f>
        <v>M</v>
      </c>
      <c r="C2553">
        <f>VLOOKUP(A2553,participants!A:C,3,0)</f>
        <v>24</v>
      </c>
      <c r="D2553" t="str">
        <f>VLOOKUP(A2553,participants!A:F,6,0)</f>
        <v>MS</v>
      </c>
      <c r="E2553" t="str">
        <f>IF(LEN(SUBSTITUTE(gait_events!C2798,"_run-",""))&lt;&gt;LEN(gait_events!C2798),LEFT(RIGHT(gait_events!C2798,LEN(gait_events!C2798)-19),FIND("_run-",RIGHT(gait_events!C2798,LEN(gait_events!C2798)-19),1)-1),RIGHT(gait_events!C2798,LEN(gait_events!C2798)-19))</f>
        <v>Slow</v>
      </c>
      <c r="F2553" t="str">
        <f>IF(LEN(SUBSTITUTE(gait_events!C2798,"_run-",""))&lt;&gt;LEN(gait_events!C2798),RIGHT(gait_events!C2798,LEN(gait_events!C2798)-FIND("_run-",gait_events!C2798,1)-4),"")</f>
        <v/>
      </c>
      <c r="G2553" t="str">
        <f>gait_events!D2798</f>
        <v>right_ankle</v>
      </c>
      <c r="H2553" t="str">
        <f>gait_events!E2798</f>
        <v>FC</v>
      </c>
      <c r="I2553">
        <f>IF(gait_events!F2798&lt;&gt;"",gait_events!F2798,NA())</f>
        <v>2921</v>
      </c>
      <c r="J2553">
        <f>IF(gait_events!G2798&lt;&gt;"",gait_events!G2798,NA())</f>
        <v>2925</v>
      </c>
      <c r="K2553">
        <f t="shared" si="312"/>
        <v>-4</v>
      </c>
      <c r="L2553">
        <f t="shared" si="313"/>
        <v>-20</v>
      </c>
      <c r="M2553">
        <f t="shared" si="314"/>
        <v>1</v>
      </c>
      <c r="N2553">
        <f t="shared" si="315"/>
        <v>1</v>
      </c>
      <c r="O2553">
        <f t="shared" si="316"/>
        <v>1</v>
      </c>
      <c r="P2553">
        <f t="shared" si="317"/>
        <v>0</v>
      </c>
      <c r="Q2553">
        <f t="shared" si="318"/>
        <v>0</v>
      </c>
      <c r="R2553">
        <f t="shared" si="319"/>
        <v>1</v>
      </c>
    </row>
    <row r="2554" spans="1:18" x14ac:dyDescent="0.25">
      <c r="A2554" t="str">
        <f>gait_events!B2799</f>
        <v>pp058</v>
      </c>
      <c r="B2554" t="str">
        <f>VLOOKUP(A2554,participants!A:B,2,0)</f>
        <v>M</v>
      </c>
      <c r="C2554">
        <f>VLOOKUP(A2554,participants!A:C,3,0)</f>
        <v>24</v>
      </c>
      <c r="D2554" t="str">
        <f>VLOOKUP(A2554,participants!A:F,6,0)</f>
        <v>MS</v>
      </c>
      <c r="E2554" t="str">
        <f>IF(LEN(SUBSTITUTE(gait_events!C2799,"_run-",""))&lt;&gt;LEN(gait_events!C2799),LEFT(RIGHT(gait_events!C2799,LEN(gait_events!C2799)-19),FIND("_run-",RIGHT(gait_events!C2799,LEN(gait_events!C2799)-19),1)-1),RIGHT(gait_events!C2799,LEN(gait_events!C2799)-19))</f>
        <v>Slow</v>
      </c>
      <c r="F2554" t="str">
        <f>IF(LEN(SUBSTITUTE(gait_events!C2799,"_run-",""))&lt;&gt;LEN(gait_events!C2799),RIGHT(gait_events!C2799,LEN(gait_events!C2799)-FIND("_run-",gait_events!C2799,1)-4),"")</f>
        <v/>
      </c>
      <c r="G2554" t="str">
        <f>gait_events!D2799</f>
        <v>left_shank</v>
      </c>
      <c r="H2554" t="str">
        <f>gait_events!E2799</f>
        <v>IC</v>
      </c>
      <c r="I2554">
        <f>IF(gait_events!F2799&lt;&gt;"",gait_events!F2799,NA())</f>
        <v>64</v>
      </c>
      <c r="J2554">
        <f>IF(gait_events!G2799&lt;&gt;"",gait_events!G2799,NA())</f>
        <v>68</v>
      </c>
      <c r="K2554">
        <f t="shared" si="312"/>
        <v>-4</v>
      </c>
      <c r="L2554">
        <f t="shared" si="313"/>
        <v>-20</v>
      </c>
      <c r="M2554">
        <f t="shared" si="314"/>
        <v>1</v>
      </c>
      <c r="N2554">
        <f t="shared" si="315"/>
        <v>1</v>
      </c>
      <c r="O2554">
        <f t="shared" si="316"/>
        <v>1</v>
      </c>
      <c r="P2554">
        <f t="shared" si="317"/>
        <v>0</v>
      </c>
      <c r="Q2554">
        <f t="shared" si="318"/>
        <v>0</v>
      </c>
      <c r="R2554">
        <f t="shared" si="319"/>
        <v>1</v>
      </c>
    </row>
    <row r="2555" spans="1:18" x14ac:dyDescent="0.25">
      <c r="A2555" t="str">
        <f>gait_events!B2800</f>
        <v>pp058</v>
      </c>
      <c r="B2555" t="str">
        <f>VLOOKUP(A2555,participants!A:B,2,0)</f>
        <v>M</v>
      </c>
      <c r="C2555">
        <f>VLOOKUP(A2555,participants!A:C,3,0)</f>
        <v>24</v>
      </c>
      <c r="D2555" t="str">
        <f>VLOOKUP(A2555,participants!A:F,6,0)</f>
        <v>MS</v>
      </c>
      <c r="E2555" t="str">
        <f>IF(LEN(SUBSTITUTE(gait_events!C2800,"_run-",""))&lt;&gt;LEN(gait_events!C2800),LEFT(RIGHT(gait_events!C2800,LEN(gait_events!C2800)-19),FIND("_run-",RIGHT(gait_events!C2800,LEN(gait_events!C2800)-19),1)-1),RIGHT(gait_events!C2800,LEN(gait_events!C2800)-19))</f>
        <v>Slow</v>
      </c>
      <c r="F2555" t="str">
        <f>IF(LEN(SUBSTITUTE(gait_events!C2800,"_run-",""))&lt;&gt;LEN(gait_events!C2800),RIGHT(gait_events!C2800,LEN(gait_events!C2800)-FIND("_run-",gait_events!C2800,1)-4),"")</f>
        <v/>
      </c>
      <c r="G2555" t="str">
        <f>gait_events!D2800</f>
        <v>left_shank</v>
      </c>
      <c r="H2555" t="str">
        <f>gait_events!E2800</f>
        <v>IC</v>
      </c>
      <c r="I2555">
        <f>IF(gait_events!F2800&lt;&gt;"",gait_events!F2800,NA())</f>
        <v>571</v>
      </c>
      <c r="J2555">
        <f>IF(gait_events!G2800&lt;&gt;"",gait_events!G2800,NA())</f>
        <v>570</v>
      </c>
      <c r="K2555">
        <f t="shared" si="312"/>
        <v>1</v>
      </c>
      <c r="L2555">
        <f t="shared" si="313"/>
        <v>5</v>
      </c>
      <c r="M2555">
        <f t="shared" si="314"/>
        <v>1</v>
      </c>
      <c r="N2555">
        <f t="shared" si="315"/>
        <v>1</v>
      </c>
      <c r="O2555">
        <f t="shared" si="316"/>
        <v>1</v>
      </c>
      <c r="P2555">
        <f t="shared" si="317"/>
        <v>0</v>
      </c>
      <c r="Q2555">
        <f t="shared" si="318"/>
        <v>0</v>
      </c>
      <c r="R2555">
        <f t="shared" si="319"/>
        <v>1</v>
      </c>
    </row>
    <row r="2556" spans="1:18" x14ac:dyDescent="0.25">
      <c r="A2556" t="str">
        <f>gait_events!B2801</f>
        <v>pp058</v>
      </c>
      <c r="B2556" t="str">
        <f>VLOOKUP(A2556,participants!A:B,2,0)</f>
        <v>M</v>
      </c>
      <c r="C2556">
        <f>VLOOKUP(A2556,participants!A:C,3,0)</f>
        <v>24</v>
      </c>
      <c r="D2556" t="str">
        <f>VLOOKUP(A2556,participants!A:F,6,0)</f>
        <v>MS</v>
      </c>
      <c r="E2556" t="str">
        <f>IF(LEN(SUBSTITUTE(gait_events!C2801,"_run-",""))&lt;&gt;LEN(gait_events!C2801),LEFT(RIGHT(gait_events!C2801,LEN(gait_events!C2801)-19),FIND("_run-",RIGHT(gait_events!C2801,LEN(gait_events!C2801)-19),1)-1),RIGHT(gait_events!C2801,LEN(gait_events!C2801)-19))</f>
        <v>Slow</v>
      </c>
      <c r="F2556" t="str">
        <f>IF(LEN(SUBSTITUTE(gait_events!C2801,"_run-",""))&lt;&gt;LEN(gait_events!C2801),RIGHT(gait_events!C2801,LEN(gait_events!C2801)-FIND("_run-",gait_events!C2801,1)-4),"")</f>
        <v/>
      </c>
      <c r="G2556" t="str">
        <f>gait_events!D2801</f>
        <v>left_shank</v>
      </c>
      <c r="H2556" t="str">
        <f>gait_events!E2801</f>
        <v>IC</v>
      </c>
      <c r="I2556">
        <f>IF(gait_events!F2801&lt;&gt;"",gait_events!F2801,NA())</f>
        <v>1062</v>
      </c>
      <c r="J2556">
        <f>IF(gait_events!G2801&lt;&gt;"",gait_events!G2801,NA())</f>
        <v>1062</v>
      </c>
      <c r="K2556">
        <f t="shared" si="312"/>
        <v>0</v>
      </c>
      <c r="L2556">
        <f t="shared" si="313"/>
        <v>0</v>
      </c>
      <c r="M2556">
        <f t="shared" si="314"/>
        <v>1</v>
      </c>
      <c r="N2556">
        <f t="shared" si="315"/>
        <v>1</v>
      </c>
      <c r="O2556">
        <f t="shared" si="316"/>
        <v>1</v>
      </c>
      <c r="P2556">
        <f t="shared" si="317"/>
        <v>0</v>
      </c>
      <c r="Q2556">
        <f t="shared" si="318"/>
        <v>0</v>
      </c>
      <c r="R2556">
        <f t="shared" si="319"/>
        <v>1</v>
      </c>
    </row>
    <row r="2557" spans="1:18" x14ac:dyDescent="0.25">
      <c r="A2557" t="str">
        <f>gait_events!B2802</f>
        <v>pp058</v>
      </c>
      <c r="B2557" t="str">
        <f>VLOOKUP(A2557,participants!A:B,2,0)</f>
        <v>M</v>
      </c>
      <c r="C2557">
        <f>VLOOKUP(A2557,participants!A:C,3,0)</f>
        <v>24</v>
      </c>
      <c r="D2557" t="str">
        <f>VLOOKUP(A2557,participants!A:F,6,0)</f>
        <v>MS</v>
      </c>
      <c r="E2557" t="str">
        <f>IF(LEN(SUBSTITUTE(gait_events!C2802,"_run-",""))&lt;&gt;LEN(gait_events!C2802),LEFT(RIGHT(gait_events!C2802,LEN(gait_events!C2802)-19),FIND("_run-",RIGHT(gait_events!C2802,LEN(gait_events!C2802)-19),1)-1),RIGHT(gait_events!C2802,LEN(gait_events!C2802)-19))</f>
        <v>Slow</v>
      </c>
      <c r="F2557" t="str">
        <f>IF(LEN(SUBSTITUTE(gait_events!C2802,"_run-",""))&lt;&gt;LEN(gait_events!C2802),RIGHT(gait_events!C2802,LEN(gait_events!C2802)-FIND("_run-",gait_events!C2802,1)-4),"")</f>
        <v/>
      </c>
      <c r="G2557" t="str">
        <f>gait_events!D2802</f>
        <v>left_shank</v>
      </c>
      <c r="H2557" t="str">
        <f>gait_events!E2802</f>
        <v>IC</v>
      </c>
      <c r="I2557">
        <f>IF(gait_events!F2802&lt;&gt;"",gait_events!F2802,NA())</f>
        <v>1503</v>
      </c>
      <c r="J2557">
        <f>IF(gait_events!G2802&lt;&gt;"",gait_events!G2802,NA())</f>
        <v>1504</v>
      </c>
      <c r="K2557">
        <f t="shared" si="312"/>
        <v>-1</v>
      </c>
      <c r="L2557">
        <f t="shared" si="313"/>
        <v>-5</v>
      </c>
      <c r="M2557">
        <f t="shared" si="314"/>
        <v>1</v>
      </c>
      <c r="N2557">
        <f t="shared" si="315"/>
        <v>1</v>
      </c>
      <c r="O2557">
        <f t="shared" si="316"/>
        <v>1</v>
      </c>
      <c r="P2557">
        <f t="shared" si="317"/>
        <v>0</v>
      </c>
      <c r="Q2557">
        <f t="shared" si="318"/>
        <v>0</v>
      </c>
      <c r="R2557">
        <f t="shared" si="319"/>
        <v>1</v>
      </c>
    </row>
    <row r="2558" spans="1:18" x14ac:dyDescent="0.25">
      <c r="A2558" t="str">
        <f>gait_events!B2803</f>
        <v>pp058</v>
      </c>
      <c r="B2558" t="str">
        <f>VLOOKUP(A2558,participants!A:B,2,0)</f>
        <v>M</v>
      </c>
      <c r="C2558">
        <f>VLOOKUP(A2558,participants!A:C,3,0)</f>
        <v>24</v>
      </c>
      <c r="D2558" t="str">
        <f>VLOOKUP(A2558,participants!A:F,6,0)</f>
        <v>MS</v>
      </c>
      <c r="E2558" t="str">
        <f>IF(LEN(SUBSTITUTE(gait_events!C2803,"_run-",""))&lt;&gt;LEN(gait_events!C2803),LEFT(RIGHT(gait_events!C2803,LEN(gait_events!C2803)-19),FIND("_run-",RIGHT(gait_events!C2803,LEN(gait_events!C2803)-19),1)-1),RIGHT(gait_events!C2803,LEN(gait_events!C2803)-19))</f>
        <v>Slow</v>
      </c>
      <c r="F2558" t="str">
        <f>IF(LEN(SUBSTITUTE(gait_events!C2803,"_run-",""))&lt;&gt;LEN(gait_events!C2803),RIGHT(gait_events!C2803,LEN(gait_events!C2803)-FIND("_run-",gait_events!C2803,1)-4),"")</f>
        <v/>
      </c>
      <c r="G2558" t="str">
        <f>gait_events!D2803</f>
        <v>left_shank</v>
      </c>
      <c r="H2558" t="str">
        <f>gait_events!E2803</f>
        <v>IC</v>
      </c>
      <c r="I2558">
        <f>IF(gait_events!F2803&lt;&gt;"",gait_events!F2803,NA())</f>
        <v>1999</v>
      </c>
      <c r="J2558">
        <f>IF(gait_events!G2803&lt;&gt;"",gait_events!G2803,NA())</f>
        <v>2002</v>
      </c>
      <c r="K2558">
        <f t="shared" si="312"/>
        <v>-3</v>
      </c>
      <c r="L2558">
        <f t="shared" si="313"/>
        <v>-15</v>
      </c>
      <c r="M2558">
        <f t="shared" si="314"/>
        <v>1</v>
      </c>
      <c r="N2558">
        <f t="shared" si="315"/>
        <v>1</v>
      </c>
      <c r="O2558">
        <f t="shared" si="316"/>
        <v>1</v>
      </c>
      <c r="P2558">
        <f t="shared" si="317"/>
        <v>0</v>
      </c>
      <c r="Q2558">
        <f t="shared" si="318"/>
        <v>0</v>
      </c>
      <c r="R2558">
        <f t="shared" si="319"/>
        <v>1</v>
      </c>
    </row>
    <row r="2559" spans="1:18" x14ac:dyDescent="0.25">
      <c r="A2559" t="str">
        <f>gait_events!B2804</f>
        <v>pp058</v>
      </c>
      <c r="B2559" t="str">
        <f>VLOOKUP(A2559,participants!A:B,2,0)</f>
        <v>M</v>
      </c>
      <c r="C2559">
        <f>VLOOKUP(A2559,participants!A:C,3,0)</f>
        <v>24</v>
      </c>
      <c r="D2559" t="str">
        <f>VLOOKUP(A2559,participants!A:F,6,0)</f>
        <v>MS</v>
      </c>
      <c r="E2559" t="str">
        <f>IF(LEN(SUBSTITUTE(gait_events!C2804,"_run-",""))&lt;&gt;LEN(gait_events!C2804),LEFT(RIGHT(gait_events!C2804,LEN(gait_events!C2804)-19),FIND("_run-",RIGHT(gait_events!C2804,LEN(gait_events!C2804)-19),1)-1),RIGHT(gait_events!C2804,LEN(gait_events!C2804)-19))</f>
        <v>Slow</v>
      </c>
      <c r="F2559" t="str">
        <f>IF(LEN(SUBSTITUTE(gait_events!C2804,"_run-",""))&lt;&gt;LEN(gait_events!C2804),RIGHT(gait_events!C2804,LEN(gait_events!C2804)-FIND("_run-",gait_events!C2804,1)-4),"")</f>
        <v/>
      </c>
      <c r="G2559" t="str">
        <f>gait_events!D2804</f>
        <v>left_shank</v>
      </c>
      <c r="H2559" t="str">
        <f>gait_events!E2804</f>
        <v>IC</v>
      </c>
      <c r="I2559">
        <f>IF(gait_events!F2804&lt;&gt;"",gait_events!F2804,NA())</f>
        <v>2368</v>
      </c>
      <c r="J2559">
        <f>IF(gait_events!G2804&lt;&gt;"",gait_events!G2804,NA())</f>
        <v>2376</v>
      </c>
      <c r="K2559">
        <f t="shared" si="312"/>
        <v>-8</v>
      </c>
      <c r="L2559">
        <f t="shared" si="313"/>
        <v>-40</v>
      </c>
      <c r="M2559">
        <f t="shared" si="314"/>
        <v>1</v>
      </c>
      <c r="N2559">
        <f t="shared" si="315"/>
        <v>1</v>
      </c>
      <c r="O2559">
        <f t="shared" si="316"/>
        <v>1</v>
      </c>
      <c r="P2559">
        <f t="shared" si="317"/>
        <v>0</v>
      </c>
      <c r="Q2559">
        <f t="shared" si="318"/>
        <v>0</v>
      </c>
      <c r="R2559">
        <f t="shared" si="319"/>
        <v>1</v>
      </c>
    </row>
    <row r="2560" spans="1:18" x14ac:dyDescent="0.25">
      <c r="A2560" t="str">
        <f>gait_events!B2805</f>
        <v>pp058</v>
      </c>
      <c r="B2560" t="str">
        <f>VLOOKUP(A2560,participants!A:B,2,0)</f>
        <v>M</v>
      </c>
      <c r="C2560">
        <f>VLOOKUP(A2560,participants!A:C,3,0)</f>
        <v>24</v>
      </c>
      <c r="D2560" t="str">
        <f>VLOOKUP(A2560,participants!A:F,6,0)</f>
        <v>MS</v>
      </c>
      <c r="E2560" t="str">
        <f>IF(LEN(SUBSTITUTE(gait_events!C2805,"_run-",""))&lt;&gt;LEN(gait_events!C2805),LEFT(RIGHT(gait_events!C2805,LEN(gait_events!C2805)-19),FIND("_run-",RIGHT(gait_events!C2805,LEN(gait_events!C2805)-19),1)-1),RIGHT(gait_events!C2805,LEN(gait_events!C2805)-19))</f>
        <v>Slow</v>
      </c>
      <c r="F2560" t="str">
        <f>IF(LEN(SUBSTITUTE(gait_events!C2805,"_run-",""))&lt;&gt;LEN(gait_events!C2805),RIGHT(gait_events!C2805,LEN(gait_events!C2805)-FIND("_run-",gait_events!C2805,1)-4),"")</f>
        <v/>
      </c>
      <c r="G2560" t="str">
        <f>gait_events!D2805</f>
        <v>left_shank</v>
      </c>
      <c r="H2560" t="str">
        <f>gait_events!E2805</f>
        <v>IC</v>
      </c>
      <c r="I2560">
        <f>IF(gait_events!F2805&lt;&gt;"",gait_events!F2805,NA())</f>
        <v>2815</v>
      </c>
      <c r="J2560">
        <f>IF(gait_events!G2805&lt;&gt;"",gait_events!G2805,NA())</f>
        <v>2814</v>
      </c>
      <c r="K2560">
        <f t="shared" si="312"/>
        <v>1</v>
      </c>
      <c r="L2560">
        <f t="shared" si="313"/>
        <v>5</v>
      </c>
      <c r="M2560">
        <f t="shared" si="314"/>
        <v>1</v>
      </c>
      <c r="N2560">
        <f t="shared" si="315"/>
        <v>1</v>
      </c>
      <c r="O2560">
        <f t="shared" si="316"/>
        <v>1</v>
      </c>
      <c r="P2560">
        <f t="shared" si="317"/>
        <v>0</v>
      </c>
      <c r="Q2560">
        <f t="shared" si="318"/>
        <v>0</v>
      </c>
      <c r="R2560">
        <f t="shared" si="319"/>
        <v>1</v>
      </c>
    </row>
    <row r="2561" spans="1:18" x14ac:dyDescent="0.25">
      <c r="A2561" t="str">
        <f>gait_events!B2806</f>
        <v>pp058</v>
      </c>
      <c r="B2561" t="str">
        <f>VLOOKUP(A2561,participants!A:B,2,0)</f>
        <v>M</v>
      </c>
      <c r="C2561">
        <f>VLOOKUP(A2561,participants!A:C,3,0)</f>
        <v>24</v>
      </c>
      <c r="D2561" t="str">
        <f>VLOOKUP(A2561,participants!A:F,6,0)</f>
        <v>MS</v>
      </c>
      <c r="E2561" t="str">
        <f>IF(LEN(SUBSTITUTE(gait_events!C2806,"_run-",""))&lt;&gt;LEN(gait_events!C2806),LEFT(RIGHT(gait_events!C2806,LEN(gait_events!C2806)-19),FIND("_run-",RIGHT(gait_events!C2806,LEN(gait_events!C2806)-19),1)-1),RIGHT(gait_events!C2806,LEN(gait_events!C2806)-19))</f>
        <v>Slow</v>
      </c>
      <c r="F2561" t="str">
        <f>IF(LEN(SUBSTITUTE(gait_events!C2806,"_run-",""))&lt;&gt;LEN(gait_events!C2806),RIGHT(gait_events!C2806,LEN(gait_events!C2806)-FIND("_run-",gait_events!C2806,1)-4),"")</f>
        <v/>
      </c>
      <c r="G2561" t="str">
        <f>gait_events!D2806</f>
        <v>left_shank</v>
      </c>
      <c r="H2561" t="str">
        <f>gait_events!E2806</f>
        <v>IC</v>
      </c>
      <c r="I2561" t="e">
        <f>IF(gait_events!F2806&lt;&gt;"",gait_events!F2806,NA())</f>
        <v>#N/A</v>
      </c>
      <c r="J2561">
        <f>IF(gait_events!G2806&lt;&gt;"",gait_events!G2806,NA())</f>
        <v>1880</v>
      </c>
      <c r="K2561" t="e">
        <f t="shared" si="312"/>
        <v>#N/A</v>
      </c>
      <c r="L2561" t="e">
        <f t="shared" si="313"/>
        <v>#N/A</v>
      </c>
      <c r="M2561">
        <f t="shared" si="314"/>
        <v>0</v>
      </c>
      <c r="N2561">
        <f t="shared" si="315"/>
        <v>1</v>
      </c>
      <c r="O2561">
        <f t="shared" si="316"/>
        <v>0</v>
      </c>
      <c r="P2561">
        <f t="shared" si="317"/>
        <v>0</v>
      </c>
      <c r="Q2561">
        <f t="shared" si="318"/>
        <v>1</v>
      </c>
      <c r="R2561">
        <f t="shared" si="319"/>
        <v>1</v>
      </c>
    </row>
    <row r="2562" spans="1:18" x14ac:dyDescent="0.25">
      <c r="A2562" t="str">
        <f>gait_events!B2807</f>
        <v>pp058</v>
      </c>
      <c r="B2562" t="str">
        <f>VLOOKUP(A2562,participants!A:B,2,0)</f>
        <v>M</v>
      </c>
      <c r="C2562">
        <f>VLOOKUP(A2562,participants!A:C,3,0)</f>
        <v>24</v>
      </c>
      <c r="D2562" t="str">
        <f>VLOOKUP(A2562,participants!A:F,6,0)</f>
        <v>MS</v>
      </c>
      <c r="E2562" t="str">
        <f>IF(LEN(SUBSTITUTE(gait_events!C2807,"_run-",""))&lt;&gt;LEN(gait_events!C2807),LEFT(RIGHT(gait_events!C2807,LEN(gait_events!C2807)-19),FIND("_run-",RIGHT(gait_events!C2807,LEN(gait_events!C2807)-19),1)-1),RIGHT(gait_events!C2807,LEN(gait_events!C2807)-19))</f>
        <v>Slow</v>
      </c>
      <c r="F2562" t="str">
        <f>IF(LEN(SUBSTITUTE(gait_events!C2807,"_run-",""))&lt;&gt;LEN(gait_events!C2807),RIGHT(gait_events!C2807,LEN(gait_events!C2807)-FIND("_run-",gait_events!C2807,1)-4),"")</f>
        <v/>
      </c>
      <c r="G2562" t="str">
        <f>gait_events!D2807</f>
        <v>left_shank</v>
      </c>
      <c r="H2562" t="str">
        <f>gait_events!E2807</f>
        <v>IC</v>
      </c>
      <c r="I2562" t="e">
        <f>IF(gait_events!F2807&lt;&gt;"",gait_events!F2807,NA())</f>
        <v>#N/A</v>
      </c>
      <c r="J2562">
        <f>IF(gait_events!G2807&lt;&gt;"",gait_events!G2807,NA())</f>
        <v>2216</v>
      </c>
      <c r="K2562" t="e">
        <f t="shared" ref="K2562:K2625" si="320">I2562-J2562</f>
        <v>#N/A</v>
      </c>
      <c r="L2562" t="e">
        <f t="shared" ref="L2562:L2625" si="321">K2562*5</f>
        <v>#N/A</v>
      </c>
      <c r="M2562">
        <f t="shared" ref="M2562:M2625" si="322">IF(NOT(ISNA(I2562)),1,0)</f>
        <v>0</v>
      </c>
      <c r="N2562">
        <f t="shared" ref="N2562:N2625" si="323">IF(NOT(ISNA(J2562)),1,0)</f>
        <v>1</v>
      </c>
      <c r="O2562">
        <f t="shared" ref="O2562:O2625" si="324">IF(AND(NOT(ISNA(I2562)),NOT(ISNA(J2562))),1,0)</f>
        <v>0</v>
      </c>
      <c r="P2562">
        <f t="shared" ref="P2562:P2625" si="325">IF(AND(NOT(ISNA(I2562)),ISNA(J2562)),1,0)</f>
        <v>0</v>
      </c>
      <c r="Q2562">
        <f t="shared" ref="Q2562:Q2625" si="326">IF(AND(ISNA(I2562),NOT(ISNA(J2562))),1,0)</f>
        <v>1</v>
      </c>
      <c r="R2562">
        <f t="shared" ref="R2562:R2625" si="327">IF(SUM(O2562:Q2562)&lt;&gt;1,"ERROR",1)</f>
        <v>1</v>
      </c>
    </row>
    <row r="2563" spans="1:18" x14ac:dyDescent="0.25">
      <c r="A2563" t="str">
        <f>gait_events!B2808</f>
        <v>pp058</v>
      </c>
      <c r="B2563" t="str">
        <f>VLOOKUP(A2563,participants!A:B,2,0)</f>
        <v>M</v>
      </c>
      <c r="C2563">
        <f>VLOOKUP(A2563,participants!A:C,3,0)</f>
        <v>24</v>
      </c>
      <c r="D2563" t="str">
        <f>VLOOKUP(A2563,participants!A:F,6,0)</f>
        <v>MS</v>
      </c>
      <c r="E2563" t="str">
        <f>IF(LEN(SUBSTITUTE(gait_events!C2808,"_run-",""))&lt;&gt;LEN(gait_events!C2808),LEFT(RIGHT(gait_events!C2808,LEN(gait_events!C2808)-19),FIND("_run-",RIGHT(gait_events!C2808,LEN(gait_events!C2808)-19),1)-1),RIGHT(gait_events!C2808,LEN(gait_events!C2808)-19))</f>
        <v>Slow</v>
      </c>
      <c r="F2563" t="str">
        <f>IF(LEN(SUBSTITUTE(gait_events!C2808,"_run-",""))&lt;&gt;LEN(gait_events!C2808),RIGHT(gait_events!C2808,LEN(gait_events!C2808)-FIND("_run-",gait_events!C2808,1)-4),"")</f>
        <v/>
      </c>
      <c r="G2563" t="str">
        <f>gait_events!D2808</f>
        <v>left_shank</v>
      </c>
      <c r="H2563" t="str">
        <f>gait_events!E2808</f>
        <v>FC</v>
      </c>
      <c r="I2563">
        <f>IF(gait_events!F2808&lt;&gt;"",gait_events!F2808,NA())</f>
        <v>458</v>
      </c>
      <c r="J2563" t="e">
        <f>IF(gait_events!G2808&lt;&gt;"",gait_events!G2808,NA())</f>
        <v>#N/A</v>
      </c>
      <c r="K2563" t="e">
        <f t="shared" si="320"/>
        <v>#N/A</v>
      </c>
      <c r="L2563" t="e">
        <f t="shared" si="321"/>
        <v>#N/A</v>
      </c>
      <c r="M2563">
        <f t="shared" si="322"/>
        <v>1</v>
      </c>
      <c r="N2563">
        <f t="shared" si="323"/>
        <v>0</v>
      </c>
      <c r="O2563">
        <f t="shared" si="324"/>
        <v>0</v>
      </c>
      <c r="P2563">
        <f t="shared" si="325"/>
        <v>1</v>
      </c>
      <c r="Q2563">
        <f t="shared" si="326"/>
        <v>0</v>
      </c>
      <c r="R2563">
        <f t="shared" si="327"/>
        <v>1</v>
      </c>
    </row>
    <row r="2564" spans="1:18" x14ac:dyDescent="0.25">
      <c r="A2564" t="str">
        <f>gait_events!B2809</f>
        <v>pp058</v>
      </c>
      <c r="B2564" t="str">
        <f>VLOOKUP(A2564,participants!A:B,2,0)</f>
        <v>M</v>
      </c>
      <c r="C2564">
        <f>VLOOKUP(A2564,participants!A:C,3,0)</f>
        <v>24</v>
      </c>
      <c r="D2564" t="str">
        <f>VLOOKUP(A2564,participants!A:F,6,0)</f>
        <v>MS</v>
      </c>
      <c r="E2564" t="str">
        <f>IF(LEN(SUBSTITUTE(gait_events!C2809,"_run-",""))&lt;&gt;LEN(gait_events!C2809),LEFT(RIGHT(gait_events!C2809,LEN(gait_events!C2809)-19),FIND("_run-",RIGHT(gait_events!C2809,LEN(gait_events!C2809)-19),1)-1),RIGHT(gait_events!C2809,LEN(gait_events!C2809)-19))</f>
        <v>Slow</v>
      </c>
      <c r="F2564" t="str">
        <f>IF(LEN(SUBSTITUTE(gait_events!C2809,"_run-",""))&lt;&gt;LEN(gait_events!C2809),RIGHT(gait_events!C2809,LEN(gait_events!C2809)-FIND("_run-",gait_events!C2809,1)-4),"")</f>
        <v/>
      </c>
      <c r="G2564" t="str">
        <f>gait_events!D2809</f>
        <v>left_shank</v>
      </c>
      <c r="H2564" t="str">
        <f>gait_events!E2809</f>
        <v>FC</v>
      </c>
      <c r="I2564">
        <f>IF(gait_events!F2809&lt;&gt;"",gait_events!F2809,NA())</f>
        <v>948</v>
      </c>
      <c r="J2564">
        <f>IF(gait_events!G2809&lt;&gt;"",gait_events!G2809,NA())</f>
        <v>952</v>
      </c>
      <c r="K2564">
        <f t="shared" si="320"/>
        <v>-4</v>
      </c>
      <c r="L2564">
        <f t="shared" si="321"/>
        <v>-20</v>
      </c>
      <c r="M2564">
        <f t="shared" si="322"/>
        <v>1</v>
      </c>
      <c r="N2564">
        <f t="shared" si="323"/>
        <v>1</v>
      </c>
      <c r="O2564">
        <f t="shared" si="324"/>
        <v>1</v>
      </c>
      <c r="P2564">
        <f t="shared" si="325"/>
        <v>0</v>
      </c>
      <c r="Q2564">
        <f t="shared" si="326"/>
        <v>0</v>
      </c>
      <c r="R2564">
        <f t="shared" si="327"/>
        <v>1</v>
      </c>
    </row>
    <row r="2565" spans="1:18" x14ac:dyDescent="0.25">
      <c r="A2565" t="str">
        <f>gait_events!B2810</f>
        <v>pp058</v>
      </c>
      <c r="B2565" t="str">
        <f>VLOOKUP(A2565,participants!A:B,2,0)</f>
        <v>M</v>
      </c>
      <c r="C2565">
        <f>VLOOKUP(A2565,participants!A:C,3,0)</f>
        <v>24</v>
      </c>
      <c r="D2565" t="str">
        <f>VLOOKUP(A2565,participants!A:F,6,0)</f>
        <v>MS</v>
      </c>
      <c r="E2565" t="str">
        <f>IF(LEN(SUBSTITUTE(gait_events!C2810,"_run-",""))&lt;&gt;LEN(gait_events!C2810),LEFT(RIGHT(gait_events!C2810,LEN(gait_events!C2810)-19),FIND("_run-",RIGHT(gait_events!C2810,LEN(gait_events!C2810)-19),1)-1),RIGHT(gait_events!C2810,LEN(gait_events!C2810)-19))</f>
        <v>Slow</v>
      </c>
      <c r="F2565" t="str">
        <f>IF(LEN(SUBSTITUTE(gait_events!C2810,"_run-",""))&lt;&gt;LEN(gait_events!C2810),RIGHT(gait_events!C2810,LEN(gait_events!C2810)-FIND("_run-",gait_events!C2810,1)-4),"")</f>
        <v/>
      </c>
      <c r="G2565" t="str">
        <f>gait_events!D2810</f>
        <v>left_shank</v>
      </c>
      <c r="H2565" t="str">
        <f>gait_events!E2810</f>
        <v>FC</v>
      </c>
      <c r="I2565">
        <f>IF(gait_events!F2810&lt;&gt;"",gait_events!F2810,NA())</f>
        <v>1402</v>
      </c>
      <c r="J2565">
        <f>IF(gait_events!G2810&lt;&gt;"",gait_events!G2810,NA())</f>
        <v>1406</v>
      </c>
      <c r="K2565">
        <f t="shared" si="320"/>
        <v>-4</v>
      </c>
      <c r="L2565">
        <f t="shared" si="321"/>
        <v>-20</v>
      </c>
      <c r="M2565">
        <f t="shared" si="322"/>
        <v>1</v>
      </c>
      <c r="N2565">
        <f t="shared" si="323"/>
        <v>1</v>
      </c>
      <c r="O2565">
        <f t="shared" si="324"/>
        <v>1</v>
      </c>
      <c r="P2565">
        <f t="shared" si="325"/>
        <v>0</v>
      </c>
      <c r="Q2565">
        <f t="shared" si="326"/>
        <v>0</v>
      </c>
      <c r="R2565">
        <f t="shared" si="327"/>
        <v>1</v>
      </c>
    </row>
    <row r="2566" spans="1:18" x14ac:dyDescent="0.25">
      <c r="A2566" t="str">
        <f>gait_events!B2811</f>
        <v>pp058</v>
      </c>
      <c r="B2566" t="str">
        <f>VLOOKUP(A2566,participants!A:B,2,0)</f>
        <v>M</v>
      </c>
      <c r="C2566">
        <f>VLOOKUP(A2566,participants!A:C,3,0)</f>
        <v>24</v>
      </c>
      <c r="D2566" t="str">
        <f>VLOOKUP(A2566,participants!A:F,6,0)</f>
        <v>MS</v>
      </c>
      <c r="E2566" t="str">
        <f>IF(LEN(SUBSTITUTE(gait_events!C2811,"_run-",""))&lt;&gt;LEN(gait_events!C2811),LEFT(RIGHT(gait_events!C2811,LEN(gait_events!C2811)-19),FIND("_run-",RIGHT(gait_events!C2811,LEN(gait_events!C2811)-19),1)-1),RIGHT(gait_events!C2811,LEN(gait_events!C2811)-19))</f>
        <v>Slow</v>
      </c>
      <c r="F2566" t="str">
        <f>IF(LEN(SUBSTITUTE(gait_events!C2811,"_run-",""))&lt;&gt;LEN(gait_events!C2811),RIGHT(gait_events!C2811,LEN(gait_events!C2811)-FIND("_run-",gait_events!C2811,1)-4),"")</f>
        <v/>
      </c>
      <c r="G2566" t="str">
        <f>gait_events!D2811</f>
        <v>left_shank</v>
      </c>
      <c r="H2566" t="str">
        <f>gait_events!E2811</f>
        <v>FC</v>
      </c>
      <c r="I2566">
        <f>IF(gait_events!F2811&lt;&gt;"",gait_events!F2811,NA())</f>
        <v>1905</v>
      </c>
      <c r="J2566">
        <f>IF(gait_events!G2811&lt;&gt;"",gait_events!G2811,NA())</f>
        <v>1909</v>
      </c>
      <c r="K2566">
        <f t="shared" si="320"/>
        <v>-4</v>
      </c>
      <c r="L2566">
        <f t="shared" si="321"/>
        <v>-20</v>
      </c>
      <c r="M2566">
        <f t="shared" si="322"/>
        <v>1</v>
      </c>
      <c r="N2566">
        <f t="shared" si="323"/>
        <v>1</v>
      </c>
      <c r="O2566">
        <f t="shared" si="324"/>
        <v>1</v>
      </c>
      <c r="P2566">
        <f t="shared" si="325"/>
        <v>0</v>
      </c>
      <c r="Q2566">
        <f t="shared" si="326"/>
        <v>0</v>
      </c>
      <c r="R2566">
        <f t="shared" si="327"/>
        <v>1</v>
      </c>
    </row>
    <row r="2567" spans="1:18" x14ac:dyDescent="0.25">
      <c r="A2567" t="str">
        <f>gait_events!B2812</f>
        <v>pp058</v>
      </c>
      <c r="B2567" t="str">
        <f>VLOOKUP(A2567,participants!A:B,2,0)</f>
        <v>M</v>
      </c>
      <c r="C2567">
        <f>VLOOKUP(A2567,participants!A:C,3,0)</f>
        <v>24</v>
      </c>
      <c r="D2567" t="str">
        <f>VLOOKUP(A2567,participants!A:F,6,0)</f>
        <v>MS</v>
      </c>
      <c r="E2567" t="str">
        <f>IF(LEN(SUBSTITUTE(gait_events!C2812,"_run-",""))&lt;&gt;LEN(gait_events!C2812),LEFT(RIGHT(gait_events!C2812,LEN(gait_events!C2812)-19),FIND("_run-",RIGHT(gait_events!C2812,LEN(gait_events!C2812)-19),1)-1),RIGHT(gait_events!C2812,LEN(gait_events!C2812)-19))</f>
        <v>Slow</v>
      </c>
      <c r="F2567" t="str">
        <f>IF(LEN(SUBSTITUTE(gait_events!C2812,"_run-",""))&lt;&gt;LEN(gait_events!C2812),RIGHT(gait_events!C2812,LEN(gait_events!C2812)-FIND("_run-",gait_events!C2812,1)-4),"")</f>
        <v/>
      </c>
      <c r="G2567" t="str">
        <f>gait_events!D2812</f>
        <v>left_shank</v>
      </c>
      <c r="H2567" t="str">
        <f>gait_events!E2812</f>
        <v>FC</v>
      </c>
      <c r="I2567">
        <f>IF(gait_events!F2812&lt;&gt;"",gait_events!F2812,NA())</f>
        <v>2286</v>
      </c>
      <c r="J2567" t="e">
        <f>IF(gait_events!G2812&lt;&gt;"",gait_events!G2812,NA())</f>
        <v>#N/A</v>
      </c>
      <c r="K2567" t="e">
        <f t="shared" si="320"/>
        <v>#N/A</v>
      </c>
      <c r="L2567" t="e">
        <f t="shared" si="321"/>
        <v>#N/A</v>
      </c>
      <c r="M2567">
        <f t="shared" si="322"/>
        <v>1</v>
      </c>
      <c r="N2567">
        <f t="shared" si="323"/>
        <v>0</v>
      </c>
      <c r="O2567">
        <f t="shared" si="324"/>
        <v>0</v>
      </c>
      <c r="P2567">
        <f t="shared" si="325"/>
        <v>1</v>
      </c>
      <c r="Q2567">
        <f t="shared" si="326"/>
        <v>0</v>
      </c>
      <c r="R2567">
        <f t="shared" si="327"/>
        <v>1</v>
      </c>
    </row>
    <row r="2568" spans="1:18" x14ac:dyDescent="0.25">
      <c r="A2568" t="str">
        <f>gait_events!B2813</f>
        <v>pp058</v>
      </c>
      <c r="B2568" t="str">
        <f>VLOOKUP(A2568,participants!A:B,2,0)</f>
        <v>M</v>
      </c>
      <c r="C2568">
        <f>VLOOKUP(A2568,participants!A:C,3,0)</f>
        <v>24</v>
      </c>
      <c r="D2568" t="str">
        <f>VLOOKUP(A2568,participants!A:F,6,0)</f>
        <v>MS</v>
      </c>
      <c r="E2568" t="str">
        <f>IF(LEN(SUBSTITUTE(gait_events!C2813,"_run-",""))&lt;&gt;LEN(gait_events!C2813),LEFT(RIGHT(gait_events!C2813,LEN(gait_events!C2813)-19),FIND("_run-",RIGHT(gait_events!C2813,LEN(gait_events!C2813)-19),1)-1),RIGHT(gait_events!C2813,LEN(gait_events!C2813)-19))</f>
        <v>Slow</v>
      </c>
      <c r="F2568" t="str">
        <f>IF(LEN(SUBSTITUTE(gait_events!C2813,"_run-",""))&lt;&gt;LEN(gait_events!C2813),RIGHT(gait_events!C2813,LEN(gait_events!C2813)-FIND("_run-",gait_events!C2813,1)-4),"")</f>
        <v/>
      </c>
      <c r="G2568" t="str">
        <f>gait_events!D2813</f>
        <v>left_shank</v>
      </c>
      <c r="H2568" t="str">
        <f>gait_events!E2813</f>
        <v>FC</v>
      </c>
      <c r="I2568">
        <f>IF(gait_events!F2813&lt;&gt;"",gait_events!F2813,NA())</f>
        <v>2688</v>
      </c>
      <c r="J2568">
        <f>IF(gait_events!G2813&lt;&gt;"",gait_events!G2813,NA())</f>
        <v>2690</v>
      </c>
      <c r="K2568">
        <f t="shared" si="320"/>
        <v>-2</v>
      </c>
      <c r="L2568">
        <f t="shared" si="321"/>
        <v>-10</v>
      </c>
      <c r="M2568">
        <f t="shared" si="322"/>
        <v>1</v>
      </c>
      <c r="N2568">
        <f t="shared" si="323"/>
        <v>1</v>
      </c>
      <c r="O2568">
        <f t="shared" si="324"/>
        <v>1</v>
      </c>
      <c r="P2568">
        <f t="shared" si="325"/>
        <v>0</v>
      </c>
      <c r="Q2568">
        <f t="shared" si="326"/>
        <v>0</v>
      </c>
      <c r="R2568">
        <f t="shared" si="327"/>
        <v>1</v>
      </c>
    </row>
    <row r="2569" spans="1:18" x14ac:dyDescent="0.25">
      <c r="A2569" t="str">
        <f>gait_events!B2814</f>
        <v>pp058</v>
      </c>
      <c r="B2569" t="str">
        <f>VLOOKUP(A2569,participants!A:B,2,0)</f>
        <v>M</v>
      </c>
      <c r="C2569">
        <f>VLOOKUP(A2569,participants!A:C,3,0)</f>
        <v>24</v>
      </c>
      <c r="D2569" t="str">
        <f>VLOOKUP(A2569,participants!A:F,6,0)</f>
        <v>MS</v>
      </c>
      <c r="E2569" t="str">
        <f>IF(LEN(SUBSTITUTE(gait_events!C2814,"_run-",""))&lt;&gt;LEN(gait_events!C2814),LEFT(RIGHT(gait_events!C2814,LEN(gait_events!C2814)-19),FIND("_run-",RIGHT(gait_events!C2814,LEN(gait_events!C2814)-19),1)-1),RIGHT(gait_events!C2814,LEN(gait_events!C2814)-19))</f>
        <v>Slow</v>
      </c>
      <c r="F2569" t="str">
        <f>IF(LEN(SUBSTITUTE(gait_events!C2814,"_run-",""))&lt;&gt;LEN(gait_events!C2814),RIGHT(gait_events!C2814,LEN(gait_events!C2814)-FIND("_run-",gait_events!C2814,1)-4),"")</f>
        <v/>
      </c>
      <c r="G2569" t="str">
        <f>gait_events!D2814</f>
        <v>right_shank</v>
      </c>
      <c r="H2569" t="str">
        <f>gait_events!E2814</f>
        <v>IC</v>
      </c>
      <c r="I2569">
        <f>IF(gait_events!F2814&lt;&gt;"",gait_events!F2814,NA())</f>
        <v>323</v>
      </c>
      <c r="J2569">
        <f>IF(gait_events!G2814&lt;&gt;"",gait_events!G2814,NA())</f>
        <v>319</v>
      </c>
      <c r="K2569">
        <f t="shared" si="320"/>
        <v>4</v>
      </c>
      <c r="L2569">
        <f t="shared" si="321"/>
        <v>20</v>
      </c>
      <c r="M2569">
        <f t="shared" si="322"/>
        <v>1</v>
      </c>
      <c r="N2569">
        <f t="shared" si="323"/>
        <v>1</v>
      </c>
      <c r="O2569">
        <f t="shared" si="324"/>
        <v>1</v>
      </c>
      <c r="P2569">
        <f t="shared" si="325"/>
        <v>0</v>
      </c>
      <c r="Q2569">
        <f t="shared" si="326"/>
        <v>0</v>
      </c>
      <c r="R2569">
        <f t="shared" si="327"/>
        <v>1</v>
      </c>
    </row>
    <row r="2570" spans="1:18" x14ac:dyDescent="0.25">
      <c r="A2570" t="str">
        <f>gait_events!B2815</f>
        <v>pp058</v>
      </c>
      <c r="B2570" t="str">
        <f>VLOOKUP(A2570,participants!A:B,2,0)</f>
        <v>M</v>
      </c>
      <c r="C2570">
        <f>VLOOKUP(A2570,participants!A:C,3,0)</f>
        <v>24</v>
      </c>
      <c r="D2570" t="str">
        <f>VLOOKUP(A2570,participants!A:F,6,0)</f>
        <v>MS</v>
      </c>
      <c r="E2570" t="str">
        <f>IF(LEN(SUBSTITUTE(gait_events!C2815,"_run-",""))&lt;&gt;LEN(gait_events!C2815),LEFT(RIGHT(gait_events!C2815,LEN(gait_events!C2815)-19),FIND("_run-",RIGHT(gait_events!C2815,LEN(gait_events!C2815)-19),1)-1),RIGHT(gait_events!C2815,LEN(gait_events!C2815)-19))</f>
        <v>Slow</v>
      </c>
      <c r="F2570" t="str">
        <f>IF(LEN(SUBSTITUTE(gait_events!C2815,"_run-",""))&lt;&gt;LEN(gait_events!C2815),RIGHT(gait_events!C2815,LEN(gait_events!C2815)-FIND("_run-",gait_events!C2815,1)-4),"")</f>
        <v/>
      </c>
      <c r="G2570" t="str">
        <f>gait_events!D2815</f>
        <v>right_shank</v>
      </c>
      <c r="H2570" t="str">
        <f>gait_events!E2815</f>
        <v>IC</v>
      </c>
      <c r="I2570">
        <f>IF(gait_events!F2815&lt;&gt;"",gait_events!F2815,NA())</f>
        <v>797</v>
      </c>
      <c r="J2570">
        <f>IF(gait_events!G2815&lt;&gt;"",gait_events!G2815,NA())</f>
        <v>795</v>
      </c>
      <c r="K2570">
        <f t="shared" si="320"/>
        <v>2</v>
      </c>
      <c r="L2570">
        <f t="shared" si="321"/>
        <v>10</v>
      </c>
      <c r="M2570">
        <f t="shared" si="322"/>
        <v>1</v>
      </c>
      <c r="N2570">
        <f t="shared" si="323"/>
        <v>1</v>
      </c>
      <c r="O2570">
        <f t="shared" si="324"/>
        <v>1</v>
      </c>
      <c r="P2570">
        <f t="shared" si="325"/>
        <v>0</v>
      </c>
      <c r="Q2570">
        <f t="shared" si="326"/>
        <v>0</v>
      </c>
      <c r="R2570">
        <f t="shared" si="327"/>
        <v>1</v>
      </c>
    </row>
    <row r="2571" spans="1:18" x14ac:dyDescent="0.25">
      <c r="A2571" t="str">
        <f>gait_events!B2816</f>
        <v>pp058</v>
      </c>
      <c r="B2571" t="str">
        <f>VLOOKUP(A2571,participants!A:B,2,0)</f>
        <v>M</v>
      </c>
      <c r="C2571">
        <f>VLOOKUP(A2571,participants!A:C,3,0)</f>
        <v>24</v>
      </c>
      <c r="D2571" t="str">
        <f>VLOOKUP(A2571,participants!A:F,6,0)</f>
        <v>MS</v>
      </c>
      <c r="E2571" t="str">
        <f>IF(LEN(SUBSTITUTE(gait_events!C2816,"_run-",""))&lt;&gt;LEN(gait_events!C2816),LEFT(RIGHT(gait_events!C2816,LEN(gait_events!C2816)-19),FIND("_run-",RIGHT(gait_events!C2816,LEN(gait_events!C2816)-19),1)-1),RIGHT(gait_events!C2816,LEN(gait_events!C2816)-19))</f>
        <v>Slow</v>
      </c>
      <c r="F2571" t="str">
        <f>IF(LEN(SUBSTITUTE(gait_events!C2816,"_run-",""))&lt;&gt;LEN(gait_events!C2816),RIGHT(gait_events!C2816,LEN(gait_events!C2816)-FIND("_run-",gait_events!C2816,1)-4),"")</f>
        <v/>
      </c>
      <c r="G2571" t="str">
        <f>gait_events!D2816</f>
        <v>right_shank</v>
      </c>
      <c r="H2571" t="str">
        <f>gait_events!E2816</f>
        <v>IC</v>
      </c>
      <c r="I2571">
        <f>IF(gait_events!F2816&lt;&gt;"",gait_events!F2816,NA())</f>
        <v>1287</v>
      </c>
      <c r="J2571">
        <f>IF(gait_events!G2816&lt;&gt;"",gait_events!G2816,NA())</f>
        <v>1279</v>
      </c>
      <c r="K2571">
        <f t="shared" si="320"/>
        <v>8</v>
      </c>
      <c r="L2571">
        <f t="shared" si="321"/>
        <v>40</v>
      </c>
      <c r="M2571">
        <f t="shared" si="322"/>
        <v>1</v>
      </c>
      <c r="N2571">
        <f t="shared" si="323"/>
        <v>1</v>
      </c>
      <c r="O2571">
        <f t="shared" si="324"/>
        <v>1</v>
      </c>
      <c r="P2571">
        <f t="shared" si="325"/>
        <v>0</v>
      </c>
      <c r="Q2571">
        <f t="shared" si="326"/>
        <v>0</v>
      </c>
      <c r="R2571">
        <f t="shared" si="327"/>
        <v>1</v>
      </c>
    </row>
    <row r="2572" spans="1:18" x14ac:dyDescent="0.25">
      <c r="A2572" t="str">
        <f>gait_events!B2817</f>
        <v>pp058</v>
      </c>
      <c r="B2572" t="str">
        <f>VLOOKUP(A2572,participants!A:B,2,0)</f>
        <v>M</v>
      </c>
      <c r="C2572">
        <f>VLOOKUP(A2572,participants!A:C,3,0)</f>
        <v>24</v>
      </c>
      <c r="D2572" t="str">
        <f>VLOOKUP(A2572,participants!A:F,6,0)</f>
        <v>MS</v>
      </c>
      <c r="E2572" t="str">
        <f>IF(LEN(SUBSTITUTE(gait_events!C2817,"_run-",""))&lt;&gt;LEN(gait_events!C2817),LEFT(RIGHT(gait_events!C2817,LEN(gait_events!C2817)-19),FIND("_run-",RIGHT(gait_events!C2817,LEN(gait_events!C2817)-19),1)-1),RIGHT(gait_events!C2817,LEN(gait_events!C2817)-19))</f>
        <v>Slow</v>
      </c>
      <c r="F2572" t="str">
        <f>IF(LEN(SUBSTITUTE(gait_events!C2817,"_run-",""))&lt;&gt;LEN(gait_events!C2817),RIGHT(gait_events!C2817,LEN(gait_events!C2817)-FIND("_run-",gait_events!C2817,1)-4),"")</f>
        <v/>
      </c>
      <c r="G2572" t="str">
        <f>gait_events!D2817</f>
        <v>right_shank</v>
      </c>
      <c r="H2572" t="str">
        <f>gait_events!E2817</f>
        <v>IC</v>
      </c>
      <c r="I2572">
        <f>IF(gait_events!F2817&lt;&gt;"",gait_events!F2817,NA())</f>
        <v>1749</v>
      </c>
      <c r="J2572">
        <f>IF(gait_events!G2817&lt;&gt;"",gait_events!G2817,NA())</f>
        <v>1747</v>
      </c>
      <c r="K2572">
        <f t="shared" si="320"/>
        <v>2</v>
      </c>
      <c r="L2572">
        <f t="shared" si="321"/>
        <v>10</v>
      </c>
      <c r="M2572">
        <f t="shared" si="322"/>
        <v>1</v>
      </c>
      <c r="N2572">
        <f t="shared" si="323"/>
        <v>1</v>
      </c>
      <c r="O2572">
        <f t="shared" si="324"/>
        <v>1</v>
      </c>
      <c r="P2572">
        <f t="shared" si="325"/>
        <v>0</v>
      </c>
      <c r="Q2572">
        <f t="shared" si="326"/>
        <v>0</v>
      </c>
      <c r="R2572">
        <f t="shared" si="327"/>
        <v>1</v>
      </c>
    </row>
    <row r="2573" spans="1:18" x14ac:dyDescent="0.25">
      <c r="A2573" t="str">
        <f>gait_events!B2818</f>
        <v>pp058</v>
      </c>
      <c r="B2573" t="str">
        <f>VLOOKUP(A2573,participants!A:B,2,0)</f>
        <v>M</v>
      </c>
      <c r="C2573">
        <f>VLOOKUP(A2573,participants!A:C,3,0)</f>
        <v>24</v>
      </c>
      <c r="D2573" t="str">
        <f>VLOOKUP(A2573,participants!A:F,6,0)</f>
        <v>MS</v>
      </c>
      <c r="E2573" t="str">
        <f>IF(LEN(SUBSTITUTE(gait_events!C2818,"_run-",""))&lt;&gt;LEN(gait_events!C2818),LEFT(RIGHT(gait_events!C2818,LEN(gait_events!C2818)-19),FIND("_run-",RIGHT(gait_events!C2818,LEN(gait_events!C2818)-19),1)-1),RIGHT(gait_events!C2818,LEN(gait_events!C2818)-19))</f>
        <v>Slow</v>
      </c>
      <c r="F2573" t="str">
        <f>IF(LEN(SUBSTITUTE(gait_events!C2818,"_run-",""))&lt;&gt;LEN(gait_events!C2818),RIGHT(gait_events!C2818,LEN(gait_events!C2818)-FIND("_run-",gait_events!C2818,1)-4),"")</f>
        <v/>
      </c>
      <c r="G2573" t="str">
        <f>gait_events!D2818</f>
        <v>right_shank</v>
      </c>
      <c r="H2573" t="str">
        <f>gait_events!E2818</f>
        <v>IC</v>
      </c>
      <c r="I2573">
        <f>IF(gait_events!F2818&lt;&gt;"",gait_events!F2818,NA())</f>
        <v>2187</v>
      </c>
      <c r="J2573">
        <f>IF(gait_events!G2818&lt;&gt;"",gait_events!G2818,NA())</f>
        <v>2188</v>
      </c>
      <c r="K2573">
        <f t="shared" si="320"/>
        <v>-1</v>
      </c>
      <c r="L2573">
        <f t="shared" si="321"/>
        <v>-5</v>
      </c>
      <c r="M2573">
        <f t="shared" si="322"/>
        <v>1</v>
      </c>
      <c r="N2573">
        <f t="shared" si="323"/>
        <v>1</v>
      </c>
      <c r="O2573">
        <f t="shared" si="324"/>
        <v>1</v>
      </c>
      <c r="P2573">
        <f t="shared" si="325"/>
        <v>0</v>
      </c>
      <c r="Q2573">
        <f t="shared" si="326"/>
        <v>0</v>
      </c>
      <c r="R2573">
        <f t="shared" si="327"/>
        <v>1</v>
      </c>
    </row>
    <row r="2574" spans="1:18" x14ac:dyDescent="0.25">
      <c r="A2574" t="str">
        <f>gait_events!B2819</f>
        <v>pp058</v>
      </c>
      <c r="B2574" t="str">
        <f>VLOOKUP(A2574,participants!A:B,2,0)</f>
        <v>M</v>
      </c>
      <c r="C2574">
        <f>VLOOKUP(A2574,participants!A:C,3,0)</f>
        <v>24</v>
      </c>
      <c r="D2574" t="str">
        <f>VLOOKUP(A2574,participants!A:F,6,0)</f>
        <v>MS</v>
      </c>
      <c r="E2574" t="str">
        <f>IF(LEN(SUBSTITUTE(gait_events!C2819,"_run-",""))&lt;&gt;LEN(gait_events!C2819),LEFT(RIGHT(gait_events!C2819,LEN(gait_events!C2819)-19),FIND("_run-",RIGHT(gait_events!C2819,LEN(gait_events!C2819)-19),1)-1),RIGHT(gait_events!C2819,LEN(gait_events!C2819)-19))</f>
        <v>Slow</v>
      </c>
      <c r="F2574" t="str">
        <f>IF(LEN(SUBSTITUTE(gait_events!C2819,"_run-",""))&lt;&gt;LEN(gait_events!C2819),RIGHT(gait_events!C2819,LEN(gait_events!C2819)-FIND("_run-",gait_events!C2819,1)-4),"")</f>
        <v/>
      </c>
      <c r="G2574" t="str">
        <f>gait_events!D2819</f>
        <v>right_shank</v>
      </c>
      <c r="H2574" t="str">
        <f>gait_events!E2819</f>
        <v>IC</v>
      </c>
      <c r="I2574">
        <f>IF(gait_events!F2819&lt;&gt;"",gait_events!F2819,NA())</f>
        <v>2589</v>
      </c>
      <c r="J2574">
        <f>IF(gait_events!G2819&lt;&gt;"",gait_events!G2819,NA())</f>
        <v>2588</v>
      </c>
      <c r="K2574">
        <f t="shared" si="320"/>
        <v>1</v>
      </c>
      <c r="L2574">
        <f t="shared" si="321"/>
        <v>5</v>
      </c>
      <c r="M2574">
        <f t="shared" si="322"/>
        <v>1</v>
      </c>
      <c r="N2574">
        <f t="shared" si="323"/>
        <v>1</v>
      </c>
      <c r="O2574">
        <f t="shared" si="324"/>
        <v>1</v>
      </c>
      <c r="P2574">
        <f t="shared" si="325"/>
        <v>0</v>
      </c>
      <c r="Q2574">
        <f t="shared" si="326"/>
        <v>0</v>
      </c>
      <c r="R2574">
        <f t="shared" si="327"/>
        <v>1</v>
      </c>
    </row>
    <row r="2575" spans="1:18" x14ac:dyDescent="0.25">
      <c r="A2575" t="str">
        <f>gait_events!B2820</f>
        <v>pp058</v>
      </c>
      <c r="B2575" t="str">
        <f>VLOOKUP(A2575,participants!A:B,2,0)</f>
        <v>M</v>
      </c>
      <c r="C2575">
        <f>VLOOKUP(A2575,participants!A:C,3,0)</f>
        <v>24</v>
      </c>
      <c r="D2575" t="str">
        <f>VLOOKUP(A2575,participants!A:F,6,0)</f>
        <v>MS</v>
      </c>
      <c r="E2575" t="str">
        <f>IF(LEN(SUBSTITUTE(gait_events!C2820,"_run-",""))&lt;&gt;LEN(gait_events!C2820),LEFT(RIGHT(gait_events!C2820,LEN(gait_events!C2820)-19),FIND("_run-",RIGHT(gait_events!C2820,LEN(gait_events!C2820)-19),1)-1),RIGHT(gait_events!C2820,LEN(gait_events!C2820)-19))</f>
        <v>Slow</v>
      </c>
      <c r="F2575" t="str">
        <f>IF(LEN(SUBSTITUTE(gait_events!C2820,"_run-",""))&lt;&gt;LEN(gait_events!C2820),RIGHT(gait_events!C2820,LEN(gait_events!C2820)-FIND("_run-",gait_events!C2820,1)-4),"")</f>
        <v/>
      </c>
      <c r="G2575" t="str">
        <f>gait_events!D2820</f>
        <v>right_shank</v>
      </c>
      <c r="H2575" t="str">
        <f>gait_events!E2820</f>
        <v>FC</v>
      </c>
      <c r="I2575">
        <f>IF(gait_events!F2820&lt;&gt;"",gait_events!F2820,NA())</f>
        <v>227</v>
      </c>
      <c r="J2575">
        <f>IF(gait_events!G2820&lt;&gt;"",gait_events!G2820,NA())</f>
        <v>229</v>
      </c>
      <c r="K2575">
        <f t="shared" si="320"/>
        <v>-2</v>
      </c>
      <c r="L2575">
        <f t="shared" si="321"/>
        <v>-10</v>
      </c>
      <c r="M2575">
        <f t="shared" si="322"/>
        <v>1</v>
      </c>
      <c r="N2575">
        <f t="shared" si="323"/>
        <v>1</v>
      </c>
      <c r="O2575">
        <f t="shared" si="324"/>
        <v>1</v>
      </c>
      <c r="P2575">
        <f t="shared" si="325"/>
        <v>0</v>
      </c>
      <c r="Q2575">
        <f t="shared" si="326"/>
        <v>0</v>
      </c>
      <c r="R2575">
        <f t="shared" si="327"/>
        <v>1</v>
      </c>
    </row>
    <row r="2576" spans="1:18" x14ac:dyDescent="0.25">
      <c r="A2576" t="str">
        <f>gait_events!B2821</f>
        <v>pp058</v>
      </c>
      <c r="B2576" t="str">
        <f>VLOOKUP(A2576,participants!A:B,2,0)</f>
        <v>M</v>
      </c>
      <c r="C2576">
        <f>VLOOKUP(A2576,participants!A:C,3,0)</f>
        <v>24</v>
      </c>
      <c r="D2576" t="str">
        <f>VLOOKUP(A2576,participants!A:F,6,0)</f>
        <v>MS</v>
      </c>
      <c r="E2576" t="str">
        <f>IF(LEN(SUBSTITUTE(gait_events!C2821,"_run-",""))&lt;&gt;LEN(gait_events!C2821),LEFT(RIGHT(gait_events!C2821,LEN(gait_events!C2821)-19),FIND("_run-",RIGHT(gait_events!C2821,LEN(gait_events!C2821)-19),1)-1),RIGHT(gait_events!C2821,LEN(gait_events!C2821)-19))</f>
        <v>Slow</v>
      </c>
      <c r="F2576" t="str">
        <f>IF(LEN(SUBSTITUTE(gait_events!C2821,"_run-",""))&lt;&gt;LEN(gait_events!C2821),RIGHT(gait_events!C2821,LEN(gait_events!C2821)-FIND("_run-",gait_events!C2821,1)-4),"")</f>
        <v/>
      </c>
      <c r="G2576" t="str">
        <f>gait_events!D2821</f>
        <v>right_shank</v>
      </c>
      <c r="H2576" t="str">
        <f>gait_events!E2821</f>
        <v>FC</v>
      </c>
      <c r="I2576">
        <f>IF(gait_events!F2821&lt;&gt;"",gait_events!F2821,NA())</f>
        <v>707</v>
      </c>
      <c r="J2576">
        <f>IF(gait_events!G2821&lt;&gt;"",gait_events!G2821,NA())</f>
        <v>709</v>
      </c>
      <c r="K2576">
        <f t="shared" si="320"/>
        <v>-2</v>
      </c>
      <c r="L2576">
        <f t="shared" si="321"/>
        <v>-10</v>
      </c>
      <c r="M2576">
        <f t="shared" si="322"/>
        <v>1</v>
      </c>
      <c r="N2576">
        <f t="shared" si="323"/>
        <v>1</v>
      </c>
      <c r="O2576">
        <f t="shared" si="324"/>
        <v>1</v>
      </c>
      <c r="P2576">
        <f t="shared" si="325"/>
        <v>0</v>
      </c>
      <c r="Q2576">
        <f t="shared" si="326"/>
        <v>0</v>
      </c>
      <c r="R2576">
        <f t="shared" si="327"/>
        <v>1</v>
      </c>
    </row>
    <row r="2577" spans="1:18" x14ac:dyDescent="0.25">
      <c r="A2577" t="str">
        <f>gait_events!B2822</f>
        <v>pp058</v>
      </c>
      <c r="B2577" t="str">
        <f>VLOOKUP(A2577,participants!A:B,2,0)</f>
        <v>M</v>
      </c>
      <c r="C2577">
        <f>VLOOKUP(A2577,participants!A:C,3,0)</f>
        <v>24</v>
      </c>
      <c r="D2577" t="str">
        <f>VLOOKUP(A2577,participants!A:F,6,0)</f>
        <v>MS</v>
      </c>
      <c r="E2577" t="str">
        <f>IF(LEN(SUBSTITUTE(gait_events!C2822,"_run-",""))&lt;&gt;LEN(gait_events!C2822),LEFT(RIGHT(gait_events!C2822,LEN(gait_events!C2822)-19),FIND("_run-",RIGHT(gait_events!C2822,LEN(gait_events!C2822)-19),1)-1),RIGHT(gait_events!C2822,LEN(gait_events!C2822)-19))</f>
        <v>Slow</v>
      </c>
      <c r="F2577" t="str">
        <f>IF(LEN(SUBSTITUTE(gait_events!C2822,"_run-",""))&lt;&gt;LEN(gait_events!C2822),RIGHT(gait_events!C2822,LEN(gait_events!C2822)-FIND("_run-",gait_events!C2822,1)-4),"")</f>
        <v/>
      </c>
      <c r="G2577" t="str">
        <f>gait_events!D2822</f>
        <v>right_shank</v>
      </c>
      <c r="H2577" t="str">
        <f>gait_events!E2822</f>
        <v>FC</v>
      </c>
      <c r="I2577">
        <f>IF(gait_events!F2822&lt;&gt;"",gait_events!F2822,NA())</f>
        <v>1190</v>
      </c>
      <c r="J2577">
        <f>IF(gait_events!G2822&lt;&gt;"",gait_events!G2822,NA())</f>
        <v>1191</v>
      </c>
      <c r="K2577">
        <f t="shared" si="320"/>
        <v>-1</v>
      </c>
      <c r="L2577">
        <f t="shared" si="321"/>
        <v>-5</v>
      </c>
      <c r="M2577">
        <f t="shared" si="322"/>
        <v>1</v>
      </c>
      <c r="N2577">
        <f t="shared" si="323"/>
        <v>1</v>
      </c>
      <c r="O2577">
        <f t="shared" si="324"/>
        <v>1</v>
      </c>
      <c r="P2577">
        <f t="shared" si="325"/>
        <v>0</v>
      </c>
      <c r="Q2577">
        <f t="shared" si="326"/>
        <v>0</v>
      </c>
      <c r="R2577">
        <f t="shared" si="327"/>
        <v>1</v>
      </c>
    </row>
    <row r="2578" spans="1:18" x14ac:dyDescent="0.25">
      <c r="A2578" t="str">
        <f>gait_events!B2823</f>
        <v>pp058</v>
      </c>
      <c r="B2578" t="str">
        <f>VLOOKUP(A2578,participants!A:B,2,0)</f>
        <v>M</v>
      </c>
      <c r="C2578">
        <f>VLOOKUP(A2578,participants!A:C,3,0)</f>
        <v>24</v>
      </c>
      <c r="D2578" t="str">
        <f>VLOOKUP(A2578,participants!A:F,6,0)</f>
        <v>MS</v>
      </c>
      <c r="E2578" t="str">
        <f>IF(LEN(SUBSTITUTE(gait_events!C2823,"_run-",""))&lt;&gt;LEN(gait_events!C2823),LEFT(RIGHT(gait_events!C2823,LEN(gait_events!C2823)-19),FIND("_run-",RIGHT(gait_events!C2823,LEN(gait_events!C2823)-19),1)-1),RIGHT(gait_events!C2823,LEN(gait_events!C2823)-19))</f>
        <v>Slow</v>
      </c>
      <c r="F2578" t="str">
        <f>IF(LEN(SUBSTITUTE(gait_events!C2823,"_run-",""))&lt;&gt;LEN(gait_events!C2823),RIGHT(gait_events!C2823,LEN(gait_events!C2823)-FIND("_run-",gait_events!C2823,1)-4),"")</f>
        <v/>
      </c>
      <c r="G2578" t="str">
        <f>gait_events!D2823</f>
        <v>right_shank</v>
      </c>
      <c r="H2578" t="str">
        <f>gait_events!E2823</f>
        <v>FC</v>
      </c>
      <c r="I2578">
        <f>IF(gait_events!F2823&lt;&gt;"",gait_events!F2823,NA())</f>
        <v>1657</v>
      </c>
      <c r="J2578">
        <f>IF(gait_events!G2823&lt;&gt;"",gait_events!G2823,NA())</f>
        <v>1661</v>
      </c>
      <c r="K2578">
        <f t="shared" si="320"/>
        <v>-4</v>
      </c>
      <c r="L2578">
        <f t="shared" si="321"/>
        <v>-20</v>
      </c>
      <c r="M2578">
        <f t="shared" si="322"/>
        <v>1</v>
      </c>
      <c r="N2578">
        <f t="shared" si="323"/>
        <v>1</v>
      </c>
      <c r="O2578">
        <f t="shared" si="324"/>
        <v>1</v>
      </c>
      <c r="P2578">
        <f t="shared" si="325"/>
        <v>0</v>
      </c>
      <c r="Q2578">
        <f t="shared" si="326"/>
        <v>0</v>
      </c>
      <c r="R2578">
        <f t="shared" si="327"/>
        <v>1</v>
      </c>
    </row>
    <row r="2579" spans="1:18" x14ac:dyDescent="0.25">
      <c r="A2579" t="str">
        <f>gait_events!B2824</f>
        <v>pp058</v>
      </c>
      <c r="B2579" t="str">
        <f>VLOOKUP(A2579,participants!A:B,2,0)</f>
        <v>M</v>
      </c>
      <c r="C2579">
        <f>VLOOKUP(A2579,participants!A:C,3,0)</f>
        <v>24</v>
      </c>
      <c r="D2579" t="str">
        <f>VLOOKUP(A2579,participants!A:F,6,0)</f>
        <v>MS</v>
      </c>
      <c r="E2579" t="str">
        <f>IF(LEN(SUBSTITUTE(gait_events!C2824,"_run-",""))&lt;&gt;LEN(gait_events!C2824),LEFT(RIGHT(gait_events!C2824,LEN(gait_events!C2824)-19),FIND("_run-",RIGHT(gait_events!C2824,LEN(gait_events!C2824)-19),1)-1),RIGHT(gait_events!C2824,LEN(gait_events!C2824)-19))</f>
        <v>Slow</v>
      </c>
      <c r="F2579" t="str">
        <f>IF(LEN(SUBSTITUTE(gait_events!C2824,"_run-",""))&lt;&gt;LEN(gait_events!C2824),RIGHT(gait_events!C2824,LEN(gait_events!C2824)-FIND("_run-",gait_events!C2824,1)-4),"")</f>
        <v/>
      </c>
      <c r="G2579" t="str">
        <f>gait_events!D2824</f>
        <v>right_shank</v>
      </c>
      <c r="H2579" t="str">
        <f>gait_events!E2824</f>
        <v>FC</v>
      </c>
      <c r="I2579">
        <f>IF(gait_events!F2824&lt;&gt;"",gait_events!F2824,NA())</f>
        <v>2117</v>
      </c>
      <c r="J2579">
        <f>IF(gait_events!G2824&lt;&gt;"",gait_events!G2824,NA())</f>
        <v>2121</v>
      </c>
      <c r="K2579">
        <f t="shared" si="320"/>
        <v>-4</v>
      </c>
      <c r="L2579">
        <f t="shared" si="321"/>
        <v>-20</v>
      </c>
      <c r="M2579">
        <f t="shared" si="322"/>
        <v>1</v>
      </c>
      <c r="N2579">
        <f t="shared" si="323"/>
        <v>1</v>
      </c>
      <c r="O2579">
        <f t="shared" si="324"/>
        <v>1</v>
      </c>
      <c r="P2579">
        <f t="shared" si="325"/>
        <v>0</v>
      </c>
      <c r="Q2579">
        <f t="shared" si="326"/>
        <v>0</v>
      </c>
      <c r="R2579">
        <f t="shared" si="327"/>
        <v>1</v>
      </c>
    </row>
    <row r="2580" spans="1:18" x14ac:dyDescent="0.25">
      <c r="A2580" t="str">
        <f>gait_events!B2825</f>
        <v>pp058</v>
      </c>
      <c r="B2580" t="str">
        <f>VLOOKUP(A2580,participants!A:B,2,0)</f>
        <v>M</v>
      </c>
      <c r="C2580">
        <f>VLOOKUP(A2580,participants!A:C,3,0)</f>
        <v>24</v>
      </c>
      <c r="D2580" t="str">
        <f>VLOOKUP(A2580,participants!A:F,6,0)</f>
        <v>MS</v>
      </c>
      <c r="E2580" t="str">
        <f>IF(LEN(SUBSTITUTE(gait_events!C2825,"_run-",""))&lt;&gt;LEN(gait_events!C2825),LEFT(RIGHT(gait_events!C2825,LEN(gait_events!C2825)-19),FIND("_run-",RIGHT(gait_events!C2825,LEN(gait_events!C2825)-19),1)-1),RIGHT(gait_events!C2825,LEN(gait_events!C2825)-19))</f>
        <v>Slow</v>
      </c>
      <c r="F2580" t="str">
        <f>IF(LEN(SUBSTITUTE(gait_events!C2825,"_run-",""))&lt;&gt;LEN(gait_events!C2825),RIGHT(gait_events!C2825,LEN(gait_events!C2825)-FIND("_run-",gait_events!C2825,1)-4),"")</f>
        <v/>
      </c>
      <c r="G2580" t="str">
        <f>gait_events!D2825</f>
        <v>right_shank</v>
      </c>
      <c r="H2580" t="str">
        <f>gait_events!E2825</f>
        <v>FC</v>
      </c>
      <c r="I2580">
        <f>IF(gait_events!F2825&lt;&gt;"",gait_events!F2825,NA())</f>
        <v>2489</v>
      </c>
      <c r="J2580">
        <f>IF(gait_events!G2825&lt;&gt;"",gait_events!G2825,NA())</f>
        <v>2491</v>
      </c>
      <c r="K2580">
        <f t="shared" si="320"/>
        <v>-2</v>
      </c>
      <c r="L2580">
        <f t="shared" si="321"/>
        <v>-10</v>
      </c>
      <c r="M2580">
        <f t="shared" si="322"/>
        <v>1</v>
      </c>
      <c r="N2580">
        <f t="shared" si="323"/>
        <v>1</v>
      </c>
      <c r="O2580">
        <f t="shared" si="324"/>
        <v>1</v>
      </c>
      <c r="P2580">
        <f t="shared" si="325"/>
        <v>0</v>
      </c>
      <c r="Q2580">
        <f t="shared" si="326"/>
        <v>0</v>
      </c>
      <c r="R2580">
        <f t="shared" si="327"/>
        <v>1</v>
      </c>
    </row>
    <row r="2581" spans="1:18" x14ac:dyDescent="0.25">
      <c r="A2581" t="str">
        <f>gait_events!B2826</f>
        <v>pp058</v>
      </c>
      <c r="B2581" t="str">
        <f>VLOOKUP(A2581,participants!A:B,2,0)</f>
        <v>M</v>
      </c>
      <c r="C2581">
        <f>VLOOKUP(A2581,participants!A:C,3,0)</f>
        <v>24</v>
      </c>
      <c r="D2581" t="str">
        <f>VLOOKUP(A2581,participants!A:F,6,0)</f>
        <v>MS</v>
      </c>
      <c r="E2581" t="str">
        <f>IF(LEN(SUBSTITUTE(gait_events!C2826,"_run-",""))&lt;&gt;LEN(gait_events!C2826),LEFT(RIGHT(gait_events!C2826,LEN(gait_events!C2826)-19),FIND("_run-",RIGHT(gait_events!C2826,LEN(gait_events!C2826)-19),1)-1),RIGHT(gait_events!C2826,LEN(gait_events!C2826)-19))</f>
        <v>Slow</v>
      </c>
      <c r="F2581" t="str">
        <f>IF(LEN(SUBSTITUTE(gait_events!C2826,"_run-",""))&lt;&gt;LEN(gait_events!C2826),RIGHT(gait_events!C2826,LEN(gait_events!C2826)-FIND("_run-",gait_events!C2826,1)-4),"")</f>
        <v/>
      </c>
      <c r="G2581" t="str">
        <f>gait_events!D2826</f>
        <v>right_shank</v>
      </c>
      <c r="H2581" t="str">
        <f>gait_events!E2826</f>
        <v>FC</v>
      </c>
      <c r="I2581">
        <f>IF(gait_events!F2826&lt;&gt;"",gait_events!F2826,NA())</f>
        <v>2921</v>
      </c>
      <c r="J2581">
        <f>IF(gait_events!G2826&lt;&gt;"",gait_events!G2826,NA())</f>
        <v>2923</v>
      </c>
      <c r="K2581">
        <f t="shared" si="320"/>
        <v>-2</v>
      </c>
      <c r="L2581">
        <f t="shared" si="321"/>
        <v>-10</v>
      </c>
      <c r="M2581">
        <f t="shared" si="322"/>
        <v>1</v>
      </c>
      <c r="N2581">
        <f t="shared" si="323"/>
        <v>1</v>
      </c>
      <c r="O2581">
        <f t="shared" si="324"/>
        <v>1</v>
      </c>
      <c r="P2581">
        <f t="shared" si="325"/>
        <v>0</v>
      </c>
      <c r="Q2581">
        <f t="shared" si="326"/>
        <v>0</v>
      </c>
      <c r="R2581">
        <f t="shared" si="327"/>
        <v>1</v>
      </c>
    </row>
    <row r="2582" spans="1:18" x14ac:dyDescent="0.25">
      <c r="A2582" t="str">
        <f>gait_events!B2827</f>
        <v>pp058</v>
      </c>
      <c r="B2582" t="str">
        <f>VLOOKUP(A2582,participants!A:B,2,0)</f>
        <v>M</v>
      </c>
      <c r="C2582">
        <f>VLOOKUP(A2582,participants!A:C,3,0)</f>
        <v>24</v>
      </c>
      <c r="D2582" t="str">
        <f>VLOOKUP(A2582,participants!A:F,6,0)</f>
        <v>MS</v>
      </c>
      <c r="E2582" t="str">
        <f>IF(LEN(SUBSTITUTE(gait_events!C2827,"_run-",""))&lt;&gt;LEN(gait_events!C2827),LEFT(RIGHT(gait_events!C2827,LEN(gait_events!C2827)-19),FIND("_run-",RIGHT(gait_events!C2827,LEN(gait_events!C2827)-19),1)-1),RIGHT(gait_events!C2827,LEN(gait_events!C2827)-19))</f>
        <v>Slow</v>
      </c>
      <c r="F2582" t="str">
        <f>IF(LEN(SUBSTITUTE(gait_events!C2827,"_run-",""))&lt;&gt;LEN(gait_events!C2827),RIGHT(gait_events!C2827,LEN(gait_events!C2827)-FIND("_run-",gait_events!C2827,1)-4),"")</f>
        <v>schub</v>
      </c>
      <c r="G2582" t="str">
        <f>gait_events!D2827</f>
        <v>left_ankle</v>
      </c>
      <c r="H2582" t="str">
        <f>gait_events!E2827</f>
        <v>IC</v>
      </c>
      <c r="I2582">
        <f>IF(gait_events!F2827&lt;&gt;"",gait_events!F2827,NA())</f>
        <v>193</v>
      </c>
      <c r="J2582">
        <f>IF(gait_events!G2827&lt;&gt;"",gait_events!G2827,NA())</f>
        <v>192</v>
      </c>
      <c r="K2582">
        <f t="shared" si="320"/>
        <v>1</v>
      </c>
      <c r="L2582">
        <f t="shared" si="321"/>
        <v>5</v>
      </c>
      <c r="M2582">
        <f t="shared" si="322"/>
        <v>1</v>
      </c>
      <c r="N2582">
        <f t="shared" si="323"/>
        <v>1</v>
      </c>
      <c r="O2582">
        <f t="shared" si="324"/>
        <v>1</v>
      </c>
      <c r="P2582">
        <f t="shared" si="325"/>
        <v>0</v>
      </c>
      <c r="Q2582">
        <f t="shared" si="326"/>
        <v>0</v>
      </c>
      <c r="R2582">
        <f t="shared" si="327"/>
        <v>1</v>
      </c>
    </row>
    <row r="2583" spans="1:18" x14ac:dyDescent="0.25">
      <c r="A2583" t="str">
        <f>gait_events!B2828</f>
        <v>pp058</v>
      </c>
      <c r="B2583" t="str">
        <f>VLOOKUP(A2583,participants!A:B,2,0)</f>
        <v>M</v>
      </c>
      <c r="C2583">
        <f>VLOOKUP(A2583,participants!A:C,3,0)</f>
        <v>24</v>
      </c>
      <c r="D2583" t="str">
        <f>VLOOKUP(A2583,participants!A:F,6,0)</f>
        <v>MS</v>
      </c>
      <c r="E2583" t="str">
        <f>IF(LEN(SUBSTITUTE(gait_events!C2828,"_run-",""))&lt;&gt;LEN(gait_events!C2828),LEFT(RIGHT(gait_events!C2828,LEN(gait_events!C2828)-19),FIND("_run-",RIGHT(gait_events!C2828,LEN(gait_events!C2828)-19),1)-1),RIGHT(gait_events!C2828,LEN(gait_events!C2828)-19))</f>
        <v>Slow</v>
      </c>
      <c r="F2583" t="str">
        <f>IF(LEN(SUBSTITUTE(gait_events!C2828,"_run-",""))&lt;&gt;LEN(gait_events!C2828),RIGHT(gait_events!C2828,LEN(gait_events!C2828)-FIND("_run-",gait_events!C2828,1)-4),"")</f>
        <v>schub</v>
      </c>
      <c r="G2583" t="str">
        <f>gait_events!D2828</f>
        <v>left_ankle</v>
      </c>
      <c r="H2583" t="str">
        <f>gait_events!E2828</f>
        <v>IC</v>
      </c>
      <c r="I2583">
        <f>IF(gait_events!F2828&lt;&gt;"",gait_events!F2828,NA())</f>
        <v>566</v>
      </c>
      <c r="J2583">
        <f>IF(gait_events!G2828&lt;&gt;"",gait_events!G2828,NA())</f>
        <v>565</v>
      </c>
      <c r="K2583">
        <f t="shared" si="320"/>
        <v>1</v>
      </c>
      <c r="L2583">
        <f t="shared" si="321"/>
        <v>5</v>
      </c>
      <c r="M2583">
        <f t="shared" si="322"/>
        <v>1</v>
      </c>
      <c r="N2583">
        <f t="shared" si="323"/>
        <v>1</v>
      </c>
      <c r="O2583">
        <f t="shared" si="324"/>
        <v>1</v>
      </c>
      <c r="P2583">
        <f t="shared" si="325"/>
        <v>0</v>
      </c>
      <c r="Q2583">
        <f t="shared" si="326"/>
        <v>0</v>
      </c>
      <c r="R2583">
        <f t="shared" si="327"/>
        <v>1</v>
      </c>
    </row>
    <row r="2584" spans="1:18" x14ac:dyDescent="0.25">
      <c r="A2584" t="str">
        <f>gait_events!B2829</f>
        <v>pp058</v>
      </c>
      <c r="B2584" t="str">
        <f>VLOOKUP(A2584,participants!A:B,2,0)</f>
        <v>M</v>
      </c>
      <c r="C2584">
        <f>VLOOKUP(A2584,participants!A:C,3,0)</f>
        <v>24</v>
      </c>
      <c r="D2584" t="str">
        <f>VLOOKUP(A2584,participants!A:F,6,0)</f>
        <v>MS</v>
      </c>
      <c r="E2584" t="str">
        <f>IF(LEN(SUBSTITUTE(gait_events!C2829,"_run-",""))&lt;&gt;LEN(gait_events!C2829),LEFT(RIGHT(gait_events!C2829,LEN(gait_events!C2829)-19),FIND("_run-",RIGHT(gait_events!C2829,LEN(gait_events!C2829)-19),1)-1),RIGHT(gait_events!C2829,LEN(gait_events!C2829)-19))</f>
        <v>Slow</v>
      </c>
      <c r="F2584" t="str">
        <f>IF(LEN(SUBSTITUTE(gait_events!C2829,"_run-",""))&lt;&gt;LEN(gait_events!C2829),RIGHT(gait_events!C2829,LEN(gait_events!C2829)-FIND("_run-",gait_events!C2829,1)-4),"")</f>
        <v>schub</v>
      </c>
      <c r="G2584" t="str">
        <f>gait_events!D2829</f>
        <v>left_ankle</v>
      </c>
      <c r="H2584" t="str">
        <f>gait_events!E2829</f>
        <v>IC</v>
      </c>
      <c r="I2584">
        <f>IF(gait_events!F2829&lt;&gt;"",gait_events!F2829,NA())</f>
        <v>889</v>
      </c>
      <c r="J2584">
        <f>IF(gait_events!G2829&lt;&gt;"",gait_events!G2829,NA())</f>
        <v>900</v>
      </c>
      <c r="K2584">
        <f t="shared" si="320"/>
        <v>-11</v>
      </c>
      <c r="L2584">
        <f t="shared" si="321"/>
        <v>-55</v>
      </c>
      <c r="M2584">
        <f t="shared" si="322"/>
        <v>1</v>
      </c>
      <c r="N2584">
        <f t="shared" si="323"/>
        <v>1</v>
      </c>
      <c r="O2584">
        <f t="shared" si="324"/>
        <v>1</v>
      </c>
      <c r="P2584">
        <f t="shared" si="325"/>
        <v>0</v>
      </c>
      <c r="Q2584">
        <f t="shared" si="326"/>
        <v>0</v>
      </c>
      <c r="R2584">
        <f t="shared" si="327"/>
        <v>1</v>
      </c>
    </row>
    <row r="2585" spans="1:18" x14ac:dyDescent="0.25">
      <c r="A2585" t="str">
        <f>gait_events!B2830</f>
        <v>pp058</v>
      </c>
      <c r="B2585" t="str">
        <f>VLOOKUP(A2585,participants!A:B,2,0)</f>
        <v>M</v>
      </c>
      <c r="C2585">
        <f>VLOOKUP(A2585,participants!A:C,3,0)</f>
        <v>24</v>
      </c>
      <c r="D2585" t="str">
        <f>VLOOKUP(A2585,participants!A:F,6,0)</f>
        <v>MS</v>
      </c>
      <c r="E2585" t="str">
        <f>IF(LEN(SUBSTITUTE(gait_events!C2830,"_run-",""))&lt;&gt;LEN(gait_events!C2830),LEFT(RIGHT(gait_events!C2830,LEN(gait_events!C2830)-19),FIND("_run-",RIGHT(gait_events!C2830,LEN(gait_events!C2830)-19),1)-1),RIGHT(gait_events!C2830,LEN(gait_events!C2830)-19))</f>
        <v>Slow</v>
      </c>
      <c r="F2585" t="str">
        <f>IF(LEN(SUBSTITUTE(gait_events!C2830,"_run-",""))&lt;&gt;LEN(gait_events!C2830),RIGHT(gait_events!C2830,LEN(gait_events!C2830)-FIND("_run-",gait_events!C2830,1)-4),"")</f>
        <v>schub</v>
      </c>
      <c r="G2585" t="str">
        <f>gait_events!D2830</f>
        <v>left_ankle</v>
      </c>
      <c r="H2585" t="str">
        <f>gait_events!E2830</f>
        <v>IC</v>
      </c>
      <c r="I2585">
        <f>IF(gait_events!F2830&lt;&gt;"",gait_events!F2830,NA())</f>
        <v>1244</v>
      </c>
      <c r="J2585">
        <f>IF(gait_events!G2830&lt;&gt;"",gait_events!G2830,NA())</f>
        <v>1245</v>
      </c>
      <c r="K2585">
        <f t="shared" si="320"/>
        <v>-1</v>
      </c>
      <c r="L2585">
        <f t="shared" si="321"/>
        <v>-5</v>
      </c>
      <c r="M2585">
        <f t="shared" si="322"/>
        <v>1</v>
      </c>
      <c r="N2585">
        <f t="shared" si="323"/>
        <v>1</v>
      </c>
      <c r="O2585">
        <f t="shared" si="324"/>
        <v>1</v>
      </c>
      <c r="P2585">
        <f t="shared" si="325"/>
        <v>0</v>
      </c>
      <c r="Q2585">
        <f t="shared" si="326"/>
        <v>0</v>
      </c>
      <c r="R2585">
        <f t="shared" si="327"/>
        <v>1</v>
      </c>
    </row>
    <row r="2586" spans="1:18" x14ac:dyDescent="0.25">
      <c r="A2586" t="str">
        <f>gait_events!B2831</f>
        <v>pp058</v>
      </c>
      <c r="B2586" t="str">
        <f>VLOOKUP(A2586,participants!A:B,2,0)</f>
        <v>M</v>
      </c>
      <c r="C2586">
        <f>VLOOKUP(A2586,participants!A:C,3,0)</f>
        <v>24</v>
      </c>
      <c r="D2586" t="str">
        <f>VLOOKUP(A2586,participants!A:F,6,0)</f>
        <v>MS</v>
      </c>
      <c r="E2586" t="str">
        <f>IF(LEN(SUBSTITUTE(gait_events!C2831,"_run-",""))&lt;&gt;LEN(gait_events!C2831),LEFT(RIGHT(gait_events!C2831,LEN(gait_events!C2831)-19),FIND("_run-",RIGHT(gait_events!C2831,LEN(gait_events!C2831)-19),1)-1),RIGHT(gait_events!C2831,LEN(gait_events!C2831)-19))</f>
        <v>Slow</v>
      </c>
      <c r="F2586" t="str">
        <f>IF(LEN(SUBSTITUTE(gait_events!C2831,"_run-",""))&lt;&gt;LEN(gait_events!C2831),RIGHT(gait_events!C2831,LEN(gait_events!C2831)-FIND("_run-",gait_events!C2831,1)-4),"")</f>
        <v>schub</v>
      </c>
      <c r="G2586" t="str">
        <f>gait_events!D2831</f>
        <v>left_ankle</v>
      </c>
      <c r="H2586" t="str">
        <f>gait_events!E2831</f>
        <v>IC</v>
      </c>
      <c r="I2586">
        <f>IF(gait_events!F2831&lt;&gt;"",gait_events!F2831,NA())</f>
        <v>1551</v>
      </c>
      <c r="J2586">
        <f>IF(gait_events!G2831&lt;&gt;"",gait_events!G2831,NA())</f>
        <v>1561</v>
      </c>
      <c r="K2586">
        <f t="shared" si="320"/>
        <v>-10</v>
      </c>
      <c r="L2586">
        <f t="shared" si="321"/>
        <v>-50</v>
      </c>
      <c r="M2586">
        <f t="shared" si="322"/>
        <v>1</v>
      </c>
      <c r="N2586">
        <f t="shared" si="323"/>
        <v>1</v>
      </c>
      <c r="O2586">
        <f t="shared" si="324"/>
        <v>1</v>
      </c>
      <c r="P2586">
        <f t="shared" si="325"/>
        <v>0</v>
      </c>
      <c r="Q2586">
        <f t="shared" si="326"/>
        <v>0</v>
      </c>
      <c r="R2586">
        <f t="shared" si="327"/>
        <v>1</v>
      </c>
    </row>
    <row r="2587" spans="1:18" x14ac:dyDescent="0.25">
      <c r="A2587" t="str">
        <f>gait_events!B2832</f>
        <v>pp058</v>
      </c>
      <c r="B2587" t="str">
        <f>VLOOKUP(A2587,participants!A:B,2,0)</f>
        <v>M</v>
      </c>
      <c r="C2587">
        <f>VLOOKUP(A2587,participants!A:C,3,0)</f>
        <v>24</v>
      </c>
      <c r="D2587" t="str">
        <f>VLOOKUP(A2587,participants!A:F,6,0)</f>
        <v>MS</v>
      </c>
      <c r="E2587" t="str">
        <f>IF(LEN(SUBSTITUTE(gait_events!C2832,"_run-",""))&lt;&gt;LEN(gait_events!C2832),LEFT(RIGHT(gait_events!C2832,LEN(gait_events!C2832)-19),FIND("_run-",RIGHT(gait_events!C2832,LEN(gait_events!C2832)-19),1)-1),RIGHT(gait_events!C2832,LEN(gait_events!C2832)-19))</f>
        <v>Slow</v>
      </c>
      <c r="F2587" t="str">
        <f>IF(LEN(SUBSTITUTE(gait_events!C2832,"_run-",""))&lt;&gt;LEN(gait_events!C2832),RIGHT(gait_events!C2832,LEN(gait_events!C2832)-FIND("_run-",gait_events!C2832,1)-4),"")</f>
        <v>schub</v>
      </c>
      <c r="G2587" t="str">
        <f>gait_events!D2832</f>
        <v>left_ankle</v>
      </c>
      <c r="H2587" t="str">
        <f>gait_events!E2832</f>
        <v>IC</v>
      </c>
      <c r="I2587">
        <f>IF(gait_events!F2832&lt;&gt;"",gait_events!F2832,NA())</f>
        <v>1898</v>
      </c>
      <c r="J2587">
        <f>IF(gait_events!G2832&lt;&gt;"",gait_events!G2832,NA())</f>
        <v>1896</v>
      </c>
      <c r="K2587">
        <f t="shared" si="320"/>
        <v>2</v>
      </c>
      <c r="L2587">
        <f t="shared" si="321"/>
        <v>10</v>
      </c>
      <c r="M2587">
        <f t="shared" si="322"/>
        <v>1</v>
      </c>
      <c r="N2587">
        <f t="shared" si="323"/>
        <v>1</v>
      </c>
      <c r="O2587">
        <f t="shared" si="324"/>
        <v>1</v>
      </c>
      <c r="P2587">
        <f t="shared" si="325"/>
        <v>0</v>
      </c>
      <c r="Q2587">
        <f t="shared" si="326"/>
        <v>0</v>
      </c>
      <c r="R2587">
        <f t="shared" si="327"/>
        <v>1</v>
      </c>
    </row>
    <row r="2588" spans="1:18" x14ac:dyDescent="0.25">
      <c r="A2588" t="str">
        <f>gait_events!B2833</f>
        <v>pp058</v>
      </c>
      <c r="B2588" t="str">
        <f>VLOOKUP(A2588,participants!A:B,2,0)</f>
        <v>M</v>
      </c>
      <c r="C2588">
        <f>VLOOKUP(A2588,participants!A:C,3,0)</f>
        <v>24</v>
      </c>
      <c r="D2588" t="str">
        <f>VLOOKUP(A2588,participants!A:F,6,0)</f>
        <v>MS</v>
      </c>
      <c r="E2588" t="str">
        <f>IF(LEN(SUBSTITUTE(gait_events!C2833,"_run-",""))&lt;&gt;LEN(gait_events!C2833),LEFT(RIGHT(gait_events!C2833,LEN(gait_events!C2833)-19),FIND("_run-",RIGHT(gait_events!C2833,LEN(gait_events!C2833)-19),1)-1),RIGHT(gait_events!C2833,LEN(gait_events!C2833)-19))</f>
        <v>Slow</v>
      </c>
      <c r="F2588" t="str">
        <f>IF(LEN(SUBSTITUTE(gait_events!C2833,"_run-",""))&lt;&gt;LEN(gait_events!C2833),RIGHT(gait_events!C2833,LEN(gait_events!C2833)-FIND("_run-",gait_events!C2833,1)-4),"")</f>
        <v>schub</v>
      </c>
      <c r="G2588" t="str">
        <f>gait_events!D2833</f>
        <v>left_ankle</v>
      </c>
      <c r="H2588" t="str">
        <f>gait_events!E2833</f>
        <v>IC</v>
      </c>
      <c r="I2588">
        <f>IF(gait_events!F2833&lt;&gt;"",gait_events!F2833,NA())</f>
        <v>2185</v>
      </c>
      <c r="J2588">
        <f>IF(gait_events!G2833&lt;&gt;"",gait_events!G2833,NA())</f>
        <v>2188</v>
      </c>
      <c r="K2588">
        <f t="shared" si="320"/>
        <v>-3</v>
      </c>
      <c r="L2588">
        <f t="shared" si="321"/>
        <v>-15</v>
      </c>
      <c r="M2588">
        <f t="shared" si="322"/>
        <v>1</v>
      </c>
      <c r="N2588">
        <f t="shared" si="323"/>
        <v>1</v>
      </c>
      <c r="O2588">
        <f t="shared" si="324"/>
        <v>1</v>
      </c>
      <c r="P2588">
        <f t="shared" si="325"/>
        <v>0</v>
      </c>
      <c r="Q2588">
        <f t="shared" si="326"/>
        <v>0</v>
      </c>
      <c r="R2588">
        <f t="shared" si="327"/>
        <v>1</v>
      </c>
    </row>
    <row r="2589" spans="1:18" x14ac:dyDescent="0.25">
      <c r="A2589" t="str">
        <f>gait_events!B2834</f>
        <v>pp058</v>
      </c>
      <c r="B2589" t="str">
        <f>VLOOKUP(A2589,participants!A:B,2,0)</f>
        <v>M</v>
      </c>
      <c r="C2589">
        <f>VLOOKUP(A2589,participants!A:C,3,0)</f>
        <v>24</v>
      </c>
      <c r="D2589" t="str">
        <f>VLOOKUP(A2589,participants!A:F,6,0)</f>
        <v>MS</v>
      </c>
      <c r="E2589" t="str">
        <f>IF(LEN(SUBSTITUTE(gait_events!C2834,"_run-",""))&lt;&gt;LEN(gait_events!C2834),LEFT(RIGHT(gait_events!C2834,LEN(gait_events!C2834)-19),FIND("_run-",RIGHT(gait_events!C2834,LEN(gait_events!C2834)-19),1)-1),RIGHT(gait_events!C2834,LEN(gait_events!C2834)-19))</f>
        <v>Slow</v>
      </c>
      <c r="F2589" t="str">
        <f>IF(LEN(SUBSTITUTE(gait_events!C2834,"_run-",""))&lt;&gt;LEN(gait_events!C2834),RIGHT(gait_events!C2834,LEN(gait_events!C2834)-FIND("_run-",gait_events!C2834,1)-4),"")</f>
        <v>schub</v>
      </c>
      <c r="G2589" t="str">
        <f>gait_events!D2834</f>
        <v>left_ankle</v>
      </c>
      <c r="H2589" t="str">
        <f>gait_events!E2834</f>
        <v>IC</v>
      </c>
      <c r="I2589">
        <f>IF(gait_events!F2834&lt;&gt;"",gait_events!F2834,NA())</f>
        <v>2517</v>
      </c>
      <c r="J2589">
        <f>IF(gait_events!G2834&lt;&gt;"",gait_events!G2834,NA())</f>
        <v>2530</v>
      </c>
      <c r="K2589">
        <f t="shared" si="320"/>
        <v>-13</v>
      </c>
      <c r="L2589">
        <f t="shared" si="321"/>
        <v>-65</v>
      </c>
      <c r="M2589">
        <f t="shared" si="322"/>
        <v>1</v>
      </c>
      <c r="N2589">
        <f t="shared" si="323"/>
        <v>1</v>
      </c>
      <c r="O2589">
        <f t="shared" si="324"/>
        <v>1</v>
      </c>
      <c r="P2589">
        <f t="shared" si="325"/>
        <v>0</v>
      </c>
      <c r="Q2589">
        <f t="shared" si="326"/>
        <v>0</v>
      </c>
      <c r="R2589">
        <f t="shared" si="327"/>
        <v>1</v>
      </c>
    </row>
    <row r="2590" spans="1:18" x14ac:dyDescent="0.25">
      <c r="A2590" t="str">
        <f>gait_events!B2835</f>
        <v>pp058</v>
      </c>
      <c r="B2590" t="str">
        <f>VLOOKUP(A2590,participants!A:B,2,0)</f>
        <v>M</v>
      </c>
      <c r="C2590">
        <f>VLOOKUP(A2590,participants!A:C,3,0)</f>
        <v>24</v>
      </c>
      <c r="D2590" t="str">
        <f>VLOOKUP(A2590,participants!A:F,6,0)</f>
        <v>MS</v>
      </c>
      <c r="E2590" t="str">
        <f>IF(LEN(SUBSTITUTE(gait_events!C2835,"_run-",""))&lt;&gt;LEN(gait_events!C2835),LEFT(RIGHT(gait_events!C2835,LEN(gait_events!C2835)-19),FIND("_run-",RIGHT(gait_events!C2835,LEN(gait_events!C2835)-19),1)-1),RIGHT(gait_events!C2835,LEN(gait_events!C2835)-19))</f>
        <v>Slow</v>
      </c>
      <c r="F2590" t="str">
        <f>IF(LEN(SUBSTITUTE(gait_events!C2835,"_run-",""))&lt;&gt;LEN(gait_events!C2835),RIGHT(gait_events!C2835,LEN(gait_events!C2835)-FIND("_run-",gait_events!C2835,1)-4),"")</f>
        <v>schub</v>
      </c>
      <c r="G2590" t="str">
        <f>gait_events!D2835</f>
        <v>left_ankle</v>
      </c>
      <c r="H2590" t="str">
        <f>gait_events!E2835</f>
        <v>IC</v>
      </c>
      <c r="I2590">
        <f>IF(gait_events!F2835&lt;&gt;"",gait_events!F2835,NA())</f>
        <v>2866</v>
      </c>
      <c r="J2590">
        <f>IF(gait_events!G2835&lt;&gt;"",gait_events!G2835,NA())</f>
        <v>2868</v>
      </c>
      <c r="K2590">
        <f t="shared" si="320"/>
        <v>-2</v>
      </c>
      <c r="L2590">
        <f t="shared" si="321"/>
        <v>-10</v>
      </c>
      <c r="M2590">
        <f t="shared" si="322"/>
        <v>1</v>
      </c>
      <c r="N2590">
        <f t="shared" si="323"/>
        <v>1</v>
      </c>
      <c r="O2590">
        <f t="shared" si="324"/>
        <v>1</v>
      </c>
      <c r="P2590">
        <f t="shared" si="325"/>
        <v>0</v>
      </c>
      <c r="Q2590">
        <f t="shared" si="326"/>
        <v>0</v>
      </c>
      <c r="R2590">
        <f t="shared" si="327"/>
        <v>1</v>
      </c>
    </row>
    <row r="2591" spans="1:18" x14ac:dyDescent="0.25">
      <c r="A2591" t="str">
        <f>gait_events!B2836</f>
        <v>pp058</v>
      </c>
      <c r="B2591" t="str">
        <f>VLOOKUP(A2591,participants!A:B,2,0)</f>
        <v>M</v>
      </c>
      <c r="C2591">
        <f>VLOOKUP(A2591,participants!A:C,3,0)</f>
        <v>24</v>
      </c>
      <c r="D2591" t="str">
        <f>VLOOKUP(A2591,participants!A:F,6,0)</f>
        <v>MS</v>
      </c>
      <c r="E2591" t="str">
        <f>IF(LEN(SUBSTITUTE(gait_events!C2836,"_run-",""))&lt;&gt;LEN(gait_events!C2836),LEFT(RIGHT(gait_events!C2836,LEN(gait_events!C2836)-19),FIND("_run-",RIGHT(gait_events!C2836,LEN(gait_events!C2836)-19),1)-1),RIGHT(gait_events!C2836,LEN(gait_events!C2836)-19))</f>
        <v>Slow</v>
      </c>
      <c r="F2591" t="str">
        <f>IF(LEN(SUBSTITUTE(gait_events!C2836,"_run-",""))&lt;&gt;LEN(gait_events!C2836),RIGHT(gait_events!C2836,LEN(gait_events!C2836)-FIND("_run-",gait_events!C2836,1)-4),"")</f>
        <v>schub</v>
      </c>
      <c r="G2591" t="str">
        <f>gait_events!D2836</f>
        <v>left_ankle</v>
      </c>
      <c r="H2591" t="str">
        <f>gait_events!E2836</f>
        <v>IC</v>
      </c>
      <c r="I2591">
        <f>IF(gait_events!F2836&lt;&gt;"",gait_events!F2836,NA())</f>
        <v>3190</v>
      </c>
      <c r="J2591">
        <f>IF(gait_events!G2836&lt;&gt;"",gait_events!G2836,NA())</f>
        <v>3193</v>
      </c>
      <c r="K2591">
        <f t="shared" si="320"/>
        <v>-3</v>
      </c>
      <c r="L2591">
        <f t="shared" si="321"/>
        <v>-15</v>
      </c>
      <c r="M2591">
        <f t="shared" si="322"/>
        <v>1</v>
      </c>
      <c r="N2591">
        <f t="shared" si="323"/>
        <v>1</v>
      </c>
      <c r="O2591">
        <f t="shared" si="324"/>
        <v>1</v>
      </c>
      <c r="P2591">
        <f t="shared" si="325"/>
        <v>0</v>
      </c>
      <c r="Q2591">
        <f t="shared" si="326"/>
        <v>0</v>
      </c>
      <c r="R2591">
        <f t="shared" si="327"/>
        <v>1</v>
      </c>
    </row>
    <row r="2592" spans="1:18" x14ac:dyDescent="0.25">
      <c r="A2592" t="str">
        <f>gait_events!B2837</f>
        <v>pp058</v>
      </c>
      <c r="B2592" t="str">
        <f>VLOOKUP(A2592,participants!A:B,2,0)</f>
        <v>M</v>
      </c>
      <c r="C2592">
        <f>VLOOKUP(A2592,participants!A:C,3,0)</f>
        <v>24</v>
      </c>
      <c r="D2592" t="str">
        <f>VLOOKUP(A2592,participants!A:F,6,0)</f>
        <v>MS</v>
      </c>
      <c r="E2592" t="str">
        <f>IF(LEN(SUBSTITUTE(gait_events!C2837,"_run-",""))&lt;&gt;LEN(gait_events!C2837),LEFT(RIGHT(gait_events!C2837,LEN(gait_events!C2837)-19),FIND("_run-",RIGHT(gait_events!C2837,LEN(gait_events!C2837)-19),1)-1),RIGHT(gait_events!C2837,LEN(gait_events!C2837)-19))</f>
        <v>Slow</v>
      </c>
      <c r="F2592" t="str">
        <f>IF(LEN(SUBSTITUTE(gait_events!C2837,"_run-",""))&lt;&gt;LEN(gait_events!C2837),RIGHT(gait_events!C2837,LEN(gait_events!C2837)-FIND("_run-",gait_events!C2837,1)-4),"")</f>
        <v>schub</v>
      </c>
      <c r="G2592" t="str">
        <f>gait_events!D2837</f>
        <v>left_ankle</v>
      </c>
      <c r="H2592" t="str">
        <f>gait_events!E2837</f>
        <v>FC</v>
      </c>
      <c r="I2592">
        <f>IF(gait_events!F2837&lt;&gt;"",gait_events!F2837,NA())</f>
        <v>127</v>
      </c>
      <c r="J2592">
        <f>IF(gait_events!G2837&lt;&gt;"",gait_events!G2837,NA())</f>
        <v>128</v>
      </c>
      <c r="K2592">
        <f t="shared" si="320"/>
        <v>-1</v>
      </c>
      <c r="L2592">
        <f t="shared" si="321"/>
        <v>-5</v>
      </c>
      <c r="M2592">
        <f t="shared" si="322"/>
        <v>1</v>
      </c>
      <c r="N2592">
        <f t="shared" si="323"/>
        <v>1</v>
      </c>
      <c r="O2592">
        <f t="shared" si="324"/>
        <v>1</v>
      </c>
      <c r="P2592">
        <f t="shared" si="325"/>
        <v>0</v>
      </c>
      <c r="Q2592">
        <f t="shared" si="326"/>
        <v>0</v>
      </c>
      <c r="R2592">
        <f t="shared" si="327"/>
        <v>1</v>
      </c>
    </row>
    <row r="2593" spans="1:18" x14ac:dyDescent="0.25">
      <c r="A2593" t="str">
        <f>gait_events!B2838</f>
        <v>pp058</v>
      </c>
      <c r="B2593" t="str">
        <f>VLOOKUP(A2593,participants!A:B,2,0)</f>
        <v>M</v>
      </c>
      <c r="C2593">
        <f>VLOOKUP(A2593,participants!A:C,3,0)</f>
        <v>24</v>
      </c>
      <c r="D2593" t="str">
        <f>VLOOKUP(A2593,participants!A:F,6,0)</f>
        <v>MS</v>
      </c>
      <c r="E2593" t="str">
        <f>IF(LEN(SUBSTITUTE(gait_events!C2838,"_run-",""))&lt;&gt;LEN(gait_events!C2838),LEFT(RIGHT(gait_events!C2838,LEN(gait_events!C2838)-19),FIND("_run-",RIGHT(gait_events!C2838,LEN(gait_events!C2838)-19),1)-1),RIGHT(gait_events!C2838,LEN(gait_events!C2838)-19))</f>
        <v>Slow</v>
      </c>
      <c r="F2593" t="str">
        <f>IF(LEN(SUBSTITUTE(gait_events!C2838,"_run-",""))&lt;&gt;LEN(gait_events!C2838),RIGHT(gait_events!C2838,LEN(gait_events!C2838)-FIND("_run-",gait_events!C2838,1)-4),"")</f>
        <v>schub</v>
      </c>
      <c r="G2593" t="str">
        <f>gait_events!D2838</f>
        <v>left_ankle</v>
      </c>
      <c r="H2593" t="str">
        <f>gait_events!E2838</f>
        <v>FC</v>
      </c>
      <c r="I2593">
        <f>IF(gait_events!F2838&lt;&gt;"",gait_events!F2838,NA())</f>
        <v>487</v>
      </c>
      <c r="J2593">
        <f>IF(gait_events!G2838&lt;&gt;"",gait_events!G2838,NA())</f>
        <v>486</v>
      </c>
      <c r="K2593">
        <f t="shared" si="320"/>
        <v>1</v>
      </c>
      <c r="L2593">
        <f t="shared" si="321"/>
        <v>5</v>
      </c>
      <c r="M2593">
        <f t="shared" si="322"/>
        <v>1</v>
      </c>
      <c r="N2593">
        <f t="shared" si="323"/>
        <v>1</v>
      </c>
      <c r="O2593">
        <f t="shared" si="324"/>
        <v>1</v>
      </c>
      <c r="P2593">
        <f t="shared" si="325"/>
        <v>0</v>
      </c>
      <c r="Q2593">
        <f t="shared" si="326"/>
        <v>0</v>
      </c>
      <c r="R2593">
        <f t="shared" si="327"/>
        <v>1</v>
      </c>
    </row>
    <row r="2594" spans="1:18" x14ac:dyDescent="0.25">
      <c r="A2594" t="str">
        <f>gait_events!B2839</f>
        <v>pp058</v>
      </c>
      <c r="B2594" t="str">
        <f>VLOOKUP(A2594,participants!A:B,2,0)</f>
        <v>M</v>
      </c>
      <c r="C2594">
        <f>VLOOKUP(A2594,participants!A:C,3,0)</f>
        <v>24</v>
      </c>
      <c r="D2594" t="str">
        <f>VLOOKUP(A2594,participants!A:F,6,0)</f>
        <v>MS</v>
      </c>
      <c r="E2594" t="str">
        <f>IF(LEN(SUBSTITUTE(gait_events!C2839,"_run-",""))&lt;&gt;LEN(gait_events!C2839),LEFT(RIGHT(gait_events!C2839,LEN(gait_events!C2839)-19),FIND("_run-",RIGHT(gait_events!C2839,LEN(gait_events!C2839)-19),1)-1),RIGHT(gait_events!C2839,LEN(gait_events!C2839)-19))</f>
        <v>Slow</v>
      </c>
      <c r="F2594" t="str">
        <f>IF(LEN(SUBSTITUTE(gait_events!C2839,"_run-",""))&lt;&gt;LEN(gait_events!C2839),RIGHT(gait_events!C2839,LEN(gait_events!C2839)-FIND("_run-",gait_events!C2839,1)-4),"")</f>
        <v>schub</v>
      </c>
      <c r="G2594" t="str">
        <f>gait_events!D2839</f>
        <v>left_ankle</v>
      </c>
      <c r="H2594" t="str">
        <f>gait_events!E2839</f>
        <v>FC</v>
      </c>
      <c r="I2594">
        <f>IF(gait_events!F2839&lt;&gt;"",gait_events!F2839,NA())</f>
        <v>824</v>
      </c>
      <c r="J2594">
        <f>IF(gait_events!G2839&lt;&gt;"",gait_events!G2839,NA())</f>
        <v>825</v>
      </c>
      <c r="K2594">
        <f t="shared" si="320"/>
        <v>-1</v>
      </c>
      <c r="L2594">
        <f t="shared" si="321"/>
        <v>-5</v>
      </c>
      <c r="M2594">
        <f t="shared" si="322"/>
        <v>1</v>
      </c>
      <c r="N2594">
        <f t="shared" si="323"/>
        <v>1</v>
      </c>
      <c r="O2594">
        <f t="shared" si="324"/>
        <v>1</v>
      </c>
      <c r="P2594">
        <f t="shared" si="325"/>
        <v>0</v>
      </c>
      <c r="Q2594">
        <f t="shared" si="326"/>
        <v>0</v>
      </c>
      <c r="R2594">
        <f t="shared" si="327"/>
        <v>1</v>
      </c>
    </row>
    <row r="2595" spans="1:18" x14ac:dyDescent="0.25">
      <c r="A2595" t="str">
        <f>gait_events!B2840</f>
        <v>pp058</v>
      </c>
      <c r="B2595" t="str">
        <f>VLOOKUP(A2595,participants!A:B,2,0)</f>
        <v>M</v>
      </c>
      <c r="C2595">
        <f>VLOOKUP(A2595,participants!A:C,3,0)</f>
        <v>24</v>
      </c>
      <c r="D2595" t="str">
        <f>VLOOKUP(A2595,participants!A:F,6,0)</f>
        <v>MS</v>
      </c>
      <c r="E2595" t="str">
        <f>IF(LEN(SUBSTITUTE(gait_events!C2840,"_run-",""))&lt;&gt;LEN(gait_events!C2840),LEFT(RIGHT(gait_events!C2840,LEN(gait_events!C2840)-19),FIND("_run-",RIGHT(gait_events!C2840,LEN(gait_events!C2840)-19),1)-1),RIGHT(gait_events!C2840,LEN(gait_events!C2840)-19))</f>
        <v>Slow</v>
      </c>
      <c r="F2595" t="str">
        <f>IF(LEN(SUBSTITUTE(gait_events!C2840,"_run-",""))&lt;&gt;LEN(gait_events!C2840),RIGHT(gait_events!C2840,LEN(gait_events!C2840)-FIND("_run-",gait_events!C2840,1)-4),"")</f>
        <v>schub</v>
      </c>
      <c r="G2595" t="str">
        <f>gait_events!D2840</f>
        <v>left_ankle</v>
      </c>
      <c r="H2595" t="str">
        <f>gait_events!E2840</f>
        <v>FC</v>
      </c>
      <c r="I2595">
        <f>IF(gait_events!F2840&lt;&gt;"",gait_events!F2840,NA())</f>
        <v>1170</v>
      </c>
      <c r="J2595">
        <f>IF(gait_events!G2840&lt;&gt;"",gait_events!G2840,NA())</f>
        <v>1168</v>
      </c>
      <c r="K2595">
        <f t="shared" si="320"/>
        <v>2</v>
      </c>
      <c r="L2595">
        <f t="shared" si="321"/>
        <v>10</v>
      </c>
      <c r="M2595">
        <f t="shared" si="322"/>
        <v>1</v>
      </c>
      <c r="N2595">
        <f t="shared" si="323"/>
        <v>1</v>
      </c>
      <c r="O2595">
        <f t="shared" si="324"/>
        <v>1</v>
      </c>
      <c r="P2595">
        <f t="shared" si="325"/>
        <v>0</v>
      </c>
      <c r="Q2595">
        <f t="shared" si="326"/>
        <v>0</v>
      </c>
      <c r="R2595">
        <f t="shared" si="327"/>
        <v>1</v>
      </c>
    </row>
    <row r="2596" spans="1:18" x14ac:dyDescent="0.25">
      <c r="A2596" t="str">
        <f>gait_events!B2841</f>
        <v>pp058</v>
      </c>
      <c r="B2596" t="str">
        <f>VLOOKUP(A2596,participants!A:B,2,0)</f>
        <v>M</v>
      </c>
      <c r="C2596">
        <f>VLOOKUP(A2596,participants!A:C,3,0)</f>
        <v>24</v>
      </c>
      <c r="D2596" t="str">
        <f>VLOOKUP(A2596,participants!A:F,6,0)</f>
        <v>MS</v>
      </c>
      <c r="E2596" t="str">
        <f>IF(LEN(SUBSTITUTE(gait_events!C2841,"_run-",""))&lt;&gt;LEN(gait_events!C2841),LEFT(RIGHT(gait_events!C2841,LEN(gait_events!C2841)-19),FIND("_run-",RIGHT(gait_events!C2841,LEN(gait_events!C2841)-19),1)-1),RIGHT(gait_events!C2841,LEN(gait_events!C2841)-19))</f>
        <v>Slow</v>
      </c>
      <c r="F2596" t="str">
        <f>IF(LEN(SUBSTITUTE(gait_events!C2841,"_run-",""))&lt;&gt;LEN(gait_events!C2841),RIGHT(gait_events!C2841,LEN(gait_events!C2841)-FIND("_run-",gait_events!C2841,1)-4),"")</f>
        <v>schub</v>
      </c>
      <c r="G2596" t="str">
        <f>gait_events!D2841</f>
        <v>left_ankle</v>
      </c>
      <c r="H2596" t="str">
        <f>gait_events!E2841</f>
        <v>FC</v>
      </c>
      <c r="I2596">
        <f>IF(gait_events!F2841&lt;&gt;"",gait_events!F2841,NA())</f>
        <v>1477</v>
      </c>
      <c r="J2596">
        <f>IF(gait_events!G2841&lt;&gt;"",gait_events!G2841,NA())</f>
        <v>1478</v>
      </c>
      <c r="K2596">
        <f t="shared" si="320"/>
        <v>-1</v>
      </c>
      <c r="L2596">
        <f t="shared" si="321"/>
        <v>-5</v>
      </c>
      <c r="M2596">
        <f t="shared" si="322"/>
        <v>1</v>
      </c>
      <c r="N2596">
        <f t="shared" si="323"/>
        <v>1</v>
      </c>
      <c r="O2596">
        <f t="shared" si="324"/>
        <v>1</v>
      </c>
      <c r="P2596">
        <f t="shared" si="325"/>
        <v>0</v>
      </c>
      <c r="Q2596">
        <f t="shared" si="326"/>
        <v>0</v>
      </c>
      <c r="R2596">
        <f t="shared" si="327"/>
        <v>1</v>
      </c>
    </row>
    <row r="2597" spans="1:18" x14ac:dyDescent="0.25">
      <c r="A2597" t="str">
        <f>gait_events!B2842</f>
        <v>pp058</v>
      </c>
      <c r="B2597" t="str">
        <f>VLOOKUP(A2597,participants!A:B,2,0)</f>
        <v>M</v>
      </c>
      <c r="C2597">
        <f>VLOOKUP(A2597,participants!A:C,3,0)</f>
        <v>24</v>
      </c>
      <c r="D2597" t="str">
        <f>VLOOKUP(A2597,participants!A:F,6,0)</f>
        <v>MS</v>
      </c>
      <c r="E2597" t="str">
        <f>IF(LEN(SUBSTITUTE(gait_events!C2842,"_run-",""))&lt;&gt;LEN(gait_events!C2842),LEFT(RIGHT(gait_events!C2842,LEN(gait_events!C2842)-19),FIND("_run-",RIGHT(gait_events!C2842,LEN(gait_events!C2842)-19),1)-1),RIGHT(gait_events!C2842,LEN(gait_events!C2842)-19))</f>
        <v>Slow</v>
      </c>
      <c r="F2597" t="str">
        <f>IF(LEN(SUBSTITUTE(gait_events!C2842,"_run-",""))&lt;&gt;LEN(gait_events!C2842),RIGHT(gait_events!C2842,LEN(gait_events!C2842)-FIND("_run-",gait_events!C2842,1)-4),"")</f>
        <v>schub</v>
      </c>
      <c r="G2597" t="str">
        <f>gait_events!D2842</f>
        <v>left_ankle</v>
      </c>
      <c r="H2597" t="str">
        <f>gait_events!E2842</f>
        <v>FC</v>
      </c>
      <c r="I2597">
        <f>IF(gait_events!F2842&lt;&gt;"",gait_events!F2842,NA())</f>
        <v>1814</v>
      </c>
      <c r="J2597">
        <f>IF(gait_events!G2842&lt;&gt;"",gait_events!G2842,NA())</f>
        <v>1813</v>
      </c>
      <c r="K2597">
        <f t="shared" si="320"/>
        <v>1</v>
      </c>
      <c r="L2597">
        <f t="shared" si="321"/>
        <v>5</v>
      </c>
      <c r="M2597">
        <f t="shared" si="322"/>
        <v>1</v>
      </c>
      <c r="N2597">
        <f t="shared" si="323"/>
        <v>1</v>
      </c>
      <c r="O2597">
        <f t="shared" si="324"/>
        <v>1</v>
      </c>
      <c r="P2597">
        <f t="shared" si="325"/>
        <v>0</v>
      </c>
      <c r="Q2597">
        <f t="shared" si="326"/>
        <v>0</v>
      </c>
      <c r="R2597">
        <f t="shared" si="327"/>
        <v>1</v>
      </c>
    </row>
    <row r="2598" spans="1:18" x14ac:dyDescent="0.25">
      <c r="A2598" t="str">
        <f>gait_events!B2843</f>
        <v>pp058</v>
      </c>
      <c r="B2598" t="str">
        <f>VLOOKUP(A2598,participants!A:B,2,0)</f>
        <v>M</v>
      </c>
      <c r="C2598">
        <f>VLOOKUP(A2598,participants!A:C,3,0)</f>
        <v>24</v>
      </c>
      <c r="D2598" t="str">
        <f>VLOOKUP(A2598,participants!A:F,6,0)</f>
        <v>MS</v>
      </c>
      <c r="E2598" t="str">
        <f>IF(LEN(SUBSTITUTE(gait_events!C2843,"_run-",""))&lt;&gt;LEN(gait_events!C2843),LEFT(RIGHT(gait_events!C2843,LEN(gait_events!C2843)-19),FIND("_run-",RIGHT(gait_events!C2843,LEN(gait_events!C2843)-19),1)-1),RIGHT(gait_events!C2843,LEN(gait_events!C2843)-19))</f>
        <v>Slow</v>
      </c>
      <c r="F2598" t="str">
        <f>IF(LEN(SUBSTITUTE(gait_events!C2843,"_run-",""))&lt;&gt;LEN(gait_events!C2843),RIGHT(gait_events!C2843,LEN(gait_events!C2843)-FIND("_run-",gait_events!C2843,1)-4),"")</f>
        <v>schub</v>
      </c>
      <c r="G2598" t="str">
        <f>gait_events!D2843</f>
        <v>left_ankle</v>
      </c>
      <c r="H2598" t="str">
        <f>gait_events!E2843</f>
        <v>FC</v>
      </c>
      <c r="I2598">
        <f>IF(gait_events!F2843&lt;&gt;"",gait_events!F2843,NA())</f>
        <v>2121</v>
      </c>
      <c r="J2598">
        <f>IF(gait_events!G2843&lt;&gt;"",gait_events!G2843,NA())</f>
        <v>2121</v>
      </c>
      <c r="K2598">
        <f t="shared" si="320"/>
        <v>0</v>
      </c>
      <c r="L2598">
        <f t="shared" si="321"/>
        <v>0</v>
      </c>
      <c r="M2598">
        <f t="shared" si="322"/>
        <v>1</v>
      </c>
      <c r="N2598">
        <f t="shared" si="323"/>
        <v>1</v>
      </c>
      <c r="O2598">
        <f t="shared" si="324"/>
        <v>1</v>
      </c>
      <c r="P2598">
        <f t="shared" si="325"/>
        <v>0</v>
      </c>
      <c r="Q2598">
        <f t="shared" si="326"/>
        <v>0</v>
      </c>
      <c r="R2598">
        <f t="shared" si="327"/>
        <v>1</v>
      </c>
    </row>
    <row r="2599" spans="1:18" x14ac:dyDescent="0.25">
      <c r="A2599" t="str">
        <f>gait_events!B2844</f>
        <v>pp058</v>
      </c>
      <c r="B2599" t="str">
        <f>VLOOKUP(A2599,participants!A:B,2,0)</f>
        <v>M</v>
      </c>
      <c r="C2599">
        <f>VLOOKUP(A2599,participants!A:C,3,0)</f>
        <v>24</v>
      </c>
      <c r="D2599" t="str">
        <f>VLOOKUP(A2599,participants!A:F,6,0)</f>
        <v>MS</v>
      </c>
      <c r="E2599" t="str">
        <f>IF(LEN(SUBSTITUTE(gait_events!C2844,"_run-",""))&lt;&gt;LEN(gait_events!C2844),LEFT(RIGHT(gait_events!C2844,LEN(gait_events!C2844)-19),FIND("_run-",RIGHT(gait_events!C2844,LEN(gait_events!C2844)-19),1)-1),RIGHT(gait_events!C2844,LEN(gait_events!C2844)-19))</f>
        <v>Slow</v>
      </c>
      <c r="F2599" t="str">
        <f>IF(LEN(SUBSTITUTE(gait_events!C2844,"_run-",""))&lt;&gt;LEN(gait_events!C2844),RIGHT(gait_events!C2844,LEN(gait_events!C2844)-FIND("_run-",gait_events!C2844,1)-4),"")</f>
        <v>schub</v>
      </c>
      <c r="G2599" t="str">
        <f>gait_events!D2844</f>
        <v>left_ankle</v>
      </c>
      <c r="H2599" t="str">
        <f>gait_events!E2844</f>
        <v>FC</v>
      </c>
      <c r="I2599">
        <f>IF(gait_events!F2844&lt;&gt;"",gait_events!F2844,NA())</f>
        <v>2438</v>
      </c>
      <c r="J2599" t="e">
        <f>IF(gait_events!G2844&lt;&gt;"",gait_events!G2844,NA())</f>
        <v>#N/A</v>
      </c>
      <c r="K2599" t="e">
        <f t="shared" si="320"/>
        <v>#N/A</v>
      </c>
      <c r="L2599" t="e">
        <f t="shared" si="321"/>
        <v>#N/A</v>
      </c>
      <c r="M2599">
        <f t="shared" si="322"/>
        <v>1</v>
      </c>
      <c r="N2599">
        <f t="shared" si="323"/>
        <v>0</v>
      </c>
      <c r="O2599">
        <f t="shared" si="324"/>
        <v>0</v>
      </c>
      <c r="P2599">
        <f t="shared" si="325"/>
        <v>1</v>
      </c>
      <c r="Q2599">
        <f t="shared" si="326"/>
        <v>0</v>
      </c>
      <c r="R2599">
        <f t="shared" si="327"/>
        <v>1</v>
      </c>
    </row>
    <row r="2600" spans="1:18" x14ac:dyDescent="0.25">
      <c r="A2600" t="str">
        <f>gait_events!B2845</f>
        <v>pp058</v>
      </c>
      <c r="B2600" t="str">
        <f>VLOOKUP(A2600,participants!A:B,2,0)</f>
        <v>M</v>
      </c>
      <c r="C2600">
        <f>VLOOKUP(A2600,participants!A:C,3,0)</f>
        <v>24</v>
      </c>
      <c r="D2600" t="str">
        <f>VLOOKUP(A2600,participants!A:F,6,0)</f>
        <v>MS</v>
      </c>
      <c r="E2600" t="str">
        <f>IF(LEN(SUBSTITUTE(gait_events!C2845,"_run-",""))&lt;&gt;LEN(gait_events!C2845),LEFT(RIGHT(gait_events!C2845,LEN(gait_events!C2845)-19),FIND("_run-",RIGHT(gait_events!C2845,LEN(gait_events!C2845)-19),1)-1),RIGHT(gait_events!C2845,LEN(gait_events!C2845)-19))</f>
        <v>Slow</v>
      </c>
      <c r="F2600" t="str">
        <f>IF(LEN(SUBSTITUTE(gait_events!C2845,"_run-",""))&lt;&gt;LEN(gait_events!C2845),RIGHT(gait_events!C2845,LEN(gait_events!C2845)-FIND("_run-",gait_events!C2845,1)-4),"")</f>
        <v>schub</v>
      </c>
      <c r="G2600" t="str">
        <f>gait_events!D2845</f>
        <v>left_ankle</v>
      </c>
      <c r="H2600" t="str">
        <f>gait_events!E2845</f>
        <v>FC</v>
      </c>
      <c r="I2600">
        <f>IF(gait_events!F2845&lt;&gt;"",gait_events!F2845,NA())</f>
        <v>2790</v>
      </c>
      <c r="J2600">
        <f>IF(gait_events!G2845&lt;&gt;"",gait_events!G2845,NA())</f>
        <v>2787</v>
      </c>
      <c r="K2600">
        <f t="shared" si="320"/>
        <v>3</v>
      </c>
      <c r="L2600">
        <f t="shared" si="321"/>
        <v>15</v>
      </c>
      <c r="M2600">
        <f t="shared" si="322"/>
        <v>1</v>
      </c>
      <c r="N2600">
        <f t="shared" si="323"/>
        <v>1</v>
      </c>
      <c r="O2600">
        <f t="shared" si="324"/>
        <v>1</v>
      </c>
      <c r="P2600">
        <f t="shared" si="325"/>
        <v>0</v>
      </c>
      <c r="Q2600">
        <f t="shared" si="326"/>
        <v>0</v>
      </c>
      <c r="R2600">
        <f t="shared" si="327"/>
        <v>1</v>
      </c>
    </row>
    <row r="2601" spans="1:18" x14ac:dyDescent="0.25">
      <c r="A2601" t="str">
        <f>gait_events!B2846</f>
        <v>pp058</v>
      </c>
      <c r="B2601" t="str">
        <f>VLOOKUP(A2601,participants!A:B,2,0)</f>
        <v>M</v>
      </c>
      <c r="C2601">
        <f>VLOOKUP(A2601,participants!A:C,3,0)</f>
        <v>24</v>
      </c>
      <c r="D2601" t="str">
        <f>VLOOKUP(A2601,participants!A:F,6,0)</f>
        <v>MS</v>
      </c>
      <c r="E2601" t="str">
        <f>IF(LEN(SUBSTITUTE(gait_events!C2846,"_run-",""))&lt;&gt;LEN(gait_events!C2846),LEFT(RIGHT(gait_events!C2846,LEN(gait_events!C2846)-19),FIND("_run-",RIGHT(gait_events!C2846,LEN(gait_events!C2846)-19),1)-1),RIGHT(gait_events!C2846,LEN(gait_events!C2846)-19))</f>
        <v>Slow</v>
      </c>
      <c r="F2601" t="str">
        <f>IF(LEN(SUBSTITUTE(gait_events!C2846,"_run-",""))&lt;&gt;LEN(gait_events!C2846),RIGHT(gait_events!C2846,LEN(gait_events!C2846)-FIND("_run-",gait_events!C2846,1)-4),"")</f>
        <v>schub</v>
      </c>
      <c r="G2601" t="str">
        <f>gait_events!D2846</f>
        <v>left_ankle</v>
      </c>
      <c r="H2601" t="str">
        <f>gait_events!E2846</f>
        <v>FC</v>
      </c>
      <c r="I2601">
        <f>IF(gait_events!F2846&lt;&gt;"",gait_events!F2846,NA())</f>
        <v>3118</v>
      </c>
      <c r="J2601">
        <f>IF(gait_events!G2846&lt;&gt;"",gait_events!G2846,NA())</f>
        <v>3114</v>
      </c>
      <c r="K2601">
        <f t="shared" si="320"/>
        <v>4</v>
      </c>
      <c r="L2601">
        <f t="shared" si="321"/>
        <v>20</v>
      </c>
      <c r="M2601">
        <f t="shared" si="322"/>
        <v>1</v>
      </c>
      <c r="N2601">
        <f t="shared" si="323"/>
        <v>1</v>
      </c>
      <c r="O2601">
        <f t="shared" si="324"/>
        <v>1</v>
      </c>
      <c r="P2601">
        <f t="shared" si="325"/>
        <v>0</v>
      </c>
      <c r="Q2601">
        <f t="shared" si="326"/>
        <v>0</v>
      </c>
      <c r="R2601">
        <f t="shared" si="327"/>
        <v>1</v>
      </c>
    </row>
    <row r="2602" spans="1:18" x14ac:dyDescent="0.25">
      <c r="A2602" t="str">
        <f>gait_events!B2847</f>
        <v>pp058</v>
      </c>
      <c r="B2602" t="str">
        <f>VLOOKUP(A2602,participants!A:B,2,0)</f>
        <v>M</v>
      </c>
      <c r="C2602">
        <f>VLOOKUP(A2602,participants!A:C,3,0)</f>
        <v>24</v>
      </c>
      <c r="D2602" t="str">
        <f>VLOOKUP(A2602,participants!A:F,6,0)</f>
        <v>MS</v>
      </c>
      <c r="E2602" t="str">
        <f>IF(LEN(SUBSTITUTE(gait_events!C2847,"_run-",""))&lt;&gt;LEN(gait_events!C2847),LEFT(RIGHT(gait_events!C2847,LEN(gait_events!C2847)-19),FIND("_run-",RIGHT(gait_events!C2847,LEN(gait_events!C2847)-19),1)-1),RIGHT(gait_events!C2847,LEN(gait_events!C2847)-19))</f>
        <v>Slow</v>
      </c>
      <c r="F2602" t="str">
        <f>IF(LEN(SUBSTITUTE(gait_events!C2847,"_run-",""))&lt;&gt;LEN(gait_events!C2847),RIGHT(gait_events!C2847,LEN(gait_events!C2847)-FIND("_run-",gait_events!C2847,1)-4),"")</f>
        <v>schub</v>
      </c>
      <c r="G2602" t="str">
        <f>gait_events!D2847</f>
        <v>left_ankle</v>
      </c>
      <c r="H2602" t="str">
        <f>gait_events!E2847</f>
        <v>FC</v>
      </c>
      <c r="I2602">
        <f>IF(gait_events!F2847&lt;&gt;"",gait_events!F2847,NA())</f>
        <v>3436</v>
      </c>
      <c r="J2602">
        <f>IF(gait_events!G2847&lt;&gt;"",gait_events!G2847,NA())</f>
        <v>3432</v>
      </c>
      <c r="K2602">
        <f t="shared" si="320"/>
        <v>4</v>
      </c>
      <c r="L2602">
        <f t="shared" si="321"/>
        <v>20</v>
      </c>
      <c r="M2602">
        <f t="shared" si="322"/>
        <v>1</v>
      </c>
      <c r="N2602">
        <f t="shared" si="323"/>
        <v>1</v>
      </c>
      <c r="O2602">
        <f t="shared" si="324"/>
        <v>1</v>
      </c>
      <c r="P2602">
        <f t="shared" si="325"/>
        <v>0</v>
      </c>
      <c r="Q2602">
        <f t="shared" si="326"/>
        <v>0</v>
      </c>
      <c r="R2602">
        <f t="shared" si="327"/>
        <v>1</v>
      </c>
    </row>
    <row r="2603" spans="1:18" x14ac:dyDescent="0.25">
      <c r="A2603" t="str">
        <f>gait_events!B2848</f>
        <v>pp058</v>
      </c>
      <c r="B2603" t="str">
        <f>VLOOKUP(A2603,participants!A:B,2,0)</f>
        <v>M</v>
      </c>
      <c r="C2603">
        <f>VLOOKUP(A2603,participants!A:C,3,0)</f>
        <v>24</v>
      </c>
      <c r="D2603" t="str">
        <f>VLOOKUP(A2603,participants!A:F,6,0)</f>
        <v>MS</v>
      </c>
      <c r="E2603" t="str">
        <f>IF(LEN(SUBSTITUTE(gait_events!C2848,"_run-",""))&lt;&gt;LEN(gait_events!C2848),LEFT(RIGHT(gait_events!C2848,LEN(gait_events!C2848)-19),FIND("_run-",RIGHT(gait_events!C2848,LEN(gait_events!C2848)-19),1)-1),RIGHT(gait_events!C2848,LEN(gait_events!C2848)-19))</f>
        <v>Slow</v>
      </c>
      <c r="F2603" t="str">
        <f>IF(LEN(SUBSTITUTE(gait_events!C2848,"_run-",""))&lt;&gt;LEN(gait_events!C2848),RIGHT(gait_events!C2848,LEN(gait_events!C2848)-FIND("_run-",gait_events!C2848,1)-4),"")</f>
        <v>schub</v>
      </c>
      <c r="G2603" t="str">
        <f>gait_events!D2848</f>
        <v>right_ankle</v>
      </c>
      <c r="H2603" t="str">
        <f>gait_events!E2848</f>
        <v>IC</v>
      </c>
      <c r="I2603">
        <f>IF(gait_events!F2848&lt;&gt;"",gait_events!F2848,NA())</f>
        <v>5</v>
      </c>
      <c r="J2603">
        <f>IF(gait_events!G2848&lt;&gt;"",gait_events!G2848,NA())</f>
        <v>6</v>
      </c>
      <c r="K2603">
        <f t="shared" si="320"/>
        <v>-1</v>
      </c>
      <c r="L2603">
        <f t="shared" si="321"/>
        <v>-5</v>
      </c>
      <c r="M2603">
        <f t="shared" si="322"/>
        <v>1</v>
      </c>
      <c r="N2603">
        <f t="shared" si="323"/>
        <v>1</v>
      </c>
      <c r="O2603">
        <f t="shared" si="324"/>
        <v>1</v>
      </c>
      <c r="P2603">
        <f t="shared" si="325"/>
        <v>0</v>
      </c>
      <c r="Q2603">
        <f t="shared" si="326"/>
        <v>0</v>
      </c>
      <c r="R2603">
        <f t="shared" si="327"/>
        <v>1</v>
      </c>
    </row>
    <row r="2604" spans="1:18" x14ac:dyDescent="0.25">
      <c r="A2604" t="str">
        <f>gait_events!B2849</f>
        <v>pp058</v>
      </c>
      <c r="B2604" t="str">
        <f>VLOOKUP(A2604,participants!A:B,2,0)</f>
        <v>M</v>
      </c>
      <c r="C2604">
        <f>VLOOKUP(A2604,participants!A:C,3,0)</f>
        <v>24</v>
      </c>
      <c r="D2604" t="str">
        <f>VLOOKUP(A2604,participants!A:F,6,0)</f>
        <v>MS</v>
      </c>
      <c r="E2604" t="str">
        <f>IF(LEN(SUBSTITUTE(gait_events!C2849,"_run-",""))&lt;&gt;LEN(gait_events!C2849),LEFT(RIGHT(gait_events!C2849,LEN(gait_events!C2849)-19),FIND("_run-",RIGHT(gait_events!C2849,LEN(gait_events!C2849)-19),1)-1),RIGHT(gait_events!C2849,LEN(gait_events!C2849)-19))</f>
        <v>Slow</v>
      </c>
      <c r="F2604" t="str">
        <f>IF(LEN(SUBSTITUTE(gait_events!C2849,"_run-",""))&lt;&gt;LEN(gait_events!C2849),RIGHT(gait_events!C2849,LEN(gait_events!C2849)-FIND("_run-",gait_events!C2849,1)-4),"")</f>
        <v>schub</v>
      </c>
      <c r="G2604" t="str">
        <f>gait_events!D2849</f>
        <v>right_ankle</v>
      </c>
      <c r="H2604" t="str">
        <f>gait_events!E2849</f>
        <v>IC</v>
      </c>
      <c r="I2604">
        <f>IF(gait_events!F2849&lt;&gt;"",gait_events!F2849,NA())</f>
        <v>417</v>
      </c>
      <c r="J2604">
        <f>IF(gait_events!G2849&lt;&gt;"",gait_events!G2849,NA())</f>
        <v>401</v>
      </c>
      <c r="K2604">
        <f t="shared" si="320"/>
        <v>16</v>
      </c>
      <c r="L2604">
        <f t="shared" si="321"/>
        <v>80</v>
      </c>
      <c r="M2604">
        <f t="shared" si="322"/>
        <v>1</v>
      </c>
      <c r="N2604">
        <f t="shared" si="323"/>
        <v>1</v>
      </c>
      <c r="O2604">
        <f t="shared" si="324"/>
        <v>1</v>
      </c>
      <c r="P2604">
        <f t="shared" si="325"/>
        <v>0</v>
      </c>
      <c r="Q2604">
        <f t="shared" si="326"/>
        <v>0</v>
      </c>
      <c r="R2604">
        <f t="shared" si="327"/>
        <v>1</v>
      </c>
    </row>
    <row r="2605" spans="1:18" x14ac:dyDescent="0.25">
      <c r="A2605" t="str">
        <f>gait_events!B2850</f>
        <v>pp058</v>
      </c>
      <c r="B2605" t="str">
        <f>VLOOKUP(A2605,participants!A:B,2,0)</f>
        <v>M</v>
      </c>
      <c r="C2605">
        <f>VLOOKUP(A2605,participants!A:C,3,0)</f>
        <v>24</v>
      </c>
      <c r="D2605" t="str">
        <f>VLOOKUP(A2605,participants!A:F,6,0)</f>
        <v>MS</v>
      </c>
      <c r="E2605" t="str">
        <f>IF(LEN(SUBSTITUTE(gait_events!C2850,"_run-",""))&lt;&gt;LEN(gait_events!C2850),LEFT(RIGHT(gait_events!C2850,LEN(gait_events!C2850)-19),FIND("_run-",RIGHT(gait_events!C2850,LEN(gait_events!C2850)-19),1)-1),RIGHT(gait_events!C2850,LEN(gait_events!C2850)-19))</f>
        <v>Slow</v>
      </c>
      <c r="F2605" t="str">
        <f>IF(LEN(SUBSTITUTE(gait_events!C2850,"_run-",""))&lt;&gt;LEN(gait_events!C2850),RIGHT(gait_events!C2850,LEN(gait_events!C2850)-FIND("_run-",gait_events!C2850,1)-4),"")</f>
        <v>schub</v>
      </c>
      <c r="G2605" t="str">
        <f>gait_events!D2850</f>
        <v>right_ankle</v>
      </c>
      <c r="H2605" t="str">
        <f>gait_events!E2850</f>
        <v>IC</v>
      </c>
      <c r="I2605">
        <f>IF(gait_events!F2850&lt;&gt;"",gait_events!F2850,NA())</f>
        <v>746</v>
      </c>
      <c r="J2605">
        <f>IF(gait_events!G2850&lt;&gt;"",gait_events!G2850,NA())</f>
        <v>738</v>
      </c>
      <c r="K2605">
        <f t="shared" si="320"/>
        <v>8</v>
      </c>
      <c r="L2605">
        <f t="shared" si="321"/>
        <v>40</v>
      </c>
      <c r="M2605">
        <f t="shared" si="322"/>
        <v>1</v>
      </c>
      <c r="N2605">
        <f t="shared" si="323"/>
        <v>1</v>
      </c>
      <c r="O2605">
        <f t="shared" si="324"/>
        <v>1</v>
      </c>
      <c r="P2605">
        <f t="shared" si="325"/>
        <v>0</v>
      </c>
      <c r="Q2605">
        <f t="shared" si="326"/>
        <v>0</v>
      </c>
      <c r="R2605">
        <f t="shared" si="327"/>
        <v>1</v>
      </c>
    </row>
    <row r="2606" spans="1:18" x14ac:dyDescent="0.25">
      <c r="A2606" t="str">
        <f>gait_events!B2851</f>
        <v>pp058</v>
      </c>
      <c r="B2606" t="str">
        <f>VLOOKUP(A2606,participants!A:B,2,0)</f>
        <v>M</v>
      </c>
      <c r="C2606">
        <f>VLOOKUP(A2606,participants!A:C,3,0)</f>
        <v>24</v>
      </c>
      <c r="D2606" t="str">
        <f>VLOOKUP(A2606,participants!A:F,6,0)</f>
        <v>MS</v>
      </c>
      <c r="E2606" t="str">
        <f>IF(LEN(SUBSTITUTE(gait_events!C2851,"_run-",""))&lt;&gt;LEN(gait_events!C2851),LEFT(RIGHT(gait_events!C2851,LEN(gait_events!C2851)-19),FIND("_run-",RIGHT(gait_events!C2851,LEN(gait_events!C2851)-19),1)-1),RIGHT(gait_events!C2851,LEN(gait_events!C2851)-19))</f>
        <v>Slow</v>
      </c>
      <c r="F2606" t="str">
        <f>IF(LEN(SUBSTITUTE(gait_events!C2851,"_run-",""))&lt;&gt;LEN(gait_events!C2851),RIGHT(gait_events!C2851,LEN(gait_events!C2851)-FIND("_run-",gait_events!C2851,1)-4),"")</f>
        <v>schub</v>
      </c>
      <c r="G2606" t="str">
        <f>gait_events!D2851</f>
        <v>right_ankle</v>
      </c>
      <c r="H2606" t="str">
        <f>gait_events!E2851</f>
        <v>IC</v>
      </c>
      <c r="I2606">
        <f>IF(gait_events!F2851&lt;&gt;"",gait_events!F2851,NA())</f>
        <v>1071</v>
      </c>
      <c r="J2606">
        <f>IF(gait_events!G2851&lt;&gt;"",gait_events!G2851,NA())</f>
        <v>1081</v>
      </c>
      <c r="K2606">
        <f t="shared" si="320"/>
        <v>-10</v>
      </c>
      <c r="L2606">
        <f t="shared" si="321"/>
        <v>-50</v>
      </c>
      <c r="M2606">
        <f t="shared" si="322"/>
        <v>1</v>
      </c>
      <c r="N2606">
        <f t="shared" si="323"/>
        <v>1</v>
      </c>
      <c r="O2606">
        <f t="shared" si="324"/>
        <v>1</v>
      </c>
      <c r="P2606">
        <f t="shared" si="325"/>
        <v>0</v>
      </c>
      <c r="Q2606">
        <f t="shared" si="326"/>
        <v>0</v>
      </c>
      <c r="R2606">
        <f t="shared" si="327"/>
        <v>1</v>
      </c>
    </row>
    <row r="2607" spans="1:18" x14ac:dyDescent="0.25">
      <c r="A2607" t="str">
        <f>gait_events!B2852</f>
        <v>pp058</v>
      </c>
      <c r="B2607" t="str">
        <f>VLOOKUP(A2607,participants!A:B,2,0)</f>
        <v>M</v>
      </c>
      <c r="C2607">
        <f>VLOOKUP(A2607,participants!A:C,3,0)</f>
        <v>24</v>
      </c>
      <c r="D2607" t="str">
        <f>VLOOKUP(A2607,participants!A:F,6,0)</f>
        <v>MS</v>
      </c>
      <c r="E2607" t="str">
        <f>IF(LEN(SUBSTITUTE(gait_events!C2852,"_run-",""))&lt;&gt;LEN(gait_events!C2852),LEFT(RIGHT(gait_events!C2852,LEN(gait_events!C2852)-19),FIND("_run-",RIGHT(gait_events!C2852,LEN(gait_events!C2852)-19),1)-1),RIGHT(gait_events!C2852,LEN(gait_events!C2852)-19))</f>
        <v>Slow</v>
      </c>
      <c r="F2607" t="str">
        <f>IF(LEN(SUBSTITUTE(gait_events!C2852,"_run-",""))&lt;&gt;LEN(gait_events!C2852),RIGHT(gait_events!C2852,LEN(gait_events!C2852)-FIND("_run-",gait_events!C2852,1)-4),"")</f>
        <v>schub</v>
      </c>
      <c r="G2607" t="str">
        <f>gait_events!D2852</f>
        <v>right_ankle</v>
      </c>
      <c r="H2607" t="str">
        <f>gait_events!E2852</f>
        <v>IC</v>
      </c>
      <c r="I2607">
        <f>IF(gait_events!F2852&lt;&gt;"",gait_events!F2852,NA())</f>
        <v>1405</v>
      </c>
      <c r="J2607">
        <f>IF(gait_events!G2852&lt;&gt;"",gait_events!G2852,NA())</f>
        <v>1403</v>
      </c>
      <c r="K2607">
        <f t="shared" si="320"/>
        <v>2</v>
      </c>
      <c r="L2607">
        <f t="shared" si="321"/>
        <v>10</v>
      </c>
      <c r="M2607">
        <f t="shared" si="322"/>
        <v>1</v>
      </c>
      <c r="N2607">
        <f t="shared" si="323"/>
        <v>1</v>
      </c>
      <c r="O2607">
        <f t="shared" si="324"/>
        <v>1</v>
      </c>
      <c r="P2607">
        <f t="shared" si="325"/>
        <v>0</v>
      </c>
      <c r="Q2607">
        <f t="shared" si="326"/>
        <v>0</v>
      </c>
      <c r="R2607">
        <f t="shared" si="327"/>
        <v>1</v>
      </c>
    </row>
    <row r="2608" spans="1:18" x14ac:dyDescent="0.25">
      <c r="A2608" t="str">
        <f>gait_events!B2853</f>
        <v>pp058</v>
      </c>
      <c r="B2608" t="str">
        <f>VLOOKUP(A2608,participants!A:B,2,0)</f>
        <v>M</v>
      </c>
      <c r="C2608">
        <f>VLOOKUP(A2608,participants!A:C,3,0)</f>
        <v>24</v>
      </c>
      <c r="D2608" t="str">
        <f>VLOOKUP(A2608,participants!A:F,6,0)</f>
        <v>MS</v>
      </c>
      <c r="E2608" t="str">
        <f>IF(LEN(SUBSTITUTE(gait_events!C2853,"_run-",""))&lt;&gt;LEN(gait_events!C2853),LEFT(RIGHT(gait_events!C2853,LEN(gait_events!C2853)-19),FIND("_run-",RIGHT(gait_events!C2853,LEN(gait_events!C2853)-19),1)-1),RIGHT(gait_events!C2853,LEN(gait_events!C2853)-19))</f>
        <v>Slow</v>
      </c>
      <c r="F2608" t="str">
        <f>IF(LEN(SUBSTITUTE(gait_events!C2853,"_run-",""))&lt;&gt;LEN(gait_events!C2853),RIGHT(gait_events!C2853,LEN(gait_events!C2853)-FIND("_run-",gait_events!C2853,1)-4),"")</f>
        <v>schub</v>
      </c>
      <c r="G2608" t="str">
        <f>gait_events!D2853</f>
        <v>right_ankle</v>
      </c>
      <c r="H2608" t="str">
        <f>gait_events!E2853</f>
        <v>IC</v>
      </c>
      <c r="I2608">
        <f>IF(gait_events!F2853&lt;&gt;"",gait_events!F2853,NA())</f>
        <v>1742</v>
      </c>
      <c r="J2608">
        <f>IF(gait_events!G2853&lt;&gt;"",gait_events!G2853,NA())</f>
        <v>1737</v>
      </c>
      <c r="K2608">
        <f t="shared" si="320"/>
        <v>5</v>
      </c>
      <c r="L2608">
        <f t="shared" si="321"/>
        <v>25</v>
      </c>
      <c r="M2608">
        <f t="shared" si="322"/>
        <v>1</v>
      </c>
      <c r="N2608">
        <f t="shared" si="323"/>
        <v>1</v>
      </c>
      <c r="O2608">
        <f t="shared" si="324"/>
        <v>1</v>
      </c>
      <c r="P2608">
        <f t="shared" si="325"/>
        <v>0</v>
      </c>
      <c r="Q2608">
        <f t="shared" si="326"/>
        <v>0</v>
      </c>
      <c r="R2608">
        <f t="shared" si="327"/>
        <v>1</v>
      </c>
    </row>
    <row r="2609" spans="1:18" x14ac:dyDescent="0.25">
      <c r="A2609" t="str">
        <f>gait_events!B2854</f>
        <v>pp058</v>
      </c>
      <c r="B2609" t="str">
        <f>VLOOKUP(A2609,participants!A:B,2,0)</f>
        <v>M</v>
      </c>
      <c r="C2609">
        <f>VLOOKUP(A2609,participants!A:C,3,0)</f>
        <v>24</v>
      </c>
      <c r="D2609" t="str">
        <f>VLOOKUP(A2609,participants!A:F,6,0)</f>
        <v>MS</v>
      </c>
      <c r="E2609" t="str">
        <f>IF(LEN(SUBSTITUTE(gait_events!C2854,"_run-",""))&lt;&gt;LEN(gait_events!C2854),LEFT(RIGHT(gait_events!C2854,LEN(gait_events!C2854)-19),FIND("_run-",RIGHT(gait_events!C2854,LEN(gait_events!C2854)-19),1)-1),RIGHT(gait_events!C2854,LEN(gait_events!C2854)-19))</f>
        <v>Slow</v>
      </c>
      <c r="F2609" t="str">
        <f>IF(LEN(SUBSTITUTE(gait_events!C2854,"_run-",""))&lt;&gt;LEN(gait_events!C2854),RIGHT(gait_events!C2854,LEN(gait_events!C2854)-FIND("_run-",gait_events!C2854,1)-4),"")</f>
        <v>schub</v>
      </c>
      <c r="G2609" t="str">
        <f>gait_events!D2854</f>
        <v>right_ankle</v>
      </c>
      <c r="H2609" t="str">
        <f>gait_events!E2854</f>
        <v>IC</v>
      </c>
      <c r="I2609">
        <f>IF(gait_events!F2854&lt;&gt;"",gait_events!F2854,NA())</f>
        <v>2040</v>
      </c>
      <c r="J2609">
        <f>IF(gait_events!G2854&lt;&gt;"",gait_events!G2854,NA())</f>
        <v>2038</v>
      </c>
      <c r="K2609">
        <f t="shared" si="320"/>
        <v>2</v>
      </c>
      <c r="L2609">
        <f t="shared" si="321"/>
        <v>10</v>
      </c>
      <c r="M2609">
        <f t="shared" si="322"/>
        <v>1</v>
      </c>
      <c r="N2609">
        <f t="shared" si="323"/>
        <v>1</v>
      </c>
      <c r="O2609">
        <f t="shared" si="324"/>
        <v>1</v>
      </c>
      <c r="P2609">
        <f t="shared" si="325"/>
        <v>0</v>
      </c>
      <c r="Q2609">
        <f t="shared" si="326"/>
        <v>0</v>
      </c>
      <c r="R2609">
        <f t="shared" si="327"/>
        <v>1</v>
      </c>
    </row>
    <row r="2610" spans="1:18" x14ac:dyDescent="0.25">
      <c r="A2610" t="str">
        <f>gait_events!B2855</f>
        <v>pp058</v>
      </c>
      <c r="B2610" t="str">
        <f>VLOOKUP(A2610,participants!A:B,2,0)</f>
        <v>M</v>
      </c>
      <c r="C2610">
        <f>VLOOKUP(A2610,participants!A:C,3,0)</f>
        <v>24</v>
      </c>
      <c r="D2610" t="str">
        <f>VLOOKUP(A2610,participants!A:F,6,0)</f>
        <v>MS</v>
      </c>
      <c r="E2610" t="str">
        <f>IF(LEN(SUBSTITUTE(gait_events!C2855,"_run-",""))&lt;&gt;LEN(gait_events!C2855),LEFT(RIGHT(gait_events!C2855,LEN(gait_events!C2855)-19),FIND("_run-",RIGHT(gait_events!C2855,LEN(gait_events!C2855)-19),1)-1),RIGHT(gait_events!C2855,LEN(gait_events!C2855)-19))</f>
        <v>Slow</v>
      </c>
      <c r="F2610" t="str">
        <f>IF(LEN(SUBSTITUTE(gait_events!C2855,"_run-",""))&lt;&gt;LEN(gait_events!C2855),RIGHT(gait_events!C2855,LEN(gait_events!C2855)-FIND("_run-",gait_events!C2855,1)-4),"")</f>
        <v>schub</v>
      </c>
      <c r="G2610" t="str">
        <f>gait_events!D2855</f>
        <v>right_ankle</v>
      </c>
      <c r="H2610" t="str">
        <f>gait_events!E2855</f>
        <v>IC</v>
      </c>
      <c r="I2610">
        <f>IF(gait_events!F2855&lt;&gt;"",gait_events!F2855,NA())</f>
        <v>2366</v>
      </c>
      <c r="J2610">
        <f>IF(gait_events!G2855&lt;&gt;"",gait_events!G2855,NA())</f>
        <v>2362</v>
      </c>
      <c r="K2610">
        <f t="shared" si="320"/>
        <v>4</v>
      </c>
      <c r="L2610">
        <f t="shared" si="321"/>
        <v>20</v>
      </c>
      <c r="M2610">
        <f t="shared" si="322"/>
        <v>1</v>
      </c>
      <c r="N2610">
        <f t="shared" si="323"/>
        <v>1</v>
      </c>
      <c r="O2610">
        <f t="shared" si="324"/>
        <v>1</v>
      </c>
      <c r="P2610">
        <f t="shared" si="325"/>
        <v>0</v>
      </c>
      <c r="Q2610">
        <f t="shared" si="326"/>
        <v>0</v>
      </c>
      <c r="R2610">
        <f t="shared" si="327"/>
        <v>1</v>
      </c>
    </row>
    <row r="2611" spans="1:18" x14ac:dyDescent="0.25">
      <c r="A2611" t="str">
        <f>gait_events!B2856</f>
        <v>pp058</v>
      </c>
      <c r="B2611" t="str">
        <f>VLOOKUP(A2611,participants!A:B,2,0)</f>
        <v>M</v>
      </c>
      <c r="C2611">
        <f>VLOOKUP(A2611,participants!A:C,3,0)</f>
        <v>24</v>
      </c>
      <c r="D2611" t="str">
        <f>VLOOKUP(A2611,participants!A:F,6,0)</f>
        <v>MS</v>
      </c>
      <c r="E2611" t="str">
        <f>IF(LEN(SUBSTITUTE(gait_events!C2856,"_run-",""))&lt;&gt;LEN(gait_events!C2856),LEFT(RIGHT(gait_events!C2856,LEN(gait_events!C2856)-19),FIND("_run-",RIGHT(gait_events!C2856,LEN(gait_events!C2856)-19),1)-1),RIGHT(gait_events!C2856,LEN(gait_events!C2856)-19))</f>
        <v>Slow</v>
      </c>
      <c r="F2611" t="str">
        <f>IF(LEN(SUBSTITUTE(gait_events!C2856,"_run-",""))&lt;&gt;LEN(gait_events!C2856),RIGHT(gait_events!C2856,LEN(gait_events!C2856)-FIND("_run-",gait_events!C2856,1)-4),"")</f>
        <v>schub</v>
      </c>
      <c r="G2611" t="str">
        <f>gait_events!D2856</f>
        <v>right_ankle</v>
      </c>
      <c r="H2611" t="str">
        <f>gait_events!E2856</f>
        <v>IC</v>
      </c>
      <c r="I2611">
        <f>IF(gait_events!F2856&lt;&gt;"",gait_events!F2856,NA())</f>
        <v>2696</v>
      </c>
      <c r="J2611">
        <f>IF(gait_events!G2856&lt;&gt;"",gait_events!G2856,NA())</f>
        <v>2696</v>
      </c>
      <c r="K2611">
        <f t="shared" si="320"/>
        <v>0</v>
      </c>
      <c r="L2611">
        <f t="shared" si="321"/>
        <v>0</v>
      </c>
      <c r="M2611">
        <f t="shared" si="322"/>
        <v>1</v>
      </c>
      <c r="N2611">
        <f t="shared" si="323"/>
        <v>1</v>
      </c>
      <c r="O2611">
        <f t="shared" si="324"/>
        <v>1</v>
      </c>
      <c r="P2611">
        <f t="shared" si="325"/>
        <v>0</v>
      </c>
      <c r="Q2611">
        <f t="shared" si="326"/>
        <v>0</v>
      </c>
      <c r="R2611">
        <f t="shared" si="327"/>
        <v>1</v>
      </c>
    </row>
    <row r="2612" spans="1:18" x14ac:dyDescent="0.25">
      <c r="A2612" t="str">
        <f>gait_events!B2857</f>
        <v>pp058</v>
      </c>
      <c r="B2612" t="str">
        <f>VLOOKUP(A2612,participants!A:B,2,0)</f>
        <v>M</v>
      </c>
      <c r="C2612">
        <f>VLOOKUP(A2612,participants!A:C,3,0)</f>
        <v>24</v>
      </c>
      <c r="D2612" t="str">
        <f>VLOOKUP(A2612,participants!A:F,6,0)</f>
        <v>MS</v>
      </c>
      <c r="E2612" t="str">
        <f>IF(LEN(SUBSTITUTE(gait_events!C2857,"_run-",""))&lt;&gt;LEN(gait_events!C2857),LEFT(RIGHT(gait_events!C2857,LEN(gait_events!C2857)-19),FIND("_run-",RIGHT(gait_events!C2857,LEN(gait_events!C2857)-19),1)-1),RIGHT(gait_events!C2857,LEN(gait_events!C2857)-19))</f>
        <v>Slow</v>
      </c>
      <c r="F2612" t="str">
        <f>IF(LEN(SUBSTITUTE(gait_events!C2857,"_run-",""))&lt;&gt;LEN(gait_events!C2857),RIGHT(gait_events!C2857,LEN(gait_events!C2857)-FIND("_run-",gait_events!C2857,1)-4),"")</f>
        <v>schub</v>
      </c>
      <c r="G2612" t="str">
        <f>gait_events!D2857</f>
        <v>right_ankle</v>
      </c>
      <c r="H2612" t="str">
        <f>gait_events!E2857</f>
        <v>IC</v>
      </c>
      <c r="I2612">
        <f>IF(gait_events!F2857&lt;&gt;"",gait_events!F2857,NA())</f>
        <v>3043</v>
      </c>
      <c r="J2612">
        <f>IF(gait_events!G2857&lt;&gt;"",gait_events!G2857,NA())</f>
        <v>3043</v>
      </c>
      <c r="K2612">
        <f t="shared" si="320"/>
        <v>0</v>
      </c>
      <c r="L2612">
        <f t="shared" si="321"/>
        <v>0</v>
      </c>
      <c r="M2612">
        <f t="shared" si="322"/>
        <v>1</v>
      </c>
      <c r="N2612">
        <f t="shared" si="323"/>
        <v>1</v>
      </c>
      <c r="O2612">
        <f t="shared" si="324"/>
        <v>1</v>
      </c>
      <c r="P2612">
        <f t="shared" si="325"/>
        <v>0</v>
      </c>
      <c r="Q2612">
        <f t="shared" si="326"/>
        <v>0</v>
      </c>
      <c r="R2612">
        <f t="shared" si="327"/>
        <v>1</v>
      </c>
    </row>
    <row r="2613" spans="1:18" x14ac:dyDescent="0.25">
      <c r="A2613" t="str">
        <f>gait_events!B2858</f>
        <v>pp058</v>
      </c>
      <c r="B2613" t="str">
        <f>VLOOKUP(A2613,participants!A:B,2,0)</f>
        <v>M</v>
      </c>
      <c r="C2613">
        <f>VLOOKUP(A2613,participants!A:C,3,0)</f>
        <v>24</v>
      </c>
      <c r="D2613" t="str">
        <f>VLOOKUP(A2613,participants!A:F,6,0)</f>
        <v>MS</v>
      </c>
      <c r="E2613" t="str">
        <f>IF(LEN(SUBSTITUTE(gait_events!C2858,"_run-",""))&lt;&gt;LEN(gait_events!C2858),LEFT(RIGHT(gait_events!C2858,LEN(gait_events!C2858)-19),FIND("_run-",RIGHT(gait_events!C2858,LEN(gait_events!C2858)-19),1)-1),RIGHT(gait_events!C2858,LEN(gait_events!C2858)-19))</f>
        <v>Slow</v>
      </c>
      <c r="F2613" t="str">
        <f>IF(LEN(SUBSTITUTE(gait_events!C2858,"_run-",""))&lt;&gt;LEN(gait_events!C2858),RIGHT(gait_events!C2858,LEN(gait_events!C2858)-FIND("_run-",gait_events!C2858,1)-4),"")</f>
        <v>schub</v>
      </c>
      <c r="G2613" t="str">
        <f>gait_events!D2858</f>
        <v>right_ankle</v>
      </c>
      <c r="H2613" t="str">
        <f>gait_events!E2858</f>
        <v>IC</v>
      </c>
      <c r="I2613">
        <f>IF(gait_events!F2858&lt;&gt;"",gait_events!F2858,NA())</f>
        <v>3377</v>
      </c>
      <c r="J2613">
        <f>IF(gait_events!G2858&lt;&gt;"",gait_events!G2858,NA())</f>
        <v>3373</v>
      </c>
      <c r="K2613">
        <f t="shared" si="320"/>
        <v>4</v>
      </c>
      <c r="L2613">
        <f t="shared" si="321"/>
        <v>20</v>
      </c>
      <c r="M2613">
        <f t="shared" si="322"/>
        <v>1</v>
      </c>
      <c r="N2613">
        <f t="shared" si="323"/>
        <v>1</v>
      </c>
      <c r="O2613">
        <f t="shared" si="324"/>
        <v>1</v>
      </c>
      <c r="P2613">
        <f t="shared" si="325"/>
        <v>0</v>
      </c>
      <c r="Q2613">
        <f t="shared" si="326"/>
        <v>0</v>
      </c>
      <c r="R2613">
        <f t="shared" si="327"/>
        <v>1</v>
      </c>
    </row>
    <row r="2614" spans="1:18" x14ac:dyDescent="0.25">
      <c r="A2614" t="str">
        <f>gait_events!B2859</f>
        <v>pp058</v>
      </c>
      <c r="B2614" t="str">
        <f>VLOOKUP(A2614,participants!A:B,2,0)</f>
        <v>M</v>
      </c>
      <c r="C2614">
        <f>VLOOKUP(A2614,participants!A:C,3,0)</f>
        <v>24</v>
      </c>
      <c r="D2614" t="str">
        <f>VLOOKUP(A2614,participants!A:F,6,0)</f>
        <v>MS</v>
      </c>
      <c r="E2614" t="str">
        <f>IF(LEN(SUBSTITUTE(gait_events!C2859,"_run-",""))&lt;&gt;LEN(gait_events!C2859),LEFT(RIGHT(gait_events!C2859,LEN(gait_events!C2859)-19),FIND("_run-",RIGHT(gait_events!C2859,LEN(gait_events!C2859)-19),1)-1),RIGHT(gait_events!C2859,LEN(gait_events!C2859)-19))</f>
        <v>Slow</v>
      </c>
      <c r="F2614" t="str">
        <f>IF(LEN(SUBSTITUTE(gait_events!C2859,"_run-",""))&lt;&gt;LEN(gait_events!C2859),RIGHT(gait_events!C2859,LEN(gait_events!C2859)-FIND("_run-",gait_events!C2859,1)-4),"")</f>
        <v>schub</v>
      </c>
      <c r="G2614" t="str">
        <f>gait_events!D2859</f>
        <v>right_ankle</v>
      </c>
      <c r="H2614" t="str">
        <f>gait_events!E2859</f>
        <v>FC</v>
      </c>
      <c r="I2614">
        <f>IF(gait_events!F2859&lt;&gt;"",gait_events!F2859,NA())</f>
        <v>291</v>
      </c>
      <c r="J2614">
        <f>IF(gait_events!G2859&lt;&gt;"",gait_events!G2859,NA())</f>
        <v>293</v>
      </c>
      <c r="K2614">
        <f t="shared" si="320"/>
        <v>-2</v>
      </c>
      <c r="L2614">
        <f t="shared" si="321"/>
        <v>-10</v>
      </c>
      <c r="M2614">
        <f t="shared" si="322"/>
        <v>1</v>
      </c>
      <c r="N2614">
        <f t="shared" si="323"/>
        <v>1</v>
      </c>
      <c r="O2614">
        <f t="shared" si="324"/>
        <v>1</v>
      </c>
      <c r="P2614">
        <f t="shared" si="325"/>
        <v>0</v>
      </c>
      <c r="Q2614">
        <f t="shared" si="326"/>
        <v>0</v>
      </c>
      <c r="R2614">
        <f t="shared" si="327"/>
        <v>1</v>
      </c>
    </row>
    <row r="2615" spans="1:18" x14ac:dyDescent="0.25">
      <c r="A2615" t="str">
        <f>gait_events!B2860</f>
        <v>pp058</v>
      </c>
      <c r="B2615" t="str">
        <f>VLOOKUP(A2615,participants!A:B,2,0)</f>
        <v>M</v>
      </c>
      <c r="C2615">
        <f>VLOOKUP(A2615,participants!A:C,3,0)</f>
        <v>24</v>
      </c>
      <c r="D2615" t="str">
        <f>VLOOKUP(A2615,participants!A:F,6,0)</f>
        <v>MS</v>
      </c>
      <c r="E2615" t="str">
        <f>IF(LEN(SUBSTITUTE(gait_events!C2860,"_run-",""))&lt;&gt;LEN(gait_events!C2860),LEFT(RIGHT(gait_events!C2860,LEN(gait_events!C2860)-19),FIND("_run-",RIGHT(gait_events!C2860,LEN(gait_events!C2860)-19),1)-1),RIGHT(gait_events!C2860,LEN(gait_events!C2860)-19))</f>
        <v>Slow</v>
      </c>
      <c r="F2615" t="str">
        <f>IF(LEN(SUBSTITUTE(gait_events!C2860,"_run-",""))&lt;&gt;LEN(gait_events!C2860),RIGHT(gait_events!C2860,LEN(gait_events!C2860)-FIND("_run-",gait_events!C2860,1)-4),"")</f>
        <v>schub</v>
      </c>
      <c r="G2615" t="str">
        <f>gait_events!D2860</f>
        <v>right_ankle</v>
      </c>
      <c r="H2615" t="str">
        <f>gait_events!E2860</f>
        <v>FC</v>
      </c>
      <c r="I2615">
        <f>IF(gait_events!F2860&lt;&gt;"",gait_events!F2860,NA())</f>
        <v>684</v>
      </c>
      <c r="J2615">
        <f>IF(gait_events!G2860&lt;&gt;"",gait_events!G2860,NA())</f>
        <v>684</v>
      </c>
      <c r="K2615">
        <f t="shared" si="320"/>
        <v>0</v>
      </c>
      <c r="L2615">
        <f t="shared" si="321"/>
        <v>0</v>
      </c>
      <c r="M2615">
        <f t="shared" si="322"/>
        <v>1</v>
      </c>
      <c r="N2615">
        <f t="shared" si="323"/>
        <v>1</v>
      </c>
      <c r="O2615">
        <f t="shared" si="324"/>
        <v>1</v>
      </c>
      <c r="P2615">
        <f t="shared" si="325"/>
        <v>0</v>
      </c>
      <c r="Q2615">
        <f t="shared" si="326"/>
        <v>0</v>
      </c>
      <c r="R2615">
        <f t="shared" si="327"/>
        <v>1</v>
      </c>
    </row>
    <row r="2616" spans="1:18" x14ac:dyDescent="0.25">
      <c r="A2616" t="str">
        <f>gait_events!B2861</f>
        <v>pp058</v>
      </c>
      <c r="B2616" t="str">
        <f>VLOOKUP(A2616,participants!A:B,2,0)</f>
        <v>M</v>
      </c>
      <c r="C2616">
        <f>VLOOKUP(A2616,participants!A:C,3,0)</f>
        <v>24</v>
      </c>
      <c r="D2616" t="str">
        <f>VLOOKUP(A2616,participants!A:F,6,0)</f>
        <v>MS</v>
      </c>
      <c r="E2616" t="str">
        <f>IF(LEN(SUBSTITUTE(gait_events!C2861,"_run-",""))&lt;&gt;LEN(gait_events!C2861),LEFT(RIGHT(gait_events!C2861,LEN(gait_events!C2861)-19),FIND("_run-",RIGHT(gait_events!C2861,LEN(gait_events!C2861)-19),1)-1),RIGHT(gait_events!C2861,LEN(gait_events!C2861)-19))</f>
        <v>Slow</v>
      </c>
      <c r="F2616" t="str">
        <f>IF(LEN(SUBSTITUTE(gait_events!C2861,"_run-",""))&lt;&gt;LEN(gait_events!C2861),RIGHT(gait_events!C2861,LEN(gait_events!C2861)-FIND("_run-",gait_events!C2861,1)-4),"")</f>
        <v>schub</v>
      </c>
      <c r="G2616" t="str">
        <f>gait_events!D2861</f>
        <v>right_ankle</v>
      </c>
      <c r="H2616" t="str">
        <f>gait_events!E2861</f>
        <v>FC</v>
      </c>
      <c r="I2616">
        <f>IF(gait_events!F2861&lt;&gt;"",gait_events!F2861,NA())</f>
        <v>994</v>
      </c>
      <c r="J2616">
        <f>IF(gait_events!G2861&lt;&gt;"",gait_events!G2861,NA())</f>
        <v>994</v>
      </c>
      <c r="K2616">
        <f t="shared" si="320"/>
        <v>0</v>
      </c>
      <c r="L2616">
        <f t="shared" si="321"/>
        <v>0</v>
      </c>
      <c r="M2616">
        <f t="shared" si="322"/>
        <v>1</v>
      </c>
      <c r="N2616">
        <f t="shared" si="323"/>
        <v>1</v>
      </c>
      <c r="O2616">
        <f t="shared" si="324"/>
        <v>1</v>
      </c>
      <c r="P2616">
        <f t="shared" si="325"/>
        <v>0</v>
      </c>
      <c r="Q2616">
        <f t="shared" si="326"/>
        <v>0</v>
      </c>
      <c r="R2616">
        <f t="shared" si="327"/>
        <v>1</v>
      </c>
    </row>
    <row r="2617" spans="1:18" x14ac:dyDescent="0.25">
      <c r="A2617" t="str">
        <f>gait_events!B2862</f>
        <v>pp058</v>
      </c>
      <c r="B2617" t="str">
        <f>VLOOKUP(A2617,participants!A:B,2,0)</f>
        <v>M</v>
      </c>
      <c r="C2617">
        <f>VLOOKUP(A2617,participants!A:C,3,0)</f>
        <v>24</v>
      </c>
      <c r="D2617" t="str">
        <f>VLOOKUP(A2617,participants!A:F,6,0)</f>
        <v>MS</v>
      </c>
      <c r="E2617" t="str">
        <f>IF(LEN(SUBSTITUTE(gait_events!C2862,"_run-",""))&lt;&gt;LEN(gait_events!C2862),LEFT(RIGHT(gait_events!C2862,LEN(gait_events!C2862)-19),FIND("_run-",RIGHT(gait_events!C2862,LEN(gait_events!C2862)-19),1)-1),RIGHT(gait_events!C2862,LEN(gait_events!C2862)-19))</f>
        <v>Slow</v>
      </c>
      <c r="F2617" t="str">
        <f>IF(LEN(SUBSTITUTE(gait_events!C2862,"_run-",""))&lt;&gt;LEN(gait_events!C2862),RIGHT(gait_events!C2862,LEN(gait_events!C2862)-FIND("_run-",gait_events!C2862,1)-4),"")</f>
        <v>schub</v>
      </c>
      <c r="G2617" t="str">
        <f>gait_events!D2862</f>
        <v>right_ankle</v>
      </c>
      <c r="H2617" t="str">
        <f>gait_events!E2862</f>
        <v>FC</v>
      </c>
      <c r="I2617">
        <f>IF(gait_events!F2862&lt;&gt;"",gait_events!F2862,NA())</f>
        <v>1340</v>
      </c>
      <c r="J2617">
        <f>IF(gait_events!G2862&lt;&gt;"",gait_events!G2862,NA())</f>
        <v>1339</v>
      </c>
      <c r="K2617">
        <f t="shared" si="320"/>
        <v>1</v>
      </c>
      <c r="L2617">
        <f t="shared" si="321"/>
        <v>5</v>
      </c>
      <c r="M2617">
        <f t="shared" si="322"/>
        <v>1</v>
      </c>
      <c r="N2617">
        <f t="shared" si="323"/>
        <v>1</v>
      </c>
      <c r="O2617">
        <f t="shared" si="324"/>
        <v>1</v>
      </c>
      <c r="P2617">
        <f t="shared" si="325"/>
        <v>0</v>
      </c>
      <c r="Q2617">
        <f t="shared" si="326"/>
        <v>0</v>
      </c>
      <c r="R2617">
        <f t="shared" si="327"/>
        <v>1</v>
      </c>
    </row>
    <row r="2618" spans="1:18" x14ac:dyDescent="0.25">
      <c r="A2618" t="str">
        <f>gait_events!B2863</f>
        <v>pp058</v>
      </c>
      <c r="B2618" t="str">
        <f>VLOOKUP(A2618,participants!A:B,2,0)</f>
        <v>M</v>
      </c>
      <c r="C2618">
        <f>VLOOKUP(A2618,participants!A:C,3,0)</f>
        <v>24</v>
      </c>
      <c r="D2618" t="str">
        <f>VLOOKUP(A2618,participants!A:F,6,0)</f>
        <v>MS</v>
      </c>
      <c r="E2618" t="str">
        <f>IF(LEN(SUBSTITUTE(gait_events!C2863,"_run-",""))&lt;&gt;LEN(gait_events!C2863),LEFT(RIGHT(gait_events!C2863,LEN(gait_events!C2863)-19),FIND("_run-",RIGHT(gait_events!C2863,LEN(gait_events!C2863)-19),1)-1),RIGHT(gait_events!C2863,LEN(gait_events!C2863)-19))</f>
        <v>Slow</v>
      </c>
      <c r="F2618" t="str">
        <f>IF(LEN(SUBSTITUTE(gait_events!C2863,"_run-",""))&lt;&gt;LEN(gait_events!C2863),RIGHT(gait_events!C2863,LEN(gait_events!C2863)-FIND("_run-",gait_events!C2863,1)-4),"")</f>
        <v>schub</v>
      </c>
      <c r="G2618" t="str">
        <f>gait_events!D2863</f>
        <v>right_ankle</v>
      </c>
      <c r="H2618" t="str">
        <f>gait_events!E2863</f>
        <v>FC</v>
      </c>
      <c r="I2618">
        <f>IF(gait_events!F2863&lt;&gt;"",gait_events!F2863,NA())</f>
        <v>1647</v>
      </c>
      <c r="J2618">
        <f>IF(gait_events!G2863&lt;&gt;"",gait_events!G2863,NA())</f>
        <v>1647</v>
      </c>
      <c r="K2618">
        <f t="shared" si="320"/>
        <v>0</v>
      </c>
      <c r="L2618">
        <f t="shared" si="321"/>
        <v>0</v>
      </c>
      <c r="M2618">
        <f t="shared" si="322"/>
        <v>1</v>
      </c>
      <c r="N2618">
        <f t="shared" si="323"/>
        <v>1</v>
      </c>
      <c r="O2618">
        <f t="shared" si="324"/>
        <v>1</v>
      </c>
      <c r="P2618">
        <f t="shared" si="325"/>
        <v>0</v>
      </c>
      <c r="Q2618">
        <f t="shared" si="326"/>
        <v>0</v>
      </c>
      <c r="R2618">
        <f t="shared" si="327"/>
        <v>1</v>
      </c>
    </row>
    <row r="2619" spans="1:18" x14ac:dyDescent="0.25">
      <c r="A2619" t="str">
        <f>gait_events!B2864</f>
        <v>pp058</v>
      </c>
      <c r="B2619" t="str">
        <f>VLOOKUP(A2619,participants!A:B,2,0)</f>
        <v>M</v>
      </c>
      <c r="C2619">
        <f>VLOOKUP(A2619,participants!A:C,3,0)</f>
        <v>24</v>
      </c>
      <c r="D2619" t="str">
        <f>VLOOKUP(A2619,participants!A:F,6,0)</f>
        <v>MS</v>
      </c>
      <c r="E2619" t="str">
        <f>IF(LEN(SUBSTITUTE(gait_events!C2864,"_run-",""))&lt;&gt;LEN(gait_events!C2864),LEFT(RIGHT(gait_events!C2864,LEN(gait_events!C2864)-19),FIND("_run-",RIGHT(gait_events!C2864,LEN(gait_events!C2864)-19),1)-1),RIGHT(gait_events!C2864,LEN(gait_events!C2864)-19))</f>
        <v>Slow</v>
      </c>
      <c r="F2619" t="str">
        <f>IF(LEN(SUBSTITUTE(gait_events!C2864,"_run-",""))&lt;&gt;LEN(gait_events!C2864),RIGHT(gait_events!C2864,LEN(gait_events!C2864)-FIND("_run-",gait_events!C2864,1)-4),"")</f>
        <v>schub</v>
      </c>
      <c r="G2619" t="str">
        <f>gait_events!D2864</f>
        <v>right_ankle</v>
      </c>
      <c r="H2619" t="str">
        <f>gait_events!E2864</f>
        <v>FC</v>
      </c>
      <c r="I2619">
        <f>IF(gait_events!F2864&lt;&gt;"",gait_events!F2864,NA())</f>
        <v>1961</v>
      </c>
      <c r="J2619">
        <f>IF(gait_events!G2864&lt;&gt;"",gait_events!G2864,NA())</f>
        <v>1965</v>
      </c>
      <c r="K2619">
        <f t="shared" si="320"/>
        <v>-4</v>
      </c>
      <c r="L2619">
        <f t="shared" si="321"/>
        <v>-20</v>
      </c>
      <c r="M2619">
        <f t="shared" si="322"/>
        <v>1</v>
      </c>
      <c r="N2619">
        <f t="shared" si="323"/>
        <v>1</v>
      </c>
      <c r="O2619">
        <f t="shared" si="324"/>
        <v>1</v>
      </c>
      <c r="P2619">
        <f t="shared" si="325"/>
        <v>0</v>
      </c>
      <c r="Q2619">
        <f t="shared" si="326"/>
        <v>0</v>
      </c>
      <c r="R2619">
        <f t="shared" si="327"/>
        <v>1</v>
      </c>
    </row>
    <row r="2620" spans="1:18" x14ac:dyDescent="0.25">
      <c r="A2620" t="str">
        <f>gait_events!B2865</f>
        <v>pp058</v>
      </c>
      <c r="B2620" t="str">
        <f>VLOOKUP(A2620,participants!A:B,2,0)</f>
        <v>M</v>
      </c>
      <c r="C2620">
        <f>VLOOKUP(A2620,participants!A:C,3,0)</f>
        <v>24</v>
      </c>
      <c r="D2620" t="str">
        <f>VLOOKUP(A2620,participants!A:F,6,0)</f>
        <v>MS</v>
      </c>
      <c r="E2620" t="str">
        <f>IF(LEN(SUBSTITUTE(gait_events!C2865,"_run-",""))&lt;&gt;LEN(gait_events!C2865),LEFT(RIGHT(gait_events!C2865,LEN(gait_events!C2865)-19),FIND("_run-",RIGHT(gait_events!C2865,LEN(gait_events!C2865)-19),1)-1),RIGHT(gait_events!C2865,LEN(gait_events!C2865)-19))</f>
        <v>Slow</v>
      </c>
      <c r="F2620" t="str">
        <f>IF(LEN(SUBSTITUTE(gait_events!C2865,"_run-",""))&lt;&gt;LEN(gait_events!C2865),RIGHT(gait_events!C2865,LEN(gait_events!C2865)-FIND("_run-",gait_events!C2865,1)-4),"")</f>
        <v>schub</v>
      </c>
      <c r="G2620" t="str">
        <f>gait_events!D2865</f>
        <v>right_ankle</v>
      </c>
      <c r="H2620" t="str">
        <f>gait_events!E2865</f>
        <v>FC</v>
      </c>
      <c r="I2620">
        <f>IF(gait_events!F2865&lt;&gt;"",gait_events!F2865,NA())</f>
        <v>2276</v>
      </c>
      <c r="J2620">
        <f>IF(gait_events!G2865&lt;&gt;"",gait_events!G2865,NA())</f>
        <v>2278</v>
      </c>
      <c r="K2620">
        <f t="shared" si="320"/>
        <v>-2</v>
      </c>
      <c r="L2620">
        <f t="shared" si="321"/>
        <v>-10</v>
      </c>
      <c r="M2620">
        <f t="shared" si="322"/>
        <v>1</v>
      </c>
      <c r="N2620">
        <f t="shared" si="323"/>
        <v>1</v>
      </c>
      <c r="O2620">
        <f t="shared" si="324"/>
        <v>1</v>
      </c>
      <c r="P2620">
        <f t="shared" si="325"/>
        <v>0</v>
      </c>
      <c r="Q2620">
        <f t="shared" si="326"/>
        <v>0</v>
      </c>
      <c r="R2620">
        <f t="shared" si="327"/>
        <v>1</v>
      </c>
    </row>
    <row r="2621" spans="1:18" x14ac:dyDescent="0.25">
      <c r="A2621" t="str">
        <f>gait_events!B2866</f>
        <v>pp058</v>
      </c>
      <c r="B2621" t="str">
        <f>VLOOKUP(A2621,participants!A:B,2,0)</f>
        <v>M</v>
      </c>
      <c r="C2621">
        <f>VLOOKUP(A2621,participants!A:C,3,0)</f>
        <v>24</v>
      </c>
      <c r="D2621" t="str">
        <f>VLOOKUP(A2621,participants!A:F,6,0)</f>
        <v>MS</v>
      </c>
      <c r="E2621" t="str">
        <f>IF(LEN(SUBSTITUTE(gait_events!C2866,"_run-",""))&lt;&gt;LEN(gait_events!C2866),LEFT(RIGHT(gait_events!C2866,LEN(gait_events!C2866)-19),FIND("_run-",RIGHT(gait_events!C2866,LEN(gait_events!C2866)-19),1)-1),RIGHT(gait_events!C2866,LEN(gait_events!C2866)-19))</f>
        <v>Slow</v>
      </c>
      <c r="F2621" t="str">
        <f>IF(LEN(SUBSTITUTE(gait_events!C2866,"_run-",""))&lt;&gt;LEN(gait_events!C2866),RIGHT(gait_events!C2866,LEN(gait_events!C2866)-FIND("_run-",gait_events!C2866,1)-4),"")</f>
        <v>schub</v>
      </c>
      <c r="G2621" t="str">
        <f>gait_events!D2866</f>
        <v>right_ankle</v>
      </c>
      <c r="H2621" t="str">
        <f>gait_events!E2866</f>
        <v>FC</v>
      </c>
      <c r="I2621">
        <f>IF(gait_events!F2866&lt;&gt;"",gait_events!F2866,NA())</f>
        <v>2620</v>
      </c>
      <c r="J2621">
        <f>IF(gait_events!G2866&lt;&gt;"",gait_events!G2866,NA())</f>
        <v>2619</v>
      </c>
      <c r="K2621">
        <f t="shared" si="320"/>
        <v>1</v>
      </c>
      <c r="L2621">
        <f t="shared" si="321"/>
        <v>5</v>
      </c>
      <c r="M2621">
        <f t="shared" si="322"/>
        <v>1</v>
      </c>
      <c r="N2621">
        <f t="shared" si="323"/>
        <v>1</v>
      </c>
      <c r="O2621">
        <f t="shared" si="324"/>
        <v>1</v>
      </c>
      <c r="P2621">
        <f t="shared" si="325"/>
        <v>0</v>
      </c>
      <c r="Q2621">
        <f t="shared" si="326"/>
        <v>0</v>
      </c>
      <c r="R2621">
        <f t="shared" si="327"/>
        <v>1</v>
      </c>
    </row>
    <row r="2622" spans="1:18" x14ac:dyDescent="0.25">
      <c r="A2622" t="str">
        <f>gait_events!B2867</f>
        <v>pp058</v>
      </c>
      <c r="B2622" t="str">
        <f>VLOOKUP(A2622,participants!A:B,2,0)</f>
        <v>M</v>
      </c>
      <c r="C2622">
        <f>VLOOKUP(A2622,participants!A:C,3,0)</f>
        <v>24</v>
      </c>
      <c r="D2622" t="str">
        <f>VLOOKUP(A2622,participants!A:F,6,0)</f>
        <v>MS</v>
      </c>
      <c r="E2622" t="str">
        <f>IF(LEN(SUBSTITUTE(gait_events!C2867,"_run-",""))&lt;&gt;LEN(gait_events!C2867),LEFT(RIGHT(gait_events!C2867,LEN(gait_events!C2867)-19),FIND("_run-",RIGHT(gait_events!C2867,LEN(gait_events!C2867)-19),1)-1),RIGHT(gait_events!C2867,LEN(gait_events!C2867)-19))</f>
        <v>Slow</v>
      </c>
      <c r="F2622" t="str">
        <f>IF(LEN(SUBSTITUTE(gait_events!C2867,"_run-",""))&lt;&gt;LEN(gait_events!C2867),RIGHT(gait_events!C2867,LEN(gait_events!C2867)-FIND("_run-",gait_events!C2867,1)-4),"")</f>
        <v>schub</v>
      </c>
      <c r="G2622" t="str">
        <f>gait_events!D2867</f>
        <v>right_ankle</v>
      </c>
      <c r="H2622" t="str">
        <f>gait_events!E2867</f>
        <v>FC</v>
      </c>
      <c r="I2622">
        <f>IF(gait_events!F2867&lt;&gt;"",gait_events!F2867,NA())</f>
        <v>2979</v>
      </c>
      <c r="J2622">
        <f>IF(gait_events!G2867&lt;&gt;"",gait_events!G2867,NA())</f>
        <v>2980</v>
      </c>
      <c r="K2622">
        <f t="shared" si="320"/>
        <v>-1</v>
      </c>
      <c r="L2622">
        <f t="shared" si="321"/>
        <v>-5</v>
      </c>
      <c r="M2622">
        <f t="shared" si="322"/>
        <v>1</v>
      </c>
      <c r="N2622">
        <f t="shared" si="323"/>
        <v>1</v>
      </c>
      <c r="O2622">
        <f t="shared" si="324"/>
        <v>1</v>
      </c>
      <c r="P2622">
        <f t="shared" si="325"/>
        <v>0</v>
      </c>
      <c r="Q2622">
        <f t="shared" si="326"/>
        <v>0</v>
      </c>
      <c r="R2622">
        <f t="shared" si="327"/>
        <v>1</v>
      </c>
    </row>
    <row r="2623" spans="1:18" x14ac:dyDescent="0.25">
      <c r="A2623" t="str">
        <f>gait_events!B2868</f>
        <v>pp058</v>
      </c>
      <c r="B2623" t="str">
        <f>VLOOKUP(A2623,participants!A:B,2,0)</f>
        <v>M</v>
      </c>
      <c r="C2623">
        <f>VLOOKUP(A2623,participants!A:C,3,0)</f>
        <v>24</v>
      </c>
      <c r="D2623" t="str">
        <f>VLOOKUP(A2623,participants!A:F,6,0)</f>
        <v>MS</v>
      </c>
      <c r="E2623" t="str">
        <f>IF(LEN(SUBSTITUTE(gait_events!C2868,"_run-",""))&lt;&gt;LEN(gait_events!C2868),LEFT(RIGHT(gait_events!C2868,LEN(gait_events!C2868)-19),FIND("_run-",RIGHT(gait_events!C2868,LEN(gait_events!C2868)-19),1)-1),RIGHT(gait_events!C2868,LEN(gait_events!C2868)-19))</f>
        <v>Slow</v>
      </c>
      <c r="F2623" t="str">
        <f>IF(LEN(SUBSTITUTE(gait_events!C2868,"_run-",""))&lt;&gt;LEN(gait_events!C2868),RIGHT(gait_events!C2868,LEN(gait_events!C2868)-FIND("_run-",gait_events!C2868,1)-4),"")</f>
        <v>schub</v>
      </c>
      <c r="G2623" t="str">
        <f>gait_events!D2868</f>
        <v>right_ankle</v>
      </c>
      <c r="H2623" t="str">
        <f>gait_events!E2868</f>
        <v>FC</v>
      </c>
      <c r="I2623">
        <f>IF(gait_events!F2868&lt;&gt;"",gait_events!F2868,NA())</f>
        <v>3283</v>
      </c>
      <c r="J2623">
        <f>IF(gait_events!G2868&lt;&gt;"",gait_events!G2868,NA())</f>
        <v>3284</v>
      </c>
      <c r="K2623">
        <f t="shared" si="320"/>
        <v>-1</v>
      </c>
      <c r="L2623">
        <f t="shared" si="321"/>
        <v>-5</v>
      </c>
      <c r="M2623">
        <f t="shared" si="322"/>
        <v>1</v>
      </c>
      <c r="N2623">
        <f t="shared" si="323"/>
        <v>1</v>
      </c>
      <c r="O2623">
        <f t="shared" si="324"/>
        <v>1</v>
      </c>
      <c r="P2623">
        <f t="shared" si="325"/>
        <v>0</v>
      </c>
      <c r="Q2623">
        <f t="shared" si="326"/>
        <v>0</v>
      </c>
      <c r="R2623">
        <f t="shared" si="327"/>
        <v>1</v>
      </c>
    </row>
    <row r="2624" spans="1:18" x14ac:dyDescent="0.25">
      <c r="A2624" t="str">
        <f>gait_events!B2869</f>
        <v>pp058</v>
      </c>
      <c r="B2624" t="str">
        <f>VLOOKUP(A2624,participants!A:B,2,0)</f>
        <v>M</v>
      </c>
      <c r="C2624">
        <f>VLOOKUP(A2624,participants!A:C,3,0)</f>
        <v>24</v>
      </c>
      <c r="D2624" t="str">
        <f>VLOOKUP(A2624,participants!A:F,6,0)</f>
        <v>MS</v>
      </c>
      <c r="E2624" t="str">
        <f>IF(LEN(SUBSTITUTE(gait_events!C2869,"_run-",""))&lt;&gt;LEN(gait_events!C2869),LEFT(RIGHT(gait_events!C2869,LEN(gait_events!C2869)-19),FIND("_run-",RIGHT(gait_events!C2869,LEN(gait_events!C2869)-19),1)-1),RIGHT(gait_events!C2869,LEN(gait_events!C2869)-19))</f>
        <v>Slow</v>
      </c>
      <c r="F2624" t="str">
        <f>IF(LEN(SUBSTITUTE(gait_events!C2869,"_run-",""))&lt;&gt;LEN(gait_events!C2869),RIGHT(gait_events!C2869,LEN(gait_events!C2869)-FIND("_run-",gait_events!C2869,1)-4),"")</f>
        <v>schub</v>
      </c>
      <c r="G2624" t="str">
        <f>gait_events!D2869</f>
        <v>left_shank</v>
      </c>
      <c r="H2624" t="str">
        <f>gait_events!E2869</f>
        <v>IC</v>
      </c>
      <c r="I2624">
        <f>IF(gait_events!F2869&lt;&gt;"",gait_events!F2869,NA())</f>
        <v>193</v>
      </c>
      <c r="J2624">
        <f>IF(gait_events!G2869&lt;&gt;"",gait_events!G2869,NA())</f>
        <v>196</v>
      </c>
      <c r="K2624">
        <f t="shared" si="320"/>
        <v>-3</v>
      </c>
      <c r="L2624">
        <f t="shared" si="321"/>
        <v>-15</v>
      </c>
      <c r="M2624">
        <f t="shared" si="322"/>
        <v>1</v>
      </c>
      <c r="N2624">
        <f t="shared" si="323"/>
        <v>1</v>
      </c>
      <c r="O2624">
        <f t="shared" si="324"/>
        <v>1</v>
      </c>
      <c r="P2624">
        <f t="shared" si="325"/>
        <v>0</v>
      </c>
      <c r="Q2624">
        <f t="shared" si="326"/>
        <v>0</v>
      </c>
      <c r="R2624">
        <f t="shared" si="327"/>
        <v>1</v>
      </c>
    </row>
    <row r="2625" spans="1:18" x14ac:dyDescent="0.25">
      <c r="A2625" t="str">
        <f>gait_events!B2870</f>
        <v>pp058</v>
      </c>
      <c r="B2625" t="str">
        <f>VLOOKUP(A2625,participants!A:B,2,0)</f>
        <v>M</v>
      </c>
      <c r="C2625">
        <f>VLOOKUP(A2625,participants!A:C,3,0)</f>
        <v>24</v>
      </c>
      <c r="D2625" t="str">
        <f>VLOOKUP(A2625,participants!A:F,6,0)</f>
        <v>MS</v>
      </c>
      <c r="E2625" t="str">
        <f>IF(LEN(SUBSTITUTE(gait_events!C2870,"_run-",""))&lt;&gt;LEN(gait_events!C2870),LEFT(RIGHT(gait_events!C2870,LEN(gait_events!C2870)-19),FIND("_run-",RIGHT(gait_events!C2870,LEN(gait_events!C2870)-19),1)-1),RIGHT(gait_events!C2870,LEN(gait_events!C2870)-19))</f>
        <v>Slow</v>
      </c>
      <c r="F2625" t="str">
        <f>IF(LEN(SUBSTITUTE(gait_events!C2870,"_run-",""))&lt;&gt;LEN(gait_events!C2870),RIGHT(gait_events!C2870,LEN(gait_events!C2870)-FIND("_run-",gait_events!C2870,1)-4),"")</f>
        <v>schub</v>
      </c>
      <c r="G2625" t="str">
        <f>gait_events!D2870</f>
        <v>left_shank</v>
      </c>
      <c r="H2625" t="str">
        <f>gait_events!E2870</f>
        <v>IC</v>
      </c>
      <c r="I2625">
        <f>IF(gait_events!F2870&lt;&gt;"",gait_events!F2870,NA())</f>
        <v>566</v>
      </c>
      <c r="J2625">
        <f>IF(gait_events!G2870&lt;&gt;"",gait_events!G2870,NA())</f>
        <v>589</v>
      </c>
      <c r="K2625">
        <f t="shared" si="320"/>
        <v>-23</v>
      </c>
      <c r="L2625">
        <f t="shared" si="321"/>
        <v>-115</v>
      </c>
      <c r="M2625">
        <f t="shared" si="322"/>
        <v>1</v>
      </c>
      <c r="N2625">
        <f t="shared" si="323"/>
        <v>1</v>
      </c>
      <c r="O2625">
        <f t="shared" si="324"/>
        <v>1</v>
      </c>
      <c r="P2625">
        <f t="shared" si="325"/>
        <v>0</v>
      </c>
      <c r="Q2625">
        <f t="shared" si="326"/>
        <v>0</v>
      </c>
      <c r="R2625">
        <f t="shared" si="327"/>
        <v>1</v>
      </c>
    </row>
    <row r="2626" spans="1:18" x14ac:dyDescent="0.25">
      <c r="A2626" t="str">
        <f>gait_events!B2871</f>
        <v>pp058</v>
      </c>
      <c r="B2626" t="str">
        <f>VLOOKUP(A2626,participants!A:B,2,0)</f>
        <v>M</v>
      </c>
      <c r="C2626">
        <f>VLOOKUP(A2626,participants!A:C,3,0)</f>
        <v>24</v>
      </c>
      <c r="D2626" t="str">
        <f>VLOOKUP(A2626,participants!A:F,6,0)</f>
        <v>MS</v>
      </c>
      <c r="E2626" t="str">
        <f>IF(LEN(SUBSTITUTE(gait_events!C2871,"_run-",""))&lt;&gt;LEN(gait_events!C2871),LEFT(RIGHT(gait_events!C2871,LEN(gait_events!C2871)-19),FIND("_run-",RIGHT(gait_events!C2871,LEN(gait_events!C2871)-19),1)-1),RIGHT(gait_events!C2871,LEN(gait_events!C2871)-19))</f>
        <v>Slow</v>
      </c>
      <c r="F2626" t="str">
        <f>IF(LEN(SUBSTITUTE(gait_events!C2871,"_run-",""))&lt;&gt;LEN(gait_events!C2871),RIGHT(gait_events!C2871,LEN(gait_events!C2871)-FIND("_run-",gait_events!C2871,1)-4),"")</f>
        <v>schub</v>
      </c>
      <c r="G2626" t="str">
        <f>gait_events!D2871</f>
        <v>left_shank</v>
      </c>
      <c r="H2626" t="str">
        <f>gait_events!E2871</f>
        <v>IC</v>
      </c>
      <c r="I2626">
        <f>IF(gait_events!F2871&lt;&gt;"",gait_events!F2871,NA())</f>
        <v>889</v>
      </c>
      <c r="J2626">
        <f>IF(gait_events!G2871&lt;&gt;"",gait_events!G2871,NA())</f>
        <v>901</v>
      </c>
      <c r="K2626">
        <f t="shared" ref="K2626:K2689" si="328">I2626-J2626</f>
        <v>-12</v>
      </c>
      <c r="L2626">
        <f t="shared" ref="L2626:L2689" si="329">K2626*5</f>
        <v>-60</v>
      </c>
      <c r="M2626">
        <f t="shared" ref="M2626:M2689" si="330">IF(NOT(ISNA(I2626)),1,0)</f>
        <v>1</v>
      </c>
      <c r="N2626">
        <f t="shared" ref="N2626:N2689" si="331">IF(NOT(ISNA(J2626)),1,0)</f>
        <v>1</v>
      </c>
      <c r="O2626">
        <f t="shared" ref="O2626:O2689" si="332">IF(AND(NOT(ISNA(I2626)),NOT(ISNA(J2626))),1,0)</f>
        <v>1</v>
      </c>
      <c r="P2626">
        <f t="shared" ref="P2626:P2689" si="333">IF(AND(NOT(ISNA(I2626)),ISNA(J2626)),1,0)</f>
        <v>0</v>
      </c>
      <c r="Q2626">
        <f t="shared" ref="Q2626:Q2689" si="334">IF(AND(ISNA(I2626),NOT(ISNA(J2626))),1,0)</f>
        <v>0</v>
      </c>
      <c r="R2626">
        <f t="shared" ref="R2626:R2689" si="335">IF(SUM(O2626:Q2626)&lt;&gt;1,"ERROR",1)</f>
        <v>1</v>
      </c>
    </row>
    <row r="2627" spans="1:18" x14ac:dyDescent="0.25">
      <c r="A2627" t="str">
        <f>gait_events!B2872</f>
        <v>pp058</v>
      </c>
      <c r="B2627" t="str">
        <f>VLOOKUP(A2627,participants!A:B,2,0)</f>
        <v>M</v>
      </c>
      <c r="C2627">
        <f>VLOOKUP(A2627,participants!A:C,3,0)</f>
        <v>24</v>
      </c>
      <c r="D2627" t="str">
        <f>VLOOKUP(A2627,participants!A:F,6,0)</f>
        <v>MS</v>
      </c>
      <c r="E2627" t="str">
        <f>IF(LEN(SUBSTITUTE(gait_events!C2872,"_run-",""))&lt;&gt;LEN(gait_events!C2872),LEFT(RIGHT(gait_events!C2872,LEN(gait_events!C2872)-19),FIND("_run-",RIGHT(gait_events!C2872,LEN(gait_events!C2872)-19),1)-1),RIGHT(gait_events!C2872,LEN(gait_events!C2872)-19))</f>
        <v>Slow</v>
      </c>
      <c r="F2627" t="str">
        <f>IF(LEN(SUBSTITUTE(gait_events!C2872,"_run-",""))&lt;&gt;LEN(gait_events!C2872),RIGHT(gait_events!C2872,LEN(gait_events!C2872)-FIND("_run-",gait_events!C2872,1)-4),"")</f>
        <v>schub</v>
      </c>
      <c r="G2627" t="str">
        <f>gait_events!D2872</f>
        <v>left_shank</v>
      </c>
      <c r="H2627" t="str">
        <f>gait_events!E2872</f>
        <v>IC</v>
      </c>
      <c r="I2627">
        <f>IF(gait_events!F2872&lt;&gt;"",gait_events!F2872,NA())</f>
        <v>1244</v>
      </c>
      <c r="J2627">
        <f>IF(gait_events!G2872&lt;&gt;"",gait_events!G2872,NA())</f>
        <v>1245</v>
      </c>
      <c r="K2627">
        <f t="shared" si="328"/>
        <v>-1</v>
      </c>
      <c r="L2627">
        <f t="shared" si="329"/>
        <v>-5</v>
      </c>
      <c r="M2627">
        <f t="shared" si="330"/>
        <v>1</v>
      </c>
      <c r="N2627">
        <f t="shared" si="331"/>
        <v>1</v>
      </c>
      <c r="O2627">
        <f t="shared" si="332"/>
        <v>1</v>
      </c>
      <c r="P2627">
        <f t="shared" si="333"/>
        <v>0</v>
      </c>
      <c r="Q2627">
        <f t="shared" si="334"/>
        <v>0</v>
      </c>
      <c r="R2627">
        <f t="shared" si="335"/>
        <v>1</v>
      </c>
    </row>
    <row r="2628" spans="1:18" x14ac:dyDescent="0.25">
      <c r="A2628" t="str">
        <f>gait_events!B2873</f>
        <v>pp058</v>
      </c>
      <c r="B2628" t="str">
        <f>VLOOKUP(A2628,participants!A:B,2,0)</f>
        <v>M</v>
      </c>
      <c r="C2628">
        <f>VLOOKUP(A2628,participants!A:C,3,0)</f>
        <v>24</v>
      </c>
      <c r="D2628" t="str">
        <f>VLOOKUP(A2628,participants!A:F,6,0)</f>
        <v>MS</v>
      </c>
      <c r="E2628" t="str">
        <f>IF(LEN(SUBSTITUTE(gait_events!C2873,"_run-",""))&lt;&gt;LEN(gait_events!C2873),LEFT(RIGHT(gait_events!C2873,LEN(gait_events!C2873)-19),FIND("_run-",RIGHT(gait_events!C2873,LEN(gait_events!C2873)-19),1)-1),RIGHT(gait_events!C2873,LEN(gait_events!C2873)-19))</f>
        <v>Slow</v>
      </c>
      <c r="F2628" t="str">
        <f>IF(LEN(SUBSTITUTE(gait_events!C2873,"_run-",""))&lt;&gt;LEN(gait_events!C2873),RIGHT(gait_events!C2873,LEN(gait_events!C2873)-FIND("_run-",gait_events!C2873,1)-4),"")</f>
        <v>schub</v>
      </c>
      <c r="G2628" t="str">
        <f>gait_events!D2873</f>
        <v>left_shank</v>
      </c>
      <c r="H2628" t="str">
        <f>gait_events!E2873</f>
        <v>IC</v>
      </c>
      <c r="I2628">
        <f>IF(gait_events!F2873&lt;&gt;"",gait_events!F2873,NA())</f>
        <v>1551</v>
      </c>
      <c r="J2628">
        <f>IF(gait_events!G2873&lt;&gt;"",gait_events!G2873,NA())</f>
        <v>1559</v>
      </c>
      <c r="K2628">
        <f t="shared" si="328"/>
        <v>-8</v>
      </c>
      <c r="L2628">
        <f t="shared" si="329"/>
        <v>-40</v>
      </c>
      <c r="M2628">
        <f t="shared" si="330"/>
        <v>1</v>
      </c>
      <c r="N2628">
        <f t="shared" si="331"/>
        <v>1</v>
      </c>
      <c r="O2628">
        <f t="shared" si="332"/>
        <v>1</v>
      </c>
      <c r="P2628">
        <f t="shared" si="333"/>
        <v>0</v>
      </c>
      <c r="Q2628">
        <f t="shared" si="334"/>
        <v>0</v>
      </c>
      <c r="R2628">
        <f t="shared" si="335"/>
        <v>1</v>
      </c>
    </row>
    <row r="2629" spans="1:18" x14ac:dyDescent="0.25">
      <c r="A2629" t="str">
        <f>gait_events!B2874</f>
        <v>pp058</v>
      </c>
      <c r="B2629" t="str">
        <f>VLOOKUP(A2629,participants!A:B,2,0)</f>
        <v>M</v>
      </c>
      <c r="C2629">
        <f>VLOOKUP(A2629,participants!A:C,3,0)</f>
        <v>24</v>
      </c>
      <c r="D2629" t="str">
        <f>VLOOKUP(A2629,participants!A:F,6,0)</f>
        <v>MS</v>
      </c>
      <c r="E2629" t="str">
        <f>IF(LEN(SUBSTITUTE(gait_events!C2874,"_run-",""))&lt;&gt;LEN(gait_events!C2874),LEFT(RIGHT(gait_events!C2874,LEN(gait_events!C2874)-19),FIND("_run-",RIGHT(gait_events!C2874,LEN(gait_events!C2874)-19),1)-1),RIGHT(gait_events!C2874,LEN(gait_events!C2874)-19))</f>
        <v>Slow</v>
      </c>
      <c r="F2629" t="str">
        <f>IF(LEN(SUBSTITUTE(gait_events!C2874,"_run-",""))&lt;&gt;LEN(gait_events!C2874),RIGHT(gait_events!C2874,LEN(gait_events!C2874)-FIND("_run-",gait_events!C2874,1)-4),"")</f>
        <v>schub</v>
      </c>
      <c r="G2629" t="str">
        <f>gait_events!D2874</f>
        <v>left_shank</v>
      </c>
      <c r="H2629" t="str">
        <f>gait_events!E2874</f>
        <v>IC</v>
      </c>
      <c r="I2629">
        <f>IF(gait_events!F2874&lt;&gt;"",gait_events!F2874,NA())</f>
        <v>1898</v>
      </c>
      <c r="J2629">
        <f>IF(gait_events!G2874&lt;&gt;"",gait_events!G2874,NA())</f>
        <v>1895</v>
      </c>
      <c r="K2629">
        <f t="shared" si="328"/>
        <v>3</v>
      </c>
      <c r="L2629">
        <f t="shared" si="329"/>
        <v>15</v>
      </c>
      <c r="M2629">
        <f t="shared" si="330"/>
        <v>1</v>
      </c>
      <c r="N2629">
        <f t="shared" si="331"/>
        <v>1</v>
      </c>
      <c r="O2629">
        <f t="shared" si="332"/>
        <v>1</v>
      </c>
      <c r="P2629">
        <f t="shared" si="333"/>
        <v>0</v>
      </c>
      <c r="Q2629">
        <f t="shared" si="334"/>
        <v>0</v>
      </c>
      <c r="R2629">
        <f t="shared" si="335"/>
        <v>1</v>
      </c>
    </row>
    <row r="2630" spans="1:18" x14ac:dyDescent="0.25">
      <c r="A2630" t="str">
        <f>gait_events!B2875</f>
        <v>pp058</v>
      </c>
      <c r="B2630" t="str">
        <f>VLOOKUP(A2630,participants!A:B,2,0)</f>
        <v>M</v>
      </c>
      <c r="C2630">
        <f>VLOOKUP(A2630,participants!A:C,3,0)</f>
        <v>24</v>
      </c>
      <c r="D2630" t="str">
        <f>VLOOKUP(A2630,participants!A:F,6,0)</f>
        <v>MS</v>
      </c>
      <c r="E2630" t="str">
        <f>IF(LEN(SUBSTITUTE(gait_events!C2875,"_run-",""))&lt;&gt;LEN(gait_events!C2875),LEFT(RIGHT(gait_events!C2875,LEN(gait_events!C2875)-19),FIND("_run-",RIGHT(gait_events!C2875,LEN(gait_events!C2875)-19),1)-1),RIGHT(gait_events!C2875,LEN(gait_events!C2875)-19))</f>
        <v>Slow</v>
      </c>
      <c r="F2630" t="str">
        <f>IF(LEN(SUBSTITUTE(gait_events!C2875,"_run-",""))&lt;&gt;LEN(gait_events!C2875),RIGHT(gait_events!C2875,LEN(gait_events!C2875)-FIND("_run-",gait_events!C2875,1)-4),"")</f>
        <v>schub</v>
      </c>
      <c r="G2630" t="str">
        <f>gait_events!D2875</f>
        <v>left_shank</v>
      </c>
      <c r="H2630" t="str">
        <f>gait_events!E2875</f>
        <v>IC</v>
      </c>
      <c r="I2630">
        <f>IF(gait_events!F2875&lt;&gt;"",gait_events!F2875,NA())</f>
        <v>2185</v>
      </c>
      <c r="J2630">
        <f>IF(gait_events!G2875&lt;&gt;"",gait_events!G2875,NA())</f>
        <v>2189</v>
      </c>
      <c r="K2630">
        <f t="shared" si="328"/>
        <v>-4</v>
      </c>
      <c r="L2630">
        <f t="shared" si="329"/>
        <v>-20</v>
      </c>
      <c r="M2630">
        <f t="shared" si="330"/>
        <v>1</v>
      </c>
      <c r="N2630">
        <f t="shared" si="331"/>
        <v>1</v>
      </c>
      <c r="O2630">
        <f t="shared" si="332"/>
        <v>1</v>
      </c>
      <c r="P2630">
        <f t="shared" si="333"/>
        <v>0</v>
      </c>
      <c r="Q2630">
        <f t="shared" si="334"/>
        <v>0</v>
      </c>
      <c r="R2630">
        <f t="shared" si="335"/>
        <v>1</v>
      </c>
    </row>
    <row r="2631" spans="1:18" x14ac:dyDescent="0.25">
      <c r="A2631" t="str">
        <f>gait_events!B2876</f>
        <v>pp058</v>
      </c>
      <c r="B2631" t="str">
        <f>VLOOKUP(A2631,participants!A:B,2,0)</f>
        <v>M</v>
      </c>
      <c r="C2631">
        <f>VLOOKUP(A2631,participants!A:C,3,0)</f>
        <v>24</v>
      </c>
      <c r="D2631" t="str">
        <f>VLOOKUP(A2631,participants!A:F,6,0)</f>
        <v>MS</v>
      </c>
      <c r="E2631" t="str">
        <f>IF(LEN(SUBSTITUTE(gait_events!C2876,"_run-",""))&lt;&gt;LEN(gait_events!C2876),LEFT(RIGHT(gait_events!C2876,LEN(gait_events!C2876)-19),FIND("_run-",RIGHT(gait_events!C2876,LEN(gait_events!C2876)-19),1)-1),RIGHT(gait_events!C2876,LEN(gait_events!C2876)-19))</f>
        <v>Slow</v>
      </c>
      <c r="F2631" t="str">
        <f>IF(LEN(SUBSTITUTE(gait_events!C2876,"_run-",""))&lt;&gt;LEN(gait_events!C2876),RIGHT(gait_events!C2876,LEN(gait_events!C2876)-FIND("_run-",gait_events!C2876,1)-4),"")</f>
        <v>schub</v>
      </c>
      <c r="G2631" t="str">
        <f>gait_events!D2876</f>
        <v>left_shank</v>
      </c>
      <c r="H2631" t="str">
        <f>gait_events!E2876</f>
        <v>IC</v>
      </c>
      <c r="I2631">
        <f>IF(gait_events!F2876&lt;&gt;"",gait_events!F2876,NA())</f>
        <v>2517</v>
      </c>
      <c r="J2631">
        <f>IF(gait_events!G2876&lt;&gt;"",gait_events!G2876,NA())</f>
        <v>2532</v>
      </c>
      <c r="K2631">
        <f t="shared" si="328"/>
        <v>-15</v>
      </c>
      <c r="L2631">
        <f t="shared" si="329"/>
        <v>-75</v>
      </c>
      <c r="M2631">
        <f t="shared" si="330"/>
        <v>1</v>
      </c>
      <c r="N2631">
        <f t="shared" si="331"/>
        <v>1</v>
      </c>
      <c r="O2631">
        <f t="shared" si="332"/>
        <v>1</v>
      </c>
      <c r="P2631">
        <f t="shared" si="333"/>
        <v>0</v>
      </c>
      <c r="Q2631">
        <f t="shared" si="334"/>
        <v>0</v>
      </c>
      <c r="R2631">
        <f t="shared" si="335"/>
        <v>1</v>
      </c>
    </row>
    <row r="2632" spans="1:18" x14ac:dyDescent="0.25">
      <c r="A2632" t="str">
        <f>gait_events!B2877</f>
        <v>pp058</v>
      </c>
      <c r="B2632" t="str">
        <f>VLOOKUP(A2632,participants!A:B,2,0)</f>
        <v>M</v>
      </c>
      <c r="C2632">
        <f>VLOOKUP(A2632,participants!A:C,3,0)</f>
        <v>24</v>
      </c>
      <c r="D2632" t="str">
        <f>VLOOKUP(A2632,participants!A:F,6,0)</f>
        <v>MS</v>
      </c>
      <c r="E2632" t="str">
        <f>IF(LEN(SUBSTITUTE(gait_events!C2877,"_run-",""))&lt;&gt;LEN(gait_events!C2877),LEFT(RIGHT(gait_events!C2877,LEN(gait_events!C2877)-19),FIND("_run-",RIGHT(gait_events!C2877,LEN(gait_events!C2877)-19),1)-1),RIGHT(gait_events!C2877,LEN(gait_events!C2877)-19))</f>
        <v>Slow</v>
      </c>
      <c r="F2632" t="str">
        <f>IF(LEN(SUBSTITUTE(gait_events!C2877,"_run-",""))&lt;&gt;LEN(gait_events!C2877),RIGHT(gait_events!C2877,LEN(gait_events!C2877)-FIND("_run-",gait_events!C2877,1)-4),"")</f>
        <v>schub</v>
      </c>
      <c r="G2632" t="str">
        <f>gait_events!D2877</f>
        <v>left_shank</v>
      </c>
      <c r="H2632" t="str">
        <f>gait_events!E2877</f>
        <v>IC</v>
      </c>
      <c r="I2632">
        <f>IF(gait_events!F2877&lt;&gt;"",gait_events!F2877,NA())</f>
        <v>2866</v>
      </c>
      <c r="J2632">
        <f>IF(gait_events!G2877&lt;&gt;"",gait_events!G2877,NA())</f>
        <v>2866</v>
      </c>
      <c r="K2632">
        <f t="shared" si="328"/>
        <v>0</v>
      </c>
      <c r="L2632">
        <f t="shared" si="329"/>
        <v>0</v>
      </c>
      <c r="M2632">
        <f t="shared" si="330"/>
        <v>1</v>
      </c>
      <c r="N2632">
        <f t="shared" si="331"/>
        <v>1</v>
      </c>
      <c r="O2632">
        <f t="shared" si="332"/>
        <v>1</v>
      </c>
      <c r="P2632">
        <f t="shared" si="333"/>
        <v>0</v>
      </c>
      <c r="Q2632">
        <f t="shared" si="334"/>
        <v>0</v>
      </c>
      <c r="R2632">
        <f t="shared" si="335"/>
        <v>1</v>
      </c>
    </row>
    <row r="2633" spans="1:18" x14ac:dyDescent="0.25">
      <c r="A2633" t="str">
        <f>gait_events!B2878</f>
        <v>pp058</v>
      </c>
      <c r="B2633" t="str">
        <f>VLOOKUP(A2633,participants!A:B,2,0)</f>
        <v>M</v>
      </c>
      <c r="C2633">
        <f>VLOOKUP(A2633,participants!A:C,3,0)</f>
        <v>24</v>
      </c>
      <c r="D2633" t="str">
        <f>VLOOKUP(A2633,participants!A:F,6,0)</f>
        <v>MS</v>
      </c>
      <c r="E2633" t="str">
        <f>IF(LEN(SUBSTITUTE(gait_events!C2878,"_run-",""))&lt;&gt;LEN(gait_events!C2878),LEFT(RIGHT(gait_events!C2878,LEN(gait_events!C2878)-19),FIND("_run-",RIGHT(gait_events!C2878,LEN(gait_events!C2878)-19),1)-1),RIGHT(gait_events!C2878,LEN(gait_events!C2878)-19))</f>
        <v>Slow</v>
      </c>
      <c r="F2633" t="str">
        <f>IF(LEN(SUBSTITUTE(gait_events!C2878,"_run-",""))&lt;&gt;LEN(gait_events!C2878),RIGHT(gait_events!C2878,LEN(gait_events!C2878)-FIND("_run-",gait_events!C2878,1)-4),"")</f>
        <v>schub</v>
      </c>
      <c r="G2633" t="str">
        <f>gait_events!D2878</f>
        <v>left_shank</v>
      </c>
      <c r="H2633" t="str">
        <f>gait_events!E2878</f>
        <v>IC</v>
      </c>
      <c r="I2633">
        <f>IF(gait_events!F2878&lt;&gt;"",gait_events!F2878,NA())</f>
        <v>3190</v>
      </c>
      <c r="J2633">
        <f>IF(gait_events!G2878&lt;&gt;"",gait_events!G2878,NA())</f>
        <v>3192</v>
      </c>
      <c r="K2633">
        <f t="shared" si="328"/>
        <v>-2</v>
      </c>
      <c r="L2633">
        <f t="shared" si="329"/>
        <v>-10</v>
      </c>
      <c r="M2633">
        <f t="shared" si="330"/>
        <v>1</v>
      </c>
      <c r="N2633">
        <f t="shared" si="331"/>
        <v>1</v>
      </c>
      <c r="O2633">
        <f t="shared" si="332"/>
        <v>1</v>
      </c>
      <c r="P2633">
        <f t="shared" si="333"/>
        <v>0</v>
      </c>
      <c r="Q2633">
        <f t="shared" si="334"/>
        <v>0</v>
      </c>
      <c r="R2633">
        <f t="shared" si="335"/>
        <v>1</v>
      </c>
    </row>
    <row r="2634" spans="1:18" x14ac:dyDescent="0.25">
      <c r="A2634" t="str">
        <f>gait_events!B2879</f>
        <v>pp058</v>
      </c>
      <c r="B2634" t="str">
        <f>VLOOKUP(A2634,participants!A:B,2,0)</f>
        <v>M</v>
      </c>
      <c r="C2634">
        <f>VLOOKUP(A2634,participants!A:C,3,0)</f>
        <v>24</v>
      </c>
      <c r="D2634" t="str">
        <f>VLOOKUP(A2634,participants!A:F,6,0)</f>
        <v>MS</v>
      </c>
      <c r="E2634" t="str">
        <f>IF(LEN(SUBSTITUTE(gait_events!C2879,"_run-",""))&lt;&gt;LEN(gait_events!C2879),LEFT(RIGHT(gait_events!C2879,LEN(gait_events!C2879)-19),FIND("_run-",RIGHT(gait_events!C2879,LEN(gait_events!C2879)-19),1)-1),RIGHT(gait_events!C2879,LEN(gait_events!C2879)-19))</f>
        <v>Slow</v>
      </c>
      <c r="F2634" t="str">
        <f>IF(LEN(SUBSTITUTE(gait_events!C2879,"_run-",""))&lt;&gt;LEN(gait_events!C2879),RIGHT(gait_events!C2879,LEN(gait_events!C2879)-FIND("_run-",gait_events!C2879,1)-4),"")</f>
        <v>schub</v>
      </c>
      <c r="G2634" t="str">
        <f>gait_events!D2879</f>
        <v>left_shank</v>
      </c>
      <c r="H2634" t="str">
        <f>gait_events!E2879</f>
        <v>FC</v>
      </c>
      <c r="I2634">
        <f>IF(gait_events!F2879&lt;&gt;"",gait_events!F2879,NA())</f>
        <v>127</v>
      </c>
      <c r="J2634">
        <f>IF(gait_events!G2879&lt;&gt;"",gait_events!G2879,NA())</f>
        <v>131</v>
      </c>
      <c r="K2634">
        <f t="shared" si="328"/>
        <v>-4</v>
      </c>
      <c r="L2634">
        <f t="shared" si="329"/>
        <v>-20</v>
      </c>
      <c r="M2634">
        <f t="shared" si="330"/>
        <v>1</v>
      </c>
      <c r="N2634">
        <f t="shared" si="331"/>
        <v>1</v>
      </c>
      <c r="O2634">
        <f t="shared" si="332"/>
        <v>1</v>
      </c>
      <c r="P2634">
        <f t="shared" si="333"/>
        <v>0</v>
      </c>
      <c r="Q2634">
        <f t="shared" si="334"/>
        <v>0</v>
      </c>
      <c r="R2634">
        <f t="shared" si="335"/>
        <v>1</v>
      </c>
    </row>
    <row r="2635" spans="1:18" x14ac:dyDescent="0.25">
      <c r="A2635" t="str">
        <f>gait_events!B2880</f>
        <v>pp058</v>
      </c>
      <c r="B2635" t="str">
        <f>VLOOKUP(A2635,participants!A:B,2,0)</f>
        <v>M</v>
      </c>
      <c r="C2635">
        <f>VLOOKUP(A2635,participants!A:C,3,0)</f>
        <v>24</v>
      </c>
      <c r="D2635" t="str">
        <f>VLOOKUP(A2635,participants!A:F,6,0)</f>
        <v>MS</v>
      </c>
      <c r="E2635" t="str">
        <f>IF(LEN(SUBSTITUTE(gait_events!C2880,"_run-",""))&lt;&gt;LEN(gait_events!C2880),LEFT(RIGHT(gait_events!C2880,LEN(gait_events!C2880)-19),FIND("_run-",RIGHT(gait_events!C2880,LEN(gait_events!C2880)-19),1)-1),RIGHT(gait_events!C2880,LEN(gait_events!C2880)-19))</f>
        <v>Slow</v>
      </c>
      <c r="F2635" t="str">
        <f>IF(LEN(SUBSTITUTE(gait_events!C2880,"_run-",""))&lt;&gt;LEN(gait_events!C2880),RIGHT(gait_events!C2880,LEN(gait_events!C2880)-FIND("_run-",gait_events!C2880,1)-4),"")</f>
        <v>schub</v>
      </c>
      <c r="G2635" t="str">
        <f>gait_events!D2880</f>
        <v>left_shank</v>
      </c>
      <c r="H2635" t="str">
        <f>gait_events!E2880</f>
        <v>FC</v>
      </c>
      <c r="I2635">
        <f>IF(gait_events!F2880&lt;&gt;"",gait_events!F2880,NA())</f>
        <v>487</v>
      </c>
      <c r="J2635">
        <f>IF(gait_events!G2880&lt;&gt;"",gait_events!G2880,NA())</f>
        <v>486</v>
      </c>
      <c r="K2635">
        <f t="shared" si="328"/>
        <v>1</v>
      </c>
      <c r="L2635">
        <f t="shared" si="329"/>
        <v>5</v>
      </c>
      <c r="M2635">
        <f t="shared" si="330"/>
        <v>1</v>
      </c>
      <c r="N2635">
        <f t="shared" si="331"/>
        <v>1</v>
      </c>
      <c r="O2635">
        <f t="shared" si="332"/>
        <v>1</v>
      </c>
      <c r="P2635">
        <f t="shared" si="333"/>
        <v>0</v>
      </c>
      <c r="Q2635">
        <f t="shared" si="334"/>
        <v>0</v>
      </c>
      <c r="R2635">
        <f t="shared" si="335"/>
        <v>1</v>
      </c>
    </row>
    <row r="2636" spans="1:18" x14ac:dyDescent="0.25">
      <c r="A2636" t="str">
        <f>gait_events!B2881</f>
        <v>pp058</v>
      </c>
      <c r="B2636" t="str">
        <f>VLOOKUP(A2636,participants!A:B,2,0)</f>
        <v>M</v>
      </c>
      <c r="C2636">
        <f>VLOOKUP(A2636,participants!A:C,3,0)</f>
        <v>24</v>
      </c>
      <c r="D2636" t="str">
        <f>VLOOKUP(A2636,participants!A:F,6,0)</f>
        <v>MS</v>
      </c>
      <c r="E2636" t="str">
        <f>IF(LEN(SUBSTITUTE(gait_events!C2881,"_run-",""))&lt;&gt;LEN(gait_events!C2881),LEFT(RIGHT(gait_events!C2881,LEN(gait_events!C2881)-19),FIND("_run-",RIGHT(gait_events!C2881,LEN(gait_events!C2881)-19),1)-1),RIGHT(gait_events!C2881,LEN(gait_events!C2881)-19))</f>
        <v>Slow</v>
      </c>
      <c r="F2636" t="str">
        <f>IF(LEN(SUBSTITUTE(gait_events!C2881,"_run-",""))&lt;&gt;LEN(gait_events!C2881),RIGHT(gait_events!C2881,LEN(gait_events!C2881)-FIND("_run-",gait_events!C2881,1)-4),"")</f>
        <v>schub</v>
      </c>
      <c r="G2636" t="str">
        <f>gait_events!D2881</f>
        <v>left_shank</v>
      </c>
      <c r="H2636" t="str">
        <f>gait_events!E2881</f>
        <v>FC</v>
      </c>
      <c r="I2636">
        <f>IF(gait_events!F2881&lt;&gt;"",gait_events!F2881,NA())</f>
        <v>824</v>
      </c>
      <c r="J2636">
        <f>IF(gait_events!G2881&lt;&gt;"",gait_events!G2881,NA())</f>
        <v>824</v>
      </c>
      <c r="K2636">
        <f t="shared" si="328"/>
        <v>0</v>
      </c>
      <c r="L2636">
        <f t="shared" si="329"/>
        <v>0</v>
      </c>
      <c r="M2636">
        <f t="shared" si="330"/>
        <v>1</v>
      </c>
      <c r="N2636">
        <f t="shared" si="331"/>
        <v>1</v>
      </c>
      <c r="O2636">
        <f t="shared" si="332"/>
        <v>1</v>
      </c>
      <c r="P2636">
        <f t="shared" si="333"/>
        <v>0</v>
      </c>
      <c r="Q2636">
        <f t="shared" si="334"/>
        <v>0</v>
      </c>
      <c r="R2636">
        <f t="shared" si="335"/>
        <v>1</v>
      </c>
    </row>
    <row r="2637" spans="1:18" x14ac:dyDescent="0.25">
      <c r="A2637" t="str">
        <f>gait_events!B2882</f>
        <v>pp058</v>
      </c>
      <c r="B2637" t="str">
        <f>VLOOKUP(A2637,participants!A:B,2,0)</f>
        <v>M</v>
      </c>
      <c r="C2637">
        <f>VLOOKUP(A2637,participants!A:C,3,0)</f>
        <v>24</v>
      </c>
      <c r="D2637" t="str">
        <f>VLOOKUP(A2637,participants!A:F,6,0)</f>
        <v>MS</v>
      </c>
      <c r="E2637" t="str">
        <f>IF(LEN(SUBSTITUTE(gait_events!C2882,"_run-",""))&lt;&gt;LEN(gait_events!C2882),LEFT(RIGHT(gait_events!C2882,LEN(gait_events!C2882)-19),FIND("_run-",RIGHT(gait_events!C2882,LEN(gait_events!C2882)-19),1)-1),RIGHT(gait_events!C2882,LEN(gait_events!C2882)-19))</f>
        <v>Slow</v>
      </c>
      <c r="F2637" t="str">
        <f>IF(LEN(SUBSTITUTE(gait_events!C2882,"_run-",""))&lt;&gt;LEN(gait_events!C2882),RIGHT(gait_events!C2882,LEN(gait_events!C2882)-FIND("_run-",gait_events!C2882,1)-4),"")</f>
        <v>schub</v>
      </c>
      <c r="G2637" t="str">
        <f>gait_events!D2882</f>
        <v>left_shank</v>
      </c>
      <c r="H2637" t="str">
        <f>gait_events!E2882</f>
        <v>FC</v>
      </c>
      <c r="I2637">
        <f>IF(gait_events!F2882&lt;&gt;"",gait_events!F2882,NA())</f>
        <v>1170</v>
      </c>
      <c r="J2637">
        <f>IF(gait_events!G2882&lt;&gt;"",gait_events!G2882,NA())</f>
        <v>1169</v>
      </c>
      <c r="K2637">
        <f t="shared" si="328"/>
        <v>1</v>
      </c>
      <c r="L2637">
        <f t="shared" si="329"/>
        <v>5</v>
      </c>
      <c r="M2637">
        <f t="shared" si="330"/>
        <v>1</v>
      </c>
      <c r="N2637">
        <f t="shared" si="331"/>
        <v>1</v>
      </c>
      <c r="O2637">
        <f t="shared" si="332"/>
        <v>1</v>
      </c>
      <c r="P2637">
        <f t="shared" si="333"/>
        <v>0</v>
      </c>
      <c r="Q2637">
        <f t="shared" si="334"/>
        <v>0</v>
      </c>
      <c r="R2637">
        <f t="shared" si="335"/>
        <v>1</v>
      </c>
    </row>
    <row r="2638" spans="1:18" x14ac:dyDescent="0.25">
      <c r="A2638" t="str">
        <f>gait_events!B2883</f>
        <v>pp058</v>
      </c>
      <c r="B2638" t="str">
        <f>VLOOKUP(A2638,participants!A:B,2,0)</f>
        <v>M</v>
      </c>
      <c r="C2638">
        <f>VLOOKUP(A2638,participants!A:C,3,0)</f>
        <v>24</v>
      </c>
      <c r="D2638" t="str">
        <f>VLOOKUP(A2638,participants!A:F,6,0)</f>
        <v>MS</v>
      </c>
      <c r="E2638" t="str">
        <f>IF(LEN(SUBSTITUTE(gait_events!C2883,"_run-",""))&lt;&gt;LEN(gait_events!C2883),LEFT(RIGHT(gait_events!C2883,LEN(gait_events!C2883)-19),FIND("_run-",RIGHT(gait_events!C2883,LEN(gait_events!C2883)-19),1)-1),RIGHT(gait_events!C2883,LEN(gait_events!C2883)-19))</f>
        <v>Slow</v>
      </c>
      <c r="F2638" t="str">
        <f>IF(LEN(SUBSTITUTE(gait_events!C2883,"_run-",""))&lt;&gt;LEN(gait_events!C2883),RIGHT(gait_events!C2883,LEN(gait_events!C2883)-FIND("_run-",gait_events!C2883,1)-4),"")</f>
        <v>schub</v>
      </c>
      <c r="G2638" t="str">
        <f>gait_events!D2883</f>
        <v>left_shank</v>
      </c>
      <c r="H2638" t="str">
        <f>gait_events!E2883</f>
        <v>FC</v>
      </c>
      <c r="I2638">
        <f>IF(gait_events!F2883&lt;&gt;"",gait_events!F2883,NA())</f>
        <v>1477</v>
      </c>
      <c r="J2638" t="e">
        <f>IF(gait_events!G2883&lt;&gt;"",gait_events!G2883,NA())</f>
        <v>#N/A</v>
      </c>
      <c r="K2638" t="e">
        <f t="shared" si="328"/>
        <v>#N/A</v>
      </c>
      <c r="L2638" t="e">
        <f t="shared" si="329"/>
        <v>#N/A</v>
      </c>
      <c r="M2638">
        <f t="shared" si="330"/>
        <v>1</v>
      </c>
      <c r="N2638">
        <f t="shared" si="331"/>
        <v>0</v>
      </c>
      <c r="O2638">
        <f t="shared" si="332"/>
        <v>0</v>
      </c>
      <c r="P2638">
        <f t="shared" si="333"/>
        <v>1</v>
      </c>
      <c r="Q2638">
        <f t="shared" si="334"/>
        <v>0</v>
      </c>
      <c r="R2638">
        <f t="shared" si="335"/>
        <v>1</v>
      </c>
    </row>
    <row r="2639" spans="1:18" x14ac:dyDescent="0.25">
      <c r="A2639" t="str">
        <f>gait_events!B2884</f>
        <v>pp058</v>
      </c>
      <c r="B2639" t="str">
        <f>VLOOKUP(A2639,participants!A:B,2,0)</f>
        <v>M</v>
      </c>
      <c r="C2639">
        <f>VLOOKUP(A2639,participants!A:C,3,0)</f>
        <v>24</v>
      </c>
      <c r="D2639" t="str">
        <f>VLOOKUP(A2639,participants!A:F,6,0)</f>
        <v>MS</v>
      </c>
      <c r="E2639" t="str">
        <f>IF(LEN(SUBSTITUTE(gait_events!C2884,"_run-",""))&lt;&gt;LEN(gait_events!C2884),LEFT(RIGHT(gait_events!C2884,LEN(gait_events!C2884)-19),FIND("_run-",RIGHT(gait_events!C2884,LEN(gait_events!C2884)-19),1)-1),RIGHT(gait_events!C2884,LEN(gait_events!C2884)-19))</f>
        <v>Slow</v>
      </c>
      <c r="F2639" t="str">
        <f>IF(LEN(SUBSTITUTE(gait_events!C2884,"_run-",""))&lt;&gt;LEN(gait_events!C2884),RIGHT(gait_events!C2884,LEN(gait_events!C2884)-FIND("_run-",gait_events!C2884,1)-4),"")</f>
        <v>schub</v>
      </c>
      <c r="G2639" t="str">
        <f>gait_events!D2884</f>
        <v>left_shank</v>
      </c>
      <c r="H2639" t="str">
        <f>gait_events!E2884</f>
        <v>FC</v>
      </c>
      <c r="I2639">
        <f>IF(gait_events!F2884&lt;&gt;"",gait_events!F2884,NA())</f>
        <v>1814</v>
      </c>
      <c r="J2639">
        <f>IF(gait_events!G2884&lt;&gt;"",gait_events!G2884,NA())</f>
        <v>1814</v>
      </c>
      <c r="K2639">
        <f t="shared" si="328"/>
        <v>0</v>
      </c>
      <c r="L2639">
        <f t="shared" si="329"/>
        <v>0</v>
      </c>
      <c r="M2639">
        <f t="shared" si="330"/>
        <v>1</v>
      </c>
      <c r="N2639">
        <f t="shared" si="331"/>
        <v>1</v>
      </c>
      <c r="O2639">
        <f t="shared" si="332"/>
        <v>1</v>
      </c>
      <c r="P2639">
        <f t="shared" si="333"/>
        <v>0</v>
      </c>
      <c r="Q2639">
        <f t="shared" si="334"/>
        <v>0</v>
      </c>
      <c r="R2639">
        <f t="shared" si="335"/>
        <v>1</v>
      </c>
    </row>
    <row r="2640" spans="1:18" x14ac:dyDescent="0.25">
      <c r="A2640" t="str">
        <f>gait_events!B2885</f>
        <v>pp058</v>
      </c>
      <c r="B2640" t="str">
        <f>VLOOKUP(A2640,participants!A:B,2,0)</f>
        <v>M</v>
      </c>
      <c r="C2640">
        <f>VLOOKUP(A2640,participants!A:C,3,0)</f>
        <v>24</v>
      </c>
      <c r="D2640" t="str">
        <f>VLOOKUP(A2640,participants!A:F,6,0)</f>
        <v>MS</v>
      </c>
      <c r="E2640" t="str">
        <f>IF(LEN(SUBSTITUTE(gait_events!C2885,"_run-",""))&lt;&gt;LEN(gait_events!C2885),LEFT(RIGHT(gait_events!C2885,LEN(gait_events!C2885)-19),FIND("_run-",RIGHT(gait_events!C2885,LEN(gait_events!C2885)-19),1)-1),RIGHT(gait_events!C2885,LEN(gait_events!C2885)-19))</f>
        <v>Slow</v>
      </c>
      <c r="F2640" t="str">
        <f>IF(LEN(SUBSTITUTE(gait_events!C2885,"_run-",""))&lt;&gt;LEN(gait_events!C2885),RIGHT(gait_events!C2885,LEN(gait_events!C2885)-FIND("_run-",gait_events!C2885,1)-4),"")</f>
        <v>schub</v>
      </c>
      <c r="G2640" t="str">
        <f>gait_events!D2885</f>
        <v>left_shank</v>
      </c>
      <c r="H2640" t="str">
        <f>gait_events!E2885</f>
        <v>FC</v>
      </c>
      <c r="I2640">
        <f>IF(gait_events!F2885&lt;&gt;"",gait_events!F2885,NA())</f>
        <v>2121</v>
      </c>
      <c r="J2640">
        <f>IF(gait_events!G2885&lt;&gt;"",gait_events!G2885,NA())</f>
        <v>2120</v>
      </c>
      <c r="K2640">
        <f t="shared" si="328"/>
        <v>1</v>
      </c>
      <c r="L2640">
        <f t="shared" si="329"/>
        <v>5</v>
      </c>
      <c r="M2640">
        <f t="shared" si="330"/>
        <v>1</v>
      </c>
      <c r="N2640">
        <f t="shared" si="331"/>
        <v>1</v>
      </c>
      <c r="O2640">
        <f t="shared" si="332"/>
        <v>1</v>
      </c>
      <c r="P2640">
        <f t="shared" si="333"/>
        <v>0</v>
      </c>
      <c r="Q2640">
        <f t="shared" si="334"/>
        <v>0</v>
      </c>
      <c r="R2640">
        <f t="shared" si="335"/>
        <v>1</v>
      </c>
    </row>
    <row r="2641" spans="1:18" x14ac:dyDescent="0.25">
      <c r="A2641" t="str">
        <f>gait_events!B2886</f>
        <v>pp058</v>
      </c>
      <c r="B2641" t="str">
        <f>VLOOKUP(A2641,participants!A:B,2,0)</f>
        <v>M</v>
      </c>
      <c r="C2641">
        <f>VLOOKUP(A2641,participants!A:C,3,0)</f>
        <v>24</v>
      </c>
      <c r="D2641" t="str">
        <f>VLOOKUP(A2641,participants!A:F,6,0)</f>
        <v>MS</v>
      </c>
      <c r="E2641" t="str">
        <f>IF(LEN(SUBSTITUTE(gait_events!C2886,"_run-",""))&lt;&gt;LEN(gait_events!C2886),LEFT(RIGHT(gait_events!C2886,LEN(gait_events!C2886)-19),FIND("_run-",RIGHT(gait_events!C2886,LEN(gait_events!C2886)-19),1)-1),RIGHT(gait_events!C2886,LEN(gait_events!C2886)-19))</f>
        <v>Slow</v>
      </c>
      <c r="F2641" t="str">
        <f>IF(LEN(SUBSTITUTE(gait_events!C2886,"_run-",""))&lt;&gt;LEN(gait_events!C2886),RIGHT(gait_events!C2886,LEN(gait_events!C2886)-FIND("_run-",gait_events!C2886,1)-4),"")</f>
        <v>schub</v>
      </c>
      <c r="G2641" t="str">
        <f>gait_events!D2886</f>
        <v>left_shank</v>
      </c>
      <c r="H2641" t="str">
        <f>gait_events!E2886</f>
        <v>FC</v>
      </c>
      <c r="I2641">
        <f>IF(gait_events!F2886&lt;&gt;"",gait_events!F2886,NA())</f>
        <v>2438</v>
      </c>
      <c r="J2641">
        <f>IF(gait_events!G2886&lt;&gt;"",gait_events!G2886,NA())</f>
        <v>2429</v>
      </c>
      <c r="K2641">
        <f t="shared" si="328"/>
        <v>9</v>
      </c>
      <c r="L2641">
        <f t="shared" si="329"/>
        <v>45</v>
      </c>
      <c r="M2641">
        <f t="shared" si="330"/>
        <v>1</v>
      </c>
      <c r="N2641">
        <f t="shared" si="331"/>
        <v>1</v>
      </c>
      <c r="O2641">
        <f t="shared" si="332"/>
        <v>1</v>
      </c>
      <c r="P2641">
        <f t="shared" si="333"/>
        <v>0</v>
      </c>
      <c r="Q2641">
        <f t="shared" si="334"/>
        <v>0</v>
      </c>
      <c r="R2641">
        <f t="shared" si="335"/>
        <v>1</v>
      </c>
    </row>
    <row r="2642" spans="1:18" x14ac:dyDescent="0.25">
      <c r="A2642" t="str">
        <f>gait_events!B2887</f>
        <v>pp058</v>
      </c>
      <c r="B2642" t="str">
        <f>VLOOKUP(A2642,participants!A:B,2,0)</f>
        <v>M</v>
      </c>
      <c r="C2642">
        <f>VLOOKUP(A2642,participants!A:C,3,0)</f>
        <v>24</v>
      </c>
      <c r="D2642" t="str">
        <f>VLOOKUP(A2642,participants!A:F,6,0)</f>
        <v>MS</v>
      </c>
      <c r="E2642" t="str">
        <f>IF(LEN(SUBSTITUTE(gait_events!C2887,"_run-",""))&lt;&gt;LEN(gait_events!C2887),LEFT(RIGHT(gait_events!C2887,LEN(gait_events!C2887)-19),FIND("_run-",RIGHT(gait_events!C2887,LEN(gait_events!C2887)-19),1)-1),RIGHT(gait_events!C2887,LEN(gait_events!C2887)-19))</f>
        <v>Slow</v>
      </c>
      <c r="F2642" t="str">
        <f>IF(LEN(SUBSTITUTE(gait_events!C2887,"_run-",""))&lt;&gt;LEN(gait_events!C2887),RIGHT(gait_events!C2887,LEN(gait_events!C2887)-FIND("_run-",gait_events!C2887,1)-4),"")</f>
        <v>schub</v>
      </c>
      <c r="G2642" t="str">
        <f>gait_events!D2887</f>
        <v>left_shank</v>
      </c>
      <c r="H2642" t="str">
        <f>gait_events!E2887</f>
        <v>FC</v>
      </c>
      <c r="I2642">
        <f>IF(gait_events!F2887&lt;&gt;"",gait_events!F2887,NA())</f>
        <v>2790</v>
      </c>
      <c r="J2642">
        <f>IF(gait_events!G2887&lt;&gt;"",gait_events!G2887,NA())</f>
        <v>2784</v>
      </c>
      <c r="K2642">
        <f t="shared" si="328"/>
        <v>6</v>
      </c>
      <c r="L2642">
        <f t="shared" si="329"/>
        <v>30</v>
      </c>
      <c r="M2642">
        <f t="shared" si="330"/>
        <v>1</v>
      </c>
      <c r="N2642">
        <f t="shared" si="331"/>
        <v>1</v>
      </c>
      <c r="O2642">
        <f t="shared" si="332"/>
        <v>1</v>
      </c>
      <c r="P2642">
        <f t="shared" si="333"/>
        <v>0</v>
      </c>
      <c r="Q2642">
        <f t="shared" si="334"/>
        <v>0</v>
      </c>
      <c r="R2642">
        <f t="shared" si="335"/>
        <v>1</v>
      </c>
    </row>
    <row r="2643" spans="1:18" x14ac:dyDescent="0.25">
      <c r="A2643" t="str">
        <f>gait_events!B2888</f>
        <v>pp058</v>
      </c>
      <c r="B2643" t="str">
        <f>VLOOKUP(A2643,participants!A:B,2,0)</f>
        <v>M</v>
      </c>
      <c r="C2643">
        <f>VLOOKUP(A2643,participants!A:C,3,0)</f>
        <v>24</v>
      </c>
      <c r="D2643" t="str">
        <f>VLOOKUP(A2643,participants!A:F,6,0)</f>
        <v>MS</v>
      </c>
      <c r="E2643" t="str">
        <f>IF(LEN(SUBSTITUTE(gait_events!C2888,"_run-",""))&lt;&gt;LEN(gait_events!C2888),LEFT(RIGHT(gait_events!C2888,LEN(gait_events!C2888)-19),FIND("_run-",RIGHT(gait_events!C2888,LEN(gait_events!C2888)-19),1)-1),RIGHT(gait_events!C2888,LEN(gait_events!C2888)-19))</f>
        <v>Slow</v>
      </c>
      <c r="F2643" t="str">
        <f>IF(LEN(SUBSTITUTE(gait_events!C2888,"_run-",""))&lt;&gt;LEN(gait_events!C2888),RIGHT(gait_events!C2888,LEN(gait_events!C2888)-FIND("_run-",gait_events!C2888,1)-4),"")</f>
        <v>schub</v>
      </c>
      <c r="G2643" t="str">
        <f>gait_events!D2888</f>
        <v>left_shank</v>
      </c>
      <c r="H2643" t="str">
        <f>gait_events!E2888</f>
        <v>FC</v>
      </c>
      <c r="I2643">
        <f>IF(gait_events!F2888&lt;&gt;"",gait_events!F2888,NA())</f>
        <v>3118</v>
      </c>
      <c r="J2643">
        <f>IF(gait_events!G2888&lt;&gt;"",gait_events!G2888,NA())</f>
        <v>3111</v>
      </c>
      <c r="K2643">
        <f t="shared" si="328"/>
        <v>7</v>
      </c>
      <c r="L2643">
        <f t="shared" si="329"/>
        <v>35</v>
      </c>
      <c r="M2643">
        <f t="shared" si="330"/>
        <v>1</v>
      </c>
      <c r="N2643">
        <f t="shared" si="331"/>
        <v>1</v>
      </c>
      <c r="O2643">
        <f t="shared" si="332"/>
        <v>1</v>
      </c>
      <c r="P2643">
        <f t="shared" si="333"/>
        <v>0</v>
      </c>
      <c r="Q2643">
        <f t="shared" si="334"/>
        <v>0</v>
      </c>
      <c r="R2643">
        <f t="shared" si="335"/>
        <v>1</v>
      </c>
    </row>
    <row r="2644" spans="1:18" x14ac:dyDescent="0.25">
      <c r="A2644" t="str">
        <f>gait_events!B2889</f>
        <v>pp058</v>
      </c>
      <c r="B2644" t="str">
        <f>VLOOKUP(A2644,participants!A:B,2,0)</f>
        <v>M</v>
      </c>
      <c r="C2644">
        <f>VLOOKUP(A2644,participants!A:C,3,0)</f>
        <v>24</v>
      </c>
      <c r="D2644" t="str">
        <f>VLOOKUP(A2644,participants!A:F,6,0)</f>
        <v>MS</v>
      </c>
      <c r="E2644" t="str">
        <f>IF(LEN(SUBSTITUTE(gait_events!C2889,"_run-",""))&lt;&gt;LEN(gait_events!C2889),LEFT(RIGHT(gait_events!C2889,LEN(gait_events!C2889)-19),FIND("_run-",RIGHT(gait_events!C2889,LEN(gait_events!C2889)-19),1)-1),RIGHT(gait_events!C2889,LEN(gait_events!C2889)-19))</f>
        <v>Slow</v>
      </c>
      <c r="F2644" t="str">
        <f>IF(LEN(SUBSTITUTE(gait_events!C2889,"_run-",""))&lt;&gt;LEN(gait_events!C2889),RIGHT(gait_events!C2889,LEN(gait_events!C2889)-FIND("_run-",gait_events!C2889,1)-4),"")</f>
        <v>schub</v>
      </c>
      <c r="G2644" t="str">
        <f>gait_events!D2889</f>
        <v>left_shank</v>
      </c>
      <c r="H2644" t="str">
        <f>gait_events!E2889</f>
        <v>FC</v>
      </c>
      <c r="I2644">
        <f>IF(gait_events!F2889&lt;&gt;"",gait_events!F2889,NA())</f>
        <v>3436</v>
      </c>
      <c r="J2644" t="e">
        <f>IF(gait_events!G2889&lt;&gt;"",gait_events!G2889,NA())</f>
        <v>#N/A</v>
      </c>
      <c r="K2644" t="e">
        <f t="shared" si="328"/>
        <v>#N/A</v>
      </c>
      <c r="L2644" t="e">
        <f t="shared" si="329"/>
        <v>#N/A</v>
      </c>
      <c r="M2644">
        <f t="shared" si="330"/>
        <v>1</v>
      </c>
      <c r="N2644">
        <f t="shared" si="331"/>
        <v>0</v>
      </c>
      <c r="O2644">
        <f t="shared" si="332"/>
        <v>0</v>
      </c>
      <c r="P2644">
        <f t="shared" si="333"/>
        <v>1</v>
      </c>
      <c r="Q2644">
        <f t="shared" si="334"/>
        <v>0</v>
      </c>
      <c r="R2644">
        <f t="shared" si="335"/>
        <v>1</v>
      </c>
    </row>
    <row r="2645" spans="1:18" x14ac:dyDescent="0.25">
      <c r="A2645" t="str">
        <f>gait_events!B2890</f>
        <v>pp058</v>
      </c>
      <c r="B2645" t="str">
        <f>VLOOKUP(A2645,participants!A:B,2,0)</f>
        <v>M</v>
      </c>
      <c r="C2645">
        <f>VLOOKUP(A2645,participants!A:C,3,0)</f>
        <v>24</v>
      </c>
      <c r="D2645" t="str">
        <f>VLOOKUP(A2645,participants!A:F,6,0)</f>
        <v>MS</v>
      </c>
      <c r="E2645" t="str">
        <f>IF(LEN(SUBSTITUTE(gait_events!C2890,"_run-",""))&lt;&gt;LEN(gait_events!C2890),LEFT(RIGHT(gait_events!C2890,LEN(gait_events!C2890)-19),FIND("_run-",RIGHT(gait_events!C2890,LEN(gait_events!C2890)-19),1)-1),RIGHT(gait_events!C2890,LEN(gait_events!C2890)-19))</f>
        <v>Slow</v>
      </c>
      <c r="F2645" t="str">
        <f>IF(LEN(SUBSTITUTE(gait_events!C2890,"_run-",""))&lt;&gt;LEN(gait_events!C2890),RIGHT(gait_events!C2890,LEN(gait_events!C2890)-FIND("_run-",gait_events!C2890,1)-4),"")</f>
        <v>schub</v>
      </c>
      <c r="G2645" t="str">
        <f>gait_events!D2890</f>
        <v>right_shank</v>
      </c>
      <c r="H2645" t="str">
        <f>gait_events!E2890</f>
        <v>IC</v>
      </c>
      <c r="I2645">
        <f>IF(gait_events!F2890&lt;&gt;"",gait_events!F2890,NA())</f>
        <v>5</v>
      </c>
      <c r="J2645">
        <f>IF(gait_events!G2890&lt;&gt;"",gait_events!G2890,NA())</f>
        <v>6</v>
      </c>
      <c r="K2645">
        <f t="shared" si="328"/>
        <v>-1</v>
      </c>
      <c r="L2645">
        <f t="shared" si="329"/>
        <v>-5</v>
      </c>
      <c r="M2645">
        <f t="shared" si="330"/>
        <v>1</v>
      </c>
      <c r="N2645">
        <f t="shared" si="331"/>
        <v>1</v>
      </c>
      <c r="O2645">
        <f t="shared" si="332"/>
        <v>1</v>
      </c>
      <c r="P2645">
        <f t="shared" si="333"/>
        <v>0</v>
      </c>
      <c r="Q2645">
        <f t="shared" si="334"/>
        <v>0</v>
      </c>
      <c r="R2645">
        <f t="shared" si="335"/>
        <v>1</v>
      </c>
    </row>
    <row r="2646" spans="1:18" x14ac:dyDescent="0.25">
      <c r="A2646" t="str">
        <f>gait_events!B2891</f>
        <v>pp058</v>
      </c>
      <c r="B2646" t="str">
        <f>VLOOKUP(A2646,participants!A:B,2,0)</f>
        <v>M</v>
      </c>
      <c r="C2646">
        <f>VLOOKUP(A2646,participants!A:C,3,0)</f>
        <v>24</v>
      </c>
      <c r="D2646" t="str">
        <f>VLOOKUP(A2646,participants!A:F,6,0)</f>
        <v>MS</v>
      </c>
      <c r="E2646" t="str">
        <f>IF(LEN(SUBSTITUTE(gait_events!C2891,"_run-",""))&lt;&gt;LEN(gait_events!C2891),LEFT(RIGHT(gait_events!C2891,LEN(gait_events!C2891)-19),FIND("_run-",RIGHT(gait_events!C2891,LEN(gait_events!C2891)-19),1)-1),RIGHT(gait_events!C2891,LEN(gait_events!C2891)-19))</f>
        <v>Slow</v>
      </c>
      <c r="F2646" t="str">
        <f>IF(LEN(SUBSTITUTE(gait_events!C2891,"_run-",""))&lt;&gt;LEN(gait_events!C2891),RIGHT(gait_events!C2891,LEN(gait_events!C2891)-FIND("_run-",gait_events!C2891,1)-4),"")</f>
        <v>schub</v>
      </c>
      <c r="G2646" t="str">
        <f>gait_events!D2891</f>
        <v>right_shank</v>
      </c>
      <c r="H2646" t="str">
        <f>gait_events!E2891</f>
        <v>IC</v>
      </c>
      <c r="I2646">
        <f>IF(gait_events!F2891&lt;&gt;"",gait_events!F2891,NA())</f>
        <v>417</v>
      </c>
      <c r="J2646">
        <f>IF(gait_events!G2891&lt;&gt;"",gait_events!G2891,NA())</f>
        <v>414</v>
      </c>
      <c r="K2646">
        <f t="shared" si="328"/>
        <v>3</v>
      </c>
      <c r="L2646">
        <f t="shared" si="329"/>
        <v>15</v>
      </c>
      <c r="M2646">
        <f t="shared" si="330"/>
        <v>1</v>
      </c>
      <c r="N2646">
        <f t="shared" si="331"/>
        <v>1</v>
      </c>
      <c r="O2646">
        <f t="shared" si="332"/>
        <v>1</v>
      </c>
      <c r="P2646">
        <f t="shared" si="333"/>
        <v>0</v>
      </c>
      <c r="Q2646">
        <f t="shared" si="334"/>
        <v>0</v>
      </c>
      <c r="R2646">
        <f t="shared" si="335"/>
        <v>1</v>
      </c>
    </row>
    <row r="2647" spans="1:18" x14ac:dyDescent="0.25">
      <c r="A2647" t="str">
        <f>gait_events!B2892</f>
        <v>pp058</v>
      </c>
      <c r="B2647" t="str">
        <f>VLOOKUP(A2647,participants!A:B,2,0)</f>
        <v>M</v>
      </c>
      <c r="C2647">
        <f>VLOOKUP(A2647,participants!A:C,3,0)</f>
        <v>24</v>
      </c>
      <c r="D2647" t="str">
        <f>VLOOKUP(A2647,participants!A:F,6,0)</f>
        <v>MS</v>
      </c>
      <c r="E2647" t="str">
        <f>IF(LEN(SUBSTITUTE(gait_events!C2892,"_run-",""))&lt;&gt;LEN(gait_events!C2892),LEFT(RIGHT(gait_events!C2892,LEN(gait_events!C2892)-19),FIND("_run-",RIGHT(gait_events!C2892,LEN(gait_events!C2892)-19),1)-1),RIGHT(gait_events!C2892,LEN(gait_events!C2892)-19))</f>
        <v>Slow</v>
      </c>
      <c r="F2647" t="str">
        <f>IF(LEN(SUBSTITUTE(gait_events!C2892,"_run-",""))&lt;&gt;LEN(gait_events!C2892),RIGHT(gait_events!C2892,LEN(gait_events!C2892)-FIND("_run-",gait_events!C2892,1)-4),"")</f>
        <v>schub</v>
      </c>
      <c r="G2647" t="str">
        <f>gait_events!D2892</f>
        <v>right_shank</v>
      </c>
      <c r="H2647" t="str">
        <f>gait_events!E2892</f>
        <v>IC</v>
      </c>
      <c r="I2647">
        <f>IF(gait_events!F2892&lt;&gt;"",gait_events!F2892,NA())</f>
        <v>746</v>
      </c>
      <c r="J2647">
        <f>IF(gait_events!G2892&lt;&gt;"",gait_events!G2892,NA())</f>
        <v>739</v>
      </c>
      <c r="K2647">
        <f t="shared" si="328"/>
        <v>7</v>
      </c>
      <c r="L2647">
        <f t="shared" si="329"/>
        <v>35</v>
      </c>
      <c r="M2647">
        <f t="shared" si="330"/>
        <v>1</v>
      </c>
      <c r="N2647">
        <f t="shared" si="331"/>
        <v>1</v>
      </c>
      <c r="O2647">
        <f t="shared" si="332"/>
        <v>1</v>
      </c>
      <c r="P2647">
        <f t="shared" si="333"/>
        <v>0</v>
      </c>
      <c r="Q2647">
        <f t="shared" si="334"/>
        <v>0</v>
      </c>
      <c r="R2647">
        <f t="shared" si="335"/>
        <v>1</v>
      </c>
    </row>
    <row r="2648" spans="1:18" x14ac:dyDescent="0.25">
      <c r="A2648" t="str">
        <f>gait_events!B2893</f>
        <v>pp058</v>
      </c>
      <c r="B2648" t="str">
        <f>VLOOKUP(A2648,participants!A:B,2,0)</f>
        <v>M</v>
      </c>
      <c r="C2648">
        <f>VLOOKUP(A2648,participants!A:C,3,0)</f>
        <v>24</v>
      </c>
      <c r="D2648" t="str">
        <f>VLOOKUP(A2648,participants!A:F,6,0)</f>
        <v>MS</v>
      </c>
      <c r="E2648" t="str">
        <f>IF(LEN(SUBSTITUTE(gait_events!C2893,"_run-",""))&lt;&gt;LEN(gait_events!C2893),LEFT(RIGHT(gait_events!C2893,LEN(gait_events!C2893)-19),FIND("_run-",RIGHT(gait_events!C2893,LEN(gait_events!C2893)-19),1)-1),RIGHT(gait_events!C2893,LEN(gait_events!C2893)-19))</f>
        <v>Slow</v>
      </c>
      <c r="F2648" t="str">
        <f>IF(LEN(SUBSTITUTE(gait_events!C2893,"_run-",""))&lt;&gt;LEN(gait_events!C2893),RIGHT(gait_events!C2893,LEN(gait_events!C2893)-FIND("_run-",gait_events!C2893,1)-4),"")</f>
        <v>schub</v>
      </c>
      <c r="G2648" t="str">
        <f>gait_events!D2893</f>
        <v>right_shank</v>
      </c>
      <c r="H2648" t="str">
        <f>gait_events!E2893</f>
        <v>IC</v>
      </c>
      <c r="I2648">
        <f>IF(gait_events!F2893&lt;&gt;"",gait_events!F2893,NA())</f>
        <v>1071</v>
      </c>
      <c r="J2648">
        <f>IF(gait_events!G2893&lt;&gt;"",gait_events!G2893,NA())</f>
        <v>1078</v>
      </c>
      <c r="K2648">
        <f t="shared" si="328"/>
        <v>-7</v>
      </c>
      <c r="L2648">
        <f t="shared" si="329"/>
        <v>-35</v>
      </c>
      <c r="M2648">
        <f t="shared" si="330"/>
        <v>1</v>
      </c>
      <c r="N2648">
        <f t="shared" si="331"/>
        <v>1</v>
      </c>
      <c r="O2648">
        <f t="shared" si="332"/>
        <v>1</v>
      </c>
      <c r="P2648">
        <f t="shared" si="333"/>
        <v>0</v>
      </c>
      <c r="Q2648">
        <f t="shared" si="334"/>
        <v>0</v>
      </c>
      <c r="R2648">
        <f t="shared" si="335"/>
        <v>1</v>
      </c>
    </row>
    <row r="2649" spans="1:18" x14ac:dyDescent="0.25">
      <c r="A2649" t="str">
        <f>gait_events!B2894</f>
        <v>pp058</v>
      </c>
      <c r="B2649" t="str">
        <f>VLOOKUP(A2649,participants!A:B,2,0)</f>
        <v>M</v>
      </c>
      <c r="C2649">
        <f>VLOOKUP(A2649,participants!A:C,3,0)</f>
        <v>24</v>
      </c>
      <c r="D2649" t="str">
        <f>VLOOKUP(A2649,participants!A:F,6,0)</f>
        <v>MS</v>
      </c>
      <c r="E2649" t="str">
        <f>IF(LEN(SUBSTITUTE(gait_events!C2894,"_run-",""))&lt;&gt;LEN(gait_events!C2894),LEFT(RIGHT(gait_events!C2894,LEN(gait_events!C2894)-19),FIND("_run-",RIGHT(gait_events!C2894,LEN(gait_events!C2894)-19),1)-1),RIGHT(gait_events!C2894,LEN(gait_events!C2894)-19))</f>
        <v>Slow</v>
      </c>
      <c r="F2649" t="str">
        <f>IF(LEN(SUBSTITUTE(gait_events!C2894,"_run-",""))&lt;&gt;LEN(gait_events!C2894),RIGHT(gait_events!C2894,LEN(gait_events!C2894)-FIND("_run-",gait_events!C2894,1)-4),"")</f>
        <v>schub</v>
      </c>
      <c r="G2649" t="str">
        <f>gait_events!D2894</f>
        <v>right_shank</v>
      </c>
      <c r="H2649" t="str">
        <f>gait_events!E2894</f>
        <v>IC</v>
      </c>
      <c r="I2649">
        <f>IF(gait_events!F2894&lt;&gt;"",gait_events!F2894,NA())</f>
        <v>1405</v>
      </c>
      <c r="J2649">
        <f>IF(gait_events!G2894&lt;&gt;"",gait_events!G2894,NA())</f>
        <v>1404</v>
      </c>
      <c r="K2649">
        <f t="shared" si="328"/>
        <v>1</v>
      </c>
      <c r="L2649">
        <f t="shared" si="329"/>
        <v>5</v>
      </c>
      <c r="M2649">
        <f t="shared" si="330"/>
        <v>1</v>
      </c>
      <c r="N2649">
        <f t="shared" si="331"/>
        <v>1</v>
      </c>
      <c r="O2649">
        <f t="shared" si="332"/>
        <v>1</v>
      </c>
      <c r="P2649">
        <f t="shared" si="333"/>
        <v>0</v>
      </c>
      <c r="Q2649">
        <f t="shared" si="334"/>
        <v>0</v>
      </c>
      <c r="R2649">
        <f t="shared" si="335"/>
        <v>1</v>
      </c>
    </row>
    <row r="2650" spans="1:18" x14ac:dyDescent="0.25">
      <c r="A2650" t="str">
        <f>gait_events!B2895</f>
        <v>pp058</v>
      </c>
      <c r="B2650" t="str">
        <f>VLOOKUP(A2650,participants!A:B,2,0)</f>
        <v>M</v>
      </c>
      <c r="C2650">
        <f>VLOOKUP(A2650,participants!A:C,3,0)</f>
        <v>24</v>
      </c>
      <c r="D2650" t="str">
        <f>VLOOKUP(A2650,participants!A:F,6,0)</f>
        <v>MS</v>
      </c>
      <c r="E2650" t="str">
        <f>IF(LEN(SUBSTITUTE(gait_events!C2895,"_run-",""))&lt;&gt;LEN(gait_events!C2895),LEFT(RIGHT(gait_events!C2895,LEN(gait_events!C2895)-19),FIND("_run-",RIGHT(gait_events!C2895,LEN(gait_events!C2895)-19),1)-1),RIGHT(gait_events!C2895,LEN(gait_events!C2895)-19))</f>
        <v>Slow</v>
      </c>
      <c r="F2650" t="str">
        <f>IF(LEN(SUBSTITUTE(gait_events!C2895,"_run-",""))&lt;&gt;LEN(gait_events!C2895),RIGHT(gait_events!C2895,LEN(gait_events!C2895)-FIND("_run-",gait_events!C2895,1)-4),"")</f>
        <v>schub</v>
      </c>
      <c r="G2650" t="str">
        <f>gait_events!D2895</f>
        <v>right_shank</v>
      </c>
      <c r="H2650" t="str">
        <f>gait_events!E2895</f>
        <v>IC</v>
      </c>
      <c r="I2650">
        <f>IF(gait_events!F2895&lt;&gt;"",gait_events!F2895,NA())</f>
        <v>1742</v>
      </c>
      <c r="J2650">
        <f>IF(gait_events!G2895&lt;&gt;"",gait_events!G2895,NA())</f>
        <v>1730</v>
      </c>
      <c r="K2650">
        <f t="shared" si="328"/>
        <v>12</v>
      </c>
      <c r="L2650">
        <f t="shared" si="329"/>
        <v>60</v>
      </c>
      <c r="M2650">
        <f t="shared" si="330"/>
        <v>1</v>
      </c>
      <c r="N2650">
        <f t="shared" si="331"/>
        <v>1</v>
      </c>
      <c r="O2650">
        <f t="shared" si="332"/>
        <v>1</v>
      </c>
      <c r="P2650">
        <f t="shared" si="333"/>
        <v>0</v>
      </c>
      <c r="Q2650">
        <f t="shared" si="334"/>
        <v>0</v>
      </c>
      <c r="R2650">
        <f t="shared" si="335"/>
        <v>1</v>
      </c>
    </row>
    <row r="2651" spans="1:18" x14ac:dyDescent="0.25">
      <c r="A2651" t="str">
        <f>gait_events!B2896</f>
        <v>pp058</v>
      </c>
      <c r="B2651" t="str">
        <f>VLOOKUP(A2651,participants!A:B,2,0)</f>
        <v>M</v>
      </c>
      <c r="C2651">
        <f>VLOOKUP(A2651,participants!A:C,3,0)</f>
        <v>24</v>
      </c>
      <c r="D2651" t="str">
        <f>VLOOKUP(A2651,participants!A:F,6,0)</f>
        <v>MS</v>
      </c>
      <c r="E2651" t="str">
        <f>IF(LEN(SUBSTITUTE(gait_events!C2896,"_run-",""))&lt;&gt;LEN(gait_events!C2896),LEFT(RIGHT(gait_events!C2896,LEN(gait_events!C2896)-19),FIND("_run-",RIGHT(gait_events!C2896,LEN(gait_events!C2896)-19),1)-1),RIGHT(gait_events!C2896,LEN(gait_events!C2896)-19))</f>
        <v>Slow</v>
      </c>
      <c r="F2651" t="str">
        <f>IF(LEN(SUBSTITUTE(gait_events!C2896,"_run-",""))&lt;&gt;LEN(gait_events!C2896),RIGHT(gait_events!C2896,LEN(gait_events!C2896)-FIND("_run-",gait_events!C2896,1)-4),"")</f>
        <v>schub</v>
      </c>
      <c r="G2651" t="str">
        <f>gait_events!D2896</f>
        <v>right_shank</v>
      </c>
      <c r="H2651" t="str">
        <f>gait_events!E2896</f>
        <v>IC</v>
      </c>
      <c r="I2651">
        <f>IF(gait_events!F2896&lt;&gt;"",gait_events!F2896,NA())</f>
        <v>2040</v>
      </c>
      <c r="J2651">
        <f>IF(gait_events!G2896&lt;&gt;"",gait_events!G2896,NA())</f>
        <v>2026</v>
      </c>
      <c r="K2651">
        <f t="shared" si="328"/>
        <v>14</v>
      </c>
      <c r="L2651">
        <f t="shared" si="329"/>
        <v>70</v>
      </c>
      <c r="M2651">
        <f t="shared" si="330"/>
        <v>1</v>
      </c>
      <c r="N2651">
        <f t="shared" si="331"/>
        <v>1</v>
      </c>
      <c r="O2651">
        <f t="shared" si="332"/>
        <v>1</v>
      </c>
      <c r="P2651">
        <f t="shared" si="333"/>
        <v>0</v>
      </c>
      <c r="Q2651">
        <f t="shared" si="334"/>
        <v>0</v>
      </c>
      <c r="R2651">
        <f t="shared" si="335"/>
        <v>1</v>
      </c>
    </row>
    <row r="2652" spans="1:18" x14ac:dyDescent="0.25">
      <c r="A2652" t="str">
        <f>gait_events!B2897</f>
        <v>pp058</v>
      </c>
      <c r="B2652" t="str">
        <f>VLOOKUP(A2652,participants!A:B,2,0)</f>
        <v>M</v>
      </c>
      <c r="C2652">
        <f>VLOOKUP(A2652,participants!A:C,3,0)</f>
        <v>24</v>
      </c>
      <c r="D2652" t="str">
        <f>VLOOKUP(A2652,participants!A:F,6,0)</f>
        <v>MS</v>
      </c>
      <c r="E2652" t="str">
        <f>IF(LEN(SUBSTITUTE(gait_events!C2897,"_run-",""))&lt;&gt;LEN(gait_events!C2897),LEFT(RIGHT(gait_events!C2897,LEN(gait_events!C2897)-19),FIND("_run-",RIGHT(gait_events!C2897,LEN(gait_events!C2897)-19),1)-1),RIGHT(gait_events!C2897,LEN(gait_events!C2897)-19))</f>
        <v>Slow</v>
      </c>
      <c r="F2652" t="str">
        <f>IF(LEN(SUBSTITUTE(gait_events!C2897,"_run-",""))&lt;&gt;LEN(gait_events!C2897),RIGHT(gait_events!C2897,LEN(gait_events!C2897)-FIND("_run-",gait_events!C2897,1)-4),"")</f>
        <v>schub</v>
      </c>
      <c r="G2652" t="str">
        <f>gait_events!D2897</f>
        <v>right_shank</v>
      </c>
      <c r="H2652" t="str">
        <f>gait_events!E2897</f>
        <v>IC</v>
      </c>
      <c r="I2652">
        <f>IF(gait_events!F2897&lt;&gt;"",gait_events!F2897,NA())</f>
        <v>2366</v>
      </c>
      <c r="J2652">
        <f>IF(gait_events!G2897&lt;&gt;"",gait_events!G2897,NA())</f>
        <v>2358</v>
      </c>
      <c r="K2652">
        <f t="shared" si="328"/>
        <v>8</v>
      </c>
      <c r="L2652">
        <f t="shared" si="329"/>
        <v>40</v>
      </c>
      <c r="M2652">
        <f t="shared" si="330"/>
        <v>1</v>
      </c>
      <c r="N2652">
        <f t="shared" si="331"/>
        <v>1</v>
      </c>
      <c r="O2652">
        <f t="shared" si="332"/>
        <v>1</v>
      </c>
      <c r="P2652">
        <f t="shared" si="333"/>
        <v>0</v>
      </c>
      <c r="Q2652">
        <f t="shared" si="334"/>
        <v>0</v>
      </c>
      <c r="R2652">
        <f t="shared" si="335"/>
        <v>1</v>
      </c>
    </row>
    <row r="2653" spans="1:18" x14ac:dyDescent="0.25">
      <c r="A2653" t="str">
        <f>gait_events!B2898</f>
        <v>pp058</v>
      </c>
      <c r="B2653" t="str">
        <f>VLOOKUP(A2653,participants!A:B,2,0)</f>
        <v>M</v>
      </c>
      <c r="C2653">
        <f>VLOOKUP(A2653,participants!A:C,3,0)</f>
        <v>24</v>
      </c>
      <c r="D2653" t="str">
        <f>VLOOKUP(A2653,participants!A:F,6,0)</f>
        <v>MS</v>
      </c>
      <c r="E2653" t="str">
        <f>IF(LEN(SUBSTITUTE(gait_events!C2898,"_run-",""))&lt;&gt;LEN(gait_events!C2898),LEFT(RIGHT(gait_events!C2898,LEN(gait_events!C2898)-19),FIND("_run-",RIGHT(gait_events!C2898,LEN(gait_events!C2898)-19),1)-1),RIGHT(gait_events!C2898,LEN(gait_events!C2898)-19))</f>
        <v>Slow</v>
      </c>
      <c r="F2653" t="str">
        <f>IF(LEN(SUBSTITUTE(gait_events!C2898,"_run-",""))&lt;&gt;LEN(gait_events!C2898),RIGHT(gait_events!C2898,LEN(gait_events!C2898)-FIND("_run-",gait_events!C2898,1)-4),"")</f>
        <v>schub</v>
      </c>
      <c r="G2653" t="str">
        <f>gait_events!D2898</f>
        <v>right_shank</v>
      </c>
      <c r="H2653" t="str">
        <f>gait_events!E2898</f>
        <v>IC</v>
      </c>
      <c r="I2653">
        <f>IF(gait_events!F2898&lt;&gt;"",gait_events!F2898,NA())</f>
        <v>2696</v>
      </c>
      <c r="J2653">
        <f>IF(gait_events!G2898&lt;&gt;"",gait_events!G2898,NA())</f>
        <v>2693</v>
      </c>
      <c r="K2653">
        <f t="shared" si="328"/>
        <v>3</v>
      </c>
      <c r="L2653">
        <f t="shared" si="329"/>
        <v>15</v>
      </c>
      <c r="M2653">
        <f t="shared" si="330"/>
        <v>1</v>
      </c>
      <c r="N2653">
        <f t="shared" si="331"/>
        <v>1</v>
      </c>
      <c r="O2653">
        <f t="shared" si="332"/>
        <v>1</v>
      </c>
      <c r="P2653">
        <f t="shared" si="333"/>
        <v>0</v>
      </c>
      <c r="Q2653">
        <f t="shared" si="334"/>
        <v>0</v>
      </c>
      <c r="R2653">
        <f t="shared" si="335"/>
        <v>1</v>
      </c>
    </row>
    <row r="2654" spans="1:18" x14ac:dyDescent="0.25">
      <c r="A2654" t="str">
        <f>gait_events!B2899</f>
        <v>pp058</v>
      </c>
      <c r="B2654" t="str">
        <f>VLOOKUP(A2654,participants!A:B,2,0)</f>
        <v>M</v>
      </c>
      <c r="C2654">
        <f>VLOOKUP(A2654,participants!A:C,3,0)</f>
        <v>24</v>
      </c>
      <c r="D2654" t="str">
        <f>VLOOKUP(A2654,participants!A:F,6,0)</f>
        <v>MS</v>
      </c>
      <c r="E2654" t="str">
        <f>IF(LEN(SUBSTITUTE(gait_events!C2899,"_run-",""))&lt;&gt;LEN(gait_events!C2899),LEFT(RIGHT(gait_events!C2899,LEN(gait_events!C2899)-19),FIND("_run-",RIGHT(gait_events!C2899,LEN(gait_events!C2899)-19),1)-1),RIGHT(gait_events!C2899,LEN(gait_events!C2899)-19))</f>
        <v>Slow</v>
      </c>
      <c r="F2654" t="str">
        <f>IF(LEN(SUBSTITUTE(gait_events!C2899,"_run-",""))&lt;&gt;LEN(gait_events!C2899),RIGHT(gait_events!C2899,LEN(gait_events!C2899)-FIND("_run-",gait_events!C2899,1)-4),"")</f>
        <v>schub</v>
      </c>
      <c r="G2654" t="str">
        <f>gait_events!D2899</f>
        <v>right_shank</v>
      </c>
      <c r="H2654" t="str">
        <f>gait_events!E2899</f>
        <v>IC</v>
      </c>
      <c r="I2654">
        <f>IF(gait_events!F2899&lt;&gt;"",gait_events!F2899,NA())</f>
        <v>3043</v>
      </c>
      <c r="J2654" t="e">
        <f>IF(gait_events!G2899&lt;&gt;"",gait_events!G2899,NA())</f>
        <v>#N/A</v>
      </c>
      <c r="K2654" t="e">
        <f t="shared" si="328"/>
        <v>#N/A</v>
      </c>
      <c r="L2654" t="e">
        <f t="shared" si="329"/>
        <v>#N/A</v>
      </c>
      <c r="M2654">
        <f t="shared" si="330"/>
        <v>1</v>
      </c>
      <c r="N2654">
        <f t="shared" si="331"/>
        <v>0</v>
      </c>
      <c r="O2654">
        <f t="shared" si="332"/>
        <v>0</v>
      </c>
      <c r="P2654">
        <f t="shared" si="333"/>
        <v>1</v>
      </c>
      <c r="Q2654">
        <f t="shared" si="334"/>
        <v>0</v>
      </c>
      <c r="R2654">
        <f t="shared" si="335"/>
        <v>1</v>
      </c>
    </row>
    <row r="2655" spans="1:18" x14ac:dyDescent="0.25">
      <c r="A2655" t="str">
        <f>gait_events!B2900</f>
        <v>pp058</v>
      </c>
      <c r="B2655" t="str">
        <f>VLOOKUP(A2655,participants!A:B,2,0)</f>
        <v>M</v>
      </c>
      <c r="C2655">
        <f>VLOOKUP(A2655,participants!A:C,3,0)</f>
        <v>24</v>
      </c>
      <c r="D2655" t="str">
        <f>VLOOKUP(A2655,participants!A:F,6,0)</f>
        <v>MS</v>
      </c>
      <c r="E2655" t="str">
        <f>IF(LEN(SUBSTITUTE(gait_events!C2900,"_run-",""))&lt;&gt;LEN(gait_events!C2900),LEFT(RIGHT(gait_events!C2900,LEN(gait_events!C2900)-19),FIND("_run-",RIGHT(gait_events!C2900,LEN(gait_events!C2900)-19),1)-1),RIGHT(gait_events!C2900,LEN(gait_events!C2900)-19))</f>
        <v>Slow</v>
      </c>
      <c r="F2655" t="str">
        <f>IF(LEN(SUBSTITUTE(gait_events!C2900,"_run-",""))&lt;&gt;LEN(gait_events!C2900),RIGHT(gait_events!C2900,LEN(gait_events!C2900)-FIND("_run-",gait_events!C2900,1)-4),"")</f>
        <v>schub</v>
      </c>
      <c r="G2655" t="str">
        <f>gait_events!D2900</f>
        <v>right_shank</v>
      </c>
      <c r="H2655" t="str">
        <f>gait_events!E2900</f>
        <v>IC</v>
      </c>
      <c r="I2655">
        <f>IF(gait_events!F2900&lt;&gt;"",gait_events!F2900,NA())</f>
        <v>3377</v>
      </c>
      <c r="J2655">
        <f>IF(gait_events!G2900&lt;&gt;"",gait_events!G2900,NA())</f>
        <v>3367</v>
      </c>
      <c r="K2655">
        <f t="shared" si="328"/>
        <v>10</v>
      </c>
      <c r="L2655">
        <f t="shared" si="329"/>
        <v>50</v>
      </c>
      <c r="M2655">
        <f t="shared" si="330"/>
        <v>1</v>
      </c>
      <c r="N2655">
        <f t="shared" si="331"/>
        <v>1</v>
      </c>
      <c r="O2655">
        <f t="shared" si="332"/>
        <v>1</v>
      </c>
      <c r="P2655">
        <f t="shared" si="333"/>
        <v>0</v>
      </c>
      <c r="Q2655">
        <f t="shared" si="334"/>
        <v>0</v>
      </c>
      <c r="R2655">
        <f t="shared" si="335"/>
        <v>1</v>
      </c>
    </row>
    <row r="2656" spans="1:18" x14ac:dyDescent="0.25">
      <c r="A2656" t="str">
        <f>gait_events!B2901</f>
        <v>pp058</v>
      </c>
      <c r="B2656" t="str">
        <f>VLOOKUP(A2656,participants!A:B,2,0)</f>
        <v>M</v>
      </c>
      <c r="C2656">
        <f>VLOOKUP(A2656,participants!A:C,3,0)</f>
        <v>24</v>
      </c>
      <c r="D2656" t="str">
        <f>VLOOKUP(A2656,participants!A:F,6,0)</f>
        <v>MS</v>
      </c>
      <c r="E2656" t="str">
        <f>IF(LEN(SUBSTITUTE(gait_events!C2901,"_run-",""))&lt;&gt;LEN(gait_events!C2901),LEFT(RIGHT(gait_events!C2901,LEN(gait_events!C2901)-19),FIND("_run-",RIGHT(gait_events!C2901,LEN(gait_events!C2901)-19),1)-1),RIGHT(gait_events!C2901,LEN(gait_events!C2901)-19))</f>
        <v>Slow</v>
      </c>
      <c r="F2656" t="str">
        <f>IF(LEN(SUBSTITUTE(gait_events!C2901,"_run-",""))&lt;&gt;LEN(gait_events!C2901),RIGHT(gait_events!C2901,LEN(gait_events!C2901)-FIND("_run-",gait_events!C2901,1)-4),"")</f>
        <v>schub</v>
      </c>
      <c r="G2656" t="str">
        <f>gait_events!D2901</f>
        <v>right_shank</v>
      </c>
      <c r="H2656" t="str">
        <f>gait_events!E2901</f>
        <v>FC</v>
      </c>
      <c r="I2656">
        <f>IF(gait_events!F2901&lt;&gt;"",gait_events!F2901,NA())</f>
        <v>291</v>
      </c>
      <c r="J2656">
        <f>IF(gait_events!G2901&lt;&gt;"",gait_events!G2901,NA())</f>
        <v>295</v>
      </c>
      <c r="K2656">
        <f t="shared" si="328"/>
        <v>-4</v>
      </c>
      <c r="L2656">
        <f t="shared" si="329"/>
        <v>-20</v>
      </c>
      <c r="M2656">
        <f t="shared" si="330"/>
        <v>1</v>
      </c>
      <c r="N2656">
        <f t="shared" si="331"/>
        <v>1</v>
      </c>
      <c r="O2656">
        <f t="shared" si="332"/>
        <v>1</v>
      </c>
      <c r="P2656">
        <f t="shared" si="333"/>
        <v>0</v>
      </c>
      <c r="Q2656">
        <f t="shared" si="334"/>
        <v>0</v>
      </c>
      <c r="R2656">
        <f t="shared" si="335"/>
        <v>1</v>
      </c>
    </row>
    <row r="2657" spans="1:18" x14ac:dyDescent="0.25">
      <c r="A2657" t="str">
        <f>gait_events!B2902</f>
        <v>pp058</v>
      </c>
      <c r="B2657" t="str">
        <f>VLOOKUP(A2657,participants!A:B,2,0)</f>
        <v>M</v>
      </c>
      <c r="C2657">
        <f>VLOOKUP(A2657,participants!A:C,3,0)</f>
        <v>24</v>
      </c>
      <c r="D2657" t="str">
        <f>VLOOKUP(A2657,participants!A:F,6,0)</f>
        <v>MS</v>
      </c>
      <c r="E2657" t="str">
        <f>IF(LEN(SUBSTITUTE(gait_events!C2902,"_run-",""))&lt;&gt;LEN(gait_events!C2902),LEFT(RIGHT(gait_events!C2902,LEN(gait_events!C2902)-19),FIND("_run-",RIGHT(gait_events!C2902,LEN(gait_events!C2902)-19),1)-1),RIGHT(gait_events!C2902,LEN(gait_events!C2902)-19))</f>
        <v>Slow</v>
      </c>
      <c r="F2657" t="str">
        <f>IF(LEN(SUBSTITUTE(gait_events!C2902,"_run-",""))&lt;&gt;LEN(gait_events!C2902),RIGHT(gait_events!C2902,LEN(gait_events!C2902)-FIND("_run-",gait_events!C2902,1)-4),"")</f>
        <v>schub</v>
      </c>
      <c r="G2657" t="str">
        <f>gait_events!D2902</f>
        <v>right_shank</v>
      </c>
      <c r="H2657" t="str">
        <f>gait_events!E2902</f>
        <v>FC</v>
      </c>
      <c r="I2657">
        <f>IF(gait_events!F2902&lt;&gt;"",gait_events!F2902,NA())</f>
        <v>684</v>
      </c>
      <c r="J2657">
        <f>IF(gait_events!G2902&lt;&gt;"",gait_events!G2902,NA())</f>
        <v>684</v>
      </c>
      <c r="K2657">
        <f t="shared" si="328"/>
        <v>0</v>
      </c>
      <c r="L2657">
        <f t="shared" si="329"/>
        <v>0</v>
      </c>
      <c r="M2657">
        <f t="shared" si="330"/>
        <v>1</v>
      </c>
      <c r="N2657">
        <f t="shared" si="331"/>
        <v>1</v>
      </c>
      <c r="O2657">
        <f t="shared" si="332"/>
        <v>1</v>
      </c>
      <c r="P2657">
        <f t="shared" si="333"/>
        <v>0</v>
      </c>
      <c r="Q2657">
        <f t="shared" si="334"/>
        <v>0</v>
      </c>
      <c r="R2657">
        <f t="shared" si="335"/>
        <v>1</v>
      </c>
    </row>
    <row r="2658" spans="1:18" x14ac:dyDescent="0.25">
      <c r="A2658" t="str">
        <f>gait_events!B2903</f>
        <v>pp058</v>
      </c>
      <c r="B2658" t="str">
        <f>VLOOKUP(A2658,participants!A:B,2,0)</f>
        <v>M</v>
      </c>
      <c r="C2658">
        <f>VLOOKUP(A2658,participants!A:C,3,0)</f>
        <v>24</v>
      </c>
      <c r="D2658" t="str">
        <f>VLOOKUP(A2658,participants!A:F,6,0)</f>
        <v>MS</v>
      </c>
      <c r="E2658" t="str">
        <f>IF(LEN(SUBSTITUTE(gait_events!C2903,"_run-",""))&lt;&gt;LEN(gait_events!C2903),LEFT(RIGHT(gait_events!C2903,LEN(gait_events!C2903)-19),FIND("_run-",RIGHT(gait_events!C2903,LEN(gait_events!C2903)-19),1)-1),RIGHT(gait_events!C2903,LEN(gait_events!C2903)-19))</f>
        <v>Slow</v>
      </c>
      <c r="F2658" t="str">
        <f>IF(LEN(SUBSTITUTE(gait_events!C2903,"_run-",""))&lt;&gt;LEN(gait_events!C2903),RIGHT(gait_events!C2903,LEN(gait_events!C2903)-FIND("_run-",gait_events!C2903,1)-4),"")</f>
        <v>schub</v>
      </c>
      <c r="G2658" t="str">
        <f>gait_events!D2903</f>
        <v>right_shank</v>
      </c>
      <c r="H2658" t="str">
        <f>gait_events!E2903</f>
        <v>FC</v>
      </c>
      <c r="I2658">
        <f>IF(gait_events!F2903&lt;&gt;"",gait_events!F2903,NA())</f>
        <v>994</v>
      </c>
      <c r="J2658">
        <f>IF(gait_events!G2903&lt;&gt;"",gait_events!G2903,NA())</f>
        <v>995</v>
      </c>
      <c r="K2658">
        <f t="shared" si="328"/>
        <v>-1</v>
      </c>
      <c r="L2658">
        <f t="shared" si="329"/>
        <v>-5</v>
      </c>
      <c r="M2658">
        <f t="shared" si="330"/>
        <v>1</v>
      </c>
      <c r="N2658">
        <f t="shared" si="331"/>
        <v>1</v>
      </c>
      <c r="O2658">
        <f t="shared" si="332"/>
        <v>1</v>
      </c>
      <c r="P2658">
        <f t="shared" si="333"/>
        <v>0</v>
      </c>
      <c r="Q2658">
        <f t="shared" si="334"/>
        <v>0</v>
      </c>
      <c r="R2658">
        <f t="shared" si="335"/>
        <v>1</v>
      </c>
    </row>
    <row r="2659" spans="1:18" x14ac:dyDescent="0.25">
      <c r="A2659" t="str">
        <f>gait_events!B2904</f>
        <v>pp058</v>
      </c>
      <c r="B2659" t="str">
        <f>VLOOKUP(A2659,participants!A:B,2,0)</f>
        <v>M</v>
      </c>
      <c r="C2659">
        <f>VLOOKUP(A2659,participants!A:C,3,0)</f>
        <v>24</v>
      </c>
      <c r="D2659" t="str">
        <f>VLOOKUP(A2659,participants!A:F,6,0)</f>
        <v>MS</v>
      </c>
      <c r="E2659" t="str">
        <f>IF(LEN(SUBSTITUTE(gait_events!C2904,"_run-",""))&lt;&gt;LEN(gait_events!C2904),LEFT(RIGHT(gait_events!C2904,LEN(gait_events!C2904)-19),FIND("_run-",RIGHT(gait_events!C2904,LEN(gait_events!C2904)-19),1)-1),RIGHT(gait_events!C2904,LEN(gait_events!C2904)-19))</f>
        <v>Slow</v>
      </c>
      <c r="F2659" t="str">
        <f>IF(LEN(SUBSTITUTE(gait_events!C2904,"_run-",""))&lt;&gt;LEN(gait_events!C2904),RIGHT(gait_events!C2904,LEN(gait_events!C2904)-FIND("_run-",gait_events!C2904,1)-4),"")</f>
        <v>schub</v>
      </c>
      <c r="G2659" t="str">
        <f>gait_events!D2904</f>
        <v>right_shank</v>
      </c>
      <c r="H2659" t="str">
        <f>gait_events!E2904</f>
        <v>FC</v>
      </c>
      <c r="I2659">
        <f>IF(gait_events!F2904&lt;&gt;"",gait_events!F2904,NA())</f>
        <v>1340</v>
      </c>
      <c r="J2659">
        <f>IF(gait_events!G2904&lt;&gt;"",gait_events!G2904,NA())</f>
        <v>1339</v>
      </c>
      <c r="K2659">
        <f t="shared" si="328"/>
        <v>1</v>
      </c>
      <c r="L2659">
        <f t="shared" si="329"/>
        <v>5</v>
      </c>
      <c r="M2659">
        <f t="shared" si="330"/>
        <v>1</v>
      </c>
      <c r="N2659">
        <f t="shared" si="331"/>
        <v>1</v>
      </c>
      <c r="O2659">
        <f t="shared" si="332"/>
        <v>1</v>
      </c>
      <c r="P2659">
        <f t="shared" si="333"/>
        <v>0</v>
      </c>
      <c r="Q2659">
        <f t="shared" si="334"/>
        <v>0</v>
      </c>
      <c r="R2659">
        <f t="shared" si="335"/>
        <v>1</v>
      </c>
    </row>
    <row r="2660" spans="1:18" x14ac:dyDescent="0.25">
      <c r="A2660" t="str">
        <f>gait_events!B1135</f>
        <v>pp059</v>
      </c>
      <c r="B2660" t="str">
        <f>VLOOKUP(A2660,participants!A:B,2,0)</f>
        <v>F</v>
      </c>
      <c r="C2660">
        <f>VLOOKUP(A2660,participants!A:C,3,0)</f>
        <v>66</v>
      </c>
      <c r="D2660" t="str">
        <f>VLOOKUP(A2660,participants!A:F,6,0)</f>
        <v>PD</v>
      </c>
      <c r="E2660" t="str">
        <f>IF(LEN(SUBSTITUTE(gait_events!C1135,"_run-",""))&lt;&gt;LEN(gait_events!C1135),LEFT(RIGHT(gait_events!C1135,LEN(gait_events!C1135)-19),FIND("_run-",RIGHT(gait_events!C1135,LEN(gait_events!C1135)-19),1)-1),RIGHT(gait_events!C1135,LEN(gait_events!C1135)-19))</f>
        <v>Fast</v>
      </c>
      <c r="F2660" t="str">
        <f>IF(LEN(SUBSTITUTE(gait_events!C1135,"_run-",""))&lt;&gt;LEN(gait_events!C1135),RIGHT(gait_events!C1135,LEN(gait_events!C1135)-FIND("_run-",gait_events!C1135,1)-4),"")</f>
        <v>off</v>
      </c>
      <c r="G2660" t="str">
        <f>gait_events!D1135</f>
        <v>left_ankle</v>
      </c>
      <c r="H2660" t="str">
        <f>gait_events!E1135</f>
        <v>IC</v>
      </c>
      <c r="I2660">
        <f>IF(gait_events!F1135&lt;&gt;"",gait_events!F1135,NA())</f>
        <v>251</v>
      </c>
      <c r="J2660">
        <f>IF(gait_events!G1135&lt;&gt;"",gait_events!G1135,NA())</f>
        <v>256</v>
      </c>
      <c r="K2660">
        <f t="shared" si="328"/>
        <v>-5</v>
      </c>
      <c r="L2660">
        <f t="shared" si="329"/>
        <v>-25</v>
      </c>
      <c r="M2660">
        <f t="shared" si="330"/>
        <v>1</v>
      </c>
      <c r="N2660">
        <f t="shared" si="331"/>
        <v>1</v>
      </c>
      <c r="O2660">
        <f t="shared" si="332"/>
        <v>1</v>
      </c>
      <c r="P2660">
        <f t="shared" si="333"/>
        <v>0</v>
      </c>
      <c r="Q2660">
        <f t="shared" si="334"/>
        <v>0</v>
      </c>
      <c r="R2660">
        <f t="shared" si="335"/>
        <v>1</v>
      </c>
    </row>
    <row r="2661" spans="1:18" x14ac:dyDescent="0.25">
      <c r="A2661" t="str">
        <f>gait_events!B1136</f>
        <v>pp059</v>
      </c>
      <c r="B2661" t="str">
        <f>VLOOKUP(A2661,participants!A:B,2,0)</f>
        <v>F</v>
      </c>
      <c r="C2661">
        <f>VLOOKUP(A2661,participants!A:C,3,0)</f>
        <v>66</v>
      </c>
      <c r="D2661" t="str">
        <f>VLOOKUP(A2661,participants!A:F,6,0)</f>
        <v>PD</v>
      </c>
      <c r="E2661" t="str">
        <f>IF(LEN(SUBSTITUTE(gait_events!C1136,"_run-",""))&lt;&gt;LEN(gait_events!C1136),LEFT(RIGHT(gait_events!C1136,LEN(gait_events!C1136)-19),FIND("_run-",RIGHT(gait_events!C1136,LEN(gait_events!C1136)-19),1)-1),RIGHT(gait_events!C1136,LEN(gait_events!C1136)-19))</f>
        <v>Fast</v>
      </c>
      <c r="F2661" t="str">
        <f>IF(LEN(SUBSTITUTE(gait_events!C1136,"_run-",""))&lt;&gt;LEN(gait_events!C1136),RIGHT(gait_events!C1136,LEN(gait_events!C1136)-FIND("_run-",gait_events!C1136,1)-4),"")</f>
        <v>off</v>
      </c>
      <c r="G2661" t="str">
        <f>gait_events!D1136</f>
        <v>left_ankle</v>
      </c>
      <c r="H2661" t="str">
        <f>gait_events!E1136</f>
        <v>IC</v>
      </c>
      <c r="I2661">
        <f>IF(gait_events!F1136&lt;&gt;"",gait_events!F1136,NA())</f>
        <v>466</v>
      </c>
      <c r="J2661">
        <f>IF(gait_events!G1136&lt;&gt;"",gait_events!G1136,NA())</f>
        <v>470</v>
      </c>
      <c r="K2661">
        <f t="shared" si="328"/>
        <v>-4</v>
      </c>
      <c r="L2661">
        <f t="shared" si="329"/>
        <v>-20</v>
      </c>
      <c r="M2661">
        <f t="shared" si="330"/>
        <v>1</v>
      </c>
      <c r="N2661">
        <f t="shared" si="331"/>
        <v>1</v>
      </c>
      <c r="O2661">
        <f t="shared" si="332"/>
        <v>1</v>
      </c>
      <c r="P2661">
        <f t="shared" si="333"/>
        <v>0</v>
      </c>
      <c r="Q2661">
        <f t="shared" si="334"/>
        <v>0</v>
      </c>
      <c r="R2661">
        <f t="shared" si="335"/>
        <v>1</v>
      </c>
    </row>
    <row r="2662" spans="1:18" x14ac:dyDescent="0.25">
      <c r="A2662" t="str">
        <f>gait_events!B1137</f>
        <v>pp059</v>
      </c>
      <c r="B2662" t="str">
        <f>VLOOKUP(A2662,participants!A:B,2,0)</f>
        <v>F</v>
      </c>
      <c r="C2662">
        <f>VLOOKUP(A2662,participants!A:C,3,0)</f>
        <v>66</v>
      </c>
      <c r="D2662" t="str">
        <f>VLOOKUP(A2662,participants!A:F,6,0)</f>
        <v>PD</v>
      </c>
      <c r="E2662" t="str">
        <f>IF(LEN(SUBSTITUTE(gait_events!C1137,"_run-",""))&lt;&gt;LEN(gait_events!C1137),LEFT(RIGHT(gait_events!C1137,LEN(gait_events!C1137)-19),FIND("_run-",RIGHT(gait_events!C1137,LEN(gait_events!C1137)-19),1)-1),RIGHT(gait_events!C1137,LEN(gait_events!C1137)-19))</f>
        <v>Fast</v>
      </c>
      <c r="F2662" t="str">
        <f>IF(LEN(SUBSTITUTE(gait_events!C1137,"_run-",""))&lt;&gt;LEN(gait_events!C1137),RIGHT(gait_events!C1137,LEN(gait_events!C1137)-FIND("_run-",gait_events!C1137,1)-4),"")</f>
        <v>off</v>
      </c>
      <c r="G2662" t="str">
        <f>gait_events!D1137</f>
        <v>left_ankle</v>
      </c>
      <c r="H2662" t="str">
        <f>gait_events!E1137</f>
        <v>IC</v>
      </c>
      <c r="I2662">
        <f>IF(gait_events!F1137&lt;&gt;"",gait_events!F1137,NA())</f>
        <v>682</v>
      </c>
      <c r="J2662">
        <f>IF(gait_events!G1137&lt;&gt;"",gait_events!G1137,NA())</f>
        <v>684</v>
      </c>
      <c r="K2662">
        <f t="shared" si="328"/>
        <v>-2</v>
      </c>
      <c r="L2662">
        <f t="shared" si="329"/>
        <v>-10</v>
      </c>
      <c r="M2662">
        <f t="shared" si="330"/>
        <v>1</v>
      </c>
      <c r="N2662">
        <f t="shared" si="331"/>
        <v>1</v>
      </c>
      <c r="O2662">
        <f t="shared" si="332"/>
        <v>1</v>
      </c>
      <c r="P2662">
        <f t="shared" si="333"/>
        <v>0</v>
      </c>
      <c r="Q2662">
        <f t="shared" si="334"/>
        <v>0</v>
      </c>
      <c r="R2662">
        <f t="shared" si="335"/>
        <v>1</v>
      </c>
    </row>
    <row r="2663" spans="1:18" x14ac:dyDescent="0.25">
      <c r="A2663" t="str">
        <f>gait_events!B1138</f>
        <v>pp059</v>
      </c>
      <c r="B2663" t="str">
        <f>VLOOKUP(A2663,participants!A:B,2,0)</f>
        <v>F</v>
      </c>
      <c r="C2663">
        <f>VLOOKUP(A2663,participants!A:C,3,0)</f>
        <v>66</v>
      </c>
      <c r="D2663" t="str">
        <f>VLOOKUP(A2663,participants!A:F,6,0)</f>
        <v>PD</v>
      </c>
      <c r="E2663" t="str">
        <f>IF(LEN(SUBSTITUTE(gait_events!C1138,"_run-",""))&lt;&gt;LEN(gait_events!C1138),LEFT(RIGHT(gait_events!C1138,LEN(gait_events!C1138)-19),FIND("_run-",RIGHT(gait_events!C1138,LEN(gait_events!C1138)-19),1)-1),RIGHT(gait_events!C1138,LEN(gait_events!C1138)-19))</f>
        <v>Fast</v>
      </c>
      <c r="F2663" t="str">
        <f>IF(LEN(SUBSTITUTE(gait_events!C1138,"_run-",""))&lt;&gt;LEN(gait_events!C1138),RIGHT(gait_events!C1138,LEN(gait_events!C1138)-FIND("_run-",gait_events!C1138,1)-4),"")</f>
        <v>off</v>
      </c>
      <c r="G2663" t="str">
        <f>gait_events!D1138</f>
        <v>left_ankle</v>
      </c>
      <c r="H2663" t="str">
        <f>gait_events!E1138</f>
        <v>IC</v>
      </c>
      <c r="I2663">
        <f>IF(gait_events!F1138&lt;&gt;"",gait_events!F1138,NA())</f>
        <v>906</v>
      </c>
      <c r="J2663">
        <f>IF(gait_events!G1138&lt;&gt;"",gait_events!G1138,NA())</f>
        <v>911</v>
      </c>
      <c r="K2663">
        <f t="shared" si="328"/>
        <v>-5</v>
      </c>
      <c r="L2663">
        <f t="shared" si="329"/>
        <v>-25</v>
      </c>
      <c r="M2663">
        <f t="shared" si="330"/>
        <v>1</v>
      </c>
      <c r="N2663">
        <f t="shared" si="331"/>
        <v>1</v>
      </c>
      <c r="O2663">
        <f t="shared" si="332"/>
        <v>1</v>
      </c>
      <c r="P2663">
        <f t="shared" si="333"/>
        <v>0</v>
      </c>
      <c r="Q2663">
        <f t="shared" si="334"/>
        <v>0</v>
      </c>
      <c r="R2663">
        <f t="shared" si="335"/>
        <v>1</v>
      </c>
    </row>
    <row r="2664" spans="1:18" x14ac:dyDescent="0.25">
      <c r="A2664" t="str">
        <f>gait_events!B1139</f>
        <v>pp059</v>
      </c>
      <c r="B2664" t="str">
        <f>VLOOKUP(A2664,participants!A:B,2,0)</f>
        <v>F</v>
      </c>
      <c r="C2664">
        <f>VLOOKUP(A2664,participants!A:C,3,0)</f>
        <v>66</v>
      </c>
      <c r="D2664" t="str">
        <f>VLOOKUP(A2664,participants!A:F,6,0)</f>
        <v>PD</v>
      </c>
      <c r="E2664" t="str">
        <f>IF(LEN(SUBSTITUTE(gait_events!C1139,"_run-",""))&lt;&gt;LEN(gait_events!C1139),LEFT(RIGHT(gait_events!C1139,LEN(gait_events!C1139)-19),FIND("_run-",RIGHT(gait_events!C1139,LEN(gait_events!C1139)-19),1)-1),RIGHT(gait_events!C1139,LEN(gait_events!C1139)-19))</f>
        <v>Fast</v>
      </c>
      <c r="F2664" t="str">
        <f>IF(LEN(SUBSTITUTE(gait_events!C1139,"_run-",""))&lt;&gt;LEN(gait_events!C1139),RIGHT(gait_events!C1139,LEN(gait_events!C1139)-FIND("_run-",gait_events!C1139,1)-4),"")</f>
        <v>off</v>
      </c>
      <c r="G2664" t="str">
        <f>gait_events!D1139</f>
        <v>left_ankle</v>
      </c>
      <c r="H2664" t="str">
        <f>gait_events!E1139</f>
        <v>FC</v>
      </c>
      <c r="I2664">
        <f>IF(gait_events!F1139&lt;&gt;"",gait_events!F1139,NA())</f>
        <v>176</v>
      </c>
      <c r="J2664">
        <f>IF(gait_events!G1139&lt;&gt;"",gait_events!G1139,NA())</f>
        <v>167</v>
      </c>
      <c r="K2664">
        <f t="shared" si="328"/>
        <v>9</v>
      </c>
      <c r="L2664">
        <f t="shared" si="329"/>
        <v>45</v>
      </c>
      <c r="M2664">
        <f t="shared" si="330"/>
        <v>1</v>
      </c>
      <c r="N2664">
        <f t="shared" si="331"/>
        <v>1</v>
      </c>
      <c r="O2664">
        <f t="shared" si="332"/>
        <v>1</v>
      </c>
      <c r="P2664">
        <f t="shared" si="333"/>
        <v>0</v>
      </c>
      <c r="Q2664">
        <f t="shared" si="334"/>
        <v>0</v>
      </c>
      <c r="R2664">
        <f t="shared" si="335"/>
        <v>1</v>
      </c>
    </row>
    <row r="2665" spans="1:18" x14ac:dyDescent="0.25">
      <c r="A2665" t="str">
        <f>gait_events!B1140</f>
        <v>pp059</v>
      </c>
      <c r="B2665" t="str">
        <f>VLOOKUP(A2665,participants!A:B,2,0)</f>
        <v>F</v>
      </c>
      <c r="C2665">
        <f>VLOOKUP(A2665,participants!A:C,3,0)</f>
        <v>66</v>
      </c>
      <c r="D2665" t="str">
        <f>VLOOKUP(A2665,participants!A:F,6,0)</f>
        <v>PD</v>
      </c>
      <c r="E2665" t="str">
        <f>IF(LEN(SUBSTITUTE(gait_events!C1140,"_run-",""))&lt;&gt;LEN(gait_events!C1140),LEFT(RIGHT(gait_events!C1140,LEN(gait_events!C1140)-19),FIND("_run-",RIGHT(gait_events!C1140,LEN(gait_events!C1140)-19),1)-1),RIGHT(gait_events!C1140,LEN(gait_events!C1140)-19))</f>
        <v>Fast</v>
      </c>
      <c r="F2665" t="str">
        <f>IF(LEN(SUBSTITUTE(gait_events!C1140,"_run-",""))&lt;&gt;LEN(gait_events!C1140),RIGHT(gait_events!C1140,LEN(gait_events!C1140)-FIND("_run-",gait_events!C1140,1)-4),"")</f>
        <v>off</v>
      </c>
      <c r="G2665" t="str">
        <f>gait_events!D1140</f>
        <v>left_ankle</v>
      </c>
      <c r="H2665" t="str">
        <f>gait_events!E1140</f>
        <v>FC</v>
      </c>
      <c r="I2665">
        <f>IF(gait_events!F1140&lt;&gt;"",gait_events!F1140,NA())</f>
        <v>399</v>
      </c>
      <c r="J2665">
        <f>IF(gait_events!G1140&lt;&gt;"",gait_events!G1140,NA())</f>
        <v>398</v>
      </c>
      <c r="K2665">
        <f t="shared" si="328"/>
        <v>1</v>
      </c>
      <c r="L2665">
        <f t="shared" si="329"/>
        <v>5</v>
      </c>
      <c r="M2665">
        <f t="shared" si="330"/>
        <v>1</v>
      </c>
      <c r="N2665">
        <f t="shared" si="331"/>
        <v>1</v>
      </c>
      <c r="O2665">
        <f t="shared" si="332"/>
        <v>1</v>
      </c>
      <c r="P2665">
        <f t="shared" si="333"/>
        <v>0</v>
      </c>
      <c r="Q2665">
        <f t="shared" si="334"/>
        <v>0</v>
      </c>
      <c r="R2665">
        <f t="shared" si="335"/>
        <v>1</v>
      </c>
    </row>
    <row r="2666" spans="1:18" x14ac:dyDescent="0.25">
      <c r="A2666" t="str">
        <f>gait_events!B1141</f>
        <v>pp059</v>
      </c>
      <c r="B2666" t="str">
        <f>VLOOKUP(A2666,participants!A:B,2,0)</f>
        <v>F</v>
      </c>
      <c r="C2666">
        <f>VLOOKUP(A2666,participants!A:C,3,0)</f>
        <v>66</v>
      </c>
      <c r="D2666" t="str">
        <f>VLOOKUP(A2666,participants!A:F,6,0)</f>
        <v>PD</v>
      </c>
      <c r="E2666" t="str">
        <f>IF(LEN(SUBSTITUTE(gait_events!C1141,"_run-",""))&lt;&gt;LEN(gait_events!C1141),LEFT(RIGHT(gait_events!C1141,LEN(gait_events!C1141)-19),FIND("_run-",RIGHT(gait_events!C1141,LEN(gait_events!C1141)-19),1)-1),RIGHT(gait_events!C1141,LEN(gait_events!C1141)-19))</f>
        <v>Fast</v>
      </c>
      <c r="F2666" t="str">
        <f>IF(LEN(SUBSTITUTE(gait_events!C1141,"_run-",""))&lt;&gt;LEN(gait_events!C1141),RIGHT(gait_events!C1141,LEN(gait_events!C1141)-FIND("_run-",gait_events!C1141,1)-4),"")</f>
        <v>off</v>
      </c>
      <c r="G2666" t="str">
        <f>gait_events!D1141</f>
        <v>left_ankle</v>
      </c>
      <c r="H2666" t="str">
        <f>gait_events!E1141</f>
        <v>FC</v>
      </c>
      <c r="I2666">
        <f>IF(gait_events!F1141&lt;&gt;"",gait_events!F1141,NA())</f>
        <v>608</v>
      </c>
      <c r="J2666">
        <f>IF(gait_events!G1141&lt;&gt;"",gait_events!G1141,NA())</f>
        <v>608</v>
      </c>
      <c r="K2666">
        <f t="shared" si="328"/>
        <v>0</v>
      </c>
      <c r="L2666">
        <f t="shared" si="329"/>
        <v>0</v>
      </c>
      <c r="M2666">
        <f t="shared" si="330"/>
        <v>1</v>
      </c>
      <c r="N2666">
        <f t="shared" si="331"/>
        <v>1</v>
      </c>
      <c r="O2666">
        <f t="shared" si="332"/>
        <v>1</v>
      </c>
      <c r="P2666">
        <f t="shared" si="333"/>
        <v>0</v>
      </c>
      <c r="Q2666">
        <f t="shared" si="334"/>
        <v>0</v>
      </c>
      <c r="R2666">
        <f t="shared" si="335"/>
        <v>1</v>
      </c>
    </row>
    <row r="2667" spans="1:18" x14ac:dyDescent="0.25">
      <c r="A2667" t="str">
        <f>gait_events!B1142</f>
        <v>pp059</v>
      </c>
      <c r="B2667" t="str">
        <f>VLOOKUP(A2667,participants!A:B,2,0)</f>
        <v>F</v>
      </c>
      <c r="C2667">
        <f>VLOOKUP(A2667,participants!A:C,3,0)</f>
        <v>66</v>
      </c>
      <c r="D2667" t="str">
        <f>VLOOKUP(A2667,participants!A:F,6,0)</f>
        <v>PD</v>
      </c>
      <c r="E2667" t="str">
        <f>IF(LEN(SUBSTITUTE(gait_events!C1142,"_run-",""))&lt;&gt;LEN(gait_events!C1142),LEFT(RIGHT(gait_events!C1142,LEN(gait_events!C1142)-19),FIND("_run-",RIGHT(gait_events!C1142,LEN(gait_events!C1142)-19),1)-1),RIGHT(gait_events!C1142,LEN(gait_events!C1142)-19))</f>
        <v>Fast</v>
      </c>
      <c r="F2667" t="str">
        <f>IF(LEN(SUBSTITUTE(gait_events!C1142,"_run-",""))&lt;&gt;LEN(gait_events!C1142),RIGHT(gait_events!C1142,LEN(gait_events!C1142)-FIND("_run-",gait_events!C1142,1)-4),"")</f>
        <v>off</v>
      </c>
      <c r="G2667" t="str">
        <f>gait_events!D1142</f>
        <v>left_ankle</v>
      </c>
      <c r="H2667" t="str">
        <f>gait_events!E1142</f>
        <v>FC</v>
      </c>
      <c r="I2667">
        <f>IF(gait_events!F1142&lt;&gt;"",gait_events!F1142,NA())</f>
        <v>827</v>
      </c>
      <c r="J2667">
        <f>IF(gait_events!G1142&lt;&gt;"",gait_events!G1142,NA())</f>
        <v>824</v>
      </c>
      <c r="K2667">
        <f t="shared" si="328"/>
        <v>3</v>
      </c>
      <c r="L2667">
        <f t="shared" si="329"/>
        <v>15</v>
      </c>
      <c r="M2667">
        <f t="shared" si="330"/>
        <v>1</v>
      </c>
      <c r="N2667">
        <f t="shared" si="331"/>
        <v>1</v>
      </c>
      <c r="O2667">
        <f t="shared" si="332"/>
        <v>1</v>
      </c>
      <c r="P2667">
        <f t="shared" si="333"/>
        <v>0</v>
      </c>
      <c r="Q2667">
        <f t="shared" si="334"/>
        <v>0</v>
      </c>
      <c r="R2667">
        <f t="shared" si="335"/>
        <v>1</v>
      </c>
    </row>
    <row r="2668" spans="1:18" x14ac:dyDescent="0.25">
      <c r="A2668" t="str">
        <f>gait_events!B1143</f>
        <v>pp059</v>
      </c>
      <c r="B2668" t="str">
        <f>VLOOKUP(A2668,participants!A:B,2,0)</f>
        <v>F</v>
      </c>
      <c r="C2668">
        <f>VLOOKUP(A2668,participants!A:C,3,0)</f>
        <v>66</v>
      </c>
      <c r="D2668" t="str">
        <f>VLOOKUP(A2668,participants!A:F,6,0)</f>
        <v>PD</v>
      </c>
      <c r="E2668" t="str">
        <f>IF(LEN(SUBSTITUTE(gait_events!C1143,"_run-",""))&lt;&gt;LEN(gait_events!C1143),LEFT(RIGHT(gait_events!C1143,LEN(gait_events!C1143)-19),FIND("_run-",RIGHT(gait_events!C1143,LEN(gait_events!C1143)-19),1)-1),RIGHT(gait_events!C1143,LEN(gait_events!C1143)-19))</f>
        <v>Fast</v>
      </c>
      <c r="F2668" t="str">
        <f>IF(LEN(SUBSTITUTE(gait_events!C1143,"_run-",""))&lt;&gt;LEN(gait_events!C1143),RIGHT(gait_events!C1143,LEN(gait_events!C1143)-FIND("_run-",gait_events!C1143,1)-4),"")</f>
        <v>off</v>
      </c>
      <c r="G2668" t="str">
        <f>gait_events!D1143</f>
        <v>left_ankle</v>
      </c>
      <c r="H2668" t="str">
        <f>gait_events!E1143</f>
        <v>FC</v>
      </c>
      <c r="I2668">
        <f>IF(gait_events!F1143&lt;&gt;"",gait_events!F1143,NA())</f>
        <v>1068</v>
      </c>
      <c r="J2668">
        <f>IF(gait_events!G1143&lt;&gt;"",gait_events!G1143,NA())</f>
        <v>1054</v>
      </c>
      <c r="K2668">
        <f t="shared" si="328"/>
        <v>14</v>
      </c>
      <c r="L2668">
        <f t="shared" si="329"/>
        <v>70</v>
      </c>
      <c r="M2668">
        <f t="shared" si="330"/>
        <v>1</v>
      </c>
      <c r="N2668">
        <f t="shared" si="331"/>
        <v>1</v>
      </c>
      <c r="O2668">
        <f t="shared" si="332"/>
        <v>1</v>
      </c>
      <c r="P2668">
        <f t="shared" si="333"/>
        <v>0</v>
      </c>
      <c r="Q2668">
        <f t="shared" si="334"/>
        <v>0</v>
      </c>
      <c r="R2668">
        <f t="shared" si="335"/>
        <v>1</v>
      </c>
    </row>
    <row r="2669" spans="1:18" x14ac:dyDescent="0.25">
      <c r="A2669" t="str">
        <f>gait_events!B1144</f>
        <v>pp059</v>
      </c>
      <c r="B2669" t="str">
        <f>VLOOKUP(A2669,participants!A:B,2,0)</f>
        <v>F</v>
      </c>
      <c r="C2669">
        <f>VLOOKUP(A2669,participants!A:C,3,0)</f>
        <v>66</v>
      </c>
      <c r="D2669" t="str">
        <f>VLOOKUP(A2669,participants!A:F,6,0)</f>
        <v>PD</v>
      </c>
      <c r="E2669" t="str">
        <f>IF(LEN(SUBSTITUTE(gait_events!C1144,"_run-",""))&lt;&gt;LEN(gait_events!C1144),LEFT(RIGHT(gait_events!C1144,LEN(gait_events!C1144)-19),FIND("_run-",RIGHT(gait_events!C1144,LEN(gait_events!C1144)-19),1)-1),RIGHT(gait_events!C1144,LEN(gait_events!C1144)-19))</f>
        <v>Fast</v>
      </c>
      <c r="F2669" t="str">
        <f>IF(LEN(SUBSTITUTE(gait_events!C1144,"_run-",""))&lt;&gt;LEN(gait_events!C1144),RIGHT(gait_events!C1144,LEN(gait_events!C1144)-FIND("_run-",gait_events!C1144,1)-4),"")</f>
        <v>off</v>
      </c>
      <c r="G2669" t="str">
        <f>gait_events!D1144</f>
        <v>right_ankle</v>
      </c>
      <c r="H2669" t="str">
        <f>gait_events!E1144</f>
        <v>IC</v>
      </c>
      <c r="I2669">
        <f>IF(gait_events!F1144&lt;&gt;"",gait_events!F1144,NA())</f>
        <v>139</v>
      </c>
      <c r="J2669">
        <f>IF(gait_events!G1144&lt;&gt;"",gait_events!G1144,NA())</f>
        <v>141</v>
      </c>
      <c r="K2669">
        <f t="shared" si="328"/>
        <v>-2</v>
      </c>
      <c r="L2669">
        <f t="shared" si="329"/>
        <v>-10</v>
      </c>
      <c r="M2669">
        <f t="shared" si="330"/>
        <v>1</v>
      </c>
      <c r="N2669">
        <f t="shared" si="331"/>
        <v>1</v>
      </c>
      <c r="O2669">
        <f t="shared" si="332"/>
        <v>1</v>
      </c>
      <c r="P2669">
        <f t="shared" si="333"/>
        <v>0</v>
      </c>
      <c r="Q2669">
        <f t="shared" si="334"/>
        <v>0</v>
      </c>
      <c r="R2669">
        <f t="shared" si="335"/>
        <v>1</v>
      </c>
    </row>
    <row r="2670" spans="1:18" x14ac:dyDescent="0.25">
      <c r="A2670" t="str">
        <f>gait_events!B1145</f>
        <v>pp059</v>
      </c>
      <c r="B2670" t="str">
        <f>VLOOKUP(A2670,participants!A:B,2,0)</f>
        <v>F</v>
      </c>
      <c r="C2670">
        <f>VLOOKUP(A2670,participants!A:C,3,0)</f>
        <v>66</v>
      </c>
      <c r="D2670" t="str">
        <f>VLOOKUP(A2670,participants!A:F,6,0)</f>
        <v>PD</v>
      </c>
      <c r="E2670" t="str">
        <f>IF(LEN(SUBSTITUTE(gait_events!C1145,"_run-",""))&lt;&gt;LEN(gait_events!C1145),LEFT(RIGHT(gait_events!C1145,LEN(gait_events!C1145)-19),FIND("_run-",RIGHT(gait_events!C1145,LEN(gait_events!C1145)-19),1)-1),RIGHT(gait_events!C1145,LEN(gait_events!C1145)-19))</f>
        <v>Fast</v>
      </c>
      <c r="F2670" t="str">
        <f>IF(LEN(SUBSTITUTE(gait_events!C1145,"_run-",""))&lt;&gt;LEN(gait_events!C1145),RIGHT(gait_events!C1145,LEN(gait_events!C1145)-FIND("_run-",gait_events!C1145,1)-4),"")</f>
        <v>off</v>
      </c>
      <c r="G2670" t="str">
        <f>gait_events!D1145</f>
        <v>right_ankle</v>
      </c>
      <c r="H2670" t="str">
        <f>gait_events!E1145</f>
        <v>IC</v>
      </c>
      <c r="I2670">
        <f>IF(gait_events!F1145&lt;&gt;"",gait_events!F1145,NA())</f>
        <v>364</v>
      </c>
      <c r="J2670">
        <f>IF(gait_events!G1145&lt;&gt;"",gait_events!G1145,NA())</f>
        <v>369</v>
      </c>
      <c r="K2670">
        <f t="shared" si="328"/>
        <v>-5</v>
      </c>
      <c r="L2670">
        <f t="shared" si="329"/>
        <v>-25</v>
      </c>
      <c r="M2670">
        <f t="shared" si="330"/>
        <v>1</v>
      </c>
      <c r="N2670">
        <f t="shared" si="331"/>
        <v>1</v>
      </c>
      <c r="O2670">
        <f t="shared" si="332"/>
        <v>1</v>
      </c>
      <c r="P2670">
        <f t="shared" si="333"/>
        <v>0</v>
      </c>
      <c r="Q2670">
        <f t="shared" si="334"/>
        <v>0</v>
      </c>
      <c r="R2670">
        <f t="shared" si="335"/>
        <v>1</v>
      </c>
    </row>
    <row r="2671" spans="1:18" x14ac:dyDescent="0.25">
      <c r="A2671" t="str">
        <f>gait_events!B1146</f>
        <v>pp059</v>
      </c>
      <c r="B2671" t="str">
        <f>VLOOKUP(A2671,participants!A:B,2,0)</f>
        <v>F</v>
      </c>
      <c r="C2671">
        <f>VLOOKUP(A2671,participants!A:C,3,0)</f>
        <v>66</v>
      </c>
      <c r="D2671" t="str">
        <f>VLOOKUP(A2671,participants!A:F,6,0)</f>
        <v>PD</v>
      </c>
      <c r="E2671" t="str">
        <f>IF(LEN(SUBSTITUTE(gait_events!C1146,"_run-",""))&lt;&gt;LEN(gait_events!C1146),LEFT(RIGHT(gait_events!C1146,LEN(gait_events!C1146)-19),FIND("_run-",RIGHT(gait_events!C1146,LEN(gait_events!C1146)-19),1)-1),RIGHT(gait_events!C1146,LEN(gait_events!C1146)-19))</f>
        <v>Fast</v>
      </c>
      <c r="F2671" t="str">
        <f>IF(LEN(SUBSTITUTE(gait_events!C1146,"_run-",""))&lt;&gt;LEN(gait_events!C1146),RIGHT(gait_events!C1146,LEN(gait_events!C1146)-FIND("_run-",gait_events!C1146,1)-4),"")</f>
        <v>off</v>
      </c>
      <c r="G2671" t="str">
        <f>gait_events!D1146</f>
        <v>right_ankle</v>
      </c>
      <c r="H2671" t="str">
        <f>gait_events!E1146</f>
        <v>IC</v>
      </c>
      <c r="I2671">
        <f>IF(gait_events!F1146&lt;&gt;"",gait_events!F1146,NA())</f>
        <v>576</v>
      </c>
      <c r="J2671">
        <f>IF(gait_events!G1146&lt;&gt;"",gait_events!G1146,NA())</f>
        <v>579</v>
      </c>
      <c r="K2671">
        <f t="shared" si="328"/>
        <v>-3</v>
      </c>
      <c r="L2671">
        <f t="shared" si="329"/>
        <v>-15</v>
      </c>
      <c r="M2671">
        <f t="shared" si="330"/>
        <v>1</v>
      </c>
      <c r="N2671">
        <f t="shared" si="331"/>
        <v>1</v>
      </c>
      <c r="O2671">
        <f t="shared" si="332"/>
        <v>1</v>
      </c>
      <c r="P2671">
        <f t="shared" si="333"/>
        <v>0</v>
      </c>
      <c r="Q2671">
        <f t="shared" si="334"/>
        <v>0</v>
      </c>
      <c r="R2671">
        <f t="shared" si="335"/>
        <v>1</v>
      </c>
    </row>
    <row r="2672" spans="1:18" x14ac:dyDescent="0.25">
      <c r="A2672" t="str">
        <f>gait_events!B1147</f>
        <v>pp059</v>
      </c>
      <c r="B2672" t="str">
        <f>VLOOKUP(A2672,participants!A:B,2,0)</f>
        <v>F</v>
      </c>
      <c r="C2672">
        <f>VLOOKUP(A2672,participants!A:C,3,0)</f>
        <v>66</v>
      </c>
      <c r="D2672" t="str">
        <f>VLOOKUP(A2672,participants!A:F,6,0)</f>
        <v>PD</v>
      </c>
      <c r="E2672" t="str">
        <f>IF(LEN(SUBSTITUTE(gait_events!C1147,"_run-",""))&lt;&gt;LEN(gait_events!C1147),LEFT(RIGHT(gait_events!C1147,LEN(gait_events!C1147)-19),FIND("_run-",RIGHT(gait_events!C1147,LEN(gait_events!C1147)-19),1)-1),RIGHT(gait_events!C1147,LEN(gait_events!C1147)-19))</f>
        <v>Fast</v>
      </c>
      <c r="F2672" t="str">
        <f>IF(LEN(SUBSTITUTE(gait_events!C1147,"_run-",""))&lt;&gt;LEN(gait_events!C1147),RIGHT(gait_events!C1147,LEN(gait_events!C1147)-FIND("_run-",gait_events!C1147,1)-4),"")</f>
        <v>off</v>
      </c>
      <c r="G2672" t="str">
        <f>gait_events!D1147</f>
        <v>right_ankle</v>
      </c>
      <c r="H2672" t="str">
        <f>gait_events!E1147</f>
        <v>IC</v>
      </c>
      <c r="I2672">
        <f>IF(gait_events!F1147&lt;&gt;"",gait_events!F1147,NA())</f>
        <v>793</v>
      </c>
      <c r="J2672">
        <f>IF(gait_events!G1147&lt;&gt;"",gait_events!G1147,NA())</f>
        <v>797</v>
      </c>
      <c r="K2672">
        <f t="shared" si="328"/>
        <v>-4</v>
      </c>
      <c r="L2672">
        <f t="shared" si="329"/>
        <v>-20</v>
      </c>
      <c r="M2672">
        <f t="shared" si="330"/>
        <v>1</v>
      </c>
      <c r="N2672">
        <f t="shared" si="331"/>
        <v>1</v>
      </c>
      <c r="O2672">
        <f t="shared" si="332"/>
        <v>1</v>
      </c>
      <c r="P2672">
        <f t="shared" si="333"/>
        <v>0</v>
      </c>
      <c r="Q2672">
        <f t="shared" si="334"/>
        <v>0</v>
      </c>
      <c r="R2672">
        <f t="shared" si="335"/>
        <v>1</v>
      </c>
    </row>
    <row r="2673" spans="1:18" x14ac:dyDescent="0.25">
      <c r="A2673" t="str">
        <f>gait_events!B1148</f>
        <v>pp059</v>
      </c>
      <c r="B2673" t="str">
        <f>VLOOKUP(A2673,participants!A:B,2,0)</f>
        <v>F</v>
      </c>
      <c r="C2673">
        <f>VLOOKUP(A2673,participants!A:C,3,0)</f>
        <v>66</v>
      </c>
      <c r="D2673" t="str">
        <f>VLOOKUP(A2673,participants!A:F,6,0)</f>
        <v>PD</v>
      </c>
      <c r="E2673" t="str">
        <f>IF(LEN(SUBSTITUTE(gait_events!C1148,"_run-",""))&lt;&gt;LEN(gait_events!C1148),LEFT(RIGHT(gait_events!C1148,LEN(gait_events!C1148)-19),FIND("_run-",RIGHT(gait_events!C1148,LEN(gait_events!C1148)-19),1)-1),RIGHT(gait_events!C1148,LEN(gait_events!C1148)-19))</f>
        <v>Fast</v>
      </c>
      <c r="F2673" t="str">
        <f>IF(LEN(SUBSTITUTE(gait_events!C1148,"_run-",""))&lt;&gt;LEN(gait_events!C1148),RIGHT(gait_events!C1148,LEN(gait_events!C1148)-FIND("_run-",gait_events!C1148,1)-4),"")</f>
        <v>off</v>
      </c>
      <c r="G2673" t="str">
        <f>gait_events!D1148</f>
        <v>right_ankle</v>
      </c>
      <c r="H2673" t="str">
        <f>gait_events!E1148</f>
        <v>IC</v>
      </c>
      <c r="I2673">
        <f>IF(gait_events!F1148&lt;&gt;"",gait_events!F1148,NA())</f>
        <v>1027</v>
      </c>
      <c r="J2673">
        <f>IF(gait_events!G1148&lt;&gt;"",gait_events!G1148,NA())</f>
        <v>1027</v>
      </c>
      <c r="K2673">
        <f t="shared" si="328"/>
        <v>0</v>
      </c>
      <c r="L2673">
        <f t="shared" si="329"/>
        <v>0</v>
      </c>
      <c r="M2673">
        <f t="shared" si="330"/>
        <v>1</v>
      </c>
      <c r="N2673">
        <f t="shared" si="331"/>
        <v>1</v>
      </c>
      <c r="O2673">
        <f t="shared" si="332"/>
        <v>1</v>
      </c>
      <c r="P2673">
        <f t="shared" si="333"/>
        <v>0</v>
      </c>
      <c r="Q2673">
        <f t="shared" si="334"/>
        <v>0</v>
      </c>
      <c r="R2673">
        <f t="shared" si="335"/>
        <v>1</v>
      </c>
    </row>
    <row r="2674" spans="1:18" x14ac:dyDescent="0.25">
      <c r="A2674" t="str">
        <f>gait_events!B1149</f>
        <v>pp059</v>
      </c>
      <c r="B2674" t="str">
        <f>VLOOKUP(A2674,participants!A:B,2,0)</f>
        <v>F</v>
      </c>
      <c r="C2674">
        <f>VLOOKUP(A2674,participants!A:C,3,0)</f>
        <v>66</v>
      </c>
      <c r="D2674" t="str">
        <f>VLOOKUP(A2674,participants!A:F,6,0)</f>
        <v>PD</v>
      </c>
      <c r="E2674" t="str">
        <f>IF(LEN(SUBSTITUTE(gait_events!C1149,"_run-",""))&lt;&gt;LEN(gait_events!C1149),LEFT(RIGHT(gait_events!C1149,LEN(gait_events!C1149)-19),FIND("_run-",RIGHT(gait_events!C1149,LEN(gait_events!C1149)-19),1)-1),RIGHT(gait_events!C1149,LEN(gait_events!C1149)-19))</f>
        <v>Fast</v>
      </c>
      <c r="F2674" t="str">
        <f>IF(LEN(SUBSTITUTE(gait_events!C1149,"_run-",""))&lt;&gt;LEN(gait_events!C1149),RIGHT(gait_events!C1149,LEN(gait_events!C1149)-FIND("_run-",gait_events!C1149,1)-4),"")</f>
        <v>off</v>
      </c>
      <c r="G2674" t="str">
        <f>gait_events!D1149</f>
        <v>right_ankle</v>
      </c>
      <c r="H2674" t="str">
        <f>gait_events!E1149</f>
        <v>FC</v>
      </c>
      <c r="I2674">
        <f>IF(gait_events!F1149&lt;&gt;"",gait_events!F1149,NA())</f>
        <v>58</v>
      </c>
      <c r="J2674">
        <f>IF(gait_events!G1149&lt;&gt;"",gait_events!G1149,NA())</f>
        <v>56</v>
      </c>
      <c r="K2674">
        <f t="shared" si="328"/>
        <v>2</v>
      </c>
      <c r="L2674">
        <f t="shared" si="329"/>
        <v>10</v>
      </c>
      <c r="M2674">
        <f t="shared" si="330"/>
        <v>1</v>
      </c>
      <c r="N2674">
        <f t="shared" si="331"/>
        <v>1</v>
      </c>
      <c r="O2674">
        <f t="shared" si="332"/>
        <v>1</v>
      </c>
      <c r="P2674">
        <f t="shared" si="333"/>
        <v>0</v>
      </c>
      <c r="Q2674">
        <f t="shared" si="334"/>
        <v>0</v>
      </c>
      <c r="R2674">
        <f t="shared" si="335"/>
        <v>1</v>
      </c>
    </row>
    <row r="2675" spans="1:18" x14ac:dyDescent="0.25">
      <c r="A2675" t="str">
        <f>gait_events!B1150</f>
        <v>pp059</v>
      </c>
      <c r="B2675" t="str">
        <f>VLOOKUP(A2675,participants!A:B,2,0)</f>
        <v>F</v>
      </c>
      <c r="C2675">
        <f>VLOOKUP(A2675,participants!A:C,3,0)</f>
        <v>66</v>
      </c>
      <c r="D2675" t="str">
        <f>VLOOKUP(A2675,participants!A:F,6,0)</f>
        <v>PD</v>
      </c>
      <c r="E2675" t="str">
        <f>IF(LEN(SUBSTITUTE(gait_events!C1150,"_run-",""))&lt;&gt;LEN(gait_events!C1150),LEFT(RIGHT(gait_events!C1150,LEN(gait_events!C1150)-19),FIND("_run-",RIGHT(gait_events!C1150,LEN(gait_events!C1150)-19),1)-1),RIGHT(gait_events!C1150,LEN(gait_events!C1150)-19))</f>
        <v>Fast</v>
      </c>
      <c r="F2675" t="str">
        <f>IF(LEN(SUBSTITUTE(gait_events!C1150,"_run-",""))&lt;&gt;LEN(gait_events!C1150),RIGHT(gait_events!C1150,LEN(gait_events!C1150)-FIND("_run-",gait_events!C1150,1)-4),"")</f>
        <v>off</v>
      </c>
      <c r="G2675" t="str">
        <f>gait_events!D1150</f>
        <v>right_ankle</v>
      </c>
      <c r="H2675" t="str">
        <f>gait_events!E1150</f>
        <v>FC</v>
      </c>
      <c r="I2675">
        <f>IF(gait_events!F1150&lt;&gt;"",gait_events!F1150,NA())</f>
        <v>290</v>
      </c>
      <c r="J2675">
        <f>IF(gait_events!G1150&lt;&gt;"",gait_events!G1150,NA())</f>
        <v>288</v>
      </c>
      <c r="K2675">
        <f t="shared" si="328"/>
        <v>2</v>
      </c>
      <c r="L2675">
        <f t="shared" si="329"/>
        <v>10</v>
      </c>
      <c r="M2675">
        <f t="shared" si="330"/>
        <v>1</v>
      </c>
      <c r="N2675">
        <f t="shared" si="331"/>
        <v>1</v>
      </c>
      <c r="O2675">
        <f t="shared" si="332"/>
        <v>1</v>
      </c>
      <c r="P2675">
        <f t="shared" si="333"/>
        <v>0</v>
      </c>
      <c r="Q2675">
        <f t="shared" si="334"/>
        <v>0</v>
      </c>
      <c r="R2675">
        <f t="shared" si="335"/>
        <v>1</v>
      </c>
    </row>
    <row r="2676" spans="1:18" x14ac:dyDescent="0.25">
      <c r="A2676" t="str">
        <f>gait_events!B1151</f>
        <v>pp059</v>
      </c>
      <c r="B2676" t="str">
        <f>VLOOKUP(A2676,participants!A:B,2,0)</f>
        <v>F</v>
      </c>
      <c r="C2676">
        <f>VLOOKUP(A2676,participants!A:C,3,0)</f>
        <v>66</v>
      </c>
      <c r="D2676" t="str">
        <f>VLOOKUP(A2676,participants!A:F,6,0)</f>
        <v>PD</v>
      </c>
      <c r="E2676" t="str">
        <f>IF(LEN(SUBSTITUTE(gait_events!C1151,"_run-",""))&lt;&gt;LEN(gait_events!C1151),LEFT(RIGHT(gait_events!C1151,LEN(gait_events!C1151)-19),FIND("_run-",RIGHT(gait_events!C1151,LEN(gait_events!C1151)-19),1)-1),RIGHT(gait_events!C1151,LEN(gait_events!C1151)-19))</f>
        <v>Fast</v>
      </c>
      <c r="F2676" t="str">
        <f>IF(LEN(SUBSTITUTE(gait_events!C1151,"_run-",""))&lt;&gt;LEN(gait_events!C1151),RIGHT(gait_events!C1151,LEN(gait_events!C1151)-FIND("_run-",gait_events!C1151,1)-4),"")</f>
        <v>off</v>
      </c>
      <c r="G2676" t="str">
        <f>gait_events!D1151</f>
        <v>right_ankle</v>
      </c>
      <c r="H2676" t="str">
        <f>gait_events!E1151</f>
        <v>FC</v>
      </c>
      <c r="I2676">
        <f>IF(gait_events!F1151&lt;&gt;"",gait_events!F1151,NA())</f>
        <v>503</v>
      </c>
      <c r="J2676">
        <f>IF(gait_events!G1151&lt;&gt;"",gait_events!G1151,NA())</f>
        <v>501</v>
      </c>
      <c r="K2676">
        <f t="shared" si="328"/>
        <v>2</v>
      </c>
      <c r="L2676">
        <f t="shared" si="329"/>
        <v>10</v>
      </c>
      <c r="M2676">
        <f t="shared" si="330"/>
        <v>1</v>
      </c>
      <c r="N2676">
        <f t="shared" si="331"/>
        <v>1</v>
      </c>
      <c r="O2676">
        <f t="shared" si="332"/>
        <v>1</v>
      </c>
      <c r="P2676">
        <f t="shared" si="333"/>
        <v>0</v>
      </c>
      <c r="Q2676">
        <f t="shared" si="334"/>
        <v>0</v>
      </c>
      <c r="R2676">
        <f t="shared" si="335"/>
        <v>1</v>
      </c>
    </row>
    <row r="2677" spans="1:18" x14ac:dyDescent="0.25">
      <c r="A2677" t="str">
        <f>gait_events!B1152</f>
        <v>pp059</v>
      </c>
      <c r="B2677" t="str">
        <f>VLOOKUP(A2677,participants!A:B,2,0)</f>
        <v>F</v>
      </c>
      <c r="C2677">
        <f>VLOOKUP(A2677,participants!A:C,3,0)</f>
        <v>66</v>
      </c>
      <c r="D2677" t="str">
        <f>VLOOKUP(A2677,participants!A:F,6,0)</f>
        <v>PD</v>
      </c>
      <c r="E2677" t="str">
        <f>IF(LEN(SUBSTITUTE(gait_events!C1152,"_run-",""))&lt;&gt;LEN(gait_events!C1152),LEFT(RIGHT(gait_events!C1152,LEN(gait_events!C1152)-19),FIND("_run-",RIGHT(gait_events!C1152,LEN(gait_events!C1152)-19),1)-1),RIGHT(gait_events!C1152,LEN(gait_events!C1152)-19))</f>
        <v>Fast</v>
      </c>
      <c r="F2677" t="str">
        <f>IF(LEN(SUBSTITUTE(gait_events!C1152,"_run-",""))&lt;&gt;LEN(gait_events!C1152),RIGHT(gait_events!C1152,LEN(gait_events!C1152)-FIND("_run-",gait_events!C1152,1)-4),"")</f>
        <v>off</v>
      </c>
      <c r="G2677" t="str">
        <f>gait_events!D1152</f>
        <v>right_ankle</v>
      </c>
      <c r="H2677" t="str">
        <f>gait_events!E1152</f>
        <v>FC</v>
      </c>
      <c r="I2677">
        <f>IF(gait_events!F1152&lt;&gt;"",gait_events!F1152,NA())</f>
        <v>716</v>
      </c>
      <c r="J2677">
        <f>IF(gait_events!G1152&lt;&gt;"",gait_events!G1152,NA())</f>
        <v>714</v>
      </c>
      <c r="K2677">
        <f t="shared" si="328"/>
        <v>2</v>
      </c>
      <c r="L2677">
        <f t="shared" si="329"/>
        <v>10</v>
      </c>
      <c r="M2677">
        <f t="shared" si="330"/>
        <v>1</v>
      </c>
      <c r="N2677">
        <f t="shared" si="331"/>
        <v>1</v>
      </c>
      <c r="O2677">
        <f t="shared" si="332"/>
        <v>1</v>
      </c>
      <c r="P2677">
        <f t="shared" si="333"/>
        <v>0</v>
      </c>
      <c r="Q2677">
        <f t="shared" si="334"/>
        <v>0</v>
      </c>
      <c r="R2677">
        <f t="shared" si="335"/>
        <v>1</v>
      </c>
    </row>
    <row r="2678" spans="1:18" x14ac:dyDescent="0.25">
      <c r="A2678" t="str">
        <f>gait_events!B1153</f>
        <v>pp059</v>
      </c>
      <c r="B2678" t="str">
        <f>VLOOKUP(A2678,participants!A:B,2,0)</f>
        <v>F</v>
      </c>
      <c r="C2678">
        <f>VLOOKUP(A2678,participants!A:C,3,0)</f>
        <v>66</v>
      </c>
      <c r="D2678" t="str">
        <f>VLOOKUP(A2678,participants!A:F,6,0)</f>
        <v>PD</v>
      </c>
      <c r="E2678" t="str">
        <f>IF(LEN(SUBSTITUTE(gait_events!C1153,"_run-",""))&lt;&gt;LEN(gait_events!C1153),LEFT(RIGHT(gait_events!C1153,LEN(gait_events!C1153)-19),FIND("_run-",RIGHT(gait_events!C1153,LEN(gait_events!C1153)-19),1)-1),RIGHT(gait_events!C1153,LEN(gait_events!C1153)-19))</f>
        <v>Fast</v>
      </c>
      <c r="F2678" t="str">
        <f>IF(LEN(SUBSTITUTE(gait_events!C1153,"_run-",""))&lt;&gt;LEN(gait_events!C1153),RIGHT(gait_events!C1153,LEN(gait_events!C1153)-FIND("_run-",gait_events!C1153,1)-4),"")</f>
        <v>off</v>
      </c>
      <c r="G2678" t="str">
        <f>gait_events!D1153</f>
        <v>right_ankle</v>
      </c>
      <c r="H2678" t="str">
        <f>gait_events!E1153</f>
        <v>FC</v>
      </c>
      <c r="I2678">
        <f>IF(gait_events!F1153&lt;&gt;"",gait_events!F1153,NA())</f>
        <v>947</v>
      </c>
      <c r="J2678">
        <f>IF(gait_events!G1153&lt;&gt;"",gait_events!G1153,NA())</f>
        <v>943</v>
      </c>
      <c r="K2678">
        <f t="shared" si="328"/>
        <v>4</v>
      </c>
      <c r="L2678">
        <f t="shared" si="329"/>
        <v>20</v>
      </c>
      <c r="M2678">
        <f t="shared" si="330"/>
        <v>1</v>
      </c>
      <c r="N2678">
        <f t="shared" si="331"/>
        <v>1</v>
      </c>
      <c r="O2678">
        <f t="shared" si="332"/>
        <v>1</v>
      </c>
      <c r="P2678">
        <f t="shared" si="333"/>
        <v>0</v>
      </c>
      <c r="Q2678">
        <f t="shared" si="334"/>
        <v>0</v>
      </c>
      <c r="R2678">
        <f t="shared" si="335"/>
        <v>1</v>
      </c>
    </row>
    <row r="2679" spans="1:18" x14ac:dyDescent="0.25">
      <c r="A2679" t="str">
        <f>gait_events!B1154</f>
        <v>pp059</v>
      </c>
      <c r="B2679" t="str">
        <f>VLOOKUP(A2679,participants!A:B,2,0)</f>
        <v>F</v>
      </c>
      <c r="C2679">
        <f>VLOOKUP(A2679,participants!A:C,3,0)</f>
        <v>66</v>
      </c>
      <c r="D2679" t="str">
        <f>VLOOKUP(A2679,participants!A:F,6,0)</f>
        <v>PD</v>
      </c>
      <c r="E2679" t="str">
        <f>IF(LEN(SUBSTITUTE(gait_events!C1154,"_run-",""))&lt;&gt;LEN(gait_events!C1154),LEFT(RIGHT(gait_events!C1154,LEN(gait_events!C1154)-19),FIND("_run-",RIGHT(gait_events!C1154,LEN(gait_events!C1154)-19),1)-1),RIGHT(gait_events!C1154,LEN(gait_events!C1154)-19))</f>
        <v>Fast</v>
      </c>
      <c r="F2679" t="str">
        <f>IF(LEN(SUBSTITUTE(gait_events!C1154,"_run-",""))&lt;&gt;LEN(gait_events!C1154),RIGHT(gait_events!C1154,LEN(gait_events!C1154)-FIND("_run-",gait_events!C1154,1)-4),"")</f>
        <v>off</v>
      </c>
      <c r="G2679" t="str">
        <f>gait_events!D1154</f>
        <v>left_shank</v>
      </c>
      <c r="H2679" t="str">
        <f>gait_events!E1154</f>
        <v>IC</v>
      </c>
      <c r="I2679">
        <f>IF(gait_events!F1154&lt;&gt;"",gait_events!F1154,NA())</f>
        <v>14</v>
      </c>
      <c r="J2679">
        <f>IF(gait_events!G1154&lt;&gt;"",gait_events!G1154,NA())</f>
        <v>12</v>
      </c>
      <c r="K2679">
        <f t="shared" si="328"/>
        <v>2</v>
      </c>
      <c r="L2679">
        <f t="shared" si="329"/>
        <v>10</v>
      </c>
      <c r="M2679">
        <f t="shared" si="330"/>
        <v>1</v>
      </c>
      <c r="N2679">
        <f t="shared" si="331"/>
        <v>1</v>
      </c>
      <c r="O2679">
        <f t="shared" si="332"/>
        <v>1</v>
      </c>
      <c r="P2679">
        <f t="shared" si="333"/>
        <v>0</v>
      </c>
      <c r="Q2679">
        <f t="shared" si="334"/>
        <v>0</v>
      </c>
      <c r="R2679">
        <f t="shared" si="335"/>
        <v>1</v>
      </c>
    </row>
    <row r="2680" spans="1:18" x14ac:dyDescent="0.25">
      <c r="A2680" t="str">
        <f>gait_events!B1155</f>
        <v>pp059</v>
      </c>
      <c r="B2680" t="str">
        <f>VLOOKUP(A2680,participants!A:B,2,0)</f>
        <v>F</v>
      </c>
      <c r="C2680">
        <f>VLOOKUP(A2680,participants!A:C,3,0)</f>
        <v>66</v>
      </c>
      <c r="D2680" t="str">
        <f>VLOOKUP(A2680,participants!A:F,6,0)</f>
        <v>PD</v>
      </c>
      <c r="E2680" t="str">
        <f>IF(LEN(SUBSTITUTE(gait_events!C1155,"_run-",""))&lt;&gt;LEN(gait_events!C1155),LEFT(RIGHT(gait_events!C1155,LEN(gait_events!C1155)-19),FIND("_run-",RIGHT(gait_events!C1155,LEN(gait_events!C1155)-19),1)-1),RIGHT(gait_events!C1155,LEN(gait_events!C1155)-19))</f>
        <v>Fast</v>
      </c>
      <c r="F2680" t="str">
        <f>IF(LEN(SUBSTITUTE(gait_events!C1155,"_run-",""))&lt;&gt;LEN(gait_events!C1155),RIGHT(gait_events!C1155,LEN(gait_events!C1155)-FIND("_run-",gait_events!C1155,1)-4),"")</f>
        <v>off</v>
      </c>
      <c r="G2680" t="str">
        <f>gait_events!D1155</f>
        <v>left_shank</v>
      </c>
      <c r="H2680" t="str">
        <f>gait_events!E1155</f>
        <v>IC</v>
      </c>
      <c r="I2680">
        <f>IF(gait_events!F1155&lt;&gt;"",gait_events!F1155,NA())</f>
        <v>251</v>
      </c>
      <c r="J2680">
        <f>IF(gait_events!G1155&lt;&gt;"",gait_events!G1155,NA())</f>
        <v>252</v>
      </c>
      <c r="K2680">
        <f t="shared" si="328"/>
        <v>-1</v>
      </c>
      <c r="L2680">
        <f t="shared" si="329"/>
        <v>-5</v>
      </c>
      <c r="M2680">
        <f t="shared" si="330"/>
        <v>1</v>
      </c>
      <c r="N2680">
        <f t="shared" si="331"/>
        <v>1</v>
      </c>
      <c r="O2680">
        <f t="shared" si="332"/>
        <v>1</v>
      </c>
      <c r="P2680">
        <f t="shared" si="333"/>
        <v>0</v>
      </c>
      <c r="Q2680">
        <f t="shared" si="334"/>
        <v>0</v>
      </c>
      <c r="R2680">
        <f t="shared" si="335"/>
        <v>1</v>
      </c>
    </row>
    <row r="2681" spans="1:18" x14ac:dyDescent="0.25">
      <c r="A2681" t="str">
        <f>gait_events!B1156</f>
        <v>pp059</v>
      </c>
      <c r="B2681" t="str">
        <f>VLOOKUP(A2681,participants!A:B,2,0)</f>
        <v>F</v>
      </c>
      <c r="C2681">
        <f>VLOOKUP(A2681,participants!A:C,3,0)</f>
        <v>66</v>
      </c>
      <c r="D2681" t="str">
        <f>VLOOKUP(A2681,participants!A:F,6,0)</f>
        <v>PD</v>
      </c>
      <c r="E2681" t="str">
        <f>IF(LEN(SUBSTITUTE(gait_events!C1156,"_run-",""))&lt;&gt;LEN(gait_events!C1156),LEFT(RIGHT(gait_events!C1156,LEN(gait_events!C1156)-19),FIND("_run-",RIGHT(gait_events!C1156,LEN(gait_events!C1156)-19),1)-1),RIGHT(gait_events!C1156,LEN(gait_events!C1156)-19))</f>
        <v>Fast</v>
      </c>
      <c r="F2681" t="str">
        <f>IF(LEN(SUBSTITUTE(gait_events!C1156,"_run-",""))&lt;&gt;LEN(gait_events!C1156),RIGHT(gait_events!C1156,LEN(gait_events!C1156)-FIND("_run-",gait_events!C1156,1)-4),"")</f>
        <v>off</v>
      </c>
      <c r="G2681" t="str">
        <f>gait_events!D1156</f>
        <v>left_shank</v>
      </c>
      <c r="H2681" t="str">
        <f>gait_events!E1156</f>
        <v>IC</v>
      </c>
      <c r="I2681">
        <f>IF(gait_events!F1156&lt;&gt;"",gait_events!F1156,NA())</f>
        <v>466</v>
      </c>
      <c r="J2681">
        <f>IF(gait_events!G1156&lt;&gt;"",gait_events!G1156,NA())</f>
        <v>467</v>
      </c>
      <c r="K2681">
        <f t="shared" si="328"/>
        <v>-1</v>
      </c>
      <c r="L2681">
        <f t="shared" si="329"/>
        <v>-5</v>
      </c>
      <c r="M2681">
        <f t="shared" si="330"/>
        <v>1</v>
      </c>
      <c r="N2681">
        <f t="shared" si="331"/>
        <v>1</v>
      </c>
      <c r="O2681">
        <f t="shared" si="332"/>
        <v>1</v>
      </c>
      <c r="P2681">
        <f t="shared" si="333"/>
        <v>0</v>
      </c>
      <c r="Q2681">
        <f t="shared" si="334"/>
        <v>0</v>
      </c>
      <c r="R2681">
        <f t="shared" si="335"/>
        <v>1</v>
      </c>
    </row>
    <row r="2682" spans="1:18" x14ac:dyDescent="0.25">
      <c r="A2682" t="str">
        <f>gait_events!B1157</f>
        <v>pp059</v>
      </c>
      <c r="B2682" t="str">
        <f>VLOOKUP(A2682,participants!A:B,2,0)</f>
        <v>F</v>
      </c>
      <c r="C2682">
        <f>VLOOKUP(A2682,participants!A:C,3,0)</f>
        <v>66</v>
      </c>
      <c r="D2682" t="str">
        <f>VLOOKUP(A2682,participants!A:F,6,0)</f>
        <v>PD</v>
      </c>
      <c r="E2682" t="str">
        <f>IF(LEN(SUBSTITUTE(gait_events!C1157,"_run-",""))&lt;&gt;LEN(gait_events!C1157),LEFT(RIGHT(gait_events!C1157,LEN(gait_events!C1157)-19),FIND("_run-",RIGHT(gait_events!C1157,LEN(gait_events!C1157)-19),1)-1),RIGHT(gait_events!C1157,LEN(gait_events!C1157)-19))</f>
        <v>Fast</v>
      </c>
      <c r="F2682" t="str">
        <f>IF(LEN(SUBSTITUTE(gait_events!C1157,"_run-",""))&lt;&gt;LEN(gait_events!C1157),RIGHT(gait_events!C1157,LEN(gait_events!C1157)-FIND("_run-",gait_events!C1157,1)-4),"")</f>
        <v>off</v>
      </c>
      <c r="G2682" t="str">
        <f>gait_events!D1157</f>
        <v>left_shank</v>
      </c>
      <c r="H2682" t="str">
        <f>gait_events!E1157</f>
        <v>IC</v>
      </c>
      <c r="I2682">
        <f>IF(gait_events!F1157&lt;&gt;"",gait_events!F1157,NA())</f>
        <v>682</v>
      </c>
      <c r="J2682">
        <f>IF(gait_events!G1157&lt;&gt;"",gait_events!G1157,NA())</f>
        <v>680</v>
      </c>
      <c r="K2682">
        <f t="shared" si="328"/>
        <v>2</v>
      </c>
      <c r="L2682">
        <f t="shared" si="329"/>
        <v>10</v>
      </c>
      <c r="M2682">
        <f t="shared" si="330"/>
        <v>1</v>
      </c>
      <c r="N2682">
        <f t="shared" si="331"/>
        <v>1</v>
      </c>
      <c r="O2682">
        <f t="shared" si="332"/>
        <v>1</v>
      </c>
      <c r="P2682">
        <f t="shared" si="333"/>
        <v>0</v>
      </c>
      <c r="Q2682">
        <f t="shared" si="334"/>
        <v>0</v>
      </c>
      <c r="R2682">
        <f t="shared" si="335"/>
        <v>1</v>
      </c>
    </row>
    <row r="2683" spans="1:18" x14ac:dyDescent="0.25">
      <c r="A2683" t="str">
        <f>gait_events!B1158</f>
        <v>pp059</v>
      </c>
      <c r="B2683" t="str">
        <f>VLOOKUP(A2683,participants!A:B,2,0)</f>
        <v>F</v>
      </c>
      <c r="C2683">
        <f>VLOOKUP(A2683,participants!A:C,3,0)</f>
        <v>66</v>
      </c>
      <c r="D2683" t="str">
        <f>VLOOKUP(A2683,participants!A:F,6,0)</f>
        <v>PD</v>
      </c>
      <c r="E2683" t="str">
        <f>IF(LEN(SUBSTITUTE(gait_events!C1158,"_run-",""))&lt;&gt;LEN(gait_events!C1158),LEFT(RIGHT(gait_events!C1158,LEN(gait_events!C1158)-19),FIND("_run-",RIGHT(gait_events!C1158,LEN(gait_events!C1158)-19),1)-1),RIGHT(gait_events!C1158,LEN(gait_events!C1158)-19))</f>
        <v>Fast</v>
      </c>
      <c r="F2683" t="str">
        <f>IF(LEN(SUBSTITUTE(gait_events!C1158,"_run-",""))&lt;&gt;LEN(gait_events!C1158),RIGHT(gait_events!C1158,LEN(gait_events!C1158)-FIND("_run-",gait_events!C1158,1)-4),"")</f>
        <v>off</v>
      </c>
      <c r="G2683" t="str">
        <f>gait_events!D1158</f>
        <v>left_shank</v>
      </c>
      <c r="H2683" t="str">
        <f>gait_events!E1158</f>
        <v>IC</v>
      </c>
      <c r="I2683">
        <f>IF(gait_events!F1158&lt;&gt;"",gait_events!F1158,NA())</f>
        <v>906</v>
      </c>
      <c r="J2683">
        <f>IF(gait_events!G1158&lt;&gt;"",gait_events!G1158,NA())</f>
        <v>908</v>
      </c>
      <c r="K2683">
        <f t="shared" si="328"/>
        <v>-2</v>
      </c>
      <c r="L2683">
        <f t="shared" si="329"/>
        <v>-10</v>
      </c>
      <c r="M2683">
        <f t="shared" si="330"/>
        <v>1</v>
      </c>
      <c r="N2683">
        <f t="shared" si="331"/>
        <v>1</v>
      </c>
      <c r="O2683">
        <f t="shared" si="332"/>
        <v>1</v>
      </c>
      <c r="P2683">
        <f t="shared" si="333"/>
        <v>0</v>
      </c>
      <c r="Q2683">
        <f t="shared" si="334"/>
        <v>0</v>
      </c>
      <c r="R2683">
        <f t="shared" si="335"/>
        <v>1</v>
      </c>
    </row>
    <row r="2684" spans="1:18" x14ac:dyDescent="0.25">
      <c r="A2684" t="str">
        <f>gait_events!B1159</f>
        <v>pp059</v>
      </c>
      <c r="B2684" t="str">
        <f>VLOOKUP(A2684,participants!A:B,2,0)</f>
        <v>F</v>
      </c>
      <c r="C2684">
        <f>VLOOKUP(A2684,participants!A:C,3,0)</f>
        <v>66</v>
      </c>
      <c r="D2684" t="str">
        <f>VLOOKUP(A2684,participants!A:F,6,0)</f>
        <v>PD</v>
      </c>
      <c r="E2684" t="str">
        <f>IF(LEN(SUBSTITUTE(gait_events!C1159,"_run-",""))&lt;&gt;LEN(gait_events!C1159),LEFT(RIGHT(gait_events!C1159,LEN(gait_events!C1159)-19),FIND("_run-",RIGHT(gait_events!C1159,LEN(gait_events!C1159)-19),1)-1),RIGHT(gait_events!C1159,LEN(gait_events!C1159)-19))</f>
        <v>Fast</v>
      </c>
      <c r="F2684" t="str">
        <f>IF(LEN(SUBSTITUTE(gait_events!C1159,"_run-",""))&lt;&gt;LEN(gait_events!C1159),RIGHT(gait_events!C1159,LEN(gait_events!C1159)-FIND("_run-",gait_events!C1159,1)-4),"")</f>
        <v>off</v>
      </c>
      <c r="G2684" t="str">
        <f>gait_events!D1159</f>
        <v>left_shank</v>
      </c>
      <c r="H2684" t="str">
        <f>gait_events!E1159</f>
        <v>FC</v>
      </c>
      <c r="I2684">
        <f>IF(gait_events!F1159&lt;&gt;"",gait_events!F1159,NA())</f>
        <v>176</v>
      </c>
      <c r="J2684">
        <f>IF(gait_events!G1159&lt;&gt;"",gait_events!G1159,NA())</f>
        <v>172</v>
      </c>
      <c r="K2684">
        <f t="shared" si="328"/>
        <v>4</v>
      </c>
      <c r="L2684">
        <f t="shared" si="329"/>
        <v>20</v>
      </c>
      <c r="M2684">
        <f t="shared" si="330"/>
        <v>1</v>
      </c>
      <c r="N2684">
        <f t="shared" si="331"/>
        <v>1</v>
      </c>
      <c r="O2684">
        <f t="shared" si="332"/>
        <v>1</v>
      </c>
      <c r="P2684">
        <f t="shared" si="333"/>
        <v>0</v>
      </c>
      <c r="Q2684">
        <f t="shared" si="334"/>
        <v>0</v>
      </c>
      <c r="R2684">
        <f t="shared" si="335"/>
        <v>1</v>
      </c>
    </row>
    <row r="2685" spans="1:18" x14ac:dyDescent="0.25">
      <c r="A2685" t="str">
        <f>gait_events!B1160</f>
        <v>pp059</v>
      </c>
      <c r="B2685" t="str">
        <f>VLOOKUP(A2685,participants!A:B,2,0)</f>
        <v>F</v>
      </c>
      <c r="C2685">
        <f>VLOOKUP(A2685,participants!A:C,3,0)</f>
        <v>66</v>
      </c>
      <c r="D2685" t="str">
        <f>VLOOKUP(A2685,participants!A:F,6,0)</f>
        <v>PD</v>
      </c>
      <c r="E2685" t="str">
        <f>IF(LEN(SUBSTITUTE(gait_events!C1160,"_run-",""))&lt;&gt;LEN(gait_events!C1160),LEFT(RIGHT(gait_events!C1160,LEN(gait_events!C1160)-19),FIND("_run-",RIGHT(gait_events!C1160,LEN(gait_events!C1160)-19),1)-1),RIGHT(gait_events!C1160,LEN(gait_events!C1160)-19))</f>
        <v>Fast</v>
      </c>
      <c r="F2685" t="str">
        <f>IF(LEN(SUBSTITUTE(gait_events!C1160,"_run-",""))&lt;&gt;LEN(gait_events!C1160),RIGHT(gait_events!C1160,LEN(gait_events!C1160)-FIND("_run-",gait_events!C1160,1)-4),"")</f>
        <v>off</v>
      </c>
      <c r="G2685" t="str">
        <f>gait_events!D1160</f>
        <v>left_shank</v>
      </c>
      <c r="H2685" t="str">
        <f>gait_events!E1160</f>
        <v>FC</v>
      </c>
      <c r="I2685">
        <f>IF(gait_events!F1160&lt;&gt;"",gait_events!F1160,NA())</f>
        <v>399</v>
      </c>
      <c r="J2685">
        <f>IF(gait_events!G1160&lt;&gt;"",gait_events!G1160,NA())</f>
        <v>396</v>
      </c>
      <c r="K2685">
        <f t="shared" si="328"/>
        <v>3</v>
      </c>
      <c r="L2685">
        <f t="shared" si="329"/>
        <v>15</v>
      </c>
      <c r="M2685">
        <f t="shared" si="330"/>
        <v>1</v>
      </c>
      <c r="N2685">
        <f t="shared" si="331"/>
        <v>1</v>
      </c>
      <c r="O2685">
        <f t="shared" si="332"/>
        <v>1</v>
      </c>
      <c r="P2685">
        <f t="shared" si="333"/>
        <v>0</v>
      </c>
      <c r="Q2685">
        <f t="shared" si="334"/>
        <v>0</v>
      </c>
      <c r="R2685">
        <f t="shared" si="335"/>
        <v>1</v>
      </c>
    </row>
    <row r="2686" spans="1:18" x14ac:dyDescent="0.25">
      <c r="A2686" t="str">
        <f>gait_events!B1161</f>
        <v>pp059</v>
      </c>
      <c r="B2686" t="str">
        <f>VLOOKUP(A2686,participants!A:B,2,0)</f>
        <v>F</v>
      </c>
      <c r="C2686">
        <f>VLOOKUP(A2686,participants!A:C,3,0)</f>
        <v>66</v>
      </c>
      <c r="D2686" t="str">
        <f>VLOOKUP(A2686,participants!A:F,6,0)</f>
        <v>PD</v>
      </c>
      <c r="E2686" t="str">
        <f>IF(LEN(SUBSTITUTE(gait_events!C1161,"_run-",""))&lt;&gt;LEN(gait_events!C1161),LEFT(RIGHT(gait_events!C1161,LEN(gait_events!C1161)-19),FIND("_run-",RIGHT(gait_events!C1161,LEN(gait_events!C1161)-19),1)-1),RIGHT(gait_events!C1161,LEN(gait_events!C1161)-19))</f>
        <v>Fast</v>
      </c>
      <c r="F2686" t="str">
        <f>IF(LEN(SUBSTITUTE(gait_events!C1161,"_run-",""))&lt;&gt;LEN(gait_events!C1161),RIGHT(gait_events!C1161,LEN(gait_events!C1161)-FIND("_run-",gait_events!C1161,1)-4),"")</f>
        <v>off</v>
      </c>
      <c r="G2686" t="str">
        <f>gait_events!D1161</f>
        <v>left_shank</v>
      </c>
      <c r="H2686" t="str">
        <f>gait_events!E1161</f>
        <v>FC</v>
      </c>
      <c r="I2686">
        <f>IF(gait_events!F1161&lt;&gt;"",gait_events!F1161,NA())</f>
        <v>608</v>
      </c>
      <c r="J2686">
        <f>IF(gait_events!G1161&lt;&gt;"",gait_events!G1161,NA())</f>
        <v>608</v>
      </c>
      <c r="K2686">
        <f t="shared" si="328"/>
        <v>0</v>
      </c>
      <c r="L2686">
        <f t="shared" si="329"/>
        <v>0</v>
      </c>
      <c r="M2686">
        <f t="shared" si="330"/>
        <v>1</v>
      </c>
      <c r="N2686">
        <f t="shared" si="331"/>
        <v>1</v>
      </c>
      <c r="O2686">
        <f t="shared" si="332"/>
        <v>1</v>
      </c>
      <c r="P2686">
        <f t="shared" si="333"/>
        <v>0</v>
      </c>
      <c r="Q2686">
        <f t="shared" si="334"/>
        <v>0</v>
      </c>
      <c r="R2686">
        <f t="shared" si="335"/>
        <v>1</v>
      </c>
    </row>
    <row r="2687" spans="1:18" x14ac:dyDescent="0.25">
      <c r="A2687" t="str">
        <f>gait_events!B1162</f>
        <v>pp059</v>
      </c>
      <c r="B2687" t="str">
        <f>VLOOKUP(A2687,participants!A:B,2,0)</f>
        <v>F</v>
      </c>
      <c r="C2687">
        <f>VLOOKUP(A2687,participants!A:C,3,0)</f>
        <v>66</v>
      </c>
      <c r="D2687" t="str">
        <f>VLOOKUP(A2687,participants!A:F,6,0)</f>
        <v>PD</v>
      </c>
      <c r="E2687" t="str">
        <f>IF(LEN(SUBSTITUTE(gait_events!C1162,"_run-",""))&lt;&gt;LEN(gait_events!C1162),LEFT(RIGHT(gait_events!C1162,LEN(gait_events!C1162)-19),FIND("_run-",RIGHT(gait_events!C1162,LEN(gait_events!C1162)-19),1)-1),RIGHT(gait_events!C1162,LEN(gait_events!C1162)-19))</f>
        <v>Fast</v>
      </c>
      <c r="F2687" t="str">
        <f>IF(LEN(SUBSTITUTE(gait_events!C1162,"_run-",""))&lt;&gt;LEN(gait_events!C1162),RIGHT(gait_events!C1162,LEN(gait_events!C1162)-FIND("_run-",gait_events!C1162,1)-4),"")</f>
        <v>off</v>
      </c>
      <c r="G2687" t="str">
        <f>gait_events!D1162</f>
        <v>left_shank</v>
      </c>
      <c r="H2687" t="str">
        <f>gait_events!E1162</f>
        <v>FC</v>
      </c>
      <c r="I2687">
        <f>IF(gait_events!F1162&lt;&gt;"",gait_events!F1162,NA())</f>
        <v>827</v>
      </c>
      <c r="J2687">
        <f>IF(gait_events!G1162&lt;&gt;"",gait_events!G1162,NA())</f>
        <v>824</v>
      </c>
      <c r="K2687">
        <f t="shared" si="328"/>
        <v>3</v>
      </c>
      <c r="L2687">
        <f t="shared" si="329"/>
        <v>15</v>
      </c>
      <c r="M2687">
        <f t="shared" si="330"/>
        <v>1</v>
      </c>
      <c r="N2687">
        <f t="shared" si="331"/>
        <v>1</v>
      </c>
      <c r="O2687">
        <f t="shared" si="332"/>
        <v>1</v>
      </c>
      <c r="P2687">
        <f t="shared" si="333"/>
        <v>0</v>
      </c>
      <c r="Q2687">
        <f t="shared" si="334"/>
        <v>0</v>
      </c>
      <c r="R2687">
        <f t="shared" si="335"/>
        <v>1</v>
      </c>
    </row>
    <row r="2688" spans="1:18" x14ac:dyDescent="0.25">
      <c r="A2688" t="str">
        <f>gait_events!B1163</f>
        <v>pp059</v>
      </c>
      <c r="B2688" t="str">
        <f>VLOOKUP(A2688,participants!A:B,2,0)</f>
        <v>F</v>
      </c>
      <c r="C2688">
        <f>VLOOKUP(A2688,participants!A:C,3,0)</f>
        <v>66</v>
      </c>
      <c r="D2688" t="str">
        <f>VLOOKUP(A2688,participants!A:F,6,0)</f>
        <v>PD</v>
      </c>
      <c r="E2688" t="str">
        <f>IF(LEN(SUBSTITUTE(gait_events!C1163,"_run-",""))&lt;&gt;LEN(gait_events!C1163),LEFT(RIGHT(gait_events!C1163,LEN(gait_events!C1163)-19),FIND("_run-",RIGHT(gait_events!C1163,LEN(gait_events!C1163)-19),1)-1),RIGHT(gait_events!C1163,LEN(gait_events!C1163)-19))</f>
        <v>Fast</v>
      </c>
      <c r="F2688" t="str">
        <f>IF(LEN(SUBSTITUTE(gait_events!C1163,"_run-",""))&lt;&gt;LEN(gait_events!C1163),RIGHT(gait_events!C1163,LEN(gait_events!C1163)-FIND("_run-",gait_events!C1163,1)-4),"")</f>
        <v>off</v>
      </c>
      <c r="G2688" t="str">
        <f>gait_events!D1163</f>
        <v>left_shank</v>
      </c>
      <c r="H2688" t="str">
        <f>gait_events!E1163</f>
        <v>FC</v>
      </c>
      <c r="I2688">
        <f>IF(gait_events!F1163&lt;&gt;"",gait_events!F1163,NA())</f>
        <v>1068</v>
      </c>
      <c r="J2688">
        <f>IF(gait_events!G1163&lt;&gt;"",gait_events!G1163,NA())</f>
        <v>1063</v>
      </c>
      <c r="K2688">
        <f t="shared" si="328"/>
        <v>5</v>
      </c>
      <c r="L2688">
        <f t="shared" si="329"/>
        <v>25</v>
      </c>
      <c r="M2688">
        <f t="shared" si="330"/>
        <v>1</v>
      </c>
      <c r="N2688">
        <f t="shared" si="331"/>
        <v>1</v>
      </c>
      <c r="O2688">
        <f t="shared" si="332"/>
        <v>1</v>
      </c>
      <c r="P2688">
        <f t="shared" si="333"/>
        <v>0</v>
      </c>
      <c r="Q2688">
        <f t="shared" si="334"/>
        <v>0</v>
      </c>
      <c r="R2688">
        <f t="shared" si="335"/>
        <v>1</v>
      </c>
    </row>
    <row r="2689" spans="1:18" x14ac:dyDescent="0.25">
      <c r="A2689" t="str">
        <f>gait_events!B1164</f>
        <v>pp059</v>
      </c>
      <c r="B2689" t="str">
        <f>VLOOKUP(A2689,participants!A:B,2,0)</f>
        <v>F</v>
      </c>
      <c r="C2689">
        <f>VLOOKUP(A2689,participants!A:C,3,0)</f>
        <v>66</v>
      </c>
      <c r="D2689" t="str">
        <f>VLOOKUP(A2689,participants!A:F,6,0)</f>
        <v>PD</v>
      </c>
      <c r="E2689" t="str">
        <f>IF(LEN(SUBSTITUTE(gait_events!C1164,"_run-",""))&lt;&gt;LEN(gait_events!C1164),LEFT(RIGHT(gait_events!C1164,LEN(gait_events!C1164)-19),FIND("_run-",RIGHT(gait_events!C1164,LEN(gait_events!C1164)-19),1)-1),RIGHT(gait_events!C1164,LEN(gait_events!C1164)-19))</f>
        <v>Fast</v>
      </c>
      <c r="F2689" t="str">
        <f>IF(LEN(SUBSTITUTE(gait_events!C1164,"_run-",""))&lt;&gt;LEN(gait_events!C1164),RIGHT(gait_events!C1164,LEN(gait_events!C1164)-FIND("_run-",gait_events!C1164,1)-4),"")</f>
        <v>off</v>
      </c>
      <c r="G2689" t="str">
        <f>gait_events!D1164</f>
        <v>right_shank</v>
      </c>
      <c r="H2689" t="str">
        <f>gait_events!E1164</f>
        <v>IC</v>
      </c>
      <c r="I2689">
        <f>IF(gait_events!F1164&lt;&gt;"",gait_events!F1164,NA())</f>
        <v>139</v>
      </c>
      <c r="J2689">
        <f>IF(gait_events!G1164&lt;&gt;"",gait_events!G1164,NA())</f>
        <v>141</v>
      </c>
      <c r="K2689">
        <f t="shared" si="328"/>
        <v>-2</v>
      </c>
      <c r="L2689">
        <f t="shared" si="329"/>
        <v>-10</v>
      </c>
      <c r="M2689">
        <f t="shared" si="330"/>
        <v>1</v>
      </c>
      <c r="N2689">
        <f t="shared" si="331"/>
        <v>1</v>
      </c>
      <c r="O2689">
        <f t="shared" si="332"/>
        <v>1</v>
      </c>
      <c r="P2689">
        <f t="shared" si="333"/>
        <v>0</v>
      </c>
      <c r="Q2689">
        <f t="shared" si="334"/>
        <v>0</v>
      </c>
      <c r="R2689">
        <f t="shared" si="335"/>
        <v>1</v>
      </c>
    </row>
    <row r="2690" spans="1:18" x14ac:dyDescent="0.25">
      <c r="A2690" t="str">
        <f>gait_events!B1165</f>
        <v>pp059</v>
      </c>
      <c r="B2690" t="str">
        <f>VLOOKUP(A2690,participants!A:B,2,0)</f>
        <v>F</v>
      </c>
      <c r="C2690">
        <f>VLOOKUP(A2690,participants!A:C,3,0)</f>
        <v>66</v>
      </c>
      <c r="D2690" t="str">
        <f>VLOOKUP(A2690,participants!A:F,6,0)</f>
        <v>PD</v>
      </c>
      <c r="E2690" t="str">
        <f>IF(LEN(SUBSTITUTE(gait_events!C1165,"_run-",""))&lt;&gt;LEN(gait_events!C1165),LEFT(RIGHT(gait_events!C1165,LEN(gait_events!C1165)-19),FIND("_run-",RIGHT(gait_events!C1165,LEN(gait_events!C1165)-19),1)-1),RIGHT(gait_events!C1165,LEN(gait_events!C1165)-19))</f>
        <v>Fast</v>
      </c>
      <c r="F2690" t="str">
        <f>IF(LEN(SUBSTITUTE(gait_events!C1165,"_run-",""))&lt;&gt;LEN(gait_events!C1165),RIGHT(gait_events!C1165,LEN(gait_events!C1165)-FIND("_run-",gait_events!C1165,1)-4),"")</f>
        <v>off</v>
      </c>
      <c r="G2690" t="str">
        <f>gait_events!D1165</f>
        <v>right_shank</v>
      </c>
      <c r="H2690" t="str">
        <f>gait_events!E1165</f>
        <v>IC</v>
      </c>
      <c r="I2690">
        <f>IF(gait_events!F1165&lt;&gt;"",gait_events!F1165,NA())</f>
        <v>364</v>
      </c>
      <c r="J2690">
        <f>IF(gait_events!G1165&lt;&gt;"",gait_events!G1165,NA())</f>
        <v>368</v>
      </c>
      <c r="K2690">
        <f t="shared" ref="K2690:K2753" si="336">I2690-J2690</f>
        <v>-4</v>
      </c>
      <c r="L2690">
        <f t="shared" ref="L2690:L2753" si="337">K2690*5</f>
        <v>-20</v>
      </c>
      <c r="M2690">
        <f t="shared" ref="M2690:M2753" si="338">IF(NOT(ISNA(I2690)),1,0)</f>
        <v>1</v>
      </c>
      <c r="N2690">
        <f t="shared" ref="N2690:N2753" si="339">IF(NOT(ISNA(J2690)),1,0)</f>
        <v>1</v>
      </c>
      <c r="O2690">
        <f t="shared" ref="O2690:O2753" si="340">IF(AND(NOT(ISNA(I2690)),NOT(ISNA(J2690))),1,0)</f>
        <v>1</v>
      </c>
      <c r="P2690">
        <f t="shared" ref="P2690:P2753" si="341">IF(AND(NOT(ISNA(I2690)),ISNA(J2690)),1,0)</f>
        <v>0</v>
      </c>
      <c r="Q2690">
        <f t="shared" ref="Q2690:Q2753" si="342">IF(AND(ISNA(I2690),NOT(ISNA(J2690))),1,0)</f>
        <v>0</v>
      </c>
      <c r="R2690">
        <f t="shared" ref="R2690:R2753" si="343">IF(SUM(O2690:Q2690)&lt;&gt;1,"ERROR",1)</f>
        <v>1</v>
      </c>
    </row>
    <row r="2691" spans="1:18" x14ac:dyDescent="0.25">
      <c r="A2691" t="str">
        <f>gait_events!B1166</f>
        <v>pp059</v>
      </c>
      <c r="B2691" t="str">
        <f>VLOOKUP(A2691,participants!A:B,2,0)</f>
        <v>F</v>
      </c>
      <c r="C2691">
        <f>VLOOKUP(A2691,participants!A:C,3,0)</f>
        <v>66</v>
      </c>
      <c r="D2691" t="str">
        <f>VLOOKUP(A2691,participants!A:F,6,0)</f>
        <v>PD</v>
      </c>
      <c r="E2691" t="str">
        <f>IF(LEN(SUBSTITUTE(gait_events!C1166,"_run-",""))&lt;&gt;LEN(gait_events!C1166),LEFT(RIGHT(gait_events!C1166,LEN(gait_events!C1166)-19),FIND("_run-",RIGHT(gait_events!C1166,LEN(gait_events!C1166)-19),1)-1),RIGHT(gait_events!C1166,LEN(gait_events!C1166)-19))</f>
        <v>Fast</v>
      </c>
      <c r="F2691" t="str">
        <f>IF(LEN(SUBSTITUTE(gait_events!C1166,"_run-",""))&lt;&gt;LEN(gait_events!C1166),RIGHT(gait_events!C1166,LEN(gait_events!C1166)-FIND("_run-",gait_events!C1166,1)-4),"")</f>
        <v>off</v>
      </c>
      <c r="G2691" t="str">
        <f>gait_events!D1166</f>
        <v>right_shank</v>
      </c>
      <c r="H2691" t="str">
        <f>gait_events!E1166</f>
        <v>IC</v>
      </c>
      <c r="I2691">
        <f>IF(gait_events!F1166&lt;&gt;"",gait_events!F1166,NA())</f>
        <v>576</v>
      </c>
      <c r="J2691">
        <f>IF(gait_events!G1166&lt;&gt;"",gait_events!G1166,NA())</f>
        <v>578</v>
      </c>
      <c r="K2691">
        <f t="shared" si="336"/>
        <v>-2</v>
      </c>
      <c r="L2691">
        <f t="shared" si="337"/>
        <v>-10</v>
      </c>
      <c r="M2691">
        <f t="shared" si="338"/>
        <v>1</v>
      </c>
      <c r="N2691">
        <f t="shared" si="339"/>
        <v>1</v>
      </c>
      <c r="O2691">
        <f t="shared" si="340"/>
        <v>1</v>
      </c>
      <c r="P2691">
        <f t="shared" si="341"/>
        <v>0</v>
      </c>
      <c r="Q2691">
        <f t="shared" si="342"/>
        <v>0</v>
      </c>
      <c r="R2691">
        <f t="shared" si="343"/>
        <v>1</v>
      </c>
    </row>
    <row r="2692" spans="1:18" x14ac:dyDescent="0.25">
      <c r="A2692" t="str">
        <f>gait_events!B1167</f>
        <v>pp059</v>
      </c>
      <c r="B2692" t="str">
        <f>VLOOKUP(A2692,participants!A:B,2,0)</f>
        <v>F</v>
      </c>
      <c r="C2692">
        <f>VLOOKUP(A2692,participants!A:C,3,0)</f>
        <v>66</v>
      </c>
      <c r="D2692" t="str">
        <f>VLOOKUP(A2692,participants!A:F,6,0)</f>
        <v>PD</v>
      </c>
      <c r="E2692" t="str">
        <f>IF(LEN(SUBSTITUTE(gait_events!C1167,"_run-",""))&lt;&gt;LEN(gait_events!C1167),LEFT(RIGHT(gait_events!C1167,LEN(gait_events!C1167)-19),FIND("_run-",RIGHT(gait_events!C1167,LEN(gait_events!C1167)-19),1)-1),RIGHT(gait_events!C1167,LEN(gait_events!C1167)-19))</f>
        <v>Fast</v>
      </c>
      <c r="F2692" t="str">
        <f>IF(LEN(SUBSTITUTE(gait_events!C1167,"_run-",""))&lt;&gt;LEN(gait_events!C1167),RIGHT(gait_events!C1167,LEN(gait_events!C1167)-FIND("_run-",gait_events!C1167,1)-4),"")</f>
        <v>off</v>
      </c>
      <c r="G2692" t="str">
        <f>gait_events!D1167</f>
        <v>right_shank</v>
      </c>
      <c r="H2692" t="str">
        <f>gait_events!E1167</f>
        <v>IC</v>
      </c>
      <c r="I2692">
        <f>IF(gait_events!F1167&lt;&gt;"",gait_events!F1167,NA())</f>
        <v>793</v>
      </c>
      <c r="J2692">
        <f>IF(gait_events!G1167&lt;&gt;"",gait_events!G1167,NA())</f>
        <v>796</v>
      </c>
      <c r="K2692">
        <f t="shared" si="336"/>
        <v>-3</v>
      </c>
      <c r="L2692">
        <f t="shared" si="337"/>
        <v>-15</v>
      </c>
      <c r="M2692">
        <f t="shared" si="338"/>
        <v>1</v>
      </c>
      <c r="N2692">
        <f t="shared" si="339"/>
        <v>1</v>
      </c>
      <c r="O2692">
        <f t="shared" si="340"/>
        <v>1</v>
      </c>
      <c r="P2692">
        <f t="shared" si="341"/>
        <v>0</v>
      </c>
      <c r="Q2692">
        <f t="shared" si="342"/>
        <v>0</v>
      </c>
      <c r="R2692">
        <f t="shared" si="343"/>
        <v>1</v>
      </c>
    </row>
    <row r="2693" spans="1:18" x14ac:dyDescent="0.25">
      <c r="A2693" t="str">
        <f>gait_events!B1168</f>
        <v>pp059</v>
      </c>
      <c r="B2693" t="str">
        <f>VLOOKUP(A2693,participants!A:B,2,0)</f>
        <v>F</v>
      </c>
      <c r="C2693">
        <f>VLOOKUP(A2693,participants!A:C,3,0)</f>
        <v>66</v>
      </c>
      <c r="D2693" t="str">
        <f>VLOOKUP(A2693,participants!A:F,6,0)</f>
        <v>PD</v>
      </c>
      <c r="E2693" t="str">
        <f>IF(LEN(SUBSTITUTE(gait_events!C1168,"_run-",""))&lt;&gt;LEN(gait_events!C1168),LEFT(RIGHT(gait_events!C1168,LEN(gait_events!C1168)-19),FIND("_run-",RIGHT(gait_events!C1168,LEN(gait_events!C1168)-19),1)-1),RIGHT(gait_events!C1168,LEN(gait_events!C1168)-19))</f>
        <v>Fast</v>
      </c>
      <c r="F2693" t="str">
        <f>IF(LEN(SUBSTITUTE(gait_events!C1168,"_run-",""))&lt;&gt;LEN(gait_events!C1168),RIGHT(gait_events!C1168,LEN(gait_events!C1168)-FIND("_run-",gait_events!C1168,1)-4),"")</f>
        <v>off</v>
      </c>
      <c r="G2693" t="str">
        <f>gait_events!D1168</f>
        <v>right_shank</v>
      </c>
      <c r="H2693" t="str">
        <f>gait_events!E1168</f>
        <v>IC</v>
      </c>
      <c r="I2693">
        <f>IF(gait_events!F1168&lt;&gt;"",gait_events!F1168,NA())</f>
        <v>1027</v>
      </c>
      <c r="J2693">
        <f>IF(gait_events!G1168&lt;&gt;"",gait_events!G1168,NA())</f>
        <v>1028</v>
      </c>
      <c r="K2693">
        <f t="shared" si="336"/>
        <v>-1</v>
      </c>
      <c r="L2693">
        <f t="shared" si="337"/>
        <v>-5</v>
      </c>
      <c r="M2693">
        <f t="shared" si="338"/>
        <v>1</v>
      </c>
      <c r="N2693">
        <f t="shared" si="339"/>
        <v>1</v>
      </c>
      <c r="O2693">
        <f t="shared" si="340"/>
        <v>1</v>
      </c>
      <c r="P2693">
        <f t="shared" si="341"/>
        <v>0</v>
      </c>
      <c r="Q2693">
        <f t="shared" si="342"/>
        <v>0</v>
      </c>
      <c r="R2693">
        <f t="shared" si="343"/>
        <v>1</v>
      </c>
    </row>
    <row r="2694" spans="1:18" x14ac:dyDescent="0.25">
      <c r="A2694" t="str">
        <f>gait_events!B1169</f>
        <v>pp059</v>
      </c>
      <c r="B2694" t="str">
        <f>VLOOKUP(A2694,participants!A:B,2,0)</f>
        <v>F</v>
      </c>
      <c r="C2694">
        <f>VLOOKUP(A2694,participants!A:C,3,0)</f>
        <v>66</v>
      </c>
      <c r="D2694" t="str">
        <f>VLOOKUP(A2694,participants!A:F,6,0)</f>
        <v>PD</v>
      </c>
      <c r="E2694" t="str">
        <f>IF(LEN(SUBSTITUTE(gait_events!C1169,"_run-",""))&lt;&gt;LEN(gait_events!C1169),LEFT(RIGHT(gait_events!C1169,LEN(gait_events!C1169)-19),FIND("_run-",RIGHT(gait_events!C1169,LEN(gait_events!C1169)-19),1)-1),RIGHT(gait_events!C1169,LEN(gait_events!C1169)-19))</f>
        <v>Fast</v>
      </c>
      <c r="F2694" t="str">
        <f>IF(LEN(SUBSTITUTE(gait_events!C1169,"_run-",""))&lt;&gt;LEN(gait_events!C1169),RIGHT(gait_events!C1169,LEN(gait_events!C1169)-FIND("_run-",gait_events!C1169,1)-4),"")</f>
        <v>off</v>
      </c>
      <c r="G2694" t="str">
        <f>gait_events!D1169</f>
        <v>right_shank</v>
      </c>
      <c r="H2694" t="str">
        <f>gait_events!E1169</f>
        <v>FC</v>
      </c>
      <c r="I2694">
        <f>IF(gait_events!F1169&lt;&gt;"",gait_events!F1169,NA())</f>
        <v>58</v>
      </c>
      <c r="J2694">
        <f>IF(gait_events!G1169&lt;&gt;"",gait_events!G1169,NA())</f>
        <v>56</v>
      </c>
      <c r="K2694">
        <f t="shared" si="336"/>
        <v>2</v>
      </c>
      <c r="L2694">
        <f t="shared" si="337"/>
        <v>10</v>
      </c>
      <c r="M2694">
        <f t="shared" si="338"/>
        <v>1</v>
      </c>
      <c r="N2694">
        <f t="shared" si="339"/>
        <v>1</v>
      </c>
      <c r="O2694">
        <f t="shared" si="340"/>
        <v>1</v>
      </c>
      <c r="P2694">
        <f t="shared" si="341"/>
        <v>0</v>
      </c>
      <c r="Q2694">
        <f t="shared" si="342"/>
        <v>0</v>
      </c>
      <c r="R2694">
        <f t="shared" si="343"/>
        <v>1</v>
      </c>
    </row>
    <row r="2695" spans="1:18" x14ac:dyDescent="0.25">
      <c r="A2695" t="str">
        <f>gait_events!B1170</f>
        <v>pp059</v>
      </c>
      <c r="B2695" t="str">
        <f>VLOOKUP(A2695,participants!A:B,2,0)</f>
        <v>F</v>
      </c>
      <c r="C2695">
        <f>VLOOKUP(A2695,participants!A:C,3,0)</f>
        <v>66</v>
      </c>
      <c r="D2695" t="str">
        <f>VLOOKUP(A2695,participants!A:F,6,0)</f>
        <v>PD</v>
      </c>
      <c r="E2695" t="str">
        <f>IF(LEN(SUBSTITUTE(gait_events!C1170,"_run-",""))&lt;&gt;LEN(gait_events!C1170),LEFT(RIGHT(gait_events!C1170,LEN(gait_events!C1170)-19),FIND("_run-",RIGHT(gait_events!C1170,LEN(gait_events!C1170)-19),1)-1),RIGHT(gait_events!C1170,LEN(gait_events!C1170)-19))</f>
        <v>Fast</v>
      </c>
      <c r="F2695" t="str">
        <f>IF(LEN(SUBSTITUTE(gait_events!C1170,"_run-",""))&lt;&gt;LEN(gait_events!C1170),RIGHT(gait_events!C1170,LEN(gait_events!C1170)-FIND("_run-",gait_events!C1170,1)-4),"")</f>
        <v>off</v>
      </c>
      <c r="G2695" t="str">
        <f>gait_events!D1170</f>
        <v>right_shank</v>
      </c>
      <c r="H2695" t="str">
        <f>gait_events!E1170</f>
        <v>FC</v>
      </c>
      <c r="I2695">
        <f>IF(gait_events!F1170&lt;&gt;"",gait_events!F1170,NA())</f>
        <v>290</v>
      </c>
      <c r="J2695">
        <f>IF(gait_events!G1170&lt;&gt;"",gait_events!G1170,NA())</f>
        <v>289</v>
      </c>
      <c r="K2695">
        <f t="shared" si="336"/>
        <v>1</v>
      </c>
      <c r="L2695">
        <f t="shared" si="337"/>
        <v>5</v>
      </c>
      <c r="M2695">
        <f t="shared" si="338"/>
        <v>1</v>
      </c>
      <c r="N2695">
        <f t="shared" si="339"/>
        <v>1</v>
      </c>
      <c r="O2695">
        <f t="shared" si="340"/>
        <v>1</v>
      </c>
      <c r="P2695">
        <f t="shared" si="341"/>
        <v>0</v>
      </c>
      <c r="Q2695">
        <f t="shared" si="342"/>
        <v>0</v>
      </c>
      <c r="R2695">
        <f t="shared" si="343"/>
        <v>1</v>
      </c>
    </row>
    <row r="2696" spans="1:18" x14ac:dyDescent="0.25">
      <c r="A2696" t="str">
        <f>gait_events!B1171</f>
        <v>pp059</v>
      </c>
      <c r="B2696" t="str">
        <f>VLOOKUP(A2696,participants!A:B,2,0)</f>
        <v>F</v>
      </c>
      <c r="C2696">
        <f>VLOOKUP(A2696,participants!A:C,3,0)</f>
        <v>66</v>
      </c>
      <c r="D2696" t="str">
        <f>VLOOKUP(A2696,participants!A:F,6,0)</f>
        <v>PD</v>
      </c>
      <c r="E2696" t="str">
        <f>IF(LEN(SUBSTITUTE(gait_events!C1171,"_run-",""))&lt;&gt;LEN(gait_events!C1171),LEFT(RIGHT(gait_events!C1171,LEN(gait_events!C1171)-19),FIND("_run-",RIGHT(gait_events!C1171,LEN(gait_events!C1171)-19),1)-1),RIGHT(gait_events!C1171,LEN(gait_events!C1171)-19))</f>
        <v>Fast</v>
      </c>
      <c r="F2696" t="str">
        <f>IF(LEN(SUBSTITUTE(gait_events!C1171,"_run-",""))&lt;&gt;LEN(gait_events!C1171),RIGHT(gait_events!C1171,LEN(gait_events!C1171)-FIND("_run-",gait_events!C1171,1)-4),"")</f>
        <v>off</v>
      </c>
      <c r="G2696" t="str">
        <f>gait_events!D1171</f>
        <v>right_shank</v>
      </c>
      <c r="H2696" t="str">
        <f>gait_events!E1171</f>
        <v>FC</v>
      </c>
      <c r="I2696">
        <f>IF(gait_events!F1171&lt;&gt;"",gait_events!F1171,NA())</f>
        <v>503</v>
      </c>
      <c r="J2696">
        <f>IF(gait_events!G1171&lt;&gt;"",gait_events!G1171,NA())</f>
        <v>502</v>
      </c>
      <c r="K2696">
        <f t="shared" si="336"/>
        <v>1</v>
      </c>
      <c r="L2696">
        <f t="shared" si="337"/>
        <v>5</v>
      </c>
      <c r="M2696">
        <f t="shared" si="338"/>
        <v>1</v>
      </c>
      <c r="N2696">
        <f t="shared" si="339"/>
        <v>1</v>
      </c>
      <c r="O2696">
        <f t="shared" si="340"/>
        <v>1</v>
      </c>
      <c r="P2696">
        <f t="shared" si="341"/>
        <v>0</v>
      </c>
      <c r="Q2696">
        <f t="shared" si="342"/>
        <v>0</v>
      </c>
      <c r="R2696">
        <f t="shared" si="343"/>
        <v>1</v>
      </c>
    </row>
    <row r="2697" spans="1:18" x14ac:dyDescent="0.25">
      <c r="A2697" t="str">
        <f>gait_events!B1172</f>
        <v>pp059</v>
      </c>
      <c r="B2697" t="str">
        <f>VLOOKUP(A2697,participants!A:B,2,0)</f>
        <v>F</v>
      </c>
      <c r="C2697">
        <f>VLOOKUP(A2697,participants!A:C,3,0)</f>
        <v>66</v>
      </c>
      <c r="D2697" t="str">
        <f>VLOOKUP(A2697,participants!A:F,6,0)</f>
        <v>PD</v>
      </c>
      <c r="E2697" t="str">
        <f>IF(LEN(SUBSTITUTE(gait_events!C1172,"_run-",""))&lt;&gt;LEN(gait_events!C1172),LEFT(RIGHT(gait_events!C1172,LEN(gait_events!C1172)-19),FIND("_run-",RIGHT(gait_events!C1172,LEN(gait_events!C1172)-19),1)-1),RIGHT(gait_events!C1172,LEN(gait_events!C1172)-19))</f>
        <v>Fast</v>
      </c>
      <c r="F2697" t="str">
        <f>IF(LEN(SUBSTITUTE(gait_events!C1172,"_run-",""))&lt;&gt;LEN(gait_events!C1172),RIGHT(gait_events!C1172,LEN(gait_events!C1172)-FIND("_run-",gait_events!C1172,1)-4),"")</f>
        <v>off</v>
      </c>
      <c r="G2697" t="str">
        <f>gait_events!D1172</f>
        <v>right_shank</v>
      </c>
      <c r="H2697" t="str">
        <f>gait_events!E1172</f>
        <v>FC</v>
      </c>
      <c r="I2697">
        <f>IF(gait_events!F1172&lt;&gt;"",gait_events!F1172,NA())</f>
        <v>716</v>
      </c>
      <c r="J2697">
        <f>IF(gait_events!G1172&lt;&gt;"",gait_events!G1172,NA())</f>
        <v>715</v>
      </c>
      <c r="K2697">
        <f t="shared" si="336"/>
        <v>1</v>
      </c>
      <c r="L2697">
        <f t="shared" si="337"/>
        <v>5</v>
      </c>
      <c r="M2697">
        <f t="shared" si="338"/>
        <v>1</v>
      </c>
      <c r="N2697">
        <f t="shared" si="339"/>
        <v>1</v>
      </c>
      <c r="O2697">
        <f t="shared" si="340"/>
        <v>1</v>
      </c>
      <c r="P2697">
        <f t="shared" si="341"/>
        <v>0</v>
      </c>
      <c r="Q2697">
        <f t="shared" si="342"/>
        <v>0</v>
      </c>
      <c r="R2697">
        <f t="shared" si="343"/>
        <v>1</v>
      </c>
    </row>
    <row r="2698" spans="1:18" x14ac:dyDescent="0.25">
      <c r="A2698" t="str">
        <f>gait_events!B1173</f>
        <v>pp059</v>
      </c>
      <c r="B2698" t="str">
        <f>VLOOKUP(A2698,participants!A:B,2,0)</f>
        <v>F</v>
      </c>
      <c r="C2698">
        <f>VLOOKUP(A2698,participants!A:C,3,0)</f>
        <v>66</v>
      </c>
      <c r="D2698" t="str">
        <f>VLOOKUP(A2698,participants!A:F,6,0)</f>
        <v>PD</v>
      </c>
      <c r="E2698" t="str">
        <f>IF(LEN(SUBSTITUTE(gait_events!C1173,"_run-",""))&lt;&gt;LEN(gait_events!C1173),LEFT(RIGHT(gait_events!C1173,LEN(gait_events!C1173)-19),FIND("_run-",RIGHT(gait_events!C1173,LEN(gait_events!C1173)-19),1)-1),RIGHT(gait_events!C1173,LEN(gait_events!C1173)-19))</f>
        <v>Fast</v>
      </c>
      <c r="F2698" t="str">
        <f>IF(LEN(SUBSTITUTE(gait_events!C1173,"_run-",""))&lt;&gt;LEN(gait_events!C1173),RIGHT(gait_events!C1173,LEN(gait_events!C1173)-FIND("_run-",gait_events!C1173,1)-4),"")</f>
        <v>off</v>
      </c>
      <c r="G2698" t="str">
        <f>gait_events!D1173</f>
        <v>right_shank</v>
      </c>
      <c r="H2698" t="str">
        <f>gait_events!E1173</f>
        <v>FC</v>
      </c>
      <c r="I2698">
        <f>IF(gait_events!F1173&lt;&gt;"",gait_events!F1173,NA())</f>
        <v>947</v>
      </c>
      <c r="J2698">
        <f>IF(gait_events!G1173&lt;&gt;"",gait_events!G1173,NA())</f>
        <v>944</v>
      </c>
      <c r="K2698">
        <f t="shared" si="336"/>
        <v>3</v>
      </c>
      <c r="L2698">
        <f t="shared" si="337"/>
        <v>15</v>
      </c>
      <c r="M2698">
        <f t="shared" si="338"/>
        <v>1</v>
      </c>
      <c r="N2698">
        <f t="shared" si="339"/>
        <v>1</v>
      </c>
      <c r="O2698">
        <f t="shared" si="340"/>
        <v>1</v>
      </c>
      <c r="P2698">
        <f t="shared" si="341"/>
        <v>0</v>
      </c>
      <c r="Q2698">
        <f t="shared" si="342"/>
        <v>0</v>
      </c>
      <c r="R2698">
        <f t="shared" si="343"/>
        <v>1</v>
      </c>
    </row>
    <row r="2699" spans="1:18" x14ac:dyDescent="0.25">
      <c r="A2699" t="str">
        <f>gait_events!B1174</f>
        <v>pp059</v>
      </c>
      <c r="B2699" t="str">
        <f>VLOOKUP(A2699,participants!A:B,2,0)</f>
        <v>F</v>
      </c>
      <c r="C2699">
        <f>VLOOKUP(A2699,participants!A:C,3,0)</f>
        <v>66</v>
      </c>
      <c r="D2699" t="str">
        <f>VLOOKUP(A2699,participants!A:F,6,0)</f>
        <v>PD</v>
      </c>
      <c r="E2699" t="str">
        <f>IF(LEN(SUBSTITUTE(gait_events!C1174,"_run-",""))&lt;&gt;LEN(gait_events!C1174),LEFT(RIGHT(gait_events!C1174,LEN(gait_events!C1174)-19),FIND("_run-",RIGHT(gait_events!C1174,LEN(gait_events!C1174)-19),1)-1),RIGHT(gait_events!C1174,LEN(gait_events!C1174)-19))</f>
        <v>Preferred</v>
      </c>
      <c r="F2699" t="str">
        <f>IF(LEN(SUBSTITUTE(gait_events!C1174,"_run-",""))&lt;&gt;LEN(gait_events!C1174),RIGHT(gait_events!C1174,LEN(gait_events!C1174)-FIND("_run-",gait_events!C1174,1)-4),"")</f>
        <v>off</v>
      </c>
      <c r="G2699" t="str">
        <f>gait_events!D1174</f>
        <v>left_ankle</v>
      </c>
      <c r="H2699" t="str">
        <f>gait_events!E1174</f>
        <v>IC</v>
      </c>
      <c r="I2699">
        <f>IF(gait_events!F1174&lt;&gt;"",gait_events!F1174,NA())</f>
        <v>139</v>
      </c>
      <c r="J2699">
        <f>IF(gait_events!G1174&lt;&gt;"",gait_events!G1174,NA())</f>
        <v>145</v>
      </c>
      <c r="K2699">
        <f t="shared" si="336"/>
        <v>-6</v>
      </c>
      <c r="L2699">
        <f t="shared" si="337"/>
        <v>-30</v>
      </c>
      <c r="M2699">
        <f t="shared" si="338"/>
        <v>1</v>
      </c>
      <c r="N2699">
        <f t="shared" si="339"/>
        <v>1</v>
      </c>
      <c r="O2699">
        <f t="shared" si="340"/>
        <v>1</v>
      </c>
      <c r="P2699">
        <f t="shared" si="341"/>
        <v>0</v>
      </c>
      <c r="Q2699">
        <f t="shared" si="342"/>
        <v>0</v>
      </c>
      <c r="R2699">
        <f t="shared" si="343"/>
        <v>1</v>
      </c>
    </row>
    <row r="2700" spans="1:18" x14ac:dyDescent="0.25">
      <c r="A2700" t="str">
        <f>gait_events!B1175</f>
        <v>pp059</v>
      </c>
      <c r="B2700" t="str">
        <f>VLOOKUP(A2700,participants!A:B,2,0)</f>
        <v>F</v>
      </c>
      <c r="C2700">
        <f>VLOOKUP(A2700,participants!A:C,3,0)</f>
        <v>66</v>
      </c>
      <c r="D2700" t="str">
        <f>VLOOKUP(A2700,participants!A:F,6,0)</f>
        <v>PD</v>
      </c>
      <c r="E2700" t="str">
        <f>IF(LEN(SUBSTITUTE(gait_events!C1175,"_run-",""))&lt;&gt;LEN(gait_events!C1175),LEFT(RIGHT(gait_events!C1175,LEN(gait_events!C1175)-19),FIND("_run-",RIGHT(gait_events!C1175,LEN(gait_events!C1175)-19),1)-1),RIGHT(gait_events!C1175,LEN(gait_events!C1175)-19))</f>
        <v>Preferred</v>
      </c>
      <c r="F2700" t="str">
        <f>IF(LEN(SUBSTITUTE(gait_events!C1175,"_run-",""))&lt;&gt;LEN(gait_events!C1175),RIGHT(gait_events!C1175,LEN(gait_events!C1175)-FIND("_run-",gait_events!C1175,1)-4),"")</f>
        <v>off</v>
      </c>
      <c r="G2700" t="str">
        <f>gait_events!D1175</f>
        <v>left_ankle</v>
      </c>
      <c r="H2700" t="str">
        <f>gait_events!E1175</f>
        <v>IC</v>
      </c>
      <c r="I2700">
        <f>IF(gait_events!F1175&lt;&gt;"",gait_events!F1175,NA())</f>
        <v>375</v>
      </c>
      <c r="J2700">
        <f>IF(gait_events!G1175&lt;&gt;"",gait_events!G1175,NA())</f>
        <v>381</v>
      </c>
      <c r="K2700">
        <f t="shared" si="336"/>
        <v>-6</v>
      </c>
      <c r="L2700">
        <f t="shared" si="337"/>
        <v>-30</v>
      </c>
      <c r="M2700">
        <f t="shared" si="338"/>
        <v>1</v>
      </c>
      <c r="N2700">
        <f t="shared" si="339"/>
        <v>1</v>
      </c>
      <c r="O2700">
        <f t="shared" si="340"/>
        <v>1</v>
      </c>
      <c r="P2700">
        <f t="shared" si="341"/>
        <v>0</v>
      </c>
      <c r="Q2700">
        <f t="shared" si="342"/>
        <v>0</v>
      </c>
      <c r="R2700">
        <f t="shared" si="343"/>
        <v>1</v>
      </c>
    </row>
    <row r="2701" spans="1:18" x14ac:dyDescent="0.25">
      <c r="A2701" t="str">
        <f>gait_events!B1176</f>
        <v>pp059</v>
      </c>
      <c r="B2701" t="str">
        <f>VLOOKUP(A2701,participants!A:B,2,0)</f>
        <v>F</v>
      </c>
      <c r="C2701">
        <f>VLOOKUP(A2701,participants!A:C,3,0)</f>
        <v>66</v>
      </c>
      <c r="D2701" t="str">
        <f>VLOOKUP(A2701,participants!A:F,6,0)</f>
        <v>PD</v>
      </c>
      <c r="E2701" t="str">
        <f>IF(LEN(SUBSTITUTE(gait_events!C1176,"_run-",""))&lt;&gt;LEN(gait_events!C1176),LEFT(RIGHT(gait_events!C1176,LEN(gait_events!C1176)-19),FIND("_run-",RIGHT(gait_events!C1176,LEN(gait_events!C1176)-19),1)-1),RIGHT(gait_events!C1176,LEN(gait_events!C1176)-19))</f>
        <v>Preferred</v>
      </c>
      <c r="F2701" t="str">
        <f>IF(LEN(SUBSTITUTE(gait_events!C1176,"_run-",""))&lt;&gt;LEN(gait_events!C1176),RIGHT(gait_events!C1176,LEN(gait_events!C1176)-FIND("_run-",gait_events!C1176,1)-4),"")</f>
        <v>off</v>
      </c>
      <c r="G2701" t="str">
        <f>gait_events!D1176</f>
        <v>left_ankle</v>
      </c>
      <c r="H2701" t="str">
        <f>gait_events!E1176</f>
        <v>IC</v>
      </c>
      <c r="I2701">
        <f>IF(gait_events!F1176&lt;&gt;"",gait_events!F1176,NA())</f>
        <v>610</v>
      </c>
      <c r="J2701">
        <f>IF(gait_events!G1176&lt;&gt;"",gait_events!G1176,NA())</f>
        <v>613</v>
      </c>
      <c r="K2701">
        <f t="shared" si="336"/>
        <v>-3</v>
      </c>
      <c r="L2701">
        <f t="shared" si="337"/>
        <v>-15</v>
      </c>
      <c r="M2701">
        <f t="shared" si="338"/>
        <v>1</v>
      </c>
      <c r="N2701">
        <f t="shared" si="339"/>
        <v>1</v>
      </c>
      <c r="O2701">
        <f t="shared" si="340"/>
        <v>1</v>
      </c>
      <c r="P2701">
        <f t="shared" si="341"/>
        <v>0</v>
      </c>
      <c r="Q2701">
        <f t="shared" si="342"/>
        <v>0</v>
      </c>
      <c r="R2701">
        <f t="shared" si="343"/>
        <v>1</v>
      </c>
    </row>
    <row r="2702" spans="1:18" x14ac:dyDescent="0.25">
      <c r="A2702" t="str">
        <f>gait_events!B1177</f>
        <v>pp059</v>
      </c>
      <c r="B2702" t="str">
        <f>VLOOKUP(A2702,participants!A:B,2,0)</f>
        <v>F</v>
      </c>
      <c r="C2702">
        <f>VLOOKUP(A2702,participants!A:C,3,0)</f>
        <v>66</v>
      </c>
      <c r="D2702" t="str">
        <f>VLOOKUP(A2702,participants!A:F,6,0)</f>
        <v>PD</v>
      </c>
      <c r="E2702" t="str">
        <f>IF(LEN(SUBSTITUTE(gait_events!C1177,"_run-",""))&lt;&gt;LEN(gait_events!C1177),LEFT(RIGHT(gait_events!C1177,LEN(gait_events!C1177)-19),FIND("_run-",RIGHT(gait_events!C1177,LEN(gait_events!C1177)-19),1)-1),RIGHT(gait_events!C1177,LEN(gait_events!C1177)-19))</f>
        <v>Preferred</v>
      </c>
      <c r="F2702" t="str">
        <f>IF(LEN(SUBSTITUTE(gait_events!C1177,"_run-",""))&lt;&gt;LEN(gait_events!C1177),RIGHT(gait_events!C1177,LEN(gait_events!C1177)-FIND("_run-",gait_events!C1177,1)-4),"")</f>
        <v>off</v>
      </c>
      <c r="G2702" t="str">
        <f>gait_events!D1177</f>
        <v>left_ankle</v>
      </c>
      <c r="H2702" t="str">
        <f>gait_events!E1177</f>
        <v>IC</v>
      </c>
      <c r="I2702">
        <f>IF(gait_events!F1177&lt;&gt;"",gait_events!F1177,NA())</f>
        <v>848</v>
      </c>
      <c r="J2702">
        <f>IF(gait_events!G1177&lt;&gt;"",gait_events!G1177,NA())</f>
        <v>853</v>
      </c>
      <c r="K2702">
        <f t="shared" si="336"/>
        <v>-5</v>
      </c>
      <c r="L2702">
        <f t="shared" si="337"/>
        <v>-25</v>
      </c>
      <c r="M2702">
        <f t="shared" si="338"/>
        <v>1</v>
      </c>
      <c r="N2702">
        <f t="shared" si="339"/>
        <v>1</v>
      </c>
      <c r="O2702">
        <f t="shared" si="340"/>
        <v>1</v>
      </c>
      <c r="P2702">
        <f t="shared" si="341"/>
        <v>0</v>
      </c>
      <c r="Q2702">
        <f t="shared" si="342"/>
        <v>0</v>
      </c>
      <c r="R2702">
        <f t="shared" si="343"/>
        <v>1</v>
      </c>
    </row>
    <row r="2703" spans="1:18" x14ac:dyDescent="0.25">
      <c r="A2703" t="str">
        <f>gait_events!B1178</f>
        <v>pp059</v>
      </c>
      <c r="B2703" t="str">
        <f>VLOOKUP(A2703,participants!A:B,2,0)</f>
        <v>F</v>
      </c>
      <c r="C2703">
        <f>VLOOKUP(A2703,participants!A:C,3,0)</f>
        <v>66</v>
      </c>
      <c r="D2703" t="str">
        <f>VLOOKUP(A2703,participants!A:F,6,0)</f>
        <v>PD</v>
      </c>
      <c r="E2703" t="str">
        <f>IF(LEN(SUBSTITUTE(gait_events!C1178,"_run-",""))&lt;&gt;LEN(gait_events!C1178),LEFT(RIGHT(gait_events!C1178,LEN(gait_events!C1178)-19),FIND("_run-",RIGHT(gait_events!C1178,LEN(gait_events!C1178)-19),1)-1),RIGHT(gait_events!C1178,LEN(gait_events!C1178)-19))</f>
        <v>Preferred</v>
      </c>
      <c r="F2703" t="str">
        <f>IF(LEN(SUBSTITUTE(gait_events!C1178,"_run-",""))&lt;&gt;LEN(gait_events!C1178),RIGHT(gait_events!C1178,LEN(gait_events!C1178)-FIND("_run-",gait_events!C1178,1)-4),"")</f>
        <v>off</v>
      </c>
      <c r="G2703" t="str">
        <f>gait_events!D1178</f>
        <v>left_ankle</v>
      </c>
      <c r="H2703" t="str">
        <f>gait_events!E1178</f>
        <v>IC</v>
      </c>
      <c r="I2703">
        <f>IF(gait_events!F1178&lt;&gt;"",gait_events!F1178,NA())</f>
        <v>1085</v>
      </c>
      <c r="J2703">
        <f>IF(gait_events!G1178&lt;&gt;"",gait_events!G1178,NA())</f>
        <v>1090</v>
      </c>
      <c r="K2703">
        <f t="shared" si="336"/>
        <v>-5</v>
      </c>
      <c r="L2703">
        <f t="shared" si="337"/>
        <v>-25</v>
      </c>
      <c r="M2703">
        <f t="shared" si="338"/>
        <v>1</v>
      </c>
      <c r="N2703">
        <f t="shared" si="339"/>
        <v>1</v>
      </c>
      <c r="O2703">
        <f t="shared" si="340"/>
        <v>1</v>
      </c>
      <c r="P2703">
        <f t="shared" si="341"/>
        <v>0</v>
      </c>
      <c r="Q2703">
        <f t="shared" si="342"/>
        <v>0</v>
      </c>
      <c r="R2703">
        <f t="shared" si="343"/>
        <v>1</v>
      </c>
    </row>
    <row r="2704" spans="1:18" x14ac:dyDescent="0.25">
      <c r="A2704" t="str">
        <f>gait_events!B1179</f>
        <v>pp059</v>
      </c>
      <c r="B2704" t="str">
        <f>VLOOKUP(A2704,participants!A:B,2,0)</f>
        <v>F</v>
      </c>
      <c r="C2704">
        <f>VLOOKUP(A2704,participants!A:C,3,0)</f>
        <v>66</v>
      </c>
      <c r="D2704" t="str">
        <f>VLOOKUP(A2704,participants!A:F,6,0)</f>
        <v>PD</v>
      </c>
      <c r="E2704" t="str">
        <f>IF(LEN(SUBSTITUTE(gait_events!C1179,"_run-",""))&lt;&gt;LEN(gait_events!C1179),LEFT(RIGHT(gait_events!C1179,LEN(gait_events!C1179)-19),FIND("_run-",RIGHT(gait_events!C1179,LEN(gait_events!C1179)-19),1)-1),RIGHT(gait_events!C1179,LEN(gait_events!C1179)-19))</f>
        <v>Preferred</v>
      </c>
      <c r="F2704" t="str">
        <f>IF(LEN(SUBSTITUTE(gait_events!C1179,"_run-",""))&lt;&gt;LEN(gait_events!C1179),RIGHT(gait_events!C1179,LEN(gait_events!C1179)-FIND("_run-",gait_events!C1179,1)-4),"")</f>
        <v>off</v>
      </c>
      <c r="G2704" t="str">
        <f>gait_events!D1179</f>
        <v>left_ankle</v>
      </c>
      <c r="H2704" t="str">
        <f>gait_events!E1179</f>
        <v>FC</v>
      </c>
      <c r="I2704">
        <f>IF(gait_events!F1179&lt;&gt;"",gait_events!F1179,NA())</f>
        <v>65</v>
      </c>
      <c r="J2704">
        <f>IF(gait_events!G1179&lt;&gt;"",gait_events!G1179,NA())</f>
        <v>66</v>
      </c>
      <c r="K2704">
        <f t="shared" si="336"/>
        <v>-1</v>
      </c>
      <c r="L2704">
        <f t="shared" si="337"/>
        <v>-5</v>
      </c>
      <c r="M2704">
        <f t="shared" si="338"/>
        <v>1</v>
      </c>
      <c r="N2704">
        <f t="shared" si="339"/>
        <v>1</v>
      </c>
      <c r="O2704">
        <f t="shared" si="340"/>
        <v>1</v>
      </c>
      <c r="P2704">
        <f t="shared" si="341"/>
        <v>0</v>
      </c>
      <c r="Q2704">
        <f t="shared" si="342"/>
        <v>0</v>
      </c>
      <c r="R2704">
        <f t="shared" si="343"/>
        <v>1</v>
      </c>
    </row>
    <row r="2705" spans="1:18" x14ac:dyDescent="0.25">
      <c r="A2705" t="str">
        <f>gait_events!B1180</f>
        <v>pp059</v>
      </c>
      <c r="B2705" t="str">
        <f>VLOOKUP(A2705,participants!A:B,2,0)</f>
        <v>F</v>
      </c>
      <c r="C2705">
        <f>VLOOKUP(A2705,participants!A:C,3,0)</f>
        <v>66</v>
      </c>
      <c r="D2705" t="str">
        <f>VLOOKUP(A2705,participants!A:F,6,0)</f>
        <v>PD</v>
      </c>
      <c r="E2705" t="str">
        <f>IF(LEN(SUBSTITUTE(gait_events!C1180,"_run-",""))&lt;&gt;LEN(gait_events!C1180),LEFT(RIGHT(gait_events!C1180,LEN(gait_events!C1180)-19),FIND("_run-",RIGHT(gait_events!C1180,LEN(gait_events!C1180)-19),1)-1),RIGHT(gait_events!C1180,LEN(gait_events!C1180)-19))</f>
        <v>Preferred</v>
      </c>
      <c r="F2705" t="str">
        <f>IF(LEN(SUBSTITUTE(gait_events!C1180,"_run-",""))&lt;&gt;LEN(gait_events!C1180),RIGHT(gait_events!C1180,LEN(gait_events!C1180)-FIND("_run-",gait_events!C1180,1)-4),"")</f>
        <v>off</v>
      </c>
      <c r="G2705" t="str">
        <f>gait_events!D1180</f>
        <v>left_ankle</v>
      </c>
      <c r="H2705" t="str">
        <f>gait_events!E1180</f>
        <v>FC</v>
      </c>
      <c r="I2705">
        <f>IF(gait_events!F1180&lt;&gt;"",gait_events!F1180,NA())</f>
        <v>302</v>
      </c>
      <c r="J2705">
        <f>IF(gait_events!G1180&lt;&gt;"",gait_events!G1180,NA())</f>
        <v>302</v>
      </c>
      <c r="K2705">
        <f t="shared" si="336"/>
        <v>0</v>
      </c>
      <c r="L2705">
        <f t="shared" si="337"/>
        <v>0</v>
      </c>
      <c r="M2705">
        <f t="shared" si="338"/>
        <v>1</v>
      </c>
      <c r="N2705">
        <f t="shared" si="339"/>
        <v>1</v>
      </c>
      <c r="O2705">
        <f t="shared" si="340"/>
        <v>1</v>
      </c>
      <c r="P2705">
        <f t="shared" si="341"/>
        <v>0</v>
      </c>
      <c r="Q2705">
        <f t="shared" si="342"/>
        <v>0</v>
      </c>
      <c r="R2705">
        <f t="shared" si="343"/>
        <v>1</v>
      </c>
    </row>
    <row r="2706" spans="1:18" x14ac:dyDescent="0.25">
      <c r="A2706" t="str">
        <f>gait_events!B1181</f>
        <v>pp059</v>
      </c>
      <c r="B2706" t="str">
        <f>VLOOKUP(A2706,participants!A:B,2,0)</f>
        <v>F</v>
      </c>
      <c r="C2706">
        <f>VLOOKUP(A2706,participants!A:C,3,0)</f>
        <v>66</v>
      </c>
      <c r="D2706" t="str">
        <f>VLOOKUP(A2706,participants!A:F,6,0)</f>
        <v>PD</v>
      </c>
      <c r="E2706" t="str">
        <f>IF(LEN(SUBSTITUTE(gait_events!C1181,"_run-",""))&lt;&gt;LEN(gait_events!C1181),LEFT(RIGHT(gait_events!C1181,LEN(gait_events!C1181)-19),FIND("_run-",RIGHT(gait_events!C1181,LEN(gait_events!C1181)-19),1)-1),RIGHT(gait_events!C1181,LEN(gait_events!C1181)-19))</f>
        <v>Preferred</v>
      </c>
      <c r="F2706" t="str">
        <f>IF(LEN(SUBSTITUTE(gait_events!C1181,"_run-",""))&lt;&gt;LEN(gait_events!C1181),RIGHT(gait_events!C1181,LEN(gait_events!C1181)-FIND("_run-",gait_events!C1181,1)-4),"")</f>
        <v>off</v>
      </c>
      <c r="G2706" t="str">
        <f>gait_events!D1181</f>
        <v>left_ankle</v>
      </c>
      <c r="H2706" t="str">
        <f>gait_events!E1181</f>
        <v>FC</v>
      </c>
      <c r="I2706">
        <f>IF(gait_events!F1181&lt;&gt;"",gait_events!F1181,NA())</f>
        <v>537</v>
      </c>
      <c r="J2706">
        <f>IF(gait_events!G1181&lt;&gt;"",gait_events!G1181,NA())</f>
        <v>538</v>
      </c>
      <c r="K2706">
        <f t="shared" si="336"/>
        <v>-1</v>
      </c>
      <c r="L2706">
        <f t="shared" si="337"/>
        <v>-5</v>
      </c>
      <c r="M2706">
        <f t="shared" si="338"/>
        <v>1</v>
      </c>
      <c r="N2706">
        <f t="shared" si="339"/>
        <v>1</v>
      </c>
      <c r="O2706">
        <f t="shared" si="340"/>
        <v>1</v>
      </c>
      <c r="P2706">
        <f t="shared" si="341"/>
        <v>0</v>
      </c>
      <c r="Q2706">
        <f t="shared" si="342"/>
        <v>0</v>
      </c>
      <c r="R2706">
        <f t="shared" si="343"/>
        <v>1</v>
      </c>
    </row>
    <row r="2707" spans="1:18" x14ac:dyDescent="0.25">
      <c r="A2707" t="str">
        <f>gait_events!B1182</f>
        <v>pp059</v>
      </c>
      <c r="B2707" t="str">
        <f>VLOOKUP(A2707,participants!A:B,2,0)</f>
        <v>F</v>
      </c>
      <c r="C2707">
        <f>VLOOKUP(A2707,participants!A:C,3,0)</f>
        <v>66</v>
      </c>
      <c r="D2707" t="str">
        <f>VLOOKUP(A2707,participants!A:F,6,0)</f>
        <v>PD</v>
      </c>
      <c r="E2707" t="str">
        <f>IF(LEN(SUBSTITUTE(gait_events!C1182,"_run-",""))&lt;&gt;LEN(gait_events!C1182),LEFT(RIGHT(gait_events!C1182,LEN(gait_events!C1182)-19),FIND("_run-",RIGHT(gait_events!C1182,LEN(gait_events!C1182)-19),1)-1),RIGHT(gait_events!C1182,LEN(gait_events!C1182)-19))</f>
        <v>Preferred</v>
      </c>
      <c r="F2707" t="str">
        <f>IF(LEN(SUBSTITUTE(gait_events!C1182,"_run-",""))&lt;&gt;LEN(gait_events!C1182),RIGHT(gait_events!C1182,LEN(gait_events!C1182)-FIND("_run-",gait_events!C1182,1)-4),"")</f>
        <v>off</v>
      </c>
      <c r="G2707" t="str">
        <f>gait_events!D1182</f>
        <v>left_ankle</v>
      </c>
      <c r="H2707" t="str">
        <f>gait_events!E1182</f>
        <v>FC</v>
      </c>
      <c r="I2707">
        <f>IF(gait_events!F1182&lt;&gt;"",gait_events!F1182,NA())</f>
        <v>776</v>
      </c>
      <c r="J2707">
        <f>IF(gait_events!G1182&lt;&gt;"",gait_events!G1182,NA())</f>
        <v>778</v>
      </c>
      <c r="K2707">
        <f t="shared" si="336"/>
        <v>-2</v>
      </c>
      <c r="L2707">
        <f t="shared" si="337"/>
        <v>-10</v>
      </c>
      <c r="M2707">
        <f t="shared" si="338"/>
        <v>1</v>
      </c>
      <c r="N2707">
        <f t="shared" si="339"/>
        <v>1</v>
      </c>
      <c r="O2707">
        <f t="shared" si="340"/>
        <v>1</v>
      </c>
      <c r="P2707">
        <f t="shared" si="341"/>
        <v>0</v>
      </c>
      <c r="Q2707">
        <f t="shared" si="342"/>
        <v>0</v>
      </c>
      <c r="R2707">
        <f t="shared" si="343"/>
        <v>1</v>
      </c>
    </row>
    <row r="2708" spans="1:18" x14ac:dyDescent="0.25">
      <c r="A2708" t="str">
        <f>gait_events!B1183</f>
        <v>pp059</v>
      </c>
      <c r="B2708" t="str">
        <f>VLOOKUP(A2708,participants!A:B,2,0)</f>
        <v>F</v>
      </c>
      <c r="C2708">
        <f>VLOOKUP(A2708,participants!A:C,3,0)</f>
        <v>66</v>
      </c>
      <c r="D2708" t="str">
        <f>VLOOKUP(A2708,participants!A:F,6,0)</f>
        <v>PD</v>
      </c>
      <c r="E2708" t="str">
        <f>IF(LEN(SUBSTITUTE(gait_events!C1183,"_run-",""))&lt;&gt;LEN(gait_events!C1183),LEFT(RIGHT(gait_events!C1183,LEN(gait_events!C1183)-19),FIND("_run-",RIGHT(gait_events!C1183,LEN(gait_events!C1183)-19),1)-1),RIGHT(gait_events!C1183,LEN(gait_events!C1183)-19))</f>
        <v>Preferred</v>
      </c>
      <c r="F2708" t="str">
        <f>IF(LEN(SUBSTITUTE(gait_events!C1183,"_run-",""))&lt;&gt;LEN(gait_events!C1183),RIGHT(gait_events!C1183,LEN(gait_events!C1183)-FIND("_run-",gait_events!C1183,1)-4),"")</f>
        <v>off</v>
      </c>
      <c r="G2708" t="str">
        <f>gait_events!D1183</f>
        <v>left_ankle</v>
      </c>
      <c r="H2708" t="str">
        <f>gait_events!E1183</f>
        <v>FC</v>
      </c>
      <c r="I2708">
        <f>IF(gait_events!F1183&lt;&gt;"",gait_events!F1183,NA())</f>
        <v>1010</v>
      </c>
      <c r="J2708">
        <f>IF(gait_events!G1183&lt;&gt;"",gait_events!G1183,NA())</f>
        <v>1010</v>
      </c>
      <c r="K2708">
        <f t="shared" si="336"/>
        <v>0</v>
      </c>
      <c r="L2708">
        <f t="shared" si="337"/>
        <v>0</v>
      </c>
      <c r="M2708">
        <f t="shared" si="338"/>
        <v>1</v>
      </c>
      <c r="N2708">
        <f t="shared" si="339"/>
        <v>1</v>
      </c>
      <c r="O2708">
        <f t="shared" si="340"/>
        <v>1</v>
      </c>
      <c r="P2708">
        <f t="shared" si="341"/>
        <v>0</v>
      </c>
      <c r="Q2708">
        <f t="shared" si="342"/>
        <v>0</v>
      </c>
      <c r="R2708">
        <f t="shared" si="343"/>
        <v>1</v>
      </c>
    </row>
    <row r="2709" spans="1:18" x14ac:dyDescent="0.25">
      <c r="A2709" t="str">
        <f>gait_events!B1184</f>
        <v>pp059</v>
      </c>
      <c r="B2709" t="str">
        <f>VLOOKUP(A2709,participants!A:B,2,0)</f>
        <v>F</v>
      </c>
      <c r="C2709">
        <f>VLOOKUP(A2709,participants!A:C,3,0)</f>
        <v>66</v>
      </c>
      <c r="D2709" t="str">
        <f>VLOOKUP(A2709,participants!A:F,6,0)</f>
        <v>PD</v>
      </c>
      <c r="E2709" t="str">
        <f>IF(LEN(SUBSTITUTE(gait_events!C1184,"_run-",""))&lt;&gt;LEN(gait_events!C1184),LEFT(RIGHT(gait_events!C1184,LEN(gait_events!C1184)-19),FIND("_run-",RIGHT(gait_events!C1184,LEN(gait_events!C1184)-19),1)-1),RIGHT(gait_events!C1184,LEN(gait_events!C1184)-19))</f>
        <v>Preferred</v>
      </c>
      <c r="F2709" t="str">
        <f>IF(LEN(SUBSTITUTE(gait_events!C1184,"_run-",""))&lt;&gt;LEN(gait_events!C1184),RIGHT(gait_events!C1184,LEN(gait_events!C1184)-FIND("_run-",gait_events!C1184,1)-4),"")</f>
        <v>off</v>
      </c>
      <c r="G2709" t="str">
        <f>gait_events!D1184</f>
        <v>left_ankle</v>
      </c>
      <c r="H2709" t="str">
        <f>gait_events!E1184</f>
        <v>FC</v>
      </c>
      <c r="I2709" t="e">
        <f>IF(gait_events!F1184&lt;&gt;"",gait_events!F1184,NA())</f>
        <v>#N/A</v>
      </c>
      <c r="J2709">
        <f>IF(gait_events!G1184&lt;&gt;"",gait_events!G1184,NA())</f>
        <v>1248</v>
      </c>
      <c r="K2709" t="e">
        <f t="shared" si="336"/>
        <v>#N/A</v>
      </c>
      <c r="L2709" t="e">
        <f t="shared" si="337"/>
        <v>#N/A</v>
      </c>
      <c r="M2709">
        <f t="shared" si="338"/>
        <v>0</v>
      </c>
      <c r="N2709">
        <f t="shared" si="339"/>
        <v>1</v>
      </c>
      <c r="O2709">
        <f t="shared" si="340"/>
        <v>0</v>
      </c>
      <c r="P2709">
        <f t="shared" si="341"/>
        <v>0</v>
      </c>
      <c r="Q2709">
        <f t="shared" si="342"/>
        <v>1</v>
      </c>
      <c r="R2709">
        <f t="shared" si="343"/>
        <v>1</v>
      </c>
    </row>
    <row r="2710" spans="1:18" x14ac:dyDescent="0.25">
      <c r="A2710" t="str">
        <f>gait_events!B1185</f>
        <v>pp059</v>
      </c>
      <c r="B2710" t="str">
        <f>VLOOKUP(A2710,participants!A:B,2,0)</f>
        <v>F</v>
      </c>
      <c r="C2710">
        <f>VLOOKUP(A2710,participants!A:C,3,0)</f>
        <v>66</v>
      </c>
      <c r="D2710" t="str">
        <f>VLOOKUP(A2710,participants!A:F,6,0)</f>
        <v>PD</v>
      </c>
      <c r="E2710" t="str">
        <f>IF(LEN(SUBSTITUTE(gait_events!C1185,"_run-",""))&lt;&gt;LEN(gait_events!C1185),LEFT(RIGHT(gait_events!C1185,LEN(gait_events!C1185)-19),FIND("_run-",RIGHT(gait_events!C1185,LEN(gait_events!C1185)-19),1)-1),RIGHT(gait_events!C1185,LEN(gait_events!C1185)-19))</f>
        <v>Preferred</v>
      </c>
      <c r="F2710" t="str">
        <f>IF(LEN(SUBSTITUTE(gait_events!C1185,"_run-",""))&lt;&gt;LEN(gait_events!C1185),RIGHT(gait_events!C1185,LEN(gait_events!C1185)-FIND("_run-",gait_events!C1185,1)-4),"")</f>
        <v>off</v>
      </c>
      <c r="G2710" t="str">
        <f>gait_events!D1185</f>
        <v>right_ankle</v>
      </c>
      <c r="H2710" t="str">
        <f>gait_events!E1185</f>
        <v>IC</v>
      </c>
      <c r="I2710">
        <f>IF(gait_events!F1185&lt;&gt;"",gait_events!F1185,NA())</f>
        <v>15</v>
      </c>
      <c r="J2710">
        <f>IF(gait_events!G1185&lt;&gt;"",gait_events!G1185,NA())</f>
        <v>24</v>
      </c>
      <c r="K2710">
        <f t="shared" si="336"/>
        <v>-9</v>
      </c>
      <c r="L2710">
        <f t="shared" si="337"/>
        <v>-45</v>
      </c>
      <c r="M2710">
        <f t="shared" si="338"/>
        <v>1</v>
      </c>
      <c r="N2710">
        <f t="shared" si="339"/>
        <v>1</v>
      </c>
      <c r="O2710">
        <f t="shared" si="340"/>
        <v>1</v>
      </c>
      <c r="P2710">
        <f t="shared" si="341"/>
        <v>0</v>
      </c>
      <c r="Q2710">
        <f t="shared" si="342"/>
        <v>0</v>
      </c>
      <c r="R2710">
        <f t="shared" si="343"/>
        <v>1</v>
      </c>
    </row>
    <row r="2711" spans="1:18" x14ac:dyDescent="0.25">
      <c r="A2711" t="str">
        <f>gait_events!B1186</f>
        <v>pp059</v>
      </c>
      <c r="B2711" t="str">
        <f>VLOOKUP(A2711,participants!A:B,2,0)</f>
        <v>F</v>
      </c>
      <c r="C2711">
        <f>VLOOKUP(A2711,participants!A:C,3,0)</f>
        <v>66</v>
      </c>
      <c r="D2711" t="str">
        <f>VLOOKUP(A2711,participants!A:F,6,0)</f>
        <v>PD</v>
      </c>
      <c r="E2711" t="str">
        <f>IF(LEN(SUBSTITUTE(gait_events!C1186,"_run-",""))&lt;&gt;LEN(gait_events!C1186),LEFT(RIGHT(gait_events!C1186,LEN(gait_events!C1186)-19),FIND("_run-",RIGHT(gait_events!C1186,LEN(gait_events!C1186)-19),1)-1),RIGHT(gait_events!C1186,LEN(gait_events!C1186)-19))</f>
        <v>Preferred</v>
      </c>
      <c r="F2711" t="str">
        <f>IF(LEN(SUBSTITUTE(gait_events!C1186,"_run-",""))&lt;&gt;LEN(gait_events!C1186),RIGHT(gait_events!C1186,LEN(gait_events!C1186)-FIND("_run-",gait_events!C1186,1)-4),"")</f>
        <v>off</v>
      </c>
      <c r="G2711" t="str">
        <f>gait_events!D1186</f>
        <v>right_ankle</v>
      </c>
      <c r="H2711" t="str">
        <f>gait_events!E1186</f>
        <v>IC</v>
      </c>
      <c r="I2711">
        <f>IF(gait_events!F1186&lt;&gt;"",gait_events!F1186,NA())</f>
        <v>258</v>
      </c>
      <c r="J2711">
        <f>IF(gait_events!G1186&lt;&gt;"",gait_events!G1186,NA())</f>
        <v>266</v>
      </c>
      <c r="K2711">
        <f t="shared" si="336"/>
        <v>-8</v>
      </c>
      <c r="L2711">
        <f t="shared" si="337"/>
        <v>-40</v>
      </c>
      <c r="M2711">
        <f t="shared" si="338"/>
        <v>1</v>
      </c>
      <c r="N2711">
        <f t="shared" si="339"/>
        <v>1</v>
      </c>
      <c r="O2711">
        <f t="shared" si="340"/>
        <v>1</v>
      </c>
      <c r="P2711">
        <f t="shared" si="341"/>
        <v>0</v>
      </c>
      <c r="Q2711">
        <f t="shared" si="342"/>
        <v>0</v>
      </c>
      <c r="R2711">
        <f t="shared" si="343"/>
        <v>1</v>
      </c>
    </row>
    <row r="2712" spans="1:18" x14ac:dyDescent="0.25">
      <c r="A2712" t="str">
        <f>gait_events!B1187</f>
        <v>pp059</v>
      </c>
      <c r="B2712" t="str">
        <f>VLOOKUP(A2712,participants!A:B,2,0)</f>
        <v>F</v>
      </c>
      <c r="C2712">
        <f>VLOOKUP(A2712,participants!A:C,3,0)</f>
        <v>66</v>
      </c>
      <c r="D2712" t="str">
        <f>VLOOKUP(A2712,participants!A:F,6,0)</f>
        <v>PD</v>
      </c>
      <c r="E2712" t="str">
        <f>IF(LEN(SUBSTITUTE(gait_events!C1187,"_run-",""))&lt;&gt;LEN(gait_events!C1187),LEFT(RIGHT(gait_events!C1187,LEN(gait_events!C1187)-19),FIND("_run-",RIGHT(gait_events!C1187,LEN(gait_events!C1187)-19),1)-1),RIGHT(gait_events!C1187,LEN(gait_events!C1187)-19))</f>
        <v>Preferred</v>
      </c>
      <c r="F2712" t="str">
        <f>IF(LEN(SUBSTITUTE(gait_events!C1187,"_run-",""))&lt;&gt;LEN(gait_events!C1187),RIGHT(gait_events!C1187,LEN(gait_events!C1187)-FIND("_run-",gait_events!C1187,1)-4),"")</f>
        <v>off</v>
      </c>
      <c r="G2712" t="str">
        <f>gait_events!D1187</f>
        <v>right_ankle</v>
      </c>
      <c r="H2712" t="str">
        <f>gait_events!E1187</f>
        <v>IC</v>
      </c>
      <c r="I2712">
        <f>IF(gait_events!F1187&lt;&gt;"",gait_events!F1187,NA())</f>
        <v>496</v>
      </c>
      <c r="J2712">
        <f>IF(gait_events!G1187&lt;&gt;"",gait_events!G1187,NA())</f>
        <v>502</v>
      </c>
      <c r="K2712">
        <f t="shared" si="336"/>
        <v>-6</v>
      </c>
      <c r="L2712">
        <f t="shared" si="337"/>
        <v>-30</v>
      </c>
      <c r="M2712">
        <f t="shared" si="338"/>
        <v>1</v>
      </c>
      <c r="N2712">
        <f t="shared" si="339"/>
        <v>1</v>
      </c>
      <c r="O2712">
        <f t="shared" si="340"/>
        <v>1</v>
      </c>
      <c r="P2712">
        <f t="shared" si="341"/>
        <v>0</v>
      </c>
      <c r="Q2712">
        <f t="shared" si="342"/>
        <v>0</v>
      </c>
      <c r="R2712">
        <f t="shared" si="343"/>
        <v>1</v>
      </c>
    </row>
    <row r="2713" spans="1:18" x14ac:dyDescent="0.25">
      <c r="A2713" t="str">
        <f>gait_events!B1188</f>
        <v>pp059</v>
      </c>
      <c r="B2713" t="str">
        <f>VLOOKUP(A2713,participants!A:B,2,0)</f>
        <v>F</v>
      </c>
      <c r="C2713">
        <f>VLOOKUP(A2713,participants!A:C,3,0)</f>
        <v>66</v>
      </c>
      <c r="D2713" t="str">
        <f>VLOOKUP(A2713,participants!A:F,6,0)</f>
        <v>PD</v>
      </c>
      <c r="E2713" t="str">
        <f>IF(LEN(SUBSTITUTE(gait_events!C1188,"_run-",""))&lt;&gt;LEN(gait_events!C1188),LEFT(RIGHT(gait_events!C1188,LEN(gait_events!C1188)-19),FIND("_run-",RIGHT(gait_events!C1188,LEN(gait_events!C1188)-19),1)-1),RIGHT(gait_events!C1188,LEN(gait_events!C1188)-19))</f>
        <v>Preferred</v>
      </c>
      <c r="F2713" t="str">
        <f>IF(LEN(SUBSTITUTE(gait_events!C1188,"_run-",""))&lt;&gt;LEN(gait_events!C1188),RIGHT(gait_events!C1188,LEN(gait_events!C1188)-FIND("_run-",gait_events!C1188,1)-4),"")</f>
        <v>off</v>
      </c>
      <c r="G2713" t="str">
        <f>gait_events!D1188</f>
        <v>right_ankle</v>
      </c>
      <c r="H2713" t="str">
        <f>gait_events!E1188</f>
        <v>IC</v>
      </c>
      <c r="I2713">
        <f>IF(gait_events!F1188&lt;&gt;"",gait_events!F1188,NA())</f>
        <v>736</v>
      </c>
      <c r="J2713">
        <f>IF(gait_events!G1188&lt;&gt;"",gait_events!G1188,NA())</f>
        <v>741</v>
      </c>
      <c r="K2713">
        <f t="shared" si="336"/>
        <v>-5</v>
      </c>
      <c r="L2713">
        <f t="shared" si="337"/>
        <v>-25</v>
      </c>
      <c r="M2713">
        <f t="shared" si="338"/>
        <v>1</v>
      </c>
      <c r="N2713">
        <f t="shared" si="339"/>
        <v>1</v>
      </c>
      <c r="O2713">
        <f t="shared" si="340"/>
        <v>1</v>
      </c>
      <c r="P2713">
        <f t="shared" si="341"/>
        <v>0</v>
      </c>
      <c r="Q2713">
        <f t="shared" si="342"/>
        <v>0</v>
      </c>
      <c r="R2713">
        <f t="shared" si="343"/>
        <v>1</v>
      </c>
    </row>
    <row r="2714" spans="1:18" x14ac:dyDescent="0.25">
      <c r="A2714" t="str">
        <f>gait_events!B1189</f>
        <v>pp059</v>
      </c>
      <c r="B2714" t="str">
        <f>VLOOKUP(A2714,participants!A:B,2,0)</f>
        <v>F</v>
      </c>
      <c r="C2714">
        <f>VLOOKUP(A2714,participants!A:C,3,0)</f>
        <v>66</v>
      </c>
      <c r="D2714" t="str">
        <f>VLOOKUP(A2714,participants!A:F,6,0)</f>
        <v>PD</v>
      </c>
      <c r="E2714" t="str">
        <f>IF(LEN(SUBSTITUTE(gait_events!C1189,"_run-",""))&lt;&gt;LEN(gait_events!C1189),LEFT(RIGHT(gait_events!C1189,LEN(gait_events!C1189)-19),FIND("_run-",RIGHT(gait_events!C1189,LEN(gait_events!C1189)-19),1)-1),RIGHT(gait_events!C1189,LEN(gait_events!C1189)-19))</f>
        <v>Preferred</v>
      </c>
      <c r="F2714" t="str">
        <f>IF(LEN(SUBSTITUTE(gait_events!C1189,"_run-",""))&lt;&gt;LEN(gait_events!C1189),RIGHT(gait_events!C1189,LEN(gait_events!C1189)-FIND("_run-",gait_events!C1189,1)-4),"")</f>
        <v>off</v>
      </c>
      <c r="G2714" t="str">
        <f>gait_events!D1189</f>
        <v>right_ankle</v>
      </c>
      <c r="H2714" t="str">
        <f>gait_events!E1189</f>
        <v>IC</v>
      </c>
      <c r="I2714">
        <f>IF(gait_events!F1189&lt;&gt;"",gait_events!F1189,NA())</f>
        <v>965</v>
      </c>
      <c r="J2714">
        <f>IF(gait_events!G1189&lt;&gt;"",gait_events!G1189,NA())</f>
        <v>972</v>
      </c>
      <c r="K2714">
        <f t="shared" si="336"/>
        <v>-7</v>
      </c>
      <c r="L2714">
        <f t="shared" si="337"/>
        <v>-35</v>
      </c>
      <c r="M2714">
        <f t="shared" si="338"/>
        <v>1</v>
      </c>
      <c r="N2714">
        <f t="shared" si="339"/>
        <v>1</v>
      </c>
      <c r="O2714">
        <f t="shared" si="340"/>
        <v>1</v>
      </c>
      <c r="P2714">
        <f t="shared" si="341"/>
        <v>0</v>
      </c>
      <c r="Q2714">
        <f t="shared" si="342"/>
        <v>0</v>
      </c>
      <c r="R2714">
        <f t="shared" si="343"/>
        <v>1</v>
      </c>
    </row>
    <row r="2715" spans="1:18" x14ac:dyDescent="0.25">
      <c r="A2715" t="str">
        <f>gait_events!B1190</f>
        <v>pp059</v>
      </c>
      <c r="B2715" t="str">
        <f>VLOOKUP(A2715,participants!A:B,2,0)</f>
        <v>F</v>
      </c>
      <c r="C2715">
        <f>VLOOKUP(A2715,participants!A:C,3,0)</f>
        <v>66</v>
      </c>
      <c r="D2715" t="str">
        <f>VLOOKUP(A2715,participants!A:F,6,0)</f>
        <v>PD</v>
      </c>
      <c r="E2715" t="str">
        <f>IF(LEN(SUBSTITUTE(gait_events!C1190,"_run-",""))&lt;&gt;LEN(gait_events!C1190),LEFT(RIGHT(gait_events!C1190,LEN(gait_events!C1190)-19),FIND("_run-",RIGHT(gait_events!C1190,LEN(gait_events!C1190)-19),1)-1),RIGHT(gait_events!C1190,LEN(gait_events!C1190)-19))</f>
        <v>Preferred</v>
      </c>
      <c r="F2715" t="str">
        <f>IF(LEN(SUBSTITUTE(gait_events!C1190,"_run-",""))&lt;&gt;LEN(gait_events!C1190),RIGHT(gait_events!C1190,LEN(gait_events!C1190)-FIND("_run-",gait_events!C1190,1)-4),"")</f>
        <v>off</v>
      </c>
      <c r="G2715" t="str">
        <f>gait_events!D1190</f>
        <v>right_ankle</v>
      </c>
      <c r="H2715" t="str">
        <f>gait_events!E1190</f>
        <v>IC</v>
      </c>
      <c r="I2715">
        <f>IF(gait_events!F1190&lt;&gt;"",gait_events!F1190,NA())</f>
        <v>1212</v>
      </c>
      <c r="J2715">
        <f>IF(gait_events!G1190&lt;&gt;"",gait_events!G1190,NA())</f>
        <v>1213</v>
      </c>
      <c r="K2715">
        <f t="shared" si="336"/>
        <v>-1</v>
      </c>
      <c r="L2715">
        <f t="shared" si="337"/>
        <v>-5</v>
      </c>
      <c r="M2715">
        <f t="shared" si="338"/>
        <v>1</v>
      </c>
      <c r="N2715">
        <f t="shared" si="339"/>
        <v>1</v>
      </c>
      <c r="O2715">
        <f t="shared" si="340"/>
        <v>1</v>
      </c>
      <c r="P2715">
        <f t="shared" si="341"/>
        <v>0</v>
      </c>
      <c r="Q2715">
        <f t="shared" si="342"/>
        <v>0</v>
      </c>
      <c r="R2715">
        <f t="shared" si="343"/>
        <v>1</v>
      </c>
    </row>
    <row r="2716" spans="1:18" x14ac:dyDescent="0.25">
      <c r="A2716" t="str">
        <f>gait_events!B1191</f>
        <v>pp059</v>
      </c>
      <c r="B2716" t="str">
        <f>VLOOKUP(A2716,participants!A:B,2,0)</f>
        <v>F</v>
      </c>
      <c r="C2716">
        <f>VLOOKUP(A2716,participants!A:C,3,0)</f>
        <v>66</v>
      </c>
      <c r="D2716" t="str">
        <f>VLOOKUP(A2716,participants!A:F,6,0)</f>
        <v>PD</v>
      </c>
      <c r="E2716" t="str">
        <f>IF(LEN(SUBSTITUTE(gait_events!C1191,"_run-",""))&lt;&gt;LEN(gait_events!C1191),LEFT(RIGHT(gait_events!C1191,LEN(gait_events!C1191)-19),FIND("_run-",RIGHT(gait_events!C1191,LEN(gait_events!C1191)-19),1)-1),RIGHT(gait_events!C1191,LEN(gait_events!C1191)-19))</f>
        <v>Preferred</v>
      </c>
      <c r="F2716" t="str">
        <f>IF(LEN(SUBSTITUTE(gait_events!C1191,"_run-",""))&lt;&gt;LEN(gait_events!C1191),RIGHT(gait_events!C1191,LEN(gait_events!C1191)-FIND("_run-",gait_events!C1191,1)-4),"")</f>
        <v>off</v>
      </c>
      <c r="G2716" t="str">
        <f>gait_events!D1191</f>
        <v>right_ankle</v>
      </c>
      <c r="H2716" t="str">
        <f>gait_events!E1191</f>
        <v>FC</v>
      </c>
      <c r="I2716">
        <f>IF(gait_events!F1191&lt;&gt;"",gait_events!F1191,NA())</f>
        <v>185</v>
      </c>
      <c r="J2716">
        <f>IF(gait_events!G1191&lt;&gt;"",gait_events!G1191,NA())</f>
        <v>183</v>
      </c>
      <c r="K2716">
        <f t="shared" si="336"/>
        <v>2</v>
      </c>
      <c r="L2716">
        <f t="shared" si="337"/>
        <v>10</v>
      </c>
      <c r="M2716">
        <f t="shared" si="338"/>
        <v>1</v>
      </c>
      <c r="N2716">
        <f t="shared" si="339"/>
        <v>1</v>
      </c>
      <c r="O2716">
        <f t="shared" si="340"/>
        <v>1</v>
      </c>
      <c r="P2716">
        <f t="shared" si="341"/>
        <v>0</v>
      </c>
      <c r="Q2716">
        <f t="shared" si="342"/>
        <v>0</v>
      </c>
      <c r="R2716">
        <f t="shared" si="343"/>
        <v>1</v>
      </c>
    </row>
    <row r="2717" spans="1:18" x14ac:dyDescent="0.25">
      <c r="A2717" t="str">
        <f>gait_events!B1192</f>
        <v>pp059</v>
      </c>
      <c r="B2717" t="str">
        <f>VLOOKUP(A2717,participants!A:B,2,0)</f>
        <v>F</v>
      </c>
      <c r="C2717">
        <f>VLOOKUP(A2717,participants!A:C,3,0)</f>
        <v>66</v>
      </c>
      <c r="D2717" t="str">
        <f>VLOOKUP(A2717,participants!A:F,6,0)</f>
        <v>PD</v>
      </c>
      <c r="E2717" t="str">
        <f>IF(LEN(SUBSTITUTE(gait_events!C1192,"_run-",""))&lt;&gt;LEN(gait_events!C1192),LEFT(RIGHT(gait_events!C1192,LEN(gait_events!C1192)-19),FIND("_run-",RIGHT(gait_events!C1192,LEN(gait_events!C1192)-19),1)-1),RIGHT(gait_events!C1192,LEN(gait_events!C1192)-19))</f>
        <v>Preferred</v>
      </c>
      <c r="F2717" t="str">
        <f>IF(LEN(SUBSTITUTE(gait_events!C1192,"_run-",""))&lt;&gt;LEN(gait_events!C1192),RIGHT(gait_events!C1192,LEN(gait_events!C1192)-FIND("_run-",gait_events!C1192,1)-4),"")</f>
        <v>off</v>
      </c>
      <c r="G2717" t="str">
        <f>gait_events!D1192</f>
        <v>right_ankle</v>
      </c>
      <c r="H2717" t="str">
        <f>gait_events!E1192</f>
        <v>FC</v>
      </c>
      <c r="I2717">
        <f>IF(gait_events!F1192&lt;&gt;"",gait_events!F1192,NA())</f>
        <v>419</v>
      </c>
      <c r="J2717">
        <f>IF(gait_events!G1192&lt;&gt;"",gait_events!G1192,NA())</f>
        <v>418</v>
      </c>
      <c r="K2717">
        <f t="shared" si="336"/>
        <v>1</v>
      </c>
      <c r="L2717">
        <f t="shared" si="337"/>
        <v>5</v>
      </c>
      <c r="M2717">
        <f t="shared" si="338"/>
        <v>1</v>
      </c>
      <c r="N2717">
        <f t="shared" si="339"/>
        <v>1</v>
      </c>
      <c r="O2717">
        <f t="shared" si="340"/>
        <v>1</v>
      </c>
      <c r="P2717">
        <f t="shared" si="341"/>
        <v>0</v>
      </c>
      <c r="Q2717">
        <f t="shared" si="342"/>
        <v>0</v>
      </c>
      <c r="R2717">
        <f t="shared" si="343"/>
        <v>1</v>
      </c>
    </row>
    <row r="2718" spans="1:18" x14ac:dyDescent="0.25">
      <c r="A2718" t="str">
        <f>gait_events!B1193</f>
        <v>pp059</v>
      </c>
      <c r="B2718" t="str">
        <f>VLOOKUP(A2718,participants!A:B,2,0)</f>
        <v>F</v>
      </c>
      <c r="C2718">
        <f>VLOOKUP(A2718,participants!A:C,3,0)</f>
        <v>66</v>
      </c>
      <c r="D2718" t="str">
        <f>VLOOKUP(A2718,participants!A:F,6,0)</f>
        <v>PD</v>
      </c>
      <c r="E2718" t="str">
        <f>IF(LEN(SUBSTITUTE(gait_events!C1193,"_run-",""))&lt;&gt;LEN(gait_events!C1193),LEFT(RIGHT(gait_events!C1193,LEN(gait_events!C1193)-19),FIND("_run-",RIGHT(gait_events!C1193,LEN(gait_events!C1193)-19),1)-1),RIGHT(gait_events!C1193,LEN(gait_events!C1193)-19))</f>
        <v>Preferred</v>
      </c>
      <c r="F2718" t="str">
        <f>IF(LEN(SUBSTITUTE(gait_events!C1193,"_run-",""))&lt;&gt;LEN(gait_events!C1193),RIGHT(gait_events!C1193,LEN(gait_events!C1193)-FIND("_run-",gait_events!C1193,1)-4),"")</f>
        <v>off</v>
      </c>
      <c r="G2718" t="str">
        <f>gait_events!D1193</f>
        <v>right_ankle</v>
      </c>
      <c r="H2718" t="str">
        <f>gait_events!E1193</f>
        <v>FC</v>
      </c>
      <c r="I2718">
        <f>IF(gait_events!F1193&lt;&gt;"",gait_events!F1193,NA())</f>
        <v>651</v>
      </c>
      <c r="J2718">
        <f>IF(gait_events!G1193&lt;&gt;"",gait_events!G1193,NA())</f>
        <v>646</v>
      </c>
      <c r="K2718">
        <f t="shared" si="336"/>
        <v>5</v>
      </c>
      <c r="L2718">
        <f t="shared" si="337"/>
        <v>25</v>
      </c>
      <c r="M2718">
        <f t="shared" si="338"/>
        <v>1</v>
      </c>
      <c r="N2718">
        <f t="shared" si="339"/>
        <v>1</v>
      </c>
      <c r="O2718">
        <f t="shared" si="340"/>
        <v>1</v>
      </c>
      <c r="P2718">
        <f t="shared" si="341"/>
        <v>0</v>
      </c>
      <c r="Q2718">
        <f t="shared" si="342"/>
        <v>0</v>
      </c>
      <c r="R2718">
        <f t="shared" si="343"/>
        <v>1</v>
      </c>
    </row>
    <row r="2719" spans="1:18" x14ac:dyDescent="0.25">
      <c r="A2719" t="str">
        <f>gait_events!B1194</f>
        <v>pp059</v>
      </c>
      <c r="B2719" t="str">
        <f>VLOOKUP(A2719,participants!A:B,2,0)</f>
        <v>F</v>
      </c>
      <c r="C2719">
        <f>VLOOKUP(A2719,participants!A:C,3,0)</f>
        <v>66</v>
      </c>
      <c r="D2719" t="str">
        <f>VLOOKUP(A2719,participants!A:F,6,0)</f>
        <v>PD</v>
      </c>
      <c r="E2719" t="str">
        <f>IF(LEN(SUBSTITUTE(gait_events!C1194,"_run-",""))&lt;&gt;LEN(gait_events!C1194),LEFT(RIGHT(gait_events!C1194,LEN(gait_events!C1194)-19),FIND("_run-",RIGHT(gait_events!C1194,LEN(gait_events!C1194)-19),1)-1),RIGHT(gait_events!C1194,LEN(gait_events!C1194)-19))</f>
        <v>Preferred</v>
      </c>
      <c r="F2719" t="str">
        <f>IF(LEN(SUBSTITUTE(gait_events!C1194,"_run-",""))&lt;&gt;LEN(gait_events!C1194),RIGHT(gait_events!C1194,LEN(gait_events!C1194)-FIND("_run-",gait_events!C1194,1)-4),"")</f>
        <v>off</v>
      </c>
      <c r="G2719" t="str">
        <f>gait_events!D1194</f>
        <v>right_ankle</v>
      </c>
      <c r="H2719" t="str">
        <f>gait_events!E1194</f>
        <v>FC</v>
      </c>
      <c r="I2719">
        <f>IF(gait_events!F1194&lt;&gt;"",gait_events!F1194,NA())</f>
        <v>894</v>
      </c>
      <c r="J2719">
        <f>IF(gait_events!G1194&lt;&gt;"",gait_events!G1194,NA())</f>
        <v>894</v>
      </c>
      <c r="K2719">
        <f t="shared" si="336"/>
        <v>0</v>
      </c>
      <c r="L2719">
        <f t="shared" si="337"/>
        <v>0</v>
      </c>
      <c r="M2719">
        <f t="shared" si="338"/>
        <v>1</v>
      </c>
      <c r="N2719">
        <f t="shared" si="339"/>
        <v>1</v>
      </c>
      <c r="O2719">
        <f t="shared" si="340"/>
        <v>1</v>
      </c>
      <c r="P2719">
        <f t="shared" si="341"/>
        <v>0</v>
      </c>
      <c r="Q2719">
        <f t="shared" si="342"/>
        <v>0</v>
      </c>
      <c r="R2719">
        <f t="shared" si="343"/>
        <v>1</v>
      </c>
    </row>
    <row r="2720" spans="1:18" x14ac:dyDescent="0.25">
      <c r="A2720" t="str">
        <f>gait_events!B1195</f>
        <v>pp059</v>
      </c>
      <c r="B2720" t="str">
        <f>VLOOKUP(A2720,participants!A:B,2,0)</f>
        <v>F</v>
      </c>
      <c r="C2720">
        <f>VLOOKUP(A2720,participants!A:C,3,0)</f>
        <v>66</v>
      </c>
      <c r="D2720" t="str">
        <f>VLOOKUP(A2720,participants!A:F,6,0)</f>
        <v>PD</v>
      </c>
      <c r="E2720" t="str">
        <f>IF(LEN(SUBSTITUTE(gait_events!C1195,"_run-",""))&lt;&gt;LEN(gait_events!C1195),LEFT(RIGHT(gait_events!C1195,LEN(gait_events!C1195)-19),FIND("_run-",RIGHT(gait_events!C1195,LEN(gait_events!C1195)-19),1)-1),RIGHT(gait_events!C1195,LEN(gait_events!C1195)-19))</f>
        <v>Preferred</v>
      </c>
      <c r="F2720" t="str">
        <f>IF(LEN(SUBSTITUTE(gait_events!C1195,"_run-",""))&lt;&gt;LEN(gait_events!C1195),RIGHT(gait_events!C1195,LEN(gait_events!C1195)-FIND("_run-",gait_events!C1195,1)-4),"")</f>
        <v>off</v>
      </c>
      <c r="G2720" t="str">
        <f>gait_events!D1195</f>
        <v>right_ankle</v>
      </c>
      <c r="H2720" t="str">
        <f>gait_events!E1195</f>
        <v>FC</v>
      </c>
      <c r="I2720">
        <f>IF(gait_events!F1195&lt;&gt;"",gait_events!F1195,NA())</f>
        <v>1134</v>
      </c>
      <c r="J2720">
        <f>IF(gait_events!G1195&lt;&gt;"",gait_events!G1195,NA())</f>
        <v>1130</v>
      </c>
      <c r="K2720">
        <f t="shared" si="336"/>
        <v>4</v>
      </c>
      <c r="L2720">
        <f t="shared" si="337"/>
        <v>20</v>
      </c>
      <c r="M2720">
        <f t="shared" si="338"/>
        <v>1</v>
      </c>
      <c r="N2720">
        <f t="shared" si="339"/>
        <v>1</v>
      </c>
      <c r="O2720">
        <f t="shared" si="340"/>
        <v>1</v>
      </c>
      <c r="P2720">
        <f t="shared" si="341"/>
        <v>0</v>
      </c>
      <c r="Q2720">
        <f t="shared" si="342"/>
        <v>0</v>
      </c>
      <c r="R2720">
        <f t="shared" si="343"/>
        <v>1</v>
      </c>
    </row>
    <row r="2721" spans="1:18" x14ac:dyDescent="0.25">
      <c r="A2721" t="str">
        <f>gait_events!B1196</f>
        <v>pp059</v>
      </c>
      <c r="B2721" t="str">
        <f>VLOOKUP(A2721,participants!A:B,2,0)</f>
        <v>F</v>
      </c>
      <c r="C2721">
        <f>VLOOKUP(A2721,participants!A:C,3,0)</f>
        <v>66</v>
      </c>
      <c r="D2721" t="str">
        <f>VLOOKUP(A2721,participants!A:F,6,0)</f>
        <v>PD</v>
      </c>
      <c r="E2721" t="str">
        <f>IF(LEN(SUBSTITUTE(gait_events!C1196,"_run-",""))&lt;&gt;LEN(gait_events!C1196),LEFT(RIGHT(gait_events!C1196,LEN(gait_events!C1196)-19),FIND("_run-",RIGHT(gait_events!C1196,LEN(gait_events!C1196)-19),1)-1),RIGHT(gait_events!C1196,LEN(gait_events!C1196)-19))</f>
        <v>Preferred</v>
      </c>
      <c r="F2721" t="str">
        <f>IF(LEN(SUBSTITUTE(gait_events!C1196,"_run-",""))&lt;&gt;LEN(gait_events!C1196),RIGHT(gait_events!C1196,LEN(gait_events!C1196)-FIND("_run-",gait_events!C1196,1)-4),"")</f>
        <v>off</v>
      </c>
      <c r="G2721" t="str">
        <f>gait_events!D1196</f>
        <v>left_shank</v>
      </c>
      <c r="H2721" t="str">
        <f>gait_events!E1196</f>
        <v>IC</v>
      </c>
      <c r="I2721">
        <f>IF(gait_events!F1196&lt;&gt;"",gait_events!F1196,NA())</f>
        <v>139</v>
      </c>
      <c r="J2721">
        <f>IF(gait_events!G1196&lt;&gt;"",gait_events!G1196,NA())</f>
        <v>142</v>
      </c>
      <c r="K2721">
        <f t="shared" si="336"/>
        <v>-3</v>
      </c>
      <c r="L2721">
        <f t="shared" si="337"/>
        <v>-15</v>
      </c>
      <c r="M2721">
        <f t="shared" si="338"/>
        <v>1</v>
      </c>
      <c r="N2721">
        <f t="shared" si="339"/>
        <v>1</v>
      </c>
      <c r="O2721">
        <f t="shared" si="340"/>
        <v>1</v>
      </c>
      <c r="P2721">
        <f t="shared" si="341"/>
        <v>0</v>
      </c>
      <c r="Q2721">
        <f t="shared" si="342"/>
        <v>0</v>
      </c>
      <c r="R2721">
        <f t="shared" si="343"/>
        <v>1</v>
      </c>
    </row>
    <row r="2722" spans="1:18" x14ac:dyDescent="0.25">
      <c r="A2722" t="str">
        <f>gait_events!B1197</f>
        <v>pp059</v>
      </c>
      <c r="B2722" t="str">
        <f>VLOOKUP(A2722,participants!A:B,2,0)</f>
        <v>F</v>
      </c>
      <c r="C2722">
        <f>VLOOKUP(A2722,participants!A:C,3,0)</f>
        <v>66</v>
      </c>
      <c r="D2722" t="str">
        <f>VLOOKUP(A2722,participants!A:F,6,0)</f>
        <v>PD</v>
      </c>
      <c r="E2722" t="str">
        <f>IF(LEN(SUBSTITUTE(gait_events!C1197,"_run-",""))&lt;&gt;LEN(gait_events!C1197),LEFT(RIGHT(gait_events!C1197,LEN(gait_events!C1197)-19),FIND("_run-",RIGHT(gait_events!C1197,LEN(gait_events!C1197)-19),1)-1),RIGHT(gait_events!C1197,LEN(gait_events!C1197)-19))</f>
        <v>Preferred</v>
      </c>
      <c r="F2722" t="str">
        <f>IF(LEN(SUBSTITUTE(gait_events!C1197,"_run-",""))&lt;&gt;LEN(gait_events!C1197),RIGHT(gait_events!C1197,LEN(gait_events!C1197)-FIND("_run-",gait_events!C1197,1)-4),"")</f>
        <v>off</v>
      </c>
      <c r="G2722" t="str">
        <f>gait_events!D1197</f>
        <v>left_shank</v>
      </c>
      <c r="H2722" t="str">
        <f>gait_events!E1197</f>
        <v>IC</v>
      </c>
      <c r="I2722">
        <f>IF(gait_events!F1197&lt;&gt;"",gait_events!F1197,NA())</f>
        <v>375</v>
      </c>
      <c r="J2722">
        <f>IF(gait_events!G1197&lt;&gt;"",gait_events!G1197,NA())</f>
        <v>378</v>
      </c>
      <c r="K2722">
        <f t="shared" si="336"/>
        <v>-3</v>
      </c>
      <c r="L2722">
        <f t="shared" si="337"/>
        <v>-15</v>
      </c>
      <c r="M2722">
        <f t="shared" si="338"/>
        <v>1</v>
      </c>
      <c r="N2722">
        <f t="shared" si="339"/>
        <v>1</v>
      </c>
      <c r="O2722">
        <f t="shared" si="340"/>
        <v>1</v>
      </c>
      <c r="P2722">
        <f t="shared" si="341"/>
        <v>0</v>
      </c>
      <c r="Q2722">
        <f t="shared" si="342"/>
        <v>0</v>
      </c>
      <c r="R2722">
        <f t="shared" si="343"/>
        <v>1</v>
      </c>
    </row>
    <row r="2723" spans="1:18" x14ac:dyDescent="0.25">
      <c r="A2723" t="str">
        <f>gait_events!B1198</f>
        <v>pp059</v>
      </c>
      <c r="B2723" t="str">
        <f>VLOOKUP(A2723,participants!A:B,2,0)</f>
        <v>F</v>
      </c>
      <c r="C2723">
        <f>VLOOKUP(A2723,participants!A:C,3,0)</f>
        <v>66</v>
      </c>
      <c r="D2723" t="str">
        <f>VLOOKUP(A2723,participants!A:F,6,0)</f>
        <v>PD</v>
      </c>
      <c r="E2723" t="str">
        <f>IF(LEN(SUBSTITUTE(gait_events!C1198,"_run-",""))&lt;&gt;LEN(gait_events!C1198),LEFT(RIGHT(gait_events!C1198,LEN(gait_events!C1198)-19),FIND("_run-",RIGHT(gait_events!C1198,LEN(gait_events!C1198)-19),1)-1),RIGHT(gait_events!C1198,LEN(gait_events!C1198)-19))</f>
        <v>Preferred</v>
      </c>
      <c r="F2723" t="str">
        <f>IF(LEN(SUBSTITUTE(gait_events!C1198,"_run-",""))&lt;&gt;LEN(gait_events!C1198),RIGHT(gait_events!C1198,LEN(gait_events!C1198)-FIND("_run-",gait_events!C1198,1)-4),"")</f>
        <v>off</v>
      </c>
      <c r="G2723" t="str">
        <f>gait_events!D1198</f>
        <v>left_shank</v>
      </c>
      <c r="H2723" t="str">
        <f>gait_events!E1198</f>
        <v>IC</v>
      </c>
      <c r="I2723">
        <f>IF(gait_events!F1198&lt;&gt;"",gait_events!F1198,NA())</f>
        <v>610</v>
      </c>
      <c r="J2723">
        <f>IF(gait_events!G1198&lt;&gt;"",gait_events!G1198,NA())</f>
        <v>610</v>
      </c>
      <c r="K2723">
        <f t="shared" si="336"/>
        <v>0</v>
      </c>
      <c r="L2723">
        <f t="shared" si="337"/>
        <v>0</v>
      </c>
      <c r="M2723">
        <f t="shared" si="338"/>
        <v>1</v>
      </c>
      <c r="N2723">
        <f t="shared" si="339"/>
        <v>1</v>
      </c>
      <c r="O2723">
        <f t="shared" si="340"/>
        <v>1</v>
      </c>
      <c r="P2723">
        <f t="shared" si="341"/>
        <v>0</v>
      </c>
      <c r="Q2723">
        <f t="shared" si="342"/>
        <v>0</v>
      </c>
      <c r="R2723">
        <f t="shared" si="343"/>
        <v>1</v>
      </c>
    </row>
    <row r="2724" spans="1:18" x14ac:dyDescent="0.25">
      <c r="A2724" t="str">
        <f>gait_events!B1199</f>
        <v>pp059</v>
      </c>
      <c r="B2724" t="str">
        <f>VLOOKUP(A2724,participants!A:B,2,0)</f>
        <v>F</v>
      </c>
      <c r="C2724">
        <f>VLOOKUP(A2724,participants!A:C,3,0)</f>
        <v>66</v>
      </c>
      <c r="D2724" t="str">
        <f>VLOOKUP(A2724,participants!A:F,6,0)</f>
        <v>PD</v>
      </c>
      <c r="E2724" t="str">
        <f>IF(LEN(SUBSTITUTE(gait_events!C1199,"_run-",""))&lt;&gt;LEN(gait_events!C1199),LEFT(RIGHT(gait_events!C1199,LEN(gait_events!C1199)-19),FIND("_run-",RIGHT(gait_events!C1199,LEN(gait_events!C1199)-19),1)-1),RIGHT(gait_events!C1199,LEN(gait_events!C1199)-19))</f>
        <v>Preferred</v>
      </c>
      <c r="F2724" t="str">
        <f>IF(LEN(SUBSTITUTE(gait_events!C1199,"_run-",""))&lt;&gt;LEN(gait_events!C1199),RIGHT(gait_events!C1199,LEN(gait_events!C1199)-FIND("_run-",gait_events!C1199,1)-4),"")</f>
        <v>off</v>
      </c>
      <c r="G2724" t="str">
        <f>gait_events!D1199</f>
        <v>left_shank</v>
      </c>
      <c r="H2724" t="str">
        <f>gait_events!E1199</f>
        <v>IC</v>
      </c>
      <c r="I2724">
        <f>IF(gait_events!F1199&lt;&gt;"",gait_events!F1199,NA())</f>
        <v>848</v>
      </c>
      <c r="J2724">
        <f>IF(gait_events!G1199&lt;&gt;"",gait_events!G1199,NA())</f>
        <v>849</v>
      </c>
      <c r="K2724">
        <f t="shared" si="336"/>
        <v>-1</v>
      </c>
      <c r="L2724">
        <f t="shared" si="337"/>
        <v>-5</v>
      </c>
      <c r="M2724">
        <f t="shared" si="338"/>
        <v>1</v>
      </c>
      <c r="N2724">
        <f t="shared" si="339"/>
        <v>1</v>
      </c>
      <c r="O2724">
        <f t="shared" si="340"/>
        <v>1</v>
      </c>
      <c r="P2724">
        <f t="shared" si="341"/>
        <v>0</v>
      </c>
      <c r="Q2724">
        <f t="shared" si="342"/>
        <v>0</v>
      </c>
      <c r="R2724">
        <f t="shared" si="343"/>
        <v>1</v>
      </c>
    </row>
    <row r="2725" spans="1:18" x14ac:dyDescent="0.25">
      <c r="A2725" t="str">
        <f>gait_events!B1200</f>
        <v>pp059</v>
      </c>
      <c r="B2725" t="str">
        <f>VLOOKUP(A2725,participants!A:B,2,0)</f>
        <v>F</v>
      </c>
      <c r="C2725">
        <f>VLOOKUP(A2725,participants!A:C,3,0)</f>
        <v>66</v>
      </c>
      <c r="D2725" t="str">
        <f>VLOOKUP(A2725,participants!A:F,6,0)</f>
        <v>PD</v>
      </c>
      <c r="E2725" t="str">
        <f>IF(LEN(SUBSTITUTE(gait_events!C1200,"_run-",""))&lt;&gt;LEN(gait_events!C1200),LEFT(RIGHT(gait_events!C1200,LEN(gait_events!C1200)-19),FIND("_run-",RIGHT(gait_events!C1200,LEN(gait_events!C1200)-19),1)-1),RIGHT(gait_events!C1200,LEN(gait_events!C1200)-19))</f>
        <v>Preferred</v>
      </c>
      <c r="F2725" t="str">
        <f>IF(LEN(SUBSTITUTE(gait_events!C1200,"_run-",""))&lt;&gt;LEN(gait_events!C1200),RIGHT(gait_events!C1200,LEN(gait_events!C1200)-FIND("_run-",gait_events!C1200,1)-4),"")</f>
        <v>off</v>
      </c>
      <c r="G2725" t="str">
        <f>gait_events!D1200</f>
        <v>left_shank</v>
      </c>
      <c r="H2725" t="str">
        <f>gait_events!E1200</f>
        <v>IC</v>
      </c>
      <c r="I2725">
        <f>IF(gait_events!F1200&lt;&gt;"",gait_events!F1200,NA())</f>
        <v>1085</v>
      </c>
      <c r="J2725">
        <f>IF(gait_events!G1200&lt;&gt;"",gait_events!G1200,NA())</f>
        <v>1087</v>
      </c>
      <c r="K2725">
        <f t="shared" si="336"/>
        <v>-2</v>
      </c>
      <c r="L2725">
        <f t="shared" si="337"/>
        <v>-10</v>
      </c>
      <c r="M2725">
        <f t="shared" si="338"/>
        <v>1</v>
      </c>
      <c r="N2725">
        <f t="shared" si="339"/>
        <v>1</v>
      </c>
      <c r="O2725">
        <f t="shared" si="340"/>
        <v>1</v>
      </c>
      <c r="P2725">
        <f t="shared" si="341"/>
        <v>0</v>
      </c>
      <c r="Q2725">
        <f t="shared" si="342"/>
        <v>0</v>
      </c>
      <c r="R2725">
        <f t="shared" si="343"/>
        <v>1</v>
      </c>
    </row>
    <row r="2726" spans="1:18" x14ac:dyDescent="0.25">
      <c r="A2726" t="str">
        <f>gait_events!B1201</f>
        <v>pp059</v>
      </c>
      <c r="B2726" t="str">
        <f>VLOOKUP(A2726,participants!A:B,2,0)</f>
        <v>F</v>
      </c>
      <c r="C2726">
        <f>VLOOKUP(A2726,participants!A:C,3,0)</f>
        <v>66</v>
      </c>
      <c r="D2726" t="str">
        <f>VLOOKUP(A2726,participants!A:F,6,0)</f>
        <v>PD</v>
      </c>
      <c r="E2726" t="str">
        <f>IF(LEN(SUBSTITUTE(gait_events!C1201,"_run-",""))&lt;&gt;LEN(gait_events!C1201),LEFT(RIGHT(gait_events!C1201,LEN(gait_events!C1201)-19),FIND("_run-",RIGHT(gait_events!C1201,LEN(gait_events!C1201)-19),1)-1),RIGHT(gait_events!C1201,LEN(gait_events!C1201)-19))</f>
        <v>Preferred</v>
      </c>
      <c r="F2726" t="str">
        <f>IF(LEN(SUBSTITUTE(gait_events!C1201,"_run-",""))&lt;&gt;LEN(gait_events!C1201),RIGHT(gait_events!C1201,LEN(gait_events!C1201)-FIND("_run-",gait_events!C1201,1)-4),"")</f>
        <v>off</v>
      </c>
      <c r="G2726" t="str">
        <f>gait_events!D1201</f>
        <v>left_shank</v>
      </c>
      <c r="H2726" t="str">
        <f>gait_events!E1201</f>
        <v>FC</v>
      </c>
      <c r="I2726">
        <f>IF(gait_events!F1201&lt;&gt;"",gait_events!F1201,NA())</f>
        <v>65</v>
      </c>
      <c r="J2726">
        <f>IF(gait_events!G1201&lt;&gt;"",gait_events!G1201,NA())</f>
        <v>64</v>
      </c>
      <c r="K2726">
        <f t="shared" si="336"/>
        <v>1</v>
      </c>
      <c r="L2726">
        <f t="shared" si="337"/>
        <v>5</v>
      </c>
      <c r="M2726">
        <f t="shared" si="338"/>
        <v>1</v>
      </c>
      <c r="N2726">
        <f t="shared" si="339"/>
        <v>1</v>
      </c>
      <c r="O2726">
        <f t="shared" si="340"/>
        <v>1</v>
      </c>
      <c r="P2726">
        <f t="shared" si="341"/>
        <v>0</v>
      </c>
      <c r="Q2726">
        <f t="shared" si="342"/>
        <v>0</v>
      </c>
      <c r="R2726">
        <f t="shared" si="343"/>
        <v>1</v>
      </c>
    </row>
    <row r="2727" spans="1:18" x14ac:dyDescent="0.25">
      <c r="A2727" t="str">
        <f>gait_events!B1202</f>
        <v>pp059</v>
      </c>
      <c r="B2727" t="str">
        <f>VLOOKUP(A2727,participants!A:B,2,0)</f>
        <v>F</v>
      </c>
      <c r="C2727">
        <f>VLOOKUP(A2727,participants!A:C,3,0)</f>
        <v>66</v>
      </c>
      <c r="D2727" t="str">
        <f>VLOOKUP(A2727,participants!A:F,6,0)</f>
        <v>PD</v>
      </c>
      <c r="E2727" t="str">
        <f>IF(LEN(SUBSTITUTE(gait_events!C1202,"_run-",""))&lt;&gt;LEN(gait_events!C1202),LEFT(RIGHT(gait_events!C1202,LEN(gait_events!C1202)-19),FIND("_run-",RIGHT(gait_events!C1202,LEN(gait_events!C1202)-19),1)-1),RIGHT(gait_events!C1202,LEN(gait_events!C1202)-19))</f>
        <v>Preferred</v>
      </c>
      <c r="F2727" t="str">
        <f>IF(LEN(SUBSTITUTE(gait_events!C1202,"_run-",""))&lt;&gt;LEN(gait_events!C1202),RIGHT(gait_events!C1202,LEN(gait_events!C1202)-FIND("_run-",gait_events!C1202,1)-4),"")</f>
        <v>off</v>
      </c>
      <c r="G2727" t="str">
        <f>gait_events!D1202</f>
        <v>left_shank</v>
      </c>
      <c r="H2727" t="str">
        <f>gait_events!E1202</f>
        <v>FC</v>
      </c>
      <c r="I2727">
        <f>IF(gait_events!F1202&lt;&gt;"",gait_events!F1202,NA())</f>
        <v>302</v>
      </c>
      <c r="J2727">
        <f>IF(gait_events!G1202&lt;&gt;"",gait_events!G1202,NA())</f>
        <v>301</v>
      </c>
      <c r="K2727">
        <f t="shared" si="336"/>
        <v>1</v>
      </c>
      <c r="L2727">
        <f t="shared" si="337"/>
        <v>5</v>
      </c>
      <c r="M2727">
        <f t="shared" si="338"/>
        <v>1</v>
      </c>
      <c r="N2727">
        <f t="shared" si="339"/>
        <v>1</v>
      </c>
      <c r="O2727">
        <f t="shared" si="340"/>
        <v>1</v>
      </c>
      <c r="P2727">
        <f t="shared" si="341"/>
        <v>0</v>
      </c>
      <c r="Q2727">
        <f t="shared" si="342"/>
        <v>0</v>
      </c>
      <c r="R2727">
        <f t="shared" si="343"/>
        <v>1</v>
      </c>
    </row>
    <row r="2728" spans="1:18" x14ac:dyDescent="0.25">
      <c r="A2728" t="str">
        <f>gait_events!B1203</f>
        <v>pp059</v>
      </c>
      <c r="B2728" t="str">
        <f>VLOOKUP(A2728,participants!A:B,2,0)</f>
        <v>F</v>
      </c>
      <c r="C2728">
        <f>VLOOKUP(A2728,participants!A:C,3,0)</f>
        <v>66</v>
      </c>
      <c r="D2728" t="str">
        <f>VLOOKUP(A2728,participants!A:F,6,0)</f>
        <v>PD</v>
      </c>
      <c r="E2728" t="str">
        <f>IF(LEN(SUBSTITUTE(gait_events!C1203,"_run-",""))&lt;&gt;LEN(gait_events!C1203),LEFT(RIGHT(gait_events!C1203,LEN(gait_events!C1203)-19),FIND("_run-",RIGHT(gait_events!C1203,LEN(gait_events!C1203)-19),1)-1),RIGHT(gait_events!C1203,LEN(gait_events!C1203)-19))</f>
        <v>Preferred</v>
      </c>
      <c r="F2728" t="str">
        <f>IF(LEN(SUBSTITUTE(gait_events!C1203,"_run-",""))&lt;&gt;LEN(gait_events!C1203),RIGHT(gait_events!C1203,LEN(gait_events!C1203)-FIND("_run-",gait_events!C1203,1)-4),"")</f>
        <v>off</v>
      </c>
      <c r="G2728" t="str">
        <f>gait_events!D1203</f>
        <v>left_shank</v>
      </c>
      <c r="H2728" t="str">
        <f>gait_events!E1203</f>
        <v>FC</v>
      </c>
      <c r="I2728">
        <f>IF(gait_events!F1203&lt;&gt;"",gait_events!F1203,NA())</f>
        <v>537</v>
      </c>
      <c r="J2728">
        <f>IF(gait_events!G1203&lt;&gt;"",gait_events!G1203,NA())</f>
        <v>536</v>
      </c>
      <c r="K2728">
        <f t="shared" si="336"/>
        <v>1</v>
      </c>
      <c r="L2728">
        <f t="shared" si="337"/>
        <v>5</v>
      </c>
      <c r="M2728">
        <f t="shared" si="338"/>
        <v>1</v>
      </c>
      <c r="N2728">
        <f t="shared" si="339"/>
        <v>1</v>
      </c>
      <c r="O2728">
        <f t="shared" si="340"/>
        <v>1</v>
      </c>
      <c r="P2728">
        <f t="shared" si="341"/>
        <v>0</v>
      </c>
      <c r="Q2728">
        <f t="shared" si="342"/>
        <v>0</v>
      </c>
      <c r="R2728">
        <f t="shared" si="343"/>
        <v>1</v>
      </c>
    </row>
    <row r="2729" spans="1:18" x14ac:dyDescent="0.25">
      <c r="A2729" t="str">
        <f>gait_events!B1204</f>
        <v>pp059</v>
      </c>
      <c r="B2729" t="str">
        <f>VLOOKUP(A2729,participants!A:B,2,0)</f>
        <v>F</v>
      </c>
      <c r="C2729">
        <f>VLOOKUP(A2729,participants!A:C,3,0)</f>
        <v>66</v>
      </c>
      <c r="D2729" t="str">
        <f>VLOOKUP(A2729,participants!A:F,6,0)</f>
        <v>PD</v>
      </c>
      <c r="E2729" t="str">
        <f>IF(LEN(SUBSTITUTE(gait_events!C1204,"_run-",""))&lt;&gt;LEN(gait_events!C1204),LEFT(RIGHT(gait_events!C1204,LEN(gait_events!C1204)-19),FIND("_run-",RIGHT(gait_events!C1204,LEN(gait_events!C1204)-19),1)-1),RIGHT(gait_events!C1204,LEN(gait_events!C1204)-19))</f>
        <v>Preferred</v>
      </c>
      <c r="F2729" t="str">
        <f>IF(LEN(SUBSTITUTE(gait_events!C1204,"_run-",""))&lt;&gt;LEN(gait_events!C1204),RIGHT(gait_events!C1204,LEN(gait_events!C1204)-FIND("_run-",gait_events!C1204,1)-4),"")</f>
        <v>off</v>
      </c>
      <c r="G2729" t="str">
        <f>gait_events!D1204</f>
        <v>left_shank</v>
      </c>
      <c r="H2729" t="str">
        <f>gait_events!E1204</f>
        <v>FC</v>
      </c>
      <c r="I2729">
        <f>IF(gait_events!F1204&lt;&gt;"",gait_events!F1204,NA())</f>
        <v>776</v>
      </c>
      <c r="J2729">
        <f>IF(gait_events!G1204&lt;&gt;"",gait_events!G1204,NA())</f>
        <v>775</v>
      </c>
      <c r="K2729">
        <f t="shared" si="336"/>
        <v>1</v>
      </c>
      <c r="L2729">
        <f t="shared" si="337"/>
        <v>5</v>
      </c>
      <c r="M2729">
        <f t="shared" si="338"/>
        <v>1</v>
      </c>
      <c r="N2729">
        <f t="shared" si="339"/>
        <v>1</v>
      </c>
      <c r="O2729">
        <f t="shared" si="340"/>
        <v>1</v>
      </c>
      <c r="P2729">
        <f t="shared" si="341"/>
        <v>0</v>
      </c>
      <c r="Q2729">
        <f t="shared" si="342"/>
        <v>0</v>
      </c>
      <c r="R2729">
        <f t="shared" si="343"/>
        <v>1</v>
      </c>
    </row>
    <row r="2730" spans="1:18" x14ac:dyDescent="0.25">
      <c r="A2730" t="str">
        <f>gait_events!B1205</f>
        <v>pp059</v>
      </c>
      <c r="B2730" t="str">
        <f>VLOOKUP(A2730,participants!A:B,2,0)</f>
        <v>F</v>
      </c>
      <c r="C2730">
        <f>VLOOKUP(A2730,participants!A:C,3,0)</f>
        <v>66</v>
      </c>
      <c r="D2730" t="str">
        <f>VLOOKUP(A2730,participants!A:F,6,0)</f>
        <v>PD</v>
      </c>
      <c r="E2730" t="str">
        <f>IF(LEN(SUBSTITUTE(gait_events!C1205,"_run-",""))&lt;&gt;LEN(gait_events!C1205),LEFT(RIGHT(gait_events!C1205,LEN(gait_events!C1205)-19),FIND("_run-",RIGHT(gait_events!C1205,LEN(gait_events!C1205)-19),1)-1),RIGHT(gait_events!C1205,LEN(gait_events!C1205)-19))</f>
        <v>Preferred</v>
      </c>
      <c r="F2730" t="str">
        <f>IF(LEN(SUBSTITUTE(gait_events!C1205,"_run-",""))&lt;&gt;LEN(gait_events!C1205),RIGHT(gait_events!C1205,LEN(gait_events!C1205)-FIND("_run-",gait_events!C1205,1)-4),"")</f>
        <v>off</v>
      </c>
      <c r="G2730" t="str">
        <f>gait_events!D1205</f>
        <v>left_shank</v>
      </c>
      <c r="H2730" t="str">
        <f>gait_events!E1205</f>
        <v>FC</v>
      </c>
      <c r="I2730">
        <f>IF(gait_events!F1205&lt;&gt;"",gait_events!F1205,NA())</f>
        <v>1010</v>
      </c>
      <c r="J2730">
        <f>IF(gait_events!G1205&lt;&gt;"",gait_events!G1205,NA())</f>
        <v>1006</v>
      </c>
      <c r="K2730">
        <f t="shared" si="336"/>
        <v>4</v>
      </c>
      <c r="L2730">
        <f t="shared" si="337"/>
        <v>20</v>
      </c>
      <c r="M2730">
        <f t="shared" si="338"/>
        <v>1</v>
      </c>
      <c r="N2730">
        <f t="shared" si="339"/>
        <v>1</v>
      </c>
      <c r="O2730">
        <f t="shared" si="340"/>
        <v>1</v>
      </c>
      <c r="P2730">
        <f t="shared" si="341"/>
        <v>0</v>
      </c>
      <c r="Q2730">
        <f t="shared" si="342"/>
        <v>0</v>
      </c>
      <c r="R2730">
        <f t="shared" si="343"/>
        <v>1</v>
      </c>
    </row>
    <row r="2731" spans="1:18" x14ac:dyDescent="0.25">
      <c r="A2731" t="str">
        <f>gait_events!B1206</f>
        <v>pp059</v>
      </c>
      <c r="B2731" t="str">
        <f>VLOOKUP(A2731,participants!A:B,2,0)</f>
        <v>F</v>
      </c>
      <c r="C2731">
        <f>VLOOKUP(A2731,participants!A:C,3,0)</f>
        <v>66</v>
      </c>
      <c r="D2731" t="str">
        <f>VLOOKUP(A2731,participants!A:F,6,0)</f>
        <v>PD</v>
      </c>
      <c r="E2731" t="str">
        <f>IF(LEN(SUBSTITUTE(gait_events!C1206,"_run-",""))&lt;&gt;LEN(gait_events!C1206),LEFT(RIGHT(gait_events!C1206,LEN(gait_events!C1206)-19),FIND("_run-",RIGHT(gait_events!C1206,LEN(gait_events!C1206)-19),1)-1),RIGHT(gait_events!C1206,LEN(gait_events!C1206)-19))</f>
        <v>Preferred</v>
      </c>
      <c r="F2731" t="str">
        <f>IF(LEN(SUBSTITUTE(gait_events!C1206,"_run-",""))&lt;&gt;LEN(gait_events!C1206),RIGHT(gait_events!C1206,LEN(gait_events!C1206)-FIND("_run-",gait_events!C1206,1)-4),"")</f>
        <v>off</v>
      </c>
      <c r="G2731" t="str">
        <f>gait_events!D1206</f>
        <v>left_shank</v>
      </c>
      <c r="H2731" t="str">
        <f>gait_events!E1206</f>
        <v>FC</v>
      </c>
      <c r="I2731" t="e">
        <f>IF(gait_events!F1206&lt;&gt;"",gait_events!F1206,NA())</f>
        <v>#N/A</v>
      </c>
      <c r="J2731">
        <f>IF(gait_events!G1206&lt;&gt;"",gait_events!G1206,NA())</f>
        <v>1249</v>
      </c>
      <c r="K2731" t="e">
        <f t="shared" si="336"/>
        <v>#N/A</v>
      </c>
      <c r="L2731" t="e">
        <f t="shared" si="337"/>
        <v>#N/A</v>
      </c>
      <c r="M2731">
        <f t="shared" si="338"/>
        <v>0</v>
      </c>
      <c r="N2731">
        <f t="shared" si="339"/>
        <v>1</v>
      </c>
      <c r="O2731">
        <f t="shared" si="340"/>
        <v>0</v>
      </c>
      <c r="P2731">
        <f t="shared" si="341"/>
        <v>0</v>
      </c>
      <c r="Q2731">
        <f t="shared" si="342"/>
        <v>1</v>
      </c>
      <c r="R2731">
        <f t="shared" si="343"/>
        <v>1</v>
      </c>
    </row>
    <row r="2732" spans="1:18" x14ac:dyDescent="0.25">
      <c r="A2732" t="str">
        <f>gait_events!B1207</f>
        <v>pp059</v>
      </c>
      <c r="B2732" t="str">
        <f>VLOOKUP(A2732,participants!A:B,2,0)</f>
        <v>F</v>
      </c>
      <c r="C2732">
        <f>VLOOKUP(A2732,participants!A:C,3,0)</f>
        <v>66</v>
      </c>
      <c r="D2732" t="str">
        <f>VLOOKUP(A2732,participants!A:F,6,0)</f>
        <v>PD</v>
      </c>
      <c r="E2732" t="str">
        <f>IF(LEN(SUBSTITUTE(gait_events!C1207,"_run-",""))&lt;&gt;LEN(gait_events!C1207),LEFT(RIGHT(gait_events!C1207,LEN(gait_events!C1207)-19),FIND("_run-",RIGHT(gait_events!C1207,LEN(gait_events!C1207)-19),1)-1),RIGHT(gait_events!C1207,LEN(gait_events!C1207)-19))</f>
        <v>Preferred</v>
      </c>
      <c r="F2732" t="str">
        <f>IF(LEN(SUBSTITUTE(gait_events!C1207,"_run-",""))&lt;&gt;LEN(gait_events!C1207),RIGHT(gait_events!C1207,LEN(gait_events!C1207)-FIND("_run-",gait_events!C1207,1)-4),"")</f>
        <v>off</v>
      </c>
      <c r="G2732" t="str">
        <f>gait_events!D1207</f>
        <v>right_shank</v>
      </c>
      <c r="H2732" t="str">
        <f>gait_events!E1207</f>
        <v>IC</v>
      </c>
      <c r="I2732">
        <f>IF(gait_events!F1207&lt;&gt;"",gait_events!F1207,NA())</f>
        <v>15</v>
      </c>
      <c r="J2732">
        <f>IF(gait_events!G1207&lt;&gt;"",gait_events!G1207,NA())</f>
        <v>19</v>
      </c>
      <c r="K2732">
        <f t="shared" si="336"/>
        <v>-4</v>
      </c>
      <c r="L2732">
        <f t="shared" si="337"/>
        <v>-20</v>
      </c>
      <c r="M2732">
        <f t="shared" si="338"/>
        <v>1</v>
      </c>
      <c r="N2732">
        <f t="shared" si="339"/>
        <v>1</v>
      </c>
      <c r="O2732">
        <f t="shared" si="340"/>
        <v>1</v>
      </c>
      <c r="P2732">
        <f t="shared" si="341"/>
        <v>0</v>
      </c>
      <c r="Q2732">
        <f t="shared" si="342"/>
        <v>0</v>
      </c>
      <c r="R2732">
        <f t="shared" si="343"/>
        <v>1</v>
      </c>
    </row>
    <row r="2733" spans="1:18" x14ac:dyDescent="0.25">
      <c r="A2733" t="str">
        <f>gait_events!B1208</f>
        <v>pp059</v>
      </c>
      <c r="B2733" t="str">
        <f>VLOOKUP(A2733,participants!A:B,2,0)</f>
        <v>F</v>
      </c>
      <c r="C2733">
        <f>VLOOKUP(A2733,participants!A:C,3,0)</f>
        <v>66</v>
      </c>
      <c r="D2733" t="str">
        <f>VLOOKUP(A2733,participants!A:F,6,0)</f>
        <v>PD</v>
      </c>
      <c r="E2733" t="str">
        <f>IF(LEN(SUBSTITUTE(gait_events!C1208,"_run-",""))&lt;&gt;LEN(gait_events!C1208),LEFT(RIGHT(gait_events!C1208,LEN(gait_events!C1208)-19),FIND("_run-",RIGHT(gait_events!C1208,LEN(gait_events!C1208)-19),1)-1),RIGHT(gait_events!C1208,LEN(gait_events!C1208)-19))</f>
        <v>Preferred</v>
      </c>
      <c r="F2733" t="str">
        <f>IF(LEN(SUBSTITUTE(gait_events!C1208,"_run-",""))&lt;&gt;LEN(gait_events!C1208),RIGHT(gait_events!C1208,LEN(gait_events!C1208)-FIND("_run-",gait_events!C1208,1)-4),"")</f>
        <v>off</v>
      </c>
      <c r="G2733" t="str">
        <f>gait_events!D1208</f>
        <v>right_shank</v>
      </c>
      <c r="H2733" t="str">
        <f>gait_events!E1208</f>
        <v>IC</v>
      </c>
      <c r="I2733">
        <f>IF(gait_events!F1208&lt;&gt;"",gait_events!F1208,NA())</f>
        <v>258</v>
      </c>
      <c r="J2733">
        <f>IF(gait_events!G1208&lt;&gt;"",gait_events!G1208,NA())</f>
        <v>264</v>
      </c>
      <c r="K2733">
        <f t="shared" si="336"/>
        <v>-6</v>
      </c>
      <c r="L2733">
        <f t="shared" si="337"/>
        <v>-30</v>
      </c>
      <c r="M2733">
        <f t="shared" si="338"/>
        <v>1</v>
      </c>
      <c r="N2733">
        <f t="shared" si="339"/>
        <v>1</v>
      </c>
      <c r="O2733">
        <f t="shared" si="340"/>
        <v>1</v>
      </c>
      <c r="P2733">
        <f t="shared" si="341"/>
        <v>0</v>
      </c>
      <c r="Q2733">
        <f t="shared" si="342"/>
        <v>0</v>
      </c>
      <c r="R2733">
        <f t="shared" si="343"/>
        <v>1</v>
      </c>
    </row>
    <row r="2734" spans="1:18" x14ac:dyDescent="0.25">
      <c r="A2734" t="str">
        <f>gait_events!B1209</f>
        <v>pp059</v>
      </c>
      <c r="B2734" t="str">
        <f>VLOOKUP(A2734,participants!A:B,2,0)</f>
        <v>F</v>
      </c>
      <c r="C2734">
        <f>VLOOKUP(A2734,participants!A:C,3,0)</f>
        <v>66</v>
      </c>
      <c r="D2734" t="str">
        <f>VLOOKUP(A2734,participants!A:F,6,0)</f>
        <v>PD</v>
      </c>
      <c r="E2734" t="str">
        <f>IF(LEN(SUBSTITUTE(gait_events!C1209,"_run-",""))&lt;&gt;LEN(gait_events!C1209),LEFT(RIGHT(gait_events!C1209,LEN(gait_events!C1209)-19),FIND("_run-",RIGHT(gait_events!C1209,LEN(gait_events!C1209)-19),1)-1),RIGHT(gait_events!C1209,LEN(gait_events!C1209)-19))</f>
        <v>Preferred</v>
      </c>
      <c r="F2734" t="str">
        <f>IF(LEN(SUBSTITUTE(gait_events!C1209,"_run-",""))&lt;&gt;LEN(gait_events!C1209),RIGHT(gait_events!C1209,LEN(gait_events!C1209)-FIND("_run-",gait_events!C1209,1)-4),"")</f>
        <v>off</v>
      </c>
      <c r="G2734" t="str">
        <f>gait_events!D1209</f>
        <v>right_shank</v>
      </c>
      <c r="H2734" t="str">
        <f>gait_events!E1209</f>
        <v>IC</v>
      </c>
      <c r="I2734">
        <f>IF(gait_events!F1209&lt;&gt;"",gait_events!F1209,NA())</f>
        <v>496</v>
      </c>
      <c r="J2734">
        <f>IF(gait_events!G1209&lt;&gt;"",gait_events!G1209,NA())</f>
        <v>500</v>
      </c>
      <c r="K2734">
        <f t="shared" si="336"/>
        <v>-4</v>
      </c>
      <c r="L2734">
        <f t="shared" si="337"/>
        <v>-20</v>
      </c>
      <c r="M2734">
        <f t="shared" si="338"/>
        <v>1</v>
      </c>
      <c r="N2734">
        <f t="shared" si="339"/>
        <v>1</v>
      </c>
      <c r="O2734">
        <f t="shared" si="340"/>
        <v>1</v>
      </c>
      <c r="P2734">
        <f t="shared" si="341"/>
        <v>0</v>
      </c>
      <c r="Q2734">
        <f t="shared" si="342"/>
        <v>0</v>
      </c>
      <c r="R2734">
        <f t="shared" si="343"/>
        <v>1</v>
      </c>
    </row>
    <row r="2735" spans="1:18" x14ac:dyDescent="0.25">
      <c r="A2735" t="str">
        <f>gait_events!B1210</f>
        <v>pp059</v>
      </c>
      <c r="B2735" t="str">
        <f>VLOOKUP(A2735,participants!A:B,2,0)</f>
        <v>F</v>
      </c>
      <c r="C2735">
        <f>VLOOKUP(A2735,participants!A:C,3,0)</f>
        <v>66</v>
      </c>
      <c r="D2735" t="str">
        <f>VLOOKUP(A2735,participants!A:F,6,0)</f>
        <v>PD</v>
      </c>
      <c r="E2735" t="str">
        <f>IF(LEN(SUBSTITUTE(gait_events!C1210,"_run-",""))&lt;&gt;LEN(gait_events!C1210),LEFT(RIGHT(gait_events!C1210,LEN(gait_events!C1210)-19),FIND("_run-",RIGHT(gait_events!C1210,LEN(gait_events!C1210)-19),1)-1),RIGHT(gait_events!C1210,LEN(gait_events!C1210)-19))</f>
        <v>Preferred</v>
      </c>
      <c r="F2735" t="str">
        <f>IF(LEN(SUBSTITUTE(gait_events!C1210,"_run-",""))&lt;&gt;LEN(gait_events!C1210),RIGHT(gait_events!C1210,LEN(gait_events!C1210)-FIND("_run-",gait_events!C1210,1)-4),"")</f>
        <v>off</v>
      </c>
      <c r="G2735" t="str">
        <f>gait_events!D1210</f>
        <v>right_shank</v>
      </c>
      <c r="H2735" t="str">
        <f>gait_events!E1210</f>
        <v>IC</v>
      </c>
      <c r="I2735">
        <f>IF(gait_events!F1210&lt;&gt;"",gait_events!F1210,NA())</f>
        <v>736</v>
      </c>
      <c r="J2735">
        <f>IF(gait_events!G1210&lt;&gt;"",gait_events!G1210,NA())</f>
        <v>739</v>
      </c>
      <c r="K2735">
        <f t="shared" si="336"/>
        <v>-3</v>
      </c>
      <c r="L2735">
        <f t="shared" si="337"/>
        <v>-15</v>
      </c>
      <c r="M2735">
        <f t="shared" si="338"/>
        <v>1</v>
      </c>
      <c r="N2735">
        <f t="shared" si="339"/>
        <v>1</v>
      </c>
      <c r="O2735">
        <f t="shared" si="340"/>
        <v>1</v>
      </c>
      <c r="P2735">
        <f t="shared" si="341"/>
        <v>0</v>
      </c>
      <c r="Q2735">
        <f t="shared" si="342"/>
        <v>0</v>
      </c>
      <c r="R2735">
        <f t="shared" si="343"/>
        <v>1</v>
      </c>
    </row>
    <row r="2736" spans="1:18" x14ac:dyDescent="0.25">
      <c r="A2736" t="str">
        <f>gait_events!B1211</f>
        <v>pp059</v>
      </c>
      <c r="B2736" t="str">
        <f>VLOOKUP(A2736,participants!A:B,2,0)</f>
        <v>F</v>
      </c>
      <c r="C2736">
        <f>VLOOKUP(A2736,participants!A:C,3,0)</f>
        <v>66</v>
      </c>
      <c r="D2736" t="str">
        <f>VLOOKUP(A2736,participants!A:F,6,0)</f>
        <v>PD</v>
      </c>
      <c r="E2736" t="str">
        <f>IF(LEN(SUBSTITUTE(gait_events!C1211,"_run-",""))&lt;&gt;LEN(gait_events!C1211),LEFT(RIGHT(gait_events!C1211,LEN(gait_events!C1211)-19),FIND("_run-",RIGHT(gait_events!C1211,LEN(gait_events!C1211)-19),1)-1),RIGHT(gait_events!C1211,LEN(gait_events!C1211)-19))</f>
        <v>Preferred</v>
      </c>
      <c r="F2736" t="str">
        <f>IF(LEN(SUBSTITUTE(gait_events!C1211,"_run-",""))&lt;&gt;LEN(gait_events!C1211),RIGHT(gait_events!C1211,LEN(gait_events!C1211)-FIND("_run-",gait_events!C1211,1)-4),"")</f>
        <v>off</v>
      </c>
      <c r="G2736" t="str">
        <f>gait_events!D1211</f>
        <v>right_shank</v>
      </c>
      <c r="H2736" t="str">
        <f>gait_events!E1211</f>
        <v>IC</v>
      </c>
      <c r="I2736">
        <f>IF(gait_events!F1211&lt;&gt;"",gait_events!F1211,NA())</f>
        <v>965</v>
      </c>
      <c r="J2736">
        <f>IF(gait_events!G1211&lt;&gt;"",gait_events!G1211,NA())</f>
        <v>970</v>
      </c>
      <c r="K2736">
        <f t="shared" si="336"/>
        <v>-5</v>
      </c>
      <c r="L2736">
        <f t="shared" si="337"/>
        <v>-25</v>
      </c>
      <c r="M2736">
        <f t="shared" si="338"/>
        <v>1</v>
      </c>
      <c r="N2736">
        <f t="shared" si="339"/>
        <v>1</v>
      </c>
      <c r="O2736">
        <f t="shared" si="340"/>
        <v>1</v>
      </c>
      <c r="P2736">
        <f t="shared" si="341"/>
        <v>0</v>
      </c>
      <c r="Q2736">
        <f t="shared" si="342"/>
        <v>0</v>
      </c>
      <c r="R2736">
        <f t="shared" si="343"/>
        <v>1</v>
      </c>
    </row>
    <row r="2737" spans="1:18" x14ac:dyDescent="0.25">
      <c r="A2737" t="str">
        <f>gait_events!B1212</f>
        <v>pp059</v>
      </c>
      <c r="B2737" t="str">
        <f>VLOOKUP(A2737,participants!A:B,2,0)</f>
        <v>F</v>
      </c>
      <c r="C2737">
        <f>VLOOKUP(A2737,participants!A:C,3,0)</f>
        <v>66</v>
      </c>
      <c r="D2737" t="str">
        <f>VLOOKUP(A2737,participants!A:F,6,0)</f>
        <v>PD</v>
      </c>
      <c r="E2737" t="str">
        <f>IF(LEN(SUBSTITUTE(gait_events!C1212,"_run-",""))&lt;&gt;LEN(gait_events!C1212),LEFT(RIGHT(gait_events!C1212,LEN(gait_events!C1212)-19),FIND("_run-",RIGHT(gait_events!C1212,LEN(gait_events!C1212)-19),1)-1),RIGHT(gait_events!C1212,LEN(gait_events!C1212)-19))</f>
        <v>Preferred</v>
      </c>
      <c r="F2737" t="str">
        <f>IF(LEN(SUBSTITUTE(gait_events!C1212,"_run-",""))&lt;&gt;LEN(gait_events!C1212),RIGHT(gait_events!C1212,LEN(gait_events!C1212)-FIND("_run-",gait_events!C1212,1)-4),"")</f>
        <v>off</v>
      </c>
      <c r="G2737" t="str">
        <f>gait_events!D1212</f>
        <v>right_shank</v>
      </c>
      <c r="H2737" t="str">
        <f>gait_events!E1212</f>
        <v>IC</v>
      </c>
      <c r="I2737">
        <f>IF(gait_events!F1212&lt;&gt;"",gait_events!F1212,NA())</f>
        <v>1212</v>
      </c>
      <c r="J2737">
        <f>IF(gait_events!G1212&lt;&gt;"",gait_events!G1212,NA())</f>
        <v>1212</v>
      </c>
      <c r="K2737">
        <f t="shared" si="336"/>
        <v>0</v>
      </c>
      <c r="L2737">
        <f t="shared" si="337"/>
        <v>0</v>
      </c>
      <c r="M2737">
        <f t="shared" si="338"/>
        <v>1</v>
      </c>
      <c r="N2737">
        <f t="shared" si="339"/>
        <v>1</v>
      </c>
      <c r="O2737">
        <f t="shared" si="340"/>
        <v>1</v>
      </c>
      <c r="P2737">
        <f t="shared" si="341"/>
        <v>0</v>
      </c>
      <c r="Q2737">
        <f t="shared" si="342"/>
        <v>0</v>
      </c>
      <c r="R2737">
        <f t="shared" si="343"/>
        <v>1</v>
      </c>
    </row>
    <row r="2738" spans="1:18" x14ac:dyDescent="0.25">
      <c r="A2738" t="str">
        <f>gait_events!B1213</f>
        <v>pp059</v>
      </c>
      <c r="B2738" t="str">
        <f>VLOOKUP(A2738,participants!A:B,2,0)</f>
        <v>F</v>
      </c>
      <c r="C2738">
        <f>VLOOKUP(A2738,participants!A:C,3,0)</f>
        <v>66</v>
      </c>
      <c r="D2738" t="str">
        <f>VLOOKUP(A2738,participants!A:F,6,0)</f>
        <v>PD</v>
      </c>
      <c r="E2738" t="str">
        <f>IF(LEN(SUBSTITUTE(gait_events!C1213,"_run-",""))&lt;&gt;LEN(gait_events!C1213),LEFT(RIGHT(gait_events!C1213,LEN(gait_events!C1213)-19),FIND("_run-",RIGHT(gait_events!C1213,LEN(gait_events!C1213)-19),1)-1),RIGHT(gait_events!C1213,LEN(gait_events!C1213)-19))</f>
        <v>Preferred</v>
      </c>
      <c r="F2738" t="str">
        <f>IF(LEN(SUBSTITUTE(gait_events!C1213,"_run-",""))&lt;&gt;LEN(gait_events!C1213),RIGHT(gait_events!C1213,LEN(gait_events!C1213)-FIND("_run-",gait_events!C1213,1)-4),"")</f>
        <v>off</v>
      </c>
      <c r="G2738" t="str">
        <f>gait_events!D1213</f>
        <v>right_shank</v>
      </c>
      <c r="H2738" t="str">
        <f>gait_events!E1213</f>
        <v>FC</v>
      </c>
      <c r="I2738">
        <f>IF(gait_events!F1213&lt;&gt;"",gait_events!F1213,NA())</f>
        <v>185</v>
      </c>
      <c r="J2738">
        <f>IF(gait_events!G1213&lt;&gt;"",gait_events!G1213,NA())</f>
        <v>183</v>
      </c>
      <c r="K2738">
        <f t="shared" si="336"/>
        <v>2</v>
      </c>
      <c r="L2738">
        <f t="shared" si="337"/>
        <v>10</v>
      </c>
      <c r="M2738">
        <f t="shared" si="338"/>
        <v>1</v>
      </c>
      <c r="N2738">
        <f t="shared" si="339"/>
        <v>1</v>
      </c>
      <c r="O2738">
        <f t="shared" si="340"/>
        <v>1</v>
      </c>
      <c r="P2738">
        <f t="shared" si="341"/>
        <v>0</v>
      </c>
      <c r="Q2738">
        <f t="shared" si="342"/>
        <v>0</v>
      </c>
      <c r="R2738">
        <f t="shared" si="343"/>
        <v>1</v>
      </c>
    </row>
    <row r="2739" spans="1:18" x14ac:dyDescent="0.25">
      <c r="A2739" t="str">
        <f>gait_events!B1214</f>
        <v>pp059</v>
      </c>
      <c r="B2739" t="str">
        <f>VLOOKUP(A2739,participants!A:B,2,0)</f>
        <v>F</v>
      </c>
      <c r="C2739">
        <f>VLOOKUP(A2739,participants!A:C,3,0)</f>
        <v>66</v>
      </c>
      <c r="D2739" t="str">
        <f>VLOOKUP(A2739,participants!A:F,6,0)</f>
        <v>PD</v>
      </c>
      <c r="E2739" t="str">
        <f>IF(LEN(SUBSTITUTE(gait_events!C1214,"_run-",""))&lt;&gt;LEN(gait_events!C1214),LEFT(RIGHT(gait_events!C1214,LEN(gait_events!C1214)-19),FIND("_run-",RIGHT(gait_events!C1214,LEN(gait_events!C1214)-19),1)-1),RIGHT(gait_events!C1214,LEN(gait_events!C1214)-19))</f>
        <v>Preferred</v>
      </c>
      <c r="F2739" t="str">
        <f>IF(LEN(SUBSTITUTE(gait_events!C1214,"_run-",""))&lt;&gt;LEN(gait_events!C1214),RIGHT(gait_events!C1214,LEN(gait_events!C1214)-FIND("_run-",gait_events!C1214,1)-4),"")</f>
        <v>off</v>
      </c>
      <c r="G2739" t="str">
        <f>gait_events!D1214</f>
        <v>right_shank</v>
      </c>
      <c r="H2739" t="str">
        <f>gait_events!E1214</f>
        <v>FC</v>
      </c>
      <c r="I2739">
        <f>IF(gait_events!F1214&lt;&gt;"",gait_events!F1214,NA())</f>
        <v>419</v>
      </c>
      <c r="J2739">
        <f>IF(gait_events!G1214&lt;&gt;"",gait_events!G1214,NA())</f>
        <v>418</v>
      </c>
      <c r="K2739">
        <f t="shared" si="336"/>
        <v>1</v>
      </c>
      <c r="L2739">
        <f t="shared" si="337"/>
        <v>5</v>
      </c>
      <c r="M2739">
        <f t="shared" si="338"/>
        <v>1</v>
      </c>
      <c r="N2739">
        <f t="shared" si="339"/>
        <v>1</v>
      </c>
      <c r="O2739">
        <f t="shared" si="340"/>
        <v>1</v>
      </c>
      <c r="P2739">
        <f t="shared" si="341"/>
        <v>0</v>
      </c>
      <c r="Q2739">
        <f t="shared" si="342"/>
        <v>0</v>
      </c>
      <c r="R2739">
        <f t="shared" si="343"/>
        <v>1</v>
      </c>
    </row>
    <row r="2740" spans="1:18" x14ac:dyDescent="0.25">
      <c r="A2740" t="str">
        <f>gait_events!B1215</f>
        <v>pp059</v>
      </c>
      <c r="B2740" t="str">
        <f>VLOOKUP(A2740,participants!A:B,2,0)</f>
        <v>F</v>
      </c>
      <c r="C2740">
        <f>VLOOKUP(A2740,participants!A:C,3,0)</f>
        <v>66</v>
      </c>
      <c r="D2740" t="str">
        <f>VLOOKUP(A2740,participants!A:F,6,0)</f>
        <v>PD</v>
      </c>
      <c r="E2740" t="str">
        <f>IF(LEN(SUBSTITUTE(gait_events!C1215,"_run-",""))&lt;&gt;LEN(gait_events!C1215),LEFT(RIGHT(gait_events!C1215,LEN(gait_events!C1215)-19),FIND("_run-",RIGHT(gait_events!C1215,LEN(gait_events!C1215)-19),1)-1),RIGHT(gait_events!C1215,LEN(gait_events!C1215)-19))</f>
        <v>Preferred</v>
      </c>
      <c r="F2740" t="str">
        <f>IF(LEN(SUBSTITUTE(gait_events!C1215,"_run-",""))&lt;&gt;LEN(gait_events!C1215),RIGHT(gait_events!C1215,LEN(gait_events!C1215)-FIND("_run-",gait_events!C1215,1)-4),"")</f>
        <v>off</v>
      </c>
      <c r="G2740" t="str">
        <f>gait_events!D1215</f>
        <v>right_shank</v>
      </c>
      <c r="H2740" t="str">
        <f>gait_events!E1215</f>
        <v>FC</v>
      </c>
      <c r="I2740">
        <f>IF(gait_events!F1215&lt;&gt;"",gait_events!F1215,NA())</f>
        <v>651</v>
      </c>
      <c r="J2740">
        <f>IF(gait_events!G1215&lt;&gt;"",gait_events!G1215,NA())</f>
        <v>649</v>
      </c>
      <c r="K2740">
        <f t="shared" si="336"/>
        <v>2</v>
      </c>
      <c r="L2740">
        <f t="shared" si="337"/>
        <v>10</v>
      </c>
      <c r="M2740">
        <f t="shared" si="338"/>
        <v>1</v>
      </c>
      <c r="N2740">
        <f t="shared" si="339"/>
        <v>1</v>
      </c>
      <c r="O2740">
        <f t="shared" si="340"/>
        <v>1</v>
      </c>
      <c r="P2740">
        <f t="shared" si="341"/>
        <v>0</v>
      </c>
      <c r="Q2740">
        <f t="shared" si="342"/>
        <v>0</v>
      </c>
      <c r="R2740">
        <f t="shared" si="343"/>
        <v>1</v>
      </c>
    </row>
    <row r="2741" spans="1:18" x14ac:dyDescent="0.25">
      <c r="A2741" t="str">
        <f>gait_events!B1216</f>
        <v>pp059</v>
      </c>
      <c r="B2741" t="str">
        <f>VLOOKUP(A2741,participants!A:B,2,0)</f>
        <v>F</v>
      </c>
      <c r="C2741">
        <f>VLOOKUP(A2741,participants!A:C,3,0)</f>
        <v>66</v>
      </c>
      <c r="D2741" t="str">
        <f>VLOOKUP(A2741,participants!A:F,6,0)</f>
        <v>PD</v>
      </c>
      <c r="E2741" t="str">
        <f>IF(LEN(SUBSTITUTE(gait_events!C1216,"_run-",""))&lt;&gt;LEN(gait_events!C1216),LEFT(RIGHT(gait_events!C1216,LEN(gait_events!C1216)-19),FIND("_run-",RIGHT(gait_events!C1216,LEN(gait_events!C1216)-19),1)-1),RIGHT(gait_events!C1216,LEN(gait_events!C1216)-19))</f>
        <v>Preferred</v>
      </c>
      <c r="F2741" t="str">
        <f>IF(LEN(SUBSTITUTE(gait_events!C1216,"_run-",""))&lt;&gt;LEN(gait_events!C1216),RIGHT(gait_events!C1216,LEN(gait_events!C1216)-FIND("_run-",gait_events!C1216,1)-4),"")</f>
        <v>off</v>
      </c>
      <c r="G2741" t="str">
        <f>gait_events!D1216</f>
        <v>right_shank</v>
      </c>
      <c r="H2741" t="str">
        <f>gait_events!E1216</f>
        <v>FC</v>
      </c>
      <c r="I2741">
        <f>IF(gait_events!F1216&lt;&gt;"",gait_events!F1216,NA())</f>
        <v>894</v>
      </c>
      <c r="J2741">
        <f>IF(gait_events!G1216&lt;&gt;"",gait_events!G1216,NA())</f>
        <v>894</v>
      </c>
      <c r="K2741">
        <f t="shared" si="336"/>
        <v>0</v>
      </c>
      <c r="L2741">
        <f t="shared" si="337"/>
        <v>0</v>
      </c>
      <c r="M2741">
        <f t="shared" si="338"/>
        <v>1</v>
      </c>
      <c r="N2741">
        <f t="shared" si="339"/>
        <v>1</v>
      </c>
      <c r="O2741">
        <f t="shared" si="340"/>
        <v>1</v>
      </c>
      <c r="P2741">
        <f t="shared" si="341"/>
        <v>0</v>
      </c>
      <c r="Q2741">
        <f t="shared" si="342"/>
        <v>0</v>
      </c>
      <c r="R2741">
        <f t="shared" si="343"/>
        <v>1</v>
      </c>
    </row>
    <row r="2742" spans="1:18" x14ac:dyDescent="0.25">
      <c r="A2742" t="str">
        <f>gait_events!B1217</f>
        <v>pp059</v>
      </c>
      <c r="B2742" t="str">
        <f>VLOOKUP(A2742,participants!A:B,2,0)</f>
        <v>F</v>
      </c>
      <c r="C2742">
        <f>VLOOKUP(A2742,participants!A:C,3,0)</f>
        <v>66</v>
      </c>
      <c r="D2742" t="str">
        <f>VLOOKUP(A2742,participants!A:F,6,0)</f>
        <v>PD</v>
      </c>
      <c r="E2742" t="str">
        <f>IF(LEN(SUBSTITUTE(gait_events!C1217,"_run-",""))&lt;&gt;LEN(gait_events!C1217),LEFT(RIGHT(gait_events!C1217,LEN(gait_events!C1217)-19),FIND("_run-",RIGHT(gait_events!C1217,LEN(gait_events!C1217)-19),1)-1),RIGHT(gait_events!C1217,LEN(gait_events!C1217)-19))</f>
        <v>Preferred</v>
      </c>
      <c r="F2742" t="str">
        <f>IF(LEN(SUBSTITUTE(gait_events!C1217,"_run-",""))&lt;&gt;LEN(gait_events!C1217),RIGHT(gait_events!C1217,LEN(gait_events!C1217)-FIND("_run-",gait_events!C1217,1)-4),"")</f>
        <v>off</v>
      </c>
      <c r="G2742" t="str">
        <f>gait_events!D1217</f>
        <v>right_shank</v>
      </c>
      <c r="H2742" t="str">
        <f>gait_events!E1217</f>
        <v>FC</v>
      </c>
      <c r="I2742">
        <f>IF(gait_events!F1217&lt;&gt;"",gait_events!F1217,NA())</f>
        <v>1134</v>
      </c>
      <c r="J2742">
        <f>IF(gait_events!G1217&lt;&gt;"",gait_events!G1217,NA())</f>
        <v>1131</v>
      </c>
      <c r="K2742">
        <f t="shared" si="336"/>
        <v>3</v>
      </c>
      <c r="L2742">
        <f t="shared" si="337"/>
        <v>15</v>
      </c>
      <c r="M2742">
        <f t="shared" si="338"/>
        <v>1</v>
      </c>
      <c r="N2742">
        <f t="shared" si="339"/>
        <v>1</v>
      </c>
      <c r="O2742">
        <f t="shared" si="340"/>
        <v>1</v>
      </c>
      <c r="P2742">
        <f t="shared" si="341"/>
        <v>0</v>
      </c>
      <c r="Q2742">
        <f t="shared" si="342"/>
        <v>0</v>
      </c>
      <c r="R2742">
        <f t="shared" si="343"/>
        <v>1</v>
      </c>
    </row>
    <row r="2743" spans="1:18" x14ac:dyDescent="0.25">
      <c r="A2743" t="str">
        <f>gait_events!B1218</f>
        <v>pp059</v>
      </c>
      <c r="B2743" t="str">
        <f>VLOOKUP(A2743,participants!A:B,2,0)</f>
        <v>F</v>
      </c>
      <c r="C2743">
        <f>VLOOKUP(A2743,participants!A:C,3,0)</f>
        <v>66</v>
      </c>
      <c r="D2743" t="str">
        <f>VLOOKUP(A2743,participants!A:F,6,0)</f>
        <v>PD</v>
      </c>
      <c r="E2743" t="str">
        <f>IF(LEN(SUBSTITUTE(gait_events!C1218,"_run-",""))&lt;&gt;LEN(gait_events!C1218),LEFT(RIGHT(gait_events!C1218,LEN(gait_events!C1218)-19),FIND("_run-",RIGHT(gait_events!C1218,LEN(gait_events!C1218)-19),1)-1),RIGHT(gait_events!C1218,LEN(gait_events!C1218)-19))</f>
        <v>Slow</v>
      </c>
      <c r="F2743" t="str">
        <f>IF(LEN(SUBSTITUTE(gait_events!C1218,"_run-",""))&lt;&gt;LEN(gait_events!C1218),RIGHT(gait_events!C1218,LEN(gait_events!C1218)-FIND("_run-",gait_events!C1218,1)-4),"")</f>
        <v>off</v>
      </c>
      <c r="G2743" t="str">
        <f>gait_events!D1218</f>
        <v>left_ankle</v>
      </c>
      <c r="H2743" t="str">
        <f>gait_events!E1218</f>
        <v>IC</v>
      </c>
      <c r="I2743">
        <f>IF(gait_events!F1218&lt;&gt;"",gait_events!F1218,NA())</f>
        <v>170</v>
      </c>
      <c r="J2743">
        <f>IF(gait_events!G1218&lt;&gt;"",gait_events!G1218,NA())</f>
        <v>176</v>
      </c>
      <c r="K2743">
        <f t="shared" si="336"/>
        <v>-6</v>
      </c>
      <c r="L2743">
        <f t="shared" si="337"/>
        <v>-30</v>
      </c>
      <c r="M2743">
        <f t="shared" si="338"/>
        <v>1</v>
      </c>
      <c r="N2743">
        <f t="shared" si="339"/>
        <v>1</v>
      </c>
      <c r="O2743">
        <f t="shared" si="340"/>
        <v>1</v>
      </c>
      <c r="P2743">
        <f t="shared" si="341"/>
        <v>0</v>
      </c>
      <c r="Q2743">
        <f t="shared" si="342"/>
        <v>0</v>
      </c>
      <c r="R2743">
        <f t="shared" si="343"/>
        <v>1</v>
      </c>
    </row>
    <row r="2744" spans="1:18" x14ac:dyDescent="0.25">
      <c r="A2744" t="str">
        <f>gait_events!B1219</f>
        <v>pp059</v>
      </c>
      <c r="B2744" t="str">
        <f>VLOOKUP(A2744,participants!A:B,2,0)</f>
        <v>F</v>
      </c>
      <c r="C2744">
        <f>VLOOKUP(A2744,participants!A:C,3,0)</f>
        <v>66</v>
      </c>
      <c r="D2744" t="str">
        <f>VLOOKUP(A2744,participants!A:F,6,0)</f>
        <v>PD</v>
      </c>
      <c r="E2744" t="str">
        <f>IF(LEN(SUBSTITUTE(gait_events!C1219,"_run-",""))&lt;&gt;LEN(gait_events!C1219),LEFT(RIGHT(gait_events!C1219,LEN(gait_events!C1219)-19),FIND("_run-",RIGHT(gait_events!C1219,LEN(gait_events!C1219)-19),1)-1),RIGHT(gait_events!C1219,LEN(gait_events!C1219)-19))</f>
        <v>Slow</v>
      </c>
      <c r="F2744" t="str">
        <f>IF(LEN(SUBSTITUTE(gait_events!C1219,"_run-",""))&lt;&gt;LEN(gait_events!C1219),RIGHT(gait_events!C1219,LEN(gait_events!C1219)-FIND("_run-",gait_events!C1219,1)-4),"")</f>
        <v>off</v>
      </c>
      <c r="G2744" t="str">
        <f>gait_events!D1219</f>
        <v>left_ankle</v>
      </c>
      <c r="H2744" t="str">
        <f>gait_events!E1219</f>
        <v>IC</v>
      </c>
      <c r="I2744">
        <f>IF(gait_events!F1219&lt;&gt;"",gait_events!F1219,NA())</f>
        <v>416</v>
      </c>
      <c r="J2744">
        <f>IF(gait_events!G1219&lt;&gt;"",gait_events!G1219,NA())</f>
        <v>422</v>
      </c>
      <c r="K2744">
        <f t="shared" si="336"/>
        <v>-6</v>
      </c>
      <c r="L2744">
        <f t="shared" si="337"/>
        <v>-30</v>
      </c>
      <c r="M2744">
        <f t="shared" si="338"/>
        <v>1</v>
      </c>
      <c r="N2744">
        <f t="shared" si="339"/>
        <v>1</v>
      </c>
      <c r="O2744">
        <f t="shared" si="340"/>
        <v>1</v>
      </c>
      <c r="P2744">
        <f t="shared" si="341"/>
        <v>0</v>
      </c>
      <c r="Q2744">
        <f t="shared" si="342"/>
        <v>0</v>
      </c>
      <c r="R2744">
        <f t="shared" si="343"/>
        <v>1</v>
      </c>
    </row>
    <row r="2745" spans="1:18" x14ac:dyDescent="0.25">
      <c r="A2745" t="str">
        <f>gait_events!B1220</f>
        <v>pp059</v>
      </c>
      <c r="B2745" t="str">
        <f>VLOOKUP(A2745,participants!A:B,2,0)</f>
        <v>F</v>
      </c>
      <c r="C2745">
        <f>VLOOKUP(A2745,participants!A:C,3,0)</f>
        <v>66</v>
      </c>
      <c r="D2745" t="str">
        <f>VLOOKUP(A2745,participants!A:F,6,0)</f>
        <v>PD</v>
      </c>
      <c r="E2745" t="str">
        <f>IF(LEN(SUBSTITUTE(gait_events!C1220,"_run-",""))&lt;&gt;LEN(gait_events!C1220),LEFT(RIGHT(gait_events!C1220,LEN(gait_events!C1220)-19),FIND("_run-",RIGHT(gait_events!C1220,LEN(gait_events!C1220)-19),1)-1),RIGHT(gait_events!C1220,LEN(gait_events!C1220)-19))</f>
        <v>Slow</v>
      </c>
      <c r="F2745" t="str">
        <f>IF(LEN(SUBSTITUTE(gait_events!C1220,"_run-",""))&lt;&gt;LEN(gait_events!C1220),RIGHT(gait_events!C1220,LEN(gait_events!C1220)-FIND("_run-",gait_events!C1220,1)-4),"")</f>
        <v>off</v>
      </c>
      <c r="G2745" t="str">
        <f>gait_events!D1220</f>
        <v>left_ankle</v>
      </c>
      <c r="H2745" t="str">
        <f>gait_events!E1220</f>
        <v>IC</v>
      </c>
      <c r="I2745">
        <f>IF(gait_events!F1220&lt;&gt;"",gait_events!F1220,NA())</f>
        <v>666</v>
      </c>
      <c r="J2745">
        <f>IF(gait_events!G1220&lt;&gt;"",gait_events!G1220,NA())</f>
        <v>674</v>
      </c>
      <c r="K2745">
        <f t="shared" si="336"/>
        <v>-8</v>
      </c>
      <c r="L2745">
        <f t="shared" si="337"/>
        <v>-40</v>
      </c>
      <c r="M2745">
        <f t="shared" si="338"/>
        <v>1</v>
      </c>
      <c r="N2745">
        <f t="shared" si="339"/>
        <v>1</v>
      </c>
      <c r="O2745">
        <f t="shared" si="340"/>
        <v>1</v>
      </c>
      <c r="P2745">
        <f t="shared" si="341"/>
        <v>0</v>
      </c>
      <c r="Q2745">
        <f t="shared" si="342"/>
        <v>0</v>
      </c>
      <c r="R2745">
        <f t="shared" si="343"/>
        <v>1</v>
      </c>
    </row>
    <row r="2746" spans="1:18" x14ac:dyDescent="0.25">
      <c r="A2746" t="str">
        <f>gait_events!B1221</f>
        <v>pp059</v>
      </c>
      <c r="B2746" t="str">
        <f>VLOOKUP(A2746,participants!A:B,2,0)</f>
        <v>F</v>
      </c>
      <c r="C2746">
        <f>VLOOKUP(A2746,participants!A:C,3,0)</f>
        <v>66</v>
      </c>
      <c r="D2746" t="str">
        <f>VLOOKUP(A2746,participants!A:F,6,0)</f>
        <v>PD</v>
      </c>
      <c r="E2746" t="str">
        <f>IF(LEN(SUBSTITUTE(gait_events!C1221,"_run-",""))&lt;&gt;LEN(gait_events!C1221),LEFT(RIGHT(gait_events!C1221,LEN(gait_events!C1221)-19),FIND("_run-",RIGHT(gait_events!C1221,LEN(gait_events!C1221)-19),1)-1),RIGHT(gait_events!C1221,LEN(gait_events!C1221)-19))</f>
        <v>Slow</v>
      </c>
      <c r="F2746" t="str">
        <f>IF(LEN(SUBSTITUTE(gait_events!C1221,"_run-",""))&lt;&gt;LEN(gait_events!C1221),RIGHT(gait_events!C1221,LEN(gait_events!C1221)-FIND("_run-",gait_events!C1221,1)-4),"")</f>
        <v>off</v>
      </c>
      <c r="G2746" t="str">
        <f>gait_events!D1221</f>
        <v>left_ankle</v>
      </c>
      <c r="H2746" t="str">
        <f>gait_events!E1221</f>
        <v>IC</v>
      </c>
      <c r="I2746">
        <f>IF(gait_events!F1221&lt;&gt;"",gait_events!F1221,NA())</f>
        <v>916</v>
      </c>
      <c r="J2746">
        <f>IF(gait_events!G1221&lt;&gt;"",gait_events!G1221,NA())</f>
        <v>920</v>
      </c>
      <c r="K2746">
        <f t="shared" si="336"/>
        <v>-4</v>
      </c>
      <c r="L2746">
        <f t="shared" si="337"/>
        <v>-20</v>
      </c>
      <c r="M2746">
        <f t="shared" si="338"/>
        <v>1</v>
      </c>
      <c r="N2746">
        <f t="shared" si="339"/>
        <v>1</v>
      </c>
      <c r="O2746">
        <f t="shared" si="340"/>
        <v>1</v>
      </c>
      <c r="P2746">
        <f t="shared" si="341"/>
        <v>0</v>
      </c>
      <c r="Q2746">
        <f t="shared" si="342"/>
        <v>0</v>
      </c>
      <c r="R2746">
        <f t="shared" si="343"/>
        <v>1</v>
      </c>
    </row>
    <row r="2747" spans="1:18" x14ac:dyDescent="0.25">
      <c r="A2747" t="str">
        <f>gait_events!B1222</f>
        <v>pp059</v>
      </c>
      <c r="B2747" t="str">
        <f>VLOOKUP(A2747,participants!A:B,2,0)</f>
        <v>F</v>
      </c>
      <c r="C2747">
        <f>VLOOKUP(A2747,participants!A:C,3,0)</f>
        <v>66</v>
      </c>
      <c r="D2747" t="str">
        <f>VLOOKUP(A2747,participants!A:F,6,0)</f>
        <v>PD</v>
      </c>
      <c r="E2747" t="str">
        <f>IF(LEN(SUBSTITUTE(gait_events!C1222,"_run-",""))&lt;&gt;LEN(gait_events!C1222),LEFT(RIGHT(gait_events!C1222,LEN(gait_events!C1222)-19),FIND("_run-",RIGHT(gait_events!C1222,LEN(gait_events!C1222)-19),1)-1),RIGHT(gait_events!C1222,LEN(gait_events!C1222)-19))</f>
        <v>Slow</v>
      </c>
      <c r="F2747" t="str">
        <f>IF(LEN(SUBSTITUTE(gait_events!C1222,"_run-",""))&lt;&gt;LEN(gait_events!C1222),RIGHT(gait_events!C1222,LEN(gait_events!C1222)-FIND("_run-",gait_events!C1222,1)-4),"")</f>
        <v>off</v>
      </c>
      <c r="G2747" t="str">
        <f>gait_events!D1222</f>
        <v>left_ankle</v>
      </c>
      <c r="H2747" t="str">
        <f>gait_events!E1222</f>
        <v>IC</v>
      </c>
      <c r="I2747">
        <f>IF(gait_events!F1222&lt;&gt;"",gait_events!F1222,NA())</f>
        <v>1157</v>
      </c>
      <c r="J2747">
        <f>IF(gait_events!G1222&lt;&gt;"",gait_events!G1222,NA())</f>
        <v>1161</v>
      </c>
      <c r="K2747">
        <f t="shared" si="336"/>
        <v>-4</v>
      </c>
      <c r="L2747">
        <f t="shared" si="337"/>
        <v>-20</v>
      </c>
      <c r="M2747">
        <f t="shared" si="338"/>
        <v>1</v>
      </c>
      <c r="N2747">
        <f t="shared" si="339"/>
        <v>1</v>
      </c>
      <c r="O2747">
        <f t="shared" si="340"/>
        <v>1</v>
      </c>
      <c r="P2747">
        <f t="shared" si="341"/>
        <v>0</v>
      </c>
      <c r="Q2747">
        <f t="shared" si="342"/>
        <v>0</v>
      </c>
      <c r="R2747">
        <f t="shared" si="343"/>
        <v>1</v>
      </c>
    </row>
    <row r="2748" spans="1:18" x14ac:dyDescent="0.25">
      <c r="A2748" t="str">
        <f>gait_events!B1223</f>
        <v>pp059</v>
      </c>
      <c r="B2748" t="str">
        <f>VLOOKUP(A2748,participants!A:B,2,0)</f>
        <v>F</v>
      </c>
      <c r="C2748">
        <f>VLOOKUP(A2748,participants!A:C,3,0)</f>
        <v>66</v>
      </c>
      <c r="D2748" t="str">
        <f>VLOOKUP(A2748,participants!A:F,6,0)</f>
        <v>PD</v>
      </c>
      <c r="E2748" t="str">
        <f>IF(LEN(SUBSTITUTE(gait_events!C1223,"_run-",""))&lt;&gt;LEN(gait_events!C1223),LEFT(RIGHT(gait_events!C1223,LEN(gait_events!C1223)-19),FIND("_run-",RIGHT(gait_events!C1223,LEN(gait_events!C1223)-19),1)-1),RIGHT(gait_events!C1223,LEN(gait_events!C1223)-19))</f>
        <v>Slow</v>
      </c>
      <c r="F2748" t="str">
        <f>IF(LEN(SUBSTITUTE(gait_events!C1223,"_run-",""))&lt;&gt;LEN(gait_events!C1223),RIGHT(gait_events!C1223,LEN(gait_events!C1223)-FIND("_run-",gait_events!C1223,1)-4),"")</f>
        <v>off</v>
      </c>
      <c r="G2748" t="str">
        <f>gait_events!D1223</f>
        <v>left_ankle</v>
      </c>
      <c r="H2748" t="str">
        <f>gait_events!E1223</f>
        <v>IC</v>
      </c>
      <c r="I2748">
        <f>IF(gait_events!F1223&lt;&gt;"",gait_events!F1223,NA())</f>
        <v>1412</v>
      </c>
      <c r="J2748">
        <f>IF(gait_events!G1223&lt;&gt;"",gait_events!G1223,NA())</f>
        <v>1403</v>
      </c>
      <c r="K2748">
        <f t="shared" si="336"/>
        <v>9</v>
      </c>
      <c r="L2748">
        <f t="shared" si="337"/>
        <v>45</v>
      </c>
      <c r="M2748">
        <f t="shared" si="338"/>
        <v>1</v>
      </c>
      <c r="N2748">
        <f t="shared" si="339"/>
        <v>1</v>
      </c>
      <c r="O2748">
        <f t="shared" si="340"/>
        <v>1</v>
      </c>
      <c r="P2748">
        <f t="shared" si="341"/>
        <v>0</v>
      </c>
      <c r="Q2748">
        <f t="shared" si="342"/>
        <v>0</v>
      </c>
      <c r="R2748">
        <f t="shared" si="343"/>
        <v>1</v>
      </c>
    </row>
    <row r="2749" spans="1:18" x14ac:dyDescent="0.25">
      <c r="A2749" t="str">
        <f>gait_events!B1224</f>
        <v>pp059</v>
      </c>
      <c r="B2749" t="str">
        <f>VLOOKUP(A2749,participants!A:B,2,0)</f>
        <v>F</v>
      </c>
      <c r="C2749">
        <f>VLOOKUP(A2749,participants!A:C,3,0)</f>
        <v>66</v>
      </c>
      <c r="D2749" t="str">
        <f>VLOOKUP(A2749,participants!A:F,6,0)</f>
        <v>PD</v>
      </c>
      <c r="E2749" t="str">
        <f>IF(LEN(SUBSTITUTE(gait_events!C1224,"_run-",""))&lt;&gt;LEN(gait_events!C1224),LEFT(RIGHT(gait_events!C1224,LEN(gait_events!C1224)-19),FIND("_run-",RIGHT(gait_events!C1224,LEN(gait_events!C1224)-19),1)-1),RIGHT(gait_events!C1224,LEN(gait_events!C1224)-19))</f>
        <v>Slow</v>
      </c>
      <c r="F2749" t="str">
        <f>IF(LEN(SUBSTITUTE(gait_events!C1224,"_run-",""))&lt;&gt;LEN(gait_events!C1224),RIGHT(gait_events!C1224,LEN(gait_events!C1224)-FIND("_run-",gait_events!C1224,1)-4),"")</f>
        <v>off</v>
      </c>
      <c r="G2749" t="str">
        <f>gait_events!D1224</f>
        <v>left_ankle</v>
      </c>
      <c r="H2749" t="str">
        <f>gait_events!E1224</f>
        <v>FC</v>
      </c>
      <c r="I2749">
        <f>IF(gait_events!F1224&lt;&gt;"",gait_events!F1224,NA())</f>
        <v>92</v>
      </c>
      <c r="J2749">
        <f>IF(gait_events!G1224&lt;&gt;"",gait_events!G1224,NA())</f>
        <v>93</v>
      </c>
      <c r="K2749">
        <f t="shared" si="336"/>
        <v>-1</v>
      </c>
      <c r="L2749">
        <f t="shared" si="337"/>
        <v>-5</v>
      </c>
      <c r="M2749">
        <f t="shared" si="338"/>
        <v>1</v>
      </c>
      <c r="N2749">
        <f t="shared" si="339"/>
        <v>1</v>
      </c>
      <c r="O2749">
        <f t="shared" si="340"/>
        <v>1</v>
      </c>
      <c r="P2749">
        <f t="shared" si="341"/>
        <v>0</v>
      </c>
      <c r="Q2749">
        <f t="shared" si="342"/>
        <v>0</v>
      </c>
      <c r="R2749">
        <f t="shared" si="343"/>
        <v>1</v>
      </c>
    </row>
    <row r="2750" spans="1:18" x14ac:dyDescent="0.25">
      <c r="A2750" t="str">
        <f>gait_events!B1225</f>
        <v>pp059</v>
      </c>
      <c r="B2750" t="str">
        <f>VLOOKUP(A2750,participants!A:B,2,0)</f>
        <v>F</v>
      </c>
      <c r="C2750">
        <f>VLOOKUP(A2750,participants!A:C,3,0)</f>
        <v>66</v>
      </c>
      <c r="D2750" t="str">
        <f>VLOOKUP(A2750,participants!A:F,6,0)</f>
        <v>PD</v>
      </c>
      <c r="E2750" t="str">
        <f>IF(LEN(SUBSTITUTE(gait_events!C1225,"_run-",""))&lt;&gt;LEN(gait_events!C1225),LEFT(RIGHT(gait_events!C1225,LEN(gait_events!C1225)-19),FIND("_run-",RIGHT(gait_events!C1225,LEN(gait_events!C1225)-19),1)-1),RIGHT(gait_events!C1225,LEN(gait_events!C1225)-19))</f>
        <v>Slow</v>
      </c>
      <c r="F2750" t="str">
        <f>IF(LEN(SUBSTITUTE(gait_events!C1225,"_run-",""))&lt;&gt;LEN(gait_events!C1225),RIGHT(gait_events!C1225,LEN(gait_events!C1225)-FIND("_run-",gait_events!C1225,1)-4),"")</f>
        <v>off</v>
      </c>
      <c r="G2750" t="str">
        <f>gait_events!D1225</f>
        <v>left_ankle</v>
      </c>
      <c r="H2750" t="str">
        <f>gait_events!E1225</f>
        <v>FC</v>
      </c>
      <c r="I2750">
        <f>IF(gait_events!F1225&lt;&gt;"",gait_events!F1225,NA())</f>
        <v>340</v>
      </c>
      <c r="J2750">
        <f>IF(gait_events!G1225&lt;&gt;"",gait_events!G1225,NA())</f>
        <v>339</v>
      </c>
      <c r="K2750">
        <f t="shared" si="336"/>
        <v>1</v>
      </c>
      <c r="L2750">
        <f t="shared" si="337"/>
        <v>5</v>
      </c>
      <c r="M2750">
        <f t="shared" si="338"/>
        <v>1</v>
      </c>
      <c r="N2750">
        <f t="shared" si="339"/>
        <v>1</v>
      </c>
      <c r="O2750">
        <f t="shared" si="340"/>
        <v>1</v>
      </c>
      <c r="P2750">
        <f t="shared" si="341"/>
        <v>0</v>
      </c>
      <c r="Q2750">
        <f t="shared" si="342"/>
        <v>0</v>
      </c>
      <c r="R2750">
        <f t="shared" si="343"/>
        <v>1</v>
      </c>
    </row>
    <row r="2751" spans="1:18" x14ac:dyDescent="0.25">
      <c r="A2751" t="str">
        <f>gait_events!B1226</f>
        <v>pp059</v>
      </c>
      <c r="B2751" t="str">
        <f>VLOOKUP(A2751,participants!A:B,2,0)</f>
        <v>F</v>
      </c>
      <c r="C2751">
        <f>VLOOKUP(A2751,participants!A:C,3,0)</f>
        <v>66</v>
      </c>
      <c r="D2751" t="str">
        <f>VLOOKUP(A2751,participants!A:F,6,0)</f>
        <v>PD</v>
      </c>
      <c r="E2751" t="str">
        <f>IF(LEN(SUBSTITUTE(gait_events!C1226,"_run-",""))&lt;&gt;LEN(gait_events!C1226),LEFT(RIGHT(gait_events!C1226,LEN(gait_events!C1226)-19),FIND("_run-",RIGHT(gait_events!C1226,LEN(gait_events!C1226)-19),1)-1),RIGHT(gait_events!C1226,LEN(gait_events!C1226)-19))</f>
        <v>Slow</v>
      </c>
      <c r="F2751" t="str">
        <f>IF(LEN(SUBSTITUTE(gait_events!C1226,"_run-",""))&lt;&gt;LEN(gait_events!C1226),RIGHT(gait_events!C1226,LEN(gait_events!C1226)-FIND("_run-",gait_events!C1226,1)-4),"")</f>
        <v>off</v>
      </c>
      <c r="G2751" t="str">
        <f>gait_events!D1226</f>
        <v>left_ankle</v>
      </c>
      <c r="H2751" t="str">
        <f>gait_events!E1226</f>
        <v>FC</v>
      </c>
      <c r="I2751">
        <f>IF(gait_events!F1226&lt;&gt;"",gait_events!F1226,NA())</f>
        <v>590</v>
      </c>
      <c r="J2751">
        <f>IF(gait_events!G1226&lt;&gt;"",gait_events!G1226,NA())</f>
        <v>590</v>
      </c>
      <c r="K2751">
        <f t="shared" si="336"/>
        <v>0</v>
      </c>
      <c r="L2751">
        <f t="shared" si="337"/>
        <v>0</v>
      </c>
      <c r="M2751">
        <f t="shared" si="338"/>
        <v>1</v>
      </c>
      <c r="N2751">
        <f t="shared" si="339"/>
        <v>1</v>
      </c>
      <c r="O2751">
        <f t="shared" si="340"/>
        <v>1</v>
      </c>
      <c r="P2751">
        <f t="shared" si="341"/>
        <v>0</v>
      </c>
      <c r="Q2751">
        <f t="shared" si="342"/>
        <v>0</v>
      </c>
      <c r="R2751">
        <f t="shared" si="343"/>
        <v>1</v>
      </c>
    </row>
    <row r="2752" spans="1:18" x14ac:dyDescent="0.25">
      <c r="A2752" t="str">
        <f>gait_events!B1227</f>
        <v>pp059</v>
      </c>
      <c r="B2752" t="str">
        <f>VLOOKUP(A2752,participants!A:B,2,0)</f>
        <v>F</v>
      </c>
      <c r="C2752">
        <f>VLOOKUP(A2752,participants!A:C,3,0)</f>
        <v>66</v>
      </c>
      <c r="D2752" t="str">
        <f>VLOOKUP(A2752,participants!A:F,6,0)</f>
        <v>PD</v>
      </c>
      <c r="E2752" t="str">
        <f>IF(LEN(SUBSTITUTE(gait_events!C1227,"_run-",""))&lt;&gt;LEN(gait_events!C1227),LEFT(RIGHT(gait_events!C1227,LEN(gait_events!C1227)-19),FIND("_run-",RIGHT(gait_events!C1227,LEN(gait_events!C1227)-19),1)-1),RIGHT(gait_events!C1227,LEN(gait_events!C1227)-19))</f>
        <v>Slow</v>
      </c>
      <c r="F2752" t="str">
        <f>IF(LEN(SUBSTITUTE(gait_events!C1227,"_run-",""))&lt;&gt;LEN(gait_events!C1227),RIGHT(gait_events!C1227,LEN(gait_events!C1227)-FIND("_run-",gait_events!C1227,1)-4),"")</f>
        <v>off</v>
      </c>
      <c r="G2752" t="str">
        <f>gait_events!D1227</f>
        <v>left_ankle</v>
      </c>
      <c r="H2752" t="str">
        <f>gait_events!E1227</f>
        <v>FC</v>
      </c>
      <c r="I2752">
        <f>IF(gait_events!F1227&lt;&gt;"",gait_events!F1227,NA())</f>
        <v>844</v>
      </c>
      <c r="J2752">
        <f>IF(gait_events!G1227&lt;&gt;"",gait_events!G1227,NA())</f>
        <v>844</v>
      </c>
      <c r="K2752">
        <f t="shared" si="336"/>
        <v>0</v>
      </c>
      <c r="L2752">
        <f t="shared" si="337"/>
        <v>0</v>
      </c>
      <c r="M2752">
        <f t="shared" si="338"/>
        <v>1</v>
      </c>
      <c r="N2752">
        <f t="shared" si="339"/>
        <v>1</v>
      </c>
      <c r="O2752">
        <f t="shared" si="340"/>
        <v>1</v>
      </c>
      <c r="P2752">
        <f t="shared" si="341"/>
        <v>0</v>
      </c>
      <c r="Q2752">
        <f t="shared" si="342"/>
        <v>0</v>
      </c>
      <c r="R2752">
        <f t="shared" si="343"/>
        <v>1</v>
      </c>
    </row>
    <row r="2753" spans="1:18" x14ac:dyDescent="0.25">
      <c r="A2753" t="str">
        <f>gait_events!B1228</f>
        <v>pp059</v>
      </c>
      <c r="B2753" t="str">
        <f>VLOOKUP(A2753,participants!A:B,2,0)</f>
        <v>F</v>
      </c>
      <c r="C2753">
        <f>VLOOKUP(A2753,participants!A:C,3,0)</f>
        <v>66</v>
      </c>
      <c r="D2753" t="str">
        <f>VLOOKUP(A2753,participants!A:F,6,0)</f>
        <v>PD</v>
      </c>
      <c r="E2753" t="str">
        <f>IF(LEN(SUBSTITUTE(gait_events!C1228,"_run-",""))&lt;&gt;LEN(gait_events!C1228),LEFT(RIGHT(gait_events!C1228,LEN(gait_events!C1228)-19),FIND("_run-",RIGHT(gait_events!C1228,LEN(gait_events!C1228)-19),1)-1),RIGHT(gait_events!C1228,LEN(gait_events!C1228)-19))</f>
        <v>Slow</v>
      </c>
      <c r="F2753" t="str">
        <f>IF(LEN(SUBSTITUTE(gait_events!C1228,"_run-",""))&lt;&gt;LEN(gait_events!C1228),RIGHT(gait_events!C1228,LEN(gait_events!C1228)-FIND("_run-",gait_events!C1228,1)-4),"")</f>
        <v>off</v>
      </c>
      <c r="G2753" t="str">
        <f>gait_events!D1228</f>
        <v>left_ankle</v>
      </c>
      <c r="H2753" t="str">
        <f>gait_events!E1228</f>
        <v>FC</v>
      </c>
      <c r="I2753">
        <f>IF(gait_events!F1228&lt;&gt;"",gait_events!F1228,NA())</f>
        <v>1087</v>
      </c>
      <c r="J2753">
        <f>IF(gait_events!G1228&lt;&gt;"",gait_events!G1228,NA())</f>
        <v>1086</v>
      </c>
      <c r="K2753">
        <f t="shared" si="336"/>
        <v>1</v>
      </c>
      <c r="L2753">
        <f t="shared" si="337"/>
        <v>5</v>
      </c>
      <c r="M2753">
        <f t="shared" si="338"/>
        <v>1</v>
      </c>
      <c r="N2753">
        <f t="shared" si="339"/>
        <v>1</v>
      </c>
      <c r="O2753">
        <f t="shared" si="340"/>
        <v>1</v>
      </c>
      <c r="P2753">
        <f t="shared" si="341"/>
        <v>0</v>
      </c>
      <c r="Q2753">
        <f t="shared" si="342"/>
        <v>0</v>
      </c>
      <c r="R2753">
        <f t="shared" si="343"/>
        <v>1</v>
      </c>
    </row>
    <row r="2754" spans="1:18" x14ac:dyDescent="0.25">
      <c r="A2754" t="str">
        <f>gait_events!B1229</f>
        <v>pp059</v>
      </c>
      <c r="B2754" t="str">
        <f>VLOOKUP(A2754,participants!A:B,2,0)</f>
        <v>F</v>
      </c>
      <c r="C2754">
        <f>VLOOKUP(A2754,participants!A:C,3,0)</f>
        <v>66</v>
      </c>
      <c r="D2754" t="str">
        <f>VLOOKUP(A2754,participants!A:F,6,0)</f>
        <v>PD</v>
      </c>
      <c r="E2754" t="str">
        <f>IF(LEN(SUBSTITUTE(gait_events!C1229,"_run-",""))&lt;&gt;LEN(gait_events!C1229),LEFT(RIGHT(gait_events!C1229,LEN(gait_events!C1229)-19),FIND("_run-",RIGHT(gait_events!C1229,LEN(gait_events!C1229)-19),1)-1),RIGHT(gait_events!C1229,LEN(gait_events!C1229)-19))</f>
        <v>Slow</v>
      </c>
      <c r="F2754" t="str">
        <f>IF(LEN(SUBSTITUTE(gait_events!C1229,"_run-",""))&lt;&gt;LEN(gait_events!C1229),RIGHT(gait_events!C1229,LEN(gait_events!C1229)-FIND("_run-",gait_events!C1229,1)-4),"")</f>
        <v>off</v>
      </c>
      <c r="G2754" t="str">
        <f>gait_events!D1229</f>
        <v>left_ankle</v>
      </c>
      <c r="H2754" t="str">
        <f>gait_events!E1229</f>
        <v>FC</v>
      </c>
      <c r="I2754">
        <f>IF(gait_events!F1229&lt;&gt;"",gait_events!F1229,NA())</f>
        <v>1333</v>
      </c>
      <c r="J2754">
        <f>IF(gait_events!G1229&lt;&gt;"",gait_events!G1229,NA())</f>
        <v>1331</v>
      </c>
      <c r="K2754">
        <f t="shared" ref="K2754:K2817" si="344">I2754-J2754</f>
        <v>2</v>
      </c>
      <c r="L2754">
        <f t="shared" ref="L2754:L2817" si="345">K2754*5</f>
        <v>10</v>
      </c>
      <c r="M2754">
        <f t="shared" ref="M2754:M2817" si="346">IF(NOT(ISNA(I2754)),1,0)</f>
        <v>1</v>
      </c>
      <c r="N2754">
        <f t="shared" ref="N2754:N2817" si="347">IF(NOT(ISNA(J2754)),1,0)</f>
        <v>1</v>
      </c>
      <c r="O2754">
        <f t="shared" ref="O2754:O2817" si="348">IF(AND(NOT(ISNA(I2754)),NOT(ISNA(J2754))),1,0)</f>
        <v>1</v>
      </c>
      <c r="P2754">
        <f t="shared" ref="P2754:P2817" si="349">IF(AND(NOT(ISNA(I2754)),ISNA(J2754)),1,0)</f>
        <v>0</v>
      </c>
      <c r="Q2754">
        <f t="shared" ref="Q2754:Q2817" si="350">IF(AND(ISNA(I2754),NOT(ISNA(J2754))),1,0)</f>
        <v>0</v>
      </c>
      <c r="R2754">
        <f t="shared" ref="R2754:R2817" si="351">IF(SUM(O2754:Q2754)&lt;&gt;1,"ERROR",1)</f>
        <v>1</v>
      </c>
    </row>
    <row r="2755" spans="1:18" x14ac:dyDescent="0.25">
      <c r="A2755" t="str">
        <f>gait_events!B1230</f>
        <v>pp059</v>
      </c>
      <c r="B2755" t="str">
        <f>VLOOKUP(A2755,participants!A:B,2,0)</f>
        <v>F</v>
      </c>
      <c r="C2755">
        <f>VLOOKUP(A2755,participants!A:C,3,0)</f>
        <v>66</v>
      </c>
      <c r="D2755" t="str">
        <f>VLOOKUP(A2755,participants!A:F,6,0)</f>
        <v>PD</v>
      </c>
      <c r="E2755" t="str">
        <f>IF(LEN(SUBSTITUTE(gait_events!C1230,"_run-",""))&lt;&gt;LEN(gait_events!C1230),LEFT(RIGHT(gait_events!C1230,LEN(gait_events!C1230)-19),FIND("_run-",RIGHT(gait_events!C1230,LEN(gait_events!C1230)-19),1)-1),RIGHT(gait_events!C1230,LEN(gait_events!C1230)-19))</f>
        <v>Slow</v>
      </c>
      <c r="F2755" t="str">
        <f>IF(LEN(SUBSTITUTE(gait_events!C1230,"_run-",""))&lt;&gt;LEN(gait_events!C1230),RIGHT(gait_events!C1230,LEN(gait_events!C1230)-FIND("_run-",gait_events!C1230,1)-4),"")</f>
        <v>off</v>
      </c>
      <c r="G2755" t="str">
        <f>gait_events!D1230</f>
        <v>right_ankle</v>
      </c>
      <c r="H2755" t="str">
        <f>gait_events!E1230</f>
        <v>IC</v>
      </c>
      <c r="I2755">
        <f>IF(gait_events!F1230&lt;&gt;"",gait_events!F1230,NA())</f>
        <v>41</v>
      </c>
      <c r="J2755">
        <f>IF(gait_events!G1230&lt;&gt;"",gait_events!G1230,NA())</f>
        <v>44</v>
      </c>
      <c r="K2755">
        <f t="shared" si="344"/>
        <v>-3</v>
      </c>
      <c r="L2755">
        <f t="shared" si="345"/>
        <v>-15</v>
      </c>
      <c r="M2755">
        <f t="shared" si="346"/>
        <v>1</v>
      </c>
      <c r="N2755">
        <f t="shared" si="347"/>
        <v>1</v>
      </c>
      <c r="O2755">
        <f t="shared" si="348"/>
        <v>1</v>
      </c>
      <c r="P2755">
        <f t="shared" si="349"/>
        <v>0</v>
      </c>
      <c r="Q2755">
        <f t="shared" si="350"/>
        <v>0</v>
      </c>
      <c r="R2755">
        <f t="shared" si="351"/>
        <v>1</v>
      </c>
    </row>
    <row r="2756" spans="1:18" x14ac:dyDescent="0.25">
      <c r="A2756" t="str">
        <f>gait_events!B1231</f>
        <v>pp059</v>
      </c>
      <c r="B2756" t="str">
        <f>VLOOKUP(A2756,participants!A:B,2,0)</f>
        <v>F</v>
      </c>
      <c r="C2756">
        <f>VLOOKUP(A2756,participants!A:C,3,0)</f>
        <v>66</v>
      </c>
      <c r="D2756" t="str">
        <f>VLOOKUP(A2756,participants!A:F,6,0)</f>
        <v>PD</v>
      </c>
      <c r="E2756" t="str">
        <f>IF(LEN(SUBSTITUTE(gait_events!C1231,"_run-",""))&lt;&gt;LEN(gait_events!C1231),LEFT(RIGHT(gait_events!C1231,LEN(gait_events!C1231)-19),FIND("_run-",RIGHT(gait_events!C1231,LEN(gait_events!C1231)-19),1)-1),RIGHT(gait_events!C1231,LEN(gait_events!C1231)-19))</f>
        <v>Slow</v>
      </c>
      <c r="F2756" t="str">
        <f>IF(LEN(SUBSTITUTE(gait_events!C1231,"_run-",""))&lt;&gt;LEN(gait_events!C1231),RIGHT(gait_events!C1231,LEN(gait_events!C1231)-FIND("_run-",gait_events!C1231,1)-4),"")</f>
        <v>off</v>
      </c>
      <c r="G2756" t="str">
        <f>gait_events!D1231</f>
        <v>right_ankle</v>
      </c>
      <c r="H2756" t="str">
        <f>gait_events!E1231</f>
        <v>IC</v>
      </c>
      <c r="I2756">
        <f>IF(gait_events!F1231&lt;&gt;"",gait_events!F1231,NA())</f>
        <v>297</v>
      </c>
      <c r="J2756">
        <f>IF(gait_events!G1231&lt;&gt;"",gait_events!G1231,NA())</f>
        <v>301</v>
      </c>
      <c r="K2756">
        <f t="shared" si="344"/>
        <v>-4</v>
      </c>
      <c r="L2756">
        <f t="shared" si="345"/>
        <v>-20</v>
      </c>
      <c r="M2756">
        <f t="shared" si="346"/>
        <v>1</v>
      </c>
      <c r="N2756">
        <f t="shared" si="347"/>
        <v>1</v>
      </c>
      <c r="O2756">
        <f t="shared" si="348"/>
        <v>1</v>
      </c>
      <c r="P2756">
        <f t="shared" si="349"/>
        <v>0</v>
      </c>
      <c r="Q2756">
        <f t="shared" si="350"/>
        <v>0</v>
      </c>
      <c r="R2756">
        <f t="shared" si="351"/>
        <v>1</v>
      </c>
    </row>
    <row r="2757" spans="1:18" x14ac:dyDescent="0.25">
      <c r="A2757" t="str">
        <f>gait_events!B1232</f>
        <v>pp059</v>
      </c>
      <c r="B2757" t="str">
        <f>VLOOKUP(A2757,participants!A:B,2,0)</f>
        <v>F</v>
      </c>
      <c r="C2757">
        <f>VLOOKUP(A2757,participants!A:C,3,0)</f>
        <v>66</v>
      </c>
      <c r="D2757" t="str">
        <f>VLOOKUP(A2757,participants!A:F,6,0)</f>
        <v>PD</v>
      </c>
      <c r="E2757" t="str">
        <f>IF(LEN(SUBSTITUTE(gait_events!C1232,"_run-",""))&lt;&gt;LEN(gait_events!C1232),LEFT(RIGHT(gait_events!C1232,LEN(gait_events!C1232)-19),FIND("_run-",RIGHT(gait_events!C1232,LEN(gait_events!C1232)-19),1)-1),RIGHT(gait_events!C1232,LEN(gait_events!C1232)-19))</f>
        <v>Slow</v>
      </c>
      <c r="F2757" t="str">
        <f>IF(LEN(SUBSTITUTE(gait_events!C1232,"_run-",""))&lt;&gt;LEN(gait_events!C1232),RIGHT(gait_events!C1232,LEN(gait_events!C1232)-FIND("_run-",gait_events!C1232,1)-4),"")</f>
        <v>off</v>
      </c>
      <c r="G2757" t="str">
        <f>gait_events!D1232</f>
        <v>right_ankle</v>
      </c>
      <c r="H2757" t="str">
        <f>gait_events!E1232</f>
        <v>IC</v>
      </c>
      <c r="I2757">
        <f>IF(gait_events!F1232&lt;&gt;"",gait_events!F1232,NA())</f>
        <v>542</v>
      </c>
      <c r="J2757">
        <f>IF(gait_events!G1232&lt;&gt;"",gait_events!G1232,NA())</f>
        <v>547</v>
      </c>
      <c r="K2757">
        <f t="shared" si="344"/>
        <v>-5</v>
      </c>
      <c r="L2757">
        <f t="shared" si="345"/>
        <v>-25</v>
      </c>
      <c r="M2757">
        <f t="shared" si="346"/>
        <v>1</v>
      </c>
      <c r="N2757">
        <f t="shared" si="347"/>
        <v>1</v>
      </c>
      <c r="O2757">
        <f t="shared" si="348"/>
        <v>1</v>
      </c>
      <c r="P2757">
        <f t="shared" si="349"/>
        <v>0</v>
      </c>
      <c r="Q2757">
        <f t="shared" si="350"/>
        <v>0</v>
      </c>
      <c r="R2757">
        <f t="shared" si="351"/>
        <v>1</v>
      </c>
    </row>
    <row r="2758" spans="1:18" x14ac:dyDescent="0.25">
      <c r="A2758" t="str">
        <f>gait_events!B1233</f>
        <v>pp059</v>
      </c>
      <c r="B2758" t="str">
        <f>VLOOKUP(A2758,participants!A:B,2,0)</f>
        <v>F</v>
      </c>
      <c r="C2758">
        <f>VLOOKUP(A2758,participants!A:C,3,0)</f>
        <v>66</v>
      </c>
      <c r="D2758" t="str">
        <f>VLOOKUP(A2758,participants!A:F,6,0)</f>
        <v>PD</v>
      </c>
      <c r="E2758" t="str">
        <f>IF(LEN(SUBSTITUTE(gait_events!C1233,"_run-",""))&lt;&gt;LEN(gait_events!C1233),LEFT(RIGHT(gait_events!C1233,LEN(gait_events!C1233)-19),FIND("_run-",RIGHT(gait_events!C1233,LEN(gait_events!C1233)-19),1)-1),RIGHT(gait_events!C1233,LEN(gait_events!C1233)-19))</f>
        <v>Slow</v>
      </c>
      <c r="F2758" t="str">
        <f>IF(LEN(SUBSTITUTE(gait_events!C1233,"_run-",""))&lt;&gt;LEN(gait_events!C1233),RIGHT(gait_events!C1233,LEN(gait_events!C1233)-FIND("_run-",gait_events!C1233,1)-4),"")</f>
        <v>off</v>
      </c>
      <c r="G2758" t="str">
        <f>gait_events!D1233</f>
        <v>right_ankle</v>
      </c>
      <c r="H2758" t="str">
        <f>gait_events!E1233</f>
        <v>IC</v>
      </c>
      <c r="I2758">
        <f>IF(gait_events!F1233&lt;&gt;"",gait_events!F1233,NA())</f>
        <v>796</v>
      </c>
      <c r="J2758">
        <f>IF(gait_events!G1233&lt;&gt;"",gait_events!G1233,NA())</f>
        <v>804</v>
      </c>
      <c r="K2758">
        <f t="shared" si="344"/>
        <v>-8</v>
      </c>
      <c r="L2758">
        <f t="shared" si="345"/>
        <v>-40</v>
      </c>
      <c r="M2758">
        <f t="shared" si="346"/>
        <v>1</v>
      </c>
      <c r="N2758">
        <f t="shared" si="347"/>
        <v>1</v>
      </c>
      <c r="O2758">
        <f t="shared" si="348"/>
        <v>1</v>
      </c>
      <c r="P2758">
        <f t="shared" si="349"/>
        <v>0</v>
      </c>
      <c r="Q2758">
        <f t="shared" si="350"/>
        <v>0</v>
      </c>
      <c r="R2758">
        <f t="shared" si="351"/>
        <v>1</v>
      </c>
    </row>
    <row r="2759" spans="1:18" x14ac:dyDescent="0.25">
      <c r="A2759" t="str">
        <f>gait_events!B1234</f>
        <v>pp059</v>
      </c>
      <c r="B2759" t="str">
        <f>VLOOKUP(A2759,participants!A:B,2,0)</f>
        <v>F</v>
      </c>
      <c r="C2759">
        <f>VLOOKUP(A2759,participants!A:C,3,0)</f>
        <v>66</v>
      </c>
      <c r="D2759" t="str">
        <f>VLOOKUP(A2759,participants!A:F,6,0)</f>
        <v>PD</v>
      </c>
      <c r="E2759" t="str">
        <f>IF(LEN(SUBSTITUTE(gait_events!C1234,"_run-",""))&lt;&gt;LEN(gait_events!C1234),LEFT(RIGHT(gait_events!C1234,LEN(gait_events!C1234)-19),FIND("_run-",RIGHT(gait_events!C1234,LEN(gait_events!C1234)-19),1)-1),RIGHT(gait_events!C1234,LEN(gait_events!C1234)-19))</f>
        <v>Slow</v>
      </c>
      <c r="F2759" t="str">
        <f>IF(LEN(SUBSTITUTE(gait_events!C1234,"_run-",""))&lt;&gt;LEN(gait_events!C1234),RIGHT(gait_events!C1234,LEN(gait_events!C1234)-FIND("_run-",gait_events!C1234,1)-4),"")</f>
        <v>off</v>
      </c>
      <c r="G2759" t="str">
        <f>gait_events!D1234</f>
        <v>right_ankle</v>
      </c>
      <c r="H2759" t="str">
        <f>gait_events!E1234</f>
        <v>IC</v>
      </c>
      <c r="I2759">
        <f>IF(gait_events!F1234&lt;&gt;"",gait_events!F1234,NA())</f>
        <v>1033</v>
      </c>
      <c r="J2759">
        <f>IF(gait_events!G1234&lt;&gt;"",gait_events!G1234,NA())</f>
        <v>1039</v>
      </c>
      <c r="K2759">
        <f t="shared" si="344"/>
        <v>-6</v>
      </c>
      <c r="L2759">
        <f t="shared" si="345"/>
        <v>-30</v>
      </c>
      <c r="M2759">
        <f t="shared" si="346"/>
        <v>1</v>
      </c>
      <c r="N2759">
        <f t="shared" si="347"/>
        <v>1</v>
      </c>
      <c r="O2759">
        <f t="shared" si="348"/>
        <v>1</v>
      </c>
      <c r="P2759">
        <f t="shared" si="349"/>
        <v>0</v>
      </c>
      <c r="Q2759">
        <f t="shared" si="350"/>
        <v>0</v>
      </c>
      <c r="R2759">
        <f t="shared" si="351"/>
        <v>1</v>
      </c>
    </row>
    <row r="2760" spans="1:18" x14ac:dyDescent="0.25">
      <c r="A2760" t="str">
        <f>gait_events!B1235</f>
        <v>pp059</v>
      </c>
      <c r="B2760" t="str">
        <f>VLOOKUP(A2760,participants!A:B,2,0)</f>
        <v>F</v>
      </c>
      <c r="C2760">
        <f>VLOOKUP(A2760,participants!A:C,3,0)</f>
        <v>66</v>
      </c>
      <c r="D2760" t="str">
        <f>VLOOKUP(A2760,participants!A:F,6,0)</f>
        <v>PD</v>
      </c>
      <c r="E2760" t="str">
        <f>IF(LEN(SUBSTITUTE(gait_events!C1235,"_run-",""))&lt;&gt;LEN(gait_events!C1235),LEFT(RIGHT(gait_events!C1235,LEN(gait_events!C1235)-19),FIND("_run-",RIGHT(gait_events!C1235,LEN(gait_events!C1235)-19),1)-1),RIGHT(gait_events!C1235,LEN(gait_events!C1235)-19))</f>
        <v>Slow</v>
      </c>
      <c r="F2760" t="str">
        <f>IF(LEN(SUBSTITUTE(gait_events!C1235,"_run-",""))&lt;&gt;LEN(gait_events!C1235),RIGHT(gait_events!C1235,LEN(gait_events!C1235)-FIND("_run-",gait_events!C1235,1)-4),"")</f>
        <v>off</v>
      </c>
      <c r="G2760" t="str">
        <f>gait_events!D1235</f>
        <v>right_ankle</v>
      </c>
      <c r="H2760" t="str">
        <f>gait_events!E1235</f>
        <v>IC</v>
      </c>
      <c r="I2760">
        <f>IF(gait_events!F1235&lt;&gt;"",gait_events!F1235,NA())</f>
        <v>1288</v>
      </c>
      <c r="J2760">
        <f>IF(gait_events!G1235&lt;&gt;"",gait_events!G1235,NA())</f>
        <v>1279</v>
      </c>
      <c r="K2760">
        <f t="shared" si="344"/>
        <v>9</v>
      </c>
      <c r="L2760">
        <f t="shared" si="345"/>
        <v>45</v>
      </c>
      <c r="M2760">
        <f t="shared" si="346"/>
        <v>1</v>
      </c>
      <c r="N2760">
        <f t="shared" si="347"/>
        <v>1</v>
      </c>
      <c r="O2760">
        <f t="shared" si="348"/>
        <v>1</v>
      </c>
      <c r="P2760">
        <f t="shared" si="349"/>
        <v>0</v>
      </c>
      <c r="Q2760">
        <f t="shared" si="350"/>
        <v>0</v>
      </c>
      <c r="R2760">
        <f t="shared" si="351"/>
        <v>1</v>
      </c>
    </row>
    <row r="2761" spans="1:18" x14ac:dyDescent="0.25">
      <c r="A2761" t="str">
        <f>gait_events!B1236</f>
        <v>pp059</v>
      </c>
      <c r="B2761" t="str">
        <f>VLOOKUP(A2761,participants!A:B,2,0)</f>
        <v>F</v>
      </c>
      <c r="C2761">
        <f>VLOOKUP(A2761,participants!A:C,3,0)</f>
        <v>66</v>
      </c>
      <c r="D2761" t="str">
        <f>VLOOKUP(A2761,participants!A:F,6,0)</f>
        <v>PD</v>
      </c>
      <c r="E2761" t="str">
        <f>IF(LEN(SUBSTITUTE(gait_events!C1236,"_run-",""))&lt;&gt;LEN(gait_events!C1236),LEFT(RIGHT(gait_events!C1236,LEN(gait_events!C1236)-19),FIND("_run-",RIGHT(gait_events!C1236,LEN(gait_events!C1236)-19),1)-1),RIGHT(gait_events!C1236,LEN(gait_events!C1236)-19))</f>
        <v>Slow</v>
      </c>
      <c r="F2761" t="str">
        <f>IF(LEN(SUBSTITUTE(gait_events!C1236,"_run-",""))&lt;&gt;LEN(gait_events!C1236),RIGHT(gait_events!C1236,LEN(gait_events!C1236)-FIND("_run-",gait_events!C1236,1)-4),"")</f>
        <v>off</v>
      </c>
      <c r="G2761" t="str">
        <f>gait_events!D1236</f>
        <v>right_ankle</v>
      </c>
      <c r="H2761" t="str">
        <f>gait_events!E1236</f>
        <v>FC</v>
      </c>
      <c r="I2761">
        <f>IF(gait_events!F1236&lt;&gt;"",gait_events!F1236,NA())</f>
        <v>218</v>
      </c>
      <c r="J2761">
        <f>IF(gait_events!G1236&lt;&gt;"",gait_events!G1236,NA())</f>
        <v>216</v>
      </c>
      <c r="K2761">
        <f t="shared" si="344"/>
        <v>2</v>
      </c>
      <c r="L2761">
        <f t="shared" si="345"/>
        <v>10</v>
      </c>
      <c r="M2761">
        <f t="shared" si="346"/>
        <v>1</v>
      </c>
      <c r="N2761">
        <f t="shared" si="347"/>
        <v>1</v>
      </c>
      <c r="O2761">
        <f t="shared" si="348"/>
        <v>1</v>
      </c>
      <c r="P2761">
        <f t="shared" si="349"/>
        <v>0</v>
      </c>
      <c r="Q2761">
        <f t="shared" si="350"/>
        <v>0</v>
      </c>
      <c r="R2761">
        <f t="shared" si="351"/>
        <v>1</v>
      </c>
    </row>
    <row r="2762" spans="1:18" x14ac:dyDescent="0.25">
      <c r="A2762" t="str">
        <f>gait_events!B1237</f>
        <v>pp059</v>
      </c>
      <c r="B2762" t="str">
        <f>VLOOKUP(A2762,participants!A:B,2,0)</f>
        <v>F</v>
      </c>
      <c r="C2762">
        <f>VLOOKUP(A2762,participants!A:C,3,0)</f>
        <v>66</v>
      </c>
      <c r="D2762" t="str">
        <f>VLOOKUP(A2762,participants!A:F,6,0)</f>
        <v>PD</v>
      </c>
      <c r="E2762" t="str">
        <f>IF(LEN(SUBSTITUTE(gait_events!C1237,"_run-",""))&lt;&gt;LEN(gait_events!C1237),LEFT(RIGHT(gait_events!C1237,LEN(gait_events!C1237)-19),FIND("_run-",RIGHT(gait_events!C1237,LEN(gait_events!C1237)-19),1)-1),RIGHT(gait_events!C1237,LEN(gait_events!C1237)-19))</f>
        <v>Slow</v>
      </c>
      <c r="F2762" t="str">
        <f>IF(LEN(SUBSTITUTE(gait_events!C1237,"_run-",""))&lt;&gt;LEN(gait_events!C1237),RIGHT(gait_events!C1237,LEN(gait_events!C1237)-FIND("_run-",gait_events!C1237,1)-4),"")</f>
        <v>off</v>
      </c>
      <c r="G2762" t="str">
        <f>gait_events!D1237</f>
        <v>right_ankle</v>
      </c>
      <c r="H2762" t="str">
        <f>gait_events!E1237</f>
        <v>FC</v>
      </c>
      <c r="I2762">
        <f>IF(gait_events!F1237&lt;&gt;"",gait_events!F1237,NA())</f>
        <v>464</v>
      </c>
      <c r="J2762">
        <f>IF(gait_events!G1237&lt;&gt;"",gait_events!G1237,NA())</f>
        <v>462</v>
      </c>
      <c r="K2762">
        <f t="shared" si="344"/>
        <v>2</v>
      </c>
      <c r="L2762">
        <f t="shared" si="345"/>
        <v>10</v>
      </c>
      <c r="M2762">
        <f t="shared" si="346"/>
        <v>1</v>
      </c>
      <c r="N2762">
        <f t="shared" si="347"/>
        <v>1</v>
      </c>
      <c r="O2762">
        <f t="shared" si="348"/>
        <v>1</v>
      </c>
      <c r="P2762">
        <f t="shared" si="349"/>
        <v>0</v>
      </c>
      <c r="Q2762">
        <f t="shared" si="350"/>
        <v>0</v>
      </c>
      <c r="R2762">
        <f t="shared" si="351"/>
        <v>1</v>
      </c>
    </row>
    <row r="2763" spans="1:18" x14ac:dyDescent="0.25">
      <c r="A2763" t="str">
        <f>gait_events!B1238</f>
        <v>pp059</v>
      </c>
      <c r="B2763" t="str">
        <f>VLOOKUP(A2763,participants!A:B,2,0)</f>
        <v>F</v>
      </c>
      <c r="C2763">
        <f>VLOOKUP(A2763,participants!A:C,3,0)</f>
        <v>66</v>
      </c>
      <c r="D2763" t="str">
        <f>VLOOKUP(A2763,participants!A:F,6,0)</f>
        <v>PD</v>
      </c>
      <c r="E2763" t="str">
        <f>IF(LEN(SUBSTITUTE(gait_events!C1238,"_run-",""))&lt;&gt;LEN(gait_events!C1238),LEFT(RIGHT(gait_events!C1238,LEN(gait_events!C1238)-19),FIND("_run-",RIGHT(gait_events!C1238,LEN(gait_events!C1238)-19),1)-1),RIGHT(gait_events!C1238,LEN(gait_events!C1238)-19))</f>
        <v>Slow</v>
      </c>
      <c r="F2763" t="str">
        <f>IF(LEN(SUBSTITUTE(gait_events!C1238,"_run-",""))&lt;&gt;LEN(gait_events!C1238),RIGHT(gait_events!C1238,LEN(gait_events!C1238)-FIND("_run-",gait_events!C1238,1)-4),"")</f>
        <v>off</v>
      </c>
      <c r="G2763" t="str">
        <f>gait_events!D1238</f>
        <v>right_ankle</v>
      </c>
      <c r="H2763" t="str">
        <f>gait_events!E1238</f>
        <v>FC</v>
      </c>
      <c r="I2763">
        <f>IF(gait_events!F1238&lt;&gt;"",gait_events!F1238,NA())</f>
        <v>719</v>
      </c>
      <c r="J2763">
        <f>IF(gait_events!G1238&lt;&gt;"",gait_events!G1238,NA())</f>
        <v>718</v>
      </c>
      <c r="K2763">
        <f t="shared" si="344"/>
        <v>1</v>
      </c>
      <c r="L2763">
        <f t="shared" si="345"/>
        <v>5</v>
      </c>
      <c r="M2763">
        <f t="shared" si="346"/>
        <v>1</v>
      </c>
      <c r="N2763">
        <f t="shared" si="347"/>
        <v>1</v>
      </c>
      <c r="O2763">
        <f t="shared" si="348"/>
        <v>1</v>
      </c>
      <c r="P2763">
        <f t="shared" si="349"/>
        <v>0</v>
      </c>
      <c r="Q2763">
        <f t="shared" si="350"/>
        <v>0</v>
      </c>
      <c r="R2763">
        <f t="shared" si="351"/>
        <v>1</v>
      </c>
    </row>
    <row r="2764" spans="1:18" x14ac:dyDescent="0.25">
      <c r="A2764" t="str">
        <f>gait_events!B1239</f>
        <v>pp059</v>
      </c>
      <c r="B2764" t="str">
        <f>VLOOKUP(A2764,participants!A:B,2,0)</f>
        <v>F</v>
      </c>
      <c r="C2764">
        <f>VLOOKUP(A2764,participants!A:C,3,0)</f>
        <v>66</v>
      </c>
      <c r="D2764" t="str">
        <f>VLOOKUP(A2764,participants!A:F,6,0)</f>
        <v>PD</v>
      </c>
      <c r="E2764" t="str">
        <f>IF(LEN(SUBSTITUTE(gait_events!C1239,"_run-",""))&lt;&gt;LEN(gait_events!C1239),LEFT(RIGHT(gait_events!C1239,LEN(gait_events!C1239)-19),FIND("_run-",RIGHT(gait_events!C1239,LEN(gait_events!C1239)-19),1)-1),RIGHT(gait_events!C1239,LEN(gait_events!C1239)-19))</f>
        <v>Slow</v>
      </c>
      <c r="F2764" t="str">
        <f>IF(LEN(SUBSTITUTE(gait_events!C1239,"_run-",""))&lt;&gt;LEN(gait_events!C1239),RIGHT(gait_events!C1239,LEN(gait_events!C1239)-FIND("_run-",gait_events!C1239,1)-4),"")</f>
        <v>off</v>
      </c>
      <c r="G2764" t="str">
        <f>gait_events!D1239</f>
        <v>right_ankle</v>
      </c>
      <c r="H2764" t="str">
        <f>gait_events!E1239</f>
        <v>FC</v>
      </c>
      <c r="I2764">
        <f>IF(gait_events!F1239&lt;&gt;"",gait_events!F1239,NA())</f>
        <v>963</v>
      </c>
      <c r="J2764">
        <f>IF(gait_events!G1239&lt;&gt;"",gait_events!G1239,NA())</f>
        <v>961</v>
      </c>
      <c r="K2764">
        <f t="shared" si="344"/>
        <v>2</v>
      </c>
      <c r="L2764">
        <f t="shared" si="345"/>
        <v>10</v>
      </c>
      <c r="M2764">
        <f t="shared" si="346"/>
        <v>1</v>
      </c>
      <c r="N2764">
        <f t="shared" si="347"/>
        <v>1</v>
      </c>
      <c r="O2764">
        <f t="shared" si="348"/>
        <v>1</v>
      </c>
      <c r="P2764">
        <f t="shared" si="349"/>
        <v>0</v>
      </c>
      <c r="Q2764">
        <f t="shared" si="350"/>
        <v>0</v>
      </c>
      <c r="R2764">
        <f t="shared" si="351"/>
        <v>1</v>
      </c>
    </row>
    <row r="2765" spans="1:18" x14ac:dyDescent="0.25">
      <c r="A2765" t="str">
        <f>gait_events!B1240</f>
        <v>pp059</v>
      </c>
      <c r="B2765" t="str">
        <f>VLOOKUP(A2765,participants!A:B,2,0)</f>
        <v>F</v>
      </c>
      <c r="C2765">
        <f>VLOOKUP(A2765,participants!A:C,3,0)</f>
        <v>66</v>
      </c>
      <c r="D2765" t="str">
        <f>VLOOKUP(A2765,participants!A:F,6,0)</f>
        <v>PD</v>
      </c>
      <c r="E2765" t="str">
        <f>IF(LEN(SUBSTITUTE(gait_events!C1240,"_run-",""))&lt;&gt;LEN(gait_events!C1240),LEFT(RIGHT(gait_events!C1240,LEN(gait_events!C1240)-19),FIND("_run-",RIGHT(gait_events!C1240,LEN(gait_events!C1240)-19),1)-1),RIGHT(gait_events!C1240,LEN(gait_events!C1240)-19))</f>
        <v>Slow</v>
      </c>
      <c r="F2765" t="str">
        <f>IF(LEN(SUBSTITUTE(gait_events!C1240,"_run-",""))&lt;&gt;LEN(gait_events!C1240),RIGHT(gait_events!C1240,LEN(gait_events!C1240)-FIND("_run-",gait_events!C1240,1)-4),"")</f>
        <v>off</v>
      </c>
      <c r="G2765" t="str">
        <f>gait_events!D1240</f>
        <v>right_ankle</v>
      </c>
      <c r="H2765" t="str">
        <f>gait_events!E1240</f>
        <v>FC</v>
      </c>
      <c r="I2765">
        <f>IF(gait_events!F1240&lt;&gt;"",gait_events!F1240,NA())</f>
        <v>1208</v>
      </c>
      <c r="J2765">
        <f>IF(gait_events!G1240&lt;&gt;"",gait_events!G1240,NA())</f>
        <v>1203</v>
      </c>
      <c r="K2765">
        <f t="shared" si="344"/>
        <v>5</v>
      </c>
      <c r="L2765">
        <f t="shared" si="345"/>
        <v>25</v>
      </c>
      <c r="M2765">
        <f t="shared" si="346"/>
        <v>1</v>
      </c>
      <c r="N2765">
        <f t="shared" si="347"/>
        <v>1</v>
      </c>
      <c r="O2765">
        <f t="shared" si="348"/>
        <v>1</v>
      </c>
      <c r="P2765">
        <f t="shared" si="349"/>
        <v>0</v>
      </c>
      <c r="Q2765">
        <f t="shared" si="350"/>
        <v>0</v>
      </c>
      <c r="R2765">
        <f t="shared" si="351"/>
        <v>1</v>
      </c>
    </row>
    <row r="2766" spans="1:18" x14ac:dyDescent="0.25">
      <c r="A2766" t="str">
        <f>gait_events!B1241</f>
        <v>pp059</v>
      </c>
      <c r="B2766" t="str">
        <f>VLOOKUP(A2766,participants!A:B,2,0)</f>
        <v>F</v>
      </c>
      <c r="C2766">
        <f>VLOOKUP(A2766,participants!A:C,3,0)</f>
        <v>66</v>
      </c>
      <c r="D2766" t="str">
        <f>VLOOKUP(A2766,participants!A:F,6,0)</f>
        <v>PD</v>
      </c>
      <c r="E2766" t="str">
        <f>IF(LEN(SUBSTITUTE(gait_events!C1241,"_run-",""))&lt;&gt;LEN(gait_events!C1241),LEFT(RIGHT(gait_events!C1241,LEN(gait_events!C1241)-19),FIND("_run-",RIGHT(gait_events!C1241,LEN(gait_events!C1241)-19),1)-1),RIGHT(gait_events!C1241,LEN(gait_events!C1241)-19))</f>
        <v>Slow</v>
      </c>
      <c r="F2766" t="str">
        <f>IF(LEN(SUBSTITUTE(gait_events!C1241,"_run-",""))&lt;&gt;LEN(gait_events!C1241),RIGHT(gait_events!C1241,LEN(gait_events!C1241)-FIND("_run-",gait_events!C1241,1)-4),"")</f>
        <v>off</v>
      </c>
      <c r="G2766" t="str">
        <f>gait_events!D1241</f>
        <v>right_ankle</v>
      </c>
      <c r="H2766" t="str">
        <f>gait_events!E1241</f>
        <v>FC</v>
      </c>
      <c r="I2766">
        <f>IF(gait_events!F1241&lt;&gt;"",gait_events!F1241,NA())</f>
        <v>1426</v>
      </c>
      <c r="J2766" t="e">
        <f>IF(gait_events!G1241&lt;&gt;"",gait_events!G1241,NA())</f>
        <v>#N/A</v>
      </c>
      <c r="K2766" t="e">
        <f t="shared" si="344"/>
        <v>#N/A</v>
      </c>
      <c r="L2766" t="e">
        <f t="shared" si="345"/>
        <v>#N/A</v>
      </c>
      <c r="M2766">
        <f t="shared" si="346"/>
        <v>1</v>
      </c>
      <c r="N2766">
        <f t="shared" si="347"/>
        <v>0</v>
      </c>
      <c r="O2766">
        <f t="shared" si="348"/>
        <v>0</v>
      </c>
      <c r="P2766">
        <f t="shared" si="349"/>
        <v>1</v>
      </c>
      <c r="Q2766">
        <f t="shared" si="350"/>
        <v>0</v>
      </c>
      <c r="R2766">
        <f t="shared" si="351"/>
        <v>1</v>
      </c>
    </row>
    <row r="2767" spans="1:18" x14ac:dyDescent="0.25">
      <c r="A2767" t="str">
        <f>gait_events!B1242</f>
        <v>pp059</v>
      </c>
      <c r="B2767" t="str">
        <f>VLOOKUP(A2767,participants!A:B,2,0)</f>
        <v>F</v>
      </c>
      <c r="C2767">
        <f>VLOOKUP(A2767,participants!A:C,3,0)</f>
        <v>66</v>
      </c>
      <c r="D2767" t="str">
        <f>VLOOKUP(A2767,participants!A:F,6,0)</f>
        <v>PD</v>
      </c>
      <c r="E2767" t="str">
        <f>IF(LEN(SUBSTITUTE(gait_events!C1242,"_run-",""))&lt;&gt;LEN(gait_events!C1242),LEFT(RIGHT(gait_events!C1242,LEN(gait_events!C1242)-19),FIND("_run-",RIGHT(gait_events!C1242,LEN(gait_events!C1242)-19),1)-1),RIGHT(gait_events!C1242,LEN(gait_events!C1242)-19))</f>
        <v>Slow</v>
      </c>
      <c r="F2767" t="str">
        <f>IF(LEN(SUBSTITUTE(gait_events!C1242,"_run-",""))&lt;&gt;LEN(gait_events!C1242),RIGHT(gait_events!C1242,LEN(gait_events!C1242)-FIND("_run-",gait_events!C1242,1)-4),"")</f>
        <v>off</v>
      </c>
      <c r="G2767" t="str">
        <f>gait_events!D1242</f>
        <v>left_shank</v>
      </c>
      <c r="H2767" t="str">
        <f>gait_events!E1242</f>
        <v>IC</v>
      </c>
      <c r="I2767">
        <f>IF(gait_events!F1242&lt;&gt;"",gait_events!F1242,NA())</f>
        <v>170</v>
      </c>
      <c r="J2767">
        <f>IF(gait_events!G1242&lt;&gt;"",gait_events!G1242,NA())</f>
        <v>175</v>
      </c>
      <c r="K2767">
        <f t="shared" si="344"/>
        <v>-5</v>
      </c>
      <c r="L2767">
        <f t="shared" si="345"/>
        <v>-25</v>
      </c>
      <c r="M2767">
        <f t="shared" si="346"/>
        <v>1</v>
      </c>
      <c r="N2767">
        <f t="shared" si="347"/>
        <v>1</v>
      </c>
      <c r="O2767">
        <f t="shared" si="348"/>
        <v>1</v>
      </c>
      <c r="P2767">
        <f t="shared" si="349"/>
        <v>0</v>
      </c>
      <c r="Q2767">
        <f t="shared" si="350"/>
        <v>0</v>
      </c>
      <c r="R2767">
        <f t="shared" si="351"/>
        <v>1</v>
      </c>
    </row>
    <row r="2768" spans="1:18" x14ac:dyDescent="0.25">
      <c r="A2768" t="str">
        <f>gait_events!B1243</f>
        <v>pp059</v>
      </c>
      <c r="B2768" t="str">
        <f>VLOOKUP(A2768,participants!A:B,2,0)</f>
        <v>F</v>
      </c>
      <c r="C2768">
        <f>VLOOKUP(A2768,participants!A:C,3,0)</f>
        <v>66</v>
      </c>
      <c r="D2768" t="str">
        <f>VLOOKUP(A2768,participants!A:F,6,0)</f>
        <v>PD</v>
      </c>
      <c r="E2768" t="str">
        <f>IF(LEN(SUBSTITUTE(gait_events!C1243,"_run-",""))&lt;&gt;LEN(gait_events!C1243),LEFT(RIGHT(gait_events!C1243,LEN(gait_events!C1243)-19),FIND("_run-",RIGHT(gait_events!C1243,LEN(gait_events!C1243)-19),1)-1),RIGHT(gait_events!C1243,LEN(gait_events!C1243)-19))</f>
        <v>Slow</v>
      </c>
      <c r="F2768" t="str">
        <f>IF(LEN(SUBSTITUTE(gait_events!C1243,"_run-",""))&lt;&gt;LEN(gait_events!C1243),RIGHT(gait_events!C1243,LEN(gait_events!C1243)-FIND("_run-",gait_events!C1243,1)-4),"")</f>
        <v>off</v>
      </c>
      <c r="G2768" t="str">
        <f>gait_events!D1243</f>
        <v>left_shank</v>
      </c>
      <c r="H2768" t="str">
        <f>gait_events!E1243</f>
        <v>IC</v>
      </c>
      <c r="I2768">
        <f>IF(gait_events!F1243&lt;&gt;"",gait_events!F1243,NA())</f>
        <v>416</v>
      </c>
      <c r="J2768">
        <f>IF(gait_events!G1243&lt;&gt;"",gait_events!G1243,NA())</f>
        <v>421</v>
      </c>
      <c r="K2768">
        <f t="shared" si="344"/>
        <v>-5</v>
      </c>
      <c r="L2768">
        <f t="shared" si="345"/>
        <v>-25</v>
      </c>
      <c r="M2768">
        <f t="shared" si="346"/>
        <v>1</v>
      </c>
      <c r="N2768">
        <f t="shared" si="347"/>
        <v>1</v>
      </c>
      <c r="O2768">
        <f t="shared" si="348"/>
        <v>1</v>
      </c>
      <c r="P2768">
        <f t="shared" si="349"/>
        <v>0</v>
      </c>
      <c r="Q2768">
        <f t="shared" si="350"/>
        <v>0</v>
      </c>
      <c r="R2768">
        <f t="shared" si="351"/>
        <v>1</v>
      </c>
    </row>
    <row r="2769" spans="1:18" x14ac:dyDescent="0.25">
      <c r="A2769" t="str">
        <f>gait_events!B1244</f>
        <v>pp059</v>
      </c>
      <c r="B2769" t="str">
        <f>VLOOKUP(A2769,participants!A:B,2,0)</f>
        <v>F</v>
      </c>
      <c r="C2769">
        <f>VLOOKUP(A2769,participants!A:C,3,0)</f>
        <v>66</v>
      </c>
      <c r="D2769" t="str">
        <f>VLOOKUP(A2769,participants!A:F,6,0)</f>
        <v>PD</v>
      </c>
      <c r="E2769" t="str">
        <f>IF(LEN(SUBSTITUTE(gait_events!C1244,"_run-",""))&lt;&gt;LEN(gait_events!C1244),LEFT(RIGHT(gait_events!C1244,LEN(gait_events!C1244)-19),FIND("_run-",RIGHT(gait_events!C1244,LEN(gait_events!C1244)-19),1)-1),RIGHT(gait_events!C1244,LEN(gait_events!C1244)-19))</f>
        <v>Slow</v>
      </c>
      <c r="F2769" t="str">
        <f>IF(LEN(SUBSTITUTE(gait_events!C1244,"_run-",""))&lt;&gt;LEN(gait_events!C1244),RIGHT(gait_events!C1244,LEN(gait_events!C1244)-FIND("_run-",gait_events!C1244,1)-4),"")</f>
        <v>off</v>
      </c>
      <c r="G2769" t="str">
        <f>gait_events!D1244</f>
        <v>left_shank</v>
      </c>
      <c r="H2769" t="str">
        <f>gait_events!E1244</f>
        <v>IC</v>
      </c>
      <c r="I2769">
        <f>IF(gait_events!F1244&lt;&gt;"",gait_events!F1244,NA())</f>
        <v>666</v>
      </c>
      <c r="J2769">
        <f>IF(gait_events!G1244&lt;&gt;"",gait_events!G1244,NA())</f>
        <v>674</v>
      </c>
      <c r="K2769">
        <f t="shared" si="344"/>
        <v>-8</v>
      </c>
      <c r="L2769">
        <f t="shared" si="345"/>
        <v>-40</v>
      </c>
      <c r="M2769">
        <f t="shared" si="346"/>
        <v>1</v>
      </c>
      <c r="N2769">
        <f t="shared" si="347"/>
        <v>1</v>
      </c>
      <c r="O2769">
        <f t="shared" si="348"/>
        <v>1</v>
      </c>
      <c r="P2769">
        <f t="shared" si="349"/>
        <v>0</v>
      </c>
      <c r="Q2769">
        <f t="shared" si="350"/>
        <v>0</v>
      </c>
      <c r="R2769">
        <f t="shared" si="351"/>
        <v>1</v>
      </c>
    </row>
    <row r="2770" spans="1:18" x14ac:dyDescent="0.25">
      <c r="A2770" t="str">
        <f>gait_events!B1245</f>
        <v>pp059</v>
      </c>
      <c r="B2770" t="str">
        <f>VLOOKUP(A2770,participants!A:B,2,0)</f>
        <v>F</v>
      </c>
      <c r="C2770">
        <f>VLOOKUP(A2770,participants!A:C,3,0)</f>
        <v>66</v>
      </c>
      <c r="D2770" t="str">
        <f>VLOOKUP(A2770,participants!A:F,6,0)</f>
        <v>PD</v>
      </c>
      <c r="E2770" t="str">
        <f>IF(LEN(SUBSTITUTE(gait_events!C1245,"_run-",""))&lt;&gt;LEN(gait_events!C1245),LEFT(RIGHT(gait_events!C1245,LEN(gait_events!C1245)-19),FIND("_run-",RIGHT(gait_events!C1245,LEN(gait_events!C1245)-19),1)-1),RIGHT(gait_events!C1245,LEN(gait_events!C1245)-19))</f>
        <v>Slow</v>
      </c>
      <c r="F2770" t="str">
        <f>IF(LEN(SUBSTITUTE(gait_events!C1245,"_run-",""))&lt;&gt;LEN(gait_events!C1245),RIGHT(gait_events!C1245,LEN(gait_events!C1245)-FIND("_run-",gait_events!C1245,1)-4),"")</f>
        <v>off</v>
      </c>
      <c r="G2770" t="str">
        <f>gait_events!D1245</f>
        <v>left_shank</v>
      </c>
      <c r="H2770" t="str">
        <f>gait_events!E1245</f>
        <v>IC</v>
      </c>
      <c r="I2770">
        <f>IF(gait_events!F1245&lt;&gt;"",gait_events!F1245,NA())</f>
        <v>916</v>
      </c>
      <c r="J2770">
        <f>IF(gait_events!G1245&lt;&gt;"",gait_events!G1245,NA())</f>
        <v>917</v>
      </c>
      <c r="K2770">
        <f t="shared" si="344"/>
        <v>-1</v>
      </c>
      <c r="L2770">
        <f t="shared" si="345"/>
        <v>-5</v>
      </c>
      <c r="M2770">
        <f t="shared" si="346"/>
        <v>1</v>
      </c>
      <c r="N2770">
        <f t="shared" si="347"/>
        <v>1</v>
      </c>
      <c r="O2770">
        <f t="shared" si="348"/>
        <v>1</v>
      </c>
      <c r="P2770">
        <f t="shared" si="349"/>
        <v>0</v>
      </c>
      <c r="Q2770">
        <f t="shared" si="350"/>
        <v>0</v>
      </c>
      <c r="R2770">
        <f t="shared" si="351"/>
        <v>1</v>
      </c>
    </row>
    <row r="2771" spans="1:18" x14ac:dyDescent="0.25">
      <c r="A2771" t="str">
        <f>gait_events!B1246</f>
        <v>pp059</v>
      </c>
      <c r="B2771" t="str">
        <f>VLOOKUP(A2771,participants!A:B,2,0)</f>
        <v>F</v>
      </c>
      <c r="C2771">
        <f>VLOOKUP(A2771,participants!A:C,3,0)</f>
        <v>66</v>
      </c>
      <c r="D2771" t="str">
        <f>VLOOKUP(A2771,participants!A:F,6,0)</f>
        <v>PD</v>
      </c>
      <c r="E2771" t="str">
        <f>IF(LEN(SUBSTITUTE(gait_events!C1246,"_run-",""))&lt;&gt;LEN(gait_events!C1246),LEFT(RIGHT(gait_events!C1246,LEN(gait_events!C1246)-19),FIND("_run-",RIGHT(gait_events!C1246,LEN(gait_events!C1246)-19),1)-1),RIGHT(gait_events!C1246,LEN(gait_events!C1246)-19))</f>
        <v>Slow</v>
      </c>
      <c r="F2771" t="str">
        <f>IF(LEN(SUBSTITUTE(gait_events!C1246,"_run-",""))&lt;&gt;LEN(gait_events!C1246),RIGHT(gait_events!C1246,LEN(gait_events!C1246)-FIND("_run-",gait_events!C1246,1)-4),"")</f>
        <v>off</v>
      </c>
      <c r="G2771" t="str">
        <f>gait_events!D1246</f>
        <v>left_shank</v>
      </c>
      <c r="H2771" t="str">
        <f>gait_events!E1246</f>
        <v>IC</v>
      </c>
      <c r="I2771">
        <f>IF(gait_events!F1246&lt;&gt;"",gait_events!F1246,NA())</f>
        <v>1157</v>
      </c>
      <c r="J2771">
        <f>IF(gait_events!G1246&lt;&gt;"",gait_events!G1246,NA())</f>
        <v>1158</v>
      </c>
      <c r="K2771">
        <f t="shared" si="344"/>
        <v>-1</v>
      </c>
      <c r="L2771">
        <f t="shared" si="345"/>
        <v>-5</v>
      </c>
      <c r="M2771">
        <f t="shared" si="346"/>
        <v>1</v>
      </c>
      <c r="N2771">
        <f t="shared" si="347"/>
        <v>1</v>
      </c>
      <c r="O2771">
        <f t="shared" si="348"/>
        <v>1</v>
      </c>
      <c r="P2771">
        <f t="shared" si="349"/>
        <v>0</v>
      </c>
      <c r="Q2771">
        <f t="shared" si="350"/>
        <v>0</v>
      </c>
      <c r="R2771">
        <f t="shared" si="351"/>
        <v>1</v>
      </c>
    </row>
    <row r="2772" spans="1:18" x14ac:dyDescent="0.25">
      <c r="A2772" t="str">
        <f>gait_events!B1247</f>
        <v>pp059</v>
      </c>
      <c r="B2772" t="str">
        <f>VLOOKUP(A2772,participants!A:B,2,0)</f>
        <v>F</v>
      </c>
      <c r="C2772">
        <f>VLOOKUP(A2772,participants!A:C,3,0)</f>
        <v>66</v>
      </c>
      <c r="D2772" t="str">
        <f>VLOOKUP(A2772,participants!A:F,6,0)</f>
        <v>PD</v>
      </c>
      <c r="E2772" t="str">
        <f>IF(LEN(SUBSTITUTE(gait_events!C1247,"_run-",""))&lt;&gt;LEN(gait_events!C1247),LEFT(RIGHT(gait_events!C1247,LEN(gait_events!C1247)-19),FIND("_run-",RIGHT(gait_events!C1247,LEN(gait_events!C1247)-19),1)-1),RIGHT(gait_events!C1247,LEN(gait_events!C1247)-19))</f>
        <v>Slow</v>
      </c>
      <c r="F2772" t="str">
        <f>IF(LEN(SUBSTITUTE(gait_events!C1247,"_run-",""))&lt;&gt;LEN(gait_events!C1247),RIGHT(gait_events!C1247,LEN(gait_events!C1247)-FIND("_run-",gait_events!C1247,1)-4),"")</f>
        <v>off</v>
      </c>
      <c r="G2772" t="str">
        <f>gait_events!D1247</f>
        <v>left_shank</v>
      </c>
      <c r="H2772" t="str">
        <f>gait_events!E1247</f>
        <v>IC</v>
      </c>
      <c r="I2772">
        <f>IF(gait_events!F1247&lt;&gt;"",gait_events!F1247,NA())</f>
        <v>1412</v>
      </c>
      <c r="J2772" t="e">
        <f>IF(gait_events!G1247&lt;&gt;"",gait_events!G1247,NA())</f>
        <v>#N/A</v>
      </c>
      <c r="K2772" t="e">
        <f t="shared" si="344"/>
        <v>#N/A</v>
      </c>
      <c r="L2772" t="e">
        <f t="shared" si="345"/>
        <v>#N/A</v>
      </c>
      <c r="M2772">
        <f t="shared" si="346"/>
        <v>1</v>
      </c>
      <c r="N2772">
        <f t="shared" si="347"/>
        <v>0</v>
      </c>
      <c r="O2772">
        <f t="shared" si="348"/>
        <v>0</v>
      </c>
      <c r="P2772">
        <f t="shared" si="349"/>
        <v>1</v>
      </c>
      <c r="Q2772">
        <f t="shared" si="350"/>
        <v>0</v>
      </c>
      <c r="R2772">
        <f t="shared" si="351"/>
        <v>1</v>
      </c>
    </row>
    <row r="2773" spans="1:18" x14ac:dyDescent="0.25">
      <c r="A2773" t="str">
        <f>gait_events!B1248</f>
        <v>pp059</v>
      </c>
      <c r="B2773" t="str">
        <f>VLOOKUP(A2773,participants!A:B,2,0)</f>
        <v>F</v>
      </c>
      <c r="C2773">
        <f>VLOOKUP(A2773,participants!A:C,3,0)</f>
        <v>66</v>
      </c>
      <c r="D2773" t="str">
        <f>VLOOKUP(A2773,participants!A:F,6,0)</f>
        <v>PD</v>
      </c>
      <c r="E2773" t="str">
        <f>IF(LEN(SUBSTITUTE(gait_events!C1248,"_run-",""))&lt;&gt;LEN(gait_events!C1248),LEFT(RIGHT(gait_events!C1248,LEN(gait_events!C1248)-19),FIND("_run-",RIGHT(gait_events!C1248,LEN(gait_events!C1248)-19),1)-1),RIGHT(gait_events!C1248,LEN(gait_events!C1248)-19))</f>
        <v>Slow</v>
      </c>
      <c r="F2773" t="str">
        <f>IF(LEN(SUBSTITUTE(gait_events!C1248,"_run-",""))&lt;&gt;LEN(gait_events!C1248),RIGHT(gait_events!C1248,LEN(gait_events!C1248)-FIND("_run-",gait_events!C1248,1)-4),"")</f>
        <v>off</v>
      </c>
      <c r="G2773" t="str">
        <f>gait_events!D1248</f>
        <v>left_shank</v>
      </c>
      <c r="H2773" t="str">
        <f>gait_events!E1248</f>
        <v>FC</v>
      </c>
      <c r="I2773">
        <f>IF(gait_events!F1248&lt;&gt;"",gait_events!F1248,NA())</f>
        <v>92</v>
      </c>
      <c r="J2773">
        <f>IF(gait_events!G1248&lt;&gt;"",gait_events!G1248,NA())</f>
        <v>91</v>
      </c>
      <c r="K2773">
        <f t="shared" si="344"/>
        <v>1</v>
      </c>
      <c r="L2773">
        <f t="shared" si="345"/>
        <v>5</v>
      </c>
      <c r="M2773">
        <f t="shared" si="346"/>
        <v>1</v>
      </c>
      <c r="N2773">
        <f t="shared" si="347"/>
        <v>1</v>
      </c>
      <c r="O2773">
        <f t="shared" si="348"/>
        <v>1</v>
      </c>
      <c r="P2773">
        <f t="shared" si="349"/>
        <v>0</v>
      </c>
      <c r="Q2773">
        <f t="shared" si="350"/>
        <v>0</v>
      </c>
      <c r="R2773">
        <f t="shared" si="351"/>
        <v>1</v>
      </c>
    </row>
    <row r="2774" spans="1:18" x14ac:dyDescent="0.25">
      <c r="A2774" t="str">
        <f>gait_events!B1249</f>
        <v>pp059</v>
      </c>
      <c r="B2774" t="str">
        <f>VLOOKUP(A2774,participants!A:B,2,0)</f>
        <v>F</v>
      </c>
      <c r="C2774">
        <f>VLOOKUP(A2774,participants!A:C,3,0)</f>
        <v>66</v>
      </c>
      <c r="D2774" t="str">
        <f>VLOOKUP(A2774,participants!A:F,6,0)</f>
        <v>PD</v>
      </c>
      <c r="E2774" t="str">
        <f>IF(LEN(SUBSTITUTE(gait_events!C1249,"_run-",""))&lt;&gt;LEN(gait_events!C1249),LEFT(RIGHT(gait_events!C1249,LEN(gait_events!C1249)-19),FIND("_run-",RIGHT(gait_events!C1249,LEN(gait_events!C1249)-19),1)-1),RIGHT(gait_events!C1249,LEN(gait_events!C1249)-19))</f>
        <v>Slow</v>
      </c>
      <c r="F2774" t="str">
        <f>IF(LEN(SUBSTITUTE(gait_events!C1249,"_run-",""))&lt;&gt;LEN(gait_events!C1249),RIGHT(gait_events!C1249,LEN(gait_events!C1249)-FIND("_run-",gait_events!C1249,1)-4),"")</f>
        <v>off</v>
      </c>
      <c r="G2774" t="str">
        <f>gait_events!D1249</f>
        <v>left_shank</v>
      </c>
      <c r="H2774" t="str">
        <f>gait_events!E1249</f>
        <v>FC</v>
      </c>
      <c r="I2774">
        <f>IF(gait_events!F1249&lt;&gt;"",gait_events!F1249,NA())</f>
        <v>340</v>
      </c>
      <c r="J2774">
        <f>IF(gait_events!G1249&lt;&gt;"",gait_events!G1249,NA())</f>
        <v>337</v>
      </c>
      <c r="K2774">
        <f t="shared" si="344"/>
        <v>3</v>
      </c>
      <c r="L2774">
        <f t="shared" si="345"/>
        <v>15</v>
      </c>
      <c r="M2774">
        <f t="shared" si="346"/>
        <v>1</v>
      </c>
      <c r="N2774">
        <f t="shared" si="347"/>
        <v>1</v>
      </c>
      <c r="O2774">
        <f t="shared" si="348"/>
        <v>1</v>
      </c>
      <c r="P2774">
        <f t="shared" si="349"/>
        <v>0</v>
      </c>
      <c r="Q2774">
        <f t="shared" si="350"/>
        <v>0</v>
      </c>
      <c r="R2774">
        <f t="shared" si="351"/>
        <v>1</v>
      </c>
    </row>
    <row r="2775" spans="1:18" x14ac:dyDescent="0.25">
      <c r="A2775" t="str">
        <f>gait_events!B1250</f>
        <v>pp059</v>
      </c>
      <c r="B2775" t="str">
        <f>VLOOKUP(A2775,participants!A:B,2,0)</f>
        <v>F</v>
      </c>
      <c r="C2775">
        <f>VLOOKUP(A2775,participants!A:C,3,0)</f>
        <v>66</v>
      </c>
      <c r="D2775" t="str">
        <f>VLOOKUP(A2775,participants!A:F,6,0)</f>
        <v>PD</v>
      </c>
      <c r="E2775" t="str">
        <f>IF(LEN(SUBSTITUTE(gait_events!C1250,"_run-",""))&lt;&gt;LEN(gait_events!C1250),LEFT(RIGHT(gait_events!C1250,LEN(gait_events!C1250)-19),FIND("_run-",RIGHT(gait_events!C1250,LEN(gait_events!C1250)-19),1)-1),RIGHT(gait_events!C1250,LEN(gait_events!C1250)-19))</f>
        <v>Slow</v>
      </c>
      <c r="F2775" t="str">
        <f>IF(LEN(SUBSTITUTE(gait_events!C1250,"_run-",""))&lt;&gt;LEN(gait_events!C1250),RIGHT(gait_events!C1250,LEN(gait_events!C1250)-FIND("_run-",gait_events!C1250,1)-4),"")</f>
        <v>off</v>
      </c>
      <c r="G2775" t="str">
        <f>gait_events!D1250</f>
        <v>left_shank</v>
      </c>
      <c r="H2775" t="str">
        <f>gait_events!E1250</f>
        <v>FC</v>
      </c>
      <c r="I2775">
        <f>IF(gait_events!F1250&lt;&gt;"",gait_events!F1250,NA())</f>
        <v>590</v>
      </c>
      <c r="J2775">
        <f>IF(gait_events!G1250&lt;&gt;"",gait_events!G1250,NA())</f>
        <v>587</v>
      </c>
      <c r="K2775">
        <f t="shared" si="344"/>
        <v>3</v>
      </c>
      <c r="L2775">
        <f t="shared" si="345"/>
        <v>15</v>
      </c>
      <c r="M2775">
        <f t="shared" si="346"/>
        <v>1</v>
      </c>
      <c r="N2775">
        <f t="shared" si="347"/>
        <v>1</v>
      </c>
      <c r="O2775">
        <f t="shared" si="348"/>
        <v>1</v>
      </c>
      <c r="P2775">
        <f t="shared" si="349"/>
        <v>0</v>
      </c>
      <c r="Q2775">
        <f t="shared" si="350"/>
        <v>0</v>
      </c>
      <c r="R2775">
        <f t="shared" si="351"/>
        <v>1</v>
      </c>
    </row>
    <row r="2776" spans="1:18" x14ac:dyDescent="0.25">
      <c r="A2776" t="str">
        <f>gait_events!B1251</f>
        <v>pp059</v>
      </c>
      <c r="B2776" t="str">
        <f>VLOOKUP(A2776,participants!A:B,2,0)</f>
        <v>F</v>
      </c>
      <c r="C2776">
        <f>VLOOKUP(A2776,participants!A:C,3,0)</f>
        <v>66</v>
      </c>
      <c r="D2776" t="str">
        <f>VLOOKUP(A2776,participants!A:F,6,0)</f>
        <v>PD</v>
      </c>
      <c r="E2776" t="str">
        <f>IF(LEN(SUBSTITUTE(gait_events!C1251,"_run-",""))&lt;&gt;LEN(gait_events!C1251),LEFT(RIGHT(gait_events!C1251,LEN(gait_events!C1251)-19),FIND("_run-",RIGHT(gait_events!C1251,LEN(gait_events!C1251)-19),1)-1),RIGHT(gait_events!C1251,LEN(gait_events!C1251)-19))</f>
        <v>Slow</v>
      </c>
      <c r="F2776" t="str">
        <f>IF(LEN(SUBSTITUTE(gait_events!C1251,"_run-",""))&lt;&gt;LEN(gait_events!C1251),RIGHT(gait_events!C1251,LEN(gait_events!C1251)-FIND("_run-",gait_events!C1251,1)-4),"")</f>
        <v>off</v>
      </c>
      <c r="G2776" t="str">
        <f>gait_events!D1251</f>
        <v>left_shank</v>
      </c>
      <c r="H2776" t="str">
        <f>gait_events!E1251</f>
        <v>FC</v>
      </c>
      <c r="I2776">
        <f>IF(gait_events!F1251&lt;&gt;"",gait_events!F1251,NA())</f>
        <v>844</v>
      </c>
      <c r="J2776">
        <f>IF(gait_events!G1251&lt;&gt;"",gait_events!G1251,NA())</f>
        <v>841</v>
      </c>
      <c r="K2776">
        <f t="shared" si="344"/>
        <v>3</v>
      </c>
      <c r="L2776">
        <f t="shared" si="345"/>
        <v>15</v>
      </c>
      <c r="M2776">
        <f t="shared" si="346"/>
        <v>1</v>
      </c>
      <c r="N2776">
        <f t="shared" si="347"/>
        <v>1</v>
      </c>
      <c r="O2776">
        <f t="shared" si="348"/>
        <v>1</v>
      </c>
      <c r="P2776">
        <f t="shared" si="349"/>
        <v>0</v>
      </c>
      <c r="Q2776">
        <f t="shared" si="350"/>
        <v>0</v>
      </c>
      <c r="R2776">
        <f t="shared" si="351"/>
        <v>1</v>
      </c>
    </row>
    <row r="2777" spans="1:18" x14ac:dyDescent="0.25">
      <c r="A2777" t="str">
        <f>gait_events!B1252</f>
        <v>pp059</v>
      </c>
      <c r="B2777" t="str">
        <f>VLOOKUP(A2777,participants!A:B,2,0)</f>
        <v>F</v>
      </c>
      <c r="C2777">
        <f>VLOOKUP(A2777,participants!A:C,3,0)</f>
        <v>66</v>
      </c>
      <c r="D2777" t="str">
        <f>VLOOKUP(A2777,participants!A:F,6,0)</f>
        <v>PD</v>
      </c>
      <c r="E2777" t="str">
        <f>IF(LEN(SUBSTITUTE(gait_events!C1252,"_run-",""))&lt;&gt;LEN(gait_events!C1252),LEFT(RIGHT(gait_events!C1252,LEN(gait_events!C1252)-19),FIND("_run-",RIGHT(gait_events!C1252,LEN(gait_events!C1252)-19),1)-1),RIGHT(gait_events!C1252,LEN(gait_events!C1252)-19))</f>
        <v>Slow</v>
      </c>
      <c r="F2777" t="str">
        <f>IF(LEN(SUBSTITUTE(gait_events!C1252,"_run-",""))&lt;&gt;LEN(gait_events!C1252),RIGHT(gait_events!C1252,LEN(gait_events!C1252)-FIND("_run-",gait_events!C1252,1)-4),"")</f>
        <v>off</v>
      </c>
      <c r="G2777" t="str">
        <f>gait_events!D1252</f>
        <v>left_shank</v>
      </c>
      <c r="H2777" t="str">
        <f>gait_events!E1252</f>
        <v>FC</v>
      </c>
      <c r="I2777">
        <f>IF(gait_events!F1252&lt;&gt;"",gait_events!F1252,NA())</f>
        <v>1087</v>
      </c>
      <c r="J2777">
        <f>IF(gait_events!G1252&lt;&gt;"",gait_events!G1252,NA())</f>
        <v>1083</v>
      </c>
      <c r="K2777">
        <f t="shared" si="344"/>
        <v>4</v>
      </c>
      <c r="L2777">
        <f t="shared" si="345"/>
        <v>20</v>
      </c>
      <c r="M2777">
        <f t="shared" si="346"/>
        <v>1</v>
      </c>
      <c r="N2777">
        <f t="shared" si="347"/>
        <v>1</v>
      </c>
      <c r="O2777">
        <f t="shared" si="348"/>
        <v>1</v>
      </c>
      <c r="P2777">
        <f t="shared" si="349"/>
        <v>0</v>
      </c>
      <c r="Q2777">
        <f t="shared" si="350"/>
        <v>0</v>
      </c>
      <c r="R2777">
        <f t="shared" si="351"/>
        <v>1</v>
      </c>
    </row>
    <row r="2778" spans="1:18" x14ac:dyDescent="0.25">
      <c r="A2778" t="str">
        <f>gait_events!B1253</f>
        <v>pp059</v>
      </c>
      <c r="B2778" t="str">
        <f>VLOOKUP(A2778,participants!A:B,2,0)</f>
        <v>F</v>
      </c>
      <c r="C2778">
        <f>VLOOKUP(A2778,participants!A:C,3,0)</f>
        <v>66</v>
      </c>
      <c r="D2778" t="str">
        <f>VLOOKUP(A2778,participants!A:F,6,0)</f>
        <v>PD</v>
      </c>
      <c r="E2778" t="str">
        <f>IF(LEN(SUBSTITUTE(gait_events!C1253,"_run-",""))&lt;&gt;LEN(gait_events!C1253),LEFT(RIGHT(gait_events!C1253,LEN(gait_events!C1253)-19),FIND("_run-",RIGHT(gait_events!C1253,LEN(gait_events!C1253)-19),1)-1),RIGHT(gait_events!C1253,LEN(gait_events!C1253)-19))</f>
        <v>Slow</v>
      </c>
      <c r="F2778" t="str">
        <f>IF(LEN(SUBSTITUTE(gait_events!C1253,"_run-",""))&lt;&gt;LEN(gait_events!C1253),RIGHT(gait_events!C1253,LEN(gait_events!C1253)-FIND("_run-",gait_events!C1253,1)-4),"")</f>
        <v>off</v>
      </c>
      <c r="G2778" t="str">
        <f>gait_events!D1253</f>
        <v>left_shank</v>
      </c>
      <c r="H2778" t="str">
        <f>gait_events!E1253</f>
        <v>FC</v>
      </c>
      <c r="I2778">
        <f>IF(gait_events!F1253&lt;&gt;"",gait_events!F1253,NA())</f>
        <v>1333</v>
      </c>
      <c r="J2778">
        <f>IF(gait_events!G1253&lt;&gt;"",gait_events!G1253,NA())</f>
        <v>1330</v>
      </c>
      <c r="K2778">
        <f t="shared" si="344"/>
        <v>3</v>
      </c>
      <c r="L2778">
        <f t="shared" si="345"/>
        <v>15</v>
      </c>
      <c r="M2778">
        <f t="shared" si="346"/>
        <v>1</v>
      </c>
      <c r="N2778">
        <f t="shared" si="347"/>
        <v>1</v>
      </c>
      <c r="O2778">
        <f t="shared" si="348"/>
        <v>1</v>
      </c>
      <c r="P2778">
        <f t="shared" si="349"/>
        <v>0</v>
      </c>
      <c r="Q2778">
        <f t="shared" si="350"/>
        <v>0</v>
      </c>
      <c r="R2778">
        <f t="shared" si="351"/>
        <v>1</v>
      </c>
    </row>
    <row r="2779" spans="1:18" x14ac:dyDescent="0.25">
      <c r="A2779" t="str">
        <f>gait_events!B1254</f>
        <v>pp059</v>
      </c>
      <c r="B2779" t="str">
        <f>VLOOKUP(A2779,participants!A:B,2,0)</f>
        <v>F</v>
      </c>
      <c r="C2779">
        <f>VLOOKUP(A2779,participants!A:C,3,0)</f>
        <v>66</v>
      </c>
      <c r="D2779" t="str">
        <f>VLOOKUP(A2779,participants!A:F,6,0)</f>
        <v>PD</v>
      </c>
      <c r="E2779" t="str">
        <f>IF(LEN(SUBSTITUTE(gait_events!C1254,"_run-",""))&lt;&gt;LEN(gait_events!C1254),LEFT(RIGHT(gait_events!C1254,LEN(gait_events!C1254)-19),FIND("_run-",RIGHT(gait_events!C1254,LEN(gait_events!C1254)-19),1)-1),RIGHT(gait_events!C1254,LEN(gait_events!C1254)-19))</f>
        <v>Slow</v>
      </c>
      <c r="F2779" t="str">
        <f>IF(LEN(SUBSTITUTE(gait_events!C1254,"_run-",""))&lt;&gt;LEN(gait_events!C1254),RIGHT(gait_events!C1254,LEN(gait_events!C1254)-FIND("_run-",gait_events!C1254,1)-4),"")</f>
        <v>off</v>
      </c>
      <c r="G2779" t="str">
        <f>gait_events!D1254</f>
        <v>right_shank</v>
      </c>
      <c r="H2779" t="str">
        <f>gait_events!E1254</f>
        <v>IC</v>
      </c>
      <c r="I2779">
        <f>IF(gait_events!F1254&lt;&gt;"",gait_events!F1254,NA())</f>
        <v>41</v>
      </c>
      <c r="J2779">
        <f>IF(gait_events!G1254&lt;&gt;"",gait_events!G1254,NA())</f>
        <v>44</v>
      </c>
      <c r="K2779">
        <f t="shared" si="344"/>
        <v>-3</v>
      </c>
      <c r="L2779">
        <f t="shared" si="345"/>
        <v>-15</v>
      </c>
      <c r="M2779">
        <f t="shared" si="346"/>
        <v>1</v>
      </c>
      <c r="N2779">
        <f t="shared" si="347"/>
        <v>1</v>
      </c>
      <c r="O2779">
        <f t="shared" si="348"/>
        <v>1</v>
      </c>
      <c r="P2779">
        <f t="shared" si="349"/>
        <v>0</v>
      </c>
      <c r="Q2779">
        <f t="shared" si="350"/>
        <v>0</v>
      </c>
      <c r="R2779">
        <f t="shared" si="351"/>
        <v>1</v>
      </c>
    </row>
    <row r="2780" spans="1:18" x14ac:dyDescent="0.25">
      <c r="A2780" t="str">
        <f>gait_events!B1255</f>
        <v>pp059</v>
      </c>
      <c r="B2780" t="str">
        <f>VLOOKUP(A2780,participants!A:B,2,0)</f>
        <v>F</v>
      </c>
      <c r="C2780">
        <f>VLOOKUP(A2780,participants!A:C,3,0)</f>
        <v>66</v>
      </c>
      <c r="D2780" t="str">
        <f>VLOOKUP(A2780,participants!A:F,6,0)</f>
        <v>PD</v>
      </c>
      <c r="E2780" t="str">
        <f>IF(LEN(SUBSTITUTE(gait_events!C1255,"_run-",""))&lt;&gt;LEN(gait_events!C1255),LEFT(RIGHT(gait_events!C1255,LEN(gait_events!C1255)-19),FIND("_run-",RIGHT(gait_events!C1255,LEN(gait_events!C1255)-19),1)-1),RIGHT(gait_events!C1255,LEN(gait_events!C1255)-19))</f>
        <v>Slow</v>
      </c>
      <c r="F2780" t="str">
        <f>IF(LEN(SUBSTITUTE(gait_events!C1255,"_run-",""))&lt;&gt;LEN(gait_events!C1255),RIGHT(gait_events!C1255,LEN(gait_events!C1255)-FIND("_run-",gait_events!C1255,1)-4),"")</f>
        <v>off</v>
      </c>
      <c r="G2780" t="str">
        <f>gait_events!D1255</f>
        <v>right_shank</v>
      </c>
      <c r="H2780" t="str">
        <f>gait_events!E1255</f>
        <v>IC</v>
      </c>
      <c r="I2780">
        <f>IF(gait_events!F1255&lt;&gt;"",gait_events!F1255,NA())</f>
        <v>297</v>
      </c>
      <c r="J2780">
        <f>IF(gait_events!G1255&lt;&gt;"",gait_events!G1255,NA())</f>
        <v>299</v>
      </c>
      <c r="K2780">
        <f t="shared" si="344"/>
        <v>-2</v>
      </c>
      <c r="L2780">
        <f t="shared" si="345"/>
        <v>-10</v>
      </c>
      <c r="M2780">
        <f t="shared" si="346"/>
        <v>1</v>
      </c>
      <c r="N2780">
        <f t="shared" si="347"/>
        <v>1</v>
      </c>
      <c r="O2780">
        <f t="shared" si="348"/>
        <v>1</v>
      </c>
      <c r="P2780">
        <f t="shared" si="349"/>
        <v>0</v>
      </c>
      <c r="Q2780">
        <f t="shared" si="350"/>
        <v>0</v>
      </c>
      <c r="R2780">
        <f t="shared" si="351"/>
        <v>1</v>
      </c>
    </row>
    <row r="2781" spans="1:18" x14ac:dyDescent="0.25">
      <c r="A2781" t="str">
        <f>gait_events!B1256</f>
        <v>pp059</v>
      </c>
      <c r="B2781" t="str">
        <f>VLOOKUP(A2781,participants!A:B,2,0)</f>
        <v>F</v>
      </c>
      <c r="C2781">
        <f>VLOOKUP(A2781,participants!A:C,3,0)</f>
        <v>66</v>
      </c>
      <c r="D2781" t="str">
        <f>VLOOKUP(A2781,participants!A:F,6,0)</f>
        <v>PD</v>
      </c>
      <c r="E2781" t="str">
        <f>IF(LEN(SUBSTITUTE(gait_events!C1256,"_run-",""))&lt;&gt;LEN(gait_events!C1256),LEFT(RIGHT(gait_events!C1256,LEN(gait_events!C1256)-19),FIND("_run-",RIGHT(gait_events!C1256,LEN(gait_events!C1256)-19),1)-1),RIGHT(gait_events!C1256,LEN(gait_events!C1256)-19))</f>
        <v>Slow</v>
      </c>
      <c r="F2781" t="str">
        <f>IF(LEN(SUBSTITUTE(gait_events!C1256,"_run-",""))&lt;&gt;LEN(gait_events!C1256),RIGHT(gait_events!C1256,LEN(gait_events!C1256)-FIND("_run-",gait_events!C1256,1)-4),"")</f>
        <v>off</v>
      </c>
      <c r="G2781" t="str">
        <f>gait_events!D1256</f>
        <v>right_shank</v>
      </c>
      <c r="H2781" t="str">
        <f>gait_events!E1256</f>
        <v>IC</v>
      </c>
      <c r="I2781">
        <f>IF(gait_events!F1256&lt;&gt;"",gait_events!F1256,NA())</f>
        <v>542</v>
      </c>
      <c r="J2781">
        <f>IF(gait_events!G1256&lt;&gt;"",gait_events!G1256,NA())</f>
        <v>546</v>
      </c>
      <c r="K2781">
        <f t="shared" si="344"/>
        <v>-4</v>
      </c>
      <c r="L2781">
        <f t="shared" si="345"/>
        <v>-20</v>
      </c>
      <c r="M2781">
        <f t="shared" si="346"/>
        <v>1</v>
      </c>
      <c r="N2781">
        <f t="shared" si="347"/>
        <v>1</v>
      </c>
      <c r="O2781">
        <f t="shared" si="348"/>
        <v>1</v>
      </c>
      <c r="P2781">
        <f t="shared" si="349"/>
        <v>0</v>
      </c>
      <c r="Q2781">
        <f t="shared" si="350"/>
        <v>0</v>
      </c>
      <c r="R2781">
        <f t="shared" si="351"/>
        <v>1</v>
      </c>
    </row>
    <row r="2782" spans="1:18" x14ac:dyDescent="0.25">
      <c r="A2782" t="str">
        <f>gait_events!B1257</f>
        <v>pp059</v>
      </c>
      <c r="B2782" t="str">
        <f>VLOOKUP(A2782,participants!A:B,2,0)</f>
        <v>F</v>
      </c>
      <c r="C2782">
        <f>VLOOKUP(A2782,participants!A:C,3,0)</f>
        <v>66</v>
      </c>
      <c r="D2782" t="str">
        <f>VLOOKUP(A2782,participants!A:F,6,0)</f>
        <v>PD</v>
      </c>
      <c r="E2782" t="str">
        <f>IF(LEN(SUBSTITUTE(gait_events!C1257,"_run-",""))&lt;&gt;LEN(gait_events!C1257),LEFT(RIGHT(gait_events!C1257,LEN(gait_events!C1257)-19),FIND("_run-",RIGHT(gait_events!C1257,LEN(gait_events!C1257)-19),1)-1),RIGHT(gait_events!C1257,LEN(gait_events!C1257)-19))</f>
        <v>Slow</v>
      </c>
      <c r="F2782" t="str">
        <f>IF(LEN(SUBSTITUTE(gait_events!C1257,"_run-",""))&lt;&gt;LEN(gait_events!C1257),RIGHT(gait_events!C1257,LEN(gait_events!C1257)-FIND("_run-",gait_events!C1257,1)-4),"")</f>
        <v>off</v>
      </c>
      <c r="G2782" t="str">
        <f>gait_events!D1257</f>
        <v>right_shank</v>
      </c>
      <c r="H2782" t="str">
        <f>gait_events!E1257</f>
        <v>IC</v>
      </c>
      <c r="I2782">
        <f>IF(gait_events!F1257&lt;&gt;"",gait_events!F1257,NA())</f>
        <v>796</v>
      </c>
      <c r="J2782">
        <f>IF(gait_events!G1257&lt;&gt;"",gait_events!G1257,NA())</f>
        <v>802</v>
      </c>
      <c r="K2782">
        <f t="shared" si="344"/>
        <v>-6</v>
      </c>
      <c r="L2782">
        <f t="shared" si="345"/>
        <v>-30</v>
      </c>
      <c r="M2782">
        <f t="shared" si="346"/>
        <v>1</v>
      </c>
      <c r="N2782">
        <f t="shared" si="347"/>
        <v>1</v>
      </c>
      <c r="O2782">
        <f t="shared" si="348"/>
        <v>1</v>
      </c>
      <c r="P2782">
        <f t="shared" si="349"/>
        <v>0</v>
      </c>
      <c r="Q2782">
        <f t="shared" si="350"/>
        <v>0</v>
      </c>
      <c r="R2782">
        <f t="shared" si="351"/>
        <v>1</v>
      </c>
    </row>
    <row r="2783" spans="1:18" x14ac:dyDescent="0.25">
      <c r="A2783" t="str">
        <f>gait_events!B1258</f>
        <v>pp059</v>
      </c>
      <c r="B2783" t="str">
        <f>VLOOKUP(A2783,participants!A:B,2,0)</f>
        <v>F</v>
      </c>
      <c r="C2783">
        <f>VLOOKUP(A2783,participants!A:C,3,0)</f>
        <v>66</v>
      </c>
      <c r="D2783" t="str">
        <f>VLOOKUP(A2783,participants!A:F,6,0)</f>
        <v>PD</v>
      </c>
      <c r="E2783" t="str">
        <f>IF(LEN(SUBSTITUTE(gait_events!C1258,"_run-",""))&lt;&gt;LEN(gait_events!C1258),LEFT(RIGHT(gait_events!C1258,LEN(gait_events!C1258)-19),FIND("_run-",RIGHT(gait_events!C1258,LEN(gait_events!C1258)-19),1)-1),RIGHT(gait_events!C1258,LEN(gait_events!C1258)-19))</f>
        <v>Slow</v>
      </c>
      <c r="F2783" t="str">
        <f>IF(LEN(SUBSTITUTE(gait_events!C1258,"_run-",""))&lt;&gt;LEN(gait_events!C1258),RIGHT(gait_events!C1258,LEN(gait_events!C1258)-FIND("_run-",gait_events!C1258,1)-4),"")</f>
        <v>off</v>
      </c>
      <c r="G2783" t="str">
        <f>gait_events!D1258</f>
        <v>right_shank</v>
      </c>
      <c r="H2783" t="str">
        <f>gait_events!E1258</f>
        <v>IC</v>
      </c>
      <c r="I2783">
        <f>IF(gait_events!F1258&lt;&gt;"",gait_events!F1258,NA())</f>
        <v>1033</v>
      </c>
      <c r="J2783">
        <f>IF(gait_events!G1258&lt;&gt;"",gait_events!G1258,NA())</f>
        <v>1038</v>
      </c>
      <c r="K2783">
        <f t="shared" si="344"/>
        <v>-5</v>
      </c>
      <c r="L2783">
        <f t="shared" si="345"/>
        <v>-25</v>
      </c>
      <c r="M2783">
        <f t="shared" si="346"/>
        <v>1</v>
      </c>
      <c r="N2783">
        <f t="shared" si="347"/>
        <v>1</v>
      </c>
      <c r="O2783">
        <f t="shared" si="348"/>
        <v>1</v>
      </c>
      <c r="P2783">
        <f t="shared" si="349"/>
        <v>0</v>
      </c>
      <c r="Q2783">
        <f t="shared" si="350"/>
        <v>0</v>
      </c>
      <c r="R2783">
        <f t="shared" si="351"/>
        <v>1</v>
      </c>
    </row>
    <row r="2784" spans="1:18" x14ac:dyDescent="0.25">
      <c r="A2784" t="str">
        <f>gait_events!B1259</f>
        <v>pp059</v>
      </c>
      <c r="B2784" t="str">
        <f>VLOOKUP(A2784,participants!A:B,2,0)</f>
        <v>F</v>
      </c>
      <c r="C2784">
        <f>VLOOKUP(A2784,participants!A:C,3,0)</f>
        <v>66</v>
      </c>
      <c r="D2784" t="str">
        <f>VLOOKUP(A2784,participants!A:F,6,0)</f>
        <v>PD</v>
      </c>
      <c r="E2784" t="str">
        <f>IF(LEN(SUBSTITUTE(gait_events!C1259,"_run-",""))&lt;&gt;LEN(gait_events!C1259),LEFT(RIGHT(gait_events!C1259,LEN(gait_events!C1259)-19),FIND("_run-",RIGHT(gait_events!C1259,LEN(gait_events!C1259)-19),1)-1),RIGHT(gait_events!C1259,LEN(gait_events!C1259)-19))</f>
        <v>Slow</v>
      </c>
      <c r="F2784" t="str">
        <f>IF(LEN(SUBSTITUTE(gait_events!C1259,"_run-",""))&lt;&gt;LEN(gait_events!C1259),RIGHT(gait_events!C1259,LEN(gait_events!C1259)-FIND("_run-",gait_events!C1259,1)-4),"")</f>
        <v>off</v>
      </c>
      <c r="G2784" t="str">
        <f>gait_events!D1259</f>
        <v>right_shank</v>
      </c>
      <c r="H2784" t="str">
        <f>gait_events!E1259</f>
        <v>IC</v>
      </c>
      <c r="I2784">
        <f>IF(gait_events!F1259&lt;&gt;"",gait_events!F1259,NA())</f>
        <v>1288</v>
      </c>
      <c r="J2784">
        <f>IF(gait_events!G1259&lt;&gt;"",gait_events!G1259,NA())</f>
        <v>1281</v>
      </c>
      <c r="K2784">
        <f t="shared" si="344"/>
        <v>7</v>
      </c>
      <c r="L2784">
        <f t="shared" si="345"/>
        <v>35</v>
      </c>
      <c r="M2784">
        <f t="shared" si="346"/>
        <v>1</v>
      </c>
      <c r="N2784">
        <f t="shared" si="347"/>
        <v>1</v>
      </c>
      <c r="O2784">
        <f t="shared" si="348"/>
        <v>1</v>
      </c>
      <c r="P2784">
        <f t="shared" si="349"/>
        <v>0</v>
      </c>
      <c r="Q2784">
        <f t="shared" si="350"/>
        <v>0</v>
      </c>
      <c r="R2784">
        <f t="shared" si="351"/>
        <v>1</v>
      </c>
    </row>
    <row r="2785" spans="1:18" x14ac:dyDescent="0.25">
      <c r="A2785" t="str">
        <f>gait_events!B1260</f>
        <v>pp059</v>
      </c>
      <c r="B2785" t="str">
        <f>VLOOKUP(A2785,participants!A:B,2,0)</f>
        <v>F</v>
      </c>
      <c r="C2785">
        <f>VLOOKUP(A2785,participants!A:C,3,0)</f>
        <v>66</v>
      </c>
      <c r="D2785" t="str">
        <f>VLOOKUP(A2785,participants!A:F,6,0)</f>
        <v>PD</v>
      </c>
      <c r="E2785" t="str">
        <f>IF(LEN(SUBSTITUTE(gait_events!C1260,"_run-",""))&lt;&gt;LEN(gait_events!C1260),LEFT(RIGHT(gait_events!C1260,LEN(gait_events!C1260)-19),FIND("_run-",RIGHT(gait_events!C1260,LEN(gait_events!C1260)-19),1)-1),RIGHT(gait_events!C1260,LEN(gait_events!C1260)-19))</f>
        <v>Slow</v>
      </c>
      <c r="F2785" t="str">
        <f>IF(LEN(SUBSTITUTE(gait_events!C1260,"_run-",""))&lt;&gt;LEN(gait_events!C1260),RIGHT(gait_events!C1260,LEN(gait_events!C1260)-FIND("_run-",gait_events!C1260,1)-4),"")</f>
        <v>off</v>
      </c>
      <c r="G2785" t="str">
        <f>gait_events!D1260</f>
        <v>right_shank</v>
      </c>
      <c r="H2785" t="str">
        <f>gait_events!E1260</f>
        <v>FC</v>
      </c>
      <c r="I2785">
        <f>IF(gait_events!F1260&lt;&gt;"",gait_events!F1260,NA())</f>
        <v>218</v>
      </c>
      <c r="J2785">
        <f>IF(gait_events!G1260&lt;&gt;"",gait_events!G1260,NA())</f>
        <v>216</v>
      </c>
      <c r="K2785">
        <f t="shared" si="344"/>
        <v>2</v>
      </c>
      <c r="L2785">
        <f t="shared" si="345"/>
        <v>10</v>
      </c>
      <c r="M2785">
        <f t="shared" si="346"/>
        <v>1</v>
      </c>
      <c r="N2785">
        <f t="shared" si="347"/>
        <v>1</v>
      </c>
      <c r="O2785">
        <f t="shared" si="348"/>
        <v>1</v>
      </c>
      <c r="P2785">
        <f t="shared" si="349"/>
        <v>0</v>
      </c>
      <c r="Q2785">
        <f t="shared" si="350"/>
        <v>0</v>
      </c>
      <c r="R2785">
        <f t="shared" si="351"/>
        <v>1</v>
      </c>
    </row>
    <row r="2786" spans="1:18" x14ac:dyDescent="0.25">
      <c r="A2786" t="str">
        <f>gait_events!B1261</f>
        <v>pp059</v>
      </c>
      <c r="B2786" t="str">
        <f>VLOOKUP(A2786,participants!A:B,2,0)</f>
        <v>F</v>
      </c>
      <c r="C2786">
        <f>VLOOKUP(A2786,participants!A:C,3,0)</f>
        <v>66</v>
      </c>
      <c r="D2786" t="str">
        <f>VLOOKUP(A2786,participants!A:F,6,0)</f>
        <v>PD</v>
      </c>
      <c r="E2786" t="str">
        <f>IF(LEN(SUBSTITUTE(gait_events!C1261,"_run-",""))&lt;&gt;LEN(gait_events!C1261),LEFT(RIGHT(gait_events!C1261,LEN(gait_events!C1261)-19),FIND("_run-",RIGHT(gait_events!C1261,LEN(gait_events!C1261)-19),1)-1),RIGHT(gait_events!C1261,LEN(gait_events!C1261)-19))</f>
        <v>Slow</v>
      </c>
      <c r="F2786" t="str">
        <f>IF(LEN(SUBSTITUTE(gait_events!C1261,"_run-",""))&lt;&gt;LEN(gait_events!C1261),RIGHT(gait_events!C1261,LEN(gait_events!C1261)-FIND("_run-",gait_events!C1261,1)-4),"")</f>
        <v>off</v>
      </c>
      <c r="G2786" t="str">
        <f>gait_events!D1261</f>
        <v>right_shank</v>
      </c>
      <c r="H2786" t="str">
        <f>gait_events!E1261</f>
        <v>FC</v>
      </c>
      <c r="I2786">
        <f>IF(gait_events!F1261&lt;&gt;"",gait_events!F1261,NA())</f>
        <v>464</v>
      </c>
      <c r="J2786">
        <f>IF(gait_events!G1261&lt;&gt;"",gait_events!G1261,NA())</f>
        <v>463</v>
      </c>
      <c r="K2786">
        <f t="shared" si="344"/>
        <v>1</v>
      </c>
      <c r="L2786">
        <f t="shared" si="345"/>
        <v>5</v>
      </c>
      <c r="M2786">
        <f t="shared" si="346"/>
        <v>1</v>
      </c>
      <c r="N2786">
        <f t="shared" si="347"/>
        <v>1</v>
      </c>
      <c r="O2786">
        <f t="shared" si="348"/>
        <v>1</v>
      </c>
      <c r="P2786">
        <f t="shared" si="349"/>
        <v>0</v>
      </c>
      <c r="Q2786">
        <f t="shared" si="350"/>
        <v>0</v>
      </c>
      <c r="R2786">
        <f t="shared" si="351"/>
        <v>1</v>
      </c>
    </row>
    <row r="2787" spans="1:18" x14ac:dyDescent="0.25">
      <c r="A2787" t="str">
        <f>gait_events!B1262</f>
        <v>pp059</v>
      </c>
      <c r="B2787" t="str">
        <f>VLOOKUP(A2787,participants!A:B,2,0)</f>
        <v>F</v>
      </c>
      <c r="C2787">
        <f>VLOOKUP(A2787,participants!A:C,3,0)</f>
        <v>66</v>
      </c>
      <c r="D2787" t="str">
        <f>VLOOKUP(A2787,participants!A:F,6,0)</f>
        <v>PD</v>
      </c>
      <c r="E2787" t="str">
        <f>IF(LEN(SUBSTITUTE(gait_events!C1262,"_run-",""))&lt;&gt;LEN(gait_events!C1262),LEFT(RIGHT(gait_events!C1262,LEN(gait_events!C1262)-19),FIND("_run-",RIGHT(gait_events!C1262,LEN(gait_events!C1262)-19),1)-1),RIGHT(gait_events!C1262,LEN(gait_events!C1262)-19))</f>
        <v>Slow</v>
      </c>
      <c r="F2787" t="str">
        <f>IF(LEN(SUBSTITUTE(gait_events!C1262,"_run-",""))&lt;&gt;LEN(gait_events!C1262),RIGHT(gait_events!C1262,LEN(gait_events!C1262)-FIND("_run-",gait_events!C1262,1)-4),"")</f>
        <v>off</v>
      </c>
      <c r="G2787" t="str">
        <f>gait_events!D1262</f>
        <v>right_shank</v>
      </c>
      <c r="H2787" t="str">
        <f>gait_events!E1262</f>
        <v>FC</v>
      </c>
      <c r="I2787">
        <f>IF(gait_events!F1262&lt;&gt;"",gait_events!F1262,NA())</f>
        <v>719</v>
      </c>
      <c r="J2787">
        <f>IF(gait_events!G1262&lt;&gt;"",gait_events!G1262,NA())</f>
        <v>718</v>
      </c>
      <c r="K2787">
        <f t="shared" si="344"/>
        <v>1</v>
      </c>
      <c r="L2787">
        <f t="shared" si="345"/>
        <v>5</v>
      </c>
      <c r="M2787">
        <f t="shared" si="346"/>
        <v>1</v>
      </c>
      <c r="N2787">
        <f t="shared" si="347"/>
        <v>1</v>
      </c>
      <c r="O2787">
        <f t="shared" si="348"/>
        <v>1</v>
      </c>
      <c r="P2787">
        <f t="shared" si="349"/>
        <v>0</v>
      </c>
      <c r="Q2787">
        <f t="shared" si="350"/>
        <v>0</v>
      </c>
      <c r="R2787">
        <f t="shared" si="351"/>
        <v>1</v>
      </c>
    </row>
    <row r="2788" spans="1:18" x14ac:dyDescent="0.25">
      <c r="A2788" t="str">
        <f>gait_events!B1263</f>
        <v>pp059</v>
      </c>
      <c r="B2788" t="str">
        <f>VLOOKUP(A2788,participants!A:B,2,0)</f>
        <v>F</v>
      </c>
      <c r="C2788">
        <f>VLOOKUP(A2788,participants!A:C,3,0)</f>
        <v>66</v>
      </c>
      <c r="D2788" t="str">
        <f>VLOOKUP(A2788,participants!A:F,6,0)</f>
        <v>PD</v>
      </c>
      <c r="E2788" t="str">
        <f>IF(LEN(SUBSTITUTE(gait_events!C1263,"_run-",""))&lt;&gt;LEN(gait_events!C1263),LEFT(RIGHT(gait_events!C1263,LEN(gait_events!C1263)-19),FIND("_run-",RIGHT(gait_events!C1263,LEN(gait_events!C1263)-19),1)-1),RIGHT(gait_events!C1263,LEN(gait_events!C1263)-19))</f>
        <v>Slow</v>
      </c>
      <c r="F2788" t="str">
        <f>IF(LEN(SUBSTITUTE(gait_events!C1263,"_run-",""))&lt;&gt;LEN(gait_events!C1263),RIGHT(gait_events!C1263,LEN(gait_events!C1263)-FIND("_run-",gait_events!C1263,1)-4),"")</f>
        <v>off</v>
      </c>
      <c r="G2788" t="str">
        <f>gait_events!D1263</f>
        <v>right_shank</v>
      </c>
      <c r="H2788" t="str">
        <f>gait_events!E1263</f>
        <v>FC</v>
      </c>
      <c r="I2788">
        <f>IF(gait_events!F1263&lt;&gt;"",gait_events!F1263,NA())</f>
        <v>963</v>
      </c>
      <c r="J2788">
        <f>IF(gait_events!G1263&lt;&gt;"",gait_events!G1263,NA())</f>
        <v>961</v>
      </c>
      <c r="K2788">
        <f t="shared" si="344"/>
        <v>2</v>
      </c>
      <c r="L2788">
        <f t="shared" si="345"/>
        <v>10</v>
      </c>
      <c r="M2788">
        <f t="shared" si="346"/>
        <v>1</v>
      </c>
      <c r="N2788">
        <f t="shared" si="347"/>
        <v>1</v>
      </c>
      <c r="O2788">
        <f t="shared" si="348"/>
        <v>1</v>
      </c>
      <c r="P2788">
        <f t="shared" si="349"/>
        <v>0</v>
      </c>
      <c r="Q2788">
        <f t="shared" si="350"/>
        <v>0</v>
      </c>
      <c r="R2788">
        <f t="shared" si="351"/>
        <v>1</v>
      </c>
    </row>
    <row r="2789" spans="1:18" x14ac:dyDescent="0.25">
      <c r="A2789" t="str">
        <f>gait_events!B1264</f>
        <v>pp059</v>
      </c>
      <c r="B2789" t="str">
        <f>VLOOKUP(A2789,participants!A:B,2,0)</f>
        <v>F</v>
      </c>
      <c r="C2789">
        <f>VLOOKUP(A2789,participants!A:C,3,0)</f>
        <v>66</v>
      </c>
      <c r="D2789" t="str">
        <f>VLOOKUP(A2789,participants!A:F,6,0)</f>
        <v>PD</v>
      </c>
      <c r="E2789" t="str">
        <f>IF(LEN(SUBSTITUTE(gait_events!C1264,"_run-",""))&lt;&gt;LEN(gait_events!C1264),LEFT(RIGHT(gait_events!C1264,LEN(gait_events!C1264)-19),FIND("_run-",RIGHT(gait_events!C1264,LEN(gait_events!C1264)-19),1)-1),RIGHT(gait_events!C1264,LEN(gait_events!C1264)-19))</f>
        <v>Slow</v>
      </c>
      <c r="F2789" t="str">
        <f>IF(LEN(SUBSTITUTE(gait_events!C1264,"_run-",""))&lt;&gt;LEN(gait_events!C1264),RIGHT(gait_events!C1264,LEN(gait_events!C1264)-FIND("_run-",gait_events!C1264,1)-4),"")</f>
        <v>off</v>
      </c>
      <c r="G2789" t="str">
        <f>gait_events!D1264</f>
        <v>right_shank</v>
      </c>
      <c r="H2789" t="str">
        <f>gait_events!E1264</f>
        <v>FC</v>
      </c>
      <c r="I2789">
        <f>IF(gait_events!F1264&lt;&gt;"",gait_events!F1264,NA())</f>
        <v>1208</v>
      </c>
      <c r="J2789">
        <f>IF(gait_events!G1264&lt;&gt;"",gait_events!G1264,NA())</f>
        <v>1205</v>
      </c>
      <c r="K2789">
        <f t="shared" si="344"/>
        <v>3</v>
      </c>
      <c r="L2789">
        <f t="shared" si="345"/>
        <v>15</v>
      </c>
      <c r="M2789">
        <f t="shared" si="346"/>
        <v>1</v>
      </c>
      <c r="N2789">
        <f t="shared" si="347"/>
        <v>1</v>
      </c>
      <c r="O2789">
        <f t="shared" si="348"/>
        <v>1</v>
      </c>
      <c r="P2789">
        <f t="shared" si="349"/>
        <v>0</v>
      </c>
      <c r="Q2789">
        <f t="shared" si="350"/>
        <v>0</v>
      </c>
      <c r="R2789">
        <f t="shared" si="351"/>
        <v>1</v>
      </c>
    </row>
    <row r="2790" spans="1:18" x14ac:dyDescent="0.25">
      <c r="A2790" t="str">
        <f>gait_events!B1265</f>
        <v>pp059</v>
      </c>
      <c r="B2790" t="str">
        <f>VLOOKUP(A2790,participants!A:B,2,0)</f>
        <v>F</v>
      </c>
      <c r="C2790">
        <f>VLOOKUP(A2790,participants!A:C,3,0)</f>
        <v>66</v>
      </c>
      <c r="D2790" t="str">
        <f>VLOOKUP(A2790,participants!A:F,6,0)</f>
        <v>PD</v>
      </c>
      <c r="E2790" t="str">
        <f>IF(LEN(SUBSTITUTE(gait_events!C1265,"_run-",""))&lt;&gt;LEN(gait_events!C1265),LEFT(RIGHT(gait_events!C1265,LEN(gait_events!C1265)-19),FIND("_run-",RIGHT(gait_events!C1265,LEN(gait_events!C1265)-19),1)-1),RIGHT(gait_events!C1265,LEN(gait_events!C1265)-19))</f>
        <v>Slow</v>
      </c>
      <c r="F2790" t="str">
        <f>IF(LEN(SUBSTITUTE(gait_events!C1265,"_run-",""))&lt;&gt;LEN(gait_events!C1265),RIGHT(gait_events!C1265,LEN(gait_events!C1265)-FIND("_run-",gait_events!C1265,1)-4),"")</f>
        <v>off</v>
      </c>
      <c r="G2790" t="str">
        <f>gait_events!D1265</f>
        <v>right_shank</v>
      </c>
      <c r="H2790" t="str">
        <f>gait_events!E1265</f>
        <v>FC</v>
      </c>
      <c r="I2790">
        <f>IF(gait_events!F1265&lt;&gt;"",gait_events!F1265,NA())</f>
        <v>1426</v>
      </c>
      <c r="J2790" t="e">
        <f>IF(gait_events!G1265&lt;&gt;"",gait_events!G1265,NA())</f>
        <v>#N/A</v>
      </c>
      <c r="K2790" t="e">
        <f t="shared" si="344"/>
        <v>#N/A</v>
      </c>
      <c r="L2790" t="e">
        <f t="shared" si="345"/>
        <v>#N/A</v>
      </c>
      <c r="M2790">
        <f t="shared" si="346"/>
        <v>1</v>
      </c>
      <c r="N2790">
        <f t="shared" si="347"/>
        <v>0</v>
      </c>
      <c r="O2790">
        <f t="shared" si="348"/>
        <v>0</v>
      </c>
      <c r="P2790">
        <f t="shared" si="349"/>
        <v>1</v>
      </c>
      <c r="Q2790">
        <f t="shared" si="350"/>
        <v>0</v>
      </c>
      <c r="R2790">
        <f t="shared" si="351"/>
        <v>1</v>
      </c>
    </row>
    <row r="2791" spans="1:18" x14ac:dyDescent="0.25">
      <c r="A2791" t="str">
        <f>gait_events!B4225</f>
        <v>pp046</v>
      </c>
      <c r="B2791" t="str">
        <f>VLOOKUP(A2791,participants!A:B,2,0)</f>
        <v>M</v>
      </c>
      <c r="C2791">
        <f>VLOOKUP(A2791,participants!A:C,3,0)</f>
        <v>61</v>
      </c>
      <c r="D2791" t="str">
        <f>VLOOKUP(A2791,participants!A:F,6,0)</f>
        <v>PD</v>
      </c>
      <c r="E2791" t="str">
        <f>IF(LEN(SUBSTITUTE(gait_events!C4225,"_run-",""))&lt;&gt;LEN(gait_events!C4225),LEFT(RIGHT(gait_events!C4225,LEN(gait_events!C4225)-19),FIND("_run-",RIGHT(gait_events!C4225,LEN(gait_events!C4225)-19),1)-1),RIGHT(gait_events!C4225,LEN(gait_events!C4225)-19))</f>
        <v>Slow</v>
      </c>
      <c r="F2791" t="str">
        <f>IF(LEN(SUBSTITUTE(gait_events!C4225,"_run-",""))&lt;&gt;LEN(gait_events!C4225),RIGHT(gait_events!C4225,LEN(gait_events!C4225)-FIND("_run-",gait_events!C4225,1)-4),"")</f>
        <v>on</v>
      </c>
      <c r="G2791" t="str">
        <f>gait_events!D4225</f>
        <v>right_shank</v>
      </c>
      <c r="H2791" t="str">
        <f>gait_events!E4225</f>
        <v>FC</v>
      </c>
      <c r="I2791">
        <f>IF(gait_events!F4225&lt;&gt;"",gait_events!F4225,NA())</f>
        <v>209</v>
      </c>
      <c r="J2791">
        <f>IF(gait_events!G4225&lt;&gt;"",gait_events!G4225,NA())</f>
        <v>202</v>
      </c>
      <c r="K2791">
        <f t="shared" si="344"/>
        <v>7</v>
      </c>
      <c r="L2791">
        <f t="shared" si="345"/>
        <v>35</v>
      </c>
      <c r="M2791">
        <f t="shared" si="346"/>
        <v>1</v>
      </c>
      <c r="N2791">
        <f t="shared" si="347"/>
        <v>1</v>
      </c>
      <c r="O2791">
        <f t="shared" si="348"/>
        <v>1</v>
      </c>
      <c r="P2791">
        <f t="shared" si="349"/>
        <v>0</v>
      </c>
      <c r="Q2791">
        <f t="shared" si="350"/>
        <v>0</v>
      </c>
      <c r="R2791">
        <f t="shared" si="351"/>
        <v>1</v>
      </c>
    </row>
    <row r="2792" spans="1:18" x14ac:dyDescent="0.25">
      <c r="A2792" t="str">
        <f>gait_events!B4226</f>
        <v>pp046</v>
      </c>
      <c r="B2792" t="str">
        <f>VLOOKUP(A2792,participants!A:B,2,0)</f>
        <v>M</v>
      </c>
      <c r="C2792">
        <f>VLOOKUP(A2792,participants!A:C,3,0)</f>
        <v>61</v>
      </c>
      <c r="D2792" t="str">
        <f>VLOOKUP(A2792,participants!A:F,6,0)</f>
        <v>PD</v>
      </c>
      <c r="E2792" t="str">
        <f>IF(LEN(SUBSTITUTE(gait_events!C4226,"_run-",""))&lt;&gt;LEN(gait_events!C4226),LEFT(RIGHT(gait_events!C4226,LEN(gait_events!C4226)-19),FIND("_run-",RIGHT(gait_events!C4226,LEN(gait_events!C4226)-19),1)-1),RIGHT(gait_events!C4226,LEN(gait_events!C4226)-19))</f>
        <v>Slow</v>
      </c>
      <c r="F2792" t="str">
        <f>IF(LEN(SUBSTITUTE(gait_events!C4226,"_run-",""))&lt;&gt;LEN(gait_events!C4226),RIGHT(gait_events!C4226,LEN(gait_events!C4226)-FIND("_run-",gait_events!C4226,1)-4),"")</f>
        <v>on</v>
      </c>
      <c r="G2792" t="str">
        <f>gait_events!D4226</f>
        <v>right_shank</v>
      </c>
      <c r="H2792" t="str">
        <f>gait_events!E4226</f>
        <v>FC</v>
      </c>
      <c r="I2792">
        <f>IF(gait_events!F4226&lt;&gt;"",gait_events!F4226,NA())</f>
        <v>479</v>
      </c>
      <c r="J2792">
        <f>IF(gait_events!G4226&lt;&gt;"",gait_events!G4226,NA())</f>
        <v>470</v>
      </c>
      <c r="K2792">
        <f t="shared" si="344"/>
        <v>9</v>
      </c>
      <c r="L2792">
        <f t="shared" si="345"/>
        <v>45</v>
      </c>
      <c r="M2792">
        <f t="shared" si="346"/>
        <v>1</v>
      </c>
      <c r="N2792">
        <f t="shared" si="347"/>
        <v>1</v>
      </c>
      <c r="O2792">
        <f t="shared" si="348"/>
        <v>1</v>
      </c>
      <c r="P2792">
        <f t="shared" si="349"/>
        <v>0</v>
      </c>
      <c r="Q2792">
        <f t="shared" si="350"/>
        <v>0</v>
      </c>
      <c r="R2792">
        <f t="shared" si="351"/>
        <v>1</v>
      </c>
    </row>
    <row r="2793" spans="1:18" x14ac:dyDescent="0.25">
      <c r="A2793" t="str">
        <f>gait_events!B4227</f>
        <v>pp046</v>
      </c>
      <c r="B2793" t="str">
        <f>VLOOKUP(A2793,participants!A:B,2,0)</f>
        <v>M</v>
      </c>
      <c r="C2793">
        <f>VLOOKUP(A2793,participants!A:C,3,0)</f>
        <v>61</v>
      </c>
      <c r="D2793" t="str">
        <f>VLOOKUP(A2793,participants!A:F,6,0)</f>
        <v>PD</v>
      </c>
      <c r="E2793" t="str">
        <f>IF(LEN(SUBSTITUTE(gait_events!C4227,"_run-",""))&lt;&gt;LEN(gait_events!C4227),LEFT(RIGHT(gait_events!C4227,LEN(gait_events!C4227)-19),FIND("_run-",RIGHT(gait_events!C4227,LEN(gait_events!C4227)-19),1)-1),RIGHT(gait_events!C4227,LEN(gait_events!C4227)-19))</f>
        <v>Slow</v>
      </c>
      <c r="F2793" t="str">
        <f>IF(LEN(SUBSTITUTE(gait_events!C4227,"_run-",""))&lt;&gt;LEN(gait_events!C4227),RIGHT(gait_events!C4227,LEN(gait_events!C4227)-FIND("_run-",gait_events!C4227,1)-4),"")</f>
        <v>on</v>
      </c>
      <c r="G2793" t="str">
        <f>gait_events!D4227</f>
        <v>right_shank</v>
      </c>
      <c r="H2793" t="str">
        <f>gait_events!E4227</f>
        <v>FC</v>
      </c>
      <c r="I2793">
        <f>IF(gait_events!F4227&lt;&gt;"",gait_events!F4227,NA())</f>
        <v>745</v>
      </c>
      <c r="J2793">
        <f>IF(gait_events!G4227&lt;&gt;"",gait_events!G4227,NA())</f>
        <v>740</v>
      </c>
      <c r="K2793">
        <f t="shared" si="344"/>
        <v>5</v>
      </c>
      <c r="L2793">
        <f t="shared" si="345"/>
        <v>25</v>
      </c>
      <c r="M2793">
        <f t="shared" si="346"/>
        <v>1</v>
      </c>
      <c r="N2793">
        <f t="shared" si="347"/>
        <v>1</v>
      </c>
      <c r="O2793">
        <f t="shared" si="348"/>
        <v>1</v>
      </c>
      <c r="P2793">
        <f t="shared" si="349"/>
        <v>0</v>
      </c>
      <c r="Q2793">
        <f t="shared" si="350"/>
        <v>0</v>
      </c>
      <c r="R2793">
        <f t="shared" si="351"/>
        <v>1</v>
      </c>
    </row>
    <row r="2794" spans="1:18" x14ac:dyDescent="0.25">
      <c r="A2794" t="str">
        <f>gait_events!B4228</f>
        <v>pp046</v>
      </c>
      <c r="B2794" t="str">
        <f>VLOOKUP(A2794,participants!A:B,2,0)</f>
        <v>M</v>
      </c>
      <c r="C2794">
        <f>VLOOKUP(A2794,participants!A:C,3,0)</f>
        <v>61</v>
      </c>
      <c r="D2794" t="str">
        <f>VLOOKUP(A2794,participants!A:F,6,0)</f>
        <v>PD</v>
      </c>
      <c r="E2794" t="str">
        <f>IF(LEN(SUBSTITUTE(gait_events!C4228,"_run-",""))&lt;&gt;LEN(gait_events!C4228),LEFT(RIGHT(gait_events!C4228,LEN(gait_events!C4228)-19),FIND("_run-",RIGHT(gait_events!C4228,LEN(gait_events!C4228)-19),1)-1),RIGHT(gait_events!C4228,LEN(gait_events!C4228)-19))</f>
        <v>Slow</v>
      </c>
      <c r="F2794" t="str">
        <f>IF(LEN(SUBSTITUTE(gait_events!C4228,"_run-",""))&lt;&gt;LEN(gait_events!C4228),RIGHT(gait_events!C4228,LEN(gait_events!C4228)-FIND("_run-",gait_events!C4228,1)-4),"")</f>
        <v>on</v>
      </c>
      <c r="G2794" t="str">
        <f>gait_events!D4228</f>
        <v>right_shank</v>
      </c>
      <c r="H2794" t="str">
        <f>gait_events!E4228</f>
        <v>FC</v>
      </c>
      <c r="I2794">
        <f>IF(gait_events!F4228&lt;&gt;"",gait_events!F4228,NA())</f>
        <v>995</v>
      </c>
      <c r="J2794">
        <f>IF(gait_events!G4228&lt;&gt;"",gait_events!G4228,NA())</f>
        <v>991</v>
      </c>
      <c r="K2794">
        <f t="shared" si="344"/>
        <v>4</v>
      </c>
      <c r="L2794">
        <f t="shared" si="345"/>
        <v>20</v>
      </c>
      <c r="M2794">
        <f t="shared" si="346"/>
        <v>1</v>
      </c>
      <c r="N2794">
        <f t="shared" si="347"/>
        <v>1</v>
      </c>
      <c r="O2794">
        <f t="shared" si="348"/>
        <v>1</v>
      </c>
      <c r="P2794">
        <f t="shared" si="349"/>
        <v>0</v>
      </c>
      <c r="Q2794">
        <f t="shared" si="350"/>
        <v>0</v>
      </c>
      <c r="R2794">
        <f t="shared" si="351"/>
        <v>1</v>
      </c>
    </row>
    <row r="2795" spans="1:18" x14ac:dyDescent="0.25">
      <c r="A2795" t="str">
        <f>gait_events!B4229</f>
        <v>pp046</v>
      </c>
      <c r="B2795" t="str">
        <f>VLOOKUP(A2795,participants!A:B,2,0)</f>
        <v>M</v>
      </c>
      <c r="C2795">
        <f>VLOOKUP(A2795,participants!A:C,3,0)</f>
        <v>61</v>
      </c>
      <c r="D2795" t="str">
        <f>VLOOKUP(A2795,participants!A:F,6,0)</f>
        <v>PD</v>
      </c>
      <c r="E2795" t="str">
        <f>IF(LEN(SUBSTITUTE(gait_events!C4229,"_run-",""))&lt;&gt;LEN(gait_events!C4229),LEFT(RIGHT(gait_events!C4229,LEN(gait_events!C4229)-19),FIND("_run-",RIGHT(gait_events!C4229,LEN(gait_events!C4229)-19),1)-1),RIGHT(gait_events!C4229,LEN(gait_events!C4229)-19))</f>
        <v>Slow</v>
      </c>
      <c r="F2795" t="str">
        <f>IF(LEN(SUBSTITUTE(gait_events!C4229,"_run-",""))&lt;&gt;LEN(gait_events!C4229),RIGHT(gait_events!C4229,LEN(gait_events!C4229)-FIND("_run-",gait_events!C4229,1)-4),"")</f>
        <v>on</v>
      </c>
      <c r="G2795" t="str">
        <f>gait_events!D4229</f>
        <v>right_shank</v>
      </c>
      <c r="H2795" t="str">
        <f>gait_events!E4229</f>
        <v>FC</v>
      </c>
      <c r="I2795">
        <f>IF(gait_events!F4229&lt;&gt;"",gait_events!F4229,NA())</f>
        <v>1258</v>
      </c>
      <c r="J2795">
        <f>IF(gait_events!G4229&lt;&gt;"",gait_events!G4229,NA())</f>
        <v>1252</v>
      </c>
      <c r="K2795">
        <f t="shared" si="344"/>
        <v>6</v>
      </c>
      <c r="L2795">
        <f t="shared" si="345"/>
        <v>30</v>
      </c>
      <c r="M2795">
        <f t="shared" si="346"/>
        <v>1</v>
      </c>
      <c r="N2795">
        <f t="shared" si="347"/>
        <v>1</v>
      </c>
      <c r="O2795">
        <f t="shared" si="348"/>
        <v>1</v>
      </c>
      <c r="P2795">
        <f t="shared" si="349"/>
        <v>0</v>
      </c>
      <c r="Q2795">
        <f t="shared" si="350"/>
        <v>0</v>
      </c>
      <c r="R2795">
        <f t="shared" si="351"/>
        <v>1</v>
      </c>
    </row>
    <row r="2796" spans="1:18" x14ac:dyDescent="0.25">
      <c r="A2796" t="str">
        <f>gait_events!B4230</f>
        <v>pp046</v>
      </c>
      <c r="B2796" t="str">
        <f>VLOOKUP(A2796,participants!A:B,2,0)</f>
        <v>M</v>
      </c>
      <c r="C2796">
        <f>VLOOKUP(A2796,participants!A:C,3,0)</f>
        <v>61</v>
      </c>
      <c r="D2796" t="str">
        <f>VLOOKUP(A2796,participants!A:F,6,0)</f>
        <v>PD</v>
      </c>
      <c r="E2796" t="str">
        <f>IF(LEN(SUBSTITUTE(gait_events!C4230,"_run-",""))&lt;&gt;LEN(gait_events!C4230),LEFT(RIGHT(gait_events!C4230,LEN(gait_events!C4230)-19),FIND("_run-",RIGHT(gait_events!C4230,LEN(gait_events!C4230)-19),1)-1),RIGHT(gait_events!C4230,LEN(gait_events!C4230)-19))</f>
        <v>Slow</v>
      </c>
      <c r="F2796" t="str">
        <f>IF(LEN(SUBSTITUTE(gait_events!C4230,"_run-",""))&lt;&gt;LEN(gait_events!C4230),RIGHT(gait_events!C4230,LEN(gait_events!C4230)-FIND("_run-",gait_events!C4230,1)-4),"")</f>
        <v>on</v>
      </c>
      <c r="G2796" t="str">
        <f>gait_events!D4230</f>
        <v>right_shank</v>
      </c>
      <c r="H2796" t="str">
        <f>gait_events!E4230</f>
        <v>FC</v>
      </c>
      <c r="I2796">
        <f>IF(gait_events!F4230&lt;&gt;"",gait_events!F4230,NA())</f>
        <v>1544</v>
      </c>
      <c r="J2796">
        <f>IF(gait_events!G4230&lt;&gt;"",gait_events!G4230,NA())</f>
        <v>1539</v>
      </c>
      <c r="K2796">
        <f t="shared" si="344"/>
        <v>5</v>
      </c>
      <c r="L2796">
        <f t="shared" si="345"/>
        <v>25</v>
      </c>
      <c r="M2796">
        <f t="shared" si="346"/>
        <v>1</v>
      </c>
      <c r="N2796">
        <f t="shared" si="347"/>
        <v>1</v>
      </c>
      <c r="O2796">
        <f t="shared" si="348"/>
        <v>1</v>
      </c>
      <c r="P2796">
        <f t="shared" si="349"/>
        <v>0</v>
      </c>
      <c r="Q2796">
        <f t="shared" si="350"/>
        <v>0</v>
      </c>
      <c r="R2796">
        <f t="shared" si="351"/>
        <v>1</v>
      </c>
    </row>
    <row r="2797" spans="1:18" x14ac:dyDescent="0.25">
      <c r="A2797" t="str">
        <f>gait_events!B4231</f>
        <v>pp061</v>
      </c>
      <c r="B2797" t="str">
        <f>VLOOKUP(A2797,participants!A:B,2,0)</f>
        <v>M</v>
      </c>
      <c r="C2797">
        <f>VLOOKUP(A2797,participants!A:C,3,0)</f>
        <v>24</v>
      </c>
      <c r="D2797" t="str">
        <f>VLOOKUP(A2797,participants!A:F,6,0)</f>
        <v>YA</v>
      </c>
      <c r="E2797" t="str">
        <f>IF(LEN(SUBSTITUTE(gait_events!C4231,"_run-",""))&lt;&gt;LEN(gait_events!C4231),LEFT(RIGHT(gait_events!C4231,LEN(gait_events!C4231)-19),FIND("_run-",RIGHT(gait_events!C4231,LEN(gait_events!C4231)-19),1)-1),RIGHT(gait_events!C4231,LEN(gait_events!C4231)-19))</f>
        <v>Fast</v>
      </c>
      <c r="F2797" t="str">
        <f>IF(LEN(SUBSTITUTE(gait_events!C4231,"_run-",""))&lt;&gt;LEN(gait_events!C4231),RIGHT(gait_events!C4231,LEN(gait_events!C4231)-FIND("_run-",gait_events!C4231,1)-4),"")</f>
        <v/>
      </c>
      <c r="G2797" t="str">
        <f>gait_events!D4231</f>
        <v>left_ankle</v>
      </c>
      <c r="H2797" t="str">
        <f>gait_events!E4231</f>
        <v>IC</v>
      </c>
      <c r="I2797">
        <f>IF(gait_events!F4231&lt;&gt;"",gait_events!F4231,NA())</f>
        <v>37</v>
      </c>
      <c r="J2797">
        <f>IF(gait_events!G4231&lt;&gt;"",gait_events!G4231,NA())</f>
        <v>39</v>
      </c>
      <c r="K2797">
        <f t="shared" si="344"/>
        <v>-2</v>
      </c>
      <c r="L2797">
        <f t="shared" si="345"/>
        <v>-10</v>
      </c>
      <c r="M2797">
        <f t="shared" si="346"/>
        <v>1</v>
      </c>
      <c r="N2797">
        <f t="shared" si="347"/>
        <v>1</v>
      </c>
      <c r="O2797">
        <f t="shared" si="348"/>
        <v>1</v>
      </c>
      <c r="P2797">
        <f t="shared" si="349"/>
        <v>0</v>
      </c>
      <c r="Q2797">
        <f t="shared" si="350"/>
        <v>0</v>
      </c>
      <c r="R2797">
        <f t="shared" si="351"/>
        <v>1</v>
      </c>
    </row>
    <row r="2798" spans="1:18" x14ac:dyDescent="0.25">
      <c r="A2798" t="str">
        <f>gait_events!B4232</f>
        <v>pp061</v>
      </c>
      <c r="B2798" t="str">
        <f>VLOOKUP(A2798,participants!A:B,2,0)</f>
        <v>M</v>
      </c>
      <c r="C2798">
        <f>VLOOKUP(A2798,participants!A:C,3,0)</f>
        <v>24</v>
      </c>
      <c r="D2798" t="str">
        <f>VLOOKUP(A2798,participants!A:F,6,0)</f>
        <v>YA</v>
      </c>
      <c r="E2798" t="str">
        <f>IF(LEN(SUBSTITUTE(gait_events!C4232,"_run-",""))&lt;&gt;LEN(gait_events!C4232),LEFT(RIGHT(gait_events!C4232,LEN(gait_events!C4232)-19),FIND("_run-",RIGHT(gait_events!C4232,LEN(gait_events!C4232)-19),1)-1),RIGHT(gait_events!C4232,LEN(gait_events!C4232)-19))</f>
        <v>Fast</v>
      </c>
      <c r="F2798" t="str">
        <f>IF(LEN(SUBSTITUTE(gait_events!C4232,"_run-",""))&lt;&gt;LEN(gait_events!C4232),RIGHT(gait_events!C4232,LEN(gait_events!C4232)-FIND("_run-",gait_events!C4232,1)-4),"")</f>
        <v/>
      </c>
      <c r="G2798" t="str">
        <f>gait_events!D4232</f>
        <v>left_ankle</v>
      </c>
      <c r="H2798" t="str">
        <f>gait_events!E4232</f>
        <v>IC</v>
      </c>
      <c r="I2798">
        <f>IF(gait_events!F4232&lt;&gt;"",gait_events!F4232,NA())</f>
        <v>235</v>
      </c>
      <c r="J2798">
        <f>IF(gait_events!G4232&lt;&gt;"",gait_events!G4232,NA())</f>
        <v>237</v>
      </c>
      <c r="K2798">
        <f t="shared" si="344"/>
        <v>-2</v>
      </c>
      <c r="L2798">
        <f t="shared" si="345"/>
        <v>-10</v>
      </c>
      <c r="M2798">
        <f t="shared" si="346"/>
        <v>1</v>
      </c>
      <c r="N2798">
        <f t="shared" si="347"/>
        <v>1</v>
      </c>
      <c r="O2798">
        <f t="shared" si="348"/>
        <v>1</v>
      </c>
      <c r="P2798">
        <f t="shared" si="349"/>
        <v>0</v>
      </c>
      <c r="Q2798">
        <f t="shared" si="350"/>
        <v>0</v>
      </c>
      <c r="R2798">
        <f t="shared" si="351"/>
        <v>1</v>
      </c>
    </row>
    <row r="2799" spans="1:18" x14ac:dyDescent="0.25">
      <c r="A2799" t="str">
        <f>gait_events!B4233</f>
        <v>pp061</v>
      </c>
      <c r="B2799" t="str">
        <f>VLOOKUP(A2799,participants!A:B,2,0)</f>
        <v>M</v>
      </c>
      <c r="C2799">
        <f>VLOOKUP(A2799,participants!A:C,3,0)</f>
        <v>24</v>
      </c>
      <c r="D2799" t="str">
        <f>VLOOKUP(A2799,participants!A:F,6,0)</f>
        <v>YA</v>
      </c>
      <c r="E2799" t="str">
        <f>IF(LEN(SUBSTITUTE(gait_events!C4233,"_run-",""))&lt;&gt;LEN(gait_events!C4233),LEFT(RIGHT(gait_events!C4233,LEN(gait_events!C4233)-19),FIND("_run-",RIGHT(gait_events!C4233,LEN(gait_events!C4233)-19),1)-1),RIGHT(gait_events!C4233,LEN(gait_events!C4233)-19))</f>
        <v>Fast</v>
      </c>
      <c r="F2799" t="str">
        <f>IF(LEN(SUBSTITUTE(gait_events!C4233,"_run-",""))&lt;&gt;LEN(gait_events!C4233),RIGHT(gait_events!C4233,LEN(gait_events!C4233)-FIND("_run-",gait_events!C4233,1)-4),"")</f>
        <v/>
      </c>
      <c r="G2799" t="str">
        <f>gait_events!D4233</f>
        <v>left_ankle</v>
      </c>
      <c r="H2799" t="str">
        <f>gait_events!E4233</f>
        <v>IC</v>
      </c>
      <c r="I2799">
        <f>IF(gait_events!F4233&lt;&gt;"",gait_events!F4233,NA())</f>
        <v>435</v>
      </c>
      <c r="J2799">
        <f>IF(gait_events!G4233&lt;&gt;"",gait_events!G4233,NA())</f>
        <v>437</v>
      </c>
      <c r="K2799">
        <f t="shared" si="344"/>
        <v>-2</v>
      </c>
      <c r="L2799">
        <f t="shared" si="345"/>
        <v>-10</v>
      </c>
      <c r="M2799">
        <f t="shared" si="346"/>
        <v>1</v>
      </c>
      <c r="N2799">
        <f t="shared" si="347"/>
        <v>1</v>
      </c>
      <c r="O2799">
        <f t="shared" si="348"/>
        <v>1</v>
      </c>
      <c r="P2799">
        <f t="shared" si="349"/>
        <v>0</v>
      </c>
      <c r="Q2799">
        <f t="shared" si="350"/>
        <v>0</v>
      </c>
      <c r="R2799">
        <f t="shared" si="351"/>
        <v>1</v>
      </c>
    </row>
    <row r="2800" spans="1:18" x14ac:dyDescent="0.25">
      <c r="A2800" t="str">
        <f>gait_events!B4234</f>
        <v>pp061</v>
      </c>
      <c r="B2800" t="str">
        <f>VLOOKUP(A2800,participants!A:B,2,0)</f>
        <v>M</v>
      </c>
      <c r="C2800">
        <f>VLOOKUP(A2800,participants!A:C,3,0)</f>
        <v>24</v>
      </c>
      <c r="D2800" t="str">
        <f>VLOOKUP(A2800,participants!A:F,6,0)</f>
        <v>YA</v>
      </c>
      <c r="E2800" t="str">
        <f>IF(LEN(SUBSTITUTE(gait_events!C4234,"_run-",""))&lt;&gt;LEN(gait_events!C4234),LEFT(RIGHT(gait_events!C4234,LEN(gait_events!C4234)-19),FIND("_run-",RIGHT(gait_events!C4234,LEN(gait_events!C4234)-19),1)-1),RIGHT(gait_events!C4234,LEN(gait_events!C4234)-19))</f>
        <v>Fast</v>
      </c>
      <c r="F2800" t="str">
        <f>IF(LEN(SUBSTITUTE(gait_events!C4234,"_run-",""))&lt;&gt;LEN(gait_events!C4234),RIGHT(gait_events!C4234,LEN(gait_events!C4234)-FIND("_run-",gait_events!C4234,1)-4),"")</f>
        <v/>
      </c>
      <c r="G2800" t="str">
        <f>gait_events!D4234</f>
        <v>left_ankle</v>
      </c>
      <c r="H2800" t="str">
        <f>gait_events!E4234</f>
        <v>FC</v>
      </c>
      <c r="I2800">
        <f>IF(gait_events!F4234&lt;&gt;"",gait_events!F4234,NA())</f>
        <v>156</v>
      </c>
      <c r="J2800">
        <f>IF(gait_events!G4234&lt;&gt;"",gait_events!G4234,NA())</f>
        <v>156</v>
      </c>
      <c r="K2800">
        <f t="shared" si="344"/>
        <v>0</v>
      </c>
      <c r="L2800">
        <f t="shared" si="345"/>
        <v>0</v>
      </c>
      <c r="M2800">
        <f t="shared" si="346"/>
        <v>1</v>
      </c>
      <c r="N2800">
        <f t="shared" si="347"/>
        <v>1</v>
      </c>
      <c r="O2800">
        <f t="shared" si="348"/>
        <v>1</v>
      </c>
      <c r="P2800">
        <f t="shared" si="349"/>
        <v>0</v>
      </c>
      <c r="Q2800">
        <f t="shared" si="350"/>
        <v>0</v>
      </c>
      <c r="R2800">
        <f t="shared" si="351"/>
        <v>1</v>
      </c>
    </row>
    <row r="2801" spans="1:18" x14ac:dyDescent="0.25">
      <c r="A2801" t="str">
        <f>gait_events!B4235</f>
        <v>pp061</v>
      </c>
      <c r="B2801" t="str">
        <f>VLOOKUP(A2801,participants!A:B,2,0)</f>
        <v>M</v>
      </c>
      <c r="C2801">
        <f>VLOOKUP(A2801,participants!A:C,3,0)</f>
        <v>24</v>
      </c>
      <c r="D2801" t="str">
        <f>VLOOKUP(A2801,participants!A:F,6,0)</f>
        <v>YA</v>
      </c>
      <c r="E2801" t="str">
        <f>IF(LEN(SUBSTITUTE(gait_events!C4235,"_run-",""))&lt;&gt;LEN(gait_events!C4235),LEFT(RIGHT(gait_events!C4235,LEN(gait_events!C4235)-19),FIND("_run-",RIGHT(gait_events!C4235,LEN(gait_events!C4235)-19),1)-1),RIGHT(gait_events!C4235,LEN(gait_events!C4235)-19))</f>
        <v>Fast</v>
      </c>
      <c r="F2801" t="str">
        <f>IF(LEN(SUBSTITUTE(gait_events!C4235,"_run-",""))&lt;&gt;LEN(gait_events!C4235),RIGHT(gait_events!C4235,LEN(gait_events!C4235)-FIND("_run-",gait_events!C4235,1)-4),"")</f>
        <v/>
      </c>
      <c r="G2801" t="str">
        <f>gait_events!D4235</f>
        <v>left_ankle</v>
      </c>
      <c r="H2801" t="str">
        <f>gait_events!E4235</f>
        <v>FC</v>
      </c>
      <c r="I2801">
        <f>IF(gait_events!F4235&lt;&gt;"",gait_events!F4235,NA())</f>
        <v>357</v>
      </c>
      <c r="J2801">
        <f>IF(gait_events!G4235&lt;&gt;"",gait_events!G4235,NA())</f>
        <v>354</v>
      </c>
      <c r="K2801">
        <f t="shared" si="344"/>
        <v>3</v>
      </c>
      <c r="L2801">
        <f t="shared" si="345"/>
        <v>15</v>
      </c>
      <c r="M2801">
        <f t="shared" si="346"/>
        <v>1</v>
      </c>
      <c r="N2801">
        <f t="shared" si="347"/>
        <v>1</v>
      </c>
      <c r="O2801">
        <f t="shared" si="348"/>
        <v>1</v>
      </c>
      <c r="P2801">
        <f t="shared" si="349"/>
        <v>0</v>
      </c>
      <c r="Q2801">
        <f t="shared" si="350"/>
        <v>0</v>
      </c>
      <c r="R2801">
        <f t="shared" si="351"/>
        <v>1</v>
      </c>
    </row>
    <row r="2802" spans="1:18" x14ac:dyDescent="0.25">
      <c r="A2802" t="str">
        <f>gait_events!B4236</f>
        <v>pp061</v>
      </c>
      <c r="B2802" t="str">
        <f>VLOOKUP(A2802,participants!A:B,2,0)</f>
        <v>M</v>
      </c>
      <c r="C2802">
        <f>VLOOKUP(A2802,participants!A:C,3,0)</f>
        <v>24</v>
      </c>
      <c r="D2802" t="str">
        <f>VLOOKUP(A2802,participants!A:F,6,0)</f>
        <v>YA</v>
      </c>
      <c r="E2802" t="str">
        <f>IF(LEN(SUBSTITUTE(gait_events!C4236,"_run-",""))&lt;&gt;LEN(gait_events!C4236),LEFT(RIGHT(gait_events!C4236,LEN(gait_events!C4236)-19),FIND("_run-",RIGHT(gait_events!C4236,LEN(gait_events!C4236)-19),1)-1),RIGHT(gait_events!C4236,LEN(gait_events!C4236)-19))</f>
        <v>Fast</v>
      </c>
      <c r="F2802" t="str">
        <f>IF(LEN(SUBSTITUTE(gait_events!C4236,"_run-",""))&lt;&gt;LEN(gait_events!C4236),RIGHT(gait_events!C4236,LEN(gait_events!C4236)-FIND("_run-",gait_events!C4236,1)-4),"")</f>
        <v/>
      </c>
      <c r="G2802" t="str">
        <f>gait_events!D4236</f>
        <v>left_ankle</v>
      </c>
      <c r="H2802" t="str">
        <f>gait_events!E4236</f>
        <v>FC</v>
      </c>
      <c r="I2802">
        <f>IF(gait_events!F4236&lt;&gt;"",gait_events!F4236,NA())</f>
        <v>559</v>
      </c>
      <c r="J2802">
        <f>IF(gait_events!G4236&lt;&gt;"",gait_events!G4236,NA())</f>
        <v>560</v>
      </c>
      <c r="K2802">
        <f t="shared" si="344"/>
        <v>-1</v>
      </c>
      <c r="L2802">
        <f t="shared" si="345"/>
        <v>-5</v>
      </c>
      <c r="M2802">
        <f t="shared" si="346"/>
        <v>1</v>
      </c>
      <c r="N2802">
        <f t="shared" si="347"/>
        <v>1</v>
      </c>
      <c r="O2802">
        <f t="shared" si="348"/>
        <v>1</v>
      </c>
      <c r="P2802">
        <f t="shared" si="349"/>
        <v>0</v>
      </c>
      <c r="Q2802">
        <f t="shared" si="350"/>
        <v>0</v>
      </c>
      <c r="R2802">
        <f t="shared" si="351"/>
        <v>1</v>
      </c>
    </row>
    <row r="2803" spans="1:18" x14ac:dyDescent="0.25">
      <c r="A2803" t="str">
        <f>gait_events!B4237</f>
        <v>pp061</v>
      </c>
      <c r="B2803" t="str">
        <f>VLOOKUP(A2803,participants!A:B,2,0)</f>
        <v>M</v>
      </c>
      <c r="C2803">
        <f>VLOOKUP(A2803,participants!A:C,3,0)</f>
        <v>24</v>
      </c>
      <c r="D2803" t="str">
        <f>VLOOKUP(A2803,participants!A:F,6,0)</f>
        <v>YA</v>
      </c>
      <c r="E2803" t="str">
        <f>IF(LEN(SUBSTITUTE(gait_events!C4237,"_run-",""))&lt;&gt;LEN(gait_events!C4237),LEFT(RIGHT(gait_events!C4237,LEN(gait_events!C4237)-19),FIND("_run-",RIGHT(gait_events!C4237,LEN(gait_events!C4237)-19),1)-1),RIGHT(gait_events!C4237,LEN(gait_events!C4237)-19))</f>
        <v>Fast</v>
      </c>
      <c r="F2803" t="str">
        <f>IF(LEN(SUBSTITUTE(gait_events!C4237,"_run-",""))&lt;&gt;LEN(gait_events!C4237),RIGHT(gait_events!C4237,LEN(gait_events!C4237)-FIND("_run-",gait_events!C4237,1)-4),"")</f>
        <v/>
      </c>
      <c r="G2803" t="str">
        <f>gait_events!D4237</f>
        <v>right_ankle</v>
      </c>
      <c r="H2803" t="str">
        <f>gait_events!E4237</f>
        <v>IC</v>
      </c>
      <c r="I2803">
        <f>IF(gait_events!F4237&lt;&gt;"",gait_events!F4237,NA())</f>
        <v>135</v>
      </c>
      <c r="J2803">
        <f>IF(gait_events!G4237&lt;&gt;"",gait_events!G4237,NA())</f>
        <v>136</v>
      </c>
      <c r="K2803">
        <f t="shared" si="344"/>
        <v>-1</v>
      </c>
      <c r="L2803">
        <f t="shared" si="345"/>
        <v>-5</v>
      </c>
      <c r="M2803">
        <f t="shared" si="346"/>
        <v>1</v>
      </c>
      <c r="N2803">
        <f t="shared" si="347"/>
        <v>1</v>
      </c>
      <c r="O2803">
        <f t="shared" si="348"/>
        <v>1</v>
      </c>
      <c r="P2803">
        <f t="shared" si="349"/>
        <v>0</v>
      </c>
      <c r="Q2803">
        <f t="shared" si="350"/>
        <v>0</v>
      </c>
      <c r="R2803">
        <f t="shared" si="351"/>
        <v>1</v>
      </c>
    </row>
    <row r="2804" spans="1:18" x14ac:dyDescent="0.25">
      <c r="A2804" t="str">
        <f>gait_events!B4238</f>
        <v>pp061</v>
      </c>
      <c r="B2804" t="str">
        <f>VLOOKUP(A2804,participants!A:B,2,0)</f>
        <v>M</v>
      </c>
      <c r="C2804">
        <f>VLOOKUP(A2804,participants!A:C,3,0)</f>
        <v>24</v>
      </c>
      <c r="D2804" t="str">
        <f>VLOOKUP(A2804,participants!A:F,6,0)</f>
        <v>YA</v>
      </c>
      <c r="E2804" t="str">
        <f>IF(LEN(SUBSTITUTE(gait_events!C4238,"_run-",""))&lt;&gt;LEN(gait_events!C4238),LEFT(RIGHT(gait_events!C4238,LEN(gait_events!C4238)-19),FIND("_run-",RIGHT(gait_events!C4238,LEN(gait_events!C4238)-19),1)-1),RIGHT(gait_events!C4238,LEN(gait_events!C4238)-19))</f>
        <v>Fast</v>
      </c>
      <c r="F2804" t="str">
        <f>IF(LEN(SUBSTITUTE(gait_events!C4238,"_run-",""))&lt;&gt;LEN(gait_events!C4238),RIGHT(gait_events!C4238,LEN(gait_events!C4238)-FIND("_run-",gait_events!C4238,1)-4),"")</f>
        <v/>
      </c>
      <c r="G2804" t="str">
        <f>gait_events!D4238</f>
        <v>right_ankle</v>
      </c>
      <c r="H2804" t="str">
        <f>gait_events!E4238</f>
        <v>IC</v>
      </c>
      <c r="I2804">
        <f>IF(gait_events!F4238&lt;&gt;"",gait_events!F4238,NA())</f>
        <v>336</v>
      </c>
      <c r="J2804">
        <f>IF(gait_events!G4238&lt;&gt;"",gait_events!G4238,NA())</f>
        <v>336</v>
      </c>
      <c r="K2804">
        <f t="shared" si="344"/>
        <v>0</v>
      </c>
      <c r="L2804">
        <f t="shared" si="345"/>
        <v>0</v>
      </c>
      <c r="M2804">
        <f t="shared" si="346"/>
        <v>1</v>
      </c>
      <c r="N2804">
        <f t="shared" si="347"/>
        <v>1</v>
      </c>
      <c r="O2804">
        <f t="shared" si="348"/>
        <v>1</v>
      </c>
      <c r="P2804">
        <f t="shared" si="349"/>
        <v>0</v>
      </c>
      <c r="Q2804">
        <f t="shared" si="350"/>
        <v>0</v>
      </c>
      <c r="R2804">
        <f t="shared" si="351"/>
        <v>1</v>
      </c>
    </row>
    <row r="2805" spans="1:18" x14ac:dyDescent="0.25">
      <c r="A2805" t="str">
        <f>gait_events!B4239</f>
        <v>pp061</v>
      </c>
      <c r="B2805" t="str">
        <f>VLOOKUP(A2805,participants!A:B,2,0)</f>
        <v>M</v>
      </c>
      <c r="C2805">
        <f>VLOOKUP(A2805,participants!A:C,3,0)</f>
        <v>24</v>
      </c>
      <c r="D2805" t="str">
        <f>VLOOKUP(A2805,participants!A:F,6,0)</f>
        <v>YA</v>
      </c>
      <c r="E2805" t="str">
        <f>IF(LEN(SUBSTITUTE(gait_events!C4239,"_run-",""))&lt;&gt;LEN(gait_events!C4239),LEFT(RIGHT(gait_events!C4239,LEN(gait_events!C4239)-19),FIND("_run-",RIGHT(gait_events!C4239,LEN(gait_events!C4239)-19),1)-1),RIGHT(gait_events!C4239,LEN(gait_events!C4239)-19))</f>
        <v>Fast</v>
      </c>
      <c r="F2805" t="str">
        <f>IF(LEN(SUBSTITUTE(gait_events!C4239,"_run-",""))&lt;&gt;LEN(gait_events!C4239),RIGHT(gait_events!C4239,LEN(gait_events!C4239)-FIND("_run-",gait_events!C4239,1)-4),"")</f>
        <v/>
      </c>
      <c r="G2805" t="str">
        <f>gait_events!D4239</f>
        <v>right_ankle</v>
      </c>
      <c r="H2805" t="str">
        <f>gait_events!E4239</f>
        <v>IC</v>
      </c>
      <c r="I2805">
        <f>IF(gait_events!F4239&lt;&gt;"",gait_events!F4239,NA())</f>
        <v>538</v>
      </c>
      <c r="J2805">
        <f>IF(gait_events!G4239&lt;&gt;"",gait_events!G4239,NA())</f>
        <v>538</v>
      </c>
      <c r="K2805">
        <f t="shared" si="344"/>
        <v>0</v>
      </c>
      <c r="L2805">
        <f t="shared" si="345"/>
        <v>0</v>
      </c>
      <c r="M2805">
        <f t="shared" si="346"/>
        <v>1</v>
      </c>
      <c r="N2805">
        <f t="shared" si="347"/>
        <v>1</v>
      </c>
      <c r="O2805">
        <f t="shared" si="348"/>
        <v>1</v>
      </c>
      <c r="P2805">
        <f t="shared" si="349"/>
        <v>0</v>
      </c>
      <c r="Q2805">
        <f t="shared" si="350"/>
        <v>0</v>
      </c>
      <c r="R2805">
        <f t="shared" si="351"/>
        <v>1</v>
      </c>
    </row>
    <row r="2806" spans="1:18" x14ac:dyDescent="0.25">
      <c r="A2806" t="str">
        <f>gait_events!B4240</f>
        <v>pp061</v>
      </c>
      <c r="B2806" t="str">
        <f>VLOOKUP(A2806,participants!A:B,2,0)</f>
        <v>M</v>
      </c>
      <c r="C2806">
        <f>VLOOKUP(A2806,participants!A:C,3,0)</f>
        <v>24</v>
      </c>
      <c r="D2806" t="str">
        <f>VLOOKUP(A2806,participants!A:F,6,0)</f>
        <v>YA</v>
      </c>
      <c r="E2806" t="str">
        <f>IF(LEN(SUBSTITUTE(gait_events!C4240,"_run-",""))&lt;&gt;LEN(gait_events!C4240),LEFT(RIGHT(gait_events!C4240,LEN(gait_events!C4240)-19),FIND("_run-",RIGHT(gait_events!C4240,LEN(gait_events!C4240)-19),1)-1),RIGHT(gait_events!C4240,LEN(gait_events!C4240)-19))</f>
        <v>Fast</v>
      </c>
      <c r="F2806" t="str">
        <f>IF(LEN(SUBSTITUTE(gait_events!C4240,"_run-",""))&lt;&gt;LEN(gait_events!C4240),RIGHT(gait_events!C4240,LEN(gait_events!C4240)-FIND("_run-",gait_events!C4240,1)-4),"")</f>
        <v/>
      </c>
      <c r="G2806" t="str">
        <f>gait_events!D4240</f>
        <v>right_ankle</v>
      </c>
      <c r="H2806" t="str">
        <f>gait_events!E4240</f>
        <v>FC</v>
      </c>
      <c r="I2806">
        <f>IF(gait_events!F4240&lt;&gt;"",gait_events!F4240,NA())</f>
        <v>57</v>
      </c>
      <c r="J2806">
        <f>IF(gait_events!G4240&lt;&gt;"",gait_events!G4240,NA())</f>
        <v>58</v>
      </c>
      <c r="K2806">
        <f t="shared" si="344"/>
        <v>-1</v>
      </c>
      <c r="L2806">
        <f t="shared" si="345"/>
        <v>-5</v>
      </c>
      <c r="M2806">
        <f t="shared" si="346"/>
        <v>1</v>
      </c>
      <c r="N2806">
        <f t="shared" si="347"/>
        <v>1</v>
      </c>
      <c r="O2806">
        <f t="shared" si="348"/>
        <v>1</v>
      </c>
      <c r="P2806">
        <f t="shared" si="349"/>
        <v>0</v>
      </c>
      <c r="Q2806">
        <f t="shared" si="350"/>
        <v>0</v>
      </c>
      <c r="R2806">
        <f t="shared" si="351"/>
        <v>1</v>
      </c>
    </row>
    <row r="2807" spans="1:18" x14ac:dyDescent="0.25">
      <c r="A2807" t="str">
        <f>gait_events!B4241</f>
        <v>pp061</v>
      </c>
      <c r="B2807" t="str">
        <f>VLOOKUP(A2807,participants!A:B,2,0)</f>
        <v>M</v>
      </c>
      <c r="C2807">
        <f>VLOOKUP(A2807,participants!A:C,3,0)</f>
        <v>24</v>
      </c>
      <c r="D2807" t="str">
        <f>VLOOKUP(A2807,participants!A:F,6,0)</f>
        <v>YA</v>
      </c>
      <c r="E2807" t="str">
        <f>IF(LEN(SUBSTITUTE(gait_events!C4241,"_run-",""))&lt;&gt;LEN(gait_events!C4241),LEFT(RIGHT(gait_events!C4241,LEN(gait_events!C4241)-19),FIND("_run-",RIGHT(gait_events!C4241,LEN(gait_events!C4241)-19),1)-1),RIGHT(gait_events!C4241,LEN(gait_events!C4241)-19))</f>
        <v>Fast</v>
      </c>
      <c r="F2807" t="str">
        <f>IF(LEN(SUBSTITUTE(gait_events!C4241,"_run-",""))&lt;&gt;LEN(gait_events!C4241),RIGHT(gait_events!C4241,LEN(gait_events!C4241)-FIND("_run-",gait_events!C4241,1)-4),"")</f>
        <v/>
      </c>
      <c r="G2807" t="str">
        <f>gait_events!D4241</f>
        <v>right_ankle</v>
      </c>
      <c r="H2807" t="str">
        <f>gait_events!E4241</f>
        <v>FC</v>
      </c>
      <c r="I2807">
        <f>IF(gait_events!F4241&lt;&gt;"",gait_events!F4241,NA())</f>
        <v>255</v>
      </c>
      <c r="J2807">
        <f>IF(gait_events!G4241&lt;&gt;"",gait_events!G4241,NA())</f>
        <v>254</v>
      </c>
      <c r="K2807">
        <f t="shared" si="344"/>
        <v>1</v>
      </c>
      <c r="L2807">
        <f t="shared" si="345"/>
        <v>5</v>
      </c>
      <c r="M2807">
        <f t="shared" si="346"/>
        <v>1</v>
      </c>
      <c r="N2807">
        <f t="shared" si="347"/>
        <v>1</v>
      </c>
      <c r="O2807">
        <f t="shared" si="348"/>
        <v>1</v>
      </c>
      <c r="P2807">
        <f t="shared" si="349"/>
        <v>0</v>
      </c>
      <c r="Q2807">
        <f t="shared" si="350"/>
        <v>0</v>
      </c>
      <c r="R2807">
        <f t="shared" si="351"/>
        <v>1</v>
      </c>
    </row>
    <row r="2808" spans="1:18" x14ac:dyDescent="0.25">
      <c r="A2808" t="str">
        <f>gait_events!B4242</f>
        <v>pp061</v>
      </c>
      <c r="B2808" t="str">
        <f>VLOOKUP(A2808,participants!A:B,2,0)</f>
        <v>M</v>
      </c>
      <c r="C2808">
        <f>VLOOKUP(A2808,participants!A:C,3,0)</f>
        <v>24</v>
      </c>
      <c r="D2808" t="str">
        <f>VLOOKUP(A2808,participants!A:F,6,0)</f>
        <v>YA</v>
      </c>
      <c r="E2808" t="str">
        <f>IF(LEN(SUBSTITUTE(gait_events!C4242,"_run-",""))&lt;&gt;LEN(gait_events!C4242),LEFT(RIGHT(gait_events!C4242,LEN(gait_events!C4242)-19),FIND("_run-",RIGHT(gait_events!C4242,LEN(gait_events!C4242)-19),1)-1),RIGHT(gait_events!C4242,LEN(gait_events!C4242)-19))</f>
        <v>Fast</v>
      </c>
      <c r="F2808" t="str">
        <f>IF(LEN(SUBSTITUTE(gait_events!C4242,"_run-",""))&lt;&gt;LEN(gait_events!C4242),RIGHT(gait_events!C4242,LEN(gait_events!C4242)-FIND("_run-",gait_events!C4242,1)-4),"")</f>
        <v/>
      </c>
      <c r="G2808" t="str">
        <f>gait_events!D4242</f>
        <v>right_ankle</v>
      </c>
      <c r="H2808" t="str">
        <f>gait_events!E4242</f>
        <v>FC</v>
      </c>
      <c r="I2808">
        <f>IF(gait_events!F4242&lt;&gt;"",gait_events!F4242,NA())</f>
        <v>455</v>
      </c>
      <c r="J2808">
        <f>IF(gait_events!G4242&lt;&gt;"",gait_events!G4242,NA())</f>
        <v>456</v>
      </c>
      <c r="K2808">
        <f t="shared" si="344"/>
        <v>-1</v>
      </c>
      <c r="L2808">
        <f t="shared" si="345"/>
        <v>-5</v>
      </c>
      <c r="M2808">
        <f t="shared" si="346"/>
        <v>1</v>
      </c>
      <c r="N2808">
        <f t="shared" si="347"/>
        <v>1</v>
      </c>
      <c r="O2808">
        <f t="shared" si="348"/>
        <v>1</v>
      </c>
      <c r="P2808">
        <f t="shared" si="349"/>
        <v>0</v>
      </c>
      <c r="Q2808">
        <f t="shared" si="350"/>
        <v>0</v>
      </c>
      <c r="R2808">
        <f t="shared" si="351"/>
        <v>1</v>
      </c>
    </row>
    <row r="2809" spans="1:18" x14ac:dyDescent="0.25">
      <c r="A2809" t="str">
        <f>gait_events!B4243</f>
        <v>pp061</v>
      </c>
      <c r="B2809" t="str">
        <f>VLOOKUP(A2809,participants!A:B,2,0)</f>
        <v>M</v>
      </c>
      <c r="C2809">
        <f>VLOOKUP(A2809,participants!A:C,3,0)</f>
        <v>24</v>
      </c>
      <c r="D2809" t="str">
        <f>VLOOKUP(A2809,participants!A:F,6,0)</f>
        <v>YA</v>
      </c>
      <c r="E2809" t="str">
        <f>IF(LEN(SUBSTITUTE(gait_events!C4243,"_run-",""))&lt;&gt;LEN(gait_events!C4243),LEFT(RIGHT(gait_events!C4243,LEN(gait_events!C4243)-19),FIND("_run-",RIGHT(gait_events!C4243,LEN(gait_events!C4243)-19),1)-1),RIGHT(gait_events!C4243,LEN(gait_events!C4243)-19))</f>
        <v>Fast</v>
      </c>
      <c r="F2809" t="str">
        <f>IF(LEN(SUBSTITUTE(gait_events!C4243,"_run-",""))&lt;&gt;LEN(gait_events!C4243),RIGHT(gait_events!C4243,LEN(gait_events!C4243)-FIND("_run-",gait_events!C4243,1)-4),"")</f>
        <v/>
      </c>
      <c r="G2809" t="str">
        <f>gait_events!D4243</f>
        <v>left_shank</v>
      </c>
      <c r="H2809" t="str">
        <f>gait_events!E4243</f>
        <v>IC</v>
      </c>
      <c r="I2809">
        <f>IF(gait_events!F4243&lt;&gt;"",gait_events!F4243,NA())</f>
        <v>37</v>
      </c>
      <c r="J2809">
        <f>IF(gait_events!G4243&lt;&gt;"",gait_events!G4243,NA())</f>
        <v>36</v>
      </c>
      <c r="K2809">
        <f t="shared" si="344"/>
        <v>1</v>
      </c>
      <c r="L2809">
        <f t="shared" si="345"/>
        <v>5</v>
      </c>
      <c r="M2809">
        <f t="shared" si="346"/>
        <v>1</v>
      </c>
      <c r="N2809">
        <f t="shared" si="347"/>
        <v>1</v>
      </c>
      <c r="O2809">
        <f t="shared" si="348"/>
        <v>1</v>
      </c>
      <c r="P2809">
        <f t="shared" si="349"/>
        <v>0</v>
      </c>
      <c r="Q2809">
        <f t="shared" si="350"/>
        <v>0</v>
      </c>
      <c r="R2809">
        <f t="shared" si="351"/>
        <v>1</v>
      </c>
    </row>
    <row r="2810" spans="1:18" x14ac:dyDescent="0.25">
      <c r="A2810" t="str">
        <f>gait_events!B4244</f>
        <v>pp061</v>
      </c>
      <c r="B2810" t="str">
        <f>VLOOKUP(A2810,participants!A:B,2,0)</f>
        <v>M</v>
      </c>
      <c r="C2810">
        <f>VLOOKUP(A2810,participants!A:C,3,0)</f>
        <v>24</v>
      </c>
      <c r="D2810" t="str">
        <f>VLOOKUP(A2810,participants!A:F,6,0)</f>
        <v>YA</v>
      </c>
      <c r="E2810" t="str">
        <f>IF(LEN(SUBSTITUTE(gait_events!C4244,"_run-",""))&lt;&gt;LEN(gait_events!C4244),LEFT(RIGHT(gait_events!C4244,LEN(gait_events!C4244)-19),FIND("_run-",RIGHT(gait_events!C4244,LEN(gait_events!C4244)-19),1)-1),RIGHT(gait_events!C4244,LEN(gait_events!C4244)-19))</f>
        <v>Fast</v>
      </c>
      <c r="F2810" t="str">
        <f>IF(LEN(SUBSTITUTE(gait_events!C4244,"_run-",""))&lt;&gt;LEN(gait_events!C4244),RIGHT(gait_events!C4244,LEN(gait_events!C4244)-FIND("_run-",gait_events!C4244,1)-4),"")</f>
        <v/>
      </c>
      <c r="G2810" t="str">
        <f>gait_events!D4244</f>
        <v>left_shank</v>
      </c>
      <c r="H2810" t="str">
        <f>gait_events!E4244</f>
        <v>IC</v>
      </c>
      <c r="I2810">
        <f>IF(gait_events!F4244&lt;&gt;"",gait_events!F4244,NA())</f>
        <v>235</v>
      </c>
      <c r="J2810">
        <f>IF(gait_events!G4244&lt;&gt;"",gait_events!G4244,NA())</f>
        <v>236</v>
      </c>
      <c r="K2810">
        <f t="shared" si="344"/>
        <v>-1</v>
      </c>
      <c r="L2810">
        <f t="shared" si="345"/>
        <v>-5</v>
      </c>
      <c r="M2810">
        <f t="shared" si="346"/>
        <v>1</v>
      </c>
      <c r="N2810">
        <f t="shared" si="347"/>
        <v>1</v>
      </c>
      <c r="O2810">
        <f t="shared" si="348"/>
        <v>1</v>
      </c>
      <c r="P2810">
        <f t="shared" si="349"/>
        <v>0</v>
      </c>
      <c r="Q2810">
        <f t="shared" si="350"/>
        <v>0</v>
      </c>
      <c r="R2810">
        <f t="shared" si="351"/>
        <v>1</v>
      </c>
    </row>
    <row r="2811" spans="1:18" x14ac:dyDescent="0.25">
      <c r="A2811" t="str">
        <f>gait_events!B4245</f>
        <v>pp061</v>
      </c>
      <c r="B2811" t="str">
        <f>VLOOKUP(A2811,participants!A:B,2,0)</f>
        <v>M</v>
      </c>
      <c r="C2811">
        <f>VLOOKUP(A2811,participants!A:C,3,0)</f>
        <v>24</v>
      </c>
      <c r="D2811" t="str">
        <f>VLOOKUP(A2811,participants!A:F,6,0)</f>
        <v>YA</v>
      </c>
      <c r="E2811" t="str">
        <f>IF(LEN(SUBSTITUTE(gait_events!C4245,"_run-",""))&lt;&gt;LEN(gait_events!C4245),LEFT(RIGHT(gait_events!C4245,LEN(gait_events!C4245)-19),FIND("_run-",RIGHT(gait_events!C4245,LEN(gait_events!C4245)-19),1)-1),RIGHT(gait_events!C4245,LEN(gait_events!C4245)-19))</f>
        <v>Fast</v>
      </c>
      <c r="F2811" t="str">
        <f>IF(LEN(SUBSTITUTE(gait_events!C4245,"_run-",""))&lt;&gt;LEN(gait_events!C4245),RIGHT(gait_events!C4245,LEN(gait_events!C4245)-FIND("_run-",gait_events!C4245,1)-4),"")</f>
        <v/>
      </c>
      <c r="G2811" t="str">
        <f>gait_events!D4245</f>
        <v>left_shank</v>
      </c>
      <c r="H2811" t="str">
        <f>gait_events!E4245</f>
        <v>IC</v>
      </c>
      <c r="I2811">
        <f>IF(gait_events!F4245&lt;&gt;"",gait_events!F4245,NA())</f>
        <v>435</v>
      </c>
      <c r="J2811">
        <f>IF(gait_events!G4245&lt;&gt;"",gait_events!G4245,NA())</f>
        <v>435</v>
      </c>
      <c r="K2811">
        <f t="shared" si="344"/>
        <v>0</v>
      </c>
      <c r="L2811">
        <f t="shared" si="345"/>
        <v>0</v>
      </c>
      <c r="M2811">
        <f t="shared" si="346"/>
        <v>1</v>
      </c>
      <c r="N2811">
        <f t="shared" si="347"/>
        <v>1</v>
      </c>
      <c r="O2811">
        <f t="shared" si="348"/>
        <v>1</v>
      </c>
      <c r="P2811">
        <f t="shared" si="349"/>
        <v>0</v>
      </c>
      <c r="Q2811">
        <f t="shared" si="350"/>
        <v>0</v>
      </c>
      <c r="R2811">
        <f t="shared" si="351"/>
        <v>1</v>
      </c>
    </row>
    <row r="2812" spans="1:18" x14ac:dyDescent="0.25">
      <c r="A2812" t="str">
        <f>gait_events!B4246</f>
        <v>pp061</v>
      </c>
      <c r="B2812" t="str">
        <f>VLOOKUP(A2812,participants!A:B,2,0)</f>
        <v>M</v>
      </c>
      <c r="C2812">
        <f>VLOOKUP(A2812,participants!A:C,3,0)</f>
        <v>24</v>
      </c>
      <c r="D2812" t="str">
        <f>VLOOKUP(A2812,participants!A:F,6,0)</f>
        <v>YA</v>
      </c>
      <c r="E2812" t="str">
        <f>IF(LEN(SUBSTITUTE(gait_events!C4246,"_run-",""))&lt;&gt;LEN(gait_events!C4246),LEFT(RIGHT(gait_events!C4246,LEN(gait_events!C4246)-19),FIND("_run-",RIGHT(gait_events!C4246,LEN(gait_events!C4246)-19),1)-1),RIGHT(gait_events!C4246,LEN(gait_events!C4246)-19))</f>
        <v>Fast</v>
      </c>
      <c r="F2812" t="str">
        <f>IF(LEN(SUBSTITUTE(gait_events!C4246,"_run-",""))&lt;&gt;LEN(gait_events!C4246),RIGHT(gait_events!C4246,LEN(gait_events!C4246)-FIND("_run-",gait_events!C4246,1)-4),"")</f>
        <v/>
      </c>
      <c r="G2812" t="str">
        <f>gait_events!D4246</f>
        <v>left_shank</v>
      </c>
      <c r="H2812" t="str">
        <f>gait_events!E4246</f>
        <v>FC</v>
      </c>
      <c r="I2812">
        <f>IF(gait_events!F4246&lt;&gt;"",gait_events!F4246,NA())</f>
        <v>156</v>
      </c>
      <c r="J2812">
        <f>IF(gait_events!G4246&lt;&gt;"",gait_events!G4246,NA())</f>
        <v>157</v>
      </c>
      <c r="K2812">
        <f t="shared" si="344"/>
        <v>-1</v>
      </c>
      <c r="L2812">
        <f t="shared" si="345"/>
        <v>-5</v>
      </c>
      <c r="M2812">
        <f t="shared" si="346"/>
        <v>1</v>
      </c>
      <c r="N2812">
        <f t="shared" si="347"/>
        <v>1</v>
      </c>
      <c r="O2812">
        <f t="shared" si="348"/>
        <v>1</v>
      </c>
      <c r="P2812">
        <f t="shared" si="349"/>
        <v>0</v>
      </c>
      <c r="Q2812">
        <f t="shared" si="350"/>
        <v>0</v>
      </c>
      <c r="R2812">
        <f t="shared" si="351"/>
        <v>1</v>
      </c>
    </row>
    <row r="2813" spans="1:18" x14ac:dyDescent="0.25">
      <c r="A2813" t="str">
        <f>gait_events!B4247</f>
        <v>pp061</v>
      </c>
      <c r="B2813" t="str">
        <f>VLOOKUP(A2813,participants!A:B,2,0)</f>
        <v>M</v>
      </c>
      <c r="C2813">
        <f>VLOOKUP(A2813,participants!A:C,3,0)</f>
        <v>24</v>
      </c>
      <c r="D2813" t="str">
        <f>VLOOKUP(A2813,participants!A:F,6,0)</f>
        <v>YA</v>
      </c>
      <c r="E2813" t="str">
        <f>IF(LEN(SUBSTITUTE(gait_events!C4247,"_run-",""))&lt;&gt;LEN(gait_events!C4247),LEFT(RIGHT(gait_events!C4247,LEN(gait_events!C4247)-19),FIND("_run-",RIGHT(gait_events!C4247,LEN(gait_events!C4247)-19),1)-1),RIGHT(gait_events!C4247,LEN(gait_events!C4247)-19))</f>
        <v>Fast</v>
      </c>
      <c r="F2813" t="str">
        <f>IF(LEN(SUBSTITUTE(gait_events!C4247,"_run-",""))&lt;&gt;LEN(gait_events!C4247),RIGHT(gait_events!C4247,LEN(gait_events!C4247)-FIND("_run-",gait_events!C4247,1)-4),"")</f>
        <v/>
      </c>
      <c r="G2813" t="str">
        <f>gait_events!D4247</f>
        <v>left_shank</v>
      </c>
      <c r="H2813" t="str">
        <f>gait_events!E4247</f>
        <v>FC</v>
      </c>
      <c r="I2813">
        <f>IF(gait_events!F4247&lt;&gt;"",gait_events!F4247,NA())</f>
        <v>357</v>
      </c>
      <c r="J2813">
        <f>IF(gait_events!G4247&lt;&gt;"",gait_events!G4247,NA())</f>
        <v>357</v>
      </c>
      <c r="K2813">
        <f t="shared" si="344"/>
        <v>0</v>
      </c>
      <c r="L2813">
        <f t="shared" si="345"/>
        <v>0</v>
      </c>
      <c r="M2813">
        <f t="shared" si="346"/>
        <v>1</v>
      </c>
      <c r="N2813">
        <f t="shared" si="347"/>
        <v>1</v>
      </c>
      <c r="O2813">
        <f t="shared" si="348"/>
        <v>1</v>
      </c>
      <c r="P2813">
        <f t="shared" si="349"/>
        <v>0</v>
      </c>
      <c r="Q2813">
        <f t="shared" si="350"/>
        <v>0</v>
      </c>
      <c r="R2813">
        <f t="shared" si="351"/>
        <v>1</v>
      </c>
    </row>
    <row r="2814" spans="1:18" x14ac:dyDescent="0.25">
      <c r="A2814" t="str">
        <f>gait_events!B4248</f>
        <v>pp061</v>
      </c>
      <c r="B2814" t="str">
        <f>VLOOKUP(A2814,participants!A:B,2,0)</f>
        <v>M</v>
      </c>
      <c r="C2814">
        <f>VLOOKUP(A2814,participants!A:C,3,0)</f>
        <v>24</v>
      </c>
      <c r="D2814" t="str">
        <f>VLOOKUP(A2814,participants!A:F,6,0)</f>
        <v>YA</v>
      </c>
      <c r="E2814" t="str">
        <f>IF(LEN(SUBSTITUTE(gait_events!C4248,"_run-",""))&lt;&gt;LEN(gait_events!C4248),LEFT(RIGHT(gait_events!C4248,LEN(gait_events!C4248)-19),FIND("_run-",RIGHT(gait_events!C4248,LEN(gait_events!C4248)-19),1)-1),RIGHT(gait_events!C4248,LEN(gait_events!C4248)-19))</f>
        <v>Fast</v>
      </c>
      <c r="F2814" t="str">
        <f>IF(LEN(SUBSTITUTE(gait_events!C4248,"_run-",""))&lt;&gt;LEN(gait_events!C4248),RIGHT(gait_events!C4248,LEN(gait_events!C4248)-FIND("_run-",gait_events!C4248,1)-4),"")</f>
        <v/>
      </c>
      <c r="G2814" t="str">
        <f>gait_events!D4248</f>
        <v>left_shank</v>
      </c>
      <c r="H2814" t="str">
        <f>gait_events!E4248</f>
        <v>FC</v>
      </c>
      <c r="I2814">
        <f>IF(gait_events!F4248&lt;&gt;"",gait_events!F4248,NA())</f>
        <v>559</v>
      </c>
      <c r="J2814">
        <f>IF(gait_events!G4248&lt;&gt;"",gait_events!G4248,NA())</f>
        <v>561</v>
      </c>
      <c r="K2814">
        <f t="shared" si="344"/>
        <v>-2</v>
      </c>
      <c r="L2814">
        <f t="shared" si="345"/>
        <v>-10</v>
      </c>
      <c r="M2814">
        <f t="shared" si="346"/>
        <v>1</v>
      </c>
      <c r="N2814">
        <f t="shared" si="347"/>
        <v>1</v>
      </c>
      <c r="O2814">
        <f t="shared" si="348"/>
        <v>1</v>
      </c>
      <c r="P2814">
        <f t="shared" si="349"/>
        <v>0</v>
      </c>
      <c r="Q2814">
        <f t="shared" si="350"/>
        <v>0</v>
      </c>
      <c r="R2814">
        <f t="shared" si="351"/>
        <v>1</v>
      </c>
    </row>
    <row r="2815" spans="1:18" x14ac:dyDescent="0.25">
      <c r="A2815" t="str">
        <f>gait_events!B4249</f>
        <v>pp061</v>
      </c>
      <c r="B2815" t="str">
        <f>VLOOKUP(A2815,participants!A:B,2,0)</f>
        <v>M</v>
      </c>
      <c r="C2815">
        <f>VLOOKUP(A2815,participants!A:C,3,0)</f>
        <v>24</v>
      </c>
      <c r="D2815" t="str">
        <f>VLOOKUP(A2815,participants!A:F,6,0)</f>
        <v>YA</v>
      </c>
      <c r="E2815" t="str">
        <f>IF(LEN(SUBSTITUTE(gait_events!C4249,"_run-",""))&lt;&gt;LEN(gait_events!C4249),LEFT(RIGHT(gait_events!C4249,LEN(gait_events!C4249)-19),FIND("_run-",RIGHT(gait_events!C4249,LEN(gait_events!C4249)-19),1)-1),RIGHT(gait_events!C4249,LEN(gait_events!C4249)-19))</f>
        <v>Fast</v>
      </c>
      <c r="F2815" t="str">
        <f>IF(LEN(SUBSTITUTE(gait_events!C4249,"_run-",""))&lt;&gt;LEN(gait_events!C4249),RIGHT(gait_events!C4249,LEN(gait_events!C4249)-FIND("_run-",gait_events!C4249,1)-4),"")</f>
        <v/>
      </c>
      <c r="G2815" t="str">
        <f>gait_events!D4249</f>
        <v>right_shank</v>
      </c>
      <c r="H2815" t="str">
        <f>gait_events!E4249</f>
        <v>IC</v>
      </c>
      <c r="I2815">
        <f>IF(gait_events!F4249&lt;&gt;"",gait_events!F4249,NA())</f>
        <v>135</v>
      </c>
      <c r="J2815">
        <f>IF(gait_events!G4249&lt;&gt;"",gait_events!G4249,NA())</f>
        <v>136</v>
      </c>
      <c r="K2815">
        <f t="shared" si="344"/>
        <v>-1</v>
      </c>
      <c r="L2815">
        <f t="shared" si="345"/>
        <v>-5</v>
      </c>
      <c r="M2815">
        <f t="shared" si="346"/>
        <v>1</v>
      </c>
      <c r="N2815">
        <f t="shared" si="347"/>
        <v>1</v>
      </c>
      <c r="O2815">
        <f t="shared" si="348"/>
        <v>1</v>
      </c>
      <c r="P2815">
        <f t="shared" si="349"/>
        <v>0</v>
      </c>
      <c r="Q2815">
        <f t="shared" si="350"/>
        <v>0</v>
      </c>
      <c r="R2815">
        <f t="shared" si="351"/>
        <v>1</v>
      </c>
    </row>
    <row r="2816" spans="1:18" x14ac:dyDescent="0.25">
      <c r="A2816" t="str">
        <f>gait_events!B4250</f>
        <v>pp061</v>
      </c>
      <c r="B2816" t="str">
        <f>VLOOKUP(A2816,participants!A:B,2,0)</f>
        <v>M</v>
      </c>
      <c r="C2816">
        <f>VLOOKUP(A2816,participants!A:C,3,0)</f>
        <v>24</v>
      </c>
      <c r="D2816" t="str">
        <f>VLOOKUP(A2816,participants!A:F,6,0)</f>
        <v>YA</v>
      </c>
      <c r="E2816" t="str">
        <f>IF(LEN(SUBSTITUTE(gait_events!C4250,"_run-",""))&lt;&gt;LEN(gait_events!C4250),LEFT(RIGHT(gait_events!C4250,LEN(gait_events!C4250)-19),FIND("_run-",RIGHT(gait_events!C4250,LEN(gait_events!C4250)-19),1)-1),RIGHT(gait_events!C4250,LEN(gait_events!C4250)-19))</f>
        <v>Fast</v>
      </c>
      <c r="F2816" t="str">
        <f>IF(LEN(SUBSTITUTE(gait_events!C4250,"_run-",""))&lt;&gt;LEN(gait_events!C4250),RIGHT(gait_events!C4250,LEN(gait_events!C4250)-FIND("_run-",gait_events!C4250,1)-4),"")</f>
        <v/>
      </c>
      <c r="G2816" t="str">
        <f>gait_events!D4250</f>
        <v>right_shank</v>
      </c>
      <c r="H2816" t="str">
        <f>gait_events!E4250</f>
        <v>IC</v>
      </c>
      <c r="I2816">
        <f>IF(gait_events!F4250&lt;&gt;"",gait_events!F4250,NA())</f>
        <v>336</v>
      </c>
      <c r="J2816">
        <f>IF(gait_events!G4250&lt;&gt;"",gait_events!G4250,NA())</f>
        <v>337</v>
      </c>
      <c r="K2816">
        <f t="shared" si="344"/>
        <v>-1</v>
      </c>
      <c r="L2816">
        <f t="shared" si="345"/>
        <v>-5</v>
      </c>
      <c r="M2816">
        <f t="shared" si="346"/>
        <v>1</v>
      </c>
      <c r="N2816">
        <f t="shared" si="347"/>
        <v>1</v>
      </c>
      <c r="O2816">
        <f t="shared" si="348"/>
        <v>1</v>
      </c>
      <c r="P2816">
        <f t="shared" si="349"/>
        <v>0</v>
      </c>
      <c r="Q2816">
        <f t="shared" si="350"/>
        <v>0</v>
      </c>
      <c r="R2816">
        <f t="shared" si="351"/>
        <v>1</v>
      </c>
    </row>
    <row r="2817" spans="1:18" x14ac:dyDescent="0.25">
      <c r="A2817" t="str">
        <f>gait_events!B4251</f>
        <v>pp061</v>
      </c>
      <c r="B2817" t="str">
        <f>VLOOKUP(A2817,participants!A:B,2,0)</f>
        <v>M</v>
      </c>
      <c r="C2817">
        <f>VLOOKUP(A2817,participants!A:C,3,0)</f>
        <v>24</v>
      </c>
      <c r="D2817" t="str">
        <f>VLOOKUP(A2817,participants!A:F,6,0)</f>
        <v>YA</v>
      </c>
      <c r="E2817" t="str">
        <f>IF(LEN(SUBSTITUTE(gait_events!C4251,"_run-",""))&lt;&gt;LEN(gait_events!C4251),LEFT(RIGHT(gait_events!C4251,LEN(gait_events!C4251)-19),FIND("_run-",RIGHT(gait_events!C4251,LEN(gait_events!C4251)-19),1)-1),RIGHT(gait_events!C4251,LEN(gait_events!C4251)-19))</f>
        <v>Fast</v>
      </c>
      <c r="F2817" t="str">
        <f>IF(LEN(SUBSTITUTE(gait_events!C4251,"_run-",""))&lt;&gt;LEN(gait_events!C4251),RIGHT(gait_events!C4251,LEN(gait_events!C4251)-FIND("_run-",gait_events!C4251,1)-4),"")</f>
        <v/>
      </c>
      <c r="G2817" t="str">
        <f>gait_events!D4251</f>
        <v>right_shank</v>
      </c>
      <c r="H2817" t="str">
        <f>gait_events!E4251</f>
        <v>IC</v>
      </c>
      <c r="I2817">
        <f>IF(gait_events!F4251&lt;&gt;"",gait_events!F4251,NA())</f>
        <v>538</v>
      </c>
      <c r="J2817">
        <f>IF(gait_events!G4251&lt;&gt;"",gait_events!G4251,NA())</f>
        <v>540</v>
      </c>
      <c r="K2817">
        <f t="shared" si="344"/>
        <v>-2</v>
      </c>
      <c r="L2817">
        <f t="shared" si="345"/>
        <v>-10</v>
      </c>
      <c r="M2817">
        <f t="shared" si="346"/>
        <v>1</v>
      </c>
      <c r="N2817">
        <f t="shared" si="347"/>
        <v>1</v>
      </c>
      <c r="O2817">
        <f t="shared" si="348"/>
        <v>1</v>
      </c>
      <c r="P2817">
        <f t="shared" si="349"/>
        <v>0</v>
      </c>
      <c r="Q2817">
        <f t="shared" si="350"/>
        <v>0</v>
      </c>
      <c r="R2817">
        <f t="shared" si="351"/>
        <v>1</v>
      </c>
    </row>
    <row r="2818" spans="1:18" x14ac:dyDescent="0.25">
      <c r="A2818" t="str">
        <f>gait_events!B4252</f>
        <v>pp061</v>
      </c>
      <c r="B2818" t="str">
        <f>VLOOKUP(A2818,participants!A:B,2,0)</f>
        <v>M</v>
      </c>
      <c r="C2818">
        <f>VLOOKUP(A2818,participants!A:C,3,0)</f>
        <v>24</v>
      </c>
      <c r="D2818" t="str">
        <f>VLOOKUP(A2818,participants!A:F,6,0)</f>
        <v>YA</v>
      </c>
      <c r="E2818" t="str">
        <f>IF(LEN(SUBSTITUTE(gait_events!C4252,"_run-",""))&lt;&gt;LEN(gait_events!C4252),LEFT(RIGHT(gait_events!C4252,LEN(gait_events!C4252)-19),FIND("_run-",RIGHT(gait_events!C4252,LEN(gait_events!C4252)-19),1)-1),RIGHT(gait_events!C4252,LEN(gait_events!C4252)-19))</f>
        <v>Fast</v>
      </c>
      <c r="F2818" t="str">
        <f>IF(LEN(SUBSTITUTE(gait_events!C4252,"_run-",""))&lt;&gt;LEN(gait_events!C4252),RIGHT(gait_events!C4252,LEN(gait_events!C4252)-FIND("_run-",gait_events!C4252,1)-4),"")</f>
        <v/>
      </c>
      <c r="G2818" t="str">
        <f>gait_events!D4252</f>
        <v>right_shank</v>
      </c>
      <c r="H2818" t="str">
        <f>gait_events!E4252</f>
        <v>FC</v>
      </c>
      <c r="I2818">
        <f>IF(gait_events!F4252&lt;&gt;"",gait_events!F4252,NA())</f>
        <v>57</v>
      </c>
      <c r="J2818">
        <f>IF(gait_events!G4252&lt;&gt;"",gait_events!G4252,NA())</f>
        <v>59</v>
      </c>
      <c r="K2818">
        <f t="shared" ref="K2818:K2881" si="352">I2818-J2818</f>
        <v>-2</v>
      </c>
      <c r="L2818">
        <f t="shared" ref="L2818:L2881" si="353">K2818*5</f>
        <v>-10</v>
      </c>
      <c r="M2818">
        <f t="shared" ref="M2818:M2881" si="354">IF(NOT(ISNA(I2818)),1,0)</f>
        <v>1</v>
      </c>
      <c r="N2818">
        <f t="shared" ref="N2818:N2881" si="355">IF(NOT(ISNA(J2818)),1,0)</f>
        <v>1</v>
      </c>
      <c r="O2818">
        <f t="shared" ref="O2818:O2881" si="356">IF(AND(NOT(ISNA(I2818)),NOT(ISNA(J2818))),1,0)</f>
        <v>1</v>
      </c>
      <c r="P2818">
        <f t="shared" ref="P2818:P2881" si="357">IF(AND(NOT(ISNA(I2818)),ISNA(J2818)),1,0)</f>
        <v>0</v>
      </c>
      <c r="Q2818">
        <f t="shared" ref="Q2818:Q2881" si="358">IF(AND(ISNA(I2818),NOT(ISNA(J2818))),1,0)</f>
        <v>0</v>
      </c>
      <c r="R2818">
        <f t="shared" ref="R2818:R2881" si="359">IF(SUM(O2818:Q2818)&lt;&gt;1,"ERROR",1)</f>
        <v>1</v>
      </c>
    </row>
    <row r="2819" spans="1:18" x14ac:dyDescent="0.25">
      <c r="A2819" t="str">
        <f>gait_events!B4253</f>
        <v>pp061</v>
      </c>
      <c r="B2819" t="str">
        <f>VLOOKUP(A2819,participants!A:B,2,0)</f>
        <v>M</v>
      </c>
      <c r="C2819">
        <f>VLOOKUP(A2819,participants!A:C,3,0)</f>
        <v>24</v>
      </c>
      <c r="D2819" t="str">
        <f>VLOOKUP(A2819,participants!A:F,6,0)</f>
        <v>YA</v>
      </c>
      <c r="E2819" t="str">
        <f>IF(LEN(SUBSTITUTE(gait_events!C4253,"_run-",""))&lt;&gt;LEN(gait_events!C4253),LEFT(RIGHT(gait_events!C4253,LEN(gait_events!C4253)-19),FIND("_run-",RIGHT(gait_events!C4253,LEN(gait_events!C4253)-19),1)-1),RIGHT(gait_events!C4253,LEN(gait_events!C4253)-19))</f>
        <v>Fast</v>
      </c>
      <c r="F2819" t="str">
        <f>IF(LEN(SUBSTITUTE(gait_events!C4253,"_run-",""))&lt;&gt;LEN(gait_events!C4253),RIGHT(gait_events!C4253,LEN(gait_events!C4253)-FIND("_run-",gait_events!C4253,1)-4),"")</f>
        <v/>
      </c>
      <c r="G2819" t="str">
        <f>gait_events!D4253</f>
        <v>right_shank</v>
      </c>
      <c r="H2819" t="str">
        <f>gait_events!E4253</f>
        <v>FC</v>
      </c>
      <c r="I2819">
        <f>IF(gait_events!F4253&lt;&gt;"",gait_events!F4253,NA())</f>
        <v>255</v>
      </c>
      <c r="J2819">
        <f>IF(gait_events!G4253&lt;&gt;"",gait_events!G4253,NA())</f>
        <v>258</v>
      </c>
      <c r="K2819">
        <f t="shared" si="352"/>
        <v>-3</v>
      </c>
      <c r="L2819">
        <f t="shared" si="353"/>
        <v>-15</v>
      </c>
      <c r="M2819">
        <f t="shared" si="354"/>
        <v>1</v>
      </c>
      <c r="N2819">
        <f t="shared" si="355"/>
        <v>1</v>
      </c>
      <c r="O2819">
        <f t="shared" si="356"/>
        <v>1</v>
      </c>
      <c r="P2819">
        <f t="shared" si="357"/>
        <v>0</v>
      </c>
      <c r="Q2819">
        <f t="shared" si="358"/>
        <v>0</v>
      </c>
      <c r="R2819">
        <f t="shared" si="359"/>
        <v>1</v>
      </c>
    </row>
    <row r="2820" spans="1:18" x14ac:dyDescent="0.25">
      <c r="A2820" t="str">
        <f>gait_events!B4254</f>
        <v>pp061</v>
      </c>
      <c r="B2820" t="str">
        <f>VLOOKUP(A2820,participants!A:B,2,0)</f>
        <v>M</v>
      </c>
      <c r="C2820">
        <f>VLOOKUP(A2820,participants!A:C,3,0)</f>
        <v>24</v>
      </c>
      <c r="D2820" t="str">
        <f>VLOOKUP(A2820,participants!A:F,6,0)</f>
        <v>YA</v>
      </c>
      <c r="E2820" t="str">
        <f>IF(LEN(SUBSTITUTE(gait_events!C4254,"_run-",""))&lt;&gt;LEN(gait_events!C4254),LEFT(RIGHT(gait_events!C4254,LEN(gait_events!C4254)-19),FIND("_run-",RIGHT(gait_events!C4254,LEN(gait_events!C4254)-19),1)-1),RIGHT(gait_events!C4254,LEN(gait_events!C4254)-19))</f>
        <v>Fast</v>
      </c>
      <c r="F2820" t="str">
        <f>IF(LEN(SUBSTITUTE(gait_events!C4254,"_run-",""))&lt;&gt;LEN(gait_events!C4254),RIGHT(gait_events!C4254,LEN(gait_events!C4254)-FIND("_run-",gait_events!C4254,1)-4),"")</f>
        <v/>
      </c>
      <c r="G2820" t="str">
        <f>gait_events!D4254</f>
        <v>right_shank</v>
      </c>
      <c r="H2820" t="str">
        <f>gait_events!E4254</f>
        <v>FC</v>
      </c>
      <c r="I2820">
        <f>IF(gait_events!F4254&lt;&gt;"",gait_events!F4254,NA())</f>
        <v>455</v>
      </c>
      <c r="J2820">
        <f>IF(gait_events!G4254&lt;&gt;"",gait_events!G4254,NA())</f>
        <v>458</v>
      </c>
      <c r="K2820">
        <f t="shared" si="352"/>
        <v>-3</v>
      </c>
      <c r="L2820">
        <f t="shared" si="353"/>
        <v>-15</v>
      </c>
      <c r="M2820">
        <f t="shared" si="354"/>
        <v>1</v>
      </c>
      <c r="N2820">
        <f t="shared" si="355"/>
        <v>1</v>
      </c>
      <c r="O2820">
        <f t="shared" si="356"/>
        <v>1</v>
      </c>
      <c r="P2820">
        <f t="shared" si="357"/>
        <v>0</v>
      </c>
      <c r="Q2820">
        <f t="shared" si="358"/>
        <v>0</v>
      </c>
      <c r="R2820">
        <f t="shared" si="359"/>
        <v>1</v>
      </c>
    </row>
    <row r="2821" spans="1:18" x14ac:dyDescent="0.25">
      <c r="A2821" t="str">
        <f>gait_events!B4255</f>
        <v>pp061</v>
      </c>
      <c r="B2821" t="str">
        <f>VLOOKUP(A2821,participants!A:B,2,0)</f>
        <v>M</v>
      </c>
      <c r="C2821">
        <f>VLOOKUP(A2821,participants!A:C,3,0)</f>
        <v>24</v>
      </c>
      <c r="D2821" t="str">
        <f>VLOOKUP(A2821,participants!A:F,6,0)</f>
        <v>YA</v>
      </c>
      <c r="E2821" t="str">
        <f>IF(LEN(SUBSTITUTE(gait_events!C4255,"_run-",""))&lt;&gt;LEN(gait_events!C4255),LEFT(RIGHT(gait_events!C4255,LEN(gait_events!C4255)-19),FIND("_run-",RIGHT(gait_events!C4255,LEN(gait_events!C4255)-19),1)-1),RIGHT(gait_events!C4255,LEN(gait_events!C4255)-19))</f>
        <v>Preferred</v>
      </c>
      <c r="F2821" t="str">
        <f>IF(LEN(SUBSTITUTE(gait_events!C4255,"_run-",""))&lt;&gt;LEN(gait_events!C4255),RIGHT(gait_events!C4255,LEN(gait_events!C4255)-FIND("_run-",gait_events!C4255,1)-4),"")</f>
        <v/>
      </c>
      <c r="G2821" t="str">
        <f>gait_events!D4255</f>
        <v>left_ankle</v>
      </c>
      <c r="H2821" t="str">
        <f>gait_events!E4255</f>
        <v>IC</v>
      </c>
      <c r="I2821">
        <f>IF(gait_events!F4255&lt;&gt;"",gait_events!F4255,NA())</f>
        <v>34</v>
      </c>
      <c r="J2821">
        <f>IF(gait_events!G4255&lt;&gt;"",gait_events!G4255,NA())</f>
        <v>35</v>
      </c>
      <c r="K2821">
        <f t="shared" si="352"/>
        <v>-1</v>
      </c>
      <c r="L2821">
        <f t="shared" si="353"/>
        <v>-5</v>
      </c>
      <c r="M2821">
        <f t="shared" si="354"/>
        <v>1</v>
      </c>
      <c r="N2821">
        <f t="shared" si="355"/>
        <v>1</v>
      </c>
      <c r="O2821">
        <f t="shared" si="356"/>
        <v>1</v>
      </c>
      <c r="P2821">
        <f t="shared" si="357"/>
        <v>0</v>
      </c>
      <c r="Q2821">
        <f t="shared" si="358"/>
        <v>0</v>
      </c>
      <c r="R2821">
        <f t="shared" si="359"/>
        <v>1</v>
      </c>
    </row>
    <row r="2822" spans="1:18" x14ac:dyDescent="0.25">
      <c r="A2822" t="str">
        <f>gait_events!B4256</f>
        <v>pp061</v>
      </c>
      <c r="B2822" t="str">
        <f>VLOOKUP(A2822,participants!A:B,2,0)</f>
        <v>M</v>
      </c>
      <c r="C2822">
        <f>VLOOKUP(A2822,participants!A:C,3,0)</f>
        <v>24</v>
      </c>
      <c r="D2822" t="str">
        <f>VLOOKUP(A2822,participants!A:F,6,0)</f>
        <v>YA</v>
      </c>
      <c r="E2822" t="str">
        <f>IF(LEN(SUBSTITUTE(gait_events!C4256,"_run-",""))&lt;&gt;LEN(gait_events!C4256),LEFT(RIGHT(gait_events!C4256,LEN(gait_events!C4256)-19),FIND("_run-",RIGHT(gait_events!C4256,LEN(gait_events!C4256)-19),1)-1),RIGHT(gait_events!C4256,LEN(gait_events!C4256)-19))</f>
        <v>Preferred</v>
      </c>
      <c r="F2822" t="str">
        <f>IF(LEN(SUBSTITUTE(gait_events!C4256,"_run-",""))&lt;&gt;LEN(gait_events!C4256),RIGHT(gait_events!C4256,LEN(gait_events!C4256)-FIND("_run-",gait_events!C4256,1)-4),"")</f>
        <v/>
      </c>
      <c r="G2822" t="str">
        <f>gait_events!D4256</f>
        <v>left_ankle</v>
      </c>
      <c r="H2822" t="str">
        <f>gait_events!E4256</f>
        <v>IC</v>
      </c>
      <c r="I2822">
        <f>IF(gait_events!F4256&lt;&gt;"",gait_events!F4256,NA())</f>
        <v>247</v>
      </c>
      <c r="J2822">
        <f>IF(gait_events!G4256&lt;&gt;"",gait_events!G4256,NA())</f>
        <v>249</v>
      </c>
      <c r="K2822">
        <f t="shared" si="352"/>
        <v>-2</v>
      </c>
      <c r="L2822">
        <f t="shared" si="353"/>
        <v>-10</v>
      </c>
      <c r="M2822">
        <f t="shared" si="354"/>
        <v>1</v>
      </c>
      <c r="N2822">
        <f t="shared" si="355"/>
        <v>1</v>
      </c>
      <c r="O2822">
        <f t="shared" si="356"/>
        <v>1</v>
      </c>
      <c r="P2822">
        <f t="shared" si="357"/>
        <v>0</v>
      </c>
      <c r="Q2822">
        <f t="shared" si="358"/>
        <v>0</v>
      </c>
      <c r="R2822">
        <f t="shared" si="359"/>
        <v>1</v>
      </c>
    </row>
    <row r="2823" spans="1:18" x14ac:dyDescent="0.25">
      <c r="A2823" t="str">
        <f>gait_events!B4257</f>
        <v>pp061</v>
      </c>
      <c r="B2823" t="str">
        <f>VLOOKUP(A2823,participants!A:B,2,0)</f>
        <v>M</v>
      </c>
      <c r="C2823">
        <f>VLOOKUP(A2823,participants!A:C,3,0)</f>
        <v>24</v>
      </c>
      <c r="D2823" t="str">
        <f>VLOOKUP(A2823,participants!A:F,6,0)</f>
        <v>YA</v>
      </c>
      <c r="E2823" t="str">
        <f>IF(LEN(SUBSTITUTE(gait_events!C4257,"_run-",""))&lt;&gt;LEN(gait_events!C4257),LEFT(RIGHT(gait_events!C4257,LEN(gait_events!C4257)-19),FIND("_run-",RIGHT(gait_events!C4257,LEN(gait_events!C4257)-19),1)-1),RIGHT(gait_events!C4257,LEN(gait_events!C4257)-19))</f>
        <v>Preferred</v>
      </c>
      <c r="F2823" t="str">
        <f>IF(LEN(SUBSTITUTE(gait_events!C4257,"_run-",""))&lt;&gt;LEN(gait_events!C4257),RIGHT(gait_events!C4257,LEN(gait_events!C4257)-FIND("_run-",gait_events!C4257,1)-4),"")</f>
        <v/>
      </c>
      <c r="G2823" t="str">
        <f>gait_events!D4257</f>
        <v>left_ankle</v>
      </c>
      <c r="H2823" t="str">
        <f>gait_events!E4257</f>
        <v>IC</v>
      </c>
      <c r="I2823">
        <f>IF(gait_events!F4257&lt;&gt;"",gait_events!F4257,NA())</f>
        <v>463</v>
      </c>
      <c r="J2823">
        <f>IF(gait_events!G4257&lt;&gt;"",gait_events!G4257,NA())</f>
        <v>466</v>
      </c>
      <c r="K2823">
        <f t="shared" si="352"/>
        <v>-3</v>
      </c>
      <c r="L2823">
        <f t="shared" si="353"/>
        <v>-15</v>
      </c>
      <c r="M2823">
        <f t="shared" si="354"/>
        <v>1</v>
      </c>
      <c r="N2823">
        <f t="shared" si="355"/>
        <v>1</v>
      </c>
      <c r="O2823">
        <f t="shared" si="356"/>
        <v>1</v>
      </c>
      <c r="P2823">
        <f t="shared" si="357"/>
        <v>0</v>
      </c>
      <c r="Q2823">
        <f t="shared" si="358"/>
        <v>0</v>
      </c>
      <c r="R2823">
        <f t="shared" si="359"/>
        <v>1</v>
      </c>
    </row>
    <row r="2824" spans="1:18" x14ac:dyDescent="0.25">
      <c r="A2824" t="str">
        <f>gait_events!B4258</f>
        <v>pp061</v>
      </c>
      <c r="B2824" t="str">
        <f>VLOOKUP(A2824,participants!A:B,2,0)</f>
        <v>M</v>
      </c>
      <c r="C2824">
        <f>VLOOKUP(A2824,participants!A:C,3,0)</f>
        <v>24</v>
      </c>
      <c r="D2824" t="str">
        <f>VLOOKUP(A2824,participants!A:F,6,0)</f>
        <v>YA</v>
      </c>
      <c r="E2824" t="str">
        <f>IF(LEN(SUBSTITUTE(gait_events!C4258,"_run-",""))&lt;&gt;LEN(gait_events!C4258),LEFT(RIGHT(gait_events!C4258,LEN(gait_events!C4258)-19),FIND("_run-",RIGHT(gait_events!C4258,LEN(gait_events!C4258)-19),1)-1),RIGHT(gait_events!C4258,LEN(gait_events!C4258)-19))</f>
        <v>Preferred</v>
      </c>
      <c r="F2824" t="str">
        <f>IF(LEN(SUBSTITUTE(gait_events!C4258,"_run-",""))&lt;&gt;LEN(gait_events!C4258),RIGHT(gait_events!C4258,LEN(gait_events!C4258)-FIND("_run-",gait_events!C4258,1)-4),"")</f>
        <v/>
      </c>
      <c r="G2824" t="str">
        <f>gait_events!D4258</f>
        <v>left_ankle</v>
      </c>
      <c r="H2824" t="str">
        <f>gait_events!E4258</f>
        <v>IC</v>
      </c>
      <c r="I2824">
        <f>IF(gait_events!F4258&lt;&gt;"",gait_events!F4258,NA())</f>
        <v>680</v>
      </c>
      <c r="J2824">
        <f>IF(gait_events!G4258&lt;&gt;"",gait_events!G4258,NA())</f>
        <v>684</v>
      </c>
      <c r="K2824">
        <f t="shared" si="352"/>
        <v>-4</v>
      </c>
      <c r="L2824">
        <f t="shared" si="353"/>
        <v>-20</v>
      </c>
      <c r="M2824">
        <f t="shared" si="354"/>
        <v>1</v>
      </c>
      <c r="N2824">
        <f t="shared" si="355"/>
        <v>1</v>
      </c>
      <c r="O2824">
        <f t="shared" si="356"/>
        <v>1</v>
      </c>
      <c r="P2824">
        <f t="shared" si="357"/>
        <v>0</v>
      </c>
      <c r="Q2824">
        <f t="shared" si="358"/>
        <v>0</v>
      </c>
      <c r="R2824">
        <f t="shared" si="359"/>
        <v>1</v>
      </c>
    </row>
    <row r="2825" spans="1:18" x14ac:dyDescent="0.25">
      <c r="A2825" t="str">
        <f>gait_events!B4259</f>
        <v>pp061</v>
      </c>
      <c r="B2825" t="str">
        <f>VLOOKUP(A2825,participants!A:B,2,0)</f>
        <v>M</v>
      </c>
      <c r="C2825">
        <f>VLOOKUP(A2825,participants!A:C,3,0)</f>
        <v>24</v>
      </c>
      <c r="D2825" t="str">
        <f>VLOOKUP(A2825,participants!A:F,6,0)</f>
        <v>YA</v>
      </c>
      <c r="E2825" t="str">
        <f>IF(LEN(SUBSTITUTE(gait_events!C4259,"_run-",""))&lt;&gt;LEN(gait_events!C4259),LEFT(RIGHT(gait_events!C4259,LEN(gait_events!C4259)-19),FIND("_run-",RIGHT(gait_events!C4259,LEN(gait_events!C4259)-19),1)-1),RIGHT(gait_events!C4259,LEN(gait_events!C4259)-19))</f>
        <v>Preferred</v>
      </c>
      <c r="F2825" t="str">
        <f>IF(LEN(SUBSTITUTE(gait_events!C4259,"_run-",""))&lt;&gt;LEN(gait_events!C4259),RIGHT(gait_events!C4259,LEN(gait_events!C4259)-FIND("_run-",gait_events!C4259,1)-4),"")</f>
        <v/>
      </c>
      <c r="G2825" t="str">
        <f>gait_events!D4259</f>
        <v>left_ankle</v>
      </c>
      <c r="H2825" t="str">
        <f>gait_events!E4259</f>
        <v>FC</v>
      </c>
      <c r="I2825">
        <f>IF(gait_events!F4259&lt;&gt;"",gait_events!F4259,NA())</f>
        <v>166</v>
      </c>
      <c r="J2825">
        <f>IF(gait_events!G4259&lt;&gt;"",gait_events!G4259,NA())</f>
        <v>168</v>
      </c>
      <c r="K2825">
        <f t="shared" si="352"/>
        <v>-2</v>
      </c>
      <c r="L2825">
        <f t="shared" si="353"/>
        <v>-10</v>
      </c>
      <c r="M2825">
        <f t="shared" si="354"/>
        <v>1</v>
      </c>
      <c r="N2825">
        <f t="shared" si="355"/>
        <v>1</v>
      </c>
      <c r="O2825">
        <f t="shared" si="356"/>
        <v>1</v>
      </c>
      <c r="P2825">
        <f t="shared" si="357"/>
        <v>0</v>
      </c>
      <c r="Q2825">
        <f t="shared" si="358"/>
        <v>0</v>
      </c>
      <c r="R2825">
        <f t="shared" si="359"/>
        <v>1</v>
      </c>
    </row>
    <row r="2826" spans="1:18" x14ac:dyDescent="0.25">
      <c r="A2826" t="str">
        <f>gait_events!B4260</f>
        <v>pp061</v>
      </c>
      <c r="B2826" t="str">
        <f>VLOOKUP(A2826,participants!A:B,2,0)</f>
        <v>M</v>
      </c>
      <c r="C2826">
        <f>VLOOKUP(A2826,participants!A:C,3,0)</f>
        <v>24</v>
      </c>
      <c r="D2826" t="str">
        <f>VLOOKUP(A2826,participants!A:F,6,0)</f>
        <v>YA</v>
      </c>
      <c r="E2826" t="str">
        <f>IF(LEN(SUBSTITUTE(gait_events!C4260,"_run-",""))&lt;&gt;LEN(gait_events!C4260),LEFT(RIGHT(gait_events!C4260,LEN(gait_events!C4260)-19),FIND("_run-",RIGHT(gait_events!C4260,LEN(gait_events!C4260)-19),1)-1),RIGHT(gait_events!C4260,LEN(gait_events!C4260)-19))</f>
        <v>Preferred</v>
      </c>
      <c r="F2826" t="str">
        <f>IF(LEN(SUBSTITUTE(gait_events!C4260,"_run-",""))&lt;&gt;LEN(gait_events!C4260),RIGHT(gait_events!C4260,LEN(gait_events!C4260)-FIND("_run-",gait_events!C4260,1)-4),"")</f>
        <v/>
      </c>
      <c r="G2826" t="str">
        <f>gait_events!D4260</f>
        <v>left_ankle</v>
      </c>
      <c r="H2826" t="str">
        <f>gait_events!E4260</f>
        <v>FC</v>
      </c>
      <c r="I2826">
        <f>IF(gait_events!F4260&lt;&gt;"",gait_events!F4260,NA())</f>
        <v>384</v>
      </c>
      <c r="J2826">
        <f>IF(gait_events!G4260&lt;&gt;"",gait_events!G4260,NA())</f>
        <v>381</v>
      </c>
      <c r="K2826">
        <f t="shared" si="352"/>
        <v>3</v>
      </c>
      <c r="L2826">
        <f t="shared" si="353"/>
        <v>15</v>
      </c>
      <c r="M2826">
        <f t="shared" si="354"/>
        <v>1</v>
      </c>
      <c r="N2826">
        <f t="shared" si="355"/>
        <v>1</v>
      </c>
      <c r="O2826">
        <f t="shared" si="356"/>
        <v>1</v>
      </c>
      <c r="P2826">
        <f t="shared" si="357"/>
        <v>0</v>
      </c>
      <c r="Q2826">
        <f t="shared" si="358"/>
        <v>0</v>
      </c>
      <c r="R2826">
        <f t="shared" si="359"/>
        <v>1</v>
      </c>
    </row>
    <row r="2827" spans="1:18" x14ac:dyDescent="0.25">
      <c r="A2827" t="str">
        <f>gait_events!B4261</f>
        <v>pp061</v>
      </c>
      <c r="B2827" t="str">
        <f>VLOOKUP(A2827,participants!A:B,2,0)</f>
        <v>M</v>
      </c>
      <c r="C2827">
        <f>VLOOKUP(A2827,participants!A:C,3,0)</f>
        <v>24</v>
      </c>
      <c r="D2827" t="str">
        <f>VLOOKUP(A2827,participants!A:F,6,0)</f>
        <v>YA</v>
      </c>
      <c r="E2827" t="str">
        <f>IF(LEN(SUBSTITUTE(gait_events!C4261,"_run-",""))&lt;&gt;LEN(gait_events!C4261),LEFT(RIGHT(gait_events!C4261,LEN(gait_events!C4261)-19),FIND("_run-",RIGHT(gait_events!C4261,LEN(gait_events!C4261)-19),1)-1),RIGHT(gait_events!C4261,LEN(gait_events!C4261)-19))</f>
        <v>Preferred</v>
      </c>
      <c r="F2827" t="str">
        <f>IF(LEN(SUBSTITUTE(gait_events!C4261,"_run-",""))&lt;&gt;LEN(gait_events!C4261),RIGHT(gait_events!C4261,LEN(gait_events!C4261)-FIND("_run-",gait_events!C4261,1)-4),"")</f>
        <v/>
      </c>
      <c r="G2827" t="str">
        <f>gait_events!D4261</f>
        <v>left_ankle</v>
      </c>
      <c r="H2827" t="str">
        <f>gait_events!E4261</f>
        <v>FC</v>
      </c>
      <c r="I2827">
        <f>IF(gait_events!F4261&lt;&gt;"",gait_events!F4261,NA())</f>
        <v>599</v>
      </c>
      <c r="J2827">
        <f>IF(gait_events!G4261&lt;&gt;"",gait_events!G4261,NA())</f>
        <v>599</v>
      </c>
      <c r="K2827">
        <f t="shared" si="352"/>
        <v>0</v>
      </c>
      <c r="L2827">
        <f t="shared" si="353"/>
        <v>0</v>
      </c>
      <c r="M2827">
        <f t="shared" si="354"/>
        <v>1</v>
      </c>
      <c r="N2827">
        <f t="shared" si="355"/>
        <v>1</v>
      </c>
      <c r="O2827">
        <f t="shared" si="356"/>
        <v>1</v>
      </c>
      <c r="P2827">
        <f t="shared" si="357"/>
        <v>0</v>
      </c>
      <c r="Q2827">
        <f t="shared" si="358"/>
        <v>0</v>
      </c>
      <c r="R2827">
        <f t="shared" si="359"/>
        <v>1</v>
      </c>
    </row>
    <row r="2828" spans="1:18" x14ac:dyDescent="0.25">
      <c r="A2828" t="str">
        <f>gait_events!B4262</f>
        <v>pp061</v>
      </c>
      <c r="B2828" t="str">
        <f>VLOOKUP(A2828,participants!A:B,2,0)</f>
        <v>M</v>
      </c>
      <c r="C2828">
        <f>VLOOKUP(A2828,participants!A:C,3,0)</f>
        <v>24</v>
      </c>
      <c r="D2828" t="str">
        <f>VLOOKUP(A2828,participants!A:F,6,0)</f>
        <v>YA</v>
      </c>
      <c r="E2828" t="str">
        <f>IF(LEN(SUBSTITUTE(gait_events!C4262,"_run-",""))&lt;&gt;LEN(gait_events!C4262),LEFT(RIGHT(gait_events!C4262,LEN(gait_events!C4262)-19),FIND("_run-",RIGHT(gait_events!C4262,LEN(gait_events!C4262)-19),1)-1),RIGHT(gait_events!C4262,LEN(gait_events!C4262)-19))</f>
        <v>Preferred</v>
      </c>
      <c r="F2828" t="str">
        <f>IF(LEN(SUBSTITUTE(gait_events!C4262,"_run-",""))&lt;&gt;LEN(gait_events!C4262),RIGHT(gait_events!C4262,LEN(gait_events!C4262)-FIND("_run-",gait_events!C4262,1)-4),"")</f>
        <v/>
      </c>
      <c r="G2828" t="str">
        <f>gait_events!D4262</f>
        <v>left_ankle</v>
      </c>
      <c r="H2828" t="str">
        <f>gait_events!E4262</f>
        <v>FC</v>
      </c>
      <c r="I2828">
        <f>IF(gait_events!F4262&lt;&gt;"",gait_events!F4262,NA())</f>
        <v>825</v>
      </c>
      <c r="J2828">
        <f>IF(gait_events!G4262&lt;&gt;"",gait_events!G4262,NA())</f>
        <v>823</v>
      </c>
      <c r="K2828">
        <f t="shared" si="352"/>
        <v>2</v>
      </c>
      <c r="L2828">
        <f t="shared" si="353"/>
        <v>10</v>
      </c>
      <c r="M2828">
        <f t="shared" si="354"/>
        <v>1</v>
      </c>
      <c r="N2828">
        <f t="shared" si="355"/>
        <v>1</v>
      </c>
      <c r="O2828">
        <f t="shared" si="356"/>
        <v>1</v>
      </c>
      <c r="P2828">
        <f t="shared" si="357"/>
        <v>0</v>
      </c>
      <c r="Q2828">
        <f t="shared" si="358"/>
        <v>0</v>
      </c>
      <c r="R2828">
        <f t="shared" si="359"/>
        <v>1</v>
      </c>
    </row>
    <row r="2829" spans="1:18" x14ac:dyDescent="0.25">
      <c r="A2829" t="str">
        <f>gait_events!B4263</f>
        <v>pp061</v>
      </c>
      <c r="B2829" t="str">
        <f>VLOOKUP(A2829,participants!A:B,2,0)</f>
        <v>M</v>
      </c>
      <c r="C2829">
        <f>VLOOKUP(A2829,participants!A:C,3,0)</f>
        <v>24</v>
      </c>
      <c r="D2829" t="str">
        <f>VLOOKUP(A2829,participants!A:F,6,0)</f>
        <v>YA</v>
      </c>
      <c r="E2829" t="str">
        <f>IF(LEN(SUBSTITUTE(gait_events!C4263,"_run-",""))&lt;&gt;LEN(gait_events!C4263),LEFT(RIGHT(gait_events!C4263,LEN(gait_events!C4263)-19),FIND("_run-",RIGHT(gait_events!C4263,LEN(gait_events!C4263)-19),1)-1),RIGHT(gait_events!C4263,LEN(gait_events!C4263)-19))</f>
        <v>Preferred</v>
      </c>
      <c r="F2829" t="str">
        <f>IF(LEN(SUBSTITUTE(gait_events!C4263,"_run-",""))&lt;&gt;LEN(gait_events!C4263),RIGHT(gait_events!C4263,LEN(gait_events!C4263)-FIND("_run-",gait_events!C4263,1)-4),"")</f>
        <v/>
      </c>
      <c r="G2829" t="str">
        <f>gait_events!D4263</f>
        <v>right_ankle</v>
      </c>
      <c r="H2829" t="str">
        <f>gait_events!E4263</f>
        <v>IC</v>
      </c>
      <c r="I2829">
        <f>IF(gait_events!F4263&lt;&gt;"",gait_events!F4263,NA())</f>
        <v>133</v>
      </c>
      <c r="J2829">
        <f>IF(gait_events!G4263&lt;&gt;"",gait_events!G4263,NA())</f>
        <v>141</v>
      </c>
      <c r="K2829">
        <f t="shared" si="352"/>
        <v>-8</v>
      </c>
      <c r="L2829">
        <f t="shared" si="353"/>
        <v>-40</v>
      </c>
      <c r="M2829">
        <f t="shared" si="354"/>
        <v>1</v>
      </c>
      <c r="N2829">
        <f t="shared" si="355"/>
        <v>1</v>
      </c>
      <c r="O2829">
        <f t="shared" si="356"/>
        <v>1</v>
      </c>
      <c r="P2829">
        <f t="shared" si="357"/>
        <v>0</v>
      </c>
      <c r="Q2829">
        <f t="shared" si="358"/>
        <v>0</v>
      </c>
      <c r="R2829">
        <f t="shared" si="359"/>
        <v>1</v>
      </c>
    </row>
    <row r="2830" spans="1:18" x14ac:dyDescent="0.25">
      <c r="A2830" t="str">
        <f>gait_events!B4264</f>
        <v>pp061</v>
      </c>
      <c r="B2830" t="str">
        <f>VLOOKUP(A2830,participants!A:B,2,0)</f>
        <v>M</v>
      </c>
      <c r="C2830">
        <f>VLOOKUP(A2830,participants!A:C,3,0)</f>
        <v>24</v>
      </c>
      <c r="D2830" t="str">
        <f>VLOOKUP(A2830,participants!A:F,6,0)</f>
        <v>YA</v>
      </c>
      <c r="E2830" t="str">
        <f>IF(LEN(SUBSTITUTE(gait_events!C4264,"_run-",""))&lt;&gt;LEN(gait_events!C4264),LEFT(RIGHT(gait_events!C4264,LEN(gait_events!C4264)-19),FIND("_run-",RIGHT(gait_events!C4264,LEN(gait_events!C4264)-19),1)-1),RIGHT(gait_events!C4264,LEN(gait_events!C4264)-19))</f>
        <v>Preferred</v>
      </c>
      <c r="F2830" t="str">
        <f>IF(LEN(SUBSTITUTE(gait_events!C4264,"_run-",""))&lt;&gt;LEN(gait_events!C4264),RIGHT(gait_events!C4264,LEN(gait_events!C4264)-FIND("_run-",gait_events!C4264,1)-4),"")</f>
        <v/>
      </c>
      <c r="G2830" t="str">
        <f>gait_events!D4264</f>
        <v>right_ankle</v>
      </c>
      <c r="H2830" t="str">
        <f>gait_events!E4264</f>
        <v>IC</v>
      </c>
      <c r="I2830">
        <f>IF(gait_events!F4264&lt;&gt;"",gait_events!F4264,NA())</f>
        <v>352</v>
      </c>
      <c r="J2830">
        <f>IF(gait_events!G4264&lt;&gt;"",gait_events!G4264,NA())</f>
        <v>357</v>
      </c>
      <c r="K2830">
        <f t="shared" si="352"/>
        <v>-5</v>
      </c>
      <c r="L2830">
        <f t="shared" si="353"/>
        <v>-25</v>
      </c>
      <c r="M2830">
        <f t="shared" si="354"/>
        <v>1</v>
      </c>
      <c r="N2830">
        <f t="shared" si="355"/>
        <v>1</v>
      </c>
      <c r="O2830">
        <f t="shared" si="356"/>
        <v>1</v>
      </c>
      <c r="P2830">
        <f t="shared" si="357"/>
        <v>0</v>
      </c>
      <c r="Q2830">
        <f t="shared" si="358"/>
        <v>0</v>
      </c>
      <c r="R2830">
        <f t="shared" si="359"/>
        <v>1</v>
      </c>
    </row>
    <row r="2831" spans="1:18" x14ac:dyDescent="0.25">
      <c r="A2831" t="str">
        <f>gait_events!B4265</f>
        <v>pp061</v>
      </c>
      <c r="B2831" t="str">
        <f>VLOOKUP(A2831,participants!A:B,2,0)</f>
        <v>M</v>
      </c>
      <c r="C2831">
        <f>VLOOKUP(A2831,participants!A:C,3,0)</f>
        <v>24</v>
      </c>
      <c r="D2831" t="str">
        <f>VLOOKUP(A2831,participants!A:F,6,0)</f>
        <v>YA</v>
      </c>
      <c r="E2831" t="str">
        <f>IF(LEN(SUBSTITUTE(gait_events!C4265,"_run-",""))&lt;&gt;LEN(gait_events!C4265),LEFT(RIGHT(gait_events!C4265,LEN(gait_events!C4265)-19),FIND("_run-",RIGHT(gait_events!C4265,LEN(gait_events!C4265)-19),1)-1),RIGHT(gait_events!C4265,LEN(gait_events!C4265)-19))</f>
        <v>Preferred</v>
      </c>
      <c r="F2831" t="str">
        <f>IF(LEN(SUBSTITUTE(gait_events!C4265,"_run-",""))&lt;&gt;LEN(gait_events!C4265),RIGHT(gait_events!C4265,LEN(gait_events!C4265)-FIND("_run-",gait_events!C4265,1)-4),"")</f>
        <v/>
      </c>
      <c r="G2831" t="str">
        <f>gait_events!D4265</f>
        <v>right_ankle</v>
      </c>
      <c r="H2831" t="str">
        <f>gait_events!E4265</f>
        <v>IC</v>
      </c>
      <c r="I2831">
        <f>IF(gait_events!F4265&lt;&gt;"",gait_events!F4265,NA())</f>
        <v>567</v>
      </c>
      <c r="J2831">
        <f>IF(gait_events!G4265&lt;&gt;"",gait_events!G4265,NA())</f>
        <v>574</v>
      </c>
      <c r="K2831">
        <f t="shared" si="352"/>
        <v>-7</v>
      </c>
      <c r="L2831">
        <f t="shared" si="353"/>
        <v>-35</v>
      </c>
      <c r="M2831">
        <f t="shared" si="354"/>
        <v>1</v>
      </c>
      <c r="N2831">
        <f t="shared" si="355"/>
        <v>1</v>
      </c>
      <c r="O2831">
        <f t="shared" si="356"/>
        <v>1</v>
      </c>
      <c r="P2831">
        <f t="shared" si="357"/>
        <v>0</v>
      </c>
      <c r="Q2831">
        <f t="shared" si="358"/>
        <v>0</v>
      </c>
      <c r="R2831">
        <f t="shared" si="359"/>
        <v>1</v>
      </c>
    </row>
    <row r="2832" spans="1:18" x14ac:dyDescent="0.25">
      <c r="A2832" t="str">
        <f>gait_events!B4266</f>
        <v>pp061</v>
      </c>
      <c r="B2832" t="str">
        <f>VLOOKUP(A2832,participants!A:B,2,0)</f>
        <v>M</v>
      </c>
      <c r="C2832">
        <f>VLOOKUP(A2832,participants!A:C,3,0)</f>
        <v>24</v>
      </c>
      <c r="D2832" t="str">
        <f>VLOOKUP(A2832,participants!A:F,6,0)</f>
        <v>YA</v>
      </c>
      <c r="E2832" t="str">
        <f>IF(LEN(SUBSTITUTE(gait_events!C4266,"_run-",""))&lt;&gt;LEN(gait_events!C4266),LEFT(RIGHT(gait_events!C4266,LEN(gait_events!C4266)-19),FIND("_run-",RIGHT(gait_events!C4266,LEN(gait_events!C4266)-19),1)-1),RIGHT(gait_events!C4266,LEN(gait_events!C4266)-19))</f>
        <v>Preferred</v>
      </c>
      <c r="F2832" t="str">
        <f>IF(LEN(SUBSTITUTE(gait_events!C4266,"_run-",""))&lt;&gt;LEN(gait_events!C4266),RIGHT(gait_events!C4266,LEN(gait_events!C4266)-FIND("_run-",gait_events!C4266,1)-4),"")</f>
        <v/>
      </c>
      <c r="G2832" t="str">
        <f>gait_events!D4266</f>
        <v>right_ankle</v>
      </c>
      <c r="H2832" t="str">
        <f>gait_events!E4266</f>
        <v>IC</v>
      </c>
      <c r="I2832">
        <f>IF(gait_events!F4266&lt;&gt;"",gait_events!F4266,NA())</f>
        <v>796</v>
      </c>
      <c r="J2832">
        <f>IF(gait_events!G4266&lt;&gt;"",gait_events!G4266,NA())</f>
        <v>799</v>
      </c>
      <c r="K2832">
        <f t="shared" si="352"/>
        <v>-3</v>
      </c>
      <c r="L2832">
        <f t="shared" si="353"/>
        <v>-15</v>
      </c>
      <c r="M2832">
        <f t="shared" si="354"/>
        <v>1</v>
      </c>
      <c r="N2832">
        <f t="shared" si="355"/>
        <v>1</v>
      </c>
      <c r="O2832">
        <f t="shared" si="356"/>
        <v>1</v>
      </c>
      <c r="P2832">
        <f t="shared" si="357"/>
        <v>0</v>
      </c>
      <c r="Q2832">
        <f t="shared" si="358"/>
        <v>0</v>
      </c>
      <c r="R2832">
        <f t="shared" si="359"/>
        <v>1</v>
      </c>
    </row>
    <row r="2833" spans="1:18" x14ac:dyDescent="0.25">
      <c r="A2833" t="str">
        <f>gait_events!B4267</f>
        <v>pp061</v>
      </c>
      <c r="B2833" t="str">
        <f>VLOOKUP(A2833,participants!A:B,2,0)</f>
        <v>M</v>
      </c>
      <c r="C2833">
        <f>VLOOKUP(A2833,participants!A:C,3,0)</f>
        <v>24</v>
      </c>
      <c r="D2833" t="str">
        <f>VLOOKUP(A2833,participants!A:F,6,0)</f>
        <v>YA</v>
      </c>
      <c r="E2833" t="str">
        <f>IF(LEN(SUBSTITUTE(gait_events!C4267,"_run-",""))&lt;&gt;LEN(gait_events!C4267),LEFT(RIGHT(gait_events!C4267,LEN(gait_events!C4267)-19),FIND("_run-",RIGHT(gait_events!C4267,LEN(gait_events!C4267)-19),1)-1),RIGHT(gait_events!C4267,LEN(gait_events!C4267)-19))</f>
        <v>Preferred</v>
      </c>
      <c r="F2833" t="str">
        <f>IF(LEN(SUBSTITUTE(gait_events!C4267,"_run-",""))&lt;&gt;LEN(gait_events!C4267),RIGHT(gait_events!C4267,LEN(gait_events!C4267)-FIND("_run-",gait_events!C4267,1)-4),"")</f>
        <v/>
      </c>
      <c r="G2833" t="str">
        <f>gait_events!D4267</f>
        <v>right_ankle</v>
      </c>
      <c r="H2833" t="str">
        <f>gait_events!E4267</f>
        <v>FC</v>
      </c>
      <c r="I2833">
        <f>IF(gait_events!F4267&lt;&gt;"",gait_events!F4267,NA())</f>
        <v>61</v>
      </c>
      <c r="J2833">
        <f>IF(gait_events!G4267&lt;&gt;"",gait_events!G4267,NA())</f>
        <v>64</v>
      </c>
      <c r="K2833">
        <f t="shared" si="352"/>
        <v>-3</v>
      </c>
      <c r="L2833">
        <f t="shared" si="353"/>
        <v>-15</v>
      </c>
      <c r="M2833">
        <f t="shared" si="354"/>
        <v>1</v>
      </c>
      <c r="N2833">
        <f t="shared" si="355"/>
        <v>1</v>
      </c>
      <c r="O2833">
        <f t="shared" si="356"/>
        <v>1</v>
      </c>
      <c r="P2833">
        <f t="shared" si="357"/>
        <v>0</v>
      </c>
      <c r="Q2833">
        <f t="shared" si="358"/>
        <v>0</v>
      </c>
      <c r="R2833">
        <f t="shared" si="359"/>
        <v>1</v>
      </c>
    </row>
    <row r="2834" spans="1:18" x14ac:dyDescent="0.25">
      <c r="A2834" t="str">
        <f>gait_events!B4268</f>
        <v>pp061</v>
      </c>
      <c r="B2834" t="str">
        <f>VLOOKUP(A2834,participants!A:B,2,0)</f>
        <v>M</v>
      </c>
      <c r="C2834">
        <f>VLOOKUP(A2834,participants!A:C,3,0)</f>
        <v>24</v>
      </c>
      <c r="D2834" t="str">
        <f>VLOOKUP(A2834,participants!A:F,6,0)</f>
        <v>YA</v>
      </c>
      <c r="E2834" t="str">
        <f>IF(LEN(SUBSTITUTE(gait_events!C4268,"_run-",""))&lt;&gt;LEN(gait_events!C4268),LEFT(RIGHT(gait_events!C4268,LEN(gait_events!C4268)-19),FIND("_run-",RIGHT(gait_events!C4268,LEN(gait_events!C4268)-19),1)-1),RIGHT(gait_events!C4268,LEN(gait_events!C4268)-19))</f>
        <v>Preferred</v>
      </c>
      <c r="F2834" t="str">
        <f>IF(LEN(SUBSTITUTE(gait_events!C4268,"_run-",""))&lt;&gt;LEN(gait_events!C4268),RIGHT(gait_events!C4268,LEN(gait_events!C4268)-FIND("_run-",gait_events!C4268,1)-4),"")</f>
        <v/>
      </c>
      <c r="G2834" t="str">
        <f>gait_events!D4268</f>
        <v>right_ankle</v>
      </c>
      <c r="H2834" t="str">
        <f>gait_events!E4268</f>
        <v>FC</v>
      </c>
      <c r="I2834">
        <f>IF(gait_events!F4268&lt;&gt;"",gait_events!F4268,NA())</f>
        <v>274</v>
      </c>
      <c r="J2834">
        <f>IF(gait_events!G4268&lt;&gt;"",gait_events!G4268,NA())</f>
        <v>277</v>
      </c>
      <c r="K2834">
        <f t="shared" si="352"/>
        <v>-3</v>
      </c>
      <c r="L2834">
        <f t="shared" si="353"/>
        <v>-15</v>
      </c>
      <c r="M2834">
        <f t="shared" si="354"/>
        <v>1</v>
      </c>
      <c r="N2834">
        <f t="shared" si="355"/>
        <v>1</v>
      </c>
      <c r="O2834">
        <f t="shared" si="356"/>
        <v>1</v>
      </c>
      <c r="P2834">
        <f t="shared" si="357"/>
        <v>0</v>
      </c>
      <c r="Q2834">
        <f t="shared" si="358"/>
        <v>0</v>
      </c>
      <c r="R2834">
        <f t="shared" si="359"/>
        <v>1</v>
      </c>
    </row>
    <row r="2835" spans="1:18" x14ac:dyDescent="0.25">
      <c r="A2835" t="str">
        <f>gait_events!B4269</f>
        <v>pp061</v>
      </c>
      <c r="B2835" t="str">
        <f>VLOOKUP(A2835,participants!A:B,2,0)</f>
        <v>M</v>
      </c>
      <c r="C2835">
        <f>VLOOKUP(A2835,participants!A:C,3,0)</f>
        <v>24</v>
      </c>
      <c r="D2835" t="str">
        <f>VLOOKUP(A2835,participants!A:F,6,0)</f>
        <v>YA</v>
      </c>
      <c r="E2835" t="str">
        <f>IF(LEN(SUBSTITUTE(gait_events!C4269,"_run-",""))&lt;&gt;LEN(gait_events!C4269),LEFT(RIGHT(gait_events!C4269,LEN(gait_events!C4269)-19),FIND("_run-",RIGHT(gait_events!C4269,LEN(gait_events!C4269)-19),1)-1),RIGHT(gait_events!C4269,LEN(gait_events!C4269)-19))</f>
        <v>Preferred</v>
      </c>
      <c r="F2835" t="str">
        <f>IF(LEN(SUBSTITUTE(gait_events!C4269,"_run-",""))&lt;&gt;LEN(gait_events!C4269),RIGHT(gait_events!C4269,LEN(gait_events!C4269)-FIND("_run-",gait_events!C4269,1)-4),"")</f>
        <v/>
      </c>
      <c r="G2835" t="str">
        <f>gait_events!D4269</f>
        <v>right_ankle</v>
      </c>
      <c r="H2835" t="str">
        <f>gait_events!E4269</f>
        <v>FC</v>
      </c>
      <c r="I2835">
        <f>IF(gait_events!F4269&lt;&gt;"",gait_events!F4269,NA())</f>
        <v>496</v>
      </c>
      <c r="J2835">
        <f>IF(gait_events!G4269&lt;&gt;"",gait_events!G4269,NA())</f>
        <v>497</v>
      </c>
      <c r="K2835">
        <f t="shared" si="352"/>
        <v>-1</v>
      </c>
      <c r="L2835">
        <f t="shared" si="353"/>
        <v>-5</v>
      </c>
      <c r="M2835">
        <f t="shared" si="354"/>
        <v>1</v>
      </c>
      <c r="N2835">
        <f t="shared" si="355"/>
        <v>1</v>
      </c>
      <c r="O2835">
        <f t="shared" si="356"/>
        <v>1</v>
      </c>
      <c r="P2835">
        <f t="shared" si="357"/>
        <v>0</v>
      </c>
      <c r="Q2835">
        <f t="shared" si="358"/>
        <v>0</v>
      </c>
      <c r="R2835">
        <f t="shared" si="359"/>
        <v>1</v>
      </c>
    </row>
    <row r="2836" spans="1:18" x14ac:dyDescent="0.25">
      <c r="A2836" t="str">
        <f>gait_events!B4270</f>
        <v>pp061</v>
      </c>
      <c r="B2836" t="str">
        <f>VLOOKUP(A2836,participants!A:B,2,0)</f>
        <v>M</v>
      </c>
      <c r="C2836">
        <f>VLOOKUP(A2836,participants!A:C,3,0)</f>
        <v>24</v>
      </c>
      <c r="D2836" t="str">
        <f>VLOOKUP(A2836,participants!A:F,6,0)</f>
        <v>YA</v>
      </c>
      <c r="E2836" t="str">
        <f>IF(LEN(SUBSTITUTE(gait_events!C4270,"_run-",""))&lt;&gt;LEN(gait_events!C4270),LEFT(RIGHT(gait_events!C4270,LEN(gait_events!C4270)-19),FIND("_run-",RIGHT(gait_events!C4270,LEN(gait_events!C4270)-19),1)-1),RIGHT(gait_events!C4270,LEN(gait_events!C4270)-19))</f>
        <v>Preferred</v>
      </c>
      <c r="F2836" t="str">
        <f>IF(LEN(SUBSTITUTE(gait_events!C4270,"_run-",""))&lt;&gt;LEN(gait_events!C4270),RIGHT(gait_events!C4270,LEN(gait_events!C4270)-FIND("_run-",gait_events!C4270,1)-4),"")</f>
        <v/>
      </c>
      <c r="G2836" t="str">
        <f>gait_events!D4270</f>
        <v>right_ankle</v>
      </c>
      <c r="H2836" t="str">
        <f>gait_events!E4270</f>
        <v>FC</v>
      </c>
      <c r="I2836">
        <f>IF(gait_events!F4270&lt;&gt;"",gait_events!F4270,NA())</f>
        <v>710</v>
      </c>
      <c r="J2836">
        <f>IF(gait_events!G4270&lt;&gt;"",gait_events!G4270,NA())</f>
        <v>711</v>
      </c>
      <c r="K2836">
        <f t="shared" si="352"/>
        <v>-1</v>
      </c>
      <c r="L2836">
        <f t="shared" si="353"/>
        <v>-5</v>
      </c>
      <c r="M2836">
        <f t="shared" si="354"/>
        <v>1</v>
      </c>
      <c r="N2836">
        <f t="shared" si="355"/>
        <v>1</v>
      </c>
      <c r="O2836">
        <f t="shared" si="356"/>
        <v>1</v>
      </c>
      <c r="P2836">
        <f t="shared" si="357"/>
        <v>0</v>
      </c>
      <c r="Q2836">
        <f t="shared" si="358"/>
        <v>0</v>
      </c>
      <c r="R2836">
        <f t="shared" si="359"/>
        <v>1</v>
      </c>
    </row>
    <row r="2837" spans="1:18" x14ac:dyDescent="0.25">
      <c r="A2837" t="str">
        <f>gait_events!B4271</f>
        <v>pp061</v>
      </c>
      <c r="B2837" t="str">
        <f>VLOOKUP(A2837,participants!A:B,2,0)</f>
        <v>M</v>
      </c>
      <c r="C2837">
        <f>VLOOKUP(A2837,participants!A:C,3,0)</f>
        <v>24</v>
      </c>
      <c r="D2837" t="str">
        <f>VLOOKUP(A2837,participants!A:F,6,0)</f>
        <v>YA</v>
      </c>
      <c r="E2837" t="str">
        <f>IF(LEN(SUBSTITUTE(gait_events!C4271,"_run-",""))&lt;&gt;LEN(gait_events!C4271),LEFT(RIGHT(gait_events!C4271,LEN(gait_events!C4271)-19),FIND("_run-",RIGHT(gait_events!C4271,LEN(gait_events!C4271)-19),1)-1),RIGHT(gait_events!C4271,LEN(gait_events!C4271)-19))</f>
        <v>Preferred</v>
      </c>
      <c r="F2837" t="str">
        <f>IF(LEN(SUBSTITUTE(gait_events!C4271,"_run-",""))&lt;&gt;LEN(gait_events!C4271),RIGHT(gait_events!C4271,LEN(gait_events!C4271)-FIND("_run-",gait_events!C4271,1)-4),"")</f>
        <v/>
      </c>
      <c r="G2837" t="str">
        <f>gait_events!D4271</f>
        <v>left_shank</v>
      </c>
      <c r="H2837" t="str">
        <f>gait_events!E4271</f>
        <v>IC</v>
      </c>
      <c r="I2837">
        <f>IF(gait_events!F4271&lt;&gt;"",gait_events!F4271,NA())</f>
        <v>34</v>
      </c>
      <c r="J2837">
        <f>IF(gait_events!G4271&lt;&gt;"",gait_events!G4271,NA())</f>
        <v>34</v>
      </c>
      <c r="K2837">
        <f t="shared" si="352"/>
        <v>0</v>
      </c>
      <c r="L2837">
        <f t="shared" si="353"/>
        <v>0</v>
      </c>
      <c r="M2837">
        <f t="shared" si="354"/>
        <v>1</v>
      </c>
      <c r="N2837">
        <f t="shared" si="355"/>
        <v>1</v>
      </c>
      <c r="O2837">
        <f t="shared" si="356"/>
        <v>1</v>
      </c>
      <c r="P2837">
        <f t="shared" si="357"/>
        <v>0</v>
      </c>
      <c r="Q2837">
        <f t="shared" si="358"/>
        <v>0</v>
      </c>
      <c r="R2837">
        <f t="shared" si="359"/>
        <v>1</v>
      </c>
    </row>
    <row r="2838" spans="1:18" x14ac:dyDescent="0.25">
      <c r="A2838" t="str">
        <f>gait_events!B4272</f>
        <v>pp061</v>
      </c>
      <c r="B2838" t="str">
        <f>VLOOKUP(A2838,participants!A:B,2,0)</f>
        <v>M</v>
      </c>
      <c r="C2838">
        <f>VLOOKUP(A2838,participants!A:C,3,0)</f>
        <v>24</v>
      </c>
      <c r="D2838" t="str">
        <f>VLOOKUP(A2838,participants!A:F,6,0)</f>
        <v>YA</v>
      </c>
      <c r="E2838" t="str">
        <f>IF(LEN(SUBSTITUTE(gait_events!C4272,"_run-",""))&lt;&gt;LEN(gait_events!C4272),LEFT(RIGHT(gait_events!C4272,LEN(gait_events!C4272)-19),FIND("_run-",RIGHT(gait_events!C4272,LEN(gait_events!C4272)-19),1)-1),RIGHT(gait_events!C4272,LEN(gait_events!C4272)-19))</f>
        <v>Preferred</v>
      </c>
      <c r="F2838" t="str">
        <f>IF(LEN(SUBSTITUTE(gait_events!C4272,"_run-",""))&lt;&gt;LEN(gait_events!C4272),RIGHT(gait_events!C4272,LEN(gait_events!C4272)-FIND("_run-",gait_events!C4272,1)-4),"")</f>
        <v/>
      </c>
      <c r="G2838" t="str">
        <f>gait_events!D4272</f>
        <v>left_shank</v>
      </c>
      <c r="H2838" t="str">
        <f>gait_events!E4272</f>
        <v>IC</v>
      </c>
      <c r="I2838">
        <f>IF(gait_events!F4272&lt;&gt;"",gait_events!F4272,NA())</f>
        <v>247</v>
      </c>
      <c r="J2838">
        <f>IF(gait_events!G4272&lt;&gt;"",gait_events!G4272,NA())</f>
        <v>247</v>
      </c>
      <c r="K2838">
        <f t="shared" si="352"/>
        <v>0</v>
      </c>
      <c r="L2838">
        <f t="shared" si="353"/>
        <v>0</v>
      </c>
      <c r="M2838">
        <f t="shared" si="354"/>
        <v>1</v>
      </c>
      <c r="N2838">
        <f t="shared" si="355"/>
        <v>1</v>
      </c>
      <c r="O2838">
        <f t="shared" si="356"/>
        <v>1</v>
      </c>
      <c r="P2838">
        <f t="shared" si="357"/>
        <v>0</v>
      </c>
      <c r="Q2838">
        <f t="shared" si="358"/>
        <v>0</v>
      </c>
      <c r="R2838">
        <f t="shared" si="359"/>
        <v>1</v>
      </c>
    </row>
    <row r="2839" spans="1:18" x14ac:dyDescent="0.25">
      <c r="A2839" t="str">
        <f>gait_events!B4273</f>
        <v>pp061</v>
      </c>
      <c r="B2839" t="str">
        <f>VLOOKUP(A2839,participants!A:B,2,0)</f>
        <v>M</v>
      </c>
      <c r="C2839">
        <f>VLOOKUP(A2839,participants!A:C,3,0)</f>
        <v>24</v>
      </c>
      <c r="D2839" t="str">
        <f>VLOOKUP(A2839,participants!A:F,6,0)</f>
        <v>YA</v>
      </c>
      <c r="E2839" t="str">
        <f>IF(LEN(SUBSTITUTE(gait_events!C4273,"_run-",""))&lt;&gt;LEN(gait_events!C4273),LEFT(RIGHT(gait_events!C4273,LEN(gait_events!C4273)-19),FIND("_run-",RIGHT(gait_events!C4273,LEN(gait_events!C4273)-19),1)-1),RIGHT(gait_events!C4273,LEN(gait_events!C4273)-19))</f>
        <v>Preferred</v>
      </c>
      <c r="F2839" t="str">
        <f>IF(LEN(SUBSTITUTE(gait_events!C4273,"_run-",""))&lt;&gt;LEN(gait_events!C4273),RIGHT(gait_events!C4273,LEN(gait_events!C4273)-FIND("_run-",gait_events!C4273,1)-4),"")</f>
        <v/>
      </c>
      <c r="G2839" t="str">
        <f>gait_events!D4273</f>
        <v>left_shank</v>
      </c>
      <c r="H2839" t="str">
        <f>gait_events!E4273</f>
        <v>IC</v>
      </c>
      <c r="I2839">
        <f>IF(gait_events!F4273&lt;&gt;"",gait_events!F4273,NA())</f>
        <v>463</v>
      </c>
      <c r="J2839">
        <f>IF(gait_events!G4273&lt;&gt;"",gait_events!G4273,NA())</f>
        <v>466</v>
      </c>
      <c r="K2839">
        <f t="shared" si="352"/>
        <v>-3</v>
      </c>
      <c r="L2839">
        <f t="shared" si="353"/>
        <v>-15</v>
      </c>
      <c r="M2839">
        <f t="shared" si="354"/>
        <v>1</v>
      </c>
      <c r="N2839">
        <f t="shared" si="355"/>
        <v>1</v>
      </c>
      <c r="O2839">
        <f t="shared" si="356"/>
        <v>1</v>
      </c>
      <c r="P2839">
        <f t="shared" si="357"/>
        <v>0</v>
      </c>
      <c r="Q2839">
        <f t="shared" si="358"/>
        <v>0</v>
      </c>
      <c r="R2839">
        <f t="shared" si="359"/>
        <v>1</v>
      </c>
    </row>
    <row r="2840" spans="1:18" x14ac:dyDescent="0.25">
      <c r="A2840" t="str">
        <f>gait_events!B4274</f>
        <v>pp061</v>
      </c>
      <c r="B2840" t="str">
        <f>VLOOKUP(A2840,participants!A:B,2,0)</f>
        <v>M</v>
      </c>
      <c r="C2840">
        <f>VLOOKUP(A2840,participants!A:C,3,0)</f>
        <v>24</v>
      </c>
      <c r="D2840" t="str">
        <f>VLOOKUP(A2840,participants!A:F,6,0)</f>
        <v>YA</v>
      </c>
      <c r="E2840" t="str">
        <f>IF(LEN(SUBSTITUTE(gait_events!C4274,"_run-",""))&lt;&gt;LEN(gait_events!C4274),LEFT(RIGHT(gait_events!C4274,LEN(gait_events!C4274)-19),FIND("_run-",RIGHT(gait_events!C4274,LEN(gait_events!C4274)-19),1)-1),RIGHT(gait_events!C4274,LEN(gait_events!C4274)-19))</f>
        <v>Preferred</v>
      </c>
      <c r="F2840" t="str">
        <f>IF(LEN(SUBSTITUTE(gait_events!C4274,"_run-",""))&lt;&gt;LEN(gait_events!C4274),RIGHT(gait_events!C4274,LEN(gait_events!C4274)-FIND("_run-",gait_events!C4274,1)-4),"")</f>
        <v/>
      </c>
      <c r="G2840" t="str">
        <f>gait_events!D4274</f>
        <v>left_shank</v>
      </c>
      <c r="H2840" t="str">
        <f>gait_events!E4274</f>
        <v>IC</v>
      </c>
      <c r="I2840">
        <f>IF(gait_events!F4274&lt;&gt;"",gait_events!F4274,NA())</f>
        <v>680</v>
      </c>
      <c r="J2840">
        <f>IF(gait_events!G4274&lt;&gt;"",gait_events!G4274,NA())</f>
        <v>682</v>
      </c>
      <c r="K2840">
        <f t="shared" si="352"/>
        <v>-2</v>
      </c>
      <c r="L2840">
        <f t="shared" si="353"/>
        <v>-10</v>
      </c>
      <c r="M2840">
        <f t="shared" si="354"/>
        <v>1</v>
      </c>
      <c r="N2840">
        <f t="shared" si="355"/>
        <v>1</v>
      </c>
      <c r="O2840">
        <f t="shared" si="356"/>
        <v>1</v>
      </c>
      <c r="P2840">
        <f t="shared" si="357"/>
        <v>0</v>
      </c>
      <c r="Q2840">
        <f t="shared" si="358"/>
        <v>0</v>
      </c>
      <c r="R2840">
        <f t="shared" si="359"/>
        <v>1</v>
      </c>
    </row>
    <row r="2841" spans="1:18" x14ac:dyDescent="0.25">
      <c r="A2841" t="str">
        <f>gait_events!B4275</f>
        <v>pp061</v>
      </c>
      <c r="B2841" t="str">
        <f>VLOOKUP(A2841,participants!A:B,2,0)</f>
        <v>M</v>
      </c>
      <c r="C2841">
        <f>VLOOKUP(A2841,participants!A:C,3,0)</f>
        <v>24</v>
      </c>
      <c r="D2841" t="str">
        <f>VLOOKUP(A2841,participants!A:F,6,0)</f>
        <v>YA</v>
      </c>
      <c r="E2841" t="str">
        <f>IF(LEN(SUBSTITUTE(gait_events!C4275,"_run-",""))&lt;&gt;LEN(gait_events!C4275),LEFT(RIGHT(gait_events!C4275,LEN(gait_events!C4275)-19),FIND("_run-",RIGHT(gait_events!C4275,LEN(gait_events!C4275)-19),1)-1),RIGHT(gait_events!C4275,LEN(gait_events!C4275)-19))</f>
        <v>Preferred</v>
      </c>
      <c r="F2841" t="str">
        <f>IF(LEN(SUBSTITUTE(gait_events!C4275,"_run-",""))&lt;&gt;LEN(gait_events!C4275),RIGHT(gait_events!C4275,LEN(gait_events!C4275)-FIND("_run-",gait_events!C4275,1)-4),"")</f>
        <v/>
      </c>
      <c r="G2841" t="str">
        <f>gait_events!D4275</f>
        <v>left_shank</v>
      </c>
      <c r="H2841" t="str">
        <f>gait_events!E4275</f>
        <v>FC</v>
      </c>
      <c r="I2841">
        <f>IF(gait_events!F4275&lt;&gt;"",gait_events!F4275,NA())</f>
        <v>166</v>
      </c>
      <c r="J2841">
        <f>IF(gait_events!G4275&lt;&gt;"",gait_events!G4275,NA())</f>
        <v>168</v>
      </c>
      <c r="K2841">
        <f t="shared" si="352"/>
        <v>-2</v>
      </c>
      <c r="L2841">
        <f t="shared" si="353"/>
        <v>-10</v>
      </c>
      <c r="M2841">
        <f t="shared" si="354"/>
        <v>1</v>
      </c>
      <c r="N2841">
        <f t="shared" si="355"/>
        <v>1</v>
      </c>
      <c r="O2841">
        <f t="shared" si="356"/>
        <v>1</v>
      </c>
      <c r="P2841">
        <f t="shared" si="357"/>
        <v>0</v>
      </c>
      <c r="Q2841">
        <f t="shared" si="358"/>
        <v>0</v>
      </c>
      <c r="R2841">
        <f t="shared" si="359"/>
        <v>1</v>
      </c>
    </row>
    <row r="2842" spans="1:18" x14ac:dyDescent="0.25">
      <c r="A2842" t="str">
        <f>gait_events!B4276</f>
        <v>pp061</v>
      </c>
      <c r="B2842" t="str">
        <f>VLOOKUP(A2842,participants!A:B,2,0)</f>
        <v>M</v>
      </c>
      <c r="C2842">
        <f>VLOOKUP(A2842,participants!A:C,3,0)</f>
        <v>24</v>
      </c>
      <c r="D2842" t="str">
        <f>VLOOKUP(A2842,participants!A:F,6,0)</f>
        <v>YA</v>
      </c>
      <c r="E2842" t="str">
        <f>IF(LEN(SUBSTITUTE(gait_events!C4276,"_run-",""))&lt;&gt;LEN(gait_events!C4276),LEFT(RIGHT(gait_events!C4276,LEN(gait_events!C4276)-19),FIND("_run-",RIGHT(gait_events!C4276,LEN(gait_events!C4276)-19),1)-1),RIGHT(gait_events!C4276,LEN(gait_events!C4276)-19))</f>
        <v>Preferred</v>
      </c>
      <c r="F2842" t="str">
        <f>IF(LEN(SUBSTITUTE(gait_events!C4276,"_run-",""))&lt;&gt;LEN(gait_events!C4276),RIGHT(gait_events!C4276,LEN(gait_events!C4276)-FIND("_run-",gait_events!C4276,1)-4),"")</f>
        <v/>
      </c>
      <c r="G2842" t="str">
        <f>gait_events!D4276</f>
        <v>left_shank</v>
      </c>
      <c r="H2842" t="str">
        <f>gait_events!E4276</f>
        <v>FC</v>
      </c>
      <c r="I2842">
        <f>IF(gait_events!F4276&lt;&gt;"",gait_events!F4276,NA())</f>
        <v>384</v>
      </c>
      <c r="J2842">
        <f>IF(gait_events!G4276&lt;&gt;"",gait_events!G4276,NA())</f>
        <v>386</v>
      </c>
      <c r="K2842">
        <f t="shared" si="352"/>
        <v>-2</v>
      </c>
      <c r="L2842">
        <f t="shared" si="353"/>
        <v>-10</v>
      </c>
      <c r="M2842">
        <f t="shared" si="354"/>
        <v>1</v>
      </c>
      <c r="N2842">
        <f t="shared" si="355"/>
        <v>1</v>
      </c>
      <c r="O2842">
        <f t="shared" si="356"/>
        <v>1</v>
      </c>
      <c r="P2842">
        <f t="shared" si="357"/>
        <v>0</v>
      </c>
      <c r="Q2842">
        <f t="shared" si="358"/>
        <v>0</v>
      </c>
      <c r="R2842">
        <f t="shared" si="359"/>
        <v>1</v>
      </c>
    </row>
    <row r="2843" spans="1:18" x14ac:dyDescent="0.25">
      <c r="A2843" t="str">
        <f>gait_events!B4277</f>
        <v>pp061</v>
      </c>
      <c r="B2843" t="str">
        <f>VLOOKUP(A2843,participants!A:B,2,0)</f>
        <v>M</v>
      </c>
      <c r="C2843">
        <f>VLOOKUP(A2843,participants!A:C,3,0)</f>
        <v>24</v>
      </c>
      <c r="D2843" t="str">
        <f>VLOOKUP(A2843,participants!A:F,6,0)</f>
        <v>YA</v>
      </c>
      <c r="E2843" t="str">
        <f>IF(LEN(SUBSTITUTE(gait_events!C4277,"_run-",""))&lt;&gt;LEN(gait_events!C4277),LEFT(RIGHT(gait_events!C4277,LEN(gait_events!C4277)-19),FIND("_run-",RIGHT(gait_events!C4277,LEN(gait_events!C4277)-19),1)-1),RIGHT(gait_events!C4277,LEN(gait_events!C4277)-19))</f>
        <v>Preferred</v>
      </c>
      <c r="F2843" t="str">
        <f>IF(LEN(SUBSTITUTE(gait_events!C4277,"_run-",""))&lt;&gt;LEN(gait_events!C4277),RIGHT(gait_events!C4277,LEN(gait_events!C4277)-FIND("_run-",gait_events!C4277,1)-4),"")</f>
        <v/>
      </c>
      <c r="G2843" t="str">
        <f>gait_events!D4277</f>
        <v>left_shank</v>
      </c>
      <c r="H2843" t="str">
        <f>gait_events!E4277</f>
        <v>FC</v>
      </c>
      <c r="I2843">
        <f>IF(gait_events!F4277&lt;&gt;"",gait_events!F4277,NA())</f>
        <v>599</v>
      </c>
      <c r="J2843">
        <f>IF(gait_events!G4277&lt;&gt;"",gait_events!G4277,NA())</f>
        <v>601</v>
      </c>
      <c r="K2843">
        <f t="shared" si="352"/>
        <v>-2</v>
      </c>
      <c r="L2843">
        <f t="shared" si="353"/>
        <v>-10</v>
      </c>
      <c r="M2843">
        <f t="shared" si="354"/>
        <v>1</v>
      </c>
      <c r="N2843">
        <f t="shared" si="355"/>
        <v>1</v>
      </c>
      <c r="O2843">
        <f t="shared" si="356"/>
        <v>1</v>
      </c>
      <c r="P2843">
        <f t="shared" si="357"/>
        <v>0</v>
      </c>
      <c r="Q2843">
        <f t="shared" si="358"/>
        <v>0</v>
      </c>
      <c r="R2843">
        <f t="shared" si="359"/>
        <v>1</v>
      </c>
    </row>
    <row r="2844" spans="1:18" x14ac:dyDescent="0.25">
      <c r="A2844" t="str">
        <f>gait_events!B4278</f>
        <v>pp061</v>
      </c>
      <c r="B2844" t="str">
        <f>VLOOKUP(A2844,participants!A:B,2,0)</f>
        <v>M</v>
      </c>
      <c r="C2844">
        <f>VLOOKUP(A2844,participants!A:C,3,0)</f>
        <v>24</v>
      </c>
      <c r="D2844" t="str">
        <f>VLOOKUP(A2844,participants!A:F,6,0)</f>
        <v>YA</v>
      </c>
      <c r="E2844" t="str">
        <f>IF(LEN(SUBSTITUTE(gait_events!C4278,"_run-",""))&lt;&gt;LEN(gait_events!C4278),LEFT(RIGHT(gait_events!C4278,LEN(gait_events!C4278)-19),FIND("_run-",RIGHT(gait_events!C4278,LEN(gait_events!C4278)-19),1)-1),RIGHT(gait_events!C4278,LEN(gait_events!C4278)-19))</f>
        <v>Preferred</v>
      </c>
      <c r="F2844" t="str">
        <f>IF(LEN(SUBSTITUTE(gait_events!C4278,"_run-",""))&lt;&gt;LEN(gait_events!C4278),RIGHT(gait_events!C4278,LEN(gait_events!C4278)-FIND("_run-",gait_events!C4278,1)-4),"")</f>
        <v/>
      </c>
      <c r="G2844" t="str">
        <f>gait_events!D4278</f>
        <v>left_shank</v>
      </c>
      <c r="H2844" t="str">
        <f>gait_events!E4278</f>
        <v>FC</v>
      </c>
      <c r="I2844">
        <f>IF(gait_events!F4278&lt;&gt;"",gait_events!F4278,NA())</f>
        <v>825</v>
      </c>
      <c r="J2844">
        <f>IF(gait_events!G4278&lt;&gt;"",gait_events!G4278,NA())</f>
        <v>824</v>
      </c>
      <c r="K2844">
        <f t="shared" si="352"/>
        <v>1</v>
      </c>
      <c r="L2844">
        <f t="shared" si="353"/>
        <v>5</v>
      </c>
      <c r="M2844">
        <f t="shared" si="354"/>
        <v>1</v>
      </c>
      <c r="N2844">
        <f t="shared" si="355"/>
        <v>1</v>
      </c>
      <c r="O2844">
        <f t="shared" si="356"/>
        <v>1</v>
      </c>
      <c r="P2844">
        <f t="shared" si="357"/>
        <v>0</v>
      </c>
      <c r="Q2844">
        <f t="shared" si="358"/>
        <v>0</v>
      </c>
      <c r="R2844">
        <f t="shared" si="359"/>
        <v>1</v>
      </c>
    </row>
    <row r="2845" spans="1:18" x14ac:dyDescent="0.25">
      <c r="A2845" t="str">
        <f>gait_events!B4279</f>
        <v>pp061</v>
      </c>
      <c r="B2845" t="str">
        <f>VLOOKUP(A2845,participants!A:B,2,0)</f>
        <v>M</v>
      </c>
      <c r="C2845">
        <f>VLOOKUP(A2845,participants!A:C,3,0)</f>
        <v>24</v>
      </c>
      <c r="D2845" t="str">
        <f>VLOOKUP(A2845,participants!A:F,6,0)</f>
        <v>YA</v>
      </c>
      <c r="E2845" t="str">
        <f>IF(LEN(SUBSTITUTE(gait_events!C4279,"_run-",""))&lt;&gt;LEN(gait_events!C4279),LEFT(RIGHT(gait_events!C4279,LEN(gait_events!C4279)-19),FIND("_run-",RIGHT(gait_events!C4279,LEN(gait_events!C4279)-19),1)-1),RIGHT(gait_events!C4279,LEN(gait_events!C4279)-19))</f>
        <v>Preferred</v>
      </c>
      <c r="F2845" t="str">
        <f>IF(LEN(SUBSTITUTE(gait_events!C4279,"_run-",""))&lt;&gt;LEN(gait_events!C4279),RIGHT(gait_events!C4279,LEN(gait_events!C4279)-FIND("_run-",gait_events!C4279,1)-4),"")</f>
        <v/>
      </c>
      <c r="G2845" t="str">
        <f>gait_events!D4279</f>
        <v>right_shank</v>
      </c>
      <c r="H2845" t="str">
        <f>gait_events!E4279</f>
        <v>IC</v>
      </c>
      <c r="I2845">
        <f>IF(gait_events!F4279&lt;&gt;"",gait_events!F4279,NA())</f>
        <v>133</v>
      </c>
      <c r="J2845">
        <f>IF(gait_events!G4279&lt;&gt;"",gait_events!G4279,NA())</f>
        <v>137</v>
      </c>
      <c r="K2845">
        <f t="shared" si="352"/>
        <v>-4</v>
      </c>
      <c r="L2845">
        <f t="shared" si="353"/>
        <v>-20</v>
      </c>
      <c r="M2845">
        <f t="shared" si="354"/>
        <v>1</v>
      </c>
      <c r="N2845">
        <f t="shared" si="355"/>
        <v>1</v>
      </c>
      <c r="O2845">
        <f t="shared" si="356"/>
        <v>1</v>
      </c>
      <c r="P2845">
        <f t="shared" si="357"/>
        <v>0</v>
      </c>
      <c r="Q2845">
        <f t="shared" si="358"/>
        <v>0</v>
      </c>
      <c r="R2845">
        <f t="shared" si="359"/>
        <v>1</v>
      </c>
    </row>
    <row r="2846" spans="1:18" x14ac:dyDescent="0.25">
      <c r="A2846" t="str">
        <f>gait_events!B4280</f>
        <v>pp061</v>
      </c>
      <c r="B2846" t="str">
        <f>VLOOKUP(A2846,participants!A:B,2,0)</f>
        <v>M</v>
      </c>
      <c r="C2846">
        <f>VLOOKUP(A2846,participants!A:C,3,0)</f>
        <v>24</v>
      </c>
      <c r="D2846" t="str">
        <f>VLOOKUP(A2846,participants!A:F,6,0)</f>
        <v>YA</v>
      </c>
      <c r="E2846" t="str">
        <f>IF(LEN(SUBSTITUTE(gait_events!C4280,"_run-",""))&lt;&gt;LEN(gait_events!C4280),LEFT(RIGHT(gait_events!C4280,LEN(gait_events!C4280)-19),FIND("_run-",RIGHT(gait_events!C4280,LEN(gait_events!C4280)-19),1)-1),RIGHT(gait_events!C4280,LEN(gait_events!C4280)-19))</f>
        <v>Preferred</v>
      </c>
      <c r="F2846" t="str">
        <f>IF(LEN(SUBSTITUTE(gait_events!C4280,"_run-",""))&lt;&gt;LEN(gait_events!C4280),RIGHT(gait_events!C4280,LEN(gait_events!C4280)-FIND("_run-",gait_events!C4280,1)-4),"")</f>
        <v/>
      </c>
      <c r="G2846" t="str">
        <f>gait_events!D4280</f>
        <v>right_shank</v>
      </c>
      <c r="H2846" t="str">
        <f>gait_events!E4280</f>
        <v>IC</v>
      </c>
      <c r="I2846">
        <f>IF(gait_events!F4280&lt;&gt;"",gait_events!F4280,NA())</f>
        <v>352</v>
      </c>
      <c r="J2846">
        <f>IF(gait_events!G4280&lt;&gt;"",gait_events!G4280,NA())</f>
        <v>360</v>
      </c>
      <c r="K2846">
        <f t="shared" si="352"/>
        <v>-8</v>
      </c>
      <c r="L2846">
        <f t="shared" si="353"/>
        <v>-40</v>
      </c>
      <c r="M2846">
        <f t="shared" si="354"/>
        <v>1</v>
      </c>
      <c r="N2846">
        <f t="shared" si="355"/>
        <v>1</v>
      </c>
      <c r="O2846">
        <f t="shared" si="356"/>
        <v>1</v>
      </c>
      <c r="P2846">
        <f t="shared" si="357"/>
        <v>0</v>
      </c>
      <c r="Q2846">
        <f t="shared" si="358"/>
        <v>0</v>
      </c>
      <c r="R2846">
        <f t="shared" si="359"/>
        <v>1</v>
      </c>
    </row>
    <row r="2847" spans="1:18" x14ac:dyDescent="0.25">
      <c r="A2847" t="str">
        <f>gait_events!B4281</f>
        <v>pp061</v>
      </c>
      <c r="B2847" t="str">
        <f>VLOOKUP(A2847,participants!A:B,2,0)</f>
        <v>M</v>
      </c>
      <c r="C2847">
        <f>VLOOKUP(A2847,participants!A:C,3,0)</f>
        <v>24</v>
      </c>
      <c r="D2847" t="str">
        <f>VLOOKUP(A2847,participants!A:F,6,0)</f>
        <v>YA</v>
      </c>
      <c r="E2847" t="str">
        <f>IF(LEN(SUBSTITUTE(gait_events!C4281,"_run-",""))&lt;&gt;LEN(gait_events!C4281),LEFT(RIGHT(gait_events!C4281,LEN(gait_events!C4281)-19),FIND("_run-",RIGHT(gait_events!C4281,LEN(gait_events!C4281)-19),1)-1),RIGHT(gait_events!C4281,LEN(gait_events!C4281)-19))</f>
        <v>Preferred</v>
      </c>
      <c r="F2847" t="str">
        <f>IF(LEN(SUBSTITUTE(gait_events!C4281,"_run-",""))&lt;&gt;LEN(gait_events!C4281),RIGHT(gait_events!C4281,LEN(gait_events!C4281)-FIND("_run-",gait_events!C4281,1)-4),"")</f>
        <v/>
      </c>
      <c r="G2847" t="str">
        <f>gait_events!D4281</f>
        <v>right_shank</v>
      </c>
      <c r="H2847" t="str">
        <f>gait_events!E4281</f>
        <v>IC</v>
      </c>
      <c r="I2847">
        <f>IF(gait_events!F4281&lt;&gt;"",gait_events!F4281,NA())</f>
        <v>567</v>
      </c>
      <c r="J2847">
        <f>IF(gait_events!G4281&lt;&gt;"",gait_events!G4281,NA())</f>
        <v>579</v>
      </c>
      <c r="K2847">
        <f t="shared" si="352"/>
        <v>-12</v>
      </c>
      <c r="L2847">
        <f t="shared" si="353"/>
        <v>-60</v>
      </c>
      <c r="M2847">
        <f t="shared" si="354"/>
        <v>1</v>
      </c>
      <c r="N2847">
        <f t="shared" si="355"/>
        <v>1</v>
      </c>
      <c r="O2847">
        <f t="shared" si="356"/>
        <v>1</v>
      </c>
      <c r="P2847">
        <f t="shared" si="357"/>
        <v>0</v>
      </c>
      <c r="Q2847">
        <f t="shared" si="358"/>
        <v>0</v>
      </c>
      <c r="R2847">
        <f t="shared" si="359"/>
        <v>1</v>
      </c>
    </row>
    <row r="2848" spans="1:18" x14ac:dyDescent="0.25">
      <c r="A2848" t="str">
        <f>gait_events!B4282</f>
        <v>pp061</v>
      </c>
      <c r="B2848" t="str">
        <f>VLOOKUP(A2848,participants!A:B,2,0)</f>
        <v>M</v>
      </c>
      <c r="C2848">
        <f>VLOOKUP(A2848,participants!A:C,3,0)</f>
        <v>24</v>
      </c>
      <c r="D2848" t="str">
        <f>VLOOKUP(A2848,participants!A:F,6,0)</f>
        <v>YA</v>
      </c>
      <c r="E2848" t="str">
        <f>IF(LEN(SUBSTITUTE(gait_events!C4282,"_run-",""))&lt;&gt;LEN(gait_events!C4282),LEFT(RIGHT(gait_events!C4282,LEN(gait_events!C4282)-19),FIND("_run-",RIGHT(gait_events!C4282,LEN(gait_events!C4282)-19),1)-1),RIGHT(gait_events!C4282,LEN(gait_events!C4282)-19))</f>
        <v>Preferred</v>
      </c>
      <c r="F2848" t="str">
        <f>IF(LEN(SUBSTITUTE(gait_events!C4282,"_run-",""))&lt;&gt;LEN(gait_events!C4282),RIGHT(gait_events!C4282,LEN(gait_events!C4282)-FIND("_run-",gait_events!C4282,1)-4),"")</f>
        <v/>
      </c>
      <c r="G2848" t="str">
        <f>gait_events!D4282</f>
        <v>right_shank</v>
      </c>
      <c r="H2848" t="str">
        <f>gait_events!E4282</f>
        <v>IC</v>
      </c>
      <c r="I2848">
        <f>IF(gait_events!F4282&lt;&gt;"",gait_events!F4282,NA())</f>
        <v>796</v>
      </c>
      <c r="J2848">
        <f>IF(gait_events!G4282&lt;&gt;"",gait_events!G4282,NA())</f>
        <v>796</v>
      </c>
      <c r="K2848">
        <f t="shared" si="352"/>
        <v>0</v>
      </c>
      <c r="L2848">
        <f t="shared" si="353"/>
        <v>0</v>
      </c>
      <c r="M2848">
        <f t="shared" si="354"/>
        <v>1</v>
      </c>
      <c r="N2848">
        <f t="shared" si="355"/>
        <v>1</v>
      </c>
      <c r="O2848">
        <f t="shared" si="356"/>
        <v>1</v>
      </c>
      <c r="P2848">
        <f t="shared" si="357"/>
        <v>0</v>
      </c>
      <c r="Q2848">
        <f t="shared" si="358"/>
        <v>0</v>
      </c>
      <c r="R2848">
        <f t="shared" si="359"/>
        <v>1</v>
      </c>
    </row>
    <row r="2849" spans="1:18" x14ac:dyDescent="0.25">
      <c r="A2849" t="str">
        <f>gait_events!B4283</f>
        <v>pp061</v>
      </c>
      <c r="B2849" t="str">
        <f>VLOOKUP(A2849,participants!A:B,2,0)</f>
        <v>M</v>
      </c>
      <c r="C2849">
        <f>VLOOKUP(A2849,participants!A:C,3,0)</f>
        <v>24</v>
      </c>
      <c r="D2849" t="str">
        <f>VLOOKUP(A2849,participants!A:F,6,0)</f>
        <v>YA</v>
      </c>
      <c r="E2849" t="str">
        <f>IF(LEN(SUBSTITUTE(gait_events!C4283,"_run-",""))&lt;&gt;LEN(gait_events!C4283),LEFT(RIGHT(gait_events!C4283,LEN(gait_events!C4283)-19),FIND("_run-",RIGHT(gait_events!C4283,LEN(gait_events!C4283)-19),1)-1),RIGHT(gait_events!C4283,LEN(gait_events!C4283)-19))</f>
        <v>Preferred</v>
      </c>
      <c r="F2849" t="str">
        <f>IF(LEN(SUBSTITUTE(gait_events!C4283,"_run-",""))&lt;&gt;LEN(gait_events!C4283),RIGHT(gait_events!C4283,LEN(gait_events!C4283)-FIND("_run-",gait_events!C4283,1)-4),"")</f>
        <v/>
      </c>
      <c r="G2849" t="str">
        <f>gait_events!D4283</f>
        <v>right_shank</v>
      </c>
      <c r="H2849" t="str">
        <f>gait_events!E4283</f>
        <v>FC</v>
      </c>
      <c r="I2849">
        <f>IF(gait_events!F4283&lt;&gt;"",gait_events!F4283,NA())</f>
        <v>61</v>
      </c>
      <c r="J2849">
        <f>IF(gait_events!G4283&lt;&gt;"",gait_events!G4283,NA())</f>
        <v>64</v>
      </c>
      <c r="K2849">
        <f t="shared" si="352"/>
        <v>-3</v>
      </c>
      <c r="L2849">
        <f t="shared" si="353"/>
        <v>-15</v>
      </c>
      <c r="M2849">
        <f t="shared" si="354"/>
        <v>1</v>
      </c>
      <c r="N2849">
        <f t="shared" si="355"/>
        <v>1</v>
      </c>
      <c r="O2849">
        <f t="shared" si="356"/>
        <v>1</v>
      </c>
      <c r="P2849">
        <f t="shared" si="357"/>
        <v>0</v>
      </c>
      <c r="Q2849">
        <f t="shared" si="358"/>
        <v>0</v>
      </c>
      <c r="R2849">
        <f t="shared" si="359"/>
        <v>1</v>
      </c>
    </row>
    <row r="2850" spans="1:18" x14ac:dyDescent="0.25">
      <c r="A2850" t="str">
        <f>gait_events!B4284</f>
        <v>pp061</v>
      </c>
      <c r="B2850" t="str">
        <f>VLOOKUP(A2850,participants!A:B,2,0)</f>
        <v>M</v>
      </c>
      <c r="C2850">
        <f>VLOOKUP(A2850,participants!A:C,3,0)</f>
        <v>24</v>
      </c>
      <c r="D2850" t="str">
        <f>VLOOKUP(A2850,participants!A:F,6,0)</f>
        <v>YA</v>
      </c>
      <c r="E2850" t="str">
        <f>IF(LEN(SUBSTITUTE(gait_events!C4284,"_run-",""))&lt;&gt;LEN(gait_events!C4284),LEFT(RIGHT(gait_events!C4284,LEN(gait_events!C4284)-19),FIND("_run-",RIGHT(gait_events!C4284,LEN(gait_events!C4284)-19),1)-1),RIGHT(gait_events!C4284,LEN(gait_events!C4284)-19))</f>
        <v>Preferred</v>
      </c>
      <c r="F2850" t="str">
        <f>IF(LEN(SUBSTITUTE(gait_events!C4284,"_run-",""))&lt;&gt;LEN(gait_events!C4284),RIGHT(gait_events!C4284,LEN(gait_events!C4284)-FIND("_run-",gait_events!C4284,1)-4),"")</f>
        <v/>
      </c>
      <c r="G2850" t="str">
        <f>gait_events!D4284</f>
        <v>right_shank</v>
      </c>
      <c r="H2850" t="str">
        <f>gait_events!E4284</f>
        <v>FC</v>
      </c>
      <c r="I2850">
        <f>IF(gait_events!F4284&lt;&gt;"",gait_events!F4284,NA())</f>
        <v>274</v>
      </c>
      <c r="J2850">
        <f>IF(gait_events!G4284&lt;&gt;"",gait_events!G4284,NA())</f>
        <v>276</v>
      </c>
      <c r="K2850">
        <f t="shared" si="352"/>
        <v>-2</v>
      </c>
      <c r="L2850">
        <f t="shared" si="353"/>
        <v>-10</v>
      </c>
      <c r="M2850">
        <f t="shared" si="354"/>
        <v>1</v>
      </c>
      <c r="N2850">
        <f t="shared" si="355"/>
        <v>1</v>
      </c>
      <c r="O2850">
        <f t="shared" si="356"/>
        <v>1</v>
      </c>
      <c r="P2850">
        <f t="shared" si="357"/>
        <v>0</v>
      </c>
      <c r="Q2850">
        <f t="shared" si="358"/>
        <v>0</v>
      </c>
      <c r="R2850">
        <f t="shared" si="359"/>
        <v>1</v>
      </c>
    </row>
    <row r="2851" spans="1:18" x14ac:dyDescent="0.25">
      <c r="A2851" t="str">
        <f>gait_events!B4285</f>
        <v>pp061</v>
      </c>
      <c r="B2851" t="str">
        <f>VLOOKUP(A2851,participants!A:B,2,0)</f>
        <v>M</v>
      </c>
      <c r="C2851">
        <f>VLOOKUP(A2851,participants!A:C,3,0)</f>
        <v>24</v>
      </c>
      <c r="D2851" t="str">
        <f>VLOOKUP(A2851,participants!A:F,6,0)</f>
        <v>YA</v>
      </c>
      <c r="E2851" t="str">
        <f>IF(LEN(SUBSTITUTE(gait_events!C4285,"_run-",""))&lt;&gt;LEN(gait_events!C4285),LEFT(RIGHT(gait_events!C4285,LEN(gait_events!C4285)-19),FIND("_run-",RIGHT(gait_events!C4285,LEN(gait_events!C4285)-19),1)-1),RIGHT(gait_events!C4285,LEN(gait_events!C4285)-19))</f>
        <v>Preferred</v>
      </c>
      <c r="F2851" t="str">
        <f>IF(LEN(SUBSTITUTE(gait_events!C4285,"_run-",""))&lt;&gt;LEN(gait_events!C4285),RIGHT(gait_events!C4285,LEN(gait_events!C4285)-FIND("_run-",gait_events!C4285,1)-4),"")</f>
        <v/>
      </c>
      <c r="G2851" t="str">
        <f>gait_events!D4285</f>
        <v>right_shank</v>
      </c>
      <c r="H2851" t="str">
        <f>gait_events!E4285</f>
        <v>FC</v>
      </c>
      <c r="I2851">
        <f>IF(gait_events!F4285&lt;&gt;"",gait_events!F4285,NA())</f>
        <v>496</v>
      </c>
      <c r="J2851">
        <f>IF(gait_events!G4285&lt;&gt;"",gait_events!G4285,NA())</f>
        <v>496</v>
      </c>
      <c r="K2851">
        <f t="shared" si="352"/>
        <v>0</v>
      </c>
      <c r="L2851">
        <f t="shared" si="353"/>
        <v>0</v>
      </c>
      <c r="M2851">
        <f t="shared" si="354"/>
        <v>1</v>
      </c>
      <c r="N2851">
        <f t="shared" si="355"/>
        <v>1</v>
      </c>
      <c r="O2851">
        <f t="shared" si="356"/>
        <v>1</v>
      </c>
      <c r="P2851">
        <f t="shared" si="357"/>
        <v>0</v>
      </c>
      <c r="Q2851">
        <f t="shared" si="358"/>
        <v>0</v>
      </c>
      <c r="R2851">
        <f t="shared" si="359"/>
        <v>1</v>
      </c>
    </row>
    <row r="2852" spans="1:18" x14ac:dyDescent="0.25">
      <c r="A2852" t="str">
        <f>gait_events!B4286</f>
        <v>pp061</v>
      </c>
      <c r="B2852" t="str">
        <f>VLOOKUP(A2852,participants!A:B,2,0)</f>
        <v>M</v>
      </c>
      <c r="C2852">
        <f>VLOOKUP(A2852,participants!A:C,3,0)</f>
        <v>24</v>
      </c>
      <c r="D2852" t="str">
        <f>VLOOKUP(A2852,participants!A:F,6,0)</f>
        <v>YA</v>
      </c>
      <c r="E2852" t="str">
        <f>IF(LEN(SUBSTITUTE(gait_events!C4286,"_run-",""))&lt;&gt;LEN(gait_events!C4286),LEFT(RIGHT(gait_events!C4286,LEN(gait_events!C4286)-19),FIND("_run-",RIGHT(gait_events!C4286,LEN(gait_events!C4286)-19),1)-1),RIGHT(gait_events!C4286,LEN(gait_events!C4286)-19))</f>
        <v>Preferred</v>
      </c>
      <c r="F2852" t="str">
        <f>IF(LEN(SUBSTITUTE(gait_events!C4286,"_run-",""))&lt;&gt;LEN(gait_events!C4286),RIGHT(gait_events!C4286,LEN(gait_events!C4286)-FIND("_run-",gait_events!C4286,1)-4),"")</f>
        <v/>
      </c>
      <c r="G2852" t="str">
        <f>gait_events!D4286</f>
        <v>right_shank</v>
      </c>
      <c r="H2852" t="str">
        <f>gait_events!E4286</f>
        <v>FC</v>
      </c>
      <c r="I2852">
        <f>IF(gait_events!F4286&lt;&gt;"",gait_events!F4286,NA())</f>
        <v>710</v>
      </c>
      <c r="J2852">
        <f>IF(gait_events!G4286&lt;&gt;"",gait_events!G4286,NA())</f>
        <v>711</v>
      </c>
      <c r="K2852">
        <f t="shared" si="352"/>
        <v>-1</v>
      </c>
      <c r="L2852">
        <f t="shared" si="353"/>
        <v>-5</v>
      </c>
      <c r="M2852">
        <f t="shared" si="354"/>
        <v>1</v>
      </c>
      <c r="N2852">
        <f t="shared" si="355"/>
        <v>1</v>
      </c>
      <c r="O2852">
        <f t="shared" si="356"/>
        <v>1</v>
      </c>
      <c r="P2852">
        <f t="shared" si="357"/>
        <v>0</v>
      </c>
      <c r="Q2852">
        <f t="shared" si="358"/>
        <v>0</v>
      </c>
      <c r="R2852">
        <f t="shared" si="359"/>
        <v>1</v>
      </c>
    </row>
    <row r="2853" spans="1:18" x14ac:dyDescent="0.25">
      <c r="A2853" t="str">
        <f>gait_events!B4287</f>
        <v>pp061</v>
      </c>
      <c r="B2853" t="str">
        <f>VLOOKUP(A2853,participants!A:B,2,0)</f>
        <v>M</v>
      </c>
      <c r="C2853">
        <f>VLOOKUP(A2853,participants!A:C,3,0)</f>
        <v>24</v>
      </c>
      <c r="D2853" t="str">
        <f>VLOOKUP(A2853,participants!A:F,6,0)</f>
        <v>YA</v>
      </c>
      <c r="E2853" t="str">
        <f>IF(LEN(SUBSTITUTE(gait_events!C4287,"_run-",""))&lt;&gt;LEN(gait_events!C4287),LEFT(RIGHT(gait_events!C4287,LEN(gait_events!C4287)-19),FIND("_run-",RIGHT(gait_events!C4287,LEN(gait_events!C4287)-19),1)-1),RIGHT(gait_events!C4287,LEN(gait_events!C4287)-19))</f>
        <v>Slow</v>
      </c>
      <c r="F2853" t="str">
        <f>IF(LEN(SUBSTITUTE(gait_events!C4287,"_run-",""))&lt;&gt;LEN(gait_events!C4287),RIGHT(gait_events!C4287,LEN(gait_events!C4287)-FIND("_run-",gait_events!C4287,1)-4),"")</f>
        <v/>
      </c>
      <c r="G2853" t="str">
        <f>gait_events!D4287</f>
        <v>left_ankle</v>
      </c>
      <c r="H2853" t="str">
        <f>gait_events!E4287</f>
        <v>IC</v>
      </c>
      <c r="I2853">
        <f>IF(gait_events!F4287&lt;&gt;"",gait_events!F4287,NA())</f>
        <v>12</v>
      </c>
      <c r="J2853">
        <f>IF(gait_events!G4287&lt;&gt;"",gait_events!G4287,NA())</f>
        <v>13</v>
      </c>
      <c r="K2853">
        <f t="shared" si="352"/>
        <v>-1</v>
      </c>
      <c r="L2853">
        <f t="shared" si="353"/>
        <v>-5</v>
      </c>
      <c r="M2853">
        <f t="shared" si="354"/>
        <v>1</v>
      </c>
      <c r="N2853">
        <f t="shared" si="355"/>
        <v>1</v>
      </c>
      <c r="O2853">
        <f t="shared" si="356"/>
        <v>1</v>
      </c>
      <c r="P2853">
        <f t="shared" si="357"/>
        <v>0</v>
      </c>
      <c r="Q2853">
        <f t="shared" si="358"/>
        <v>0</v>
      </c>
      <c r="R2853">
        <f t="shared" si="359"/>
        <v>1</v>
      </c>
    </row>
    <row r="2854" spans="1:18" x14ac:dyDescent="0.25">
      <c r="A2854" t="str">
        <f>gait_events!B4288</f>
        <v>pp061</v>
      </c>
      <c r="B2854" t="str">
        <f>VLOOKUP(A2854,participants!A:B,2,0)</f>
        <v>M</v>
      </c>
      <c r="C2854">
        <f>VLOOKUP(A2854,participants!A:C,3,0)</f>
        <v>24</v>
      </c>
      <c r="D2854" t="str">
        <f>VLOOKUP(A2854,participants!A:F,6,0)</f>
        <v>YA</v>
      </c>
      <c r="E2854" t="str">
        <f>IF(LEN(SUBSTITUTE(gait_events!C4288,"_run-",""))&lt;&gt;LEN(gait_events!C4288),LEFT(RIGHT(gait_events!C4288,LEN(gait_events!C4288)-19),FIND("_run-",RIGHT(gait_events!C4288,LEN(gait_events!C4288)-19),1)-1),RIGHT(gait_events!C4288,LEN(gait_events!C4288)-19))</f>
        <v>Slow</v>
      </c>
      <c r="F2854" t="str">
        <f>IF(LEN(SUBSTITUTE(gait_events!C4288,"_run-",""))&lt;&gt;LEN(gait_events!C4288),RIGHT(gait_events!C4288,LEN(gait_events!C4288)-FIND("_run-",gait_events!C4288,1)-4),"")</f>
        <v/>
      </c>
      <c r="G2854" t="str">
        <f>gait_events!D4288</f>
        <v>left_ankle</v>
      </c>
      <c r="H2854" t="str">
        <f>gait_events!E4288</f>
        <v>IC</v>
      </c>
      <c r="I2854">
        <f>IF(gait_events!F4288&lt;&gt;"",gait_events!F4288,NA())</f>
        <v>332</v>
      </c>
      <c r="J2854">
        <f>IF(gait_events!G4288&lt;&gt;"",gait_events!G4288,NA())</f>
        <v>333</v>
      </c>
      <c r="K2854">
        <f t="shared" si="352"/>
        <v>-1</v>
      </c>
      <c r="L2854">
        <f t="shared" si="353"/>
        <v>-5</v>
      </c>
      <c r="M2854">
        <f t="shared" si="354"/>
        <v>1</v>
      </c>
      <c r="N2854">
        <f t="shared" si="355"/>
        <v>1</v>
      </c>
      <c r="O2854">
        <f t="shared" si="356"/>
        <v>1</v>
      </c>
      <c r="P2854">
        <f t="shared" si="357"/>
        <v>0</v>
      </c>
      <c r="Q2854">
        <f t="shared" si="358"/>
        <v>0</v>
      </c>
      <c r="R2854">
        <f t="shared" si="359"/>
        <v>1</v>
      </c>
    </row>
    <row r="2855" spans="1:18" x14ac:dyDescent="0.25">
      <c r="A2855" t="str">
        <f>gait_events!B4289</f>
        <v>pp061</v>
      </c>
      <c r="B2855" t="str">
        <f>VLOOKUP(A2855,participants!A:B,2,0)</f>
        <v>M</v>
      </c>
      <c r="C2855">
        <f>VLOOKUP(A2855,participants!A:C,3,0)</f>
        <v>24</v>
      </c>
      <c r="D2855" t="str">
        <f>VLOOKUP(A2855,participants!A:F,6,0)</f>
        <v>YA</v>
      </c>
      <c r="E2855" t="str">
        <f>IF(LEN(SUBSTITUTE(gait_events!C4289,"_run-",""))&lt;&gt;LEN(gait_events!C4289),LEFT(RIGHT(gait_events!C4289,LEN(gait_events!C4289)-19),FIND("_run-",RIGHT(gait_events!C4289,LEN(gait_events!C4289)-19),1)-1),RIGHT(gait_events!C4289,LEN(gait_events!C4289)-19))</f>
        <v>Slow</v>
      </c>
      <c r="F2855" t="str">
        <f>IF(LEN(SUBSTITUTE(gait_events!C4289,"_run-",""))&lt;&gt;LEN(gait_events!C4289),RIGHT(gait_events!C4289,LEN(gait_events!C4289)-FIND("_run-",gait_events!C4289,1)-4),"")</f>
        <v/>
      </c>
      <c r="G2855" t="str">
        <f>gait_events!D4289</f>
        <v>left_ankle</v>
      </c>
      <c r="H2855" t="str">
        <f>gait_events!E4289</f>
        <v>IC</v>
      </c>
      <c r="I2855">
        <f>IF(gait_events!F4289&lt;&gt;"",gait_events!F4289,NA())</f>
        <v>635</v>
      </c>
      <c r="J2855">
        <f>IF(gait_events!G4289&lt;&gt;"",gait_events!G4289,NA())</f>
        <v>636</v>
      </c>
      <c r="K2855">
        <f t="shared" si="352"/>
        <v>-1</v>
      </c>
      <c r="L2855">
        <f t="shared" si="353"/>
        <v>-5</v>
      </c>
      <c r="M2855">
        <f t="shared" si="354"/>
        <v>1</v>
      </c>
      <c r="N2855">
        <f t="shared" si="355"/>
        <v>1</v>
      </c>
      <c r="O2855">
        <f t="shared" si="356"/>
        <v>1</v>
      </c>
      <c r="P2855">
        <f t="shared" si="357"/>
        <v>0</v>
      </c>
      <c r="Q2855">
        <f t="shared" si="358"/>
        <v>0</v>
      </c>
      <c r="R2855">
        <f t="shared" si="359"/>
        <v>1</v>
      </c>
    </row>
    <row r="2856" spans="1:18" x14ac:dyDescent="0.25">
      <c r="A2856" t="str">
        <f>gait_events!B4290</f>
        <v>pp061</v>
      </c>
      <c r="B2856" t="str">
        <f>VLOOKUP(A2856,participants!A:B,2,0)</f>
        <v>M</v>
      </c>
      <c r="C2856">
        <f>VLOOKUP(A2856,participants!A:C,3,0)</f>
        <v>24</v>
      </c>
      <c r="D2856" t="str">
        <f>VLOOKUP(A2856,participants!A:F,6,0)</f>
        <v>YA</v>
      </c>
      <c r="E2856" t="str">
        <f>IF(LEN(SUBSTITUTE(gait_events!C4290,"_run-",""))&lt;&gt;LEN(gait_events!C4290),LEFT(RIGHT(gait_events!C4290,LEN(gait_events!C4290)-19),FIND("_run-",RIGHT(gait_events!C4290,LEN(gait_events!C4290)-19),1)-1),RIGHT(gait_events!C4290,LEN(gait_events!C4290)-19))</f>
        <v>Slow</v>
      </c>
      <c r="F2856" t="str">
        <f>IF(LEN(SUBSTITUTE(gait_events!C4290,"_run-",""))&lt;&gt;LEN(gait_events!C4290),RIGHT(gait_events!C4290,LEN(gait_events!C4290)-FIND("_run-",gait_events!C4290,1)-4),"")</f>
        <v/>
      </c>
      <c r="G2856" t="str">
        <f>gait_events!D4290</f>
        <v>left_ankle</v>
      </c>
      <c r="H2856" t="str">
        <f>gait_events!E4290</f>
        <v>IC</v>
      </c>
      <c r="I2856">
        <f>IF(gait_events!F4290&lt;&gt;"",gait_events!F4290,NA())</f>
        <v>934</v>
      </c>
      <c r="J2856">
        <f>IF(gait_events!G4290&lt;&gt;"",gait_events!G4290,NA())</f>
        <v>935</v>
      </c>
      <c r="K2856">
        <f t="shared" si="352"/>
        <v>-1</v>
      </c>
      <c r="L2856">
        <f t="shared" si="353"/>
        <v>-5</v>
      </c>
      <c r="M2856">
        <f t="shared" si="354"/>
        <v>1</v>
      </c>
      <c r="N2856">
        <f t="shared" si="355"/>
        <v>1</v>
      </c>
      <c r="O2856">
        <f t="shared" si="356"/>
        <v>1</v>
      </c>
      <c r="P2856">
        <f t="shared" si="357"/>
        <v>0</v>
      </c>
      <c r="Q2856">
        <f t="shared" si="358"/>
        <v>0</v>
      </c>
      <c r="R2856">
        <f t="shared" si="359"/>
        <v>1</v>
      </c>
    </row>
    <row r="2857" spans="1:18" x14ac:dyDescent="0.25">
      <c r="A2857" t="str">
        <f>gait_events!B4291</f>
        <v>pp061</v>
      </c>
      <c r="B2857" t="str">
        <f>VLOOKUP(A2857,participants!A:B,2,0)</f>
        <v>M</v>
      </c>
      <c r="C2857">
        <f>VLOOKUP(A2857,participants!A:C,3,0)</f>
        <v>24</v>
      </c>
      <c r="D2857" t="str">
        <f>VLOOKUP(A2857,participants!A:F,6,0)</f>
        <v>YA</v>
      </c>
      <c r="E2857" t="str">
        <f>IF(LEN(SUBSTITUTE(gait_events!C4291,"_run-",""))&lt;&gt;LEN(gait_events!C4291),LEFT(RIGHT(gait_events!C4291,LEN(gait_events!C4291)-19),FIND("_run-",RIGHT(gait_events!C4291,LEN(gait_events!C4291)-19),1)-1),RIGHT(gait_events!C4291,LEN(gait_events!C4291)-19))</f>
        <v>Slow</v>
      </c>
      <c r="F2857" t="str">
        <f>IF(LEN(SUBSTITUTE(gait_events!C4291,"_run-",""))&lt;&gt;LEN(gait_events!C4291),RIGHT(gait_events!C4291,LEN(gait_events!C4291)-FIND("_run-",gait_events!C4291,1)-4),"")</f>
        <v/>
      </c>
      <c r="G2857" t="str">
        <f>gait_events!D4291</f>
        <v>left_ankle</v>
      </c>
      <c r="H2857" t="str">
        <f>gait_events!E4291</f>
        <v>IC</v>
      </c>
      <c r="I2857">
        <f>IF(gait_events!F4291&lt;&gt;"",gait_events!F4291,NA())</f>
        <v>1242</v>
      </c>
      <c r="J2857">
        <f>IF(gait_events!G4291&lt;&gt;"",gait_events!G4291,NA())</f>
        <v>1241</v>
      </c>
      <c r="K2857">
        <f t="shared" si="352"/>
        <v>1</v>
      </c>
      <c r="L2857">
        <f t="shared" si="353"/>
        <v>5</v>
      </c>
      <c r="M2857">
        <f t="shared" si="354"/>
        <v>1</v>
      </c>
      <c r="N2857">
        <f t="shared" si="355"/>
        <v>1</v>
      </c>
      <c r="O2857">
        <f t="shared" si="356"/>
        <v>1</v>
      </c>
      <c r="P2857">
        <f t="shared" si="357"/>
        <v>0</v>
      </c>
      <c r="Q2857">
        <f t="shared" si="358"/>
        <v>0</v>
      </c>
      <c r="R2857">
        <f t="shared" si="359"/>
        <v>1</v>
      </c>
    </row>
    <row r="2858" spans="1:18" x14ac:dyDescent="0.25">
      <c r="A2858" t="str">
        <f>gait_events!B4292</f>
        <v>pp061</v>
      </c>
      <c r="B2858" t="str">
        <f>VLOOKUP(A2858,participants!A:B,2,0)</f>
        <v>M</v>
      </c>
      <c r="C2858">
        <f>VLOOKUP(A2858,participants!A:C,3,0)</f>
        <v>24</v>
      </c>
      <c r="D2858" t="str">
        <f>VLOOKUP(A2858,participants!A:F,6,0)</f>
        <v>YA</v>
      </c>
      <c r="E2858" t="str">
        <f>IF(LEN(SUBSTITUTE(gait_events!C4292,"_run-",""))&lt;&gt;LEN(gait_events!C4292),LEFT(RIGHT(gait_events!C4292,LEN(gait_events!C4292)-19),FIND("_run-",RIGHT(gait_events!C4292,LEN(gait_events!C4292)-19),1)-1),RIGHT(gait_events!C4292,LEN(gait_events!C4292)-19))</f>
        <v>Slow</v>
      </c>
      <c r="F2858" t="str">
        <f>IF(LEN(SUBSTITUTE(gait_events!C4292,"_run-",""))&lt;&gt;LEN(gait_events!C4292),RIGHT(gait_events!C4292,LEN(gait_events!C4292)-FIND("_run-",gait_events!C4292,1)-4),"")</f>
        <v/>
      </c>
      <c r="G2858" t="str">
        <f>gait_events!D4292</f>
        <v>left_ankle</v>
      </c>
      <c r="H2858" t="str">
        <f>gait_events!E4292</f>
        <v>FC</v>
      </c>
      <c r="I2858">
        <f>IF(gait_events!F4292&lt;&gt;"",gait_events!F4292,NA())</f>
        <v>223</v>
      </c>
      <c r="J2858">
        <f>IF(gait_events!G4292&lt;&gt;"",gait_events!G4292,NA())</f>
        <v>229</v>
      </c>
      <c r="K2858">
        <f t="shared" si="352"/>
        <v>-6</v>
      </c>
      <c r="L2858">
        <f t="shared" si="353"/>
        <v>-30</v>
      </c>
      <c r="M2858">
        <f t="shared" si="354"/>
        <v>1</v>
      </c>
      <c r="N2858">
        <f t="shared" si="355"/>
        <v>1</v>
      </c>
      <c r="O2858">
        <f t="shared" si="356"/>
        <v>1</v>
      </c>
      <c r="P2858">
        <f t="shared" si="357"/>
        <v>0</v>
      </c>
      <c r="Q2858">
        <f t="shared" si="358"/>
        <v>0</v>
      </c>
      <c r="R2858">
        <f t="shared" si="359"/>
        <v>1</v>
      </c>
    </row>
    <row r="2859" spans="1:18" x14ac:dyDescent="0.25">
      <c r="A2859" t="str">
        <f>gait_events!B4293</f>
        <v>pp061</v>
      </c>
      <c r="B2859" t="str">
        <f>VLOOKUP(A2859,participants!A:B,2,0)</f>
        <v>M</v>
      </c>
      <c r="C2859">
        <f>VLOOKUP(A2859,participants!A:C,3,0)</f>
        <v>24</v>
      </c>
      <c r="D2859" t="str">
        <f>VLOOKUP(A2859,participants!A:F,6,0)</f>
        <v>YA</v>
      </c>
      <c r="E2859" t="str">
        <f>IF(LEN(SUBSTITUTE(gait_events!C4293,"_run-",""))&lt;&gt;LEN(gait_events!C4293),LEFT(RIGHT(gait_events!C4293,LEN(gait_events!C4293)-19),FIND("_run-",RIGHT(gait_events!C4293,LEN(gait_events!C4293)-19),1)-1),RIGHT(gait_events!C4293,LEN(gait_events!C4293)-19))</f>
        <v>Slow</v>
      </c>
      <c r="F2859" t="str">
        <f>IF(LEN(SUBSTITUTE(gait_events!C4293,"_run-",""))&lt;&gt;LEN(gait_events!C4293),RIGHT(gait_events!C4293,LEN(gait_events!C4293)-FIND("_run-",gait_events!C4293,1)-4),"")</f>
        <v/>
      </c>
      <c r="G2859" t="str">
        <f>gait_events!D4293</f>
        <v>left_ankle</v>
      </c>
      <c r="H2859" t="str">
        <f>gait_events!E4293</f>
        <v>FC</v>
      </c>
      <c r="I2859">
        <f>IF(gait_events!F4293&lt;&gt;"",gait_events!F4293,NA())</f>
        <v>530</v>
      </c>
      <c r="J2859">
        <f>IF(gait_events!G4293&lt;&gt;"",gait_events!G4293,NA())</f>
        <v>522</v>
      </c>
      <c r="K2859">
        <f t="shared" si="352"/>
        <v>8</v>
      </c>
      <c r="L2859">
        <f t="shared" si="353"/>
        <v>40</v>
      </c>
      <c r="M2859">
        <f t="shared" si="354"/>
        <v>1</v>
      </c>
      <c r="N2859">
        <f t="shared" si="355"/>
        <v>1</v>
      </c>
      <c r="O2859">
        <f t="shared" si="356"/>
        <v>1</v>
      </c>
      <c r="P2859">
        <f t="shared" si="357"/>
        <v>0</v>
      </c>
      <c r="Q2859">
        <f t="shared" si="358"/>
        <v>0</v>
      </c>
      <c r="R2859">
        <f t="shared" si="359"/>
        <v>1</v>
      </c>
    </row>
    <row r="2860" spans="1:18" x14ac:dyDescent="0.25">
      <c r="A2860" t="str">
        <f>gait_events!B4294</f>
        <v>pp061</v>
      </c>
      <c r="B2860" t="str">
        <f>VLOOKUP(A2860,participants!A:B,2,0)</f>
        <v>M</v>
      </c>
      <c r="C2860">
        <f>VLOOKUP(A2860,participants!A:C,3,0)</f>
        <v>24</v>
      </c>
      <c r="D2860" t="str">
        <f>VLOOKUP(A2860,participants!A:F,6,0)</f>
        <v>YA</v>
      </c>
      <c r="E2860" t="str">
        <f>IF(LEN(SUBSTITUTE(gait_events!C4294,"_run-",""))&lt;&gt;LEN(gait_events!C4294),LEFT(RIGHT(gait_events!C4294,LEN(gait_events!C4294)-19),FIND("_run-",RIGHT(gait_events!C4294,LEN(gait_events!C4294)-19),1)-1),RIGHT(gait_events!C4294,LEN(gait_events!C4294)-19))</f>
        <v>Slow</v>
      </c>
      <c r="F2860" t="str">
        <f>IF(LEN(SUBSTITUTE(gait_events!C4294,"_run-",""))&lt;&gt;LEN(gait_events!C4294),RIGHT(gait_events!C4294,LEN(gait_events!C4294)-FIND("_run-",gait_events!C4294,1)-4),"")</f>
        <v/>
      </c>
      <c r="G2860" t="str">
        <f>gait_events!D4294</f>
        <v>left_ankle</v>
      </c>
      <c r="H2860" t="str">
        <f>gait_events!E4294</f>
        <v>FC</v>
      </c>
      <c r="I2860">
        <f>IF(gait_events!F4294&lt;&gt;"",gait_events!F4294,NA())</f>
        <v>823</v>
      </c>
      <c r="J2860">
        <f>IF(gait_events!G4294&lt;&gt;"",gait_events!G4294,NA())</f>
        <v>820</v>
      </c>
      <c r="K2860">
        <f t="shared" si="352"/>
        <v>3</v>
      </c>
      <c r="L2860">
        <f t="shared" si="353"/>
        <v>15</v>
      </c>
      <c r="M2860">
        <f t="shared" si="354"/>
        <v>1</v>
      </c>
      <c r="N2860">
        <f t="shared" si="355"/>
        <v>1</v>
      </c>
      <c r="O2860">
        <f t="shared" si="356"/>
        <v>1</v>
      </c>
      <c r="P2860">
        <f t="shared" si="357"/>
        <v>0</v>
      </c>
      <c r="Q2860">
        <f t="shared" si="358"/>
        <v>0</v>
      </c>
      <c r="R2860">
        <f t="shared" si="359"/>
        <v>1</v>
      </c>
    </row>
    <row r="2861" spans="1:18" x14ac:dyDescent="0.25">
      <c r="A2861" t="str">
        <f>gait_events!B4295</f>
        <v>pp061</v>
      </c>
      <c r="B2861" t="str">
        <f>VLOOKUP(A2861,participants!A:B,2,0)</f>
        <v>M</v>
      </c>
      <c r="C2861">
        <f>VLOOKUP(A2861,participants!A:C,3,0)</f>
        <v>24</v>
      </c>
      <c r="D2861" t="str">
        <f>VLOOKUP(A2861,participants!A:F,6,0)</f>
        <v>YA</v>
      </c>
      <c r="E2861" t="str">
        <f>IF(LEN(SUBSTITUTE(gait_events!C4295,"_run-",""))&lt;&gt;LEN(gait_events!C4295),LEFT(RIGHT(gait_events!C4295,LEN(gait_events!C4295)-19),FIND("_run-",RIGHT(gait_events!C4295,LEN(gait_events!C4295)-19),1)-1),RIGHT(gait_events!C4295,LEN(gait_events!C4295)-19))</f>
        <v>Slow</v>
      </c>
      <c r="F2861" t="str">
        <f>IF(LEN(SUBSTITUTE(gait_events!C4295,"_run-",""))&lt;&gt;LEN(gait_events!C4295),RIGHT(gait_events!C4295,LEN(gait_events!C4295)-FIND("_run-",gait_events!C4295,1)-4),"")</f>
        <v/>
      </c>
      <c r="G2861" t="str">
        <f>gait_events!D4295</f>
        <v>left_ankle</v>
      </c>
      <c r="H2861" t="str">
        <f>gait_events!E4295</f>
        <v>FC</v>
      </c>
      <c r="I2861">
        <f>IF(gait_events!F4295&lt;&gt;"",gait_events!F4295,NA())</f>
        <v>1132</v>
      </c>
      <c r="J2861">
        <f>IF(gait_events!G4295&lt;&gt;"",gait_events!G4295,NA())</f>
        <v>1129</v>
      </c>
      <c r="K2861">
        <f t="shared" si="352"/>
        <v>3</v>
      </c>
      <c r="L2861">
        <f t="shared" si="353"/>
        <v>15</v>
      </c>
      <c r="M2861">
        <f t="shared" si="354"/>
        <v>1</v>
      </c>
      <c r="N2861">
        <f t="shared" si="355"/>
        <v>1</v>
      </c>
      <c r="O2861">
        <f t="shared" si="356"/>
        <v>1</v>
      </c>
      <c r="P2861">
        <f t="shared" si="357"/>
        <v>0</v>
      </c>
      <c r="Q2861">
        <f t="shared" si="358"/>
        <v>0</v>
      </c>
      <c r="R2861">
        <f t="shared" si="359"/>
        <v>1</v>
      </c>
    </row>
    <row r="2862" spans="1:18" x14ac:dyDescent="0.25">
      <c r="A2862" t="str">
        <f>gait_events!B4296</f>
        <v>pp061</v>
      </c>
      <c r="B2862" t="str">
        <f>VLOOKUP(A2862,participants!A:B,2,0)</f>
        <v>M</v>
      </c>
      <c r="C2862">
        <f>VLOOKUP(A2862,participants!A:C,3,0)</f>
        <v>24</v>
      </c>
      <c r="D2862" t="str">
        <f>VLOOKUP(A2862,participants!A:F,6,0)</f>
        <v>YA</v>
      </c>
      <c r="E2862" t="str">
        <f>IF(LEN(SUBSTITUTE(gait_events!C4296,"_run-",""))&lt;&gt;LEN(gait_events!C4296),LEFT(RIGHT(gait_events!C4296,LEN(gait_events!C4296)-19),FIND("_run-",RIGHT(gait_events!C4296,LEN(gait_events!C4296)-19),1)-1),RIGHT(gait_events!C4296,LEN(gait_events!C4296)-19))</f>
        <v>Slow</v>
      </c>
      <c r="F2862" t="str">
        <f>IF(LEN(SUBSTITUTE(gait_events!C4296,"_run-",""))&lt;&gt;LEN(gait_events!C4296),RIGHT(gait_events!C4296,LEN(gait_events!C4296)-FIND("_run-",gait_events!C4296,1)-4),"")</f>
        <v/>
      </c>
      <c r="G2862" t="str">
        <f>gait_events!D4296</f>
        <v>left_ankle</v>
      </c>
      <c r="H2862" t="str">
        <f>gait_events!E4296</f>
        <v>FC</v>
      </c>
      <c r="I2862">
        <f>IF(gait_events!F4296&lt;&gt;"",gait_events!F4296,NA())</f>
        <v>1473</v>
      </c>
      <c r="J2862" t="e">
        <f>IF(gait_events!G4296&lt;&gt;"",gait_events!G4296,NA())</f>
        <v>#N/A</v>
      </c>
      <c r="K2862" t="e">
        <f t="shared" si="352"/>
        <v>#N/A</v>
      </c>
      <c r="L2862" t="e">
        <f t="shared" si="353"/>
        <v>#N/A</v>
      </c>
      <c r="M2862">
        <f t="shared" si="354"/>
        <v>1</v>
      </c>
      <c r="N2862">
        <f t="shared" si="355"/>
        <v>0</v>
      </c>
      <c r="O2862">
        <f t="shared" si="356"/>
        <v>0</v>
      </c>
      <c r="P2862">
        <f t="shared" si="357"/>
        <v>1</v>
      </c>
      <c r="Q2862">
        <f t="shared" si="358"/>
        <v>0</v>
      </c>
      <c r="R2862">
        <f t="shared" si="359"/>
        <v>1</v>
      </c>
    </row>
    <row r="2863" spans="1:18" x14ac:dyDescent="0.25">
      <c r="A2863" t="str">
        <f>gait_events!B4297</f>
        <v>pp061</v>
      </c>
      <c r="B2863" t="str">
        <f>VLOOKUP(A2863,participants!A:B,2,0)</f>
        <v>M</v>
      </c>
      <c r="C2863">
        <f>VLOOKUP(A2863,participants!A:C,3,0)</f>
        <v>24</v>
      </c>
      <c r="D2863" t="str">
        <f>VLOOKUP(A2863,participants!A:F,6,0)</f>
        <v>YA</v>
      </c>
      <c r="E2863" t="str">
        <f>IF(LEN(SUBSTITUTE(gait_events!C4297,"_run-",""))&lt;&gt;LEN(gait_events!C4297),LEFT(RIGHT(gait_events!C4297,LEN(gait_events!C4297)-19),FIND("_run-",RIGHT(gait_events!C4297,LEN(gait_events!C4297)-19),1)-1),RIGHT(gait_events!C4297,LEN(gait_events!C4297)-19))</f>
        <v>Slow</v>
      </c>
      <c r="F2863" t="str">
        <f>IF(LEN(SUBSTITUTE(gait_events!C4297,"_run-",""))&lt;&gt;LEN(gait_events!C4297),RIGHT(gait_events!C4297,LEN(gait_events!C4297)-FIND("_run-",gait_events!C4297,1)-4),"")</f>
        <v/>
      </c>
      <c r="G2863" t="str">
        <f>gait_events!D4297</f>
        <v>right_ankle</v>
      </c>
      <c r="H2863" t="str">
        <f>gait_events!E4297</f>
        <v>IC</v>
      </c>
      <c r="I2863">
        <f>IF(gait_events!F4297&lt;&gt;"",gait_events!F4297,NA())</f>
        <v>174</v>
      </c>
      <c r="J2863">
        <f>IF(gait_events!G4297&lt;&gt;"",gait_events!G4297,NA())</f>
        <v>179</v>
      </c>
      <c r="K2863">
        <f t="shared" si="352"/>
        <v>-5</v>
      </c>
      <c r="L2863">
        <f t="shared" si="353"/>
        <v>-25</v>
      </c>
      <c r="M2863">
        <f t="shared" si="354"/>
        <v>1</v>
      </c>
      <c r="N2863">
        <f t="shared" si="355"/>
        <v>1</v>
      </c>
      <c r="O2863">
        <f t="shared" si="356"/>
        <v>1</v>
      </c>
      <c r="P2863">
        <f t="shared" si="357"/>
        <v>0</v>
      </c>
      <c r="Q2863">
        <f t="shared" si="358"/>
        <v>0</v>
      </c>
      <c r="R2863">
        <f t="shared" si="359"/>
        <v>1</v>
      </c>
    </row>
    <row r="2864" spans="1:18" x14ac:dyDescent="0.25">
      <c r="A2864" t="str">
        <f>gait_events!B4298</f>
        <v>pp061</v>
      </c>
      <c r="B2864" t="str">
        <f>VLOOKUP(A2864,participants!A:B,2,0)</f>
        <v>M</v>
      </c>
      <c r="C2864">
        <f>VLOOKUP(A2864,participants!A:C,3,0)</f>
        <v>24</v>
      </c>
      <c r="D2864" t="str">
        <f>VLOOKUP(A2864,participants!A:F,6,0)</f>
        <v>YA</v>
      </c>
      <c r="E2864" t="str">
        <f>IF(LEN(SUBSTITUTE(gait_events!C4298,"_run-",""))&lt;&gt;LEN(gait_events!C4298),LEFT(RIGHT(gait_events!C4298,LEN(gait_events!C4298)-19),FIND("_run-",RIGHT(gait_events!C4298,LEN(gait_events!C4298)-19),1)-1),RIGHT(gait_events!C4298,LEN(gait_events!C4298)-19))</f>
        <v>Slow</v>
      </c>
      <c r="F2864" t="str">
        <f>IF(LEN(SUBSTITUTE(gait_events!C4298,"_run-",""))&lt;&gt;LEN(gait_events!C4298),RIGHT(gait_events!C4298,LEN(gait_events!C4298)-FIND("_run-",gait_events!C4298,1)-4),"")</f>
        <v/>
      </c>
      <c r="G2864" t="str">
        <f>gait_events!D4298</f>
        <v>right_ankle</v>
      </c>
      <c r="H2864" t="str">
        <f>gait_events!E4298</f>
        <v>IC</v>
      </c>
      <c r="I2864">
        <f>IF(gait_events!F4298&lt;&gt;"",gait_events!F4298,NA())</f>
        <v>484</v>
      </c>
      <c r="J2864">
        <f>IF(gait_events!G4298&lt;&gt;"",gait_events!G4298,NA())</f>
        <v>483</v>
      </c>
      <c r="K2864">
        <f t="shared" si="352"/>
        <v>1</v>
      </c>
      <c r="L2864">
        <f t="shared" si="353"/>
        <v>5</v>
      </c>
      <c r="M2864">
        <f t="shared" si="354"/>
        <v>1</v>
      </c>
      <c r="N2864">
        <f t="shared" si="355"/>
        <v>1</v>
      </c>
      <c r="O2864">
        <f t="shared" si="356"/>
        <v>1</v>
      </c>
      <c r="P2864">
        <f t="shared" si="357"/>
        <v>0</v>
      </c>
      <c r="Q2864">
        <f t="shared" si="358"/>
        <v>0</v>
      </c>
      <c r="R2864">
        <f t="shared" si="359"/>
        <v>1</v>
      </c>
    </row>
    <row r="2865" spans="1:18" x14ac:dyDescent="0.25">
      <c r="A2865" t="str">
        <f>gait_events!B4299</f>
        <v>pp061</v>
      </c>
      <c r="B2865" t="str">
        <f>VLOOKUP(A2865,participants!A:B,2,0)</f>
        <v>M</v>
      </c>
      <c r="C2865">
        <f>VLOOKUP(A2865,participants!A:C,3,0)</f>
        <v>24</v>
      </c>
      <c r="D2865" t="str">
        <f>VLOOKUP(A2865,participants!A:F,6,0)</f>
        <v>YA</v>
      </c>
      <c r="E2865" t="str">
        <f>IF(LEN(SUBSTITUTE(gait_events!C4299,"_run-",""))&lt;&gt;LEN(gait_events!C4299),LEFT(RIGHT(gait_events!C4299,LEN(gait_events!C4299)-19),FIND("_run-",RIGHT(gait_events!C4299,LEN(gait_events!C4299)-19),1)-1),RIGHT(gait_events!C4299,LEN(gait_events!C4299)-19))</f>
        <v>Slow</v>
      </c>
      <c r="F2865" t="str">
        <f>IF(LEN(SUBSTITUTE(gait_events!C4299,"_run-",""))&lt;&gt;LEN(gait_events!C4299),RIGHT(gait_events!C4299,LEN(gait_events!C4299)-FIND("_run-",gait_events!C4299,1)-4),"")</f>
        <v/>
      </c>
      <c r="G2865" t="str">
        <f>gait_events!D4299</f>
        <v>right_ankle</v>
      </c>
      <c r="H2865" t="str">
        <f>gait_events!E4299</f>
        <v>IC</v>
      </c>
      <c r="I2865">
        <f>IF(gait_events!F4299&lt;&gt;"",gait_events!F4299,NA())</f>
        <v>783</v>
      </c>
      <c r="J2865">
        <f>IF(gait_events!G4299&lt;&gt;"",gait_events!G4299,NA())</f>
        <v>783</v>
      </c>
      <c r="K2865">
        <f t="shared" si="352"/>
        <v>0</v>
      </c>
      <c r="L2865">
        <f t="shared" si="353"/>
        <v>0</v>
      </c>
      <c r="M2865">
        <f t="shared" si="354"/>
        <v>1</v>
      </c>
      <c r="N2865">
        <f t="shared" si="355"/>
        <v>1</v>
      </c>
      <c r="O2865">
        <f t="shared" si="356"/>
        <v>1</v>
      </c>
      <c r="P2865">
        <f t="shared" si="357"/>
        <v>0</v>
      </c>
      <c r="Q2865">
        <f t="shared" si="358"/>
        <v>0</v>
      </c>
      <c r="R2865">
        <f t="shared" si="359"/>
        <v>1</v>
      </c>
    </row>
    <row r="2866" spans="1:18" x14ac:dyDescent="0.25">
      <c r="A2866" t="str">
        <f>gait_events!B4300</f>
        <v>pp061</v>
      </c>
      <c r="B2866" t="str">
        <f>VLOOKUP(A2866,participants!A:B,2,0)</f>
        <v>M</v>
      </c>
      <c r="C2866">
        <f>VLOOKUP(A2866,participants!A:C,3,0)</f>
        <v>24</v>
      </c>
      <c r="D2866" t="str">
        <f>VLOOKUP(A2866,participants!A:F,6,0)</f>
        <v>YA</v>
      </c>
      <c r="E2866" t="str">
        <f>IF(LEN(SUBSTITUTE(gait_events!C4300,"_run-",""))&lt;&gt;LEN(gait_events!C4300),LEFT(RIGHT(gait_events!C4300,LEN(gait_events!C4300)-19),FIND("_run-",RIGHT(gait_events!C4300,LEN(gait_events!C4300)-19),1)-1),RIGHT(gait_events!C4300,LEN(gait_events!C4300)-19))</f>
        <v>Slow</v>
      </c>
      <c r="F2866" t="str">
        <f>IF(LEN(SUBSTITUTE(gait_events!C4300,"_run-",""))&lt;&gt;LEN(gait_events!C4300),RIGHT(gait_events!C4300,LEN(gait_events!C4300)-FIND("_run-",gait_events!C4300,1)-4),"")</f>
        <v/>
      </c>
      <c r="G2866" t="str">
        <f>gait_events!D4300</f>
        <v>right_ankle</v>
      </c>
      <c r="H2866" t="str">
        <f>gait_events!E4300</f>
        <v>IC</v>
      </c>
      <c r="I2866">
        <f>IF(gait_events!F4300&lt;&gt;"",gait_events!F4300,NA())</f>
        <v>1086</v>
      </c>
      <c r="J2866">
        <f>IF(gait_events!G4300&lt;&gt;"",gait_events!G4300,NA())</f>
        <v>1086</v>
      </c>
      <c r="K2866">
        <f t="shared" si="352"/>
        <v>0</v>
      </c>
      <c r="L2866">
        <f t="shared" si="353"/>
        <v>0</v>
      </c>
      <c r="M2866">
        <f t="shared" si="354"/>
        <v>1</v>
      </c>
      <c r="N2866">
        <f t="shared" si="355"/>
        <v>1</v>
      </c>
      <c r="O2866">
        <f t="shared" si="356"/>
        <v>1</v>
      </c>
      <c r="P2866">
        <f t="shared" si="357"/>
        <v>0</v>
      </c>
      <c r="Q2866">
        <f t="shared" si="358"/>
        <v>0</v>
      </c>
      <c r="R2866">
        <f t="shared" si="359"/>
        <v>1</v>
      </c>
    </row>
    <row r="2867" spans="1:18" x14ac:dyDescent="0.25">
      <c r="A2867" t="str">
        <f>gait_events!B4301</f>
        <v>pp061</v>
      </c>
      <c r="B2867" t="str">
        <f>VLOOKUP(A2867,participants!A:B,2,0)</f>
        <v>M</v>
      </c>
      <c r="C2867">
        <f>VLOOKUP(A2867,participants!A:C,3,0)</f>
        <v>24</v>
      </c>
      <c r="D2867" t="str">
        <f>VLOOKUP(A2867,participants!A:F,6,0)</f>
        <v>YA</v>
      </c>
      <c r="E2867" t="str">
        <f>IF(LEN(SUBSTITUTE(gait_events!C4301,"_run-",""))&lt;&gt;LEN(gait_events!C4301),LEFT(RIGHT(gait_events!C4301,LEN(gait_events!C4301)-19),FIND("_run-",RIGHT(gait_events!C4301,LEN(gait_events!C4301)-19),1)-1),RIGHT(gait_events!C4301,LEN(gait_events!C4301)-19))</f>
        <v>Slow</v>
      </c>
      <c r="F2867" t="str">
        <f>IF(LEN(SUBSTITUTE(gait_events!C4301,"_run-",""))&lt;&gt;LEN(gait_events!C4301),RIGHT(gait_events!C4301,LEN(gait_events!C4301)-FIND("_run-",gait_events!C4301,1)-4),"")</f>
        <v/>
      </c>
      <c r="G2867" t="str">
        <f>gait_events!D4301</f>
        <v>right_ankle</v>
      </c>
      <c r="H2867" t="str">
        <f>gait_events!E4301</f>
        <v>IC</v>
      </c>
      <c r="I2867">
        <f>IF(gait_events!F4301&lt;&gt;"",gait_events!F4301,NA())</f>
        <v>1416</v>
      </c>
      <c r="J2867">
        <f>IF(gait_events!G4301&lt;&gt;"",gait_events!G4301,NA())</f>
        <v>1413</v>
      </c>
      <c r="K2867">
        <f t="shared" si="352"/>
        <v>3</v>
      </c>
      <c r="L2867">
        <f t="shared" si="353"/>
        <v>15</v>
      </c>
      <c r="M2867">
        <f t="shared" si="354"/>
        <v>1</v>
      </c>
      <c r="N2867">
        <f t="shared" si="355"/>
        <v>1</v>
      </c>
      <c r="O2867">
        <f t="shared" si="356"/>
        <v>1</v>
      </c>
      <c r="P2867">
        <f t="shared" si="357"/>
        <v>0</v>
      </c>
      <c r="Q2867">
        <f t="shared" si="358"/>
        <v>0</v>
      </c>
      <c r="R2867">
        <f t="shared" si="359"/>
        <v>1</v>
      </c>
    </row>
    <row r="2868" spans="1:18" x14ac:dyDescent="0.25">
      <c r="A2868" t="str">
        <f>gait_events!B4302</f>
        <v>pp061</v>
      </c>
      <c r="B2868" t="str">
        <f>VLOOKUP(A2868,participants!A:B,2,0)</f>
        <v>M</v>
      </c>
      <c r="C2868">
        <f>VLOOKUP(A2868,participants!A:C,3,0)</f>
        <v>24</v>
      </c>
      <c r="D2868" t="str">
        <f>VLOOKUP(A2868,participants!A:F,6,0)</f>
        <v>YA</v>
      </c>
      <c r="E2868" t="str">
        <f>IF(LEN(SUBSTITUTE(gait_events!C4302,"_run-",""))&lt;&gt;LEN(gait_events!C4302),LEFT(RIGHT(gait_events!C4302,LEN(gait_events!C4302)-19),FIND("_run-",RIGHT(gait_events!C4302,LEN(gait_events!C4302)-19),1)-1),RIGHT(gait_events!C4302,LEN(gait_events!C4302)-19))</f>
        <v>Slow</v>
      </c>
      <c r="F2868" t="str">
        <f>IF(LEN(SUBSTITUTE(gait_events!C4302,"_run-",""))&lt;&gt;LEN(gait_events!C4302),RIGHT(gait_events!C4302,LEN(gait_events!C4302)-FIND("_run-",gait_events!C4302,1)-4),"")</f>
        <v/>
      </c>
      <c r="G2868" t="str">
        <f>gait_events!D4302</f>
        <v>right_ankle</v>
      </c>
      <c r="H2868" t="str">
        <f>gait_events!E4302</f>
        <v>FC</v>
      </c>
      <c r="I2868">
        <f>IF(gait_events!F4302&lt;&gt;"",gait_events!F4302,NA())</f>
        <v>70</v>
      </c>
      <c r="J2868">
        <f>IF(gait_events!G4302&lt;&gt;"",gait_events!G4302,NA())</f>
        <v>74</v>
      </c>
      <c r="K2868">
        <f t="shared" si="352"/>
        <v>-4</v>
      </c>
      <c r="L2868">
        <f t="shared" si="353"/>
        <v>-20</v>
      </c>
      <c r="M2868">
        <f t="shared" si="354"/>
        <v>1</v>
      </c>
      <c r="N2868">
        <f t="shared" si="355"/>
        <v>1</v>
      </c>
      <c r="O2868">
        <f t="shared" si="356"/>
        <v>1</v>
      </c>
      <c r="P2868">
        <f t="shared" si="357"/>
        <v>0</v>
      </c>
      <c r="Q2868">
        <f t="shared" si="358"/>
        <v>0</v>
      </c>
      <c r="R2868">
        <f t="shared" si="359"/>
        <v>1</v>
      </c>
    </row>
    <row r="2869" spans="1:18" x14ac:dyDescent="0.25">
      <c r="A2869" t="str">
        <f>gait_events!B4303</f>
        <v>pp061</v>
      </c>
      <c r="B2869" t="str">
        <f>VLOOKUP(A2869,participants!A:B,2,0)</f>
        <v>M</v>
      </c>
      <c r="C2869">
        <f>VLOOKUP(A2869,participants!A:C,3,0)</f>
        <v>24</v>
      </c>
      <c r="D2869" t="str">
        <f>VLOOKUP(A2869,participants!A:F,6,0)</f>
        <v>YA</v>
      </c>
      <c r="E2869" t="str">
        <f>IF(LEN(SUBSTITUTE(gait_events!C4303,"_run-",""))&lt;&gt;LEN(gait_events!C4303),LEFT(RIGHT(gait_events!C4303,LEN(gait_events!C4303)-19),FIND("_run-",RIGHT(gait_events!C4303,LEN(gait_events!C4303)-19),1)-1),RIGHT(gait_events!C4303,LEN(gait_events!C4303)-19))</f>
        <v>Slow</v>
      </c>
      <c r="F2869" t="str">
        <f>IF(LEN(SUBSTITUTE(gait_events!C4303,"_run-",""))&lt;&gt;LEN(gait_events!C4303),RIGHT(gait_events!C4303,LEN(gait_events!C4303)-FIND("_run-",gait_events!C4303,1)-4),"")</f>
        <v/>
      </c>
      <c r="G2869" t="str">
        <f>gait_events!D4303</f>
        <v>right_ankle</v>
      </c>
      <c r="H2869" t="str">
        <f>gait_events!E4303</f>
        <v>FC</v>
      </c>
      <c r="I2869">
        <f>IF(gait_events!F4303&lt;&gt;"",gait_events!F4303,NA())</f>
        <v>370</v>
      </c>
      <c r="J2869">
        <f>IF(gait_events!G4303&lt;&gt;"",gait_events!G4303,NA())</f>
        <v>380</v>
      </c>
      <c r="K2869">
        <f t="shared" si="352"/>
        <v>-10</v>
      </c>
      <c r="L2869">
        <f t="shared" si="353"/>
        <v>-50</v>
      </c>
      <c r="M2869">
        <f t="shared" si="354"/>
        <v>1</v>
      </c>
      <c r="N2869">
        <f t="shared" si="355"/>
        <v>1</v>
      </c>
      <c r="O2869">
        <f t="shared" si="356"/>
        <v>1</v>
      </c>
      <c r="P2869">
        <f t="shared" si="357"/>
        <v>0</v>
      </c>
      <c r="Q2869">
        <f t="shared" si="358"/>
        <v>0</v>
      </c>
      <c r="R2869">
        <f t="shared" si="359"/>
        <v>1</v>
      </c>
    </row>
    <row r="2870" spans="1:18" x14ac:dyDescent="0.25">
      <c r="A2870" t="str">
        <f>gait_events!B4304</f>
        <v>pp061</v>
      </c>
      <c r="B2870" t="str">
        <f>VLOOKUP(A2870,participants!A:B,2,0)</f>
        <v>M</v>
      </c>
      <c r="C2870">
        <f>VLOOKUP(A2870,participants!A:C,3,0)</f>
        <v>24</v>
      </c>
      <c r="D2870" t="str">
        <f>VLOOKUP(A2870,participants!A:F,6,0)</f>
        <v>YA</v>
      </c>
      <c r="E2870" t="str">
        <f>IF(LEN(SUBSTITUTE(gait_events!C4304,"_run-",""))&lt;&gt;LEN(gait_events!C4304),LEFT(RIGHT(gait_events!C4304,LEN(gait_events!C4304)-19),FIND("_run-",RIGHT(gait_events!C4304,LEN(gait_events!C4304)-19),1)-1),RIGHT(gait_events!C4304,LEN(gait_events!C4304)-19))</f>
        <v>Slow</v>
      </c>
      <c r="F2870" t="str">
        <f>IF(LEN(SUBSTITUTE(gait_events!C4304,"_run-",""))&lt;&gt;LEN(gait_events!C4304),RIGHT(gait_events!C4304,LEN(gait_events!C4304)-FIND("_run-",gait_events!C4304,1)-4),"")</f>
        <v/>
      </c>
      <c r="G2870" t="str">
        <f>gait_events!D4304</f>
        <v>right_ankle</v>
      </c>
      <c r="H2870" t="str">
        <f>gait_events!E4304</f>
        <v>FC</v>
      </c>
      <c r="I2870">
        <f>IF(gait_events!F4304&lt;&gt;"",gait_events!F4304,NA())</f>
        <v>679</v>
      </c>
      <c r="J2870">
        <f>IF(gait_events!G4304&lt;&gt;"",gait_events!G4304,NA())</f>
        <v>681</v>
      </c>
      <c r="K2870">
        <f t="shared" si="352"/>
        <v>-2</v>
      </c>
      <c r="L2870">
        <f t="shared" si="353"/>
        <v>-10</v>
      </c>
      <c r="M2870">
        <f t="shared" si="354"/>
        <v>1</v>
      </c>
      <c r="N2870">
        <f t="shared" si="355"/>
        <v>1</v>
      </c>
      <c r="O2870">
        <f t="shared" si="356"/>
        <v>1</v>
      </c>
      <c r="P2870">
        <f t="shared" si="357"/>
        <v>0</v>
      </c>
      <c r="Q2870">
        <f t="shared" si="358"/>
        <v>0</v>
      </c>
      <c r="R2870">
        <f t="shared" si="359"/>
        <v>1</v>
      </c>
    </row>
    <row r="2871" spans="1:18" x14ac:dyDescent="0.25">
      <c r="A2871" t="str">
        <f>gait_events!B4305</f>
        <v>pp061</v>
      </c>
      <c r="B2871" t="str">
        <f>VLOOKUP(A2871,participants!A:B,2,0)</f>
        <v>M</v>
      </c>
      <c r="C2871">
        <f>VLOOKUP(A2871,participants!A:C,3,0)</f>
        <v>24</v>
      </c>
      <c r="D2871" t="str">
        <f>VLOOKUP(A2871,participants!A:F,6,0)</f>
        <v>YA</v>
      </c>
      <c r="E2871" t="str">
        <f>IF(LEN(SUBSTITUTE(gait_events!C4305,"_run-",""))&lt;&gt;LEN(gait_events!C4305),LEFT(RIGHT(gait_events!C4305,LEN(gait_events!C4305)-19),FIND("_run-",RIGHT(gait_events!C4305,LEN(gait_events!C4305)-19),1)-1),RIGHT(gait_events!C4305,LEN(gait_events!C4305)-19))</f>
        <v>Slow</v>
      </c>
      <c r="F2871" t="str">
        <f>IF(LEN(SUBSTITUTE(gait_events!C4305,"_run-",""))&lt;&gt;LEN(gait_events!C4305),RIGHT(gait_events!C4305,LEN(gait_events!C4305)-FIND("_run-",gait_events!C4305,1)-4),"")</f>
        <v/>
      </c>
      <c r="G2871" t="str">
        <f>gait_events!D4305</f>
        <v>right_ankle</v>
      </c>
      <c r="H2871" t="str">
        <f>gait_events!E4305</f>
        <v>FC</v>
      </c>
      <c r="I2871">
        <f>IF(gait_events!F4305&lt;&gt;"",gait_events!F4305,NA())</f>
        <v>982</v>
      </c>
      <c r="J2871">
        <f>IF(gait_events!G4305&lt;&gt;"",gait_events!G4305,NA())</f>
        <v>985</v>
      </c>
      <c r="K2871">
        <f t="shared" si="352"/>
        <v>-3</v>
      </c>
      <c r="L2871">
        <f t="shared" si="353"/>
        <v>-15</v>
      </c>
      <c r="M2871">
        <f t="shared" si="354"/>
        <v>1</v>
      </c>
      <c r="N2871">
        <f t="shared" si="355"/>
        <v>1</v>
      </c>
      <c r="O2871">
        <f t="shared" si="356"/>
        <v>1</v>
      </c>
      <c r="P2871">
        <f t="shared" si="357"/>
        <v>0</v>
      </c>
      <c r="Q2871">
        <f t="shared" si="358"/>
        <v>0</v>
      </c>
      <c r="R2871">
        <f t="shared" si="359"/>
        <v>1</v>
      </c>
    </row>
    <row r="2872" spans="1:18" x14ac:dyDescent="0.25">
      <c r="A2872" t="str">
        <f>gait_events!B4306</f>
        <v>pp061</v>
      </c>
      <c r="B2872" t="str">
        <f>VLOOKUP(A2872,participants!A:B,2,0)</f>
        <v>M</v>
      </c>
      <c r="C2872">
        <f>VLOOKUP(A2872,participants!A:C,3,0)</f>
        <v>24</v>
      </c>
      <c r="D2872" t="str">
        <f>VLOOKUP(A2872,participants!A:F,6,0)</f>
        <v>YA</v>
      </c>
      <c r="E2872" t="str">
        <f>IF(LEN(SUBSTITUTE(gait_events!C4306,"_run-",""))&lt;&gt;LEN(gait_events!C4306),LEFT(RIGHT(gait_events!C4306,LEN(gait_events!C4306)-19),FIND("_run-",RIGHT(gait_events!C4306,LEN(gait_events!C4306)-19),1)-1),RIGHT(gait_events!C4306,LEN(gait_events!C4306)-19))</f>
        <v>Slow</v>
      </c>
      <c r="F2872" t="str">
        <f>IF(LEN(SUBSTITUTE(gait_events!C4306,"_run-",""))&lt;&gt;LEN(gait_events!C4306),RIGHT(gait_events!C4306,LEN(gait_events!C4306)-FIND("_run-",gait_events!C4306,1)-4),"")</f>
        <v/>
      </c>
      <c r="G2872" t="str">
        <f>gait_events!D4306</f>
        <v>right_ankle</v>
      </c>
      <c r="H2872" t="str">
        <f>gait_events!E4306</f>
        <v>FC</v>
      </c>
      <c r="I2872">
        <f>IF(gait_events!F4306&lt;&gt;"",gait_events!F4306,NA())</f>
        <v>1295</v>
      </c>
      <c r="J2872">
        <f>IF(gait_events!G4306&lt;&gt;"",gait_events!G4306,NA())</f>
        <v>1292</v>
      </c>
      <c r="K2872">
        <f t="shared" si="352"/>
        <v>3</v>
      </c>
      <c r="L2872">
        <f t="shared" si="353"/>
        <v>15</v>
      </c>
      <c r="M2872">
        <f t="shared" si="354"/>
        <v>1</v>
      </c>
      <c r="N2872">
        <f t="shared" si="355"/>
        <v>1</v>
      </c>
      <c r="O2872">
        <f t="shared" si="356"/>
        <v>1</v>
      </c>
      <c r="P2872">
        <f t="shared" si="357"/>
        <v>0</v>
      </c>
      <c r="Q2872">
        <f t="shared" si="358"/>
        <v>0</v>
      </c>
      <c r="R2872">
        <f t="shared" si="359"/>
        <v>1</v>
      </c>
    </row>
    <row r="2873" spans="1:18" x14ac:dyDescent="0.25">
      <c r="A2873" t="str">
        <f>gait_events!B4307</f>
        <v>pp061</v>
      </c>
      <c r="B2873" t="str">
        <f>VLOOKUP(A2873,participants!A:B,2,0)</f>
        <v>M</v>
      </c>
      <c r="C2873">
        <f>VLOOKUP(A2873,participants!A:C,3,0)</f>
        <v>24</v>
      </c>
      <c r="D2873" t="str">
        <f>VLOOKUP(A2873,participants!A:F,6,0)</f>
        <v>YA</v>
      </c>
      <c r="E2873" t="str">
        <f>IF(LEN(SUBSTITUTE(gait_events!C4307,"_run-",""))&lt;&gt;LEN(gait_events!C4307),LEFT(RIGHT(gait_events!C4307,LEN(gait_events!C4307)-19),FIND("_run-",RIGHT(gait_events!C4307,LEN(gait_events!C4307)-19),1)-1),RIGHT(gait_events!C4307,LEN(gait_events!C4307)-19))</f>
        <v>Slow</v>
      </c>
      <c r="F2873" t="str">
        <f>IF(LEN(SUBSTITUTE(gait_events!C4307,"_run-",""))&lt;&gt;LEN(gait_events!C4307),RIGHT(gait_events!C4307,LEN(gait_events!C4307)-FIND("_run-",gait_events!C4307,1)-4),"")</f>
        <v/>
      </c>
      <c r="G2873" t="str">
        <f>gait_events!D4307</f>
        <v>left_shank</v>
      </c>
      <c r="H2873" t="str">
        <f>gait_events!E4307</f>
        <v>IC</v>
      </c>
      <c r="I2873">
        <f>IF(gait_events!F4307&lt;&gt;"",gait_events!F4307,NA())</f>
        <v>12</v>
      </c>
      <c r="J2873">
        <f>IF(gait_events!G4307&lt;&gt;"",gait_events!G4307,NA())</f>
        <v>12</v>
      </c>
      <c r="K2873">
        <f t="shared" si="352"/>
        <v>0</v>
      </c>
      <c r="L2873">
        <f t="shared" si="353"/>
        <v>0</v>
      </c>
      <c r="M2873">
        <f t="shared" si="354"/>
        <v>1</v>
      </c>
      <c r="N2873">
        <f t="shared" si="355"/>
        <v>1</v>
      </c>
      <c r="O2873">
        <f t="shared" si="356"/>
        <v>1</v>
      </c>
      <c r="P2873">
        <f t="shared" si="357"/>
        <v>0</v>
      </c>
      <c r="Q2873">
        <f t="shared" si="358"/>
        <v>0</v>
      </c>
      <c r="R2873">
        <f t="shared" si="359"/>
        <v>1</v>
      </c>
    </row>
    <row r="2874" spans="1:18" x14ac:dyDescent="0.25">
      <c r="A2874" t="str">
        <f>gait_events!B4308</f>
        <v>pp061</v>
      </c>
      <c r="B2874" t="str">
        <f>VLOOKUP(A2874,participants!A:B,2,0)</f>
        <v>M</v>
      </c>
      <c r="C2874">
        <f>VLOOKUP(A2874,participants!A:C,3,0)</f>
        <v>24</v>
      </c>
      <c r="D2874" t="str">
        <f>VLOOKUP(A2874,participants!A:F,6,0)</f>
        <v>YA</v>
      </c>
      <c r="E2874" t="str">
        <f>IF(LEN(SUBSTITUTE(gait_events!C4308,"_run-",""))&lt;&gt;LEN(gait_events!C4308),LEFT(RIGHT(gait_events!C4308,LEN(gait_events!C4308)-19),FIND("_run-",RIGHT(gait_events!C4308,LEN(gait_events!C4308)-19),1)-1),RIGHT(gait_events!C4308,LEN(gait_events!C4308)-19))</f>
        <v>Slow</v>
      </c>
      <c r="F2874" t="str">
        <f>IF(LEN(SUBSTITUTE(gait_events!C4308,"_run-",""))&lt;&gt;LEN(gait_events!C4308),RIGHT(gait_events!C4308,LEN(gait_events!C4308)-FIND("_run-",gait_events!C4308,1)-4),"")</f>
        <v/>
      </c>
      <c r="G2874" t="str">
        <f>gait_events!D4308</f>
        <v>left_shank</v>
      </c>
      <c r="H2874" t="str">
        <f>gait_events!E4308</f>
        <v>IC</v>
      </c>
      <c r="I2874">
        <f>IF(gait_events!F4308&lt;&gt;"",gait_events!F4308,NA())</f>
        <v>332</v>
      </c>
      <c r="J2874">
        <f>IF(gait_events!G4308&lt;&gt;"",gait_events!G4308,NA())</f>
        <v>329</v>
      </c>
      <c r="K2874">
        <f t="shared" si="352"/>
        <v>3</v>
      </c>
      <c r="L2874">
        <f t="shared" si="353"/>
        <v>15</v>
      </c>
      <c r="M2874">
        <f t="shared" si="354"/>
        <v>1</v>
      </c>
      <c r="N2874">
        <f t="shared" si="355"/>
        <v>1</v>
      </c>
      <c r="O2874">
        <f t="shared" si="356"/>
        <v>1</v>
      </c>
      <c r="P2874">
        <f t="shared" si="357"/>
        <v>0</v>
      </c>
      <c r="Q2874">
        <f t="shared" si="358"/>
        <v>0</v>
      </c>
      <c r="R2874">
        <f t="shared" si="359"/>
        <v>1</v>
      </c>
    </row>
    <row r="2875" spans="1:18" x14ac:dyDescent="0.25">
      <c r="A2875" t="str">
        <f>gait_events!B4309</f>
        <v>pp061</v>
      </c>
      <c r="B2875" t="str">
        <f>VLOOKUP(A2875,participants!A:B,2,0)</f>
        <v>M</v>
      </c>
      <c r="C2875">
        <f>VLOOKUP(A2875,participants!A:C,3,0)</f>
        <v>24</v>
      </c>
      <c r="D2875" t="str">
        <f>VLOOKUP(A2875,participants!A:F,6,0)</f>
        <v>YA</v>
      </c>
      <c r="E2875" t="str">
        <f>IF(LEN(SUBSTITUTE(gait_events!C4309,"_run-",""))&lt;&gt;LEN(gait_events!C4309),LEFT(RIGHT(gait_events!C4309,LEN(gait_events!C4309)-19),FIND("_run-",RIGHT(gait_events!C4309,LEN(gait_events!C4309)-19),1)-1),RIGHT(gait_events!C4309,LEN(gait_events!C4309)-19))</f>
        <v>Slow</v>
      </c>
      <c r="F2875" t="str">
        <f>IF(LEN(SUBSTITUTE(gait_events!C4309,"_run-",""))&lt;&gt;LEN(gait_events!C4309),RIGHT(gait_events!C4309,LEN(gait_events!C4309)-FIND("_run-",gait_events!C4309,1)-4),"")</f>
        <v/>
      </c>
      <c r="G2875" t="str">
        <f>gait_events!D4309</f>
        <v>left_shank</v>
      </c>
      <c r="H2875" t="str">
        <f>gait_events!E4309</f>
        <v>IC</v>
      </c>
      <c r="I2875">
        <f>IF(gait_events!F4309&lt;&gt;"",gait_events!F4309,NA())</f>
        <v>635</v>
      </c>
      <c r="J2875">
        <f>IF(gait_events!G4309&lt;&gt;"",gait_events!G4309,NA())</f>
        <v>631</v>
      </c>
      <c r="K2875">
        <f t="shared" si="352"/>
        <v>4</v>
      </c>
      <c r="L2875">
        <f t="shared" si="353"/>
        <v>20</v>
      </c>
      <c r="M2875">
        <f t="shared" si="354"/>
        <v>1</v>
      </c>
      <c r="N2875">
        <f t="shared" si="355"/>
        <v>1</v>
      </c>
      <c r="O2875">
        <f t="shared" si="356"/>
        <v>1</v>
      </c>
      <c r="P2875">
        <f t="shared" si="357"/>
        <v>0</v>
      </c>
      <c r="Q2875">
        <f t="shared" si="358"/>
        <v>0</v>
      </c>
      <c r="R2875">
        <f t="shared" si="359"/>
        <v>1</v>
      </c>
    </row>
    <row r="2876" spans="1:18" x14ac:dyDescent="0.25">
      <c r="A2876" t="str">
        <f>gait_events!B4310</f>
        <v>pp061</v>
      </c>
      <c r="B2876" t="str">
        <f>VLOOKUP(A2876,participants!A:B,2,0)</f>
        <v>M</v>
      </c>
      <c r="C2876">
        <f>VLOOKUP(A2876,participants!A:C,3,0)</f>
        <v>24</v>
      </c>
      <c r="D2876" t="str">
        <f>VLOOKUP(A2876,participants!A:F,6,0)</f>
        <v>YA</v>
      </c>
      <c r="E2876" t="str">
        <f>IF(LEN(SUBSTITUTE(gait_events!C4310,"_run-",""))&lt;&gt;LEN(gait_events!C4310),LEFT(RIGHT(gait_events!C4310,LEN(gait_events!C4310)-19),FIND("_run-",RIGHT(gait_events!C4310,LEN(gait_events!C4310)-19),1)-1),RIGHT(gait_events!C4310,LEN(gait_events!C4310)-19))</f>
        <v>Slow</v>
      </c>
      <c r="F2876" t="str">
        <f>IF(LEN(SUBSTITUTE(gait_events!C4310,"_run-",""))&lt;&gt;LEN(gait_events!C4310),RIGHT(gait_events!C4310,LEN(gait_events!C4310)-FIND("_run-",gait_events!C4310,1)-4),"")</f>
        <v/>
      </c>
      <c r="G2876" t="str">
        <f>gait_events!D4310</f>
        <v>left_shank</v>
      </c>
      <c r="H2876" t="str">
        <f>gait_events!E4310</f>
        <v>IC</v>
      </c>
      <c r="I2876">
        <f>IF(gait_events!F4310&lt;&gt;"",gait_events!F4310,NA())</f>
        <v>934</v>
      </c>
      <c r="J2876">
        <f>IF(gait_events!G4310&lt;&gt;"",gait_events!G4310,NA())</f>
        <v>931</v>
      </c>
      <c r="K2876">
        <f t="shared" si="352"/>
        <v>3</v>
      </c>
      <c r="L2876">
        <f t="shared" si="353"/>
        <v>15</v>
      </c>
      <c r="M2876">
        <f t="shared" si="354"/>
        <v>1</v>
      </c>
      <c r="N2876">
        <f t="shared" si="355"/>
        <v>1</v>
      </c>
      <c r="O2876">
        <f t="shared" si="356"/>
        <v>1</v>
      </c>
      <c r="P2876">
        <f t="shared" si="357"/>
        <v>0</v>
      </c>
      <c r="Q2876">
        <f t="shared" si="358"/>
        <v>0</v>
      </c>
      <c r="R2876">
        <f t="shared" si="359"/>
        <v>1</v>
      </c>
    </row>
    <row r="2877" spans="1:18" x14ac:dyDescent="0.25">
      <c r="A2877" t="str">
        <f>gait_events!B4311</f>
        <v>pp061</v>
      </c>
      <c r="B2877" t="str">
        <f>VLOOKUP(A2877,participants!A:B,2,0)</f>
        <v>M</v>
      </c>
      <c r="C2877">
        <f>VLOOKUP(A2877,participants!A:C,3,0)</f>
        <v>24</v>
      </c>
      <c r="D2877" t="str">
        <f>VLOOKUP(A2877,participants!A:F,6,0)</f>
        <v>YA</v>
      </c>
      <c r="E2877" t="str">
        <f>IF(LEN(SUBSTITUTE(gait_events!C4311,"_run-",""))&lt;&gt;LEN(gait_events!C4311),LEFT(RIGHT(gait_events!C4311,LEN(gait_events!C4311)-19),FIND("_run-",RIGHT(gait_events!C4311,LEN(gait_events!C4311)-19),1)-1),RIGHT(gait_events!C4311,LEN(gait_events!C4311)-19))</f>
        <v>Slow</v>
      </c>
      <c r="F2877" t="str">
        <f>IF(LEN(SUBSTITUTE(gait_events!C4311,"_run-",""))&lt;&gt;LEN(gait_events!C4311),RIGHT(gait_events!C4311,LEN(gait_events!C4311)-FIND("_run-",gait_events!C4311,1)-4),"")</f>
        <v/>
      </c>
      <c r="G2877" t="str">
        <f>gait_events!D4311</f>
        <v>left_shank</v>
      </c>
      <c r="H2877" t="str">
        <f>gait_events!E4311</f>
        <v>IC</v>
      </c>
      <c r="I2877">
        <f>IF(gait_events!F4311&lt;&gt;"",gait_events!F4311,NA())</f>
        <v>1242</v>
      </c>
      <c r="J2877">
        <f>IF(gait_events!G4311&lt;&gt;"",gait_events!G4311,NA())</f>
        <v>1239</v>
      </c>
      <c r="K2877">
        <f t="shared" si="352"/>
        <v>3</v>
      </c>
      <c r="L2877">
        <f t="shared" si="353"/>
        <v>15</v>
      </c>
      <c r="M2877">
        <f t="shared" si="354"/>
        <v>1</v>
      </c>
      <c r="N2877">
        <f t="shared" si="355"/>
        <v>1</v>
      </c>
      <c r="O2877">
        <f t="shared" si="356"/>
        <v>1</v>
      </c>
      <c r="P2877">
        <f t="shared" si="357"/>
        <v>0</v>
      </c>
      <c r="Q2877">
        <f t="shared" si="358"/>
        <v>0</v>
      </c>
      <c r="R2877">
        <f t="shared" si="359"/>
        <v>1</v>
      </c>
    </row>
    <row r="2878" spans="1:18" x14ac:dyDescent="0.25">
      <c r="A2878" t="str">
        <f>gait_events!B4312</f>
        <v>pp061</v>
      </c>
      <c r="B2878" t="str">
        <f>VLOOKUP(A2878,participants!A:B,2,0)</f>
        <v>M</v>
      </c>
      <c r="C2878">
        <f>VLOOKUP(A2878,participants!A:C,3,0)</f>
        <v>24</v>
      </c>
      <c r="D2878" t="str">
        <f>VLOOKUP(A2878,participants!A:F,6,0)</f>
        <v>YA</v>
      </c>
      <c r="E2878" t="str">
        <f>IF(LEN(SUBSTITUTE(gait_events!C4312,"_run-",""))&lt;&gt;LEN(gait_events!C4312),LEFT(RIGHT(gait_events!C4312,LEN(gait_events!C4312)-19),FIND("_run-",RIGHT(gait_events!C4312,LEN(gait_events!C4312)-19),1)-1),RIGHT(gait_events!C4312,LEN(gait_events!C4312)-19))</f>
        <v>Slow</v>
      </c>
      <c r="F2878" t="str">
        <f>IF(LEN(SUBSTITUTE(gait_events!C4312,"_run-",""))&lt;&gt;LEN(gait_events!C4312),RIGHT(gait_events!C4312,LEN(gait_events!C4312)-FIND("_run-",gait_events!C4312,1)-4),"")</f>
        <v/>
      </c>
      <c r="G2878" t="str">
        <f>gait_events!D4312</f>
        <v>left_shank</v>
      </c>
      <c r="H2878" t="str">
        <f>gait_events!E4312</f>
        <v>FC</v>
      </c>
      <c r="I2878">
        <f>IF(gait_events!F4312&lt;&gt;"",gait_events!F4312,NA())</f>
        <v>223</v>
      </c>
      <c r="J2878">
        <f>IF(gait_events!G4312&lt;&gt;"",gait_events!G4312,NA())</f>
        <v>224</v>
      </c>
      <c r="K2878">
        <f t="shared" si="352"/>
        <v>-1</v>
      </c>
      <c r="L2878">
        <f t="shared" si="353"/>
        <v>-5</v>
      </c>
      <c r="M2878">
        <f t="shared" si="354"/>
        <v>1</v>
      </c>
      <c r="N2878">
        <f t="shared" si="355"/>
        <v>1</v>
      </c>
      <c r="O2878">
        <f t="shared" si="356"/>
        <v>1</v>
      </c>
      <c r="P2878">
        <f t="shared" si="357"/>
        <v>0</v>
      </c>
      <c r="Q2878">
        <f t="shared" si="358"/>
        <v>0</v>
      </c>
      <c r="R2878">
        <f t="shared" si="359"/>
        <v>1</v>
      </c>
    </row>
    <row r="2879" spans="1:18" x14ac:dyDescent="0.25">
      <c r="A2879" t="str">
        <f>gait_events!B4313</f>
        <v>pp061</v>
      </c>
      <c r="B2879" t="str">
        <f>VLOOKUP(A2879,participants!A:B,2,0)</f>
        <v>M</v>
      </c>
      <c r="C2879">
        <f>VLOOKUP(A2879,participants!A:C,3,0)</f>
        <v>24</v>
      </c>
      <c r="D2879" t="str">
        <f>VLOOKUP(A2879,participants!A:F,6,0)</f>
        <v>YA</v>
      </c>
      <c r="E2879" t="str">
        <f>IF(LEN(SUBSTITUTE(gait_events!C4313,"_run-",""))&lt;&gt;LEN(gait_events!C4313),LEFT(RIGHT(gait_events!C4313,LEN(gait_events!C4313)-19),FIND("_run-",RIGHT(gait_events!C4313,LEN(gait_events!C4313)-19),1)-1),RIGHT(gait_events!C4313,LEN(gait_events!C4313)-19))</f>
        <v>Slow</v>
      </c>
      <c r="F2879" t="str">
        <f>IF(LEN(SUBSTITUTE(gait_events!C4313,"_run-",""))&lt;&gt;LEN(gait_events!C4313),RIGHT(gait_events!C4313,LEN(gait_events!C4313)-FIND("_run-",gait_events!C4313,1)-4),"")</f>
        <v/>
      </c>
      <c r="G2879" t="str">
        <f>gait_events!D4313</f>
        <v>left_shank</v>
      </c>
      <c r="H2879" t="str">
        <f>gait_events!E4313</f>
        <v>FC</v>
      </c>
      <c r="I2879">
        <f>IF(gait_events!F4313&lt;&gt;"",gait_events!F4313,NA())</f>
        <v>530</v>
      </c>
      <c r="J2879">
        <f>IF(gait_events!G4313&lt;&gt;"",gait_events!G4313,NA())</f>
        <v>527</v>
      </c>
      <c r="K2879">
        <f t="shared" si="352"/>
        <v>3</v>
      </c>
      <c r="L2879">
        <f t="shared" si="353"/>
        <v>15</v>
      </c>
      <c r="M2879">
        <f t="shared" si="354"/>
        <v>1</v>
      </c>
      <c r="N2879">
        <f t="shared" si="355"/>
        <v>1</v>
      </c>
      <c r="O2879">
        <f t="shared" si="356"/>
        <v>1</v>
      </c>
      <c r="P2879">
        <f t="shared" si="357"/>
        <v>0</v>
      </c>
      <c r="Q2879">
        <f t="shared" si="358"/>
        <v>0</v>
      </c>
      <c r="R2879">
        <f t="shared" si="359"/>
        <v>1</v>
      </c>
    </row>
    <row r="2880" spans="1:18" x14ac:dyDescent="0.25">
      <c r="A2880" t="str">
        <f>gait_events!B4314</f>
        <v>pp061</v>
      </c>
      <c r="B2880" t="str">
        <f>VLOOKUP(A2880,participants!A:B,2,0)</f>
        <v>M</v>
      </c>
      <c r="C2880">
        <f>VLOOKUP(A2880,participants!A:C,3,0)</f>
        <v>24</v>
      </c>
      <c r="D2880" t="str">
        <f>VLOOKUP(A2880,participants!A:F,6,0)</f>
        <v>YA</v>
      </c>
      <c r="E2880" t="str">
        <f>IF(LEN(SUBSTITUTE(gait_events!C4314,"_run-",""))&lt;&gt;LEN(gait_events!C4314),LEFT(RIGHT(gait_events!C4314,LEN(gait_events!C4314)-19),FIND("_run-",RIGHT(gait_events!C4314,LEN(gait_events!C4314)-19),1)-1),RIGHT(gait_events!C4314,LEN(gait_events!C4314)-19))</f>
        <v>Slow</v>
      </c>
      <c r="F2880" t="str">
        <f>IF(LEN(SUBSTITUTE(gait_events!C4314,"_run-",""))&lt;&gt;LEN(gait_events!C4314),RIGHT(gait_events!C4314,LEN(gait_events!C4314)-FIND("_run-",gait_events!C4314,1)-4),"")</f>
        <v/>
      </c>
      <c r="G2880" t="str">
        <f>gait_events!D4314</f>
        <v>left_shank</v>
      </c>
      <c r="H2880" t="str">
        <f>gait_events!E4314</f>
        <v>FC</v>
      </c>
      <c r="I2880">
        <f>IF(gait_events!F4314&lt;&gt;"",gait_events!F4314,NA())</f>
        <v>823</v>
      </c>
      <c r="J2880">
        <f>IF(gait_events!G4314&lt;&gt;"",gait_events!G4314,NA())</f>
        <v>822</v>
      </c>
      <c r="K2880">
        <f t="shared" si="352"/>
        <v>1</v>
      </c>
      <c r="L2880">
        <f t="shared" si="353"/>
        <v>5</v>
      </c>
      <c r="M2880">
        <f t="shared" si="354"/>
        <v>1</v>
      </c>
      <c r="N2880">
        <f t="shared" si="355"/>
        <v>1</v>
      </c>
      <c r="O2880">
        <f t="shared" si="356"/>
        <v>1</v>
      </c>
      <c r="P2880">
        <f t="shared" si="357"/>
        <v>0</v>
      </c>
      <c r="Q2880">
        <f t="shared" si="358"/>
        <v>0</v>
      </c>
      <c r="R2880">
        <f t="shared" si="359"/>
        <v>1</v>
      </c>
    </row>
    <row r="2881" spans="1:18" x14ac:dyDescent="0.25">
      <c r="A2881" t="str">
        <f>gait_events!B4315</f>
        <v>pp061</v>
      </c>
      <c r="B2881" t="str">
        <f>VLOOKUP(A2881,participants!A:B,2,0)</f>
        <v>M</v>
      </c>
      <c r="C2881">
        <f>VLOOKUP(A2881,participants!A:C,3,0)</f>
        <v>24</v>
      </c>
      <c r="D2881" t="str">
        <f>VLOOKUP(A2881,participants!A:F,6,0)</f>
        <v>YA</v>
      </c>
      <c r="E2881" t="str">
        <f>IF(LEN(SUBSTITUTE(gait_events!C4315,"_run-",""))&lt;&gt;LEN(gait_events!C4315),LEFT(RIGHT(gait_events!C4315,LEN(gait_events!C4315)-19),FIND("_run-",RIGHT(gait_events!C4315,LEN(gait_events!C4315)-19),1)-1),RIGHT(gait_events!C4315,LEN(gait_events!C4315)-19))</f>
        <v>Slow</v>
      </c>
      <c r="F2881" t="str">
        <f>IF(LEN(SUBSTITUTE(gait_events!C4315,"_run-",""))&lt;&gt;LEN(gait_events!C4315),RIGHT(gait_events!C4315,LEN(gait_events!C4315)-FIND("_run-",gait_events!C4315,1)-4),"")</f>
        <v/>
      </c>
      <c r="G2881" t="str">
        <f>gait_events!D4315</f>
        <v>left_shank</v>
      </c>
      <c r="H2881" t="str">
        <f>gait_events!E4315</f>
        <v>FC</v>
      </c>
      <c r="I2881">
        <f>IF(gait_events!F4315&lt;&gt;"",gait_events!F4315,NA())</f>
        <v>1132</v>
      </c>
      <c r="J2881">
        <f>IF(gait_events!G4315&lt;&gt;"",gait_events!G4315,NA())</f>
        <v>1132</v>
      </c>
      <c r="K2881">
        <f t="shared" si="352"/>
        <v>0</v>
      </c>
      <c r="L2881">
        <f t="shared" si="353"/>
        <v>0</v>
      </c>
      <c r="M2881">
        <f t="shared" si="354"/>
        <v>1</v>
      </c>
      <c r="N2881">
        <f t="shared" si="355"/>
        <v>1</v>
      </c>
      <c r="O2881">
        <f t="shared" si="356"/>
        <v>1</v>
      </c>
      <c r="P2881">
        <f t="shared" si="357"/>
        <v>0</v>
      </c>
      <c r="Q2881">
        <f t="shared" si="358"/>
        <v>0</v>
      </c>
      <c r="R2881">
        <f t="shared" si="359"/>
        <v>1</v>
      </c>
    </row>
    <row r="2882" spans="1:18" x14ac:dyDescent="0.25">
      <c r="A2882" t="str">
        <f>gait_events!B4316</f>
        <v>pp061</v>
      </c>
      <c r="B2882" t="str">
        <f>VLOOKUP(A2882,participants!A:B,2,0)</f>
        <v>M</v>
      </c>
      <c r="C2882">
        <f>VLOOKUP(A2882,participants!A:C,3,0)</f>
        <v>24</v>
      </c>
      <c r="D2882" t="str">
        <f>VLOOKUP(A2882,participants!A:F,6,0)</f>
        <v>YA</v>
      </c>
      <c r="E2882" t="str">
        <f>IF(LEN(SUBSTITUTE(gait_events!C4316,"_run-",""))&lt;&gt;LEN(gait_events!C4316),LEFT(RIGHT(gait_events!C4316,LEN(gait_events!C4316)-19),FIND("_run-",RIGHT(gait_events!C4316,LEN(gait_events!C4316)-19),1)-1),RIGHT(gait_events!C4316,LEN(gait_events!C4316)-19))</f>
        <v>Slow</v>
      </c>
      <c r="F2882" t="str">
        <f>IF(LEN(SUBSTITUTE(gait_events!C4316,"_run-",""))&lt;&gt;LEN(gait_events!C4316),RIGHT(gait_events!C4316,LEN(gait_events!C4316)-FIND("_run-",gait_events!C4316,1)-4),"")</f>
        <v/>
      </c>
      <c r="G2882" t="str">
        <f>gait_events!D4316</f>
        <v>left_shank</v>
      </c>
      <c r="H2882" t="str">
        <f>gait_events!E4316</f>
        <v>FC</v>
      </c>
      <c r="I2882">
        <f>IF(gait_events!F4316&lt;&gt;"",gait_events!F4316,NA())</f>
        <v>1473</v>
      </c>
      <c r="J2882">
        <f>IF(gait_events!G4316&lt;&gt;"",gait_events!G4316,NA())</f>
        <v>1475</v>
      </c>
      <c r="K2882">
        <f t="shared" ref="K2882:K2945" si="360">I2882-J2882</f>
        <v>-2</v>
      </c>
      <c r="L2882">
        <f t="shared" ref="L2882:L2945" si="361">K2882*5</f>
        <v>-10</v>
      </c>
      <c r="M2882">
        <f t="shared" ref="M2882:M2945" si="362">IF(NOT(ISNA(I2882)),1,0)</f>
        <v>1</v>
      </c>
      <c r="N2882">
        <f t="shared" ref="N2882:N2945" si="363">IF(NOT(ISNA(J2882)),1,0)</f>
        <v>1</v>
      </c>
      <c r="O2882">
        <f t="shared" ref="O2882:O2945" si="364">IF(AND(NOT(ISNA(I2882)),NOT(ISNA(J2882))),1,0)</f>
        <v>1</v>
      </c>
      <c r="P2882">
        <f t="shared" ref="P2882:P2945" si="365">IF(AND(NOT(ISNA(I2882)),ISNA(J2882)),1,0)</f>
        <v>0</v>
      </c>
      <c r="Q2882">
        <f t="shared" ref="Q2882:Q2945" si="366">IF(AND(ISNA(I2882),NOT(ISNA(J2882))),1,0)</f>
        <v>0</v>
      </c>
      <c r="R2882">
        <f t="shared" ref="R2882:R2945" si="367">IF(SUM(O2882:Q2882)&lt;&gt;1,"ERROR",1)</f>
        <v>1</v>
      </c>
    </row>
    <row r="2883" spans="1:18" x14ac:dyDescent="0.25">
      <c r="A2883" t="str">
        <f>gait_events!B4317</f>
        <v>pp061</v>
      </c>
      <c r="B2883" t="str">
        <f>VLOOKUP(A2883,participants!A:B,2,0)</f>
        <v>M</v>
      </c>
      <c r="C2883">
        <f>VLOOKUP(A2883,participants!A:C,3,0)</f>
        <v>24</v>
      </c>
      <c r="D2883" t="str">
        <f>VLOOKUP(A2883,participants!A:F,6,0)</f>
        <v>YA</v>
      </c>
      <c r="E2883" t="str">
        <f>IF(LEN(SUBSTITUTE(gait_events!C4317,"_run-",""))&lt;&gt;LEN(gait_events!C4317),LEFT(RIGHT(gait_events!C4317,LEN(gait_events!C4317)-19),FIND("_run-",RIGHT(gait_events!C4317,LEN(gait_events!C4317)-19),1)-1),RIGHT(gait_events!C4317,LEN(gait_events!C4317)-19))</f>
        <v>Slow</v>
      </c>
      <c r="F2883" t="str">
        <f>IF(LEN(SUBSTITUTE(gait_events!C4317,"_run-",""))&lt;&gt;LEN(gait_events!C4317),RIGHT(gait_events!C4317,LEN(gait_events!C4317)-FIND("_run-",gait_events!C4317,1)-4),"")</f>
        <v/>
      </c>
      <c r="G2883" t="str">
        <f>gait_events!D4317</f>
        <v>right_shank</v>
      </c>
      <c r="H2883" t="str">
        <f>gait_events!E4317</f>
        <v>IC</v>
      </c>
      <c r="I2883">
        <f>IF(gait_events!F4317&lt;&gt;"",gait_events!F4317,NA())</f>
        <v>174</v>
      </c>
      <c r="J2883">
        <f>IF(gait_events!G4317&lt;&gt;"",gait_events!G4317,NA())</f>
        <v>176</v>
      </c>
      <c r="K2883">
        <f t="shared" si="360"/>
        <v>-2</v>
      </c>
      <c r="L2883">
        <f t="shared" si="361"/>
        <v>-10</v>
      </c>
      <c r="M2883">
        <f t="shared" si="362"/>
        <v>1</v>
      </c>
      <c r="N2883">
        <f t="shared" si="363"/>
        <v>1</v>
      </c>
      <c r="O2883">
        <f t="shared" si="364"/>
        <v>1</v>
      </c>
      <c r="P2883">
        <f t="shared" si="365"/>
        <v>0</v>
      </c>
      <c r="Q2883">
        <f t="shared" si="366"/>
        <v>0</v>
      </c>
      <c r="R2883">
        <f t="shared" si="367"/>
        <v>1</v>
      </c>
    </row>
    <row r="2884" spans="1:18" x14ac:dyDescent="0.25">
      <c r="A2884" t="str">
        <f>gait_events!B4318</f>
        <v>pp061</v>
      </c>
      <c r="B2884" t="str">
        <f>VLOOKUP(A2884,participants!A:B,2,0)</f>
        <v>M</v>
      </c>
      <c r="C2884">
        <f>VLOOKUP(A2884,participants!A:C,3,0)</f>
        <v>24</v>
      </c>
      <c r="D2884" t="str">
        <f>VLOOKUP(A2884,participants!A:F,6,0)</f>
        <v>YA</v>
      </c>
      <c r="E2884" t="str">
        <f>IF(LEN(SUBSTITUTE(gait_events!C4318,"_run-",""))&lt;&gt;LEN(gait_events!C4318),LEFT(RIGHT(gait_events!C4318,LEN(gait_events!C4318)-19),FIND("_run-",RIGHT(gait_events!C4318,LEN(gait_events!C4318)-19),1)-1),RIGHT(gait_events!C4318,LEN(gait_events!C4318)-19))</f>
        <v>Slow</v>
      </c>
      <c r="F2884" t="str">
        <f>IF(LEN(SUBSTITUTE(gait_events!C4318,"_run-",""))&lt;&gt;LEN(gait_events!C4318),RIGHT(gait_events!C4318,LEN(gait_events!C4318)-FIND("_run-",gait_events!C4318,1)-4),"")</f>
        <v/>
      </c>
      <c r="G2884" t="str">
        <f>gait_events!D4318</f>
        <v>right_shank</v>
      </c>
      <c r="H2884" t="str">
        <f>gait_events!E4318</f>
        <v>IC</v>
      </c>
      <c r="I2884">
        <f>IF(gait_events!F4318&lt;&gt;"",gait_events!F4318,NA())</f>
        <v>484</v>
      </c>
      <c r="J2884">
        <f>IF(gait_events!G4318&lt;&gt;"",gait_events!G4318,NA())</f>
        <v>485</v>
      </c>
      <c r="K2884">
        <f t="shared" si="360"/>
        <v>-1</v>
      </c>
      <c r="L2884">
        <f t="shared" si="361"/>
        <v>-5</v>
      </c>
      <c r="M2884">
        <f t="shared" si="362"/>
        <v>1</v>
      </c>
      <c r="N2884">
        <f t="shared" si="363"/>
        <v>1</v>
      </c>
      <c r="O2884">
        <f t="shared" si="364"/>
        <v>1</v>
      </c>
      <c r="P2884">
        <f t="shared" si="365"/>
        <v>0</v>
      </c>
      <c r="Q2884">
        <f t="shared" si="366"/>
        <v>0</v>
      </c>
      <c r="R2884">
        <f t="shared" si="367"/>
        <v>1</v>
      </c>
    </row>
    <row r="2885" spans="1:18" x14ac:dyDescent="0.25">
      <c r="A2885" t="str">
        <f>gait_events!B4319</f>
        <v>pp061</v>
      </c>
      <c r="B2885" t="str">
        <f>VLOOKUP(A2885,participants!A:B,2,0)</f>
        <v>M</v>
      </c>
      <c r="C2885">
        <f>VLOOKUP(A2885,participants!A:C,3,0)</f>
        <v>24</v>
      </c>
      <c r="D2885" t="str">
        <f>VLOOKUP(A2885,participants!A:F,6,0)</f>
        <v>YA</v>
      </c>
      <c r="E2885" t="str">
        <f>IF(LEN(SUBSTITUTE(gait_events!C4319,"_run-",""))&lt;&gt;LEN(gait_events!C4319),LEFT(RIGHT(gait_events!C4319,LEN(gait_events!C4319)-19),FIND("_run-",RIGHT(gait_events!C4319,LEN(gait_events!C4319)-19),1)-1),RIGHT(gait_events!C4319,LEN(gait_events!C4319)-19))</f>
        <v>Slow</v>
      </c>
      <c r="F2885" t="str">
        <f>IF(LEN(SUBSTITUTE(gait_events!C4319,"_run-",""))&lt;&gt;LEN(gait_events!C4319),RIGHT(gait_events!C4319,LEN(gait_events!C4319)-FIND("_run-",gait_events!C4319,1)-4),"")</f>
        <v/>
      </c>
      <c r="G2885" t="str">
        <f>gait_events!D4319</f>
        <v>right_shank</v>
      </c>
      <c r="H2885" t="str">
        <f>gait_events!E4319</f>
        <v>IC</v>
      </c>
      <c r="I2885">
        <f>IF(gait_events!F4319&lt;&gt;"",gait_events!F4319,NA())</f>
        <v>783</v>
      </c>
      <c r="J2885">
        <f>IF(gait_events!G4319&lt;&gt;"",gait_events!G4319,NA())</f>
        <v>781</v>
      </c>
      <c r="K2885">
        <f t="shared" si="360"/>
        <v>2</v>
      </c>
      <c r="L2885">
        <f t="shared" si="361"/>
        <v>10</v>
      </c>
      <c r="M2885">
        <f t="shared" si="362"/>
        <v>1</v>
      </c>
      <c r="N2885">
        <f t="shared" si="363"/>
        <v>1</v>
      </c>
      <c r="O2885">
        <f t="shared" si="364"/>
        <v>1</v>
      </c>
      <c r="P2885">
        <f t="shared" si="365"/>
        <v>0</v>
      </c>
      <c r="Q2885">
        <f t="shared" si="366"/>
        <v>0</v>
      </c>
      <c r="R2885">
        <f t="shared" si="367"/>
        <v>1</v>
      </c>
    </row>
    <row r="2886" spans="1:18" x14ac:dyDescent="0.25">
      <c r="A2886" t="str">
        <f>gait_events!B4320</f>
        <v>pp061</v>
      </c>
      <c r="B2886" t="str">
        <f>VLOOKUP(A2886,participants!A:B,2,0)</f>
        <v>M</v>
      </c>
      <c r="C2886">
        <f>VLOOKUP(A2886,participants!A:C,3,0)</f>
        <v>24</v>
      </c>
      <c r="D2886" t="str">
        <f>VLOOKUP(A2886,participants!A:F,6,0)</f>
        <v>YA</v>
      </c>
      <c r="E2886" t="str">
        <f>IF(LEN(SUBSTITUTE(gait_events!C4320,"_run-",""))&lt;&gt;LEN(gait_events!C4320),LEFT(RIGHT(gait_events!C4320,LEN(gait_events!C4320)-19),FIND("_run-",RIGHT(gait_events!C4320,LEN(gait_events!C4320)-19),1)-1),RIGHT(gait_events!C4320,LEN(gait_events!C4320)-19))</f>
        <v>Slow</v>
      </c>
      <c r="F2886" t="str">
        <f>IF(LEN(SUBSTITUTE(gait_events!C4320,"_run-",""))&lt;&gt;LEN(gait_events!C4320),RIGHT(gait_events!C4320,LEN(gait_events!C4320)-FIND("_run-",gait_events!C4320,1)-4),"")</f>
        <v/>
      </c>
      <c r="G2886" t="str">
        <f>gait_events!D4320</f>
        <v>right_shank</v>
      </c>
      <c r="H2886" t="str">
        <f>gait_events!E4320</f>
        <v>IC</v>
      </c>
      <c r="I2886">
        <f>IF(gait_events!F4320&lt;&gt;"",gait_events!F4320,NA())</f>
        <v>1086</v>
      </c>
      <c r="J2886">
        <f>IF(gait_events!G4320&lt;&gt;"",gait_events!G4320,NA())</f>
        <v>1087</v>
      </c>
      <c r="K2886">
        <f t="shared" si="360"/>
        <v>-1</v>
      </c>
      <c r="L2886">
        <f t="shared" si="361"/>
        <v>-5</v>
      </c>
      <c r="M2886">
        <f t="shared" si="362"/>
        <v>1</v>
      </c>
      <c r="N2886">
        <f t="shared" si="363"/>
        <v>1</v>
      </c>
      <c r="O2886">
        <f t="shared" si="364"/>
        <v>1</v>
      </c>
      <c r="P2886">
        <f t="shared" si="365"/>
        <v>0</v>
      </c>
      <c r="Q2886">
        <f t="shared" si="366"/>
        <v>0</v>
      </c>
      <c r="R2886">
        <f t="shared" si="367"/>
        <v>1</v>
      </c>
    </row>
    <row r="2887" spans="1:18" x14ac:dyDescent="0.25">
      <c r="A2887" t="str">
        <f>gait_events!B4699</f>
        <v>pp057</v>
      </c>
      <c r="B2887" t="str">
        <f>VLOOKUP(A2887,participants!A:B,2,0)</f>
        <v>M</v>
      </c>
      <c r="C2887">
        <f>VLOOKUP(A2887,participants!A:C,3,0)</f>
        <v>22</v>
      </c>
      <c r="D2887" t="str">
        <f>VLOOKUP(A2887,participants!A:F,6,0)</f>
        <v>YA</v>
      </c>
      <c r="E2887" t="str">
        <f>IF(LEN(SUBSTITUTE(gait_events!C4699,"_run-",""))&lt;&gt;LEN(gait_events!C4699),LEFT(RIGHT(gait_events!C4699,LEN(gait_events!C4699)-19),FIND("_run-",RIGHT(gait_events!C4699,LEN(gait_events!C4699)-19),1)-1),RIGHT(gait_events!C4699,LEN(gait_events!C4699)-19))</f>
        <v>Slow</v>
      </c>
      <c r="F2887" t="str">
        <f>IF(LEN(SUBSTITUTE(gait_events!C4699,"_run-",""))&lt;&gt;LEN(gait_events!C4699),RIGHT(gait_events!C4699,LEN(gait_events!C4699)-FIND("_run-",gait_events!C4699,1)-4),"")</f>
        <v/>
      </c>
      <c r="G2887" t="str">
        <f>gait_events!D4699</f>
        <v>right_shank</v>
      </c>
      <c r="H2887" t="str">
        <f>gait_events!E4699</f>
        <v>IC</v>
      </c>
      <c r="I2887">
        <f>IF(gait_events!F4699&lt;&gt;"",gait_events!F4699,NA())</f>
        <v>748</v>
      </c>
      <c r="J2887">
        <f>IF(gait_events!G4699&lt;&gt;"",gait_events!G4699,NA())</f>
        <v>748</v>
      </c>
      <c r="K2887">
        <f t="shared" si="360"/>
        <v>0</v>
      </c>
      <c r="L2887">
        <f t="shared" si="361"/>
        <v>0</v>
      </c>
      <c r="M2887">
        <f t="shared" si="362"/>
        <v>1</v>
      </c>
      <c r="N2887">
        <f t="shared" si="363"/>
        <v>1</v>
      </c>
      <c r="O2887">
        <f t="shared" si="364"/>
        <v>1</v>
      </c>
      <c r="P2887">
        <f t="shared" si="365"/>
        <v>0</v>
      </c>
      <c r="Q2887">
        <f t="shared" si="366"/>
        <v>0</v>
      </c>
      <c r="R2887">
        <f t="shared" si="367"/>
        <v>1</v>
      </c>
    </row>
    <row r="2888" spans="1:18" x14ac:dyDescent="0.25">
      <c r="A2888" t="str">
        <f>gait_events!B4700</f>
        <v>pp057</v>
      </c>
      <c r="B2888" t="str">
        <f>VLOOKUP(A2888,participants!A:B,2,0)</f>
        <v>M</v>
      </c>
      <c r="C2888">
        <f>VLOOKUP(A2888,participants!A:C,3,0)</f>
        <v>22</v>
      </c>
      <c r="D2888" t="str">
        <f>VLOOKUP(A2888,participants!A:F,6,0)</f>
        <v>YA</v>
      </c>
      <c r="E2888" t="str">
        <f>IF(LEN(SUBSTITUTE(gait_events!C4700,"_run-",""))&lt;&gt;LEN(gait_events!C4700),LEFT(RIGHT(gait_events!C4700,LEN(gait_events!C4700)-19),FIND("_run-",RIGHT(gait_events!C4700,LEN(gait_events!C4700)-19),1)-1),RIGHT(gait_events!C4700,LEN(gait_events!C4700)-19))</f>
        <v>Slow</v>
      </c>
      <c r="F2888" t="str">
        <f>IF(LEN(SUBSTITUTE(gait_events!C4700,"_run-",""))&lt;&gt;LEN(gait_events!C4700),RIGHT(gait_events!C4700,LEN(gait_events!C4700)-FIND("_run-",gait_events!C4700,1)-4),"")</f>
        <v/>
      </c>
      <c r="G2888" t="str">
        <f>gait_events!D4700</f>
        <v>right_shank</v>
      </c>
      <c r="H2888" t="str">
        <f>gait_events!E4700</f>
        <v>IC</v>
      </c>
      <c r="I2888">
        <f>IF(gait_events!F4700&lt;&gt;"",gait_events!F4700,NA())</f>
        <v>1035</v>
      </c>
      <c r="J2888">
        <f>IF(gait_events!G4700&lt;&gt;"",gait_events!G4700,NA())</f>
        <v>1034</v>
      </c>
      <c r="K2888">
        <f t="shared" si="360"/>
        <v>1</v>
      </c>
      <c r="L2888">
        <f t="shared" si="361"/>
        <v>5</v>
      </c>
      <c r="M2888">
        <f t="shared" si="362"/>
        <v>1</v>
      </c>
      <c r="N2888">
        <f t="shared" si="363"/>
        <v>1</v>
      </c>
      <c r="O2888">
        <f t="shared" si="364"/>
        <v>1</v>
      </c>
      <c r="P2888">
        <f t="shared" si="365"/>
        <v>0</v>
      </c>
      <c r="Q2888">
        <f t="shared" si="366"/>
        <v>0</v>
      </c>
      <c r="R2888">
        <f t="shared" si="367"/>
        <v>1</v>
      </c>
    </row>
    <row r="2889" spans="1:18" x14ac:dyDescent="0.25">
      <c r="A2889" t="str">
        <f>gait_events!B4701</f>
        <v>pp057</v>
      </c>
      <c r="B2889" t="str">
        <f>VLOOKUP(A2889,participants!A:B,2,0)</f>
        <v>M</v>
      </c>
      <c r="C2889">
        <f>VLOOKUP(A2889,participants!A:C,3,0)</f>
        <v>22</v>
      </c>
      <c r="D2889" t="str">
        <f>VLOOKUP(A2889,participants!A:F,6,0)</f>
        <v>YA</v>
      </c>
      <c r="E2889" t="str">
        <f>IF(LEN(SUBSTITUTE(gait_events!C4701,"_run-",""))&lt;&gt;LEN(gait_events!C4701),LEFT(RIGHT(gait_events!C4701,LEN(gait_events!C4701)-19),FIND("_run-",RIGHT(gait_events!C4701,LEN(gait_events!C4701)-19),1)-1),RIGHT(gait_events!C4701,LEN(gait_events!C4701)-19))</f>
        <v>Slow</v>
      </c>
      <c r="F2889" t="str">
        <f>IF(LEN(SUBSTITUTE(gait_events!C4701,"_run-",""))&lt;&gt;LEN(gait_events!C4701),RIGHT(gait_events!C4701,LEN(gait_events!C4701)-FIND("_run-",gait_events!C4701,1)-4),"")</f>
        <v/>
      </c>
      <c r="G2889" t="str">
        <f>gait_events!D4701</f>
        <v>right_shank</v>
      </c>
      <c r="H2889" t="str">
        <f>gait_events!E4701</f>
        <v>FC</v>
      </c>
      <c r="I2889">
        <f>IF(gait_events!F4701&lt;&gt;"",gait_events!F4701,NA())</f>
        <v>53</v>
      </c>
      <c r="J2889">
        <f>IF(gait_events!G4701&lt;&gt;"",gait_events!G4701,NA())</f>
        <v>59</v>
      </c>
      <c r="K2889">
        <f t="shared" si="360"/>
        <v>-6</v>
      </c>
      <c r="L2889">
        <f t="shared" si="361"/>
        <v>-30</v>
      </c>
      <c r="M2889">
        <f t="shared" si="362"/>
        <v>1</v>
      </c>
      <c r="N2889">
        <f t="shared" si="363"/>
        <v>1</v>
      </c>
      <c r="O2889">
        <f t="shared" si="364"/>
        <v>1</v>
      </c>
      <c r="P2889">
        <f t="shared" si="365"/>
        <v>0</v>
      </c>
      <c r="Q2889">
        <f t="shared" si="366"/>
        <v>0</v>
      </c>
      <c r="R2889">
        <f t="shared" si="367"/>
        <v>1</v>
      </c>
    </row>
    <row r="2890" spans="1:18" x14ac:dyDescent="0.25">
      <c r="A2890" t="str">
        <f>gait_events!B4702</f>
        <v>pp057</v>
      </c>
      <c r="B2890" t="str">
        <f>VLOOKUP(A2890,participants!A:B,2,0)</f>
        <v>M</v>
      </c>
      <c r="C2890">
        <f>VLOOKUP(A2890,participants!A:C,3,0)</f>
        <v>22</v>
      </c>
      <c r="D2890" t="str">
        <f>VLOOKUP(A2890,participants!A:F,6,0)</f>
        <v>YA</v>
      </c>
      <c r="E2890" t="str">
        <f>IF(LEN(SUBSTITUTE(gait_events!C4702,"_run-",""))&lt;&gt;LEN(gait_events!C4702),LEFT(RIGHT(gait_events!C4702,LEN(gait_events!C4702)-19),FIND("_run-",RIGHT(gait_events!C4702,LEN(gait_events!C4702)-19),1)-1),RIGHT(gait_events!C4702,LEN(gait_events!C4702)-19))</f>
        <v>Slow</v>
      </c>
      <c r="F2890" t="str">
        <f>IF(LEN(SUBSTITUTE(gait_events!C4702,"_run-",""))&lt;&gt;LEN(gait_events!C4702),RIGHT(gait_events!C4702,LEN(gait_events!C4702)-FIND("_run-",gait_events!C4702,1)-4),"")</f>
        <v/>
      </c>
      <c r="G2890" t="str">
        <f>gait_events!D4702</f>
        <v>right_shank</v>
      </c>
      <c r="H2890" t="str">
        <f>gait_events!E4702</f>
        <v>FC</v>
      </c>
      <c r="I2890">
        <f>IF(gait_events!F4702&lt;&gt;"",gait_events!F4702,NA())</f>
        <v>344</v>
      </c>
      <c r="J2890">
        <f>IF(gait_events!G4702&lt;&gt;"",gait_events!G4702,NA())</f>
        <v>346</v>
      </c>
      <c r="K2890">
        <f t="shared" si="360"/>
        <v>-2</v>
      </c>
      <c r="L2890">
        <f t="shared" si="361"/>
        <v>-10</v>
      </c>
      <c r="M2890">
        <f t="shared" si="362"/>
        <v>1</v>
      </c>
      <c r="N2890">
        <f t="shared" si="363"/>
        <v>1</v>
      </c>
      <c r="O2890">
        <f t="shared" si="364"/>
        <v>1</v>
      </c>
      <c r="P2890">
        <f t="shared" si="365"/>
        <v>0</v>
      </c>
      <c r="Q2890">
        <f t="shared" si="366"/>
        <v>0</v>
      </c>
      <c r="R2890">
        <f t="shared" si="367"/>
        <v>1</v>
      </c>
    </row>
    <row r="2891" spans="1:18" x14ac:dyDescent="0.25">
      <c r="A2891" t="str">
        <f>gait_events!B4703</f>
        <v>pp057</v>
      </c>
      <c r="B2891" t="str">
        <f>VLOOKUP(A2891,participants!A:B,2,0)</f>
        <v>M</v>
      </c>
      <c r="C2891">
        <f>VLOOKUP(A2891,participants!A:C,3,0)</f>
        <v>22</v>
      </c>
      <c r="D2891" t="str">
        <f>VLOOKUP(A2891,participants!A:F,6,0)</f>
        <v>YA</v>
      </c>
      <c r="E2891" t="str">
        <f>IF(LEN(SUBSTITUTE(gait_events!C4703,"_run-",""))&lt;&gt;LEN(gait_events!C4703),LEFT(RIGHT(gait_events!C4703,LEN(gait_events!C4703)-19),FIND("_run-",RIGHT(gait_events!C4703,LEN(gait_events!C4703)-19),1)-1),RIGHT(gait_events!C4703,LEN(gait_events!C4703)-19))</f>
        <v>Slow</v>
      </c>
      <c r="F2891" t="str">
        <f>IF(LEN(SUBSTITUTE(gait_events!C4703,"_run-",""))&lt;&gt;LEN(gait_events!C4703),RIGHT(gait_events!C4703,LEN(gait_events!C4703)-FIND("_run-",gait_events!C4703,1)-4),"")</f>
        <v/>
      </c>
      <c r="G2891" t="str">
        <f>gait_events!D4703</f>
        <v>right_shank</v>
      </c>
      <c r="H2891" t="str">
        <f>gait_events!E4703</f>
        <v>FC</v>
      </c>
      <c r="I2891">
        <f>IF(gait_events!F4703&lt;&gt;"",gait_events!F4703,NA())</f>
        <v>643</v>
      </c>
      <c r="J2891">
        <f>IF(gait_events!G4703&lt;&gt;"",gait_events!G4703,NA())</f>
        <v>642</v>
      </c>
      <c r="K2891">
        <f t="shared" si="360"/>
        <v>1</v>
      </c>
      <c r="L2891">
        <f t="shared" si="361"/>
        <v>5</v>
      </c>
      <c r="M2891">
        <f t="shared" si="362"/>
        <v>1</v>
      </c>
      <c r="N2891">
        <f t="shared" si="363"/>
        <v>1</v>
      </c>
      <c r="O2891">
        <f t="shared" si="364"/>
        <v>1</v>
      </c>
      <c r="P2891">
        <f t="shared" si="365"/>
        <v>0</v>
      </c>
      <c r="Q2891">
        <f t="shared" si="366"/>
        <v>0</v>
      </c>
      <c r="R2891">
        <f t="shared" si="367"/>
        <v>1</v>
      </c>
    </row>
    <row r="2892" spans="1:18" x14ac:dyDescent="0.25">
      <c r="A2892" t="str">
        <f>gait_events!B4704</f>
        <v>pp057</v>
      </c>
      <c r="B2892" t="str">
        <f>VLOOKUP(A2892,participants!A:B,2,0)</f>
        <v>M</v>
      </c>
      <c r="C2892">
        <f>VLOOKUP(A2892,participants!A:C,3,0)</f>
        <v>22</v>
      </c>
      <c r="D2892" t="str">
        <f>VLOOKUP(A2892,participants!A:F,6,0)</f>
        <v>YA</v>
      </c>
      <c r="E2892" t="str">
        <f>IF(LEN(SUBSTITUTE(gait_events!C4704,"_run-",""))&lt;&gt;LEN(gait_events!C4704),LEFT(RIGHT(gait_events!C4704,LEN(gait_events!C4704)-19),FIND("_run-",RIGHT(gait_events!C4704,LEN(gait_events!C4704)-19),1)-1),RIGHT(gait_events!C4704,LEN(gait_events!C4704)-19))</f>
        <v>Slow</v>
      </c>
      <c r="F2892" t="str">
        <f>IF(LEN(SUBSTITUTE(gait_events!C4704,"_run-",""))&lt;&gt;LEN(gait_events!C4704),RIGHT(gait_events!C4704,LEN(gait_events!C4704)-FIND("_run-",gait_events!C4704,1)-4),"")</f>
        <v/>
      </c>
      <c r="G2892" t="str">
        <f>gait_events!D4704</f>
        <v>right_shank</v>
      </c>
      <c r="H2892" t="str">
        <f>gait_events!E4704</f>
        <v>FC</v>
      </c>
      <c r="I2892">
        <f>IF(gait_events!F4704&lt;&gt;"",gait_events!F4704,NA())</f>
        <v>928</v>
      </c>
      <c r="J2892">
        <f>IF(gait_events!G4704&lt;&gt;"",gait_events!G4704,NA())</f>
        <v>930</v>
      </c>
      <c r="K2892">
        <f t="shared" si="360"/>
        <v>-2</v>
      </c>
      <c r="L2892">
        <f t="shared" si="361"/>
        <v>-10</v>
      </c>
      <c r="M2892">
        <f t="shared" si="362"/>
        <v>1</v>
      </c>
      <c r="N2892">
        <f t="shared" si="363"/>
        <v>1</v>
      </c>
      <c r="O2892">
        <f t="shared" si="364"/>
        <v>1</v>
      </c>
      <c r="P2892">
        <f t="shared" si="365"/>
        <v>0</v>
      </c>
      <c r="Q2892">
        <f t="shared" si="366"/>
        <v>0</v>
      </c>
      <c r="R2892">
        <f t="shared" si="367"/>
        <v>1</v>
      </c>
    </row>
    <row r="2893" spans="1:18" x14ac:dyDescent="0.25">
      <c r="A2893" t="str">
        <f>gait_events!B4705</f>
        <v>pp057</v>
      </c>
      <c r="B2893" t="str">
        <f>VLOOKUP(A2893,participants!A:B,2,0)</f>
        <v>M</v>
      </c>
      <c r="C2893">
        <f>VLOOKUP(A2893,participants!A:C,3,0)</f>
        <v>22</v>
      </c>
      <c r="D2893" t="str">
        <f>VLOOKUP(A2893,participants!A:F,6,0)</f>
        <v>YA</v>
      </c>
      <c r="E2893" t="str">
        <f>IF(LEN(SUBSTITUTE(gait_events!C4705,"_run-",""))&lt;&gt;LEN(gait_events!C4705),LEFT(RIGHT(gait_events!C4705,LEN(gait_events!C4705)-19),FIND("_run-",RIGHT(gait_events!C4705,LEN(gait_events!C4705)-19),1)-1),RIGHT(gait_events!C4705,LEN(gait_events!C4705)-19))</f>
        <v>Slow</v>
      </c>
      <c r="F2893" t="str">
        <f>IF(LEN(SUBSTITUTE(gait_events!C4705,"_run-",""))&lt;&gt;LEN(gait_events!C4705),RIGHT(gait_events!C4705,LEN(gait_events!C4705)-FIND("_run-",gait_events!C4705,1)-4),"")</f>
        <v/>
      </c>
      <c r="G2893" t="str">
        <f>gait_events!D4705</f>
        <v>right_shank</v>
      </c>
      <c r="H2893" t="str">
        <f>gait_events!E4705</f>
        <v>FC</v>
      </c>
      <c r="I2893">
        <f>IF(gait_events!F4705&lt;&gt;"",gait_events!F4705,NA())</f>
        <v>1226</v>
      </c>
      <c r="J2893">
        <f>IF(gait_events!G4705&lt;&gt;"",gait_events!G4705,NA())</f>
        <v>1225</v>
      </c>
      <c r="K2893">
        <f t="shared" si="360"/>
        <v>1</v>
      </c>
      <c r="L2893">
        <f t="shared" si="361"/>
        <v>5</v>
      </c>
      <c r="M2893">
        <f t="shared" si="362"/>
        <v>1</v>
      </c>
      <c r="N2893">
        <f t="shared" si="363"/>
        <v>1</v>
      </c>
      <c r="O2893">
        <f t="shared" si="364"/>
        <v>1</v>
      </c>
      <c r="P2893">
        <f t="shared" si="365"/>
        <v>0</v>
      </c>
      <c r="Q2893">
        <f t="shared" si="366"/>
        <v>0</v>
      </c>
      <c r="R2893">
        <f t="shared" si="367"/>
        <v>1</v>
      </c>
    </row>
    <row r="2894" spans="1:18" x14ac:dyDescent="0.25">
      <c r="A2894" t="str">
        <f>gait_events!B4706</f>
        <v>pp063</v>
      </c>
      <c r="B2894" t="str">
        <f>VLOOKUP(A2894,participants!A:B,2,0)</f>
        <v>M</v>
      </c>
      <c r="C2894">
        <f>VLOOKUP(A2894,participants!A:C,3,0)</f>
        <v>26</v>
      </c>
      <c r="D2894" t="str">
        <f>VLOOKUP(A2894,participants!A:F,6,0)</f>
        <v>YA</v>
      </c>
      <c r="E2894" t="str">
        <f>IF(LEN(SUBSTITUTE(gait_events!C4706,"_run-",""))&lt;&gt;LEN(gait_events!C4706),LEFT(RIGHT(gait_events!C4706,LEN(gait_events!C4706)-19),FIND("_run-",RIGHT(gait_events!C4706,LEN(gait_events!C4706)-19),1)-1),RIGHT(gait_events!C4706,LEN(gait_events!C4706)-19))</f>
        <v>Fast</v>
      </c>
      <c r="F2894" t="str">
        <f>IF(LEN(SUBSTITUTE(gait_events!C4706,"_run-",""))&lt;&gt;LEN(gait_events!C4706),RIGHT(gait_events!C4706,LEN(gait_events!C4706)-FIND("_run-",gait_events!C4706,1)-4),"")</f>
        <v/>
      </c>
      <c r="G2894" t="str">
        <f>gait_events!D4706</f>
        <v>left_ankle</v>
      </c>
      <c r="H2894" t="str">
        <f>gait_events!E4706</f>
        <v>IC</v>
      </c>
      <c r="I2894">
        <f>IF(gait_events!F4706&lt;&gt;"",gait_events!F4706,NA())</f>
        <v>92</v>
      </c>
      <c r="J2894">
        <f>IF(gait_events!G4706&lt;&gt;"",gait_events!G4706,NA())</f>
        <v>90</v>
      </c>
      <c r="K2894">
        <f t="shared" si="360"/>
        <v>2</v>
      </c>
      <c r="L2894">
        <f t="shared" si="361"/>
        <v>10</v>
      </c>
      <c r="M2894">
        <f t="shared" si="362"/>
        <v>1</v>
      </c>
      <c r="N2894">
        <f t="shared" si="363"/>
        <v>1</v>
      </c>
      <c r="O2894">
        <f t="shared" si="364"/>
        <v>1</v>
      </c>
      <c r="P2894">
        <f t="shared" si="365"/>
        <v>0</v>
      </c>
      <c r="Q2894">
        <f t="shared" si="366"/>
        <v>0</v>
      </c>
      <c r="R2894">
        <f t="shared" si="367"/>
        <v>1</v>
      </c>
    </row>
    <row r="2895" spans="1:18" x14ac:dyDescent="0.25">
      <c r="A2895" t="str">
        <f>gait_events!B4707</f>
        <v>pp063</v>
      </c>
      <c r="B2895" t="str">
        <f>VLOOKUP(A2895,participants!A:B,2,0)</f>
        <v>M</v>
      </c>
      <c r="C2895">
        <f>VLOOKUP(A2895,participants!A:C,3,0)</f>
        <v>26</v>
      </c>
      <c r="D2895" t="str">
        <f>VLOOKUP(A2895,participants!A:F,6,0)</f>
        <v>YA</v>
      </c>
      <c r="E2895" t="str">
        <f>IF(LEN(SUBSTITUTE(gait_events!C4707,"_run-",""))&lt;&gt;LEN(gait_events!C4707),LEFT(RIGHT(gait_events!C4707,LEN(gait_events!C4707)-19),FIND("_run-",RIGHT(gait_events!C4707,LEN(gait_events!C4707)-19),1)-1),RIGHT(gait_events!C4707,LEN(gait_events!C4707)-19))</f>
        <v>Fast</v>
      </c>
      <c r="F2895" t="str">
        <f>IF(LEN(SUBSTITUTE(gait_events!C4707,"_run-",""))&lt;&gt;LEN(gait_events!C4707),RIGHT(gait_events!C4707,LEN(gait_events!C4707)-FIND("_run-",gait_events!C4707,1)-4),"")</f>
        <v/>
      </c>
      <c r="G2895" t="str">
        <f>gait_events!D4707</f>
        <v>left_ankle</v>
      </c>
      <c r="H2895" t="str">
        <f>gait_events!E4707</f>
        <v>IC</v>
      </c>
      <c r="I2895">
        <f>IF(gait_events!F4707&lt;&gt;"",gait_events!F4707,NA())</f>
        <v>259</v>
      </c>
      <c r="J2895">
        <f>IF(gait_events!G4707&lt;&gt;"",gait_events!G4707,NA())</f>
        <v>257</v>
      </c>
      <c r="K2895">
        <f t="shared" si="360"/>
        <v>2</v>
      </c>
      <c r="L2895">
        <f t="shared" si="361"/>
        <v>10</v>
      </c>
      <c r="M2895">
        <f t="shared" si="362"/>
        <v>1</v>
      </c>
      <c r="N2895">
        <f t="shared" si="363"/>
        <v>1</v>
      </c>
      <c r="O2895">
        <f t="shared" si="364"/>
        <v>1</v>
      </c>
      <c r="P2895">
        <f t="shared" si="365"/>
        <v>0</v>
      </c>
      <c r="Q2895">
        <f t="shared" si="366"/>
        <v>0</v>
      </c>
      <c r="R2895">
        <f t="shared" si="367"/>
        <v>1</v>
      </c>
    </row>
    <row r="2896" spans="1:18" x14ac:dyDescent="0.25">
      <c r="A2896" t="str">
        <f>gait_events!B4708</f>
        <v>pp063</v>
      </c>
      <c r="B2896" t="str">
        <f>VLOOKUP(A2896,participants!A:B,2,0)</f>
        <v>M</v>
      </c>
      <c r="C2896">
        <f>VLOOKUP(A2896,participants!A:C,3,0)</f>
        <v>26</v>
      </c>
      <c r="D2896" t="str">
        <f>VLOOKUP(A2896,participants!A:F,6,0)</f>
        <v>YA</v>
      </c>
      <c r="E2896" t="str">
        <f>IF(LEN(SUBSTITUTE(gait_events!C4708,"_run-",""))&lt;&gt;LEN(gait_events!C4708),LEFT(RIGHT(gait_events!C4708,LEN(gait_events!C4708)-19),FIND("_run-",RIGHT(gait_events!C4708,LEN(gait_events!C4708)-19),1)-1),RIGHT(gait_events!C4708,LEN(gait_events!C4708)-19))</f>
        <v>Fast</v>
      </c>
      <c r="F2896" t="str">
        <f>IF(LEN(SUBSTITUTE(gait_events!C4708,"_run-",""))&lt;&gt;LEN(gait_events!C4708),RIGHT(gait_events!C4708,LEN(gait_events!C4708)-FIND("_run-",gait_events!C4708,1)-4),"")</f>
        <v/>
      </c>
      <c r="G2896" t="str">
        <f>gait_events!D4708</f>
        <v>left_ankle</v>
      </c>
      <c r="H2896" t="str">
        <f>gait_events!E4708</f>
        <v>IC</v>
      </c>
      <c r="I2896">
        <f>IF(gait_events!F4708&lt;&gt;"",gait_events!F4708,NA())</f>
        <v>424</v>
      </c>
      <c r="J2896">
        <f>IF(gait_events!G4708&lt;&gt;"",gait_events!G4708,NA())</f>
        <v>421</v>
      </c>
      <c r="K2896">
        <f t="shared" si="360"/>
        <v>3</v>
      </c>
      <c r="L2896">
        <f t="shared" si="361"/>
        <v>15</v>
      </c>
      <c r="M2896">
        <f t="shared" si="362"/>
        <v>1</v>
      </c>
      <c r="N2896">
        <f t="shared" si="363"/>
        <v>1</v>
      </c>
      <c r="O2896">
        <f t="shared" si="364"/>
        <v>1</v>
      </c>
      <c r="P2896">
        <f t="shared" si="365"/>
        <v>0</v>
      </c>
      <c r="Q2896">
        <f t="shared" si="366"/>
        <v>0</v>
      </c>
      <c r="R2896">
        <f t="shared" si="367"/>
        <v>1</v>
      </c>
    </row>
    <row r="2897" spans="1:18" x14ac:dyDescent="0.25">
      <c r="A2897" t="str">
        <f>gait_events!B4709</f>
        <v>pp063</v>
      </c>
      <c r="B2897" t="str">
        <f>VLOOKUP(A2897,participants!A:B,2,0)</f>
        <v>M</v>
      </c>
      <c r="C2897">
        <f>VLOOKUP(A2897,participants!A:C,3,0)</f>
        <v>26</v>
      </c>
      <c r="D2897" t="str">
        <f>VLOOKUP(A2897,participants!A:F,6,0)</f>
        <v>YA</v>
      </c>
      <c r="E2897" t="str">
        <f>IF(LEN(SUBSTITUTE(gait_events!C4709,"_run-",""))&lt;&gt;LEN(gait_events!C4709),LEFT(RIGHT(gait_events!C4709,LEN(gait_events!C4709)-19),FIND("_run-",RIGHT(gait_events!C4709,LEN(gait_events!C4709)-19),1)-1),RIGHT(gait_events!C4709,LEN(gait_events!C4709)-19))</f>
        <v>Fast</v>
      </c>
      <c r="F2897" t="str">
        <f>IF(LEN(SUBSTITUTE(gait_events!C4709,"_run-",""))&lt;&gt;LEN(gait_events!C4709),RIGHT(gait_events!C4709,LEN(gait_events!C4709)-FIND("_run-",gait_events!C4709,1)-4),"")</f>
        <v/>
      </c>
      <c r="G2897" t="str">
        <f>gait_events!D4709</f>
        <v>left_ankle</v>
      </c>
      <c r="H2897" t="str">
        <f>gait_events!E4709</f>
        <v>FC</v>
      </c>
      <c r="I2897">
        <f>IF(gait_events!F4709&lt;&gt;"",gait_events!F4709,NA())</f>
        <v>22</v>
      </c>
      <c r="J2897">
        <f>IF(gait_events!G4709&lt;&gt;"",gait_events!G4709,NA())</f>
        <v>20</v>
      </c>
      <c r="K2897">
        <f t="shared" si="360"/>
        <v>2</v>
      </c>
      <c r="L2897">
        <f t="shared" si="361"/>
        <v>10</v>
      </c>
      <c r="M2897">
        <f t="shared" si="362"/>
        <v>1</v>
      </c>
      <c r="N2897">
        <f t="shared" si="363"/>
        <v>1</v>
      </c>
      <c r="O2897">
        <f t="shared" si="364"/>
        <v>1</v>
      </c>
      <c r="P2897">
        <f t="shared" si="365"/>
        <v>0</v>
      </c>
      <c r="Q2897">
        <f t="shared" si="366"/>
        <v>0</v>
      </c>
      <c r="R2897">
        <f t="shared" si="367"/>
        <v>1</v>
      </c>
    </row>
    <row r="2898" spans="1:18" x14ac:dyDescent="0.25">
      <c r="A2898" t="str">
        <f>gait_events!B4710</f>
        <v>pp063</v>
      </c>
      <c r="B2898" t="str">
        <f>VLOOKUP(A2898,participants!A:B,2,0)</f>
        <v>M</v>
      </c>
      <c r="C2898">
        <f>VLOOKUP(A2898,participants!A:C,3,0)</f>
        <v>26</v>
      </c>
      <c r="D2898" t="str">
        <f>VLOOKUP(A2898,participants!A:F,6,0)</f>
        <v>YA</v>
      </c>
      <c r="E2898" t="str">
        <f>IF(LEN(SUBSTITUTE(gait_events!C4710,"_run-",""))&lt;&gt;LEN(gait_events!C4710),LEFT(RIGHT(gait_events!C4710,LEN(gait_events!C4710)-19),FIND("_run-",RIGHT(gait_events!C4710,LEN(gait_events!C4710)-19),1)-1),RIGHT(gait_events!C4710,LEN(gait_events!C4710)-19))</f>
        <v>Fast</v>
      </c>
      <c r="F2898" t="str">
        <f>IF(LEN(SUBSTITUTE(gait_events!C4710,"_run-",""))&lt;&gt;LEN(gait_events!C4710),RIGHT(gait_events!C4710,LEN(gait_events!C4710)-FIND("_run-",gait_events!C4710,1)-4),"")</f>
        <v/>
      </c>
      <c r="G2898" t="str">
        <f>gait_events!D4710</f>
        <v>left_ankle</v>
      </c>
      <c r="H2898" t="str">
        <f>gait_events!E4710</f>
        <v>FC</v>
      </c>
      <c r="I2898">
        <f>IF(gait_events!F4710&lt;&gt;"",gait_events!F4710,NA())</f>
        <v>188</v>
      </c>
      <c r="J2898">
        <f>IF(gait_events!G4710&lt;&gt;"",gait_events!G4710,NA())</f>
        <v>187</v>
      </c>
      <c r="K2898">
        <f t="shared" si="360"/>
        <v>1</v>
      </c>
      <c r="L2898">
        <f t="shared" si="361"/>
        <v>5</v>
      </c>
      <c r="M2898">
        <f t="shared" si="362"/>
        <v>1</v>
      </c>
      <c r="N2898">
        <f t="shared" si="363"/>
        <v>1</v>
      </c>
      <c r="O2898">
        <f t="shared" si="364"/>
        <v>1</v>
      </c>
      <c r="P2898">
        <f t="shared" si="365"/>
        <v>0</v>
      </c>
      <c r="Q2898">
        <f t="shared" si="366"/>
        <v>0</v>
      </c>
      <c r="R2898">
        <f t="shared" si="367"/>
        <v>1</v>
      </c>
    </row>
    <row r="2899" spans="1:18" x14ac:dyDescent="0.25">
      <c r="A2899" t="str">
        <f>gait_events!B4711</f>
        <v>pp063</v>
      </c>
      <c r="B2899" t="str">
        <f>VLOOKUP(A2899,participants!A:B,2,0)</f>
        <v>M</v>
      </c>
      <c r="C2899">
        <f>VLOOKUP(A2899,participants!A:C,3,0)</f>
        <v>26</v>
      </c>
      <c r="D2899" t="str">
        <f>VLOOKUP(A2899,participants!A:F,6,0)</f>
        <v>YA</v>
      </c>
      <c r="E2899" t="str">
        <f>IF(LEN(SUBSTITUTE(gait_events!C4711,"_run-",""))&lt;&gt;LEN(gait_events!C4711),LEFT(RIGHT(gait_events!C4711,LEN(gait_events!C4711)-19),FIND("_run-",RIGHT(gait_events!C4711,LEN(gait_events!C4711)-19),1)-1),RIGHT(gait_events!C4711,LEN(gait_events!C4711)-19))</f>
        <v>Fast</v>
      </c>
      <c r="F2899" t="str">
        <f>IF(LEN(SUBSTITUTE(gait_events!C4711,"_run-",""))&lt;&gt;LEN(gait_events!C4711),RIGHT(gait_events!C4711,LEN(gait_events!C4711)-FIND("_run-",gait_events!C4711,1)-4),"")</f>
        <v/>
      </c>
      <c r="G2899" t="str">
        <f>gait_events!D4711</f>
        <v>left_ankle</v>
      </c>
      <c r="H2899" t="str">
        <f>gait_events!E4711</f>
        <v>FC</v>
      </c>
      <c r="I2899">
        <f>IF(gait_events!F4711&lt;&gt;"",gait_events!F4711,NA())</f>
        <v>355</v>
      </c>
      <c r="J2899">
        <f>IF(gait_events!G4711&lt;&gt;"",gait_events!G4711,NA())</f>
        <v>354</v>
      </c>
      <c r="K2899">
        <f t="shared" si="360"/>
        <v>1</v>
      </c>
      <c r="L2899">
        <f t="shared" si="361"/>
        <v>5</v>
      </c>
      <c r="M2899">
        <f t="shared" si="362"/>
        <v>1</v>
      </c>
      <c r="N2899">
        <f t="shared" si="363"/>
        <v>1</v>
      </c>
      <c r="O2899">
        <f t="shared" si="364"/>
        <v>1</v>
      </c>
      <c r="P2899">
        <f t="shared" si="365"/>
        <v>0</v>
      </c>
      <c r="Q2899">
        <f t="shared" si="366"/>
        <v>0</v>
      </c>
      <c r="R2899">
        <f t="shared" si="367"/>
        <v>1</v>
      </c>
    </row>
    <row r="2900" spans="1:18" x14ac:dyDescent="0.25">
      <c r="A2900" t="str">
        <f>gait_events!B4712</f>
        <v>pp063</v>
      </c>
      <c r="B2900" t="str">
        <f>VLOOKUP(A2900,participants!A:B,2,0)</f>
        <v>M</v>
      </c>
      <c r="C2900">
        <f>VLOOKUP(A2900,participants!A:C,3,0)</f>
        <v>26</v>
      </c>
      <c r="D2900" t="str">
        <f>VLOOKUP(A2900,participants!A:F,6,0)</f>
        <v>YA</v>
      </c>
      <c r="E2900" t="str">
        <f>IF(LEN(SUBSTITUTE(gait_events!C4712,"_run-",""))&lt;&gt;LEN(gait_events!C4712),LEFT(RIGHT(gait_events!C4712,LEN(gait_events!C4712)-19),FIND("_run-",RIGHT(gait_events!C4712,LEN(gait_events!C4712)-19),1)-1),RIGHT(gait_events!C4712,LEN(gait_events!C4712)-19))</f>
        <v>Fast</v>
      </c>
      <c r="F2900" t="str">
        <f>IF(LEN(SUBSTITUTE(gait_events!C4712,"_run-",""))&lt;&gt;LEN(gait_events!C4712),RIGHT(gait_events!C4712,LEN(gait_events!C4712)-FIND("_run-",gait_events!C4712,1)-4),"")</f>
        <v/>
      </c>
      <c r="G2900" t="str">
        <f>gait_events!D4712</f>
        <v>right_ankle</v>
      </c>
      <c r="H2900" t="str">
        <f>gait_events!E4712</f>
        <v>IC</v>
      </c>
      <c r="I2900">
        <f>IF(gait_events!F4712&lt;&gt;"",gait_events!F4712,NA())</f>
        <v>9</v>
      </c>
      <c r="J2900">
        <f>IF(gait_events!G4712&lt;&gt;"",gait_events!G4712,NA())</f>
        <v>2</v>
      </c>
      <c r="K2900">
        <f t="shared" si="360"/>
        <v>7</v>
      </c>
      <c r="L2900">
        <f t="shared" si="361"/>
        <v>35</v>
      </c>
      <c r="M2900">
        <f t="shared" si="362"/>
        <v>1</v>
      </c>
      <c r="N2900">
        <f t="shared" si="363"/>
        <v>1</v>
      </c>
      <c r="O2900">
        <f t="shared" si="364"/>
        <v>1</v>
      </c>
      <c r="P2900">
        <f t="shared" si="365"/>
        <v>0</v>
      </c>
      <c r="Q2900">
        <f t="shared" si="366"/>
        <v>0</v>
      </c>
      <c r="R2900">
        <f t="shared" si="367"/>
        <v>1</v>
      </c>
    </row>
    <row r="2901" spans="1:18" x14ac:dyDescent="0.25">
      <c r="A2901" t="str">
        <f>gait_events!B4713</f>
        <v>pp063</v>
      </c>
      <c r="B2901" t="str">
        <f>VLOOKUP(A2901,participants!A:B,2,0)</f>
        <v>M</v>
      </c>
      <c r="C2901">
        <f>VLOOKUP(A2901,participants!A:C,3,0)</f>
        <v>26</v>
      </c>
      <c r="D2901" t="str">
        <f>VLOOKUP(A2901,participants!A:F,6,0)</f>
        <v>YA</v>
      </c>
      <c r="E2901" t="str">
        <f>IF(LEN(SUBSTITUTE(gait_events!C4713,"_run-",""))&lt;&gt;LEN(gait_events!C4713),LEFT(RIGHT(gait_events!C4713,LEN(gait_events!C4713)-19),FIND("_run-",RIGHT(gait_events!C4713,LEN(gait_events!C4713)-19),1)-1),RIGHT(gait_events!C4713,LEN(gait_events!C4713)-19))</f>
        <v>Fast</v>
      </c>
      <c r="F2901" t="str">
        <f>IF(LEN(SUBSTITUTE(gait_events!C4713,"_run-",""))&lt;&gt;LEN(gait_events!C4713),RIGHT(gait_events!C4713,LEN(gait_events!C4713)-FIND("_run-",gait_events!C4713,1)-4),"")</f>
        <v/>
      </c>
      <c r="G2901" t="str">
        <f>gait_events!D4713</f>
        <v>right_ankle</v>
      </c>
      <c r="H2901" t="str">
        <f>gait_events!E4713</f>
        <v>IC</v>
      </c>
      <c r="I2901">
        <f>IF(gait_events!F4713&lt;&gt;"",gait_events!F4713,NA())</f>
        <v>174</v>
      </c>
      <c r="J2901">
        <f>IF(gait_events!G4713&lt;&gt;"",gait_events!G4713,NA())</f>
        <v>176</v>
      </c>
      <c r="K2901">
        <f t="shared" si="360"/>
        <v>-2</v>
      </c>
      <c r="L2901">
        <f t="shared" si="361"/>
        <v>-10</v>
      </c>
      <c r="M2901">
        <f t="shared" si="362"/>
        <v>1</v>
      </c>
      <c r="N2901">
        <f t="shared" si="363"/>
        <v>1</v>
      </c>
      <c r="O2901">
        <f t="shared" si="364"/>
        <v>1</v>
      </c>
      <c r="P2901">
        <f t="shared" si="365"/>
        <v>0</v>
      </c>
      <c r="Q2901">
        <f t="shared" si="366"/>
        <v>0</v>
      </c>
      <c r="R2901">
        <f t="shared" si="367"/>
        <v>1</v>
      </c>
    </row>
    <row r="2902" spans="1:18" x14ac:dyDescent="0.25">
      <c r="A2902" t="str">
        <f>gait_events!B4714</f>
        <v>pp063</v>
      </c>
      <c r="B2902" t="str">
        <f>VLOOKUP(A2902,participants!A:B,2,0)</f>
        <v>M</v>
      </c>
      <c r="C2902">
        <f>VLOOKUP(A2902,participants!A:C,3,0)</f>
        <v>26</v>
      </c>
      <c r="D2902" t="str">
        <f>VLOOKUP(A2902,participants!A:F,6,0)</f>
        <v>YA</v>
      </c>
      <c r="E2902" t="str">
        <f>IF(LEN(SUBSTITUTE(gait_events!C4714,"_run-",""))&lt;&gt;LEN(gait_events!C4714),LEFT(RIGHT(gait_events!C4714,LEN(gait_events!C4714)-19),FIND("_run-",RIGHT(gait_events!C4714,LEN(gait_events!C4714)-19),1)-1),RIGHT(gait_events!C4714,LEN(gait_events!C4714)-19))</f>
        <v>Fast</v>
      </c>
      <c r="F2902" t="str">
        <f>IF(LEN(SUBSTITUTE(gait_events!C4714,"_run-",""))&lt;&gt;LEN(gait_events!C4714),RIGHT(gait_events!C4714,LEN(gait_events!C4714)-FIND("_run-",gait_events!C4714,1)-4),"")</f>
        <v/>
      </c>
      <c r="G2902" t="str">
        <f>gait_events!D4714</f>
        <v>right_ankle</v>
      </c>
      <c r="H2902" t="str">
        <f>gait_events!E4714</f>
        <v>IC</v>
      </c>
      <c r="I2902">
        <f>IF(gait_events!F4714&lt;&gt;"",gait_events!F4714,NA())</f>
        <v>340</v>
      </c>
      <c r="J2902">
        <f>IF(gait_events!G4714&lt;&gt;"",gait_events!G4714,NA())</f>
        <v>339</v>
      </c>
      <c r="K2902">
        <f t="shared" si="360"/>
        <v>1</v>
      </c>
      <c r="L2902">
        <f t="shared" si="361"/>
        <v>5</v>
      </c>
      <c r="M2902">
        <f t="shared" si="362"/>
        <v>1</v>
      </c>
      <c r="N2902">
        <f t="shared" si="363"/>
        <v>1</v>
      </c>
      <c r="O2902">
        <f t="shared" si="364"/>
        <v>1</v>
      </c>
      <c r="P2902">
        <f t="shared" si="365"/>
        <v>0</v>
      </c>
      <c r="Q2902">
        <f t="shared" si="366"/>
        <v>0</v>
      </c>
      <c r="R2902">
        <f t="shared" si="367"/>
        <v>1</v>
      </c>
    </row>
    <row r="2903" spans="1:18" x14ac:dyDescent="0.25">
      <c r="A2903" t="str">
        <f>gait_events!B4715</f>
        <v>pp063</v>
      </c>
      <c r="B2903" t="str">
        <f>VLOOKUP(A2903,participants!A:B,2,0)</f>
        <v>M</v>
      </c>
      <c r="C2903">
        <f>VLOOKUP(A2903,participants!A:C,3,0)</f>
        <v>26</v>
      </c>
      <c r="D2903" t="str">
        <f>VLOOKUP(A2903,participants!A:F,6,0)</f>
        <v>YA</v>
      </c>
      <c r="E2903" t="str">
        <f>IF(LEN(SUBSTITUTE(gait_events!C4715,"_run-",""))&lt;&gt;LEN(gait_events!C4715),LEFT(RIGHT(gait_events!C4715,LEN(gait_events!C4715)-19),FIND("_run-",RIGHT(gait_events!C4715,LEN(gait_events!C4715)-19),1)-1),RIGHT(gait_events!C4715,LEN(gait_events!C4715)-19))</f>
        <v>Fast</v>
      </c>
      <c r="F2903" t="str">
        <f>IF(LEN(SUBSTITUTE(gait_events!C4715,"_run-",""))&lt;&gt;LEN(gait_events!C4715),RIGHT(gait_events!C4715,LEN(gait_events!C4715)-FIND("_run-",gait_events!C4715,1)-4),"")</f>
        <v/>
      </c>
      <c r="G2903" t="str">
        <f>gait_events!D4715</f>
        <v>right_ankle</v>
      </c>
      <c r="H2903" t="str">
        <f>gait_events!E4715</f>
        <v>IC</v>
      </c>
      <c r="I2903">
        <f>IF(gait_events!F4715&lt;&gt;"",gait_events!F4715,NA())</f>
        <v>504</v>
      </c>
      <c r="J2903">
        <f>IF(gait_events!G4715&lt;&gt;"",gait_events!G4715,NA())</f>
        <v>504</v>
      </c>
      <c r="K2903">
        <f t="shared" si="360"/>
        <v>0</v>
      </c>
      <c r="L2903">
        <f t="shared" si="361"/>
        <v>0</v>
      </c>
      <c r="M2903">
        <f t="shared" si="362"/>
        <v>1</v>
      </c>
      <c r="N2903">
        <f t="shared" si="363"/>
        <v>1</v>
      </c>
      <c r="O2903">
        <f t="shared" si="364"/>
        <v>1</v>
      </c>
      <c r="P2903">
        <f t="shared" si="365"/>
        <v>0</v>
      </c>
      <c r="Q2903">
        <f t="shared" si="366"/>
        <v>0</v>
      </c>
      <c r="R2903">
        <f t="shared" si="367"/>
        <v>1</v>
      </c>
    </row>
    <row r="2904" spans="1:18" x14ac:dyDescent="0.25">
      <c r="A2904" t="str">
        <f>gait_events!B4716</f>
        <v>pp063</v>
      </c>
      <c r="B2904" t="str">
        <f>VLOOKUP(A2904,participants!A:B,2,0)</f>
        <v>M</v>
      </c>
      <c r="C2904">
        <f>VLOOKUP(A2904,participants!A:C,3,0)</f>
        <v>26</v>
      </c>
      <c r="D2904" t="str">
        <f>VLOOKUP(A2904,participants!A:F,6,0)</f>
        <v>YA</v>
      </c>
      <c r="E2904" t="str">
        <f>IF(LEN(SUBSTITUTE(gait_events!C4716,"_run-",""))&lt;&gt;LEN(gait_events!C4716),LEFT(RIGHT(gait_events!C4716,LEN(gait_events!C4716)-19),FIND("_run-",RIGHT(gait_events!C4716,LEN(gait_events!C4716)-19),1)-1),RIGHT(gait_events!C4716,LEN(gait_events!C4716)-19))</f>
        <v>Fast</v>
      </c>
      <c r="F2904" t="str">
        <f>IF(LEN(SUBSTITUTE(gait_events!C4716,"_run-",""))&lt;&gt;LEN(gait_events!C4716),RIGHT(gait_events!C4716,LEN(gait_events!C4716)-FIND("_run-",gait_events!C4716,1)-4),"")</f>
        <v/>
      </c>
      <c r="G2904" t="str">
        <f>gait_events!D4716</f>
        <v>right_ankle</v>
      </c>
      <c r="H2904" t="str">
        <f>gait_events!E4716</f>
        <v>FC</v>
      </c>
      <c r="I2904">
        <f>IF(gait_events!F4716&lt;&gt;"",gait_events!F4716,NA())</f>
        <v>106</v>
      </c>
      <c r="J2904">
        <f>IF(gait_events!G4716&lt;&gt;"",gait_events!G4716,NA())</f>
        <v>103</v>
      </c>
      <c r="K2904">
        <f t="shared" si="360"/>
        <v>3</v>
      </c>
      <c r="L2904">
        <f t="shared" si="361"/>
        <v>15</v>
      </c>
      <c r="M2904">
        <f t="shared" si="362"/>
        <v>1</v>
      </c>
      <c r="N2904">
        <f t="shared" si="363"/>
        <v>1</v>
      </c>
      <c r="O2904">
        <f t="shared" si="364"/>
        <v>1</v>
      </c>
      <c r="P2904">
        <f t="shared" si="365"/>
        <v>0</v>
      </c>
      <c r="Q2904">
        <f t="shared" si="366"/>
        <v>0</v>
      </c>
      <c r="R2904">
        <f t="shared" si="367"/>
        <v>1</v>
      </c>
    </row>
    <row r="2905" spans="1:18" x14ac:dyDescent="0.25">
      <c r="A2905" t="str">
        <f>gait_events!B4717</f>
        <v>pp063</v>
      </c>
      <c r="B2905" t="str">
        <f>VLOOKUP(A2905,participants!A:B,2,0)</f>
        <v>M</v>
      </c>
      <c r="C2905">
        <f>VLOOKUP(A2905,participants!A:C,3,0)</f>
        <v>26</v>
      </c>
      <c r="D2905" t="str">
        <f>VLOOKUP(A2905,participants!A:F,6,0)</f>
        <v>YA</v>
      </c>
      <c r="E2905" t="str">
        <f>IF(LEN(SUBSTITUTE(gait_events!C4717,"_run-",""))&lt;&gt;LEN(gait_events!C4717),LEFT(RIGHT(gait_events!C4717,LEN(gait_events!C4717)-19),FIND("_run-",RIGHT(gait_events!C4717,LEN(gait_events!C4717)-19),1)-1),RIGHT(gait_events!C4717,LEN(gait_events!C4717)-19))</f>
        <v>Fast</v>
      </c>
      <c r="F2905" t="str">
        <f>IF(LEN(SUBSTITUTE(gait_events!C4717,"_run-",""))&lt;&gt;LEN(gait_events!C4717),RIGHT(gait_events!C4717,LEN(gait_events!C4717)-FIND("_run-",gait_events!C4717,1)-4),"")</f>
        <v/>
      </c>
      <c r="G2905" t="str">
        <f>gait_events!D4717</f>
        <v>right_ankle</v>
      </c>
      <c r="H2905" t="str">
        <f>gait_events!E4717</f>
        <v>FC</v>
      </c>
      <c r="I2905">
        <f>IF(gait_events!F4717&lt;&gt;"",gait_events!F4717,NA())</f>
        <v>273</v>
      </c>
      <c r="J2905">
        <f>IF(gait_events!G4717&lt;&gt;"",gait_events!G4717,NA())</f>
        <v>270</v>
      </c>
      <c r="K2905">
        <f t="shared" si="360"/>
        <v>3</v>
      </c>
      <c r="L2905">
        <f t="shared" si="361"/>
        <v>15</v>
      </c>
      <c r="M2905">
        <f t="shared" si="362"/>
        <v>1</v>
      </c>
      <c r="N2905">
        <f t="shared" si="363"/>
        <v>1</v>
      </c>
      <c r="O2905">
        <f t="shared" si="364"/>
        <v>1</v>
      </c>
      <c r="P2905">
        <f t="shared" si="365"/>
        <v>0</v>
      </c>
      <c r="Q2905">
        <f t="shared" si="366"/>
        <v>0</v>
      </c>
      <c r="R2905">
        <f t="shared" si="367"/>
        <v>1</v>
      </c>
    </row>
    <row r="2906" spans="1:18" x14ac:dyDescent="0.25">
      <c r="A2906" t="str">
        <f>gait_events!B4718</f>
        <v>pp063</v>
      </c>
      <c r="B2906" t="str">
        <f>VLOOKUP(A2906,participants!A:B,2,0)</f>
        <v>M</v>
      </c>
      <c r="C2906">
        <f>VLOOKUP(A2906,participants!A:C,3,0)</f>
        <v>26</v>
      </c>
      <c r="D2906" t="str">
        <f>VLOOKUP(A2906,participants!A:F,6,0)</f>
        <v>YA</v>
      </c>
      <c r="E2906" t="str">
        <f>IF(LEN(SUBSTITUTE(gait_events!C4718,"_run-",""))&lt;&gt;LEN(gait_events!C4718),LEFT(RIGHT(gait_events!C4718,LEN(gait_events!C4718)-19),FIND("_run-",RIGHT(gait_events!C4718,LEN(gait_events!C4718)-19),1)-1),RIGHT(gait_events!C4718,LEN(gait_events!C4718)-19))</f>
        <v>Fast</v>
      </c>
      <c r="F2906" t="str">
        <f>IF(LEN(SUBSTITUTE(gait_events!C4718,"_run-",""))&lt;&gt;LEN(gait_events!C4718),RIGHT(gait_events!C4718,LEN(gait_events!C4718)-FIND("_run-",gait_events!C4718,1)-4),"")</f>
        <v/>
      </c>
      <c r="G2906" t="str">
        <f>gait_events!D4718</f>
        <v>right_ankle</v>
      </c>
      <c r="H2906" t="str">
        <f>gait_events!E4718</f>
        <v>FC</v>
      </c>
      <c r="I2906">
        <f>IF(gait_events!F4718&lt;&gt;"",gait_events!F4718,NA())</f>
        <v>438</v>
      </c>
      <c r="J2906">
        <f>IF(gait_events!G4718&lt;&gt;"",gait_events!G4718,NA())</f>
        <v>439</v>
      </c>
      <c r="K2906">
        <f t="shared" si="360"/>
        <v>-1</v>
      </c>
      <c r="L2906">
        <f t="shared" si="361"/>
        <v>-5</v>
      </c>
      <c r="M2906">
        <f t="shared" si="362"/>
        <v>1</v>
      </c>
      <c r="N2906">
        <f t="shared" si="363"/>
        <v>1</v>
      </c>
      <c r="O2906">
        <f t="shared" si="364"/>
        <v>1</v>
      </c>
      <c r="P2906">
        <f t="shared" si="365"/>
        <v>0</v>
      </c>
      <c r="Q2906">
        <f t="shared" si="366"/>
        <v>0</v>
      </c>
      <c r="R2906">
        <f t="shared" si="367"/>
        <v>1</v>
      </c>
    </row>
    <row r="2907" spans="1:18" x14ac:dyDescent="0.25">
      <c r="A2907" t="str">
        <f>gait_events!B4719</f>
        <v>pp063</v>
      </c>
      <c r="B2907" t="str">
        <f>VLOOKUP(A2907,participants!A:B,2,0)</f>
        <v>M</v>
      </c>
      <c r="C2907">
        <f>VLOOKUP(A2907,participants!A:C,3,0)</f>
        <v>26</v>
      </c>
      <c r="D2907" t="str">
        <f>VLOOKUP(A2907,participants!A:F,6,0)</f>
        <v>YA</v>
      </c>
      <c r="E2907" t="str">
        <f>IF(LEN(SUBSTITUTE(gait_events!C4719,"_run-",""))&lt;&gt;LEN(gait_events!C4719),LEFT(RIGHT(gait_events!C4719,LEN(gait_events!C4719)-19),FIND("_run-",RIGHT(gait_events!C4719,LEN(gait_events!C4719)-19),1)-1),RIGHT(gait_events!C4719,LEN(gait_events!C4719)-19))</f>
        <v>Fast</v>
      </c>
      <c r="F2907" t="str">
        <f>IF(LEN(SUBSTITUTE(gait_events!C4719,"_run-",""))&lt;&gt;LEN(gait_events!C4719),RIGHT(gait_events!C4719,LEN(gait_events!C4719)-FIND("_run-",gait_events!C4719,1)-4),"")</f>
        <v/>
      </c>
      <c r="G2907" t="str">
        <f>gait_events!D4719</f>
        <v>left_shank</v>
      </c>
      <c r="H2907" t="str">
        <f>gait_events!E4719</f>
        <v>IC</v>
      </c>
      <c r="I2907">
        <f>IF(gait_events!F4719&lt;&gt;"",gait_events!F4719,NA())</f>
        <v>92</v>
      </c>
      <c r="J2907">
        <f>IF(gait_events!G4719&lt;&gt;"",gait_events!G4719,NA())</f>
        <v>92</v>
      </c>
      <c r="K2907">
        <f t="shared" si="360"/>
        <v>0</v>
      </c>
      <c r="L2907">
        <f t="shared" si="361"/>
        <v>0</v>
      </c>
      <c r="M2907">
        <f t="shared" si="362"/>
        <v>1</v>
      </c>
      <c r="N2907">
        <f t="shared" si="363"/>
        <v>1</v>
      </c>
      <c r="O2907">
        <f t="shared" si="364"/>
        <v>1</v>
      </c>
      <c r="P2907">
        <f t="shared" si="365"/>
        <v>0</v>
      </c>
      <c r="Q2907">
        <f t="shared" si="366"/>
        <v>0</v>
      </c>
      <c r="R2907">
        <f t="shared" si="367"/>
        <v>1</v>
      </c>
    </row>
    <row r="2908" spans="1:18" x14ac:dyDescent="0.25">
      <c r="A2908" t="str">
        <f>gait_events!B4720</f>
        <v>pp063</v>
      </c>
      <c r="B2908" t="str">
        <f>VLOOKUP(A2908,participants!A:B,2,0)</f>
        <v>M</v>
      </c>
      <c r="C2908">
        <f>VLOOKUP(A2908,participants!A:C,3,0)</f>
        <v>26</v>
      </c>
      <c r="D2908" t="str">
        <f>VLOOKUP(A2908,participants!A:F,6,0)</f>
        <v>YA</v>
      </c>
      <c r="E2908" t="str">
        <f>IF(LEN(SUBSTITUTE(gait_events!C4720,"_run-",""))&lt;&gt;LEN(gait_events!C4720),LEFT(RIGHT(gait_events!C4720,LEN(gait_events!C4720)-19),FIND("_run-",RIGHT(gait_events!C4720,LEN(gait_events!C4720)-19),1)-1),RIGHT(gait_events!C4720,LEN(gait_events!C4720)-19))</f>
        <v>Fast</v>
      </c>
      <c r="F2908" t="str">
        <f>IF(LEN(SUBSTITUTE(gait_events!C4720,"_run-",""))&lt;&gt;LEN(gait_events!C4720),RIGHT(gait_events!C4720,LEN(gait_events!C4720)-FIND("_run-",gait_events!C4720,1)-4),"")</f>
        <v/>
      </c>
      <c r="G2908" t="str">
        <f>gait_events!D4720</f>
        <v>left_shank</v>
      </c>
      <c r="H2908" t="str">
        <f>gait_events!E4720</f>
        <v>IC</v>
      </c>
      <c r="I2908">
        <f>IF(gait_events!F4720&lt;&gt;"",gait_events!F4720,NA())</f>
        <v>259</v>
      </c>
      <c r="J2908">
        <f>IF(gait_events!G4720&lt;&gt;"",gait_events!G4720,NA())</f>
        <v>259</v>
      </c>
      <c r="K2908">
        <f t="shared" si="360"/>
        <v>0</v>
      </c>
      <c r="L2908">
        <f t="shared" si="361"/>
        <v>0</v>
      </c>
      <c r="M2908">
        <f t="shared" si="362"/>
        <v>1</v>
      </c>
      <c r="N2908">
        <f t="shared" si="363"/>
        <v>1</v>
      </c>
      <c r="O2908">
        <f t="shared" si="364"/>
        <v>1</v>
      </c>
      <c r="P2908">
        <f t="shared" si="365"/>
        <v>0</v>
      </c>
      <c r="Q2908">
        <f t="shared" si="366"/>
        <v>0</v>
      </c>
      <c r="R2908">
        <f t="shared" si="367"/>
        <v>1</v>
      </c>
    </row>
    <row r="2909" spans="1:18" x14ac:dyDescent="0.25">
      <c r="A2909" t="str">
        <f>gait_events!B4721</f>
        <v>pp063</v>
      </c>
      <c r="B2909" t="str">
        <f>VLOOKUP(A2909,participants!A:B,2,0)</f>
        <v>M</v>
      </c>
      <c r="C2909">
        <f>VLOOKUP(A2909,participants!A:C,3,0)</f>
        <v>26</v>
      </c>
      <c r="D2909" t="str">
        <f>VLOOKUP(A2909,participants!A:F,6,0)</f>
        <v>YA</v>
      </c>
      <c r="E2909" t="str">
        <f>IF(LEN(SUBSTITUTE(gait_events!C4721,"_run-",""))&lt;&gt;LEN(gait_events!C4721),LEFT(RIGHT(gait_events!C4721,LEN(gait_events!C4721)-19),FIND("_run-",RIGHT(gait_events!C4721,LEN(gait_events!C4721)-19),1)-1),RIGHT(gait_events!C4721,LEN(gait_events!C4721)-19))</f>
        <v>Fast</v>
      </c>
      <c r="F2909" t="str">
        <f>IF(LEN(SUBSTITUTE(gait_events!C4721,"_run-",""))&lt;&gt;LEN(gait_events!C4721),RIGHT(gait_events!C4721,LEN(gait_events!C4721)-FIND("_run-",gait_events!C4721,1)-4),"")</f>
        <v/>
      </c>
      <c r="G2909" t="str">
        <f>gait_events!D4721</f>
        <v>left_shank</v>
      </c>
      <c r="H2909" t="str">
        <f>gait_events!E4721</f>
        <v>IC</v>
      </c>
      <c r="I2909">
        <f>IF(gait_events!F4721&lt;&gt;"",gait_events!F4721,NA())</f>
        <v>424</v>
      </c>
      <c r="J2909">
        <f>IF(gait_events!G4721&lt;&gt;"",gait_events!G4721,NA())</f>
        <v>423</v>
      </c>
      <c r="K2909">
        <f t="shared" si="360"/>
        <v>1</v>
      </c>
      <c r="L2909">
        <f t="shared" si="361"/>
        <v>5</v>
      </c>
      <c r="M2909">
        <f t="shared" si="362"/>
        <v>1</v>
      </c>
      <c r="N2909">
        <f t="shared" si="363"/>
        <v>1</v>
      </c>
      <c r="O2909">
        <f t="shared" si="364"/>
        <v>1</v>
      </c>
      <c r="P2909">
        <f t="shared" si="365"/>
        <v>0</v>
      </c>
      <c r="Q2909">
        <f t="shared" si="366"/>
        <v>0</v>
      </c>
      <c r="R2909">
        <f t="shared" si="367"/>
        <v>1</v>
      </c>
    </row>
    <row r="2910" spans="1:18" x14ac:dyDescent="0.25">
      <c r="A2910" t="str">
        <f>gait_events!B4722</f>
        <v>pp063</v>
      </c>
      <c r="B2910" t="str">
        <f>VLOOKUP(A2910,participants!A:B,2,0)</f>
        <v>M</v>
      </c>
      <c r="C2910">
        <f>VLOOKUP(A2910,participants!A:C,3,0)</f>
        <v>26</v>
      </c>
      <c r="D2910" t="str">
        <f>VLOOKUP(A2910,participants!A:F,6,0)</f>
        <v>YA</v>
      </c>
      <c r="E2910" t="str">
        <f>IF(LEN(SUBSTITUTE(gait_events!C4722,"_run-",""))&lt;&gt;LEN(gait_events!C4722),LEFT(RIGHT(gait_events!C4722,LEN(gait_events!C4722)-19),FIND("_run-",RIGHT(gait_events!C4722,LEN(gait_events!C4722)-19),1)-1),RIGHT(gait_events!C4722,LEN(gait_events!C4722)-19))</f>
        <v>Fast</v>
      </c>
      <c r="F2910" t="str">
        <f>IF(LEN(SUBSTITUTE(gait_events!C4722,"_run-",""))&lt;&gt;LEN(gait_events!C4722),RIGHT(gait_events!C4722,LEN(gait_events!C4722)-FIND("_run-",gait_events!C4722,1)-4),"")</f>
        <v/>
      </c>
      <c r="G2910" t="str">
        <f>gait_events!D4722</f>
        <v>left_shank</v>
      </c>
      <c r="H2910" t="str">
        <f>gait_events!E4722</f>
        <v>FC</v>
      </c>
      <c r="I2910">
        <f>IF(gait_events!F4722&lt;&gt;"",gait_events!F4722,NA())</f>
        <v>22</v>
      </c>
      <c r="J2910">
        <f>IF(gait_events!G4722&lt;&gt;"",gait_events!G4722,NA())</f>
        <v>21</v>
      </c>
      <c r="K2910">
        <f t="shared" si="360"/>
        <v>1</v>
      </c>
      <c r="L2910">
        <f t="shared" si="361"/>
        <v>5</v>
      </c>
      <c r="M2910">
        <f t="shared" si="362"/>
        <v>1</v>
      </c>
      <c r="N2910">
        <f t="shared" si="363"/>
        <v>1</v>
      </c>
      <c r="O2910">
        <f t="shared" si="364"/>
        <v>1</v>
      </c>
      <c r="P2910">
        <f t="shared" si="365"/>
        <v>0</v>
      </c>
      <c r="Q2910">
        <f t="shared" si="366"/>
        <v>0</v>
      </c>
      <c r="R2910">
        <f t="shared" si="367"/>
        <v>1</v>
      </c>
    </row>
    <row r="2911" spans="1:18" x14ac:dyDescent="0.25">
      <c r="A2911" t="str">
        <f>gait_events!B4723</f>
        <v>pp063</v>
      </c>
      <c r="B2911" t="str">
        <f>VLOOKUP(A2911,participants!A:B,2,0)</f>
        <v>M</v>
      </c>
      <c r="C2911">
        <f>VLOOKUP(A2911,participants!A:C,3,0)</f>
        <v>26</v>
      </c>
      <c r="D2911" t="str">
        <f>VLOOKUP(A2911,participants!A:F,6,0)</f>
        <v>YA</v>
      </c>
      <c r="E2911" t="str">
        <f>IF(LEN(SUBSTITUTE(gait_events!C4723,"_run-",""))&lt;&gt;LEN(gait_events!C4723),LEFT(RIGHT(gait_events!C4723,LEN(gait_events!C4723)-19),FIND("_run-",RIGHT(gait_events!C4723,LEN(gait_events!C4723)-19),1)-1),RIGHT(gait_events!C4723,LEN(gait_events!C4723)-19))</f>
        <v>Fast</v>
      </c>
      <c r="F2911" t="str">
        <f>IF(LEN(SUBSTITUTE(gait_events!C4723,"_run-",""))&lt;&gt;LEN(gait_events!C4723),RIGHT(gait_events!C4723,LEN(gait_events!C4723)-FIND("_run-",gait_events!C4723,1)-4),"")</f>
        <v/>
      </c>
      <c r="G2911" t="str">
        <f>gait_events!D4723</f>
        <v>left_shank</v>
      </c>
      <c r="H2911" t="str">
        <f>gait_events!E4723</f>
        <v>FC</v>
      </c>
      <c r="I2911">
        <f>IF(gait_events!F4723&lt;&gt;"",gait_events!F4723,NA())</f>
        <v>188</v>
      </c>
      <c r="J2911">
        <f>IF(gait_events!G4723&lt;&gt;"",gait_events!G4723,NA())</f>
        <v>188</v>
      </c>
      <c r="K2911">
        <f t="shared" si="360"/>
        <v>0</v>
      </c>
      <c r="L2911">
        <f t="shared" si="361"/>
        <v>0</v>
      </c>
      <c r="M2911">
        <f t="shared" si="362"/>
        <v>1</v>
      </c>
      <c r="N2911">
        <f t="shared" si="363"/>
        <v>1</v>
      </c>
      <c r="O2911">
        <f t="shared" si="364"/>
        <v>1</v>
      </c>
      <c r="P2911">
        <f t="shared" si="365"/>
        <v>0</v>
      </c>
      <c r="Q2911">
        <f t="shared" si="366"/>
        <v>0</v>
      </c>
      <c r="R2911">
        <f t="shared" si="367"/>
        <v>1</v>
      </c>
    </row>
    <row r="2912" spans="1:18" x14ac:dyDescent="0.25">
      <c r="A2912" t="str">
        <f>gait_events!B4724</f>
        <v>pp063</v>
      </c>
      <c r="B2912" t="str">
        <f>VLOOKUP(A2912,participants!A:B,2,0)</f>
        <v>M</v>
      </c>
      <c r="C2912">
        <f>VLOOKUP(A2912,participants!A:C,3,0)</f>
        <v>26</v>
      </c>
      <c r="D2912" t="str">
        <f>VLOOKUP(A2912,participants!A:F,6,0)</f>
        <v>YA</v>
      </c>
      <c r="E2912" t="str">
        <f>IF(LEN(SUBSTITUTE(gait_events!C4724,"_run-",""))&lt;&gt;LEN(gait_events!C4724),LEFT(RIGHT(gait_events!C4724,LEN(gait_events!C4724)-19),FIND("_run-",RIGHT(gait_events!C4724,LEN(gait_events!C4724)-19),1)-1),RIGHT(gait_events!C4724,LEN(gait_events!C4724)-19))</f>
        <v>Fast</v>
      </c>
      <c r="F2912" t="str">
        <f>IF(LEN(SUBSTITUTE(gait_events!C4724,"_run-",""))&lt;&gt;LEN(gait_events!C4724),RIGHT(gait_events!C4724,LEN(gait_events!C4724)-FIND("_run-",gait_events!C4724,1)-4),"")</f>
        <v/>
      </c>
      <c r="G2912" t="str">
        <f>gait_events!D4724</f>
        <v>left_shank</v>
      </c>
      <c r="H2912" t="str">
        <f>gait_events!E4724</f>
        <v>FC</v>
      </c>
      <c r="I2912">
        <f>IF(gait_events!F4724&lt;&gt;"",gait_events!F4724,NA())</f>
        <v>355</v>
      </c>
      <c r="J2912">
        <f>IF(gait_events!G4724&lt;&gt;"",gait_events!G4724,NA())</f>
        <v>355</v>
      </c>
      <c r="K2912">
        <f t="shared" si="360"/>
        <v>0</v>
      </c>
      <c r="L2912">
        <f t="shared" si="361"/>
        <v>0</v>
      </c>
      <c r="M2912">
        <f t="shared" si="362"/>
        <v>1</v>
      </c>
      <c r="N2912">
        <f t="shared" si="363"/>
        <v>1</v>
      </c>
      <c r="O2912">
        <f t="shared" si="364"/>
        <v>1</v>
      </c>
      <c r="P2912">
        <f t="shared" si="365"/>
        <v>0</v>
      </c>
      <c r="Q2912">
        <f t="shared" si="366"/>
        <v>0</v>
      </c>
      <c r="R2912">
        <f t="shared" si="367"/>
        <v>1</v>
      </c>
    </row>
    <row r="2913" spans="1:18" x14ac:dyDescent="0.25">
      <c r="A2913" t="str">
        <f>gait_events!B4725</f>
        <v>pp063</v>
      </c>
      <c r="B2913" t="str">
        <f>VLOOKUP(A2913,participants!A:B,2,0)</f>
        <v>M</v>
      </c>
      <c r="C2913">
        <f>VLOOKUP(A2913,participants!A:C,3,0)</f>
        <v>26</v>
      </c>
      <c r="D2913" t="str">
        <f>VLOOKUP(A2913,participants!A:F,6,0)</f>
        <v>YA</v>
      </c>
      <c r="E2913" t="str">
        <f>IF(LEN(SUBSTITUTE(gait_events!C4725,"_run-",""))&lt;&gt;LEN(gait_events!C4725),LEFT(RIGHT(gait_events!C4725,LEN(gait_events!C4725)-19),FIND("_run-",RIGHT(gait_events!C4725,LEN(gait_events!C4725)-19),1)-1),RIGHT(gait_events!C4725,LEN(gait_events!C4725)-19))</f>
        <v>Fast</v>
      </c>
      <c r="F2913" t="str">
        <f>IF(LEN(SUBSTITUTE(gait_events!C4725,"_run-",""))&lt;&gt;LEN(gait_events!C4725),RIGHT(gait_events!C4725,LEN(gait_events!C4725)-FIND("_run-",gait_events!C4725,1)-4),"")</f>
        <v/>
      </c>
      <c r="G2913" t="str">
        <f>gait_events!D4725</f>
        <v>left_shank</v>
      </c>
      <c r="H2913" t="str">
        <f>gait_events!E4725</f>
        <v>FC</v>
      </c>
      <c r="I2913" t="e">
        <f>IF(gait_events!F4725&lt;&gt;"",gait_events!F4725,NA())</f>
        <v>#N/A</v>
      </c>
      <c r="J2913">
        <f>IF(gait_events!G4725&lt;&gt;"",gait_events!G4725,NA())</f>
        <v>513</v>
      </c>
      <c r="K2913" t="e">
        <f t="shared" si="360"/>
        <v>#N/A</v>
      </c>
      <c r="L2913" t="e">
        <f t="shared" si="361"/>
        <v>#N/A</v>
      </c>
      <c r="M2913">
        <f t="shared" si="362"/>
        <v>0</v>
      </c>
      <c r="N2913">
        <f t="shared" si="363"/>
        <v>1</v>
      </c>
      <c r="O2913">
        <f t="shared" si="364"/>
        <v>0</v>
      </c>
      <c r="P2913">
        <f t="shared" si="365"/>
        <v>0</v>
      </c>
      <c r="Q2913">
        <f t="shared" si="366"/>
        <v>1</v>
      </c>
      <c r="R2913">
        <f t="shared" si="367"/>
        <v>1</v>
      </c>
    </row>
    <row r="2914" spans="1:18" x14ac:dyDescent="0.25">
      <c r="A2914" t="str">
        <f>gait_events!B4726</f>
        <v>pp063</v>
      </c>
      <c r="B2914" t="str">
        <f>VLOOKUP(A2914,participants!A:B,2,0)</f>
        <v>M</v>
      </c>
      <c r="C2914">
        <f>VLOOKUP(A2914,participants!A:C,3,0)</f>
        <v>26</v>
      </c>
      <c r="D2914" t="str">
        <f>VLOOKUP(A2914,participants!A:F,6,0)</f>
        <v>YA</v>
      </c>
      <c r="E2914" t="str">
        <f>IF(LEN(SUBSTITUTE(gait_events!C4726,"_run-",""))&lt;&gt;LEN(gait_events!C4726),LEFT(RIGHT(gait_events!C4726,LEN(gait_events!C4726)-19),FIND("_run-",RIGHT(gait_events!C4726,LEN(gait_events!C4726)-19),1)-1),RIGHT(gait_events!C4726,LEN(gait_events!C4726)-19))</f>
        <v>Fast</v>
      </c>
      <c r="F2914" t="str">
        <f>IF(LEN(SUBSTITUTE(gait_events!C4726,"_run-",""))&lt;&gt;LEN(gait_events!C4726),RIGHT(gait_events!C4726,LEN(gait_events!C4726)-FIND("_run-",gait_events!C4726,1)-4),"")</f>
        <v/>
      </c>
      <c r="G2914" t="str">
        <f>gait_events!D4726</f>
        <v>right_shank</v>
      </c>
      <c r="H2914" t="str">
        <f>gait_events!E4726</f>
        <v>IC</v>
      </c>
      <c r="I2914">
        <f>IF(gait_events!F4726&lt;&gt;"",gait_events!F4726,NA())</f>
        <v>9</v>
      </c>
      <c r="J2914">
        <f>IF(gait_events!G4726&lt;&gt;"",gait_events!G4726,NA())</f>
        <v>9</v>
      </c>
      <c r="K2914">
        <f t="shared" si="360"/>
        <v>0</v>
      </c>
      <c r="L2914">
        <f t="shared" si="361"/>
        <v>0</v>
      </c>
      <c r="M2914">
        <f t="shared" si="362"/>
        <v>1</v>
      </c>
      <c r="N2914">
        <f t="shared" si="363"/>
        <v>1</v>
      </c>
      <c r="O2914">
        <f t="shared" si="364"/>
        <v>1</v>
      </c>
      <c r="P2914">
        <f t="shared" si="365"/>
        <v>0</v>
      </c>
      <c r="Q2914">
        <f t="shared" si="366"/>
        <v>0</v>
      </c>
      <c r="R2914">
        <f t="shared" si="367"/>
        <v>1</v>
      </c>
    </row>
    <row r="2915" spans="1:18" x14ac:dyDescent="0.25">
      <c r="A2915" t="str">
        <f>gait_events!B4727</f>
        <v>pp063</v>
      </c>
      <c r="B2915" t="str">
        <f>VLOOKUP(A2915,participants!A:B,2,0)</f>
        <v>M</v>
      </c>
      <c r="C2915">
        <f>VLOOKUP(A2915,participants!A:C,3,0)</f>
        <v>26</v>
      </c>
      <c r="D2915" t="str">
        <f>VLOOKUP(A2915,participants!A:F,6,0)</f>
        <v>YA</v>
      </c>
      <c r="E2915" t="str">
        <f>IF(LEN(SUBSTITUTE(gait_events!C4727,"_run-",""))&lt;&gt;LEN(gait_events!C4727),LEFT(RIGHT(gait_events!C4727,LEN(gait_events!C4727)-19),FIND("_run-",RIGHT(gait_events!C4727,LEN(gait_events!C4727)-19),1)-1),RIGHT(gait_events!C4727,LEN(gait_events!C4727)-19))</f>
        <v>Fast</v>
      </c>
      <c r="F2915" t="str">
        <f>IF(LEN(SUBSTITUTE(gait_events!C4727,"_run-",""))&lt;&gt;LEN(gait_events!C4727),RIGHT(gait_events!C4727,LEN(gait_events!C4727)-FIND("_run-",gait_events!C4727,1)-4),"")</f>
        <v/>
      </c>
      <c r="G2915" t="str">
        <f>gait_events!D4727</f>
        <v>right_shank</v>
      </c>
      <c r="H2915" t="str">
        <f>gait_events!E4727</f>
        <v>IC</v>
      </c>
      <c r="I2915">
        <f>IF(gait_events!F4727&lt;&gt;"",gait_events!F4727,NA())</f>
        <v>174</v>
      </c>
      <c r="J2915">
        <f>IF(gait_events!G4727&lt;&gt;"",gait_events!G4727,NA())</f>
        <v>175</v>
      </c>
      <c r="K2915">
        <f t="shared" si="360"/>
        <v>-1</v>
      </c>
      <c r="L2915">
        <f t="shared" si="361"/>
        <v>-5</v>
      </c>
      <c r="M2915">
        <f t="shared" si="362"/>
        <v>1</v>
      </c>
      <c r="N2915">
        <f t="shared" si="363"/>
        <v>1</v>
      </c>
      <c r="O2915">
        <f t="shared" si="364"/>
        <v>1</v>
      </c>
      <c r="P2915">
        <f t="shared" si="365"/>
        <v>0</v>
      </c>
      <c r="Q2915">
        <f t="shared" si="366"/>
        <v>0</v>
      </c>
      <c r="R2915">
        <f t="shared" si="367"/>
        <v>1</v>
      </c>
    </row>
    <row r="2916" spans="1:18" x14ac:dyDescent="0.25">
      <c r="A2916" t="str">
        <f>gait_events!B4728</f>
        <v>pp063</v>
      </c>
      <c r="B2916" t="str">
        <f>VLOOKUP(A2916,participants!A:B,2,0)</f>
        <v>M</v>
      </c>
      <c r="C2916">
        <f>VLOOKUP(A2916,participants!A:C,3,0)</f>
        <v>26</v>
      </c>
      <c r="D2916" t="str">
        <f>VLOOKUP(A2916,participants!A:F,6,0)</f>
        <v>YA</v>
      </c>
      <c r="E2916" t="str">
        <f>IF(LEN(SUBSTITUTE(gait_events!C4728,"_run-",""))&lt;&gt;LEN(gait_events!C4728),LEFT(RIGHT(gait_events!C4728,LEN(gait_events!C4728)-19),FIND("_run-",RIGHT(gait_events!C4728,LEN(gait_events!C4728)-19),1)-1),RIGHT(gait_events!C4728,LEN(gait_events!C4728)-19))</f>
        <v>Fast</v>
      </c>
      <c r="F2916" t="str">
        <f>IF(LEN(SUBSTITUTE(gait_events!C4728,"_run-",""))&lt;&gt;LEN(gait_events!C4728),RIGHT(gait_events!C4728,LEN(gait_events!C4728)-FIND("_run-",gait_events!C4728,1)-4),"")</f>
        <v/>
      </c>
      <c r="G2916" t="str">
        <f>gait_events!D4728</f>
        <v>right_shank</v>
      </c>
      <c r="H2916" t="str">
        <f>gait_events!E4728</f>
        <v>IC</v>
      </c>
      <c r="I2916">
        <f>IF(gait_events!F4728&lt;&gt;"",gait_events!F4728,NA())</f>
        <v>340</v>
      </c>
      <c r="J2916">
        <f>IF(gait_events!G4728&lt;&gt;"",gait_events!G4728,NA())</f>
        <v>345</v>
      </c>
      <c r="K2916">
        <f t="shared" si="360"/>
        <v>-5</v>
      </c>
      <c r="L2916">
        <f t="shared" si="361"/>
        <v>-25</v>
      </c>
      <c r="M2916">
        <f t="shared" si="362"/>
        <v>1</v>
      </c>
      <c r="N2916">
        <f t="shared" si="363"/>
        <v>1</v>
      </c>
      <c r="O2916">
        <f t="shared" si="364"/>
        <v>1</v>
      </c>
      <c r="P2916">
        <f t="shared" si="365"/>
        <v>0</v>
      </c>
      <c r="Q2916">
        <f t="shared" si="366"/>
        <v>0</v>
      </c>
      <c r="R2916">
        <f t="shared" si="367"/>
        <v>1</v>
      </c>
    </row>
    <row r="2917" spans="1:18" x14ac:dyDescent="0.25">
      <c r="A2917" t="str">
        <f>gait_events!B4729</f>
        <v>pp063</v>
      </c>
      <c r="B2917" t="str">
        <f>VLOOKUP(A2917,participants!A:B,2,0)</f>
        <v>M</v>
      </c>
      <c r="C2917">
        <f>VLOOKUP(A2917,participants!A:C,3,0)</f>
        <v>26</v>
      </c>
      <c r="D2917" t="str">
        <f>VLOOKUP(A2917,participants!A:F,6,0)</f>
        <v>YA</v>
      </c>
      <c r="E2917" t="str">
        <f>IF(LEN(SUBSTITUTE(gait_events!C4729,"_run-",""))&lt;&gt;LEN(gait_events!C4729),LEFT(RIGHT(gait_events!C4729,LEN(gait_events!C4729)-19),FIND("_run-",RIGHT(gait_events!C4729,LEN(gait_events!C4729)-19),1)-1),RIGHT(gait_events!C4729,LEN(gait_events!C4729)-19))</f>
        <v>Fast</v>
      </c>
      <c r="F2917" t="str">
        <f>IF(LEN(SUBSTITUTE(gait_events!C4729,"_run-",""))&lt;&gt;LEN(gait_events!C4729),RIGHT(gait_events!C4729,LEN(gait_events!C4729)-FIND("_run-",gait_events!C4729,1)-4),"")</f>
        <v/>
      </c>
      <c r="G2917" t="str">
        <f>gait_events!D4729</f>
        <v>right_shank</v>
      </c>
      <c r="H2917" t="str">
        <f>gait_events!E4729</f>
        <v>IC</v>
      </c>
      <c r="I2917">
        <f>IF(gait_events!F4729&lt;&gt;"",gait_events!F4729,NA())</f>
        <v>504</v>
      </c>
      <c r="J2917">
        <f>IF(gait_events!G4729&lt;&gt;"",gait_events!G4729,NA())</f>
        <v>507</v>
      </c>
      <c r="K2917">
        <f t="shared" si="360"/>
        <v>-3</v>
      </c>
      <c r="L2917">
        <f t="shared" si="361"/>
        <v>-15</v>
      </c>
      <c r="M2917">
        <f t="shared" si="362"/>
        <v>1</v>
      </c>
      <c r="N2917">
        <f t="shared" si="363"/>
        <v>1</v>
      </c>
      <c r="O2917">
        <f t="shared" si="364"/>
        <v>1</v>
      </c>
      <c r="P2917">
        <f t="shared" si="365"/>
        <v>0</v>
      </c>
      <c r="Q2917">
        <f t="shared" si="366"/>
        <v>0</v>
      </c>
      <c r="R2917">
        <f t="shared" si="367"/>
        <v>1</v>
      </c>
    </row>
    <row r="2918" spans="1:18" x14ac:dyDescent="0.25">
      <c r="A2918" t="str">
        <f>gait_events!B4730</f>
        <v>pp063</v>
      </c>
      <c r="B2918" t="str">
        <f>VLOOKUP(A2918,participants!A:B,2,0)</f>
        <v>M</v>
      </c>
      <c r="C2918">
        <f>VLOOKUP(A2918,participants!A:C,3,0)</f>
        <v>26</v>
      </c>
      <c r="D2918" t="str">
        <f>VLOOKUP(A2918,participants!A:F,6,0)</f>
        <v>YA</v>
      </c>
      <c r="E2918" t="str">
        <f>IF(LEN(SUBSTITUTE(gait_events!C4730,"_run-",""))&lt;&gt;LEN(gait_events!C4730),LEFT(RIGHT(gait_events!C4730,LEN(gait_events!C4730)-19),FIND("_run-",RIGHT(gait_events!C4730,LEN(gait_events!C4730)-19),1)-1),RIGHT(gait_events!C4730,LEN(gait_events!C4730)-19))</f>
        <v>Fast</v>
      </c>
      <c r="F2918" t="str">
        <f>IF(LEN(SUBSTITUTE(gait_events!C4730,"_run-",""))&lt;&gt;LEN(gait_events!C4730),RIGHT(gait_events!C4730,LEN(gait_events!C4730)-FIND("_run-",gait_events!C4730,1)-4),"")</f>
        <v/>
      </c>
      <c r="G2918" t="str">
        <f>gait_events!D4730</f>
        <v>right_shank</v>
      </c>
      <c r="H2918" t="str">
        <f>gait_events!E4730</f>
        <v>FC</v>
      </c>
      <c r="I2918">
        <f>IF(gait_events!F4730&lt;&gt;"",gait_events!F4730,NA())</f>
        <v>106</v>
      </c>
      <c r="J2918">
        <f>IF(gait_events!G4730&lt;&gt;"",gait_events!G4730,NA())</f>
        <v>109</v>
      </c>
      <c r="K2918">
        <f t="shared" si="360"/>
        <v>-3</v>
      </c>
      <c r="L2918">
        <f t="shared" si="361"/>
        <v>-15</v>
      </c>
      <c r="M2918">
        <f t="shared" si="362"/>
        <v>1</v>
      </c>
      <c r="N2918">
        <f t="shared" si="363"/>
        <v>1</v>
      </c>
      <c r="O2918">
        <f t="shared" si="364"/>
        <v>1</v>
      </c>
      <c r="P2918">
        <f t="shared" si="365"/>
        <v>0</v>
      </c>
      <c r="Q2918">
        <f t="shared" si="366"/>
        <v>0</v>
      </c>
      <c r="R2918">
        <f t="shared" si="367"/>
        <v>1</v>
      </c>
    </row>
    <row r="2919" spans="1:18" x14ac:dyDescent="0.25">
      <c r="A2919" t="str">
        <f>gait_events!B4731</f>
        <v>pp063</v>
      </c>
      <c r="B2919" t="str">
        <f>VLOOKUP(A2919,participants!A:B,2,0)</f>
        <v>M</v>
      </c>
      <c r="C2919">
        <f>VLOOKUP(A2919,participants!A:C,3,0)</f>
        <v>26</v>
      </c>
      <c r="D2919" t="str">
        <f>VLOOKUP(A2919,participants!A:F,6,0)</f>
        <v>YA</v>
      </c>
      <c r="E2919" t="str">
        <f>IF(LEN(SUBSTITUTE(gait_events!C4731,"_run-",""))&lt;&gt;LEN(gait_events!C4731),LEFT(RIGHT(gait_events!C4731,LEN(gait_events!C4731)-19),FIND("_run-",RIGHT(gait_events!C4731,LEN(gait_events!C4731)-19),1)-1),RIGHT(gait_events!C4731,LEN(gait_events!C4731)-19))</f>
        <v>Fast</v>
      </c>
      <c r="F2919" t="str">
        <f>IF(LEN(SUBSTITUTE(gait_events!C4731,"_run-",""))&lt;&gt;LEN(gait_events!C4731),RIGHT(gait_events!C4731,LEN(gait_events!C4731)-FIND("_run-",gait_events!C4731,1)-4),"")</f>
        <v/>
      </c>
      <c r="G2919" t="str">
        <f>gait_events!D4731</f>
        <v>right_shank</v>
      </c>
      <c r="H2919" t="str">
        <f>gait_events!E4731</f>
        <v>FC</v>
      </c>
      <c r="I2919">
        <f>IF(gait_events!F4731&lt;&gt;"",gait_events!F4731,NA())</f>
        <v>273</v>
      </c>
      <c r="J2919">
        <f>IF(gait_events!G4731&lt;&gt;"",gait_events!G4731,NA())</f>
        <v>275</v>
      </c>
      <c r="K2919">
        <f t="shared" si="360"/>
        <v>-2</v>
      </c>
      <c r="L2919">
        <f t="shared" si="361"/>
        <v>-10</v>
      </c>
      <c r="M2919">
        <f t="shared" si="362"/>
        <v>1</v>
      </c>
      <c r="N2919">
        <f t="shared" si="363"/>
        <v>1</v>
      </c>
      <c r="O2919">
        <f t="shared" si="364"/>
        <v>1</v>
      </c>
      <c r="P2919">
        <f t="shared" si="365"/>
        <v>0</v>
      </c>
      <c r="Q2919">
        <f t="shared" si="366"/>
        <v>0</v>
      </c>
      <c r="R2919">
        <f t="shared" si="367"/>
        <v>1</v>
      </c>
    </row>
    <row r="2920" spans="1:18" x14ac:dyDescent="0.25">
      <c r="A2920" t="str">
        <f>gait_events!B4732</f>
        <v>pp063</v>
      </c>
      <c r="B2920" t="str">
        <f>VLOOKUP(A2920,participants!A:B,2,0)</f>
        <v>M</v>
      </c>
      <c r="C2920">
        <f>VLOOKUP(A2920,participants!A:C,3,0)</f>
        <v>26</v>
      </c>
      <c r="D2920" t="str">
        <f>VLOOKUP(A2920,participants!A:F,6,0)</f>
        <v>YA</v>
      </c>
      <c r="E2920" t="str">
        <f>IF(LEN(SUBSTITUTE(gait_events!C4732,"_run-",""))&lt;&gt;LEN(gait_events!C4732),LEFT(RIGHT(gait_events!C4732,LEN(gait_events!C4732)-19),FIND("_run-",RIGHT(gait_events!C4732,LEN(gait_events!C4732)-19),1)-1),RIGHT(gait_events!C4732,LEN(gait_events!C4732)-19))</f>
        <v>Fast</v>
      </c>
      <c r="F2920" t="str">
        <f>IF(LEN(SUBSTITUTE(gait_events!C4732,"_run-",""))&lt;&gt;LEN(gait_events!C4732),RIGHT(gait_events!C4732,LEN(gait_events!C4732)-FIND("_run-",gait_events!C4732,1)-4),"")</f>
        <v/>
      </c>
      <c r="G2920" t="str">
        <f>gait_events!D4732</f>
        <v>right_shank</v>
      </c>
      <c r="H2920" t="str">
        <f>gait_events!E4732</f>
        <v>FC</v>
      </c>
      <c r="I2920">
        <f>IF(gait_events!F4732&lt;&gt;"",gait_events!F4732,NA())</f>
        <v>438</v>
      </c>
      <c r="J2920">
        <f>IF(gait_events!G4732&lt;&gt;"",gait_events!G4732,NA())</f>
        <v>440</v>
      </c>
      <c r="K2920">
        <f t="shared" si="360"/>
        <v>-2</v>
      </c>
      <c r="L2920">
        <f t="shared" si="361"/>
        <v>-10</v>
      </c>
      <c r="M2920">
        <f t="shared" si="362"/>
        <v>1</v>
      </c>
      <c r="N2920">
        <f t="shared" si="363"/>
        <v>1</v>
      </c>
      <c r="O2920">
        <f t="shared" si="364"/>
        <v>1</v>
      </c>
      <c r="P2920">
        <f t="shared" si="365"/>
        <v>0</v>
      </c>
      <c r="Q2920">
        <f t="shared" si="366"/>
        <v>0</v>
      </c>
      <c r="R2920">
        <f t="shared" si="367"/>
        <v>1</v>
      </c>
    </row>
    <row r="2921" spans="1:18" x14ac:dyDescent="0.25">
      <c r="A2921" t="str">
        <f>gait_events!B4733</f>
        <v>pp063</v>
      </c>
      <c r="B2921" t="str">
        <f>VLOOKUP(A2921,participants!A:B,2,0)</f>
        <v>M</v>
      </c>
      <c r="C2921">
        <f>VLOOKUP(A2921,participants!A:C,3,0)</f>
        <v>26</v>
      </c>
      <c r="D2921" t="str">
        <f>VLOOKUP(A2921,participants!A:F,6,0)</f>
        <v>YA</v>
      </c>
      <c r="E2921" t="str">
        <f>IF(LEN(SUBSTITUTE(gait_events!C4733,"_run-",""))&lt;&gt;LEN(gait_events!C4733),LEFT(RIGHT(gait_events!C4733,LEN(gait_events!C4733)-19),FIND("_run-",RIGHT(gait_events!C4733,LEN(gait_events!C4733)-19),1)-1),RIGHT(gait_events!C4733,LEN(gait_events!C4733)-19))</f>
        <v>Preferred</v>
      </c>
      <c r="F2921" t="str">
        <f>IF(LEN(SUBSTITUTE(gait_events!C4733,"_run-",""))&lt;&gt;LEN(gait_events!C4733),RIGHT(gait_events!C4733,LEN(gait_events!C4733)-FIND("_run-",gait_events!C4733,1)-4),"")</f>
        <v/>
      </c>
      <c r="G2921" t="str">
        <f>gait_events!D4733</f>
        <v>left_ankle</v>
      </c>
      <c r="H2921" t="str">
        <f>gait_events!E4733</f>
        <v>IC</v>
      </c>
      <c r="I2921">
        <f>IF(gait_events!F4733&lt;&gt;"",gait_events!F4733,NA())</f>
        <v>41</v>
      </c>
      <c r="J2921">
        <f>IF(gait_events!G4733&lt;&gt;"",gait_events!G4733,NA())</f>
        <v>42</v>
      </c>
      <c r="K2921">
        <f t="shared" si="360"/>
        <v>-1</v>
      </c>
      <c r="L2921">
        <f t="shared" si="361"/>
        <v>-5</v>
      </c>
      <c r="M2921">
        <f t="shared" si="362"/>
        <v>1</v>
      </c>
      <c r="N2921">
        <f t="shared" si="363"/>
        <v>1</v>
      </c>
      <c r="O2921">
        <f t="shared" si="364"/>
        <v>1</v>
      </c>
      <c r="P2921">
        <f t="shared" si="365"/>
        <v>0</v>
      </c>
      <c r="Q2921">
        <f t="shared" si="366"/>
        <v>0</v>
      </c>
      <c r="R2921">
        <f t="shared" si="367"/>
        <v>1</v>
      </c>
    </row>
    <row r="2922" spans="1:18" x14ac:dyDescent="0.25">
      <c r="A2922" t="str">
        <f>gait_events!B4734</f>
        <v>pp063</v>
      </c>
      <c r="B2922" t="str">
        <f>VLOOKUP(A2922,participants!A:B,2,0)</f>
        <v>M</v>
      </c>
      <c r="C2922">
        <f>VLOOKUP(A2922,participants!A:C,3,0)</f>
        <v>26</v>
      </c>
      <c r="D2922" t="str">
        <f>VLOOKUP(A2922,participants!A:F,6,0)</f>
        <v>YA</v>
      </c>
      <c r="E2922" t="str">
        <f>IF(LEN(SUBSTITUTE(gait_events!C4734,"_run-",""))&lt;&gt;LEN(gait_events!C4734),LEFT(RIGHT(gait_events!C4734,LEN(gait_events!C4734)-19),FIND("_run-",RIGHT(gait_events!C4734,LEN(gait_events!C4734)-19),1)-1),RIGHT(gait_events!C4734,LEN(gait_events!C4734)-19))</f>
        <v>Preferred</v>
      </c>
      <c r="F2922" t="str">
        <f>IF(LEN(SUBSTITUTE(gait_events!C4734,"_run-",""))&lt;&gt;LEN(gait_events!C4734),RIGHT(gait_events!C4734,LEN(gait_events!C4734)-FIND("_run-",gait_events!C4734,1)-4),"")</f>
        <v/>
      </c>
      <c r="G2922" t="str">
        <f>gait_events!D4734</f>
        <v>left_ankle</v>
      </c>
      <c r="H2922" t="str">
        <f>gait_events!E4734</f>
        <v>IC</v>
      </c>
      <c r="I2922">
        <f>IF(gait_events!F4734&lt;&gt;"",gait_events!F4734,NA())</f>
        <v>232</v>
      </c>
      <c r="J2922">
        <f>IF(gait_events!G4734&lt;&gt;"",gait_events!G4734,NA())</f>
        <v>231</v>
      </c>
      <c r="K2922">
        <f t="shared" si="360"/>
        <v>1</v>
      </c>
      <c r="L2922">
        <f t="shared" si="361"/>
        <v>5</v>
      </c>
      <c r="M2922">
        <f t="shared" si="362"/>
        <v>1</v>
      </c>
      <c r="N2922">
        <f t="shared" si="363"/>
        <v>1</v>
      </c>
      <c r="O2922">
        <f t="shared" si="364"/>
        <v>1</v>
      </c>
      <c r="P2922">
        <f t="shared" si="365"/>
        <v>0</v>
      </c>
      <c r="Q2922">
        <f t="shared" si="366"/>
        <v>0</v>
      </c>
      <c r="R2922">
        <f t="shared" si="367"/>
        <v>1</v>
      </c>
    </row>
    <row r="2923" spans="1:18" x14ac:dyDescent="0.25">
      <c r="A2923" t="str">
        <f>gait_events!B4735</f>
        <v>pp063</v>
      </c>
      <c r="B2923" t="str">
        <f>VLOOKUP(A2923,participants!A:B,2,0)</f>
        <v>M</v>
      </c>
      <c r="C2923">
        <f>VLOOKUP(A2923,participants!A:C,3,0)</f>
        <v>26</v>
      </c>
      <c r="D2923" t="str">
        <f>VLOOKUP(A2923,participants!A:F,6,0)</f>
        <v>YA</v>
      </c>
      <c r="E2923" t="str">
        <f>IF(LEN(SUBSTITUTE(gait_events!C4735,"_run-",""))&lt;&gt;LEN(gait_events!C4735),LEFT(RIGHT(gait_events!C4735,LEN(gait_events!C4735)-19),FIND("_run-",RIGHT(gait_events!C4735,LEN(gait_events!C4735)-19),1)-1),RIGHT(gait_events!C4735,LEN(gait_events!C4735)-19))</f>
        <v>Preferred</v>
      </c>
      <c r="F2923" t="str">
        <f>IF(LEN(SUBSTITUTE(gait_events!C4735,"_run-",""))&lt;&gt;LEN(gait_events!C4735),RIGHT(gait_events!C4735,LEN(gait_events!C4735)-FIND("_run-",gait_events!C4735,1)-4),"")</f>
        <v/>
      </c>
      <c r="G2923" t="str">
        <f>gait_events!D4735</f>
        <v>left_ankle</v>
      </c>
      <c r="H2923" t="str">
        <f>gait_events!E4735</f>
        <v>IC</v>
      </c>
      <c r="I2923">
        <f>IF(gait_events!F4735&lt;&gt;"",gait_events!F4735,NA())</f>
        <v>420</v>
      </c>
      <c r="J2923">
        <f>IF(gait_events!G4735&lt;&gt;"",gait_events!G4735,NA())</f>
        <v>421</v>
      </c>
      <c r="K2923">
        <f t="shared" si="360"/>
        <v>-1</v>
      </c>
      <c r="L2923">
        <f t="shared" si="361"/>
        <v>-5</v>
      </c>
      <c r="M2923">
        <f t="shared" si="362"/>
        <v>1</v>
      </c>
      <c r="N2923">
        <f t="shared" si="363"/>
        <v>1</v>
      </c>
      <c r="O2923">
        <f t="shared" si="364"/>
        <v>1</v>
      </c>
      <c r="P2923">
        <f t="shared" si="365"/>
        <v>0</v>
      </c>
      <c r="Q2923">
        <f t="shared" si="366"/>
        <v>0</v>
      </c>
      <c r="R2923">
        <f t="shared" si="367"/>
        <v>1</v>
      </c>
    </row>
    <row r="2924" spans="1:18" x14ac:dyDescent="0.25">
      <c r="A2924" t="str">
        <f>gait_events!B4736</f>
        <v>pp063</v>
      </c>
      <c r="B2924" t="str">
        <f>VLOOKUP(A2924,participants!A:B,2,0)</f>
        <v>M</v>
      </c>
      <c r="C2924">
        <f>VLOOKUP(A2924,participants!A:C,3,0)</f>
        <v>26</v>
      </c>
      <c r="D2924" t="str">
        <f>VLOOKUP(A2924,participants!A:F,6,0)</f>
        <v>YA</v>
      </c>
      <c r="E2924" t="str">
        <f>IF(LEN(SUBSTITUTE(gait_events!C4736,"_run-",""))&lt;&gt;LEN(gait_events!C4736),LEFT(RIGHT(gait_events!C4736,LEN(gait_events!C4736)-19),FIND("_run-",RIGHT(gait_events!C4736,LEN(gait_events!C4736)-19),1)-1),RIGHT(gait_events!C4736,LEN(gait_events!C4736)-19))</f>
        <v>Preferred</v>
      </c>
      <c r="F2924" t="str">
        <f>IF(LEN(SUBSTITUTE(gait_events!C4736,"_run-",""))&lt;&gt;LEN(gait_events!C4736),RIGHT(gait_events!C4736,LEN(gait_events!C4736)-FIND("_run-",gait_events!C4736,1)-4),"")</f>
        <v/>
      </c>
      <c r="G2924" t="str">
        <f>gait_events!D4736</f>
        <v>left_ankle</v>
      </c>
      <c r="H2924" t="str">
        <f>gait_events!E4736</f>
        <v>FC</v>
      </c>
      <c r="I2924">
        <f>IF(gait_events!F4736&lt;&gt;"",gait_events!F4736,NA())</f>
        <v>155</v>
      </c>
      <c r="J2924">
        <f>IF(gait_events!G4736&lt;&gt;"",gait_events!G4736,NA())</f>
        <v>153</v>
      </c>
      <c r="K2924">
        <f t="shared" si="360"/>
        <v>2</v>
      </c>
      <c r="L2924">
        <f t="shared" si="361"/>
        <v>10</v>
      </c>
      <c r="M2924">
        <f t="shared" si="362"/>
        <v>1</v>
      </c>
      <c r="N2924">
        <f t="shared" si="363"/>
        <v>1</v>
      </c>
      <c r="O2924">
        <f t="shared" si="364"/>
        <v>1</v>
      </c>
      <c r="P2924">
        <f t="shared" si="365"/>
        <v>0</v>
      </c>
      <c r="Q2924">
        <f t="shared" si="366"/>
        <v>0</v>
      </c>
      <c r="R2924">
        <f t="shared" si="367"/>
        <v>1</v>
      </c>
    </row>
    <row r="2925" spans="1:18" x14ac:dyDescent="0.25">
      <c r="A2925" t="str">
        <f>gait_events!B4737</f>
        <v>pp063</v>
      </c>
      <c r="B2925" t="str">
        <f>VLOOKUP(A2925,participants!A:B,2,0)</f>
        <v>M</v>
      </c>
      <c r="C2925">
        <f>VLOOKUP(A2925,participants!A:C,3,0)</f>
        <v>26</v>
      </c>
      <c r="D2925" t="str">
        <f>VLOOKUP(A2925,participants!A:F,6,0)</f>
        <v>YA</v>
      </c>
      <c r="E2925" t="str">
        <f>IF(LEN(SUBSTITUTE(gait_events!C4737,"_run-",""))&lt;&gt;LEN(gait_events!C4737),LEFT(RIGHT(gait_events!C4737,LEN(gait_events!C4737)-19),FIND("_run-",RIGHT(gait_events!C4737,LEN(gait_events!C4737)-19),1)-1),RIGHT(gait_events!C4737,LEN(gait_events!C4737)-19))</f>
        <v>Preferred</v>
      </c>
      <c r="F2925" t="str">
        <f>IF(LEN(SUBSTITUTE(gait_events!C4737,"_run-",""))&lt;&gt;LEN(gait_events!C4737),RIGHT(gait_events!C4737,LEN(gait_events!C4737)-FIND("_run-",gait_events!C4737,1)-4),"")</f>
        <v/>
      </c>
      <c r="G2925" t="str">
        <f>gait_events!D4737</f>
        <v>left_ankle</v>
      </c>
      <c r="H2925" t="str">
        <f>gait_events!E4737</f>
        <v>FC</v>
      </c>
      <c r="I2925">
        <f>IF(gait_events!F4737&lt;&gt;"",gait_events!F4737,NA())</f>
        <v>345</v>
      </c>
      <c r="J2925">
        <f>IF(gait_events!G4737&lt;&gt;"",gait_events!G4737,NA())</f>
        <v>343</v>
      </c>
      <c r="K2925">
        <f t="shared" si="360"/>
        <v>2</v>
      </c>
      <c r="L2925">
        <f t="shared" si="361"/>
        <v>10</v>
      </c>
      <c r="M2925">
        <f t="shared" si="362"/>
        <v>1</v>
      </c>
      <c r="N2925">
        <f t="shared" si="363"/>
        <v>1</v>
      </c>
      <c r="O2925">
        <f t="shared" si="364"/>
        <v>1</v>
      </c>
      <c r="P2925">
        <f t="shared" si="365"/>
        <v>0</v>
      </c>
      <c r="Q2925">
        <f t="shared" si="366"/>
        <v>0</v>
      </c>
      <c r="R2925">
        <f t="shared" si="367"/>
        <v>1</v>
      </c>
    </row>
    <row r="2926" spans="1:18" x14ac:dyDescent="0.25">
      <c r="A2926" t="str">
        <f>gait_events!B4738</f>
        <v>pp063</v>
      </c>
      <c r="B2926" t="str">
        <f>VLOOKUP(A2926,participants!A:B,2,0)</f>
        <v>M</v>
      </c>
      <c r="C2926">
        <f>VLOOKUP(A2926,participants!A:C,3,0)</f>
        <v>26</v>
      </c>
      <c r="D2926" t="str">
        <f>VLOOKUP(A2926,participants!A:F,6,0)</f>
        <v>YA</v>
      </c>
      <c r="E2926" t="str">
        <f>IF(LEN(SUBSTITUTE(gait_events!C4738,"_run-",""))&lt;&gt;LEN(gait_events!C4738),LEFT(RIGHT(gait_events!C4738,LEN(gait_events!C4738)-19),FIND("_run-",RIGHT(gait_events!C4738,LEN(gait_events!C4738)-19),1)-1),RIGHT(gait_events!C4738,LEN(gait_events!C4738)-19))</f>
        <v>Preferred</v>
      </c>
      <c r="F2926" t="str">
        <f>IF(LEN(SUBSTITUTE(gait_events!C4738,"_run-",""))&lt;&gt;LEN(gait_events!C4738),RIGHT(gait_events!C4738,LEN(gait_events!C4738)-FIND("_run-",gait_events!C4738,1)-4),"")</f>
        <v/>
      </c>
      <c r="G2926" t="str">
        <f>gait_events!D4738</f>
        <v>left_ankle</v>
      </c>
      <c r="H2926" t="str">
        <f>gait_events!E4738</f>
        <v>FC</v>
      </c>
      <c r="I2926">
        <f>IF(gait_events!F4738&lt;&gt;"",gait_events!F4738,NA())</f>
        <v>539</v>
      </c>
      <c r="J2926">
        <f>IF(gait_events!G4738&lt;&gt;"",gait_events!G4738,NA())</f>
        <v>535</v>
      </c>
      <c r="K2926">
        <f t="shared" si="360"/>
        <v>4</v>
      </c>
      <c r="L2926">
        <f t="shared" si="361"/>
        <v>20</v>
      </c>
      <c r="M2926">
        <f t="shared" si="362"/>
        <v>1</v>
      </c>
      <c r="N2926">
        <f t="shared" si="363"/>
        <v>1</v>
      </c>
      <c r="O2926">
        <f t="shared" si="364"/>
        <v>1</v>
      </c>
      <c r="P2926">
        <f t="shared" si="365"/>
        <v>0</v>
      </c>
      <c r="Q2926">
        <f t="shared" si="366"/>
        <v>0</v>
      </c>
      <c r="R2926">
        <f t="shared" si="367"/>
        <v>1</v>
      </c>
    </row>
    <row r="2927" spans="1:18" x14ac:dyDescent="0.25">
      <c r="A2927" t="str">
        <f>gait_events!B4739</f>
        <v>pp063</v>
      </c>
      <c r="B2927" t="str">
        <f>VLOOKUP(A2927,participants!A:B,2,0)</f>
        <v>M</v>
      </c>
      <c r="C2927">
        <f>VLOOKUP(A2927,participants!A:C,3,0)</f>
        <v>26</v>
      </c>
      <c r="D2927" t="str">
        <f>VLOOKUP(A2927,participants!A:F,6,0)</f>
        <v>YA</v>
      </c>
      <c r="E2927" t="str">
        <f>IF(LEN(SUBSTITUTE(gait_events!C4739,"_run-",""))&lt;&gt;LEN(gait_events!C4739),LEFT(RIGHT(gait_events!C4739,LEN(gait_events!C4739)-19),FIND("_run-",RIGHT(gait_events!C4739,LEN(gait_events!C4739)-19),1)-1),RIGHT(gait_events!C4739,LEN(gait_events!C4739)-19))</f>
        <v>Preferred</v>
      </c>
      <c r="F2927" t="str">
        <f>IF(LEN(SUBSTITUTE(gait_events!C4739,"_run-",""))&lt;&gt;LEN(gait_events!C4739),RIGHT(gait_events!C4739,LEN(gait_events!C4739)-FIND("_run-",gait_events!C4739,1)-4),"")</f>
        <v/>
      </c>
      <c r="G2927" t="str">
        <f>gait_events!D4739</f>
        <v>right_ankle</v>
      </c>
      <c r="H2927" t="str">
        <f>gait_events!E4739</f>
        <v>IC</v>
      </c>
      <c r="I2927">
        <f>IF(gait_events!F4739&lt;&gt;"",gait_events!F4739,NA())</f>
        <v>138</v>
      </c>
      <c r="J2927">
        <f>IF(gait_events!G4739&lt;&gt;"",gait_events!G4739,NA())</f>
        <v>137</v>
      </c>
      <c r="K2927">
        <f t="shared" si="360"/>
        <v>1</v>
      </c>
      <c r="L2927">
        <f t="shared" si="361"/>
        <v>5</v>
      </c>
      <c r="M2927">
        <f t="shared" si="362"/>
        <v>1</v>
      </c>
      <c r="N2927">
        <f t="shared" si="363"/>
        <v>1</v>
      </c>
      <c r="O2927">
        <f t="shared" si="364"/>
        <v>1</v>
      </c>
      <c r="P2927">
        <f t="shared" si="365"/>
        <v>0</v>
      </c>
      <c r="Q2927">
        <f t="shared" si="366"/>
        <v>0</v>
      </c>
      <c r="R2927">
        <f t="shared" si="367"/>
        <v>1</v>
      </c>
    </row>
    <row r="2928" spans="1:18" x14ac:dyDescent="0.25">
      <c r="A2928" t="str">
        <f>gait_events!B4740</f>
        <v>pp063</v>
      </c>
      <c r="B2928" t="str">
        <f>VLOOKUP(A2928,participants!A:B,2,0)</f>
        <v>M</v>
      </c>
      <c r="C2928">
        <f>VLOOKUP(A2928,participants!A:C,3,0)</f>
        <v>26</v>
      </c>
      <c r="D2928" t="str">
        <f>VLOOKUP(A2928,participants!A:F,6,0)</f>
        <v>YA</v>
      </c>
      <c r="E2928" t="str">
        <f>IF(LEN(SUBSTITUTE(gait_events!C4740,"_run-",""))&lt;&gt;LEN(gait_events!C4740),LEFT(RIGHT(gait_events!C4740,LEN(gait_events!C4740)-19),FIND("_run-",RIGHT(gait_events!C4740,LEN(gait_events!C4740)-19),1)-1),RIGHT(gait_events!C4740,LEN(gait_events!C4740)-19))</f>
        <v>Preferred</v>
      </c>
      <c r="F2928" t="str">
        <f>IF(LEN(SUBSTITUTE(gait_events!C4740,"_run-",""))&lt;&gt;LEN(gait_events!C4740),RIGHT(gait_events!C4740,LEN(gait_events!C4740)-FIND("_run-",gait_events!C4740,1)-4),"")</f>
        <v/>
      </c>
      <c r="G2928" t="str">
        <f>gait_events!D4740</f>
        <v>right_ankle</v>
      </c>
      <c r="H2928" t="str">
        <f>gait_events!E4740</f>
        <v>IC</v>
      </c>
      <c r="I2928">
        <f>IF(gait_events!F4740&lt;&gt;"",gait_events!F4740,NA())</f>
        <v>327</v>
      </c>
      <c r="J2928">
        <f>IF(gait_events!G4740&lt;&gt;"",gait_events!G4740,NA())</f>
        <v>327</v>
      </c>
      <c r="K2928">
        <f t="shared" si="360"/>
        <v>0</v>
      </c>
      <c r="L2928">
        <f t="shared" si="361"/>
        <v>0</v>
      </c>
      <c r="M2928">
        <f t="shared" si="362"/>
        <v>1</v>
      </c>
      <c r="N2928">
        <f t="shared" si="363"/>
        <v>1</v>
      </c>
      <c r="O2928">
        <f t="shared" si="364"/>
        <v>1</v>
      </c>
      <c r="P2928">
        <f t="shared" si="365"/>
        <v>0</v>
      </c>
      <c r="Q2928">
        <f t="shared" si="366"/>
        <v>0</v>
      </c>
      <c r="R2928">
        <f t="shared" si="367"/>
        <v>1</v>
      </c>
    </row>
    <row r="2929" spans="1:18" x14ac:dyDescent="0.25">
      <c r="A2929" t="str">
        <f>gait_events!B4741</f>
        <v>pp063</v>
      </c>
      <c r="B2929" t="str">
        <f>VLOOKUP(A2929,participants!A:B,2,0)</f>
        <v>M</v>
      </c>
      <c r="C2929">
        <f>VLOOKUP(A2929,participants!A:C,3,0)</f>
        <v>26</v>
      </c>
      <c r="D2929" t="str">
        <f>VLOOKUP(A2929,participants!A:F,6,0)</f>
        <v>YA</v>
      </c>
      <c r="E2929" t="str">
        <f>IF(LEN(SUBSTITUTE(gait_events!C4741,"_run-",""))&lt;&gt;LEN(gait_events!C4741),LEFT(RIGHT(gait_events!C4741,LEN(gait_events!C4741)-19),FIND("_run-",RIGHT(gait_events!C4741,LEN(gait_events!C4741)-19),1)-1),RIGHT(gait_events!C4741,LEN(gait_events!C4741)-19))</f>
        <v>Preferred</v>
      </c>
      <c r="F2929" t="str">
        <f>IF(LEN(SUBSTITUTE(gait_events!C4741,"_run-",""))&lt;&gt;LEN(gait_events!C4741),RIGHT(gait_events!C4741,LEN(gait_events!C4741)-FIND("_run-",gait_events!C4741,1)-4),"")</f>
        <v/>
      </c>
      <c r="G2929" t="str">
        <f>gait_events!D4741</f>
        <v>right_ankle</v>
      </c>
      <c r="H2929" t="str">
        <f>gait_events!E4741</f>
        <v>IC</v>
      </c>
      <c r="I2929">
        <f>IF(gait_events!F4741&lt;&gt;"",gait_events!F4741,NA())</f>
        <v>518</v>
      </c>
      <c r="J2929">
        <f>IF(gait_events!G4741&lt;&gt;"",gait_events!G4741,NA())</f>
        <v>521</v>
      </c>
      <c r="K2929">
        <f t="shared" si="360"/>
        <v>-3</v>
      </c>
      <c r="L2929">
        <f t="shared" si="361"/>
        <v>-15</v>
      </c>
      <c r="M2929">
        <f t="shared" si="362"/>
        <v>1</v>
      </c>
      <c r="N2929">
        <f t="shared" si="363"/>
        <v>1</v>
      </c>
      <c r="O2929">
        <f t="shared" si="364"/>
        <v>1</v>
      </c>
      <c r="P2929">
        <f t="shared" si="365"/>
        <v>0</v>
      </c>
      <c r="Q2929">
        <f t="shared" si="366"/>
        <v>0</v>
      </c>
      <c r="R2929">
        <f t="shared" si="367"/>
        <v>1</v>
      </c>
    </row>
    <row r="2930" spans="1:18" x14ac:dyDescent="0.25">
      <c r="A2930" t="str">
        <f>gait_events!B4742</f>
        <v>pp063</v>
      </c>
      <c r="B2930" t="str">
        <f>VLOOKUP(A2930,participants!A:B,2,0)</f>
        <v>M</v>
      </c>
      <c r="C2930">
        <f>VLOOKUP(A2930,participants!A:C,3,0)</f>
        <v>26</v>
      </c>
      <c r="D2930" t="str">
        <f>VLOOKUP(A2930,participants!A:F,6,0)</f>
        <v>YA</v>
      </c>
      <c r="E2930" t="str">
        <f>IF(LEN(SUBSTITUTE(gait_events!C4742,"_run-",""))&lt;&gt;LEN(gait_events!C4742),LEFT(RIGHT(gait_events!C4742,LEN(gait_events!C4742)-19),FIND("_run-",RIGHT(gait_events!C4742,LEN(gait_events!C4742)-19),1)-1),RIGHT(gait_events!C4742,LEN(gait_events!C4742)-19))</f>
        <v>Preferred</v>
      </c>
      <c r="F2930" t="str">
        <f>IF(LEN(SUBSTITUTE(gait_events!C4742,"_run-",""))&lt;&gt;LEN(gait_events!C4742),RIGHT(gait_events!C4742,LEN(gait_events!C4742)-FIND("_run-",gait_events!C4742,1)-4),"")</f>
        <v/>
      </c>
      <c r="G2930" t="str">
        <f>gait_events!D4742</f>
        <v>right_ankle</v>
      </c>
      <c r="H2930" t="str">
        <f>gait_events!E4742</f>
        <v>FC</v>
      </c>
      <c r="I2930">
        <f>IF(gait_events!F4742&lt;&gt;"",gait_events!F4742,NA())</f>
        <v>61</v>
      </c>
      <c r="J2930">
        <f>IF(gait_events!G4742&lt;&gt;"",gait_events!G4742,NA())</f>
        <v>61</v>
      </c>
      <c r="K2930">
        <f t="shared" si="360"/>
        <v>0</v>
      </c>
      <c r="L2930">
        <f t="shared" si="361"/>
        <v>0</v>
      </c>
      <c r="M2930">
        <f t="shared" si="362"/>
        <v>1</v>
      </c>
      <c r="N2930">
        <f t="shared" si="363"/>
        <v>1</v>
      </c>
      <c r="O2930">
        <f t="shared" si="364"/>
        <v>1</v>
      </c>
      <c r="P2930">
        <f t="shared" si="365"/>
        <v>0</v>
      </c>
      <c r="Q2930">
        <f t="shared" si="366"/>
        <v>0</v>
      </c>
      <c r="R2930">
        <f t="shared" si="367"/>
        <v>1</v>
      </c>
    </row>
    <row r="2931" spans="1:18" x14ac:dyDescent="0.25">
      <c r="A2931" t="str">
        <f>gait_events!B4743</f>
        <v>pp063</v>
      </c>
      <c r="B2931" t="str">
        <f>VLOOKUP(A2931,participants!A:B,2,0)</f>
        <v>M</v>
      </c>
      <c r="C2931">
        <f>VLOOKUP(A2931,participants!A:C,3,0)</f>
        <v>26</v>
      </c>
      <c r="D2931" t="str">
        <f>VLOOKUP(A2931,participants!A:F,6,0)</f>
        <v>YA</v>
      </c>
      <c r="E2931" t="str">
        <f>IF(LEN(SUBSTITUTE(gait_events!C4743,"_run-",""))&lt;&gt;LEN(gait_events!C4743),LEFT(RIGHT(gait_events!C4743,LEN(gait_events!C4743)-19),FIND("_run-",RIGHT(gait_events!C4743,LEN(gait_events!C4743)-19),1)-1),RIGHT(gait_events!C4743,LEN(gait_events!C4743)-19))</f>
        <v>Preferred</v>
      </c>
      <c r="F2931" t="str">
        <f>IF(LEN(SUBSTITUTE(gait_events!C4743,"_run-",""))&lt;&gt;LEN(gait_events!C4743),RIGHT(gait_events!C4743,LEN(gait_events!C4743)-FIND("_run-",gait_events!C4743,1)-4),"")</f>
        <v/>
      </c>
      <c r="G2931" t="str">
        <f>gait_events!D4743</f>
        <v>right_ankle</v>
      </c>
      <c r="H2931" t="str">
        <f>gait_events!E4743</f>
        <v>FC</v>
      </c>
      <c r="I2931">
        <f>IF(gait_events!F4743&lt;&gt;"",gait_events!F4743,NA())</f>
        <v>251</v>
      </c>
      <c r="J2931">
        <f>IF(gait_events!G4743&lt;&gt;"",gait_events!G4743,NA())</f>
        <v>250</v>
      </c>
      <c r="K2931">
        <f t="shared" si="360"/>
        <v>1</v>
      </c>
      <c r="L2931">
        <f t="shared" si="361"/>
        <v>5</v>
      </c>
      <c r="M2931">
        <f t="shared" si="362"/>
        <v>1</v>
      </c>
      <c r="N2931">
        <f t="shared" si="363"/>
        <v>1</v>
      </c>
      <c r="O2931">
        <f t="shared" si="364"/>
        <v>1</v>
      </c>
      <c r="P2931">
        <f t="shared" si="365"/>
        <v>0</v>
      </c>
      <c r="Q2931">
        <f t="shared" si="366"/>
        <v>0</v>
      </c>
      <c r="R2931">
        <f t="shared" si="367"/>
        <v>1</v>
      </c>
    </row>
    <row r="2932" spans="1:18" x14ac:dyDescent="0.25">
      <c r="A2932" t="str">
        <f>gait_events!B4744</f>
        <v>pp063</v>
      </c>
      <c r="B2932" t="str">
        <f>VLOOKUP(A2932,participants!A:B,2,0)</f>
        <v>M</v>
      </c>
      <c r="C2932">
        <f>VLOOKUP(A2932,participants!A:C,3,0)</f>
        <v>26</v>
      </c>
      <c r="D2932" t="str">
        <f>VLOOKUP(A2932,participants!A:F,6,0)</f>
        <v>YA</v>
      </c>
      <c r="E2932" t="str">
        <f>IF(LEN(SUBSTITUTE(gait_events!C4744,"_run-",""))&lt;&gt;LEN(gait_events!C4744),LEFT(RIGHT(gait_events!C4744,LEN(gait_events!C4744)-19),FIND("_run-",RIGHT(gait_events!C4744,LEN(gait_events!C4744)-19),1)-1),RIGHT(gait_events!C4744,LEN(gait_events!C4744)-19))</f>
        <v>Preferred</v>
      </c>
      <c r="F2932" t="str">
        <f>IF(LEN(SUBSTITUTE(gait_events!C4744,"_run-",""))&lt;&gt;LEN(gait_events!C4744),RIGHT(gait_events!C4744,LEN(gait_events!C4744)-FIND("_run-",gait_events!C4744,1)-4),"")</f>
        <v/>
      </c>
      <c r="G2932" t="str">
        <f>gait_events!D4744</f>
        <v>right_ankle</v>
      </c>
      <c r="H2932" t="str">
        <f>gait_events!E4744</f>
        <v>FC</v>
      </c>
      <c r="I2932">
        <f>IF(gait_events!F4744&lt;&gt;"",gait_events!F4744,NA())</f>
        <v>442</v>
      </c>
      <c r="J2932">
        <f>IF(gait_events!G4744&lt;&gt;"",gait_events!G4744,NA())</f>
        <v>442</v>
      </c>
      <c r="K2932">
        <f t="shared" si="360"/>
        <v>0</v>
      </c>
      <c r="L2932">
        <f t="shared" si="361"/>
        <v>0</v>
      </c>
      <c r="M2932">
        <f t="shared" si="362"/>
        <v>1</v>
      </c>
      <c r="N2932">
        <f t="shared" si="363"/>
        <v>1</v>
      </c>
      <c r="O2932">
        <f t="shared" si="364"/>
        <v>1</v>
      </c>
      <c r="P2932">
        <f t="shared" si="365"/>
        <v>0</v>
      </c>
      <c r="Q2932">
        <f t="shared" si="366"/>
        <v>0</v>
      </c>
      <c r="R2932">
        <f t="shared" si="367"/>
        <v>1</v>
      </c>
    </row>
    <row r="2933" spans="1:18" x14ac:dyDescent="0.25">
      <c r="A2933" t="str">
        <f>gait_events!B4745</f>
        <v>pp063</v>
      </c>
      <c r="B2933" t="str">
        <f>VLOOKUP(A2933,participants!A:B,2,0)</f>
        <v>M</v>
      </c>
      <c r="C2933">
        <f>VLOOKUP(A2933,participants!A:C,3,0)</f>
        <v>26</v>
      </c>
      <c r="D2933" t="str">
        <f>VLOOKUP(A2933,participants!A:F,6,0)</f>
        <v>YA</v>
      </c>
      <c r="E2933" t="str">
        <f>IF(LEN(SUBSTITUTE(gait_events!C4745,"_run-",""))&lt;&gt;LEN(gait_events!C4745),LEFT(RIGHT(gait_events!C4745,LEN(gait_events!C4745)-19),FIND("_run-",RIGHT(gait_events!C4745,LEN(gait_events!C4745)-19),1)-1),RIGHT(gait_events!C4745,LEN(gait_events!C4745)-19))</f>
        <v>Preferred</v>
      </c>
      <c r="F2933" t="str">
        <f>IF(LEN(SUBSTITUTE(gait_events!C4745,"_run-",""))&lt;&gt;LEN(gait_events!C4745),RIGHT(gait_events!C4745,LEN(gait_events!C4745)-FIND("_run-",gait_events!C4745,1)-4),"")</f>
        <v/>
      </c>
      <c r="G2933" t="str">
        <f>gait_events!D4745</f>
        <v>left_shank</v>
      </c>
      <c r="H2933" t="str">
        <f>gait_events!E4745</f>
        <v>IC</v>
      </c>
      <c r="I2933">
        <f>IF(gait_events!F4745&lt;&gt;"",gait_events!F4745,NA())</f>
        <v>41</v>
      </c>
      <c r="J2933">
        <f>IF(gait_events!G4745&lt;&gt;"",gait_events!G4745,NA())</f>
        <v>42</v>
      </c>
      <c r="K2933">
        <f t="shared" si="360"/>
        <v>-1</v>
      </c>
      <c r="L2933">
        <f t="shared" si="361"/>
        <v>-5</v>
      </c>
      <c r="M2933">
        <f t="shared" si="362"/>
        <v>1</v>
      </c>
      <c r="N2933">
        <f t="shared" si="363"/>
        <v>1</v>
      </c>
      <c r="O2933">
        <f t="shared" si="364"/>
        <v>1</v>
      </c>
      <c r="P2933">
        <f t="shared" si="365"/>
        <v>0</v>
      </c>
      <c r="Q2933">
        <f t="shared" si="366"/>
        <v>0</v>
      </c>
      <c r="R2933">
        <f t="shared" si="367"/>
        <v>1</v>
      </c>
    </row>
    <row r="2934" spans="1:18" x14ac:dyDescent="0.25">
      <c r="A2934" t="str">
        <f>gait_events!B4746</f>
        <v>pp063</v>
      </c>
      <c r="B2934" t="str">
        <f>VLOOKUP(A2934,participants!A:B,2,0)</f>
        <v>M</v>
      </c>
      <c r="C2934">
        <f>VLOOKUP(A2934,participants!A:C,3,0)</f>
        <v>26</v>
      </c>
      <c r="D2934" t="str">
        <f>VLOOKUP(A2934,participants!A:F,6,0)</f>
        <v>YA</v>
      </c>
      <c r="E2934" t="str">
        <f>IF(LEN(SUBSTITUTE(gait_events!C4746,"_run-",""))&lt;&gt;LEN(gait_events!C4746),LEFT(RIGHT(gait_events!C4746,LEN(gait_events!C4746)-19),FIND("_run-",RIGHT(gait_events!C4746,LEN(gait_events!C4746)-19),1)-1),RIGHT(gait_events!C4746,LEN(gait_events!C4746)-19))</f>
        <v>Preferred</v>
      </c>
      <c r="F2934" t="str">
        <f>IF(LEN(SUBSTITUTE(gait_events!C4746,"_run-",""))&lt;&gt;LEN(gait_events!C4746),RIGHT(gait_events!C4746,LEN(gait_events!C4746)-FIND("_run-",gait_events!C4746,1)-4),"")</f>
        <v/>
      </c>
      <c r="G2934" t="str">
        <f>gait_events!D4746</f>
        <v>left_shank</v>
      </c>
      <c r="H2934" t="str">
        <f>gait_events!E4746</f>
        <v>IC</v>
      </c>
      <c r="I2934">
        <f>IF(gait_events!F4746&lt;&gt;"",gait_events!F4746,NA())</f>
        <v>232</v>
      </c>
      <c r="J2934">
        <f>IF(gait_events!G4746&lt;&gt;"",gait_events!G4746,NA())</f>
        <v>232</v>
      </c>
      <c r="K2934">
        <f t="shared" si="360"/>
        <v>0</v>
      </c>
      <c r="L2934">
        <f t="shared" si="361"/>
        <v>0</v>
      </c>
      <c r="M2934">
        <f t="shared" si="362"/>
        <v>1</v>
      </c>
      <c r="N2934">
        <f t="shared" si="363"/>
        <v>1</v>
      </c>
      <c r="O2934">
        <f t="shared" si="364"/>
        <v>1</v>
      </c>
      <c r="P2934">
        <f t="shared" si="365"/>
        <v>0</v>
      </c>
      <c r="Q2934">
        <f t="shared" si="366"/>
        <v>0</v>
      </c>
      <c r="R2934">
        <f t="shared" si="367"/>
        <v>1</v>
      </c>
    </row>
    <row r="2935" spans="1:18" x14ac:dyDescent="0.25">
      <c r="A2935" t="str">
        <f>gait_events!B4747</f>
        <v>pp063</v>
      </c>
      <c r="B2935" t="str">
        <f>VLOOKUP(A2935,participants!A:B,2,0)</f>
        <v>M</v>
      </c>
      <c r="C2935">
        <f>VLOOKUP(A2935,participants!A:C,3,0)</f>
        <v>26</v>
      </c>
      <c r="D2935" t="str">
        <f>VLOOKUP(A2935,participants!A:F,6,0)</f>
        <v>YA</v>
      </c>
      <c r="E2935" t="str">
        <f>IF(LEN(SUBSTITUTE(gait_events!C4747,"_run-",""))&lt;&gt;LEN(gait_events!C4747),LEFT(RIGHT(gait_events!C4747,LEN(gait_events!C4747)-19),FIND("_run-",RIGHT(gait_events!C4747,LEN(gait_events!C4747)-19),1)-1),RIGHT(gait_events!C4747,LEN(gait_events!C4747)-19))</f>
        <v>Preferred</v>
      </c>
      <c r="F2935" t="str">
        <f>IF(LEN(SUBSTITUTE(gait_events!C4747,"_run-",""))&lt;&gt;LEN(gait_events!C4747),RIGHT(gait_events!C4747,LEN(gait_events!C4747)-FIND("_run-",gait_events!C4747,1)-4),"")</f>
        <v/>
      </c>
      <c r="G2935" t="str">
        <f>gait_events!D4747</f>
        <v>left_shank</v>
      </c>
      <c r="H2935" t="str">
        <f>gait_events!E4747</f>
        <v>IC</v>
      </c>
      <c r="I2935">
        <f>IF(gait_events!F4747&lt;&gt;"",gait_events!F4747,NA())</f>
        <v>420</v>
      </c>
      <c r="J2935">
        <f>IF(gait_events!G4747&lt;&gt;"",gait_events!G4747,NA())</f>
        <v>419</v>
      </c>
      <c r="K2935">
        <f t="shared" si="360"/>
        <v>1</v>
      </c>
      <c r="L2935">
        <f t="shared" si="361"/>
        <v>5</v>
      </c>
      <c r="M2935">
        <f t="shared" si="362"/>
        <v>1</v>
      </c>
      <c r="N2935">
        <f t="shared" si="363"/>
        <v>1</v>
      </c>
      <c r="O2935">
        <f t="shared" si="364"/>
        <v>1</v>
      </c>
      <c r="P2935">
        <f t="shared" si="365"/>
        <v>0</v>
      </c>
      <c r="Q2935">
        <f t="shared" si="366"/>
        <v>0</v>
      </c>
      <c r="R2935">
        <f t="shared" si="367"/>
        <v>1</v>
      </c>
    </row>
    <row r="2936" spans="1:18" x14ac:dyDescent="0.25">
      <c r="A2936" t="str">
        <f>gait_events!B4748</f>
        <v>pp063</v>
      </c>
      <c r="B2936" t="str">
        <f>VLOOKUP(A2936,participants!A:B,2,0)</f>
        <v>M</v>
      </c>
      <c r="C2936">
        <f>VLOOKUP(A2936,participants!A:C,3,0)</f>
        <v>26</v>
      </c>
      <c r="D2936" t="str">
        <f>VLOOKUP(A2936,participants!A:F,6,0)</f>
        <v>YA</v>
      </c>
      <c r="E2936" t="str">
        <f>IF(LEN(SUBSTITUTE(gait_events!C4748,"_run-",""))&lt;&gt;LEN(gait_events!C4748),LEFT(RIGHT(gait_events!C4748,LEN(gait_events!C4748)-19),FIND("_run-",RIGHT(gait_events!C4748,LEN(gait_events!C4748)-19),1)-1),RIGHT(gait_events!C4748,LEN(gait_events!C4748)-19))</f>
        <v>Preferred</v>
      </c>
      <c r="F2936" t="str">
        <f>IF(LEN(SUBSTITUTE(gait_events!C4748,"_run-",""))&lt;&gt;LEN(gait_events!C4748),RIGHT(gait_events!C4748,LEN(gait_events!C4748)-FIND("_run-",gait_events!C4748,1)-4),"")</f>
        <v/>
      </c>
      <c r="G2936" t="str">
        <f>gait_events!D4748</f>
        <v>left_shank</v>
      </c>
      <c r="H2936" t="str">
        <f>gait_events!E4748</f>
        <v>FC</v>
      </c>
      <c r="I2936">
        <f>IF(gait_events!F4748&lt;&gt;"",gait_events!F4748,NA())</f>
        <v>155</v>
      </c>
      <c r="J2936">
        <f>IF(gait_events!G4748&lt;&gt;"",gait_events!G4748,NA())</f>
        <v>154</v>
      </c>
      <c r="K2936">
        <f t="shared" si="360"/>
        <v>1</v>
      </c>
      <c r="L2936">
        <f t="shared" si="361"/>
        <v>5</v>
      </c>
      <c r="M2936">
        <f t="shared" si="362"/>
        <v>1</v>
      </c>
      <c r="N2936">
        <f t="shared" si="363"/>
        <v>1</v>
      </c>
      <c r="O2936">
        <f t="shared" si="364"/>
        <v>1</v>
      </c>
      <c r="P2936">
        <f t="shared" si="365"/>
        <v>0</v>
      </c>
      <c r="Q2936">
        <f t="shared" si="366"/>
        <v>0</v>
      </c>
      <c r="R2936">
        <f t="shared" si="367"/>
        <v>1</v>
      </c>
    </row>
    <row r="2937" spans="1:18" x14ac:dyDescent="0.25">
      <c r="A2937" t="str">
        <f>gait_events!B4749</f>
        <v>pp063</v>
      </c>
      <c r="B2937" t="str">
        <f>VLOOKUP(A2937,participants!A:B,2,0)</f>
        <v>M</v>
      </c>
      <c r="C2937">
        <f>VLOOKUP(A2937,participants!A:C,3,0)</f>
        <v>26</v>
      </c>
      <c r="D2937" t="str">
        <f>VLOOKUP(A2937,participants!A:F,6,0)</f>
        <v>YA</v>
      </c>
      <c r="E2937" t="str">
        <f>IF(LEN(SUBSTITUTE(gait_events!C4749,"_run-",""))&lt;&gt;LEN(gait_events!C4749),LEFT(RIGHT(gait_events!C4749,LEN(gait_events!C4749)-19),FIND("_run-",RIGHT(gait_events!C4749,LEN(gait_events!C4749)-19),1)-1),RIGHT(gait_events!C4749,LEN(gait_events!C4749)-19))</f>
        <v>Preferred</v>
      </c>
      <c r="F2937" t="str">
        <f>IF(LEN(SUBSTITUTE(gait_events!C4749,"_run-",""))&lt;&gt;LEN(gait_events!C4749),RIGHT(gait_events!C4749,LEN(gait_events!C4749)-FIND("_run-",gait_events!C4749,1)-4),"")</f>
        <v/>
      </c>
      <c r="G2937" t="str">
        <f>gait_events!D4749</f>
        <v>left_shank</v>
      </c>
      <c r="H2937" t="str">
        <f>gait_events!E4749</f>
        <v>FC</v>
      </c>
      <c r="I2937">
        <f>IF(gait_events!F4749&lt;&gt;"",gait_events!F4749,NA())</f>
        <v>345</v>
      </c>
      <c r="J2937">
        <f>IF(gait_events!G4749&lt;&gt;"",gait_events!G4749,NA())</f>
        <v>344</v>
      </c>
      <c r="K2937">
        <f t="shared" si="360"/>
        <v>1</v>
      </c>
      <c r="L2937">
        <f t="shared" si="361"/>
        <v>5</v>
      </c>
      <c r="M2937">
        <f t="shared" si="362"/>
        <v>1</v>
      </c>
      <c r="N2937">
        <f t="shared" si="363"/>
        <v>1</v>
      </c>
      <c r="O2937">
        <f t="shared" si="364"/>
        <v>1</v>
      </c>
      <c r="P2937">
        <f t="shared" si="365"/>
        <v>0</v>
      </c>
      <c r="Q2937">
        <f t="shared" si="366"/>
        <v>0</v>
      </c>
      <c r="R2937">
        <f t="shared" si="367"/>
        <v>1</v>
      </c>
    </row>
    <row r="2938" spans="1:18" x14ac:dyDescent="0.25">
      <c r="A2938" t="str">
        <f>gait_events!B4750</f>
        <v>pp063</v>
      </c>
      <c r="B2938" t="str">
        <f>VLOOKUP(A2938,participants!A:B,2,0)</f>
        <v>M</v>
      </c>
      <c r="C2938">
        <f>VLOOKUP(A2938,participants!A:C,3,0)</f>
        <v>26</v>
      </c>
      <c r="D2938" t="str">
        <f>VLOOKUP(A2938,participants!A:F,6,0)</f>
        <v>YA</v>
      </c>
      <c r="E2938" t="str">
        <f>IF(LEN(SUBSTITUTE(gait_events!C4750,"_run-",""))&lt;&gt;LEN(gait_events!C4750),LEFT(RIGHT(gait_events!C4750,LEN(gait_events!C4750)-19),FIND("_run-",RIGHT(gait_events!C4750,LEN(gait_events!C4750)-19),1)-1),RIGHT(gait_events!C4750,LEN(gait_events!C4750)-19))</f>
        <v>Preferred</v>
      </c>
      <c r="F2938" t="str">
        <f>IF(LEN(SUBSTITUTE(gait_events!C4750,"_run-",""))&lt;&gt;LEN(gait_events!C4750),RIGHT(gait_events!C4750,LEN(gait_events!C4750)-FIND("_run-",gait_events!C4750,1)-4),"")</f>
        <v/>
      </c>
      <c r="G2938" t="str">
        <f>gait_events!D4750</f>
        <v>left_shank</v>
      </c>
      <c r="H2938" t="str">
        <f>gait_events!E4750</f>
        <v>FC</v>
      </c>
      <c r="I2938">
        <f>IF(gait_events!F4750&lt;&gt;"",gait_events!F4750,NA())</f>
        <v>539</v>
      </c>
      <c r="J2938">
        <f>IF(gait_events!G4750&lt;&gt;"",gait_events!G4750,NA())</f>
        <v>537</v>
      </c>
      <c r="K2938">
        <f t="shared" si="360"/>
        <v>2</v>
      </c>
      <c r="L2938">
        <f t="shared" si="361"/>
        <v>10</v>
      </c>
      <c r="M2938">
        <f t="shared" si="362"/>
        <v>1</v>
      </c>
      <c r="N2938">
        <f t="shared" si="363"/>
        <v>1</v>
      </c>
      <c r="O2938">
        <f t="shared" si="364"/>
        <v>1</v>
      </c>
      <c r="P2938">
        <f t="shared" si="365"/>
        <v>0</v>
      </c>
      <c r="Q2938">
        <f t="shared" si="366"/>
        <v>0</v>
      </c>
      <c r="R2938">
        <f t="shared" si="367"/>
        <v>1</v>
      </c>
    </row>
    <row r="2939" spans="1:18" x14ac:dyDescent="0.25">
      <c r="A2939" t="str">
        <f>gait_events!B4751</f>
        <v>pp063</v>
      </c>
      <c r="B2939" t="str">
        <f>VLOOKUP(A2939,participants!A:B,2,0)</f>
        <v>M</v>
      </c>
      <c r="C2939">
        <f>VLOOKUP(A2939,participants!A:C,3,0)</f>
        <v>26</v>
      </c>
      <c r="D2939" t="str">
        <f>VLOOKUP(A2939,participants!A:F,6,0)</f>
        <v>YA</v>
      </c>
      <c r="E2939" t="str">
        <f>IF(LEN(SUBSTITUTE(gait_events!C4751,"_run-",""))&lt;&gt;LEN(gait_events!C4751),LEFT(RIGHT(gait_events!C4751,LEN(gait_events!C4751)-19),FIND("_run-",RIGHT(gait_events!C4751,LEN(gait_events!C4751)-19),1)-1),RIGHT(gait_events!C4751,LEN(gait_events!C4751)-19))</f>
        <v>Preferred</v>
      </c>
      <c r="F2939" t="str">
        <f>IF(LEN(SUBSTITUTE(gait_events!C4751,"_run-",""))&lt;&gt;LEN(gait_events!C4751),RIGHT(gait_events!C4751,LEN(gait_events!C4751)-FIND("_run-",gait_events!C4751,1)-4),"")</f>
        <v/>
      </c>
      <c r="G2939" t="str">
        <f>gait_events!D4751</f>
        <v>right_shank</v>
      </c>
      <c r="H2939" t="str">
        <f>gait_events!E4751</f>
        <v>IC</v>
      </c>
      <c r="I2939">
        <f>IF(gait_events!F4751&lt;&gt;"",gait_events!F4751,NA())</f>
        <v>138</v>
      </c>
      <c r="J2939">
        <f>IF(gait_events!G4751&lt;&gt;"",gait_events!G4751,NA())</f>
        <v>139</v>
      </c>
      <c r="K2939">
        <f t="shared" si="360"/>
        <v>-1</v>
      </c>
      <c r="L2939">
        <f t="shared" si="361"/>
        <v>-5</v>
      </c>
      <c r="M2939">
        <f t="shared" si="362"/>
        <v>1</v>
      </c>
      <c r="N2939">
        <f t="shared" si="363"/>
        <v>1</v>
      </c>
      <c r="O2939">
        <f t="shared" si="364"/>
        <v>1</v>
      </c>
      <c r="P2939">
        <f t="shared" si="365"/>
        <v>0</v>
      </c>
      <c r="Q2939">
        <f t="shared" si="366"/>
        <v>0</v>
      </c>
      <c r="R2939">
        <f t="shared" si="367"/>
        <v>1</v>
      </c>
    </row>
    <row r="2940" spans="1:18" x14ac:dyDescent="0.25">
      <c r="A2940" t="str">
        <f>gait_events!B4752</f>
        <v>pp063</v>
      </c>
      <c r="B2940" t="str">
        <f>VLOOKUP(A2940,participants!A:B,2,0)</f>
        <v>M</v>
      </c>
      <c r="C2940">
        <f>VLOOKUP(A2940,participants!A:C,3,0)</f>
        <v>26</v>
      </c>
      <c r="D2940" t="str">
        <f>VLOOKUP(A2940,participants!A:F,6,0)</f>
        <v>YA</v>
      </c>
      <c r="E2940" t="str">
        <f>IF(LEN(SUBSTITUTE(gait_events!C4752,"_run-",""))&lt;&gt;LEN(gait_events!C4752),LEFT(RIGHT(gait_events!C4752,LEN(gait_events!C4752)-19),FIND("_run-",RIGHT(gait_events!C4752,LEN(gait_events!C4752)-19),1)-1),RIGHT(gait_events!C4752,LEN(gait_events!C4752)-19))</f>
        <v>Preferred</v>
      </c>
      <c r="F2940" t="str">
        <f>IF(LEN(SUBSTITUTE(gait_events!C4752,"_run-",""))&lt;&gt;LEN(gait_events!C4752),RIGHT(gait_events!C4752,LEN(gait_events!C4752)-FIND("_run-",gait_events!C4752,1)-4),"")</f>
        <v/>
      </c>
      <c r="G2940" t="str">
        <f>gait_events!D4752</f>
        <v>right_shank</v>
      </c>
      <c r="H2940" t="str">
        <f>gait_events!E4752</f>
        <v>IC</v>
      </c>
      <c r="I2940">
        <f>IF(gait_events!F4752&lt;&gt;"",gait_events!F4752,NA())</f>
        <v>327</v>
      </c>
      <c r="J2940">
        <f>IF(gait_events!G4752&lt;&gt;"",gait_events!G4752,NA())</f>
        <v>328</v>
      </c>
      <c r="K2940">
        <f t="shared" si="360"/>
        <v>-1</v>
      </c>
      <c r="L2940">
        <f t="shared" si="361"/>
        <v>-5</v>
      </c>
      <c r="M2940">
        <f t="shared" si="362"/>
        <v>1</v>
      </c>
      <c r="N2940">
        <f t="shared" si="363"/>
        <v>1</v>
      </c>
      <c r="O2940">
        <f t="shared" si="364"/>
        <v>1</v>
      </c>
      <c r="P2940">
        <f t="shared" si="365"/>
        <v>0</v>
      </c>
      <c r="Q2940">
        <f t="shared" si="366"/>
        <v>0</v>
      </c>
      <c r="R2940">
        <f t="shared" si="367"/>
        <v>1</v>
      </c>
    </row>
    <row r="2941" spans="1:18" x14ac:dyDescent="0.25">
      <c r="A2941" t="str">
        <f>gait_events!B4753</f>
        <v>pp063</v>
      </c>
      <c r="B2941" t="str">
        <f>VLOOKUP(A2941,participants!A:B,2,0)</f>
        <v>M</v>
      </c>
      <c r="C2941">
        <f>VLOOKUP(A2941,participants!A:C,3,0)</f>
        <v>26</v>
      </c>
      <c r="D2941" t="str">
        <f>VLOOKUP(A2941,participants!A:F,6,0)</f>
        <v>YA</v>
      </c>
      <c r="E2941" t="str">
        <f>IF(LEN(SUBSTITUTE(gait_events!C4753,"_run-",""))&lt;&gt;LEN(gait_events!C4753),LEFT(RIGHT(gait_events!C4753,LEN(gait_events!C4753)-19),FIND("_run-",RIGHT(gait_events!C4753,LEN(gait_events!C4753)-19),1)-1),RIGHT(gait_events!C4753,LEN(gait_events!C4753)-19))</f>
        <v>Preferred</v>
      </c>
      <c r="F2941" t="str">
        <f>IF(LEN(SUBSTITUTE(gait_events!C4753,"_run-",""))&lt;&gt;LEN(gait_events!C4753),RIGHT(gait_events!C4753,LEN(gait_events!C4753)-FIND("_run-",gait_events!C4753,1)-4),"")</f>
        <v/>
      </c>
      <c r="G2941" t="str">
        <f>gait_events!D4753</f>
        <v>right_shank</v>
      </c>
      <c r="H2941" t="str">
        <f>gait_events!E4753</f>
        <v>IC</v>
      </c>
      <c r="I2941">
        <f>IF(gait_events!F4753&lt;&gt;"",gait_events!F4753,NA())</f>
        <v>518</v>
      </c>
      <c r="J2941">
        <f>IF(gait_events!G4753&lt;&gt;"",gait_events!G4753,NA())</f>
        <v>518</v>
      </c>
      <c r="K2941">
        <f t="shared" si="360"/>
        <v>0</v>
      </c>
      <c r="L2941">
        <f t="shared" si="361"/>
        <v>0</v>
      </c>
      <c r="M2941">
        <f t="shared" si="362"/>
        <v>1</v>
      </c>
      <c r="N2941">
        <f t="shared" si="363"/>
        <v>1</v>
      </c>
      <c r="O2941">
        <f t="shared" si="364"/>
        <v>1</v>
      </c>
      <c r="P2941">
        <f t="shared" si="365"/>
        <v>0</v>
      </c>
      <c r="Q2941">
        <f t="shared" si="366"/>
        <v>0</v>
      </c>
      <c r="R2941">
        <f t="shared" si="367"/>
        <v>1</v>
      </c>
    </row>
    <row r="2942" spans="1:18" x14ac:dyDescent="0.25">
      <c r="A2942" t="str">
        <f>gait_events!B4754</f>
        <v>pp063</v>
      </c>
      <c r="B2942" t="str">
        <f>VLOOKUP(A2942,participants!A:B,2,0)</f>
        <v>M</v>
      </c>
      <c r="C2942">
        <f>VLOOKUP(A2942,participants!A:C,3,0)</f>
        <v>26</v>
      </c>
      <c r="D2942" t="str">
        <f>VLOOKUP(A2942,participants!A:F,6,0)</f>
        <v>YA</v>
      </c>
      <c r="E2942" t="str">
        <f>IF(LEN(SUBSTITUTE(gait_events!C4754,"_run-",""))&lt;&gt;LEN(gait_events!C4754),LEFT(RIGHT(gait_events!C4754,LEN(gait_events!C4754)-19),FIND("_run-",RIGHT(gait_events!C4754,LEN(gait_events!C4754)-19),1)-1),RIGHT(gait_events!C4754,LEN(gait_events!C4754)-19))</f>
        <v>Preferred</v>
      </c>
      <c r="F2942" t="str">
        <f>IF(LEN(SUBSTITUTE(gait_events!C4754,"_run-",""))&lt;&gt;LEN(gait_events!C4754),RIGHT(gait_events!C4754,LEN(gait_events!C4754)-FIND("_run-",gait_events!C4754,1)-4),"")</f>
        <v/>
      </c>
      <c r="G2942" t="str">
        <f>gait_events!D4754</f>
        <v>right_shank</v>
      </c>
      <c r="H2942" t="str">
        <f>gait_events!E4754</f>
        <v>FC</v>
      </c>
      <c r="I2942">
        <f>IF(gait_events!F4754&lt;&gt;"",gait_events!F4754,NA())</f>
        <v>61</v>
      </c>
      <c r="J2942">
        <f>IF(gait_events!G4754&lt;&gt;"",gait_events!G4754,NA())</f>
        <v>61</v>
      </c>
      <c r="K2942">
        <f t="shared" si="360"/>
        <v>0</v>
      </c>
      <c r="L2942">
        <f t="shared" si="361"/>
        <v>0</v>
      </c>
      <c r="M2942">
        <f t="shared" si="362"/>
        <v>1</v>
      </c>
      <c r="N2942">
        <f t="shared" si="363"/>
        <v>1</v>
      </c>
      <c r="O2942">
        <f t="shared" si="364"/>
        <v>1</v>
      </c>
      <c r="P2942">
        <f t="shared" si="365"/>
        <v>0</v>
      </c>
      <c r="Q2942">
        <f t="shared" si="366"/>
        <v>0</v>
      </c>
      <c r="R2942">
        <f t="shared" si="367"/>
        <v>1</v>
      </c>
    </row>
    <row r="2943" spans="1:18" x14ac:dyDescent="0.25">
      <c r="A2943" t="str">
        <f>gait_events!B4755</f>
        <v>pp063</v>
      </c>
      <c r="B2943" t="str">
        <f>VLOOKUP(A2943,participants!A:B,2,0)</f>
        <v>M</v>
      </c>
      <c r="C2943">
        <f>VLOOKUP(A2943,participants!A:C,3,0)</f>
        <v>26</v>
      </c>
      <c r="D2943" t="str">
        <f>VLOOKUP(A2943,participants!A:F,6,0)</f>
        <v>YA</v>
      </c>
      <c r="E2943" t="str">
        <f>IF(LEN(SUBSTITUTE(gait_events!C4755,"_run-",""))&lt;&gt;LEN(gait_events!C4755),LEFT(RIGHT(gait_events!C4755,LEN(gait_events!C4755)-19),FIND("_run-",RIGHT(gait_events!C4755,LEN(gait_events!C4755)-19),1)-1),RIGHT(gait_events!C4755,LEN(gait_events!C4755)-19))</f>
        <v>Preferred</v>
      </c>
      <c r="F2943" t="str">
        <f>IF(LEN(SUBSTITUTE(gait_events!C4755,"_run-",""))&lt;&gt;LEN(gait_events!C4755),RIGHT(gait_events!C4755,LEN(gait_events!C4755)-FIND("_run-",gait_events!C4755,1)-4),"")</f>
        <v/>
      </c>
      <c r="G2943" t="str">
        <f>gait_events!D4755</f>
        <v>right_shank</v>
      </c>
      <c r="H2943" t="str">
        <f>gait_events!E4755</f>
        <v>FC</v>
      </c>
      <c r="I2943">
        <f>IF(gait_events!F4755&lt;&gt;"",gait_events!F4755,NA())</f>
        <v>251</v>
      </c>
      <c r="J2943">
        <f>IF(gait_events!G4755&lt;&gt;"",gait_events!G4755,NA())</f>
        <v>250</v>
      </c>
      <c r="K2943">
        <f t="shared" si="360"/>
        <v>1</v>
      </c>
      <c r="L2943">
        <f t="shared" si="361"/>
        <v>5</v>
      </c>
      <c r="M2943">
        <f t="shared" si="362"/>
        <v>1</v>
      </c>
      <c r="N2943">
        <f t="shared" si="363"/>
        <v>1</v>
      </c>
      <c r="O2943">
        <f t="shared" si="364"/>
        <v>1</v>
      </c>
      <c r="P2943">
        <f t="shared" si="365"/>
        <v>0</v>
      </c>
      <c r="Q2943">
        <f t="shared" si="366"/>
        <v>0</v>
      </c>
      <c r="R2943">
        <f t="shared" si="367"/>
        <v>1</v>
      </c>
    </row>
    <row r="2944" spans="1:18" x14ac:dyDescent="0.25">
      <c r="A2944" t="str">
        <f>gait_events!B4756</f>
        <v>pp063</v>
      </c>
      <c r="B2944" t="str">
        <f>VLOOKUP(A2944,participants!A:B,2,0)</f>
        <v>M</v>
      </c>
      <c r="C2944">
        <f>VLOOKUP(A2944,participants!A:C,3,0)</f>
        <v>26</v>
      </c>
      <c r="D2944" t="str">
        <f>VLOOKUP(A2944,participants!A:F,6,0)</f>
        <v>YA</v>
      </c>
      <c r="E2944" t="str">
        <f>IF(LEN(SUBSTITUTE(gait_events!C4756,"_run-",""))&lt;&gt;LEN(gait_events!C4756),LEFT(RIGHT(gait_events!C4756,LEN(gait_events!C4756)-19),FIND("_run-",RIGHT(gait_events!C4756,LEN(gait_events!C4756)-19),1)-1),RIGHT(gait_events!C4756,LEN(gait_events!C4756)-19))</f>
        <v>Preferred</v>
      </c>
      <c r="F2944" t="str">
        <f>IF(LEN(SUBSTITUTE(gait_events!C4756,"_run-",""))&lt;&gt;LEN(gait_events!C4756),RIGHT(gait_events!C4756,LEN(gait_events!C4756)-FIND("_run-",gait_events!C4756,1)-4),"")</f>
        <v/>
      </c>
      <c r="G2944" t="str">
        <f>gait_events!D4756</f>
        <v>right_shank</v>
      </c>
      <c r="H2944" t="str">
        <f>gait_events!E4756</f>
        <v>FC</v>
      </c>
      <c r="I2944">
        <f>IF(gait_events!F4756&lt;&gt;"",gait_events!F4756,NA())</f>
        <v>442</v>
      </c>
      <c r="J2944">
        <f>IF(gait_events!G4756&lt;&gt;"",gait_events!G4756,NA())</f>
        <v>442</v>
      </c>
      <c r="K2944">
        <f t="shared" si="360"/>
        <v>0</v>
      </c>
      <c r="L2944">
        <f t="shared" si="361"/>
        <v>0</v>
      </c>
      <c r="M2944">
        <f t="shared" si="362"/>
        <v>1</v>
      </c>
      <c r="N2944">
        <f t="shared" si="363"/>
        <v>1</v>
      </c>
      <c r="O2944">
        <f t="shared" si="364"/>
        <v>1</v>
      </c>
      <c r="P2944">
        <f t="shared" si="365"/>
        <v>0</v>
      </c>
      <c r="Q2944">
        <f t="shared" si="366"/>
        <v>0</v>
      </c>
      <c r="R2944">
        <f t="shared" si="367"/>
        <v>1</v>
      </c>
    </row>
    <row r="2945" spans="1:18" x14ac:dyDescent="0.25">
      <c r="A2945" t="str">
        <f>gait_events!B4757</f>
        <v>pp063</v>
      </c>
      <c r="B2945" t="str">
        <f>VLOOKUP(A2945,participants!A:B,2,0)</f>
        <v>M</v>
      </c>
      <c r="C2945">
        <f>VLOOKUP(A2945,participants!A:C,3,0)</f>
        <v>26</v>
      </c>
      <c r="D2945" t="str">
        <f>VLOOKUP(A2945,participants!A:F,6,0)</f>
        <v>YA</v>
      </c>
      <c r="E2945" t="str">
        <f>IF(LEN(SUBSTITUTE(gait_events!C4757,"_run-",""))&lt;&gt;LEN(gait_events!C4757),LEFT(RIGHT(gait_events!C4757,LEN(gait_events!C4757)-19),FIND("_run-",RIGHT(gait_events!C4757,LEN(gait_events!C4757)-19),1)-1),RIGHT(gait_events!C4757,LEN(gait_events!C4757)-19))</f>
        <v>Slow</v>
      </c>
      <c r="F2945" t="str">
        <f>IF(LEN(SUBSTITUTE(gait_events!C4757,"_run-",""))&lt;&gt;LEN(gait_events!C4757),RIGHT(gait_events!C4757,LEN(gait_events!C4757)-FIND("_run-",gait_events!C4757,1)-4),"")</f>
        <v/>
      </c>
      <c r="G2945" t="str">
        <f>gait_events!D4757</f>
        <v>left_ankle</v>
      </c>
      <c r="H2945" t="str">
        <f>gait_events!E4757</f>
        <v>IC</v>
      </c>
      <c r="I2945">
        <f>IF(gait_events!F4757&lt;&gt;"",gait_events!F4757,NA())</f>
        <v>172</v>
      </c>
      <c r="J2945">
        <f>IF(gait_events!G4757&lt;&gt;"",gait_events!G4757,NA())</f>
        <v>175</v>
      </c>
      <c r="K2945">
        <f t="shared" si="360"/>
        <v>-3</v>
      </c>
      <c r="L2945">
        <f t="shared" si="361"/>
        <v>-15</v>
      </c>
      <c r="M2945">
        <f t="shared" si="362"/>
        <v>1</v>
      </c>
      <c r="N2945">
        <f t="shared" si="363"/>
        <v>1</v>
      </c>
      <c r="O2945">
        <f t="shared" si="364"/>
        <v>1</v>
      </c>
      <c r="P2945">
        <f t="shared" si="365"/>
        <v>0</v>
      </c>
      <c r="Q2945">
        <f t="shared" si="366"/>
        <v>0</v>
      </c>
      <c r="R2945">
        <f t="shared" si="367"/>
        <v>1</v>
      </c>
    </row>
    <row r="2946" spans="1:18" x14ac:dyDescent="0.25">
      <c r="A2946" t="str">
        <f>gait_events!B4758</f>
        <v>pp063</v>
      </c>
      <c r="B2946" t="str">
        <f>VLOOKUP(A2946,participants!A:B,2,0)</f>
        <v>M</v>
      </c>
      <c r="C2946">
        <f>VLOOKUP(A2946,participants!A:C,3,0)</f>
        <v>26</v>
      </c>
      <c r="D2946" t="str">
        <f>VLOOKUP(A2946,participants!A:F,6,0)</f>
        <v>YA</v>
      </c>
      <c r="E2946" t="str">
        <f>IF(LEN(SUBSTITUTE(gait_events!C4758,"_run-",""))&lt;&gt;LEN(gait_events!C4758),LEFT(RIGHT(gait_events!C4758,LEN(gait_events!C4758)-19),FIND("_run-",RIGHT(gait_events!C4758,LEN(gait_events!C4758)-19),1)-1),RIGHT(gait_events!C4758,LEN(gait_events!C4758)-19))</f>
        <v>Slow</v>
      </c>
      <c r="F2946" t="str">
        <f>IF(LEN(SUBSTITUTE(gait_events!C4758,"_run-",""))&lt;&gt;LEN(gait_events!C4758),RIGHT(gait_events!C4758,LEN(gait_events!C4758)-FIND("_run-",gait_events!C4758,1)-4),"")</f>
        <v/>
      </c>
      <c r="G2946" t="str">
        <f>gait_events!D4758</f>
        <v>left_ankle</v>
      </c>
      <c r="H2946" t="str">
        <f>gait_events!E4758</f>
        <v>IC</v>
      </c>
      <c r="I2946">
        <f>IF(gait_events!F4758&lt;&gt;"",gait_events!F4758,NA())</f>
        <v>374</v>
      </c>
      <c r="J2946">
        <f>IF(gait_events!G4758&lt;&gt;"",gait_events!G4758,NA())</f>
        <v>374</v>
      </c>
      <c r="K2946">
        <f t="shared" ref="K2946:K3009" si="368">I2946-J2946</f>
        <v>0</v>
      </c>
      <c r="L2946">
        <f t="shared" ref="L2946:L3009" si="369">K2946*5</f>
        <v>0</v>
      </c>
      <c r="M2946">
        <f t="shared" ref="M2946:M3009" si="370">IF(NOT(ISNA(I2946)),1,0)</f>
        <v>1</v>
      </c>
      <c r="N2946">
        <f t="shared" ref="N2946:N3009" si="371">IF(NOT(ISNA(J2946)),1,0)</f>
        <v>1</v>
      </c>
      <c r="O2946">
        <f t="shared" ref="O2946:O3009" si="372">IF(AND(NOT(ISNA(I2946)),NOT(ISNA(J2946))),1,0)</f>
        <v>1</v>
      </c>
      <c r="P2946">
        <f t="shared" ref="P2946:P3009" si="373">IF(AND(NOT(ISNA(I2946)),ISNA(J2946)),1,0)</f>
        <v>0</v>
      </c>
      <c r="Q2946">
        <f t="shared" ref="Q2946:Q3009" si="374">IF(AND(ISNA(I2946),NOT(ISNA(J2946))),1,0)</f>
        <v>0</v>
      </c>
      <c r="R2946">
        <f t="shared" ref="R2946:R3009" si="375">IF(SUM(O2946:Q2946)&lt;&gt;1,"ERROR",1)</f>
        <v>1</v>
      </c>
    </row>
    <row r="2947" spans="1:18" x14ac:dyDescent="0.25">
      <c r="A2947" t="str">
        <f>gait_events!B4759</f>
        <v>pp063</v>
      </c>
      <c r="B2947" t="str">
        <f>VLOOKUP(A2947,participants!A:B,2,0)</f>
        <v>M</v>
      </c>
      <c r="C2947">
        <f>VLOOKUP(A2947,participants!A:C,3,0)</f>
        <v>26</v>
      </c>
      <c r="D2947" t="str">
        <f>VLOOKUP(A2947,participants!A:F,6,0)</f>
        <v>YA</v>
      </c>
      <c r="E2947" t="str">
        <f>IF(LEN(SUBSTITUTE(gait_events!C4759,"_run-",""))&lt;&gt;LEN(gait_events!C4759),LEFT(RIGHT(gait_events!C4759,LEN(gait_events!C4759)-19),FIND("_run-",RIGHT(gait_events!C4759,LEN(gait_events!C4759)-19),1)-1),RIGHT(gait_events!C4759,LEN(gait_events!C4759)-19))</f>
        <v>Slow</v>
      </c>
      <c r="F2947" t="str">
        <f>IF(LEN(SUBSTITUTE(gait_events!C4759,"_run-",""))&lt;&gt;LEN(gait_events!C4759),RIGHT(gait_events!C4759,LEN(gait_events!C4759)-FIND("_run-",gait_events!C4759,1)-4),"")</f>
        <v/>
      </c>
      <c r="G2947" t="str">
        <f>gait_events!D4759</f>
        <v>left_ankle</v>
      </c>
      <c r="H2947" t="str">
        <f>gait_events!E4759</f>
        <v>IC</v>
      </c>
      <c r="I2947">
        <f>IF(gait_events!F4759&lt;&gt;"",gait_events!F4759,NA())</f>
        <v>575</v>
      </c>
      <c r="J2947">
        <f>IF(gait_events!G4759&lt;&gt;"",gait_events!G4759,NA())</f>
        <v>577</v>
      </c>
      <c r="K2947">
        <f t="shared" si="368"/>
        <v>-2</v>
      </c>
      <c r="L2947">
        <f t="shared" si="369"/>
        <v>-10</v>
      </c>
      <c r="M2947">
        <f t="shared" si="370"/>
        <v>1</v>
      </c>
      <c r="N2947">
        <f t="shared" si="371"/>
        <v>1</v>
      </c>
      <c r="O2947">
        <f t="shared" si="372"/>
        <v>1</v>
      </c>
      <c r="P2947">
        <f t="shared" si="373"/>
        <v>0</v>
      </c>
      <c r="Q2947">
        <f t="shared" si="374"/>
        <v>0</v>
      </c>
      <c r="R2947">
        <f t="shared" si="375"/>
        <v>1</v>
      </c>
    </row>
    <row r="2948" spans="1:18" x14ac:dyDescent="0.25">
      <c r="A2948" t="str">
        <f>gait_events!B4760</f>
        <v>pp063</v>
      </c>
      <c r="B2948" t="str">
        <f>VLOOKUP(A2948,participants!A:B,2,0)</f>
        <v>M</v>
      </c>
      <c r="C2948">
        <f>VLOOKUP(A2948,participants!A:C,3,0)</f>
        <v>26</v>
      </c>
      <c r="D2948" t="str">
        <f>VLOOKUP(A2948,participants!A:F,6,0)</f>
        <v>YA</v>
      </c>
      <c r="E2948" t="str">
        <f>IF(LEN(SUBSTITUTE(gait_events!C4760,"_run-",""))&lt;&gt;LEN(gait_events!C4760),LEFT(RIGHT(gait_events!C4760,LEN(gait_events!C4760)-19),FIND("_run-",RIGHT(gait_events!C4760,LEN(gait_events!C4760)-19),1)-1),RIGHT(gait_events!C4760,LEN(gait_events!C4760)-19))</f>
        <v>Slow</v>
      </c>
      <c r="F2948" t="str">
        <f>IF(LEN(SUBSTITUTE(gait_events!C4760,"_run-",""))&lt;&gt;LEN(gait_events!C4760),RIGHT(gait_events!C4760,LEN(gait_events!C4760)-FIND("_run-",gait_events!C4760,1)-4),"")</f>
        <v/>
      </c>
      <c r="G2948" t="str">
        <f>gait_events!D4760</f>
        <v>left_ankle</v>
      </c>
      <c r="H2948" t="str">
        <f>gait_events!E4760</f>
        <v>FC</v>
      </c>
      <c r="I2948">
        <f>IF(gait_events!F4760&lt;&gt;"",gait_events!F4760,NA())</f>
        <v>93</v>
      </c>
      <c r="J2948">
        <f>IF(gait_events!G4760&lt;&gt;"",gait_events!G4760,NA())</f>
        <v>87</v>
      </c>
      <c r="K2948">
        <f t="shared" si="368"/>
        <v>6</v>
      </c>
      <c r="L2948">
        <f t="shared" si="369"/>
        <v>30</v>
      </c>
      <c r="M2948">
        <f t="shared" si="370"/>
        <v>1</v>
      </c>
      <c r="N2948">
        <f t="shared" si="371"/>
        <v>1</v>
      </c>
      <c r="O2948">
        <f t="shared" si="372"/>
        <v>1</v>
      </c>
      <c r="P2948">
        <f t="shared" si="373"/>
        <v>0</v>
      </c>
      <c r="Q2948">
        <f t="shared" si="374"/>
        <v>0</v>
      </c>
      <c r="R2948">
        <f t="shared" si="375"/>
        <v>1</v>
      </c>
    </row>
    <row r="2949" spans="1:18" x14ac:dyDescent="0.25">
      <c r="A2949" t="str">
        <f>gait_events!B4761</f>
        <v>pp063</v>
      </c>
      <c r="B2949" t="str">
        <f>VLOOKUP(A2949,participants!A:B,2,0)</f>
        <v>M</v>
      </c>
      <c r="C2949">
        <f>VLOOKUP(A2949,participants!A:C,3,0)</f>
        <v>26</v>
      </c>
      <c r="D2949" t="str">
        <f>VLOOKUP(A2949,participants!A:F,6,0)</f>
        <v>YA</v>
      </c>
      <c r="E2949" t="str">
        <f>IF(LEN(SUBSTITUTE(gait_events!C4761,"_run-",""))&lt;&gt;LEN(gait_events!C4761),LEFT(RIGHT(gait_events!C4761,LEN(gait_events!C4761)-19),FIND("_run-",RIGHT(gait_events!C4761,LEN(gait_events!C4761)-19),1)-1),RIGHT(gait_events!C4761,LEN(gait_events!C4761)-19))</f>
        <v>Slow</v>
      </c>
      <c r="F2949" t="str">
        <f>IF(LEN(SUBSTITUTE(gait_events!C4761,"_run-",""))&lt;&gt;LEN(gait_events!C4761),RIGHT(gait_events!C4761,LEN(gait_events!C4761)-FIND("_run-",gait_events!C4761,1)-4),"")</f>
        <v/>
      </c>
      <c r="G2949" t="str">
        <f>gait_events!D4761</f>
        <v>left_ankle</v>
      </c>
      <c r="H2949" t="str">
        <f>gait_events!E4761</f>
        <v>FC</v>
      </c>
      <c r="I2949">
        <f>IF(gait_events!F4761&lt;&gt;"",gait_events!F4761,NA())</f>
        <v>299</v>
      </c>
      <c r="J2949">
        <f>IF(gait_events!G4761&lt;&gt;"",gait_events!G4761,NA())</f>
        <v>295</v>
      </c>
      <c r="K2949">
        <f t="shared" si="368"/>
        <v>4</v>
      </c>
      <c r="L2949">
        <f t="shared" si="369"/>
        <v>20</v>
      </c>
      <c r="M2949">
        <f t="shared" si="370"/>
        <v>1</v>
      </c>
      <c r="N2949">
        <f t="shared" si="371"/>
        <v>1</v>
      </c>
      <c r="O2949">
        <f t="shared" si="372"/>
        <v>1</v>
      </c>
      <c r="P2949">
        <f t="shared" si="373"/>
        <v>0</v>
      </c>
      <c r="Q2949">
        <f t="shared" si="374"/>
        <v>0</v>
      </c>
      <c r="R2949">
        <f t="shared" si="375"/>
        <v>1</v>
      </c>
    </row>
    <row r="2950" spans="1:18" x14ac:dyDescent="0.25">
      <c r="A2950" t="str">
        <f>gait_events!B4762</f>
        <v>pp063</v>
      </c>
      <c r="B2950" t="str">
        <f>VLOOKUP(A2950,participants!A:B,2,0)</f>
        <v>M</v>
      </c>
      <c r="C2950">
        <f>VLOOKUP(A2950,participants!A:C,3,0)</f>
        <v>26</v>
      </c>
      <c r="D2950" t="str">
        <f>VLOOKUP(A2950,participants!A:F,6,0)</f>
        <v>YA</v>
      </c>
      <c r="E2950" t="str">
        <f>IF(LEN(SUBSTITUTE(gait_events!C4762,"_run-",""))&lt;&gt;LEN(gait_events!C4762),LEFT(RIGHT(gait_events!C4762,LEN(gait_events!C4762)-19),FIND("_run-",RIGHT(gait_events!C4762,LEN(gait_events!C4762)-19),1)-1),RIGHT(gait_events!C4762,LEN(gait_events!C4762)-19))</f>
        <v>Slow</v>
      </c>
      <c r="F2950" t="str">
        <f>IF(LEN(SUBSTITUTE(gait_events!C4762,"_run-",""))&lt;&gt;LEN(gait_events!C4762),RIGHT(gait_events!C4762,LEN(gait_events!C4762)-FIND("_run-",gait_events!C4762,1)-4),"")</f>
        <v/>
      </c>
      <c r="G2950" t="str">
        <f>gait_events!D4762</f>
        <v>left_ankle</v>
      </c>
      <c r="H2950" t="str">
        <f>gait_events!E4762</f>
        <v>FC</v>
      </c>
      <c r="I2950">
        <f>IF(gait_events!F4762&lt;&gt;"",gait_events!F4762,NA())</f>
        <v>499</v>
      </c>
      <c r="J2950">
        <f>IF(gait_events!G4762&lt;&gt;"",gait_events!G4762,NA())</f>
        <v>496</v>
      </c>
      <c r="K2950">
        <f t="shared" si="368"/>
        <v>3</v>
      </c>
      <c r="L2950">
        <f t="shared" si="369"/>
        <v>15</v>
      </c>
      <c r="M2950">
        <f t="shared" si="370"/>
        <v>1</v>
      </c>
      <c r="N2950">
        <f t="shared" si="371"/>
        <v>1</v>
      </c>
      <c r="O2950">
        <f t="shared" si="372"/>
        <v>1</v>
      </c>
      <c r="P2950">
        <f t="shared" si="373"/>
        <v>0</v>
      </c>
      <c r="Q2950">
        <f t="shared" si="374"/>
        <v>0</v>
      </c>
      <c r="R2950">
        <f t="shared" si="375"/>
        <v>1</v>
      </c>
    </row>
    <row r="2951" spans="1:18" x14ac:dyDescent="0.25">
      <c r="A2951" t="str">
        <f>gait_events!B4763</f>
        <v>pp063</v>
      </c>
      <c r="B2951" t="str">
        <f>VLOOKUP(A2951,participants!A:B,2,0)</f>
        <v>M</v>
      </c>
      <c r="C2951">
        <f>VLOOKUP(A2951,participants!A:C,3,0)</f>
        <v>26</v>
      </c>
      <c r="D2951" t="str">
        <f>VLOOKUP(A2951,participants!A:F,6,0)</f>
        <v>YA</v>
      </c>
      <c r="E2951" t="str">
        <f>IF(LEN(SUBSTITUTE(gait_events!C4763,"_run-",""))&lt;&gt;LEN(gait_events!C4763),LEFT(RIGHT(gait_events!C4763,LEN(gait_events!C4763)-19),FIND("_run-",RIGHT(gait_events!C4763,LEN(gait_events!C4763)-19),1)-1),RIGHT(gait_events!C4763,LEN(gait_events!C4763)-19))</f>
        <v>Slow</v>
      </c>
      <c r="F2951" t="str">
        <f>IF(LEN(SUBSTITUTE(gait_events!C4763,"_run-",""))&lt;&gt;LEN(gait_events!C4763),RIGHT(gait_events!C4763,LEN(gait_events!C4763)-FIND("_run-",gait_events!C4763,1)-4),"")</f>
        <v/>
      </c>
      <c r="G2951" t="str">
        <f>gait_events!D4763</f>
        <v>left_ankle</v>
      </c>
      <c r="H2951" t="str">
        <f>gait_events!E4763</f>
        <v>FC</v>
      </c>
      <c r="I2951">
        <f>IF(gait_events!F4763&lt;&gt;"",gait_events!F4763,NA())</f>
        <v>708</v>
      </c>
      <c r="J2951">
        <f>IF(gait_events!G4763&lt;&gt;"",gait_events!G4763,NA())</f>
        <v>706</v>
      </c>
      <c r="K2951">
        <f t="shared" si="368"/>
        <v>2</v>
      </c>
      <c r="L2951">
        <f t="shared" si="369"/>
        <v>10</v>
      </c>
      <c r="M2951">
        <f t="shared" si="370"/>
        <v>1</v>
      </c>
      <c r="N2951">
        <f t="shared" si="371"/>
        <v>1</v>
      </c>
      <c r="O2951">
        <f t="shared" si="372"/>
        <v>1</v>
      </c>
      <c r="P2951">
        <f t="shared" si="373"/>
        <v>0</v>
      </c>
      <c r="Q2951">
        <f t="shared" si="374"/>
        <v>0</v>
      </c>
      <c r="R2951">
        <f t="shared" si="375"/>
        <v>1</v>
      </c>
    </row>
    <row r="2952" spans="1:18" x14ac:dyDescent="0.25">
      <c r="A2952" t="str">
        <f>gait_events!B4764</f>
        <v>pp063</v>
      </c>
      <c r="B2952" t="str">
        <f>VLOOKUP(A2952,participants!A:B,2,0)</f>
        <v>M</v>
      </c>
      <c r="C2952">
        <f>VLOOKUP(A2952,participants!A:C,3,0)</f>
        <v>26</v>
      </c>
      <c r="D2952" t="str">
        <f>VLOOKUP(A2952,participants!A:F,6,0)</f>
        <v>YA</v>
      </c>
      <c r="E2952" t="str">
        <f>IF(LEN(SUBSTITUTE(gait_events!C4764,"_run-",""))&lt;&gt;LEN(gait_events!C4764),LEFT(RIGHT(gait_events!C4764,LEN(gait_events!C4764)-19),FIND("_run-",RIGHT(gait_events!C4764,LEN(gait_events!C4764)-19),1)-1),RIGHT(gait_events!C4764,LEN(gait_events!C4764)-19))</f>
        <v>Slow</v>
      </c>
      <c r="F2952" t="str">
        <f>IF(LEN(SUBSTITUTE(gait_events!C4764,"_run-",""))&lt;&gt;LEN(gait_events!C4764),RIGHT(gait_events!C4764,LEN(gait_events!C4764)-FIND("_run-",gait_events!C4764,1)-4),"")</f>
        <v/>
      </c>
      <c r="G2952" t="str">
        <f>gait_events!D4764</f>
        <v>right_ankle</v>
      </c>
      <c r="H2952" t="str">
        <f>gait_events!E4764</f>
        <v>IC</v>
      </c>
      <c r="I2952">
        <f>IF(gait_events!F4764&lt;&gt;"",gait_events!F4764,NA())</f>
        <v>69</v>
      </c>
      <c r="J2952">
        <f>IF(gait_events!G4764&lt;&gt;"",gait_events!G4764,NA())</f>
        <v>68</v>
      </c>
      <c r="K2952">
        <f t="shared" si="368"/>
        <v>1</v>
      </c>
      <c r="L2952">
        <f t="shared" si="369"/>
        <v>5</v>
      </c>
      <c r="M2952">
        <f t="shared" si="370"/>
        <v>1</v>
      </c>
      <c r="N2952">
        <f t="shared" si="371"/>
        <v>1</v>
      </c>
      <c r="O2952">
        <f t="shared" si="372"/>
        <v>1</v>
      </c>
      <c r="P2952">
        <f t="shared" si="373"/>
        <v>0</v>
      </c>
      <c r="Q2952">
        <f t="shared" si="374"/>
        <v>0</v>
      </c>
      <c r="R2952">
        <f t="shared" si="375"/>
        <v>1</v>
      </c>
    </row>
    <row r="2953" spans="1:18" x14ac:dyDescent="0.25">
      <c r="A2953" t="str">
        <f>gait_events!B4765</f>
        <v>pp063</v>
      </c>
      <c r="B2953" t="str">
        <f>VLOOKUP(A2953,participants!A:B,2,0)</f>
        <v>M</v>
      </c>
      <c r="C2953">
        <f>VLOOKUP(A2953,participants!A:C,3,0)</f>
        <v>26</v>
      </c>
      <c r="D2953" t="str">
        <f>VLOOKUP(A2953,participants!A:F,6,0)</f>
        <v>YA</v>
      </c>
      <c r="E2953" t="str">
        <f>IF(LEN(SUBSTITUTE(gait_events!C4765,"_run-",""))&lt;&gt;LEN(gait_events!C4765),LEFT(RIGHT(gait_events!C4765,LEN(gait_events!C4765)-19),FIND("_run-",RIGHT(gait_events!C4765,LEN(gait_events!C4765)-19),1)-1),RIGHT(gait_events!C4765,LEN(gait_events!C4765)-19))</f>
        <v>Slow</v>
      </c>
      <c r="F2953" t="str">
        <f>IF(LEN(SUBSTITUTE(gait_events!C4765,"_run-",""))&lt;&gt;LEN(gait_events!C4765),RIGHT(gait_events!C4765,LEN(gait_events!C4765)-FIND("_run-",gait_events!C4765,1)-4),"")</f>
        <v/>
      </c>
      <c r="G2953" t="str">
        <f>gait_events!D4765</f>
        <v>right_ankle</v>
      </c>
      <c r="H2953" t="str">
        <f>gait_events!E4765</f>
        <v>IC</v>
      </c>
      <c r="I2953">
        <f>IF(gait_events!F4765&lt;&gt;"",gait_events!F4765,NA())</f>
        <v>274</v>
      </c>
      <c r="J2953">
        <f>IF(gait_events!G4765&lt;&gt;"",gait_events!G4765,NA())</f>
        <v>274</v>
      </c>
      <c r="K2953">
        <f t="shared" si="368"/>
        <v>0</v>
      </c>
      <c r="L2953">
        <f t="shared" si="369"/>
        <v>0</v>
      </c>
      <c r="M2953">
        <f t="shared" si="370"/>
        <v>1</v>
      </c>
      <c r="N2953">
        <f t="shared" si="371"/>
        <v>1</v>
      </c>
      <c r="O2953">
        <f t="shared" si="372"/>
        <v>1</v>
      </c>
      <c r="P2953">
        <f t="shared" si="373"/>
        <v>0</v>
      </c>
      <c r="Q2953">
        <f t="shared" si="374"/>
        <v>0</v>
      </c>
      <c r="R2953">
        <f t="shared" si="375"/>
        <v>1</v>
      </c>
    </row>
    <row r="2954" spans="1:18" x14ac:dyDescent="0.25">
      <c r="A2954" t="str">
        <f>gait_events!B4766</f>
        <v>pp063</v>
      </c>
      <c r="B2954" t="str">
        <f>VLOOKUP(A2954,participants!A:B,2,0)</f>
        <v>M</v>
      </c>
      <c r="C2954">
        <f>VLOOKUP(A2954,participants!A:C,3,0)</f>
        <v>26</v>
      </c>
      <c r="D2954" t="str">
        <f>VLOOKUP(A2954,participants!A:F,6,0)</f>
        <v>YA</v>
      </c>
      <c r="E2954" t="str">
        <f>IF(LEN(SUBSTITUTE(gait_events!C4766,"_run-",""))&lt;&gt;LEN(gait_events!C4766),LEFT(RIGHT(gait_events!C4766,LEN(gait_events!C4766)-19),FIND("_run-",RIGHT(gait_events!C4766,LEN(gait_events!C4766)-19),1)-1),RIGHT(gait_events!C4766,LEN(gait_events!C4766)-19))</f>
        <v>Slow</v>
      </c>
      <c r="F2954" t="str">
        <f>IF(LEN(SUBSTITUTE(gait_events!C4766,"_run-",""))&lt;&gt;LEN(gait_events!C4766),RIGHT(gait_events!C4766,LEN(gait_events!C4766)-FIND("_run-",gait_events!C4766,1)-4),"")</f>
        <v/>
      </c>
      <c r="G2954" t="str">
        <f>gait_events!D4766</f>
        <v>right_ankle</v>
      </c>
      <c r="H2954" t="str">
        <f>gait_events!E4766</f>
        <v>IC</v>
      </c>
      <c r="I2954">
        <f>IF(gait_events!F4766&lt;&gt;"",gait_events!F4766,NA())</f>
        <v>475</v>
      </c>
      <c r="J2954">
        <f>IF(gait_events!G4766&lt;&gt;"",gait_events!G4766,NA())</f>
        <v>475</v>
      </c>
      <c r="K2954">
        <f t="shared" si="368"/>
        <v>0</v>
      </c>
      <c r="L2954">
        <f t="shared" si="369"/>
        <v>0</v>
      </c>
      <c r="M2954">
        <f t="shared" si="370"/>
        <v>1</v>
      </c>
      <c r="N2954">
        <f t="shared" si="371"/>
        <v>1</v>
      </c>
      <c r="O2954">
        <f t="shared" si="372"/>
        <v>1</v>
      </c>
      <c r="P2954">
        <f t="shared" si="373"/>
        <v>0</v>
      </c>
      <c r="Q2954">
        <f t="shared" si="374"/>
        <v>0</v>
      </c>
      <c r="R2954">
        <f t="shared" si="375"/>
        <v>1</v>
      </c>
    </row>
    <row r="2955" spans="1:18" x14ac:dyDescent="0.25">
      <c r="A2955" t="str">
        <f>gait_events!B4767</f>
        <v>pp063</v>
      </c>
      <c r="B2955" t="str">
        <f>VLOOKUP(A2955,participants!A:B,2,0)</f>
        <v>M</v>
      </c>
      <c r="C2955">
        <f>VLOOKUP(A2955,participants!A:C,3,0)</f>
        <v>26</v>
      </c>
      <c r="D2955" t="str">
        <f>VLOOKUP(A2955,participants!A:F,6,0)</f>
        <v>YA</v>
      </c>
      <c r="E2955" t="str">
        <f>IF(LEN(SUBSTITUTE(gait_events!C4767,"_run-",""))&lt;&gt;LEN(gait_events!C4767),LEFT(RIGHT(gait_events!C4767,LEN(gait_events!C4767)-19),FIND("_run-",RIGHT(gait_events!C4767,LEN(gait_events!C4767)-19),1)-1),RIGHT(gait_events!C4767,LEN(gait_events!C4767)-19))</f>
        <v>Slow</v>
      </c>
      <c r="F2955" t="str">
        <f>IF(LEN(SUBSTITUTE(gait_events!C4767,"_run-",""))&lt;&gt;LEN(gait_events!C4767),RIGHT(gait_events!C4767,LEN(gait_events!C4767)-FIND("_run-",gait_events!C4767,1)-4),"")</f>
        <v/>
      </c>
      <c r="G2955" t="str">
        <f>gait_events!D4767</f>
        <v>right_ankle</v>
      </c>
      <c r="H2955" t="str">
        <f>gait_events!E4767</f>
        <v>IC</v>
      </c>
      <c r="I2955">
        <f>IF(gait_events!F4767&lt;&gt;"",gait_events!F4767,NA())</f>
        <v>681</v>
      </c>
      <c r="J2955">
        <f>IF(gait_events!G4767&lt;&gt;"",gait_events!G4767,NA())</f>
        <v>682</v>
      </c>
      <c r="K2955">
        <f t="shared" si="368"/>
        <v>-1</v>
      </c>
      <c r="L2955">
        <f t="shared" si="369"/>
        <v>-5</v>
      </c>
      <c r="M2955">
        <f t="shared" si="370"/>
        <v>1</v>
      </c>
      <c r="N2955">
        <f t="shared" si="371"/>
        <v>1</v>
      </c>
      <c r="O2955">
        <f t="shared" si="372"/>
        <v>1</v>
      </c>
      <c r="P2955">
        <f t="shared" si="373"/>
        <v>0</v>
      </c>
      <c r="Q2955">
        <f t="shared" si="374"/>
        <v>0</v>
      </c>
      <c r="R2955">
        <f t="shared" si="375"/>
        <v>1</v>
      </c>
    </row>
    <row r="2956" spans="1:18" x14ac:dyDescent="0.25">
      <c r="A2956" t="str">
        <f>gait_events!B4768</f>
        <v>pp063</v>
      </c>
      <c r="B2956" t="str">
        <f>VLOOKUP(A2956,participants!A:B,2,0)</f>
        <v>M</v>
      </c>
      <c r="C2956">
        <f>VLOOKUP(A2956,participants!A:C,3,0)</f>
        <v>26</v>
      </c>
      <c r="D2956" t="str">
        <f>VLOOKUP(A2956,participants!A:F,6,0)</f>
        <v>YA</v>
      </c>
      <c r="E2956" t="str">
        <f>IF(LEN(SUBSTITUTE(gait_events!C4768,"_run-",""))&lt;&gt;LEN(gait_events!C4768),LEFT(RIGHT(gait_events!C4768,LEN(gait_events!C4768)-19),FIND("_run-",RIGHT(gait_events!C4768,LEN(gait_events!C4768)-19),1)-1),RIGHT(gait_events!C4768,LEN(gait_events!C4768)-19))</f>
        <v>Slow</v>
      </c>
      <c r="F2956" t="str">
        <f>IF(LEN(SUBSTITUTE(gait_events!C4768,"_run-",""))&lt;&gt;LEN(gait_events!C4768),RIGHT(gait_events!C4768,LEN(gait_events!C4768)-FIND("_run-",gait_events!C4768,1)-4),"")</f>
        <v/>
      </c>
      <c r="G2956" t="str">
        <f>gait_events!D4768</f>
        <v>right_ankle</v>
      </c>
      <c r="H2956" t="str">
        <f>gait_events!E4768</f>
        <v>FC</v>
      </c>
      <c r="I2956">
        <f>IF(gait_events!F4768&lt;&gt;"",gait_events!F4768,NA())</f>
        <v>200</v>
      </c>
      <c r="J2956">
        <f>IF(gait_events!G4768&lt;&gt;"",gait_events!G4768,NA())</f>
        <v>202</v>
      </c>
      <c r="K2956">
        <f t="shared" si="368"/>
        <v>-2</v>
      </c>
      <c r="L2956">
        <f t="shared" si="369"/>
        <v>-10</v>
      </c>
      <c r="M2956">
        <f t="shared" si="370"/>
        <v>1</v>
      </c>
      <c r="N2956">
        <f t="shared" si="371"/>
        <v>1</v>
      </c>
      <c r="O2956">
        <f t="shared" si="372"/>
        <v>1</v>
      </c>
      <c r="P2956">
        <f t="shared" si="373"/>
        <v>0</v>
      </c>
      <c r="Q2956">
        <f t="shared" si="374"/>
        <v>0</v>
      </c>
      <c r="R2956">
        <f t="shared" si="375"/>
        <v>1</v>
      </c>
    </row>
    <row r="2957" spans="1:18" x14ac:dyDescent="0.25">
      <c r="A2957" t="str">
        <f>gait_events!B4769</f>
        <v>pp063</v>
      </c>
      <c r="B2957" t="str">
        <f>VLOOKUP(A2957,participants!A:B,2,0)</f>
        <v>M</v>
      </c>
      <c r="C2957">
        <f>VLOOKUP(A2957,participants!A:C,3,0)</f>
        <v>26</v>
      </c>
      <c r="D2957" t="str">
        <f>VLOOKUP(A2957,participants!A:F,6,0)</f>
        <v>YA</v>
      </c>
      <c r="E2957" t="str">
        <f>IF(LEN(SUBSTITUTE(gait_events!C4769,"_run-",""))&lt;&gt;LEN(gait_events!C4769),LEFT(RIGHT(gait_events!C4769,LEN(gait_events!C4769)-19),FIND("_run-",RIGHT(gait_events!C4769,LEN(gait_events!C4769)-19),1)-1),RIGHT(gait_events!C4769,LEN(gait_events!C4769)-19))</f>
        <v>Slow</v>
      </c>
      <c r="F2957" t="str">
        <f>IF(LEN(SUBSTITUTE(gait_events!C4769,"_run-",""))&lt;&gt;LEN(gait_events!C4769),RIGHT(gait_events!C4769,LEN(gait_events!C4769)-FIND("_run-",gait_events!C4769,1)-4),"")</f>
        <v/>
      </c>
      <c r="G2957" t="str">
        <f>gait_events!D4769</f>
        <v>right_ankle</v>
      </c>
      <c r="H2957" t="str">
        <f>gait_events!E4769</f>
        <v>FC</v>
      </c>
      <c r="I2957">
        <f>IF(gait_events!F4769&lt;&gt;"",gait_events!F4769,NA())</f>
        <v>398</v>
      </c>
      <c r="J2957">
        <f>IF(gait_events!G4769&lt;&gt;"",gait_events!G4769,NA())</f>
        <v>398</v>
      </c>
      <c r="K2957">
        <f t="shared" si="368"/>
        <v>0</v>
      </c>
      <c r="L2957">
        <f t="shared" si="369"/>
        <v>0</v>
      </c>
      <c r="M2957">
        <f t="shared" si="370"/>
        <v>1</v>
      </c>
      <c r="N2957">
        <f t="shared" si="371"/>
        <v>1</v>
      </c>
      <c r="O2957">
        <f t="shared" si="372"/>
        <v>1</v>
      </c>
      <c r="P2957">
        <f t="shared" si="373"/>
        <v>0</v>
      </c>
      <c r="Q2957">
        <f t="shared" si="374"/>
        <v>0</v>
      </c>
      <c r="R2957">
        <f t="shared" si="375"/>
        <v>1</v>
      </c>
    </row>
    <row r="2958" spans="1:18" x14ac:dyDescent="0.25">
      <c r="A2958" t="str">
        <f>gait_events!B4770</f>
        <v>pp063</v>
      </c>
      <c r="B2958" t="str">
        <f>VLOOKUP(A2958,participants!A:B,2,0)</f>
        <v>M</v>
      </c>
      <c r="C2958">
        <f>VLOOKUP(A2958,participants!A:C,3,0)</f>
        <v>26</v>
      </c>
      <c r="D2958" t="str">
        <f>VLOOKUP(A2958,participants!A:F,6,0)</f>
        <v>YA</v>
      </c>
      <c r="E2958" t="str">
        <f>IF(LEN(SUBSTITUTE(gait_events!C4770,"_run-",""))&lt;&gt;LEN(gait_events!C4770),LEFT(RIGHT(gait_events!C4770,LEN(gait_events!C4770)-19),FIND("_run-",RIGHT(gait_events!C4770,LEN(gait_events!C4770)-19),1)-1),RIGHT(gait_events!C4770,LEN(gait_events!C4770)-19))</f>
        <v>Slow</v>
      </c>
      <c r="F2958" t="str">
        <f>IF(LEN(SUBSTITUTE(gait_events!C4770,"_run-",""))&lt;&gt;LEN(gait_events!C4770),RIGHT(gait_events!C4770,LEN(gait_events!C4770)-FIND("_run-",gait_events!C4770,1)-4),"")</f>
        <v/>
      </c>
      <c r="G2958" t="str">
        <f>gait_events!D4770</f>
        <v>right_ankle</v>
      </c>
      <c r="H2958" t="str">
        <f>gait_events!E4770</f>
        <v>FC</v>
      </c>
      <c r="I2958">
        <f>IF(gait_events!F4770&lt;&gt;"",gait_events!F4770,NA())</f>
        <v>602</v>
      </c>
      <c r="J2958">
        <f>IF(gait_events!G4770&lt;&gt;"",gait_events!G4770,NA())</f>
        <v>604</v>
      </c>
      <c r="K2958">
        <f t="shared" si="368"/>
        <v>-2</v>
      </c>
      <c r="L2958">
        <f t="shared" si="369"/>
        <v>-10</v>
      </c>
      <c r="M2958">
        <f t="shared" si="370"/>
        <v>1</v>
      </c>
      <c r="N2958">
        <f t="shared" si="371"/>
        <v>1</v>
      </c>
      <c r="O2958">
        <f t="shared" si="372"/>
        <v>1</v>
      </c>
      <c r="P2958">
        <f t="shared" si="373"/>
        <v>0</v>
      </c>
      <c r="Q2958">
        <f t="shared" si="374"/>
        <v>0</v>
      </c>
      <c r="R2958">
        <f t="shared" si="375"/>
        <v>1</v>
      </c>
    </row>
    <row r="2959" spans="1:18" x14ac:dyDescent="0.25">
      <c r="A2959" t="str">
        <f>gait_events!B4771</f>
        <v>pp063</v>
      </c>
      <c r="B2959" t="str">
        <f>VLOOKUP(A2959,participants!A:B,2,0)</f>
        <v>M</v>
      </c>
      <c r="C2959">
        <f>VLOOKUP(A2959,participants!A:C,3,0)</f>
        <v>26</v>
      </c>
      <c r="D2959" t="str">
        <f>VLOOKUP(A2959,participants!A:F,6,0)</f>
        <v>YA</v>
      </c>
      <c r="E2959" t="str">
        <f>IF(LEN(SUBSTITUTE(gait_events!C4771,"_run-",""))&lt;&gt;LEN(gait_events!C4771),LEFT(RIGHT(gait_events!C4771,LEN(gait_events!C4771)-19),FIND("_run-",RIGHT(gait_events!C4771,LEN(gait_events!C4771)-19),1)-1),RIGHT(gait_events!C4771,LEN(gait_events!C4771)-19))</f>
        <v>Slow</v>
      </c>
      <c r="F2959" t="str">
        <f>IF(LEN(SUBSTITUTE(gait_events!C4771,"_run-",""))&lt;&gt;LEN(gait_events!C4771),RIGHT(gait_events!C4771,LEN(gait_events!C4771)-FIND("_run-",gait_events!C4771,1)-4),"")</f>
        <v/>
      </c>
      <c r="G2959" t="str">
        <f>gait_events!D4771</f>
        <v>left_shank</v>
      </c>
      <c r="H2959" t="str">
        <f>gait_events!E4771</f>
        <v>IC</v>
      </c>
      <c r="I2959">
        <f>IF(gait_events!F4771&lt;&gt;"",gait_events!F4771,NA())</f>
        <v>172</v>
      </c>
      <c r="J2959">
        <f>IF(gait_events!G4771&lt;&gt;"",gait_events!G4771,NA())</f>
        <v>172</v>
      </c>
      <c r="K2959">
        <f t="shared" si="368"/>
        <v>0</v>
      </c>
      <c r="L2959">
        <f t="shared" si="369"/>
        <v>0</v>
      </c>
      <c r="M2959">
        <f t="shared" si="370"/>
        <v>1</v>
      </c>
      <c r="N2959">
        <f t="shared" si="371"/>
        <v>1</v>
      </c>
      <c r="O2959">
        <f t="shared" si="372"/>
        <v>1</v>
      </c>
      <c r="P2959">
        <f t="shared" si="373"/>
        <v>0</v>
      </c>
      <c r="Q2959">
        <f t="shared" si="374"/>
        <v>0</v>
      </c>
      <c r="R2959">
        <f t="shared" si="375"/>
        <v>1</v>
      </c>
    </row>
    <row r="2960" spans="1:18" x14ac:dyDescent="0.25">
      <c r="A2960" t="str">
        <f>gait_events!B4772</f>
        <v>pp063</v>
      </c>
      <c r="B2960" t="str">
        <f>VLOOKUP(A2960,participants!A:B,2,0)</f>
        <v>M</v>
      </c>
      <c r="C2960">
        <f>VLOOKUP(A2960,participants!A:C,3,0)</f>
        <v>26</v>
      </c>
      <c r="D2960" t="str">
        <f>VLOOKUP(A2960,participants!A:F,6,0)</f>
        <v>YA</v>
      </c>
      <c r="E2960" t="str">
        <f>IF(LEN(SUBSTITUTE(gait_events!C4772,"_run-",""))&lt;&gt;LEN(gait_events!C4772),LEFT(RIGHT(gait_events!C4772,LEN(gait_events!C4772)-19),FIND("_run-",RIGHT(gait_events!C4772,LEN(gait_events!C4772)-19),1)-1),RIGHT(gait_events!C4772,LEN(gait_events!C4772)-19))</f>
        <v>Slow</v>
      </c>
      <c r="F2960" t="str">
        <f>IF(LEN(SUBSTITUTE(gait_events!C4772,"_run-",""))&lt;&gt;LEN(gait_events!C4772),RIGHT(gait_events!C4772,LEN(gait_events!C4772)-FIND("_run-",gait_events!C4772,1)-4),"")</f>
        <v/>
      </c>
      <c r="G2960" t="str">
        <f>gait_events!D4772</f>
        <v>left_shank</v>
      </c>
      <c r="H2960" t="str">
        <f>gait_events!E4772</f>
        <v>IC</v>
      </c>
      <c r="I2960">
        <f>IF(gait_events!F4772&lt;&gt;"",gait_events!F4772,NA())</f>
        <v>374</v>
      </c>
      <c r="J2960">
        <f>IF(gait_events!G4772&lt;&gt;"",gait_events!G4772,NA())</f>
        <v>372</v>
      </c>
      <c r="K2960">
        <f t="shared" si="368"/>
        <v>2</v>
      </c>
      <c r="L2960">
        <f t="shared" si="369"/>
        <v>10</v>
      </c>
      <c r="M2960">
        <f t="shared" si="370"/>
        <v>1</v>
      </c>
      <c r="N2960">
        <f t="shared" si="371"/>
        <v>1</v>
      </c>
      <c r="O2960">
        <f t="shared" si="372"/>
        <v>1</v>
      </c>
      <c r="P2960">
        <f t="shared" si="373"/>
        <v>0</v>
      </c>
      <c r="Q2960">
        <f t="shared" si="374"/>
        <v>0</v>
      </c>
      <c r="R2960">
        <f t="shared" si="375"/>
        <v>1</v>
      </c>
    </row>
    <row r="2961" spans="1:18" x14ac:dyDescent="0.25">
      <c r="A2961" t="str">
        <f>gait_events!B4773</f>
        <v>pp063</v>
      </c>
      <c r="B2961" t="str">
        <f>VLOOKUP(A2961,participants!A:B,2,0)</f>
        <v>M</v>
      </c>
      <c r="C2961">
        <f>VLOOKUP(A2961,participants!A:C,3,0)</f>
        <v>26</v>
      </c>
      <c r="D2961" t="str">
        <f>VLOOKUP(A2961,participants!A:F,6,0)</f>
        <v>YA</v>
      </c>
      <c r="E2961" t="str">
        <f>IF(LEN(SUBSTITUTE(gait_events!C4773,"_run-",""))&lt;&gt;LEN(gait_events!C4773),LEFT(RIGHT(gait_events!C4773,LEN(gait_events!C4773)-19),FIND("_run-",RIGHT(gait_events!C4773,LEN(gait_events!C4773)-19),1)-1),RIGHT(gait_events!C4773,LEN(gait_events!C4773)-19))</f>
        <v>Slow</v>
      </c>
      <c r="F2961" t="str">
        <f>IF(LEN(SUBSTITUTE(gait_events!C4773,"_run-",""))&lt;&gt;LEN(gait_events!C4773),RIGHT(gait_events!C4773,LEN(gait_events!C4773)-FIND("_run-",gait_events!C4773,1)-4),"")</f>
        <v/>
      </c>
      <c r="G2961" t="str">
        <f>gait_events!D4773</f>
        <v>left_shank</v>
      </c>
      <c r="H2961" t="str">
        <f>gait_events!E4773</f>
        <v>IC</v>
      </c>
      <c r="I2961">
        <f>IF(gait_events!F4773&lt;&gt;"",gait_events!F4773,NA())</f>
        <v>575</v>
      </c>
      <c r="J2961">
        <f>IF(gait_events!G4773&lt;&gt;"",gait_events!G4773,NA())</f>
        <v>575</v>
      </c>
      <c r="K2961">
        <f t="shared" si="368"/>
        <v>0</v>
      </c>
      <c r="L2961">
        <f t="shared" si="369"/>
        <v>0</v>
      </c>
      <c r="M2961">
        <f t="shared" si="370"/>
        <v>1</v>
      </c>
      <c r="N2961">
        <f t="shared" si="371"/>
        <v>1</v>
      </c>
      <c r="O2961">
        <f t="shared" si="372"/>
        <v>1</v>
      </c>
      <c r="P2961">
        <f t="shared" si="373"/>
        <v>0</v>
      </c>
      <c r="Q2961">
        <f t="shared" si="374"/>
        <v>0</v>
      </c>
      <c r="R2961">
        <f t="shared" si="375"/>
        <v>1</v>
      </c>
    </row>
    <row r="2962" spans="1:18" x14ac:dyDescent="0.25">
      <c r="A2962" t="str">
        <f>gait_events!B4774</f>
        <v>pp063</v>
      </c>
      <c r="B2962" t="str">
        <f>VLOOKUP(A2962,participants!A:B,2,0)</f>
        <v>M</v>
      </c>
      <c r="C2962">
        <f>VLOOKUP(A2962,participants!A:C,3,0)</f>
        <v>26</v>
      </c>
      <c r="D2962" t="str">
        <f>VLOOKUP(A2962,participants!A:F,6,0)</f>
        <v>YA</v>
      </c>
      <c r="E2962" t="str">
        <f>IF(LEN(SUBSTITUTE(gait_events!C4774,"_run-",""))&lt;&gt;LEN(gait_events!C4774),LEFT(RIGHT(gait_events!C4774,LEN(gait_events!C4774)-19),FIND("_run-",RIGHT(gait_events!C4774,LEN(gait_events!C4774)-19),1)-1),RIGHT(gait_events!C4774,LEN(gait_events!C4774)-19))</f>
        <v>Slow</v>
      </c>
      <c r="F2962" t="str">
        <f>IF(LEN(SUBSTITUTE(gait_events!C4774,"_run-",""))&lt;&gt;LEN(gait_events!C4774),RIGHT(gait_events!C4774,LEN(gait_events!C4774)-FIND("_run-",gait_events!C4774,1)-4),"")</f>
        <v/>
      </c>
      <c r="G2962" t="str">
        <f>gait_events!D4774</f>
        <v>left_shank</v>
      </c>
      <c r="H2962" t="str">
        <f>gait_events!E4774</f>
        <v>FC</v>
      </c>
      <c r="I2962">
        <f>IF(gait_events!F4774&lt;&gt;"",gait_events!F4774,NA())</f>
        <v>93</v>
      </c>
      <c r="J2962">
        <f>IF(gait_events!G4774&lt;&gt;"",gait_events!G4774,NA())</f>
        <v>93</v>
      </c>
      <c r="K2962">
        <f t="shared" si="368"/>
        <v>0</v>
      </c>
      <c r="L2962">
        <f t="shared" si="369"/>
        <v>0</v>
      </c>
      <c r="M2962">
        <f t="shared" si="370"/>
        <v>1</v>
      </c>
      <c r="N2962">
        <f t="shared" si="371"/>
        <v>1</v>
      </c>
      <c r="O2962">
        <f t="shared" si="372"/>
        <v>1</v>
      </c>
      <c r="P2962">
        <f t="shared" si="373"/>
        <v>0</v>
      </c>
      <c r="Q2962">
        <f t="shared" si="374"/>
        <v>0</v>
      </c>
      <c r="R2962">
        <f t="shared" si="375"/>
        <v>1</v>
      </c>
    </row>
    <row r="2963" spans="1:18" x14ac:dyDescent="0.25">
      <c r="A2963" t="str">
        <f>gait_events!B4775</f>
        <v>pp063</v>
      </c>
      <c r="B2963" t="str">
        <f>VLOOKUP(A2963,participants!A:B,2,0)</f>
        <v>M</v>
      </c>
      <c r="C2963">
        <f>VLOOKUP(A2963,participants!A:C,3,0)</f>
        <v>26</v>
      </c>
      <c r="D2963" t="str">
        <f>VLOOKUP(A2963,participants!A:F,6,0)</f>
        <v>YA</v>
      </c>
      <c r="E2963" t="str">
        <f>IF(LEN(SUBSTITUTE(gait_events!C4775,"_run-",""))&lt;&gt;LEN(gait_events!C4775),LEFT(RIGHT(gait_events!C4775,LEN(gait_events!C4775)-19),FIND("_run-",RIGHT(gait_events!C4775,LEN(gait_events!C4775)-19),1)-1),RIGHT(gait_events!C4775,LEN(gait_events!C4775)-19))</f>
        <v>Slow</v>
      </c>
      <c r="F2963" t="str">
        <f>IF(LEN(SUBSTITUTE(gait_events!C4775,"_run-",""))&lt;&gt;LEN(gait_events!C4775),RIGHT(gait_events!C4775,LEN(gait_events!C4775)-FIND("_run-",gait_events!C4775,1)-4),"")</f>
        <v/>
      </c>
      <c r="G2963" t="str">
        <f>gait_events!D4775</f>
        <v>left_shank</v>
      </c>
      <c r="H2963" t="str">
        <f>gait_events!E4775</f>
        <v>FC</v>
      </c>
      <c r="I2963">
        <f>IF(gait_events!F4775&lt;&gt;"",gait_events!F4775,NA())</f>
        <v>299</v>
      </c>
      <c r="J2963">
        <f>IF(gait_events!G4775&lt;&gt;"",gait_events!G4775,NA())</f>
        <v>297</v>
      </c>
      <c r="K2963">
        <f t="shared" si="368"/>
        <v>2</v>
      </c>
      <c r="L2963">
        <f t="shared" si="369"/>
        <v>10</v>
      </c>
      <c r="M2963">
        <f t="shared" si="370"/>
        <v>1</v>
      </c>
      <c r="N2963">
        <f t="shared" si="371"/>
        <v>1</v>
      </c>
      <c r="O2963">
        <f t="shared" si="372"/>
        <v>1</v>
      </c>
      <c r="P2963">
        <f t="shared" si="373"/>
        <v>0</v>
      </c>
      <c r="Q2963">
        <f t="shared" si="374"/>
        <v>0</v>
      </c>
      <c r="R2963">
        <f t="shared" si="375"/>
        <v>1</v>
      </c>
    </row>
    <row r="2964" spans="1:18" x14ac:dyDescent="0.25">
      <c r="A2964" t="str">
        <f>gait_events!B4776</f>
        <v>pp063</v>
      </c>
      <c r="B2964" t="str">
        <f>VLOOKUP(A2964,participants!A:B,2,0)</f>
        <v>M</v>
      </c>
      <c r="C2964">
        <f>VLOOKUP(A2964,participants!A:C,3,0)</f>
        <v>26</v>
      </c>
      <c r="D2964" t="str">
        <f>VLOOKUP(A2964,participants!A:F,6,0)</f>
        <v>YA</v>
      </c>
      <c r="E2964" t="str">
        <f>IF(LEN(SUBSTITUTE(gait_events!C4776,"_run-",""))&lt;&gt;LEN(gait_events!C4776),LEFT(RIGHT(gait_events!C4776,LEN(gait_events!C4776)-19),FIND("_run-",RIGHT(gait_events!C4776,LEN(gait_events!C4776)-19),1)-1),RIGHT(gait_events!C4776,LEN(gait_events!C4776)-19))</f>
        <v>Slow</v>
      </c>
      <c r="F2964" t="str">
        <f>IF(LEN(SUBSTITUTE(gait_events!C4776,"_run-",""))&lt;&gt;LEN(gait_events!C4776),RIGHT(gait_events!C4776,LEN(gait_events!C4776)-FIND("_run-",gait_events!C4776,1)-4),"")</f>
        <v/>
      </c>
      <c r="G2964" t="str">
        <f>gait_events!D4776</f>
        <v>left_shank</v>
      </c>
      <c r="H2964" t="str">
        <f>gait_events!E4776</f>
        <v>FC</v>
      </c>
      <c r="I2964">
        <f>IF(gait_events!F4776&lt;&gt;"",gait_events!F4776,NA())</f>
        <v>499</v>
      </c>
      <c r="J2964">
        <f>IF(gait_events!G4776&lt;&gt;"",gait_events!G4776,NA())</f>
        <v>498</v>
      </c>
      <c r="K2964">
        <f t="shared" si="368"/>
        <v>1</v>
      </c>
      <c r="L2964">
        <f t="shared" si="369"/>
        <v>5</v>
      </c>
      <c r="M2964">
        <f t="shared" si="370"/>
        <v>1</v>
      </c>
      <c r="N2964">
        <f t="shared" si="371"/>
        <v>1</v>
      </c>
      <c r="O2964">
        <f t="shared" si="372"/>
        <v>1</v>
      </c>
      <c r="P2964">
        <f t="shared" si="373"/>
        <v>0</v>
      </c>
      <c r="Q2964">
        <f t="shared" si="374"/>
        <v>0</v>
      </c>
      <c r="R2964">
        <f t="shared" si="375"/>
        <v>1</v>
      </c>
    </row>
    <row r="2965" spans="1:18" x14ac:dyDescent="0.25">
      <c r="A2965" t="str">
        <f>gait_events!B3246</f>
        <v>pp028</v>
      </c>
      <c r="B2965" t="str">
        <f>VLOOKUP(A2965,participants!A:B,2,0)</f>
        <v>M</v>
      </c>
      <c r="C2965">
        <f>VLOOKUP(A2965,participants!A:C,3,0)</f>
        <v>73</v>
      </c>
      <c r="D2965" t="str">
        <f>VLOOKUP(A2965,participants!A:F,6,0)</f>
        <v>OA</v>
      </c>
      <c r="E2965" t="str">
        <f>IF(LEN(SUBSTITUTE(gait_events!C3246,"_run-",""))&lt;&gt;LEN(gait_events!C3246),LEFT(RIGHT(gait_events!C3246,LEN(gait_events!C3246)-19),FIND("_run-",RIGHT(gait_events!C3246,LEN(gait_events!C3246)-19),1)-1),RIGHT(gait_events!C3246,LEN(gait_events!C3246)-19))</f>
        <v>Slow</v>
      </c>
      <c r="F2965" t="str">
        <f>IF(LEN(SUBSTITUTE(gait_events!C3246,"_run-",""))&lt;&gt;LEN(gait_events!C3246),RIGHT(gait_events!C3246,LEN(gait_events!C3246)-FIND("_run-",gait_events!C3246,1)-4),"")</f>
        <v/>
      </c>
      <c r="G2965" t="str">
        <f>gait_events!D3246</f>
        <v>right_shank</v>
      </c>
      <c r="H2965" t="str">
        <f>gait_events!E3246</f>
        <v>FC</v>
      </c>
      <c r="I2965">
        <f>IF(gait_events!F3246&lt;&gt;"",gait_events!F3246,NA())</f>
        <v>96</v>
      </c>
      <c r="J2965">
        <f>IF(gait_events!G3246&lt;&gt;"",gait_events!G3246,NA())</f>
        <v>95</v>
      </c>
      <c r="K2965">
        <f t="shared" si="368"/>
        <v>1</v>
      </c>
      <c r="L2965">
        <f t="shared" si="369"/>
        <v>5</v>
      </c>
      <c r="M2965">
        <f t="shared" si="370"/>
        <v>1</v>
      </c>
      <c r="N2965">
        <f t="shared" si="371"/>
        <v>1</v>
      </c>
      <c r="O2965">
        <f t="shared" si="372"/>
        <v>1</v>
      </c>
      <c r="P2965">
        <f t="shared" si="373"/>
        <v>0</v>
      </c>
      <c r="Q2965">
        <f t="shared" si="374"/>
        <v>0</v>
      </c>
      <c r="R2965">
        <f t="shared" si="375"/>
        <v>1</v>
      </c>
    </row>
    <row r="2966" spans="1:18" x14ac:dyDescent="0.25">
      <c r="A2966" t="str">
        <f>gait_events!B3247</f>
        <v>pp028</v>
      </c>
      <c r="B2966" t="str">
        <f>VLOOKUP(A2966,participants!A:B,2,0)</f>
        <v>M</v>
      </c>
      <c r="C2966">
        <f>VLOOKUP(A2966,participants!A:C,3,0)</f>
        <v>73</v>
      </c>
      <c r="D2966" t="str">
        <f>VLOOKUP(A2966,participants!A:F,6,0)</f>
        <v>OA</v>
      </c>
      <c r="E2966" t="str">
        <f>IF(LEN(SUBSTITUTE(gait_events!C3247,"_run-",""))&lt;&gt;LEN(gait_events!C3247),LEFT(RIGHT(gait_events!C3247,LEN(gait_events!C3247)-19),FIND("_run-",RIGHT(gait_events!C3247,LEN(gait_events!C3247)-19),1)-1),RIGHT(gait_events!C3247,LEN(gait_events!C3247)-19))</f>
        <v>Slow</v>
      </c>
      <c r="F2966" t="str">
        <f>IF(LEN(SUBSTITUTE(gait_events!C3247,"_run-",""))&lt;&gt;LEN(gait_events!C3247),RIGHT(gait_events!C3247,LEN(gait_events!C3247)-FIND("_run-",gait_events!C3247,1)-4),"")</f>
        <v/>
      </c>
      <c r="G2966" t="str">
        <f>gait_events!D3247</f>
        <v>right_shank</v>
      </c>
      <c r="H2966" t="str">
        <f>gait_events!E3247</f>
        <v>FC</v>
      </c>
      <c r="I2966">
        <f>IF(gait_events!F3247&lt;&gt;"",gait_events!F3247,NA())</f>
        <v>363</v>
      </c>
      <c r="J2966">
        <f>IF(gait_events!G3247&lt;&gt;"",gait_events!G3247,NA())</f>
        <v>363</v>
      </c>
      <c r="K2966">
        <f t="shared" si="368"/>
        <v>0</v>
      </c>
      <c r="L2966">
        <f t="shared" si="369"/>
        <v>0</v>
      </c>
      <c r="M2966">
        <f t="shared" si="370"/>
        <v>1</v>
      </c>
      <c r="N2966">
        <f t="shared" si="371"/>
        <v>1</v>
      </c>
      <c r="O2966">
        <f t="shared" si="372"/>
        <v>1</v>
      </c>
      <c r="P2966">
        <f t="shared" si="373"/>
        <v>0</v>
      </c>
      <c r="Q2966">
        <f t="shared" si="374"/>
        <v>0</v>
      </c>
      <c r="R2966">
        <f t="shared" si="375"/>
        <v>1</v>
      </c>
    </row>
    <row r="2967" spans="1:18" x14ac:dyDescent="0.25">
      <c r="A2967" t="str">
        <f>gait_events!B3248</f>
        <v>pp028</v>
      </c>
      <c r="B2967" t="str">
        <f>VLOOKUP(A2967,participants!A:B,2,0)</f>
        <v>M</v>
      </c>
      <c r="C2967">
        <f>VLOOKUP(A2967,participants!A:C,3,0)</f>
        <v>73</v>
      </c>
      <c r="D2967" t="str">
        <f>VLOOKUP(A2967,participants!A:F,6,0)</f>
        <v>OA</v>
      </c>
      <c r="E2967" t="str">
        <f>IF(LEN(SUBSTITUTE(gait_events!C3248,"_run-",""))&lt;&gt;LEN(gait_events!C3248),LEFT(RIGHT(gait_events!C3248,LEN(gait_events!C3248)-19),FIND("_run-",RIGHT(gait_events!C3248,LEN(gait_events!C3248)-19),1)-1),RIGHT(gait_events!C3248,LEN(gait_events!C3248)-19))</f>
        <v>Slow</v>
      </c>
      <c r="F2967" t="str">
        <f>IF(LEN(SUBSTITUTE(gait_events!C3248,"_run-",""))&lt;&gt;LEN(gait_events!C3248),RIGHT(gait_events!C3248,LEN(gait_events!C3248)-FIND("_run-",gait_events!C3248,1)-4),"")</f>
        <v/>
      </c>
      <c r="G2967" t="str">
        <f>gait_events!D3248</f>
        <v>right_shank</v>
      </c>
      <c r="H2967" t="str">
        <f>gait_events!E3248</f>
        <v>FC</v>
      </c>
      <c r="I2967">
        <f>IF(gait_events!F3248&lt;&gt;"",gait_events!F3248,NA())</f>
        <v>637</v>
      </c>
      <c r="J2967">
        <f>IF(gait_events!G3248&lt;&gt;"",gait_events!G3248,NA())</f>
        <v>635</v>
      </c>
      <c r="K2967">
        <f t="shared" si="368"/>
        <v>2</v>
      </c>
      <c r="L2967">
        <f t="shared" si="369"/>
        <v>10</v>
      </c>
      <c r="M2967">
        <f t="shared" si="370"/>
        <v>1</v>
      </c>
      <c r="N2967">
        <f t="shared" si="371"/>
        <v>1</v>
      </c>
      <c r="O2967">
        <f t="shared" si="372"/>
        <v>1</v>
      </c>
      <c r="P2967">
        <f t="shared" si="373"/>
        <v>0</v>
      </c>
      <c r="Q2967">
        <f t="shared" si="374"/>
        <v>0</v>
      </c>
      <c r="R2967">
        <f t="shared" si="375"/>
        <v>1</v>
      </c>
    </row>
    <row r="2968" spans="1:18" x14ac:dyDescent="0.25">
      <c r="A2968" t="str">
        <f>gait_events!B3249</f>
        <v>pp028</v>
      </c>
      <c r="B2968" t="str">
        <f>VLOOKUP(A2968,participants!A:B,2,0)</f>
        <v>M</v>
      </c>
      <c r="C2968">
        <f>VLOOKUP(A2968,participants!A:C,3,0)</f>
        <v>73</v>
      </c>
      <c r="D2968" t="str">
        <f>VLOOKUP(A2968,participants!A:F,6,0)</f>
        <v>OA</v>
      </c>
      <c r="E2968" t="str">
        <f>IF(LEN(SUBSTITUTE(gait_events!C3249,"_run-",""))&lt;&gt;LEN(gait_events!C3249),LEFT(RIGHT(gait_events!C3249,LEN(gait_events!C3249)-19),FIND("_run-",RIGHT(gait_events!C3249,LEN(gait_events!C3249)-19),1)-1),RIGHT(gait_events!C3249,LEN(gait_events!C3249)-19))</f>
        <v>Slow</v>
      </c>
      <c r="F2968" t="str">
        <f>IF(LEN(SUBSTITUTE(gait_events!C3249,"_run-",""))&lt;&gt;LEN(gait_events!C3249),RIGHT(gait_events!C3249,LEN(gait_events!C3249)-FIND("_run-",gait_events!C3249,1)-4),"")</f>
        <v/>
      </c>
      <c r="G2968" t="str">
        <f>gait_events!D3249</f>
        <v>right_shank</v>
      </c>
      <c r="H2968" t="str">
        <f>gait_events!E3249</f>
        <v>FC</v>
      </c>
      <c r="I2968">
        <f>IF(gait_events!F3249&lt;&gt;"",gait_events!F3249,NA())</f>
        <v>907</v>
      </c>
      <c r="J2968">
        <f>IF(gait_events!G3249&lt;&gt;"",gait_events!G3249,NA())</f>
        <v>906</v>
      </c>
      <c r="K2968">
        <f t="shared" si="368"/>
        <v>1</v>
      </c>
      <c r="L2968">
        <f t="shared" si="369"/>
        <v>5</v>
      </c>
      <c r="M2968">
        <f t="shared" si="370"/>
        <v>1</v>
      </c>
      <c r="N2968">
        <f t="shared" si="371"/>
        <v>1</v>
      </c>
      <c r="O2968">
        <f t="shared" si="372"/>
        <v>1</v>
      </c>
      <c r="P2968">
        <f t="shared" si="373"/>
        <v>0</v>
      </c>
      <c r="Q2968">
        <f t="shared" si="374"/>
        <v>0</v>
      </c>
      <c r="R2968">
        <f t="shared" si="375"/>
        <v>1</v>
      </c>
    </row>
    <row r="2969" spans="1:18" x14ac:dyDescent="0.25">
      <c r="A2969" t="str">
        <f>gait_events!B3250</f>
        <v>pp028</v>
      </c>
      <c r="B2969" t="str">
        <f>VLOOKUP(A2969,participants!A:B,2,0)</f>
        <v>M</v>
      </c>
      <c r="C2969">
        <f>VLOOKUP(A2969,participants!A:C,3,0)</f>
        <v>73</v>
      </c>
      <c r="D2969" t="str">
        <f>VLOOKUP(A2969,participants!A:F,6,0)</f>
        <v>OA</v>
      </c>
      <c r="E2969" t="str">
        <f>IF(LEN(SUBSTITUTE(gait_events!C3250,"_run-",""))&lt;&gt;LEN(gait_events!C3250),LEFT(RIGHT(gait_events!C3250,LEN(gait_events!C3250)-19),FIND("_run-",RIGHT(gait_events!C3250,LEN(gait_events!C3250)-19),1)-1),RIGHT(gait_events!C3250,LEN(gait_events!C3250)-19))</f>
        <v>Slow</v>
      </c>
      <c r="F2969" t="str">
        <f>IF(LEN(SUBSTITUTE(gait_events!C3250,"_run-",""))&lt;&gt;LEN(gait_events!C3250),RIGHT(gait_events!C3250,LEN(gait_events!C3250)-FIND("_run-",gait_events!C3250,1)-4),"")</f>
        <v/>
      </c>
      <c r="G2969" t="str">
        <f>gait_events!D3250</f>
        <v>right_shank</v>
      </c>
      <c r="H2969" t="str">
        <f>gait_events!E3250</f>
        <v>FC</v>
      </c>
      <c r="I2969">
        <f>IF(gait_events!F3250&lt;&gt;"",gait_events!F3250,NA())</f>
        <v>1212</v>
      </c>
      <c r="J2969">
        <f>IF(gait_events!G3250&lt;&gt;"",gait_events!G3250,NA())</f>
        <v>1210</v>
      </c>
      <c r="K2969">
        <f t="shared" si="368"/>
        <v>2</v>
      </c>
      <c r="L2969">
        <f t="shared" si="369"/>
        <v>10</v>
      </c>
      <c r="M2969">
        <f t="shared" si="370"/>
        <v>1</v>
      </c>
      <c r="N2969">
        <f t="shared" si="371"/>
        <v>1</v>
      </c>
      <c r="O2969">
        <f t="shared" si="372"/>
        <v>1</v>
      </c>
      <c r="P2969">
        <f t="shared" si="373"/>
        <v>0</v>
      </c>
      <c r="Q2969">
        <f t="shared" si="374"/>
        <v>0</v>
      </c>
      <c r="R2969">
        <f t="shared" si="375"/>
        <v>1</v>
      </c>
    </row>
    <row r="2970" spans="1:18" x14ac:dyDescent="0.25">
      <c r="A2970" t="str">
        <f>gait_events!B3251</f>
        <v>pp065</v>
      </c>
      <c r="B2970" t="str">
        <f>VLOOKUP(A2970,participants!A:B,2,0)</f>
        <v>M</v>
      </c>
      <c r="C2970">
        <f>VLOOKUP(A2970,participants!A:C,3,0)</f>
        <v>54</v>
      </c>
      <c r="D2970" t="str">
        <f>VLOOKUP(A2970,participants!A:F,6,0)</f>
        <v>PD</v>
      </c>
      <c r="E2970" t="str">
        <f>IF(LEN(SUBSTITUTE(gait_events!C3251,"_run-",""))&lt;&gt;LEN(gait_events!C3251),LEFT(RIGHT(gait_events!C3251,LEN(gait_events!C3251)-19),FIND("_run-",RIGHT(gait_events!C3251,LEN(gait_events!C3251)-19),1)-1),RIGHT(gait_events!C3251,LEN(gait_events!C3251)-19))</f>
        <v>Fast</v>
      </c>
      <c r="F2970" t="str">
        <f>IF(LEN(SUBSTITUTE(gait_events!C3251,"_run-",""))&lt;&gt;LEN(gait_events!C3251),RIGHT(gait_events!C3251,LEN(gait_events!C3251)-FIND("_run-",gait_events!C3251,1)-4),"")</f>
        <v/>
      </c>
      <c r="G2970" t="str">
        <f>gait_events!D3251</f>
        <v>left_ankle</v>
      </c>
      <c r="H2970" t="str">
        <f>gait_events!E3251</f>
        <v>IC</v>
      </c>
      <c r="I2970">
        <f>IF(gait_events!F3251&lt;&gt;"",gait_events!F3251,NA())</f>
        <v>40</v>
      </c>
      <c r="J2970">
        <f>IF(gait_events!G3251&lt;&gt;"",gait_events!G3251,NA())</f>
        <v>39</v>
      </c>
      <c r="K2970">
        <f t="shared" si="368"/>
        <v>1</v>
      </c>
      <c r="L2970">
        <f t="shared" si="369"/>
        <v>5</v>
      </c>
      <c r="M2970">
        <f t="shared" si="370"/>
        <v>1</v>
      </c>
      <c r="N2970">
        <f t="shared" si="371"/>
        <v>1</v>
      </c>
      <c r="O2970">
        <f t="shared" si="372"/>
        <v>1</v>
      </c>
      <c r="P2970">
        <f t="shared" si="373"/>
        <v>0</v>
      </c>
      <c r="Q2970">
        <f t="shared" si="374"/>
        <v>0</v>
      </c>
      <c r="R2970">
        <f t="shared" si="375"/>
        <v>1</v>
      </c>
    </row>
    <row r="2971" spans="1:18" x14ac:dyDescent="0.25">
      <c r="A2971" t="str">
        <f>gait_events!B3252</f>
        <v>pp065</v>
      </c>
      <c r="B2971" t="str">
        <f>VLOOKUP(A2971,participants!A:B,2,0)</f>
        <v>M</v>
      </c>
      <c r="C2971">
        <f>VLOOKUP(A2971,participants!A:C,3,0)</f>
        <v>54</v>
      </c>
      <c r="D2971" t="str">
        <f>VLOOKUP(A2971,participants!A:F,6,0)</f>
        <v>PD</v>
      </c>
      <c r="E2971" t="str">
        <f>IF(LEN(SUBSTITUTE(gait_events!C3252,"_run-",""))&lt;&gt;LEN(gait_events!C3252),LEFT(RIGHT(gait_events!C3252,LEN(gait_events!C3252)-19),FIND("_run-",RIGHT(gait_events!C3252,LEN(gait_events!C3252)-19),1)-1),RIGHT(gait_events!C3252,LEN(gait_events!C3252)-19))</f>
        <v>Fast</v>
      </c>
      <c r="F2971" t="str">
        <f>IF(LEN(SUBSTITUTE(gait_events!C3252,"_run-",""))&lt;&gt;LEN(gait_events!C3252),RIGHT(gait_events!C3252,LEN(gait_events!C3252)-FIND("_run-",gait_events!C3252,1)-4),"")</f>
        <v/>
      </c>
      <c r="G2971" t="str">
        <f>gait_events!D3252</f>
        <v>left_ankle</v>
      </c>
      <c r="H2971" t="str">
        <f>gait_events!E3252</f>
        <v>IC</v>
      </c>
      <c r="I2971">
        <f>IF(gait_events!F3252&lt;&gt;"",gait_events!F3252,NA())</f>
        <v>234</v>
      </c>
      <c r="J2971">
        <f>IF(gait_events!G3252&lt;&gt;"",gait_events!G3252,NA())</f>
        <v>232</v>
      </c>
      <c r="K2971">
        <f t="shared" si="368"/>
        <v>2</v>
      </c>
      <c r="L2971">
        <f t="shared" si="369"/>
        <v>10</v>
      </c>
      <c r="M2971">
        <f t="shared" si="370"/>
        <v>1</v>
      </c>
      <c r="N2971">
        <f t="shared" si="371"/>
        <v>1</v>
      </c>
      <c r="O2971">
        <f t="shared" si="372"/>
        <v>1</v>
      </c>
      <c r="P2971">
        <f t="shared" si="373"/>
        <v>0</v>
      </c>
      <c r="Q2971">
        <f t="shared" si="374"/>
        <v>0</v>
      </c>
      <c r="R2971">
        <f t="shared" si="375"/>
        <v>1</v>
      </c>
    </row>
    <row r="2972" spans="1:18" x14ac:dyDescent="0.25">
      <c r="A2972" t="str">
        <f>gait_events!B3253</f>
        <v>pp065</v>
      </c>
      <c r="B2972" t="str">
        <f>VLOOKUP(A2972,participants!A:B,2,0)</f>
        <v>M</v>
      </c>
      <c r="C2972">
        <f>VLOOKUP(A2972,participants!A:C,3,0)</f>
        <v>54</v>
      </c>
      <c r="D2972" t="str">
        <f>VLOOKUP(A2972,participants!A:F,6,0)</f>
        <v>PD</v>
      </c>
      <c r="E2972" t="str">
        <f>IF(LEN(SUBSTITUTE(gait_events!C3253,"_run-",""))&lt;&gt;LEN(gait_events!C3253),LEFT(RIGHT(gait_events!C3253,LEN(gait_events!C3253)-19),FIND("_run-",RIGHT(gait_events!C3253,LEN(gait_events!C3253)-19),1)-1),RIGHT(gait_events!C3253,LEN(gait_events!C3253)-19))</f>
        <v>Fast</v>
      </c>
      <c r="F2972" t="str">
        <f>IF(LEN(SUBSTITUTE(gait_events!C3253,"_run-",""))&lt;&gt;LEN(gait_events!C3253),RIGHT(gait_events!C3253,LEN(gait_events!C3253)-FIND("_run-",gait_events!C3253,1)-4),"")</f>
        <v/>
      </c>
      <c r="G2972" t="str">
        <f>gait_events!D3253</f>
        <v>left_ankle</v>
      </c>
      <c r="H2972" t="str">
        <f>gait_events!E3253</f>
        <v>IC</v>
      </c>
      <c r="I2972">
        <f>IF(gait_events!F3253&lt;&gt;"",gait_events!F3253,NA())</f>
        <v>424</v>
      </c>
      <c r="J2972">
        <f>IF(gait_events!G3253&lt;&gt;"",gait_events!G3253,NA())</f>
        <v>423</v>
      </c>
      <c r="K2972">
        <f t="shared" si="368"/>
        <v>1</v>
      </c>
      <c r="L2972">
        <f t="shared" si="369"/>
        <v>5</v>
      </c>
      <c r="M2972">
        <f t="shared" si="370"/>
        <v>1</v>
      </c>
      <c r="N2972">
        <f t="shared" si="371"/>
        <v>1</v>
      </c>
      <c r="O2972">
        <f t="shared" si="372"/>
        <v>1</v>
      </c>
      <c r="P2972">
        <f t="shared" si="373"/>
        <v>0</v>
      </c>
      <c r="Q2972">
        <f t="shared" si="374"/>
        <v>0</v>
      </c>
      <c r="R2972">
        <f t="shared" si="375"/>
        <v>1</v>
      </c>
    </row>
    <row r="2973" spans="1:18" x14ac:dyDescent="0.25">
      <c r="A2973" t="str">
        <f>gait_events!B3254</f>
        <v>pp065</v>
      </c>
      <c r="B2973" t="str">
        <f>VLOOKUP(A2973,participants!A:B,2,0)</f>
        <v>M</v>
      </c>
      <c r="C2973">
        <f>VLOOKUP(A2973,participants!A:C,3,0)</f>
        <v>54</v>
      </c>
      <c r="D2973" t="str">
        <f>VLOOKUP(A2973,participants!A:F,6,0)</f>
        <v>PD</v>
      </c>
      <c r="E2973" t="str">
        <f>IF(LEN(SUBSTITUTE(gait_events!C3254,"_run-",""))&lt;&gt;LEN(gait_events!C3254),LEFT(RIGHT(gait_events!C3254,LEN(gait_events!C3254)-19),FIND("_run-",RIGHT(gait_events!C3254,LEN(gait_events!C3254)-19),1)-1),RIGHT(gait_events!C3254,LEN(gait_events!C3254)-19))</f>
        <v>Fast</v>
      </c>
      <c r="F2973" t="str">
        <f>IF(LEN(SUBSTITUTE(gait_events!C3254,"_run-",""))&lt;&gt;LEN(gait_events!C3254),RIGHT(gait_events!C3254,LEN(gait_events!C3254)-FIND("_run-",gait_events!C3254,1)-4),"")</f>
        <v/>
      </c>
      <c r="G2973" t="str">
        <f>gait_events!D3254</f>
        <v>left_ankle</v>
      </c>
      <c r="H2973" t="str">
        <f>gait_events!E3254</f>
        <v>FC</v>
      </c>
      <c r="I2973">
        <f>IF(gait_events!F3254&lt;&gt;"",gait_events!F3254,NA())</f>
        <v>151</v>
      </c>
      <c r="J2973">
        <f>IF(gait_events!G3254&lt;&gt;"",gait_events!G3254,NA())</f>
        <v>154</v>
      </c>
      <c r="K2973">
        <f t="shared" si="368"/>
        <v>-3</v>
      </c>
      <c r="L2973">
        <f t="shared" si="369"/>
        <v>-15</v>
      </c>
      <c r="M2973">
        <f t="shared" si="370"/>
        <v>1</v>
      </c>
      <c r="N2973">
        <f t="shared" si="371"/>
        <v>1</v>
      </c>
      <c r="O2973">
        <f t="shared" si="372"/>
        <v>1</v>
      </c>
      <c r="P2973">
        <f t="shared" si="373"/>
        <v>0</v>
      </c>
      <c r="Q2973">
        <f t="shared" si="374"/>
        <v>0</v>
      </c>
      <c r="R2973">
        <f t="shared" si="375"/>
        <v>1</v>
      </c>
    </row>
    <row r="2974" spans="1:18" x14ac:dyDescent="0.25">
      <c r="A2974" t="str">
        <f>gait_events!B3255</f>
        <v>pp065</v>
      </c>
      <c r="B2974" t="str">
        <f>VLOOKUP(A2974,participants!A:B,2,0)</f>
        <v>M</v>
      </c>
      <c r="C2974">
        <f>VLOOKUP(A2974,participants!A:C,3,0)</f>
        <v>54</v>
      </c>
      <c r="D2974" t="str">
        <f>VLOOKUP(A2974,participants!A:F,6,0)</f>
        <v>PD</v>
      </c>
      <c r="E2974" t="str">
        <f>IF(LEN(SUBSTITUTE(gait_events!C3255,"_run-",""))&lt;&gt;LEN(gait_events!C3255),LEFT(RIGHT(gait_events!C3255,LEN(gait_events!C3255)-19),FIND("_run-",RIGHT(gait_events!C3255,LEN(gait_events!C3255)-19),1)-1),RIGHT(gait_events!C3255,LEN(gait_events!C3255)-19))</f>
        <v>Fast</v>
      </c>
      <c r="F2974" t="str">
        <f>IF(LEN(SUBSTITUTE(gait_events!C3255,"_run-",""))&lt;&gt;LEN(gait_events!C3255),RIGHT(gait_events!C3255,LEN(gait_events!C3255)-FIND("_run-",gait_events!C3255,1)-4),"")</f>
        <v/>
      </c>
      <c r="G2974" t="str">
        <f>gait_events!D3255</f>
        <v>left_ankle</v>
      </c>
      <c r="H2974" t="str">
        <f>gait_events!E3255</f>
        <v>FC</v>
      </c>
      <c r="I2974">
        <f>IF(gait_events!F3255&lt;&gt;"",gait_events!F3255,NA())</f>
        <v>345</v>
      </c>
      <c r="J2974">
        <f>IF(gait_events!G3255&lt;&gt;"",gait_events!G3255,NA())</f>
        <v>348</v>
      </c>
      <c r="K2974">
        <f t="shared" si="368"/>
        <v>-3</v>
      </c>
      <c r="L2974">
        <f t="shared" si="369"/>
        <v>-15</v>
      </c>
      <c r="M2974">
        <f t="shared" si="370"/>
        <v>1</v>
      </c>
      <c r="N2974">
        <f t="shared" si="371"/>
        <v>1</v>
      </c>
      <c r="O2974">
        <f t="shared" si="372"/>
        <v>1</v>
      </c>
      <c r="P2974">
        <f t="shared" si="373"/>
        <v>0</v>
      </c>
      <c r="Q2974">
        <f t="shared" si="374"/>
        <v>0</v>
      </c>
      <c r="R2974">
        <f t="shared" si="375"/>
        <v>1</v>
      </c>
    </row>
    <row r="2975" spans="1:18" x14ac:dyDescent="0.25">
      <c r="A2975" t="str">
        <f>gait_events!B3256</f>
        <v>pp065</v>
      </c>
      <c r="B2975" t="str">
        <f>VLOOKUP(A2975,participants!A:B,2,0)</f>
        <v>M</v>
      </c>
      <c r="C2975">
        <f>VLOOKUP(A2975,participants!A:C,3,0)</f>
        <v>54</v>
      </c>
      <c r="D2975" t="str">
        <f>VLOOKUP(A2975,participants!A:F,6,0)</f>
        <v>PD</v>
      </c>
      <c r="E2975" t="str">
        <f>IF(LEN(SUBSTITUTE(gait_events!C3256,"_run-",""))&lt;&gt;LEN(gait_events!C3256),LEFT(RIGHT(gait_events!C3256,LEN(gait_events!C3256)-19),FIND("_run-",RIGHT(gait_events!C3256,LEN(gait_events!C3256)-19),1)-1),RIGHT(gait_events!C3256,LEN(gait_events!C3256)-19))</f>
        <v>Fast</v>
      </c>
      <c r="F2975" t="str">
        <f>IF(LEN(SUBSTITUTE(gait_events!C3256,"_run-",""))&lt;&gt;LEN(gait_events!C3256),RIGHT(gait_events!C3256,LEN(gait_events!C3256)-FIND("_run-",gait_events!C3256,1)-4),"")</f>
        <v/>
      </c>
      <c r="G2975" t="str">
        <f>gait_events!D3256</f>
        <v>left_ankle</v>
      </c>
      <c r="H2975" t="str">
        <f>gait_events!E3256</f>
        <v>FC</v>
      </c>
      <c r="I2975">
        <f>IF(gait_events!F3256&lt;&gt;"",gait_events!F3256,NA())</f>
        <v>542</v>
      </c>
      <c r="J2975">
        <f>IF(gait_events!G3256&lt;&gt;"",gait_events!G3256,NA())</f>
        <v>545</v>
      </c>
      <c r="K2975">
        <f t="shared" si="368"/>
        <v>-3</v>
      </c>
      <c r="L2975">
        <f t="shared" si="369"/>
        <v>-15</v>
      </c>
      <c r="M2975">
        <f t="shared" si="370"/>
        <v>1</v>
      </c>
      <c r="N2975">
        <f t="shared" si="371"/>
        <v>1</v>
      </c>
      <c r="O2975">
        <f t="shared" si="372"/>
        <v>1</v>
      </c>
      <c r="P2975">
        <f t="shared" si="373"/>
        <v>0</v>
      </c>
      <c r="Q2975">
        <f t="shared" si="374"/>
        <v>0</v>
      </c>
      <c r="R2975">
        <f t="shared" si="375"/>
        <v>1</v>
      </c>
    </row>
    <row r="2976" spans="1:18" x14ac:dyDescent="0.25">
      <c r="A2976" t="str">
        <f>gait_events!B3257</f>
        <v>pp065</v>
      </c>
      <c r="B2976" t="str">
        <f>VLOOKUP(A2976,participants!A:B,2,0)</f>
        <v>M</v>
      </c>
      <c r="C2976">
        <f>VLOOKUP(A2976,participants!A:C,3,0)</f>
        <v>54</v>
      </c>
      <c r="D2976" t="str">
        <f>VLOOKUP(A2976,participants!A:F,6,0)</f>
        <v>PD</v>
      </c>
      <c r="E2976" t="str">
        <f>IF(LEN(SUBSTITUTE(gait_events!C3257,"_run-",""))&lt;&gt;LEN(gait_events!C3257),LEFT(RIGHT(gait_events!C3257,LEN(gait_events!C3257)-19),FIND("_run-",RIGHT(gait_events!C3257,LEN(gait_events!C3257)-19),1)-1),RIGHT(gait_events!C3257,LEN(gait_events!C3257)-19))</f>
        <v>Fast</v>
      </c>
      <c r="F2976" t="str">
        <f>IF(LEN(SUBSTITUTE(gait_events!C3257,"_run-",""))&lt;&gt;LEN(gait_events!C3257),RIGHT(gait_events!C3257,LEN(gait_events!C3257)-FIND("_run-",gait_events!C3257,1)-4),"")</f>
        <v/>
      </c>
      <c r="G2976" t="str">
        <f>gait_events!D3257</f>
        <v>right_ankle</v>
      </c>
      <c r="H2976" t="str">
        <f>gait_events!E3257</f>
        <v>IC</v>
      </c>
      <c r="I2976">
        <f>IF(gait_events!F3257&lt;&gt;"",gait_events!F3257,NA())</f>
        <v>136</v>
      </c>
      <c r="J2976">
        <f>IF(gait_events!G3257&lt;&gt;"",gait_events!G3257,NA())</f>
        <v>135</v>
      </c>
      <c r="K2976">
        <f t="shared" si="368"/>
        <v>1</v>
      </c>
      <c r="L2976">
        <f t="shared" si="369"/>
        <v>5</v>
      </c>
      <c r="M2976">
        <f t="shared" si="370"/>
        <v>1</v>
      </c>
      <c r="N2976">
        <f t="shared" si="371"/>
        <v>1</v>
      </c>
      <c r="O2976">
        <f t="shared" si="372"/>
        <v>1</v>
      </c>
      <c r="P2976">
        <f t="shared" si="373"/>
        <v>0</v>
      </c>
      <c r="Q2976">
        <f t="shared" si="374"/>
        <v>0</v>
      </c>
      <c r="R2976">
        <f t="shared" si="375"/>
        <v>1</v>
      </c>
    </row>
    <row r="2977" spans="1:18" x14ac:dyDescent="0.25">
      <c r="A2977" t="str">
        <f>gait_events!B3258</f>
        <v>pp065</v>
      </c>
      <c r="B2977" t="str">
        <f>VLOOKUP(A2977,participants!A:B,2,0)</f>
        <v>M</v>
      </c>
      <c r="C2977">
        <f>VLOOKUP(A2977,participants!A:C,3,0)</f>
        <v>54</v>
      </c>
      <c r="D2977" t="str">
        <f>VLOOKUP(A2977,participants!A:F,6,0)</f>
        <v>PD</v>
      </c>
      <c r="E2977" t="str">
        <f>IF(LEN(SUBSTITUTE(gait_events!C3258,"_run-",""))&lt;&gt;LEN(gait_events!C3258),LEFT(RIGHT(gait_events!C3258,LEN(gait_events!C3258)-19),FIND("_run-",RIGHT(gait_events!C3258,LEN(gait_events!C3258)-19),1)-1),RIGHT(gait_events!C3258,LEN(gait_events!C3258)-19))</f>
        <v>Fast</v>
      </c>
      <c r="F2977" t="str">
        <f>IF(LEN(SUBSTITUTE(gait_events!C3258,"_run-",""))&lt;&gt;LEN(gait_events!C3258),RIGHT(gait_events!C3258,LEN(gait_events!C3258)-FIND("_run-",gait_events!C3258,1)-4),"")</f>
        <v/>
      </c>
      <c r="G2977" t="str">
        <f>gait_events!D3258</f>
        <v>right_ankle</v>
      </c>
      <c r="H2977" t="str">
        <f>gait_events!E3258</f>
        <v>IC</v>
      </c>
      <c r="I2977">
        <f>IF(gait_events!F3258&lt;&gt;"",gait_events!F3258,NA())</f>
        <v>328</v>
      </c>
      <c r="J2977">
        <f>IF(gait_events!G3258&lt;&gt;"",gait_events!G3258,NA())</f>
        <v>327</v>
      </c>
      <c r="K2977">
        <f t="shared" si="368"/>
        <v>1</v>
      </c>
      <c r="L2977">
        <f t="shared" si="369"/>
        <v>5</v>
      </c>
      <c r="M2977">
        <f t="shared" si="370"/>
        <v>1</v>
      </c>
      <c r="N2977">
        <f t="shared" si="371"/>
        <v>1</v>
      </c>
      <c r="O2977">
        <f t="shared" si="372"/>
        <v>1</v>
      </c>
      <c r="P2977">
        <f t="shared" si="373"/>
        <v>0</v>
      </c>
      <c r="Q2977">
        <f t="shared" si="374"/>
        <v>0</v>
      </c>
      <c r="R2977">
        <f t="shared" si="375"/>
        <v>1</v>
      </c>
    </row>
    <row r="2978" spans="1:18" x14ac:dyDescent="0.25">
      <c r="A2978" t="str">
        <f>gait_events!B3259</f>
        <v>pp065</v>
      </c>
      <c r="B2978" t="str">
        <f>VLOOKUP(A2978,participants!A:B,2,0)</f>
        <v>M</v>
      </c>
      <c r="C2978">
        <f>VLOOKUP(A2978,participants!A:C,3,0)</f>
        <v>54</v>
      </c>
      <c r="D2978" t="str">
        <f>VLOOKUP(A2978,participants!A:F,6,0)</f>
        <v>PD</v>
      </c>
      <c r="E2978" t="str">
        <f>IF(LEN(SUBSTITUTE(gait_events!C3259,"_run-",""))&lt;&gt;LEN(gait_events!C3259),LEFT(RIGHT(gait_events!C3259,LEN(gait_events!C3259)-19),FIND("_run-",RIGHT(gait_events!C3259,LEN(gait_events!C3259)-19),1)-1),RIGHT(gait_events!C3259,LEN(gait_events!C3259)-19))</f>
        <v>Fast</v>
      </c>
      <c r="F2978" t="str">
        <f>IF(LEN(SUBSTITUTE(gait_events!C3259,"_run-",""))&lt;&gt;LEN(gait_events!C3259),RIGHT(gait_events!C3259,LEN(gait_events!C3259)-FIND("_run-",gait_events!C3259,1)-4),"")</f>
        <v/>
      </c>
      <c r="G2978" t="str">
        <f>gait_events!D3259</f>
        <v>right_ankle</v>
      </c>
      <c r="H2978" t="str">
        <f>gait_events!E3259</f>
        <v>IC</v>
      </c>
      <c r="I2978">
        <f>IF(gait_events!F3259&lt;&gt;"",gait_events!F3259,NA())</f>
        <v>524</v>
      </c>
      <c r="J2978">
        <f>IF(gait_events!G3259&lt;&gt;"",gait_events!G3259,NA())</f>
        <v>523</v>
      </c>
      <c r="K2978">
        <f t="shared" si="368"/>
        <v>1</v>
      </c>
      <c r="L2978">
        <f t="shared" si="369"/>
        <v>5</v>
      </c>
      <c r="M2978">
        <f t="shared" si="370"/>
        <v>1</v>
      </c>
      <c r="N2978">
        <f t="shared" si="371"/>
        <v>1</v>
      </c>
      <c r="O2978">
        <f t="shared" si="372"/>
        <v>1</v>
      </c>
      <c r="P2978">
        <f t="shared" si="373"/>
        <v>0</v>
      </c>
      <c r="Q2978">
        <f t="shared" si="374"/>
        <v>0</v>
      </c>
      <c r="R2978">
        <f t="shared" si="375"/>
        <v>1</v>
      </c>
    </row>
    <row r="2979" spans="1:18" x14ac:dyDescent="0.25">
      <c r="A2979" t="str">
        <f>gait_events!B3260</f>
        <v>pp065</v>
      </c>
      <c r="B2979" t="str">
        <f>VLOOKUP(A2979,participants!A:B,2,0)</f>
        <v>M</v>
      </c>
      <c r="C2979">
        <f>VLOOKUP(A2979,participants!A:C,3,0)</f>
        <v>54</v>
      </c>
      <c r="D2979" t="str">
        <f>VLOOKUP(A2979,participants!A:F,6,0)</f>
        <v>PD</v>
      </c>
      <c r="E2979" t="str">
        <f>IF(LEN(SUBSTITUTE(gait_events!C3260,"_run-",""))&lt;&gt;LEN(gait_events!C3260),LEFT(RIGHT(gait_events!C3260,LEN(gait_events!C3260)-19),FIND("_run-",RIGHT(gait_events!C3260,LEN(gait_events!C3260)-19),1)-1),RIGHT(gait_events!C3260,LEN(gait_events!C3260)-19))</f>
        <v>Fast</v>
      </c>
      <c r="F2979" t="str">
        <f>IF(LEN(SUBSTITUTE(gait_events!C3260,"_run-",""))&lt;&gt;LEN(gait_events!C3260),RIGHT(gait_events!C3260,LEN(gait_events!C3260)-FIND("_run-",gait_events!C3260,1)-4),"")</f>
        <v/>
      </c>
      <c r="G2979" t="str">
        <f>gait_events!D3260</f>
        <v>right_ankle</v>
      </c>
      <c r="H2979" t="str">
        <f>gait_events!E3260</f>
        <v>FC</v>
      </c>
      <c r="I2979">
        <f>IF(gait_events!F3260&lt;&gt;"",gait_events!F3260,NA())</f>
        <v>47</v>
      </c>
      <c r="J2979">
        <f>IF(gait_events!G3260&lt;&gt;"",gait_events!G3260,NA())</f>
        <v>56</v>
      </c>
      <c r="K2979">
        <f t="shared" si="368"/>
        <v>-9</v>
      </c>
      <c r="L2979">
        <f t="shared" si="369"/>
        <v>-45</v>
      </c>
      <c r="M2979">
        <f t="shared" si="370"/>
        <v>1</v>
      </c>
      <c r="N2979">
        <f t="shared" si="371"/>
        <v>1</v>
      </c>
      <c r="O2979">
        <f t="shared" si="372"/>
        <v>1</v>
      </c>
      <c r="P2979">
        <f t="shared" si="373"/>
        <v>0</v>
      </c>
      <c r="Q2979">
        <f t="shared" si="374"/>
        <v>0</v>
      </c>
      <c r="R2979">
        <f t="shared" si="375"/>
        <v>1</v>
      </c>
    </row>
    <row r="2980" spans="1:18" x14ac:dyDescent="0.25">
      <c r="A2980" t="str">
        <f>gait_events!B3261</f>
        <v>pp065</v>
      </c>
      <c r="B2980" t="str">
        <f>VLOOKUP(A2980,participants!A:B,2,0)</f>
        <v>M</v>
      </c>
      <c r="C2980">
        <f>VLOOKUP(A2980,participants!A:C,3,0)</f>
        <v>54</v>
      </c>
      <c r="D2980" t="str">
        <f>VLOOKUP(A2980,participants!A:F,6,0)</f>
        <v>PD</v>
      </c>
      <c r="E2980" t="str">
        <f>IF(LEN(SUBSTITUTE(gait_events!C3261,"_run-",""))&lt;&gt;LEN(gait_events!C3261),LEFT(RIGHT(gait_events!C3261,LEN(gait_events!C3261)-19),FIND("_run-",RIGHT(gait_events!C3261,LEN(gait_events!C3261)-19),1)-1),RIGHT(gait_events!C3261,LEN(gait_events!C3261)-19))</f>
        <v>Fast</v>
      </c>
      <c r="F2980" t="str">
        <f>IF(LEN(SUBSTITUTE(gait_events!C3261,"_run-",""))&lt;&gt;LEN(gait_events!C3261),RIGHT(gait_events!C3261,LEN(gait_events!C3261)-FIND("_run-",gait_events!C3261,1)-4),"")</f>
        <v/>
      </c>
      <c r="G2980" t="str">
        <f>gait_events!D3261</f>
        <v>right_ankle</v>
      </c>
      <c r="H2980" t="str">
        <f>gait_events!E3261</f>
        <v>FC</v>
      </c>
      <c r="I2980">
        <f>IF(gait_events!F3261&lt;&gt;"",gait_events!F3261,NA())</f>
        <v>243</v>
      </c>
      <c r="J2980">
        <f>IF(gait_events!G3261&lt;&gt;"",gait_events!G3261,NA())</f>
        <v>254</v>
      </c>
      <c r="K2980">
        <f t="shared" si="368"/>
        <v>-11</v>
      </c>
      <c r="L2980">
        <f t="shared" si="369"/>
        <v>-55</v>
      </c>
      <c r="M2980">
        <f t="shared" si="370"/>
        <v>1</v>
      </c>
      <c r="N2980">
        <f t="shared" si="371"/>
        <v>1</v>
      </c>
      <c r="O2980">
        <f t="shared" si="372"/>
        <v>1</v>
      </c>
      <c r="P2980">
        <f t="shared" si="373"/>
        <v>0</v>
      </c>
      <c r="Q2980">
        <f t="shared" si="374"/>
        <v>0</v>
      </c>
      <c r="R2980">
        <f t="shared" si="375"/>
        <v>1</v>
      </c>
    </row>
    <row r="2981" spans="1:18" x14ac:dyDescent="0.25">
      <c r="A2981" t="str">
        <f>gait_events!B3262</f>
        <v>pp065</v>
      </c>
      <c r="B2981" t="str">
        <f>VLOOKUP(A2981,participants!A:B,2,0)</f>
        <v>M</v>
      </c>
      <c r="C2981">
        <f>VLOOKUP(A2981,participants!A:C,3,0)</f>
        <v>54</v>
      </c>
      <c r="D2981" t="str">
        <f>VLOOKUP(A2981,participants!A:F,6,0)</f>
        <v>PD</v>
      </c>
      <c r="E2981" t="str">
        <f>IF(LEN(SUBSTITUTE(gait_events!C3262,"_run-",""))&lt;&gt;LEN(gait_events!C3262),LEFT(RIGHT(gait_events!C3262,LEN(gait_events!C3262)-19),FIND("_run-",RIGHT(gait_events!C3262,LEN(gait_events!C3262)-19),1)-1),RIGHT(gait_events!C3262,LEN(gait_events!C3262)-19))</f>
        <v>Fast</v>
      </c>
      <c r="F2981" t="str">
        <f>IF(LEN(SUBSTITUTE(gait_events!C3262,"_run-",""))&lt;&gt;LEN(gait_events!C3262),RIGHT(gait_events!C3262,LEN(gait_events!C3262)-FIND("_run-",gait_events!C3262,1)-4),"")</f>
        <v/>
      </c>
      <c r="G2981" t="str">
        <f>gait_events!D3262</f>
        <v>right_ankle</v>
      </c>
      <c r="H2981" t="str">
        <f>gait_events!E3262</f>
        <v>FC</v>
      </c>
      <c r="I2981">
        <f>IF(gait_events!F3262&lt;&gt;"",gait_events!F3262,NA())</f>
        <v>437</v>
      </c>
      <c r="J2981">
        <f>IF(gait_events!G3262&lt;&gt;"",gait_events!G3262,NA())</f>
        <v>447</v>
      </c>
      <c r="K2981">
        <f t="shared" si="368"/>
        <v>-10</v>
      </c>
      <c r="L2981">
        <f t="shared" si="369"/>
        <v>-50</v>
      </c>
      <c r="M2981">
        <f t="shared" si="370"/>
        <v>1</v>
      </c>
      <c r="N2981">
        <f t="shared" si="371"/>
        <v>1</v>
      </c>
      <c r="O2981">
        <f t="shared" si="372"/>
        <v>1</v>
      </c>
      <c r="P2981">
        <f t="shared" si="373"/>
        <v>0</v>
      </c>
      <c r="Q2981">
        <f t="shared" si="374"/>
        <v>0</v>
      </c>
      <c r="R2981">
        <f t="shared" si="375"/>
        <v>1</v>
      </c>
    </row>
    <row r="2982" spans="1:18" x14ac:dyDescent="0.25">
      <c r="A2982" t="str">
        <f>gait_events!B3263</f>
        <v>pp065</v>
      </c>
      <c r="B2982" t="str">
        <f>VLOOKUP(A2982,participants!A:B,2,0)</f>
        <v>M</v>
      </c>
      <c r="C2982">
        <f>VLOOKUP(A2982,participants!A:C,3,0)</f>
        <v>54</v>
      </c>
      <c r="D2982" t="str">
        <f>VLOOKUP(A2982,participants!A:F,6,0)</f>
        <v>PD</v>
      </c>
      <c r="E2982" t="str">
        <f>IF(LEN(SUBSTITUTE(gait_events!C3263,"_run-",""))&lt;&gt;LEN(gait_events!C3263),LEFT(RIGHT(gait_events!C3263,LEN(gait_events!C3263)-19),FIND("_run-",RIGHT(gait_events!C3263,LEN(gait_events!C3263)-19),1)-1),RIGHT(gait_events!C3263,LEN(gait_events!C3263)-19))</f>
        <v>Fast</v>
      </c>
      <c r="F2982" t="str">
        <f>IF(LEN(SUBSTITUTE(gait_events!C3263,"_run-",""))&lt;&gt;LEN(gait_events!C3263),RIGHT(gait_events!C3263,LEN(gait_events!C3263)-FIND("_run-",gait_events!C3263,1)-4),"")</f>
        <v/>
      </c>
      <c r="G2982" t="str">
        <f>gait_events!D3263</f>
        <v>left_shank</v>
      </c>
      <c r="H2982" t="str">
        <f>gait_events!E3263</f>
        <v>IC</v>
      </c>
      <c r="I2982">
        <f>IF(gait_events!F3263&lt;&gt;"",gait_events!F3263,NA())</f>
        <v>40</v>
      </c>
      <c r="J2982">
        <f>IF(gait_events!G3263&lt;&gt;"",gait_events!G3263,NA())</f>
        <v>43</v>
      </c>
      <c r="K2982">
        <f t="shared" si="368"/>
        <v>-3</v>
      </c>
      <c r="L2982">
        <f t="shared" si="369"/>
        <v>-15</v>
      </c>
      <c r="M2982">
        <f t="shared" si="370"/>
        <v>1</v>
      </c>
      <c r="N2982">
        <f t="shared" si="371"/>
        <v>1</v>
      </c>
      <c r="O2982">
        <f t="shared" si="372"/>
        <v>1</v>
      </c>
      <c r="P2982">
        <f t="shared" si="373"/>
        <v>0</v>
      </c>
      <c r="Q2982">
        <f t="shared" si="374"/>
        <v>0</v>
      </c>
      <c r="R2982">
        <f t="shared" si="375"/>
        <v>1</v>
      </c>
    </row>
    <row r="2983" spans="1:18" x14ac:dyDescent="0.25">
      <c r="A2983" t="str">
        <f>gait_events!B3264</f>
        <v>pp065</v>
      </c>
      <c r="B2983" t="str">
        <f>VLOOKUP(A2983,participants!A:B,2,0)</f>
        <v>M</v>
      </c>
      <c r="C2983">
        <f>VLOOKUP(A2983,participants!A:C,3,0)</f>
        <v>54</v>
      </c>
      <c r="D2983" t="str">
        <f>VLOOKUP(A2983,participants!A:F,6,0)</f>
        <v>PD</v>
      </c>
      <c r="E2983" t="str">
        <f>IF(LEN(SUBSTITUTE(gait_events!C3264,"_run-",""))&lt;&gt;LEN(gait_events!C3264),LEFT(RIGHT(gait_events!C3264,LEN(gait_events!C3264)-19),FIND("_run-",RIGHT(gait_events!C3264,LEN(gait_events!C3264)-19),1)-1),RIGHT(gait_events!C3264,LEN(gait_events!C3264)-19))</f>
        <v>Fast</v>
      </c>
      <c r="F2983" t="str">
        <f>IF(LEN(SUBSTITUTE(gait_events!C3264,"_run-",""))&lt;&gt;LEN(gait_events!C3264),RIGHT(gait_events!C3264,LEN(gait_events!C3264)-FIND("_run-",gait_events!C3264,1)-4),"")</f>
        <v/>
      </c>
      <c r="G2983" t="str">
        <f>gait_events!D3264</f>
        <v>left_shank</v>
      </c>
      <c r="H2983" t="str">
        <f>gait_events!E3264</f>
        <v>IC</v>
      </c>
      <c r="I2983">
        <f>IF(gait_events!F3264&lt;&gt;"",gait_events!F3264,NA())</f>
        <v>234</v>
      </c>
      <c r="J2983">
        <f>IF(gait_events!G3264&lt;&gt;"",gait_events!G3264,NA())</f>
        <v>237</v>
      </c>
      <c r="K2983">
        <f t="shared" si="368"/>
        <v>-3</v>
      </c>
      <c r="L2983">
        <f t="shared" si="369"/>
        <v>-15</v>
      </c>
      <c r="M2983">
        <f t="shared" si="370"/>
        <v>1</v>
      </c>
      <c r="N2983">
        <f t="shared" si="371"/>
        <v>1</v>
      </c>
      <c r="O2983">
        <f t="shared" si="372"/>
        <v>1</v>
      </c>
      <c r="P2983">
        <f t="shared" si="373"/>
        <v>0</v>
      </c>
      <c r="Q2983">
        <f t="shared" si="374"/>
        <v>0</v>
      </c>
      <c r="R2983">
        <f t="shared" si="375"/>
        <v>1</v>
      </c>
    </row>
    <row r="2984" spans="1:18" x14ac:dyDescent="0.25">
      <c r="A2984" t="str">
        <f>gait_events!B3265</f>
        <v>pp065</v>
      </c>
      <c r="B2984" t="str">
        <f>VLOOKUP(A2984,participants!A:B,2,0)</f>
        <v>M</v>
      </c>
      <c r="C2984">
        <f>VLOOKUP(A2984,participants!A:C,3,0)</f>
        <v>54</v>
      </c>
      <c r="D2984" t="str">
        <f>VLOOKUP(A2984,participants!A:F,6,0)</f>
        <v>PD</v>
      </c>
      <c r="E2984" t="str">
        <f>IF(LEN(SUBSTITUTE(gait_events!C3265,"_run-",""))&lt;&gt;LEN(gait_events!C3265),LEFT(RIGHT(gait_events!C3265,LEN(gait_events!C3265)-19),FIND("_run-",RIGHT(gait_events!C3265,LEN(gait_events!C3265)-19),1)-1),RIGHT(gait_events!C3265,LEN(gait_events!C3265)-19))</f>
        <v>Fast</v>
      </c>
      <c r="F2984" t="str">
        <f>IF(LEN(SUBSTITUTE(gait_events!C3265,"_run-",""))&lt;&gt;LEN(gait_events!C3265),RIGHT(gait_events!C3265,LEN(gait_events!C3265)-FIND("_run-",gait_events!C3265,1)-4),"")</f>
        <v/>
      </c>
      <c r="G2984" t="str">
        <f>gait_events!D3265</f>
        <v>left_shank</v>
      </c>
      <c r="H2984" t="str">
        <f>gait_events!E3265</f>
        <v>IC</v>
      </c>
      <c r="I2984">
        <f>IF(gait_events!F3265&lt;&gt;"",gait_events!F3265,NA())</f>
        <v>424</v>
      </c>
      <c r="J2984">
        <f>IF(gait_events!G3265&lt;&gt;"",gait_events!G3265,NA())</f>
        <v>428</v>
      </c>
      <c r="K2984">
        <f t="shared" si="368"/>
        <v>-4</v>
      </c>
      <c r="L2984">
        <f t="shared" si="369"/>
        <v>-20</v>
      </c>
      <c r="M2984">
        <f t="shared" si="370"/>
        <v>1</v>
      </c>
      <c r="N2984">
        <f t="shared" si="371"/>
        <v>1</v>
      </c>
      <c r="O2984">
        <f t="shared" si="372"/>
        <v>1</v>
      </c>
      <c r="P2984">
        <f t="shared" si="373"/>
        <v>0</v>
      </c>
      <c r="Q2984">
        <f t="shared" si="374"/>
        <v>0</v>
      </c>
      <c r="R2984">
        <f t="shared" si="375"/>
        <v>1</v>
      </c>
    </row>
    <row r="2985" spans="1:18" x14ac:dyDescent="0.25">
      <c r="A2985" t="str">
        <f>gait_events!B3266</f>
        <v>pp065</v>
      </c>
      <c r="B2985" t="str">
        <f>VLOOKUP(A2985,participants!A:B,2,0)</f>
        <v>M</v>
      </c>
      <c r="C2985">
        <f>VLOOKUP(A2985,participants!A:C,3,0)</f>
        <v>54</v>
      </c>
      <c r="D2985" t="str">
        <f>VLOOKUP(A2985,participants!A:F,6,0)</f>
        <v>PD</v>
      </c>
      <c r="E2985" t="str">
        <f>IF(LEN(SUBSTITUTE(gait_events!C3266,"_run-",""))&lt;&gt;LEN(gait_events!C3266),LEFT(RIGHT(gait_events!C3266,LEN(gait_events!C3266)-19),FIND("_run-",RIGHT(gait_events!C3266,LEN(gait_events!C3266)-19),1)-1),RIGHT(gait_events!C3266,LEN(gait_events!C3266)-19))</f>
        <v>Fast</v>
      </c>
      <c r="F2985" t="str">
        <f>IF(LEN(SUBSTITUTE(gait_events!C3266,"_run-",""))&lt;&gt;LEN(gait_events!C3266),RIGHT(gait_events!C3266,LEN(gait_events!C3266)-FIND("_run-",gait_events!C3266,1)-4),"")</f>
        <v/>
      </c>
      <c r="G2985" t="str">
        <f>gait_events!D3266</f>
        <v>left_shank</v>
      </c>
      <c r="H2985" t="str">
        <f>gait_events!E3266</f>
        <v>FC</v>
      </c>
      <c r="I2985">
        <f>IF(gait_events!F3266&lt;&gt;"",gait_events!F3266,NA())</f>
        <v>151</v>
      </c>
      <c r="J2985">
        <f>IF(gait_events!G3266&lt;&gt;"",gait_events!G3266,NA())</f>
        <v>152</v>
      </c>
      <c r="K2985">
        <f t="shared" si="368"/>
        <v>-1</v>
      </c>
      <c r="L2985">
        <f t="shared" si="369"/>
        <v>-5</v>
      </c>
      <c r="M2985">
        <f t="shared" si="370"/>
        <v>1</v>
      </c>
      <c r="N2985">
        <f t="shared" si="371"/>
        <v>1</v>
      </c>
      <c r="O2985">
        <f t="shared" si="372"/>
        <v>1</v>
      </c>
      <c r="P2985">
        <f t="shared" si="373"/>
        <v>0</v>
      </c>
      <c r="Q2985">
        <f t="shared" si="374"/>
        <v>0</v>
      </c>
      <c r="R2985">
        <f t="shared" si="375"/>
        <v>1</v>
      </c>
    </row>
    <row r="2986" spans="1:18" x14ac:dyDescent="0.25">
      <c r="A2986" t="str">
        <f>gait_events!B3267</f>
        <v>pp065</v>
      </c>
      <c r="B2986" t="str">
        <f>VLOOKUP(A2986,participants!A:B,2,0)</f>
        <v>M</v>
      </c>
      <c r="C2986">
        <f>VLOOKUP(A2986,participants!A:C,3,0)</f>
        <v>54</v>
      </c>
      <c r="D2986" t="str">
        <f>VLOOKUP(A2986,participants!A:F,6,0)</f>
        <v>PD</v>
      </c>
      <c r="E2986" t="str">
        <f>IF(LEN(SUBSTITUTE(gait_events!C3267,"_run-",""))&lt;&gt;LEN(gait_events!C3267),LEFT(RIGHT(gait_events!C3267,LEN(gait_events!C3267)-19),FIND("_run-",RIGHT(gait_events!C3267,LEN(gait_events!C3267)-19),1)-1),RIGHT(gait_events!C3267,LEN(gait_events!C3267)-19))</f>
        <v>Fast</v>
      </c>
      <c r="F2986" t="str">
        <f>IF(LEN(SUBSTITUTE(gait_events!C3267,"_run-",""))&lt;&gt;LEN(gait_events!C3267),RIGHT(gait_events!C3267,LEN(gait_events!C3267)-FIND("_run-",gait_events!C3267,1)-4),"")</f>
        <v/>
      </c>
      <c r="G2986" t="str">
        <f>gait_events!D3267</f>
        <v>left_shank</v>
      </c>
      <c r="H2986" t="str">
        <f>gait_events!E3267</f>
        <v>FC</v>
      </c>
      <c r="I2986">
        <f>IF(gait_events!F3267&lt;&gt;"",gait_events!F3267,NA())</f>
        <v>345</v>
      </c>
      <c r="J2986">
        <f>IF(gait_events!G3267&lt;&gt;"",gait_events!G3267,NA())</f>
        <v>346</v>
      </c>
      <c r="K2986">
        <f t="shared" si="368"/>
        <v>-1</v>
      </c>
      <c r="L2986">
        <f t="shared" si="369"/>
        <v>-5</v>
      </c>
      <c r="M2986">
        <f t="shared" si="370"/>
        <v>1</v>
      </c>
      <c r="N2986">
        <f t="shared" si="371"/>
        <v>1</v>
      </c>
      <c r="O2986">
        <f t="shared" si="372"/>
        <v>1</v>
      </c>
      <c r="P2986">
        <f t="shared" si="373"/>
        <v>0</v>
      </c>
      <c r="Q2986">
        <f t="shared" si="374"/>
        <v>0</v>
      </c>
      <c r="R2986">
        <f t="shared" si="375"/>
        <v>1</v>
      </c>
    </row>
    <row r="2987" spans="1:18" x14ac:dyDescent="0.25">
      <c r="A2987" t="str">
        <f>gait_events!B3268</f>
        <v>pp065</v>
      </c>
      <c r="B2987" t="str">
        <f>VLOOKUP(A2987,participants!A:B,2,0)</f>
        <v>M</v>
      </c>
      <c r="C2987">
        <f>VLOOKUP(A2987,participants!A:C,3,0)</f>
        <v>54</v>
      </c>
      <c r="D2987" t="str">
        <f>VLOOKUP(A2987,participants!A:F,6,0)</f>
        <v>PD</v>
      </c>
      <c r="E2987" t="str">
        <f>IF(LEN(SUBSTITUTE(gait_events!C3268,"_run-",""))&lt;&gt;LEN(gait_events!C3268),LEFT(RIGHT(gait_events!C3268,LEN(gait_events!C3268)-19),FIND("_run-",RIGHT(gait_events!C3268,LEN(gait_events!C3268)-19),1)-1),RIGHT(gait_events!C3268,LEN(gait_events!C3268)-19))</f>
        <v>Fast</v>
      </c>
      <c r="F2987" t="str">
        <f>IF(LEN(SUBSTITUTE(gait_events!C3268,"_run-",""))&lt;&gt;LEN(gait_events!C3268),RIGHT(gait_events!C3268,LEN(gait_events!C3268)-FIND("_run-",gait_events!C3268,1)-4),"")</f>
        <v/>
      </c>
      <c r="G2987" t="str">
        <f>gait_events!D3268</f>
        <v>left_shank</v>
      </c>
      <c r="H2987" t="str">
        <f>gait_events!E3268</f>
        <v>FC</v>
      </c>
      <c r="I2987">
        <f>IF(gait_events!F3268&lt;&gt;"",gait_events!F3268,NA())</f>
        <v>542</v>
      </c>
      <c r="J2987">
        <f>IF(gait_events!G3268&lt;&gt;"",gait_events!G3268,NA())</f>
        <v>546</v>
      </c>
      <c r="K2987">
        <f t="shared" si="368"/>
        <v>-4</v>
      </c>
      <c r="L2987">
        <f t="shared" si="369"/>
        <v>-20</v>
      </c>
      <c r="M2987">
        <f t="shared" si="370"/>
        <v>1</v>
      </c>
      <c r="N2987">
        <f t="shared" si="371"/>
        <v>1</v>
      </c>
      <c r="O2987">
        <f t="shared" si="372"/>
        <v>1</v>
      </c>
      <c r="P2987">
        <f t="shared" si="373"/>
        <v>0</v>
      </c>
      <c r="Q2987">
        <f t="shared" si="374"/>
        <v>0</v>
      </c>
      <c r="R2987">
        <f t="shared" si="375"/>
        <v>1</v>
      </c>
    </row>
    <row r="2988" spans="1:18" x14ac:dyDescent="0.25">
      <c r="A2988" t="str">
        <f>gait_events!B3269</f>
        <v>pp065</v>
      </c>
      <c r="B2988" t="str">
        <f>VLOOKUP(A2988,participants!A:B,2,0)</f>
        <v>M</v>
      </c>
      <c r="C2988">
        <f>VLOOKUP(A2988,participants!A:C,3,0)</f>
        <v>54</v>
      </c>
      <c r="D2988" t="str">
        <f>VLOOKUP(A2988,participants!A:F,6,0)</f>
        <v>PD</v>
      </c>
      <c r="E2988" t="str">
        <f>IF(LEN(SUBSTITUTE(gait_events!C3269,"_run-",""))&lt;&gt;LEN(gait_events!C3269),LEFT(RIGHT(gait_events!C3269,LEN(gait_events!C3269)-19),FIND("_run-",RIGHT(gait_events!C3269,LEN(gait_events!C3269)-19),1)-1),RIGHT(gait_events!C3269,LEN(gait_events!C3269)-19))</f>
        <v>Fast</v>
      </c>
      <c r="F2988" t="str">
        <f>IF(LEN(SUBSTITUTE(gait_events!C3269,"_run-",""))&lt;&gt;LEN(gait_events!C3269),RIGHT(gait_events!C3269,LEN(gait_events!C3269)-FIND("_run-",gait_events!C3269,1)-4),"")</f>
        <v/>
      </c>
      <c r="G2988" t="str">
        <f>gait_events!D3269</f>
        <v>right_shank</v>
      </c>
      <c r="H2988" t="str">
        <f>gait_events!E3269</f>
        <v>IC</v>
      </c>
      <c r="I2988">
        <f>IF(gait_events!F3269&lt;&gt;"",gait_events!F3269,NA())</f>
        <v>136</v>
      </c>
      <c r="J2988">
        <f>IF(gait_events!G3269&lt;&gt;"",gait_events!G3269,NA())</f>
        <v>138</v>
      </c>
      <c r="K2988">
        <f t="shared" si="368"/>
        <v>-2</v>
      </c>
      <c r="L2988">
        <f t="shared" si="369"/>
        <v>-10</v>
      </c>
      <c r="M2988">
        <f t="shared" si="370"/>
        <v>1</v>
      </c>
      <c r="N2988">
        <f t="shared" si="371"/>
        <v>1</v>
      </c>
      <c r="O2988">
        <f t="shared" si="372"/>
        <v>1</v>
      </c>
      <c r="P2988">
        <f t="shared" si="373"/>
        <v>0</v>
      </c>
      <c r="Q2988">
        <f t="shared" si="374"/>
        <v>0</v>
      </c>
      <c r="R2988">
        <f t="shared" si="375"/>
        <v>1</v>
      </c>
    </row>
    <row r="2989" spans="1:18" x14ac:dyDescent="0.25">
      <c r="A2989" t="str">
        <f>gait_events!B3270</f>
        <v>pp065</v>
      </c>
      <c r="B2989" t="str">
        <f>VLOOKUP(A2989,participants!A:B,2,0)</f>
        <v>M</v>
      </c>
      <c r="C2989">
        <f>VLOOKUP(A2989,participants!A:C,3,0)</f>
        <v>54</v>
      </c>
      <c r="D2989" t="str">
        <f>VLOOKUP(A2989,participants!A:F,6,0)</f>
        <v>PD</v>
      </c>
      <c r="E2989" t="str">
        <f>IF(LEN(SUBSTITUTE(gait_events!C3270,"_run-",""))&lt;&gt;LEN(gait_events!C3270),LEFT(RIGHT(gait_events!C3270,LEN(gait_events!C3270)-19),FIND("_run-",RIGHT(gait_events!C3270,LEN(gait_events!C3270)-19),1)-1),RIGHT(gait_events!C3270,LEN(gait_events!C3270)-19))</f>
        <v>Fast</v>
      </c>
      <c r="F2989" t="str">
        <f>IF(LEN(SUBSTITUTE(gait_events!C3270,"_run-",""))&lt;&gt;LEN(gait_events!C3270),RIGHT(gait_events!C3270,LEN(gait_events!C3270)-FIND("_run-",gait_events!C3270,1)-4),"")</f>
        <v/>
      </c>
      <c r="G2989" t="str">
        <f>gait_events!D3270</f>
        <v>right_shank</v>
      </c>
      <c r="H2989" t="str">
        <f>gait_events!E3270</f>
        <v>IC</v>
      </c>
      <c r="I2989">
        <f>IF(gait_events!F3270&lt;&gt;"",gait_events!F3270,NA())</f>
        <v>328</v>
      </c>
      <c r="J2989">
        <f>IF(gait_events!G3270&lt;&gt;"",gait_events!G3270,NA())</f>
        <v>333</v>
      </c>
      <c r="K2989">
        <f t="shared" si="368"/>
        <v>-5</v>
      </c>
      <c r="L2989">
        <f t="shared" si="369"/>
        <v>-25</v>
      </c>
      <c r="M2989">
        <f t="shared" si="370"/>
        <v>1</v>
      </c>
      <c r="N2989">
        <f t="shared" si="371"/>
        <v>1</v>
      </c>
      <c r="O2989">
        <f t="shared" si="372"/>
        <v>1</v>
      </c>
      <c r="P2989">
        <f t="shared" si="373"/>
        <v>0</v>
      </c>
      <c r="Q2989">
        <f t="shared" si="374"/>
        <v>0</v>
      </c>
      <c r="R2989">
        <f t="shared" si="375"/>
        <v>1</v>
      </c>
    </row>
    <row r="2990" spans="1:18" x14ac:dyDescent="0.25">
      <c r="A2990" t="str">
        <f>gait_events!B3271</f>
        <v>pp065</v>
      </c>
      <c r="B2990" t="str">
        <f>VLOOKUP(A2990,participants!A:B,2,0)</f>
        <v>M</v>
      </c>
      <c r="C2990">
        <f>VLOOKUP(A2990,participants!A:C,3,0)</f>
        <v>54</v>
      </c>
      <c r="D2990" t="str">
        <f>VLOOKUP(A2990,participants!A:F,6,0)</f>
        <v>PD</v>
      </c>
      <c r="E2990" t="str">
        <f>IF(LEN(SUBSTITUTE(gait_events!C3271,"_run-",""))&lt;&gt;LEN(gait_events!C3271),LEFT(RIGHT(gait_events!C3271,LEN(gait_events!C3271)-19),FIND("_run-",RIGHT(gait_events!C3271,LEN(gait_events!C3271)-19),1)-1),RIGHT(gait_events!C3271,LEN(gait_events!C3271)-19))</f>
        <v>Fast</v>
      </c>
      <c r="F2990" t="str">
        <f>IF(LEN(SUBSTITUTE(gait_events!C3271,"_run-",""))&lt;&gt;LEN(gait_events!C3271),RIGHT(gait_events!C3271,LEN(gait_events!C3271)-FIND("_run-",gait_events!C3271,1)-4),"")</f>
        <v/>
      </c>
      <c r="G2990" t="str">
        <f>gait_events!D3271</f>
        <v>right_shank</v>
      </c>
      <c r="H2990" t="str">
        <f>gait_events!E3271</f>
        <v>IC</v>
      </c>
      <c r="I2990">
        <f>IF(gait_events!F3271&lt;&gt;"",gait_events!F3271,NA())</f>
        <v>524</v>
      </c>
      <c r="J2990">
        <f>IF(gait_events!G3271&lt;&gt;"",gait_events!G3271,NA())</f>
        <v>525</v>
      </c>
      <c r="K2990">
        <f t="shared" si="368"/>
        <v>-1</v>
      </c>
      <c r="L2990">
        <f t="shared" si="369"/>
        <v>-5</v>
      </c>
      <c r="M2990">
        <f t="shared" si="370"/>
        <v>1</v>
      </c>
      <c r="N2990">
        <f t="shared" si="371"/>
        <v>1</v>
      </c>
      <c r="O2990">
        <f t="shared" si="372"/>
        <v>1</v>
      </c>
      <c r="P2990">
        <f t="shared" si="373"/>
        <v>0</v>
      </c>
      <c r="Q2990">
        <f t="shared" si="374"/>
        <v>0</v>
      </c>
      <c r="R2990">
        <f t="shared" si="375"/>
        <v>1</v>
      </c>
    </row>
    <row r="2991" spans="1:18" x14ac:dyDescent="0.25">
      <c r="A2991" t="str">
        <f>gait_events!B3272</f>
        <v>pp065</v>
      </c>
      <c r="B2991" t="str">
        <f>VLOOKUP(A2991,participants!A:B,2,0)</f>
        <v>M</v>
      </c>
      <c r="C2991">
        <f>VLOOKUP(A2991,participants!A:C,3,0)</f>
        <v>54</v>
      </c>
      <c r="D2991" t="str">
        <f>VLOOKUP(A2991,participants!A:F,6,0)</f>
        <v>PD</v>
      </c>
      <c r="E2991" t="str">
        <f>IF(LEN(SUBSTITUTE(gait_events!C3272,"_run-",""))&lt;&gt;LEN(gait_events!C3272),LEFT(RIGHT(gait_events!C3272,LEN(gait_events!C3272)-19),FIND("_run-",RIGHT(gait_events!C3272,LEN(gait_events!C3272)-19),1)-1),RIGHT(gait_events!C3272,LEN(gait_events!C3272)-19))</f>
        <v>Fast</v>
      </c>
      <c r="F2991" t="str">
        <f>IF(LEN(SUBSTITUTE(gait_events!C3272,"_run-",""))&lt;&gt;LEN(gait_events!C3272),RIGHT(gait_events!C3272,LEN(gait_events!C3272)-FIND("_run-",gait_events!C3272,1)-4),"")</f>
        <v/>
      </c>
      <c r="G2991" t="str">
        <f>gait_events!D3272</f>
        <v>right_shank</v>
      </c>
      <c r="H2991" t="str">
        <f>gait_events!E3272</f>
        <v>FC</v>
      </c>
      <c r="I2991">
        <f>IF(gait_events!F3272&lt;&gt;"",gait_events!F3272,NA())</f>
        <v>47</v>
      </c>
      <c r="J2991">
        <f>IF(gait_events!G3272&lt;&gt;"",gait_events!G3272,NA())</f>
        <v>58</v>
      </c>
      <c r="K2991">
        <f t="shared" si="368"/>
        <v>-11</v>
      </c>
      <c r="L2991">
        <f t="shared" si="369"/>
        <v>-55</v>
      </c>
      <c r="M2991">
        <f t="shared" si="370"/>
        <v>1</v>
      </c>
      <c r="N2991">
        <f t="shared" si="371"/>
        <v>1</v>
      </c>
      <c r="O2991">
        <f t="shared" si="372"/>
        <v>1</v>
      </c>
      <c r="P2991">
        <f t="shared" si="373"/>
        <v>0</v>
      </c>
      <c r="Q2991">
        <f t="shared" si="374"/>
        <v>0</v>
      </c>
      <c r="R2991">
        <f t="shared" si="375"/>
        <v>1</v>
      </c>
    </row>
    <row r="2992" spans="1:18" x14ac:dyDescent="0.25">
      <c r="A2992" t="str">
        <f>gait_events!B3273</f>
        <v>pp065</v>
      </c>
      <c r="B2992" t="str">
        <f>VLOOKUP(A2992,participants!A:B,2,0)</f>
        <v>M</v>
      </c>
      <c r="C2992">
        <f>VLOOKUP(A2992,participants!A:C,3,0)</f>
        <v>54</v>
      </c>
      <c r="D2992" t="str">
        <f>VLOOKUP(A2992,participants!A:F,6,0)</f>
        <v>PD</v>
      </c>
      <c r="E2992" t="str">
        <f>IF(LEN(SUBSTITUTE(gait_events!C3273,"_run-",""))&lt;&gt;LEN(gait_events!C3273),LEFT(RIGHT(gait_events!C3273,LEN(gait_events!C3273)-19),FIND("_run-",RIGHT(gait_events!C3273,LEN(gait_events!C3273)-19),1)-1),RIGHT(gait_events!C3273,LEN(gait_events!C3273)-19))</f>
        <v>Fast</v>
      </c>
      <c r="F2992" t="str">
        <f>IF(LEN(SUBSTITUTE(gait_events!C3273,"_run-",""))&lt;&gt;LEN(gait_events!C3273),RIGHT(gait_events!C3273,LEN(gait_events!C3273)-FIND("_run-",gait_events!C3273,1)-4),"")</f>
        <v/>
      </c>
      <c r="G2992" t="str">
        <f>gait_events!D3273</f>
        <v>right_shank</v>
      </c>
      <c r="H2992" t="str">
        <f>gait_events!E3273</f>
        <v>FC</v>
      </c>
      <c r="I2992">
        <f>IF(gait_events!F3273&lt;&gt;"",gait_events!F3273,NA())</f>
        <v>243</v>
      </c>
      <c r="J2992">
        <f>IF(gait_events!G3273&lt;&gt;"",gait_events!G3273,NA())</f>
        <v>250</v>
      </c>
      <c r="K2992">
        <f t="shared" si="368"/>
        <v>-7</v>
      </c>
      <c r="L2992">
        <f t="shared" si="369"/>
        <v>-35</v>
      </c>
      <c r="M2992">
        <f t="shared" si="370"/>
        <v>1</v>
      </c>
      <c r="N2992">
        <f t="shared" si="371"/>
        <v>1</v>
      </c>
      <c r="O2992">
        <f t="shared" si="372"/>
        <v>1</v>
      </c>
      <c r="P2992">
        <f t="shared" si="373"/>
        <v>0</v>
      </c>
      <c r="Q2992">
        <f t="shared" si="374"/>
        <v>0</v>
      </c>
      <c r="R2992">
        <f t="shared" si="375"/>
        <v>1</v>
      </c>
    </row>
    <row r="2993" spans="1:18" x14ac:dyDescent="0.25">
      <c r="A2993" t="str">
        <f>gait_events!B3274</f>
        <v>pp065</v>
      </c>
      <c r="B2993" t="str">
        <f>VLOOKUP(A2993,participants!A:B,2,0)</f>
        <v>M</v>
      </c>
      <c r="C2993">
        <f>VLOOKUP(A2993,participants!A:C,3,0)</f>
        <v>54</v>
      </c>
      <c r="D2993" t="str">
        <f>VLOOKUP(A2993,participants!A:F,6,0)</f>
        <v>PD</v>
      </c>
      <c r="E2993" t="str">
        <f>IF(LEN(SUBSTITUTE(gait_events!C3274,"_run-",""))&lt;&gt;LEN(gait_events!C3274),LEFT(RIGHT(gait_events!C3274,LEN(gait_events!C3274)-19),FIND("_run-",RIGHT(gait_events!C3274,LEN(gait_events!C3274)-19),1)-1),RIGHT(gait_events!C3274,LEN(gait_events!C3274)-19))</f>
        <v>Fast</v>
      </c>
      <c r="F2993" t="str">
        <f>IF(LEN(SUBSTITUTE(gait_events!C3274,"_run-",""))&lt;&gt;LEN(gait_events!C3274),RIGHT(gait_events!C3274,LEN(gait_events!C3274)-FIND("_run-",gait_events!C3274,1)-4),"")</f>
        <v/>
      </c>
      <c r="G2993" t="str">
        <f>gait_events!D3274</f>
        <v>right_shank</v>
      </c>
      <c r="H2993" t="str">
        <f>gait_events!E3274</f>
        <v>FC</v>
      </c>
      <c r="I2993">
        <f>IF(gait_events!F3274&lt;&gt;"",gait_events!F3274,NA())</f>
        <v>437</v>
      </c>
      <c r="J2993">
        <f>IF(gait_events!G3274&lt;&gt;"",gait_events!G3274,NA())</f>
        <v>445</v>
      </c>
      <c r="K2993">
        <f t="shared" si="368"/>
        <v>-8</v>
      </c>
      <c r="L2993">
        <f t="shared" si="369"/>
        <v>-40</v>
      </c>
      <c r="M2993">
        <f t="shared" si="370"/>
        <v>1</v>
      </c>
      <c r="N2993">
        <f t="shared" si="371"/>
        <v>1</v>
      </c>
      <c r="O2993">
        <f t="shared" si="372"/>
        <v>1</v>
      </c>
      <c r="P2993">
        <f t="shared" si="373"/>
        <v>0</v>
      </c>
      <c r="Q2993">
        <f t="shared" si="374"/>
        <v>0</v>
      </c>
      <c r="R2993">
        <f t="shared" si="375"/>
        <v>1</v>
      </c>
    </row>
    <row r="2994" spans="1:18" x14ac:dyDescent="0.25">
      <c r="A2994" t="str">
        <f>gait_events!B3275</f>
        <v>pp065</v>
      </c>
      <c r="B2994" t="str">
        <f>VLOOKUP(A2994,participants!A:B,2,0)</f>
        <v>M</v>
      </c>
      <c r="C2994">
        <f>VLOOKUP(A2994,participants!A:C,3,0)</f>
        <v>54</v>
      </c>
      <c r="D2994" t="str">
        <f>VLOOKUP(A2994,participants!A:F,6,0)</f>
        <v>PD</v>
      </c>
      <c r="E2994" t="str">
        <f>IF(LEN(SUBSTITUTE(gait_events!C3275,"_run-",""))&lt;&gt;LEN(gait_events!C3275),LEFT(RIGHT(gait_events!C3275,LEN(gait_events!C3275)-19),FIND("_run-",RIGHT(gait_events!C3275,LEN(gait_events!C3275)-19),1)-1),RIGHT(gait_events!C3275,LEN(gait_events!C3275)-19))</f>
        <v>Preferred</v>
      </c>
      <c r="F2994" t="str">
        <f>IF(LEN(SUBSTITUTE(gait_events!C3275,"_run-",""))&lt;&gt;LEN(gait_events!C3275),RIGHT(gait_events!C3275,LEN(gait_events!C3275)-FIND("_run-",gait_events!C3275,1)-4),"")</f>
        <v/>
      </c>
      <c r="G2994" t="str">
        <f>gait_events!D3275</f>
        <v>left_ankle</v>
      </c>
      <c r="H2994" t="str">
        <f>gait_events!E3275</f>
        <v>IC</v>
      </c>
      <c r="I2994">
        <f>IF(gait_events!F3275&lt;&gt;"",gait_events!F3275,NA())</f>
        <v>157</v>
      </c>
      <c r="J2994">
        <f>IF(gait_events!G3275&lt;&gt;"",gait_events!G3275,NA())</f>
        <v>155</v>
      </c>
      <c r="K2994">
        <f t="shared" si="368"/>
        <v>2</v>
      </c>
      <c r="L2994">
        <f t="shared" si="369"/>
        <v>10</v>
      </c>
      <c r="M2994">
        <f t="shared" si="370"/>
        <v>1</v>
      </c>
      <c r="N2994">
        <f t="shared" si="371"/>
        <v>1</v>
      </c>
      <c r="O2994">
        <f t="shared" si="372"/>
        <v>1</v>
      </c>
      <c r="P2994">
        <f t="shared" si="373"/>
        <v>0</v>
      </c>
      <c r="Q2994">
        <f t="shared" si="374"/>
        <v>0</v>
      </c>
      <c r="R2994">
        <f t="shared" si="375"/>
        <v>1</v>
      </c>
    </row>
    <row r="2995" spans="1:18" x14ac:dyDescent="0.25">
      <c r="A2995" t="str">
        <f>gait_events!B3276</f>
        <v>pp065</v>
      </c>
      <c r="B2995" t="str">
        <f>VLOOKUP(A2995,participants!A:B,2,0)</f>
        <v>M</v>
      </c>
      <c r="C2995">
        <f>VLOOKUP(A2995,participants!A:C,3,0)</f>
        <v>54</v>
      </c>
      <c r="D2995" t="str">
        <f>VLOOKUP(A2995,participants!A:F,6,0)</f>
        <v>PD</v>
      </c>
      <c r="E2995" t="str">
        <f>IF(LEN(SUBSTITUTE(gait_events!C3276,"_run-",""))&lt;&gt;LEN(gait_events!C3276),LEFT(RIGHT(gait_events!C3276,LEN(gait_events!C3276)-19),FIND("_run-",RIGHT(gait_events!C3276,LEN(gait_events!C3276)-19),1)-1),RIGHT(gait_events!C3276,LEN(gait_events!C3276)-19))</f>
        <v>Preferred</v>
      </c>
      <c r="F2995" t="str">
        <f>IF(LEN(SUBSTITUTE(gait_events!C3276,"_run-",""))&lt;&gt;LEN(gait_events!C3276),RIGHT(gait_events!C3276,LEN(gait_events!C3276)-FIND("_run-",gait_events!C3276,1)-4),"")</f>
        <v/>
      </c>
      <c r="G2995" t="str">
        <f>gait_events!D3276</f>
        <v>left_ankle</v>
      </c>
      <c r="H2995" t="str">
        <f>gait_events!E3276</f>
        <v>IC</v>
      </c>
      <c r="I2995">
        <f>IF(gait_events!F3276&lt;&gt;"",gait_events!F3276,NA())</f>
        <v>359</v>
      </c>
      <c r="J2995">
        <f>IF(gait_events!G3276&lt;&gt;"",gait_events!G3276,NA())</f>
        <v>356</v>
      </c>
      <c r="K2995">
        <f t="shared" si="368"/>
        <v>3</v>
      </c>
      <c r="L2995">
        <f t="shared" si="369"/>
        <v>15</v>
      </c>
      <c r="M2995">
        <f t="shared" si="370"/>
        <v>1</v>
      </c>
      <c r="N2995">
        <f t="shared" si="371"/>
        <v>1</v>
      </c>
      <c r="O2995">
        <f t="shared" si="372"/>
        <v>1</v>
      </c>
      <c r="P2995">
        <f t="shared" si="373"/>
        <v>0</v>
      </c>
      <c r="Q2995">
        <f t="shared" si="374"/>
        <v>0</v>
      </c>
      <c r="R2995">
        <f t="shared" si="375"/>
        <v>1</v>
      </c>
    </row>
    <row r="2996" spans="1:18" x14ac:dyDescent="0.25">
      <c r="A2996" t="str">
        <f>gait_events!B3277</f>
        <v>pp065</v>
      </c>
      <c r="B2996" t="str">
        <f>VLOOKUP(A2996,participants!A:B,2,0)</f>
        <v>M</v>
      </c>
      <c r="C2996">
        <f>VLOOKUP(A2996,participants!A:C,3,0)</f>
        <v>54</v>
      </c>
      <c r="D2996" t="str">
        <f>VLOOKUP(A2996,participants!A:F,6,0)</f>
        <v>PD</v>
      </c>
      <c r="E2996" t="str">
        <f>IF(LEN(SUBSTITUTE(gait_events!C3277,"_run-",""))&lt;&gt;LEN(gait_events!C3277),LEFT(RIGHT(gait_events!C3277,LEN(gait_events!C3277)-19),FIND("_run-",RIGHT(gait_events!C3277,LEN(gait_events!C3277)-19),1)-1),RIGHT(gait_events!C3277,LEN(gait_events!C3277)-19))</f>
        <v>Preferred</v>
      </c>
      <c r="F2996" t="str">
        <f>IF(LEN(SUBSTITUTE(gait_events!C3277,"_run-",""))&lt;&gt;LEN(gait_events!C3277),RIGHT(gait_events!C3277,LEN(gait_events!C3277)-FIND("_run-",gait_events!C3277,1)-4),"")</f>
        <v/>
      </c>
      <c r="G2996" t="str">
        <f>gait_events!D3277</f>
        <v>left_ankle</v>
      </c>
      <c r="H2996" t="str">
        <f>gait_events!E3277</f>
        <v>IC</v>
      </c>
      <c r="I2996">
        <f>IF(gait_events!F3277&lt;&gt;"",gait_events!F3277,NA())</f>
        <v>557</v>
      </c>
      <c r="J2996">
        <f>IF(gait_events!G3277&lt;&gt;"",gait_events!G3277,NA())</f>
        <v>555</v>
      </c>
      <c r="K2996">
        <f t="shared" si="368"/>
        <v>2</v>
      </c>
      <c r="L2996">
        <f t="shared" si="369"/>
        <v>10</v>
      </c>
      <c r="M2996">
        <f t="shared" si="370"/>
        <v>1</v>
      </c>
      <c r="N2996">
        <f t="shared" si="371"/>
        <v>1</v>
      </c>
      <c r="O2996">
        <f t="shared" si="372"/>
        <v>1</v>
      </c>
      <c r="P2996">
        <f t="shared" si="373"/>
        <v>0</v>
      </c>
      <c r="Q2996">
        <f t="shared" si="374"/>
        <v>0</v>
      </c>
      <c r="R2996">
        <f t="shared" si="375"/>
        <v>1</v>
      </c>
    </row>
    <row r="2997" spans="1:18" x14ac:dyDescent="0.25">
      <c r="A2997" t="str">
        <f>gait_events!B3278</f>
        <v>pp065</v>
      </c>
      <c r="B2997" t="str">
        <f>VLOOKUP(A2997,participants!A:B,2,0)</f>
        <v>M</v>
      </c>
      <c r="C2997">
        <f>VLOOKUP(A2997,participants!A:C,3,0)</f>
        <v>54</v>
      </c>
      <c r="D2997" t="str">
        <f>VLOOKUP(A2997,participants!A:F,6,0)</f>
        <v>PD</v>
      </c>
      <c r="E2997" t="str">
        <f>IF(LEN(SUBSTITUTE(gait_events!C3278,"_run-",""))&lt;&gt;LEN(gait_events!C3278),LEFT(RIGHT(gait_events!C3278,LEN(gait_events!C3278)-19),FIND("_run-",RIGHT(gait_events!C3278,LEN(gait_events!C3278)-19),1)-1),RIGHT(gait_events!C3278,LEN(gait_events!C3278)-19))</f>
        <v>Preferred</v>
      </c>
      <c r="F2997" t="str">
        <f>IF(LEN(SUBSTITUTE(gait_events!C3278,"_run-",""))&lt;&gt;LEN(gait_events!C3278),RIGHT(gait_events!C3278,LEN(gait_events!C3278)-FIND("_run-",gait_events!C3278,1)-4),"")</f>
        <v/>
      </c>
      <c r="G2997" t="str">
        <f>gait_events!D3278</f>
        <v>left_ankle</v>
      </c>
      <c r="H2997" t="str">
        <f>gait_events!E3278</f>
        <v>IC</v>
      </c>
      <c r="I2997">
        <f>IF(gait_events!F3278&lt;&gt;"",gait_events!F3278,NA())</f>
        <v>758</v>
      </c>
      <c r="J2997">
        <f>IF(gait_events!G3278&lt;&gt;"",gait_events!G3278,NA())</f>
        <v>757</v>
      </c>
      <c r="K2997">
        <f t="shared" si="368"/>
        <v>1</v>
      </c>
      <c r="L2997">
        <f t="shared" si="369"/>
        <v>5</v>
      </c>
      <c r="M2997">
        <f t="shared" si="370"/>
        <v>1</v>
      </c>
      <c r="N2997">
        <f t="shared" si="371"/>
        <v>1</v>
      </c>
      <c r="O2997">
        <f t="shared" si="372"/>
        <v>1</v>
      </c>
      <c r="P2997">
        <f t="shared" si="373"/>
        <v>0</v>
      </c>
      <c r="Q2997">
        <f t="shared" si="374"/>
        <v>0</v>
      </c>
      <c r="R2997">
        <f t="shared" si="375"/>
        <v>1</v>
      </c>
    </row>
    <row r="2998" spans="1:18" x14ac:dyDescent="0.25">
      <c r="A2998" t="str">
        <f>gait_events!B3279</f>
        <v>pp065</v>
      </c>
      <c r="B2998" t="str">
        <f>VLOOKUP(A2998,participants!A:B,2,0)</f>
        <v>M</v>
      </c>
      <c r="C2998">
        <f>VLOOKUP(A2998,participants!A:C,3,0)</f>
        <v>54</v>
      </c>
      <c r="D2998" t="str">
        <f>VLOOKUP(A2998,participants!A:F,6,0)</f>
        <v>PD</v>
      </c>
      <c r="E2998" t="str">
        <f>IF(LEN(SUBSTITUTE(gait_events!C3279,"_run-",""))&lt;&gt;LEN(gait_events!C3279),LEFT(RIGHT(gait_events!C3279,LEN(gait_events!C3279)-19),FIND("_run-",RIGHT(gait_events!C3279,LEN(gait_events!C3279)-19),1)-1),RIGHT(gait_events!C3279,LEN(gait_events!C3279)-19))</f>
        <v>Preferred</v>
      </c>
      <c r="F2998" t="str">
        <f>IF(LEN(SUBSTITUTE(gait_events!C3279,"_run-",""))&lt;&gt;LEN(gait_events!C3279),RIGHT(gait_events!C3279,LEN(gait_events!C3279)-FIND("_run-",gait_events!C3279,1)-4),"")</f>
        <v/>
      </c>
      <c r="G2998" t="str">
        <f>gait_events!D3279</f>
        <v>left_ankle</v>
      </c>
      <c r="H2998" t="str">
        <f>gait_events!E3279</f>
        <v>FC</v>
      </c>
      <c r="I2998">
        <f>IF(gait_events!F3279&lt;&gt;"",gait_events!F3279,NA())</f>
        <v>70</v>
      </c>
      <c r="J2998">
        <f>IF(gait_events!G3279&lt;&gt;"",gait_events!G3279,NA())</f>
        <v>74</v>
      </c>
      <c r="K2998">
        <f t="shared" si="368"/>
        <v>-4</v>
      </c>
      <c r="L2998">
        <f t="shared" si="369"/>
        <v>-20</v>
      </c>
      <c r="M2998">
        <f t="shared" si="370"/>
        <v>1</v>
      </c>
      <c r="N2998">
        <f t="shared" si="371"/>
        <v>1</v>
      </c>
      <c r="O2998">
        <f t="shared" si="372"/>
        <v>1</v>
      </c>
      <c r="P2998">
        <f t="shared" si="373"/>
        <v>0</v>
      </c>
      <c r="Q2998">
        <f t="shared" si="374"/>
        <v>0</v>
      </c>
      <c r="R2998">
        <f t="shared" si="375"/>
        <v>1</v>
      </c>
    </row>
    <row r="2999" spans="1:18" x14ac:dyDescent="0.25">
      <c r="A2999" t="str">
        <f>gait_events!B3280</f>
        <v>pp065</v>
      </c>
      <c r="B2999" t="str">
        <f>VLOOKUP(A2999,participants!A:B,2,0)</f>
        <v>M</v>
      </c>
      <c r="C2999">
        <f>VLOOKUP(A2999,participants!A:C,3,0)</f>
        <v>54</v>
      </c>
      <c r="D2999" t="str">
        <f>VLOOKUP(A2999,participants!A:F,6,0)</f>
        <v>PD</v>
      </c>
      <c r="E2999" t="str">
        <f>IF(LEN(SUBSTITUTE(gait_events!C3280,"_run-",""))&lt;&gt;LEN(gait_events!C3280),LEFT(RIGHT(gait_events!C3280,LEN(gait_events!C3280)-19),FIND("_run-",RIGHT(gait_events!C3280,LEN(gait_events!C3280)-19),1)-1),RIGHT(gait_events!C3280,LEN(gait_events!C3280)-19))</f>
        <v>Preferred</v>
      </c>
      <c r="F2999" t="str">
        <f>IF(LEN(SUBSTITUTE(gait_events!C3280,"_run-",""))&lt;&gt;LEN(gait_events!C3280),RIGHT(gait_events!C3280,LEN(gait_events!C3280)-FIND("_run-",gait_events!C3280,1)-4),"")</f>
        <v/>
      </c>
      <c r="G2999" t="str">
        <f>gait_events!D3280</f>
        <v>left_ankle</v>
      </c>
      <c r="H2999" t="str">
        <f>gait_events!E3280</f>
        <v>FC</v>
      </c>
      <c r="I2999">
        <f>IF(gait_events!F3280&lt;&gt;"",gait_events!F3280,NA())</f>
        <v>280</v>
      </c>
      <c r="J2999">
        <f>IF(gait_events!G3280&lt;&gt;"",gait_events!G3280,NA())</f>
        <v>280</v>
      </c>
      <c r="K2999">
        <f t="shared" si="368"/>
        <v>0</v>
      </c>
      <c r="L2999">
        <f t="shared" si="369"/>
        <v>0</v>
      </c>
      <c r="M2999">
        <f t="shared" si="370"/>
        <v>1</v>
      </c>
      <c r="N2999">
        <f t="shared" si="371"/>
        <v>1</v>
      </c>
      <c r="O2999">
        <f t="shared" si="372"/>
        <v>1</v>
      </c>
      <c r="P2999">
        <f t="shared" si="373"/>
        <v>0</v>
      </c>
      <c r="Q2999">
        <f t="shared" si="374"/>
        <v>0</v>
      </c>
      <c r="R2999">
        <f t="shared" si="375"/>
        <v>1</v>
      </c>
    </row>
    <row r="3000" spans="1:18" x14ac:dyDescent="0.25">
      <c r="A3000" t="str">
        <f>gait_events!B3281</f>
        <v>pp065</v>
      </c>
      <c r="B3000" t="str">
        <f>VLOOKUP(A3000,participants!A:B,2,0)</f>
        <v>M</v>
      </c>
      <c r="C3000">
        <f>VLOOKUP(A3000,participants!A:C,3,0)</f>
        <v>54</v>
      </c>
      <c r="D3000" t="str">
        <f>VLOOKUP(A3000,participants!A:F,6,0)</f>
        <v>PD</v>
      </c>
      <c r="E3000" t="str">
        <f>IF(LEN(SUBSTITUTE(gait_events!C3281,"_run-",""))&lt;&gt;LEN(gait_events!C3281),LEFT(RIGHT(gait_events!C3281,LEN(gait_events!C3281)-19),FIND("_run-",RIGHT(gait_events!C3281,LEN(gait_events!C3281)-19),1)-1),RIGHT(gait_events!C3281,LEN(gait_events!C3281)-19))</f>
        <v>Preferred</v>
      </c>
      <c r="F3000" t="str">
        <f>IF(LEN(SUBSTITUTE(gait_events!C3281,"_run-",""))&lt;&gt;LEN(gait_events!C3281),RIGHT(gait_events!C3281,LEN(gait_events!C3281)-FIND("_run-",gait_events!C3281,1)-4),"")</f>
        <v/>
      </c>
      <c r="G3000" t="str">
        <f>gait_events!D3281</f>
        <v>left_ankle</v>
      </c>
      <c r="H3000" t="str">
        <f>gait_events!E3281</f>
        <v>FC</v>
      </c>
      <c r="I3000">
        <f>IF(gait_events!F3281&lt;&gt;"",gait_events!F3281,NA())</f>
        <v>480</v>
      </c>
      <c r="J3000">
        <f>IF(gait_events!G3281&lt;&gt;"",gait_events!G3281,NA())</f>
        <v>481</v>
      </c>
      <c r="K3000">
        <f t="shared" si="368"/>
        <v>-1</v>
      </c>
      <c r="L3000">
        <f t="shared" si="369"/>
        <v>-5</v>
      </c>
      <c r="M3000">
        <f t="shared" si="370"/>
        <v>1</v>
      </c>
      <c r="N3000">
        <f t="shared" si="371"/>
        <v>1</v>
      </c>
      <c r="O3000">
        <f t="shared" si="372"/>
        <v>1</v>
      </c>
      <c r="P3000">
        <f t="shared" si="373"/>
        <v>0</v>
      </c>
      <c r="Q3000">
        <f t="shared" si="374"/>
        <v>0</v>
      </c>
      <c r="R3000">
        <f t="shared" si="375"/>
        <v>1</v>
      </c>
    </row>
    <row r="3001" spans="1:18" x14ac:dyDescent="0.25">
      <c r="A3001" t="str">
        <f>gait_events!B3282</f>
        <v>pp065</v>
      </c>
      <c r="B3001" t="str">
        <f>VLOOKUP(A3001,participants!A:B,2,0)</f>
        <v>M</v>
      </c>
      <c r="C3001">
        <f>VLOOKUP(A3001,participants!A:C,3,0)</f>
        <v>54</v>
      </c>
      <c r="D3001" t="str">
        <f>VLOOKUP(A3001,participants!A:F,6,0)</f>
        <v>PD</v>
      </c>
      <c r="E3001" t="str">
        <f>IF(LEN(SUBSTITUTE(gait_events!C3282,"_run-",""))&lt;&gt;LEN(gait_events!C3282),LEFT(RIGHT(gait_events!C3282,LEN(gait_events!C3282)-19),FIND("_run-",RIGHT(gait_events!C3282,LEN(gait_events!C3282)-19),1)-1),RIGHT(gait_events!C3282,LEN(gait_events!C3282)-19))</f>
        <v>Preferred</v>
      </c>
      <c r="F3001" t="str">
        <f>IF(LEN(SUBSTITUTE(gait_events!C3282,"_run-",""))&lt;&gt;LEN(gait_events!C3282),RIGHT(gait_events!C3282,LEN(gait_events!C3282)-FIND("_run-",gait_events!C3282,1)-4),"")</f>
        <v/>
      </c>
      <c r="G3001" t="str">
        <f>gait_events!D3282</f>
        <v>left_ankle</v>
      </c>
      <c r="H3001" t="str">
        <f>gait_events!E3282</f>
        <v>FC</v>
      </c>
      <c r="I3001">
        <f>IF(gait_events!F3282&lt;&gt;"",gait_events!F3282,NA())</f>
        <v>682</v>
      </c>
      <c r="J3001">
        <f>IF(gait_events!G3282&lt;&gt;"",gait_events!G3282,NA())</f>
        <v>682</v>
      </c>
      <c r="K3001">
        <f t="shared" si="368"/>
        <v>0</v>
      </c>
      <c r="L3001">
        <f t="shared" si="369"/>
        <v>0</v>
      </c>
      <c r="M3001">
        <f t="shared" si="370"/>
        <v>1</v>
      </c>
      <c r="N3001">
        <f t="shared" si="371"/>
        <v>1</v>
      </c>
      <c r="O3001">
        <f t="shared" si="372"/>
        <v>1</v>
      </c>
      <c r="P3001">
        <f t="shared" si="373"/>
        <v>0</v>
      </c>
      <c r="Q3001">
        <f t="shared" si="374"/>
        <v>0</v>
      </c>
      <c r="R3001">
        <f t="shared" si="375"/>
        <v>1</v>
      </c>
    </row>
    <row r="3002" spans="1:18" x14ac:dyDescent="0.25">
      <c r="A3002" t="str">
        <f>gait_events!B3283</f>
        <v>pp065</v>
      </c>
      <c r="B3002" t="str">
        <f>VLOOKUP(A3002,participants!A:B,2,0)</f>
        <v>M</v>
      </c>
      <c r="C3002">
        <f>VLOOKUP(A3002,participants!A:C,3,0)</f>
        <v>54</v>
      </c>
      <c r="D3002" t="str">
        <f>VLOOKUP(A3002,participants!A:F,6,0)</f>
        <v>PD</v>
      </c>
      <c r="E3002" t="str">
        <f>IF(LEN(SUBSTITUTE(gait_events!C3283,"_run-",""))&lt;&gt;LEN(gait_events!C3283),LEFT(RIGHT(gait_events!C3283,LEN(gait_events!C3283)-19),FIND("_run-",RIGHT(gait_events!C3283,LEN(gait_events!C3283)-19),1)-1),RIGHT(gait_events!C3283,LEN(gait_events!C3283)-19))</f>
        <v>Preferred</v>
      </c>
      <c r="F3002" t="str">
        <f>IF(LEN(SUBSTITUTE(gait_events!C3283,"_run-",""))&lt;&gt;LEN(gait_events!C3283),RIGHT(gait_events!C3283,LEN(gait_events!C3283)-FIND("_run-",gait_events!C3283,1)-4),"")</f>
        <v/>
      </c>
      <c r="G3002" t="str">
        <f>gait_events!D3283</f>
        <v>right_ankle</v>
      </c>
      <c r="H3002" t="str">
        <f>gait_events!E3283</f>
        <v>IC</v>
      </c>
      <c r="I3002">
        <f>IF(gait_events!F3283&lt;&gt;"",gait_events!F3283,NA())</f>
        <v>28</v>
      </c>
      <c r="J3002" t="e">
        <f>IF(gait_events!G3283&lt;&gt;"",gait_events!G3283,NA())</f>
        <v>#N/A</v>
      </c>
      <c r="K3002" t="e">
        <f t="shared" si="368"/>
        <v>#N/A</v>
      </c>
      <c r="L3002" t="e">
        <f t="shared" si="369"/>
        <v>#N/A</v>
      </c>
      <c r="M3002">
        <f t="shared" si="370"/>
        <v>1</v>
      </c>
      <c r="N3002">
        <f t="shared" si="371"/>
        <v>0</v>
      </c>
      <c r="O3002">
        <f t="shared" si="372"/>
        <v>0</v>
      </c>
      <c r="P3002">
        <f t="shared" si="373"/>
        <v>1</v>
      </c>
      <c r="Q3002">
        <f t="shared" si="374"/>
        <v>0</v>
      </c>
      <c r="R3002">
        <f t="shared" si="375"/>
        <v>1</v>
      </c>
    </row>
    <row r="3003" spans="1:18" x14ac:dyDescent="0.25">
      <c r="A3003" t="str">
        <f>gait_events!B3284</f>
        <v>pp065</v>
      </c>
      <c r="B3003" t="str">
        <f>VLOOKUP(A3003,participants!A:B,2,0)</f>
        <v>M</v>
      </c>
      <c r="C3003">
        <f>VLOOKUP(A3003,participants!A:C,3,0)</f>
        <v>54</v>
      </c>
      <c r="D3003" t="str">
        <f>VLOOKUP(A3003,participants!A:F,6,0)</f>
        <v>PD</v>
      </c>
      <c r="E3003" t="str">
        <f>IF(LEN(SUBSTITUTE(gait_events!C3284,"_run-",""))&lt;&gt;LEN(gait_events!C3284),LEFT(RIGHT(gait_events!C3284,LEN(gait_events!C3284)-19),FIND("_run-",RIGHT(gait_events!C3284,LEN(gait_events!C3284)-19),1)-1),RIGHT(gait_events!C3284,LEN(gait_events!C3284)-19))</f>
        <v>Preferred</v>
      </c>
      <c r="F3003" t="str">
        <f>IF(LEN(SUBSTITUTE(gait_events!C3284,"_run-",""))&lt;&gt;LEN(gait_events!C3284),RIGHT(gait_events!C3284,LEN(gait_events!C3284)-FIND("_run-",gait_events!C3284,1)-4),"")</f>
        <v/>
      </c>
      <c r="G3003" t="str">
        <f>gait_events!D3284</f>
        <v>right_ankle</v>
      </c>
      <c r="H3003" t="str">
        <f>gait_events!E3284</f>
        <v>IC</v>
      </c>
      <c r="I3003">
        <f>IF(gait_events!F3284&lt;&gt;"",gait_events!F3284,NA())</f>
        <v>257</v>
      </c>
      <c r="J3003">
        <f>IF(gait_events!G3284&lt;&gt;"",gait_events!G3284,NA())</f>
        <v>257</v>
      </c>
      <c r="K3003">
        <f t="shared" si="368"/>
        <v>0</v>
      </c>
      <c r="L3003">
        <f t="shared" si="369"/>
        <v>0</v>
      </c>
      <c r="M3003">
        <f t="shared" si="370"/>
        <v>1</v>
      </c>
      <c r="N3003">
        <f t="shared" si="371"/>
        <v>1</v>
      </c>
      <c r="O3003">
        <f t="shared" si="372"/>
        <v>1</v>
      </c>
      <c r="P3003">
        <f t="shared" si="373"/>
        <v>0</v>
      </c>
      <c r="Q3003">
        <f t="shared" si="374"/>
        <v>0</v>
      </c>
      <c r="R3003">
        <f t="shared" si="375"/>
        <v>1</v>
      </c>
    </row>
    <row r="3004" spans="1:18" x14ac:dyDescent="0.25">
      <c r="A3004" t="str">
        <f>gait_events!B3285</f>
        <v>pp065</v>
      </c>
      <c r="B3004" t="str">
        <f>VLOOKUP(A3004,participants!A:B,2,0)</f>
        <v>M</v>
      </c>
      <c r="C3004">
        <f>VLOOKUP(A3004,participants!A:C,3,0)</f>
        <v>54</v>
      </c>
      <c r="D3004" t="str">
        <f>VLOOKUP(A3004,participants!A:F,6,0)</f>
        <v>PD</v>
      </c>
      <c r="E3004" t="str">
        <f>IF(LEN(SUBSTITUTE(gait_events!C3285,"_run-",""))&lt;&gt;LEN(gait_events!C3285),LEFT(RIGHT(gait_events!C3285,LEN(gait_events!C3285)-19),FIND("_run-",RIGHT(gait_events!C3285,LEN(gait_events!C3285)-19),1)-1),RIGHT(gait_events!C3285,LEN(gait_events!C3285)-19))</f>
        <v>Preferred</v>
      </c>
      <c r="F3004" t="str">
        <f>IF(LEN(SUBSTITUTE(gait_events!C3285,"_run-",""))&lt;&gt;LEN(gait_events!C3285),RIGHT(gait_events!C3285,LEN(gait_events!C3285)-FIND("_run-",gait_events!C3285,1)-4),"")</f>
        <v/>
      </c>
      <c r="G3004" t="str">
        <f>gait_events!D3285</f>
        <v>right_ankle</v>
      </c>
      <c r="H3004" t="str">
        <f>gait_events!E3285</f>
        <v>IC</v>
      </c>
      <c r="I3004">
        <f>IF(gait_events!F3285&lt;&gt;"",gait_events!F3285,NA())</f>
        <v>453</v>
      </c>
      <c r="J3004">
        <f>IF(gait_events!G3285&lt;&gt;"",gait_events!G3285,NA())</f>
        <v>456</v>
      </c>
      <c r="K3004">
        <f t="shared" si="368"/>
        <v>-3</v>
      </c>
      <c r="L3004">
        <f t="shared" si="369"/>
        <v>-15</v>
      </c>
      <c r="M3004">
        <f t="shared" si="370"/>
        <v>1</v>
      </c>
      <c r="N3004">
        <f t="shared" si="371"/>
        <v>1</v>
      </c>
      <c r="O3004">
        <f t="shared" si="372"/>
        <v>1</v>
      </c>
      <c r="P3004">
        <f t="shared" si="373"/>
        <v>0</v>
      </c>
      <c r="Q3004">
        <f t="shared" si="374"/>
        <v>0</v>
      </c>
      <c r="R3004">
        <f t="shared" si="375"/>
        <v>1</v>
      </c>
    </row>
    <row r="3005" spans="1:18" x14ac:dyDescent="0.25">
      <c r="A3005" t="str">
        <f>gait_events!B3286</f>
        <v>pp065</v>
      </c>
      <c r="B3005" t="str">
        <f>VLOOKUP(A3005,participants!A:B,2,0)</f>
        <v>M</v>
      </c>
      <c r="C3005">
        <f>VLOOKUP(A3005,participants!A:C,3,0)</f>
        <v>54</v>
      </c>
      <c r="D3005" t="str">
        <f>VLOOKUP(A3005,participants!A:F,6,0)</f>
        <v>PD</v>
      </c>
      <c r="E3005" t="str">
        <f>IF(LEN(SUBSTITUTE(gait_events!C3286,"_run-",""))&lt;&gt;LEN(gait_events!C3286),LEFT(RIGHT(gait_events!C3286,LEN(gait_events!C3286)-19),FIND("_run-",RIGHT(gait_events!C3286,LEN(gait_events!C3286)-19),1)-1),RIGHT(gait_events!C3286,LEN(gait_events!C3286)-19))</f>
        <v>Preferred</v>
      </c>
      <c r="F3005" t="str">
        <f>IF(LEN(SUBSTITUTE(gait_events!C3286,"_run-",""))&lt;&gt;LEN(gait_events!C3286),RIGHT(gait_events!C3286,LEN(gait_events!C3286)-FIND("_run-",gait_events!C3286,1)-4),"")</f>
        <v/>
      </c>
      <c r="G3005" t="str">
        <f>gait_events!D3286</f>
        <v>right_ankle</v>
      </c>
      <c r="H3005" t="str">
        <f>gait_events!E3286</f>
        <v>IC</v>
      </c>
      <c r="I3005">
        <f>IF(gait_events!F3286&lt;&gt;"",gait_events!F3286,NA())</f>
        <v>655</v>
      </c>
      <c r="J3005">
        <f>IF(gait_events!G3286&lt;&gt;"",gait_events!G3286,NA())</f>
        <v>657</v>
      </c>
      <c r="K3005">
        <f t="shared" si="368"/>
        <v>-2</v>
      </c>
      <c r="L3005">
        <f t="shared" si="369"/>
        <v>-10</v>
      </c>
      <c r="M3005">
        <f t="shared" si="370"/>
        <v>1</v>
      </c>
      <c r="N3005">
        <f t="shared" si="371"/>
        <v>1</v>
      </c>
      <c r="O3005">
        <f t="shared" si="372"/>
        <v>1</v>
      </c>
      <c r="P3005">
        <f t="shared" si="373"/>
        <v>0</v>
      </c>
      <c r="Q3005">
        <f t="shared" si="374"/>
        <v>0</v>
      </c>
      <c r="R3005">
        <f t="shared" si="375"/>
        <v>1</v>
      </c>
    </row>
    <row r="3006" spans="1:18" x14ac:dyDescent="0.25">
      <c r="A3006" t="str">
        <f>gait_events!B3287</f>
        <v>pp065</v>
      </c>
      <c r="B3006" t="str">
        <f>VLOOKUP(A3006,participants!A:B,2,0)</f>
        <v>M</v>
      </c>
      <c r="C3006">
        <f>VLOOKUP(A3006,participants!A:C,3,0)</f>
        <v>54</v>
      </c>
      <c r="D3006" t="str">
        <f>VLOOKUP(A3006,participants!A:F,6,0)</f>
        <v>PD</v>
      </c>
      <c r="E3006" t="str">
        <f>IF(LEN(SUBSTITUTE(gait_events!C3287,"_run-",""))&lt;&gt;LEN(gait_events!C3287),LEFT(RIGHT(gait_events!C3287,LEN(gait_events!C3287)-19),FIND("_run-",RIGHT(gait_events!C3287,LEN(gait_events!C3287)-19),1)-1),RIGHT(gait_events!C3287,LEN(gait_events!C3287)-19))</f>
        <v>Preferred</v>
      </c>
      <c r="F3006" t="str">
        <f>IF(LEN(SUBSTITUTE(gait_events!C3287,"_run-",""))&lt;&gt;LEN(gait_events!C3287),RIGHT(gait_events!C3287,LEN(gait_events!C3287)-FIND("_run-",gait_events!C3287,1)-4),"")</f>
        <v/>
      </c>
      <c r="G3006" t="str">
        <f>gait_events!D3287</f>
        <v>right_ankle</v>
      </c>
      <c r="H3006" t="str">
        <f>gait_events!E3287</f>
        <v>FC</v>
      </c>
      <c r="I3006">
        <f>IF(gait_events!F3287&lt;&gt;"",gait_events!F3287,NA())</f>
        <v>169</v>
      </c>
      <c r="J3006">
        <f>IF(gait_events!G3287&lt;&gt;"",gait_events!G3287,NA())</f>
        <v>177</v>
      </c>
      <c r="K3006">
        <f t="shared" si="368"/>
        <v>-8</v>
      </c>
      <c r="L3006">
        <f t="shared" si="369"/>
        <v>-40</v>
      </c>
      <c r="M3006">
        <f t="shared" si="370"/>
        <v>1</v>
      </c>
      <c r="N3006">
        <f t="shared" si="371"/>
        <v>1</v>
      </c>
      <c r="O3006">
        <f t="shared" si="372"/>
        <v>1</v>
      </c>
      <c r="P3006">
        <f t="shared" si="373"/>
        <v>0</v>
      </c>
      <c r="Q3006">
        <f t="shared" si="374"/>
        <v>0</v>
      </c>
      <c r="R3006">
        <f t="shared" si="375"/>
        <v>1</v>
      </c>
    </row>
    <row r="3007" spans="1:18" x14ac:dyDescent="0.25">
      <c r="A3007" t="str">
        <f>gait_events!B3288</f>
        <v>pp065</v>
      </c>
      <c r="B3007" t="str">
        <f>VLOOKUP(A3007,participants!A:B,2,0)</f>
        <v>M</v>
      </c>
      <c r="C3007">
        <f>VLOOKUP(A3007,participants!A:C,3,0)</f>
        <v>54</v>
      </c>
      <c r="D3007" t="str">
        <f>VLOOKUP(A3007,participants!A:F,6,0)</f>
        <v>PD</v>
      </c>
      <c r="E3007" t="str">
        <f>IF(LEN(SUBSTITUTE(gait_events!C3288,"_run-",""))&lt;&gt;LEN(gait_events!C3288),LEFT(RIGHT(gait_events!C3288,LEN(gait_events!C3288)-19),FIND("_run-",RIGHT(gait_events!C3288,LEN(gait_events!C3288)-19),1)-1),RIGHT(gait_events!C3288,LEN(gait_events!C3288)-19))</f>
        <v>Preferred</v>
      </c>
      <c r="F3007" t="str">
        <f>IF(LEN(SUBSTITUTE(gait_events!C3288,"_run-",""))&lt;&gt;LEN(gait_events!C3288),RIGHT(gait_events!C3288,LEN(gait_events!C3288)-FIND("_run-",gait_events!C3288,1)-4),"")</f>
        <v/>
      </c>
      <c r="G3007" t="str">
        <f>gait_events!D3288</f>
        <v>right_ankle</v>
      </c>
      <c r="H3007" t="str">
        <f>gait_events!E3288</f>
        <v>FC</v>
      </c>
      <c r="I3007">
        <f>IF(gait_events!F3288&lt;&gt;"",gait_events!F3288,NA())</f>
        <v>373</v>
      </c>
      <c r="J3007">
        <f>IF(gait_events!G3288&lt;&gt;"",gait_events!G3288,NA())</f>
        <v>383</v>
      </c>
      <c r="K3007">
        <f t="shared" si="368"/>
        <v>-10</v>
      </c>
      <c r="L3007">
        <f t="shared" si="369"/>
        <v>-50</v>
      </c>
      <c r="M3007">
        <f t="shared" si="370"/>
        <v>1</v>
      </c>
      <c r="N3007">
        <f t="shared" si="371"/>
        <v>1</v>
      </c>
      <c r="O3007">
        <f t="shared" si="372"/>
        <v>1</v>
      </c>
      <c r="P3007">
        <f t="shared" si="373"/>
        <v>0</v>
      </c>
      <c r="Q3007">
        <f t="shared" si="374"/>
        <v>0</v>
      </c>
      <c r="R3007">
        <f t="shared" si="375"/>
        <v>1</v>
      </c>
    </row>
    <row r="3008" spans="1:18" x14ac:dyDescent="0.25">
      <c r="A3008" t="str">
        <f>gait_events!B3289</f>
        <v>pp065</v>
      </c>
      <c r="B3008" t="str">
        <f>VLOOKUP(A3008,participants!A:B,2,0)</f>
        <v>M</v>
      </c>
      <c r="C3008">
        <f>VLOOKUP(A3008,participants!A:C,3,0)</f>
        <v>54</v>
      </c>
      <c r="D3008" t="str">
        <f>VLOOKUP(A3008,participants!A:F,6,0)</f>
        <v>PD</v>
      </c>
      <c r="E3008" t="str">
        <f>IF(LEN(SUBSTITUTE(gait_events!C3289,"_run-",""))&lt;&gt;LEN(gait_events!C3289),LEFT(RIGHT(gait_events!C3289,LEN(gait_events!C3289)-19),FIND("_run-",RIGHT(gait_events!C3289,LEN(gait_events!C3289)-19),1)-1),RIGHT(gait_events!C3289,LEN(gait_events!C3289)-19))</f>
        <v>Preferred</v>
      </c>
      <c r="F3008" t="str">
        <f>IF(LEN(SUBSTITUTE(gait_events!C3289,"_run-",""))&lt;&gt;LEN(gait_events!C3289),RIGHT(gait_events!C3289,LEN(gait_events!C3289)-FIND("_run-",gait_events!C3289,1)-4),"")</f>
        <v/>
      </c>
      <c r="G3008" t="str">
        <f>gait_events!D3289</f>
        <v>right_ankle</v>
      </c>
      <c r="H3008" t="str">
        <f>gait_events!E3289</f>
        <v>FC</v>
      </c>
      <c r="I3008">
        <f>IF(gait_events!F3289&lt;&gt;"",gait_events!F3289,NA())</f>
        <v>580</v>
      </c>
      <c r="J3008">
        <f>IF(gait_events!G3289&lt;&gt;"",gait_events!G3289,NA())</f>
        <v>583</v>
      </c>
      <c r="K3008">
        <f t="shared" si="368"/>
        <v>-3</v>
      </c>
      <c r="L3008">
        <f t="shared" si="369"/>
        <v>-15</v>
      </c>
      <c r="M3008">
        <f t="shared" si="370"/>
        <v>1</v>
      </c>
      <c r="N3008">
        <f t="shared" si="371"/>
        <v>1</v>
      </c>
      <c r="O3008">
        <f t="shared" si="372"/>
        <v>1</v>
      </c>
      <c r="P3008">
        <f t="shared" si="373"/>
        <v>0</v>
      </c>
      <c r="Q3008">
        <f t="shared" si="374"/>
        <v>0</v>
      </c>
      <c r="R3008">
        <f t="shared" si="375"/>
        <v>1</v>
      </c>
    </row>
    <row r="3009" spans="1:18" x14ac:dyDescent="0.25">
      <c r="A3009" t="str">
        <f>gait_events!B3290</f>
        <v>pp065</v>
      </c>
      <c r="B3009" t="str">
        <f>VLOOKUP(A3009,participants!A:B,2,0)</f>
        <v>M</v>
      </c>
      <c r="C3009">
        <f>VLOOKUP(A3009,participants!A:C,3,0)</f>
        <v>54</v>
      </c>
      <c r="D3009" t="str">
        <f>VLOOKUP(A3009,participants!A:F,6,0)</f>
        <v>PD</v>
      </c>
      <c r="E3009" t="str">
        <f>IF(LEN(SUBSTITUTE(gait_events!C3290,"_run-",""))&lt;&gt;LEN(gait_events!C3290),LEFT(RIGHT(gait_events!C3290,LEN(gait_events!C3290)-19),FIND("_run-",RIGHT(gait_events!C3290,LEN(gait_events!C3290)-19),1)-1),RIGHT(gait_events!C3290,LEN(gait_events!C3290)-19))</f>
        <v>Preferred</v>
      </c>
      <c r="F3009" t="str">
        <f>IF(LEN(SUBSTITUTE(gait_events!C3290,"_run-",""))&lt;&gt;LEN(gait_events!C3290),RIGHT(gait_events!C3290,LEN(gait_events!C3290)-FIND("_run-",gait_events!C3290,1)-4),"")</f>
        <v/>
      </c>
      <c r="G3009" t="str">
        <f>gait_events!D3290</f>
        <v>right_ankle</v>
      </c>
      <c r="H3009" t="str">
        <f>gait_events!E3290</f>
        <v>FC</v>
      </c>
      <c r="I3009">
        <f>IF(gait_events!F3290&lt;&gt;"",gait_events!F3290,NA())</f>
        <v>775</v>
      </c>
      <c r="J3009">
        <f>IF(gait_events!G3290&lt;&gt;"",gait_events!G3290,NA())</f>
        <v>787</v>
      </c>
      <c r="K3009">
        <f t="shared" si="368"/>
        <v>-12</v>
      </c>
      <c r="L3009">
        <f t="shared" si="369"/>
        <v>-60</v>
      </c>
      <c r="M3009">
        <f t="shared" si="370"/>
        <v>1</v>
      </c>
      <c r="N3009">
        <f t="shared" si="371"/>
        <v>1</v>
      </c>
      <c r="O3009">
        <f t="shared" si="372"/>
        <v>1</v>
      </c>
      <c r="P3009">
        <f t="shared" si="373"/>
        <v>0</v>
      </c>
      <c r="Q3009">
        <f t="shared" si="374"/>
        <v>0</v>
      </c>
      <c r="R3009">
        <f t="shared" si="375"/>
        <v>1</v>
      </c>
    </row>
    <row r="3010" spans="1:18" x14ac:dyDescent="0.25">
      <c r="A3010" t="str">
        <f>gait_events!B3291</f>
        <v>pp065</v>
      </c>
      <c r="B3010" t="str">
        <f>VLOOKUP(A3010,participants!A:B,2,0)</f>
        <v>M</v>
      </c>
      <c r="C3010">
        <f>VLOOKUP(A3010,participants!A:C,3,0)</f>
        <v>54</v>
      </c>
      <c r="D3010" t="str">
        <f>VLOOKUP(A3010,participants!A:F,6,0)</f>
        <v>PD</v>
      </c>
      <c r="E3010" t="str">
        <f>IF(LEN(SUBSTITUTE(gait_events!C3291,"_run-",""))&lt;&gt;LEN(gait_events!C3291),LEFT(RIGHT(gait_events!C3291,LEN(gait_events!C3291)-19),FIND("_run-",RIGHT(gait_events!C3291,LEN(gait_events!C3291)-19),1)-1),RIGHT(gait_events!C3291,LEN(gait_events!C3291)-19))</f>
        <v>Preferred</v>
      </c>
      <c r="F3010" t="str">
        <f>IF(LEN(SUBSTITUTE(gait_events!C3291,"_run-",""))&lt;&gt;LEN(gait_events!C3291),RIGHT(gait_events!C3291,LEN(gait_events!C3291)-FIND("_run-",gait_events!C3291,1)-4),"")</f>
        <v/>
      </c>
      <c r="G3010" t="str">
        <f>gait_events!D3291</f>
        <v>left_shank</v>
      </c>
      <c r="H3010" t="str">
        <f>gait_events!E3291</f>
        <v>IC</v>
      </c>
      <c r="I3010">
        <f>IF(gait_events!F3291&lt;&gt;"",gait_events!F3291,NA())</f>
        <v>157</v>
      </c>
      <c r="J3010">
        <f>IF(gait_events!G3291&lt;&gt;"",gait_events!G3291,NA())</f>
        <v>163</v>
      </c>
      <c r="K3010">
        <f t="shared" ref="K3010:K3073" si="376">I3010-J3010</f>
        <v>-6</v>
      </c>
      <c r="L3010">
        <f t="shared" ref="L3010:L3073" si="377">K3010*5</f>
        <v>-30</v>
      </c>
      <c r="M3010">
        <f t="shared" ref="M3010:M3073" si="378">IF(NOT(ISNA(I3010)),1,0)</f>
        <v>1</v>
      </c>
      <c r="N3010">
        <f t="shared" ref="N3010:N3073" si="379">IF(NOT(ISNA(J3010)),1,0)</f>
        <v>1</v>
      </c>
      <c r="O3010">
        <f t="shared" ref="O3010:O3073" si="380">IF(AND(NOT(ISNA(I3010)),NOT(ISNA(J3010))),1,0)</f>
        <v>1</v>
      </c>
      <c r="P3010">
        <f t="shared" ref="P3010:P3073" si="381">IF(AND(NOT(ISNA(I3010)),ISNA(J3010)),1,0)</f>
        <v>0</v>
      </c>
      <c r="Q3010">
        <f t="shared" ref="Q3010:Q3073" si="382">IF(AND(ISNA(I3010),NOT(ISNA(J3010))),1,0)</f>
        <v>0</v>
      </c>
      <c r="R3010">
        <f t="shared" ref="R3010:R3073" si="383">IF(SUM(O3010:Q3010)&lt;&gt;1,"ERROR",1)</f>
        <v>1</v>
      </c>
    </row>
    <row r="3011" spans="1:18" x14ac:dyDescent="0.25">
      <c r="A3011" t="str">
        <f>gait_events!B3292</f>
        <v>pp065</v>
      </c>
      <c r="B3011" t="str">
        <f>VLOOKUP(A3011,participants!A:B,2,0)</f>
        <v>M</v>
      </c>
      <c r="C3011">
        <f>VLOOKUP(A3011,participants!A:C,3,0)</f>
        <v>54</v>
      </c>
      <c r="D3011" t="str">
        <f>VLOOKUP(A3011,participants!A:F,6,0)</f>
        <v>PD</v>
      </c>
      <c r="E3011" t="str">
        <f>IF(LEN(SUBSTITUTE(gait_events!C3292,"_run-",""))&lt;&gt;LEN(gait_events!C3292),LEFT(RIGHT(gait_events!C3292,LEN(gait_events!C3292)-19),FIND("_run-",RIGHT(gait_events!C3292,LEN(gait_events!C3292)-19),1)-1),RIGHT(gait_events!C3292,LEN(gait_events!C3292)-19))</f>
        <v>Preferred</v>
      </c>
      <c r="F3011" t="str">
        <f>IF(LEN(SUBSTITUTE(gait_events!C3292,"_run-",""))&lt;&gt;LEN(gait_events!C3292),RIGHT(gait_events!C3292,LEN(gait_events!C3292)-FIND("_run-",gait_events!C3292,1)-4),"")</f>
        <v/>
      </c>
      <c r="G3011" t="str">
        <f>gait_events!D3292</f>
        <v>left_shank</v>
      </c>
      <c r="H3011" t="str">
        <f>gait_events!E3292</f>
        <v>IC</v>
      </c>
      <c r="I3011">
        <f>IF(gait_events!F3292&lt;&gt;"",gait_events!F3292,NA())</f>
        <v>359</v>
      </c>
      <c r="J3011">
        <f>IF(gait_events!G3292&lt;&gt;"",gait_events!G3292,NA())</f>
        <v>361</v>
      </c>
      <c r="K3011">
        <f t="shared" si="376"/>
        <v>-2</v>
      </c>
      <c r="L3011">
        <f t="shared" si="377"/>
        <v>-10</v>
      </c>
      <c r="M3011">
        <f t="shared" si="378"/>
        <v>1</v>
      </c>
      <c r="N3011">
        <f t="shared" si="379"/>
        <v>1</v>
      </c>
      <c r="O3011">
        <f t="shared" si="380"/>
        <v>1</v>
      </c>
      <c r="P3011">
        <f t="shared" si="381"/>
        <v>0</v>
      </c>
      <c r="Q3011">
        <f t="shared" si="382"/>
        <v>0</v>
      </c>
      <c r="R3011">
        <f t="shared" si="383"/>
        <v>1</v>
      </c>
    </row>
    <row r="3012" spans="1:18" x14ac:dyDescent="0.25">
      <c r="A3012" t="str">
        <f>gait_events!B3293</f>
        <v>pp065</v>
      </c>
      <c r="B3012" t="str">
        <f>VLOOKUP(A3012,participants!A:B,2,0)</f>
        <v>M</v>
      </c>
      <c r="C3012">
        <f>VLOOKUP(A3012,participants!A:C,3,0)</f>
        <v>54</v>
      </c>
      <c r="D3012" t="str">
        <f>VLOOKUP(A3012,participants!A:F,6,0)</f>
        <v>PD</v>
      </c>
      <c r="E3012" t="str">
        <f>IF(LEN(SUBSTITUTE(gait_events!C3293,"_run-",""))&lt;&gt;LEN(gait_events!C3293),LEFT(RIGHT(gait_events!C3293,LEN(gait_events!C3293)-19),FIND("_run-",RIGHT(gait_events!C3293,LEN(gait_events!C3293)-19),1)-1),RIGHT(gait_events!C3293,LEN(gait_events!C3293)-19))</f>
        <v>Preferred</v>
      </c>
      <c r="F3012" t="str">
        <f>IF(LEN(SUBSTITUTE(gait_events!C3293,"_run-",""))&lt;&gt;LEN(gait_events!C3293),RIGHT(gait_events!C3293,LEN(gait_events!C3293)-FIND("_run-",gait_events!C3293,1)-4),"")</f>
        <v/>
      </c>
      <c r="G3012" t="str">
        <f>gait_events!D3293</f>
        <v>left_shank</v>
      </c>
      <c r="H3012" t="str">
        <f>gait_events!E3293</f>
        <v>IC</v>
      </c>
      <c r="I3012">
        <f>IF(gait_events!F3293&lt;&gt;"",gait_events!F3293,NA())</f>
        <v>557</v>
      </c>
      <c r="J3012">
        <f>IF(gait_events!G3293&lt;&gt;"",gait_events!G3293,NA())</f>
        <v>562</v>
      </c>
      <c r="K3012">
        <f t="shared" si="376"/>
        <v>-5</v>
      </c>
      <c r="L3012">
        <f t="shared" si="377"/>
        <v>-25</v>
      </c>
      <c r="M3012">
        <f t="shared" si="378"/>
        <v>1</v>
      </c>
      <c r="N3012">
        <f t="shared" si="379"/>
        <v>1</v>
      </c>
      <c r="O3012">
        <f t="shared" si="380"/>
        <v>1</v>
      </c>
      <c r="P3012">
        <f t="shared" si="381"/>
        <v>0</v>
      </c>
      <c r="Q3012">
        <f t="shared" si="382"/>
        <v>0</v>
      </c>
      <c r="R3012">
        <f t="shared" si="383"/>
        <v>1</v>
      </c>
    </row>
    <row r="3013" spans="1:18" x14ac:dyDescent="0.25">
      <c r="A3013" t="str">
        <f>gait_events!B3294</f>
        <v>pp065</v>
      </c>
      <c r="B3013" t="str">
        <f>VLOOKUP(A3013,participants!A:B,2,0)</f>
        <v>M</v>
      </c>
      <c r="C3013">
        <f>VLOOKUP(A3013,participants!A:C,3,0)</f>
        <v>54</v>
      </c>
      <c r="D3013" t="str">
        <f>VLOOKUP(A3013,participants!A:F,6,0)</f>
        <v>PD</v>
      </c>
      <c r="E3013" t="str">
        <f>IF(LEN(SUBSTITUTE(gait_events!C3294,"_run-",""))&lt;&gt;LEN(gait_events!C3294),LEFT(RIGHT(gait_events!C3294,LEN(gait_events!C3294)-19),FIND("_run-",RIGHT(gait_events!C3294,LEN(gait_events!C3294)-19),1)-1),RIGHT(gait_events!C3294,LEN(gait_events!C3294)-19))</f>
        <v>Preferred</v>
      </c>
      <c r="F3013" t="str">
        <f>IF(LEN(SUBSTITUTE(gait_events!C3294,"_run-",""))&lt;&gt;LEN(gait_events!C3294),RIGHT(gait_events!C3294,LEN(gait_events!C3294)-FIND("_run-",gait_events!C3294,1)-4),"")</f>
        <v/>
      </c>
      <c r="G3013" t="str">
        <f>gait_events!D3294</f>
        <v>left_shank</v>
      </c>
      <c r="H3013" t="str">
        <f>gait_events!E3294</f>
        <v>IC</v>
      </c>
      <c r="I3013">
        <f>IF(gait_events!F3294&lt;&gt;"",gait_events!F3294,NA())</f>
        <v>758</v>
      </c>
      <c r="J3013">
        <f>IF(gait_events!G3294&lt;&gt;"",gait_events!G3294,NA())</f>
        <v>765</v>
      </c>
      <c r="K3013">
        <f t="shared" si="376"/>
        <v>-7</v>
      </c>
      <c r="L3013">
        <f t="shared" si="377"/>
        <v>-35</v>
      </c>
      <c r="M3013">
        <f t="shared" si="378"/>
        <v>1</v>
      </c>
      <c r="N3013">
        <f t="shared" si="379"/>
        <v>1</v>
      </c>
      <c r="O3013">
        <f t="shared" si="380"/>
        <v>1</v>
      </c>
      <c r="P3013">
        <f t="shared" si="381"/>
        <v>0</v>
      </c>
      <c r="Q3013">
        <f t="shared" si="382"/>
        <v>0</v>
      </c>
      <c r="R3013">
        <f t="shared" si="383"/>
        <v>1</v>
      </c>
    </row>
    <row r="3014" spans="1:18" x14ac:dyDescent="0.25">
      <c r="A3014" t="str">
        <f>gait_events!B3295</f>
        <v>pp065</v>
      </c>
      <c r="B3014" t="str">
        <f>VLOOKUP(A3014,participants!A:B,2,0)</f>
        <v>M</v>
      </c>
      <c r="C3014">
        <f>VLOOKUP(A3014,participants!A:C,3,0)</f>
        <v>54</v>
      </c>
      <c r="D3014" t="str">
        <f>VLOOKUP(A3014,participants!A:F,6,0)</f>
        <v>PD</v>
      </c>
      <c r="E3014" t="str">
        <f>IF(LEN(SUBSTITUTE(gait_events!C3295,"_run-",""))&lt;&gt;LEN(gait_events!C3295),LEFT(RIGHT(gait_events!C3295,LEN(gait_events!C3295)-19),FIND("_run-",RIGHT(gait_events!C3295,LEN(gait_events!C3295)-19),1)-1),RIGHT(gait_events!C3295,LEN(gait_events!C3295)-19))</f>
        <v>Preferred</v>
      </c>
      <c r="F3014" t="str">
        <f>IF(LEN(SUBSTITUTE(gait_events!C3295,"_run-",""))&lt;&gt;LEN(gait_events!C3295),RIGHT(gait_events!C3295,LEN(gait_events!C3295)-FIND("_run-",gait_events!C3295,1)-4),"")</f>
        <v/>
      </c>
      <c r="G3014" t="str">
        <f>gait_events!D3295</f>
        <v>left_shank</v>
      </c>
      <c r="H3014" t="str">
        <f>gait_events!E3295</f>
        <v>FC</v>
      </c>
      <c r="I3014">
        <f>IF(gait_events!F3295&lt;&gt;"",gait_events!F3295,NA())</f>
        <v>70</v>
      </c>
      <c r="J3014">
        <f>IF(gait_events!G3295&lt;&gt;"",gait_events!G3295,NA())</f>
        <v>74</v>
      </c>
      <c r="K3014">
        <f t="shared" si="376"/>
        <v>-4</v>
      </c>
      <c r="L3014">
        <f t="shared" si="377"/>
        <v>-20</v>
      </c>
      <c r="M3014">
        <f t="shared" si="378"/>
        <v>1</v>
      </c>
      <c r="N3014">
        <f t="shared" si="379"/>
        <v>1</v>
      </c>
      <c r="O3014">
        <f t="shared" si="380"/>
        <v>1</v>
      </c>
      <c r="P3014">
        <f t="shared" si="381"/>
        <v>0</v>
      </c>
      <c r="Q3014">
        <f t="shared" si="382"/>
        <v>0</v>
      </c>
      <c r="R3014">
        <f t="shared" si="383"/>
        <v>1</v>
      </c>
    </row>
    <row r="3015" spans="1:18" x14ac:dyDescent="0.25">
      <c r="A3015" t="str">
        <f>gait_events!B3296</f>
        <v>pp065</v>
      </c>
      <c r="B3015" t="str">
        <f>VLOOKUP(A3015,participants!A:B,2,0)</f>
        <v>M</v>
      </c>
      <c r="C3015">
        <f>VLOOKUP(A3015,participants!A:C,3,0)</f>
        <v>54</v>
      </c>
      <c r="D3015" t="str">
        <f>VLOOKUP(A3015,participants!A:F,6,0)</f>
        <v>PD</v>
      </c>
      <c r="E3015" t="str">
        <f>IF(LEN(SUBSTITUTE(gait_events!C3296,"_run-",""))&lt;&gt;LEN(gait_events!C3296),LEFT(RIGHT(gait_events!C3296,LEN(gait_events!C3296)-19),FIND("_run-",RIGHT(gait_events!C3296,LEN(gait_events!C3296)-19),1)-1),RIGHT(gait_events!C3296,LEN(gait_events!C3296)-19))</f>
        <v>Preferred</v>
      </c>
      <c r="F3015" t="str">
        <f>IF(LEN(SUBSTITUTE(gait_events!C3296,"_run-",""))&lt;&gt;LEN(gait_events!C3296),RIGHT(gait_events!C3296,LEN(gait_events!C3296)-FIND("_run-",gait_events!C3296,1)-4),"")</f>
        <v/>
      </c>
      <c r="G3015" t="str">
        <f>gait_events!D3296</f>
        <v>left_shank</v>
      </c>
      <c r="H3015" t="str">
        <f>gait_events!E3296</f>
        <v>FC</v>
      </c>
      <c r="I3015">
        <f>IF(gait_events!F3296&lt;&gt;"",gait_events!F3296,NA())</f>
        <v>280</v>
      </c>
      <c r="J3015">
        <f>IF(gait_events!G3296&lt;&gt;"",gait_events!G3296,NA())</f>
        <v>280</v>
      </c>
      <c r="K3015">
        <f t="shared" si="376"/>
        <v>0</v>
      </c>
      <c r="L3015">
        <f t="shared" si="377"/>
        <v>0</v>
      </c>
      <c r="M3015">
        <f t="shared" si="378"/>
        <v>1</v>
      </c>
      <c r="N3015">
        <f t="shared" si="379"/>
        <v>1</v>
      </c>
      <c r="O3015">
        <f t="shared" si="380"/>
        <v>1</v>
      </c>
      <c r="P3015">
        <f t="shared" si="381"/>
        <v>0</v>
      </c>
      <c r="Q3015">
        <f t="shared" si="382"/>
        <v>0</v>
      </c>
      <c r="R3015">
        <f t="shared" si="383"/>
        <v>1</v>
      </c>
    </row>
    <row r="3016" spans="1:18" x14ac:dyDescent="0.25">
      <c r="A3016" t="str">
        <f>gait_events!B3297</f>
        <v>pp065</v>
      </c>
      <c r="B3016" t="str">
        <f>VLOOKUP(A3016,participants!A:B,2,0)</f>
        <v>M</v>
      </c>
      <c r="C3016">
        <f>VLOOKUP(A3016,participants!A:C,3,0)</f>
        <v>54</v>
      </c>
      <c r="D3016" t="str">
        <f>VLOOKUP(A3016,participants!A:F,6,0)</f>
        <v>PD</v>
      </c>
      <c r="E3016" t="str">
        <f>IF(LEN(SUBSTITUTE(gait_events!C3297,"_run-",""))&lt;&gt;LEN(gait_events!C3297),LEFT(RIGHT(gait_events!C3297,LEN(gait_events!C3297)-19),FIND("_run-",RIGHT(gait_events!C3297,LEN(gait_events!C3297)-19),1)-1),RIGHT(gait_events!C3297,LEN(gait_events!C3297)-19))</f>
        <v>Preferred</v>
      </c>
      <c r="F3016" t="str">
        <f>IF(LEN(SUBSTITUTE(gait_events!C3297,"_run-",""))&lt;&gt;LEN(gait_events!C3297),RIGHT(gait_events!C3297,LEN(gait_events!C3297)-FIND("_run-",gait_events!C3297,1)-4),"")</f>
        <v/>
      </c>
      <c r="G3016" t="str">
        <f>gait_events!D3297</f>
        <v>left_shank</v>
      </c>
      <c r="H3016" t="str">
        <f>gait_events!E3297</f>
        <v>FC</v>
      </c>
      <c r="I3016">
        <f>IF(gait_events!F3297&lt;&gt;"",gait_events!F3297,NA())</f>
        <v>480</v>
      </c>
      <c r="J3016">
        <f>IF(gait_events!G3297&lt;&gt;"",gait_events!G3297,NA())</f>
        <v>480</v>
      </c>
      <c r="K3016">
        <f t="shared" si="376"/>
        <v>0</v>
      </c>
      <c r="L3016">
        <f t="shared" si="377"/>
        <v>0</v>
      </c>
      <c r="M3016">
        <f t="shared" si="378"/>
        <v>1</v>
      </c>
      <c r="N3016">
        <f t="shared" si="379"/>
        <v>1</v>
      </c>
      <c r="O3016">
        <f t="shared" si="380"/>
        <v>1</v>
      </c>
      <c r="P3016">
        <f t="shared" si="381"/>
        <v>0</v>
      </c>
      <c r="Q3016">
        <f t="shared" si="382"/>
        <v>0</v>
      </c>
      <c r="R3016">
        <f t="shared" si="383"/>
        <v>1</v>
      </c>
    </row>
    <row r="3017" spans="1:18" x14ac:dyDescent="0.25">
      <c r="A3017" t="str">
        <f>gait_events!B3298</f>
        <v>pp065</v>
      </c>
      <c r="B3017" t="str">
        <f>VLOOKUP(A3017,participants!A:B,2,0)</f>
        <v>M</v>
      </c>
      <c r="C3017">
        <f>VLOOKUP(A3017,participants!A:C,3,0)</f>
        <v>54</v>
      </c>
      <c r="D3017" t="str">
        <f>VLOOKUP(A3017,participants!A:F,6,0)</f>
        <v>PD</v>
      </c>
      <c r="E3017" t="str">
        <f>IF(LEN(SUBSTITUTE(gait_events!C3298,"_run-",""))&lt;&gt;LEN(gait_events!C3298),LEFT(RIGHT(gait_events!C3298,LEN(gait_events!C3298)-19),FIND("_run-",RIGHT(gait_events!C3298,LEN(gait_events!C3298)-19),1)-1),RIGHT(gait_events!C3298,LEN(gait_events!C3298)-19))</f>
        <v>Preferred</v>
      </c>
      <c r="F3017" t="str">
        <f>IF(LEN(SUBSTITUTE(gait_events!C3298,"_run-",""))&lt;&gt;LEN(gait_events!C3298),RIGHT(gait_events!C3298,LEN(gait_events!C3298)-FIND("_run-",gait_events!C3298,1)-4),"")</f>
        <v/>
      </c>
      <c r="G3017" t="str">
        <f>gait_events!D3298</f>
        <v>left_shank</v>
      </c>
      <c r="H3017" t="str">
        <f>gait_events!E3298</f>
        <v>FC</v>
      </c>
      <c r="I3017">
        <f>IF(gait_events!F3298&lt;&gt;"",gait_events!F3298,NA())</f>
        <v>682</v>
      </c>
      <c r="J3017">
        <f>IF(gait_events!G3298&lt;&gt;"",gait_events!G3298,NA())</f>
        <v>684</v>
      </c>
      <c r="K3017">
        <f t="shared" si="376"/>
        <v>-2</v>
      </c>
      <c r="L3017">
        <f t="shared" si="377"/>
        <v>-10</v>
      </c>
      <c r="M3017">
        <f t="shared" si="378"/>
        <v>1</v>
      </c>
      <c r="N3017">
        <f t="shared" si="379"/>
        <v>1</v>
      </c>
      <c r="O3017">
        <f t="shared" si="380"/>
        <v>1</v>
      </c>
      <c r="P3017">
        <f t="shared" si="381"/>
        <v>0</v>
      </c>
      <c r="Q3017">
        <f t="shared" si="382"/>
        <v>0</v>
      </c>
      <c r="R3017">
        <f t="shared" si="383"/>
        <v>1</v>
      </c>
    </row>
    <row r="3018" spans="1:18" x14ac:dyDescent="0.25">
      <c r="A3018" t="str">
        <f>gait_events!B3299</f>
        <v>pp065</v>
      </c>
      <c r="B3018" t="str">
        <f>VLOOKUP(A3018,participants!A:B,2,0)</f>
        <v>M</v>
      </c>
      <c r="C3018">
        <f>VLOOKUP(A3018,participants!A:C,3,0)</f>
        <v>54</v>
      </c>
      <c r="D3018" t="str">
        <f>VLOOKUP(A3018,participants!A:F,6,0)</f>
        <v>PD</v>
      </c>
      <c r="E3018" t="str">
        <f>IF(LEN(SUBSTITUTE(gait_events!C3299,"_run-",""))&lt;&gt;LEN(gait_events!C3299),LEFT(RIGHT(gait_events!C3299,LEN(gait_events!C3299)-19),FIND("_run-",RIGHT(gait_events!C3299,LEN(gait_events!C3299)-19),1)-1),RIGHT(gait_events!C3299,LEN(gait_events!C3299)-19))</f>
        <v>Preferred</v>
      </c>
      <c r="F3018" t="str">
        <f>IF(LEN(SUBSTITUTE(gait_events!C3299,"_run-",""))&lt;&gt;LEN(gait_events!C3299),RIGHT(gait_events!C3299,LEN(gait_events!C3299)-FIND("_run-",gait_events!C3299,1)-4),"")</f>
        <v/>
      </c>
      <c r="G3018" t="str">
        <f>gait_events!D3299</f>
        <v>right_shank</v>
      </c>
      <c r="H3018" t="str">
        <f>gait_events!E3299</f>
        <v>IC</v>
      </c>
      <c r="I3018">
        <f>IF(gait_events!F3299&lt;&gt;"",gait_events!F3299,NA())</f>
        <v>28</v>
      </c>
      <c r="J3018" t="e">
        <f>IF(gait_events!G3299&lt;&gt;"",gait_events!G3299,NA())</f>
        <v>#N/A</v>
      </c>
      <c r="K3018" t="e">
        <f t="shared" si="376"/>
        <v>#N/A</v>
      </c>
      <c r="L3018" t="e">
        <f t="shared" si="377"/>
        <v>#N/A</v>
      </c>
      <c r="M3018">
        <f t="shared" si="378"/>
        <v>1</v>
      </c>
      <c r="N3018">
        <f t="shared" si="379"/>
        <v>0</v>
      </c>
      <c r="O3018">
        <f t="shared" si="380"/>
        <v>0</v>
      </c>
      <c r="P3018">
        <f t="shared" si="381"/>
        <v>1</v>
      </c>
      <c r="Q3018">
        <f t="shared" si="382"/>
        <v>0</v>
      </c>
      <c r="R3018">
        <f t="shared" si="383"/>
        <v>1</v>
      </c>
    </row>
    <row r="3019" spans="1:18" x14ac:dyDescent="0.25">
      <c r="A3019" t="str">
        <f>gait_events!B3300</f>
        <v>pp065</v>
      </c>
      <c r="B3019" t="str">
        <f>VLOOKUP(A3019,participants!A:B,2,0)</f>
        <v>M</v>
      </c>
      <c r="C3019">
        <f>VLOOKUP(A3019,participants!A:C,3,0)</f>
        <v>54</v>
      </c>
      <c r="D3019" t="str">
        <f>VLOOKUP(A3019,participants!A:F,6,0)</f>
        <v>PD</v>
      </c>
      <c r="E3019" t="str">
        <f>IF(LEN(SUBSTITUTE(gait_events!C3300,"_run-",""))&lt;&gt;LEN(gait_events!C3300),LEFT(RIGHT(gait_events!C3300,LEN(gait_events!C3300)-19),FIND("_run-",RIGHT(gait_events!C3300,LEN(gait_events!C3300)-19),1)-1),RIGHT(gait_events!C3300,LEN(gait_events!C3300)-19))</f>
        <v>Preferred</v>
      </c>
      <c r="F3019" t="str">
        <f>IF(LEN(SUBSTITUTE(gait_events!C3300,"_run-",""))&lt;&gt;LEN(gait_events!C3300),RIGHT(gait_events!C3300,LEN(gait_events!C3300)-FIND("_run-",gait_events!C3300,1)-4),"")</f>
        <v/>
      </c>
      <c r="G3019" t="str">
        <f>gait_events!D3300</f>
        <v>right_shank</v>
      </c>
      <c r="H3019" t="str">
        <f>gait_events!E3300</f>
        <v>IC</v>
      </c>
      <c r="I3019">
        <f>IF(gait_events!F3300&lt;&gt;"",gait_events!F3300,NA())</f>
        <v>257</v>
      </c>
      <c r="J3019">
        <f>IF(gait_events!G3300&lt;&gt;"",gait_events!G3300,NA())</f>
        <v>262</v>
      </c>
      <c r="K3019">
        <f t="shared" si="376"/>
        <v>-5</v>
      </c>
      <c r="L3019">
        <f t="shared" si="377"/>
        <v>-25</v>
      </c>
      <c r="M3019">
        <f t="shared" si="378"/>
        <v>1</v>
      </c>
      <c r="N3019">
        <f t="shared" si="379"/>
        <v>1</v>
      </c>
      <c r="O3019">
        <f t="shared" si="380"/>
        <v>1</v>
      </c>
      <c r="P3019">
        <f t="shared" si="381"/>
        <v>0</v>
      </c>
      <c r="Q3019">
        <f t="shared" si="382"/>
        <v>0</v>
      </c>
      <c r="R3019">
        <f t="shared" si="383"/>
        <v>1</v>
      </c>
    </row>
    <row r="3020" spans="1:18" x14ac:dyDescent="0.25">
      <c r="A3020" t="str">
        <f>gait_events!B3301</f>
        <v>pp065</v>
      </c>
      <c r="B3020" t="str">
        <f>VLOOKUP(A3020,participants!A:B,2,0)</f>
        <v>M</v>
      </c>
      <c r="C3020">
        <f>VLOOKUP(A3020,participants!A:C,3,0)</f>
        <v>54</v>
      </c>
      <c r="D3020" t="str">
        <f>VLOOKUP(A3020,participants!A:F,6,0)</f>
        <v>PD</v>
      </c>
      <c r="E3020" t="str">
        <f>IF(LEN(SUBSTITUTE(gait_events!C3301,"_run-",""))&lt;&gt;LEN(gait_events!C3301),LEFT(RIGHT(gait_events!C3301,LEN(gait_events!C3301)-19),FIND("_run-",RIGHT(gait_events!C3301,LEN(gait_events!C3301)-19),1)-1),RIGHT(gait_events!C3301,LEN(gait_events!C3301)-19))</f>
        <v>Preferred</v>
      </c>
      <c r="F3020" t="str">
        <f>IF(LEN(SUBSTITUTE(gait_events!C3301,"_run-",""))&lt;&gt;LEN(gait_events!C3301),RIGHT(gait_events!C3301,LEN(gait_events!C3301)-FIND("_run-",gait_events!C3301,1)-4),"")</f>
        <v/>
      </c>
      <c r="G3020" t="str">
        <f>gait_events!D3301</f>
        <v>right_shank</v>
      </c>
      <c r="H3020" t="str">
        <f>gait_events!E3301</f>
        <v>IC</v>
      </c>
      <c r="I3020">
        <f>IF(gait_events!F3301&lt;&gt;"",gait_events!F3301,NA())</f>
        <v>453</v>
      </c>
      <c r="J3020">
        <f>IF(gait_events!G3301&lt;&gt;"",gait_events!G3301,NA())</f>
        <v>459</v>
      </c>
      <c r="K3020">
        <f t="shared" si="376"/>
        <v>-6</v>
      </c>
      <c r="L3020">
        <f t="shared" si="377"/>
        <v>-30</v>
      </c>
      <c r="M3020">
        <f t="shared" si="378"/>
        <v>1</v>
      </c>
      <c r="N3020">
        <f t="shared" si="379"/>
        <v>1</v>
      </c>
      <c r="O3020">
        <f t="shared" si="380"/>
        <v>1</v>
      </c>
      <c r="P3020">
        <f t="shared" si="381"/>
        <v>0</v>
      </c>
      <c r="Q3020">
        <f t="shared" si="382"/>
        <v>0</v>
      </c>
      <c r="R3020">
        <f t="shared" si="383"/>
        <v>1</v>
      </c>
    </row>
    <row r="3021" spans="1:18" x14ac:dyDescent="0.25">
      <c r="A3021" t="str">
        <f>gait_events!B3302</f>
        <v>pp065</v>
      </c>
      <c r="B3021" t="str">
        <f>VLOOKUP(A3021,participants!A:B,2,0)</f>
        <v>M</v>
      </c>
      <c r="C3021">
        <f>VLOOKUP(A3021,participants!A:C,3,0)</f>
        <v>54</v>
      </c>
      <c r="D3021" t="str">
        <f>VLOOKUP(A3021,participants!A:F,6,0)</f>
        <v>PD</v>
      </c>
      <c r="E3021" t="str">
        <f>IF(LEN(SUBSTITUTE(gait_events!C3302,"_run-",""))&lt;&gt;LEN(gait_events!C3302),LEFT(RIGHT(gait_events!C3302,LEN(gait_events!C3302)-19),FIND("_run-",RIGHT(gait_events!C3302,LEN(gait_events!C3302)-19),1)-1),RIGHT(gait_events!C3302,LEN(gait_events!C3302)-19))</f>
        <v>Preferred</v>
      </c>
      <c r="F3021" t="str">
        <f>IF(LEN(SUBSTITUTE(gait_events!C3302,"_run-",""))&lt;&gt;LEN(gait_events!C3302),RIGHT(gait_events!C3302,LEN(gait_events!C3302)-FIND("_run-",gait_events!C3302,1)-4),"")</f>
        <v/>
      </c>
      <c r="G3021" t="str">
        <f>gait_events!D3302</f>
        <v>right_shank</v>
      </c>
      <c r="H3021" t="str">
        <f>gait_events!E3302</f>
        <v>IC</v>
      </c>
      <c r="I3021">
        <f>IF(gait_events!F3302&lt;&gt;"",gait_events!F3302,NA())</f>
        <v>655</v>
      </c>
      <c r="J3021">
        <f>IF(gait_events!G3302&lt;&gt;"",gait_events!G3302,NA())</f>
        <v>661</v>
      </c>
      <c r="K3021">
        <f t="shared" si="376"/>
        <v>-6</v>
      </c>
      <c r="L3021">
        <f t="shared" si="377"/>
        <v>-30</v>
      </c>
      <c r="M3021">
        <f t="shared" si="378"/>
        <v>1</v>
      </c>
      <c r="N3021">
        <f t="shared" si="379"/>
        <v>1</v>
      </c>
      <c r="O3021">
        <f t="shared" si="380"/>
        <v>1</v>
      </c>
      <c r="P3021">
        <f t="shared" si="381"/>
        <v>0</v>
      </c>
      <c r="Q3021">
        <f t="shared" si="382"/>
        <v>0</v>
      </c>
      <c r="R3021">
        <f t="shared" si="383"/>
        <v>1</v>
      </c>
    </row>
    <row r="3022" spans="1:18" x14ac:dyDescent="0.25">
      <c r="A3022" t="str">
        <f>gait_events!B3303</f>
        <v>pp065</v>
      </c>
      <c r="B3022" t="str">
        <f>VLOOKUP(A3022,participants!A:B,2,0)</f>
        <v>M</v>
      </c>
      <c r="C3022">
        <f>VLOOKUP(A3022,participants!A:C,3,0)</f>
        <v>54</v>
      </c>
      <c r="D3022" t="str">
        <f>VLOOKUP(A3022,participants!A:F,6,0)</f>
        <v>PD</v>
      </c>
      <c r="E3022" t="str">
        <f>IF(LEN(SUBSTITUTE(gait_events!C3303,"_run-",""))&lt;&gt;LEN(gait_events!C3303),LEFT(RIGHT(gait_events!C3303,LEN(gait_events!C3303)-19),FIND("_run-",RIGHT(gait_events!C3303,LEN(gait_events!C3303)-19),1)-1),RIGHT(gait_events!C3303,LEN(gait_events!C3303)-19))</f>
        <v>Preferred</v>
      </c>
      <c r="F3022" t="str">
        <f>IF(LEN(SUBSTITUTE(gait_events!C3303,"_run-",""))&lt;&gt;LEN(gait_events!C3303),RIGHT(gait_events!C3303,LEN(gait_events!C3303)-FIND("_run-",gait_events!C3303,1)-4),"")</f>
        <v/>
      </c>
      <c r="G3022" t="str">
        <f>gait_events!D3303</f>
        <v>right_shank</v>
      </c>
      <c r="H3022" t="str">
        <f>gait_events!E3303</f>
        <v>FC</v>
      </c>
      <c r="I3022">
        <f>IF(gait_events!F3303&lt;&gt;"",gait_events!F3303,NA())</f>
        <v>169</v>
      </c>
      <c r="J3022">
        <f>IF(gait_events!G3303&lt;&gt;"",gait_events!G3303,NA())</f>
        <v>177</v>
      </c>
      <c r="K3022">
        <f t="shared" si="376"/>
        <v>-8</v>
      </c>
      <c r="L3022">
        <f t="shared" si="377"/>
        <v>-40</v>
      </c>
      <c r="M3022">
        <f t="shared" si="378"/>
        <v>1</v>
      </c>
      <c r="N3022">
        <f t="shared" si="379"/>
        <v>1</v>
      </c>
      <c r="O3022">
        <f t="shared" si="380"/>
        <v>1</v>
      </c>
      <c r="P3022">
        <f t="shared" si="381"/>
        <v>0</v>
      </c>
      <c r="Q3022">
        <f t="shared" si="382"/>
        <v>0</v>
      </c>
      <c r="R3022">
        <f t="shared" si="383"/>
        <v>1</v>
      </c>
    </row>
    <row r="3023" spans="1:18" x14ac:dyDescent="0.25">
      <c r="A3023" t="str">
        <f>gait_events!B3304</f>
        <v>pp065</v>
      </c>
      <c r="B3023" t="str">
        <f>VLOOKUP(A3023,participants!A:B,2,0)</f>
        <v>M</v>
      </c>
      <c r="C3023">
        <f>VLOOKUP(A3023,participants!A:C,3,0)</f>
        <v>54</v>
      </c>
      <c r="D3023" t="str">
        <f>VLOOKUP(A3023,participants!A:F,6,0)</f>
        <v>PD</v>
      </c>
      <c r="E3023" t="str">
        <f>IF(LEN(SUBSTITUTE(gait_events!C3304,"_run-",""))&lt;&gt;LEN(gait_events!C3304),LEFT(RIGHT(gait_events!C3304,LEN(gait_events!C3304)-19),FIND("_run-",RIGHT(gait_events!C3304,LEN(gait_events!C3304)-19),1)-1),RIGHT(gait_events!C3304,LEN(gait_events!C3304)-19))</f>
        <v>Preferred</v>
      </c>
      <c r="F3023" t="str">
        <f>IF(LEN(SUBSTITUTE(gait_events!C3304,"_run-",""))&lt;&gt;LEN(gait_events!C3304),RIGHT(gait_events!C3304,LEN(gait_events!C3304)-FIND("_run-",gait_events!C3304,1)-4),"")</f>
        <v/>
      </c>
      <c r="G3023" t="str">
        <f>gait_events!D3304</f>
        <v>right_shank</v>
      </c>
      <c r="H3023" t="str">
        <f>gait_events!E3304</f>
        <v>FC</v>
      </c>
      <c r="I3023">
        <f>IF(gait_events!F3304&lt;&gt;"",gait_events!F3304,NA())</f>
        <v>373</v>
      </c>
      <c r="J3023">
        <f>IF(gait_events!G3304&lt;&gt;"",gait_events!G3304,NA())</f>
        <v>379</v>
      </c>
      <c r="K3023">
        <f t="shared" si="376"/>
        <v>-6</v>
      </c>
      <c r="L3023">
        <f t="shared" si="377"/>
        <v>-30</v>
      </c>
      <c r="M3023">
        <f t="shared" si="378"/>
        <v>1</v>
      </c>
      <c r="N3023">
        <f t="shared" si="379"/>
        <v>1</v>
      </c>
      <c r="O3023">
        <f t="shared" si="380"/>
        <v>1</v>
      </c>
      <c r="P3023">
        <f t="shared" si="381"/>
        <v>0</v>
      </c>
      <c r="Q3023">
        <f t="shared" si="382"/>
        <v>0</v>
      </c>
      <c r="R3023">
        <f t="shared" si="383"/>
        <v>1</v>
      </c>
    </row>
    <row r="3024" spans="1:18" x14ac:dyDescent="0.25">
      <c r="A3024" t="str">
        <f>gait_events!B3305</f>
        <v>pp065</v>
      </c>
      <c r="B3024" t="str">
        <f>VLOOKUP(A3024,participants!A:B,2,0)</f>
        <v>M</v>
      </c>
      <c r="C3024">
        <f>VLOOKUP(A3024,participants!A:C,3,0)</f>
        <v>54</v>
      </c>
      <c r="D3024" t="str">
        <f>VLOOKUP(A3024,participants!A:F,6,0)</f>
        <v>PD</v>
      </c>
      <c r="E3024" t="str">
        <f>IF(LEN(SUBSTITUTE(gait_events!C3305,"_run-",""))&lt;&gt;LEN(gait_events!C3305),LEFT(RIGHT(gait_events!C3305,LEN(gait_events!C3305)-19),FIND("_run-",RIGHT(gait_events!C3305,LEN(gait_events!C3305)-19),1)-1),RIGHT(gait_events!C3305,LEN(gait_events!C3305)-19))</f>
        <v>Preferred</v>
      </c>
      <c r="F3024" t="str">
        <f>IF(LEN(SUBSTITUTE(gait_events!C3305,"_run-",""))&lt;&gt;LEN(gait_events!C3305),RIGHT(gait_events!C3305,LEN(gait_events!C3305)-FIND("_run-",gait_events!C3305,1)-4),"")</f>
        <v/>
      </c>
      <c r="G3024" t="str">
        <f>gait_events!D3305</f>
        <v>right_shank</v>
      </c>
      <c r="H3024" t="str">
        <f>gait_events!E3305</f>
        <v>FC</v>
      </c>
      <c r="I3024">
        <f>IF(gait_events!F3305&lt;&gt;"",gait_events!F3305,NA())</f>
        <v>580</v>
      </c>
      <c r="J3024">
        <f>IF(gait_events!G3305&lt;&gt;"",gait_events!G3305,NA())</f>
        <v>580</v>
      </c>
      <c r="K3024">
        <f t="shared" si="376"/>
        <v>0</v>
      </c>
      <c r="L3024">
        <f t="shared" si="377"/>
        <v>0</v>
      </c>
      <c r="M3024">
        <f t="shared" si="378"/>
        <v>1</v>
      </c>
      <c r="N3024">
        <f t="shared" si="379"/>
        <v>1</v>
      </c>
      <c r="O3024">
        <f t="shared" si="380"/>
        <v>1</v>
      </c>
      <c r="P3024">
        <f t="shared" si="381"/>
        <v>0</v>
      </c>
      <c r="Q3024">
        <f t="shared" si="382"/>
        <v>0</v>
      </c>
      <c r="R3024">
        <f t="shared" si="383"/>
        <v>1</v>
      </c>
    </row>
    <row r="3025" spans="1:18" x14ac:dyDescent="0.25">
      <c r="A3025" t="str">
        <f>gait_events!B3306</f>
        <v>pp065</v>
      </c>
      <c r="B3025" t="str">
        <f>VLOOKUP(A3025,participants!A:B,2,0)</f>
        <v>M</v>
      </c>
      <c r="C3025">
        <f>VLOOKUP(A3025,participants!A:C,3,0)</f>
        <v>54</v>
      </c>
      <c r="D3025" t="str">
        <f>VLOOKUP(A3025,participants!A:F,6,0)</f>
        <v>PD</v>
      </c>
      <c r="E3025" t="str">
        <f>IF(LEN(SUBSTITUTE(gait_events!C3306,"_run-",""))&lt;&gt;LEN(gait_events!C3306),LEFT(RIGHT(gait_events!C3306,LEN(gait_events!C3306)-19),FIND("_run-",RIGHT(gait_events!C3306,LEN(gait_events!C3306)-19),1)-1),RIGHT(gait_events!C3306,LEN(gait_events!C3306)-19))</f>
        <v>Preferred</v>
      </c>
      <c r="F3025" t="str">
        <f>IF(LEN(SUBSTITUTE(gait_events!C3306,"_run-",""))&lt;&gt;LEN(gait_events!C3306),RIGHT(gait_events!C3306,LEN(gait_events!C3306)-FIND("_run-",gait_events!C3306,1)-4),"")</f>
        <v/>
      </c>
      <c r="G3025" t="str">
        <f>gait_events!D3306</f>
        <v>right_shank</v>
      </c>
      <c r="H3025" t="str">
        <f>gait_events!E3306</f>
        <v>FC</v>
      </c>
      <c r="I3025">
        <f>IF(gait_events!F3306&lt;&gt;"",gait_events!F3306,NA())</f>
        <v>775</v>
      </c>
      <c r="J3025">
        <f>IF(gait_events!G3306&lt;&gt;"",gait_events!G3306,NA())</f>
        <v>782</v>
      </c>
      <c r="K3025">
        <f t="shared" si="376"/>
        <v>-7</v>
      </c>
      <c r="L3025">
        <f t="shared" si="377"/>
        <v>-35</v>
      </c>
      <c r="M3025">
        <f t="shared" si="378"/>
        <v>1</v>
      </c>
      <c r="N3025">
        <f t="shared" si="379"/>
        <v>1</v>
      </c>
      <c r="O3025">
        <f t="shared" si="380"/>
        <v>1</v>
      </c>
      <c r="P3025">
        <f t="shared" si="381"/>
        <v>0</v>
      </c>
      <c r="Q3025">
        <f t="shared" si="382"/>
        <v>0</v>
      </c>
      <c r="R3025">
        <f t="shared" si="383"/>
        <v>1</v>
      </c>
    </row>
    <row r="3026" spans="1:18" x14ac:dyDescent="0.25">
      <c r="A3026" t="str">
        <f>gait_events!B3307</f>
        <v>pp065</v>
      </c>
      <c r="B3026" t="str">
        <f>VLOOKUP(A3026,participants!A:B,2,0)</f>
        <v>M</v>
      </c>
      <c r="C3026">
        <f>VLOOKUP(A3026,participants!A:C,3,0)</f>
        <v>54</v>
      </c>
      <c r="D3026" t="str">
        <f>VLOOKUP(A3026,participants!A:F,6,0)</f>
        <v>PD</v>
      </c>
      <c r="E3026" t="str">
        <f>IF(LEN(SUBSTITUTE(gait_events!C3307,"_run-",""))&lt;&gt;LEN(gait_events!C3307),LEFT(RIGHT(gait_events!C3307,LEN(gait_events!C3307)-19),FIND("_run-",RIGHT(gait_events!C3307,LEN(gait_events!C3307)-19),1)-1),RIGHT(gait_events!C3307,LEN(gait_events!C3307)-19))</f>
        <v>Slow</v>
      </c>
      <c r="F3026" t="str">
        <f>IF(LEN(SUBSTITUTE(gait_events!C3307,"_run-",""))&lt;&gt;LEN(gait_events!C3307),RIGHT(gait_events!C3307,LEN(gait_events!C3307)-FIND("_run-",gait_events!C3307,1)-4),"")</f>
        <v/>
      </c>
      <c r="G3026" t="str">
        <f>gait_events!D3307</f>
        <v>left_ankle</v>
      </c>
      <c r="H3026" t="str">
        <f>gait_events!E3307</f>
        <v>IC</v>
      </c>
      <c r="I3026">
        <f>IF(gait_events!F3307&lt;&gt;"",gait_events!F3307,NA())</f>
        <v>42</v>
      </c>
      <c r="J3026">
        <f>IF(gait_events!G3307&lt;&gt;"",gait_events!G3307,NA())</f>
        <v>40</v>
      </c>
      <c r="K3026">
        <f t="shared" si="376"/>
        <v>2</v>
      </c>
      <c r="L3026">
        <f t="shared" si="377"/>
        <v>10</v>
      </c>
      <c r="M3026">
        <f t="shared" si="378"/>
        <v>1</v>
      </c>
      <c r="N3026">
        <f t="shared" si="379"/>
        <v>1</v>
      </c>
      <c r="O3026">
        <f t="shared" si="380"/>
        <v>1</v>
      </c>
      <c r="P3026">
        <f t="shared" si="381"/>
        <v>0</v>
      </c>
      <c r="Q3026">
        <f t="shared" si="382"/>
        <v>0</v>
      </c>
      <c r="R3026">
        <f t="shared" si="383"/>
        <v>1</v>
      </c>
    </row>
    <row r="3027" spans="1:18" x14ac:dyDescent="0.25">
      <c r="A3027" t="str">
        <f>gait_events!B3308</f>
        <v>pp065</v>
      </c>
      <c r="B3027" t="str">
        <f>VLOOKUP(A3027,participants!A:B,2,0)</f>
        <v>M</v>
      </c>
      <c r="C3027">
        <f>VLOOKUP(A3027,participants!A:C,3,0)</f>
        <v>54</v>
      </c>
      <c r="D3027" t="str">
        <f>VLOOKUP(A3027,participants!A:F,6,0)</f>
        <v>PD</v>
      </c>
      <c r="E3027" t="str">
        <f>IF(LEN(SUBSTITUTE(gait_events!C3308,"_run-",""))&lt;&gt;LEN(gait_events!C3308),LEFT(RIGHT(gait_events!C3308,LEN(gait_events!C3308)-19),FIND("_run-",RIGHT(gait_events!C3308,LEN(gait_events!C3308)-19),1)-1),RIGHT(gait_events!C3308,LEN(gait_events!C3308)-19))</f>
        <v>Slow</v>
      </c>
      <c r="F3027" t="str">
        <f>IF(LEN(SUBSTITUTE(gait_events!C3308,"_run-",""))&lt;&gt;LEN(gait_events!C3308),RIGHT(gait_events!C3308,LEN(gait_events!C3308)-FIND("_run-",gait_events!C3308,1)-4),"")</f>
        <v/>
      </c>
      <c r="G3027" t="str">
        <f>gait_events!D3308</f>
        <v>left_ankle</v>
      </c>
      <c r="H3027" t="str">
        <f>gait_events!E3308</f>
        <v>IC</v>
      </c>
      <c r="I3027">
        <f>IF(gait_events!F3308&lt;&gt;"",gait_events!F3308,NA())</f>
        <v>268</v>
      </c>
      <c r="J3027">
        <f>IF(gait_events!G3308&lt;&gt;"",gait_events!G3308,NA())</f>
        <v>267</v>
      </c>
      <c r="K3027">
        <f t="shared" si="376"/>
        <v>1</v>
      </c>
      <c r="L3027">
        <f t="shared" si="377"/>
        <v>5</v>
      </c>
      <c r="M3027">
        <f t="shared" si="378"/>
        <v>1</v>
      </c>
      <c r="N3027">
        <f t="shared" si="379"/>
        <v>1</v>
      </c>
      <c r="O3027">
        <f t="shared" si="380"/>
        <v>1</v>
      </c>
      <c r="P3027">
        <f t="shared" si="381"/>
        <v>0</v>
      </c>
      <c r="Q3027">
        <f t="shared" si="382"/>
        <v>0</v>
      </c>
      <c r="R3027">
        <f t="shared" si="383"/>
        <v>1</v>
      </c>
    </row>
    <row r="3028" spans="1:18" x14ac:dyDescent="0.25">
      <c r="A3028" t="str">
        <f>gait_events!B3309</f>
        <v>pp065</v>
      </c>
      <c r="B3028" t="str">
        <f>VLOOKUP(A3028,participants!A:B,2,0)</f>
        <v>M</v>
      </c>
      <c r="C3028">
        <f>VLOOKUP(A3028,participants!A:C,3,0)</f>
        <v>54</v>
      </c>
      <c r="D3028" t="str">
        <f>VLOOKUP(A3028,participants!A:F,6,0)</f>
        <v>PD</v>
      </c>
      <c r="E3028" t="str">
        <f>IF(LEN(SUBSTITUTE(gait_events!C3309,"_run-",""))&lt;&gt;LEN(gait_events!C3309),LEFT(RIGHT(gait_events!C3309,LEN(gait_events!C3309)-19),FIND("_run-",RIGHT(gait_events!C3309,LEN(gait_events!C3309)-19),1)-1),RIGHT(gait_events!C3309,LEN(gait_events!C3309)-19))</f>
        <v>Slow</v>
      </c>
      <c r="F3028" t="str">
        <f>IF(LEN(SUBSTITUTE(gait_events!C3309,"_run-",""))&lt;&gt;LEN(gait_events!C3309),RIGHT(gait_events!C3309,LEN(gait_events!C3309)-FIND("_run-",gait_events!C3309,1)-4),"")</f>
        <v/>
      </c>
      <c r="G3028" t="str">
        <f>gait_events!D3309</f>
        <v>left_ankle</v>
      </c>
      <c r="H3028" t="str">
        <f>gait_events!E3309</f>
        <v>IC</v>
      </c>
      <c r="I3028">
        <f>IF(gait_events!F3309&lt;&gt;"",gait_events!F3309,NA())</f>
        <v>494</v>
      </c>
      <c r="J3028">
        <f>IF(gait_events!G3309&lt;&gt;"",gait_events!G3309,NA())</f>
        <v>488</v>
      </c>
      <c r="K3028">
        <f t="shared" si="376"/>
        <v>6</v>
      </c>
      <c r="L3028">
        <f t="shared" si="377"/>
        <v>30</v>
      </c>
      <c r="M3028">
        <f t="shared" si="378"/>
        <v>1</v>
      </c>
      <c r="N3028">
        <f t="shared" si="379"/>
        <v>1</v>
      </c>
      <c r="O3028">
        <f t="shared" si="380"/>
        <v>1</v>
      </c>
      <c r="P3028">
        <f t="shared" si="381"/>
        <v>0</v>
      </c>
      <c r="Q3028">
        <f t="shared" si="382"/>
        <v>0</v>
      </c>
      <c r="R3028">
        <f t="shared" si="383"/>
        <v>1</v>
      </c>
    </row>
    <row r="3029" spans="1:18" x14ac:dyDescent="0.25">
      <c r="A3029" t="str">
        <f>gait_events!B3310</f>
        <v>pp065</v>
      </c>
      <c r="B3029" t="str">
        <f>VLOOKUP(A3029,participants!A:B,2,0)</f>
        <v>M</v>
      </c>
      <c r="C3029">
        <f>VLOOKUP(A3029,participants!A:C,3,0)</f>
        <v>54</v>
      </c>
      <c r="D3029" t="str">
        <f>VLOOKUP(A3029,participants!A:F,6,0)</f>
        <v>PD</v>
      </c>
      <c r="E3029" t="str">
        <f>IF(LEN(SUBSTITUTE(gait_events!C3310,"_run-",""))&lt;&gt;LEN(gait_events!C3310),LEFT(RIGHT(gait_events!C3310,LEN(gait_events!C3310)-19),FIND("_run-",RIGHT(gait_events!C3310,LEN(gait_events!C3310)-19),1)-1),RIGHT(gait_events!C3310,LEN(gait_events!C3310)-19))</f>
        <v>Slow</v>
      </c>
      <c r="F3029" t="str">
        <f>IF(LEN(SUBSTITUTE(gait_events!C3310,"_run-",""))&lt;&gt;LEN(gait_events!C3310),RIGHT(gait_events!C3310,LEN(gait_events!C3310)-FIND("_run-",gait_events!C3310,1)-4),"")</f>
        <v/>
      </c>
      <c r="G3029" t="str">
        <f>gait_events!D3310</f>
        <v>left_ankle</v>
      </c>
      <c r="H3029" t="str">
        <f>gait_events!E3310</f>
        <v>IC</v>
      </c>
      <c r="I3029">
        <f>IF(gait_events!F3310&lt;&gt;"",gait_events!F3310,NA())</f>
        <v>712</v>
      </c>
      <c r="J3029">
        <f>IF(gait_events!G3310&lt;&gt;"",gait_events!G3310,NA())</f>
        <v>711</v>
      </c>
      <c r="K3029">
        <f t="shared" si="376"/>
        <v>1</v>
      </c>
      <c r="L3029">
        <f t="shared" si="377"/>
        <v>5</v>
      </c>
      <c r="M3029">
        <f t="shared" si="378"/>
        <v>1</v>
      </c>
      <c r="N3029">
        <f t="shared" si="379"/>
        <v>1</v>
      </c>
      <c r="O3029">
        <f t="shared" si="380"/>
        <v>1</v>
      </c>
      <c r="P3029">
        <f t="shared" si="381"/>
        <v>0</v>
      </c>
      <c r="Q3029">
        <f t="shared" si="382"/>
        <v>0</v>
      </c>
      <c r="R3029">
        <f t="shared" si="383"/>
        <v>1</v>
      </c>
    </row>
    <row r="3030" spans="1:18" x14ac:dyDescent="0.25">
      <c r="A3030" t="str">
        <f>gait_events!B3311</f>
        <v>pp065</v>
      </c>
      <c r="B3030" t="str">
        <f>VLOOKUP(A3030,participants!A:B,2,0)</f>
        <v>M</v>
      </c>
      <c r="C3030">
        <f>VLOOKUP(A3030,participants!A:C,3,0)</f>
        <v>54</v>
      </c>
      <c r="D3030" t="str">
        <f>VLOOKUP(A3030,participants!A:F,6,0)</f>
        <v>PD</v>
      </c>
      <c r="E3030" t="str">
        <f>IF(LEN(SUBSTITUTE(gait_events!C3311,"_run-",""))&lt;&gt;LEN(gait_events!C3311),LEFT(RIGHT(gait_events!C3311,LEN(gait_events!C3311)-19),FIND("_run-",RIGHT(gait_events!C3311,LEN(gait_events!C3311)-19),1)-1),RIGHT(gait_events!C3311,LEN(gait_events!C3311)-19))</f>
        <v>Slow</v>
      </c>
      <c r="F3030" t="str">
        <f>IF(LEN(SUBSTITUTE(gait_events!C3311,"_run-",""))&lt;&gt;LEN(gait_events!C3311),RIGHT(gait_events!C3311,LEN(gait_events!C3311)-FIND("_run-",gait_events!C3311,1)-4),"")</f>
        <v/>
      </c>
      <c r="G3030" t="str">
        <f>gait_events!D3311</f>
        <v>left_ankle</v>
      </c>
      <c r="H3030" t="str">
        <f>gait_events!E3311</f>
        <v>FC</v>
      </c>
      <c r="I3030">
        <f>IF(gait_events!F3311&lt;&gt;"",gait_events!F3311,NA())</f>
        <v>184</v>
      </c>
      <c r="J3030">
        <f>IF(gait_events!G3311&lt;&gt;"",gait_events!G3311,NA())</f>
        <v>185</v>
      </c>
      <c r="K3030">
        <f t="shared" si="376"/>
        <v>-1</v>
      </c>
      <c r="L3030">
        <f t="shared" si="377"/>
        <v>-5</v>
      </c>
      <c r="M3030">
        <f t="shared" si="378"/>
        <v>1</v>
      </c>
      <c r="N3030">
        <f t="shared" si="379"/>
        <v>1</v>
      </c>
      <c r="O3030">
        <f t="shared" si="380"/>
        <v>1</v>
      </c>
      <c r="P3030">
        <f t="shared" si="381"/>
        <v>0</v>
      </c>
      <c r="Q3030">
        <f t="shared" si="382"/>
        <v>0</v>
      </c>
      <c r="R3030">
        <f t="shared" si="383"/>
        <v>1</v>
      </c>
    </row>
    <row r="3031" spans="1:18" x14ac:dyDescent="0.25">
      <c r="A3031" t="str">
        <f>gait_events!B3312</f>
        <v>pp065</v>
      </c>
      <c r="B3031" t="str">
        <f>VLOOKUP(A3031,participants!A:B,2,0)</f>
        <v>M</v>
      </c>
      <c r="C3031">
        <f>VLOOKUP(A3031,participants!A:C,3,0)</f>
        <v>54</v>
      </c>
      <c r="D3031" t="str">
        <f>VLOOKUP(A3031,participants!A:F,6,0)</f>
        <v>PD</v>
      </c>
      <c r="E3031" t="str">
        <f>IF(LEN(SUBSTITUTE(gait_events!C3312,"_run-",""))&lt;&gt;LEN(gait_events!C3312),LEFT(RIGHT(gait_events!C3312,LEN(gait_events!C3312)-19),FIND("_run-",RIGHT(gait_events!C3312,LEN(gait_events!C3312)-19),1)-1),RIGHT(gait_events!C3312,LEN(gait_events!C3312)-19))</f>
        <v>Slow</v>
      </c>
      <c r="F3031" t="str">
        <f>IF(LEN(SUBSTITUTE(gait_events!C3312,"_run-",""))&lt;&gt;LEN(gait_events!C3312),RIGHT(gait_events!C3312,LEN(gait_events!C3312)-FIND("_run-",gait_events!C3312,1)-4),"")</f>
        <v/>
      </c>
      <c r="G3031" t="str">
        <f>gait_events!D3312</f>
        <v>left_ankle</v>
      </c>
      <c r="H3031" t="str">
        <f>gait_events!E3312</f>
        <v>FC</v>
      </c>
      <c r="I3031">
        <f>IF(gait_events!F3312&lt;&gt;"",gait_events!F3312,NA())</f>
        <v>407</v>
      </c>
      <c r="J3031">
        <f>IF(gait_events!G3312&lt;&gt;"",gait_events!G3312,NA())</f>
        <v>410</v>
      </c>
      <c r="K3031">
        <f t="shared" si="376"/>
        <v>-3</v>
      </c>
      <c r="L3031">
        <f t="shared" si="377"/>
        <v>-15</v>
      </c>
      <c r="M3031">
        <f t="shared" si="378"/>
        <v>1</v>
      </c>
      <c r="N3031">
        <f t="shared" si="379"/>
        <v>1</v>
      </c>
      <c r="O3031">
        <f t="shared" si="380"/>
        <v>1</v>
      </c>
      <c r="P3031">
        <f t="shared" si="381"/>
        <v>0</v>
      </c>
      <c r="Q3031">
        <f t="shared" si="382"/>
        <v>0</v>
      </c>
      <c r="R3031">
        <f t="shared" si="383"/>
        <v>1</v>
      </c>
    </row>
    <row r="3032" spans="1:18" x14ac:dyDescent="0.25">
      <c r="A3032" t="str">
        <f>gait_events!B3313</f>
        <v>pp065</v>
      </c>
      <c r="B3032" t="str">
        <f>VLOOKUP(A3032,participants!A:B,2,0)</f>
        <v>M</v>
      </c>
      <c r="C3032">
        <f>VLOOKUP(A3032,participants!A:C,3,0)</f>
        <v>54</v>
      </c>
      <c r="D3032" t="str">
        <f>VLOOKUP(A3032,participants!A:F,6,0)</f>
        <v>PD</v>
      </c>
      <c r="E3032" t="str">
        <f>IF(LEN(SUBSTITUTE(gait_events!C3313,"_run-",""))&lt;&gt;LEN(gait_events!C3313),LEFT(RIGHT(gait_events!C3313,LEN(gait_events!C3313)-19),FIND("_run-",RIGHT(gait_events!C3313,LEN(gait_events!C3313)-19),1)-1),RIGHT(gait_events!C3313,LEN(gait_events!C3313)-19))</f>
        <v>Slow</v>
      </c>
      <c r="F3032" t="str">
        <f>IF(LEN(SUBSTITUTE(gait_events!C3313,"_run-",""))&lt;&gt;LEN(gait_events!C3313),RIGHT(gait_events!C3313,LEN(gait_events!C3313)-FIND("_run-",gait_events!C3313,1)-4),"")</f>
        <v/>
      </c>
      <c r="G3032" t="str">
        <f>gait_events!D3313</f>
        <v>left_ankle</v>
      </c>
      <c r="H3032" t="str">
        <f>gait_events!E3313</f>
        <v>FC</v>
      </c>
      <c r="I3032">
        <f>IF(gait_events!F3313&lt;&gt;"",gait_events!F3313,NA())</f>
        <v>631</v>
      </c>
      <c r="J3032">
        <f>IF(gait_events!G3313&lt;&gt;"",gait_events!G3313,NA())</f>
        <v>632</v>
      </c>
      <c r="K3032">
        <f t="shared" si="376"/>
        <v>-1</v>
      </c>
      <c r="L3032">
        <f t="shared" si="377"/>
        <v>-5</v>
      </c>
      <c r="M3032">
        <f t="shared" si="378"/>
        <v>1</v>
      </c>
      <c r="N3032">
        <f t="shared" si="379"/>
        <v>1</v>
      </c>
      <c r="O3032">
        <f t="shared" si="380"/>
        <v>1</v>
      </c>
      <c r="P3032">
        <f t="shared" si="381"/>
        <v>0</v>
      </c>
      <c r="Q3032">
        <f t="shared" si="382"/>
        <v>0</v>
      </c>
      <c r="R3032">
        <f t="shared" si="383"/>
        <v>1</v>
      </c>
    </row>
    <row r="3033" spans="1:18" x14ac:dyDescent="0.25">
      <c r="A3033" t="str">
        <f>gait_events!B3314</f>
        <v>pp065</v>
      </c>
      <c r="B3033" t="str">
        <f>VLOOKUP(A3033,participants!A:B,2,0)</f>
        <v>M</v>
      </c>
      <c r="C3033">
        <f>VLOOKUP(A3033,participants!A:C,3,0)</f>
        <v>54</v>
      </c>
      <c r="D3033" t="str">
        <f>VLOOKUP(A3033,participants!A:F,6,0)</f>
        <v>PD</v>
      </c>
      <c r="E3033" t="str">
        <f>IF(LEN(SUBSTITUTE(gait_events!C3314,"_run-",""))&lt;&gt;LEN(gait_events!C3314),LEFT(RIGHT(gait_events!C3314,LEN(gait_events!C3314)-19),FIND("_run-",RIGHT(gait_events!C3314,LEN(gait_events!C3314)-19),1)-1),RIGHT(gait_events!C3314,LEN(gait_events!C3314)-19))</f>
        <v>Slow</v>
      </c>
      <c r="F3033" t="str">
        <f>IF(LEN(SUBSTITUTE(gait_events!C3314,"_run-",""))&lt;&gt;LEN(gait_events!C3314),RIGHT(gait_events!C3314,LEN(gait_events!C3314)-FIND("_run-",gait_events!C3314,1)-4),"")</f>
        <v/>
      </c>
      <c r="G3033" t="str">
        <f>gait_events!D3314</f>
        <v>left_ankle</v>
      </c>
      <c r="H3033" t="str">
        <f>gait_events!E3314</f>
        <v>FC</v>
      </c>
      <c r="I3033">
        <f>IF(gait_events!F3314&lt;&gt;"",gait_events!F3314,NA())</f>
        <v>862</v>
      </c>
      <c r="J3033">
        <f>IF(gait_events!G3314&lt;&gt;"",gait_events!G3314,NA())</f>
        <v>861</v>
      </c>
      <c r="K3033">
        <f t="shared" si="376"/>
        <v>1</v>
      </c>
      <c r="L3033">
        <f t="shared" si="377"/>
        <v>5</v>
      </c>
      <c r="M3033">
        <f t="shared" si="378"/>
        <v>1</v>
      </c>
      <c r="N3033">
        <f t="shared" si="379"/>
        <v>1</v>
      </c>
      <c r="O3033">
        <f t="shared" si="380"/>
        <v>1</v>
      </c>
      <c r="P3033">
        <f t="shared" si="381"/>
        <v>0</v>
      </c>
      <c r="Q3033">
        <f t="shared" si="382"/>
        <v>0</v>
      </c>
      <c r="R3033">
        <f t="shared" si="383"/>
        <v>1</v>
      </c>
    </row>
    <row r="3034" spans="1:18" x14ac:dyDescent="0.25">
      <c r="A3034" t="str">
        <f>gait_events!B3315</f>
        <v>pp065</v>
      </c>
      <c r="B3034" t="str">
        <f>VLOOKUP(A3034,participants!A:B,2,0)</f>
        <v>M</v>
      </c>
      <c r="C3034">
        <f>VLOOKUP(A3034,participants!A:C,3,0)</f>
        <v>54</v>
      </c>
      <c r="D3034" t="str">
        <f>VLOOKUP(A3034,participants!A:F,6,0)</f>
        <v>PD</v>
      </c>
      <c r="E3034" t="str">
        <f>IF(LEN(SUBSTITUTE(gait_events!C3315,"_run-",""))&lt;&gt;LEN(gait_events!C3315),LEFT(RIGHT(gait_events!C3315,LEN(gait_events!C3315)-19),FIND("_run-",RIGHT(gait_events!C3315,LEN(gait_events!C3315)-19),1)-1),RIGHT(gait_events!C3315,LEN(gait_events!C3315)-19))</f>
        <v>Slow</v>
      </c>
      <c r="F3034" t="str">
        <f>IF(LEN(SUBSTITUTE(gait_events!C3315,"_run-",""))&lt;&gt;LEN(gait_events!C3315),RIGHT(gait_events!C3315,LEN(gait_events!C3315)-FIND("_run-",gait_events!C3315,1)-4),"")</f>
        <v/>
      </c>
      <c r="G3034" t="str">
        <f>gait_events!D3315</f>
        <v>right_ankle</v>
      </c>
      <c r="H3034" t="str">
        <f>gait_events!E3315</f>
        <v>IC</v>
      </c>
      <c r="I3034">
        <f>IF(gait_events!F3315&lt;&gt;"",gait_events!F3315,NA())</f>
        <v>148</v>
      </c>
      <c r="J3034">
        <f>IF(gait_events!G3315&lt;&gt;"",gait_events!G3315,NA())</f>
        <v>153</v>
      </c>
      <c r="K3034">
        <f t="shared" si="376"/>
        <v>-5</v>
      </c>
      <c r="L3034">
        <f t="shared" si="377"/>
        <v>-25</v>
      </c>
      <c r="M3034">
        <f t="shared" si="378"/>
        <v>1</v>
      </c>
      <c r="N3034">
        <f t="shared" si="379"/>
        <v>1</v>
      </c>
      <c r="O3034">
        <f t="shared" si="380"/>
        <v>1</v>
      </c>
      <c r="P3034">
        <f t="shared" si="381"/>
        <v>0</v>
      </c>
      <c r="Q3034">
        <f t="shared" si="382"/>
        <v>0</v>
      </c>
      <c r="R3034">
        <f t="shared" si="383"/>
        <v>1</v>
      </c>
    </row>
    <row r="3035" spans="1:18" x14ac:dyDescent="0.25">
      <c r="A3035" t="str">
        <f>gait_events!B3316</f>
        <v>pp065</v>
      </c>
      <c r="B3035" t="str">
        <f>VLOOKUP(A3035,participants!A:B,2,0)</f>
        <v>M</v>
      </c>
      <c r="C3035">
        <f>VLOOKUP(A3035,participants!A:C,3,0)</f>
        <v>54</v>
      </c>
      <c r="D3035" t="str">
        <f>VLOOKUP(A3035,participants!A:F,6,0)</f>
        <v>PD</v>
      </c>
      <c r="E3035" t="str">
        <f>IF(LEN(SUBSTITUTE(gait_events!C3316,"_run-",""))&lt;&gt;LEN(gait_events!C3316),LEFT(RIGHT(gait_events!C3316,LEN(gait_events!C3316)-19),FIND("_run-",RIGHT(gait_events!C3316,LEN(gait_events!C3316)-19),1)-1),RIGHT(gait_events!C3316,LEN(gait_events!C3316)-19))</f>
        <v>Slow</v>
      </c>
      <c r="F3035" t="str">
        <f>IF(LEN(SUBSTITUTE(gait_events!C3316,"_run-",""))&lt;&gt;LEN(gait_events!C3316),RIGHT(gait_events!C3316,LEN(gait_events!C3316)-FIND("_run-",gait_events!C3316,1)-4),"")</f>
        <v/>
      </c>
      <c r="G3035" t="str">
        <f>gait_events!D3316</f>
        <v>right_ankle</v>
      </c>
      <c r="H3035" t="str">
        <f>gait_events!E3316</f>
        <v>IC</v>
      </c>
      <c r="I3035">
        <f>IF(gait_events!F3316&lt;&gt;"",gait_events!F3316,NA())</f>
        <v>375</v>
      </c>
      <c r="J3035">
        <f>IF(gait_events!G3316&lt;&gt;"",gait_events!G3316,NA())</f>
        <v>379</v>
      </c>
      <c r="K3035">
        <f t="shared" si="376"/>
        <v>-4</v>
      </c>
      <c r="L3035">
        <f t="shared" si="377"/>
        <v>-20</v>
      </c>
      <c r="M3035">
        <f t="shared" si="378"/>
        <v>1</v>
      </c>
      <c r="N3035">
        <f t="shared" si="379"/>
        <v>1</v>
      </c>
      <c r="O3035">
        <f t="shared" si="380"/>
        <v>1</v>
      </c>
      <c r="P3035">
        <f t="shared" si="381"/>
        <v>0</v>
      </c>
      <c r="Q3035">
        <f t="shared" si="382"/>
        <v>0</v>
      </c>
      <c r="R3035">
        <f t="shared" si="383"/>
        <v>1</v>
      </c>
    </row>
    <row r="3036" spans="1:18" x14ac:dyDescent="0.25">
      <c r="A3036" t="str">
        <f>gait_events!B3317</f>
        <v>pp065</v>
      </c>
      <c r="B3036" t="str">
        <f>VLOOKUP(A3036,participants!A:B,2,0)</f>
        <v>M</v>
      </c>
      <c r="C3036">
        <f>VLOOKUP(A3036,participants!A:C,3,0)</f>
        <v>54</v>
      </c>
      <c r="D3036" t="str">
        <f>VLOOKUP(A3036,participants!A:F,6,0)</f>
        <v>PD</v>
      </c>
      <c r="E3036" t="str">
        <f>IF(LEN(SUBSTITUTE(gait_events!C3317,"_run-",""))&lt;&gt;LEN(gait_events!C3317),LEFT(RIGHT(gait_events!C3317,LEN(gait_events!C3317)-19),FIND("_run-",RIGHT(gait_events!C3317,LEN(gait_events!C3317)-19),1)-1),RIGHT(gait_events!C3317,LEN(gait_events!C3317)-19))</f>
        <v>Slow</v>
      </c>
      <c r="F3036" t="str">
        <f>IF(LEN(SUBSTITUTE(gait_events!C3317,"_run-",""))&lt;&gt;LEN(gait_events!C3317),RIGHT(gait_events!C3317,LEN(gait_events!C3317)-FIND("_run-",gait_events!C3317,1)-4),"")</f>
        <v/>
      </c>
      <c r="G3036" t="str">
        <f>gait_events!D3317</f>
        <v>right_ankle</v>
      </c>
      <c r="H3036" t="str">
        <f>gait_events!E3317</f>
        <v>IC</v>
      </c>
      <c r="I3036">
        <f>IF(gait_events!F3317&lt;&gt;"",gait_events!F3317,NA())</f>
        <v>593</v>
      </c>
      <c r="J3036">
        <f>IF(gait_events!G3317&lt;&gt;"",gait_events!G3317,NA())</f>
        <v>599</v>
      </c>
      <c r="K3036">
        <f t="shared" si="376"/>
        <v>-6</v>
      </c>
      <c r="L3036">
        <f t="shared" si="377"/>
        <v>-30</v>
      </c>
      <c r="M3036">
        <f t="shared" si="378"/>
        <v>1</v>
      </c>
      <c r="N3036">
        <f t="shared" si="379"/>
        <v>1</v>
      </c>
      <c r="O3036">
        <f t="shared" si="380"/>
        <v>1</v>
      </c>
      <c r="P3036">
        <f t="shared" si="381"/>
        <v>0</v>
      </c>
      <c r="Q3036">
        <f t="shared" si="382"/>
        <v>0</v>
      </c>
      <c r="R3036">
        <f t="shared" si="383"/>
        <v>1</v>
      </c>
    </row>
    <row r="3037" spans="1:18" x14ac:dyDescent="0.25">
      <c r="A3037" t="str">
        <f>gait_events!B3318</f>
        <v>pp065</v>
      </c>
      <c r="B3037" t="str">
        <f>VLOOKUP(A3037,participants!A:B,2,0)</f>
        <v>M</v>
      </c>
      <c r="C3037">
        <f>VLOOKUP(A3037,participants!A:C,3,0)</f>
        <v>54</v>
      </c>
      <c r="D3037" t="str">
        <f>VLOOKUP(A3037,participants!A:F,6,0)</f>
        <v>PD</v>
      </c>
      <c r="E3037" t="str">
        <f>IF(LEN(SUBSTITUTE(gait_events!C3318,"_run-",""))&lt;&gt;LEN(gait_events!C3318),LEFT(RIGHT(gait_events!C3318,LEN(gait_events!C3318)-19),FIND("_run-",RIGHT(gait_events!C3318,LEN(gait_events!C3318)-19),1)-1),RIGHT(gait_events!C3318,LEN(gait_events!C3318)-19))</f>
        <v>Slow</v>
      </c>
      <c r="F3037" t="str">
        <f>IF(LEN(SUBSTITUTE(gait_events!C3318,"_run-",""))&lt;&gt;LEN(gait_events!C3318),RIGHT(gait_events!C3318,LEN(gait_events!C3318)-FIND("_run-",gait_events!C3318,1)-4),"")</f>
        <v/>
      </c>
      <c r="G3037" t="str">
        <f>gait_events!D3318</f>
        <v>right_ankle</v>
      </c>
      <c r="H3037" t="str">
        <f>gait_events!E3318</f>
        <v>IC</v>
      </c>
      <c r="I3037">
        <f>IF(gait_events!F3318&lt;&gt;"",gait_events!F3318,NA())</f>
        <v>829</v>
      </c>
      <c r="J3037">
        <f>IF(gait_events!G3318&lt;&gt;"",gait_events!G3318,NA())</f>
        <v>828</v>
      </c>
      <c r="K3037">
        <f t="shared" si="376"/>
        <v>1</v>
      </c>
      <c r="L3037">
        <f t="shared" si="377"/>
        <v>5</v>
      </c>
      <c r="M3037">
        <f t="shared" si="378"/>
        <v>1</v>
      </c>
      <c r="N3037">
        <f t="shared" si="379"/>
        <v>1</v>
      </c>
      <c r="O3037">
        <f t="shared" si="380"/>
        <v>1</v>
      </c>
      <c r="P3037">
        <f t="shared" si="381"/>
        <v>0</v>
      </c>
      <c r="Q3037">
        <f t="shared" si="382"/>
        <v>0</v>
      </c>
      <c r="R3037">
        <f t="shared" si="383"/>
        <v>1</v>
      </c>
    </row>
    <row r="3038" spans="1:18" x14ac:dyDescent="0.25">
      <c r="A3038" t="str">
        <f>gait_events!B3319</f>
        <v>pp065</v>
      </c>
      <c r="B3038" t="str">
        <f>VLOOKUP(A3038,participants!A:B,2,0)</f>
        <v>M</v>
      </c>
      <c r="C3038">
        <f>VLOOKUP(A3038,participants!A:C,3,0)</f>
        <v>54</v>
      </c>
      <c r="D3038" t="str">
        <f>VLOOKUP(A3038,participants!A:F,6,0)</f>
        <v>PD</v>
      </c>
      <c r="E3038" t="str">
        <f>IF(LEN(SUBSTITUTE(gait_events!C3319,"_run-",""))&lt;&gt;LEN(gait_events!C3319),LEFT(RIGHT(gait_events!C3319,LEN(gait_events!C3319)-19),FIND("_run-",RIGHT(gait_events!C3319,LEN(gait_events!C3319)-19),1)-1),RIGHT(gait_events!C3319,LEN(gait_events!C3319)-19))</f>
        <v>Slow</v>
      </c>
      <c r="F3038" t="str">
        <f>IF(LEN(SUBSTITUTE(gait_events!C3319,"_run-",""))&lt;&gt;LEN(gait_events!C3319),RIGHT(gait_events!C3319,LEN(gait_events!C3319)-FIND("_run-",gait_events!C3319,1)-4),"")</f>
        <v/>
      </c>
      <c r="G3038" t="str">
        <f>gait_events!D3319</f>
        <v>right_ankle</v>
      </c>
      <c r="H3038" t="str">
        <f>gait_events!E3319</f>
        <v>FC</v>
      </c>
      <c r="I3038">
        <f>IF(gait_events!F3319&lt;&gt;"",gait_events!F3319,NA())</f>
        <v>63</v>
      </c>
      <c r="J3038">
        <f>IF(gait_events!G3319&lt;&gt;"",gait_events!G3319,NA())</f>
        <v>73</v>
      </c>
      <c r="K3038">
        <f t="shared" si="376"/>
        <v>-10</v>
      </c>
      <c r="L3038">
        <f t="shared" si="377"/>
        <v>-50</v>
      </c>
      <c r="M3038">
        <f t="shared" si="378"/>
        <v>1</v>
      </c>
      <c r="N3038">
        <f t="shared" si="379"/>
        <v>1</v>
      </c>
      <c r="O3038">
        <f t="shared" si="380"/>
        <v>1</v>
      </c>
      <c r="P3038">
        <f t="shared" si="381"/>
        <v>0</v>
      </c>
      <c r="Q3038">
        <f t="shared" si="382"/>
        <v>0</v>
      </c>
      <c r="R3038">
        <f t="shared" si="383"/>
        <v>1</v>
      </c>
    </row>
    <row r="3039" spans="1:18" x14ac:dyDescent="0.25">
      <c r="A3039" t="str">
        <f>gait_events!B3320</f>
        <v>pp065</v>
      </c>
      <c r="B3039" t="str">
        <f>VLOOKUP(A3039,participants!A:B,2,0)</f>
        <v>M</v>
      </c>
      <c r="C3039">
        <f>VLOOKUP(A3039,participants!A:C,3,0)</f>
        <v>54</v>
      </c>
      <c r="D3039" t="str">
        <f>VLOOKUP(A3039,participants!A:F,6,0)</f>
        <v>PD</v>
      </c>
      <c r="E3039" t="str">
        <f>IF(LEN(SUBSTITUTE(gait_events!C3320,"_run-",""))&lt;&gt;LEN(gait_events!C3320),LEFT(RIGHT(gait_events!C3320,LEN(gait_events!C3320)-19),FIND("_run-",RIGHT(gait_events!C3320,LEN(gait_events!C3320)-19),1)-1),RIGHT(gait_events!C3320,LEN(gait_events!C3320)-19))</f>
        <v>Slow</v>
      </c>
      <c r="F3039" t="str">
        <f>IF(LEN(SUBSTITUTE(gait_events!C3320,"_run-",""))&lt;&gt;LEN(gait_events!C3320),RIGHT(gait_events!C3320,LEN(gait_events!C3320)-FIND("_run-",gait_events!C3320,1)-4),"")</f>
        <v/>
      </c>
      <c r="G3039" t="str">
        <f>gait_events!D3320</f>
        <v>right_ankle</v>
      </c>
      <c r="H3039" t="str">
        <f>gait_events!E3320</f>
        <v>FC</v>
      </c>
      <c r="I3039">
        <f>IF(gait_events!F3320&lt;&gt;"",gait_events!F3320,NA())</f>
        <v>285</v>
      </c>
      <c r="J3039">
        <f>IF(gait_events!G3320&lt;&gt;"",gait_events!G3320,NA())</f>
        <v>297</v>
      </c>
      <c r="K3039">
        <f t="shared" si="376"/>
        <v>-12</v>
      </c>
      <c r="L3039">
        <f t="shared" si="377"/>
        <v>-60</v>
      </c>
      <c r="M3039">
        <f t="shared" si="378"/>
        <v>1</v>
      </c>
      <c r="N3039">
        <f t="shared" si="379"/>
        <v>1</v>
      </c>
      <c r="O3039">
        <f t="shared" si="380"/>
        <v>1</v>
      </c>
      <c r="P3039">
        <f t="shared" si="381"/>
        <v>0</v>
      </c>
      <c r="Q3039">
        <f t="shared" si="382"/>
        <v>0</v>
      </c>
      <c r="R3039">
        <f t="shared" si="383"/>
        <v>1</v>
      </c>
    </row>
    <row r="3040" spans="1:18" x14ac:dyDescent="0.25">
      <c r="A3040" t="str">
        <f>gait_events!B3321</f>
        <v>pp065</v>
      </c>
      <c r="B3040" t="str">
        <f>VLOOKUP(A3040,participants!A:B,2,0)</f>
        <v>M</v>
      </c>
      <c r="C3040">
        <f>VLOOKUP(A3040,participants!A:C,3,0)</f>
        <v>54</v>
      </c>
      <c r="D3040" t="str">
        <f>VLOOKUP(A3040,participants!A:F,6,0)</f>
        <v>PD</v>
      </c>
      <c r="E3040" t="str">
        <f>IF(LEN(SUBSTITUTE(gait_events!C3321,"_run-",""))&lt;&gt;LEN(gait_events!C3321),LEFT(RIGHT(gait_events!C3321,LEN(gait_events!C3321)-19),FIND("_run-",RIGHT(gait_events!C3321,LEN(gait_events!C3321)-19),1)-1),RIGHT(gait_events!C3321,LEN(gait_events!C3321)-19))</f>
        <v>Slow</v>
      </c>
      <c r="F3040" t="str">
        <f>IF(LEN(SUBSTITUTE(gait_events!C3321,"_run-",""))&lt;&gt;LEN(gait_events!C3321),RIGHT(gait_events!C3321,LEN(gait_events!C3321)-FIND("_run-",gait_events!C3321,1)-4),"")</f>
        <v/>
      </c>
      <c r="G3040" t="str">
        <f>gait_events!D3321</f>
        <v>right_ankle</v>
      </c>
      <c r="H3040" t="str">
        <f>gait_events!E3321</f>
        <v>FC</v>
      </c>
      <c r="I3040">
        <f>IF(gait_events!F3321&lt;&gt;"",gait_events!F3321,NA())</f>
        <v>518</v>
      </c>
      <c r="J3040">
        <f>IF(gait_events!G3321&lt;&gt;"",gait_events!G3321,NA())</f>
        <v>521</v>
      </c>
      <c r="K3040">
        <f t="shared" si="376"/>
        <v>-3</v>
      </c>
      <c r="L3040">
        <f t="shared" si="377"/>
        <v>-15</v>
      </c>
      <c r="M3040">
        <f t="shared" si="378"/>
        <v>1</v>
      </c>
      <c r="N3040">
        <f t="shared" si="379"/>
        <v>1</v>
      </c>
      <c r="O3040">
        <f t="shared" si="380"/>
        <v>1</v>
      </c>
      <c r="P3040">
        <f t="shared" si="381"/>
        <v>0</v>
      </c>
      <c r="Q3040">
        <f t="shared" si="382"/>
        <v>0</v>
      </c>
      <c r="R3040">
        <f t="shared" si="383"/>
        <v>1</v>
      </c>
    </row>
    <row r="3041" spans="1:18" x14ac:dyDescent="0.25">
      <c r="A3041" t="str">
        <f>gait_events!B3322</f>
        <v>pp065</v>
      </c>
      <c r="B3041" t="str">
        <f>VLOOKUP(A3041,participants!A:B,2,0)</f>
        <v>M</v>
      </c>
      <c r="C3041">
        <f>VLOOKUP(A3041,participants!A:C,3,0)</f>
        <v>54</v>
      </c>
      <c r="D3041" t="str">
        <f>VLOOKUP(A3041,participants!A:F,6,0)</f>
        <v>PD</v>
      </c>
      <c r="E3041" t="str">
        <f>IF(LEN(SUBSTITUTE(gait_events!C3322,"_run-",""))&lt;&gt;LEN(gait_events!C3322),LEFT(RIGHT(gait_events!C3322,LEN(gait_events!C3322)-19),FIND("_run-",RIGHT(gait_events!C3322,LEN(gait_events!C3322)-19),1)-1),RIGHT(gait_events!C3322,LEN(gait_events!C3322)-19))</f>
        <v>Slow</v>
      </c>
      <c r="F3041" t="str">
        <f>IF(LEN(SUBSTITUTE(gait_events!C3322,"_run-",""))&lt;&gt;LEN(gait_events!C3322),RIGHT(gait_events!C3322,LEN(gait_events!C3322)-FIND("_run-",gait_events!C3322,1)-4),"")</f>
        <v/>
      </c>
      <c r="G3041" t="str">
        <f>gait_events!D3322</f>
        <v>right_ankle</v>
      </c>
      <c r="H3041" t="str">
        <f>gait_events!E3322</f>
        <v>FC</v>
      </c>
      <c r="I3041">
        <f>IF(gait_events!F3322&lt;&gt;"",gait_events!F3322,NA())</f>
        <v>732</v>
      </c>
      <c r="J3041">
        <f>IF(gait_events!G3322&lt;&gt;"",gait_events!G3322,NA())</f>
        <v>745</v>
      </c>
      <c r="K3041">
        <f t="shared" si="376"/>
        <v>-13</v>
      </c>
      <c r="L3041">
        <f t="shared" si="377"/>
        <v>-65</v>
      </c>
      <c r="M3041">
        <f t="shared" si="378"/>
        <v>1</v>
      </c>
      <c r="N3041">
        <f t="shared" si="379"/>
        <v>1</v>
      </c>
      <c r="O3041">
        <f t="shared" si="380"/>
        <v>1</v>
      </c>
      <c r="P3041">
        <f t="shared" si="381"/>
        <v>0</v>
      </c>
      <c r="Q3041">
        <f t="shared" si="382"/>
        <v>0</v>
      </c>
      <c r="R3041">
        <f t="shared" si="383"/>
        <v>1</v>
      </c>
    </row>
    <row r="3042" spans="1:18" x14ac:dyDescent="0.25">
      <c r="A3042" t="str">
        <f>gait_events!B3323</f>
        <v>pp065</v>
      </c>
      <c r="B3042" t="str">
        <f>VLOOKUP(A3042,participants!A:B,2,0)</f>
        <v>M</v>
      </c>
      <c r="C3042">
        <f>VLOOKUP(A3042,participants!A:C,3,0)</f>
        <v>54</v>
      </c>
      <c r="D3042" t="str">
        <f>VLOOKUP(A3042,participants!A:F,6,0)</f>
        <v>PD</v>
      </c>
      <c r="E3042" t="str">
        <f>IF(LEN(SUBSTITUTE(gait_events!C3323,"_run-",""))&lt;&gt;LEN(gait_events!C3323),LEFT(RIGHT(gait_events!C3323,LEN(gait_events!C3323)-19),FIND("_run-",RIGHT(gait_events!C3323,LEN(gait_events!C3323)-19),1)-1),RIGHT(gait_events!C3323,LEN(gait_events!C3323)-19))</f>
        <v>Slow</v>
      </c>
      <c r="F3042" t="str">
        <f>IF(LEN(SUBSTITUTE(gait_events!C3323,"_run-",""))&lt;&gt;LEN(gait_events!C3323),RIGHT(gait_events!C3323,LEN(gait_events!C3323)-FIND("_run-",gait_events!C3323,1)-4),"")</f>
        <v/>
      </c>
      <c r="G3042" t="str">
        <f>gait_events!D3323</f>
        <v>left_shank</v>
      </c>
      <c r="H3042" t="str">
        <f>gait_events!E3323</f>
        <v>IC</v>
      </c>
      <c r="I3042">
        <f>IF(gait_events!F3323&lt;&gt;"",gait_events!F3323,NA())</f>
        <v>42</v>
      </c>
      <c r="J3042">
        <f>IF(gait_events!G3323&lt;&gt;"",gait_events!G3323,NA())</f>
        <v>43</v>
      </c>
      <c r="K3042">
        <f t="shared" si="376"/>
        <v>-1</v>
      </c>
      <c r="L3042">
        <f t="shared" si="377"/>
        <v>-5</v>
      </c>
      <c r="M3042">
        <f t="shared" si="378"/>
        <v>1</v>
      </c>
      <c r="N3042">
        <f t="shared" si="379"/>
        <v>1</v>
      </c>
      <c r="O3042">
        <f t="shared" si="380"/>
        <v>1</v>
      </c>
      <c r="P3042">
        <f t="shared" si="381"/>
        <v>0</v>
      </c>
      <c r="Q3042">
        <f t="shared" si="382"/>
        <v>0</v>
      </c>
      <c r="R3042">
        <f t="shared" si="383"/>
        <v>1</v>
      </c>
    </row>
    <row r="3043" spans="1:18" x14ac:dyDescent="0.25">
      <c r="A3043" t="str">
        <f>gait_events!B3324</f>
        <v>pp065</v>
      </c>
      <c r="B3043" t="str">
        <f>VLOOKUP(A3043,participants!A:B,2,0)</f>
        <v>M</v>
      </c>
      <c r="C3043">
        <f>VLOOKUP(A3043,participants!A:C,3,0)</f>
        <v>54</v>
      </c>
      <c r="D3043" t="str">
        <f>VLOOKUP(A3043,participants!A:F,6,0)</f>
        <v>PD</v>
      </c>
      <c r="E3043" t="str">
        <f>IF(LEN(SUBSTITUTE(gait_events!C3324,"_run-",""))&lt;&gt;LEN(gait_events!C3324),LEFT(RIGHT(gait_events!C3324,LEN(gait_events!C3324)-19),FIND("_run-",RIGHT(gait_events!C3324,LEN(gait_events!C3324)-19),1)-1),RIGHT(gait_events!C3324,LEN(gait_events!C3324)-19))</f>
        <v>Slow</v>
      </c>
      <c r="F3043" t="str">
        <f>IF(LEN(SUBSTITUTE(gait_events!C3324,"_run-",""))&lt;&gt;LEN(gait_events!C3324),RIGHT(gait_events!C3324,LEN(gait_events!C3324)-FIND("_run-",gait_events!C3324,1)-4),"")</f>
        <v/>
      </c>
      <c r="G3043" t="str">
        <f>gait_events!D3324</f>
        <v>left_shank</v>
      </c>
      <c r="H3043" t="str">
        <f>gait_events!E3324</f>
        <v>IC</v>
      </c>
      <c r="I3043">
        <f>IF(gait_events!F3324&lt;&gt;"",gait_events!F3324,NA())</f>
        <v>268</v>
      </c>
      <c r="J3043">
        <f>IF(gait_events!G3324&lt;&gt;"",gait_events!G3324,NA())</f>
        <v>271</v>
      </c>
      <c r="K3043">
        <f t="shared" si="376"/>
        <v>-3</v>
      </c>
      <c r="L3043">
        <f t="shared" si="377"/>
        <v>-15</v>
      </c>
      <c r="M3043">
        <f t="shared" si="378"/>
        <v>1</v>
      </c>
      <c r="N3043">
        <f t="shared" si="379"/>
        <v>1</v>
      </c>
      <c r="O3043">
        <f t="shared" si="380"/>
        <v>1</v>
      </c>
      <c r="P3043">
        <f t="shared" si="381"/>
        <v>0</v>
      </c>
      <c r="Q3043">
        <f t="shared" si="382"/>
        <v>0</v>
      </c>
      <c r="R3043">
        <f t="shared" si="383"/>
        <v>1</v>
      </c>
    </row>
    <row r="3044" spans="1:18" x14ac:dyDescent="0.25">
      <c r="A3044" t="str">
        <f>gait_events!B3325</f>
        <v>pp065</v>
      </c>
      <c r="B3044" t="str">
        <f>VLOOKUP(A3044,participants!A:B,2,0)</f>
        <v>M</v>
      </c>
      <c r="C3044">
        <f>VLOOKUP(A3044,participants!A:C,3,0)</f>
        <v>54</v>
      </c>
      <c r="D3044" t="str">
        <f>VLOOKUP(A3044,participants!A:F,6,0)</f>
        <v>PD</v>
      </c>
      <c r="E3044" t="str">
        <f>IF(LEN(SUBSTITUTE(gait_events!C3325,"_run-",""))&lt;&gt;LEN(gait_events!C3325),LEFT(RIGHT(gait_events!C3325,LEN(gait_events!C3325)-19),FIND("_run-",RIGHT(gait_events!C3325,LEN(gait_events!C3325)-19),1)-1),RIGHT(gait_events!C3325,LEN(gait_events!C3325)-19))</f>
        <v>Slow</v>
      </c>
      <c r="F3044" t="str">
        <f>IF(LEN(SUBSTITUTE(gait_events!C3325,"_run-",""))&lt;&gt;LEN(gait_events!C3325),RIGHT(gait_events!C3325,LEN(gait_events!C3325)-FIND("_run-",gait_events!C3325,1)-4),"")</f>
        <v/>
      </c>
      <c r="G3044" t="str">
        <f>gait_events!D3325</f>
        <v>left_shank</v>
      </c>
      <c r="H3044" t="str">
        <f>gait_events!E3325</f>
        <v>IC</v>
      </c>
      <c r="I3044">
        <f>IF(gait_events!F3325&lt;&gt;"",gait_events!F3325,NA())</f>
        <v>494</v>
      </c>
      <c r="J3044">
        <f>IF(gait_events!G3325&lt;&gt;"",gait_events!G3325,NA())</f>
        <v>493</v>
      </c>
      <c r="K3044">
        <f t="shared" si="376"/>
        <v>1</v>
      </c>
      <c r="L3044">
        <f t="shared" si="377"/>
        <v>5</v>
      </c>
      <c r="M3044">
        <f t="shared" si="378"/>
        <v>1</v>
      </c>
      <c r="N3044">
        <f t="shared" si="379"/>
        <v>1</v>
      </c>
      <c r="O3044">
        <f t="shared" si="380"/>
        <v>1</v>
      </c>
      <c r="P3044">
        <f t="shared" si="381"/>
        <v>0</v>
      </c>
      <c r="Q3044">
        <f t="shared" si="382"/>
        <v>0</v>
      </c>
      <c r="R3044">
        <f t="shared" si="383"/>
        <v>1</v>
      </c>
    </row>
    <row r="3045" spans="1:18" x14ac:dyDescent="0.25">
      <c r="A3045" t="str">
        <f>gait_events!B3326</f>
        <v>pp065</v>
      </c>
      <c r="B3045" t="str">
        <f>VLOOKUP(A3045,participants!A:B,2,0)</f>
        <v>M</v>
      </c>
      <c r="C3045">
        <f>VLOOKUP(A3045,participants!A:C,3,0)</f>
        <v>54</v>
      </c>
      <c r="D3045" t="str">
        <f>VLOOKUP(A3045,participants!A:F,6,0)</f>
        <v>PD</v>
      </c>
      <c r="E3045" t="str">
        <f>IF(LEN(SUBSTITUTE(gait_events!C3326,"_run-",""))&lt;&gt;LEN(gait_events!C3326),LEFT(RIGHT(gait_events!C3326,LEN(gait_events!C3326)-19),FIND("_run-",RIGHT(gait_events!C3326,LEN(gait_events!C3326)-19),1)-1),RIGHT(gait_events!C3326,LEN(gait_events!C3326)-19))</f>
        <v>Slow</v>
      </c>
      <c r="F3045" t="str">
        <f>IF(LEN(SUBSTITUTE(gait_events!C3326,"_run-",""))&lt;&gt;LEN(gait_events!C3326),RIGHT(gait_events!C3326,LEN(gait_events!C3326)-FIND("_run-",gait_events!C3326,1)-4),"")</f>
        <v/>
      </c>
      <c r="G3045" t="str">
        <f>gait_events!D3326</f>
        <v>left_shank</v>
      </c>
      <c r="H3045" t="str">
        <f>gait_events!E3326</f>
        <v>IC</v>
      </c>
      <c r="I3045">
        <f>IF(gait_events!F3326&lt;&gt;"",gait_events!F3326,NA())</f>
        <v>712</v>
      </c>
      <c r="J3045">
        <f>IF(gait_events!G3326&lt;&gt;"",gait_events!G3326,NA())</f>
        <v>718</v>
      </c>
      <c r="K3045">
        <f t="shared" si="376"/>
        <v>-6</v>
      </c>
      <c r="L3045">
        <f t="shared" si="377"/>
        <v>-30</v>
      </c>
      <c r="M3045">
        <f t="shared" si="378"/>
        <v>1</v>
      </c>
      <c r="N3045">
        <f t="shared" si="379"/>
        <v>1</v>
      </c>
      <c r="O3045">
        <f t="shared" si="380"/>
        <v>1</v>
      </c>
      <c r="P3045">
        <f t="shared" si="381"/>
        <v>0</v>
      </c>
      <c r="Q3045">
        <f t="shared" si="382"/>
        <v>0</v>
      </c>
      <c r="R3045">
        <f t="shared" si="383"/>
        <v>1</v>
      </c>
    </row>
    <row r="3046" spans="1:18" x14ac:dyDescent="0.25">
      <c r="A3046" t="str">
        <f>gait_events!B3327</f>
        <v>pp065</v>
      </c>
      <c r="B3046" t="str">
        <f>VLOOKUP(A3046,participants!A:B,2,0)</f>
        <v>M</v>
      </c>
      <c r="C3046">
        <f>VLOOKUP(A3046,participants!A:C,3,0)</f>
        <v>54</v>
      </c>
      <c r="D3046" t="str">
        <f>VLOOKUP(A3046,participants!A:F,6,0)</f>
        <v>PD</v>
      </c>
      <c r="E3046" t="str">
        <f>IF(LEN(SUBSTITUTE(gait_events!C3327,"_run-",""))&lt;&gt;LEN(gait_events!C3327),LEFT(RIGHT(gait_events!C3327,LEN(gait_events!C3327)-19),FIND("_run-",RIGHT(gait_events!C3327,LEN(gait_events!C3327)-19),1)-1),RIGHT(gait_events!C3327,LEN(gait_events!C3327)-19))</f>
        <v>Slow</v>
      </c>
      <c r="F3046" t="str">
        <f>IF(LEN(SUBSTITUTE(gait_events!C3327,"_run-",""))&lt;&gt;LEN(gait_events!C3327),RIGHT(gait_events!C3327,LEN(gait_events!C3327)-FIND("_run-",gait_events!C3327,1)-4),"")</f>
        <v/>
      </c>
      <c r="G3046" t="str">
        <f>gait_events!D3327</f>
        <v>left_shank</v>
      </c>
      <c r="H3046" t="str">
        <f>gait_events!E3327</f>
        <v>FC</v>
      </c>
      <c r="I3046">
        <f>IF(gait_events!F3327&lt;&gt;"",gait_events!F3327,NA())</f>
        <v>184</v>
      </c>
      <c r="J3046">
        <f>IF(gait_events!G3327&lt;&gt;"",gait_events!G3327,NA())</f>
        <v>184</v>
      </c>
      <c r="K3046">
        <f t="shared" si="376"/>
        <v>0</v>
      </c>
      <c r="L3046">
        <f t="shared" si="377"/>
        <v>0</v>
      </c>
      <c r="M3046">
        <f t="shared" si="378"/>
        <v>1</v>
      </c>
      <c r="N3046">
        <f t="shared" si="379"/>
        <v>1</v>
      </c>
      <c r="O3046">
        <f t="shared" si="380"/>
        <v>1</v>
      </c>
      <c r="P3046">
        <f t="shared" si="381"/>
        <v>0</v>
      </c>
      <c r="Q3046">
        <f t="shared" si="382"/>
        <v>0</v>
      </c>
      <c r="R3046">
        <f t="shared" si="383"/>
        <v>1</v>
      </c>
    </row>
    <row r="3047" spans="1:18" x14ac:dyDescent="0.25">
      <c r="A3047" t="str">
        <f>gait_events!B3328</f>
        <v>pp065</v>
      </c>
      <c r="B3047" t="str">
        <f>VLOOKUP(A3047,participants!A:B,2,0)</f>
        <v>M</v>
      </c>
      <c r="C3047">
        <f>VLOOKUP(A3047,participants!A:C,3,0)</f>
        <v>54</v>
      </c>
      <c r="D3047" t="str">
        <f>VLOOKUP(A3047,participants!A:F,6,0)</f>
        <v>PD</v>
      </c>
      <c r="E3047" t="str">
        <f>IF(LEN(SUBSTITUTE(gait_events!C3328,"_run-",""))&lt;&gt;LEN(gait_events!C3328),LEFT(RIGHT(gait_events!C3328,LEN(gait_events!C3328)-19),FIND("_run-",RIGHT(gait_events!C3328,LEN(gait_events!C3328)-19),1)-1),RIGHT(gait_events!C3328,LEN(gait_events!C3328)-19))</f>
        <v>Slow</v>
      </c>
      <c r="F3047" t="str">
        <f>IF(LEN(SUBSTITUTE(gait_events!C3328,"_run-",""))&lt;&gt;LEN(gait_events!C3328),RIGHT(gait_events!C3328,LEN(gait_events!C3328)-FIND("_run-",gait_events!C3328,1)-4),"")</f>
        <v/>
      </c>
      <c r="G3047" t="str">
        <f>gait_events!D3328</f>
        <v>left_shank</v>
      </c>
      <c r="H3047" t="str">
        <f>gait_events!E3328</f>
        <v>FC</v>
      </c>
      <c r="I3047">
        <f>IF(gait_events!F3328&lt;&gt;"",gait_events!F3328,NA())</f>
        <v>407</v>
      </c>
      <c r="J3047">
        <f>IF(gait_events!G3328&lt;&gt;"",gait_events!G3328,NA())</f>
        <v>405</v>
      </c>
      <c r="K3047">
        <f t="shared" si="376"/>
        <v>2</v>
      </c>
      <c r="L3047">
        <f t="shared" si="377"/>
        <v>10</v>
      </c>
      <c r="M3047">
        <f t="shared" si="378"/>
        <v>1</v>
      </c>
      <c r="N3047">
        <f t="shared" si="379"/>
        <v>1</v>
      </c>
      <c r="O3047">
        <f t="shared" si="380"/>
        <v>1</v>
      </c>
      <c r="P3047">
        <f t="shared" si="381"/>
        <v>0</v>
      </c>
      <c r="Q3047">
        <f t="shared" si="382"/>
        <v>0</v>
      </c>
      <c r="R3047">
        <f t="shared" si="383"/>
        <v>1</v>
      </c>
    </row>
    <row r="3048" spans="1:18" x14ac:dyDescent="0.25">
      <c r="A3048" t="str">
        <f>gait_events!B3329</f>
        <v>pp065</v>
      </c>
      <c r="B3048" t="str">
        <f>VLOOKUP(A3048,participants!A:B,2,0)</f>
        <v>M</v>
      </c>
      <c r="C3048">
        <f>VLOOKUP(A3048,participants!A:C,3,0)</f>
        <v>54</v>
      </c>
      <c r="D3048" t="str">
        <f>VLOOKUP(A3048,participants!A:F,6,0)</f>
        <v>PD</v>
      </c>
      <c r="E3048" t="str">
        <f>IF(LEN(SUBSTITUTE(gait_events!C3329,"_run-",""))&lt;&gt;LEN(gait_events!C3329),LEFT(RIGHT(gait_events!C3329,LEN(gait_events!C3329)-19),FIND("_run-",RIGHT(gait_events!C3329,LEN(gait_events!C3329)-19),1)-1),RIGHT(gait_events!C3329,LEN(gait_events!C3329)-19))</f>
        <v>Slow</v>
      </c>
      <c r="F3048" t="str">
        <f>IF(LEN(SUBSTITUTE(gait_events!C3329,"_run-",""))&lt;&gt;LEN(gait_events!C3329),RIGHT(gait_events!C3329,LEN(gait_events!C3329)-FIND("_run-",gait_events!C3329,1)-4),"")</f>
        <v/>
      </c>
      <c r="G3048" t="str">
        <f>gait_events!D3329</f>
        <v>left_shank</v>
      </c>
      <c r="H3048" t="str">
        <f>gait_events!E3329</f>
        <v>FC</v>
      </c>
      <c r="I3048">
        <f>IF(gait_events!F3329&lt;&gt;"",gait_events!F3329,NA())</f>
        <v>631</v>
      </c>
      <c r="J3048">
        <f>IF(gait_events!G3329&lt;&gt;"",gait_events!G3329,NA())</f>
        <v>630</v>
      </c>
      <c r="K3048">
        <f t="shared" si="376"/>
        <v>1</v>
      </c>
      <c r="L3048">
        <f t="shared" si="377"/>
        <v>5</v>
      </c>
      <c r="M3048">
        <f t="shared" si="378"/>
        <v>1</v>
      </c>
      <c r="N3048">
        <f t="shared" si="379"/>
        <v>1</v>
      </c>
      <c r="O3048">
        <f t="shared" si="380"/>
        <v>1</v>
      </c>
      <c r="P3048">
        <f t="shared" si="381"/>
        <v>0</v>
      </c>
      <c r="Q3048">
        <f t="shared" si="382"/>
        <v>0</v>
      </c>
      <c r="R3048">
        <f t="shared" si="383"/>
        <v>1</v>
      </c>
    </row>
    <row r="3049" spans="1:18" x14ac:dyDescent="0.25">
      <c r="A3049" t="str">
        <f>gait_events!B3330</f>
        <v>pp065</v>
      </c>
      <c r="B3049" t="str">
        <f>VLOOKUP(A3049,participants!A:B,2,0)</f>
        <v>M</v>
      </c>
      <c r="C3049">
        <f>VLOOKUP(A3049,participants!A:C,3,0)</f>
        <v>54</v>
      </c>
      <c r="D3049" t="str">
        <f>VLOOKUP(A3049,participants!A:F,6,0)</f>
        <v>PD</v>
      </c>
      <c r="E3049" t="str">
        <f>IF(LEN(SUBSTITUTE(gait_events!C3330,"_run-",""))&lt;&gt;LEN(gait_events!C3330),LEFT(RIGHT(gait_events!C3330,LEN(gait_events!C3330)-19),FIND("_run-",RIGHT(gait_events!C3330,LEN(gait_events!C3330)-19),1)-1),RIGHT(gait_events!C3330,LEN(gait_events!C3330)-19))</f>
        <v>Slow</v>
      </c>
      <c r="F3049" t="str">
        <f>IF(LEN(SUBSTITUTE(gait_events!C3330,"_run-",""))&lt;&gt;LEN(gait_events!C3330),RIGHT(gait_events!C3330,LEN(gait_events!C3330)-FIND("_run-",gait_events!C3330,1)-4),"")</f>
        <v/>
      </c>
      <c r="G3049" t="str">
        <f>gait_events!D3330</f>
        <v>left_shank</v>
      </c>
      <c r="H3049" t="str">
        <f>gait_events!E3330</f>
        <v>FC</v>
      </c>
      <c r="I3049">
        <f>IF(gait_events!F3330&lt;&gt;"",gait_events!F3330,NA())</f>
        <v>862</v>
      </c>
      <c r="J3049">
        <f>IF(gait_events!G3330&lt;&gt;"",gait_events!G3330,NA())</f>
        <v>859</v>
      </c>
      <c r="K3049">
        <f t="shared" si="376"/>
        <v>3</v>
      </c>
      <c r="L3049">
        <f t="shared" si="377"/>
        <v>15</v>
      </c>
      <c r="M3049">
        <f t="shared" si="378"/>
        <v>1</v>
      </c>
      <c r="N3049">
        <f t="shared" si="379"/>
        <v>1</v>
      </c>
      <c r="O3049">
        <f t="shared" si="380"/>
        <v>1</v>
      </c>
      <c r="P3049">
        <f t="shared" si="381"/>
        <v>0</v>
      </c>
      <c r="Q3049">
        <f t="shared" si="382"/>
        <v>0</v>
      </c>
      <c r="R3049">
        <f t="shared" si="383"/>
        <v>1</v>
      </c>
    </row>
    <row r="3050" spans="1:18" x14ac:dyDescent="0.25">
      <c r="A3050" t="str">
        <f>gait_events!B3331</f>
        <v>pp065</v>
      </c>
      <c r="B3050" t="str">
        <f>VLOOKUP(A3050,participants!A:B,2,0)</f>
        <v>M</v>
      </c>
      <c r="C3050">
        <f>VLOOKUP(A3050,participants!A:C,3,0)</f>
        <v>54</v>
      </c>
      <c r="D3050" t="str">
        <f>VLOOKUP(A3050,participants!A:F,6,0)</f>
        <v>PD</v>
      </c>
      <c r="E3050" t="str">
        <f>IF(LEN(SUBSTITUTE(gait_events!C3331,"_run-",""))&lt;&gt;LEN(gait_events!C3331),LEFT(RIGHT(gait_events!C3331,LEN(gait_events!C3331)-19),FIND("_run-",RIGHT(gait_events!C3331,LEN(gait_events!C3331)-19),1)-1),RIGHT(gait_events!C3331,LEN(gait_events!C3331)-19))</f>
        <v>Slow</v>
      </c>
      <c r="F3050" t="str">
        <f>IF(LEN(SUBSTITUTE(gait_events!C3331,"_run-",""))&lt;&gt;LEN(gait_events!C3331),RIGHT(gait_events!C3331,LEN(gait_events!C3331)-FIND("_run-",gait_events!C3331,1)-4),"")</f>
        <v/>
      </c>
      <c r="G3050" t="str">
        <f>gait_events!D3331</f>
        <v>right_shank</v>
      </c>
      <c r="H3050" t="str">
        <f>gait_events!E3331</f>
        <v>IC</v>
      </c>
      <c r="I3050">
        <f>IF(gait_events!F3331&lt;&gt;"",gait_events!F3331,NA())</f>
        <v>148</v>
      </c>
      <c r="J3050">
        <f>IF(gait_events!G3331&lt;&gt;"",gait_events!G3331,NA())</f>
        <v>156</v>
      </c>
      <c r="K3050">
        <f t="shared" si="376"/>
        <v>-8</v>
      </c>
      <c r="L3050">
        <f t="shared" si="377"/>
        <v>-40</v>
      </c>
      <c r="M3050">
        <f t="shared" si="378"/>
        <v>1</v>
      </c>
      <c r="N3050">
        <f t="shared" si="379"/>
        <v>1</v>
      </c>
      <c r="O3050">
        <f t="shared" si="380"/>
        <v>1</v>
      </c>
      <c r="P3050">
        <f t="shared" si="381"/>
        <v>0</v>
      </c>
      <c r="Q3050">
        <f t="shared" si="382"/>
        <v>0</v>
      </c>
      <c r="R3050">
        <f t="shared" si="383"/>
        <v>1</v>
      </c>
    </row>
    <row r="3051" spans="1:18" x14ac:dyDescent="0.25">
      <c r="A3051" t="str">
        <f>gait_events!B3332</f>
        <v>pp065</v>
      </c>
      <c r="B3051" t="str">
        <f>VLOOKUP(A3051,participants!A:B,2,0)</f>
        <v>M</v>
      </c>
      <c r="C3051">
        <f>VLOOKUP(A3051,participants!A:C,3,0)</f>
        <v>54</v>
      </c>
      <c r="D3051" t="str">
        <f>VLOOKUP(A3051,participants!A:F,6,0)</f>
        <v>PD</v>
      </c>
      <c r="E3051" t="str">
        <f>IF(LEN(SUBSTITUTE(gait_events!C3332,"_run-",""))&lt;&gt;LEN(gait_events!C3332),LEFT(RIGHT(gait_events!C3332,LEN(gait_events!C3332)-19),FIND("_run-",RIGHT(gait_events!C3332,LEN(gait_events!C3332)-19),1)-1),RIGHT(gait_events!C3332,LEN(gait_events!C3332)-19))</f>
        <v>Slow</v>
      </c>
      <c r="F3051" t="str">
        <f>IF(LEN(SUBSTITUTE(gait_events!C3332,"_run-",""))&lt;&gt;LEN(gait_events!C3332),RIGHT(gait_events!C3332,LEN(gait_events!C3332)-FIND("_run-",gait_events!C3332,1)-4),"")</f>
        <v/>
      </c>
      <c r="G3051" t="str">
        <f>gait_events!D3332</f>
        <v>right_shank</v>
      </c>
      <c r="H3051" t="str">
        <f>gait_events!E3332</f>
        <v>IC</v>
      </c>
      <c r="I3051">
        <f>IF(gait_events!F3332&lt;&gt;"",gait_events!F3332,NA())</f>
        <v>375</v>
      </c>
      <c r="J3051">
        <f>IF(gait_events!G3332&lt;&gt;"",gait_events!G3332,NA())</f>
        <v>376</v>
      </c>
      <c r="K3051">
        <f t="shared" si="376"/>
        <v>-1</v>
      </c>
      <c r="L3051">
        <f t="shared" si="377"/>
        <v>-5</v>
      </c>
      <c r="M3051">
        <f t="shared" si="378"/>
        <v>1</v>
      </c>
      <c r="N3051">
        <f t="shared" si="379"/>
        <v>1</v>
      </c>
      <c r="O3051">
        <f t="shared" si="380"/>
        <v>1</v>
      </c>
      <c r="P3051">
        <f t="shared" si="381"/>
        <v>0</v>
      </c>
      <c r="Q3051">
        <f t="shared" si="382"/>
        <v>0</v>
      </c>
      <c r="R3051">
        <f t="shared" si="383"/>
        <v>1</v>
      </c>
    </row>
    <row r="3052" spans="1:18" x14ac:dyDescent="0.25">
      <c r="A3052" t="str">
        <f>gait_events!B3333</f>
        <v>pp065</v>
      </c>
      <c r="B3052" t="str">
        <f>VLOOKUP(A3052,participants!A:B,2,0)</f>
        <v>M</v>
      </c>
      <c r="C3052">
        <f>VLOOKUP(A3052,participants!A:C,3,0)</f>
        <v>54</v>
      </c>
      <c r="D3052" t="str">
        <f>VLOOKUP(A3052,participants!A:F,6,0)</f>
        <v>PD</v>
      </c>
      <c r="E3052" t="str">
        <f>IF(LEN(SUBSTITUTE(gait_events!C3333,"_run-",""))&lt;&gt;LEN(gait_events!C3333),LEFT(RIGHT(gait_events!C3333,LEN(gait_events!C3333)-19),FIND("_run-",RIGHT(gait_events!C3333,LEN(gait_events!C3333)-19),1)-1),RIGHT(gait_events!C3333,LEN(gait_events!C3333)-19))</f>
        <v>Slow</v>
      </c>
      <c r="F3052" t="str">
        <f>IF(LEN(SUBSTITUTE(gait_events!C3333,"_run-",""))&lt;&gt;LEN(gait_events!C3333),RIGHT(gait_events!C3333,LEN(gait_events!C3333)-FIND("_run-",gait_events!C3333,1)-4),"")</f>
        <v/>
      </c>
      <c r="G3052" t="str">
        <f>gait_events!D3333</f>
        <v>right_shank</v>
      </c>
      <c r="H3052" t="str">
        <f>gait_events!E3333</f>
        <v>IC</v>
      </c>
      <c r="I3052">
        <f>IF(gait_events!F3333&lt;&gt;"",gait_events!F3333,NA())</f>
        <v>593</v>
      </c>
      <c r="J3052">
        <f>IF(gait_events!G3333&lt;&gt;"",gait_events!G3333,NA())</f>
        <v>602</v>
      </c>
      <c r="K3052">
        <f t="shared" si="376"/>
        <v>-9</v>
      </c>
      <c r="L3052">
        <f t="shared" si="377"/>
        <v>-45</v>
      </c>
      <c r="M3052">
        <f t="shared" si="378"/>
        <v>1</v>
      </c>
      <c r="N3052">
        <f t="shared" si="379"/>
        <v>1</v>
      </c>
      <c r="O3052">
        <f t="shared" si="380"/>
        <v>1</v>
      </c>
      <c r="P3052">
        <f t="shared" si="381"/>
        <v>0</v>
      </c>
      <c r="Q3052">
        <f t="shared" si="382"/>
        <v>0</v>
      </c>
      <c r="R3052">
        <f t="shared" si="383"/>
        <v>1</v>
      </c>
    </row>
    <row r="3053" spans="1:18" x14ac:dyDescent="0.25">
      <c r="A3053" t="str">
        <f>gait_events!B1457</f>
        <v>pp102</v>
      </c>
      <c r="B3053" t="str">
        <f>VLOOKUP(A3053,participants!A:B,2,0)</f>
        <v>F</v>
      </c>
      <c r="C3053">
        <f>VLOOKUP(A3053,participants!A:C,3,0)</f>
        <v>63</v>
      </c>
      <c r="D3053" t="str">
        <f>VLOOKUP(A3053,participants!A:F,6,0)</f>
        <v>PD</v>
      </c>
      <c r="E3053" t="str">
        <f>IF(LEN(SUBSTITUTE(gait_events!C1457,"_run-",""))&lt;&gt;LEN(gait_events!C1457),LEFT(RIGHT(gait_events!C1457,LEN(gait_events!C1457)-19),FIND("_run-",RIGHT(gait_events!C1457,LEN(gait_events!C1457)-19),1)-1),RIGHT(gait_events!C1457,LEN(gait_events!C1457)-19))</f>
        <v>Slow</v>
      </c>
      <c r="F3053" t="str">
        <f>IF(LEN(SUBSTITUTE(gait_events!C1457,"_run-",""))&lt;&gt;LEN(gait_events!C1457),RIGHT(gait_events!C1457,LEN(gait_events!C1457)-FIND("_run-",gait_events!C1457,1)-4),"")</f>
        <v>on</v>
      </c>
      <c r="G3053" t="str">
        <f>gait_events!D1457</f>
        <v>right_shank</v>
      </c>
      <c r="H3053" t="str">
        <f>gait_events!E1457</f>
        <v>FC</v>
      </c>
      <c r="I3053">
        <f>IF(gait_events!F1457&lt;&gt;"",gait_events!F1457,NA())</f>
        <v>852</v>
      </c>
      <c r="J3053">
        <f>IF(gait_events!G1457&lt;&gt;"",gait_events!G1457,NA())</f>
        <v>853</v>
      </c>
      <c r="K3053">
        <f t="shared" si="376"/>
        <v>-1</v>
      </c>
      <c r="L3053">
        <f t="shared" si="377"/>
        <v>-5</v>
      </c>
      <c r="M3053">
        <f t="shared" si="378"/>
        <v>1</v>
      </c>
      <c r="N3053">
        <f t="shared" si="379"/>
        <v>1</v>
      </c>
      <c r="O3053">
        <f t="shared" si="380"/>
        <v>1</v>
      </c>
      <c r="P3053">
        <f t="shared" si="381"/>
        <v>0</v>
      </c>
      <c r="Q3053">
        <f t="shared" si="382"/>
        <v>0</v>
      </c>
      <c r="R3053">
        <f t="shared" si="383"/>
        <v>1</v>
      </c>
    </row>
    <row r="3054" spans="1:18" x14ac:dyDescent="0.25">
      <c r="A3054" t="str">
        <f>gait_events!B1458</f>
        <v>pp102</v>
      </c>
      <c r="B3054" t="str">
        <f>VLOOKUP(A3054,participants!A:B,2,0)</f>
        <v>F</v>
      </c>
      <c r="C3054">
        <f>VLOOKUP(A3054,participants!A:C,3,0)</f>
        <v>63</v>
      </c>
      <c r="D3054" t="str">
        <f>VLOOKUP(A3054,participants!A:F,6,0)</f>
        <v>PD</v>
      </c>
      <c r="E3054" t="str">
        <f>IF(LEN(SUBSTITUTE(gait_events!C1458,"_run-",""))&lt;&gt;LEN(gait_events!C1458),LEFT(RIGHT(gait_events!C1458,LEN(gait_events!C1458)-19),FIND("_run-",RIGHT(gait_events!C1458,LEN(gait_events!C1458)-19),1)-1),RIGHT(gait_events!C1458,LEN(gait_events!C1458)-19))</f>
        <v>Slow</v>
      </c>
      <c r="F3054" t="str">
        <f>IF(LEN(SUBSTITUTE(gait_events!C1458,"_run-",""))&lt;&gt;LEN(gait_events!C1458),RIGHT(gait_events!C1458,LEN(gait_events!C1458)-FIND("_run-",gait_events!C1458,1)-4),"")</f>
        <v>on</v>
      </c>
      <c r="G3054" t="str">
        <f>gait_events!D1458</f>
        <v>right_shank</v>
      </c>
      <c r="H3054" t="str">
        <f>gait_events!E1458</f>
        <v>FC</v>
      </c>
      <c r="I3054">
        <f>IF(gait_events!F1458&lt;&gt;"",gait_events!F1458,NA())</f>
        <v>1134</v>
      </c>
      <c r="J3054">
        <f>IF(gait_events!G1458&lt;&gt;"",gait_events!G1458,NA())</f>
        <v>1132</v>
      </c>
      <c r="K3054">
        <f t="shared" si="376"/>
        <v>2</v>
      </c>
      <c r="L3054">
        <f t="shared" si="377"/>
        <v>10</v>
      </c>
      <c r="M3054">
        <f t="shared" si="378"/>
        <v>1</v>
      </c>
      <c r="N3054">
        <f t="shared" si="379"/>
        <v>1</v>
      </c>
      <c r="O3054">
        <f t="shared" si="380"/>
        <v>1</v>
      </c>
      <c r="P3054">
        <f t="shared" si="381"/>
        <v>0</v>
      </c>
      <c r="Q3054">
        <f t="shared" si="382"/>
        <v>0</v>
      </c>
      <c r="R3054">
        <f t="shared" si="383"/>
        <v>1</v>
      </c>
    </row>
    <row r="3055" spans="1:18" x14ac:dyDescent="0.25">
      <c r="A3055" t="str">
        <f>gait_events!B1459</f>
        <v>pp066</v>
      </c>
      <c r="B3055" t="str">
        <f>VLOOKUP(A3055,participants!A:B,2,0)</f>
        <v>F</v>
      </c>
      <c r="C3055">
        <f>VLOOKUP(A3055,participants!A:C,3,0)</f>
        <v>34</v>
      </c>
      <c r="D3055" t="str">
        <f>VLOOKUP(A3055,participants!A:F,6,0)</f>
        <v>YA</v>
      </c>
      <c r="E3055" t="str">
        <f>IF(LEN(SUBSTITUTE(gait_events!C1459,"_run-",""))&lt;&gt;LEN(gait_events!C1459),LEFT(RIGHT(gait_events!C1459,LEN(gait_events!C1459)-19),FIND("_run-",RIGHT(gait_events!C1459,LEN(gait_events!C1459)-19),1)-1),RIGHT(gait_events!C1459,LEN(gait_events!C1459)-19))</f>
        <v>Fast</v>
      </c>
      <c r="F3055" t="str">
        <f>IF(LEN(SUBSTITUTE(gait_events!C1459,"_run-",""))&lt;&gt;LEN(gait_events!C1459),RIGHT(gait_events!C1459,LEN(gait_events!C1459)-FIND("_run-",gait_events!C1459,1)-4),"")</f>
        <v/>
      </c>
      <c r="G3055" t="str">
        <f>gait_events!D1459</f>
        <v>left_ankle</v>
      </c>
      <c r="H3055" t="str">
        <f>gait_events!E1459</f>
        <v>IC</v>
      </c>
      <c r="I3055">
        <f>IF(gait_events!F1459&lt;&gt;"",gait_events!F1459,NA())</f>
        <v>125</v>
      </c>
      <c r="J3055">
        <f>IF(gait_events!G1459&lt;&gt;"",gait_events!G1459,NA())</f>
        <v>124</v>
      </c>
      <c r="K3055">
        <f t="shared" si="376"/>
        <v>1</v>
      </c>
      <c r="L3055">
        <f t="shared" si="377"/>
        <v>5</v>
      </c>
      <c r="M3055">
        <f t="shared" si="378"/>
        <v>1</v>
      </c>
      <c r="N3055">
        <f t="shared" si="379"/>
        <v>1</v>
      </c>
      <c r="O3055">
        <f t="shared" si="380"/>
        <v>1</v>
      </c>
      <c r="P3055">
        <f t="shared" si="381"/>
        <v>0</v>
      </c>
      <c r="Q3055">
        <f t="shared" si="382"/>
        <v>0</v>
      </c>
      <c r="R3055">
        <f t="shared" si="383"/>
        <v>1</v>
      </c>
    </row>
    <row r="3056" spans="1:18" x14ac:dyDescent="0.25">
      <c r="A3056" t="str">
        <f>gait_events!B1460</f>
        <v>pp066</v>
      </c>
      <c r="B3056" t="str">
        <f>VLOOKUP(A3056,participants!A:B,2,0)</f>
        <v>F</v>
      </c>
      <c r="C3056">
        <f>VLOOKUP(A3056,participants!A:C,3,0)</f>
        <v>34</v>
      </c>
      <c r="D3056" t="str">
        <f>VLOOKUP(A3056,participants!A:F,6,0)</f>
        <v>YA</v>
      </c>
      <c r="E3056" t="str">
        <f>IF(LEN(SUBSTITUTE(gait_events!C1460,"_run-",""))&lt;&gt;LEN(gait_events!C1460),LEFT(RIGHT(gait_events!C1460,LEN(gait_events!C1460)-19),FIND("_run-",RIGHT(gait_events!C1460,LEN(gait_events!C1460)-19),1)-1),RIGHT(gait_events!C1460,LEN(gait_events!C1460)-19))</f>
        <v>Fast</v>
      </c>
      <c r="F3056" t="str">
        <f>IF(LEN(SUBSTITUTE(gait_events!C1460,"_run-",""))&lt;&gt;LEN(gait_events!C1460),RIGHT(gait_events!C1460,LEN(gait_events!C1460)-FIND("_run-",gait_events!C1460,1)-4),"")</f>
        <v/>
      </c>
      <c r="G3056" t="str">
        <f>gait_events!D1460</f>
        <v>left_ankle</v>
      </c>
      <c r="H3056" t="str">
        <f>gait_events!E1460</f>
        <v>IC</v>
      </c>
      <c r="I3056">
        <f>IF(gait_events!F1460&lt;&gt;"",gait_events!F1460,NA())</f>
        <v>296</v>
      </c>
      <c r="J3056">
        <f>IF(gait_events!G1460&lt;&gt;"",gait_events!G1460,NA())</f>
        <v>297</v>
      </c>
      <c r="K3056">
        <f t="shared" si="376"/>
        <v>-1</v>
      </c>
      <c r="L3056">
        <f t="shared" si="377"/>
        <v>-5</v>
      </c>
      <c r="M3056">
        <f t="shared" si="378"/>
        <v>1</v>
      </c>
      <c r="N3056">
        <f t="shared" si="379"/>
        <v>1</v>
      </c>
      <c r="O3056">
        <f t="shared" si="380"/>
        <v>1</v>
      </c>
      <c r="P3056">
        <f t="shared" si="381"/>
        <v>0</v>
      </c>
      <c r="Q3056">
        <f t="shared" si="382"/>
        <v>0</v>
      </c>
      <c r="R3056">
        <f t="shared" si="383"/>
        <v>1</v>
      </c>
    </row>
    <row r="3057" spans="1:18" x14ac:dyDescent="0.25">
      <c r="A3057" t="str">
        <f>gait_events!B1461</f>
        <v>pp066</v>
      </c>
      <c r="B3057" t="str">
        <f>VLOOKUP(A3057,participants!A:B,2,0)</f>
        <v>F</v>
      </c>
      <c r="C3057">
        <f>VLOOKUP(A3057,participants!A:C,3,0)</f>
        <v>34</v>
      </c>
      <c r="D3057" t="str">
        <f>VLOOKUP(A3057,participants!A:F,6,0)</f>
        <v>YA</v>
      </c>
      <c r="E3057" t="str">
        <f>IF(LEN(SUBSTITUTE(gait_events!C1461,"_run-",""))&lt;&gt;LEN(gait_events!C1461),LEFT(RIGHT(gait_events!C1461,LEN(gait_events!C1461)-19),FIND("_run-",RIGHT(gait_events!C1461,LEN(gait_events!C1461)-19),1)-1),RIGHT(gait_events!C1461,LEN(gait_events!C1461)-19))</f>
        <v>Fast</v>
      </c>
      <c r="F3057" t="str">
        <f>IF(LEN(SUBSTITUTE(gait_events!C1461,"_run-",""))&lt;&gt;LEN(gait_events!C1461),RIGHT(gait_events!C1461,LEN(gait_events!C1461)-FIND("_run-",gait_events!C1461,1)-4),"")</f>
        <v/>
      </c>
      <c r="G3057" t="str">
        <f>gait_events!D1461</f>
        <v>left_ankle</v>
      </c>
      <c r="H3057" t="str">
        <f>gait_events!E1461</f>
        <v>IC</v>
      </c>
      <c r="I3057">
        <f>IF(gait_events!F1461&lt;&gt;"",gait_events!F1461,NA())</f>
        <v>475</v>
      </c>
      <c r="J3057">
        <f>IF(gait_events!G1461&lt;&gt;"",gait_events!G1461,NA())</f>
        <v>480</v>
      </c>
      <c r="K3057">
        <f t="shared" si="376"/>
        <v>-5</v>
      </c>
      <c r="L3057">
        <f t="shared" si="377"/>
        <v>-25</v>
      </c>
      <c r="M3057">
        <f t="shared" si="378"/>
        <v>1</v>
      </c>
      <c r="N3057">
        <f t="shared" si="379"/>
        <v>1</v>
      </c>
      <c r="O3057">
        <f t="shared" si="380"/>
        <v>1</v>
      </c>
      <c r="P3057">
        <f t="shared" si="381"/>
        <v>0</v>
      </c>
      <c r="Q3057">
        <f t="shared" si="382"/>
        <v>0</v>
      </c>
      <c r="R3057">
        <f t="shared" si="383"/>
        <v>1</v>
      </c>
    </row>
    <row r="3058" spans="1:18" x14ac:dyDescent="0.25">
      <c r="A3058" t="str">
        <f>gait_events!B1462</f>
        <v>pp066</v>
      </c>
      <c r="B3058" t="str">
        <f>VLOOKUP(A3058,participants!A:B,2,0)</f>
        <v>F</v>
      </c>
      <c r="C3058">
        <f>VLOOKUP(A3058,participants!A:C,3,0)</f>
        <v>34</v>
      </c>
      <c r="D3058" t="str">
        <f>VLOOKUP(A3058,participants!A:F,6,0)</f>
        <v>YA</v>
      </c>
      <c r="E3058" t="str">
        <f>IF(LEN(SUBSTITUTE(gait_events!C1462,"_run-",""))&lt;&gt;LEN(gait_events!C1462),LEFT(RIGHT(gait_events!C1462,LEN(gait_events!C1462)-19),FIND("_run-",RIGHT(gait_events!C1462,LEN(gait_events!C1462)-19),1)-1),RIGHT(gait_events!C1462,LEN(gait_events!C1462)-19))</f>
        <v>Fast</v>
      </c>
      <c r="F3058" t="str">
        <f>IF(LEN(SUBSTITUTE(gait_events!C1462,"_run-",""))&lt;&gt;LEN(gait_events!C1462),RIGHT(gait_events!C1462,LEN(gait_events!C1462)-FIND("_run-",gait_events!C1462,1)-4),"")</f>
        <v/>
      </c>
      <c r="G3058" t="str">
        <f>gait_events!D1462</f>
        <v>left_ankle</v>
      </c>
      <c r="H3058" t="str">
        <f>gait_events!E1462</f>
        <v>FC</v>
      </c>
      <c r="I3058">
        <f>IF(gait_events!F1462&lt;&gt;"",gait_events!F1462,NA())</f>
        <v>49</v>
      </c>
      <c r="J3058">
        <f>IF(gait_events!G1462&lt;&gt;"",gait_events!G1462,NA())</f>
        <v>48</v>
      </c>
      <c r="K3058">
        <f t="shared" si="376"/>
        <v>1</v>
      </c>
      <c r="L3058">
        <f t="shared" si="377"/>
        <v>5</v>
      </c>
      <c r="M3058">
        <f t="shared" si="378"/>
        <v>1</v>
      </c>
      <c r="N3058">
        <f t="shared" si="379"/>
        <v>1</v>
      </c>
      <c r="O3058">
        <f t="shared" si="380"/>
        <v>1</v>
      </c>
      <c r="P3058">
        <f t="shared" si="381"/>
        <v>0</v>
      </c>
      <c r="Q3058">
        <f t="shared" si="382"/>
        <v>0</v>
      </c>
      <c r="R3058">
        <f t="shared" si="383"/>
        <v>1</v>
      </c>
    </row>
    <row r="3059" spans="1:18" x14ac:dyDescent="0.25">
      <c r="A3059" t="str">
        <f>gait_events!B1463</f>
        <v>pp066</v>
      </c>
      <c r="B3059" t="str">
        <f>VLOOKUP(A3059,participants!A:B,2,0)</f>
        <v>F</v>
      </c>
      <c r="C3059">
        <f>VLOOKUP(A3059,participants!A:C,3,0)</f>
        <v>34</v>
      </c>
      <c r="D3059" t="str">
        <f>VLOOKUP(A3059,participants!A:F,6,0)</f>
        <v>YA</v>
      </c>
      <c r="E3059" t="str">
        <f>IF(LEN(SUBSTITUTE(gait_events!C1463,"_run-",""))&lt;&gt;LEN(gait_events!C1463),LEFT(RIGHT(gait_events!C1463,LEN(gait_events!C1463)-19),FIND("_run-",RIGHT(gait_events!C1463,LEN(gait_events!C1463)-19),1)-1),RIGHT(gait_events!C1463,LEN(gait_events!C1463)-19))</f>
        <v>Fast</v>
      </c>
      <c r="F3059" t="str">
        <f>IF(LEN(SUBSTITUTE(gait_events!C1463,"_run-",""))&lt;&gt;LEN(gait_events!C1463),RIGHT(gait_events!C1463,LEN(gait_events!C1463)-FIND("_run-",gait_events!C1463,1)-4),"")</f>
        <v/>
      </c>
      <c r="G3059" t="str">
        <f>gait_events!D1463</f>
        <v>left_ankle</v>
      </c>
      <c r="H3059" t="str">
        <f>gait_events!E1463</f>
        <v>FC</v>
      </c>
      <c r="I3059">
        <f>IF(gait_events!F1463&lt;&gt;"",gait_events!F1463,NA())</f>
        <v>226</v>
      </c>
      <c r="J3059">
        <f>IF(gait_events!G1463&lt;&gt;"",gait_events!G1463,NA())</f>
        <v>227</v>
      </c>
      <c r="K3059">
        <f t="shared" si="376"/>
        <v>-1</v>
      </c>
      <c r="L3059">
        <f t="shared" si="377"/>
        <v>-5</v>
      </c>
      <c r="M3059">
        <f t="shared" si="378"/>
        <v>1</v>
      </c>
      <c r="N3059">
        <f t="shared" si="379"/>
        <v>1</v>
      </c>
      <c r="O3059">
        <f t="shared" si="380"/>
        <v>1</v>
      </c>
      <c r="P3059">
        <f t="shared" si="381"/>
        <v>0</v>
      </c>
      <c r="Q3059">
        <f t="shared" si="382"/>
        <v>0</v>
      </c>
      <c r="R3059">
        <f t="shared" si="383"/>
        <v>1</v>
      </c>
    </row>
    <row r="3060" spans="1:18" x14ac:dyDescent="0.25">
      <c r="A3060" t="str">
        <f>gait_events!B1464</f>
        <v>pp066</v>
      </c>
      <c r="B3060" t="str">
        <f>VLOOKUP(A3060,participants!A:B,2,0)</f>
        <v>F</v>
      </c>
      <c r="C3060">
        <f>VLOOKUP(A3060,participants!A:C,3,0)</f>
        <v>34</v>
      </c>
      <c r="D3060" t="str">
        <f>VLOOKUP(A3060,participants!A:F,6,0)</f>
        <v>YA</v>
      </c>
      <c r="E3060" t="str">
        <f>IF(LEN(SUBSTITUTE(gait_events!C1464,"_run-",""))&lt;&gt;LEN(gait_events!C1464),LEFT(RIGHT(gait_events!C1464,LEN(gait_events!C1464)-19),FIND("_run-",RIGHT(gait_events!C1464,LEN(gait_events!C1464)-19),1)-1),RIGHT(gait_events!C1464,LEN(gait_events!C1464)-19))</f>
        <v>Fast</v>
      </c>
      <c r="F3060" t="str">
        <f>IF(LEN(SUBSTITUTE(gait_events!C1464,"_run-",""))&lt;&gt;LEN(gait_events!C1464),RIGHT(gait_events!C1464,LEN(gait_events!C1464)-FIND("_run-",gait_events!C1464,1)-4),"")</f>
        <v/>
      </c>
      <c r="G3060" t="str">
        <f>gait_events!D1464</f>
        <v>left_ankle</v>
      </c>
      <c r="H3060" t="str">
        <f>gait_events!E1464</f>
        <v>FC</v>
      </c>
      <c r="I3060">
        <f>IF(gait_events!F1464&lt;&gt;"",gait_events!F1464,NA())</f>
        <v>403</v>
      </c>
      <c r="J3060">
        <f>IF(gait_events!G1464&lt;&gt;"",gait_events!G1464,NA())</f>
        <v>403</v>
      </c>
      <c r="K3060">
        <f t="shared" si="376"/>
        <v>0</v>
      </c>
      <c r="L3060">
        <f t="shared" si="377"/>
        <v>0</v>
      </c>
      <c r="M3060">
        <f t="shared" si="378"/>
        <v>1</v>
      </c>
      <c r="N3060">
        <f t="shared" si="379"/>
        <v>1</v>
      </c>
      <c r="O3060">
        <f t="shared" si="380"/>
        <v>1</v>
      </c>
      <c r="P3060">
        <f t="shared" si="381"/>
        <v>0</v>
      </c>
      <c r="Q3060">
        <f t="shared" si="382"/>
        <v>0</v>
      </c>
      <c r="R3060">
        <f t="shared" si="383"/>
        <v>1</v>
      </c>
    </row>
    <row r="3061" spans="1:18" x14ac:dyDescent="0.25">
      <c r="A3061" t="str">
        <f>gait_events!B1465</f>
        <v>pp066</v>
      </c>
      <c r="B3061" t="str">
        <f>VLOOKUP(A3061,participants!A:B,2,0)</f>
        <v>F</v>
      </c>
      <c r="C3061">
        <f>VLOOKUP(A3061,participants!A:C,3,0)</f>
        <v>34</v>
      </c>
      <c r="D3061" t="str">
        <f>VLOOKUP(A3061,participants!A:F,6,0)</f>
        <v>YA</v>
      </c>
      <c r="E3061" t="str">
        <f>IF(LEN(SUBSTITUTE(gait_events!C1465,"_run-",""))&lt;&gt;LEN(gait_events!C1465),LEFT(RIGHT(gait_events!C1465,LEN(gait_events!C1465)-19),FIND("_run-",RIGHT(gait_events!C1465,LEN(gait_events!C1465)-19),1)-1),RIGHT(gait_events!C1465,LEN(gait_events!C1465)-19))</f>
        <v>Fast</v>
      </c>
      <c r="F3061" t="str">
        <f>IF(LEN(SUBSTITUTE(gait_events!C1465,"_run-",""))&lt;&gt;LEN(gait_events!C1465),RIGHT(gait_events!C1465,LEN(gait_events!C1465)-FIND("_run-",gait_events!C1465,1)-4),"")</f>
        <v/>
      </c>
      <c r="G3061" t="str">
        <f>gait_events!D1465</f>
        <v>left_ankle</v>
      </c>
      <c r="H3061" t="str">
        <f>gait_events!E1465</f>
        <v>FC</v>
      </c>
      <c r="I3061">
        <f>IF(gait_events!F1465&lt;&gt;"",gait_events!F1465,NA())</f>
        <v>594</v>
      </c>
      <c r="J3061" t="e">
        <f>IF(gait_events!G1465&lt;&gt;"",gait_events!G1465,NA())</f>
        <v>#N/A</v>
      </c>
      <c r="K3061" t="e">
        <f t="shared" si="376"/>
        <v>#N/A</v>
      </c>
      <c r="L3061" t="e">
        <f t="shared" si="377"/>
        <v>#N/A</v>
      </c>
      <c r="M3061">
        <f t="shared" si="378"/>
        <v>1</v>
      </c>
      <c r="N3061">
        <f t="shared" si="379"/>
        <v>0</v>
      </c>
      <c r="O3061">
        <f t="shared" si="380"/>
        <v>0</v>
      </c>
      <c r="P3061">
        <f t="shared" si="381"/>
        <v>1</v>
      </c>
      <c r="Q3061">
        <f t="shared" si="382"/>
        <v>0</v>
      </c>
      <c r="R3061">
        <f t="shared" si="383"/>
        <v>1</v>
      </c>
    </row>
    <row r="3062" spans="1:18" x14ac:dyDescent="0.25">
      <c r="A3062" t="str">
        <f>gait_events!B1466</f>
        <v>pp066</v>
      </c>
      <c r="B3062" t="str">
        <f>VLOOKUP(A3062,participants!A:B,2,0)</f>
        <v>F</v>
      </c>
      <c r="C3062">
        <f>VLOOKUP(A3062,participants!A:C,3,0)</f>
        <v>34</v>
      </c>
      <c r="D3062" t="str">
        <f>VLOOKUP(A3062,participants!A:F,6,0)</f>
        <v>YA</v>
      </c>
      <c r="E3062" t="str">
        <f>IF(LEN(SUBSTITUTE(gait_events!C1466,"_run-",""))&lt;&gt;LEN(gait_events!C1466),LEFT(RIGHT(gait_events!C1466,LEN(gait_events!C1466)-19),FIND("_run-",RIGHT(gait_events!C1466,LEN(gait_events!C1466)-19),1)-1),RIGHT(gait_events!C1466,LEN(gait_events!C1466)-19))</f>
        <v>Fast</v>
      </c>
      <c r="F3062" t="str">
        <f>IF(LEN(SUBSTITUTE(gait_events!C1466,"_run-",""))&lt;&gt;LEN(gait_events!C1466),RIGHT(gait_events!C1466,LEN(gait_events!C1466)-FIND("_run-",gait_events!C1466,1)-4),"")</f>
        <v/>
      </c>
      <c r="G3062" t="str">
        <f>gait_events!D1466</f>
        <v>right_ankle</v>
      </c>
      <c r="H3062" t="str">
        <f>gait_events!E1466</f>
        <v>IC</v>
      </c>
      <c r="I3062">
        <f>IF(gait_events!F1466&lt;&gt;"",gait_events!F1466,NA())</f>
        <v>22</v>
      </c>
      <c r="J3062">
        <f>IF(gait_events!G1466&lt;&gt;"",gait_events!G1466,NA())</f>
        <v>17</v>
      </c>
      <c r="K3062">
        <f t="shared" si="376"/>
        <v>5</v>
      </c>
      <c r="L3062">
        <f t="shared" si="377"/>
        <v>25</v>
      </c>
      <c r="M3062">
        <f t="shared" si="378"/>
        <v>1</v>
      </c>
      <c r="N3062">
        <f t="shared" si="379"/>
        <v>1</v>
      </c>
      <c r="O3062">
        <f t="shared" si="380"/>
        <v>1</v>
      </c>
      <c r="P3062">
        <f t="shared" si="381"/>
        <v>0</v>
      </c>
      <c r="Q3062">
        <f t="shared" si="382"/>
        <v>0</v>
      </c>
      <c r="R3062">
        <f t="shared" si="383"/>
        <v>1</v>
      </c>
    </row>
    <row r="3063" spans="1:18" x14ac:dyDescent="0.25">
      <c r="A3063" t="str">
        <f>gait_events!B1467</f>
        <v>pp066</v>
      </c>
      <c r="B3063" t="str">
        <f>VLOOKUP(A3063,participants!A:B,2,0)</f>
        <v>F</v>
      </c>
      <c r="C3063">
        <f>VLOOKUP(A3063,participants!A:C,3,0)</f>
        <v>34</v>
      </c>
      <c r="D3063" t="str">
        <f>VLOOKUP(A3063,participants!A:F,6,0)</f>
        <v>YA</v>
      </c>
      <c r="E3063" t="str">
        <f>IF(LEN(SUBSTITUTE(gait_events!C1467,"_run-",""))&lt;&gt;LEN(gait_events!C1467),LEFT(RIGHT(gait_events!C1467,LEN(gait_events!C1467)-19),FIND("_run-",RIGHT(gait_events!C1467,LEN(gait_events!C1467)-19),1)-1),RIGHT(gait_events!C1467,LEN(gait_events!C1467)-19))</f>
        <v>Fast</v>
      </c>
      <c r="F3063" t="str">
        <f>IF(LEN(SUBSTITUTE(gait_events!C1467,"_run-",""))&lt;&gt;LEN(gait_events!C1467),RIGHT(gait_events!C1467,LEN(gait_events!C1467)-FIND("_run-",gait_events!C1467,1)-4),"")</f>
        <v/>
      </c>
      <c r="G3063" t="str">
        <f>gait_events!D1467</f>
        <v>right_ankle</v>
      </c>
      <c r="H3063" t="str">
        <f>gait_events!E1467</f>
        <v>IC</v>
      </c>
      <c r="I3063">
        <f>IF(gait_events!F1467&lt;&gt;"",gait_events!F1467,NA())</f>
        <v>214</v>
      </c>
      <c r="J3063">
        <f>IF(gait_events!G1467&lt;&gt;"",gait_events!G1467,NA())</f>
        <v>215</v>
      </c>
      <c r="K3063">
        <f t="shared" si="376"/>
        <v>-1</v>
      </c>
      <c r="L3063">
        <f t="shared" si="377"/>
        <v>-5</v>
      </c>
      <c r="M3063">
        <f t="shared" si="378"/>
        <v>1</v>
      </c>
      <c r="N3063">
        <f t="shared" si="379"/>
        <v>1</v>
      </c>
      <c r="O3063">
        <f t="shared" si="380"/>
        <v>1</v>
      </c>
      <c r="P3063">
        <f t="shared" si="381"/>
        <v>0</v>
      </c>
      <c r="Q3063">
        <f t="shared" si="382"/>
        <v>0</v>
      </c>
      <c r="R3063">
        <f t="shared" si="383"/>
        <v>1</v>
      </c>
    </row>
    <row r="3064" spans="1:18" x14ac:dyDescent="0.25">
      <c r="A3064" t="str">
        <f>gait_events!B1468</f>
        <v>pp066</v>
      </c>
      <c r="B3064" t="str">
        <f>VLOOKUP(A3064,participants!A:B,2,0)</f>
        <v>F</v>
      </c>
      <c r="C3064">
        <f>VLOOKUP(A3064,participants!A:C,3,0)</f>
        <v>34</v>
      </c>
      <c r="D3064" t="str">
        <f>VLOOKUP(A3064,participants!A:F,6,0)</f>
        <v>YA</v>
      </c>
      <c r="E3064" t="str">
        <f>IF(LEN(SUBSTITUTE(gait_events!C1468,"_run-",""))&lt;&gt;LEN(gait_events!C1468),LEFT(RIGHT(gait_events!C1468,LEN(gait_events!C1468)-19),FIND("_run-",RIGHT(gait_events!C1468,LEN(gait_events!C1468)-19),1)-1),RIGHT(gait_events!C1468,LEN(gait_events!C1468)-19))</f>
        <v>Fast</v>
      </c>
      <c r="F3064" t="str">
        <f>IF(LEN(SUBSTITUTE(gait_events!C1468,"_run-",""))&lt;&gt;LEN(gait_events!C1468),RIGHT(gait_events!C1468,LEN(gait_events!C1468)-FIND("_run-",gait_events!C1468,1)-4),"")</f>
        <v/>
      </c>
      <c r="G3064" t="str">
        <f>gait_events!D1468</f>
        <v>right_ankle</v>
      </c>
      <c r="H3064" t="str">
        <f>gait_events!E1468</f>
        <v>IC</v>
      </c>
      <c r="I3064">
        <f>IF(gait_events!F1468&lt;&gt;"",gait_events!F1468,NA())</f>
        <v>388</v>
      </c>
      <c r="J3064">
        <f>IF(gait_events!G1468&lt;&gt;"",gait_events!G1468,NA())</f>
        <v>391</v>
      </c>
      <c r="K3064">
        <f t="shared" si="376"/>
        <v>-3</v>
      </c>
      <c r="L3064">
        <f t="shared" si="377"/>
        <v>-15</v>
      </c>
      <c r="M3064">
        <f t="shared" si="378"/>
        <v>1</v>
      </c>
      <c r="N3064">
        <f t="shared" si="379"/>
        <v>1</v>
      </c>
      <c r="O3064">
        <f t="shared" si="380"/>
        <v>1</v>
      </c>
      <c r="P3064">
        <f t="shared" si="381"/>
        <v>0</v>
      </c>
      <c r="Q3064">
        <f t="shared" si="382"/>
        <v>0</v>
      </c>
      <c r="R3064">
        <f t="shared" si="383"/>
        <v>1</v>
      </c>
    </row>
    <row r="3065" spans="1:18" x14ac:dyDescent="0.25">
      <c r="A3065" t="str">
        <f>gait_events!B1469</f>
        <v>pp066</v>
      </c>
      <c r="B3065" t="str">
        <f>VLOOKUP(A3065,participants!A:B,2,0)</f>
        <v>F</v>
      </c>
      <c r="C3065">
        <f>VLOOKUP(A3065,participants!A:C,3,0)</f>
        <v>34</v>
      </c>
      <c r="D3065" t="str">
        <f>VLOOKUP(A3065,participants!A:F,6,0)</f>
        <v>YA</v>
      </c>
      <c r="E3065" t="str">
        <f>IF(LEN(SUBSTITUTE(gait_events!C1469,"_run-",""))&lt;&gt;LEN(gait_events!C1469),LEFT(RIGHT(gait_events!C1469,LEN(gait_events!C1469)-19),FIND("_run-",RIGHT(gait_events!C1469,LEN(gait_events!C1469)-19),1)-1),RIGHT(gait_events!C1469,LEN(gait_events!C1469)-19))</f>
        <v>Fast</v>
      </c>
      <c r="F3065" t="str">
        <f>IF(LEN(SUBSTITUTE(gait_events!C1469,"_run-",""))&lt;&gt;LEN(gait_events!C1469),RIGHT(gait_events!C1469,LEN(gait_events!C1469)-FIND("_run-",gait_events!C1469,1)-4),"")</f>
        <v/>
      </c>
      <c r="G3065" t="str">
        <f>gait_events!D1469</f>
        <v>right_ankle</v>
      </c>
      <c r="H3065" t="str">
        <f>gait_events!E1469</f>
        <v>IC</v>
      </c>
      <c r="I3065">
        <f>IF(gait_events!F1469&lt;&gt;"",gait_events!F1469,NA())</f>
        <v>574</v>
      </c>
      <c r="J3065">
        <f>IF(gait_events!G1469&lt;&gt;"",gait_events!G1469,NA())</f>
        <v>576</v>
      </c>
      <c r="K3065">
        <f t="shared" si="376"/>
        <v>-2</v>
      </c>
      <c r="L3065">
        <f t="shared" si="377"/>
        <v>-10</v>
      </c>
      <c r="M3065">
        <f t="shared" si="378"/>
        <v>1</v>
      </c>
      <c r="N3065">
        <f t="shared" si="379"/>
        <v>1</v>
      </c>
      <c r="O3065">
        <f t="shared" si="380"/>
        <v>1</v>
      </c>
      <c r="P3065">
        <f t="shared" si="381"/>
        <v>0</v>
      </c>
      <c r="Q3065">
        <f t="shared" si="382"/>
        <v>0</v>
      </c>
      <c r="R3065">
        <f t="shared" si="383"/>
        <v>1</v>
      </c>
    </row>
    <row r="3066" spans="1:18" x14ac:dyDescent="0.25">
      <c r="A3066" t="str">
        <f>gait_events!B1470</f>
        <v>pp066</v>
      </c>
      <c r="B3066" t="str">
        <f>VLOOKUP(A3066,participants!A:B,2,0)</f>
        <v>F</v>
      </c>
      <c r="C3066">
        <f>VLOOKUP(A3066,participants!A:C,3,0)</f>
        <v>34</v>
      </c>
      <c r="D3066" t="str">
        <f>VLOOKUP(A3066,participants!A:F,6,0)</f>
        <v>YA</v>
      </c>
      <c r="E3066" t="str">
        <f>IF(LEN(SUBSTITUTE(gait_events!C1470,"_run-",""))&lt;&gt;LEN(gait_events!C1470),LEFT(RIGHT(gait_events!C1470,LEN(gait_events!C1470)-19),FIND("_run-",RIGHT(gait_events!C1470,LEN(gait_events!C1470)-19),1)-1),RIGHT(gait_events!C1470,LEN(gait_events!C1470)-19))</f>
        <v>Fast</v>
      </c>
      <c r="F3066" t="str">
        <f>IF(LEN(SUBSTITUTE(gait_events!C1470,"_run-",""))&lt;&gt;LEN(gait_events!C1470),RIGHT(gait_events!C1470,LEN(gait_events!C1470)-FIND("_run-",gait_events!C1470,1)-4),"")</f>
        <v/>
      </c>
      <c r="G3066" t="str">
        <f>gait_events!D1470</f>
        <v>right_ankle</v>
      </c>
      <c r="H3066" t="str">
        <f>gait_events!E1470</f>
        <v>FC</v>
      </c>
      <c r="I3066">
        <f>IF(gait_events!F1470&lt;&gt;"",gait_events!F1470,NA())</f>
        <v>136</v>
      </c>
      <c r="J3066">
        <f>IF(gait_events!G1470&lt;&gt;"",gait_events!G1470,NA())</f>
        <v>143</v>
      </c>
      <c r="K3066">
        <f t="shared" si="376"/>
        <v>-7</v>
      </c>
      <c r="L3066">
        <f t="shared" si="377"/>
        <v>-35</v>
      </c>
      <c r="M3066">
        <f t="shared" si="378"/>
        <v>1</v>
      </c>
      <c r="N3066">
        <f t="shared" si="379"/>
        <v>1</v>
      </c>
      <c r="O3066">
        <f t="shared" si="380"/>
        <v>1</v>
      </c>
      <c r="P3066">
        <f t="shared" si="381"/>
        <v>0</v>
      </c>
      <c r="Q3066">
        <f t="shared" si="382"/>
        <v>0</v>
      </c>
      <c r="R3066">
        <f t="shared" si="383"/>
        <v>1</v>
      </c>
    </row>
    <row r="3067" spans="1:18" x14ac:dyDescent="0.25">
      <c r="A3067" t="str">
        <f>gait_events!B1471</f>
        <v>pp066</v>
      </c>
      <c r="B3067" t="str">
        <f>VLOOKUP(A3067,participants!A:B,2,0)</f>
        <v>F</v>
      </c>
      <c r="C3067">
        <f>VLOOKUP(A3067,participants!A:C,3,0)</f>
        <v>34</v>
      </c>
      <c r="D3067" t="str">
        <f>VLOOKUP(A3067,participants!A:F,6,0)</f>
        <v>YA</v>
      </c>
      <c r="E3067" t="str">
        <f>IF(LEN(SUBSTITUTE(gait_events!C1471,"_run-",""))&lt;&gt;LEN(gait_events!C1471),LEFT(RIGHT(gait_events!C1471,LEN(gait_events!C1471)-19),FIND("_run-",RIGHT(gait_events!C1471,LEN(gait_events!C1471)-19),1)-1),RIGHT(gait_events!C1471,LEN(gait_events!C1471)-19))</f>
        <v>Fast</v>
      </c>
      <c r="F3067" t="str">
        <f>IF(LEN(SUBSTITUTE(gait_events!C1471,"_run-",""))&lt;&gt;LEN(gait_events!C1471),RIGHT(gait_events!C1471,LEN(gait_events!C1471)-FIND("_run-",gait_events!C1471,1)-4),"")</f>
        <v/>
      </c>
      <c r="G3067" t="str">
        <f>gait_events!D1471</f>
        <v>right_ankle</v>
      </c>
      <c r="H3067" t="str">
        <f>gait_events!E1471</f>
        <v>FC</v>
      </c>
      <c r="I3067">
        <f>IF(gait_events!F1471&lt;&gt;"",gait_events!F1471,NA())</f>
        <v>311</v>
      </c>
      <c r="J3067">
        <f>IF(gait_events!G1471&lt;&gt;"",gait_events!G1471,NA())</f>
        <v>315</v>
      </c>
      <c r="K3067">
        <f t="shared" si="376"/>
        <v>-4</v>
      </c>
      <c r="L3067">
        <f t="shared" si="377"/>
        <v>-20</v>
      </c>
      <c r="M3067">
        <f t="shared" si="378"/>
        <v>1</v>
      </c>
      <c r="N3067">
        <f t="shared" si="379"/>
        <v>1</v>
      </c>
      <c r="O3067">
        <f t="shared" si="380"/>
        <v>1</v>
      </c>
      <c r="P3067">
        <f t="shared" si="381"/>
        <v>0</v>
      </c>
      <c r="Q3067">
        <f t="shared" si="382"/>
        <v>0</v>
      </c>
      <c r="R3067">
        <f t="shared" si="383"/>
        <v>1</v>
      </c>
    </row>
    <row r="3068" spans="1:18" x14ac:dyDescent="0.25">
      <c r="A3068" t="str">
        <f>gait_events!B1472</f>
        <v>pp066</v>
      </c>
      <c r="B3068" t="str">
        <f>VLOOKUP(A3068,participants!A:B,2,0)</f>
        <v>F</v>
      </c>
      <c r="C3068">
        <f>VLOOKUP(A3068,participants!A:C,3,0)</f>
        <v>34</v>
      </c>
      <c r="D3068" t="str">
        <f>VLOOKUP(A3068,participants!A:F,6,0)</f>
        <v>YA</v>
      </c>
      <c r="E3068" t="str">
        <f>IF(LEN(SUBSTITUTE(gait_events!C1472,"_run-",""))&lt;&gt;LEN(gait_events!C1472),LEFT(RIGHT(gait_events!C1472,LEN(gait_events!C1472)-19),FIND("_run-",RIGHT(gait_events!C1472,LEN(gait_events!C1472)-19),1)-1),RIGHT(gait_events!C1472,LEN(gait_events!C1472)-19))</f>
        <v>Fast</v>
      </c>
      <c r="F3068" t="str">
        <f>IF(LEN(SUBSTITUTE(gait_events!C1472,"_run-",""))&lt;&gt;LEN(gait_events!C1472),RIGHT(gait_events!C1472,LEN(gait_events!C1472)-FIND("_run-",gait_events!C1472,1)-4),"")</f>
        <v/>
      </c>
      <c r="G3068" t="str">
        <f>gait_events!D1472</f>
        <v>right_ankle</v>
      </c>
      <c r="H3068" t="str">
        <f>gait_events!E1472</f>
        <v>FC</v>
      </c>
      <c r="I3068">
        <f>IF(gait_events!F1472&lt;&gt;"",gait_events!F1472,NA())</f>
        <v>496</v>
      </c>
      <c r="J3068">
        <f>IF(gait_events!G1472&lt;&gt;"",gait_events!G1472,NA())</f>
        <v>497</v>
      </c>
      <c r="K3068">
        <f t="shared" si="376"/>
        <v>-1</v>
      </c>
      <c r="L3068">
        <f t="shared" si="377"/>
        <v>-5</v>
      </c>
      <c r="M3068">
        <f t="shared" si="378"/>
        <v>1</v>
      </c>
      <c r="N3068">
        <f t="shared" si="379"/>
        <v>1</v>
      </c>
      <c r="O3068">
        <f t="shared" si="380"/>
        <v>1</v>
      </c>
      <c r="P3068">
        <f t="shared" si="381"/>
        <v>0</v>
      </c>
      <c r="Q3068">
        <f t="shared" si="382"/>
        <v>0</v>
      </c>
      <c r="R3068">
        <f t="shared" si="383"/>
        <v>1</v>
      </c>
    </row>
    <row r="3069" spans="1:18" x14ac:dyDescent="0.25">
      <c r="A3069" t="str">
        <f>gait_events!B1473</f>
        <v>pp066</v>
      </c>
      <c r="B3069" t="str">
        <f>VLOOKUP(A3069,participants!A:B,2,0)</f>
        <v>F</v>
      </c>
      <c r="C3069">
        <f>VLOOKUP(A3069,participants!A:C,3,0)</f>
        <v>34</v>
      </c>
      <c r="D3069" t="str">
        <f>VLOOKUP(A3069,participants!A:F,6,0)</f>
        <v>YA</v>
      </c>
      <c r="E3069" t="str">
        <f>IF(LEN(SUBSTITUTE(gait_events!C1473,"_run-",""))&lt;&gt;LEN(gait_events!C1473),LEFT(RIGHT(gait_events!C1473,LEN(gait_events!C1473)-19),FIND("_run-",RIGHT(gait_events!C1473,LEN(gait_events!C1473)-19),1)-1),RIGHT(gait_events!C1473,LEN(gait_events!C1473)-19))</f>
        <v>Fast</v>
      </c>
      <c r="F3069" t="str">
        <f>IF(LEN(SUBSTITUTE(gait_events!C1473,"_run-",""))&lt;&gt;LEN(gait_events!C1473),RIGHT(gait_events!C1473,LEN(gait_events!C1473)-FIND("_run-",gait_events!C1473,1)-4),"")</f>
        <v/>
      </c>
      <c r="G3069" t="str">
        <f>gait_events!D1473</f>
        <v>left_shank</v>
      </c>
      <c r="H3069" t="str">
        <f>gait_events!E1473</f>
        <v>IC</v>
      </c>
      <c r="I3069">
        <f>IF(gait_events!F1473&lt;&gt;"",gait_events!F1473,NA())</f>
        <v>125</v>
      </c>
      <c r="J3069">
        <f>IF(gait_events!G1473&lt;&gt;"",gait_events!G1473,NA())</f>
        <v>128</v>
      </c>
      <c r="K3069">
        <f t="shared" si="376"/>
        <v>-3</v>
      </c>
      <c r="L3069">
        <f t="shared" si="377"/>
        <v>-15</v>
      </c>
      <c r="M3069">
        <f t="shared" si="378"/>
        <v>1</v>
      </c>
      <c r="N3069">
        <f t="shared" si="379"/>
        <v>1</v>
      </c>
      <c r="O3069">
        <f t="shared" si="380"/>
        <v>1</v>
      </c>
      <c r="P3069">
        <f t="shared" si="381"/>
        <v>0</v>
      </c>
      <c r="Q3069">
        <f t="shared" si="382"/>
        <v>0</v>
      </c>
      <c r="R3069">
        <f t="shared" si="383"/>
        <v>1</v>
      </c>
    </row>
    <row r="3070" spans="1:18" x14ac:dyDescent="0.25">
      <c r="A3070" t="str">
        <f>gait_events!B1474</f>
        <v>pp066</v>
      </c>
      <c r="B3070" t="str">
        <f>VLOOKUP(A3070,participants!A:B,2,0)</f>
        <v>F</v>
      </c>
      <c r="C3070">
        <f>VLOOKUP(A3070,participants!A:C,3,0)</f>
        <v>34</v>
      </c>
      <c r="D3070" t="str">
        <f>VLOOKUP(A3070,participants!A:F,6,0)</f>
        <v>YA</v>
      </c>
      <c r="E3070" t="str">
        <f>IF(LEN(SUBSTITUTE(gait_events!C1474,"_run-",""))&lt;&gt;LEN(gait_events!C1474),LEFT(RIGHT(gait_events!C1474,LEN(gait_events!C1474)-19),FIND("_run-",RIGHT(gait_events!C1474,LEN(gait_events!C1474)-19),1)-1),RIGHT(gait_events!C1474,LEN(gait_events!C1474)-19))</f>
        <v>Fast</v>
      </c>
      <c r="F3070" t="str">
        <f>IF(LEN(SUBSTITUTE(gait_events!C1474,"_run-",""))&lt;&gt;LEN(gait_events!C1474),RIGHT(gait_events!C1474,LEN(gait_events!C1474)-FIND("_run-",gait_events!C1474,1)-4),"")</f>
        <v/>
      </c>
      <c r="G3070" t="str">
        <f>gait_events!D1474</f>
        <v>left_shank</v>
      </c>
      <c r="H3070" t="str">
        <f>gait_events!E1474</f>
        <v>IC</v>
      </c>
      <c r="I3070">
        <f>IF(gait_events!F1474&lt;&gt;"",gait_events!F1474,NA())</f>
        <v>296</v>
      </c>
      <c r="J3070">
        <f>IF(gait_events!G1474&lt;&gt;"",gait_events!G1474,NA())</f>
        <v>297</v>
      </c>
      <c r="K3070">
        <f t="shared" si="376"/>
        <v>-1</v>
      </c>
      <c r="L3070">
        <f t="shared" si="377"/>
        <v>-5</v>
      </c>
      <c r="M3070">
        <f t="shared" si="378"/>
        <v>1</v>
      </c>
      <c r="N3070">
        <f t="shared" si="379"/>
        <v>1</v>
      </c>
      <c r="O3070">
        <f t="shared" si="380"/>
        <v>1</v>
      </c>
      <c r="P3070">
        <f t="shared" si="381"/>
        <v>0</v>
      </c>
      <c r="Q3070">
        <f t="shared" si="382"/>
        <v>0</v>
      </c>
      <c r="R3070">
        <f t="shared" si="383"/>
        <v>1</v>
      </c>
    </row>
    <row r="3071" spans="1:18" x14ac:dyDescent="0.25">
      <c r="A3071" t="str">
        <f>gait_events!B1475</f>
        <v>pp066</v>
      </c>
      <c r="B3071" t="str">
        <f>VLOOKUP(A3071,participants!A:B,2,0)</f>
        <v>F</v>
      </c>
      <c r="C3071">
        <f>VLOOKUP(A3071,participants!A:C,3,0)</f>
        <v>34</v>
      </c>
      <c r="D3071" t="str">
        <f>VLOOKUP(A3071,participants!A:F,6,0)</f>
        <v>YA</v>
      </c>
      <c r="E3071" t="str">
        <f>IF(LEN(SUBSTITUTE(gait_events!C1475,"_run-",""))&lt;&gt;LEN(gait_events!C1475),LEFT(RIGHT(gait_events!C1475,LEN(gait_events!C1475)-19),FIND("_run-",RIGHT(gait_events!C1475,LEN(gait_events!C1475)-19),1)-1),RIGHT(gait_events!C1475,LEN(gait_events!C1475)-19))</f>
        <v>Fast</v>
      </c>
      <c r="F3071" t="str">
        <f>IF(LEN(SUBSTITUTE(gait_events!C1475,"_run-",""))&lt;&gt;LEN(gait_events!C1475),RIGHT(gait_events!C1475,LEN(gait_events!C1475)-FIND("_run-",gait_events!C1475,1)-4),"")</f>
        <v/>
      </c>
      <c r="G3071" t="str">
        <f>gait_events!D1475</f>
        <v>left_shank</v>
      </c>
      <c r="H3071" t="str">
        <f>gait_events!E1475</f>
        <v>IC</v>
      </c>
      <c r="I3071">
        <f>IF(gait_events!F1475&lt;&gt;"",gait_events!F1475,NA())</f>
        <v>475</v>
      </c>
      <c r="J3071">
        <f>IF(gait_events!G1475&lt;&gt;"",gait_events!G1475,NA())</f>
        <v>477</v>
      </c>
      <c r="K3071">
        <f t="shared" si="376"/>
        <v>-2</v>
      </c>
      <c r="L3071">
        <f t="shared" si="377"/>
        <v>-10</v>
      </c>
      <c r="M3071">
        <f t="shared" si="378"/>
        <v>1</v>
      </c>
      <c r="N3071">
        <f t="shared" si="379"/>
        <v>1</v>
      </c>
      <c r="O3071">
        <f t="shared" si="380"/>
        <v>1</v>
      </c>
      <c r="P3071">
        <f t="shared" si="381"/>
        <v>0</v>
      </c>
      <c r="Q3071">
        <f t="shared" si="382"/>
        <v>0</v>
      </c>
      <c r="R3071">
        <f t="shared" si="383"/>
        <v>1</v>
      </c>
    </row>
    <row r="3072" spans="1:18" x14ac:dyDescent="0.25">
      <c r="A3072" t="str">
        <f>gait_events!B1476</f>
        <v>pp066</v>
      </c>
      <c r="B3072" t="str">
        <f>VLOOKUP(A3072,participants!A:B,2,0)</f>
        <v>F</v>
      </c>
      <c r="C3072">
        <f>VLOOKUP(A3072,participants!A:C,3,0)</f>
        <v>34</v>
      </c>
      <c r="D3072" t="str">
        <f>VLOOKUP(A3072,participants!A:F,6,0)</f>
        <v>YA</v>
      </c>
      <c r="E3072" t="str">
        <f>IF(LEN(SUBSTITUTE(gait_events!C1476,"_run-",""))&lt;&gt;LEN(gait_events!C1476),LEFT(RIGHT(gait_events!C1476,LEN(gait_events!C1476)-19),FIND("_run-",RIGHT(gait_events!C1476,LEN(gait_events!C1476)-19),1)-1),RIGHT(gait_events!C1476,LEN(gait_events!C1476)-19))</f>
        <v>Fast</v>
      </c>
      <c r="F3072" t="str">
        <f>IF(LEN(SUBSTITUTE(gait_events!C1476,"_run-",""))&lt;&gt;LEN(gait_events!C1476),RIGHT(gait_events!C1476,LEN(gait_events!C1476)-FIND("_run-",gait_events!C1476,1)-4),"")</f>
        <v/>
      </c>
      <c r="G3072" t="str">
        <f>gait_events!D1476</f>
        <v>left_shank</v>
      </c>
      <c r="H3072" t="str">
        <f>gait_events!E1476</f>
        <v>FC</v>
      </c>
      <c r="I3072">
        <f>IF(gait_events!F1476&lt;&gt;"",gait_events!F1476,NA())</f>
        <v>49</v>
      </c>
      <c r="J3072">
        <f>IF(gait_events!G1476&lt;&gt;"",gait_events!G1476,NA())</f>
        <v>49</v>
      </c>
      <c r="K3072">
        <f t="shared" si="376"/>
        <v>0</v>
      </c>
      <c r="L3072">
        <f t="shared" si="377"/>
        <v>0</v>
      </c>
      <c r="M3072">
        <f t="shared" si="378"/>
        <v>1</v>
      </c>
      <c r="N3072">
        <f t="shared" si="379"/>
        <v>1</v>
      </c>
      <c r="O3072">
        <f t="shared" si="380"/>
        <v>1</v>
      </c>
      <c r="P3072">
        <f t="shared" si="381"/>
        <v>0</v>
      </c>
      <c r="Q3072">
        <f t="shared" si="382"/>
        <v>0</v>
      </c>
      <c r="R3072">
        <f t="shared" si="383"/>
        <v>1</v>
      </c>
    </row>
    <row r="3073" spans="1:18" x14ac:dyDescent="0.25">
      <c r="A3073" t="str">
        <f>gait_events!B1477</f>
        <v>pp066</v>
      </c>
      <c r="B3073" t="str">
        <f>VLOOKUP(A3073,participants!A:B,2,0)</f>
        <v>F</v>
      </c>
      <c r="C3073">
        <f>VLOOKUP(A3073,participants!A:C,3,0)</f>
        <v>34</v>
      </c>
      <c r="D3073" t="str">
        <f>VLOOKUP(A3073,participants!A:F,6,0)</f>
        <v>YA</v>
      </c>
      <c r="E3073" t="str">
        <f>IF(LEN(SUBSTITUTE(gait_events!C1477,"_run-",""))&lt;&gt;LEN(gait_events!C1477),LEFT(RIGHT(gait_events!C1477,LEN(gait_events!C1477)-19),FIND("_run-",RIGHT(gait_events!C1477,LEN(gait_events!C1477)-19),1)-1),RIGHT(gait_events!C1477,LEN(gait_events!C1477)-19))</f>
        <v>Fast</v>
      </c>
      <c r="F3073" t="str">
        <f>IF(LEN(SUBSTITUTE(gait_events!C1477,"_run-",""))&lt;&gt;LEN(gait_events!C1477),RIGHT(gait_events!C1477,LEN(gait_events!C1477)-FIND("_run-",gait_events!C1477,1)-4),"")</f>
        <v/>
      </c>
      <c r="G3073" t="str">
        <f>gait_events!D1477</f>
        <v>left_shank</v>
      </c>
      <c r="H3073" t="str">
        <f>gait_events!E1477</f>
        <v>FC</v>
      </c>
      <c r="I3073">
        <f>IF(gait_events!F1477&lt;&gt;"",gait_events!F1477,NA())</f>
        <v>226</v>
      </c>
      <c r="J3073">
        <f>IF(gait_events!G1477&lt;&gt;"",gait_events!G1477,NA())</f>
        <v>228</v>
      </c>
      <c r="K3073">
        <f t="shared" si="376"/>
        <v>-2</v>
      </c>
      <c r="L3073">
        <f t="shared" si="377"/>
        <v>-10</v>
      </c>
      <c r="M3073">
        <f t="shared" si="378"/>
        <v>1</v>
      </c>
      <c r="N3073">
        <f t="shared" si="379"/>
        <v>1</v>
      </c>
      <c r="O3073">
        <f t="shared" si="380"/>
        <v>1</v>
      </c>
      <c r="P3073">
        <f t="shared" si="381"/>
        <v>0</v>
      </c>
      <c r="Q3073">
        <f t="shared" si="382"/>
        <v>0</v>
      </c>
      <c r="R3073">
        <f t="shared" si="383"/>
        <v>1</v>
      </c>
    </row>
    <row r="3074" spans="1:18" x14ac:dyDescent="0.25">
      <c r="A3074" t="str">
        <f>gait_events!B1478</f>
        <v>pp066</v>
      </c>
      <c r="B3074" t="str">
        <f>VLOOKUP(A3074,participants!A:B,2,0)</f>
        <v>F</v>
      </c>
      <c r="C3074">
        <f>VLOOKUP(A3074,participants!A:C,3,0)</f>
        <v>34</v>
      </c>
      <c r="D3074" t="str">
        <f>VLOOKUP(A3074,participants!A:F,6,0)</f>
        <v>YA</v>
      </c>
      <c r="E3074" t="str">
        <f>IF(LEN(SUBSTITUTE(gait_events!C1478,"_run-",""))&lt;&gt;LEN(gait_events!C1478),LEFT(RIGHT(gait_events!C1478,LEN(gait_events!C1478)-19),FIND("_run-",RIGHT(gait_events!C1478,LEN(gait_events!C1478)-19),1)-1),RIGHT(gait_events!C1478,LEN(gait_events!C1478)-19))</f>
        <v>Fast</v>
      </c>
      <c r="F3074" t="str">
        <f>IF(LEN(SUBSTITUTE(gait_events!C1478,"_run-",""))&lt;&gt;LEN(gait_events!C1478),RIGHT(gait_events!C1478,LEN(gait_events!C1478)-FIND("_run-",gait_events!C1478,1)-4),"")</f>
        <v/>
      </c>
      <c r="G3074" t="str">
        <f>gait_events!D1478</f>
        <v>left_shank</v>
      </c>
      <c r="H3074" t="str">
        <f>gait_events!E1478</f>
        <v>FC</v>
      </c>
      <c r="I3074">
        <f>IF(gait_events!F1478&lt;&gt;"",gait_events!F1478,NA())</f>
        <v>403</v>
      </c>
      <c r="J3074">
        <f>IF(gait_events!G1478&lt;&gt;"",gait_events!G1478,NA())</f>
        <v>407</v>
      </c>
      <c r="K3074">
        <f t="shared" ref="K3074:K3137" si="384">I3074-J3074</f>
        <v>-4</v>
      </c>
      <c r="L3074">
        <f t="shared" ref="L3074:L3137" si="385">K3074*5</f>
        <v>-20</v>
      </c>
      <c r="M3074">
        <f t="shared" ref="M3074:M3137" si="386">IF(NOT(ISNA(I3074)),1,0)</f>
        <v>1</v>
      </c>
      <c r="N3074">
        <f t="shared" ref="N3074:N3137" si="387">IF(NOT(ISNA(J3074)),1,0)</f>
        <v>1</v>
      </c>
      <c r="O3074">
        <f t="shared" ref="O3074:O3137" si="388">IF(AND(NOT(ISNA(I3074)),NOT(ISNA(J3074))),1,0)</f>
        <v>1</v>
      </c>
      <c r="P3074">
        <f t="shared" ref="P3074:P3137" si="389">IF(AND(NOT(ISNA(I3074)),ISNA(J3074)),1,0)</f>
        <v>0</v>
      </c>
      <c r="Q3074">
        <f t="shared" ref="Q3074:Q3137" si="390">IF(AND(ISNA(I3074),NOT(ISNA(J3074))),1,0)</f>
        <v>0</v>
      </c>
      <c r="R3074">
        <f t="shared" ref="R3074:R3137" si="391">IF(SUM(O3074:Q3074)&lt;&gt;1,"ERROR",1)</f>
        <v>1</v>
      </c>
    </row>
    <row r="3075" spans="1:18" x14ac:dyDescent="0.25">
      <c r="A3075" t="str">
        <f>gait_events!B1479</f>
        <v>pp066</v>
      </c>
      <c r="B3075" t="str">
        <f>VLOOKUP(A3075,participants!A:B,2,0)</f>
        <v>F</v>
      </c>
      <c r="C3075">
        <f>VLOOKUP(A3075,participants!A:C,3,0)</f>
        <v>34</v>
      </c>
      <c r="D3075" t="str">
        <f>VLOOKUP(A3075,participants!A:F,6,0)</f>
        <v>YA</v>
      </c>
      <c r="E3075" t="str">
        <f>IF(LEN(SUBSTITUTE(gait_events!C1479,"_run-",""))&lt;&gt;LEN(gait_events!C1479),LEFT(RIGHT(gait_events!C1479,LEN(gait_events!C1479)-19),FIND("_run-",RIGHT(gait_events!C1479,LEN(gait_events!C1479)-19),1)-1),RIGHT(gait_events!C1479,LEN(gait_events!C1479)-19))</f>
        <v>Fast</v>
      </c>
      <c r="F3075" t="str">
        <f>IF(LEN(SUBSTITUTE(gait_events!C1479,"_run-",""))&lt;&gt;LEN(gait_events!C1479),RIGHT(gait_events!C1479,LEN(gait_events!C1479)-FIND("_run-",gait_events!C1479,1)-4),"")</f>
        <v/>
      </c>
      <c r="G3075" t="str">
        <f>gait_events!D1479</f>
        <v>left_shank</v>
      </c>
      <c r="H3075" t="str">
        <f>gait_events!E1479</f>
        <v>FC</v>
      </c>
      <c r="I3075">
        <f>IF(gait_events!F1479&lt;&gt;"",gait_events!F1479,NA())</f>
        <v>594</v>
      </c>
      <c r="J3075">
        <f>IF(gait_events!G1479&lt;&gt;"",gait_events!G1479,NA())</f>
        <v>593</v>
      </c>
      <c r="K3075">
        <f t="shared" si="384"/>
        <v>1</v>
      </c>
      <c r="L3075">
        <f t="shared" si="385"/>
        <v>5</v>
      </c>
      <c r="M3075">
        <f t="shared" si="386"/>
        <v>1</v>
      </c>
      <c r="N3075">
        <f t="shared" si="387"/>
        <v>1</v>
      </c>
      <c r="O3075">
        <f t="shared" si="388"/>
        <v>1</v>
      </c>
      <c r="P3075">
        <f t="shared" si="389"/>
        <v>0</v>
      </c>
      <c r="Q3075">
        <f t="shared" si="390"/>
        <v>0</v>
      </c>
      <c r="R3075">
        <f t="shared" si="391"/>
        <v>1</v>
      </c>
    </row>
    <row r="3076" spans="1:18" x14ac:dyDescent="0.25">
      <c r="A3076" t="str">
        <f>gait_events!B1480</f>
        <v>pp066</v>
      </c>
      <c r="B3076" t="str">
        <f>VLOOKUP(A3076,participants!A:B,2,0)</f>
        <v>F</v>
      </c>
      <c r="C3076">
        <f>VLOOKUP(A3076,participants!A:C,3,0)</f>
        <v>34</v>
      </c>
      <c r="D3076" t="str">
        <f>VLOOKUP(A3076,participants!A:F,6,0)</f>
        <v>YA</v>
      </c>
      <c r="E3076" t="str">
        <f>IF(LEN(SUBSTITUTE(gait_events!C1480,"_run-",""))&lt;&gt;LEN(gait_events!C1480),LEFT(RIGHT(gait_events!C1480,LEN(gait_events!C1480)-19),FIND("_run-",RIGHT(gait_events!C1480,LEN(gait_events!C1480)-19),1)-1),RIGHT(gait_events!C1480,LEN(gait_events!C1480)-19))</f>
        <v>Fast</v>
      </c>
      <c r="F3076" t="str">
        <f>IF(LEN(SUBSTITUTE(gait_events!C1480,"_run-",""))&lt;&gt;LEN(gait_events!C1480),RIGHT(gait_events!C1480,LEN(gait_events!C1480)-FIND("_run-",gait_events!C1480,1)-4),"")</f>
        <v/>
      </c>
      <c r="G3076" t="str">
        <f>gait_events!D1480</f>
        <v>right_shank</v>
      </c>
      <c r="H3076" t="str">
        <f>gait_events!E1480</f>
        <v>IC</v>
      </c>
      <c r="I3076">
        <f>IF(gait_events!F1480&lt;&gt;"",gait_events!F1480,NA())</f>
        <v>22</v>
      </c>
      <c r="J3076">
        <f>IF(gait_events!G1480&lt;&gt;"",gait_events!G1480,NA())</f>
        <v>21</v>
      </c>
      <c r="K3076">
        <f t="shared" si="384"/>
        <v>1</v>
      </c>
      <c r="L3076">
        <f t="shared" si="385"/>
        <v>5</v>
      </c>
      <c r="M3076">
        <f t="shared" si="386"/>
        <v>1</v>
      </c>
      <c r="N3076">
        <f t="shared" si="387"/>
        <v>1</v>
      </c>
      <c r="O3076">
        <f t="shared" si="388"/>
        <v>1</v>
      </c>
      <c r="P3076">
        <f t="shared" si="389"/>
        <v>0</v>
      </c>
      <c r="Q3076">
        <f t="shared" si="390"/>
        <v>0</v>
      </c>
      <c r="R3076">
        <f t="shared" si="391"/>
        <v>1</v>
      </c>
    </row>
    <row r="3077" spans="1:18" x14ac:dyDescent="0.25">
      <c r="A3077" t="str">
        <f>gait_events!B1481</f>
        <v>pp066</v>
      </c>
      <c r="B3077" t="str">
        <f>VLOOKUP(A3077,participants!A:B,2,0)</f>
        <v>F</v>
      </c>
      <c r="C3077">
        <f>VLOOKUP(A3077,participants!A:C,3,0)</f>
        <v>34</v>
      </c>
      <c r="D3077" t="str">
        <f>VLOOKUP(A3077,participants!A:F,6,0)</f>
        <v>YA</v>
      </c>
      <c r="E3077" t="str">
        <f>IF(LEN(SUBSTITUTE(gait_events!C1481,"_run-",""))&lt;&gt;LEN(gait_events!C1481),LEFT(RIGHT(gait_events!C1481,LEN(gait_events!C1481)-19),FIND("_run-",RIGHT(gait_events!C1481,LEN(gait_events!C1481)-19),1)-1),RIGHT(gait_events!C1481,LEN(gait_events!C1481)-19))</f>
        <v>Fast</v>
      </c>
      <c r="F3077" t="str">
        <f>IF(LEN(SUBSTITUTE(gait_events!C1481,"_run-",""))&lt;&gt;LEN(gait_events!C1481),RIGHT(gait_events!C1481,LEN(gait_events!C1481)-FIND("_run-",gait_events!C1481,1)-4),"")</f>
        <v/>
      </c>
      <c r="G3077" t="str">
        <f>gait_events!D1481</f>
        <v>right_shank</v>
      </c>
      <c r="H3077" t="str">
        <f>gait_events!E1481</f>
        <v>IC</v>
      </c>
      <c r="I3077">
        <f>IF(gait_events!F1481&lt;&gt;"",gait_events!F1481,NA())</f>
        <v>214</v>
      </c>
      <c r="J3077">
        <f>IF(gait_events!G1481&lt;&gt;"",gait_events!G1481,NA())</f>
        <v>214</v>
      </c>
      <c r="K3077">
        <f t="shared" si="384"/>
        <v>0</v>
      </c>
      <c r="L3077">
        <f t="shared" si="385"/>
        <v>0</v>
      </c>
      <c r="M3077">
        <f t="shared" si="386"/>
        <v>1</v>
      </c>
      <c r="N3077">
        <f t="shared" si="387"/>
        <v>1</v>
      </c>
      <c r="O3077">
        <f t="shared" si="388"/>
        <v>1</v>
      </c>
      <c r="P3077">
        <f t="shared" si="389"/>
        <v>0</v>
      </c>
      <c r="Q3077">
        <f t="shared" si="390"/>
        <v>0</v>
      </c>
      <c r="R3077">
        <f t="shared" si="391"/>
        <v>1</v>
      </c>
    </row>
    <row r="3078" spans="1:18" x14ac:dyDescent="0.25">
      <c r="A3078" t="str">
        <f>gait_events!B1482</f>
        <v>pp066</v>
      </c>
      <c r="B3078" t="str">
        <f>VLOOKUP(A3078,participants!A:B,2,0)</f>
        <v>F</v>
      </c>
      <c r="C3078">
        <f>VLOOKUP(A3078,participants!A:C,3,0)</f>
        <v>34</v>
      </c>
      <c r="D3078" t="str">
        <f>VLOOKUP(A3078,participants!A:F,6,0)</f>
        <v>YA</v>
      </c>
      <c r="E3078" t="str">
        <f>IF(LEN(SUBSTITUTE(gait_events!C1482,"_run-",""))&lt;&gt;LEN(gait_events!C1482),LEFT(RIGHT(gait_events!C1482,LEN(gait_events!C1482)-19),FIND("_run-",RIGHT(gait_events!C1482,LEN(gait_events!C1482)-19),1)-1),RIGHT(gait_events!C1482,LEN(gait_events!C1482)-19))</f>
        <v>Fast</v>
      </c>
      <c r="F3078" t="str">
        <f>IF(LEN(SUBSTITUTE(gait_events!C1482,"_run-",""))&lt;&gt;LEN(gait_events!C1482),RIGHT(gait_events!C1482,LEN(gait_events!C1482)-FIND("_run-",gait_events!C1482,1)-4),"")</f>
        <v/>
      </c>
      <c r="G3078" t="str">
        <f>gait_events!D1482</f>
        <v>right_shank</v>
      </c>
      <c r="H3078" t="str">
        <f>gait_events!E1482</f>
        <v>IC</v>
      </c>
      <c r="I3078">
        <f>IF(gait_events!F1482&lt;&gt;"",gait_events!F1482,NA())</f>
        <v>388</v>
      </c>
      <c r="J3078">
        <f>IF(gait_events!G1482&lt;&gt;"",gait_events!G1482,NA())</f>
        <v>386</v>
      </c>
      <c r="K3078">
        <f t="shared" si="384"/>
        <v>2</v>
      </c>
      <c r="L3078">
        <f t="shared" si="385"/>
        <v>10</v>
      </c>
      <c r="M3078">
        <f t="shared" si="386"/>
        <v>1</v>
      </c>
      <c r="N3078">
        <f t="shared" si="387"/>
        <v>1</v>
      </c>
      <c r="O3078">
        <f t="shared" si="388"/>
        <v>1</v>
      </c>
      <c r="P3078">
        <f t="shared" si="389"/>
        <v>0</v>
      </c>
      <c r="Q3078">
        <f t="shared" si="390"/>
        <v>0</v>
      </c>
      <c r="R3078">
        <f t="shared" si="391"/>
        <v>1</v>
      </c>
    </row>
    <row r="3079" spans="1:18" x14ac:dyDescent="0.25">
      <c r="A3079" t="str">
        <f>gait_events!B1483</f>
        <v>pp066</v>
      </c>
      <c r="B3079" t="str">
        <f>VLOOKUP(A3079,participants!A:B,2,0)</f>
        <v>F</v>
      </c>
      <c r="C3079">
        <f>VLOOKUP(A3079,participants!A:C,3,0)</f>
        <v>34</v>
      </c>
      <c r="D3079" t="str">
        <f>VLOOKUP(A3079,participants!A:F,6,0)</f>
        <v>YA</v>
      </c>
      <c r="E3079" t="str">
        <f>IF(LEN(SUBSTITUTE(gait_events!C1483,"_run-",""))&lt;&gt;LEN(gait_events!C1483),LEFT(RIGHT(gait_events!C1483,LEN(gait_events!C1483)-19),FIND("_run-",RIGHT(gait_events!C1483,LEN(gait_events!C1483)-19),1)-1),RIGHT(gait_events!C1483,LEN(gait_events!C1483)-19))</f>
        <v>Fast</v>
      </c>
      <c r="F3079" t="str">
        <f>IF(LEN(SUBSTITUTE(gait_events!C1483,"_run-",""))&lt;&gt;LEN(gait_events!C1483),RIGHT(gait_events!C1483,LEN(gait_events!C1483)-FIND("_run-",gait_events!C1483,1)-4),"")</f>
        <v/>
      </c>
      <c r="G3079" t="str">
        <f>gait_events!D1483</f>
        <v>right_shank</v>
      </c>
      <c r="H3079" t="str">
        <f>gait_events!E1483</f>
        <v>IC</v>
      </c>
      <c r="I3079">
        <f>IF(gait_events!F1483&lt;&gt;"",gait_events!F1483,NA())</f>
        <v>574</v>
      </c>
      <c r="J3079">
        <f>IF(gait_events!G1483&lt;&gt;"",gait_events!G1483,NA())</f>
        <v>574</v>
      </c>
      <c r="K3079">
        <f t="shared" si="384"/>
        <v>0</v>
      </c>
      <c r="L3079">
        <f t="shared" si="385"/>
        <v>0</v>
      </c>
      <c r="M3079">
        <f t="shared" si="386"/>
        <v>1</v>
      </c>
      <c r="N3079">
        <f t="shared" si="387"/>
        <v>1</v>
      </c>
      <c r="O3079">
        <f t="shared" si="388"/>
        <v>1</v>
      </c>
      <c r="P3079">
        <f t="shared" si="389"/>
        <v>0</v>
      </c>
      <c r="Q3079">
        <f t="shared" si="390"/>
        <v>0</v>
      </c>
      <c r="R3079">
        <f t="shared" si="391"/>
        <v>1</v>
      </c>
    </row>
    <row r="3080" spans="1:18" x14ac:dyDescent="0.25">
      <c r="A3080" t="str">
        <f>gait_events!B1484</f>
        <v>pp066</v>
      </c>
      <c r="B3080" t="str">
        <f>VLOOKUP(A3080,participants!A:B,2,0)</f>
        <v>F</v>
      </c>
      <c r="C3080">
        <f>VLOOKUP(A3080,participants!A:C,3,0)</f>
        <v>34</v>
      </c>
      <c r="D3080" t="str">
        <f>VLOOKUP(A3080,participants!A:F,6,0)</f>
        <v>YA</v>
      </c>
      <c r="E3080" t="str">
        <f>IF(LEN(SUBSTITUTE(gait_events!C1484,"_run-",""))&lt;&gt;LEN(gait_events!C1484),LEFT(RIGHT(gait_events!C1484,LEN(gait_events!C1484)-19),FIND("_run-",RIGHT(gait_events!C1484,LEN(gait_events!C1484)-19),1)-1),RIGHT(gait_events!C1484,LEN(gait_events!C1484)-19))</f>
        <v>Fast</v>
      </c>
      <c r="F3080" t="str">
        <f>IF(LEN(SUBSTITUTE(gait_events!C1484,"_run-",""))&lt;&gt;LEN(gait_events!C1484),RIGHT(gait_events!C1484,LEN(gait_events!C1484)-FIND("_run-",gait_events!C1484,1)-4),"")</f>
        <v/>
      </c>
      <c r="G3080" t="str">
        <f>gait_events!D1484</f>
        <v>right_shank</v>
      </c>
      <c r="H3080" t="str">
        <f>gait_events!E1484</f>
        <v>FC</v>
      </c>
      <c r="I3080">
        <f>IF(gait_events!F1484&lt;&gt;"",gait_events!F1484,NA())</f>
        <v>136</v>
      </c>
      <c r="J3080">
        <f>IF(gait_events!G1484&lt;&gt;"",gait_events!G1484,NA())</f>
        <v>139</v>
      </c>
      <c r="K3080">
        <f t="shared" si="384"/>
        <v>-3</v>
      </c>
      <c r="L3080">
        <f t="shared" si="385"/>
        <v>-15</v>
      </c>
      <c r="M3080">
        <f t="shared" si="386"/>
        <v>1</v>
      </c>
      <c r="N3080">
        <f t="shared" si="387"/>
        <v>1</v>
      </c>
      <c r="O3080">
        <f t="shared" si="388"/>
        <v>1</v>
      </c>
      <c r="P3080">
        <f t="shared" si="389"/>
        <v>0</v>
      </c>
      <c r="Q3080">
        <f t="shared" si="390"/>
        <v>0</v>
      </c>
      <c r="R3080">
        <f t="shared" si="391"/>
        <v>1</v>
      </c>
    </row>
    <row r="3081" spans="1:18" x14ac:dyDescent="0.25">
      <c r="A3081" t="str">
        <f>gait_events!B1485</f>
        <v>pp066</v>
      </c>
      <c r="B3081" t="str">
        <f>VLOOKUP(A3081,participants!A:B,2,0)</f>
        <v>F</v>
      </c>
      <c r="C3081">
        <f>VLOOKUP(A3081,participants!A:C,3,0)</f>
        <v>34</v>
      </c>
      <c r="D3081" t="str">
        <f>VLOOKUP(A3081,participants!A:F,6,0)</f>
        <v>YA</v>
      </c>
      <c r="E3081" t="str">
        <f>IF(LEN(SUBSTITUTE(gait_events!C1485,"_run-",""))&lt;&gt;LEN(gait_events!C1485),LEFT(RIGHT(gait_events!C1485,LEN(gait_events!C1485)-19),FIND("_run-",RIGHT(gait_events!C1485,LEN(gait_events!C1485)-19),1)-1),RIGHT(gait_events!C1485,LEN(gait_events!C1485)-19))</f>
        <v>Fast</v>
      </c>
      <c r="F3081" t="str">
        <f>IF(LEN(SUBSTITUTE(gait_events!C1485,"_run-",""))&lt;&gt;LEN(gait_events!C1485),RIGHT(gait_events!C1485,LEN(gait_events!C1485)-FIND("_run-",gait_events!C1485,1)-4),"")</f>
        <v/>
      </c>
      <c r="G3081" t="str">
        <f>gait_events!D1485</f>
        <v>right_shank</v>
      </c>
      <c r="H3081" t="str">
        <f>gait_events!E1485</f>
        <v>FC</v>
      </c>
      <c r="I3081">
        <f>IF(gait_events!F1485&lt;&gt;"",gait_events!F1485,NA())</f>
        <v>311</v>
      </c>
      <c r="J3081">
        <f>IF(gait_events!G1485&lt;&gt;"",gait_events!G1485,NA())</f>
        <v>312</v>
      </c>
      <c r="K3081">
        <f t="shared" si="384"/>
        <v>-1</v>
      </c>
      <c r="L3081">
        <f t="shared" si="385"/>
        <v>-5</v>
      </c>
      <c r="M3081">
        <f t="shared" si="386"/>
        <v>1</v>
      </c>
      <c r="N3081">
        <f t="shared" si="387"/>
        <v>1</v>
      </c>
      <c r="O3081">
        <f t="shared" si="388"/>
        <v>1</v>
      </c>
      <c r="P3081">
        <f t="shared" si="389"/>
        <v>0</v>
      </c>
      <c r="Q3081">
        <f t="shared" si="390"/>
        <v>0</v>
      </c>
      <c r="R3081">
        <f t="shared" si="391"/>
        <v>1</v>
      </c>
    </row>
    <row r="3082" spans="1:18" x14ac:dyDescent="0.25">
      <c r="A3082" t="str">
        <f>gait_events!B1486</f>
        <v>pp066</v>
      </c>
      <c r="B3082" t="str">
        <f>VLOOKUP(A3082,participants!A:B,2,0)</f>
        <v>F</v>
      </c>
      <c r="C3082">
        <f>VLOOKUP(A3082,participants!A:C,3,0)</f>
        <v>34</v>
      </c>
      <c r="D3082" t="str">
        <f>VLOOKUP(A3082,participants!A:F,6,0)</f>
        <v>YA</v>
      </c>
      <c r="E3082" t="str">
        <f>IF(LEN(SUBSTITUTE(gait_events!C1486,"_run-",""))&lt;&gt;LEN(gait_events!C1486),LEFT(RIGHT(gait_events!C1486,LEN(gait_events!C1486)-19),FIND("_run-",RIGHT(gait_events!C1486,LEN(gait_events!C1486)-19),1)-1),RIGHT(gait_events!C1486,LEN(gait_events!C1486)-19))</f>
        <v>Fast</v>
      </c>
      <c r="F3082" t="str">
        <f>IF(LEN(SUBSTITUTE(gait_events!C1486,"_run-",""))&lt;&gt;LEN(gait_events!C1486),RIGHT(gait_events!C1486,LEN(gait_events!C1486)-FIND("_run-",gait_events!C1486,1)-4),"")</f>
        <v/>
      </c>
      <c r="G3082" t="str">
        <f>gait_events!D1486</f>
        <v>right_shank</v>
      </c>
      <c r="H3082" t="str">
        <f>gait_events!E1486</f>
        <v>FC</v>
      </c>
      <c r="I3082">
        <f>IF(gait_events!F1486&lt;&gt;"",gait_events!F1486,NA())</f>
        <v>496</v>
      </c>
      <c r="J3082">
        <f>IF(gait_events!G1486&lt;&gt;"",gait_events!G1486,NA())</f>
        <v>495</v>
      </c>
      <c r="K3082">
        <f t="shared" si="384"/>
        <v>1</v>
      </c>
      <c r="L3082">
        <f t="shared" si="385"/>
        <v>5</v>
      </c>
      <c r="M3082">
        <f t="shared" si="386"/>
        <v>1</v>
      </c>
      <c r="N3082">
        <f t="shared" si="387"/>
        <v>1</v>
      </c>
      <c r="O3082">
        <f t="shared" si="388"/>
        <v>1</v>
      </c>
      <c r="P3082">
        <f t="shared" si="389"/>
        <v>0</v>
      </c>
      <c r="Q3082">
        <f t="shared" si="390"/>
        <v>0</v>
      </c>
      <c r="R3082">
        <f t="shared" si="391"/>
        <v>1</v>
      </c>
    </row>
    <row r="3083" spans="1:18" x14ac:dyDescent="0.25">
      <c r="A3083" t="str">
        <f>gait_events!B1487</f>
        <v>pp066</v>
      </c>
      <c r="B3083" t="str">
        <f>VLOOKUP(A3083,participants!A:B,2,0)</f>
        <v>F</v>
      </c>
      <c r="C3083">
        <f>VLOOKUP(A3083,participants!A:C,3,0)</f>
        <v>34</v>
      </c>
      <c r="D3083" t="str">
        <f>VLOOKUP(A3083,participants!A:F,6,0)</f>
        <v>YA</v>
      </c>
      <c r="E3083" t="str">
        <f>IF(LEN(SUBSTITUTE(gait_events!C1487,"_run-",""))&lt;&gt;LEN(gait_events!C1487),LEFT(RIGHT(gait_events!C1487,LEN(gait_events!C1487)-19),FIND("_run-",RIGHT(gait_events!C1487,LEN(gait_events!C1487)-19),1)-1),RIGHT(gait_events!C1487,LEN(gait_events!C1487)-19))</f>
        <v>Preferred</v>
      </c>
      <c r="F3083" t="str">
        <f>IF(LEN(SUBSTITUTE(gait_events!C1487,"_run-",""))&lt;&gt;LEN(gait_events!C1487),RIGHT(gait_events!C1487,LEN(gait_events!C1487)-FIND("_run-",gait_events!C1487,1)-4),"")</f>
        <v/>
      </c>
      <c r="G3083" t="str">
        <f>gait_events!D1487</f>
        <v>left_ankle</v>
      </c>
      <c r="H3083" t="str">
        <f>gait_events!E1487</f>
        <v>IC</v>
      </c>
      <c r="I3083">
        <f>IF(gait_events!F1487&lt;&gt;"",gait_events!F1487,NA())</f>
        <v>126</v>
      </c>
      <c r="J3083">
        <f>IF(gait_events!G1487&lt;&gt;"",gait_events!G1487,NA())</f>
        <v>128</v>
      </c>
      <c r="K3083">
        <f t="shared" si="384"/>
        <v>-2</v>
      </c>
      <c r="L3083">
        <f t="shared" si="385"/>
        <v>-10</v>
      </c>
      <c r="M3083">
        <f t="shared" si="386"/>
        <v>1</v>
      </c>
      <c r="N3083">
        <f t="shared" si="387"/>
        <v>1</v>
      </c>
      <c r="O3083">
        <f t="shared" si="388"/>
        <v>1</v>
      </c>
      <c r="P3083">
        <f t="shared" si="389"/>
        <v>0</v>
      </c>
      <c r="Q3083">
        <f t="shared" si="390"/>
        <v>0</v>
      </c>
      <c r="R3083">
        <f t="shared" si="391"/>
        <v>1</v>
      </c>
    </row>
    <row r="3084" spans="1:18" x14ac:dyDescent="0.25">
      <c r="A3084" t="str">
        <f>gait_events!B1488</f>
        <v>pp066</v>
      </c>
      <c r="B3084" t="str">
        <f>VLOOKUP(A3084,participants!A:B,2,0)</f>
        <v>F</v>
      </c>
      <c r="C3084">
        <f>VLOOKUP(A3084,participants!A:C,3,0)</f>
        <v>34</v>
      </c>
      <c r="D3084" t="str">
        <f>VLOOKUP(A3084,participants!A:F,6,0)</f>
        <v>YA</v>
      </c>
      <c r="E3084" t="str">
        <f>IF(LEN(SUBSTITUTE(gait_events!C1488,"_run-",""))&lt;&gt;LEN(gait_events!C1488),LEFT(RIGHT(gait_events!C1488,LEN(gait_events!C1488)-19),FIND("_run-",RIGHT(gait_events!C1488,LEN(gait_events!C1488)-19),1)-1),RIGHT(gait_events!C1488,LEN(gait_events!C1488)-19))</f>
        <v>Preferred</v>
      </c>
      <c r="F3084" t="str">
        <f>IF(LEN(SUBSTITUTE(gait_events!C1488,"_run-",""))&lt;&gt;LEN(gait_events!C1488),RIGHT(gait_events!C1488,LEN(gait_events!C1488)-FIND("_run-",gait_events!C1488,1)-4),"")</f>
        <v/>
      </c>
      <c r="G3084" t="str">
        <f>gait_events!D1488</f>
        <v>left_ankle</v>
      </c>
      <c r="H3084" t="str">
        <f>gait_events!E1488</f>
        <v>IC</v>
      </c>
      <c r="I3084">
        <f>IF(gait_events!F1488&lt;&gt;"",gait_events!F1488,NA())</f>
        <v>343</v>
      </c>
      <c r="J3084">
        <f>IF(gait_events!G1488&lt;&gt;"",gait_events!G1488,NA())</f>
        <v>344</v>
      </c>
      <c r="K3084">
        <f t="shared" si="384"/>
        <v>-1</v>
      </c>
      <c r="L3084">
        <f t="shared" si="385"/>
        <v>-5</v>
      </c>
      <c r="M3084">
        <f t="shared" si="386"/>
        <v>1</v>
      </c>
      <c r="N3084">
        <f t="shared" si="387"/>
        <v>1</v>
      </c>
      <c r="O3084">
        <f t="shared" si="388"/>
        <v>1</v>
      </c>
      <c r="P3084">
        <f t="shared" si="389"/>
        <v>0</v>
      </c>
      <c r="Q3084">
        <f t="shared" si="390"/>
        <v>0</v>
      </c>
      <c r="R3084">
        <f t="shared" si="391"/>
        <v>1</v>
      </c>
    </row>
    <row r="3085" spans="1:18" x14ac:dyDescent="0.25">
      <c r="A3085" t="str">
        <f>gait_events!B1489</f>
        <v>pp066</v>
      </c>
      <c r="B3085" t="str">
        <f>VLOOKUP(A3085,participants!A:B,2,0)</f>
        <v>F</v>
      </c>
      <c r="C3085">
        <f>VLOOKUP(A3085,participants!A:C,3,0)</f>
        <v>34</v>
      </c>
      <c r="D3085" t="str">
        <f>VLOOKUP(A3085,participants!A:F,6,0)</f>
        <v>YA</v>
      </c>
      <c r="E3085" t="str">
        <f>IF(LEN(SUBSTITUTE(gait_events!C1489,"_run-",""))&lt;&gt;LEN(gait_events!C1489),LEFT(RIGHT(gait_events!C1489,LEN(gait_events!C1489)-19),FIND("_run-",RIGHT(gait_events!C1489,LEN(gait_events!C1489)-19),1)-1),RIGHT(gait_events!C1489,LEN(gait_events!C1489)-19))</f>
        <v>Preferred</v>
      </c>
      <c r="F3085" t="str">
        <f>IF(LEN(SUBSTITUTE(gait_events!C1489,"_run-",""))&lt;&gt;LEN(gait_events!C1489),RIGHT(gait_events!C1489,LEN(gait_events!C1489)-FIND("_run-",gait_events!C1489,1)-4),"")</f>
        <v/>
      </c>
      <c r="G3085" t="str">
        <f>gait_events!D1489</f>
        <v>left_ankle</v>
      </c>
      <c r="H3085" t="str">
        <f>gait_events!E1489</f>
        <v>IC</v>
      </c>
      <c r="I3085">
        <f>IF(gait_events!F1489&lt;&gt;"",gait_events!F1489,NA())</f>
        <v>549</v>
      </c>
      <c r="J3085">
        <f>IF(gait_events!G1489&lt;&gt;"",gait_events!G1489,NA())</f>
        <v>552</v>
      </c>
      <c r="K3085">
        <f t="shared" si="384"/>
        <v>-3</v>
      </c>
      <c r="L3085">
        <f t="shared" si="385"/>
        <v>-15</v>
      </c>
      <c r="M3085">
        <f t="shared" si="386"/>
        <v>1</v>
      </c>
      <c r="N3085">
        <f t="shared" si="387"/>
        <v>1</v>
      </c>
      <c r="O3085">
        <f t="shared" si="388"/>
        <v>1</v>
      </c>
      <c r="P3085">
        <f t="shared" si="389"/>
        <v>0</v>
      </c>
      <c r="Q3085">
        <f t="shared" si="390"/>
        <v>0</v>
      </c>
      <c r="R3085">
        <f t="shared" si="391"/>
        <v>1</v>
      </c>
    </row>
    <row r="3086" spans="1:18" x14ac:dyDescent="0.25">
      <c r="A3086" t="str">
        <f>gait_events!B1490</f>
        <v>pp066</v>
      </c>
      <c r="B3086" t="str">
        <f>VLOOKUP(A3086,participants!A:B,2,0)</f>
        <v>F</v>
      </c>
      <c r="C3086">
        <f>VLOOKUP(A3086,participants!A:C,3,0)</f>
        <v>34</v>
      </c>
      <c r="D3086" t="str">
        <f>VLOOKUP(A3086,participants!A:F,6,0)</f>
        <v>YA</v>
      </c>
      <c r="E3086" t="str">
        <f>IF(LEN(SUBSTITUTE(gait_events!C1490,"_run-",""))&lt;&gt;LEN(gait_events!C1490),LEFT(RIGHT(gait_events!C1490,LEN(gait_events!C1490)-19),FIND("_run-",RIGHT(gait_events!C1490,LEN(gait_events!C1490)-19),1)-1),RIGHT(gait_events!C1490,LEN(gait_events!C1490)-19))</f>
        <v>Preferred</v>
      </c>
      <c r="F3086" t="str">
        <f>IF(LEN(SUBSTITUTE(gait_events!C1490,"_run-",""))&lt;&gt;LEN(gait_events!C1490),RIGHT(gait_events!C1490,LEN(gait_events!C1490)-FIND("_run-",gait_events!C1490,1)-4),"")</f>
        <v/>
      </c>
      <c r="G3086" t="str">
        <f>gait_events!D1490</f>
        <v>left_ankle</v>
      </c>
      <c r="H3086" t="str">
        <f>gait_events!E1490</f>
        <v>IC</v>
      </c>
      <c r="I3086">
        <f>IF(gait_events!F1490&lt;&gt;"",gait_events!F1490,NA())</f>
        <v>762</v>
      </c>
      <c r="J3086">
        <f>IF(gait_events!G1490&lt;&gt;"",gait_events!G1490,NA())</f>
        <v>764</v>
      </c>
      <c r="K3086">
        <f t="shared" si="384"/>
        <v>-2</v>
      </c>
      <c r="L3086">
        <f t="shared" si="385"/>
        <v>-10</v>
      </c>
      <c r="M3086">
        <f t="shared" si="386"/>
        <v>1</v>
      </c>
      <c r="N3086">
        <f t="shared" si="387"/>
        <v>1</v>
      </c>
      <c r="O3086">
        <f t="shared" si="388"/>
        <v>1</v>
      </c>
      <c r="P3086">
        <f t="shared" si="389"/>
        <v>0</v>
      </c>
      <c r="Q3086">
        <f t="shared" si="390"/>
        <v>0</v>
      </c>
      <c r="R3086">
        <f t="shared" si="391"/>
        <v>1</v>
      </c>
    </row>
    <row r="3087" spans="1:18" x14ac:dyDescent="0.25">
      <c r="A3087" t="str">
        <f>gait_events!B1491</f>
        <v>pp066</v>
      </c>
      <c r="B3087" t="str">
        <f>VLOOKUP(A3087,participants!A:B,2,0)</f>
        <v>F</v>
      </c>
      <c r="C3087">
        <f>VLOOKUP(A3087,participants!A:C,3,0)</f>
        <v>34</v>
      </c>
      <c r="D3087" t="str">
        <f>VLOOKUP(A3087,participants!A:F,6,0)</f>
        <v>YA</v>
      </c>
      <c r="E3087" t="str">
        <f>IF(LEN(SUBSTITUTE(gait_events!C1491,"_run-",""))&lt;&gt;LEN(gait_events!C1491),LEFT(RIGHT(gait_events!C1491,LEN(gait_events!C1491)-19),FIND("_run-",RIGHT(gait_events!C1491,LEN(gait_events!C1491)-19),1)-1),RIGHT(gait_events!C1491,LEN(gait_events!C1491)-19))</f>
        <v>Preferred</v>
      </c>
      <c r="F3087" t="str">
        <f>IF(LEN(SUBSTITUTE(gait_events!C1491,"_run-",""))&lt;&gt;LEN(gait_events!C1491),RIGHT(gait_events!C1491,LEN(gait_events!C1491)-FIND("_run-",gait_events!C1491,1)-4),"")</f>
        <v/>
      </c>
      <c r="G3087" t="str">
        <f>gait_events!D1491</f>
        <v>left_ankle</v>
      </c>
      <c r="H3087" t="str">
        <f>gait_events!E1491</f>
        <v>FC</v>
      </c>
      <c r="I3087">
        <f>IF(gait_events!F1491&lt;&gt;"",gait_events!F1491,NA())</f>
        <v>39</v>
      </c>
      <c r="J3087" t="e">
        <f>IF(gait_events!G1491&lt;&gt;"",gait_events!G1491,NA())</f>
        <v>#N/A</v>
      </c>
      <c r="K3087" t="e">
        <f t="shared" si="384"/>
        <v>#N/A</v>
      </c>
      <c r="L3087" t="e">
        <f t="shared" si="385"/>
        <v>#N/A</v>
      </c>
      <c r="M3087">
        <f t="shared" si="386"/>
        <v>1</v>
      </c>
      <c r="N3087">
        <f t="shared" si="387"/>
        <v>0</v>
      </c>
      <c r="O3087">
        <f t="shared" si="388"/>
        <v>0</v>
      </c>
      <c r="P3087">
        <f t="shared" si="389"/>
        <v>1</v>
      </c>
      <c r="Q3087">
        <f t="shared" si="390"/>
        <v>0</v>
      </c>
      <c r="R3087">
        <f t="shared" si="391"/>
        <v>1</v>
      </c>
    </row>
    <row r="3088" spans="1:18" x14ac:dyDescent="0.25">
      <c r="A3088" t="str">
        <f>gait_events!B1492</f>
        <v>pp066</v>
      </c>
      <c r="B3088" t="str">
        <f>VLOOKUP(A3088,participants!A:B,2,0)</f>
        <v>F</v>
      </c>
      <c r="C3088">
        <f>VLOOKUP(A3088,participants!A:C,3,0)</f>
        <v>34</v>
      </c>
      <c r="D3088" t="str">
        <f>VLOOKUP(A3088,participants!A:F,6,0)</f>
        <v>YA</v>
      </c>
      <c r="E3088" t="str">
        <f>IF(LEN(SUBSTITUTE(gait_events!C1492,"_run-",""))&lt;&gt;LEN(gait_events!C1492),LEFT(RIGHT(gait_events!C1492,LEN(gait_events!C1492)-19),FIND("_run-",RIGHT(gait_events!C1492,LEN(gait_events!C1492)-19),1)-1),RIGHT(gait_events!C1492,LEN(gait_events!C1492)-19))</f>
        <v>Preferred</v>
      </c>
      <c r="F3088" t="str">
        <f>IF(LEN(SUBSTITUTE(gait_events!C1492,"_run-",""))&lt;&gt;LEN(gait_events!C1492),RIGHT(gait_events!C1492,LEN(gait_events!C1492)-FIND("_run-",gait_events!C1492,1)-4),"")</f>
        <v/>
      </c>
      <c r="G3088" t="str">
        <f>gait_events!D1492</f>
        <v>left_ankle</v>
      </c>
      <c r="H3088" t="str">
        <f>gait_events!E1492</f>
        <v>FC</v>
      </c>
      <c r="I3088">
        <f>IF(gait_events!F1492&lt;&gt;"",gait_events!F1492,NA())</f>
        <v>263</v>
      </c>
      <c r="J3088">
        <f>IF(gait_events!G1492&lt;&gt;"",gait_events!G1492,NA())</f>
        <v>263</v>
      </c>
      <c r="K3088">
        <f t="shared" si="384"/>
        <v>0</v>
      </c>
      <c r="L3088">
        <f t="shared" si="385"/>
        <v>0</v>
      </c>
      <c r="M3088">
        <f t="shared" si="386"/>
        <v>1</v>
      </c>
      <c r="N3088">
        <f t="shared" si="387"/>
        <v>1</v>
      </c>
      <c r="O3088">
        <f t="shared" si="388"/>
        <v>1</v>
      </c>
      <c r="P3088">
        <f t="shared" si="389"/>
        <v>0</v>
      </c>
      <c r="Q3088">
        <f t="shared" si="390"/>
        <v>0</v>
      </c>
      <c r="R3088">
        <f t="shared" si="391"/>
        <v>1</v>
      </c>
    </row>
    <row r="3089" spans="1:18" x14ac:dyDescent="0.25">
      <c r="A3089" t="str">
        <f>gait_events!B1493</f>
        <v>pp066</v>
      </c>
      <c r="B3089" t="str">
        <f>VLOOKUP(A3089,participants!A:B,2,0)</f>
        <v>F</v>
      </c>
      <c r="C3089">
        <f>VLOOKUP(A3089,participants!A:C,3,0)</f>
        <v>34</v>
      </c>
      <c r="D3089" t="str">
        <f>VLOOKUP(A3089,participants!A:F,6,0)</f>
        <v>YA</v>
      </c>
      <c r="E3089" t="str">
        <f>IF(LEN(SUBSTITUTE(gait_events!C1493,"_run-",""))&lt;&gt;LEN(gait_events!C1493),LEFT(RIGHT(gait_events!C1493,LEN(gait_events!C1493)-19),FIND("_run-",RIGHT(gait_events!C1493,LEN(gait_events!C1493)-19),1)-1),RIGHT(gait_events!C1493,LEN(gait_events!C1493)-19))</f>
        <v>Preferred</v>
      </c>
      <c r="F3089" t="str">
        <f>IF(LEN(SUBSTITUTE(gait_events!C1493,"_run-",""))&lt;&gt;LEN(gait_events!C1493),RIGHT(gait_events!C1493,LEN(gait_events!C1493)-FIND("_run-",gait_events!C1493,1)-4),"")</f>
        <v/>
      </c>
      <c r="G3089" t="str">
        <f>gait_events!D1493</f>
        <v>left_ankle</v>
      </c>
      <c r="H3089" t="str">
        <f>gait_events!E1493</f>
        <v>FC</v>
      </c>
      <c r="I3089">
        <f>IF(gait_events!F1493&lt;&gt;"",gait_events!F1493,NA())</f>
        <v>471</v>
      </c>
      <c r="J3089">
        <f>IF(gait_events!G1493&lt;&gt;"",gait_events!G1493,NA())</f>
        <v>473</v>
      </c>
      <c r="K3089">
        <f t="shared" si="384"/>
        <v>-2</v>
      </c>
      <c r="L3089">
        <f t="shared" si="385"/>
        <v>-10</v>
      </c>
      <c r="M3089">
        <f t="shared" si="386"/>
        <v>1</v>
      </c>
      <c r="N3089">
        <f t="shared" si="387"/>
        <v>1</v>
      </c>
      <c r="O3089">
        <f t="shared" si="388"/>
        <v>1</v>
      </c>
      <c r="P3089">
        <f t="shared" si="389"/>
        <v>0</v>
      </c>
      <c r="Q3089">
        <f t="shared" si="390"/>
        <v>0</v>
      </c>
      <c r="R3089">
        <f t="shared" si="391"/>
        <v>1</v>
      </c>
    </row>
    <row r="3090" spans="1:18" x14ac:dyDescent="0.25">
      <c r="A3090" t="str">
        <f>gait_events!B1494</f>
        <v>pp066</v>
      </c>
      <c r="B3090" t="str">
        <f>VLOOKUP(A3090,participants!A:B,2,0)</f>
        <v>F</v>
      </c>
      <c r="C3090">
        <f>VLOOKUP(A3090,participants!A:C,3,0)</f>
        <v>34</v>
      </c>
      <c r="D3090" t="str">
        <f>VLOOKUP(A3090,participants!A:F,6,0)</f>
        <v>YA</v>
      </c>
      <c r="E3090" t="str">
        <f>IF(LEN(SUBSTITUTE(gait_events!C1494,"_run-",""))&lt;&gt;LEN(gait_events!C1494),LEFT(RIGHT(gait_events!C1494,LEN(gait_events!C1494)-19),FIND("_run-",RIGHT(gait_events!C1494,LEN(gait_events!C1494)-19),1)-1),RIGHT(gait_events!C1494,LEN(gait_events!C1494)-19))</f>
        <v>Preferred</v>
      </c>
      <c r="F3090" t="str">
        <f>IF(LEN(SUBSTITUTE(gait_events!C1494,"_run-",""))&lt;&gt;LEN(gait_events!C1494),RIGHT(gait_events!C1494,LEN(gait_events!C1494)-FIND("_run-",gait_events!C1494,1)-4),"")</f>
        <v/>
      </c>
      <c r="G3090" t="str">
        <f>gait_events!D1494</f>
        <v>left_ankle</v>
      </c>
      <c r="H3090" t="str">
        <f>gait_events!E1494</f>
        <v>FC</v>
      </c>
      <c r="I3090">
        <f>IF(gait_events!F1494&lt;&gt;"",gait_events!F1494,NA())</f>
        <v>682</v>
      </c>
      <c r="J3090">
        <f>IF(gait_events!G1494&lt;&gt;"",gait_events!G1494,NA())</f>
        <v>682</v>
      </c>
      <c r="K3090">
        <f t="shared" si="384"/>
        <v>0</v>
      </c>
      <c r="L3090">
        <f t="shared" si="385"/>
        <v>0</v>
      </c>
      <c r="M3090">
        <f t="shared" si="386"/>
        <v>1</v>
      </c>
      <c r="N3090">
        <f t="shared" si="387"/>
        <v>1</v>
      </c>
      <c r="O3090">
        <f t="shared" si="388"/>
        <v>1</v>
      </c>
      <c r="P3090">
        <f t="shared" si="389"/>
        <v>0</v>
      </c>
      <c r="Q3090">
        <f t="shared" si="390"/>
        <v>0</v>
      </c>
      <c r="R3090">
        <f t="shared" si="391"/>
        <v>1</v>
      </c>
    </row>
    <row r="3091" spans="1:18" x14ac:dyDescent="0.25">
      <c r="A3091" t="str">
        <f>gait_events!B1495</f>
        <v>pp066</v>
      </c>
      <c r="B3091" t="str">
        <f>VLOOKUP(A3091,participants!A:B,2,0)</f>
        <v>F</v>
      </c>
      <c r="C3091">
        <f>VLOOKUP(A3091,participants!A:C,3,0)</f>
        <v>34</v>
      </c>
      <c r="D3091" t="str">
        <f>VLOOKUP(A3091,participants!A:F,6,0)</f>
        <v>YA</v>
      </c>
      <c r="E3091" t="str">
        <f>IF(LEN(SUBSTITUTE(gait_events!C1495,"_run-",""))&lt;&gt;LEN(gait_events!C1495),LEFT(RIGHT(gait_events!C1495,LEN(gait_events!C1495)-19),FIND("_run-",RIGHT(gait_events!C1495,LEN(gait_events!C1495)-19),1)-1),RIGHT(gait_events!C1495,LEN(gait_events!C1495)-19))</f>
        <v>Preferred</v>
      </c>
      <c r="F3091" t="str">
        <f>IF(LEN(SUBSTITUTE(gait_events!C1495,"_run-",""))&lt;&gt;LEN(gait_events!C1495),RIGHT(gait_events!C1495,LEN(gait_events!C1495)-FIND("_run-",gait_events!C1495,1)-4),"")</f>
        <v/>
      </c>
      <c r="G3091" t="str">
        <f>gait_events!D1495</f>
        <v>right_ankle</v>
      </c>
      <c r="H3091" t="str">
        <f>gait_events!E1495</f>
        <v>IC</v>
      </c>
      <c r="I3091">
        <f>IF(gait_events!F1495&lt;&gt;"",gait_events!F1495,NA())</f>
        <v>237</v>
      </c>
      <c r="J3091">
        <f>IF(gait_events!G1495&lt;&gt;"",gait_events!G1495,NA())</f>
        <v>241</v>
      </c>
      <c r="K3091">
        <f t="shared" si="384"/>
        <v>-4</v>
      </c>
      <c r="L3091">
        <f t="shared" si="385"/>
        <v>-20</v>
      </c>
      <c r="M3091">
        <f t="shared" si="386"/>
        <v>1</v>
      </c>
      <c r="N3091">
        <f t="shared" si="387"/>
        <v>1</v>
      </c>
      <c r="O3091">
        <f t="shared" si="388"/>
        <v>1</v>
      </c>
      <c r="P3091">
        <f t="shared" si="389"/>
        <v>0</v>
      </c>
      <c r="Q3091">
        <f t="shared" si="390"/>
        <v>0</v>
      </c>
      <c r="R3091">
        <f t="shared" si="391"/>
        <v>1</v>
      </c>
    </row>
    <row r="3092" spans="1:18" x14ac:dyDescent="0.25">
      <c r="A3092" t="str">
        <f>gait_events!B1496</f>
        <v>pp066</v>
      </c>
      <c r="B3092" t="str">
        <f>VLOOKUP(A3092,participants!A:B,2,0)</f>
        <v>F</v>
      </c>
      <c r="C3092">
        <f>VLOOKUP(A3092,participants!A:C,3,0)</f>
        <v>34</v>
      </c>
      <c r="D3092" t="str">
        <f>VLOOKUP(A3092,participants!A:F,6,0)</f>
        <v>YA</v>
      </c>
      <c r="E3092" t="str">
        <f>IF(LEN(SUBSTITUTE(gait_events!C1496,"_run-",""))&lt;&gt;LEN(gait_events!C1496),LEFT(RIGHT(gait_events!C1496,LEN(gait_events!C1496)-19),FIND("_run-",RIGHT(gait_events!C1496,LEN(gait_events!C1496)-19),1)-1),RIGHT(gait_events!C1496,LEN(gait_events!C1496)-19))</f>
        <v>Preferred</v>
      </c>
      <c r="F3092" t="str">
        <f>IF(LEN(SUBSTITUTE(gait_events!C1496,"_run-",""))&lt;&gt;LEN(gait_events!C1496),RIGHT(gait_events!C1496,LEN(gait_events!C1496)-FIND("_run-",gait_events!C1496,1)-4),"")</f>
        <v/>
      </c>
      <c r="G3092" t="str">
        <f>gait_events!D1496</f>
        <v>right_ankle</v>
      </c>
      <c r="H3092" t="str">
        <f>gait_events!E1496</f>
        <v>IC</v>
      </c>
      <c r="I3092">
        <f>IF(gait_events!F1496&lt;&gt;"",gait_events!F1496,NA())</f>
        <v>448</v>
      </c>
      <c r="J3092">
        <f>IF(gait_events!G1496&lt;&gt;"",gait_events!G1496,NA())</f>
        <v>449</v>
      </c>
      <c r="K3092">
        <f t="shared" si="384"/>
        <v>-1</v>
      </c>
      <c r="L3092">
        <f t="shared" si="385"/>
        <v>-5</v>
      </c>
      <c r="M3092">
        <f t="shared" si="386"/>
        <v>1</v>
      </c>
      <c r="N3092">
        <f t="shared" si="387"/>
        <v>1</v>
      </c>
      <c r="O3092">
        <f t="shared" si="388"/>
        <v>1</v>
      </c>
      <c r="P3092">
        <f t="shared" si="389"/>
        <v>0</v>
      </c>
      <c r="Q3092">
        <f t="shared" si="390"/>
        <v>0</v>
      </c>
      <c r="R3092">
        <f t="shared" si="391"/>
        <v>1</v>
      </c>
    </row>
    <row r="3093" spans="1:18" x14ac:dyDescent="0.25">
      <c r="A3093" t="str">
        <f>gait_events!B1497</f>
        <v>pp066</v>
      </c>
      <c r="B3093" t="str">
        <f>VLOOKUP(A3093,participants!A:B,2,0)</f>
        <v>F</v>
      </c>
      <c r="C3093">
        <f>VLOOKUP(A3093,participants!A:C,3,0)</f>
        <v>34</v>
      </c>
      <c r="D3093" t="str">
        <f>VLOOKUP(A3093,participants!A:F,6,0)</f>
        <v>YA</v>
      </c>
      <c r="E3093" t="str">
        <f>IF(LEN(SUBSTITUTE(gait_events!C1497,"_run-",""))&lt;&gt;LEN(gait_events!C1497),LEFT(RIGHT(gait_events!C1497,LEN(gait_events!C1497)-19),FIND("_run-",RIGHT(gait_events!C1497,LEN(gait_events!C1497)-19),1)-1),RIGHT(gait_events!C1497,LEN(gait_events!C1497)-19))</f>
        <v>Preferred</v>
      </c>
      <c r="F3093" t="str">
        <f>IF(LEN(SUBSTITUTE(gait_events!C1497,"_run-",""))&lt;&gt;LEN(gait_events!C1497),RIGHT(gait_events!C1497,LEN(gait_events!C1497)-FIND("_run-",gait_events!C1497,1)-4),"")</f>
        <v/>
      </c>
      <c r="G3093" t="str">
        <f>gait_events!D1497</f>
        <v>right_ankle</v>
      </c>
      <c r="H3093" t="str">
        <f>gait_events!E1497</f>
        <v>IC</v>
      </c>
      <c r="I3093">
        <f>IF(gait_events!F1497&lt;&gt;"",gait_events!F1497,NA())</f>
        <v>655</v>
      </c>
      <c r="J3093">
        <f>IF(gait_events!G1497&lt;&gt;"",gait_events!G1497,NA())</f>
        <v>656</v>
      </c>
      <c r="K3093">
        <f t="shared" si="384"/>
        <v>-1</v>
      </c>
      <c r="L3093">
        <f t="shared" si="385"/>
        <v>-5</v>
      </c>
      <c r="M3093">
        <f t="shared" si="386"/>
        <v>1</v>
      </c>
      <c r="N3093">
        <f t="shared" si="387"/>
        <v>1</v>
      </c>
      <c r="O3093">
        <f t="shared" si="388"/>
        <v>1</v>
      </c>
      <c r="P3093">
        <f t="shared" si="389"/>
        <v>0</v>
      </c>
      <c r="Q3093">
        <f t="shared" si="390"/>
        <v>0</v>
      </c>
      <c r="R3093">
        <f t="shared" si="391"/>
        <v>1</v>
      </c>
    </row>
    <row r="3094" spans="1:18" x14ac:dyDescent="0.25">
      <c r="A3094" t="str">
        <f>gait_events!B1498</f>
        <v>pp066</v>
      </c>
      <c r="B3094" t="str">
        <f>VLOOKUP(A3094,participants!A:B,2,0)</f>
        <v>F</v>
      </c>
      <c r="C3094">
        <f>VLOOKUP(A3094,participants!A:C,3,0)</f>
        <v>34</v>
      </c>
      <c r="D3094" t="str">
        <f>VLOOKUP(A3094,participants!A:F,6,0)</f>
        <v>YA</v>
      </c>
      <c r="E3094" t="str">
        <f>IF(LEN(SUBSTITUTE(gait_events!C1498,"_run-",""))&lt;&gt;LEN(gait_events!C1498),LEFT(RIGHT(gait_events!C1498,LEN(gait_events!C1498)-19),FIND("_run-",RIGHT(gait_events!C1498,LEN(gait_events!C1498)-19),1)-1),RIGHT(gait_events!C1498,LEN(gait_events!C1498)-19))</f>
        <v>Preferred</v>
      </c>
      <c r="F3094" t="str">
        <f>IF(LEN(SUBSTITUTE(gait_events!C1498,"_run-",""))&lt;&gt;LEN(gait_events!C1498),RIGHT(gait_events!C1498,LEN(gait_events!C1498)-FIND("_run-",gait_events!C1498,1)-4),"")</f>
        <v/>
      </c>
      <c r="G3094" t="str">
        <f>gait_events!D1498</f>
        <v>right_ankle</v>
      </c>
      <c r="H3094" t="str">
        <f>gait_events!E1498</f>
        <v>FC</v>
      </c>
      <c r="I3094">
        <f>IF(gait_events!F1498&lt;&gt;"",gait_events!F1498,NA())</f>
        <v>154</v>
      </c>
      <c r="J3094">
        <f>IF(gait_events!G1498&lt;&gt;"",gait_events!G1498,NA())</f>
        <v>155</v>
      </c>
      <c r="K3094">
        <f t="shared" si="384"/>
        <v>-1</v>
      </c>
      <c r="L3094">
        <f t="shared" si="385"/>
        <v>-5</v>
      </c>
      <c r="M3094">
        <f t="shared" si="386"/>
        <v>1</v>
      </c>
      <c r="N3094">
        <f t="shared" si="387"/>
        <v>1</v>
      </c>
      <c r="O3094">
        <f t="shared" si="388"/>
        <v>1</v>
      </c>
      <c r="P3094">
        <f t="shared" si="389"/>
        <v>0</v>
      </c>
      <c r="Q3094">
        <f t="shared" si="390"/>
        <v>0</v>
      </c>
      <c r="R3094">
        <f t="shared" si="391"/>
        <v>1</v>
      </c>
    </row>
    <row r="3095" spans="1:18" x14ac:dyDescent="0.25">
      <c r="A3095" t="str">
        <f>gait_events!B1499</f>
        <v>pp066</v>
      </c>
      <c r="B3095" t="str">
        <f>VLOOKUP(A3095,participants!A:B,2,0)</f>
        <v>F</v>
      </c>
      <c r="C3095">
        <f>VLOOKUP(A3095,participants!A:C,3,0)</f>
        <v>34</v>
      </c>
      <c r="D3095" t="str">
        <f>VLOOKUP(A3095,participants!A:F,6,0)</f>
        <v>YA</v>
      </c>
      <c r="E3095" t="str">
        <f>IF(LEN(SUBSTITUTE(gait_events!C1499,"_run-",""))&lt;&gt;LEN(gait_events!C1499),LEFT(RIGHT(gait_events!C1499,LEN(gait_events!C1499)-19),FIND("_run-",RIGHT(gait_events!C1499,LEN(gait_events!C1499)-19),1)-1),RIGHT(gait_events!C1499,LEN(gait_events!C1499)-19))</f>
        <v>Preferred</v>
      </c>
      <c r="F3095" t="str">
        <f>IF(LEN(SUBSTITUTE(gait_events!C1499,"_run-",""))&lt;&gt;LEN(gait_events!C1499),RIGHT(gait_events!C1499,LEN(gait_events!C1499)-FIND("_run-",gait_events!C1499,1)-4),"")</f>
        <v/>
      </c>
      <c r="G3095" t="str">
        <f>gait_events!D1499</f>
        <v>right_ankle</v>
      </c>
      <c r="H3095" t="str">
        <f>gait_events!E1499</f>
        <v>FC</v>
      </c>
      <c r="I3095">
        <f>IF(gait_events!F1499&lt;&gt;"",gait_events!F1499,NA())</f>
        <v>367</v>
      </c>
      <c r="J3095">
        <f>IF(gait_events!G1499&lt;&gt;"",gait_events!G1499,NA())</f>
        <v>368</v>
      </c>
      <c r="K3095">
        <f t="shared" si="384"/>
        <v>-1</v>
      </c>
      <c r="L3095">
        <f t="shared" si="385"/>
        <v>-5</v>
      </c>
      <c r="M3095">
        <f t="shared" si="386"/>
        <v>1</v>
      </c>
      <c r="N3095">
        <f t="shared" si="387"/>
        <v>1</v>
      </c>
      <c r="O3095">
        <f t="shared" si="388"/>
        <v>1</v>
      </c>
      <c r="P3095">
        <f t="shared" si="389"/>
        <v>0</v>
      </c>
      <c r="Q3095">
        <f t="shared" si="390"/>
        <v>0</v>
      </c>
      <c r="R3095">
        <f t="shared" si="391"/>
        <v>1</v>
      </c>
    </row>
    <row r="3096" spans="1:18" x14ac:dyDescent="0.25">
      <c r="A3096" t="str">
        <f>gait_events!B1500</f>
        <v>pp066</v>
      </c>
      <c r="B3096" t="str">
        <f>VLOOKUP(A3096,participants!A:B,2,0)</f>
        <v>F</v>
      </c>
      <c r="C3096">
        <f>VLOOKUP(A3096,participants!A:C,3,0)</f>
        <v>34</v>
      </c>
      <c r="D3096" t="str">
        <f>VLOOKUP(A3096,participants!A:F,6,0)</f>
        <v>YA</v>
      </c>
      <c r="E3096" t="str">
        <f>IF(LEN(SUBSTITUTE(gait_events!C1500,"_run-",""))&lt;&gt;LEN(gait_events!C1500),LEFT(RIGHT(gait_events!C1500,LEN(gait_events!C1500)-19),FIND("_run-",RIGHT(gait_events!C1500,LEN(gait_events!C1500)-19),1)-1),RIGHT(gait_events!C1500,LEN(gait_events!C1500)-19))</f>
        <v>Preferred</v>
      </c>
      <c r="F3096" t="str">
        <f>IF(LEN(SUBSTITUTE(gait_events!C1500,"_run-",""))&lt;&gt;LEN(gait_events!C1500),RIGHT(gait_events!C1500,LEN(gait_events!C1500)-FIND("_run-",gait_events!C1500,1)-4),"")</f>
        <v/>
      </c>
      <c r="G3096" t="str">
        <f>gait_events!D1500</f>
        <v>right_ankle</v>
      </c>
      <c r="H3096" t="str">
        <f>gait_events!E1500</f>
        <v>FC</v>
      </c>
      <c r="I3096">
        <f>IF(gait_events!F1500&lt;&gt;"",gait_events!F1500,NA())</f>
        <v>575</v>
      </c>
      <c r="J3096">
        <f>IF(gait_events!G1500&lt;&gt;"",gait_events!G1500,NA())</f>
        <v>576</v>
      </c>
      <c r="K3096">
        <f t="shared" si="384"/>
        <v>-1</v>
      </c>
      <c r="L3096">
        <f t="shared" si="385"/>
        <v>-5</v>
      </c>
      <c r="M3096">
        <f t="shared" si="386"/>
        <v>1</v>
      </c>
      <c r="N3096">
        <f t="shared" si="387"/>
        <v>1</v>
      </c>
      <c r="O3096">
        <f t="shared" si="388"/>
        <v>1</v>
      </c>
      <c r="P3096">
        <f t="shared" si="389"/>
        <v>0</v>
      </c>
      <c r="Q3096">
        <f t="shared" si="390"/>
        <v>0</v>
      </c>
      <c r="R3096">
        <f t="shared" si="391"/>
        <v>1</v>
      </c>
    </row>
    <row r="3097" spans="1:18" x14ac:dyDescent="0.25">
      <c r="A3097" t="str">
        <f>gait_events!B1501</f>
        <v>pp066</v>
      </c>
      <c r="B3097" t="str">
        <f>VLOOKUP(A3097,participants!A:B,2,0)</f>
        <v>F</v>
      </c>
      <c r="C3097">
        <f>VLOOKUP(A3097,participants!A:C,3,0)</f>
        <v>34</v>
      </c>
      <c r="D3097" t="str">
        <f>VLOOKUP(A3097,participants!A:F,6,0)</f>
        <v>YA</v>
      </c>
      <c r="E3097" t="str">
        <f>IF(LEN(SUBSTITUTE(gait_events!C1501,"_run-",""))&lt;&gt;LEN(gait_events!C1501),LEFT(RIGHT(gait_events!C1501,LEN(gait_events!C1501)-19),FIND("_run-",RIGHT(gait_events!C1501,LEN(gait_events!C1501)-19),1)-1),RIGHT(gait_events!C1501,LEN(gait_events!C1501)-19))</f>
        <v>Preferred</v>
      </c>
      <c r="F3097" t="str">
        <f>IF(LEN(SUBSTITUTE(gait_events!C1501,"_run-",""))&lt;&gt;LEN(gait_events!C1501),RIGHT(gait_events!C1501,LEN(gait_events!C1501)-FIND("_run-",gait_events!C1501,1)-4),"")</f>
        <v/>
      </c>
      <c r="G3097" t="str">
        <f>gait_events!D1501</f>
        <v>right_ankle</v>
      </c>
      <c r="H3097" t="str">
        <f>gait_events!E1501</f>
        <v>FC</v>
      </c>
      <c r="I3097">
        <f>IF(gait_events!F1501&lt;&gt;"",gait_events!F1501,NA())</f>
        <v>792</v>
      </c>
      <c r="J3097">
        <f>IF(gait_events!G1501&lt;&gt;"",gait_events!G1501,NA())</f>
        <v>796</v>
      </c>
      <c r="K3097">
        <f t="shared" si="384"/>
        <v>-4</v>
      </c>
      <c r="L3097">
        <f t="shared" si="385"/>
        <v>-20</v>
      </c>
      <c r="M3097">
        <f t="shared" si="386"/>
        <v>1</v>
      </c>
      <c r="N3097">
        <f t="shared" si="387"/>
        <v>1</v>
      </c>
      <c r="O3097">
        <f t="shared" si="388"/>
        <v>1</v>
      </c>
      <c r="P3097">
        <f t="shared" si="389"/>
        <v>0</v>
      </c>
      <c r="Q3097">
        <f t="shared" si="390"/>
        <v>0</v>
      </c>
      <c r="R3097">
        <f t="shared" si="391"/>
        <v>1</v>
      </c>
    </row>
    <row r="3098" spans="1:18" x14ac:dyDescent="0.25">
      <c r="A3098" t="str">
        <f>gait_events!B1502</f>
        <v>pp066</v>
      </c>
      <c r="B3098" t="str">
        <f>VLOOKUP(A3098,participants!A:B,2,0)</f>
        <v>F</v>
      </c>
      <c r="C3098">
        <f>VLOOKUP(A3098,participants!A:C,3,0)</f>
        <v>34</v>
      </c>
      <c r="D3098" t="str">
        <f>VLOOKUP(A3098,participants!A:F,6,0)</f>
        <v>YA</v>
      </c>
      <c r="E3098" t="str">
        <f>IF(LEN(SUBSTITUTE(gait_events!C1502,"_run-",""))&lt;&gt;LEN(gait_events!C1502),LEFT(RIGHT(gait_events!C1502,LEN(gait_events!C1502)-19),FIND("_run-",RIGHT(gait_events!C1502,LEN(gait_events!C1502)-19),1)-1),RIGHT(gait_events!C1502,LEN(gait_events!C1502)-19))</f>
        <v>Preferred</v>
      </c>
      <c r="F3098" t="str">
        <f>IF(LEN(SUBSTITUTE(gait_events!C1502,"_run-",""))&lt;&gt;LEN(gait_events!C1502),RIGHT(gait_events!C1502,LEN(gait_events!C1502)-FIND("_run-",gait_events!C1502,1)-4),"")</f>
        <v/>
      </c>
      <c r="G3098" t="str">
        <f>gait_events!D1502</f>
        <v>left_shank</v>
      </c>
      <c r="H3098" t="str">
        <f>gait_events!E1502</f>
        <v>IC</v>
      </c>
      <c r="I3098">
        <f>IF(gait_events!F1502&lt;&gt;"",gait_events!F1502,NA())</f>
        <v>126</v>
      </c>
      <c r="J3098">
        <f>IF(gait_events!G1502&lt;&gt;"",gait_events!G1502,NA())</f>
        <v>123</v>
      </c>
      <c r="K3098">
        <f t="shared" si="384"/>
        <v>3</v>
      </c>
      <c r="L3098">
        <f t="shared" si="385"/>
        <v>15</v>
      </c>
      <c r="M3098">
        <f t="shared" si="386"/>
        <v>1</v>
      </c>
      <c r="N3098">
        <f t="shared" si="387"/>
        <v>1</v>
      </c>
      <c r="O3098">
        <f t="shared" si="388"/>
        <v>1</v>
      </c>
      <c r="P3098">
        <f t="shared" si="389"/>
        <v>0</v>
      </c>
      <c r="Q3098">
        <f t="shared" si="390"/>
        <v>0</v>
      </c>
      <c r="R3098">
        <f t="shared" si="391"/>
        <v>1</v>
      </c>
    </row>
    <row r="3099" spans="1:18" x14ac:dyDescent="0.25">
      <c r="A3099" t="str">
        <f>gait_events!B1503</f>
        <v>pp066</v>
      </c>
      <c r="B3099" t="str">
        <f>VLOOKUP(A3099,participants!A:B,2,0)</f>
        <v>F</v>
      </c>
      <c r="C3099">
        <f>VLOOKUP(A3099,participants!A:C,3,0)</f>
        <v>34</v>
      </c>
      <c r="D3099" t="str">
        <f>VLOOKUP(A3099,participants!A:F,6,0)</f>
        <v>YA</v>
      </c>
      <c r="E3099" t="str">
        <f>IF(LEN(SUBSTITUTE(gait_events!C1503,"_run-",""))&lt;&gt;LEN(gait_events!C1503),LEFT(RIGHT(gait_events!C1503,LEN(gait_events!C1503)-19),FIND("_run-",RIGHT(gait_events!C1503,LEN(gait_events!C1503)-19),1)-1),RIGHT(gait_events!C1503,LEN(gait_events!C1503)-19))</f>
        <v>Preferred</v>
      </c>
      <c r="F3099" t="str">
        <f>IF(LEN(SUBSTITUTE(gait_events!C1503,"_run-",""))&lt;&gt;LEN(gait_events!C1503),RIGHT(gait_events!C1503,LEN(gait_events!C1503)-FIND("_run-",gait_events!C1503,1)-4),"")</f>
        <v/>
      </c>
      <c r="G3099" t="str">
        <f>gait_events!D1503</f>
        <v>left_shank</v>
      </c>
      <c r="H3099" t="str">
        <f>gait_events!E1503</f>
        <v>IC</v>
      </c>
      <c r="I3099">
        <f>IF(gait_events!F1503&lt;&gt;"",gait_events!F1503,NA())</f>
        <v>343</v>
      </c>
      <c r="J3099">
        <f>IF(gait_events!G1503&lt;&gt;"",gait_events!G1503,NA())</f>
        <v>345</v>
      </c>
      <c r="K3099">
        <f t="shared" si="384"/>
        <v>-2</v>
      </c>
      <c r="L3099">
        <f t="shared" si="385"/>
        <v>-10</v>
      </c>
      <c r="M3099">
        <f t="shared" si="386"/>
        <v>1</v>
      </c>
      <c r="N3099">
        <f t="shared" si="387"/>
        <v>1</v>
      </c>
      <c r="O3099">
        <f t="shared" si="388"/>
        <v>1</v>
      </c>
      <c r="P3099">
        <f t="shared" si="389"/>
        <v>0</v>
      </c>
      <c r="Q3099">
        <f t="shared" si="390"/>
        <v>0</v>
      </c>
      <c r="R3099">
        <f t="shared" si="391"/>
        <v>1</v>
      </c>
    </row>
    <row r="3100" spans="1:18" x14ac:dyDescent="0.25">
      <c r="A3100" t="str">
        <f>gait_events!B1504</f>
        <v>pp066</v>
      </c>
      <c r="B3100" t="str">
        <f>VLOOKUP(A3100,participants!A:B,2,0)</f>
        <v>F</v>
      </c>
      <c r="C3100">
        <f>VLOOKUP(A3100,participants!A:C,3,0)</f>
        <v>34</v>
      </c>
      <c r="D3100" t="str">
        <f>VLOOKUP(A3100,participants!A:F,6,0)</f>
        <v>YA</v>
      </c>
      <c r="E3100" t="str">
        <f>IF(LEN(SUBSTITUTE(gait_events!C1504,"_run-",""))&lt;&gt;LEN(gait_events!C1504),LEFT(RIGHT(gait_events!C1504,LEN(gait_events!C1504)-19),FIND("_run-",RIGHT(gait_events!C1504,LEN(gait_events!C1504)-19),1)-1),RIGHT(gait_events!C1504,LEN(gait_events!C1504)-19))</f>
        <v>Preferred</v>
      </c>
      <c r="F3100" t="str">
        <f>IF(LEN(SUBSTITUTE(gait_events!C1504,"_run-",""))&lt;&gt;LEN(gait_events!C1504),RIGHT(gait_events!C1504,LEN(gait_events!C1504)-FIND("_run-",gait_events!C1504,1)-4),"")</f>
        <v/>
      </c>
      <c r="G3100" t="str">
        <f>gait_events!D1504</f>
        <v>left_shank</v>
      </c>
      <c r="H3100" t="str">
        <f>gait_events!E1504</f>
        <v>IC</v>
      </c>
      <c r="I3100">
        <f>IF(gait_events!F1504&lt;&gt;"",gait_events!F1504,NA())</f>
        <v>549</v>
      </c>
      <c r="J3100">
        <f>IF(gait_events!G1504&lt;&gt;"",gait_events!G1504,NA())</f>
        <v>554</v>
      </c>
      <c r="K3100">
        <f t="shared" si="384"/>
        <v>-5</v>
      </c>
      <c r="L3100">
        <f t="shared" si="385"/>
        <v>-25</v>
      </c>
      <c r="M3100">
        <f t="shared" si="386"/>
        <v>1</v>
      </c>
      <c r="N3100">
        <f t="shared" si="387"/>
        <v>1</v>
      </c>
      <c r="O3100">
        <f t="shared" si="388"/>
        <v>1</v>
      </c>
      <c r="P3100">
        <f t="shared" si="389"/>
        <v>0</v>
      </c>
      <c r="Q3100">
        <f t="shared" si="390"/>
        <v>0</v>
      </c>
      <c r="R3100">
        <f t="shared" si="391"/>
        <v>1</v>
      </c>
    </row>
    <row r="3101" spans="1:18" x14ac:dyDescent="0.25">
      <c r="A3101" t="str">
        <f>gait_events!B1505</f>
        <v>pp066</v>
      </c>
      <c r="B3101" t="str">
        <f>VLOOKUP(A3101,participants!A:B,2,0)</f>
        <v>F</v>
      </c>
      <c r="C3101">
        <f>VLOOKUP(A3101,participants!A:C,3,0)</f>
        <v>34</v>
      </c>
      <c r="D3101" t="str">
        <f>VLOOKUP(A3101,participants!A:F,6,0)</f>
        <v>YA</v>
      </c>
      <c r="E3101" t="str">
        <f>IF(LEN(SUBSTITUTE(gait_events!C1505,"_run-",""))&lt;&gt;LEN(gait_events!C1505),LEFT(RIGHT(gait_events!C1505,LEN(gait_events!C1505)-19),FIND("_run-",RIGHT(gait_events!C1505,LEN(gait_events!C1505)-19),1)-1),RIGHT(gait_events!C1505,LEN(gait_events!C1505)-19))</f>
        <v>Preferred</v>
      </c>
      <c r="F3101" t="str">
        <f>IF(LEN(SUBSTITUTE(gait_events!C1505,"_run-",""))&lt;&gt;LEN(gait_events!C1505),RIGHT(gait_events!C1505,LEN(gait_events!C1505)-FIND("_run-",gait_events!C1505,1)-4),"")</f>
        <v/>
      </c>
      <c r="G3101" t="str">
        <f>gait_events!D1505</f>
        <v>left_shank</v>
      </c>
      <c r="H3101" t="str">
        <f>gait_events!E1505</f>
        <v>IC</v>
      </c>
      <c r="I3101">
        <f>IF(gait_events!F1505&lt;&gt;"",gait_events!F1505,NA())</f>
        <v>762</v>
      </c>
      <c r="J3101">
        <f>IF(gait_events!G1505&lt;&gt;"",gait_events!G1505,NA())</f>
        <v>765</v>
      </c>
      <c r="K3101">
        <f t="shared" si="384"/>
        <v>-3</v>
      </c>
      <c r="L3101">
        <f t="shared" si="385"/>
        <v>-15</v>
      </c>
      <c r="M3101">
        <f t="shared" si="386"/>
        <v>1</v>
      </c>
      <c r="N3101">
        <f t="shared" si="387"/>
        <v>1</v>
      </c>
      <c r="O3101">
        <f t="shared" si="388"/>
        <v>1</v>
      </c>
      <c r="P3101">
        <f t="shared" si="389"/>
        <v>0</v>
      </c>
      <c r="Q3101">
        <f t="shared" si="390"/>
        <v>0</v>
      </c>
      <c r="R3101">
        <f t="shared" si="391"/>
        <v>1</v>
      </c>
    </row>
    <row r="3102" spans="1:18" x14ac:dyDescent="0.25">
      <c r="A3102" t="str">
        <f>gait_events!B1506</f>
        <v>pp066</v>
      </c>
      <c r="B3102" t="str">
        <f>VLOOKUP(A3102,participants!A:B,2,0)</f>
        <v>F</v>
      </c>
      <c r="C3102">
        <f>VLOOKUP(A3102,participants!A:C,3,0)</f>
        <v>34</v>
      </c>
      <c r="D3102" t="str">
        <f>VLOOKUP(A3102,participants!A:F,6,0)</f>
        <v>YA</v>
      </c>
      <c r="E3102" t="str">
        <f>IF(LEN(SUBSTITUTE(gait_events!C1506,"_run-",""))&lt;&gt;LEN(gait_events!C1506),LEFT(RIGHT(gait_events!C1506,LEN(gait_events!C1506)-19),FIND("_run-",RIGHT(gait_events!C1506,LEN(gait_events!C1506)-19),1)-1),RIGHT(gait_events!C1506,LEN(gait_events!C1506)-19))</f>
        <v>Preferred</v>
      </c>
      <c r="F3102" t="str">
        <f>IF(LEN(SUBSTITUTE(gait_events!C1506,"_run-",""))&lt;&gt;LEN(gait_events!C1506),RIGHT(gait_events!C1506,LEN(gait_events!C1506)-FIND("_run-",gait_events!C1506,1)-4),"")</f>
        <v/>
      </c>
      <c r="G3102" t="str">
        <f>gait_events!D1506</f>
        <v>left_shank</v>
      </c>
      <c r="H3102" t="str">
        <f>gait_events!E1506</f>
        <v>FC</v>
      </c>
      <c r="I3102">
        <f>IF(gait_events!F1506&lt;&gt;"",gait_events!F1506,NA())</f>
        <v>39</v>
      </c>
      <c r="J3102">
        <f>IF(gait_events!G1506&lt;&gt;"",gait_events!G1506,NA())</f>
        <v>38</v>
      </c>
      <c r="K3102">
        <f t="shared" si="384"/>
        <v>1</v>
      </c>
      <c r="L3102">
        <f t="shared" si="385"/>
        <v>5</v>
      </c>
      <c r="M3102">
        <f t="shared" si="386"/>
        <v>1</v>
      </c>
      <c r="N3102">
        <f t="shared" si="387"/>
        <v>1</v>
      </c>
      <c r="O3102">
        <f t="shared" si="388"/>
        <v>1</v>
      </c>
      <c r="P3102">
        <f t="shared" si="389"/>
        <v>0</v>
      </c>
      <c r="Q3102">
        <f t="shared" si="390"/>
        <v>0</v>
      </c>
      <c r="R3102">
        <f t="shared" si="391"/>
        <v>1</v>
      </c>
    </row>
    <row r="3103" spans="1:18" x14ac:dyDescent="0.25">
      <c r="A3103" t="str">
        <f>gait_events!B1507</f>
        <v>pp066</v>
      </c>
      <c r="B3103" t="str">
        <f>VLOOKUP(A3103,participants!A:B,2,0)</f>
        <v>F</v>
      </c>
      <c r="C3103">
        <f>VLOOKUP(A3103,participants!A:C,3,0)</f>
        <v>34</v>
      </c>
      <c r="D3103" t="str">
        <f>VLOOKUP(A3103,participants!A:F,6,0)</f>
        <v>YA</v>
      </c>
      <c r="E3103" t="str">
        <f>IF(LEN(SUBSTITUTE(gait_events!C1507,"_run-",""))&lt;&gt;LEN(gait_events!C1507),LEFT(RIGHT(gait_events!C1507,LEN(gait_events!C1507)-19),FIND("_run-",RIGHT(gait_events!C1507,LEN(gait_events!C1507)-19),1)-1),RIGHT(gait_events!C1507,LEN(gait_events!C1507)-19))</f>
        <v>Preferred</v>
      </c>
      <c r="F3103" t="str">
        <f>IF(LEN(SUBSTITUTE(gait_events!C1507,"_run-",""))&lt;&gt;LEN(gait_events!C1507),RIGHT(gait_events!C1507,LEN(gait_events!C1507)-FIND("_run-",gait_events!C1507,1)-4),"")</f>
        <v/>
      </c>
      <c r="G3103" t="str">
        <f>gait_events!D1507</f>
        <v>left_shank</v>
      </c>
      <c r="H3103" t="str">
        <f>gait_events!E1507</f>
        <v>FC</v>
      </c>
      <c r="I3103">
        <f>IF(gait_events!F1507&lt;&gt;"",gait_events!F1507,NA())</f>
        <v>263</v>
      </c>
      <c r="J3103">
        <f>IF(gait_events!G1507&lt;&gt;"",gait_events!G1507,NA())</f>
        <v>264</v>
      </c>
      <c r="K3103">
        <f t="shared" si="384"/>
        <v>-1</v>
      </c>
      <c r="L3103">
        <f t="shared" si="385"/>
        <v>-5</v>
      </c>
      <c r="M3103">
        <f t="shared" si="386"/>
        <v>1</v>
      </c>
      <c r="N3103">
        <f t="shared" si="387"/>
        <v>1</v>
      </c>
      <c r="O3103">
        <f t="shared" si="388"/>
        <v>1</v>
      </c>
      <c r="P3103">
        <f t="shared" si="389"/>
        <v>0</v>
      </c>
      <c r="Q3103">
        <f t="shared" si="390"/>
        <v>0</v>
      </c>
      <c r="R3103">
        <f t="shared" si="391"/>
        <v>1</v>
      </c>
    </row>
    <row r="3104" spans="1:18" x14ac:dyDescent="0.25">
      <c r="A3104" t="str">
        <f>gait_events!B1508</f>
        <v>pp066</v>
      </c>
      <c r="B3104" t="str">
        <f>VLOOKUP(A3104,participants!A:B,2,0)</f>
        <v>F</v>
      </c>
      <c r="C3104">
        <f>VLOOKUP(A3104,participants!A:C,3,0)</f>
        <v>34</v>
      </c>
      <c r="D3104" t="str">
        <f>VLOOKUP(A3104,participants!A:F,6,0)</f>
        <v>YA</v>
      </c>
      <c r="E3104" t="str">
        <f>IF(LEN(SUBSTITUTE(gait_events!C1508,"_run-",""))&lt;&gt;LEN(gait_events!C1508),LEFT(RIGHT(gait_events!C1508,LEN(gait_events!C1508)-19),FIND("_run-",RIGHT(gait_events!C1508,LEN(gait_events!C1508)-19),1)-1),RIGHT(gait_events!C1508,LEN(gait_events!C1508)-19))</f>
        <v>Preferred</v>
      </c>
      <c r="F3104" t="str">
        <f>IF(LEN(SUBSTITUTE(gait_events!C1508,"_run-",""))&lt;&gt;LEN(gait_events!C1508),RIGHT(gait_events!C1508,LEN(gait_events!C1508)-FIND("_run-",gait_events!C1508,1)-4),"")</f>
        <v/>
      </c>
      <c r="G3104" t="str">
        <f>gait_events!D1508</f>
        <v>left_shank</v>
      </c>
      <c r="H3104" t="str">
        <f>gait_events!E1508</f>
        <v>FC</v>
      </c>
      <c r="I3104">
        <f>IF(gait_events!F1508&lt;&gt;"",gait_events!F1508,NA())</f>
        <v>471</v>
      </c>
      <c r="J3104">
        <f>IF(gait_events!G1508&lt;&gt;"",gait_events!G1508,NA())</f>
        <v>473</v>
      </c>
      <c r="K3104">
        <f t="shared" si="384"/>
        <v>-2</v>
      </c>
      <c r="L3104">
        <f t="shared" si="385"/>
        <v>-10</v>
      </c>
      <c r="M3104">
        <f t="shared" si="386"/>
        <v>1</v>
      </c>
      <c r="N3104">
        <f t="shared" si="387"/>
        <v>1</v>
      </c>
      <c r="O3104">
        <f t="shared" si="388"/>
        <v>1</v>
      </c>
      <c r="P3104">
        <f t="shared" si="389"/>
        <v>0</v>
      </c>
      <c r="Q3104">
        <f t="shared" si="390"/>
        <v>0</v>
      </c>
      <c r="R3104">
        <f t="shared" si="391"/>
        <v>1</v>
      </c>
    </row>
    <row r="3105" spans="1:18" x14ac:dyDescent="0.25">
      <c r="A3105" t="str">
        <f>gait_events!B1509</f>
        <v>pp066</v>
      </c>
      <c r="B3105" t="str">
        <f>VLOOKUP(A3105,participants!A:B,2,0)</f>
        <v>F</v>
      </c>
      <c r="C3105">
        <f>VLOOKUP(A3105,participants!A:C,3,0)</f>
        <v>34</v>
      </c>
      <c r="D3105" t="str">
        <f>VLOOKUP(A3105,participants!A:F,6,0)</f>
        <v>YA</v>
      </c>
      <c r="E3105" t="str">
        <f>IF(LEN(SUBSTITUTE(gait_events!C1509,"_run-",""))&lt;&gt;LEN(gait_events!C1509),LEFT(RIGHT(gait_events!C1509,LEN(gait_events!C1509)-19),FIND("_run-",RIGHT(gait_events!C1509,LEN(gait_events!C1509)-19),1)-1),RIGHT(gait_events!C1509,LEN(gait_events!C1509)-19))</f>
        <v>Preferred</v>
      </c>
      <c r="F3105" t="str">
        <f>IF(LEN(SUBSTITUTE(gait_events!C1509,"_run-",""))&lt;&gt;LEN(gait_events!C1509),RIGHT(gait_events!C1509,LEN(gait_events!C1509)-FIND("_run-",gait_events!C1509,1)-4),"")</f>
        <v/>
      </c>
      <c r="G3105" t="str">
        <f>gait_events!D1509</f>
        <v>left_shank</v>
      </c>
      <c r="H3105" t="str">
        <f>gait_events!E1509</f>
        <v>FC</v>
      </c>
      <c r="I3105">
        <f>IF(gait_events!F1509&lt;&gt;"",gait_events!F1509,NA())</f>
        <v>682</v>
      </c>
      <c r="J3105">
        <f>IF(gait_events!G1509&lt;&gt;"",gait_events!G1509,NA())</f>
        <v>683</v>
      </c>
      <c r="K3105">
        <f t="shared" si="384"/>
        <v>-1</v>
      </c>
      <c r="L3105">
        <f t="shared" si="385"/>
        <v>-5</v>
      </c>
      <c r="M3105">
        <f t="shared" si="386"/>
        <v>1</v>
      </c>
      <c r="N3105">
        <f t="shared" si="387"/>
        <v>1</v>
      </c>
      <c r="O3105">
        <f t="shared" si="388"/>
        <v>1</v>
      </c>
      <c r="P3105">
        <f t="shared" si="389"/>
        <v>0</v>
      </c>
      <c r="Q3105">
        <f t="shared" si="390"/>
        <v>0</v>
      </c>
      <c r="R3105">
        <f t="shared" si="391"/>
        <v>1</v>
      </c>
    </row>
    <row r="3106" spans="1:18" x14ac:dyDescent="0.25">
      <c r="A3106" t="str">
        <f>gait_events!B1510</f>
        <v>pp066</v>
      </c>
      <c r="B3106" t="str">
        <f>VLOOKUP(A3106,participants!A:B,2,0)</f>
        <v>F</v>
      </c>
      <c r="C3106">
        <f>VLOOKUP(A3106,participants!A:C,3,0)</f>
        <v>34</v>
      </c>
      <c r="D3106" t="str">
        <f>VLOOKUP(A3106,participants!A:F,6,0)</f>
        <v>YA</v>
      </c>
      <c r="E3106" t="str">
        <f>IF(LEN(SUBSTITUTE(gait_events!C1510,"_run-",""))&lt;&gt;LEN(gait_events!C1510),LEFT(RIGHT(gait_events!C1510,LEN(gait_events!C1510)-19),FIND("_run-",RIGHT(gait_events!C1510,LEN(gait_events!C1510)-19),1)-1),RIGHT(gait_events!C1510,LEN(gait_events!C1510)-19))</f>
        <v>Preferred</v>
      </c>
      <c r="F3106" t="str">
        <f>IF(LEN(SUBSTITUTE(gait_events!C1510,"_run-",""))&lt;&gt;LEN(gait_events!C1510),RIGHT(gait_events!C1510,LEN(gait_events!C1510)-FIND("_run-",gait_events!C1510,1)-4),"")</f>
        <v/>
      </c>
      <c r="G3106" t="str">
        <f>gait_events!D1510</f>
        <v>right_shank</v>
      </c>
      <c r="H3106" t="str">
        <f>gait_events!E1510</f>
        <v>IC</v>
      </c>
      <c r="I3106">
        <f>IF(gait_events!F1510&lt;&gt;"",gait_events!F1510,NA())</f>
        <v>237</v>
      </c>
      <c r="J3106">
        <f>IF(gait_events!G1510&lt;&gt;"",gait_events!G1510,NA())</f>
        <v>241</v>
      </c>
      <c r="K3106">
        <f t="shared" si="384"/>
        <v>-4</v>
      </c>
      <c r="L3106">
        <f t="shared" si="385"/>
        <v>-20</v>
      </c>
      <c r="M3106">
        <f t="shared" si="386"/>
        <v>1</v>
      </c>
      <c r="N3106">
        <f t="shared" si="387"/>
        <v>1</v>
      </c>
      <c r="O3106">
        <f t="shared" si="388"/>
        <v>1</v>
      </c>
      <c r="P3106">
        <f t="shared" si="389"/>
        <v>0</v>
      </c>
      <c r="Q3106">
        <f t="shared" si="390"/>
        <v>0</v>
      </c>
      <c r="R3106">
        <f t="shared" si="391"/>
        <v>1</v>
      </c>
    </row>
    <row r="3107" spans="1:18" x14ac:dyDescent="0.25">
      <c r="A3107" t="str">
        <f>gait_events!B1511</f>
        <v>pp066</v>
      </c>
      <c r="B3107" t="str">
        <f>VLOOKUP(A3107,participants!A:B,2,0)</f>
        <v>F</v>
      </c>
      <c r="C3107">
        <f>VLOOKUP(A3107,participants!A:C,3,0)</f>
        <v>34</v>
      </c>
      <c r="D3107" t="str">
        <f>VLOOKUP(A3107,participants!A:F,6,0)</f>
        <v>YA</v>
      </c>
      <c r="E3107" t="str">
        <f>IF(LEN(SUBSTITUTE(gait_events!C1511,"_run-",""))&lt;&gt;LEN(gait_events!C1511),LEFT(RIGHT(gait_events!C1511,LEN(gait_events!C1511)-19),FIND("_run-",RIGHT(gait_events!C1511,LEN(gait_events!C1511)-19),1)-1),RIGHT(gait_events!C1511,LEN(gait_events!C1511)-19))</f>
        <v>Preferred</v>
      </c>
      <c r="F3107" t="str">
        <f>IF(LEN(SUBSTITUTE(gait_events!C1511,"_run-",""))&lt;&gt;LEN(gait_events!C1511),RIGHT(gait_events!C1511,LEN(gait_events!C1511)-FIND("_run-",gait_events!C1511,1)-4),"")</f>
        <v/>
      </c>
      <c r="G3107" t="str">
        <f>gait_events!D1511</f>
        <v>right_shank</v>
      </c>
      <c r="H3107" t="str">
        <f>gait_events!E1511</f>
        <v>IC</v>
      </c>
      <c r="I3107">
        <f>IF(gait_events!F1511&lt;&gt;"",gait_events!F1511,NA())</f>
        <v>448</v>
      </c>
      <c r="J3107">
        <f>IF(gait_events!G1511&lt;&gt;"",gait_events!G1511,NA())</f>
        <v>451</v>
      </c>
      <c r="K3107">
        <f t="shared" si="384"/>
        <v>-3</v>
      </c>
      <c r="L3107">
        <f t="shared" si="385"/>
        <v>-15</v>
      </c>
      <c r="M3107">
        <f t="shared" si="386"/>
        <v>1</v>
      </c>
      <c r="N3107">
        <f t="shared" si="387"/>
        <v>1</v>
      </c>
      <c r="O3107">
        <f t="shared" si="388"/>
        <v>1</v>
      </c>
      <c r="P3107">
        <f t="shared" si="389"/>
        <v>0</v>
      </c>
      <c r="Q3107">
        <f t="shared" si="390"/>
        <v>0</v>
      </c>
      <c r="R3107">
        <f t="shared" si="391"/>
        <v>1</v>
      </c>
    </row>
    <row r="3108" spans="1:18" x14ac:dyDescent="0.25">
      <c r="A3108" t="str">
        <f>gait_events!B1512</f>
        <v>pp066</v>
      </c>
      <c r="B3108" t="str">
        <f>VLOOKUP(A3108,participants!A:B,2,0)</f>
        <v>F</v>
      </c>
      <c r="C3108">
        <f>VLOOKUP(A3108,participants!A:C,3,0)</f>
        <v>34</v>
      </c>
      <c r="D3108" t="str">
        <f>VLOOKUP(A3108,participants!A:F,6,0)</f>
        <v>YA</v>
      </c>
      <c r="E3108" t="str">
        <f>IF(LEN(SUBSTITUTE(gait_events!C1512,"_run-",""))&lt;&gt;LEN(gait_events!C1512),LEFT(RIGHT(gait_events!C1512,LEN(gait_events!C1512)-19),FIND("_run-",RIGHT(gait_events!C1512,LEN(gait_events!C1512)-19),1)-1),RIGHT(gait_events!C1512,LEN(gait_events!C1512)-19))</f>
        <v>Preferred</v>
      </c>
      <c r="F3108" t="str">
        <f>IF(LEN(SUBSTITUTE(gait_events!C1512,"_run-",""))&lt;&gt;LEN(gait_events!C1512),RIGHT(gait_events!C1512,LEN(gait_events!C1512)-FIND("_run-",gait_events!C1512,1)-4),"")</f>
        <v/>
      </c>
      <c r="G3108" t="str">
        <f>gait_events!D1512</f>
        <v>right_shank</v>
      </c>
      <c r="H3108" t="str">
        <f>gait_events!E1512</f>
        <v>IC</v>
      </c>
      <c r="I3108">
        <f>IF(gait_events!F1512&lt;&gt;"",gait_events!F1512,NA())</f>
        <v>655</v>
      </c>
      <c r="J3108">
        <f>IF(gait_events!G1512&lt;&gt;"",gait_events!G1512,NA())</f>
        <v>658</v>
      </c>
      <c r="K3108">
        <f t="shared" si="384"/>
        <v>-3</v>
      </c>
      <c r="L3108">
        <f t="shared" si="385"/>
        <v>-15</v>
      </c>
      <c r="M3108">
        <f t="shared" si="386"/>
        <v>1</v>
      </c>
      <c r="N3108">
        <f t="shared" si="387"/>
        <v>1</v>
      </c>
      <c r="O3108">
        <f t="shared" si="388"/>
        <v>1</v>
      </c>
      <c r="P3108">
        <f t="shared" si="389"/>
        <v>0</v>
      </c>
      <c r="Q3108">
        <f t="shared" si="390"/>
        <v>0</v>
      </c>
      <c r="R3108">
        <f t="shared" si="391"/>
        <v>1</v>
      </c>
    </row>
    <row r="3109" spans="1:18" x14ac:dyDescent="0.25">
      <c r="A3109" t="str">
        <f>gait_events!B1513</f>
        <v>pp066</v>
      </c>
      <c r="B3109" t="str">
        <f>VLOOKUP(A3109,participants!A:B,2,0)</f>
        <v>F</v>
      </c>
      <c r="C3109">
        <f>VLOOKUP(A3109,participants!A:C,3,0)</f>
        <v>34</v>
      </c>
      <c r="D3109" t="str">
        <f>VLOOKUP(A3109,participants!A:F,6,0)</f>
        <v>YA</v>
      </c>
      <c r="E3109" t="str">
        <f>IF(LEN(SUBSTITUTE(gait_events!C1513,"_run-",""))&lt;&gt;LEN(gait_events!C1513),LEFT(RIGHT(gait_events!C1513,LEN(gait_events!C1513)-19),FIND("_run-",RIGHT(gait_events!C1513,LEN(gait_events!C1513)-19),1)-1),RIGHT(gait_events!C1513,LEN(gait_events!C1513)-19))</f>
        <v>Preferred</v>
      </c>
      <c r="F3109" t="str">
        <f>IF(LEN(SUBSTITUTE(gait_events!C1513,"_run-",""))&lt;&gt;LEN(gait_events!C1513),RIGHT(gait_events!C1513,LEN(gait_events!C1513)-FIND("_run-",gait_events!C1513,1)-4),"")</f>
        <v/>
      </c>
      <c r="G3109" t="str">
        <f>gait_events!D1513</f>
        <v>right_shank</v>
      </c>
      <c r="H3109" t="str">
        <f>gait_events!E1513</f>
        <v>FC</v>
      </c>
      <c r="I3109">
        <f>IF(gait_events!F1513&lt;&gt;"",gait_events!F1513,NA())</f>
        <v>154</v>
      </c>
      <c r="J3109">
        <f>IF(gait_events!G1513&lt;&gt;"",gait_events!G1513,NA())</f>
        <v>155</v>
      </c>
      <c r="K3109">
        <f t="shared" si="384"/>
        <v>-1</v>
      </c>
      <c r="L3109">
        <f t="shared" si="385"/>
        <v>-5</v>
      </c>
      <c r="M3109">
        <f t="shared" si="386"/>
        <v>1</v>
      </c>
      <c r="N3109">
        <f t="shared" si="387"/>
        <v>1</v>
      </c>
      <c r="O3109">
        <f t="shared" si="388"/>
        <v>1</v>
      </c>
      <c r="P3109">
        <f t="shared" si="389"/>
        <v>0</v>
      </c>
      <c r="Q3109">
        <f t="shared" si="390"/>
        <v>0</v>
      </c>
      <c r="R3109">
        <f t="shared" si="391"/>
        <v>1</v>
      </c>
    </row>
    <row r="3110" spans="1:18" x14ac:dyDescent="0.25">
      <c r="A3110" t="str">
        <f>gait_events!B1514</f>
        <v>pp066</v>
      </c>
      <c r="B3110" t="str">
        <f>VLOOKUP(A3110,participants!A:B,2,0)</f>
        <v>F</v>
      </c>
      <c r="C3110">
        <f>VLOOKUP(A3110,participants!A:C,3,0)</f>
        <v>34</v>
      </c>
      <c r="D3110" t="str">
        <f>VLOOKUP(A3110,participants!A:F,6,0)</f>
        <v>YA</v>
      </c>
      <c r="E3110" t="str">
        <f>IF(LEN(SUBSTITUTE(gait_events!C1514,"_run-",""))&lt;&gt;LEN(gait_events!C1514),LEFT(RIGHT(gait_events!C1514,LEN(gait_events!C1514)-19),FIND("_run-",RIGHT(gait_events!C1514,LEN(gait_events!C1514)-19),1)-1),RIGHT(gait_events!C1514,LEN(gait_events!C1514)-19))</f>
        <v>Preferred</v>
      </c>
      <c r="F3110" t="str">
        <f>IF(LEN(SUBSTITUTE(gait_events!C1514,"_run-",""))&lt;&gt;LEN(gait_events!C1514),RIGHT(gait_events!C1514,LEN(gait_events!C1514)-FIND("_run-",gait_events!C1514,1)-4),"")</f>
        <v/>
      </c>
      <c r="G3110" t="str">
        <f>gait_events!D1514</f>
        <v>right_shank</v>
      </c>
      <c r="H3110" t="str">
        <f>gait_events!E1514</f>
        <v>FC</v>
      </c>
      <c r="I3110">
        <f>IF(gait_events!F1514&lt;&gt;"",gait_events!F1514,NA())</f>
        <v>367</v>
      </c>
      <c r="J3110">
        <f>IF(gait_events!G1514&lt;&gt;"",gait_events!G1514,NA())</f>
        <v>367</v>
      </c>
      <c r="K3110">
        <f t="shared" si="384"/>
        <v>0</v>
      </c>
      <c r="L3110">
        <f t="shared" si="385"/>
        <v>0</v>
      </c>
      <c r="M3110">
        <f t="shared" si="386"/>
        <v>1</v>
      </c>
      <c r="N3110">
        <f t="shared" si="387"/>
        <v>1</v>
      </c>
      <c r="O3110">
        <f t="shared" si="388"/>
        <v>1</v>
      </c>
      <c r="P3110">
        <f t="shared" si="389"/>
        <v>0</v>
      </c>
      <c r="Q3110">
        <f t="shared" si="390"/>
        <v>0</v>
      </c>
      <c r="R3110">
        <f t="shared" si="391"/>
        <v>1</v>
      </c>
    </row>
    <row r="3111" spans="1:18" x14ac:dyDescent="0.25">
      <c r="A3111" t="str">
        <f>gait_events!B1515</f>
        <v>pp066</v>
      </c>
      <c r="B3111" t="str">
        <f>VLOOKUP(A3111,participants!A:B,2,0)</f>
        <v>F</v>
      </c>
      <c r="C3111">
        <f>VLOOKUP(A3111,participants!A:C,3,0)</f>
        <v>34</v>
      </c>
      <c r="D3111" t="str">
        <f>VLOOKUP(A3111,participants!A:F,6,0)</f>
        <v>YA</v>
      </c>
      <c r="E3111" t="str">
        <f>IF(LEN(SUBSTITUTE(gait_events!C1515,"_run-",""))&lt;&gt;LEN(gait_events!C1515),LEFT(RIGHT(gait_events!C1515,LEN(gait_events!C1515)-19),FIND("_run-",RIGHT(gait_events!C1515,LEN(gait_events!C1515)-19),1)-1),RIGHT(gait_events!C1515,LEN(gait_events!C1515)-19))</f>
        <v>Preferred</v>
      </c>
      <c r="F3111" t="str">
        <f>IF(LEN(SUBSTITUTE(gait_events!C1515,"_run-",""))&lt;&gt;LEN(gait_events!C1515),RIGHT(gait_events!C1515,LEN(gait_events!C1515)-FIND("_run-",gait_events!C1515,1)-4),"")</f>
        <v/>
      </c>
      <c r="G3111" t="str">
        <f>gait_events!D1515</f>
        <v>right_shank</v>
      </c>
      <c r="H3111" t="str">
        <f>gait_events!E1515</f>
        <v>FC</v>
      </c>
      <c r="I3111">
        <f>IF(gait_events!F1515&lt;&gt;"",gait_events!F1515,NA())</f>
        <v>575</v>
      </c>
      <c r="J3111">
        <f>IF(gait_events!G1515&lt;&gt;"",gait_events!G1515,NA())</f>
        <v>575</v>
      </c>
      <c r="K3111">
        <f t="shared" si="384"/>
        <v>0</v>
      </c>
      <c r="L3111">
        <f t="shared" si="385"/>
        <v>0</v>
      </c>
      <c r="M3111">
        <f t="shared" si="386"/>
        <v>1</v>
      </c>
      <c r="N3111">
        <f t="shared" si="387"/>
        <v>1</v>
      </c>
      <c r="O3111">
        <f t="shared" si="388"/>
        <v>1</v>
      </c>
      <c r="P3111">
        <f t="shared" si="389"/>
        <v>0</v>
      </c>
      <c r="Q3111">
        <f t="shared" si="390"/>
        <v>0</v>
      </c>
      <c r="R3111">
        <f t="shared" si="391"/>
        <v>1</v>
      </c>
    </row>
    <row r="3112" spans="1:18" x14ac:dyDescent="0.25">
      <c r="A3112" t="str">
        <f>gait_events!B1516</f>
        <v>pp066</v>
      </c>
      <c r="B3112" t="str">
        <f>VLOOKUP(A3112,participants!A:B,2,0)</f>
        <v>F</v>
      </c>
      <c r="C3112">
        <f>VLOOKUP(A3112,participants!A:C,3,0)</f>
        <v>34</v>
      </c>
      <c r="D3112" t="str">
        <f>VLOOKUP(A3112,participants!A:F,6,0)</f>
        <v>YA</v>
      </c>
      <c r="E3112" t="str">
        <f>IF(LEN(SUBSTITUTE(gait_events!C1516,"_run-",""))&lt;&gt;LEN(gait_events!C1516),LEFT(RIGHT(gait_events!C1516,LEN(gait_events!C1516)-19),FIND("_run-",RIGHT(gait_events!C1516,LEN(gait_events!C1516)-19),1)-1),RIGHT(gait_events!C1516,LEN(gait_events!C1516)-19))</f>
        <v>Preferred</v>
      </c>
      <c r="F3112" t="str">
        <f>IF(LEN(SUBSTITUTE(gait_events!C1516,"_run-",""))&lt;&gt;LEN(gait_events!C1516),RIGHT(gait_events!C1516,LEN(gait_events!C1516)-FIND("_run-",gait_events!C1516,1)-4),"")</f>
        <v/>
      </c>
      <c r="G3112" t="str">
        <f>gait_events!D1516</f>
        <v>right_shank</v>
      </c>
      <c r="H3112" t="str">
        <f>gait_events!E1516</f>
        <v>FC</v>
      </c>
      <c r="I3112">
        <f>IF(gait_events!F1516&lt;&gt;"",gait_events!F1516,NA())</f>
        <v>792</v>
      </c>
      <c r="J3112" t="e">
        <f>IF(gait_events!G1516&lt;&gt;"",gait_events!G1516,NA())</f>
        <v>#N/A</v>
      </c>
      <c r="K3112" t="e">
        <f t="shared" si="384"/>
        <v>#N/A</v>
      </c>
      <c r="L3112" t="e">
        <f t="shared" si="385"/>
        <v>#N/A</v>
      </c>
      <c r="M3112">
        <f t="shared" si="386"/>
        <v>1</v>
      </c>
      <c r="N3112">
        <f t="shared" si="387"/>
        <v>0</v>
      </c>
      <c r="O3112">
        <f t="shared" si="388"/>
        <v>0</v>
      </c>
      <c r="P3112">
        <f t="shared" si="389"/>
        <v>1</v>
      </c>
      <c r="Q3112">
        <f t="shared" si="390"/>
        <v>0</v>
      </c>
      <c r="R3112">
        <f t="shared" si="391"/>
        <v>1</v>
      </c>
    </row>
    <row r="3113" spans="1:18" x14ac:dyDescent="0.25">
      <c r="A3113" t="str">
        <f>gait_events!B1517</f>
        <v>pp066</v>
      </c>
      <c r="B3113" t="str">
        <f>VLOOKUP(A3113,participants!A:B,2,0)</f>
        <v>F</v>
      </c>
      <c r="C3113">
        <f>VLOOKUP(A3113,participants!A:C,3,0)</f>
        <v>34</v>
      </c>
      <c r="D3113" t="str">
        <f>VLOOKUP(A3113,participants!A:F,6,0)</f>
        <v>YA</v>
      </c>
      <c r="E3113" t="str">
        <f>IF(LEN(SUBSTITUTE(gait_events!C1517,"_run-",""))&lt;&gt;LEN(gait_events!C1517),LEFT(RIGHT(gait_events!C1517,LEN(gait_events!C1517)-19),FIND("_run-",RIGHT(gait_events!C1517,LEN(gait_events!C1517)-19),1)-1),RIGHT(gait_events!C1517,LEN(gait_events!C1517)-19))</f>
        <v>Slow</v>
      </c>
      <c r="F3113" t="str">
        <f>IF(LEN(SUBSTITUTE(gait_events!C1517,"_run-",""))&lt;&gt;LEN(gait_events!C1517),RIGHT(gait_events!C1517,LEN(gait_events!C1517)-FIND("_run-",gait_events!C1517,1)-4),"")</f>
        <v/>
      </c>
      <c r="G3113" t="str">
        <f>gait_events!D1517</f>
        <v>left_ankle</v>
      </c>
      <c r="H3113" t="str">
        <f>gait_events!E1517</f>
        <v>IC</v>
      </c>
      <c r="I3113">
        <f>IF(gait_events!F1517&lt;&gt;"",gait_events!F1517,NA())</f>
        <v>239</v>
      </c>
      <c r="J3113">
        <f>IF(gait_events!G1517&lt;&gt;"",gait_events!G1517,NA())</f>
        <v>238</v>
      </c>
      <c r="K3113">
        <f t="shared" si="384"/>
        <v>1</v>
      </c>
      <c r="L3113">
        <f t="shared" si="385"/>
        <v>5</v>
      </c>
      <c r="M3113">
        <f t="shared" si="386"/>
        <v>1</v>
      </c>
      <c r="N3113">
        <f t="shared" si="387"/>
        <v>1</v>
      </c>
      <c r="O3113">
        <f t="shared" si="388"/>
        <v>1</v>
      </c>
      <c r="P3113">
        <f t="shared" si="389"/>
        <v>0</v>
      </c>
      <c r="Q3113">
        <f t="shared" si="390"/>
        <v>0</v>
      </c>
      <c r="R3113">
        <f t="shared" si="391"/>
        <v>1</v>
      </c>
    </row>
    <row r="3114" spans="1:18" x14ac:dyDescent="0.25">
      <c r="A3114" t="str">
        <f>gait_events!B1518</f>
        <v>pp066</v>
      </c>
      <c r="B3114" t="str">
        <f>VLOOKUP(A3114,participants!A:B,2,0)</f>
        <v>F</v>
      </c>
      <c r="C3114">
        <f>VLOOKUP(A3114,participants!A:C,3,0)</f>
        <v>34</v>
      </c>
      <c r="D3114" t="str">
        <f>VLOOKUP(A3114,participants!A:F,6,0)</f>
        <v>YA</v>
      </c>
      <c r="E3114" t="str">
        <f>IF(LEN(SUBSTITUTE(gait_events!C1518,"_run-",""))&lt;&gt;LEN(gait_events!C1518),LEFT(RIGHT(gait_events!C1518,LEN(gait_events!C1518)-19),FIND("_run-",RIGHT(gait_events!C1518,LEN(gait_events!C1518)-19),1)-1),RIGHT(gait_events!C1518,LEN(gait_events!C1518)-19))</f>
        <v>Slow</v>
      </c>
      <c r="F3114" t="str">
        <f>IF(LEN(SUBSTITUTE(gait_events!C1518,"_run-",""))&lt;&gt;LEN(gait_events!C1518),RIGHT(gait_events!C1518,LEN(gait_events!C1518)-FIND("_run-",gait_events!C1518,1)-4),"")</f>
        <v/>
      </c>
      <c r="G3114" t="str">
        <f>gait_events!D1518</f>
        <v>left_ankle</v>
      </c>
      <c r="H3114" t="str">
        <f>gait_events!E1518</f>
        <v>IC</v>
      </c>
      <c r="I3114">
        <f>IF(gait_events!F1518&lt;&gt;"",gait_events!F1518,NA())</f>
        <v>740</v>
      </c>
      <c r="J3114">
        <f>IF(gait_events!G1518&lt;&gt;"",gait_events!G1518,NA())</f>
        <v>739</v>
      </c>
      <c r="K3114">
        <f t="shared" si="384"/>
        <v>1</v>
      </c>
      <c r="L3114">
        <f t="shared" si="385"/>
        <v>5</v>
      </c>
      <c r="M3114">
        <f t="shared" si="386"/>
        <v>1</v>
      </c>
      <c r="N3114">
        <f t="shared" si="387"/>
        <v>1</v>
      </c>
      <c r="O3114">
        <f t="shared" si="388"/>
        <v>1</v>
      </c>
      <c r="P3114">
        <f t="shared" si="389"/>
        <v>0</v>
      </c>
      <c r="Q3114">
        <f t="shared" si="390"/>
        <v>0</v>
      </c>
      <c r="R3114">
        <f t="shared" si="391"/>
        <v>1</v>
      </c>
    </row>
    <row r="3115" spans="1:18" x14ac:dyDescent="0.25">
      <c r="A3115" t="str">
        <f>gait_events!B1519</f>
        <v>pp066</v>
      </c>
      <c r="B3115" t="str">
        <f>VLOOKUP(A3115,participants!A:B,2,0)</f>
        <v>F</v>
      </c>
      <c r="C3115">
        <f>VLOOKUP(A3115,participants!A:C,3,0)</f>
        <v>34</v>
      </c>
      <c r="D3115" t="str">
        <f>VLOOKUP(A3115,participants!A:F,6,0)</f>
        <v>YA</v>
      </c>
      <c r="E3115" t="str">
        <f>IF(LEN(SUBSTITUTE(gait_events!C1519,"_run-",""))&lt;&gt;LEN(gait_events!C1519),LEFT(RIGHT(gait_events!C1519,LEN(gait_events!C1519)-19),FIND("_run-",RIGHT(gait_events!C1519,LEN(gait_events!C1519)-19),1)-1),RIGHT(gait_events!C1519,LEN(gait_events!C1519)-19))</f>
        <v>Slow</v>
      </c>
      <c r="F3115" t="str">
        <f>IF(LEN(SUBSTITUTE(gait_events!C1519,"_run-",""))&lt;&gt;LEN(gait_events!C1519),RIGHT(gait_events!C1519,LEN(gait_events!C1519)-FIND("_run-",gait_events!C1519,1)-4),"")</f>
        <v/>
      </c>
      <c r="G3115" t="str">
        <f>gait_events!D1519</f>
        <v>left_ankle</v>
      </c>
      <c r="H3115" t="str">
        <f>gait_events!E1519</f>
        <v>IC</v>
      </c>
      <c r="I3115">
        <f>IF(gait_events!F1519&lt;&gt;"",gait_events!F1519,NA())</f>
        <v>1182</v>
      </c>
      <c r="J3115">
        <f>IF(gait_events!G1519&lt;&gt;"",gait_events!G1519,NA())</f>
        <v>1181</v>
      </c>
      <c r="K3115">
        <f t="shared" si="384"/>
        <v>1</v>
      </c>
      <c r="L3115">
        <f t="shared" si="385"/>
        <v>5</v>
      </c>
      <c r="M3115">
        <f t="shared" si="386"/>
        <v>1</v>
      </c>
      <c r="N3115">
        <f t="shared" si="387"/>
        <v>1</v>
      </c>
      <c r="O3115">
        <f t="shared" si="388"/>
        <v>1</v>
      </c>
      <c r="P3115">
        <f t="shared" si="389"/>
        <v>0</v>
      </c>
      <c r="Q3115">
        <f t="shared" si="390"/>
        <v>0</v>
      </c>
      <c r="R3115">
        <f t="shared" si="391"/>
        <v>1</v>
      </c>
    </row>
    <row r="3116" spans="1:18" x14ac:dyDescent="0.25">
      <c r="A3116" t="str">
        <f>gait_events!B1520</f>
        <v>pp066</v>
      </c>
      <c r="B3116" t="str">
        <f>VLOOKUP(A3116,participants!A:B,2,0)</f>
        <v>F</v>
      </c>
      <c r="C3116">
        <f>VLOOKUP(A3116,participants!A:C,3,0)</f>
        <v>34</v>
      </c>
      <c r="D3116" t="str">
        <f>VLOOKUP(A3116,participants!A:F,6,0)</f>
        <v>YA</v>
      </c>
      <c r="E3116" t="str">
        <f>IF(LEN(SUBSTITUTE(gait_events!C1520,"_run-",""))&lt;&gt;LEN(gait_events!C1520),LEFT(RIGHT(gait_events!C1520,LEN(gait_events!C1520)-19),FIND("_run-",RIGHT(gait_events!C1520,LEN(gait_events!C1520)-19),1)-1),RIGHT(gait_events!C1520,LEN(gait_events!C1520)-19))</f>
        <v>Slow</v>
      </c>
      <c r="F3116" t="str">
        <f>IF(LEN(SUBSTITUTE(gait_events!C1520,"_run-",""))&lt;&gt;LEN(gait_events!C1520),RIGHT(gait_events!C1520,LEN(gait_events!C1520)-FIND("_run-",gait_events!C1520,1)-4),"")</f>
        <v/>
      </c>
      <c r="G3116" t="str">
        <f>gait_events!D1520</f>
        <v>left_ankle</v>
      </c>
      <c r="H3116" t="str">
        <f>gait_events!E1520</f>
        <v>IC</v>
      </c>
      <c r="I3116">
        <f>IF(gait_events!F1520&lt;&gt;"",gait_events!F1520,NA())</f>
        <v>1632</v>
      </c>
      <c r="J3116">
        <f>IF(gait_events!G1520&lt;&gt;"",gait_events!G1520,NA())</f>
        <v>1627</v>
      </c>
      <c r="K3116">
        <f t="shared" si="384"/>
        <v>5</v>
      </c>
      <c r="L3116">
        <f t="shared" si="385"/>
        <v>25</v>
      </c>
      <c r="M3116">
        <f t="shared" si="386"/>
        <v>1</v>
      </c>
      <c r="N3116">
        <f t="shared" si="387"/>
        <v>1</v>
      </c>
      <c r="O3116">
        <f t="shared" si="388"/>
        <v>1</v>
      </c>
      <c r="P3116">
        <f t="shared" si="389"/>
        <v>0</v>
      </c>
      <c r="Q3116">
        <f t="shared" si="390"/>
        <v>0</v>
      </c>
      <c r="R3116">
        <f t="shared" si="391"/>
        <v>1</v>
      </c>
    </row>
    <row r="3117" spans="1:18" x14ac:dyDescent="0.25">
      <c r="A3117" t="str">
        <f>gait_events!B1521</f>
        <v>pp066</v>
      </c>
      <c r="B3117" t="str">
        <f>VLOOKUP(A3117,participants!A:B,2,0)</f>
        <v>F</v>
      </c>
      <c r="C3117">
        <f>VLOOKUP(A3117,participants!A:C,3,0)</f>
        <v>34</v>
      </c>
      <c r="D3117" t="str">
        <f>VLOOKUP(A3117,participants!A:F,6,0)</f>
        <v>YA</v>
      </c>
      <c r="E3117" t="str">
        <f>IF(LEN(SUBSTITUTE(gait_events!C1521,"_run-",""))&lt;&gt;LEN(gait_events!C1521),LEFT(RIGHT(gait_events!C1521,LEN(gait_events!C1521)-19),FIND("_run-",RIGHT(gait_events!C1521,LEN(gait_events!C1521)-19),1)-1),RIGHT(gait_events!C1521,LEN(gait_events!C1521)-19))</f>
        <v>Slow</v>
      </c>
      <c r="F3117" t="str">
        <f>IF(LEN(SUBSTITUTE(gait_events!C1521,"_run-",""))&lt;&gt;LEN(gait_events!C1521),RIGHT(gait_events!C1521,LEN(gait_events!C1521)-FIND("_run-",gait_events!C1521,1)-4),"")</f>
        <v/>
      </c>
      <c r="G3117" t="str">
        <f>gait_events!D1521</f>
        <v>left_ankle</v>
      </c>
      <c r="H3117" t="str">
        <f>gait_events!E1521</f>
        <v>FC</v>
      </c>
      <c r="I3117">
        <f>IF(gait_events!F1521&lt;&gt;"",gait_events!F1521,NA())</f>
        <v>77</v>
      </c>
      <c r="J3117" t="e">
        <f>IF(gait_events!G1521&lt;&gt;"",gait_events!G1521,NA())</f>
        <v>#N/A</v>
      </c>
      <c r="K3117" t="e">
        <f t="shared" si="384"/>
        <v>#N/A</v>
      </c>
      <c r="L3117" t="e">
        <f t="shared" si="385"/>
        <v>#N/A</v>
      </c>
      <c r="M3117">
        <f t="shared" si="386"/>
        <v>1</v>
      </c>
      <c r="N3117">
        <f t="shared" si="387"/>
        <v>0</v>
      </c>
      <c r="O3117">
        <f t="shared" si="388"/>
        <v>0</v>
      </c>
      <c r="P3117">
        <f t="shared" si="389"/>
        <v>1</v>
      </c>
      <c r="Q3117">
        <f t="shared" si="390"/>
        <v>0</v>
      </c>
      <c r="R3117">
        <f t="shared" si="391"/>
        <v>1</v>
      </c>
    </row>
    <row r="3118" spans="1:18" x14ac:dyDescent="0.25">
      <c r="A3118" t="str">
        <f>gait_events!B1522</f>
        <v>pp066</v>
      </c>
      <c r="B3118" t="str">
        <f>VLOOKUP(A3118,participants!A:B,2,0)</f>
        <v>F</v>
      </c>
      <c r="C3118">
        <f>VLOOKUP(A3118,participants!A:C,3,0)</f>
        <v>34</v>
      </c>
      <c r="D3118" t="str">
        <f>VLOOKUP(A3118,participants!A:F,6,0)</f>
        <v>YA</v>
      </c>
      <c r="E3118" t="str">
        <f>IF(LEN(SUBSTITUTE(gait_events!C1522,"_run-",""))&lt;&gt;LEN(gait_events!C1522),LEFT(RIGHT(gait_events!C1522,LEN(gait_events!C1522)-19),FIND("_run-",RIGHT(gait_events!C1522,LEN(gait_events!C1522)-19),1)-1),RIGHT(gait_events!C1522,LEN(gait_events!C1522)-19))</f>
        <v>Slow</v>
      </c>
      <c r="F3118" t="str">
        <f>IF(LEN(SUBSTITUTE(gait_events!C1522,"_run-",""))&lt;&gt;LEN(gait_events!C1522),RIGHT(gait_events!C1522,LEN(gait_events!C1522)-FIND("_run-",gait_events!C1522,1)-4),"")</f>
        <v/>
      </c>
      <c r="G3118" t="str">
        <f>gait_events!D1522</f>
        <v>left_ankle</v>
      </c>
      <c r="H3118" t="str">
        <f>gait_events!E1522</f>
        <v>FC</v>
      </c>
      <c r="I3118">
        <f>IF(gait_events!F1522&lt;&gt;"",gait_events!F1522,NA())</f>
        <v>565</v>
      </c>
      <c r="J3118" t="e">
        <f>IF(gait_events!G1522&lt;&gt;"",gait_events!G1522,NA())</f>
        <v>#N/A</v>
      </c>
      <c r="K3118" t="e">
        <f t="shared" si="384"/>
        <v>#N/A</v>
      </c>
      <c r="L3118" t="e">
        <f t="shared" si="385"/>
        <v>#N/A</v>
      </c>
      <c r="M3118">
        <f t="shared" si="386"/>
        <v>1</v>
      </c>
      <c r="N3118">
        <f t="shared" si="387"/>
        <v>0</v>
      </c>
      <c r="O3118">
        <f t="shared" si="388"/>
        <v>0</v>
      </c>
      <c r="P3118">
        <f t="shared" si="389"/>
        <v>1</v>
      </c>
      <c r="Q3118">
        <f t="shared" si="390"/>
        <v>0</v>
      </c>
      <c r="R3118">
        <f t="shared" si="391"/>
        <v>1</v>
      </c>
    </row>
    <row r="3119" spans="1:18" x14ac:dyDescent="0.25">
      <c r="A3119" t="str">
        <f>gait_events!B1523</f>
        <v>pp066</v>
      </c>
      <c r="B3119" t="str">
        <f>VLOOKUP(A3119,participants!A:B,2,0)</f>
        <v>F</v>
      </c>
      <c r="C3119">
        <f>VLOOKUP(A3119,participants!A:C,3,0)</f>
        <v>34</v>
      </c>
      <c r="D3119" t="str">
        <f>VLOOKUP(A3119,participants!A:F,6,0)</f>
        <v>YA</v>
      </c>
      <c r="E3119" t="str">
        <f>IF(LEN(SUBSTITUTE(gait_events!C1523,"_run-",""))&lt;&gt;LEN(gait_events!C1523),LEFT(RIGHT(gait_events!C1523,LEN(gait_events!C1523)-19),FIND("_run-",RIGHT(gait_events!C1523,LEN(gait_events!C1523)-19),1)-1),RIGHT(gait_events!C1523,LEN(gait_events!C1523)-19))</f>
        <v>Slow</v>
      </c>
      <c r="F3119" t="str">
        <f>IF(LEN(SUBSTITUTE(gait_events!C1523,"_run-",""))&lt;&gt;LEN(gait_events!C1523),RIGHT(gait_events!C1523,LEN(gait_events!C1523)-FIND("_run-",gait_events!C1523,1)-4),"")</f>
        <v/>
      </c>
      <c r="G3119" t="str">
        <f>gait_events!D1523</f>
        <v>left_ankle</v>
      </c>
      <c r="H3119" t="str">
        <f>gait_events!E1523</f>
        <v>FC</v>
      </c>
      <c r="I3119">
        <f>IF(gait_events!F1523&lt;&gt;"",gait_events!F1523,NA())</f>
        <v>1009</v>
      </c>
      <c r="J3119" t="e">
        <f>IF(gait_events!G1523&lt;&gt;"",gait_events!G1523,NA())</f>
        <v>#N/A</v>
      </c>
      <c r="K3119" t="e">
        <f t="shared" si="384"/>
        <v>#N/A</v>
      </c>
      <c r="L3119" t="e">
        <f t="shared" si="385"/>
        <v>#N/A</v>
      </c>
      <c r="M3119">
        <f t="shared" si="386"/>
        <v>1</v>
      </c>
      <c r="N3119">
        <f t="shared" si="387"/>
        <v>0</v>
      </c>
      <c r="O3119">
        <f t="shared" si="388"/>
        <v>0</v>
      </c>
      <c r="P3119">
        <f t="shared" si="389"/>
        <v>1</v>
      </c>
      <c r="Q3119">
        <f t="shared" si="390"/>
        <v>0</v>
      </c>
      <c r="R3119">
        <f t="shared" si="391"/>
        <v>1</v>
      </c>
    </row>
    <row r="3120" spans="1:18" x14ac:dyDescent="0.25">
      <c r="A3120" t="str">
        <f>gait_events!B1524</f>
        <v>pp066</v>
      </c>
      <c r="B3120" t="str">
        <f>VLOOKUP(A3120,participants!A:B,2,0)</f>
        <v>F</v>
      </c>
      <c r="C3120">
        <f>VLOOKUP(A3120,participants!A:C,3,0)</f>
        <v>34</v>
      </c>
      <c r="D3120" t="str">
        <f>VLOOKUP(A3120,participants!A:F,6,0)</f>
        <v>YA</v>
      </c>
      <c r="E3120" t="str">
        <f>IF(LEN(SUBSTITUTE(gait_events!C1524,"_run-",""))&lt;&gt;LEN(gait_events!C1524),LEFT(RIGHT(gait_events!C1524,LEN(gait_events!C1524)-19),FIND("_run-",RIGHT(gait_events!C1524,LEN(gait_events!C1524)-19),1)-1),RIGHT(gait_events!C1524,LEN(gait_events!C1524)-19))</f>
        <v>Slow</v>
      </c>
      <c r="F3120" t="str">
        <f>IF(LEN(SUBSTITUTE(gait_events!C1524,"_run-",""))&lt;&gt;LEN(gait_events!C1524),RIGHT(gait_events!C1524,LEN(gait_events!C1524)-FIND("_run-",gait_events!C1524,1)-4),"")</f>
        <v/>
      </c>
      <c r="G3120" t="str">
        <f>gait_events!D1524</f>
        <v>left_ankle</v>
      </c>
      <c r="H3120" t="str">
        <f>gait_events!E1524</f>
        <v>FC</v>
      </c>
      <c r="I3120">
        <f>IF(gait_events!F1524&lt;&gt;"",gait_events!F1524,NA())</f>
        <v>1449</v>
      </c>
      <c r="J3120" t="e">
        <f>IF(gait_events!G1524&lt;&gt;"",gait_events!G1524,NA())</f>
        <v>#N/A</v>
      </c>
      <c r="K3120" t="e">
        <f t="shared" si="384"/>
        <v>#N/A</v>
      </c>
      <c r="L3120" t="e">
        <f t="shared" si="385"/>
        <v>#N/A</v>
      </c>
      <c r="M3120">
        <f t="shared" si="386"/>
        <v>1</v>
      </c>
      <c r="N3120">
        <f t="shared" si="387"/>
        <v>0</v>
      </c>
      <c r="O3120">
        <f t="shared" si="388"/>
        <v>0</v>
      </c>
      <c r="P3120">
        <f t="shared" si="389"/>
        <v>1</v>
      </c>
      <c r="Q3120">
        <f t="shared" si="390"/>
        <v>0</v>
      </c>
      <c r="R3120">
        <f t="shared" si="391"/>
        <v>1</v>
      </c>
    </row>
    <row r="3121" spans="1:18" x14ac:dyDescent="0.25">
      <c r="A3121" t="str">
        <f>gait_events!B1525</f>
        <v>pp066</v>
      </c>
      <c r="B3121" t="str">
        <f>VLOOKUP(A3121,participants!A:B,2,0)</f>
        <v>F</v>
      </c>
      <c r="C3121">
        <f>VLOOKUP(A3121,participants!A:C,3,0)</f>
        <v>34</v>
      </c>
      <c r="D3121" t="str">
        <f>VLOOKUP(A3121,participants!A:F,6,0)</f>
        <v>YA</v>
      </c>
      <c r="E3121" t="str">
        <f>IF(LEN(SUBSTITUTE(gait_events!C1525,"_run-",""))&lt;&gt;LEN(gait_events!C1525),LEFT(RIGHT(gait_events!C1525,LEN(gait_events!C1525)-19),FIND("_run-",RIGHT(gait_events!C1525,LEN(gait_events!C1525)-19),1)-1),RIGHT(gait_events!C1525,LEN(gait_events!C1525)-19))</f>
        <v>Slow</v>
      </c>
      <c r="F3121" t="str">
        <f>IF(LEN(SUBSTITUTE(gait_events!C1525,"_run-",""))&lt;&gt;LEN(gait_events!C1525),RIGHT(gait_events!C1525,LEN(gait_events!C1525)-FIND("_run-",gait_events!C1525,1)-4),"")</f>
        <v/>
      </c>
      <c r="G3121" t="str">
        <f>gait_events!D1525</f>
        <v>left_ankle</v>
      </c>
      <c r="H3121" t="str">
        <f>gait_events!E1525</f>
        <v>FC</v>
      </c>
      <c r="I3121" t="e">
        <f>IF(gait_events!F1525&lt;&gt;"",gait_events!F1525,NA())</f>
        <v>#N/A</v>
      </c>
      <c r="J3121">
        <f>IF(gait_events!G1525&lt;&gt;"",gait_events!G1525,NA())</f>
        <v>1872</v>
      </c>
      <c r="K3121" t="e">
        <f t="shared" si="384"/>
        <v>#N/A</v>
      </c>
      <c r="L3121" t="e">
        <f t="shared" si="385"/>
        <v>#N/A</v>
      </c>
      <c r="M3121">
        <f t="shared" si="386"/>
        <v>0</v>
      </c>
      <c r="N3121">
        <f t="shared" si="387"/>
        <v>1</v>
      </c>
      <c r="O3121">
        <f t="shared" si="388"/>
        <v>0</v>
      </c>
      <c r="P3121">
        <f t="shared" si="389"/>
        <v>0</v>
      </c>
      <c r="Q3121">
        <f t="shared" si="390"/>
        <v>1</v>
      </c>
      <c r="R3121">
        <f t="shared" si="391"/>
        <v>1</v>
      </c>
    </row>
    <row r="3122" spans="1:18" x14ac:dyDescent="0.25">
      <c r="A3122" t="str">
        <f>gait_events!B1526</f>
        <v>pp066</v>
      </c>
      <c r="B3122" t="str">
        <f>VLOOKUP(A3122,participants!A:B,2,0)</f>
        <v>F</v>
      </c>
      <c r="C3122">
        <f>VLOOKUP(A3122,participants!A:C,3,0)</f>
        <v>34</v>
      </c>
      <c r="D3122" t="str">
        <f>VLOOKUP(A3122,participants!A:F,6,0)</f>
        <v>YA</v>
      </c>
      <c r="E3122" t="str">
        <f>IF(LEN(SUBSTITUTE(gait_events!C1526,"_run-",""))&lt;&gt;LEN(gait_events!C1526),LEFT(RIGHT(gait_events!C1526,LEN(gait_events!C1526)-19),FIND("_run-",RIGHT(gait_events!C1526,LEN(gait_events!C1526)-19),1)-1),RIGHT(gait_events!C1526,LEN(gait_events!C1526)-19))</f>
        <v>Slow</v>
      </c>
      <c r="F3122" t="str">
        <f>IF(LEN(SUBSTITUTE(gait_events!C1526,"_run-",""))&lt;&gt;LEN(gait_events!C1526),RIGHT(gait_events!C1526,LEN(gait_events!C1526)-FIND("_run-",gait_events!C1526,1)-4),"")</f>
        <v/>
      </c>
      <c r="G3122" t="str">
        <f>gait_events!D1526</f>
        <v>left_ankle</v>
      </c>
      <c r="H3122" t="str">
        <f>gait_events!E1526</f>
        <v>FC</v>
      </c>
      <c r="I3122">
        <f>IF(gait_events!F1526&lt;&gt;"",gait_events!F1526,NA())</f>
        <v>1909</v>
      </c>
      <c r="J3122" t="e">
        <f>IF(gait_events!G1526&lt;&gt;"",gait_events!G1526,NA())</f>
        <v>#N/A</v>
      </c>
      <c r="K3122" t="e">
        <f t="shared" si="384"/>
        <v>#N/A</v>
      </c>
      <c r="L3122" t="e">
        <f t="shared" si="385"/>
        <v>#N/A</v>
      </c>
      <c r="M3122">
        <f t="shared" si="386"/>
        <v>1</v>
      </c>
      <c r="N3122">
        <f t="shared" si="387"/>
        <v>0</v>
      </c>
      <c r="O3122">
        <f t="shared" si="388"/>
        <v>0</v>
      </c>
      <c r="P3122">
        <f t="shared" si="389"/>
        <v>1</v>
      </c>
      <c r="Q3122">
        <f t="shared" si="390"/>
        <v>0</v>
      </c>
      <c r="R3122">
        <f t="shared" si="391"/>
        <v>1</v>
      </c>
    </row>
    <row r="3123" spans="1:18" x14ac:dyDescent="0.25">
      <c r="A3123" t="str">
        <f>gait_events!B1527</f>
        <v>pp066</v>
      </c>
      <c r="B3123" t="str">
        <f>VLOOKUP(A3123,participants!A:B,2,0)</f>
        <v>F</v>
      </c>
      <c r="C3123">
        <f>VLOOKUP(A3123,participants!A:C,3,0)</f>
        <v>34</v>
      </c>
      <c r="D3123" t="str">
        <f>VLOOKUP(A3123,participants!A:F,6,0)</f>
        <v>YA</v>
      </c>
      <c r="E3123" t="str">
        <f>IF(LEN(SUBSTITUTE(gait_events!C1527,"_run-",""))&lt;&gt;LEN(gait_events!C1527),LEFT(RIGHT(gait_events!C1527,LEN(gait_events!C1527)-19),FIND("_run-",RIGHT(gait_events!C1527,LEN(gait_events!C1527)-19),1)-1),RIGHT(gait_events!C1527,LEN(gait_events!C1527)-19))</f>
        <v>Slow</v>
      </c>
      <c r="F3123" t="str">
        <f>IF(LEN(SUBSTITUTE(gait_events!C1527,"_run-",""))&lt;&gt;LEN(gait_events!C1527),RIGHT(gait_events!C1527,LEN(gait_events!C1527)-FIND("_run-",gait_events!C1527,1)-4),"")</f>
        <v/>
      </c>
      <c r="G3123" t="str">
        <f>gait_events!D1527</f>
        <v>right_ankle</v>
      </c>
      <c r="H3123" t="str">
        <f>gait_events!E1527</f>
        <v>IC</v>
      </c>
      <c r="I3123">
        <f>IF(gait_events!F1527&lt;&gt;"",gait_events!F1527,NA())</f>
        <v>499</v>
      </c>
      <c r="J3123">
        <f>IF(gait_events!G1527&lt;&gt;"",gait_events!G1527,NA())</f>
        <v>496</v>
      </c>
      <c r="K3123">
        <f t="shared" si="384"/>
        <v>3</v>
      </c>
      <c r="L3123">
        <f t="shared" si="385"/>
        <v>15</v>
      </c>
      <c r="M3123">
        <f t="shared" si="386"/>
        <v>1</v>
      </c>
      <c r="N3123">
        <f t="shared" si="387"/>
        <v>1</v>
      </c>
      <c r="O3123">
        <f t="shared" si="388"/>
        <v>1</v>
      </c>
      <c r="P3123">
        <f t="shared" si="389"/>
        <v>0</v>
      </c>
      <c r="Q3123">
        <f t="shared" si="390"/>
        <v>0</v>
      </c>
      <c r="R3123">
        <f t="shared" si="391"/>
        <v>1</v>
      </c>
    </row>
    <row r="3124" spans="1:18" x14ac:dyDescent="0.25">
      <c r="A3124" t="str">
        <f>gait_events!B1528</f>
        <v>pp066</v>
      </c>
      <c r="B3124" t="str">
        <f>VLOOKUP(A3124,participants!A:B,2,0)</f>
        <v>F</v>
      </c>
      <c r="C3124">
        <f>VLOOKUP(A3124,participants!A:C,3,0)</f>
        <v>34</v>
      </c>
      <c r="D3124" t="str">
        <f>VLOOKUP(A3124,participants!A:F,6,0)</f>
        <v>YA</v>
      </c>
      <c r="E3124" t="str">
        <f>IF(LEN(SUBSTITUTE(gait_events!C1528,"_run-",""))&lt;&gt;LEN(gait_events!C1528),LEFT(RIGHT(gait_events!C1528,LEN(gait_events!C1528)-19),FIND("_run-",RIGHT(gait_events!C1528,LEN(gait_events!C1528)-19),1)-1),RIGHT(gait_events!C1528,LEN(gait_events!C1528)-19))</f>
        <v>Slow</v>
      </c>
      <c r="F3124" t="str">
        <f>IF(LEN(SUBSTITUTE(gait_events!C1528,"_run-",""))&lt;&gt;LEN(gait_events!C1528),RIGHT(gait_events!C1528,LEN(gait_events!C1528)-FIND("_run-",gait_events!C1528,1)-4),"")</f>
        <v/>
      </c>
      <c r="G3124" t="str">
        <f>gait_events!D1528</f>
        <v>right_ankle</v>
      </c>
      <c r="H3124" t="str">
        <f>gait_events!E1528</f>
        <v>IC</v>
      </c>
      <c r="I3124">
        <f>IF(gait_events!F1528&lt;&gt;"",gait_events!F1528,NA())</f>
        <v>960</v>
      </c>
      <c r="J3124">
        <f>IF(gait_events!G1528&lt;&gt;"",gait_events!G1528,NA())</f>
        <v>958</v>
      </c>
      <c r="K3124">
        <f t="shared" si="384"/>
        <v>2</v>
      </c>
      <c r="L3124">
        <f t="shared" si="385"/>
        <v>10</v>
      </c>
      <c r="M3124">
        <f t="shared" si="386"/>
        <v>1</v>
      </c>
      <c r="N3124">
        <f t="shared" si="387"/>
        <v>1</v>
      </c>
      <c r="O3124">
        <f t="shared" si="388"/>
        <v>1</v>
      </c>
      <c r="P3124">
        <f t="shared" si="389"/>
        <v>0</v>
      </c>
      <c r="Q3124">
        <f t="shared" si="390"/>
        <v>0</v>
      </c>
      <c r="R3124">
        <f t="shared" si="391"/>
        <v>1</v>
      </c>
    </row>
    <row r="3125" spans="1:18" x14ac:dyDescent="0.25">
      <c r="A3125" t="str">
        <f>gait_events!B1529</f>
        <v>pp066</v>
      </c>
      <c r="B3125" t="str">
        <f>VLOOKUP(A3125,participants!A:B,2,0)</f>
        <v>F</v>
      </c>
      <c r="C3125">
        <f>VLOOKUP(A3125,participants!A:C,3,0)</f>
        <v>34</v>
      </c>
      <c r="D3125" t="str">
        <f>VLOOKUP(A3125,participants!A:F,6,0)</f>
        <v>YA</v>
      </c>
      <c r="E3125" t="str">
        <f>IF(LEN(SUBSTITUTE(gait_events!C1529,"_run-",""))&lt;&gt;LEN(gait_events!C1529),LEFT(RIGHT(gait_events!C1529,LEN(gait_events!C1529)-19),FIND("_run-",RIGHT(gait_events!C1529,LEN(gait_events!C1529)-19),1)-1),RIGHT(gait_events!C1529,LEN(gait_events!C1529)-19))</f>
        <v>Slow</v>
      </c>
      <c r="F3125" t="str">
        <f>IF(LEN(SUBSTITUTE(gait_events!C1529,"_run-",""))&lt;&gt;LEN(gait_events!C1529),RIGHT(gait_events!C1529,LEN(gait_events!C1529)-FIND("_run-",gait_events!C1529,1)-4),"")</f>
        <v/>
      </c>
      <c r="G3125" t="str">
        <f>gait_events!D1529</f>
        <v>right_ankle</v>
      </c>
      <c r="H3125" t="str">
        <f>gait_events!E1529</f>
        <v>IC</v>
      </c>
      <c r="I3125">
        <f>IF(gait_events!F1529&lt;&gt;"",gait_events!F1529,NA())</f>
        <v>1404</v>
      </c>
      <c r="J3125">
        <f>IF(gait_events!G1529&lt;&gt;"",gait_events!G1529,NA())</f>
        <v>1402</v>
      </c>
      <c r="K3125">
        <f t="shared" si="384"/>
        <v>2</v>
      </c>
      <c r="L3125">
        <f t="shared" si="385"/>
        <v>10</v>
      </c>
      <c r="M3125">
        <f t="shared" si="386"/>
        <v>1</v>
      </c>
      <c r="N3125">
        <f t="shared" si="387"/>
        <v>1</v>
      </c>
      <c r="O3125">
        <f t="shared" si="388"/>
        <v>1</v>
      </c>
      <c r="P3125">
        <f t="shared" si="389"/>
        <v>0</v>
      </c>
      <c r="Q3125">
        <f t="shared" si="390"/>
        <v>0</v>
      </c>
      <c r="R3125">
        <f t="shared" si="391"/>
        <v>1</v>
      </c>
    </row>
    <row r="3126" spans="1:18" x14ac:dyDescent="0.25">
      <c r="A3126" t="str">
        <f>gait_events!B1530</f>
        <v>pp066</v>
      </c>
      <c r="B3126" t="str">
        <f>VLOOKUP(A3126,participants!A:B,2,0)</f>
        <v>F</v>
      </c>
      <c r="C3126">
        <f>VLOOKUP(A3126,participants!A:C,3,0)</f>
        <v>34</v>
      </c>
      <c r="D3126" t="str">
        <f>VLOOKUP(A3126,participants!A:F,6,0)</f>
        <v>YA</v>
      </c>
      <c r="E3126" t="str">
        <f>IF(LEN(SUBSTITUTE(gait_events!C1530,"_run-",""))&lt;&gt;LEN(gait_events!C1530),LEFT(RIGHT(gait_events!C1530,LEN(gait_events!C1530)-19),FIND("_run-",RIGHT(gait_events!C1530,LEN(gait_events!C1530)-19),1)-1),RIGHT(gait_events!C1530,LEN(gait_events!C1530)-19))</f>
        <v>Slow</v>
      </c>
      <c r="F3126" t="str">
        <f>IF(LEN(SUBSTITUTE(gait_events!C1530,"_run-",""))&lt;&gt;LEN(gait_events!C1530),RIGHT(gait_events!C1530,LEN(gait_events!C1530)-FIND("_run-",gait_events!C1530,1)-4),"")</f>
        <v/>
      </c>
      <c r="G3126" t="str">
        <f>gait_events!D1530</f>
        <v>right_ankle</v>
      </c>
      <c r="H3126" t="str">
        <f>gait_events!E1530</f>
        <v>IC</v>
      </c>
      <c r="I3126">
        <f>IF(gait_events!F1530&lt;&gt;"",gait_events!F1530,NA())</f>
        <v>1841</v>
      </c>
      <c r="J3126">
        <f>IF(gait_events!G1530&lt;&gt;"",gait_events!G1530,NA())</f>
        <v>1838</v>
      </c>
      <c r="K3126">
        <f t="shared" si="384"/>
        <v>3</v>
      </c>
      <c r="L3126">
        <f t="shared" si="385"/>
        <v>15</v>
      </c>
      <c r="M3126">
        <f t="shared" si="386"/>
        <v>1</v>
      </c>
      <c r="N3126">
        <f t="shared" si="387"/>
        <v>1</v>
      </c>
      <c r="O3126">
        <f t="shared" si="388"/>
        <v>1</v>
      </c>
      <c r="P3126">
        <f t="shared" si="389"/>
        <v>0</v>
      </c>
      <c r="Q3126">
        <f t="shared" si="390"/>
        <v>0</v>
      </c>
      <c r="R3126">
        <f t="shared" si="391"/>
        <v>1</v>
      </c>
    </row>
    <row r="3127" spans="1:18" x14ac:dyDescent="0.25">
      <c r="A3127" t="str">
        <f>gait_events!B1531</f>
        <v>pp066</v>
      </c>
      <c r="B3127" t="str">
        <f>VLOOKUP(A3127,participants!A:B,2,0)</f>
        <v>F</v>
      </c>
      <c r="C3127">
        <f>VLOOKUP(A3127,participants!A:C,3,0)</f>
        <v>34</v>
      </c>
      <c r="D3127" t="str">
        <f>VLOOKUP(A3127,participants!A:F,6,0)</f>
        <v>YA</v>
      </c>
      <c r="E3127" t="str">
        <f>IF(LEN(SUBSTITUTE(gait_events!C1531,"_run-",""))&lt;&gt;LEN(gait_events!C1531),LEFT(RIGHT(gait_events!C1531,LEN(gait_events!C1531)-19),FIND("_run-",RIGHT(gait_events!C1531,LEN(gait_events!C1531)-19),1)-1),RIGHT(gait_events!C1531,LEN(gait_events!C1531)-19))</f>
        <v>Slow</v>
      </c>
      <c r="F3127" t="str">
        <f>IF(LEN(SUBSTITUTE(gait_events!C1531,"_run-",""))&lt;&gt;LEN(gait_events!C1531),RIGHT(gait_events!C1531,LEN(gait_events!C1531)-FIND("_run-",gait_events!C1531,1)-4),"")</f>
        <v/>
      </c>
      <c r="G3127" t="str">
        <f>gait_events!D1531</f>
        <v>right_ankle</v>
      </c>
      <c r="H3127" t="str">
        <f>gait_events!E1531</f>
        <v>FC</v>
      </c>
      <c r="I3127">
        <f>IF(gait_events!F1531&lt;&gt;"",gait_events!F1531,NA())</f>
        <v>314</v>
      </c>
      <c r="J3127" t="e">
        <f>IF(gait_events!G1531&lt;&gt;"",gait_events!G1531,NA())</f>
        <v>#N/A</v>
      </c>
      <c r="K3127" t="e">
        <f t="shared" si="384"/>
        <v>#N/A</v>
      </c>
      <c r="L3127" t="e">
        <f t="shared" si="385"/>
        <v>#N/A</v>
      </c>
      <c r="M3127">
        <f t="shared" si="386"/>
        <v>1</v>
      </c>
      <c r="N3127">
        <f t="shared" si="387"/>
        <v>0</v>
      </c>
      <c r="O3127">
        <f t="shared" si="388"/>
        <v>0</v>
      </c>
      <c r="P3127">
        <f t="shared" si="389"/>
        <v>1</v>
      </c>
      <c r="Q3127">
        <f t="shared" si="390"/>
        <v>0</v>
      </c>
      <c r="R3127">
        <f t="shared" si="391"/>
        <v>1</v>
      </c>
    </row>
    <row r="3128" spans="1:18" x14ac:dyDescent="0.25">
      <c r="A3128" t="str">
        <f>gait_events!B1532</f>
        <v>pp066</v>
      </c>
      <c r="B3128" t="str">
        <f>VLOOKUP(A3128,participants!A:B,2,0)</f>
        <v>F</v>
      </c>
      <c r="C3128">
        <f>VLOOKUP(A3128,participants!A:C,3,0)</f>
        <v>34</v>
      </c>
      <c r="D3128" t="str">
        <f>VLOOKUP(A3128,participants!A:F,6,0)</f>
        <v>YA</v>
      </c>
      <c r="E3128" t="str">
        <f>IF(LEN(SUBSTITUTE(gait_events!C1532,"_run-",""))&lt;&gt;LEN(gait_events!C1532),LEFT(RIGHT(gait_events!C1532,LEN(gait_events!C1532)-19),FIND("_run-",RIGHT(gait_events!C1532,LEN(gait_events!C1532)-19),1)-1),RIGHT(gait_events!C1532,LEN(gait_events!C1532)-19))</f>
        <v>Slow</v>
      </c>
      <c r="F3128" t="str">
        <f>IF(LEN(SUBSTITUTE(gait_events!C1532,"_run-",""))&lt;&gt;LEN(gait_events!C1532),RIGHT(gait_events!C1532,LEN(gait_events!C1532)-FIND("_run-",gait_events!C1532,1)-4),"")</f>
        <v/>
      </c>
      <c r="G3128" t="str">
        <f>gait_events!D1532</f>
        <v>right_ankle</v>
      </c>
      <c r="H3128" t="str">
        <f>gait_events!E1532</f>
        <v>FC</v>
      </c>
      <c r="I3128">
        <f>IF(gait_events!F1532&lt;&gt;"",gait_events!F1532,NA())</f>
        <v>793</v>
      </c>
      <c r="J3128">
        <f>IF(gait_events!G1532&lt;&gt;"",gait_events!G1532,NA())</f>
        <v>808</v>
      </c>
      <c r="K3128">
        <f t="shared" si="384"/>
        <v>-15</v>
      </c>
      <c r="L3128">
        <f t="shared" si="385"/>
        <v>-75</v>
      </c>
      <c r="M3128">
        <f t="shared" si="386"/>
        <v>1</v>
      </c>
      <c r="N3128">
        <f t="shared" si="387"/>
        <v>1</v>
      </c>
      <c r="O3128">
        <f t="shared" si="388"/>
        <v>1</v>
      </c>
      <c r="P3128">
        <f t="shared" si="389"/>
        <v>0</v>
      </c>
      <c r="Q3128">
        <f t="shared" si="390"/>
        <v>0</v>
      </c>
      <c r="R3128">
        <f t="shared" si="391"/>
        <v>1</v>
      </c>
    </row>
    <row r="3129" spans="1:18" x14ac:dyDescent="0.25">
      <c r="A3129" t="str">
        <f>gait_events!B1533</f>
        <v>pp066</v>
      </c>
      <c r="B3129" t="str">
        <f>VLOOKUP(A3129,participants!A:B,2,0)</f>
        <v>F</v>
      </c>
      <c r="C3129">
        <f>VLOOKUP(A3129,participants!A:C,3,0)</f>
        <v>34</v>
      </c>
      <c r="D3129" t="str">
        <f>VLOOKUP(A3129,participants!A:F,6,0)</f>
        <v>YA</v>
      </c>
      <c r="E3129" t="str">
        <f>IF(LEN(SUBSTITUTE(gait_events!C1533,"_run-",""))&lt;&gt;LEN(gait_events!C1533),LEFT(RIGHT(gait_events!C1533,LEN(gait_events!C1533)-19),FIND("_run-",RIGHT(gait_events!C1533,LEN(gait_events!C1533)-19),1)-1),RIGHT(gait_events!C1533,LEN(gait_events!C1533)-19))</f>
        <v>Slow</v>
      </c>
      <c r="F3129" t="str">
        <f>IF(LEN(SUBSTITUTE(gait_events!C1533,"_run-",""))&lt;&gt;LEN(gait_events!C1533),RIGHT(gait_events!C1533,LEN(gait_events!C1533)-FIND("_run-",gait_events!C1533,1)-4),"")</f>
        <v/>
      </c>
      <c r="G3129" t="str">
        <f>gait_events!D1533</f>
        <v>right_ankle</v>
      </c>
      <c r="H3129" t="str">
        <f>gait_events!E1533</f>
        <v>FC</v>
      </c>
      <c r="I3129">
        <f>IF(gait_events!F1533&lt;&gt;"",gait_events!F1533,NA())</f>
        <v>1234</v>
      </c>
      <c r="J3129">
        <f>IF(gait_events!G1533&lt;&gt;"",gait_events!G1533,NA())</f>
        <v>1247</v>
      </c>
      <c r="K3129">
        <f t="shared" si="384"/>
        <v>-13</v>
      </c>
      <c r="L3129">
        <f t="shared" si="385"/>
        <v>-65</v>
      </c>
      <c r="M3129">
        <f t="shared" si="386"/>
        <v>1</v>
      </c>
      <c r="N3129">
        <f t="shared" si="387"/>
        <v>1</v>
      </c>
      <c r="O3129">
        <f t="shared" si="388"/>
        <v>1</v>
      </c>
      <c r="P3129">
        <f t="shared" si="389"/>
        <v>0</v>
      </c>
      <c r="Q3129">
        <f t="shared" si="390"/>
        <v>0</v>
      </c>
      <c r="R3129">
        <f t="shared" si="391"/>
        <v>1</v>
      </c>
    </row>
    <row r="3130" spans="1:18" x14ac:dyDescent="0.25">
      <c r="A3130" t="str">
        <f>gait_events!B1534</f>
        <v>pp066</v>
      </c>
      <c r="B3130" t="str">
        <f>VLOOKUP(A3130,participants!A:B,2,0)</f>
        <v>F</v>
      </c>
      <c r="C3130">
        <f>VLOOKUP(A3130,participants!A:C,3,0)</f>
        <v>34</v>
      </c>
      <c r="D3130" t="str">
        <f>VLOOKUP(A3130,participants!A:F,6,0)</f>
        <v>YA</v>
      </c>
      <c r="E3130" t="str">
        <f>IF(LEN(SUBSTITUTE(gait_events!C1534,"_run-",""))&lt;&gt;LEN(gait_events!C1534),LEFT(RIGHT(gait_events!C1534,LEN(gait_events!C1534)-19),FIND("_run-",RIGHT(gait_events!C1534,LEN(gait_events!C1534)-19),1)-1),RIGHT(gait_events!C1534,LEN(gait_events!C1534)-19))</f>
        <v>Slow</v>
      </c>
      <c r="F3130" t="str">
        <f>IF(LEN(SUBSTITUTE(gait_events!C1534,"_run-",""))&lt;&gt;LEN(gait_events!C1534),RIGHT(gait_events!C1534,LEN(gait_events!C1534)-FIND("_run-",gait_events!C1534,1)-4),"")</f>
        <v/>
      </c>
      <c r="G3130" t="str">
        <f>gait_events!D1534</f>
        <v>right_ankle</v>
      </c>
      <c r="H3130" t="str">
        <f>gait_events!E1534</f>
        <v>FC</v>
      </c>
      <c r="I3130">
        <f>IF(gait_events!F1534&lt;&gt;"",gait_events!F1534,NA())</f>
        <v>1690</v>
      </c>
      <c r="J3130">
        <f>IF(gait_events!G1534&lt;&gt;"",gait_events!G1534,NA())</f>
        <v>1699</v>
      </c>
      <c r="K3130">
        <f t="shared" si="384"/>
        <v>-9</v>
      </c>
      <c r="L3130">
        <f t="shared" si="385"/>
        <v>-45</v>
      </c>
      <c r="M3130">
        <f t="shared" si="386"/>
        <v>1</v>
      </c>
      <c r="N3130">
        <f t="shared" si="387"/>
        <v>1</v>
      </c>
      <c r="O3130">
        <f t="shared" si="388"/>
        <v>1</v>
      </c>
      <c r="P3130">
        <f t="shared" si="389"/>
        <v>0</v>
      </c>
      <c r="Q3130">
        <f t="shared" si="390"/>
        <v>0</v>
      </c>
      <c r="R3130">
        <f t="shared" si="391"/>
        <v>1</v>
      </c>
    </row>
    <row r="3131" spans="1:18" x14ac:dyDescent="0.25">
      <c r="A3131" t="str">
        <f>gait_events!B1535</f>
        <v>pp066</v>
      </c>
      <c r="B3131" t="str">
        <f>VLOOKUP(A3131,participants!A:B,2,0)</f>
        <v>F</v>
      </c>
      <c r="C3131">
        <f>VLOOKUP(A3131,participants!A:C,3,0)</f>
        <v>34</v>
      </c>
      <c r="D3131" t="str">
        <f>VLOOKUP(A3131,participants!A:F,6,0)</f>
        <v>YA</v>
      </c>
      <c r="E3131" t="str">
        <f>IF(LEN(SUBSTITUTE(gait_events!C1535,"_run-",""))&lt;&gt;LEN(gait_events!C1535),LEFT(RIGHT(gait_events!C1535,LEN(gait_events!C1535)-19),FIND("_run-",RIGHT(gait_events!C1535,LEN(gait_events!C1535)-19),1)-1),RIGHT(gait_events!C1535,LEN(gait_events!C1535)-19))</f>
        <v>Slow</v>
      </c>
      <c r="F3131" t="str">
        <f>IF(LEN(SUBSTITUTE(gait_events!C1535,"_run-",""))&lt;&gt;LEN(gait_events!C1535),RIGHT(gait_events!C1535,LEN(gait_events!C1535)-FIND("_run-",gait_events!C1535,1)-4),"")</f>
        <v/>
      </c>
      <c r="G3131" t="str">
        <f>gait_events!D1535</f>
        <v>left_shank</v>
      </c>
      <c r="H3131" t="str">
        <f>gait_events!E1535</f>
        <v>IC</v>
      </c>
      <c r="I3131">
        <f>IF(gait_events!F1535&lt;&gt;"",gait_events!F1535,NA())</f>
        <v>239</v>
      </c>
      <c r="J3131">
        <f>IF(gait_events!G1535&lt;&gt;"",gait_events!G1535,NA())</f>
        <v>239</v>
      </c>
      <c r="K3131">
        <f t="shared" si="384"/>
        <v>0</v>
      </c>
      <c r="L3131">
        <f t="shared" si="385"/>
        <v>0</v>
      </c>
      <c r="M3131">
        <f t="shared" si="386"/>
        <v>1</v>
      </c>
      <c r="N3131">
        <f t="shared" si="387"/>
        <v>1</v>
      </c>
      <c r="O3131">
        <f t="shared" si="388"/>
        <v>1</v>
      </c>
      <c r="P3131">
        <f t="shared" si="389"/>
        <v>0</v>
      </c>
      <c r="Q3131">
        <f t="shared" si="390"/>
        <v>0</v>
      </c>
      <c r="R3131">
        <f t="shared" si="391"/>
        <v>1</v>
      </c>
    </row>
    <row r="3132" spans="1:18" x14ac:dyDescent="0.25">
      <c r="A3132" t="str">
        <f>gait_events!B1536</f>
        <v>pp066</v>
      </c>
      <c r="B3132" t="str">
        <f>VLOOKUP(A3132,participants!A:B,2,0)</f>
        <v>F</v>
      </c>
      <c r="C3132">
        <f>VLOOKUP(A3132,participants!A:C,3,0)</f>
        <v>34</v>
      </c>
      <c r="D3132" t="str">
        <f>VLOOKUP(A3132,participants!A:F,6,0)</f>
        <v>YA</v>
      </c>
      <c r="E3132" t="str">
        <f>IF(LEN(SUBSTITUTE(gait_events!C1536,"_run-",""))&lt;&gt;LEN(gait_events!C1536),LEFT(RIGHT(gait_events!C1536,LEN(gait_events!C1536)-19),FIND("_run-",RIGHT(gait_events!C1536,LEN(gait_events!C1536)-19),1)-1),RIGHT(gait_events!C1536,LEN(gait_events!C1536)-19))</f>
        <v>Slow</v>
      </c>
      <c r="F3132" t="str">
        <f>IF(LEN(SUBSTITUTE(gait_events!C1536,"_run-",""))&lt;&gt;LEN(gait_events!C1536),RIGHT(gait_events!C1536,LEN(gait_events!C1536)-FIND("_run-",gait_events!C1536,1)-4),"")</f>
        <v/>
      </c>
      <c r="G3132" t="str">
        <f>gait_events!D1536</f>
        <v>left_shank</v>
      </c>
      <c r="H3132" t="str">
        <f>gait_events!E1536</f>
        <v>IC</v>
      </c>
      <c r="I3132">
        <f>IF(gait_events!F1536&lt;&gt;"",gait_events!F1536,NA())</f>
        <v>740</v>
      </c>
      <c r="J3132">
        <f>IF(gait_events!G1536&lt;&gt;"",gait_events!G1536,NA())</f>
        <v>740</v>
      </c>
      <c r="K3132">
        <f t="shared" si="384"/>
        <v>0</v>
      </c>
      <c r="L3132">
        <f t="shared" si="385"/>
        <v>0</v>
      </c>
      <c r="M3132">
        <f t="shared" si="386"/>
        <v>1</v>
      </c>
      <c r="N3132">
        <f t="shared" si="387"/>
        <v>1</v>
      </c>
      <c r="O3132">
        <f t="shared" si="388"/>
        <v>1</v>
      </c>
      <c r="P3132">
        <f t="shared" si="389"/>
        <v>0</v>
      </c>
      <c r="Q3132">
        <f t="shared" si="390"/>
        <v>0</v>
      </c>
      <c r="R3132">
        <f t="shared" si="391"/>
        <v>1</v>
      </c>
    </row>
    <row r="3133" spans="1:18" x14ac:dyDescent="0.25">
      <c r="A3133" t="str">
        <f>gait_events!B1537</f>
        <v>pp066</v>
      </c>
      <c r="B3133" t="str">
        <f>VLOOKUP(A3133,participants!A:B,2,0)</f>
        <v>F</v>
      </c>
      <c r="C3133">
        <f>VLOOKUP(A3133,participants!A:C,3,0)</f>
        <v>34</v>
      </c>
      <c r="D3133" t="str">
        <f>VLOOKUP(A3133,participants!A:F,6,0)</f>
        <v>YA</v>
      </c>
      <c r="E3133" t="str">
        <f>IF(LEN(SUBSTITUTE(gait_events!C1537,"_run-",""))&lt;&gt;LEN(gait_events!C1537),LEFT(RIGHT(gait_events!C1537,LEN(gait_events!C1537)-19),FIND("_run-",RIGHT(gait_events!C1537,LEN(gait_events!C1537)-19),1)-1),RIGHT(gait_events!C1537,LEN(gait_events!C1537)-19))</f>
        <v>Slow</v>
      </c>
      <c r="F3133" t="str">
        <f>IF(LEN(SUBSTITUTE(gait_events!C1537,"_run-",""))&lt;&gt;LEN(gait_events!C1537),RIGHT(gait_events!C1537,LEN(gait_events!C1537)-FIND("_run-",gait_events!C1537,1)-4),"")</f>
        <v/>
      </c>
      <c r="G3133" t="str">
        <f>gait_events!D1537</f>
        <v>left_shank</v>
      </c>
      <c r="H3133" t="str">
        <f>gait_events!E1537</f>
        <v>IC</v>
      </c>
      <c r="I3133">
        <f>IF(gait_events!F1537&lt;&gt;"",gait_events!F1537,NA())</f>
        <v>1182</v>
      </c>
      <c r="J3133">
        <f>IF(gait_events!G1537&lt;&gt;"",gait_events!G1537,NA())</f>
        <v>1183</v>
      </c>
      <c r="K3133">
        <f t="shared" si="384"/>
        <v>-1</v>
      </c>
      <c r="L3133">
        <f t="shared" si="385"/>
        <v>-5</v>
      </c>
      <c r="M3133">
        <f t="shared" si="386"/>
        <v>1</v>
      </c>
      <c r="N3133">
        <f t="shared" si="387"/>
        <v>1</v>
      </c>
      <c r="O3133">
        <f t="shared" si="388"/>
        <v>1</v>
      </c>
      <c r="P3133">
        <f t="shared" si="389"/>
        <v>0</v>
      </c>
      <c r="Q3133">
        <f t="shared" si="390"/>
        <v>0</v>
      </c>
      <c r="R3133">
        <f t="shared" si="391"/>
        <v>1</v>
      </c>
    </row>
    <row r="3134" spans="1:18" x14ac:dyDescent="0.25">
      <c r="A3134" t="str">
        <f>gait_events!B1538</f>
        <v>pp066</v>
      </c>
      <c r="B3134" t="str">
        <f>VLOOKUP(A3134,participants!A:B,2,0)</f>
        <v>F</v>
      </c>
      <c r="C3134">
        <f>VLOOKUP(A3134,participants!A:C,3,0)</f>
        <v>34</v>
      </c>
      <c r="D3134" t="str">
        <f>VLOOKUP(A3134,participants!A:F,6,0)</f>
        <v>YA</v>
      </c>
      <c r="E3134" t="str">
        <f>IF(LEN(SUBSTITUTE(gait_events!C1538,"_run-",""))&lt;&gt;LEN(gait_events!C1538),LEFT(RIGHT(gait_events!C1538,LEN(gait_events!C1538)-19),FIND("_run-",RIGHT(gait_events!C1538,LEN(gait_events!C1538)-19),1)-1),RIGHT(gait_events!C1538,LEN(gait_events!C1538)-19))</f>
        <v>Slow</v>
      </c>
      <c r="F3134" t="str">
        <f>IF(LEN(SUBSTITUTE(gait_events!C1538,"_run-",""))&lt;&gt;LEN(gait_events!C1538),RIGHT(gait_events!C1538,LEN(gait_events!C1538)-FIND("_run-",gait_events!C1538,1)-4),"")</f>
        <v/>
      </c>
      <c r="G3134" t="str">
        <f>gait_events!D1538</f>
        <v>left_shank</v>
      </c>
      <c r="H3134" t="str">
        <f>gait_events!E1538</f>
        <v>IC</v>
      </c>
      <c r="I3134">
        <f>IF(gait_events!F1538&lt;&gt;"",gait_events!F1538,NA())</f>
        <v>1632</v>
      </c>
      <c r="J3134">
        <f>IF(gait_events!G1538&lt;&gt;"",gait_events!G1538,NA())</f>
        <v>1629</v>
      </c>
      <c r="K3134">
        <f t="shared" si="384"/>
        <v>3</v>
      </c>
      <c r="L3134">
        <f t="shared" si="385"/>
        <v>15</v>
      </c>
      <c r="M3134">
        <f t="shared" si="386"/>
        <v>1</v>
      </c>
      <c r="N3134">
        <f t="shared" si="387"/>
        <v>1</v>
      </c>
      <c r="O3134">
        <f t="shared" si="388"/>
        <v>1</v>
      </c>
      <c r="P3134">
        <f t="shared" si="389"/>
        <v>0</v>
      </c>
      <c r="Q3134">
        <f t="shared" si="390"/>
        <v>0</v>
      </c>
      <c r="R3134">
        <f t="shared" si="391"/>
        <v>1</v>
      </c>
    </row>
    <row r="3135" spans="1:18" x14ac:dyDescent="0.25">
      <c r="A3135" t="str">
        <f>gait_events!B1539</f>
        <v>pp066</v>
      </c>
      <c r="B3135" t="str">
        <f>VLOOKUP(A3135,participants!A:B,2,0)</f>
        <v>F</v>
      </c>
      <c r="C3135">
        <f>VLOOKUP(A3135,participants!A:C,3,0)</f>
        <v>34</v>
      </c>
      <c r="D3135" t="str">
        <f>VLOOKUP(A3135,participants!A:F,6,0)</f>
        <v>YA</v>
      </c>
      <c r="E3135" t="str">
        <f>IF(LEN(SUBSTITUTE(gait_events!C1539,"_run-",""))&lt;&gt;LEN(gait_events!C1539),LEFT(RIGHT(gait_events!C1539,LEN(gait_events!C1539)-19),FIND("_run-",RIGHT(gait_events!C1539,LEN(gait_events!C1539)-19),1)-1),RIGHT(gait_events!C1539,LEN(gait_events!C1539)-19))</f>
        <v>Slow</v>
      </c>
      <c r="F3135" t="str">
        <f>IF(LEN(SUBSTITUTE(gait_events!C1539,"_run-",""))&lt;&gt;LEN(gait_events!C1539),RIGHT(gait_events!C1539,LEN(gait_events!C1539)-FIND("_run-",gait_events!C1539,1)-4),"")</f>
        <v/>
      </c>
      <c r="G3135" t="str">
        <f>gait_events!D1539</f>
        <v>left_shank</v>
      </c>
      <c r="H3135" t="str">
        <f>gait_events!E1539</f>
        <v>FC</v>
      </c>
      <c r="I3135">
        <f>IF(gait_events!F1539&lt;&gt;"",gait_events!F1539,NA())</f>
        <v>77</v>
      </c>
      <c r="J3135">
        <f>IF(gait_events!G1539&lt;&gt;"",gait_events!G1539,NA())</f>
        <v>85</v>
      </c>
      <c r="K3135">
        <f t="shared" si="384"/>
        <v>-8</v>
      </c>
      <c r="L3135">
        <f t="shared" si="385"/>
        <v>-40</v>
      </c>
      <c r="M3135">
        <f t="shared" si="386"/>
        <v>1</v>
      </c>
      <c r="N3135">
        <f t="shared" si="387"/>
        <v>1</v>
      </c>
      <c r="O3135">
        <f t="shared" si="388"/>
        <v>1</v>
      </c>
      <c r="P3135">
        <f t="shared" si="389"/>
        <v>0</v>
      </c>
      <c r="Q3135">
        <f t="shared" si="390"/>
        <v>0</v>
      </c>
      <c r="R3135">
        <f t="shared" si="391"/>
        <v>1</v>
      </c>
    </row>
    <row r="3136" spans="1:18" x14ac:dyDescent="0.25">
      <c r="A3136" t="str">
        <f>gait_events!B1540</f>
        <v>pp066</v>
      </c>
      <c r="B3136" t="str">
        <f>VLOOKUP(A3136,participants!A:B,2,0)</f>
        <v>F</v>
      </c>
      <c r="C3136">
        <f>VLOOKUP(A3136,participants!A:C,3,0)</f>
        <v>34</v>
      </c>
      <c r="D3136" t="str">
        <f>VLOOKUP(A3136,participants!A:F,6,0)</f>
        <v>YA</v>
      </c>
      <c r="E3136" t="str">
        <f>IF(LEN(SUBSTITUTE(gait_events!C1540,"_run-",""))&lt;&gt;LEN(gait_events!C1540),LEFT(RIGHT(gait_events!C1540,LEN(gait_events!C1540)-19),FIND("_run-",RIGHT(gait_events!C1540,LEN(gait_events!C1540)-19),1)-1),RIGHT(gait_events!C1540,LEN(gait_events!C1540)-19))</f>
        <v>Slow</v>
      </c>
      <c r="F3136" t="str">
        <f>IF(LEN(SUBSTITUTE(gait_events!C1540,"_run-",""))&lt;&gt;LEN(gait_events!C1540),RIGHT(gait_events!C1540,LEN(gait_events!C1540)-FIND("_run-",gait_events!C1540,1)-4),"")</f>
        <v/>
      </c>
      <c r="G3136" t="str">
        <f>gait_events!D1540</f>
        <v>left_shank</v>
      </c>
      <c r="H3136" t="str">
        <f>gait_events!E1540</f>
        <v>FC</v>
      </c>
      <c r="I3136">
        <f>IF(gait_events!F1540&lt;&gt;"",gait_events!F1540,NA())</f>
        <v>565</v>
      </c>
      <c r="J3136">
        <f>IF(gait_events!G1540&lt;&gt;"",gait_events!G1540,NA())</f>
        <v>576</v>
      </c>
      <c r="K3136">
        <f t="shared" si="384"/>
        <v>-11</v>
      </c>
      <c r="L3136">
        <f t="shared" si="385"/>
        <v>-55</v>
      </c>
      <c r="M3136">
        <f t="shared" si="386"/>
        <v>1</v>
      </c>
      <c r="N3136">
        <f t="shared" si="387"/>
        <v>1</v>
      </c>
      <c r="O3136">
        <f t="shared" si="388"/>
        <v>1</v>
      </c>
      <c r="P3136">
        <f t="shared" si="389"/>
        <v>0</v>
      </c>
      <c r="Q3136">
        <f t="shared" si="390"/>
        <v>0</v>
      </c>
      <c r="R3136">
        <f t="shared" si="391"/>
        <v>1</v>
      </c>
    </row>
    <row r="3137" spans="1:18" x14ac:dyDescent="0.25">
      <c r="A3137" t="str">
        <f>gait_events!B1541</f>
        <v>pp066</v>
      </c>
      <c r="B3137" t="str">
        <f>VLOOKUP(A3137,participants!A:B,2,0)</f>
        <v>F</v>
      </c>
      <c r="C3137">
        <f>VLOOKUP(A3137,participants!A:C,3,0)</f>
        <v>34</v>
      </c>
      <c r="D3137" t="str">
        <f>VLOOKUP(A3137,participants!A:F,6,0)</f>
        <v>YA</v>
      </c>
      <c r="E3137" t="str">
        <f>IF(LEN(SUBSTITUTE(gait_events!C1541,"_run-",""))&lt;&gt;LEN(gait_events!C1541),LEFT(RIGHT(gait_events!C1541,LEN(gait_events!C1541)-19),FIND("_run-",RIGHT(gait_events!C1541,LEN(gait_events!C1541)-19),1)-1),RIGHT(gait_events!C1541,LEN(gait_events!C1541)-19))</f>
        <v>Slow</v>
      </c>
      <c r="F3137" t="str">
        <f>IF(LEN(SUBSTITUTE(gait_events!C1541,"_run-",""))&lt;&gt;LEN(gait_events!C1541),RIGHT(gait_events!C1541,LEN(gait_events!C1541)-FIND("_run-",gait_events!C1541,1)-4),"")</f>
        <v/>
      </c>
      <c r="G3137" t="str">
        <f>gait_events!D1541</f>
        <v>left_shank</v>
      </c>
      <c r="H3137" t="str">
        <f>gait_events!E1541</f>
        <v>FC</v>
      </c>
      <c r="I3137">
        <f>IF(gait_events!F1541&lt;&gt;"",gait_events!F1541,NA())</f>
        <v>1009</v>
      </c>
      <c r="J3137">
        <f>IF(gait_events!G1541&lt;&gt;"",gait_events!G1541,NA())</f>
        <v>1019</v>
      </c>
      <c r="K3137">
        <f t="shared" si="384"/>
        <v>-10</v>
      </c>
      <c r="L3137">
        <f t="shared" si="385"/>
        <v>-50</v>
      </c>
      <c r="M3137">
        <f t="shared" si="386"/>
        <v>1</v>
      </c>
      <c r="N3137">
        <f t="shared" si="387"/>
        <v>1</v>
      </c>
      <c r="O3137">
        <f t="shared" si="388"/>
        <v>1</v>
      </c>
      <c r="P3137">
        <f t="shared" si="389"/>
        <v>0</v>
      </c>
      <c r="Q3137">
        <f t="shared" si="390"/>
        <v>0</v>
      </c>
      <c r="R3137">
        <f t="shared" si="391"/>
        <v>1</v>
      </c>
    </row>
    <row r="3138" spans="1:18" x14ac:dyDescent="0.25">
      <c r="A3138" t="str">
        <f>gait_events!B1542</f>
        <v>pp066</v>
      </c>
      <c r="B3138" t="str">
        <f>VLOOKUP(A3138,participants!A:B,2,0)</f>
        <v>F</v>
      </c>
      <c r="C3138">
        <f>VLOOKUP(A3138,participants!A:C,3,0)</f>
        <v>34</v>
      </c>
      <c r="D3138" t="str">
        <f>VLOOKUP(A3138,participants!A:F,6,0)</f>
        <v>YA</v>
      </c>
      <c r="E3138" t="str">
        <f>IF(LEN(SUBSTITUTE(gait_events!C1542,"_run-",""))&lt;&gt;LEN(gait_events!C1542),LEFT(RIGHT(gait_events!C1542,LEN(gait_events!C1542)-19),FIND("_run-",RIGHT(gait_events!C1542,LEN(gait_events!C1542)-19),1)-1),RIGHT(gait_events!C1542,LEN(gait_events!C1542)-19))</f>
        <v>Slow</v>
      </c>
      <c r="F3138" t="str">
        <f>IF(LEN(SUBSTITUTE(gait_events!C1542,"_run-",""))&lt;&gt;LEN(gait_events!C1542),RIGHT(gait_events!C1542,LEN(gait_events!C1542)-FIND("_run-",gait_events!C1542,1)-4),"")</f>
        <v/>
      </c>
      <c r="G3138" t="str">
        <f>gait_events!D1542</f>
        <v>left_shank</v>
      </c>
      <c r="H3138" t="str">
        <f>gait_events!E1542</f>
        <v>FC</v>
      </c>
      <c r="I3138">
        <f>IF(gait_events!F1542&lt;&gt;"",gait_events!F1542,NA())</f>
        <v>1449</v>
      </c>
      <c r="J3138">
        <f>IF(gait_events!G1542&lt;&gt;"",gait_events!G1542,NA())</f>
        <v>1460</v>
      </c>
      <c r="K3138">
        <f t="shared" ref="K3138:K3201" si="392">I3138-J3138</f>
        <v>-11</v>
      </c>
      <c r="L3138">
        <f t="shared" ref="L3138:L3201" si="393">K3138*5</f>
        <v>-55</v>
      </c>
      <c r="M3138">
        <f t="shared" ref="M3138:M3201" si="394">IF(NOT(ISNA(I3138)),1,0)</f>
        <v>1</v>
      </c>
      <c r="N3138">
        <f t="shared" ref="N3138:N3201" si="395">IF(NOT(ISNA(J3138)),1,0)</f>
        <v>1</v>
      </c>
      <c r="O3138">
        <f t="shared" ref="O3138:O3201" si="396">IF(AND(NOT(ISNA(I3138)),NOT(ISNA(J3138))),1,0)</f>
        <v>1</v>
      </c>
      <c r="P3138">
        <f t="shared" ref="P3138:P3201" si="397">IF(AND(NOT(ISNA(I3138)),ISNA(J3138)),1,0)</f>
        <v>0</v>
      </c>
      <c r="Q3138">
        <f t="shared" ref="Q3138:Q3201" si="398">IF(AND(ISNA(I3138),NOT(ISNA(J3138))),1,0)</f>
        <v>0</v>
      </c>
      <c r="R3138">
        <f t="shared" ref="R3138:R3201" si="399">IF(SUM(O3138:Q3138)&lt;&gt;1,"ERROR",1)</f>
        <v>1</v>
      </c>
    </row>
    <row r="3139" spans="1:18" x14ac:dyDescent="0.25">
      <c r="A3139" t="str">
        <f>gait_events!B1543</f>
        <v>pp066</v>
      </c>
      <c r="B3139" t="str">
        <f>VLOOKUP(A3139,participants!A:B,2,0)</f>
        <v>F</v>
      </c>
      <c r="C3139">
        <f>VLOOKUP(A3139,participants!A:C,3,0)</f>
        <v>34</v>
      </c>
      <c r="D3139" t="str">
        <f>VLOOKUP(A3139,participants!A:F,6,0)</f>
        <v>YA</v>
      </c>
      <c r="E3139" t="str">
        <f>IF(LEN(SUBSTITUTE(gait_events!C1543,"_run-",""))&lt;&gt;LEN(gait_events!C1543),LEFT(RIGHT(gait_events!C1543,LEN(gait_events!C1543)-19),FIND("_run-",RIGHT(gait_events!C1543,LEN(gait_events!C1543)-19),1)-1),RIGHT(gait_events!C1543,LEN(gait_events!C1543)-19))</f>
        <v>Slow</v>
      </c>
      <c r="F3139" t="str">
        <f>IF(LEN(SUBSTITUTE(gait_events!C1543,"_run-",""))&lt;&gt;LEN(gait_events!C1543),RIGHT(gait_events!C1543,LEN(gait_events!C1543)-FIND("_run-",gait_events!C1543,1)-4),"")</f>
        <v/>
      </c>
      <c r="G3139" t="str">
        <f>gait_events!D1543</f>
        <v>left_shank</v>
      </c>
      <c r="H3139" t="str">
        <f>gait_events!E1543</f>
        <v>FC</v>
      </c>
      <c r="I3139">
        <f>IF(gait_events!F1543&lt;&gt;"",gait_events!F1543,NA())</f>
        <v>1909</v>
      </c>
      <c r="J3139" t="e">
        <f>IF(gait_events!G1543&lt;&gt;"",gait_events!G1543,NA())</f>
        <v>#N/A</v>
      </c>
      <c r="K3139" t="e">
        <f t="shared" si="392"/>
        <v>#N/A</v>
      </c>
      <c r="L3139" t="e">
        <f t="shared" si="393"/>
        <v>#N/A</v>
      </c>
      <c r="M3139">
        <f t="shared" si="394"/>
        <v>1</v>
      </c>
      <c r="N3139">
        <f t="shared" si="395"/>
        <v>0</v>
      </c>
      <c r="O3139">
        <f t="shared" si="396"/>
        <v>0</v>
      </c>
      <c r="P3139">
        <f t="shared" si="397"/>
        <v>1</v>
      </c>
      <c r="Q3139">
        <f t="shared" si="398"/>
        <v>0</v>
      </c>
      <c r="R3139">
        <f t="shared" si="399"/>
        <v>1</v>
      </c>
    </row>
    <row r="3140" spans="1:18" x14ac:dyDescent="0.25">
      <c r="A3140" t="str">
        <f>gait_events!B1544</f>
        <v>pp066</v>
      </c>
      <c r="B3140" t="str">
        <f>VLOOKUP(A3140,participants!A:B,2,0)</f>
        <v>F</v>
      </c>
      <c r="C3140">
        <f>VLOOKUP(A3140,participants!A:C,3,0)</f>
        <v>34</v>
      </c>
      <c r="D3140" t="str">
        <f>VLOOKUP(A3140,participants!A:F,6,0)</f>
        <v>YA</v>
      </c>
      <c r="E3140" t="str">
        <f>IF(LEN(SUBSTITUTE(gait_events!C1544,"_run-",""))&lt;&gt;LEN(gait_events!C1544),LEFT(RIGHT(gait_events!C1544,LEN(gait_events!C1544)-19),FIND("_run-",RIGHT(gait_events!C1544,LEN(gait_events!C1544)-19),1)-1),RIGHT(gait_events!C1544,LEN(gait_events!C1544)-19))</f>
        <v>Slow</v>
      </c>
      <c r="F3140" t="str">
        <f>IF(LEN(SUBSTITUTE(gait_events!C1544,"_run-",""))&lt;&gt;LEN(gait_events!C1544),RIGHT(gait_events!C1544,LEN(gait_events!C1544)-FIND("_run-",gait_events!C1544,1)-4),"")</f>
        <v/>
      </c>
      <c r="G3140" t="str">
        <f>gait_events!D1544</f>
        <v>right_shank</v>
      </c>
      <c r="H3140" t="str">
        <f>gait_events!E1544</f>
        <v>IC</v>
      </c>
      <c r="I3140">
        <f>IF(gait_events!F1544&lt;&gt;"",gait_events!F1544,NA())</f>
        <v>499</v>
      </c>
      <c r="J3140">
        <f>IF(gait_events!G1544&lt;&gt;"",gait_events!G1544,NA())</f>
        <v>497</v>
      </c>
      <c r="K3140">
        <f t="shared" si="392"/>
        <v>2</v>
      </c>
      <c r="L3140">
        <f t="shared" si="393"/>
        <v>10</v>
      </c>
      <c r="M3140">
        <f t="shared" si="394"/>
        <v>1</v>
      </c>
      <c r="N3140">
        <f t="shared" si="395"/>
        <v>1</v>
      </c>
      <c r="O3140">
        <f t="shared" si="396"/>
        <v>1</v>
      </c>
      <c r="P3140">
        <f t="shared" si="397"/>
        <v>0</v>
      </c>
      <c r="Q3140">
        <f t="shared" si="398"/>
        <v>0</v>
      </c>
      <c r="R3140">
        <f t="shared" si="399"/>
        <v>1</v>
      </c>
    </row>
    <row r="3141" spans="1:18" x14ac:dyDescent="0.25">
      <c r="A3141" t="str">
        <f>gait_events!B1545</f>
        <v>pp066</v>
      </c>
      <c r="B3141" t="str">
        <f>VLOOKUP(A3141,participants!A:B,2,0)</f>
        <v>F</v>
      </c>
      <c r="C3141">
        <f>VLOOKUP(A3141,participants!A:C,3,0)</f>
        <v>34</v>
      </c>
      <c r="D3141" t="str">
        <f>VLOOKUP(A3141,participants!A:F,6,0)</f>
        <v>YA</v>
      </c>
      <c r="E3141" t="str">
        <f>IF(LEN(SUBSTITUTE(gait_events!C1545,"_run-",""))&lt;&gt;LEN(gait_events!C1545),LEFT(RIGHT(gait_events!C1545,LEN(gait_events!C1545)-19),FIND("_run-",RIGHT(gait_events!C1545,LEN(gait_events!C1545)-19),1)-1),RIGHT(gait_events!C1545,LEN(gait_events!C1545)-19))</f>
        <v>Slow</v>
      </c>
      <c r="F3141" t="str">
        <f>IF(LEN(SUBSTITUTE(gait_events!C1545,"_run-",""))&lt;&gt;LEN(gait_events!C1545),RIGHT(gait_events!C1545,LEN(gait_events!C1545)-FIND("_run-",gait_events!C1545,1)-4),"")</f>
        <v/>
      </c>
      <c r="G3141" t="str">
        <f>gait_events!D1545</f>
        <v>right_shank</v>
      </c>
      <c r="H3141" t="str">
        <f>gait_events!E1545</f>
        <v>IC</v>
      </c>
      <c r="I3141">
        <f>IF(gait_events!F1545&lt;&gt;"",gait_events!F1545,NA())</f>
        <v>960</v>
      </c>
      <c r="J3141">
        <f>IF(gait_events!G1545&lt;&gt;"",gait_events!G1545,NA())</f>
        <v>958</v>
      </c>
      <c r="K3141">
        <f t="shared" si="392"/>
        <v>2</v>
      </c>
      <c r="L3141">
        <f t="shared" si="393"/>
        <v>10</v>
      </c>
      <c r="M3141">
        <f t="shared" si="394"/>
        <v>1</v>
      </c>
      <c r="N3141">
        <f t="shared" si="395"/>
        <v>1</v>
      </c>
      <c r="O3141">
        <f t="shared" si="396"/>
        <v>1</v>
      </c>
      <c r="P3141">
        <f t="shared" si="397"/>
        <v>0</v>
      </c>
      <c r="Q3141">
        <f t="shared" si="398"/>
        <v>0</v>
      </c>
      <c r="R3141">
        <f t="shared" si="399"/>
        <v>1</v>
      </c>
    </row>
    <row r="3142" spans="1:18" x14ac:dyDescent="0.25">
      <c r="A3142" t="str">
        <f>gait_events!B1546</f>
        <v>pp066</v>
      </c>
      <c r="B3142" t="str">
        <f>VLOOKUP(A3142,participants!A:B,2,0)</f>
        <v>F</v>
      </c>
      <c r="C3142">
        <f>VLOOKUP(A3142,participants!A:C,3,0)</f>
        <v>34</v>
      </c>
      <c r="D3142" t="str">
        <f>VLOOKUP(A3142,participants!A:F,6,0)</f>
        <v>YA</v>
      </c>
      <c r="E3142" t="str">
        <f>IF(LEN(SUBSTITUTE(gait_events!C1546,"_run-",""))&lt;&gt;LEN(gait_events!C1546),LEFT(RIGHT(gait_events!C1546,LEN(gait_events!C1546)-19),FIND("_run-",RIGHT(gait_events!C1546,LEN(gait_events!C1546)-19),1)-1),RIGHT(gait_events!C1546,LEN(gait_events!C1546)-19))</f>
        <v>Slow</v>
      </c>
      <c r="F3142" t="str">
        <f>IF(LEN(SUBSTITUTE(gait_events!C1546,"_run-",""))&lt;&gt;LEN(gait_events!C1546),RIGHT(gait_events!C1546,LEN(gait_events!C1546)-FIND("_run-",gait_events!C1546,1)-4),"")</f>
        <v/>
      </c>
      <c r="G3142" t="str">
        <f>gait_events!D1546</f>
        <v>right_shank</v>
      </c>
      <c r="H3142" t="str">
        <f>gait_events!E1546</f>
        <v>IC</v>
      </c>
      <c r="I3142">
        <f>IF(gait_events!F1546&lt;&gt;"",gait_events!F1546,NA())</f>
        <v>1404</v>
      </c>
      <c r="J3142">
        <f>IF(gait_events!G1546&lt;&gt;"",gait_events!G1546,NA())</f>
        <v>1403</v>
      </c>
      <c r="K3142">
        <f t="shared" si="392"/>
        <v>1</v>
      </c>
      <c r="L3142">
        <f t="shared" si="393"/>
        <v>5</v>
      </c>
      <c r="M3142">
        <f t="shared" si="394"/>
        <v>1</v>
      </c>
      <c r="N3142">
        <f t="shared" si="395"/>
        <v>1</v>
      </c>
      <c r="O3142">
        <f t="shared" si="396"/>
        <v>1</v>
      </c>
      <c r="P3142">
        <f t="shared" si="397"/>
        <v>0</v>
      </c>
      <c r="Q3142">
        <f t="shared" si="398"/>
        <v>0</v>
      </c>
      <c r="R3142">
        <f t="shared" si="399"/>
        <v>1</v>
      </c>
    </row>
    <row r="3143" spans="1:18" x14ac:dyDescent="0.25">
      <c r="A3143" t="str">
        <f>gait_events!B1547</f>
        <v>pp066</v>
      </c>
      <c r="B3143" t="str">
        <f>VLOOKUP(A3143,participants!A:B,2,0)</f>
        <v>F</v>
      </c>
      <c r="C3143">
        <f>VLOOKUP(A3143,participants!A:C,3,0)</f>
        <v>34</v>
      </c>
      <c r="D3143" t="str">
        <f>VLOOKUP(A3143,participants!A:F,6,0)</f>
        <v>YA</v>
      </c>
      <c r="E3143" t="str">
        <f>IF(LEN(SUBSTITUTE(gait_events!C1547,"_run-",""))&lt;&gt;LEN(gait_events!C1547),LEFT(RIGHT(gait_events!C1547,LEN(gait_events!C1547)-19),FIND("_run-",RIGHT(gait_events!C1547,LEN(gait_events!C1547)-19),1)-1),RIGHT(gait_events!C1547,LEN(gait_events!C1547)-19))</f>
        <v>Slow</v>
      </c>
      <c r="F3143" t="str">
        <f>IF(LEN(SUBSTITUTE(gait_events!C1547,"_run-",""))&lt;&gt;LEN(gait_events!C1547),RIGHT(gait_events!C1547,LEN(gait_events!C1547)-FIND("_run-",gait_events!C1547,1)-4),"")</f>
        <v/>
      </c>
      <c r="G3143" t="str">
        <f>gait_events!D1547</f>
        <v>right_shank</v>
      </c>
      <c r="H3143" t="str">
        <f>gait_events!E1547</f>
        <v>IC</v>
      </c>
      <c r="I3143">
        <f>IF(gait_events!F1547&lt;&gt;"",gait_events!F1547,NA())</f>
        <v>1841</v>
      </c>
      <c r="J3143">
        <f>IF(gait_events!G1547&lt;&gt;"",gait_events!G1547,NA())</f>
        <v>1839</v>
      </c>
      <c r="K3143">
        <f t="shared" si="392"/>
        <v>2</v>
      </c>
      <c r="L3143">
        <f t="shared" si="393"/>
        <v>10</v>
      </c>
      <c r="M3143">
        <f t="shared" si="394"/>
        <v>1</v>
      </c>
      <c r="N3143">
        <f t="shared" si="395"/>
        <v>1</v>
      </c>
      <c r="O3143">
        <f t="shared" si="396"/>
        <v>1</v>
      </c>
      <c r="P3143">
        <f t="shared" si="397"/>
        <v>0</v>
      </c>
      <c r="Q3143">
        <f t="shared" si="398"/>
        <v>0</v>
      </c>
      <c r="R3143">
        <f t="shared" si="399"/>
        <v>1</v>
      </c>
    </row>
    <row r="3144" spans="1:18" x14ac:dyDescent="0.25">
      <c r="A3144" t="str">
        <f>gait_events!B1548</f>
        <v>pp066</v>
      </c>
      <c r="B3144" t="str">
        <f>VLOOKUP(A3144,participants!A:B,2,0)</f>
        <v>F</v>
      </c>
      <c r="C3144">
        <f>VLOOKUP(A3144,participants!A:C,3,0)</f>
        <v>34</v>
      </c>
      <c r="D3144" t="str">
        <f>VLOOKUP(A3144,participants!A:F,6,0)</f>
        <v>YA</v>
      </c>
      <c r="E3144" t="str">
        <f>IF(LEN(SUBSTITUTE(gait_events!C1548,"_run-",""))&lt;&gt;LEN(gait_events!C1548),LEFT(RIGHT(gait_events!C1548,LEN(gait_events!C1548)-19),FIND("_run-",RIGHT(gait_events!C1548,LEN(gait_events!C1548)-19),1)-1),RIGHT(gait_events!C1548,LEN(gait_events!C1548)-19))</f>
        <v>Slow</v>
      </c>
      <c r="F3144" t="str">
        <f>IF(LEN(SUBSTITUTE(gait_events!C1548,"_run-",""))&lt;&gt;LEN(gait_events!C1548),RIGHT(gait_events!C1548,LEN(gait_events!C1548)-FIND("_run-",gait_events!C1548,1)-4),"")</f>
        <v/>
      </c>
      <c r="G3144" t="str">
        <f>gait_events!D1548</f>
        <v>right_shank</v>
      </c>
      <c r="H3144" t="str">
        <f>gait_events!E1548</f>
        <v>FC</v>
      </c>
      <c r="I3144">
        <f>IF(gait_events!F1548&lt;&gt;"",gait_events!F1548,NA())</f>
        <v>314</v>
      </c>
      <c r="J3144" t="e">
        <f>IF(gait_events!G1548&lt;&gt;"",gait_events!G1548,NA())</f>
        <v>#N/A</v>
      </c>
      <c r="K3144" t="e">
        <f t="shared" si="392"/>
        <v>#N/A</v>
      </c>
      <c r="L3144" t="e">
        <f t="shared" si="393"/>
        <v>#N/A</v>
      </c>
      <c r="M3144">
        <f t="shared" si="394"/>
        <v>1</v>
      </c>
      <c r="N3144">
        <f t="shared" si="395"/>
        <v>0</v>
      </c>
      <c r="O3144">
        <f t="shared" si="396"/>
        <v>0</v>
      </c>
      <c r="P3144">
        <f t="shared" si="397"/>
        <v>1</v>
      </c>
      <c r="Q3144">
        <f t="shared" si="398"/>
        <v>0</v>
      </c>
      <c r="R3144">
        <f t="shared" si="399"/>
        <v>1</v>
      </c>
    </row>
    <row r="3145" spans="1:18" x14ac:dyDescent="0.25">
      <c r="A3145" t="str">
        <f>gait_events!B1549</f>
        <v>pp066</v>
      </c>
      <c r="B3145" t="str">
        <f>VLOOKUP(A3145,participants!A:B,2,0)</f>
        <v>F</v>
      </c>
      <c r="C3145">
        <f>VLOOKUP(A3145,participants!A:C,3,0)</f>
        <v>34</v>
      </c>
      <c r="D3145" t="str">
        <f>VLOOKUP(A3145,participants!A:F,6,0)</f>
        <v>YA</v>
      </c>
      <c r="E3145" t="str">
        <f>IF(LEN(SUBSTITUTE(gait_events!C1549,"_run-",""))&lt;&gt;LEN(gait_events!C1549),LEFT(RIGHT(gait_events!C1549,LEN(gait_events!C1549)-19),FIND("_run-",RIGHT(gait_events!C1549,LEN(gait_events!C1549)-19),1)-1),RIGHT(gait_events!C1549,LEN(gait_events!C1549)-19))</f>
        <v>Slow</v>
      </c>
      <c r="F3145" t="str">
        <f>IF(LEN(SUBSTITUTE(gait_events!C1549,"_run-",""))&lt;&gt;LEN(gait_events!C1549),RIGHT(gait_events!C1549,LEN(gait_events!C1549)-FIND("_run-",gait_events!C1549,1)-4),"")</f>
        <v/>
      </c>
      <c r="G3145" t="str">
        <f>gait_events!D1549</f>
        <v>right_shank</v>
      </c>
      <c r="H3145" t="str">
        <f>gait_events!E1549</f>
        <v>FC</v>
      </c>
      <c r="I3145">
        <f>IF(gait_events!F1549&lt;&gt;"",gait_events!F1549,NA())</f>
        <v>793</v>
      </c>
      <c r="J3145">
        <f>IF(gait_events!G1549&lt;&gt;"",gait_events!G1549,NA())</f>
        <v>805</v>
      </c>
      <c r="K3145">
        <f t="shared" si="392"/>
        <v>-12</v>
      </c>
      <c r="L3145">
        <f t="shared" si="393"/>
        <v>-60</v>
      </c>
      <c r="M3145">
        <f t="shared" si="394"/>
        <v>1</v>
      </c>
      <c r="N3145">
        <f t="shared" si="395"/>
        <v>1</v>
      </c>
      <c r="O3145">
        <f t="shared" si="396"/>
        <v>1</v>
      </c>
      <c r="P3145">
        <f t="shared" si="397"/>
        <v>0</v>
      </c>
      <c r="Q3145">
        <f t="shared" si="398"/>
        <v>0</v>
      </c>
      <c r="R3145">
        <f t="shared" si="399"/>
        <v>1</v>
      </c>
    </row>
    <row r="3146" spans="1:18" x14ac:dyDescent="0.25">
      <c r="A3146" t="str">
        <f>gait_events!B3459</f>
        <v>pp140</v>
      </c>
      <c r="B3146" t="str">
        <f>VLOOKUP(A3146,participants!A:B,2,0)</f>
        <v>M</v>
      </c>
      <c r="C3146">
        <f>VLOOKUP(A3146,participants!A:C,3,0)</f>
        <v>79</v>
      </c>
      <c r="D3146" t="str">
        <f>VLOOKUP(A3146,participants!A:F,6,0)</f>
        <v>PD</v>
      </c>
      <c r="E3146" t="str">
        <f>IF(LEN(SUBSTITUTE(gait_events!C3459,"_run-",""))&lt;&gt;LEN(gait_events!C3459),LEFT(RIGHT(gait_events!C3459,LEN(gait_events!C3459)-19),FIND("_run-",RIGHT(gait_events!C3459,LEN(gait_events!C3459)-19),1)-1),RIGHT(gait_events!C3459,LEN(gait_events!C3459)-19))</f>
        <v>Slow</v>
      </c>
      <c r="F3146" t="str">
        <f>IF(LEN(SUBSTITUTE(gait_events!C3459,"_run-",""))&lt;&gt;LEN(gait_events!C3459),RIGHT(gait_events!C3459,LEN(gait_events!C3459)-FIND("_run-",gait_events!C3459,1)-4),"")</f>
        <v>on</v>
      </c>
      <c r="G3146" t="str">
        <f>gait_events!D3459</f>
        <v>right_shank</v>
      </c>
      <c r="H3146" t="str">
        <f>gait_events!E3459</f>
        <v>FC</v>
      </c>
      <c r="I3146">
        <f>IF(gait_events!F3459&lt;&gt;"",gait_events!F3459,NA())</f>
        <v>877</v>
      </c>
      <c r="J3146">
        <f>IF(gait_events!G3459&lt;&gt;"",gait_events!G3459,NA())</f>
        <v>877</v>
      </c>
      <c r="K3146">
        <f t="shared" si="392"/>
        <v>0</v>
      </c>
      <c r="L3146">
        <f t="shared" si="393"/>
        <v>0</v>
      </c>
      <c r="M3146">
        <f t="shared" si="394"/>
        <v>1</v>
      </c>
      <c r="N3146">
        <f t="shared" si="395"/>
        <v>1</v>
      </c>
      <c r="O3146">
        <f t="shared" si="396"/>
        <v>1</v>
      </c>
      <c r="P3146">
        <f t="shared" si="397"/>
        <v>0</v>
      </c>
      <c r="Q3146">
        <f t="shared" si="398"/>
        <v>0</v>
      </c>
      <c r="R3146">
        <f t="shared" si="399"/>
        <v>1</v>
      </c>
    </row>
    <row r="3147" spans="1:18" x14ac:dyDescent="0.25">
      <c r="A3147" t="str">
        <f>gait_events!B3460</f>
        <v>pp140</v>
      </c>
      <c r="B3147" t="str">
        <f>VLOOKUP(A3147,participants!A:B,2,0)</f>
        <v>M</v>
      </c>
      <c r="C3147">
        <f>VLOOKUP(A3147,participants!A:C,3,0)</f>
        <v>79</v>
      </c>
      <c r="D3147" t="str">
        <f>VLOOKUP(A3147,participants!A:F,6,0)</f>
        <v>PD</v>
      </c>
      <c r="E3147" t="str">
        <f>IF(LEN(SUBSTITUTE(gait_events!C3460,"_run-",""))&lt;&gt;LEN(gait_events!C3460),LEFT(RIGHT(gait_events!C3460,LEN(gait_events!C3460)-19),FIND("_run-",RIGHT(gait_events!C3460,LEN(gait_events!C3460)-19),1)-1),RIGHT(gait_events!C3460,LEN(gait_events!C3460)-19))</f>
        <v>Slow</v>
      </c>
      <c r="F3147" t="str">
        <f>IF(LEN(SUBSTITUTE(gait_events!C3460,"_run-",""))&lt;&gt;LEN(gait_events!C3460),RIGHT(gait_events!C3460,LEN(gait_events!C3460)-FIND("_run-",gait_events!C3460,1)-4),"")</f>
        <v>on</v>
      </c>
      <c r="G3147" t="str">
        <f>gait_events!D3460</f>
        <v>right_shank</v>
      </c>
      <c r="H3147" t="str">
        <f>gait_events!E3460</f>
        <v>FC</v>
      </c>
      <c r="I3147">
        <f>IF(gait_events!F3460&lt;&gt;"",gait_events!F3460,NA())</f>
        <v>1166</v>
      </c>
      <c r="J3147">
        <f>IF(gait_events!G3460&lt;&gt;"",gait_events!G3460,NA())</f>
        <v>1164</v>
      </c>
      <c r="K3147">
        <f t="shared" si="392"/>
        <v>2</v>
      </c>
      <c r="L3147">
        <f t="shared" si="393"/>
        <v>10</v>
      </c>
      <c r="M3147">
        <f t="shared" si="394"/>
        <v>1</v>
      </c>
      <c r="N3147">
        <f t="shared" si="395"/>
        <v>1</v>
      </c>
      <c r="O3147">
        <f t="shared" si="396"/>
        <v>1</v>
      </c>
      <c r="P3147">
        <f t="shared" si="397"/>
        <v>0</v>
      </c>
      <c r="Q3147">
        <f t="shared" si="398"/>
        <v>0</v>
      </c>
      <c r="R3147">
        <f t="shared" si="399"/>
        <v>1</v>
      </c>
    </row>
    <row r="3148" spans="1:18" x14ac:dyDescent="0.25">
      <c r="A3148" t="str">
        <f>gait_events!B3461</f>
        <v>pp140</v>
      </c>
      <c r="B3148" t="str">
        <f>VLOOKUP(A3148,participants!A:B,2,0)</f>
        <v>M</v>
      </c>
      <c r="C3148">
        <f>VLOOKUP(A3148,participants!A:C,3,0)</f>
        <v>79</v>
      </c>
      <c r="D3148" t="str">
        <f>VLOOKUP(A3148,participants!A:F,6,0)</f>
        <v>PD</v>
      </c>
      <c r="E3148" t="str">
        <f>IF(LEN(SUBSTITUTE(gait_events!C3461,"_run-",""))&lt;&gt;LEN(gait_events!C3461),LEFT(RIGHT(gait_events!C3461,LEN(gait_events!C3461)-19),FIND("_run-",RIGHT(gait_events!C3461,LEN(gait_events!C3461)-19),1)-1),RIGHT(gait_events!C3461,LEN(gait_events!C3461)-19))</f>
        <v>Slow</v>
      </c>
      <c r="F3148" t="str">
        <f>IF(LEN(SUBSTITUTE(gait_events!C3461,"_run-",""))&lt;&gt;LEN(gait_events!C3461),RIGHT(gait_events!C3461,LEN(gait_events!C3461)-FIND("_run-",gait_events!C3461,1)-4),"")</f>
        <v>on</v>
      </c>
      <c r="G3148" t="str">
        <f>gait_events!D3461</f>
        <v>right_shank</v>
      </c>
      <c r="H3148" t="str">
        <f>gait_events!E3461</f>
        <v>FC</v>
      </c>
      <c r="I3148">
        <f>IF(gait_events!F3461&lt;&gt;"",gait_events!F3461,NA())</f>
        <v>1481</v>
      </c>
      <c r="J3148">
        <f>IF(gait_events!G3461&lt;&gt;"",gait_events!G3461,NA())</f>
        <v>1481</v>
      </c>
      <c r="K3148">
        <f t="shared" si="392"/>
        <v>0</v>
      </c>
      <c r="L3148">
        <f t="shared" si="393"/>
        <v>0</v>
      </c>
      <c r="M3148">
        <f t="shared" si="394"/>
        <v>1</v>
      </c>
      <c r="N3148">
        <f t="shared" si="395"/>
        <v>1</v>
      </c>
      <c r="O3148">
        <f t="shared" si="396"/>
        <v>1</v>
      </c>
      <c r="P3148">
        <f t="shared" si="397"/>
        <v>0</v>
      </c>
      <c r="Q3148">
        <f t="shared" si="398"/>
        <v>0</v>
      </c>
      <c r="R3148">
        <f t="shared" si="399"/>
        <v>1</v>
      </c>
    </row>
    <row r="3149" spans="1:18" x14ac:dyDescent="0.25">
      <c r="A3149" t="str">
        <f>gait_events!B3462</f>
        <v>pp140</v>
      </c>
      <c r="B3149" t="str">
        <f>VLOOKUP(A3149,participants!A:B,2,0)</f>
        <v>M</v>
      </c>
      <c r="C3149">
        <f>VLOOKUP(A3149,participants!A:C,3,0)</f>
        <v>79</v>
      </c>
      <c r="D3149" t="str">
        <f>VLOOKUP(A3149,participants!A:F,6,0)</f>
        <v>PD</v>
      </c>
      <c r="E3149" t="str">
        <f>IF(LEN(SUBSTITUTE(gait_events!C3462,"_run-",""))&lt;&gt;LEN(gait_events!C3462),LEFT(RIGHT(gait_events!C3462,LEN(gait_events!C3462)-19),FIND("_run-",RIGHT(gait_events!C3462,LEN(gait_events!C3462)-19),1)-1),RIGHT(gait_events!C3462,LEN(gait_events!C3462)-19))</f>
        <v>Slow</v>
      </c>
      <c r="F3149" t="str">
        <f>IF(LEN(SUBSTITUTE(gait_events!C3462,"_run-",""))&lt;&gt;LEN(gait_events!C3462),RIGHT(gait_events!C3462,LEN(gait_events!C3462)-FIND("_run-",gait_events!C3462,1)-4),"")</f>
        <v>on</v>
      </c>
      <c r="G3149" t="str">
        <f>gait_events!D3462</f>
        <v>right_shank</v>
      </c>
      <c r="H3149" t="str">
        <f>gait_events!E3462</f>
        <v>FC</v>
      </c>
      <c r="I3149">
        <f>IF(gait_events!F3462&lt;&gt;"",gait_events!F3462,NA())</f>
        <v>1791</v>
      </c>
      <c r="J3149">
        <f>IF(gait_events!G3462&lt;&gt;"",gait_events!G3462,NA())</f>
        <v>1790</v>
      </c>
      <c r="K3149">
        <f t="shared" si="392"/>
        <v>1</v>
      </c>
      <c r="L3149">
        <f t="shared" si="393"/>
        <v>5</v>
      </c>
      <c r="M3149">
        <f t="shared" si="394"/>
        <v>1</v>
      </c>
      <c r="N3149">
        <f t="shared" si="395"/>
        <v>1</v>
      </c>
      <c r="O3149">
        <f t="shared" si="396"/>
        <v>1</v>
      </c>
      <c r="P3149">
        <f t="shared" si="397"/>
        <v>0</v>
      </c>
      <c r="Q3149">
        <f t="shared" si="398"/>
        <v>0</v>
      </c>
      <c r="R3149">
        <f t="shared" si="399"/>
        <v>1</v>
      </c>
    </row>
    <row r="3150" spans="1:18" x14ac:dyDescent="0.25">
      <c r="A3150" t="str">
        <f>gait_events!B3463</f>
        <v>pp069</v>
      </c>
      <c r="B3150" t="str">
        <f>VLOOKUP(A3150,participants!A:B,2,0)</f>
        <v>M</v>
      </c>
      <c r="C3150">
        <f>VLOOKUP(A3150,participants!A:C,3,0)</f>
        <v>44</v>
      </c>
      <c r="D3150" t="str">
        <f>VLOOKUP(A3150,participants!A:F,6,0)</f>
        <v>PD</v>
      </c>
      <c r="E3150" t="str">
        <f>IF(LEN(SUBSTITUTE(gait_events!C3463,"_run-",""))&lt;&gt;LEN(gait_events!C3463),LEFT(RIGHT(gait_events!C3463,LEN(gait_events!C3463)-19),FIND("_run-",RIGHT(gait_events!C3463,LEN(gait_events!C3463)-19),1)-1),RIGHT(gait_events!C3463,LEN(gait_events!C3463)-19))</f>
        <v>Fast</v>
      </c>
      <c r="F3150" t="str">
        <f>IF(LEN(SUBSTITUTE(gait_events!C3463,"_run-",""))&lt;&gt;LEN(gait_events!C3463),RIGHT(gait_events!C3463,LEN(gait_events!C3463)-FIND("_run-",gait_events!C3463,1)-4),"")</f>
        <v>off</v>
      </c>
      <c r="G3150" t="str">
        <f>gait_events!D3463</f>
        <v>left_ankle</v>
      </c>
      <c r="H3150" t="str">
        <f>gait_events!E3463</f>
        <v>IC</v>
      </c>
      <c r="I3150">
        <f>IF(gait_events!F3463&lt;&gt;"",gait_events!F3463,NA())</f>
        <v>142</v>
      </c>
      <c r="J3150">
        <f>IF(gait_events!G3463&lt;&gt;"",gait_events!G3463,NA())</f>
        <v>141</v>
      </c>
      <c r="K3150">
        <f t="shared" si="392"/>
        <v>1</v>
      </c>
      <c r="L3150">
        <f t="shared" si="393"/>
        <v>5</v>
      </c>
      <c r="M3150">
        <f t="shared" si="394"/>
        <v>1</v>
      </c>
      <c r="N3150">
        <f t="shared" si="395"/>
        <v>1</v>
      </c>
      <c r="O3150">
        <f t="shared" si="396"/>
        <v>1</v>
      </c>
      <c r="P3150">
        <f t="shared" si="397"/>
        <v>0</v>
      </c>
      <c r="Q3150">
        <f t="shared" si="398"/>
        <v>0</v>
      </c>
      <c r="R3150">
        <f t="shared" si="399"/>
        <v>1</v>
      </c>
    </row>
    <row r="3151" spans="1:18" x14ac:dyDescent="0.25">
      <c r="A3151" t="str">
        <f>gait_events!B3464</f>
        <v>pp069</v>
      </c>
      <c r="B3151" t="str">
        <f>VLOOKUP(A3151,participants!A:B,2,0)</f>
        <v>M</v>
      </c>
      <c r="C3151">
        <f>VLOOKUP(A3151,participants!A:C,3,0)</f>
        <v>44</v>
      </c>
      <c r="D3151" t="str">
        <f>VLOOKUP(A3151,participants!A:F,6,0)</f>
        <v>PD</v>
      </c>
      <c r="E3151" t="str">
        <f>IF(LEN(SUBSTITUTE(gait_events!C3464,"_run-",""))&lt;&gt;LEN(gait_events!C3464),LEFT(RIGHT(gait_events!C3464,LEN(gait_events!C3464)-19),FIND("_run-",RIGHT(gait_events!C3464,LEN(gait_events!C3464)-19),1)-1),RIGHT(gait_events!C3464,LEN(gait_events!C3464)-19))</f>
        <v>Fast</v>
      </c>
      <c r="F3151" t="str">
        <f>IF(LEN(SUBSTITUTE(gait_events!C3464,"_run-",""))&lt;&gt;LEN(gait_events!C3464),RIGHT(gait_events!C3464,LEN(gait_events!C3464)-FIND("_run-",gait_events!C3464,1)-4),"")</f>
        <v>off</v>
      </c>
      <c r="G3151" t="str">
        <f>gait_events!D3464</f>
        <v>left_ankle</v>
      </c>
      <c r="H3151" t="str">
        <f>gait_events!E3464</f>
        <v>IC</v>
      </c>
      <c r="I3151">
        <f>IF(gait_events!F3464&lt;&gt;"",gait_events!F3464,NA())</f>
        <v>338</v>
      </c>
      <c r="J3151">
        <f>IF(gait_events!G3464&lt;&gt;"",gait_events!G3464,NA())</f>
        <v>337</v>
      </c>
      <c r="K3151">
        <f t="shared" si="392"/>
        <v>1</v>
      </c>
      <c r="L3151">
        <f t="shared" si="393"/>
        <v>5</v>
      </c>
      <c r="M3151">
        <f t="shared" si="394"/>
        <v>1</v>
      </c>
      <c r="N3151">
        <f t="shared" si="395"/>
        <v>1</v>
      </c>
      <c r="O3151">
        <f t="shared" si="396"/>
        <v>1</v>
      </c>
      <c r="P3151">
        <f t="shared" si="397"/>
        <v>0</v>
      </c>
      <c r="Q3151">
        <f t="shared" si="398"/>
        <v>0</v>
      </c>
      <c r="R3151">
        <f t="shared" si="399"/>
        <v>1</v>
      </c>
    </row>
    <row r="3152" spans="1:18" x14ac:dyDescent="0.25">
      <c r="A3152" t="str">
        <f>gait_events!B3465</f>
        <v>pp069</v>
      </c>
      <c r="B3152" t="str">
        <f>VLOOKUP(A3152,participants!A:B,2,0)</f>
        <v>M</v>
      </c>
      <c r="C3152">
        <f>VLOOKUP(A3152,participants!A:C,3,0)</f>
        <v>44</v>
      </c>
      <c r="D3152" t="str">
        <f>VLOOKUP(A3152,participants!A:F,6,0)</f>
        <v>PD</v>
      </c>
      <c r="E3152" t="str">
        <f>IF(LEN(SUBSTITUTE(gait_events!C3465,"_run-",""))&lt;&gt;LEN(gait_events!C3465),LEFT(RIGHT(gait_events!C3465,LEN(gait_events!C3465)-19),FIND("_run-",RIGHT(gait_events!C3465,LEN(gait_events!C3465)-19),1)-1),RIGHT(gait_events!C3465,LEN(gait_events!C3465)-19))</f>
        <v>Fast</v>
      </c>
      <c r="F3152" t="str">
        <f>IF(LEN(SUBSTITUTE(gait_events!C3465,"_run-",""))&lt;&gt;LEN(gait_events!C3465),RIGHT(gait_events!C3465,LEN(gait_events!C3465)-FIND("_run-",gait_events!C3465,1)-4),"")</f>
        <v>off</v>
      </c>
      <c r="G3152" t="str">
        <f>gait_events!D3465</f>
        <v>left_ankle</v>
      </c>
      <c r="H3152" t="str">
        <f>gait_events!E3465</f>
        <v>IC</v>
      </c>
      <c r="I3152">
        <f>IF(gait_events!F3465&lt;&gt;"",gait_events!F3465,NA())</f>
        <v>537</v>
      </c>
      <c r="J3152">
        <f>IF(gait_events!G3465&lt;&gt;"",gait_events!G3465,NA())</f>
        <v>536</v>
      </c>
      <c r="K3152">
        <f t="shared" si="392"/>
        <v>1</v>
      </c>
      <c r="L3152">
        <f t="shared" si="393"/>
        <v>5</v>
      </c>
      <c r="M3152">
        <f t="shared" si="394"/>
        <v>1</v>
      </c>
      <c r="N3152">
        <f t="shared" si="395"/>
        <v>1</v>
      </c>
      <c r="O3152">
        <f t="shared" si="396"/>
        <v>1</v>
      </c>
      <c r="P3152">
        <f t="shared" si="397"/>
        <v>0</v>
      </c>
      <c r="Q3152">
        <f t="shared" si="398"/>
        <v>0</v>
      </c>
      <c r="R3152">
        <f t="shared" si="399"/>
        <v>1</v>
      </c>
    </row>
    <row r="3153" spans="1:18" x14ac:dyDescent="0.25">
      <c r="A3153" t="str">
        <f>gait_events!B3466</f>
        <v>pp069</v>
      </c>
      <c r="B3153" t="str">
        <f>VLOOKUP(A3153,participants!A:B,2,0)</f>
        <v>M</v>
      </c>
      <c r="C3153">
        <f>VLOOKUP(A3153,participants!A:C,3,0)</f>
        <v>44</v>
      </c>
      <c r="D3153" t="str">
        <f>VLOOKUP(A3153,participants!A:F,6,0)</f>
        <v>PD</v>
      </c>
      <c r="E3153" t="str">
        <f>IF(LEN(SUBSTITUTE(gait_events!C3466,"_run-",""))&lt;&gt;LEN(gait_events!C3466),LEFT(RIGHT(gait_events!C3466,LEN(gait_events!C3466)-19),FIND("_run-",RIGHT(gait_events!C3466,LEN(gait_events!C3466)-19),1)-1),RIGHT(gait_events!C3466,LEN(gait_events!C3466)-19))</f>
        <v>Fast</v>
      </c>
      <c r="F3153" t="str">
        <f>IF(LEN(SUBSTITUTE(gait_events!C3466,"_run-",""))&lt;&gt;LEN(gait_events!C3466),RIGHT(gait_events!C3466,LEN(gait_events!C3466)-FIND("_run-",gait_events!C3466,1)-4),"")</f>
        <v>off</v>
      </c>
      <c r="G3153" t="str">
        <f>gait_events!D3466</f>
        <v>left_ankle</v>
      </c>
      <c r="H3153" t="str">
        <f>gait_events!E3466</f>
        <v>FC</v>
      </c>
      <c r="I3153">
        <f>IF(gait_events!F3466&lt;&gt;"",gait_events!F3466,NA())</f>
        <v>60</v>
      </c>
      <c r="J3153">
        <f>IF(gait_events!G3466&lt;&gt;"",gait_events!G3466,NA())</f>
        <v>62</v>
      </c>
      <c r="K3153">
        <f t="shared" si="392"/>
        <v>-2</v>
      </c>
      <c r="L3153">
        <f t="shared" si="393"/>
        <v>-10</v>
      </c>
      <c r="M3153">
        <f t="shared" si="394"/>
        <v>1</v>
      </c>
      <c r="N3153">
        <f t="shared" si="395"/>
        <v>1</v>
      </c>
      <c r="O3153">
        <f t="shared" si="396"/>
        <v>1</v>
      </c>
      <c r="P3153">
        <f t="shared" si="397"/>
        <v>0</v>
      </c>
      <c r="Q3153">
        <f t="shared" si="398"/>
        <v>0</v>
      </c>
      <c r="R3153">
        <f t="shared" si="399"/>
        <v>1</v>
      </c>
    </row>
    <row r="3154" spans="1:18" x14ac:dyDescent="0.25">
      <c r="A3154" t="str">
        <f>gait_events!B3467</f>
        <v>pp069</v>
      </c>
      <c r="B3154" t="str">
        <f>VLOOKUP(A3154,participants!A:B,2,0)</f>
        <v>M</v>
      </c>
      <c r="C3154">
        <f>VLOOKUP(A3154,participants!A:C,3,0)</f>
        <v>44</v>
      </c>
      <c r="D3154" t="str">
        <f>VLOOKUP(A3154,participants!A:F,6,0)</f>
        <v>PD</v>
      </c>
      <c r="E3154" t="str">
        <f>IF(LEN(SUBSTITUTE(gait_events!C3467,"_run-",""))&lt;&gt;LEN(gait_events!C3467),LEFT(RIGHT(gait_events!C3467,LEN(gait_events!C3467)-19),FIND("_run-",RIGHT(gait_events!C3467,LEN(gait_events!C3467)-19),1)-1),RIGHT(gait_events!C3467,LEN(gait_events!C3467)-19))</f>
        <v>Fast</v>
      </c>
      <c r="F3154" t="str">
        <f>IF(LEN(SUBSTITUTE(gait_events!C3467,"_run-",""))&lt;&gt;LEN(gait_events!C3467),RIGHT(gait_events!C3467,LEN(gait_events!C3467)-FIND("_run-",gait_events!C3467,1)-4),"")</f>
        <v>off</v>
      </c>
      <c r="G3154" t="str">
        <f>gait_events!D3467</f>
        <v>left_ankle</v>
      </c>
      <c r="H3154" t="str">
        <f>gait_events!E3467</f>
        <v>FC</v>
      </c>
      <c r="I3154">
        <f>IF(gait_events!F3467&lt;&gt;"",gait_events!F3467,NA())</f>
        <v>258</v>
      </c>
      <c r="J3154">
        <f>IF(gait_events!G3467&lt;&gt;"",gait_events!G3467,NA())</f>
        <v>260</v>
      </c>
      <c r="K3154">
        <f t="shared" si="392"/>
        <v>-2</v>
      </c>
      <c r="L3154">
        <f t="shared" si="393"/>
        <v>-10</v>
      </c>
      <c r="M3154">
        <f t="shared" si="394"/>
        <v>1</v>
      </c>
      <c r="N3154">
        <f t="shared" si="395"/>
        <v>1</v>
      </c>
      <c r="O3154">
        <f t="shared" si="396"/>
        <v>1</v>
      </c>
      <c r="P3154">
        <f t="shared" si="397"/>
        <v>0</v>
      </c>
      <c r="Q3154">
        <f t="shared" si="398"/>
        <v>0</v>
      </c>
      <c r="R3154">
        <f t="shared" si="399"/>
        <v>1</v>
      </c>
    </row>
    <row r="3155" spans="1:18" x14ac:dyDescent="0.25">
      <c r="A3155" t="str">
        <f>gait_events!B3468</f>
        <v>pp069</v>
      </c>
      <c r="B3155" t="str">
        <f>VLOOKUP(A3155,participants!A:B,2,0)</f>
        <v>M</v>
      </c>
      <c r="C3155">
        <f>VLOOKUP(A3155,participants!A:C,3,0)</f>
        <v>44</v>
      </c>
      <c r="D3155" t="str">
        <f>VLOOKUP(A3155,participants!A:F,6,0)</f>
        <v>PD</v>
      </c>
      <c r="E3155" t="str">
        <f>IF(LEN(SUBSTITUTE(gait_events!C3468,"_run-",""))&lt;&gt;LEN(gait_events!C3468),LEFT(RIGHT(gait_events!C3468,LEN(gait_events!C3468)-19),FIND("_run-",RIGHT(gait_events!C3468,LEN(gait_events!C3468)-19),1)-1),RIGHT(gait_events!C3468,LEN(gait_events!C3468)-19))</f>
        <v>Fast</v>
      </c>
      <c r="F3155" t="str">
        <f>IF(LEN(SUBSTITUTE(gait_events!C3468,"_run-",""))&lt;&gt;LEN(gait_events!C3468),RIGHT(gait_events!C3468,LEN(gait_events!C3468)-FIND("_run-",gait_events!C3468,1)-4),"")</f>
        <v>off</v>
      </c>
      <c r="G3155" t="str">
        <f>gait_events!D3468</f>
        <v>left_ankle</v>
      </c>
      <c r="H3155" t="str">
        <f>gait_events!E3468</f>
        <v>FC</v>
      </c>
      <c r="I3155">
        <f>IF(gait_events!F3468&lt;&gt;"",gait_events!F3468,NA())</f>
        <v>459</v>
      </c>
      <c r="J3155">
        <f>IF(gait_events!G3468&lt;&gt;"",gait_events!G3468,NA())</f>
        <v>456</v>
      </c>
      <c r="K3155">
        <f t="shared" si="392"/>
        <v>3</v>
      </c>
      <c r="L3155">
        <f t="shared" si="393"/>
        <v>15</v>
      </c>
      <c r="M3155">
        <f t="shared" si="394"/>
        <v>1</v>
      </c>
      <c r="N3155">
        <f t="shared" si="395"/>
        <v>1</v>
      </c>
      <c r="O3155">
        <f t="shared" si="396"/>
        <v>1</v>
      </c>
      <c r="P3155">
        <f t="shared" si="397"/>
        <v>0</v>
      </c>
      <c r="Q3155">
        <f t="shared" si="398"/>
        <v>0</v>
      </c>
      <c r="R3155">
        <f t="shared" si="399"/>
        <v>1</v>
      </c>
    </row>
    <row r="3156" spans="1:18" x14ac:dyDescent="0.25">
      <c r="A3156" t="str">
        <f>gait_events!B3469</f>
        <v>pp069</v>
      </c>
      <c r="B3156" t="str">
        <f>VLOOKUP(A3156,participants!A:B,2,0)</f>
        <v>M</v>
      </c>
      <c r="C3156">
        <f>VLOOKUP(A3156,participants!A:C,3,0)</f>
        <v>44</v>
      </c>
      <c r="D3156" t="str">
        <f>VLOOKUP(A3156,participants!A:F,6,0)</f>
        <v>PD</v>
      </c>
      <c r="E3156" t="str">
        <f>IF(LEN(SUBSTITUTE(gait_events!C3469,"_run-",""))&lt;&gt;LEN(gait_events!C3469),LEFT(RIGHT(gait_events!C3469,LEN(gait_events!C3469)-19),FIND("_run-",RIGHT(gait_events!C3469,LEN(gait_events!C3469)-19),1)-1),RIGHT(gait_events!C3469,LEN(gait_events!C3469)-19))</f>
        <v>Fast</v>
      </c>
      <c r="F3156" t="str">
        <f>IF(LEN(SUBSTITUTE(gait_events!C3469,"_run-",""))&lt;&gt;LEN(gait_events!C3469),RIGHT(gait_events!C3469,LEN(gait_events!C3469)-FIND("_run-",gait_events!C3469,1)-4),"")</f>
        <v>off</v>
      </c>
      <c r="G3156" t="str">
        <f>gait_events!D3469</f>
        <v>right_ankle</v>
      </c>
      <c r="H3156" t="str">
        <f>gait_events!E3469</f>
        <v>IC</v>
      </c>
      <c r="I3156">
        <f>IF(gait_events!F3469&lt;&gt;"",gait_events!F3469,NA())</f>
        <v>43</v>
      </c>
      <c r="J3156">
        <f>IF(gait_events!G3469&lt;&gt;"",gait_events!G3469,NA())</f>
        <v>40</v>
      </c>
      <c r="K3156">
        <f t="shared" si="392"/>
        <v>3</v>
      </c>
      <c r="L3156">
        <f t="shared" si="393"/>
        <v>15</v>
      </c>
      <c r="M3156">
        <f t="shared" si="394"/>
        <v>1</v>
      </c>
      <c r="N3156">
        <f t="shared" si="395"/>
        <v>1</v>
      </c>
      <c r="O3156">
        <f t="shared" si="396"/>
        <v>1</v>
      </c>
      <c r="P3156">
        <f t="shared" si="397"/>
        <v>0</v>
      </c>
      <c r="Q3156">
        <f t="shared" si="398"/>
        <v>0</v>
      </c>
      <c r="R3156">
        <f t="shared" si="399"/>
        <v>1</v>
      </c>
    </row>
    <row r="3157" spans="1:18" x14ac:dyDescent="0.25">
      <c r="A3157" t="str">
        <f>gait_events!B3470</f>
        <v>pp069</v>
      </c>
      <c r="B3157" t="str">
        <f>VLOOKUP(A3157,participants!A:B,2,0)</f>
        <v>M</v>
      </c>
      <c r="C3157">
        <f>VLOOKUP(A3157,participants!A:C,3,0)</f>
        <v>44</v>
      </c>
      <c r="D3157" t="str">
        <f>VLOOKUP(A3157,participants!A:F,6,0)</f>
        <v>PD</v>
      </c>
      <c r="E3157" t="str">
        <f>IF(LEN(SUBSTITUTE(gait_events!C3470,"_run-",""))&lt;&gt;LEN(gait_events!C3470),LEFT(RIGHT(gait_events!C3470,LEN(gait_events!C3470)-19),FIND("_run-",RIGHT(gait_events!C3470,LEN(gait_events!C3470)-19),1)-1),RIGHT(gait_events!C3470,LEN(gait_events!C3470)-19))</f>
        <v>Fast</v>
      </c>
      <c r="F3157" t="str">
        <f>IF(LEN(SUBSTITUTE(gait_events!C3470,"_run-",""))&lt;&gt;LEN(gait_events!C3470),RIGHT(gait_events!C3470,LEN(gait_events!C3470)-FIND("_run-",gait_events!C3470,1)-4),"")</f>
        <v>off</v>
      </c>
      <c r="G3157" t="str">
        <f>gait_events!D3470</f>
        <v>right_ankle</v>
      </c>
      <c r="H3157" t="str">
        <f>gait_events!E3470</f>
        <v>IC</v>
      </c>
      <c r="I3157">
        <f>IF(gait_events!F3470&lt;&gt;"",gait_events!F3470,NA())</f>
        <v>242</v>
      </c>
      <c r="J3157">
        <f>IF(gait_events!G3470&lt;&gt;"",gait_events!G3470,NA())</f>
        <v>239</v>
      </c>
      <c r="K3157">
        <f t="shared" si="392"/>
        <v>3</v>
      </c>
      <c r="L3157">
        <f t="shared" si="393"/>
        <v>15</v>
      </c>
      <c r="M3157">
        <f t="shared" si="394"/>
        <v>1</v>
      </c>
      <c r="N3157">
        <f t="shared" si="395"/>
        <v>1</v>
      </c>
      <c r="O3157">
        <f t="shared" si="396"/>
        <v>1</v>
      </c>
      <c r="P3157">
        <f t="shared" si="397"/>
        <v>0</v>
      </c>
      <c r="Q3157">
        <f t="shared" si="398"/>
        <v>0</v>
      </c>
      <c r="R3157">
        <f t="shared" si="399"/>
        <v>1</v>
      </c>
    </row>
    <row r="3158" spans="1:18" x14ac:dyDescent="0.25">
      <c r="A3158" t="str">
        <f>gait_events!B3471</f>
        <v>pp069</v>
      </c>
      <c r="B3158" t="str">
        <f>VLOOKUP(A3158,participants!A:B,2,0)</f>
        <v>M</v>
      </c>
      <c r="C3158">
        <f>VLOOKUP(A3158,participants!A:C,3,0)</f>
        <v>44</v>
      </c>
      <c r="D3158" t="str">
        <f>VLOOKUP(A3158,participants!A:F,6,0)</f>
        <v>PD</v>
      </c>
      <c r="E3158" t="str">
        <f>IF(LEN(SUBSTITUTE(gait_events!C3471,"_run-",""))&lt;&gt;LEN(gait_events!C3471),LEFT(RIGHT(gait_events!C3471,LEN(gait_events!C3471)-19),FIND("_run-",RIGHT(gait_events!C3471,LEN(gait_events!C3471)-19),1)-1),RIGHT(gait_events!C3471,LEN(gait_events!C3471)-19))</f>
        <v>Fast</v>
      </c>
      <c r="F3158" t="str">
        <f>IF(LEN(SUBSTITUTE(gait_events!C3471,"_run-",""))&lt;&gt;LEN(gait_events!C3471),RIGHT(gait_events!C3471,LEN(gait_events!C3471)-FIND("_run-",gait_events!C3471,1)-4),"")</f>
        <v>off</v>
      </c>
      <c r="G3158" t="str">
        <f>gait_events!D3471</f>
        <v>right_ankle</v>
      </c>
      <c r="H3158" t="str">
        <f>gait_events!E3471</f>
        <v>IC</v>
      </c>
      <c r="I3158">
        <f>IF(gait_events!F3471&lt;&gt;"",gait_events!F3471,NA())</f>
        <v>438</v>
      </c>
      <c r="J3158">
        <f>IF(gait_events!G3471&lt;&gt;"",gait_events!G3471,NA())</f>
        <v>435</v>
      </c>
      <c r="K3158">
        <f t="shared" si="392"/>
        <v>3</v>
      </c>
      <c r="L3158">
        <f t="shared" si="393"/>
        <v>15</v>
      </c>
      <c r="M3158">
        <f t="shared" si="394"/>
        <v>1</v>
      </c>
      <c r="N3158">
        <f t="shared" si="395"/>
        <v>1</v>
      </c>
      <c r="O3158">
        <f t="shared" si="396"/>
        <v>1</v>
      </c>
      <c r="P3158">
        <f t="shared" si="397"/>
        <v>0</v>
      </c>
      <c r="Q3158">
        <f t="shared" si="398"/>
        <v>0</v>
      </c>
      <c r="R3158">
        <f t="shared" si="399"/>
        <v>1</v>
      </c>
    </row>
    <row r="3159" spans="1:18" x14ac:dyDescent="0.25">
      <c r="A3159" t="str">
        <f>gait_events!B3472</f>
        <v>pp069</v>
      </c>
      <c r="B3159" t="str">
        <f>VLOOKUP(A3159,participants!A:B,2,0)</f>
        <v>M</v>
      </c>
      <c r="C3159">
        <f>VLOOKUP(A3159,participants!A:C,3,0)</f>
        <v>44</v>
      </c>
      <c r="D3159" t="str">
        <f>VLOOKUP(A3159,participants!A:F,6,0)</f>
        <v>PD</v>
      </c>
      <c r="E3159" t="str">
        <f>IF(LEN(SUBSTITUTE(gait_events!C3472,"_run-",""))&lt;&gt;LEN(gait_events!C3472),LEFT(RIGHT(gait_events!C3472,LEN(gait_events!C3472)-19),FIND("_run-",RIGHT(gait_events!C3472,LEN(gait_events!C3472)-19),1)-1),RIGHT(gait_events!C3472,LEN(gait_events!C3472)-19))</f>
        <v>Fast</v>
      </c>
      <c r="F3159" t="str">
        <f>IF(LEN(SUBSTITUTE(gait_events!C3472,"_run-",""))&lt;&gt;LEN(gait_events!C3472),RIGHT(gait_events!C3472,LEN(gait_events!C3472)-FIND("_run-",gait_events!C3472,1)-4),"")</f>
        <v>off</v>
      </c>
      <c r="G3159" t="str">
        <f>gait_events!D3472</f>
        <v>right_ankle</v>
      </c>
      <c r="H3159" t="str">
        <f>gait_events!E3472</f>
        <v>IC</v>
      </c>
      <c r="I3159">
        <f>IF(gait_events!F3472&lt;&gt;"",gait_events!F3472,NA())</f>
        <v>642</v>
      </c>
      <c r="J3159" t="e">
        <f>IF(gait_events!G3472&lt;&gt;"",gait_events!G3472,NA())</f>
        <v>#N/A</v>
      </c>
      <c r="K3159" t="e">
        <f t="shared" si="392"/>
        <v>#N/A</v>
      </c>
      <c r="L3159" t="e">
        <f t="shared" si="393"/>
        <v>#N/A</v>
      </c>
      <c r="M3159">
        <f t="shared" si="394"/>
        <v>1</v>
      </c>
      <c r="N3159">
        <f t="shared" si="395"/>
        <v>0</v>
      </c>
      <c r="O3159">
        <f t="shared" si="396"/>
        <v>0</v>
      </c>
      <c r="P3159">
        <f t="shared" si="397"/>
        <v>1</v>
      </c>
      <c r="Q3159">
        <f t="shared" si="398"/>
        <v>0</v>
      </c>
      <c r="R3159">
        <f t="shared" si="399"/>
        <v>1</v>
      </c>
    </row>
    <row r="3160" spans="1:18" x14ac:dyDescent="0.25">
      <c r="A3160" t="str">
        <f>gait_events!B3473</f>
        <v>pp069</v>
      </c>
      <c r="B3160" t="str">
        <f>VLOOKUP(A3160,participants!A:B,2,0)</f>
        <v>M</v>
      </c>
      <c r="C3160">
        <f>VLOOKUP(A3160,participants!A:C,3,0)</f>
        <v>44</v>
      </c>
      <c r="D3160" t="str">
        <f>VLOOKUP(A3160,participants!A:F,6,0)</f>
        <v>PD</v>
      </c>
      <c r="E3160" t="str">
        <f>IF(LEN(SUBSTITUTE(gait_events!C3473,"_run-",""))&lt;&gt;LEN(gait_events!C3473),LEFT(RIGHT(gait_events!C3473,LEN(gait_events!C3473)-19),FIND("_run-",RIGHT(gait_events!C3473,LEN(gait_events!C3473)-19),1)-1),RIGHT(gait_events!C3473,LEN(gait_events!C3473)-19))</f>
        <v>Fast</v>
      </c>
      <c r="F3160" t="str">
        <f>IF(LEN(SUBSTITUTE(gait_events!C3473,"_run-",""))&lt;&gt;LEN(gait_events!C3473),RIGHT(gait_events!C3473,LEN(gait_events!C3473)-FIND("_run-",gait_events!C3473,1)-4),"")</f>
        <v>off</v>
      </c>
      <c r="G3160" t="str">
        <f>gait_events!D3473</f>
        <v>right_ankle</v>
      </c>
      <c r="H3160" t="str">
        <f>gait_events!E3473</f>
        <v>FC</v>
      </c>
      <c r="I3160">
        <f>IF(gait_events!F3473&lt;&gt;"",gait_events!F3473,NA())</f>
        <v>160</v>
      </c>
      <c r="J3160">
        <f>IF(gait_events!G3473&lt;&gt;"",gait_events!G3473,NA())</f>
        <v>161</v>
      </c>
      <c r="K3160">
        <f t="shared" si="392"/>
        <v>-1</v>
      </c>
      <c r="L3160">
        <f t="shared" si="393"/>
        <v>-5</v>
      </c>
      <c r="M3160">
        <f t="shared" si="394"/>
        <v>1</v>
      </c>
      <c r="N3160">
        <f t="shared" si="395"/>
        <v>1</v>
      </c>
      <c r="O3160">
        <f t="shared" si="396"/>
        <v>1</v>
      </c>
      <c r="P3160">
        <f t="shared" si="397"/>
        <v>0</v>
      </c>
      <c r="Q3160">
        <f t="shared" si="398"/>
        <v>0</v>
      </c>
      <c r="R3160">
        <f t="shared" si="399"/>
        <v>1</v>
      </c>
    </row>
    <row r="3161" spans="1:18" x14ac:dyDescent="0.25">
      <c r="A3161" t="str">
        <f>gait_events!B3474</f>
        <v>pp069</v>
      </c>
      <c r="B3161" t="str">
        <f>VLOOKUP(A3161,participants!A:B,2,0)</f>
        <v>M</v>
      </c>
      <c r="C3161">
        <f>VLOOKUP(A3161,participants!A:C,3,0)</f>
        <v>44</v>
      </c>
      <c r="D3161" t="str">
        <f>VLOOKUP(A3161,participants!A:F,6,0)</f>
        <v>PD</v>
      </c>
      <c r="E3161" t="str">
        <f>IF(LEN(SUBSTITUTE(gait_events!C3474,"_run-",""))&lt;&gt;LEN(gait_events!C3474),LEFT(RIGHT(gait_events!C3474,LEN(gait_events!C3474)-19),FIND("_run-",RIGHT(gait_events!C3474,LEN(gait_events!C3474)-19),1)-1),RIGHT(gait_events!C3474,LEN(gait_events!C3474)-19))</f>
        <v>Fast</v>
      </c>
      <c r="F3161" t="str">
        <f>IF(LEN(SUBSTITUTE(gait_events!C3474,"_run-",""))&lt;&gt;LEN(gait_events!C3474),RIGHT(gait_events!C3474,LEN(gait_events!C3474)-FIND("_run-",gait_events!C3474,1)-4),"")</f>
        <v>off</v>
      </c>
      <c r="G3161" t="str">
        <f>gait_events!D3474</f>
        <v>right_ankle</v>
      </c>
      <c r="H3161" t="str">
        <f>gait_events!E3474</f>
        <v>FC</v>
      </c>
      <c r="I3161">
        <f>IF(gait_events!F3474&lt;&gt;"",gait_events!F3474,NA())</f>
        <v>359</v>
      </c>
      <c r="J3161">
        <f>IF(gait_events!G3474&lt;&gt;"",gait_events!G3474,NA())</f>
        <v>363</v>
      </c>
      <c r="K3161">
        <f t="shared" si="392"/>
        <v>-4</v>
      </c>
      <c r="L3161">
        <f t="shared" si="393"/>
        <v>-20</v>
      </c>
      <c r="M3161">
        <f t="shared" si="394"/>
        <v>1</v>
      </c>
      <c r="N3161">
        <f t="shared" si="395"/>
        <v>1</v>
      </c>
      <c r="O3161">
        <f t="shared" si="396"/>
        <v>1</v>
      </c>
      <c r="P3161">
        <f t="shared" si="397"/>
        <v>0</v>
      </c>
      <c r="Q3161">
        <f t="shared" si="398"/>
        <v>0</v>
      </c>
      <c r="R3161">
        <f t="shared" si="399"/>
        <v>1</v>
      </c>
    </row>
    <row r="3162" spans="1:18" x14ac:dyDescent="0.25">
      <c r="A3162" t="str">
        <f>gait_events!B3475</f>
        <v>pp069</v>
      </c>
      <c r="B3162" t="str">
        <f>VLOOKUP(A3162,participants!A:B,2,0)</f>
        <v>M</v>
      </c>
      <c r="C3162">
        <f>VLOOKUP(A3162,participants!A:C,3,0)</f>
        <v>44</v>
      </c>
      <c r="D3162" t="str">
        <f>VLOOKUP(A3162,participants!A:F,6,0)</f>
        <v>PD</v>
      </c>
      <c r="E3162" t="str">
        <f>IF(LEN(SUBSTITUTE(gait_events!C3475,"_run-",""))&lt;&gt;LEN(gait_events!C3475),LEFT(RIGHT(gait_events!C3475,LEN(gait_events!C3475)-19),FIND("_run-",RIGHT(gait_events!C3475,LEN(gait_events!C3475)-19),1)-1),RIGHT(gait_events!C3475,LEN(gait_events!C3475)-19))</f>
        <v>Fast</v>
      </c>
      <c r="F3162" t="str">
        <f>IF(LEN(SUBSTITUTE(gait_events!C3475,"_run-",""))&lt;&gt;LEN(gait_events!C3475),RIGHT(gait_events!C3475,LEN(gait_events!C3475)-FIND("_run-",gait_events!C3475,1)-4),"")</f>
        <v>off</v>
      </c>
      <c r="G3162" t="str">
        <f>gait_events!D3475</f>
        <v>right_ankle</v>
      </c>
      <c r="H3162" t="str">
        <f>gait_events!E3475</f>
        <v>FC</v>
      </c>
      <c r="I3162">
        <f>IF(gait_events!F3475&lt;&gt;"",gait_events!F3475,NA())</f>
        <v>560</v>
      </c>
      <c r="J3162">
        <f>IF(gait_events!G3475&lt;&gt;"",gait_events!G3475,NA())</f>
        <v>563</v>
      </c>
      <c r="K3162">
        <f t="shared" si="392"/>
        <v>-3</v>
      </c>
      <c r="L3162">
        <f t="shared" si="393"/>
        <v>-15</v>
      </c>
      <c r="M3162">
        <f t="shared" si="394"/>
        <v>1</v>
      </c>
      <c r="N3162">
        <f t="shared" si="395"/>
        <v>1</v>
      </c>
      <c r="O3162">
        <f t="shared" si="396"/>
        <v>1</v>
      </c>
      <c r="P3162">
        <f t="shared" si="397"/>
        <v>0</v>
      </c>
      <c r="Q3162">
        <f t="shared" si="398"/>
        <v>0</v>
      </c>
      <c r="R3162">
        <f t="shared" si="399"/>
        <v>1</v>
      </c>
    </row>
    <row r="3163" spans="1:18" x14ac:dyDescent="0.25">
      <c r="A3163" t="str">
        <f>gait_events!B3476</f>
        <v>pp069</v>
      </c>
      <c r="B3163" t="str">
        <f>VLOOKUP(A3163,participants!A:B,2,0)</f>
        <v>M</v>
      </c>
      <c r="C3163">
        <f>VLOOKUP(A3163,participants!A:C,3,0)</f>
        <v>44</v>
      </c>
      <c r="D3163" t="str">
        <f>VLOOKUP(A3163,participants!A:F,6,0)</f>
        <v>PD</v>
      </c>
      <c r="E3163" t="str">
        <f>IF(LEN(SUBSTITUTE(gait_events!C3476,"_run-",""))&lt;&gt;LEN(gait_events!C3476),LEFT(RIGHT(gait_events!C3476,LEN(gait_events!C3476)-19),FIND("_run-",RIGHT(gait_events!C3476,LEN(gait_events!C3476)-19),1)-1),RIGHT(gait_events!C3476,LEN(gait_events!C3476)-19))</f>
        <v>Fast</v>
      </c>
      <c r="F3163" t="str">
        <f>IF(LEN(SUBSTITUTE(gait_events!C3476,"_run-",""))&lt;&gt;LEN(gait_events!C3476),RIGHT(gait_events!C3476,LEN(gait_events!C3476)-FIND("_run-",gait_events!C3476,1)-4),"")</f>
        <v>off</v>
      </c>
      <c r="G3163" t="str">
        <f>gait_events!D3476</f>
        <v>left_shank</v>
      </c>
      <c r="H3163" t="str">
        <f>gait_events!E3476</f>
        <v>IC</v>
      </c>
      <c r="I3163">
        <f>IF(gait_events!F3476&lt;&gt;"",gait_events!F3476,NA())</f>
        <v>142</v>
      </c>
      <c r="J3163">
        <f>IF(gait_events!G3476&lt;&gt;"",gait_events!G3476,NA())</f>
        <v>141</v>
      </c>
      <c r="K3163">
        <f t="shared" si="392"/>
        <v>1</v>
      </c>
      <c r="L3163">
        <f t="shared" si="393"/>
        <v>5</v>
      </c>
      <c r="M3163">
        <f t="shared" si="394"/>
        <v>1</v>
      </c>
      <c r="N3163">
        <f t="shared" si="395"/>
        <v>1</v>
      </c>
      <c r="O3163">
        <f t="shared" si="396"/>
        <v>1</v>
      </c>
      <c r="P3163">
        <f t="shared" si="397"/>
        <v>0</v>
      </c>
      <c r="Q3163">
        <f t="shared" si="398"/>
        <v>0</v>
      </c>
      <c r="R3163">
        <f t="shared" si="399"/>
        <v>1</v>
      </c>
    </row>
    <row r="3164" spans="1:18" x14ac:dyDescent="0.25">
      <c r="A3164" t="str">
        <f>gait_events!B3477</f>
        <v>pp069</v>
      </c>
      <c r="B3164" t="str">
        <f>VLOOKUP(A3164,participants!A:B,2,0)</f>
        <v>M</v>
      </c>
      <c r="C3164">
        <f>VLOOKUP(A3164,participants!A:C,3,0)</f>
        <v>44</v>
      </c>
      <c r="D3164" t="str">
        <f>VLOOKUP(A3164,participants!A:F,6,0)</f>
        <v>PD</v>
      </c>
      <c r="E3164" t="str">
        <f>IF(LEN(SUBSTITUTE(gait_events!C3477,"_run-",""))&lt;&gt;LEN(gait_events!C3477),LEFT(RIGHT(gait_events!C3477,LEN(gait_events!C3477)-19),FIND("_run-",RIGHT(gait_events!C3477,LEN(gait_events!C3477)-19),1)-1),RIGHT(gait_events!C3477,LEN(gait_events!C3477)-19))</f>
        <v>Fast</v>
      </c>
      <c r="F3164" t="str">
        <f>IF(LEN(SUBSTITUTE(gait_events!C3477,"_run-",""))&lt;&gt;LEN(gait_events!C3477),RIGHT(gait_events!C3477,LEN(gait_events!C3477)-FIND("_run-",gait_events!C3477,1)-4),"")</f>
        <v>off</v>
      </c>
      <c r="G3164" t="str">
        <f>gait_events!D3477</f>
        <v>left_shank</v>
      </c>
      <c r="H3164" t="str">
        <f>gait_events!E3477</f>
        <v>IC</v>
      </c>
      <c r="I3164">
        <f>IF(gait_events!F3477&lt;&gt;"",gait_events!F3477,NA())</f>
        <v>338</v>
      </c>
      <c r="J3164">
        <f>IF(gait_events!G3477&lt;&gt;"",gait_events!G3477,NA())</f>
        <v>339</v>
      </c>
      <c r="K3164">
        <f t="shared" si="392"/>
        <v>-1</v>
      </c>
      <c r="L3164">
        <f t="shared" si="393"/>
        <v>-5</v>
      </c>
      <c r="M3164">
        <f t="shared" si="394"/>
        <v>1</v>
      </c>
      <c r="N3164">
        <f t="shared" si="395"/>
        <v>1</v>
      </c>
      <c r="O3164">
        <f t="shared" si="396"/>
        <v>1</v>
      </c>
      <c r="P3164">
        <f t="shared" si="397"/>
        <v>0</v>
      </c>
      <c r="Q3164">
        <f t="shared" si="398"/>
        <v>0</v>
      </c>
      <c r="R3164">
        <f t="shared" si="399"/>
        <v>1</v>
      </c>
    </row>
    <row r="3165" spans="1:18" x14ac:dyDescent="0.25">
      <c r="A3165" t="str">
        <f>gait_events!B3478</f>
        <v>pp069</v>
      </c>
      <c r="B3165" t="str">
        <f>VLOOKUP(A3165,participants!A:B,2,0)</f>
        <v>M</v>
      </c>
      <c r="C3165">
        <f>VLOOKUP(A3165,participants!A:C,3,0)</f>
        <v>44</v>
      </c>
      <c r="D3165" t="str">
        <f>VLOOKUP(A3165,participants!A:F,6,0)</f>
        <v>PD</v>
      </c>
      <c r="E3165" t="str">
        <f>IF(LEN(SUBSTITUTE(gait_events!C3478,"_run-",""))&lt;&gt;LEN(gait_events!C3478),LEFT(RIGHT(gait_events!C3478,LEN(gait_events!C3478)-19),FIND("_run-",RIGHT(gait_events!C3478,LEN(gait_events!C3478)-19),1)-1),RIGHT(gait_events!C3478,LEN(gait_events!C3478)-19))</f>
        <v>Fast</v>
      </c>
      <c r="F3165" t="str">
        <f>IF(LEN(SUBSTITUTE(gait_events!C3478,"_run-",""))&lt;&gt;LEN(gait_events!C3478),RIGHT(gait_events!C3478,LEN(gait_events!C3478)-FIND("_run-",gait_events!C3478,1)-4),"")</f>
        <v>off</v>
      </c>
      <c r="G3165" t="str">
        <f>gait_events!D3478</f>
        <v>left_shank</v>
      </c>
      <c r="H3165" t="str">
        <f>gait_events!E3478</f>
        <v>IC</v>
      </c>
      <c r="I3165">
        <f>IF(gait_events!F3478&lt;&gt;"",gait_events!F3478,NA())</f>
        <v>537</v>
      </c>
      <c r="J3165">
        <f>IF(gait_events!G3478&lt;&gt;"",gait_events!G3478,NA())</f>
        <v>538</v>
      </c>
      <c r="K3165">
        <f t="shared" si="392"/>
        <v>-1</v>
      </c>
      <c r="L3165">
        <f t="shared" si="393"/>
        <v>-5</v>
      </c>
      <c r="M3165">
        <f t="shared" si="394"/>
        <v>1</v>
      </c>
      <c r="N3165">
        <f t="shared" si="395"/>
        <v>1</v>
      </c>
      <c r="O3165">
        <f t="shared" si="396"/>
        <v>1</v>
      </c>
      <c r="P3165">
        <f t="shared" si="397"/>
        <v>0</v>
      </c>
      <c r="Q3165">
        <f t="shared" si="398"/>
        <v>0</v>
      </c>
      <c r="R3165">
        <f t="shared" si="399"/>
        <v>1</v>
      </c>
    </row>
    <row r="3166" spans="1:18" x14ac:dyDescent="0.25">
      <c r="A3166" t="str">
        <f>gait_events!B3479</f>
        <v>pp069</v>
      </c>
      <c r="B3166" t="str">
        <f>VLOOKUP(A3166,participants!A:B,2,0)</f>
        <v>M</v>
      </c>
      <c r="C3166">
        <f>VLOOKUP(A3166,participants!A:C,3,0)</f>
        <v>44</v>
      </c>
      <c r="D3166" t="str">
        <f>VLOOKUP(A3166,participants!A:F,6,0)</f>
        <v>PD</v>
      </c>
      <c r="E3166" t="str">
        <f>IF(LEN(SUBSTITUTE(gait_events!C3479,"_run-",""))&lt;&gt;LEN(gait_events!C3479),LEFT(RIGHT(gait_events!C3479,LEN(gait_events!C3479)-19),FIND("_run-",RIGHT(gait_events!C3479,LEN(gait_events!C3479)-19),1)-1),RIGHT(gait_events!C3479,LEN(gait_events!C3479)-19))</f>
        <v>Fast</v>
      </c>
      <c r="F3166" t="str">
        <f>IF(LEN(SUBSTITUTE(gait_events!C3479,"_run-",""))&lt;&gt;LEN(gait_events!C3479),RIGHT(gait_events!C3479,LEN(gait_events!C3479)-FIND("_run-",gait_events!C3479,1)-4),"")</f>
        <v>off</v>
      </c>
      <c r="G3166" t="str">
        <f>gait_events!D3479</f>
        <v>left_shank</v>
      </c>
      <c r="H3166" t="str">
        <f>gait_events!E3479</f>
        <v>FC</v>
      </c>
      <c r="I3166">
        <f>IF(gait_events!F3479&lt;&gt;"",gait_events!F3479,NA())</f>
        <v>60</v>
      </c>
      <c r="J3166">
        <f>IF(gait_events!G3479&lt;&gt;"",gait_events!G3479,NA())</f>
        <v>61</v>
      </c>
      <c r="K3166">
        <f t="shared" si="392"/>
        <v>-1</v>
      </c>
      <c r="L3166">
        <f t="shared" si="393"/>
        <v>-5</v>
      </c>
      <c r="M3166">
        <f t="shared" si="394"/>
        <v>1</v>
      </c>
      <c r="N3166">
        <f t="shared" si="395"/>
        <v>1</v>
      </c>
      <c r="O3166">
        <f t="shared" si="396"/>
        <v>1</v>
      </c>
      <c r="P3166">
        <f t="shared" si="397"/>
        <v>0</v>
      </c>
      <c r="Q3166">
        <f t="shared" si="398"/>
        <v>0</v>
      </c>
      <c r="R3166">
        <f t="shared" si="399"/>
        <v>1</v>
      </c>
    </row>
    <row r="3167" spans="1:18" x14ac:dyDescent="0.25">
      <c r="A3167" t="str">
        <f>gait_events!B3480</f>
        <v>pp069</v>
      </c>
      <c r="B3167" t="str">
        <f>VLOOKUP(A3167,participants!A:B,2,0)</f>
        <v>M</v>
      </c>
      <c r="C3167">
        <f>VLOOKUP(A3167,participants!A:C,3,0)</f>
        <v>44</v>
      </c>
      <c r="D3167" t="str">
        <f>VLOOKUP(A3167,participants!A:F,6,0)</f>
        <v>PD</v>
      </c>
      <c r="E3167" t="str">
        <f>IF(LEN(SUBSTITUTE(gait_events!C3480,"_run-",""))&lt;&gt;LEN(gait_events!C3480),LEFT(RIGHT(gait_events!C3480,LEN(gait_events!C3480)-19),FIND("_run-",RIGHT(gait_events!C3480,LEN(gait_events!C3480)-19),1)-1),RIGHT(gait_events!C3480,LEN(gait_events!C3480)-19))</f>
        <v>Fast</v>
      </c>
      <c r="F3167" t="str">
        <f>IF(LEN(SUBSTITUTE(gait_events!C3480,"_run-",""))&lt;&gt;LEN(gait_events!C3480),RIGHT(gait_events!C3480,LEN(gait_events!C3480)-FIND("_run-",gait_events!C3480,1)-4),"")</f>
        <v>off</v>
      </c>
      <c r="G3167" t="str">
        <f>gait_events!D3480</f>
        <v>left_shank</v>
      </c>
      <c r="H3167" t="str">
        <f>gait_events!E3480</f>
        <v>FC</v>
      </c>
      <c r="I3167">
        <f>IF(gait_events!F3480&lt;&gt;"",gait_events!F3480,NA())</f>
        <v>258</v>
      </c>
      <c r="J3167">
        <f>IF(gait_events!G3480&lt;&gt;"",gait_events!G3480,NA())</f>
        <v>260</v>
      </c>
      <c r="K3167">
        <f t="shared" si="392"/>
        <v>-2</v>
      </c>
      <c r="L3167">
        <f t="shared" si="393"/>
        <v>-10</v>
      </c>
      <c r="M3167">
        <f t="shared" si="394"/>
        <v>1</v>
      </c>
      <c r="N3167">
        <f t="shared" si="395"/>
        <v>1</v>
      </c>
      <c r="O3167">
        <f t="shared" si="396"/>
        <v>1</v>
      </c>
      <c r="P3167">
        <f t="shared" si="397"/>
        <v>0</v>
      </c>
      <c r="Q3167">
        <f t="shared" si="398"/>
        <v>0</v>
      </c>
      <c r="R3167">
        <f t="shared" si="399"/>
        <v>1</v>
      </c>
    </row>
    <row r="3168" spans="1:18" x14ac:dyDescent="0.25">
      <c r="A3168" t="str">
        <f>gait_events!B3481</f>
        <v>pp069</v>
      </c>
      <c r="B3168" t="str">
        <f>VLOOKUP(A3168,participants!A:B,2,0)</f>
        <v>M</v>
      </c>
      <c r="C3168">
        <f>VLOOKUP(A3168,participants!A:C,3,0)</f>
        <v>44</v>
      </c>
      <c r="D3168" t="str">
        <f>VLOOKUP(A3168,participants!A:F,6,0)</f>
        <v>PD</v>
      </c>
      <c r="E3168" t="str">
        <f>IF(LEN(SUBSTITUTE(gait_events!C3481,"_run-",""))&lt;&gt;LEN(gait_events!C3481),LEFT(RIGHT(gait_events!C3481,LEN(gait_events!C3481)-19),FIND("_run-",RIGHT(gait_events!C3481,LEN(gait_events!C3481)-19),1)-1),RIGHT(gait_events!C3481,LEN(gait_events!C3481)-19))</f>
        <v>Fast</v>
      </c>
      <c r="F3168" t="str">
        <f>IF(LEN(SUBSTITUTE(gait_events!C3481,"_run-",""))&lt;&gt;LEN(gait_events!C3481),RIGHT(gait_events!C3481,LEN(gait_events!C3481)-FIND("_run-",gait_events!C3481,1)-4),"")</f>
        <v>off</v>
      </c>
      <c r="G3168" t="str">
        <f>gait_events!D3481</f>
        <v>left_shank</v>
      </c>
      <c r="H3168" t="str">
        <f>gait_events!E3481</f>
        <v>FC</v>
      </c>
      <c r="I3168">
        <f>IF(gait_events!F3481&lt;&gt;"",gait_events!F3481,NA())</f>
        <v>459</v>
      </c>
      <c r="J3168">
        <f>IF(gait_events!G3481&lt;&gt;"",gait_events!G3481,NA())</f>
        <v>460</v>
      </c>
      <c r="K3168">
        <f t="shared" si="392"/>
        <v>-1</v>
      </c>
      <c r="L3168">
        <f t="shared" si="393"/>
        <v>-5</v>
      </c>
      <c r="M3168">
        <f t="shared" si="394"/>
        <v>1</v>
      </c>
      <c r="N3168">
        <f t="shared" si="395"/>
        <v>1</v>
      </c>
      <c r="O3168">
        <f t="shared" si="396"/>
        <v>1</v>
      </c>
      <c r="P3168">
        <f t="shared" si="397"/>
        <v>0</v>
      </c>
      <c r="Q3168">
        <f t="shared" si="398"/>
        <v>0</v>
      </c>
      <c r="R3168">
        <f t="shared" si="399"/>
        <v>1</v>
      </c>
    </row>
    <row r="3169" spans="1:18" x14ac:dyDescent="0.25">
      <c r="A3169" t="str">
        <f>gait_events!B3482</f>
        <v>pp069</v>
      </c>
      <c r="B3169" t="str">
        <f>VLOOKUP(A3169,participants!A:B,2,0)</f>
        <v>M</v>
      </c>
      <c r="C3169">
        <f>VLOOKUP(A3169,participants!A:C,3,0)</f>
        <v>44</v>
      </c>
      <c r="D3169" t="str">
        <f>VLOOKUP(A3169,participants!A:F,6,0)</f>
        <v>PD</v>
      </c>
      <c r="E3169" t="str">
        <f>IF(LEN(SUBSTITUTE(gait_events!C3482,"_run-",""))&lt;&gt;LEN(gait_events!C3482),LEFT(RIGHT(gait_events!C3482,LEN(gait_events!C3482)-19),FIND("_run-",RIGHT(gait_events!C3482,LEN(gait_events!C3482)-19),1)-1),RIGHT(gait_events!C3482,LEN(gait_events!C3482)-19))</f>
        <v>Fast</v>
      </c>
      <c r="F3169" t="str">
        <f>IF(LEN(SUBSTITUTE(gait_events!C3482,"_run-",""))&lt;&gt;LEN(gait_events!C3482),RIGHT(gait_events!C3482,LEN(gait_events!C3482)-FIND("_run-",gait_events!C3482,1)-4),"")</f>
        <v>off</v>
      </c>
      <c r="G3169" t="str">
        <f>gait_events!D3482</f>
        <v>right_shank</v>
      </c>
      <c r="H3169" t="str">
        <f>gait_events!E3482</f>
        <v>IC</v>
      </c>
      <c r="I3169">
        <f>IF(gait_events!F3482&lt;&gt;"",gait_events!F3482,NA())</f>
        <v>43</v>
      </c>
      <c r="J3169">
        <f>IF(gait_events!G3482&lt;&gt;"",gait_events!G3482,NA())</f>
        <v>39</v>
      </c>
      <c r="K3169">
        <f t="shared" si="392"/>
        <v>4</v>
      </c>
      <c r="L3169">
        <f t="shared" si="393"/>
        <v>20</v>
      </c>
      <c r="M3169">
        <f t="shared" si="394"/>
        <v>1</v>
      </c>
      <c r="N3169">
        <f t="shared" si="395"/>
        <v>1</v>
      </c>
      <c r="O3169">
        <f t="shared" si="396"/>
        <v>1</v>
      </c>
      <c r="P3169">
        <f t="shared" si="397"/>
        <v>0</v>
      </c>
      <c r="Q3169">
        <f t="shared" si="398"/>
        <v>0</v>
      </c>
      <c r="R3169">
        <f t="shared" si="399"/>
        <v>1</v>
      </c>
    </row>
    <row r="3170" spans="1:18" x14ac:dyDescent="0.25">
      <c r="A3170" t="str">
        <f>gait_events!B3483</f>
        <v>pp069</v>
      </c>
      <c r="B3170" t="str">
        <f>VLOOKUP(A3170,participants!A:B,2,0)</f>
        <v>M</v>
      </c>
      <c r="C3170">
        <f>VLOOKUP(A3170,participants!A:C,3,0)</f>
        <v>44</v>
      </c>
      <c r="D3170" t="str">
        <f>VLOOKUP(A3170,participants!A:F,6,0)</f>
        <v>PD</v>
      </c>
      <c r="E3170" t="str">
        <f>IF(LEN(SUBSTITUTE(gait_events!C3483,"_run-",""))&lt;&gt;LEN(gait_events!C3483),LEFT(RIGHT(gait_events!C3483,LEN(gait_events!C3483)-19),FIND("_run-",RIGHT(gait_events!C3483,LEN(gait_events!C3483)-19),1)-1),RIGHT(gait_events!C3483,LEN(gait_events!C3483)-19))</f>
        <v>Fast</v>
      </c>
      <c r="F3170" t="str">
        <f>IF(LEN(SUBSTITUTE(gait_events!C3483,"_run-",""))&lt;&gt;LEN(gait_events!C3483),RIGHT(gait_events!C3483,LEN(gait_events!C3483)-FIND("_run-",gait_events!C3483,1)-4),"")</f>
        <v>off</v>
      </c>
      <c r="G3170" t="str">
        <f>gait_events!D3483</f>
        <v>right_shank</v>
      </c>
      <c r="H3170" t="str">
        <f>gait_events!E3483</f>
        <v>IC</v>
      </c>
      <c r="I3170">
        <f>IF(gait_events!F3483&lt;&gt;"",gait_events!F3483,NA())</f>
        <v>242</v>
      </c>
      <c r="J3170">
        <f>IF(gait_events!G3483&lt;&gt;"",gait_events!G3483,NA())</f>
        <v>242</v>
      </c>
      <c r="K3170">
        <f t="shared" si="392"/>
        <v>0</v>
      </c>
      <c r="L3170">
        <f t="shared" si="393"/>
        <v>0</v>
      </c>
      <c r="M3170">
        <f t="shared" si="394"/>
        <v>1</v>
      </c>
      <c r="N3170">
        <f t="shared" si="395"/>
        <v>1</v>
      </c>
      <c r="O3170">
        <f t="shared" si="396"/>
        <v>1</v>
      </c>
      <c r="P3170">
        <f t="shared" si="397"/>
        <v>0</v>
      </c>
      <c r="Q3170">
        <f t="shared" si="398"/>
        <v>0</v>
      </c>
      <c r="R3170">
        <f t="shared" si="399"/>
        <v>1</v>
      </c>
    </row>
    <row r="3171" spans="1:18" x14ac:dyDescent="0.25">
      <c r="A3171" t="str">
        <f>gait_events!B3484</f>
        <v>pp069</v>
      </c>
      <c r="B3171" t="str">
        <f>VLOOKUP(A3171,participants!A:B,2,0)</f>
        <v>M</v>
      </c>
      <c r="C3171">
        <f>VLOOKUP(A3171,participants!A:C,3,0)</f>
        <v>44</v>
      </c>
      <c r="D3171" t="str">
        <f>VLOOKUP(A3171,participants!A:F,6,0)</f>
        <v>PD</v>
      </c>
      <c r="E3171" t="str">
        <f>IF(LEN(SUBSTITUTE(gait_events!C3484,"_run-",""))&lt;&gt;LEN(gait_events!C3484),LEFT(RIGHT(gait_events!C3484,LEN(gait_events!C3484)-19),FIND("_run-",RIGHT(gait_events!C3484,LEN(gait_events!C3484)-19),1)-1),RIGHT(gait_events!C3484,LEN(gait_events!C3484)-19))</f>
        <v>Fast</v>
      </c>
      <c r="F3171" t="str">
        <f>IF(LEN(SUBSTITUTE(gait_events!C3484,"_run-",""))&lt;&gt;LEN(gait_events!C3484),RIGHT(gait_events!C3484,LEN(gait_events!C3484)-FIND("_run-",gait_events!C3484,1)-4),"")</f>
        <v>off</v>
      </c>
      <c r="G3171" t="str">
        <f>gait_events!D3484</f>
        <v>right_shank</v>
      </c>
      <c r="H3171" t="str">
        <f>gait_events!E3484</f>
        <v>IC</v>
      </c>
      <c r="I3171">
        <f>IF(gait_events!F3484&lt;&gt;"",gait_events!F3484,NA())</f>
        <v>438</v>
      </c>
      <c r="J3171">
        <f>IF(gait_events!G3484&lt;&gt;"",gait_events!G3484,NA())</f>
        <v>438</v>
      </c>
      <c r="K3171">
        <f t="shared" si="392"/>
        <v>0</v>
      </c>
      <c r="L3171">
        <f t="shared" si="393"/>
        <v>0</v>
      </c>
      <c r="M3171">
        <f t="shared" si="394"/>
        <v>1</v>
      </c>
      <c r="N3171">
        <f t="shared" si="395"/>
        <v>1</v>
      </c>
      <c r="O3171">
        <f t="shared" si="396"/>
        <v>1</v>
      </c>
      <c r="P3171">
        <f t="shared" si="397"/>
        <v>0</v>
      </c>
      <c r="Q3171">
        <f t="shared" si="398"/>
        <v>0</v>
      </c>
      <c r="R3171">
        <f t="shared" si="399"/>
        <v>1</v>
      </c>
    </row>
    <row r="3172" spans="1:18" x14ac:dyDescent="0.25">
      <c r="A3172" t="str">
        <f>gait_events!B3485</f>
        <v>pp069</v>
      </c>
      <c r="B3172" t="str">
        <f>VLOOKUP(A3172,participants!A:B,2,0)</f>
        <v>M</v>
      </c>
      <c r="C3172">
        <f>VLOOKUP(A3172,participants!A:C,3,0)</f>
        <v>44</v>
      </c>
      <c r="D3172" t="str">
        <f>VLOOKUP(A3172,participants!A:F,6,0)</f>
        <v>PD</v>
      </c>
      <c r="E3172" t="str">
        <f>IF(LEN(SUBSTITUTE(gait_events!C3485,"_run-",""))&lt;&gt;LEN(gait_events!C3485),LEFT(RIGHT(gait_events!C3485,LEN(gait_events!C3485)-19),FIND("_run-",RIGHT(gait_events!C3485,LEN(gait_events!C3485)-19),1)-1),RIGHT(gait_events!C3485,LEN(gait_events!C3485)-19))</f>
        <v>Fast</v>
      </c>
      <c r="F3172" t="str">
        <f>IF(LEN(SUBSTITUTE(gait_events!C3485,"_run-",""))&lt;&gt;LEN(gait_events!C3485),RIGHT(gait_events!C3485,LEN(gait_events!C3485)-FIND("_run-",gait_events!C3485,1)-4),"")</f>
        <v>off</v>
      </c>
      <c r="G3172" t="str">
        <f>gait_events!D3485</f>
        <v>right_shank</v>
      </c>
      <c r="H3172" t="str">
        <f>gait_events!E3485</f>
        <v>IC</v>
      </c>
      <c r="I3172">
        <f>IF(gait_events!F3485&lt;&gt;"",gait_events!F3485,NA())</f>
        <v>642</v>
      </c>
      <c r="J3172" t="e">
        <f>IF(gait_events!G3485&lt;&gt;"",gait_events!G3485,NA())</f>
        <v>#N/A</v>
      </c>
      <c r="K3172" t="e">
        <f t="shared" si="392"/>
        <v>#N/A</v>
      </c>
      <c r="L3172" t="e">
        <f t="shared" si="393"/>
        <v>#N/A</v>
      </c>
      <c r="M3172">
        <f t="shared" si="394"/>
        <v>1</v>
      </c>
      <c r="N3172">
        <f t="shared" si="395"/>
        <v>0</v>
      </c>
      <c r="O3172">
        <f t="shared" si="396"/>
        <v>0</v>
      </c>
      <c r="P3172">
        <f t="shared" si="397"/>
        <v>1</v>
      </c>
      <c r="Q3172">
        <f t="shared" si="398"/>
        <v>0</v>
      </c>
      <c r="R3172">
        <f t="shared" si="399"/>
        <v>1</v>
      </c>
    </row>
    <row r="3173" spans="1:18" x14ac:dyDescent="0.25">
      <c r="A3173" t="str">
        <f>gait_events!B3486</f>
        <v>pp069</v>
      </c>
      <c r="B3173" t="str">
        <f>VLOOKUP(A3173,participants!A:B,2,0)</f>
        <v>M</v>
      </c>
      <c r="C3173">
        <f>VLOOKUP(A3173,participants!A:C,3,0)</f>
        <v>44</v>
      </c>
      <c r="D3173" t="str">
        <f>VLOOKUP(A3173,participants!A:F,6,0)</f>
        <v>PD</v>
      </c>
      <c r="E3173" t="str">
        <f>IF(LEN(SUBSTITUTE(gait_events!C3486,"_run-",""))&lt;&gt;LEN(gait_events!C3486),LEFT(RIGHT(gait_events!C3486,LEN(gait_events!C3486)-19),FIND("_run-",RIGHT(gait_events!C3486,LEN(gait_events!C3486)-19),1)-1),RIGHT(gait_events!C3486,LEN(gait_events!C3486)-19))</f>
        <v>Fast</v>
      </c>
      <c r="F3173" t="str">
        <f>IF(LEN(SUBSTITUTE(gait_events!C3486,"_run-",""))&lt;&gt;LEN(gait_events!C3486),RIGHT(gait_events!C3486,LEN(gait_events!C3486)-FIND("_run-",gait_events!C3486,1)-4),"")</f>
        <v>off</v>
      </c>
      <c r="G3173" t="str">
        <f>gait_events!D3486</f>
        <v>right_shank</v>
      </c>
      <c r="H3173" t="str">
        <f>gait_events!E3486</f>
        <v>FC</v>
      </c>
      <c r="I3173">
        <f>IF(gait_events!F3486&lt;&gt;"",gait_events!F3486,NA())</f>
        <v>160</v>
      </c>
      <c r="J3173">
        <f>IF(gait_events!G3486&lt;&gt;"",gait_events!G3486,NA())</f>
        <v>162</v>
      </c>
      <c r="K3173">
        <f t="shared" si="392"/>
        <v>-2</v>
      </c>
      <c r="L3173">
        <f t="shared" si="393"/>
        <v>-10</v>
      </c>
      <c r="M3173">
        <f t="shared" si="394"/>
        <v>1</v>
      </c>
      <c r="N3173">
        <f t="shared" si="395"/>
        <v>1</v>
      </c>
      <c r="O3173">
        <f t="shared" si="396"/>
        <v>1</v>
      </c>
      <c r="P3173">
        <f t="shared" si="397"/>
        <v>0</v>
      </c>
      <c r="Q3173">
        <f t="shared" si="398"/>
        <v>0</v>
      </c>
      <c r="R3173">
        <f t="shared" si="399"/>
        <v>1</v>
      </c>
    </row>
    <row r="3174" spans="1:18" x14ac:dyDescent="0.25">
      <c r="A3174" t="str">
        <f>gait_events!B3487</f>
        <v>pp069</v>
      </c>
      <c r="B3174" t="str">
        <f>VLOOKUP(A3174,participants!A:B,2,0)</f>
        <v>M</v>
      </c>
      <c r="C3174">
        <f>VLOOKUP(A3174,participants!A:C,3,0)</f>
        <v>44</v>
      </c>
      <c r="D3174" t="str">
        <f>VLOOKUP(A3174,participants!A:F,6,0)</f>
        <v>PD</v>
      </c>
      <c r="E3174" t="str">
        <f>IF(LEN(SUBSTITUTE(gait_events!C3487,"_run-",""))&lt;&gt;LEN(gait_events!C3487),LEFT(RIGHT(gait_events!C3487,LEN(gait_events!C3487)-19),FIND("_run-",RIGHT(gait_events!C3487,LEN(gait_events!C3487)-19),1)-1),RIGHT(gait_events!C3487,LEN(gait_events!C3487)-19))</f>
        <v>Fast</v>
      </c>
      <c r="F3174" t="str">
        <f>IF(LEN(SUBSTITUTE(gait_events!C3487,"_run-",""))&lt;&gt;LEN(gait_events!C3487),RIGHT(gait_events!C3487,LEN(gait_events!C3487)-FIND("_run-",gait_events!C3487,1)-4),"")</f>
        <v>off</v>
      </c>
      <c r="G3174" t="str">
        <f>gait_events!D3487</f>
        <v>right_shank</v>
      </c>
      <c r="H3174" t="str">
        <f>gait_events!E3487</f>
        <v>FC</v>
      </c>
      <c r="I3174">
        <f>IF(gait_events!F3487&lt;&gt;"",gait_events!F3487,NA())</f>
        <v>359</v>
      </c>
      <c r="J3174">
        <f>IF(gait_events!G3487&lt;&gt;"",gait_events!G3487,NA())</f>
        <v>362</v>
      </c>
      <c r="K3174">
        <f t="shared" si="392"/>
        <v>-3</v>
      </c>
      <c r="L3174">
        <f t="shared" si="393"/>
        <v>-15</v>
      </c>
      <c r="M3174">
        <f t="shared" si="394"/>
        <v>1</v>
      </c>
      <c r="N3174">
        <f t="shared" si="395"/>
        <v>1</v>
      </c>
      <c r="O3174">
        <f t="shared" si="396"/>
        <v>1</v>
      </c>
      <c r="P3174">
        <f t="shared" si="397"/>
        <v>0</v>
      </c>
      <c r="Q3174">
        <f t="shared" si="398"/>
        <v>0</v>
      </c>
      <c r="R3174">
        <f t="shared" si="399"/>
        <v>1</v>
      </c>
    </row>
    <row r="3175" spans="1:18" x14ac:dyDescent="0.25">
      <c r="A3175" t="str">
        <f>gait_events!B3488</f>
        <v>pp069</v>
      </c>
      <c r="B3175" t="str">
        <f>VLOOKUP(A3175,participants!A:B,2,0)</f>
        <v>M</v>
      </c>
      <c r="C3175">
        <f>VLOOKUP(A3175,participants!A:C,3,0)</f>
        <v>44</v>
      </c>
      <c r="D3175" t="str">
        <f>VLOOKUP(A3175,participants!A:F,6,0)</f>
        <v>PD</v>
      </c>
      <c r="E3175" t="str">
        <f>IF(LEN(SUBSTITUTE(gait_events!C3488,"_run-",""))&lt;&gt;LEN(gait_events!C3488),LEFT(RIGHT(gait_events!C3488,LEN(gait_events!C3488)-19),FIND("_run-",RIGHT(gait_events!C3488,LEN(gait_events!C3488)-19),1)-1),RIGHT(gait_events!C3488,LEN(gait_events!C3488)-19))</f>
        <v>Fast</v>
      </c>
      <c r="F3175" t="str">
        <f>IF(LEN(SUBSTITUTE(gait_events!C3488,"_run-",""))&lt;&gt;LEN(gait_events!C3488),RIGHT(gait_events!C3488,LEN(gait_events!C3488)-FIND("_run-",gait_events!C3488,1)-4),"")</f>
        <v>off</v>
      </c>
      <c r="G3175" t="str">
        <f>gait_events!D3488</f>
        <v>right_shank</v>
      </c>
      <c r="H3175" t="str">
        <f>gait_events!E3488</f>
        <v>FC</v>
      </c>
      <c r="I3175">
        <f>IF(gait_events!F3488&lt;&gt;"",gait_events!F3488,NA())</f>
        <v>560</v>
      </c>
      <c r="J3175">
        <f>IF(gait_events!G3488&lt;&gt;"",gait_events!G3488,NA())</f>
        <v>562</v>
      </c>
      <c r="K3175">
        <f t="shared" si="392"/>
        <v>-2</v>
      </c>
      <c r="L3175">
        <f t="shared" si="393"/>
        <v>-10</v>
      </c>
      <c r="M3175">
        <f t="shared" si="394"/>
        <v>1</v>
      </c>
      <c r="N3175">
        <f t="shared" si="395"/>
        <v>1</v>
      </c>
      <c r="O3175">
        <f t="shared" si="396"/>
        <v>1</v>
      </c>
      <c r="P3175">
        <f t="shared" si="397"/>
        <v>0</v>
      </c>
      <c r="Q3175">
        <f t="shared" si="398"/>
        <v>0</v>
      </c>
      <c r="R3175">
        <f t="shared" si="399"/>
        <v>1</v>
      </c>
    </row>
    <row r="3176" spans="1:18" x14ac:dyDescent="0.25">
      <c r="A3176" t="str">
        <f>gait_events!B3489</f>
        <v>pp069</v>
      </c>
      <c r="B3176" t="str">
        <f>VLOOKUP(A3176,participants!A:B,2,0)</f>
        <v>M</v>
      </c>
      <c r="C3176">
        <f>VLOOKUP(A3176,participants!A:C,3,0)</f>
        <v>44</v>
      </c>
      <c r="D3176" t="str">
        <f>VLOOKUP(A3176,participants!A:F,6,0)</f>
        <v>PD</v>
      </c>
      <c r="E3176" t="str">
        <f>IF(LEN(SUBSTITUTE(gait_events!C3489,"_run-",""))&lt;&gt;LEN(gait_events!C3489),LEFT(RIGHT(gait_events!C3489,LEN(gait_events!C3489)-19),FIND("_run-",RIGHT(gait_events!C3489,LEN(gait_events!C3489)-19),1)-1),RIGHT(gait_events!C3489,LEN(gait_events!C3489)-19))</f>
        <v>Preferred</v>
      </c>
      <c r="F3176" t="str">
        <f>IF(LEN(SUBSTITUTE(gait_events!C3489,"_run-",""))&lt;&gt;LEN(gait_events!C3489),RIGHT(gait_events!C3489,LEN(gait_events!C3489)-FIND("_run-",gait_events!C3489,1)-4),"")</f>
        <v>off</v>
      </c>
      <c r="G3176" t="str">
        <f>gait_events!D3489</f>
        <v>left_ankle</v>
      </c>
      <c r="H3176" t="str">
        <f>gait_events!E3489</f>
        <v>IC</v>
      </c>
      <c r="I3176">
        <f>IF(gait_events!F3489&lt;&gt;"",gait_events!F3489,NA())</f>
        <v>35</v>
      </c>
      <c r="J3176">
        <f>IF(gait_events!G3489&lt;&gt;"",gait_events!G3489,NA())</f>
        <v>36</v>
      </c>
      <c r="K3176">
        <f t="shared" si="392"/>
        <v>-1</v>
      </c>
      <c r="L3176">
        <f t="shared" si="393"/>
        <v>-5</v>
      </c>
      <c r="M3176">
        <f t="shared" si="394"/>
        <v>1</v>
      </c>
      <c r="N3176">
        <f t="shared" si="395"/>
        <v>1</v>
      </c>
      <c r="O3176">
        <f t="shared" si="396"/>
        <v>1</v>
      </c>
      <c r="P3176">
        <f t="shared" si="397"/>
        <v>0</v>
      </c>
      <c r="Q3176">
        <f t="shared" si="398"/>
        <v>0</v>
      </c>
      <c r="R3176">
        <f t="shared" si="399"/>
        <v>1</v>
      </c>
    </row>
    <row r="3177" spans="1:18" x14ac:dyDescent="0.25">
      <c r="A3177" t="str">
        <f>gait_events!B3490</f>
        <v>pp069</v>
      </c>
      <c r="B3177" t="str">
        <f>VLOOKUP(A3177,participants!A:B,2,0)</f>
        <v>M</v>
      </c>
      <c r="C3177">
        <f>VLOOKUP(A3177,participants!A:C,3,0)</f>
        <v>44</v>
      </c>
      <c r="D3177" t="str">
        <f>VLOOKUP(A3177,participants!A:F,6,0)</f>
        <v>PD</v>
      </c>
      <c r="E3177" t="str">
        <f>IF(LEN(SUBSTITUTE(gait_events!C3490,"_run-",""))&lt;&gt;LEN(gait_events!C3490),LEFT(RIGHT(gait_events!C3490,LEN(gait_events!C3490)-19),FIND("_run-",RIGHT(gait_events!C3490,LEN(gait_events!C3490)-19),1)-1),RIGHT(gait_events!C3490,LEN(gait_events!C3490)-19))</f>
        <v>Preferred</v>
      </c>
      <c r="F3177" t="str">
        <f>IF(LEN(SUBSTITUTE(gait_events!C3490,"_run-",""))&lt;&gt;LEN(gait_events!C3490),RIGHT(gait_events!C3490,LEN(gait_events!C3490)-FIND("_run-",gait_events!C3490,1)-4),"")</f>
        <v>off</v>
      </c>
      <c r="G3177" t="str">
        <f>gait_events!D3490</f>
        <v>left_ankle</v>
      </c>
      <c r="H3177" t="str">
        <f>gait_events!E3490</f>
        <v>IC</v>
      </c>
      <c r="I3177">
        <f>IF(gait_events!F3490&lt;&gt;"",gait_events!F3490,NA())</f>
        <v>259</v>
      </c>
      <c r="J3177">
        <f>IF(gait_events!G3490&lt;&gt;"",gait_events!G3490,NA())</f>
        <v>261</v>
      </c>
      <c r="K3177">
        <f t="shared" si="392"/>
        <v>-2</v>
      </c>
      <c r="L3177">
        <f t="shared" si="393"/>
        <v>-10</v>
      </c>
      <c r="M3177">
        <f t="shared" si="394"/>
        <v>1</v>
      </c>
      <c r="N3177">
        <f t="shared" si="395"/>
        <v>1</v>
      </c>
      <c r="O3177">
        <f t="shared" si="396"/>
        <v>1</v>
      </c>
      <c r="P3177">
        <f t="shared" si="397"/>
        <v>0</v>
      </c>
      <c r="Q3177">
        <f t="shared" si="398"/>
        <v>0</v>
      </c>
      <c r="R3177">
        <f t="shared" si="399"/>
        <v>1</v>
      </c>
    </row>
    <row r="3178" spans="1:18" x14ac:dyDescent="0.25">
      <c r="A3178" t="str">
        <f>gait_events!B3491</f>
        <v>pp069</v>
      </c>
      <c r="B3178" t="str">
        <f>VLOOKUP(A3178,participants!A:B,2,0)</f>
        <v>M</v>
      </c>
      <c r="C3178">
        <f>VLOOKUP(A3178,participants!A:C,3,0)</f>
        <v>44</v>
      </c>
      <c r="D3178" t="str">
        <f>VLOOKUP(A3178,participants!A:F,6,0)</f>
        <v>PD</v>
      </c>
      <c r="E3178" t="str">
        <f>IF(LEN(SUBSTITUTE(gait_events!C3491,"_run-",""))&lt;&gt;LEN(gait_events!C3491),LEFT(RIGHT(gait_events!C3491,LEN(gait_events!C3491)-19),FIND("_run-",RIGHT(gait_events!C3491,LEN(gait_events!C3491)-19),1)-1),RIGHT(gait_events!C3491,LEN(gait_events!C3491)-19))</f>
        <v>Preferred</v>
      </c>
      <c r="F3178" t="str">
        <f>IF(LEN(SUBSTITUTE(gait_events!C3491,"_run-",""))&lt;&gt;LEN(gait_events!C3491),RIGHT(gait_events!C3491,LEN(gait_events!C3491)-FIND("_run-",gait_events!C3491,1)-4),"")</f>
        <v>off</v>
      </c>
      <c r="G3178" t="str">
        <f>gait_events!D3491</f>
        <v>left_ankle</v>
      </c>
      <c r="H3178" t="str">
        <f>gait_events!E3491</f>
        <v>IC</v>
      </c>
      <c r="I3178">
        <f>IF(gait_events!F3491&lt;&gt;"",gait_events!F3491,NA())</f>
        <v>471</v>
      </c>
      <c r="J3178">
        <f>IF(gait_events!G3491&lt;&gt;"",gait_events!G3491,NA())</f>
        <v>470</v>
      </c>
      <c r="K3178">
        <f t="shared" si="392"/>
        <v>1</v>
      </c>
      <c r="L3178">
        <f t="shared" si="393"/>
        <v>5</v>
      </c>
      <c r="M3178">
        <f t="shared" si="394"/>
        <v>1</v>
      </c>
      <c r="N3178">
        <f t="shared" si="395"/>
        <v>1</v>
      </c>
      <c r="O3178">
        <f t="shared" si="396"/>
        <v>1</v>
      </c>
      <c r="P3178">
        <f t="shared" si="397"/>
        <v>0</v>
      </c>
      <c r="Q3178">
        <f t="shared" si="398"/>
        <v>0</v>
      </c>
      <c r="R3178">
        <f t="shared" si="399"/>
        <v>1</v>
      </c>
    </row>
    <row r="3179" spans="1:18" x14ac:dyDescent="0.25">
      <c r="A3179" t="str">
        <f>gait_events!B3492</f>
        <v>pp069</v>
      </c>
      <c r="B3179" t="str">
        <f>VLOOKUP(A3179,participants!A:B,2,0)</f>
        <v>M</v>
      </c>
      <c r="C3179">
        <f>VLOOKUP(A3179,participants!A:C,3,0)</f>
        <v>44</v>
      </c>
      <c r="D3179" t="str">
        <f>VLOOKUP(A3179,participants!A:F,6,0)</f>
        <v>PD</v>
      </c>
      <c r="E3179" t="str">
        <f>IF(LEN(SUBSTITUTE(gait_events!C3492,"_run-",""))&lt;&gt;LEN(gait_events!C3492),LEFT(RIGHT(gait_events!C3492,LEN(gait_events!C3492)-19),FIND("_run-",RIGHT(gait_events!C3492,LEN(gait_events!C3492)-19),1)-1),RIGHT(gait_events!C3492,LEN(gait_events!C3492)-19))</f>
        <v>Preferred</v>
      </c>
      <c r="F3179" t="str">
        <f>IF(LEN(SUBSTITUTE(gait_events!C3492,"_run-",""))&lt;&gt;LEN(gait_events!C3492),RIGHT(gait_events!C3492,LEN(gait_events!C3492)-FIND("_run-",gait_events!C3492,1)-4),"")</f>
        <v>off</v>
      </c>
      <c r="G3179" t="str">
        <f>gait_events!D3492</f>
        <v>left_ankle</v>
      </c>
      <c r="H3179" t="str">
        <f>gait_events!E3492</f>
        <v>IC</v>
      </c>
      <c r="I3179">
        <f>IF(gait_events!F3492&lt;&gt;"",gait_events!F3492,NA())</f>
        <v>685</v>
      </c>
      <c r="J3179">
        <f>IF(gait_events!G3492&lt;&gt;"",gait_events!G3492,NA())</f>
        <v>688</v>
      </c>
      <c r="K3179">
        <f t="shared" si="392"/>
        <v>-3</v>
      </c>
      <c r="L3179">
        <f t="shared" si="393"/>
        <v>-15</v>
      </c>
      <c r="M3179">
        <f t="shared" si="394"/>
        <v>1</v>
      </c>
      <c r="N3179">
        <f t="shared" si="395"/>
        <v>1</v>
      </c>
      <c r="O3179">
        <f t="shared" si="396"/>
        <v>1</v>
      </c>
      <c r="P3179">
        <f t="shared" si="397"/>
        <v>0</v>
      </c>
      <c r="Q3179">
        <f t="shared" si="398"/>
        <v>0</v>
      </c>
      <c r="R3179">
        <f t="shared" si="399"/>
        <v>1</v>
      </c>
    </row>
    <row r="3180" spans="1:18" x14ac:dyDescent="0.25">
      <c r="A3180" t="str">
        <f>gait_events!B3493</f>
        <v>pp069</v>
      </c>
      <c r="B3180" t="str">
        <f>VLOOKUP(A3180,participants!A:B,2,0)</f>
        <v>M</v>
      </c>
      <c r="C3180">
        <f>VLOOKUP(A3180,participants!A:C,3,0)</f>
        <v>44</v>
      </c>
      <c r="D3180" t="str">
        <f>VLOOKUP(A3180,participants!A:F,6,0)</f>
        <v>PD</v>
      </c>
      <c r="E3180" t="str">
        <f>IF(LEN(SUBSTITUTE(gait_events!C3493,"_run-",""))&lt;&gt;LEN(gait_events!C3493),LEFT(RIGHT(gait_events!C3493,LEN(gait_events!C3493)-19),FIND("_run-",RIGHT(gait_events!C3493,LEN(gait_events!C3493)-19),1)-1),RIGHT(gait_events!C3493,LEN(gait_events!C3493)-19))</f>
        <v>Preferred</v>
      </c>
      <c r="F3180" t="str">
        <f>IF(LEN(SUBSTITUTE(gait_events!C3493,"_run-",""))&lt;&gt;LEN(gait_events!C3493),RIGHT(gait_events!C3493,LEN(gait_events!C3493)-FIND("_run-",gait_events!C3493,1)-4),"")</f>
        <v>off</v>
      </c>
      <c r="G3180" t="str">
        <f>gait_events!D3493</f>
        <v>left_ankle</v>
      </c>
      <c r="H3180" t="str">
        <f>gait_events!E3493</f>
        <v>FC</v>
      </c>
      <c r="I3180">
        <f>IF(gait_events!F3493&lt;&gt;"",gait_events!F3493,NA())</f>
        <v>176</v>
      </c>
      <c r="J3180">
        <f>IF(gait_events!G3493&lt;&gt;"",gait_events!G3493,NA())</f>
        <v>175</v>
      </c>
      <c r="K3180">
        <f t="shared" si="392"/>
        <v>1</v>
      </c>
      <c r="L3180">
        <f t="shared" si="393"/>
        <v>5</v>
      </c>
      <c r="M3180">
        <f t="shared" si="394"/>
        <v>1</v>
      </c>
      <c r="N3180">
        <f t="shared" si="395"/>
        <v>1</v>
      </c>
      <c r="O3180">
        <f t="shared" si="396"/>
        <v>1</v>
      </c>
      <c r="P3180">
        <f t="shared" si="397"/>
        <v>0</v>
      </c>
      <c r="Q3180">
        <f t="shared" si="398"/>
        <v>0</v>
      </c>
      <c r="R3180">
        <f t="shared" si="399"/>
        <v>1</v>
      </c>
    </row>
    <row r="3181" spans="1:18" x14ac:dyDescent="0.25">
      <c r="A3181" t="str">
        <f>gait_events!B3494</f>
        <v>pp069</v>
      </c>
      <c r="B3181" t="str">
        <f>VLOOKUP(A3181,participants!A:B,2,0)</f>
        <v>M</v>
      </c>
      <c r="C3181">
        <f>VLOOKUP(A3181,participants!A:C,3,0)</f>
        <v>44</v>
      </c>
      <c r="D3181" t="str">
        <f>VLOOKUP(A3181,participants!A:F,6,0)</f>
        <v>PD</v>
      </c>
      <c r="E3181" t="str">
        <f>IF(LEN(SUBSTITUTE(gait_events!C3494,"_run-",""))&lt;&gt;LEN(gait_events!C3494),LEFT(RIGHT(gait_events!C3494,LEN(gait_events!C3494)-19),FIND("_run-",RIGHT(gait_events!C3494,LEN(gait_events!C3494)-19),1)-1),RIGHT(gait_events!C3494,LEN(gait_events!C3494)-19))</f>
        <v>Preferred</v>
      </c>
      <c r="F3181" t="str">
        <f>IF(LEN(SUBSTITUTE(gait_events!C3494,"_run-",""))&lt;&gt;LEN(gait_events!C3494),RIGHT(gait_events!C3494,LEN(gait_events!C3494)-FIND("_run-",gait_events!C3494,1)-4),"")</f>
        <v>off</v>
      </c>
      <c r="G3181" t="str">
        <f>gait_events!D3494</f>
        <v>left_ankle</v>
      </c>
      <c r="H3181" t="str">
        <f>gait_events!E3494</f>
        <v>FC</v>
      </c>
      <c r="I3181">
        <f>IF(gait_events!F3494&lt;&gt;"",gait_events!F3494,NA())</f>
        <v>389</v>
      </c>
      <c r="J3181">
        <f>IF(gait_events!G3494&lt;&gt;"",gait_events!G3494,NA())</f>
        <v>387</v>
      </c>
      <c r="K3181">
        <f t="shared" si="392"/>
        <v>2</v>
      </c>
      <c r="L3181">
        <f t="shared" si="393"/>
        <v>10</v>
      </c>
      <c r="M3181">
        <f t="shared" si="394"/>
        <v>1</v>
      </c>
      <c r="N3181">
        <f t="shared" si="395"/>
        <v>1</v>
      </c>
      <c r="O3181">
        <f t="shared" si="396"/>
        <v>1</v>
      </c>
      <c r="P3181">
        <f t="shared" si="397"/>
        <v>0</v>
      </c>
      <c r="Q3181">
        <f t="shared" si="398"/>
        <v>0</v>
      </c>
      <c r="R3181">
        <f t="shared" si="399"/>
        <v>1</v>
      </c>
    </row>
    <row r="3182" spans="1:18" x14ac:dyDescent="0.25">
      <c r="A3182" t="str">
        <f>gait_events!B3495</f>
        <v>pp069</v>
      </c>
      <c r="B3182" t="str">
        <f>VLOOKUP(A3182,participants!A:B,2,0)</f>
        <v>M</v>
      </c>
      <c r="C3182">
        <f>VLOOKUP(A3182,participants!A:C,3,0)</f>
        <v>44</v>
      </c>
      <c r="D3182" t="str">
        <f>VLOOKUP(A3182,participants!A:F,6,0)</f>
        <v>PD</v>
      </c>
      <c r="E3182" t="str">
        <f>IF(LEN(SUBSTITUTE(gait_events!C3495,"_run-",""))&lt;&gt;LEN(gait_events!C3495),LEFT(RIGHT(gait_events!C3495,LEN(gait_events!C3495)-19),FIND("_run-",RIGHT(gait_events!C3495,LEN(gait_events!C3495)-19),1)-1),RIGHT(gait_events!C3495,LEN(gait_events!C3495)-19))</f>
        <v>Preferred</v>
      </c>
      <c r="F3182" t="str">
        <f>IF(LEN(SUBSTITUTE(gait_events!C3495,"_run-",""))&lt;&gt;LEN(gait_events!C3495),RIGHT(gait_events!C3495,LEN(gait_events!C3495)-FIND("_run-",gait_events!C3495,1)-4),"")</f>
        <v>off</v>
      </c>
      <c r="G3182" t="str">
        <f>gait_events!D3495</f>
        <v>left_ankle</v>
      </c>
      <c r="H3182" t="str">
        <f>gait_events!E3495</f>
        <v>FC</v>
      </c>
      <c r="I3182">
        <f>IF(gait_events!F3495&lt;&gt;"",gait_events!F3495,NA())</f>
        <v>603</v>
      </c>
      <c r="J3182">
        <f>IF(gait_events!G3495&lt;&gt;"",gait_events!G3495,NA())</f>
        <v>602</v>
      </c>
      <c r="K3182">
        <f t="shared" si="392"/>
        <v>1</v>
      </c>
      <c r="L3182">
        <f t="shared" si="393"/>
        <v>5</v>
      </c>
      <c r="M3182">
        <f t="shared" si="394"/>
        <v>1</v>
      </c>
      <c r="N3182">
        <f t="shared" si="395"/>
        <v>1</v>
      </c>
      <c r="O3182">
        <f t="shared" si="396"/>
        <v>1</v>
      </c>
      <c r="P3182">
        <f t="shared" si="397"/>
        <v>0</v>
      </c>
      <c r="Q3182">
        <f t="shared" si="398"/>
        <v>0</v>
      </c>
      <c r="R3182">
        <f t="shared" si="399"/>
        <v>1</v>
      </c>
    </row>
    <row r="3183" spans="1:18" x14ac:dyDescent="0.25">
      <c r="A3183" t="str">
        <f>gait_events!B3496</f>
        <v>pp069</v>
      </c>
      <c r="B3183" t="str">
        <f>VLOOKUP(A3183,participants!A:B,2,0)</f>
        <v>M</v>
      </c>
      <c r="C3183">
        <f>VLOOKUP(A3183,participants!A:C,3,0)</f>
        <v>44</v>
      </c>
      <c r="D3183" t="str">
        <f>VLOOKUP(A3183,participants!A:F,6,0)</f>
        <v>PD</v>
      </c>
      <c r="E3183" t="str">
        <f>IF(LEN(SUBSTITUTE(gait_events!C3496,"_run-",""))&lt;&gt;LEN(gait_events!C3496),LEFT(RIGHT(gait_events!C3496,LEN(gait_events!C3496)-19),FIND("_run-",RIGHT(gait_events!C3496,LEN(gait_events!C3496)-19),1)-1),RIGHT(gait_events!C3496,LEN(gait_events!C3496)-19))</f>
        <v>Preferred</v>
      </c>
      <c r="F3183" t="str">
        <f>IF(LEN(SUBSTITUTE(gait_events!C3496,"_run-",""))&lt;&gt;LEN(gait_events!C3496),RIGHT(gait_events!C3496,LEN(gait_events!C3496)-FIND("_run-",gait_events!C3496,1)-4),"")</f>
        <v>off</v>
      </c>
      <c r="G3183" t="str">
        <f>gait_events!D3496</f>
        <v>left_ankle</v>
      </c>
      <c r="H3183" t="str">
        <f>gait_events!E3496</f>
        <v>FC</v>
      </c>
      <c r="I3183">
        <f>IF(gait_events!F3496&lt;&gt;"",gait_events!F3496,NA())</f>
        <v>837</v>
      </c>
      <c r="J3183">
        <f>IF(gait_events!G3496&lt;&gt;"",gait_events!G3496,NA())</f>
        <v>835</v>
      </c>
      <c r="K3183">
        <f t="shared" si="392"/>
        <v>2</v>
      </c>
      <c r="L3183">
        <f t="shared" si="393"/>
        <v>10</v>
      </c>
      <c r="M3183">
        <f t="shared" si="394"/>
        <v>1</v>
      </c>
      <c r="N3183">
        <f t="shared" si="395"/>
        <v>1</v>
      </c>
      <c r="O3183">
        <f t="shared" si="396"/>
        <v>1</v>
      </c>
      <c r="P3183">
        <f t="shared" si="397"/>
        <v>0</v>
      </c>
      <c r="Q3183">
        <f t="shared" si="398"/>
        <v>0</v>
      </c>
      <c r="R3183">
        <f t="shared" si="399"/>
        <v>1</v>
      </c>
    </row>
    <row r="3184" spans="1:18" x14ac:dyDescent="0.25">
      <c r="A3184" t="str">
        <f>gait_events!B3497</f>
        <v>pp069</v>
      </c>
      <c r="B3184" t="str">
        <f>VLOOKUP(A3184,participants!A:B,2,0)</f>
        <v>M</v>
      </c>
      <c r="C3184">
        <f>VLOOKUP(A3184,participants!A:C,3,0)</f>
        <v>44</v>
      </c>
      <c r="D3184" t="str">
        <f>VLOOKUP(A3184,participants!A:F,6,0)</f>
        <v>PD</v>
      </c>
      <c r="E3184" t="str">
        <f>IF(LEN(SUBSTITUTE(gait_events!C3497,"_run-",""))&lt;&gt;LEN(gait_events!C3497),LEFT(RIGHT(gait_events!C3497,LEN(gait_events!C3497)-19),FIND("_run-",RIGHT(gait_events!C3497,LEN(gait_events!C3497)-19),1)-1),RIGHT(gait_events!C3497,LEN(gait_events!C3497)-19))</f>
        <v>Preferred</v>
      </c>
      <c r="F3184" t="str">
        <f>IF(LEN(SUBSTITUTE(gait_events!C3497,"_run-",""))&lt;&gt;LEN(gait_events!C3497),RIGHT(gait_events!C3497,LEN(gait_events!C3497)-FIND("_run-",gait_events!C3497,1)-4),"")</f>
        <v>off</v>
      </c>
      <c r="G3184" t="str">
        <f>gait_events!D3497</f>
        <v>right_ankle</v>
      </c>
      <c r="H3184" t="str">
        <f>gait_events!E3497</f>
        <v>IC</v>
      </c>
      <c r="I3184">
        <f>IF(gait_events!F3497&lt;&gt;"",gait_events!F3497,NA())</f>
        <v>151</v>
      </c>
      <c r="J3184">
        <f>IF(gait_events!G3497&lt;&gt;"",gait_events!G3497,NA())</f>
        <v>148</v>
      </c>
      <c r="K3184">
        <f t="shared" si="392"/>
        <v>3</v>
      </c>
      <c r="L3184">
        <f t="shared" si="393"/>
        <v>15</v>
      </c>
      <c r="M3184">
        <f t="shared" si="394"/>
        <v>1</v>
      </c>
      <c r="N3184">
        <f t="shared" si="395"/>
        <v>1</v>
      </c>
      <c r="O3184">
        <f t="shared" si="396"/>
        <v>1</v>
      </c>
      <c r="P3184">
        <f t="shared" si="397"/>
        <v>0</v>
      </c>
      <c r="Q3184">
        <f t="shared" si="398"/>
        <v>0</v>
      </c>
      <c r="R3184">
        <f t="shared" si="399"/>
        <v>1</v>
      </c>
    </row>
    <row r="3185" spans="1:18" x14ac:dyDescent="0.25">
      <c r="A3185" t="str">
        <f>gait_events!B3498</f>
        <v>pp069</v>
      </c>
      <c r="B3185" t="str">
        <f>VLOOKUP(A3185,participants!A:B,2,0)</f>
        <v>M</v>
      </c>
      <c r="C3185">
        <f>VLOOKUP(A3185,participants!A:C,3,0)</f>
        <v>44</v>
      </c>
      <c r="D3185" t="str">
        <f>VLOOKUP(A3185,participants!A:F,6,0)</f>
        <v>PD</v>
      </c>
      <c r="E3185" t="str">
        <f>IF(LEN(SUBSTITUTE(gait_events!C3498,"_run-",""))&lt;&gt;LEN(gait_events!C3498),LEFT(RIGHT(gait_events!C3498,LEN(gait_events!C3498)-19),FIND("_run-",RIGHT(gait_events!C3498,LEN(gait_events!C3498)-19),1)-1),RIGHT(gait_events!C3498,LEN(gait_events!C3498)-19))</f>
        <v>Preferred</v>
      </c>
      <c r="F3185" t="str">
        <f>IF(LEN(SUBSTITUTE(gait_events!C3498,"_run-",""))&lt;&gt;LEN(gait_events!C3498),RIGHT(gait_events!C3498,LEN(gait_events!C3498)-FIND("_run-",gait_events!C3498,1)-4),"")</f>
        <v>off</v>
      </c>
      <c r="G3185" t="str">
        <f>gait_events!D3498</f>
        <v>right_ankle</v>
      </c>
      <c r="H3185" t="str">
        <f>gait_events!E3498</f>
        <v>IC</v>
      </c>
      <c r="I3185">
        <f>IF(gait_events!F3498&lt;&gt;"",gait_events!F3498,NA())</f>
        <v>366</v>
      </c>
      <c r="J3185">
        <f>IF(gait_events!G3498&lt;&gt;"",gait_events!G3498,NA())</f>
        <v>363</v>
      </c>
      <c r="K3185">
        <f t="shared" si="392"/>
        <v>3</v>
      </c>
      <c r="L3185">
        <f t="shared" si="393"/>
        <v>15</v>
      </c>
      <c r="M3185">
        <f t="shared" si="394"/>
        <v>1</v>
      </c>
      <c r="N3185">
        <f t="shared" si="395"/>
        <v>1</v>
      </c>
      <c r="O3185">
        <f t="shared" si="396"/>
        <v>1</v>
      </c>
      <c r="P3185">
        <f t="shared" si="397"/>
        <v>0</v>
      </c>
      <c r="Q3185">
        <f t="shared" si="398"/>
        <v>0</v>
      </c>
      <c r="R3185">
        <f t="shared" si="399"/>
        <v>1</v>
      </c>
    </row>
    <row r="3186" spans="1:18" x14ac:dyDescent="0.25">
      <c r="A3186" t="str">
        <f>gait_events!B3499</f>
        <v>pp069</v>
      </c>
      <c r="B3186" t="str">
        <f>VLOOKUP(A3186,participants!A:B,2,0)</f>
        <v>M</v>
      </c>
      <c r="C3186">
        <f>VLOOKUP(A3186,participants!A:C,3,0)</f>
        <v>44</v>
      </c>
      <c r="D3186" t="str">
        <f>VLOOKUP(A3186,participants!A:F,6,0)</f>
        <v>PD</v>
      </c>
      <c r="E3186" t="str">
        <f>IF(LEN(SUBSTITUTE(gait_events!C3499,"_run-",""))&lt;&gt;LEN(gait_events!C3499),LEFT(RIGHT(gait_events!C3499,LEN(gait_events!C3499)-19),FIND("_run-",RIGHT(gait_events!C3499,LEN(gait_events!C3499)-19),1)-1),RIGHT(gait_events!C3499,LEN(gait_events!C3499)-19))</f>
        <v>Preferred</v>
      </c>
      <c r="F3186" t="str">
        <f>IF(LEN(SUBSTITUTE(gait_events!C3499,"_run-",""))&lt;&gt;LEN(gait_events!C3499),RIGHT(gait_events!C3499,LEN(gait_events!C3499)-FIND("_run-",gait_events!C3499,1)-4),"")</f>
        <v>off</v>
      </c>
      <c r="G3186" t="str">
        <f>gait_events!D3499</f>
        <v>right_ankle</v>
      </c>
      <c r="H3186" t="str">
        <f>gait_events!E3499</f>
        <v>IC</v>
      </c>
      <c r="I3186">
        <f>IF(gait_events!F3499&lt;&gt;"",gait_events!F3499,NA())</f>
        <v>578</v>
      </c>
      <c r="J3186">
        <f>IF(gait_events!G3499&lt;&gt;"",gait_events!G3499,NA())</f>
        <v>580</v>
      </c>
      <c r="K3186">
        <f t="shared" si="392"/>
        <v>-2</v>
      </c>
      <c r="L3186">
        <f t="shared" si="393"/>
        <v>-10</v>
      </c>
      <c r="M3186">
        <f t="shared" si="394"/>
        <v>1</v>
      </c>
      <c r="N3186">
        <f t="shared" si="395"/>
        <v>1</v>
      </c>
      <c r="O3186">
        <f t="shared" si="396"/>
        <v>1</v>
      </c>
      <c r="P3186">
        <f t="shared" si="397"/>
        <v>0</v>
      </c>
      <c r="Q3186">
        <f t="shared" si="398"/>
        <v>0</v>
      </c>
      <c r="R3186">
        <f t="shared" si="399"/>
        <v>1</v>
      </c>
    </row>
    <row r="3187" spans="1:18" x14ac:dyDescent="0.25">
      <c r="A3187" t="str">
        <f>gait_events!B3500</f>
        <v>pp069</v>
      </c>
      <c r="B3187" t="str">
        <f>VLOOKUP(A3187,participants!A:B,2,0)</f>
        <v>M</v>
      </c>
      <c r="C3187">
        <f>VLOOKUP(A3187,participants!A:C,3,0)</f>
        <v>44</v>
      </c>
      <c r="D3187" t="str">
        <f>VLOOKUP(A3187,participants!A:F,6,0)</f>
        <v>PD</v>
      </c>
      <c r="E3187" t="str">
        <f>IF(LEN(SUBSTITUTE(gait_events!C3500,"_run-",""))&lt;&gt;LEN(gait_events!C3500),LEFT(RIGHT(gait_events!C3500,LEN(gait_events!C3500)-19),FIND("_run-",RIGHT(gait_events!C3500,LEN(gait_events!C3500)-19),1)-1),RIGHT(gait_events!C3500,LEN(gait_events!C3500)-19))</f>
        <v>Preferred</v>
      </c>
      <c r="F3187" t="str">
        <f>IF(LEN(SUBSTITUTE(gait_events!C3500,"_run-",""))&lt;&gt;LEN(gait_events!C3500),RIGHT(gait_events!C3500,LEN(gait_events!C3500)-FIND("_run-",gait_events!C3500,1)-4),"")</f>
        <v>off</v>
      </c>
      <c r="G3187" t="str">
        <f>gait_events!D3500</f>
        <v>right_ankle</v>
      </c>
      <c r="H3187" t="str">
        <f>gait_events!E3500</f>
        <v>IC</v>
      </c>
      <c r="I3187">
        <f>IF(gait_events!F3500&lt;&gt;"",gait_events!F3500,NA())</f>
        <v>808</v>
      </c>
      <c r="J3187">
        <f>IF(gait_events!G3500&lt;&gt;"",gait_events!G3500,NA())</f>
        <v>807</v>
      </c>
      <c r="K3187">
        <f t="shared" si="392"/>
        <v>1</v>
      </c>
      <c r="L3187">
        <f t="shared" si="393"/>
        <v>5</v>
      </c>
      <c r="M3187">
        <f t="shared" si="394"/>
        <v>1</v>
      </c>
      <c r="N3187">
        <f t="shared" si="395"/>
        <v>1</v>
      </c>
      <c r="O3187">
        <f t="shared" si="396"/>
        <v>1</v>
      </c>
      <c r="P3187">
        <f t="shared" si="397"/>
        <v>0</v>
      </c>
      <c r="Q3187">
        <f t="shared" si="398"/>
        <v>0</v>
      </c>
      <c r="R3187">
        <f t="shared" si="399"/>
        <v>1</v>
      </c>
    </row>
    <row r="3188" spans="1:18" x14ac:dyDescent="0.25">
      <c r="A3188" t="str">
        <f>gait_events!B3501</f>
        <v>pp069</v>
      </c>
      <c r="B3188" t="str">
        <f>VLOOKUP(A3188,participants!A:B,2,0)</f>
        <v>M</v>
      </c>
      <c r="C3188">
        <f>VLOOKUP(A3188,participants!A:C,3,0)</f>
        <v>44</v>
      </c>
      <c r="D3188" t="str">
        <f>VLOOKUP(A3188,participants!A:F,6,0)</f>
        <v>PD</v>
      </c>
      <c r="E3188" t="str">
        <f>IF(LEN(SUBSTITUTE(gait_events!C3501,"_run-",""))&lt;&gt;LEN(gait_events!C3501),LEFT(RIGHT(gait_events!C3501,LEN(gait_events!C3501)-19),FIND("_run-",RIGHT(gait_events!C3501,LEN(gait_events!C3501)-19),1)-1),RIGHT(gait_events!C3501,LEN(gait_events!C3501)-19))</f>
        <v>Preferred</v>
      </c>
      <c r="F3188" t="str">
        <f>IF(LEN(SUBSTITUTE(gait_events!C3501,"_run-",""))&lt;&gt;LEN(gait_events!C3501),RIGHT(gait_events!C3501,LEN(gait_events!C3501)-FIND("_run-",gait_events!C3501,1)-4),"")</f>
        <v>off</v>
      </c>
      <c r="G3188" t="str">
        <f>gait_events!D3501</f>
        <v>right_ankle</v>
      </c>
      <c r="H3188" t="str">
        <f>gait_events!E3501</f>
        <v>FC</v>
      </c>
      <c r="I3188">
        <f>IF(gait_events!F3501&lt;&gt;"",gait_events!F3501,NA())</f>
        <v>62</v>
      </c>
      <c r="J3188">
        <f>IF(gait_events!G3501&lt;&gt;"",gait_events!G3501,NA())</f>
        <v>62</v>
      </c>
      <c r="K3188">
        <f t="shared" si="392"/>
        <v>0</v>
      </c>
      <c r="L3188">
        <f t="shared" si="393"/>
        <v>0</v>
      </c>
      <c r="M3188">
        <f t="shared" si="394"/>
        <v>1</v>
      </c>
      <c r="N3188">
        <f t="shared" si="395"/>
        <v>1</v>
      </c>
      <c r="O3188">
        <f t="shared" si="396"/>
        <v>1</v>
      </c>
      <c r="P3188">
        <f t="shared" si="397"/>
        <v>0</v>
      </c>
      <c r="Q3188">
        <f t="shared" si="398"/>
        <v>0</v>
      </c>
      <c r="R3188">
        <f t="shared" si="399"/>
        <v>1</v>
      </c>
    </row>
    <row r="3189" spans="1:18" x14ac:dyDescent="0.25">
      <c r="A3189" t="str">
        <f>gait_events!B3502</f>
        <v>pp069</v>
      </c>
      <c r="B3189" t="str">
        <f>VLOOKUP(A3189,participants!A:B,2,0)</f>
        <v>M</v>
      </c>
      <c r="C3189">
        <f>VLOOKUP(A3189,participants!A:C,3,0)</f>
        <v>44</v>
      </c>
      <c r="D3189" t="str">
        <f>VLOOKUP(A3189,participants!A:F,6,0)</f>
        <v>PD</v>
      </c>
      <c r="E3189" t="str">
        <f>IF(LEN(SUBSTITUTE(gait_events!C3502,"_run-",""))&lt;&gt;LEN(gait_events!C3502),LEFT(RIGHT(gait_events!C3502,LEN(gait_events!C3502)-19),FIND("_run-",RIGHT(gait_events!C3502,LEN(gait_events!C3502)-19),1)-1),RIGHT(gait_events!C3502,LEN(gait_events!C3502)-19))</f>
        <v>Preferred</v>
      </c>
      <c r="F3189" t="str">
        <f>IF(LEN(SUBSTITUTE(gait_events!C3502,"_run-",""))&lt;&gt;LEN(gait_events!C3502),RIGHT(gait_events!C3502,LEN(gait_events!C3502)-FIND("_run-",gait_events!C3502,1)-4),"")</f>
        <v>off</v>
      </c>
      <c r="G3189" t="str">
        <f>gait_events!D3502</f>
        <v>right_ankle</v>
      </c>
      <c r="H3189" t="str">
        <f>gait_events!E3502</f>
        <v>FC</v>
      </c>
      <c r="I3189">
        <f>IF(gait_events!F3502&lt;&gt;"",gait_events!F3502,NA())</f>
        <v>286</v>
      </c>
      <c r="J3189">
        <f>IF(gait_events!G3502&lt;&gt;"",gait_events!G3502,NA())</f>
        <v>288</v>
      </c>
      <c r="K3189">
        <f t="shared" si="392"/>
        <v>-2</v>
      </c>
      <c r="L3189">
        <f t="shared" si="393"/>
        <v>-10</v>
      </c>
      <c r="M3189">
        <f t="shared" si="394"/>
        <v>1</v>
      </c>
      <c r="N3189">
        <f t="shared" si="395"/>
        <v>1</v>
      </c>
      <c r="O3189">
        <f t="shared" si="396"/>
        <v>1</v>
      </c>
      <c r="P3189">
        <f t="shared" si="397"/>
        <v>0</v>
      </c>
      <c r="Q3189">
        <f t="shared" si="398"/>
        <v>0</v>
      </c>
      <c r="R3189">
        <f t="shared" si="399"/>
        <v>1</v>
      </c>
    </row>
    <row r="3190" spans="1:18" x14ac:dyDescent="0.25">
      <c r="A3190" t="str">
        <f>gait_events!B3503</f>
        <v>pp069</v>
      </c>
      <c r="B3190" t="str">
        <f>VLOOKUP(A3190,participants!A:B,2,0)</f>
        <v>M</v>
      </c>
      <c r="C3190">
        <f>VLOOKUP(A3190,participants!A:C,3,0)</f>
        <v>44</v>
      </c>
      <c r="D3190" t="str">
        <f>VLOOKUP(A3190,participants!A:F,6,0)</f>
        <v>PD</v>
      </c>
      <c r="E3190" t="str">
        <f>IF(LEN(SUBSTITUTE(gait_events!C3503,"_run-",""))&lt;&gt;LEN(gait_events!C3503),LEFT(RIGHT(gait_events!C3503,LEN(gait_events!C3503)-19),FIND("_run-",RIGHT(gait_events!C3503,LEN(gait_events!C3503)-19),1)-1),RIGHT(gait_events!C3503,LEN(gait_events!C3503)-19))</f>
        <v>Preferred</v>
      </c>
      <c r="F3190" t="str">
        <f>IF(LEN(SUBSTITUTE(gait_events!C3503,"_run-",""))&lt;&gt;LEN(gait_events!C3503),RIGHT(gait_events!C3503,LEN(gait_events!C3503)-FIND("_run-",gait_events!C3503,1)-4),"")</f>
        <v>off</v>
      </c>
      <c r="G3190" t="str">
        <f>gait_events!D3503</f>
        <v>right_ankle</v>
      </c>
      <c r="H3190" t="str">
        <f>gait_events!E3503</f>
        <v>FC</v>
      </c>
      <c r="I3190">
        <f>IF(gait_events!F3503&lt;&gt;"",gait_events!F3503,NA())</f>
        <v>499</v>
      </c>
      <c r="J3190">
        <f>IF(gait_events!G3503&lt;&gt;"",gait_events!G3503,NA())</f>
        <v>501</v>
      </c>
      <c r="K3190">
        <f t="shared" si="392"/>
        <v>-2</v>
      </c>
      <c r="L3190">
        <f t="shared" si="393"/>
        <v>-10</v>
      </c>
      <c r="M3190">
        <f t="shared" si="394"/>
        <v>1</v>
      </c>
      <c r="N3190">
        <f t="shared" si="395"/>
        <v>1</v>
      </c>
      <c r="O3190">
        <f t="shared" si="396"/>
        <v>1</v>
      </c>
      <c r="P3190">
        <f t="shared" si="397"/>
        <v>0</v>
      </c>
      <c r="Q3190">
        <f t="shared" si="398"/>
        <v>0</v>
      </c>
      <c r="R3190">
        <f t="shared" si="399"/>
        <v>1</v>
      </c>
    </row>
    <row r="3191" spans="1:18" x14ac:dyDescent="0.25">
      <c r="A3191" t="str">
        <f>gait_events!B3504</f>
        <v>pp069</v>
      </c>
      <c r="B3191" t="str">
        <f>VLOOKUP(A3191,participants!A:B,2,0)</f>
        <v>M</v>
      </c>
      <c r="C3191">
        <f>VLOOKUP(A3191,participants!A:C,3,0)</f>
        <v>44</v>
      </c>
      <c r="D3191" t="str">
        <f>VLOOKUP(A3191,participants!A:F,6,0)</f>
        <v>PD</v>
      </c>
      <c r="E3191" t="str">
        <f>IF(LEN(SUBSTITUTE(gait_events!C3504,"_run-",""))&lt;&gt;LEN(gait_events!C3504),LEFT(RIGHT(gait_events!C3504,LEN(gait_events!C3504)-19),FIND("_run-",RIGHT(gait_events!C3504,LEN(gait_events!C3504)-19),1)-1),RIGHT(gait_events!C3504,LEN(gait_events!C3504)-19))</f>
        <v>Preferred</v>
      </c>
      <c r="F3191" t="str">
        <f>IF(LEN(SUBSTITUTE(gait_events!C3504,"_run-",""))&lt;&gt;LEN(gait_events!C3504),RIGHT(gait_events!C3504,LEN(gait_events!C3504)-FIND("_run-",gait_events!C3504,1)-4),"")</f>
        <v>off</v>
      </c>
      <c r="G3191" t="str">
        <f>gait_events!D3504</f>
        <v>right_ankle</v>
      </c>
      <c r="H3191" t="str">
        <f>gait_events!E3504</f>
        <v>FC</v>
      </c>
      <c r="I3191">
        <f>IF(gait_events!F3504&lt;&gt;"",gait_events!F3504,NA())</f>
        <v>718</v>
      </c>
      <c r="J3191">
        <f>IF(gait_events!G3504&lt;&gt;"",gait_events!G3504,NA())</f>
        <v>717</v>
      </c>
      <c r="K3191">
        <f t="shared" si="392"/>
        <v>1</v>
      </c>
      <c r="L3191">
        <f t="shared" si="393"/>
        <v>5</v>
      </c>
      <c r="M3191">
        <f t="shared" si="394"/>
        <v>1</v>
      </c>
      <c r="N3191">
        <f t="shared" si="395"/>
        <v>1</v>
      </c>
      <c r="O3191">
        <f t="shared" si="396"/>
        <v>1</v>
      </c>
      <c r="P3191">
        <f t="shared" si="397"/>
        <v>0</v>
      </c>
      <c r="Q3191">
        <f t="shared" si="398"/>
        <v>0</v>
      </c>
      <c r="R3191">
        <f t="shared" si="399"/>
        <v>1</v>
      </c>
    </row>
    <row r="3192" spans="1:18" x14ac:dyDescent="0.25">
      <c r="A3192" t="str">
        <f>gait_events!B3505</f>
        <v>pp069</v>
      </c>
      <c r="B3192" t="str">
        <f>VLOOKUP(A3192,participants!A:B,2,0)</f>
        <v>M</v>
      </c>
      <c r="C3192">
        <f>VLOOKUP(A3192,participants!A:C,3,0)</f>
        <v>44</v>
      </c>
      <c r="D3192" t="str">
        <f>VLOOKUP(A3192,participants!A:F,6,0)</f>
        <v>PD</v>
      </c>
      <c r="E3192" t="str">
        <f>IF(LEN(SUBSTITUTE(gait_events!C3505,"_run-",""))&lt;&gt;LEN(gait_events!C3505),LEFT(RIGHT(gait_events!C3505,LEN(gait_events!C3505)-19),FIND("_run-",RIGHT(gait_events!C3505,LEN(gait_events!C3505)-19),1)-1),RIGHT(gait_events!C3505,LEN(gait_events!C3505)-19))</f>
        <v>Preferred</v>
      </c>
      <c r="F3192" t="str">
        <f>IF(LEN(SUBSTITUTE(gait_events!C3505,"_run-",""))&lt;&gt;LEN(gait_events!C3505),RIGHT(gait_events!C3505,LEN(gait_events!C3505)-FIND("_run-",gait_events!C3505,1)-4),"")</f>
        <v>off</v>
      </c>
      <c r="G3192" t="str">
        <f>gait_events!D3505</f>
        <v>left_shank</v>
      </c>
      <c r="H3192" t="str">
        <f>gait_events!E3505</f>
        <v>IC</v>
      </c>
      <c r="I3192">
        <f>IF(gait_events!F3505&lt;&gt;"",gait_events!F3505,NA())</f>
        <v>35</v>
      </c>
      <c r="J3192">
        <f>IF(gait_events!G3505&lt;&gt;"",gait_events!G3505,NA())</f>
        <v>36</v>
      </c>
      <c r="K3192">
        <f t="shared" si="392"/>
        <v>-1</v>
      </c>
      <c r="L3192">
        <f t="shared" si="393"/>
        <v>-5</v>
      </c>
      <c r="M3192">
        <f t="shared" si="394"/>
        <v>1</v>
      </c>
      <c r="N3192">
        <f t="shared" si="395"/>
        <v>1</v>
      </c>
      <c r="O3192">
        <f t="shared" si="396"/>
        <v>1</v>
      </c>
      <c r="P3192">
        <f t="shared" si="397"/>
        <v>0</v>
      </c>
      <c r="Q3192">
        <f t="shared" si="398"/>
        <v>0</v>
      </c>
      <c r="R3192">
        <f t="shared" si="399"/>
        <v>1</v>
      </c>
    </row>
    <row r="3193" spans="1:18" x14ac:dyDescent="0.25">
      <c r="A3193" t="str">
        <f>gait_events!B3506</f>
        <v>pp069</v>
      </c>
      <c r="B3193" t="str">
        <f>VLOOKUP(A3193,participants!A:B,2,0)</f>
        <v>M</v>
      </c>
      <c r="C3193">
        <f>VLOOKUP(A3193,participants!A:C,3,0)</f>
        <v>44</v>
      </c>
      <c r="D3193" t="str">
        <f>VLOOKUP(A3193,participants!A:F,6,0)</f>
        <v>PD</v>
      </c>
      <c r="E3193" t="str">
        <f>IF(LEN(SUBSTITUTE(gait_events!C3506,"_run-",""))&lt;&gt;LEN(gait_events!C3506),LEFT(RIGHT(gait_events!C3506,LEN(gait_events!C3506)-19),FIND("_run-",RIGHT(gait_events!C3506,LEN(gait_events!C3506)-19),1)-1),RIGHT(gait_events!C3506,LEN(gait_events!C3506)-19))</f>
        <v>Preferred</v>
      </c>
      <c r="F3193" t="str">
        <f>IF(LEN(SUBSTITUTE(gait_events!C3506,"_run-",""))&lt;&gt;LEN(gait_events!C3506),RIGHT(gait_events!C3506,LEN(gait_events!C3506)-FIND("_run-",gait_events!C3506,1)-4),"")</f>
        <v>off</v>
      </c>
      <c r="G3193" t="str">
        <f>gait_events!D3506</f>
        <v>left_shank</v>
      </c>
      <c r="H3193" t="str">
        <f>gait_events!E3506</f>
        <v>IC</v>
      </c>
      <c r="I3193">
        <f>IF(gait_events!F3506&lt;&gt;"",gait_events!F3506,NA())</f>
        <v>259</v>
      </c>
      <c r="J3193">
        <f>IF(gait_events!G3506&lt;&gt;"",gait_events!G3506,NA())</f>
        <v>263</v>
      </c>
      <c r="K3193">
        <f t="shared" si="392"/>
        <v>-4</v>
      </c>
      <c r="L3193">
        <f t="shared" si="393"/>
        <v>-20</v>
      </c>
      <c r="M3193">
        <f t="shared" si="394"/>
        <v>1</v>
      </c>
      <c r="N3193">
        <f t="shared" si="395"/>
        <v>1</v>
      </c>
      <c r="O3193">
        <f t="shared" si="396"/>
        <v>1</v>
      </c>
      <c r="P3193">
        <f t="shared" si="397"/>
        <v>0</v>
      </c>
      <c r="Q3193">
        <f t="shared" si="398"/>
        <v>0</v>
      </c>
      <c r="R3193">
        <f t="shared" si="399"/>
        <v>1</v>
      </c>
    </row>
    <row r="3194" spans="1:18" x14ac:dyDescent="0.25">
      <c r="A3194" t="str">
        <f>gait_events!B3507</f>
        <v>pp069</v>
      </c>
      <c r="B3194" t="str">
        <f>VLOOKUP(A3194,participants!A:B,2,0)</f>
        <v>M</v>
      </c>
      <c r="C3194">
        <f>VLOOKUP(A3194,participants!A:C,3,0)</f>
        <v>44</v>
      </c>
      <c r="D3194" t="str">
        <f>VLOOKUP(A3194,participants!A:F,6,0)</f>
        <v>PD</v>
      </c>
      <c r="E3194" t="str">
        <f>IF(LEN(SUBSTITUTE(gait_events!C3507,"_run-",""))&lt;&gt;LEN(gait_events!C3507),LEFT(RIGHT(gait_events!C3507,LEN(gait_events!C3507)-19),FIND("_run-",RIGHT(gait_events!C3507,LEN(gait_events!C3507)-19),1)-1),RIGHT(gait_events!C3507,LEN(gait_events!C3507)-19))</f>
        <v>Preferred</v>
      </c>
      <c r="F3194" t="str">
        <f>IF(LEN(SUBSTITUTE(gait_events!C3507,"_run-",""))&lt;&gt;LEN(gait_events!C3507),RIGHT(gait_events!C3507,LEN(gait_events!C3507)-FIND("_run-",gait_events!C3507,1)-4),"")</f>
        <v>off</v>
      </c>
      <c r="G3194" t="str">
        <f>gait_events!D3507</f>
        <v>left_shank</v>
      </c>
      <c r="H3194" t="str">
        <f>gait_events!E3507</f>
        <v>IC</v>
      </c>
      <c r="I3194">
        <f>IF(gait_events!F3507&lt;&gt;"",gait_events!F3507,NA())</f>
        <v>471</v>
      </c>
      <c r="J3194">
        <f>IF(gait_events!G3507&lt;&gt;"",gait_events!G3507,NA())</f>
        <v>473</v>
      </c>
      <c r="K3194">
        <f t="shared" si="392"/>
        <v>-2</v>
      </c>
      <c r="L3194">
        <f t="shared" si="393"/>
        <v>-10</v>
      </c>
      <c r="M3194">
        <f t="shared" si="394"/>
        <v>1</v>
      </c>
      <c r="N3194">
        <f t="shared" si="395"/>
        <v>1</v>
      </c>
      <c r="O3194">
        <f t="shared" si="396"/>
        <v>1</v>
      </c>
      <c r="P3194">
        <f t="shared" si="397"/>
        <v>0</v>
      </c>
      <c r="Q3194">
        <f t="shared" si="398"/>
        <v>0</v>
      </c>
      <c r="R3194">
        <f t="shared" si="399"/>
        <v>1</v>
      </c>
    </row>
    <row r="3195" spans="1:18" x14ac:dyDescent="0.25">
      <c r="A3195" t="str">
        <f>gait_events!B3508</f>
        <v>pp069</v>
      </c>
      <c r="B3195" t="str">
        <f>VLOOKUP(A3195,participants!A:B,2,0)</f>
        <v>M</v>
      </c>
      <c r="C3195">
        <f>VLOOKUP(A3195,participants!A:C,3,0)</f>
        <v>44</v>
      </c>
      <c r="D3195" t="str">
        <f>VLOOKUP(A3195,participants!A:F,6,0)</f>
        <v>PD</v>
      </c>
      <c r="E3195" t="str">
        <f>IF(LEN(SUBSTITUTE(gait_events!C3508,"_run-",""))&lt;&gt;LEN(gait_events!C3508),LEFT(RIGHT(gait_events!C3508,LEN(gait_events!C3508)-19),FIND("_run-",RIGHT(gait_events!C3508,LEN(gait_events!C3508)-19),1)-1),RIGHT(gait_events!C3508,LEN(gait_events!C3508)-19))</f>
        <v>Preferred</v>
      </c>
      <c r="F3195" t="str">
        <f>IF(LEN(SUBSTITUTE(gait_events!C3508,"_run-",""))&lt;&gt;LEN(gait_events!C3508),RIGHT(gait_events!C3508,LEN(gait_events!C3508)-FIND("_run-",gait_events!C3508,1)-4),"")</f>
        <v>off</v>
      </c>
      <c r="G3195" t="str">
        <f>gait_events!D3508</f>
        <v>left_shank</v>
      </c>
      <c r="H3195" t="str">
        <f>gait_events!E3508</f>
        <v>IC</v>
      </c>
      <c r="I3195">
        <f>IF(gait_events!F3508&lt;&gt;"",gait_events!F3508,NA())</f>
        <v>685</v>
      </c>
      <c r="J3195">
        <f>IF(gait_events!G3508&lt;&gt;"",gait_events!G3508,NA())</f>
        <v>688</v>
      </c>
      <c r="K3195">
        <f t="shared" si="392"/>
        <v>-3</v>
      </c>
      <c r="L3195">
        <f t="shared" si="393"/>
        <v>-15</v>
      </c>
      <c r="M3195">
        <f t="shared" si="394"/>
        <v>1</v>
      </c>
      <c r="N3195">
        <f t="shared" si="395"/>
        <v>1</v>
      </c>
      <c r="O3195">
        <f t="shared" si="396"/>
        <v>1</v>
      </c>
      <c r="P3195">
        <f t="shared" si="397"/>
        <v>0</v>
      </c>
      <c r="Q3195">
        <f t="shared" si="398"/>
        <v>0</v>
      </c>
      <c r="R3195">
        <f t="shared" si="399"/>
        <v>1</v>
      </c>
    </row>
    <row r="3196" spans="1:18" x14ac:dyDescent="0.25">
      <c r="A3196" t="str">
        <f>gait_events!B3509</f>
        <v>pp069</v>
      </c>
      <c r="B3196" t="str">
        <f>VLOOKUP(A3196,participants!A:B,2,0)</f>
        <v>M</v>
      </c>
      <c r="C3196">
        <f>VLOOKUP(A3196,participants!A:C,3,0)</f>
        <v>44</v>
      </c>
      <c r="D3196" t="str">
        <f>VLOOKUP(A3196,participants!A:F,6,0)</f>
        <v>PD</v>
      </c>
      <c r="E3196" t="str">
        <f>IF(LEN(SUBSTITUTE(gait_events!C3509,"_run-",""))&lt;&gt;LEN(gait_events!C3509),LEFT(RIGHT(gait_events!C3509,LEN(gait_events!C3509)-19),FIND("_run-",RIGHT(gait_events!C3509,LEN(gait_events!C3509)-19),1)-1),RIGHT(gait_events!C3509,LEN(gait_events!C3509)-19))</f>
        <v>Preferred</v>
      </c>
      <c r="F3196" t="str">
        <f>IF(LEN(SUBSTITUTE(gait_events!C3509,"_run-",""))&lt;&gt;LEN(gait_events!C3509),RIGHT(gait_events!C3509,LEN(gait_events!C3509)-FIND("_run-",gait_events!C3509,1)-4),"")</f>
        <v>off</v>
      </c>
      <c r="G3196" t="str">
        <f>gait_events!D3509</f>
        <v>left_shank</v>
      </c>
      <c r="H3196" t="str">
        <f>gait_events!E3509</f>
        <v>FC</v>
      </c>
      <c r="I3196">
        <f>IF(gait_events!F3509&lt;&gt;"",gait_events!F3509,NA())</f>
        <v>176</v>
      </c>
      <c r="J3196">
        <f>IF(gait_events!G3509&lt;&gt;"",gait_events!G3509,NA())</f>
        <v>178</v>
      </c>
      <c r="K3196">
        <f t="shared" si="392"/>
        <v>-2</v>
      </c>
      <c r="L3196">
        <f t="shared" si="393"/>
        <v>-10</v>
      </c>
      <c r="M3196">
        <f t="shared" si="394"/>
        <v>1</v>
      </c>
      <c r="N3196">
        <f t="shared" si="395"/>
        <v>1</v>
      </c>
      <c r="O3196">
        <f t="shared" si="396"/>
        <v>1</v>
      </c>
      <c r="P3196">
        <f t="shared" si="397"/>
        <v>0</v>
      </c>
      <c r="Q3196">
        <f t="shared" si="398"/>
        <v>0</v>
      </c>
      <c r="R3196">
        <f t="shared" si="399"/>
        <v>1</v>
      </c>
    </row>
    <row r="3197" spans="1:18" x14ac:dyDescent="0.25">
      <c r="A3197" t="str">
        <f>gait_events!B3510</f>
        <v>pp069</v>
      </c>
      <c r="B3197" t="str">
        <f>VLOOKUP(A3197,participants!A:B,2,0)</f>
        <v>M</v>
      </c>
      <c r="C3197">
        <f>VLOOKUP(A3197,participants!A:C,3,0)</f>
        <v>44</v>
      </c>
      <c r="D3197" t="str">
        <f>VLOOKUP(A3197,participants!A:F,6,0)</f>
        <v>PD</v>
      </c>
      <c r="E3197" t="str">
        <f>IF(LEN(SUBSTITUTE(gait_events!C3510,"_run-",""))&lt;&gt;LEN(gait_events!C3510),LEFT(RIGHT(gait_events!C3510,LEN(gait_events!C3510)-19),FIND("_run-",RIGHT(gait_events!C3510,LEN(gait_events!C3510)-19),1)-1),RIGHT(gait_events!C3510,LEN(gait_events!C3510)-19))</f>
        <v>Preferred</v>
      </c>
      <c r="F3197" t="str">
        <f>IF(LEN(SUBSTITUTE(gait_events!C3510,"_run-",""))&lt;&gt;LEN(gait_events!C3510),RIGHT(gait_events!C3510,LEN(gait_events!C3510)-FIND("_run-",gait_events!C3510,1)-4),"")</f>
        <v>off</v>
      </c>
      <c r="G3197" t="str">
        <f>gait_events!D3510</f>
        <v>left_shank</v>
      </c>
      <c r="H3197" t="str">
        <f>gait_events!E3510</f>
        <v>FC</v>
      </c>
      <c r="I3197">
        <f>IF(gait_events!F3510&lt;&gt;"",gait_events!F3510,NA())</f>
        <v>389</v>
      </c>
      <c r="J3197">
        <f>IF(gait_events!G3510&lt;&gt;"",gait_events!G3510,NA())</f>
        <v>390</v>
      </c>
      <c r="K3197">
        <f t="shared" si="392"/>
        <v>-1</v>
      </c>
      <c r="L3197">
        <f t="shared" si="393"/>
        <v>-5</v>
      </c>
      <c r="M3197">
        <f t="shared" si="394"/>
        <v>1</v>
      </c>
      <c r="N3197">
        <f t="shared" si="395"/>
        <v>1</v>
      </c>
      <c r="O3197">
        <f t="shared" si="396"/>
        <v>1</v>
      </c>
      <c r="P3197">
        <f t="shared" si="397"/>
        <v>0</v>
      </c>
      <c r="Q3197">
        <f t="shared" si="398"/>
        <v>0</v>
      </c>
      <c r="R3197">
        <f t="shared" si="399"/>
        <v>1</v>
      </c>
    </row>
    <row r="3198" spans="1:18" x14ac:dyDescent="0.25">
      <c r="A3198" t="str">
        <f>gait_events!B3511</f>
        <v>pp069</v>
      </c>
      <c r="B3198" t="str">
        <f>VLOOKUP(A3198,participants!A:B,2,0)</f>
        <v>M</v>
      </c>
      <c r="C3198">
        <f>VLOOKUP(A3198,participants!A:C,3,0)</f>
        <v>44</v>
      </c>
      <c r="D3198" t="str">
        <f>VLOOKUP(A3198,participants!A:F,6,0)</f>
        <v>PD</v>
      </c>
      <c r="E3198" t="str">
        <f>IF(LEN(SUBSTITUTE(gait_events!C3511,"_run-",""))&lt;&gt;LEN(gait_events!C3511),LEFT(RIGHT(gait_events!C3511,LEN(gait_events!C3511)-19),FIND("_run-",RIGHT(gait_events!C3511,LEN(gait_events!C3511)-19),1)-1),RIGHT(gait_events!C3511,LEN(gait_events!C3511)-19))</f>
        <v>Preferred</v>
      </c>
      <c r="F3198" t="str">
        <f>IF(LEN(SUBSTITUTE(gait_events!C3511,"_run-",""))&lt;&gt;LEN(gait_events!C3511),RIGHT(gait_events!C3511,LEN(gait_events!C3511)-FIND("_run-",gait_events!C3511,1)-4),"")</f>
        <v>off</v>
      </c>
      <c r="G3198" t="str">
        <f>gait_events!D3511</f>
        <v>left_shank</v>
      </c>
      <c r="H3198" t="str">
        <f>gait_events!E3511</f>
        <v>FC</v>
      </c>
      <c r="I3198">
        <f>IF(gait_events!F3511&lt;&gt;"",gait_events!F3511,NA())</f>
        <v>603</v>
      </c>
      <c r="J3198">
        <f>IF(gait_events!G3511&lt;&gt;"",gait_events!G3511,NA())</f>
        <v>605</v>
      </c>
      <c r="K3198">
        <f t="shared" si="392"/>
        <v>-2</v>
      </c>
      <c r="L3198">
        <f t="shared" si="393"/>
        <v>-10</v>
      </c>
      <c r="M3198">
        <f t="shared" si="394"/>
        <v>1</v>
      </c>
      <c r="N3198">
        <f t="shared" si="395"/>
        <v>1</v>
      </c>
      <c r="O3198">
        <f t="shared" si="396"/>
        <v>1</v>
      </c>
      <c r="P3198">
        <f t="shared" si="397"/>
        <v>0</v>
      </c>
      <c r="Q3198">
        <f t="shared" si="398"/>
        <v>0</v>
      </c>
      <c r="R3198">
        <f t="shared" si="399"/>
        <v>1</v>
      </c>
    </row>
    <row r="3199" spans="1:18" x14ac:dyDescent="0.25">
      <c r="A3199" t="str">
        <f>gait_events!B3512</f>
        <v>pp069</v>
      </c>
      <c r="B3199" t="str">
        <f>VLOOKUP(A3199,participants!A:B,2,0)</f>
        <v>M</v>
      </c>
      <c r="C3199">
        <f>VLOOKUP(A3199,participants!A:C,3,0)</f>
        <v>44</v>
      </c>
      <c r="D3199" t="str">
        <f>VLOOKUP(A3199,participants!A:F,6,0)</f>
        <v>PD</v>
      </c>
      <c r="E3199" t="str">
        <f>IF(LEN(SUBSTITUTE(gait_events!C3512,"_run-",""))&lt;&gt;LEN(gait_events!C3512),LEFT(RIGHT(gait_events!C3512,LEN(gait_events!C3512)-19),FIND("_run-",RIGHT(gait_events!C3512,LEN(gait_events!C3512)-19),1)-1),RIGHT(gait_events!C3512,LEN(gait_events!C3512)-19))</f>
        <v>Preferred</v>
      </c>
      <c r="F3199" t="str">
        <f>IF(LEN(SUBSTITUTE(gait_events!C3512,"_run-",""))&lt;&gt;LEN(gait_events!C3512),RIGHT(gait_events!C3512,LEN(gait_events!C3512)-FIND("_run-",gait_events!C3512,1)-4),"")</f>
        <v>off</v>
      </c>
      <c r="G3199" t="str">
        <f>gait_events!D3512</f>
        <v>left_shank</v>
      </c>
      <c r="H3199" t="str">
        <f>gait_events!E3512</f>
        <v>FC</v>
      </c>
      <c r="I3199">
        <f>IF(gait_events!F3512&lt;&gt;"",gait_events!F3512,NA())</f>
        <v>837</v>
      </c>
      <c r="J3199">
        <f>IF(gait_events!G3512&lt;&gt;"",gait_events!G3512,NA())</f>
        <v>836</v>
      </c>
      <c r="K3199">
        <f t="shared" si="392"/>
        <v>1</v>
      </c>
      <c r="L3199">
        <f t="shared" si="393"/>
        <v>5</v>
      </c>
      <c r="M3199">
        <f t="shared" si="394"/>
        <v>1</v>
      </c>
      <c r="N3199">
        <f t="shared" si="395"/>
        <v>1</v>
      </c>
      <c r="O3199">
        <f t="shared" si="396"/>
        <v>1</v>
      </c>
      <c r="P3199">
        <f t="shared" si="397"/>
        <v>0</v>
      </c>
      <c r="Q3199">
        <f t="shared" si="398"/>
        <v>0</v>
      </c>
      <c r="R3199">
        <f t="shared" si="399"/>
        <v>1</v>
      </c>
    </row>
    <row r="3200" spans="1:18" x14ac:dyDescent="0.25">
      <c r="A3200" t="str">
        <f>gait_events!B3513</f>
        <v>pp069</v>
      </c>
      <c r="B3200" t="str">
        <f>VLOOKUP(A3200,participants!A:B,2,0)</f>
        <v>M</v>
      </c>
      <c r="C3200">
        <f>VLOOKUP(A3200,participants!A:C,3,0)</f>
        <v>44</v>
      </c>
      <c r="D3200" t="str">
        <f>VLOOKUP(A3200,participants!A:F,6,0)</f>
        <v>PD</v>
      </c>
      <c r="E3200" t="str">
        <f>IF(LEN(SUBSTITUTE(gait_events!C3513,"_run-",""))&lt;&gt;LEN(gait_events!C3513),LEFT(RIGHT(gait_events!C3513,LEN(gait_events!C3513)-19),FIND("_run-",RIGHT(gait_events!C3513,LEN(gait_events!C3513)-19),1)-1),RIGHT(gait_events!C3513,LEN(gait_events!C3513)-19))</f>
        <v>Preferred</v>
      </c>
      <c r="F3200" t="str">
        <f>IF(LEN(SUBSTITUTE(gait_events!C3513,"_run-",""))&lt;&gt;LEN(gait_events!C3513),RIGHT(gait_events!C3513,LEN(gait_events!C3513)-FIND("_run-",gait_events!C3513,1)-4),"")</f>
        <v>off</v>
      </c>
      <c r="G3200" t="str">
        <f>gait_events!D3513</f>
        <v>right_shank</v>
      </c>
      <c r="H3200" t="str">
        <f>gait_events!E3513</f>
        <v>IC</v>
      </c>
      <c r="I3200">
        <f>IF(gait_events!F3513&lt;&gt;"",gait_events!F3513,NA())</f>
        <v>151</v>
      </c>
      <c r="J3200">
        <f>IF(gait_events!G3513&lt;&gt;"",gait_events!G3513,NA())</f>
        <v>154</v>
      </c>
      <c r="K3200">
        <f t="shared" si="392"/>
        <v>-3</v>
      </c>
      <c r="L3200">
        <f t="shared" si="393"/>
        <v>-15</v>
      </c>
      <c r="M3200">
        <f t="shared" si="394"/>
        <v>1</v>
      </c>
      <c r="N3200">
        <f t="shared" si="395"/>
        <v>1</v>
      </c>
      <c r="O3200">
        <f t="shared" si="396"/>
        <v>1</v>
      </c>
      <c r="P3200">
        <f t="shared" si="397"/>
        <v>0</v>
      </c>
      <c r="Q3200">
        <f t="shared" si="398"/>
        <v>0</v>
      </c>
      <c r="R3200">
        <f t="shared" si="399"/>
        <v>1</v>
      </c>
    </row>
    <row r="3201" spans="1:18" x14ac:dyDescent="0.25">
      <c r="A3201" t="str">
        <f>gait_events!B3514</f>
        <v>pp069</v>
      </c>
      <c r="B3201" t="str">
        <f>VLOOKUP(A3201,participants!A:B,2,0)</f>
        <v>M</v>
      </c>
      <c r="C3201">
        <f>VLOOKUP(A3201,participants!A:C,3,0)</f>
        <v>44</v>
      </c>
      <c r="D3201" t="str">
        <f>VLOOKUP(A3201,participants!A:F,6,0)</f>
        <v>PD</v>
      </c>
      <c r="E3201" t="str">
        <f>IF(LEN(SUBSTITUTE(gait_events!C3514,"_run-",""))&lt;&gt;LEN(gait_events!C3514),LEFT(RIGHT(gait_events!C3514,LEN(gait_events!C3514)-19),FIND("_run-",RIGHT(gait_events!C3514,LEN(gait_events!C3514)-19),1)-1),RIGHT(gait_events!C3514,LEN(gait_events!C3514)-19))</f>
        <v>Preferred</v>
      </c>
      <c r="F3201" t="str">
        <f>IF(LEN(SUBSTITUTE(gait_events!C3514,"_run-",""))&lt;&gt;LEN(gait_events!C3514),RIGHT(gait_events!C3514,LEN(gait_events!C3514)-FIND("_run-",gait_events!C3514,1)-4),"")</f>
        <v>off</v>
      </c>
      <c r="G3201" t="str">
        <f>gait_events!D3514</f>
        <v>right_shank</v>
      </c>
      <c r="H3201" t="str">
        <f>gait_events!E3514</f>
        <v>IC</v>
      </c>
      <c r="I3201">
        <f>IF(gait_events!F3514&lt;&gt;"",gait_events!F3514,NA())</f>
        <v>366</v>
      </c>
      <c r="J3201">
        <f>IF(gait_events!G3514&lt;&gt;"",gait_events!G3514,NA())</f>
        <v>367</v>
      </c>
      <c r="K3201">
        <f t="shared" si="392"/>
        <v>-1</v>
      </c>
      <c r="L3201">
        <f t="shared" si="393"/>
        <v>-5</v>
      </c>
      <c r="M3201">
        <f t="shared" si="394"/>
        <v>1</v>
      </c>
      <c r="N3201">
        <f t="shared" si="395"/>
        <v>1</v>
      </c>
      <c r="O3201">
        <f t="shared" si="396"/>
        <v>1</v>
      </c>
      <c r="P3201">
        <f t="shared" si="397"/>
        <v>0</v>
      </c>
      <c r="Q3201">
        <f t="shared" si="398"/>
        <v>0</v>
      </c>
      <c r="R3201">
        <f t="shared" si="399"/>
        <v>1</v>
      </c>
    </row>
    <row r="3202" spans="1:18" x14ac:dyDescent="0.25">
      <c r="A3202" t="str">
        <f>gait_events!B3515</f>
        <v>pp069</v>
      </c>
      <c r="B3202" t="str">
        <f>VLOOKUP(A3202,participants!A:B,2,0)</f>
        <v>M</v>
      </c>
      <c r="C3202">
        <f>VLOOKUP(A3202,participants!A:C,3,0)</f>
        <v>44</v>
      </c>
      <c r="D3202" t="str">
        <f>VLOOKUP(A3202,participants!A:F,6,0)</f>
        <v>PD</v>
      </c>
      <c r="E3202" t="str">
        <f>IF(LEN(SUBSTITUTE(gait_events!C3515,"_run-",""))&lt;&gt;LEN(gait_events!C3515),LEFT(RIGHT(gait_events!C3515,LEN(gait_events!C3515)-19),FIND("_run-",RIGHT(gait_events!C3515,LEN(gait_events!C3515)-19),1)-1),RIGHT(gait_events!C3515,LEN(gait_events!C3515)-19))</f>
        <v>Preferred</v>
      </c>
      <c r="F3202" t="str">
        <f>IF(LEN(SUBSTITUTE(gait_events!C3515,"_run-",""))&lt;&gt;LEN(gait_events!C3515),RIGHT(gait_events!C3515,LEN(gait_events!C3515)-FIND("_run-",gait_events!C3515,1)-4),"")</f>
        <v>off</v>
      </c>
      <c r="G3202" t="str">
        <f>gait_events!D3515</f>
        <v>right_shank</v>
      </c>
      <c r="H3202" t="str">
        <f>gait_events!E3515</f>
        <v>IC</v>
      </c>
      <c r="I3202">
        <f>IF(gait_events!F3515&lt;&gt;"",gait_events!F3515,NA())</f>
        <v>578</v>
      </c>
      <c r="J3202">
        <f>IF(gait_events!G3515&lt;&gt;"",gait_events!G3515,NA())</f>
        <v>580</v>
      </c>
      <c r="K3202">
        <f t="shared" ref="K3202:K3265" si="400">I3202-J3202</f>
        <v>-2</v>
      </c>
      <c r="L3202">
        <f t="shared" ref="L3202:L3265" si="401">K3202*5</f>
        <v>-10</v>
      </c>
      <c r="M3202">
        <f t="shared" ref="M3202:M3265" si="402">IF(NOT(ISNA(I3202)),1,0)</f>
        <v>1</v>
      </c>
      <c r="N3202">
        <f t="shared" ref="N3202:N3265" si="403">IF(NOT(ISNA(J3202)),1,0)</f>
        <v>1</v>
      </c>
      <c r="O3202">
        <f t="shared" ref="O3202:O3265" si="404">IF(AND(NOT(ISNA(I3202)),NOT(ISNA(J3202))),1,0)</f>
        <v>1</v>
      </c>
      <c r="P3202">
        <f t="shared" ref="P3202:P3265" si="405">IF(AND(NOT(ISNA(I3202)),ISNA(J3202)),1,0)</f>
        <v>0</v>
      </c>
      <c r="Q3202">
        <f t="shared" ref="Q3202:Q3265" si="406">IF(AND(ISNA(I3202),NOT(ISNA(J3202))),1,0)</f>
        <v>0</v>
      </c>
      <c r="R3202">
        <f t="shared" ref="R3202:R3265" si="407">IF(SUM(O3202:Q3202)&lt;&gt;1,"ERROR",1)</f>
        <v>1</v>
      </c>
    </row>
    <row r="3203" spans="1:18" x14ac:dyDescent="0.25">
      <c r="A3203" t="str">
        <f>gait_events!B3516</f>
        <v>pp069</v>
      </c>
      <c r="B3203" t="str">
        <f>VLOOKUP(A3203,participants!A:B,2,0)</f>
        <v>M</v>
      </c>
      <c r="C3203">
        <f>VLOOKUP(A3203,participants!A:C,3,0)</f>
        <v>44</v>
      </c>
      <c r="D3203" t="str">
        <f>VLOOKUP(A3203,participants!A:F,6,0)</f>
        <v>PD</v>
      </c>
      <c r="E3203" t="str">
        <f>IF(LEN(SUBSTITUTE(gait_events!C3516,"_run-",""))&lt;&gt;LEN(gait_events!C3516),LEFT(RIGHT(gait_events!C3516,LEN(gait_events!C3516)-19),FIND("_run-",RIGHT(gait_events!C3516,LEN(gait_events!C3516)-19),1)-1),RIGHT(gait_events!C3516,LEN(gait_events!C3516)-19))</f>
        <v>Preferred</v>
      </c>
      <c r="F3203" t="str">
        <f>IF(LEN(SUBSTITUTE(gait_events!C3516,"_run-",""))&lt;&gt;LEN(gait_events!C3516),RIGHT(gait_events!C3516,LEN(gait_events!C3516)-FIND("_run-",gait_events!C3516,1)-4),"")</f>
        <v>off</v>
      </c>
      <c r="G3203" t="str">
        <f>gait_events!D3516</f>
        <v>right_shank</v>
      </c>
      <c r="H3203" t="str">
        <f>gait_events!E3516</f>
        <v>IC</v>
      </c>
      <c r="I3203">
        <f>IF(gait_events!F3516&lt;&gt;"",gait_events!F3516,NA())</f>
        <v>808</v>
      </c>
      <c r="J3203">
        <f>IF(gait_events!G3516&lt;&gt;"",gait_events!G3516,NA())</f>
        <v>810</v>
      </c>
      <c r="K3203">
        <f t="shared" si="400"/>
        <v>-2</v>
      </c>
      <c r="L3203">
        <f t="shared" si="401"/>
        <v>-10</v>
      </c>
      <c r="M3203">
        <f t="shared" si="402"/>
        <v>1</v>
      </c>
      <c r="N3203">
        <f t="shared" si="403"/>
        <v>1</v>
      </c>
      <c r="O3203">
        <f t="shared" si="404"/>
        <v>1</v>
      </c>
      <c r="P3203">
        <f t="shared" si="405"/>
        <v>0</v>
      </c>
      <c r="Q3203">
        <f t="shared" si="406"/>
        <v>0</v>
      </c>
      <c r="R3203">
        <f t="shared" si="407"/>
        <v>1</v>
      </c>
    </row>
    <row r="3204" spans="1:18" x14ac:dyDescent="0.25">
      <c r="A3204" t="str">
        <f>gait_events!B3517</f>
        <v>pp069</v>
      </c>
      <c r="B3204" t="str">
        <f>VLOOKUP(A3204,participants!A:B,2,0)</f>
        <v>M</v>
      </c>
      <c r="C3204">
        <f>VLOOKUP(A3204,participants!A:C,3,0)</f>
        <v>44</v>
      </c>
      <c r="D3204" t="str">
        <f>VLOOKUP(A3204,participants!A:F,6,0)</f>
        <v>PD</v>
      </c>
      <c r="E3204" t="str">
        <f>IF(LEN(SUBSTITUTE(gait_events!C3517,"_run-",""))&lt;&gt;LEN(gait_events!C3517),LEFT(RIGHT(gait_events!C3517,LEN(gait_events!C3517)-19),FIND("_run-",RIGHT(gait_events!C3517,LEN(gait_events!C3517)-19),1)-1),RIGHT(gait_events!C3517,LEN(gait_events!C3517)-19))</f>
        <v>Preferred</v>
      </c>
      <c r="F3204" t="str">
        <f>IF(LEN(SUBSTITUTE(gait_events!C3517,"_run-",""))&lt;&gt;LEN(gait_events!C3517),RIGHT(gait_events!C3517,LEN(gait_events!C3517)-FIND("_run-",gait_events!C3517,1)-4),"")</f>
        <v>off</v>
      </c>
      <c r="G3204" t="str">
        <f>gait_events!D3517</f>
        <v>right_shank</v>
      </c>
      <c r="H3204" t="str">
        <f>gait_events!E3517</f>
        <v>FC</v>
      </c>
      <c r="I3204">
        <f>IF(gait_events!F3517&lt;&gt;"",gait_events!F3517,NA())</f>
        <v>62</v>
      </c>
      <c r="J3204">
        <f>IF(gait_events!G3517&lt;&gt;"",gait_events!G3517,NA())</f>
        <v>65</v>
      </c>
      <c r="K3204">
        <f t="shared" si="400"/>
        <v>-3</v>
      </c>
      <c r="L3204">
        <f t="shared" si="401"/>
        <v>-15</v>
      </c>
      <c r="M3204">
        <f t="shared" si="402"/>
        <v>1</v>
      </c>
      <c r="N3204">
        <f t="shared" si="403"/>
        <v>1</v>
      </c>
      <c r="O3204">
        <f t="shared" si="404"/>
        <v>1</v>
      </c>
      <c r="P3204">
        <f t="shared" si="405"/>
        <v>0</v>
      </c>
      <c r="Q3204">
        <f t="shared" si="406"/>
        <v>0</v>
      </c>
      <c r="R3204">
        <f t="shared" si="407"/>
        <v>1</v>
      </c>
    </row>
    <row r="3205" spans="1:18" x14ac:dyDescent="0.25">
      <c r="A3205" t="str">
        <f>gait_events!B3518</f>
        <v>pp069</v>
      </c>
      <c r="B3205" t="str">
        <f>VLOOKUP(A3205,participants!A:B,2,0)</f>
        <v>M</v>
      </c>
      <c r="C3205">
        <f>VLOOKUP(A3205,participants!A:C,3,0)</f>
        <v>44</v>
      </c>
      <c r="D3205" t="str">
        <f>VLOOKUP(A3205,participants!A:F,6,0)</f>
        <v>PD</v>
      </c>
      <c r="E3205" t="str">
        <f>IF(LEN(SUBSTITUTE(gait_events!C3518,"_run-",""))&lt;&gt;LEN(gait_events!C3518),LEFT(RIGHT(gait_events!C3518,LEN(gait_events!C3518)-19),FIND("_run-",RIGHT(gait_events!C3518,LEN(gait_events!C3518)-19),1)-1),RIGHT(gait_events!C3518,LEN(gait_events!C3518)-19))</f>
        <v>Preferred</v>
      </c>
      <c r="F3205" t="str">
        <f>IF(LEN(SUBSTITUTE(gait_events!C3518,"_run-",""))&lt;&gt;LEN(gait_events!C3518),RIGHT(gait_events!C3518,LEN(gait_events!C3518)-FIND("_run-",gait_events!C3518,1)-4),"")</f>
        <v>off</v>
      </c>
      <c r="G3205" t="str">
        <f>gait_events!D3518</f>
        <v>right_shank</v>
      </c>
      <c r="H3205" t="str">
        <f>gait_events!E3518</f>
        <v>FC</v>
      </c>
      <c r="I3205">
        <f>IF(gait_events!F3518&lt;&gt;"",gait_events!F3518,NA())</f>
        <v>286</v>
      </c>
      <c r="J3205">
        <f>IF(gait_events!G3518&lt;&gt;"",gait_events!G3518,NA())</f>
        <v>287</v>
      </c>
      <c r="K3205">
        <f t="shared" si="400"/>
        <v>-1</v>
      </c>
      <c r="L3205">
        <f t="shared" si="401"/>
        <v>-5</v>
      </c>
      <c r="M3205">
        <f t="shared" si="402"/>
        <v>1</v>
      </c>
      <c r="N3205">
        <f t="shared" si="403"/>
        <v>1</v>
      </c>
      <c r="O3205">
        <f t="shared" si="404"/>
        <v>1</v>
      </c>
      <c r="P3205">
        <f t="shared" si="405"/>
        <v>0</v>
      </c>
      <c r="Q3205">
        <f t="shared" si="406"/>
        <v>0</v>
      </c>
      <c r="R3205">
        <f t="shared" si="407"/>
        <v>1</v>
      </c>
    </row>
    <row r="3206" spans="1:18" x14ac:dyDescent="0.25">
      <c r="A3206" t="str">
        <f>gait_events!B3519</f>
        <v>pp069</v>
      </c>
      <c r="B3206" t="str">
        <f>VLOOKUP(A3206,participants!A:B,2,0)</f>
        <v>M</v>
      </c>
      <c r="C3206">
        <f>VLOOKUP(A3206,participants!A:C,3,0)</f>
        <v>44</v>
      </c>
      <c r="D3206" t="str">
        <f>VLOOKUP(A3206,participants!A:F,6,0)</f>
        <v>PD</v>
      </c>
      <c r="E3206" t="str">
        <f>IF(LEN(SUBSTITUTE(gait_events!C3519,"_run-",""))&lt;&gt;LEN(gait_events!C3519),LEFT(RIGHT(gait_events!C3519,LEN(gait_events!C3519)-19),FIND("_run-",RIGHT(gait_events!C3519,LEN(gait_events!C3519)-19),1)-1),RIGHT(gait_events!C3519,LEN(gait_events!C3519)-19))</f>
        <v>Preferred</v>
      </c>
      <c r="F3206" t="str">
        <f>IF(LEN(SUBSTITUTE(gait_events!C3519,"_run-",""))&lt;&gt;LEN(gait_events!C3519),RIGHT(gait_events!C3519,LEN(gait_events!C3519)-FIND("_run-",gait_events!C3519,1)-4),"")</f>
        <v>off</v>
      </c>
      <c r="G3206" t="str">
        <f>gait_events!D3519</f>
        <v>right_shank</v>
      </c>
      <c r="H3206" t="str">
        <f>gait_events!E3519</f>
        <v>FC</v>
      </c>
      <c r="I3206">
        <f>IF(gait_events!F3519&lt;&gt;"",gait_events!F3519,NA())</f>
        <v>499</v>
      </c>
      <c r="J3206">
        <f>IF(gait_events!G3519&lt;&gt;"",gait_events!G3519,NA())</f>
        <v>499</v>
      </c>
      <c r="K3206">
        <f t="shared" si="400"/>
        <v>0</v>
      </c>
      <c r="L3206">
        <f t="shared" si="401"/>
        <v>0</v>
      </c>
      <c r="M3206">
        <f t="shared" si="402"/>
        <v>1</v>
      </c>
      <c r="N3206">
        <f t="shared" si="403"/>
        <v>1</v>
      </c>
      <c r="O3206">
        <f t="shared" si="404"/>
        <v>1</v>
      </c>
      <c r="P3206">
        <f t="shared" si="405"/>
        <v>0</v>
      </c>
      <c r="Q3206">
        <f t="shared" si="406"/>
        <v>0</v>
      </c>
      <c r="R3206">
        <f t="shared" si="407"/>
        <v>1</v>
      </c>
    </row>
    <row r="3207" spans="1:18" x14ac:dyDescent="0.25">
      <c r="A3207" t="str">
        <f>gait_events!B3520</f>
        <v>pp069</v>
      </c>
      <c r="B3207" t="str">
        <f>VLOOKUP(A3207,participants!A:B,2,0)</f>
        <v>M</v>
      </c>
      <c r="C3207">
        <f>VLOOKUP(A3207,participants!A:C,3,0)</f>
        <v>44</v>
      </c>
      <c r="D3207" t="str">
        <f>VLOOKUP(A3207,participants!A:F,6,0)</f>
        <v>PD</v>
      </c>
      <c r="E3207" t="str">
        <f>IF(LEN(SUBSTITUTE(gait_events!C3520,"_run-",""))&lt;&gt;LEN(gait_events!C3520),LEFT(RIGHT(gait_events!C3520,LEN(gait_events!C3520)-19),FIND("_run-",RIGHT(gait_events!C3520,LEN(gait_events!C3520)-19),1)-1),RIGHT(gait_events!C3520,LEN(gait_events!C3520)-19))</f>
        <v>Preferred</v>
      </c>
      <c r="F3207" t="str">
        <f>IF(LEN(SUBSTITUTE(gait_events!C3520,"_run-",""))&lt;&gt;LEN(gait_events!C3520),RIGHT(gait_events!C3520,LEN(gait_events!C3520)-FIND("_run-",gait_events!C3520,1)-4),"")</f>
        <v>off</v>
      </c>
      <c r="G3207" t="str">
        <f>gait_events!D3520</f>
        <v>right_shank</v>
      </c>
      <c r="H3207" t="str">
        <f>gait_events!E3520</f>
        <v>FC</v>
      </c>
      <c r="I3207">
        <f>IF(gait_events!F3520&lt;&gt;"",gait_events!F3520,NA())</f>
        <v>718</v>
      </c>
      <c r="J3207">
        <f>IF(gait_events!G3520&lt;&gt;"",gait_events!G3520,NA())</f>
        <v>720</v>
      </c>
      <c r="K3207">
        <f t="shared" si="400"/>
        <v>-2</v>
      </c>
      <c r="L3207">
        <f t="shared" si="401"/>
        <v>-10</v>
      </c>
      <c r="M3207">
        <f t="shared" si="402"/>
        <v>1</v>
      </c>
      <c r="N3207">
        <f t="shared" si="403"/>
        <v>1</v>
      </c>
      <c r="O3207">
        <f t="shared" si="404"/>
        <v>1</v>
      </c>
      <c r="P3207">
        <f t="shared" si="405"/>
        <v>0</v>
      </c>
      <c r="Q3207">
        <f t="shared" si="406"/>
        <v>0</v>
      </c>
      <c r="R3207">
        <f t="shared" si="407"/>
        <v>1</v>
      </c>
    </row>
    <row r="3208" spans="1:18" x14ac:dyDescent="0.25">
      <c r="A3208" t="str">
        <f>gait_events!B3521</f>
        <v>pp069</v>
      </c>
      <c r="B3208" t="str">
        <f>VLOOKUP(A3208,participants!A:B,2,0)</f>
        <v>M</v>
      </c>
      <c r="C3208">
        <f>VLOOKUP(A3208,participants!A:C,3,0)</f>
        <v>44</v>
      </c>
      <c r="D3208" t="str">
        <f>VLOOKUP(A3208,participants!A:F,6,0)</f>
        <v>PD</v>
      </c>
      <c r="E3208" t="str">
        <f>IF(LEN(SUBSTITUTE(gait_events!C3521,"_run-",""))&lt;&gt;LEN(gait_events!C3521),LEFT(RIGHT(gait_events!C3521,LEN(gait_events!C3521)-19),FIND("_run-",RIGHT(gait_events!C3521,LEN(gait_events!C3521)-19),1)-1),RIGHT(gait_events!C3521,LEN(gait_events!C3521)-19))</f>
        <v>Slow</v>
      </c>
      <c r="F3208" t="str">
        <f>IF(LEN(SUBSTITUTE(gait_events!C3521,"_run-",""))&lt;&gt;LEN(gait_events!C3521),RIGHT(gait_events!C3521,LEN(gait_events!C3521)-FIND("_run-",gait_events!C3521,1)-4),"")</f>
        <v>off</v>
      </c>
      <c r="G3208" t="str">
        <f>gait_events!D3521</f>
        <v>left_ankle</v>
      </c>
      <c r="H3208" t="str">
        <f>gait_events!E3521</f>
        <v>IC</v>
      </c>
      <c r="I3208">
        <f>IF(gait_events!F3521&lt;&gt;"",gait_events!F3521,NA())</f>
        <v>26</v>
      </c>
      <c r="J3208">
        <f>IF(gait_events!G3521&lt;&gt;"",gait_events!G3521,NA())</f>
        <v>28</v>
      </c>
      <c r="K3208">
        <f t="shared" si="400"/>
        <v>-2</v>
      </c>
      <c r="L3208">
        <f t="shared" si="401"/>
        <v>-10</v>
      </c>
      <c r="M3208">
        <f t="shared" si="402"/>
        <v>1</v>
      </c>
      <c r="N3208">
        <f t="shared" si="403"/>
        <v>1</v>
      </c>
      <c r="O3208">
        <f t="shared" si="404"/>
        <v>1</v>
      </c>
      <c r="P3208">
        <f t="shared" si="405"/>
        <v>0</v>
      </c>
      <c r="Q3208">
        <f t="shared" si="406"/>
        <v>0</v>
      </c>
      <c r="R3208">
        <f t="shared" si="407"/>
        <v>1</v>
      </c>
    </row>
    <row r="3209" spans="1:18" x14ac:dyDescent="0.25">
      <c r="A3209" t="str">
        <f>gait_events!B3522</f>
        <v>pp069</v>
      </c>
      <c r="B3209" t="str">
        <f>VLOOKUP(A3209,participants!A:B,2,0)</f>
        <v>M</v>
      </c>
      <c r="C3209">
        <f>VLOOKUP(A3209,participants!A:C,3,0)</f>
        <v>44</v>
      </c>
      <c r="D3209" t="str">
        <f>VLOOKUP(A3209,participants!A:F,6,0)</f>
        <v>PD</v>
      </c>
      <c r="E3209" t="str">
        <f>IF(LEN(SUBSTITUTE(gait_events!C3522,"_run-",""))&lt;&gt;LEN(gait_events!C3522),LEFT(RIGHT(gait_events!C3522,LEN(gait_events!C3522)-19),FIND("_run-",RIGHT(gait_events!C3522,LEN(gait_events!C3522)-19),1)-1),RIGHT(gait_events!C3522,LEN(gait_events!C3522)-19))</f>
        <v>Slow</v>
      </c>
      <c r="F3209" t="str">
        <f>IF(LEN(SUBSTITUTE(gait_events!C3522,"_run-",""))&lt;&gt;LEN(gait_events!C3522),RIGHT(gait_events!C3522,LEN(gait_events!C3522)-FIND("_run-",gait_events!C3522,1)-4),"")</f>
        <v>off</v>
      </c>
      <c r="G3209" t="str">
        <f>gait_events!D3522</f>
        <v>left_ankle</v>
      </c>
      <c r="H3209" t="str">
        <f>gait_events!E3522</f>
        <v>IC</v>
      </c>
      <c r="I3209">
        <f>IF(gait_events!F3522&lt;&gt;"",gait_events!F3522,NA())</f>
        <v>318</v>
      </c>
      <c r="J3209">
        <f>IF(gait_events!G3522&lt;&gt;"",gait_events!G3522,NA())</f>
        <v>321</v>
      </c>
      <c r="K3209">
        <f t="shared" si="400"/>
        <v>-3</v>
      </c>
      <c r="L3209">
        <f t="shared" si="401"/>
        <v>-15</v>
      </c>
      <c r="M3209">
        <f t="shared" si="402"/>
        <v>1</v>
      </c>
      <c r="N3209">
        <f t="shared" si="403"/>
        <v>1</v>
      </c>
      <c r="O3209">
        <f t="shared" si="404"/>
        <v>1</v>
      </c>
      <c r="P3209">
        <f t="shared" si="405"/>
        <v>0</v>
      </c>
      <c r="Q3209">
        <f t="shared" si="406"/>
        <v>0</v>
      </c>
      <c r="R3209">
        <f t="shared" si="407"/>
        <v>1</v>
      </c>
    </row>
    <row r="3210" spans="1:18" x14ac:dyDescent="0.25">
      <c r="A3210" t="str">
        <f>gait_events!B3523</f>
        <v>pp069</v>
      </c>
      <c r="B3210" t="str">
        <f>VLOOKUP(A3210,participants!A:B,2,0)</f>
        <v>M</v>
      </c>
      <c r="C3210">
        <f>VLOOKUP(A3210,participants!A:C,3,0)</f>
        <v>44</v>
      </c>
      <c r="D3210" t="str">
        <f>VLOOKUP(A3210,participants!A:F,6,0)</f>
        <v>PD</v>
      </c>
      <c r="E3210" t="str">
        <f>IF(LEN(SUBSTITUTE(gait_events!C3523,"_run-",""))&lt;&gt;LEN(gait_events!C3523),LEFT(RIGHT(gait_events!C3523,LEN(gait_events!C3523)-19),FIND("_run-",RIGHT(gait_events!C3523,LEN(gait_events!C3523)-19),1)-1),RIGHT(gait_events!C3523,LEN(gait_events!C3523)-19))</f>
        <v>Slow</v>
      </c>
      <c r="F3210" t="str">
        <f>IF(LEN(SUBSTITUTE(gait_events!C3523,"_run-",""))&lt;&gt;LEN(gait_events!C3523),RIGHT(gait_events!C3523,LEN(gait_events!C3523)-FIND("_run-",gait_events!C3523,1)-4),"")</f>
        <v>off</v>
      </c>
      <c r="G3210" t="str">
        <f>gait_events!D3523</f>
        <v>left_ankle</v>
      </c>
      <c r="H3210" t="str">
        <f>gait_events!E3523</f>
        <v>IC</v>
      </c>
      <c r="I3210">
        <f>IF(gait_events!F3523&lt;&gt;"",gait_events!F3523,NA())</f>
        <v>604</v>
      </c>
      <c r="J3210">
        <f>IF(gait_events!G3523&lt;&gt;"",gait_events!G3523,NA())</f>
        <v>608</v>
      </c>
      <c r="K3210">
        <f t="shared" si="400"/>
        <v>-4</v>
      </c>
      <c r="L3210">
        <f t="shared" si="401"/>
        <v>-20</v>
      </c>
      <c r="M3210">
        <f t="shared" si="402"/>
        <v>1</v>
      </c>
      <c r="N3210">
        <f t="shared" si="403"/>
        <v>1</v>
      </c>
      <c r="O3210">
        <f t="shared" si="404"/>
        <v>1</v>
      </c>
      <c r="P3210">
        <f t="shared" si="405"/>
        <v>0</v>
      </c>
      <c r="Q3210">
        <f t="shared" si="406"/>
        <v>0</v>
      </c>
      <c r="R3210">
        <f t="shared" si="407"/>
        <v>1</v>
      </c>
    </row>
    <row r="3211" spans="1:18" x14ac:dyDescent="0.25">
      <c r="A3211" t="str">
        <f>gait_events!B3524</f>
        <v>pp069</v>
      </c>
      <c r="B3211" t="str">
        <f>VLOOKUP(A3211,participants!A:B,2,0)</f>
        <v>M</v>
      </c>
      <c r="C3211">
        <f>VLOOKUP(A3211,participants!A:C,3,0)</f>
        <v>44</v>
      </c>
      <c r="D3211" t="str">
        <f>VLOOKUP(A3211,participants!A:F,6,0)</f>
        <v>PD</v>
      </c>
      <c r="E3211" t="str">
        <f>IF(LEN(SUBSTITUTE(gait_events!C3524,"_run-",""))&lt;&gt;LEN(gait_events!C3524),LEFT(RIGHT(gait_events!C3524,LEN(gait_events!C3524)-19),FIND("_run-",RIGHT(gait_events!C3524,LEN(gait_events!C3524)-19),1)-1),RIGHT(gait_events!C3524,LEN(gait_events!C3524)-19))</f>
        <v>Slow</v>
      </c>
      <c r="F3211" t="str">
        <f>IF(LEN(SUBSTITUTE(gait_events!C3524,"_run-",""))&lt;&gt;LEN(gait_events!C3524),RIGHT(gait_events!C3524,LEN(gait_events!C3524)-FIND("_run-",gait_events!C3524,1)-4),"")</f>
        <v>off</v>
      </c>
      <c r="G3211" t="str">
        <f>gait_events!D3524</f>
        <v>left_ankle</v>
      </c>
      <c r="H3211" t="str">
        <f>gait_events!E3524</f>
        <v>IC</v>
      </c>
      <c r="I3211">
        <f>IF(gait_events!F3524&lt;&gt;"",gait_events!F3524,NA())</f>
        <v>889</v>
      </c>
      <c r="J3211" t="e">
        <f>IF(gait_events!G3524&lt;&gt;"",gait_events!G3524,NA())</f>
        <v>#N/A</v>
      </c>
      <c r="K3211" t="e">
        <f t="shared" si="400"/>
        <v>#N/A</v>
      </c>
      <c r="L3211" t="e">
        <f t="shared" si="401"/>
        <v>#N/A</v>
      </c>
      <c r="M3211">
        <f t="shared" si="402"/>
        <v>1</v>
      </c>
      <c r="N3211">
        <f t="shared" si="403"/>
        <v>0</v>
      </c>
      <c r="O3211">
        <f t="shared" si="404"/>
        <v>0</v>
      </c>
      <c r="P3211">
        <f t="shared" si="405"/>
        <v>1</v>
      </c>
      <c r="Q3211">
        <f t="shared" si="406"/>
        <v>0</v>
      </c>
      <c r="R3211">
        <f t="shared" si="407"/>
        <v>1</v>
      </c>
    </row>
    <row r="3212" spans="1:18" x14ac:dyDescent="0.25">
      <c r="A3212" t="str">
        <f>gait_events!B3525</f>
        <v>pp069</v>
      </c>
      <c r="B3212" t="str">
        <f>VLOOKUP(A3212,participants!A:B,2,0)</f>
        <v>M</v>
      </c>
      <c r="C3212">
        <f>VLOOKUP(A3212,participants!A:C,3,0)</f>
        <v>44</v>
      </c>
      <c r="D3212" t="str">
        <f>VLOOKUP(A3212,participants!A:F,6,0)</f>
        <v>PD</v>
      </c>
      <c r="E3212" t="str">
        <f>IF(LEN(SUBSTITUTE(gait_events!C3525,"_run-",""))&lt;&gt;LEN(gait_events!C3525),LEFT(RIGHT(gait_events!C3525,LEN(gait_events!C3525)-19),FIND("_run-",RIGHT(gait_events!C3525,LEN(gait_events!C3525)-19),1)-1),RIGHT(gait_events!C3525,LEN(gait_events!C3525)-19))</f>
        <v>Slow</v>
      </c>
      <c r="F3212" t="str">
        <f>IF(LEN(SUBSTITUTE(gait_events!C3525,"_run-",""))&lt;&gt;LEN(gait_events!C3525),RIGHT(gait_events!C3525,LEN(gait_events!C3525)-FIND("_run-",gait_events!C3525,1)-4),"")</f>
        <v>off</v>
      </c>
      <c r="G3212" t="str">
        <f>gait_events!D3525</f>
        <v>left_ankle</v>
      </c>
      <c r="H3212" t="str">
        <f>gait_events!E3525</f>
        <v>IC</v>
      </c>
      <c r="I3212">
        <f>IF(gait_events!F3525&lt;&gt;"",gait_events!F3525,NA())</f>
        <v>897</v>
      </c>
      <c r="J3212">
        <f>IF(gait_events!G3525&lt;&gt;"",gait_events!G3525,NA())</f>
        <v>894</v>
      </c>
      <c r="K3212">
        <f t="shared" si="400"/>
        <v>3</v>
      </c>
      <c r="L3212">
        <f t="shared" si="401"/>
        <v>15</v>
      </c>
      <c r="M3212">
        <f t="shared" si="402"/>
        <v>1</v>
      </c>
      <c r="N3212">
        <f t="shared" si="403"/>
        <v>1</v>
      </c>
      <c r="O3212">
        <f t="shared" si="404"/>
        <v>1</v>
      </c>
      <c r="P3212">
        <f t="shared" si="405"/>
        <v>0</v>
      </c>
      <c r="Q3212">
        <f t="shared" si="406"/>
        <v>0</v>
      </c>
      <c r="R3212">
        <f t="shared" si="407"/>
        <v>1</v>
      </c>
    </row>
    <row r="3213" spans="1:18" x14ac:dyDescent="0.25">
      <c r="A3213" t="str">
        <f>gait_events!B3526</f>
        <v>pp069</v>
      </c>
      <c r="B3213" t="str">
        <f>VLOOKUP(A3213,participants!A:B,2,0)</f>
        <v>M</v>
      </c>
      <c r="C3213">
        <f>VLOOKUP(A3213,participants!A:C,3,0)</f>
        <v>44</v>
      </c>
      <c r="D3213" t="str">
        <f>VLOOKUP(A3213,participants!A:F,6,0)</f>
        <v>PD</v>
      </c>
      <c r="E3213" t="str">
        <f>IF(LEN(SUBSTITUTE(gait_events!C3526,"_run-",""))&lt;&gt;LEN(gait_events!C3526),LEFT(RIGHT(gait_events!C3526,LEN(gait_events!C3526)-19),FIND("_run-",RIGHT(gait_events!C3526,LEN(gait_events!C3526)-19),1)-1),RIGHT(gait_events!C3526,LEN(gait_events!C3526)-19))</f>
        <v>Slow</v>
      </c>
      <c r="F3213" t="str">
        <f>IF(LEN(SUBSTITUTE(gait_events!C3526,"_run-",""))&lt;&gt;LEN(gait_events!C3526),RIGHT(gait_events!C3526,LEN(gait_events!C3526)-FIND("_run-",gait_events!C3526,1)-4),"")</f>
        <v>off</v>
      </c>
      <c r="G3213" t="str">
        <f>gait_events!D3526</f>
        <v>left_ankle</v>
      </c>
      <c r="H3213" t="str">
        <f>gait_events!E3526</f>
        <v>IC</v>
      </c>
      <c r="I3213">
        <f>IF(gait_events!F3526&lt;&gt;"",gait_events!F3526,NA())</f>
        <v>1167</v>
      </c>
      <c r="J3213">
        <f>IF(gait_events!G3526&lt;&gt;"",gait_events!G3526,NA())</f>
        <v>1173</v>
      </c>
      <c r="K3213">
        <f t="shared" si="400"/>
        <v>-6</v>
      </c>
      <c r="L3213">
        <f t="shared" si="401"/>
        <v>-30</v>
      </c>
      <c r="M3213">
        <f t="shared" si="402"/>
        <v>1</v>
      </c>
      <c r="N3213">
        <f t="shared" si="403"/>
        <v>1</v>
      </c>
      <c r="O3213">
        <f t="shared" si="404"/>
        <v>1</v>
      </c>
      <c r="P3213">
        <f t="shared" si="405"/>
        <v>0</v>
      </c>
      <c r="Q3213">
        <f t="shared" si="406"/>
        <v>0</v>
      </c>
      <c r="R3213">
        <f t="shared" si="407"/>
        <v>1</v>
      </c>
    </row>
    <row r="3214" spans="1:18" x14ac:dyDescent="0.25">
      <c r="A3214" t="str">
        <f>gait_events!B3527</f>
        <v>pp069</v>
      </c>
      <c r="B3214" t="str">
        <f>VLOOKUP(A3214,participants!A:B,2,0)</f>
        <v>M</v>
      </c>
      <c r="C3214">
        <f>VLOOKUP(A3214,participants!A:C,3,0)</f>
        <v>44</v>
      </c>
      <c r="D3214" t="str">
        <f>VLOOKUP(A3214,participants!A:F,6,0)</f>
        <v>PD</v>
      </c>
      <c r="E3214" t="str">
        <f>IF(LEN(SUBSTITUTE(gait_events!C3527,"_run-",""))&lt;&gt;LEN(gait_events!C3527),LEFT(RIGHT(gait_events!C3527,LEN(gait_events!C3527)-19),FIND("_run-",RIGHT(gait_events!C3527,LEN(gait_events!C3527)-19),1)-1),RIGHT(gait_events!C3527,LEN(gait_events!C3527)-19))</f>
        <v>Slow</v>
      </c>
      <c r="F3214" t="str">
        <f>IF(LEN(SUBSTITUTE(gait_events!C3527,"_run-",""))&lt;&gt;LEN(gait_events!C3527),RIGHT(gait_events!C3527,LEN(gait_events!C3527)-FIND("_run-",gait_events!C3527,1)-4),"")</f>
        <v>off</v>
      </c>
      <c r="G3214" t="str">
        <f>gait_events!D3527</f>
        <v>left_ankle</v>
      </c>
      <c r="H3214" t="str">
        <f>gait_events!E3527</f>
        <v>FC</v>
      </c>
      <c r="I3214">
        <f>IF(gait_events!F3527&lt;&gt;"",gait_events!F3527,NA())</f>
        <v>219</v>
      </c>
      <c r="J3214">
        <f>IF(gait_events!G3527&lt;&gt;"",gait_events!G3527,NA())</f>
        <v>218</v>
      </c>
      <c r="K3214">
        <f t="shared" si="400"/>
        <v>1</v>
      </c>
      <c r="L3214">
        <f t="shared" si="401"/>
        <v>5</v>
      </c>
      <c r="M3214">
        <f t="shared" si="402"/>
        <v>1</v>
      </c>
      <c r="N3214">
        <f t="shared" si="403"/>
        <v>1</v>
      </c>
      <c r="O3214">
        <f t="shared" si="404"/>
        <v>1</v>
      </c>
      <c r="P3214">
        <f t="shared" si="405"/>
        <v>0</v>
      </c>
      <c r="Q3214">
        <f t="shared" si="406"/>
        <v>0</v>
      </c>
      <c r="R3214">
        <f t="shared" si="407"/>
        <v>1</v>
      </c>
    </row>
    <row r="3215" spans="1:18" x14ac:dyDescent="0.25">
      <c r="A3215" t="str">
        <f>gait_events!B3528</f>
        <v>pp069</v>
      </c>
      <c r="B3215" t="str">
        <f>VLOOKUP(A3215,participants!A:B,2,0)</f>
        <v>M</v>
      </c>
      <c r="C3215">
        <f>VLOOKUP(A3215,participants!A:C,3,0)</f>
        <v>44</v>
      </c>
      <c r="D3215" t="str">
        <f>VLOOKUP(A3215,participants!A:F,6,0)</f>
        <v>PD</v>
      </c>
      <c r="E3215" t="str">
        <f>IF(LEN(SUBSTITUTE(gait_events!C3528,"_run-",""))&lt;&gt;LEN(gait_events!C3528),LEFT(RIGHT(gait_events!C3528,LEN(gait_events!C3528)-19),FIND("_run-",RIGHT(gait_events!C3528,LEN(gait_events!C3528)-19),1)-1),RIGHT(gait_events!C3528,LEN(gait_events!C3528)-19))</f>
        <v>Slow</v>
      </c>
      <c r="F3215" t="str">
        <f>IF(LEN(SUBSTITUTE(gait_events!C3528,"_run-",""))&lt;&gt;LEN(gait_events!C3528),RIGHT(gait_events!C3528,LEN(gait_events!C3528)-FIND("_run-",gait_events!C3528,1)-4),"")</f>
        <v>off</v>
      </c>
      <c r="G3215" t="str">
        <f>gait_events!D3528</f>
        <v>left_ankle</v>
      </c>
      <c r="H3215" t="str">
        <f>gait_events!E3528</f>
        <v>FC</v>
      </c>
      <c r="I3215">
        <f>IF(gait_events!F3528&lt;&gt;"",gait_events!F3528,NA())</f>
        <v>510</v>
      </c>
      <c r="J3215">
        <f>IF(gait_events!G3528&lt;&gt;"",gait_events!G3528,NA())</f>
        <v>509</v>
      </c>
      <c r="K3215">
        <f t="shared" si="400"/>
        <v>1</v>
      </c>
      <c r="L3215">
        <f t="shared" si="401"/>
        <v>5</v>
      </c>
      <c r="M3215">
        <f t="shared" si="402"/>
        <v>1</v>
      </c>
      <c r="N3215">
        <f t="shared" si="403"/>
        <v>1</v>
      </c>
      <c r="O3215">
        <f t="shared" si="404"/>
        <v>1</v>
      </c>
      <c r="P3215">
        <f t="shared" si="405"/>
        <v>0</v>
      </c>
      <c r="Q3215">
        <f t="shared" si="406"/>
        <v>0</v>
      </c>
      <c r="R3215">
        <f t="shared" si="407"/>
        <v>1</v>
      </c>
    </row>
    <row r="3216" spans="1:18" x14ac:dyDescent="0.25">
      <c r="A3216" t="str">
        <f>gait_events!B3529</f>
        <v>pp069</v>
      </c>
      <c r="B3216" t="str">
        <f>VLOOKUP(A3216,participants!A:B,2,0)</f>
        <v>M</v>
      </c>
      <c r="C3216">
        <f>VLOOKUP(A3216,participants!A:C,3,0)</f>
        <v>44</v>
      </c>
      <c r="D3216" t="str">
        <f>VLOOKUP(A3216,participants!A:F,6,0)</f>
        <v>PD</v>
      </c>
      <c r="E3216" t="str">
        <f>IF(LEN(SUBSTITUTE(gait_events!C3529,"_run-",""))&lt;&gt;LEN(gait_events!C3529),LEFT(RIGHT(gait_events!C3529,LEN(gait_events!C3529)-19),FIND("_run-",RIGHT(gait_events!C3529,LEN(gait_events!C3529)-19),1)-1),RIGHT(gait_events!C3529,LEN(gait_events!C3529)-19))</f>
        <v>Slow</v>
      </c>
      <c r="F3216" t="str">
        <f>IF(LEN(SUBSTITUTE(gait_events!C3529,"_run-",""))&lt;&gt;LEN(gait_events!C3529),RIGHT(gait_events!C3529,LEN(gait_events!C3529)-FIND("_run-",gait_events!C3529,1)-4),"")</f>
        <v>off</v>
      </c>
      <c r="G3216" t="str">
        <f>gait_events!D3529</f>
        <v>left_ankle</v>
      </c>
      <c r="H3216" t="str">
        <f>gait_events!E3529</f>
        <v>FC</v>
      </c>
      <c r="I3216">
        <f>IF(gait_events!F3529&lt;&gt;"",gait_events!F3529,NA())</f>
        <v>795</v>
      </c>
      <c r="J3216">
        <f>IF(gait_events!G3529&lt;&gt;"",gait_events!G3529,NA())</f>
        <v>796</v>
      </c>
      <c r="K3216">
        <f t="shared" si="400"/>
        <v>-1</v>
      </c>
      <c r="L3216">
        <f t="shared" si="401"/>
        <v>-5</v>
      </c>
      <c r="M3216">
        <f t="shared" si="402"/>
        <v>1</v>
      </c>
      <c r="N3216">
        <f t="shared" si="403"/>
        <v>1</v>
      </c>
      <c r="O3216">
        <f t="shared" si="404"/>
        <v>1</v>
      </c>
      <c r="P3216">
        <f t="shared" si="405"/>
        <v>0</v>
      </c>
      <c r="Q3216">
        <f t="shared" si="406"/>
        <v>0</v>
      </c>
      <c r="R3216">
        <f t="shared" si="407"/>
        <v>1</v>
      </c>
    </row>
    <row r="3217" spans="1:18" x14ac:dyDescent="0.25">
      <c r="A3217" t="str">
        <f>gait_events!B3530</f>
        <v>pp069</v>
      </c>
      <c r="B3217" t="str">
        <f>VLOOKUP(A3217,participants!A:B,2,0)</f>
        <v>M</v>
      </c>
      <c r="C3217">
        <f>VLOOKUP(A3217,participants!A:C,3,0)</f>
        <v>44</v>
      </c>
      <c r="D3217" t="str">
        <f>VLOOKUP(A3217,participants!A:F,6,0)</f>
        <v>PD</v>
      </c>
      <c r="E3217" t="str">
        <f>IF(LEN(SUBSTITUTE(gait_events!C3530,"_run-",""))&lt;&gt;LEN(gait_events!C3530),LEFT(RIGHT(gait_events!C3530,LEN(gait_events!C3530)-19),FIND("_run-",RIGHT(gait_events!C3530,LEN(gait_events!C3530)-19),1)-1),RIGHT(gait_events!C3530,LEN(gait_events!C3530)-19))</f>
        <v>Slow</v>
      </c>
      <c r="F3217" t="str">
        <f>IF(LEN(SUBSTITUTE(gait_events!C3530,"_run-",""))&lt;&gt;LEN(gait_events!C3530),RIGHT(gait_events!C3530,LEN(gait_events!C3530)-FIND("_run-",gait_events!C3530,1)-4),"")</f>
        <v>off</v>
      </c>
      <c r="G3217" t="str">
        <f>gait_events!D3530</f>
        <v>left_ankle</v>
      </c>
      <c r="H3217" t="str">
        <f>gait_events!E3530</f>
        <v>FC</v>
      </c>
      <c r="I3217">
        <f>IF(gait_events!F3530&lt;&gt;"",gait_events!F3530,NA())</f>
        <v>1081</v>
      </c>
      <c r="J3217">
        <f>IF(gait_events!G3530&lt;&gt;"",gait_events!G3530,NA())</f>
        <v>1083</v>
      </c>
      <c r="K3217">
        <f t="shared" si="400"/>
        <v>-2</v>
      </c>
      <c r="L3217">
        <f t="shared" si="401"/>
        <v>-10</v>
      </c>
      <c r="M3217">
        <f t="shared" si="402"/>
        <v>1</v>
      </c>
      <c r="N3217">
        <f t="shared" si="403"/>
        <v>1</v>
      </c>
      <c r="O3217">
        <f t="shared" si="404"/>
        <v>1</v>
      </c>
      <c r="P3217">
        <f t="shared" si="405"/>
        <v>0</v>
      </c>
      <c r="Q3217">
        <f t="shared" si="406"/>
        <v>0</v>
      </c>
      <c r="R3217">
        <f t="shared" si="407"/>
        <v>1</v>
      </c>
    </row>
    <row r="3218" spans="1:18" x14ac:dyDescent="0.25">
      <c r="A3218" t="str">
        <f>gait_events!B3531</f>
        <v>pp069</v>
      </c>
      <c r="B3218" t="str">
        <f>VLOOKUP(A3218,participants!A:B,2,0)</f>
        <v>M</v>
      </c>
      <c r="C3218">
        <f>VLOOKUP(A3218,participants!A:C,3,0)</f>
        <v>44</v>
      </c>
      <c r="D3218" t="str">
        <f>VLOOKUP(A3218,participants!A:F,6,0)</f>
        <v>PD</v>
      </c>
      <c r="E3218" t="str">
        <f>IF(LEN(SUBSTITUTE(gait_events!C3531,"_run-",""))&lt;&gt;LEN(gait_events!C3531),LEFT(RIGHT(gait_events!C3531,LEN(gait_events!C3531)-19),FIND("_run-",RIGHT(gait_events!C3531,LEN(gait_events!C3531)-19),1)-1),RIGHT(gait_events!C3531,LEN(gait_events!C3531)-19))</f>
        <v>Slow</v>
      </c>
      <c r="F3218" t="str">
        <f>IF(LEN(SUBSTITUTE(gait_events!C3531,"_run-",""))&lt;&gt;LEN(gait_events!C3531),RIGHT(gait_events!C3531,LEN(gait_events!C3531)-FIND("_run-",gait_events!C3531,1)-4),"")</f>
        <v>off</v>
      </c>
      <c r="G3218" t="str">
        <f>gait_events!D3531</f>
        <v>left_ankle</v>
      </c>
      <c r="H3218" t="str">
        <f>gait_events!E3531</f>
        <v>FC</v>
      </c>
      <c r="I3218">
        <f>IF(gait_events!F3531&lt;&gt;"",gait_events!F3531,NA())</f>
        <v>1356</v>
      </c>
      <c r="J3218">
        <f>IF(gait_events!G3531&lt;&gt;"",gait_events!G3531,NA())</f>
        <v>1355</v>
      </c>
      <c r="K3218">
        <f t="shared" si="400"/>
        <v>1</v>
      </c>
      <c r="L3218">
        <f t="shared" si="401"/>
        <v>5</v>
      </c>
      <c r="M3218">
        <f t="shared" si="402"/>
        <v>1</v>
      </c>
      <c r="N3218">
        <f t="shared" si="403"/>
        <v>1</v>
      </c>
      <c r="O3218">
        <f t="shared" si="404"/>
        <v>1</v>
      </c>
      <c r="P3218">
        <f t="shared" si="405"/>
        <v>0</v>
      </c>
      <c r="Q3218">
        <f t="shared" si="406"/>
        <v>0</v>
      </c>
      <c r="R3218">
        <f t="shared" si="407"/>
        <v>1</v>
      </c>
    </row>
    <row r="3219" spans="1:18" x14ac:dyDescent="0.25">
      <c r="A3219" t="str">
        <f>gait_events!B3532</f>
        <v>pp069</v>
      </c>
      <c r="B3219" t="str">
        <f>VLOOKUP(A3219,participants!A:B,2,0)</f>
        <v>M</v>
      </c>
      <c r="C3219">
        <f>VLOOKUP(A3219,participants!A:C,3,0)</f>
        <v>44</v>
      </c>
      <c r="D3219" t="str">
        <f>VLOOKUP(A3219,participants!A:F,6,0)</f>
        <v>PD</v>
      </c>
      <c r="E3219" t="str">
        <f>IF(LEN(SUBSTITUTE(gait_events!C3532,"_run-",""))&lt;&gt;LEN(gait_events!C3532),LEFT(RIGHT(gait_events!C3532,LEN(gait_events!C3532)-19),FIND("_run-",RIGHT(gait_events!C3532,LEN(gait_events!C3532)-19),1)-1),RIGHT(gait_events!C3532,LEN(gait_events!C3532)-19))</f>
        <v>Slow</v>
      </c>
      <c r="F3219" t="str">
        <f>IF(LEN(SUBSTITUTE(gait_events!C3532,"_run-",""))&lt;&gt;LEN(gait_events!C3532),RIGHT(gait_events!C3532,LEN(gait_events!C3532)-FIND("_run-",gait_events!C3532,1)-4),"")</f>
        <v>off</v>
      </c>
      <c r="G3219" t="str">
        <f>gait_events!D3532</f>
        <v>right_ankle</v>
      </c>
      <c r="H3219" t="str">
        <f>gait_events!E3532</f>
        <v>IC</v>
      </c>
      <c r="I3219">
        <f>IF(gait_events!F3532&lt;&gt;"",gait_events!F3532,NA())</f>
        <v>178</v>
      </c>
      <c r="J3219">
        <f>IF(gait_events!G3532&lt;&gt;"",gait_events!G3532,NA())</f>
        <v>180</v>
      </c>
      <c r="K3219">
        <f t="shared" si="400"/>
        <v>-2</v>
      </c>
      <c r="L3219">
        <f t="shared" si="401"/>
        <v>-10</v>
      </c>
      <c r="M3219">
        <f t="shared" si="402"/>
        <v>1</v>
      </c>
      <c r="N3219">
        <f t="shared" si="403"/>
        <v>1</v>
      </c>
      <c r="O3219">
        <f t="shared" si="404"/>
        <v>1</v>
      </c>
      <c r="P3219">
        <f t="shared" si="405"/>
        <v>0</v>
      </c>
      <c r="Q3219">
        <f t="shared" si="406"/>
        <v>0</v>
      </c>
      <c r="R3219">
        <f t="shared" si="407"/>
        <v>1</v>
      </c>
    </row>
    <row r="3220" spans="1:18" x14ac:dyDescent="0.25">
      <c r="A3220" t="str">
        <f>gait_events!B3533</f>
        <v>pp069</v>
      </c>
      <c r="B3220" t="str">
        <f>VLOOKUP(A3220,participants!A:B,2,0)</f>
        <v>M</v>
      </c>
      <c r="C3220">
        <f>VLOOKUP(A3220,participants!A:C,3,0)</f>
        <v>44</v>
      </c>
      <c r="D3220" t="str">
        <f>VLOOKUP(A3220,participants!A:F,6,0)</f>
        <v>PD</v>
      </c>
      <c r="E3220" t="str">
        <f>IF(LEN(SUBSTITUTE(gait_events!C3533,"_run-",""))&lt;&gt;LEN(gait_events!C3533),LEFT(RIGHT(gait_events!C3533,LEN(gait_events!C3533)-19),FIND("_run-",RIGHT(gait_events!C3533,LEN(gait_events!C3533)-19),1)-1),RIGHT(gait_events!C3533,LEN(gait_events!C3533)-19))</f>
        <v>Slow</v>
      </c>
      <c r="F3220" t="str">
        <f>IF(LEN(SUBSTITUTE(gait_events!C3533,"_run-",""))&lt;&gt;LEN(gait_events!C3533),RIGHT(gait_events!C3533,LEN(gait_events!C3533)-FIND("_run-",gait_events!C3533,1)-4),"")</f>
        <v>off</v>
      </c>
      <c r="G3220" t="str">
        <f>gait_events!D3533</f>
        <v>right_ankle</v>
      </c>
      <c r="H3220" t="str">
        <f>gait_events!E3533</f>
        <v>IC</v>
      </c>
      <c r="I3220">
        <f>IF(gait_events!F3533&lt;&gt;"",gait_events!F3533,NA())</f>
        <v>471</v>
      </c>
      <c r="J3220">
        <f>IF(gait_events!G3533&lt;&gt;"",gait_events!G3533,NA())</f>
        <v>469</v>
      </c>
      <c r="K3220">
        <f t="shared" si="400"/>
        <v>2</v>
      </c>
      <c r="L3220">
        <f t="shared" si="401"/>
        <v>10</v>
      </c>
      <c r="M3220">
        <f t="shared" si="402"/>
        <v>1</v>
      </c>
      <c r="N3220">
        <f t="shared" si="403"/>
        <v>1</v>
      </c>
      <c r="O3220">
        <f t="shared" si="404"/>
        <v>1</v>
      </c>
      <c r="P3220">
        <f t="shared" si="405"/>
        <v>0</v>
      </c>
      <c r="Q3220">
        <f t="shared" si="406"/>
        <v>0</v>
      </c>
      <c r="R3220">
        <f t="shared" si="407"/>
        <v>1</v>
      </c>
    </row>
    <row r="3221" spans="1:18" x14ac:dyDescent="0.25">
      <c r="A3221" t="str">
        <f>gait_events!B3534</f>
        <v>pp069</v>
      </c>
      <c r="B3221" t="str">
        <f>VLOOKUP(A3221,participants!A:B,2,0)</f>
        <v>M</v>
      </c>
      <c r="C3221">
        <f>VLOOKUP(A3221,participants!A:C,3,0)</f>
        <v>44</v>
      </c>
      <c r="D3221" t="str">
        <f>VLOOKUP(A3221,participants!A:F,6,0)</f>
        <v>PD</v>
      </c>
      <c r="E3221" t="str">
        <f>IF(LEN(SUBSTITUTE(gait_events!C3534,"_run-",""))&lt;&gt;LEN(gait_events!C3534),LEFT(RIGHT(gait_events!C3534,LEN(gait_events!C3534)-19),FIND("_run-",RIGHT(gait_events!C3534,LEN(gait_events!C3534)-19),1)-1),RIGHT(gait_events!C3534,LEN(gait_events!C3534)-19))</f>
        <v>Slow</v>
      </c>
      <c r="F3221" t="str">
        <f>IF(LEN(SUBSTITUTE(gait_events!C3534,"_run-",""))&lt;&gt;LEN(gait_events!C3534),RIGHT(gait_events!C3534,LEN(gait_events!C3534)-FIND("_run-",gait_events!C3534,1)-4),"")</f>
        <v>off</v>
      </c>
      <c r="G3221" t="str">
        <f>gait_events!D3534</f>
        <v>right_ankle</v>
      </c>
      <c r="H3221" t="str">
        <f>gait_events!E3534</f>
        <v>IC</v>
      </c>
      <c r="I3221">
        <f>IF(gait_events!F3534&lt;&gt;"",gait_events!F3534,NA())</f>
        <v>728</v>
      </c>
      <c r="J3221">
        <f>IF(gait_events!G3534&lt;&gt;"",gait_events!G3534,NA())</f>
        <v>753</v>
      </c>
      <c r="K3221">
        <f t="shared" si="400"/>
        <v>-25</v>
      </c>
      <c r="L3221">
        <f t="shared" si="401"/>
        <v>-125</v>
      </c>
      <c r="M3221">
        <f t="shared" si="402"/>
        <v>1</v>
      </c>
      <c r="N3221">
        <f t="shared" si="403"/>
        <v>1</v>
      </c>
      <c r="O3221">
        <f t="shared" si="404"/>
        <v>1</v>
      </c>
      <c r="P3221">
        <f t="shared" si="405"/>
        <v>0</v>
      </c>
      <c r="Q3221">
        <f t="shared" si="406"/>
        <v>0</v>
      </c>
      <c r="R3221">
        <f t="shared" si="407"/>
        <v>1</v>
      </c>
    </row>
    <row r="3222" spans="1:18" x14ac:dyDescent="0.25">
      <c r="A3222" t="str">
        <f>gait_events!B3535</f>
        <v>pp069</v>
      </c>
      <c r="B3222" t="str">
        <f>VLOOKUP(A3222,participants!A:B,2,0)</f>
        <v>M</v>
      </c>
      <c r="C3222">
        <f>VLOOKUP(A3222,participants!A:C,3,0)</f>
        <v>44</v>
      </c>
      <c r="D3222" t="str">
        <f>VLOOKUP(A3222,participants!A:F,6,0)</f>
        <v>PD</v>
      </c>
      <c r="E3222" t="str">
        <f>IF(LEN(SUBSTITUTE(gait_events!C3535,"_run-",""))&lt;&gt;LEN(gait_events!C3535),LEFT(RIGHT(gait_events!C3535,LEN(gait_events!C3535)-19),FIND("_run-",RIGHT(gait_events!C3535,LEN(gait_events!C3535)-19),1)-1),RIGHT(gait_events!C3535,LEN(gait_events!C3535)-19))</f>
        <v>Slow</v>
      </c>
      <c r="F3222" t="str">
        <f>IF(LEN(SUBSTITUTE(gait_events!C3535,"_run-",""))&lt;&gt;LEN(gait_events!C3535),RIGHT(gait_events!C3535,LEN(gait_events!C3535)-FIND("_run-",gait_events!C3535,1)-4),"")</f>
        <v>off</v>
      </c>
      <c r="G3222" t="str">
        <f>gait_events!D3535</f>
        <v>right_ankle</v>
      </c>
      <c r="H3222" t="str">
        <f>gait_events!E3535</f>
        <v>IC</v>
      </c>
      <c r="I3222">
        <f>IF(gait_events!F3535&lt;&gt;"",gait_events!F3535,NA())</f>
        <v>1030</v>
      </c>
      <c r="J3222">
        <f>IF(gait_events!G3535&lt;&gt;"",gait_events!G3535,NA())</f>
        <v>1033</v>
      </c>
      <c r="K3222">
        <f t="shared" si="400"/>
        <v>-3</v>
      </c>
      <c r="L3222">
        <f t="shared" si="401"/>
        <v>-15</v>
      </c>
      <c r="M3222">
        <f t="shared" si="402"/>
        <v>1</v>
      </c>
      <c r="N3222">
        <f t="shared" si="403"/>
        <v>1</v>
      </c>
      <c r="O3222">
        <f t="shared" si="404"/>
        <v>1</v>
      </c>
      <c r="P3222">
        <f t="shared" si="405"/>
        <v>0</v>
      </c>
      <c r="Q3222">
        <f t="shared" si="406"/>
        <v>0</v>
      </c>
      <c r="R3222">
        <f t="shared" si="407"/>
        <v>1</v>
      </c>
    </row>
    <row r="3223" spans="1:18" x14ac:dyDescent="0.25">
      <c r="A3223" t="str">
        <f>gait_events!B3536</f>
        <v>pp069</v>
      </c>
      <c r="B3223" t="str">
        <f>VLOOKUP(A3223,participants!A:B,2,0)</f>
        <v>M</v>
      </c>
      <c r="C3223">
        <f>VLOOKUP(A3223,participants!A:C,3,0)</f>
        <v>44</v>
      </c>
      <c r="D3223" t="str">
        <f>VLOOKUP(A3223,participants!A:F,6,0)</f>
        <v>PD</v>
      </c>
      <c r="E3223" t="str">
        <f>IF(LEN(SUBSTITUTE(gait_events!C3536,"_run-",""))&lt;&gt;LEN(gait_events!C3536),LEFT(RIGHT(gait_events!C3536,LEN(gait_events!C3536)-19),FIND("_run-",RIGHT(gait_events!C3536,LEN(gait_events!C3536)-19),1)-1),RIGHT(gait_events!C3536,LEN(gait_events!C3536)-19))</f>
        <v>Slow</v>
      </c>
      <c r="F3223" t="str">
        <f>IF(LEN(SUBSTITUTE(gait_events!C3536,"_run-",""))&lt;&gt;LEN(gait_events!C3536),RIGHT(gait_events!C3536,LEN(gait_events!C3536)-FIND("_run-",gait_events!C3536,1)-4),"")</f>
        <v>off</v>
      </c>
      <c r="G3223" t="str">
        <f>gait_events!D3536</f>
        <v>right_ankle</v>
      </c>
      <c r="H3223" t="str">
        <f>gait_events!E3536</f>
        <v>IC</v>
      </c>
      <c r="I3223">
        <f>IF(gait_events!F3536&lt;&gt;"",gait_events!F3536,NA())</f>
        <v>1316</v>
      </c>
      <c r="J3223">
        <f>IF(gait_events!G3536&lt;&gt;"",gait_events!G3536,NA())</f>
        <v>1314</v>
      </c>
      <c r="K3223">
        <f t="shared" si="400"/>
        <v>2</v>
      </c>
      <c r="L3223">
        <f t="shared" si="401"/>
        <v>10</v>
      </c>
      <c r="M3223">
        <f t="shared" si="402"/>
        <v>1</v>
      </c>
      <c r="N3223">
        <f t="shared" si="403"/>
        <v>1</v>
      </c>
      <c r="O3223">
        <f t="shared" si="404"/>
        <v>1</v>
      </c>
      <c r="P3223">
        <f t="shared" si="405"/>
        <v>0</v>
      </c>
      <c r="Q3223">
        <f t="shared" si="406"/>
        <v>0</v>
      </c>
      <c r="R3223">
        <f t="shared" si="407"/>
        <v>1</v>
      </c>
    </row>
    <row r="3224" spans="1:18" x14ac:dyDescent="0.25">
      <c r="A3224" t="str">
        <f>gait_events!B3537</f>
        <v>pp069</v>
      </c>
      <c r="B3224" t="str">
        <f>VLOOKUP(A3224,participants!A:B,2,0)</f>
        <v>M</v>
      </c>
      <c r="C3224">
        <f>VLOOKUP(A3224,participants!A:C,3,0)</f>
        <v>44</v>
      </c>
      <c r="D3224" t="str">
        <f>VLOOKUP(A3224,participants!A:F,6,0)</f>
        <v>PD</v>
      </c>
      <c r="E3224" t="str">
        <f>IF(LEN(SUBSTITUTE(gait_events!C3537,"_run-",""))&lt;&gt;LEN(gait_events!C3537),LEFT(RIGHT(gait_events!C3537,LEN(gait_events!C3537)-19),FIND("_run-",RIGHT(gait_events!C3537,LEN(gait_events!C3537)-19),1)-1),RIGHT(gait_events!C3537,LEN(gait_events!C3537)-19))</f>
        <v>Slow</v>
      </c>
      <c r="F3224" t="str">
        <f>IF(LEN(SUBSTITUTE(gait_events!C3537,"_run-",""))&lt;&gt;LEN(gait_events!C3537),RIGHT(gait_events!C3537,LEN(gait_events!C3537)-FIND("_run-",gait_events!C3537,1)-4),"")</f>
        <v>off</v>
      </c>
      <c r="G3224" t="str">
        <f>gait_events!D3537</f>
        <v>right_ankle</v>
      </c>
      <c r="H3224" t="str">
        <f>gait_events!E3537</f>
        <v>FC</v>
      </c>
      <c r="I3224">
        <f>IF(gait_events!F3537&lt;&gt;"",gait_events!F3537,NA())</f>
        <v>68</v>
      </c>
      <c r="J3224">
        <f>IF(gait_events!G3537&lt;&gt;"",gait_events!G3537,NA())</f>
        <v>70</v>
      </c>
      <c r="K3224">
        <f t="shared" si="400"/>
        <v>-2</v>
      </c>
      <c r="L3224">
        <f t="shared" si="401"/>
        <v>-10</v>
      </c>
      <c r="M3224">
        <f t="shared" si="402"/>
        <v>1</v>
      </c>
      <c r="N3224">
        <f t="shared" si="403"/>
        <v>1</v>
      </c>
      <c r="O3224">
        <f t="shared" si="404"/>
        <v>1</v>
      </c>
      <c r="P3224">
        <f t="shared" si="405"/>
        <v>0</v>
      </c>
      <c r="Q3224">
        <f t="shared" si="406"/>
        <v>0</v>
      </c>
      <c r="R3224">
        <f t="shared" si="407"/>
        <v>1</v>
      </c>
    </row>
    <row r="3225" spans="1:18" x14ac:dyDescent="0.25">
      <c r="A3225" t="str">
        <f>gait_events!B3538</f>
        <v>pp069</v>
      </c>
      <c r="B3225" t="str">
        <f>VLOOKUP(A3225,participants!A:B,2,0)</f>
        <v>M</v>
      </c>
      <c r="C3225">
        <f>VLOOKUP(A3225,participants!A:C,3,0)</f>
        <v>44</v>
      </c>
      <c r="D3225" t="str">
        <f>VLOOKUP(A3225,participants!A:F,6,0)</f>
        <v>PD</v>
      </c>
      <c r="E3225" t="str">
        <f>IF(LEN(SUBSTITUTE(gait_events!C3538,"_run-",""))&lt;&gt;LEN(gait_events!C3538),LEFT(RIGHT(gait_events!C3538,LEN(gait_events!C3538)-19),FIND("_run-",RIGHT(gait_events!C3538,LEN(gait_events!C3538)-19),1)-1),RIGHT(gait_events!C3538,LEN(gait_events!C3538)-19))</f>
        <v>Slow</v>
      </c>
      <c r="F3225" t="str">
        <f>IF(LEN(SUBSTITUTE(gait_events!C3538,"_run-",""))&lt;&gt;LEN(gait_events!C3538),RIGHT(gait_events!C3538,LEN(gait_events!C3538)-FIND("_run-",gait_events!C3538,1)-4),"")</f>
        <v>off</v>
      </c>
      <c r="G3225" t="str">
        <f>gait_events!D3538</f>
        <v>right_ankle</v>
      </c>
      <c r="H3225" t="str">
        <f>gait_events!E3538</f>
        <v>FC</v>
      </c>
      <c r="I3225">
        <f>IF(gait_events!F3538&lt;&gt;"",gait_events!F3538,NA())</f>
        <v>360</v>
      </c>
      <c r="J3225">
        <f>IF(gait_events!G3538&lt;&gt;"",gait_events!G3538,NA())</f>
        <v>358</v>
      </c>
      <c r="K3225">
        <f t="shared" si="400"/>
        <v>2</v>
      </c>
      <c r="L3225">
        <f t="shared" si="401"/>
        <v>10</v>
      </c>
      <c r="M3225">
        <f t="shared" si="402"/>
        <v>1</v>
      </c>
      <c r="N3225">
        <f t="shared" si="403"/>
        <v>1</v>
      </c>
      <c r="O3225">
        <f t="shared" si="404"/>
        <v>1</v>
      </c>
      <c r="P3225">
        <f t="shared" si="405"/>
        <v>0</v>
      </c>
      <c r="Q3225">
        <f t="shared" si="406"/>
        <v>0</v>
      </c>
      <c r="R3225">
        <f t="shared" si="407"/>
        <v>1</v>
      </c>
    </row>
    <row r="3226" spans="1:18" x14ac:dyDescent="0.25">
      <c r="A3226" t="str">
        <f>gait_events!B3539</f>
        <v>pp069</v>
      </c>
      <c r="B3226" t="str">
        <f>VLOOKUP(A3226,participants!A:B,2,0)</f>
        <v>M</v>
      </c>
      <c r="C3226">
        <f>VLOOKUP(A3226,participants!A:C,3,0)</f>
        <v>44</v>
      </c>
      <c r="D3226" t="str">
        <f>VLOOKUP(A3226,participants!A:F,6,0)</f>
        <v>PD</v>
      </c>
      <c r="E3226" t="str">
        <f>IF(LEN(SUBSTITUTE(gait_events!C3539,"_run-",""))&lt;&gt;LEN(gait_events!C3539),LEFT(RIGHT(gait_events!C3539,LEN(gait_events!C3539)-19),FIND("_run-",RIGHT(gait_events!C3539,LEN(gait_events!C3539)-19),1)-1),RIGHT(gait_events!C3539,LEN(gait_events!C3539)-19))</f>
        <v>Slow</v>
      </c>
      <c r="F3226" t="str">
        <f>IF(LEN(SUBSTITUTE(gait_events!C3539,"_run-",""))&lt;&gt;LEN(gait_events!C3539),RIGHT(gait_events!C3539,LEN(gait_events!C3539)-FIND("_run-",gait_events!C3539,1)-4),"")</f>
        <v>off</v>
      </c>
      <c r="G3226" t="str">
        <f>gait_events!D3539</f>
        <v>right_ankle</v>
      </c>
      <c r="H3226" t="str">
        <f>gait_events!E3539</f>
        <v>FC</v>
      </c>
      <c r="I3226">
        <f>IF(gait_events!F3539&lt;&gt;"",gait_events!F3539,NA())</f>
        <v>650</v>
      </c>
      <c r="J3226">
        <f>IF(gait_events!G3539&lt;&gt;"",gait_events!G3539,NA())</f>
        <v>647</v>
      </c>
      <c r="K3226">
        <f t="shared" si="400"/>
        <v>3</v>
      </c>
      <c r="L3226">
        <f t="shared" si="401"/>
        <v>15</v>
      </c>
      <c r="M3226">
        <f t="shared" si="402"/>
        <v>1</v>
      </c>
      <c r="N3226">
        <f t="shared" si="403"/>
        <v>1</v>
      </c>
      <c r="O3226">
        <f t="shared" si="404"/>
        <v>1</v>
      </c>
      <c r="P3226">
        <f t="shared" si="405"/>
        <v>0</v>
      </c>
      <c r="Q3226">
        <f t="shared" si="406"/>
        <v>0</v>
      </c>
      <c r="R3226">
        <f t="shared" si="407"/>
        <v>1</v>
      </c>
    </row>
    <row r="3227" spans="1:18" x14ac:dyDescent="0.25">
      <c r="A3227" t="str">
        <f>gait_events!B3540</f>
        <v>pp069</v>
      </c>
      <c r="B3227" t="str">
        <f>VLOOKUP(A3227,participants!A:B,2,0)</f>
        <v>M</v>
      </c>
      <c r="C3227">
        <f>VLOOKUP(A3227,participants!A:C,3,0)</f>
        <v>44</v>
      </c>
      <c r="D3227" t="str">
        <f>VLOOKUP(A3227,participants!A:F,6,0)</f>
        <v>PD</v>
      </c>
      <c r="E3227" t="str">
        <f>IF(LEN(SUBSTITUTE(gait_events!C3540,"_run-",""))&lt;&gt;LEN(gait_events!C3540),LEFT(RIGHT(gait_events!C3540,LEN(gait_events!C3540)-19),FIND("_run-",RIGHT(gait_events!C3540,LEN(gait_events!C3540)-19),1)-1),RIGHT(gait_events!C3540,LEN(gait_events!C3540)-19))</f>
        <v>Slow</v>
      </c>
      <c r="F3227" t="str">
        <f>IF(LEN(SUBSTITUTE(gait_events!C3540,"_run-",""))&lt;&gt;LEN(gait_events!C3540),RIGHT(gait_events!C3540,LEN(gait_events!C3540)-FIND("_run-",gait_events!C3540,1)-4),"")</f>
        <v>off</v>
      </c>
      <c r="G3227" t="str">
        <f>gait_events!D3540</f>
        <v>right_ankle</v>
      </c>
      <c r="H3227" t="str">
        <f>gait_events!E3540</f>
        <v>FC</v>
      </c>
      <c r="I3227">
        <f>IF(gait_events!F3540&lt;&gt;"",gait_events!F3540,NA())</f>
        <v>930</v>
      </c>
      <c r="J3227">
        <f>IF(gait_events!G3540&lt;&gt;"",gait_events!G3540,NA())</f>
        <v>930</v>
      </c>
      <c r="K3227">
        <f t="shared" si="400"/>
        <v>0</v>
      </c>
      <c r="L3227">
        <f t="shared" si="401"/>
        <v>0</v>
      </c>
      <c r="M3227">
        <f t="shared" si="402"/>
        <v>1</v>
      </c>
      <c r="N3227">
        <f t="shared" si="403"/>
        <v>1</v>
      </c>
      <c r="O3227">
        <f t="shared" si="404"/>
        <v>1</v>
      </c>
      <c r="P3227">
        <f t="shared" si="405"/>
        <v>0</v>
      </c>
      <c r="Q3227">
        <f t="shared" si="406"/>
        <v>0</v>
      </c>
      <c r="R3227">
        <f t="shared" si="407"/>
        <v>1</v>
      </c>
    </row>
    <row r="3228" spans="1:18" x14ac:dyDescent="0.25">
      <c r="A3228" t="str">
        <f>gait_events!B3541</f>
        <v>pp069</v>
      </c>
      <c r="B3228" t="str">
        <f>VLOOKUP(A3228,participants!A:B,2,0)</f>
        <v>M</v>
      </c>
      <c r="C3228">
        <f>VLOOKUP(A3228,participants!A:C,3,0)</f>
        <v>44</v>
      </c>
      <c r="D3228" t="str">
        <f>VLOOKUP(A3228,participants!A:F,6,0)</f>
        <v>PD</v>
      </c>
      <c r="E3228" t="str">
        <f>IF(LEN(SUBSTITUTE(gait_events!C3541,"_run-",""))&lt;&gt;LEN(gait_events!C3541),LEFT(RIGHT(gait_events!C3541,LEN(gait_events!C3541)-19),FIND("_run-",RIGHT(gait_events!C3541,LEN(gait_events!C3541)-19),1)-1),RIGHT(gait_events!C3541,LEN(gait_events!C3541)-19))</f>
        <v>Slow</v>
      </c>
      <c r="F3228" t="str">
        <f>IF(LEN(SUBSTITUTE(gait_events!C3541,"_run-",""))&lt;&gt;LEN(gait_events!C3541),RIGHT(gait_events!C3541,LEN(gait_events!C3541)-FIND("_run-",gait_events!C3541,1)-4),"")</f>
        <v>off</v>
      </c>
      <c r="G3228" t="str">
        <f>gait_events!D3541</f>
        <v>right_ankle</v>
      </c>
      <c r="H3228" t="str">
        <f>gait_events!E3541</f>
        <v>FC</v>
      </c>
      <c r="I3228">
        <f>IF(gait_events!F3541&lt;&gt;"",gait_events!F3541,NA())</f>
        <v>1206</v>
      </c>
      <c r="J3228">
        <f>IF(gait_events!G3541&lt;&gt;"",gait_events!G3541,NA())</f>
        <v>1208</v>
      </c>
      <c r="K3228">
        <f t="shared" si="400"/>
        <v>-2</v>
      </c>
      <c r="L3228">
        <f t="shared" si="401"/>
        <v>-10</v>
      </c>
      <c r="M3228">
        <f t="shared" si="402"/>
        <v>1</v>
      </c>
      <c r="N3228">
        <f t="shared" si="403"/>
        <v>1</v>
      </c>
      <c r="O3228">
        <f t="shared" si="404"/>
        <v>1</v>
      </c>
      <c r="P3228">
        <f t="shared" si="405"/>
        <v>0</v>
      </c>
      <c r="Q3228">
        <f t="shared" si="406"/>
        <v>0</v>
      </c>
      <c r="R3228">
        <f t="shared" si="407"/>
        <v>1</v>
      </c>
    </row>
    <row r="3229" spans="1:18" x14ac:dyDescent="0.25">
      <c r="A3229" t="str">
        <f>gait_events!B3542</f>
        <v>pp069</v>
      </c>
      <c r="B3229" t="str">
        <f>VLOOKUP(A3229,participants!A:B,2,0)</f>
        <v>M</v>
      </c>
      <c r="C3229">
        <f>VLOOKUP(A3229,participants!A:C,3,0)</f>
        <v>44</v>
      </c>
      <c r="D3229" t="str">
        <f>VLOOKUP(A3229,participants!A:F,6,0)</f>
        <v>PD</v>
      </c>
      <c r="E3229" t="str">
        <f>IF(LEN(SUBSTITUTE(gait_events!C3542,"_run-",""))&lt;&gt;LEN(gait_events!C3542),LEFT(RIGHT(gait_events!C3542,LEN(gait_events!C3542)-19),FIND("_run-",RIGHT(gait_events!C3542,LEN(gait_events!C3542)-19),1)-1),RIGHT(gait_events!C3542,LEN(gait_events!C3542)-19))</f>
        <v>Slow</v>
      </c>
      <c r="F3229" t="str">
        <f>IF(LEN(SUBSTITUTE(gait_events!C3542,"_run-",""))&lt;&gt;LEN(gait_events!C3542),RIGHT(gait_events!C3542,LEN(gait_events!C3542)-FIND("_run-",gait_events!C3542,1)-4),"")</f>
        <v>off</v>
      </c>
      <c r="G3229" t="str">
        <f>gait_events!D3542</f>
        <v>right_ankle</v>
      </c>
      <c r="H3229" t="str">
        <f>gait_events!E3542</f>
        <v>FC</v>
      </c>
      <c r="I3229">
        <f>IF(gait_events!F3542&lt;&gt;"",gait_events!F3542,NA())</f>
        <v>1214</v>
      </c>
      <c r="J3229" t="e">
        <f>IF(gait_events!G3542&lt;&gt;"",gait_events!G3542,NA())</f>
        <v>#N/A</v>
      </c>
      <c r="K3229" t="e">
        <f t="shared" si="400"/>
        <v>#N/A</v>
      </c>
      <c r="L3229" t="e">
        <f t="shared" si="401"/>
        <v>#N/A</v>
      </c>
      <c r="M3229">
        <f t="shared" si="402"/>
        <v>1</v>
      </c>
      <c r="N3229">
        <f t="shared" si="403"/>
        <v>0</v>
      </c>
      <c r="O3229">
        <f t="shared" si="404"/>
        <v>0</v>
      </c>
      <c r="P3229">
        <f t="shared" si="405"/>
        <v>1</v>
      </c>
      <c r="Q3229">
        <f t="shared" si="406"/>
        <v>0</v>
      </c>
      <c r="R3229">
        <f t="shared" si="407"/>
        <v>1</v>
      </c>
    </row>
    <row r="3230" spans="1:18" x14ac:dyDescent="0.25">
      <c r="A3230" t="str">
        <f>gait_events!B3543</f>
        <v>pp069</v>
      </c>
      <c r="B3230" t="str">
        <f>VLOOKUP(A3230,participants!A:B,2,0)</f>
        <v>M</v>
      </c>
      <c r="C3230">
        <f>VLOOKUP(A3230,participants!A:C,3,0)</f>
        <v>44</v>
      </c>
      <c r="D3230" t="str">
        <f>VLOOKUP(A3230,participants!A:F,6,0)</f>
        <v>PD</v>
      </c>
      <c r="E3230" t="str">
        <f>IF(LEN(SUBSTITUTE(gait_events!C3543,"_run-",""))&lt;&gt;LEN(gait_events!C3543),LEFT(RIGHT(gait_events!C3543,LEN(gait_events!C3543)-19),FIND("_run-",RIGHT(gait_events!C3543,LEN(gait_events!C3543)-19),1)-1),RIGHT(gait_events!C3543,LEN(gait_events!C3543)-19))</f>
        <v>Slow</v>
      </c>
      <c r="F3230" t="str">
        <f>IF(LEN(SUBSTITUTE(gait_events!C3543,"_run-",""))&lt;&gt;LEN(gait_events!C3543),RIGHT(gait_events!C3543,LEN(gait_events!C3543)-FIND("_run-",gait_events!C3543,1)-4),"")</f>
        <v>off</v>
      </c>
      <c r="G3230" t="str">
        <f>gait_events!D3543</f>
        <v>left_shank</v>
      </c>
      <c r="H3230" t="str">
        <f>gait_events!E3543</f>
        <v>IC</v>
      </c>
      <c r="I3230">
        <f>IF(gait_events!F3543&lt;&gt;"",gait_events!F3543,NA())</f>
        <v>26</v>
      </c>
      <c r="J3230">
        <f>IF(gait_events!G3543&lt;&gt;"",gait_events!G3543,NA())</f>
        <v>30</v>
      </c>
      <c r="K3230">
        <f t="shared" si="400"/>
        <v>-4</v>
      </c>
      <c r="L3230">
        <f t="shared" si="401"/>
        <v>-20</v>
      </c>
      <c r="M3230">
        <f t="shared" si="402"/>
        <v>1</v>
      </c>
      <c r="N3230">
        <f t="shared" si="403"/>
        <v>1</v>
      </c>
      <c r="O3230">
        <f t="shared" si="404"/>
        <v>1</v>
      </c>
      <c r="P3230">
        <f t="shared" si="405"/>
        <v>0</v>
      </c>
      <c r="Q3230">
        <f t="shared" si="406"/>
        <v>0</v>
      </c>
      <c r="R3230">
        <f t="shared" si="407"/>
        <v>1</v>
      </c>
    </row>
    <row r="3231" spans="1:18" x14ac:dyDescent="0.25">
      <c r="A3231" t="str">
        <f>gait_events!B3544</f>
        <v>pp069</v>
      </c>
      <c r="B3231" t="str">
        <f>VLOOKUP(A3231,participants!A:B,2,0)</f>
        <v>M</v>
      </c>
      <c r="C3231">
        <f>VLOOKUP(A3231,participants!A:C,3,0)</f>
        <v>44</v>
      </c>
      <c r="D3231" t="str">
        <f>VLOOKUP(A3231,participants!A:F,6,0)</f>
        <v>PD</v>
      </c>
      <c r="E3231" t="str">
        <f>IF(LEN(SUBSTITUTE(gait_events!C3544,"_run-",""))&lt;&gt;LEN(gait_events!C3544),LEFT(RIGHT(gait_events!C3544,LEN(gait_events!C3544)-19),FIND("_run-",RIGHT(gait_events!C3544,LEN(gait_events!C3544)-19),1)-1),RIGHT(gait_events!C3544,LEN(gait_events!C3544)-19))</f>
        <v>Slow</v>
      </c>
      <c r="F3231" t="str">
        <f>IF(LEN(SUBSTITUTE(gait_events!C3544,"_run-",""))&lt;&gt;LEN(gait_events!C3544),RIGHT(gait_events!C3544,LEN(gait_events!C3544)-FIND("_run-",gait_events!C3544,1)-4),"")</f>
        <v>off</v>
      </c>
      <c r="G3231" t="str">
        <f>gait_events!D3544</f>
        <v>left_shank</v>
      </c>
      <c r="H3231" t="str">
        <f>gait_events!E3544</f>
        <v>IC</v>
      </c>
      <c r="I3231">
        <f>IF(gait_events!F3544&lt;&gt;"",gait_events!F3544,NA())</f>
        <v>318</v>
      </c>
      <c r="J3231">
        <f>IF(gait_events!G3544&lt;&gt;"",gait_events!G3544,NA())</f>
        <v>318</v>
      </c>
      <c r="K3231">
        <f t="shared" si="400"/>
        <v>0</v>
      </c>
      <c r="L3231">
        <f t="shared" si="401"/>
        <v>0</v>
      </c>
      <c r="M3231">
        <f t="shared" si="402"/>
        <v>1</v>
      </c>
      <c r="N3231">
        <f t="shared" si="403"/>
        <v>1</v>
      </c>
      <c r="O3231">
        <f t="shared" si="404"/>
        <v>1</v>
      </c>
      <c r="P3231">
        <f t="shared" si="405"/>
        <v>0</v>
      </c>
      <c r="Q3231">
        <f t="shared" si="406"/>
        <v>0</v>
      </c>
      <c r="R3231">
        <f t="shared" si="407"/>
        <v>1</v>
      </c>
    </row>
    <row r="3232" spans="1:18" x14ac:dyDescent="0.25">
      <c r="A3232" t="str">
        <f>gait_events!B3545</f>
        <v>pp069</v>
      </c>
      <c r="B3232" t="str">
        <f>VLOOKUP(A3232,participants!A:B,2,0)</f>
        <v>M</v>
      </c>
      <c r="C3232">
        <f>VLOOKUP(A3232,participants!A:C,3,0)</f>
        <v>44</v>
      </c>
      <c r="D3232" t="str">
        <f>VLOOKUP(A3232,participants!A:F,6,0)</f>
        <v>PD</v>
      </c>
      <c r="E3232" t="str">
        <f>IF(LEN(SUBSTITUTE(gait_events!C3545,"_run-",""))&lt;&gt;LEN(gait_events!C3545),LEFT(RIGHT(gait_events!C3545,LEN(gait_events!C3545)-19),FIND("_run-",RIGHT(gait_events!C3545,LEN(gait_events!C3545)-19),1)-1),RIGHT(gait_events!C3545,LEN(gait_events!C3545)-19))</f>
        <v>Slow</v>
      </c>
      <c r="F3232" t="str">
        <f>IF(LEN(SUBSTITUTE(gait_events!C3545,"_run-",""))&lt;&gt;LEN(gait_events!C3545),RIGHT(gait_events!C3545,LEN(gait_events!C3545)-FIND("_run-",gait_events!C3545,1)-4),"")</f>
        <v>off</v>
      </c>
      <c r="G3232" t="str">
        <f>gait_events!D3545</f>
        <v>left_shank</v>
      </c>
      <c r="H3232" t="str">
        <f>gait_events!E3545</f>
        <v>IC</v>
      </c>
      <c r="I3232">
        <f>IF(gait_events!F3545&lt;&gt;"",gait_events!F3545,NA())</f>
        <v>604</v>
      </c>
      <c r="J3232">
        <f>IF(gait_events!G3545&lt;&gt;"",gait_events!G3545,NA())</f>
        <v>610</v>
      </c>
      <c r="K3232">
        <f t="shared" si="400"/>
        <v>-6</v>
      </c>
      <c r="L3232">
        <f t="shared" si="401"/>
        <v>-30</v>
      </c>
      <c r="M3232">
        <f t="shared" si="402"/>
        <v>1</v>
      </c>
      <c r="N3232">
        <f t="shared" si="403"/>
        <v>1</v>
      </c>
      <c r="O3232">
        <f t="shared" si="404"/>
        <v>1</v>
      </c>
      <c r="P3232">
        <f t="shared" si="405"/>
        <v>0</v>
      </c>
      <c r="Q3232">
        <f t="shared" si="406"/>
        <v>0</v>
      </c>
      <c r="R3232">
        <f t="shared" si="407"/>
        <v>1</v>
      </c>
    </row>
    <row r="3233" spans="1:18" x14ac:dyDescent="0.25">
      <c r="A3233" t="str">
        <f>gait_events!B3546</f>
        <v>pp069</v>
      </c>
      <c r="B3233" t="str">
        <f>VLOOKUP(A3233,participants!A:B,2,0)</f>
        <v>M</v>
      </c>
      <c r="C3233">
        <f>VLOOKUP(A3233,participants!A:C,3,0)</f>
        <v>44</v>
      </c>
      <c r="D3233" t="str">
        <f>VLOOKUP(A3233,participants!A:F,6,0)</f>
        <v>PD</v>
      </c>
      <c r="E3233" t="str">
        <f>IF(LEN(SUBSTITUTE(gait_events!C3546,"_run-",""))&lt;&gt;LEN(gait_events!C3546),LEFT(RIGHT(gait_events!C3546,LEN(gait_events!C3546)-19),FIND("_run-",RIGHT(gait_events!C3546,LEN(gait_events!C3546)-19),1)-1),RIGHT(gait_events!C3546,LEN(gait_events!C3546)-19))</f>
        <v>Slow</v>
      </c>
      <c r="F3233" t="str">
        <f>IF(LEN(SUBSTITUTE(gait_events!C3546,"_run-",""))&lt;&gt;LEN(gait_events!C3546),RIGHT(gait_events!C3546,LEN(gait_events!C3546)-FIND("_run-",gait_events!C3546,1)-4),"")</f>
        <v>off</v>
      </c>
      <c r="G3233" t="str">
        <f>gait_events!D3546</f>
        <v>left_shank</v>
      </c>
      <c r="H3233" t="str">
        <f>gait_events!E3546</f>
        <v>IC</v>
      </c>
      <c r="I3233">
        <f>IF(gait_events!F3546&lt;&gt;"",gait_events!F3546,NA())</f>
        <v>889</v>
      </c>
      <c r="J3233" t="e">
        <f>IF(gait_events!G3546&lt;&gt;"",gait_events!G3546,NA())</f>
        <v>#N/A</v>
      </c>
      <c r="K3233" t="e">
        <f t="shared" si="400"/>
        <v>#N/A</v>
      </c>
      <c r="L3233" t="e">
        <f t="shared" si="401"/>
        <v>#N/A</v>
      </c>
      <c r="M3233">
        <f t="shared" si="402"/>
        <v>1</v>
      </c>
      <c r="N3233">
        <f t="shared" si="403"/>
        <v>0</v>
      </c>
      <c r="O3233">
        <f t="shared" si="404"/>
        <v>0</v>
      </c>
      <c r="P3233">
        <f t="shared" si="405"/>
        <v>1</v>
      </c>
      <c r="Q3233">
        <f t="shared" si="406"/>
        <v>0</v>
      </c>
      <c r="R3233">
        <f t="shared" si="407"/>
        <v>1</v>
      </c>
    </row>
    <row r="3234" spans="1:18" x14ac:dyDescent="0.25">
      <c r="A3234" t="str">
        <f>gait_events!B3547</f>
        <v>pp069</v>
      </c>
      <c r="B3234" t="str">
        <f>VLOOKUP(A3234,participants!A:B,2,0)</f>
        <v>M</v>
      </c>
      <c r="C3234">
        <f>VLOOKUP(A3234,participants!A:C,3,0)</f>
        <v>44</v>
      </c>
      <c r="D3234" t="str">
        <f>VLOOKUP(A3234,participants!A:F,6,0)</f>
        <v>PD</v>
      </c>
      <c r="E3234" t="str">
        <f>IF(LEN(SUBSTITUTE(gait_events!C3547,"_run-",""))&lt;&gt;LEN(gait_events!C3547),LEFT(RIGHT(gait_events!C3547,LEN(gait_events!C3547)-19),FIND("_run-",RIGHT(gait_events!C3547,LEN(gait_events!C3547)-19),1)-1),RIGHT(gait_events!C3547,LEN(gait_events!C3547)-19))</f>
        <v>Slow</v>
      </c>
      <c r="F3234" t="str">
        <f>IF(LEN(SUBSTITUTE(gait_events!C3547,"_run-",""))&lt;&gt;LEN(gait_events!C3547),RIGHT(gait_events!C3547,LEN(gait_events!C3547)-FIND("_run-",gait_events!C3547,1)-4),"")</f>
        <v>off</v>
      </c>
      <c r="G3234" t="str">
        <f>gait_events!D3547</f>
        <v>left_shank</v>
      </c>
      <c r="H3234" t="str">
        <f>gait_events!E3547</f>
        <v>IC</v>
      </c>
      <c r="I3234">
        <f>IF(gait_events!F3547&lt;&gt;"",gait_events!F3547,NA())</f>
        <v>897</v>
      </c>
      <c r="J3234">
        <f>IF(gait_events!G3547&lt;&gt;"",gait_events!G3547,NA())</f>
        <v>896</v>
      </c>
      <c r="K3234">
        <f t="shared" si="400"/>
        <v>1</v>
      </c>
      <c r="L3234">
        <f t="shared" si="401"/>
        <v>5</v>
      </c>
      <c r="M3234">
        <f t="shared" si="402"/>
        <v>1</v>
      </c>
      <c r="N3234">
        <f t="shared" si="403"/>
        <v>1</v>
      </c>
      <c r="O3234">
        <f t="shared" si="404"/>
        <v>1</v>
      </c>
      <c r="P3234">
        <f t="shared" si="405"/>
        <v>0</v>
      </c>
      <c r="Q3234">
        <f t="shared" si="406"/>
        <v>0</v>
      </c>
      <c r="R3234">
        <f t="shared" si="407"/>
        <v>1</v>
      </c>
    </row>
    <row r="3235" spans="1:18" x14ac:dyDescent="0.25">
      <c r="A3235" t="str">
        <f>gait_events!B3548</f>
        <v>pp069</v>
      </c>
      <c r="B3235" t="str">
        <f>VLOOKUP(A3235,participants!A:B,2,0)</f>
        <v>M</v>
      </c>
      <c r="C3235">
        <f>VLOOKUP(A3235,participants!A:C,3,0)</f>
        <v>44</v>
      </c>
      <c r="D3235" t="str">
        <f>VLOOKUP(A3235,participants!A:F,6,0)</f>
        <v>PD</v>
      </c>
      <c r="E3235" t="str">
        <f>IF(LEN(SUBSTITUTE(gait_events!C3548,"_run-",""))&lt;&gt;LEN(gait_events!C3548),LEFT(RIGHT(gait_events!C3548,LEN(gait_events!C3548)-19),FIND("_run-",RIGHT(gait_events!C3548,LEN(gait_events!C3548)-19),1)-1),RIGHT(gait_events!C3548,LEN(gait_events!C3548)-19))</f>
        <v>Slow</v>
      </c>
      <c r="F3235" t="str">
        <f>IF(LEN(SUBSTITUTE(gait_events!C3548,"_run-",""))&lt;&gt;LEN(gait_events!C3548),RIGHT(gait_events!C3548,LEN(gait_events!C3548)-FIND("_run-",gait_events!C3548,1)-4),"")</f>
        <v>off</v>
      </c>
      <c r="G3235" t="str">
        <f>gait_events!D3548</f>
        <v>left_shank</v>
      </c>
      <c r="H3235" t="str">
        <f>gait_events!E3548</f>
        <v>IC</v>
      </c>
      <c r="I3235">
        <f>IF(gait_events!F3548&lt;&gt;"",gait_events!F3548,NA())</f>
        <v>1167</v>
      </c>
      <c r="J3235">
        <f>IF(gait_events!G3548&lt;&gt;"",gait_events!G3548,NA())</f>
        <v>1167</v>
      </c>
      <c r="K3235">
        <f t="shared" si="400"/>
        <v>0</v>
      </c>
      <c r="L3235">
        <f t="shared" si="401"/>
        <v>0</v>
      </c>
      <c r="M3235">
        <f t="shared" si="402"/>
        <v>1</v>
      </c>
      <c r="N3235">
        <f t="shared" si="403"/>
        <v>1</v>
      </c>
      <c r="O3235">
        <f t="shared" si="404"/>
        <v>1</v>
      </c>
      <c r="P3235">
        <f t="shared" si="405"/>
        <v>0</v>
      </c>
      <c r="Q3235">
        <f t="shared" si="406"/>
        <v>0</v>
      </c>
      <c r="R3235">
        <f t="shared" si="407"/>
        <v>1</v>
      </c>
    </row>
    <row r="3236" spans="1:18" x14ac:dyDescent="0.25">
      <c r="A3236" t="str">
        <f>gait_events!B3549</f>
        <v>pp069</v>
      </c>
      <c r="B3236" t="str">
        <f>VLOOKUP(A3236,participants!A:B,2,0)</f>
        <v>M</v>
      </c>
      <c r="C3236">
        <f>VLOOKUP(A3236,participants!A:C,3,0)</f>
        <v>44</v>
      </c>
      <c r="D3236" t="str">
        <f>VLOOKUP(A3236,participants!A:F,6,0)</f>
        <v>PD</v>
      </c>
      <c r="E3236" t="str">
        <f>IF(LEN(SUBSTITUTE(gait_events!C3549,"_run-",""))&lt;&gt;LEN(gait_events!C3549),LEFT(RIGHT(gait_events!C3549,LEN(gait_events!C3549)-19),FIND("_run-",RIGHT(gait_events!C3549,LEN(gait_events!C3549)-19),1)-1),RIGHT(gait_events!C3549,LEN(gait_events!C3549)-19))</f>
        <v>Slow</v>
      </c>
      <c r="F3236" t="str">
        <f>IF(LEN(SUBSTITUTE(gait_events!C3549,"_run-",""))&lt;&gt;LEN(gait_events!C3549),RIGHT(gait_events!C3549,LEN(gait_events!C3549)-FIND("_run-",gait_events!C3549,1)-4),"")</f>
        <v>off</v>
      </c>
      <c r="G3236" t="str">
        <f>gait_events!D3549</f>
        <v>left_shank</v>
      </c>
      <c r="H3236" t="str">
        <f>gait_events!E3549</f>
        <v>FC</v>
      </c>
      <c r="I3236">
        <f>IF(gait_events!F3549&lt;&gt;"",gait_events!F3549,NA())</f>
        <v>219</v>
      </c>
      <c r="J3236">
        <f>IF(gait_events!G3549&lt;&gt;"",gait_events!G3549,NA())</f>
        <v>221</v>
      </c>
      <c r="K3236">
        <f t="shared" si="400"/>
        <v>-2</v>
      </c>
      <c r="L3236">
        <f t="shared" si="401"/>
        <v>-10</v>
      </c>
      <c r="M3236">
        <f t="shared" si="402"/>
        <v>1</v>
      </c>
      <c r="N3236">
        <f t="shared" si="403"/>
        <v>1</v>
      </c>
      <c r="O3236">
        <f t="shared" si="404"/>
        <v>1</v>
      </c>
      <c r="P3236">
        <f t="shared" si="405"/>
        <v>0</v>
      </c>
      <c r="Q3236">
        <f t="shared" si="406"/>
        <v>0</v>
      </c>
      <c r="R3236">
        <f t="shared" si="407"/>
        <v>1</v>
      </c>
    </row>
    <row r="3237" spans="1:18" x14ac:dyDescent="0.25">
      <c r="A3237" t="str">
        <f>gait_events!B3550</f>
        <v>pp069</v>
      </c>
      <c r="B3237" t="str">
        <f>VLOOKUP(A3237,participants!A:B,2,0)</f>
        <v>M</v>
      </c>
      <c r="C3237">
        <f>VLOOKUP(A3237,participants!A:C,3,0)</f>
        <v>44</v>
      </c>
      <c r="D3237" t="str">
        <f>VLOOKUP(A3237,participants!A:F,6,0)</f>
        <v>PD</v>
      </c>
      <c r="E3237" t="str">
        <f>IF(LEN(SUBSTITUTE(gait_events!C3550,"_run-",""))&lt;&gt;LEN(gait_events!C3550),LEFT(RIGHT(gait_events!C3550,LEN(gait_events!C3550)-19),FIND("_run-",RIGHT(gait_events!C3550,LEN(gait_events!C3550)-19),1)-1),RIGHT(gait_events!C3550,LEN(gait_events!C3550)-19))</f>
        <v>Slow</v>
      </c>
      <c r="F3237" t="str">
        <f>IF(LEN(SUBSTITUTE(gait_events!C3550,"_run-",""))&lt;&gt;LEN(gait_events!C3550),RIGHT(gait_events!C3550,LEN(gait_events!C3550)-FIND("_run-",gait_events!C3550,1)-4),"")</f>
        <v>off</v>
      </c>
      <c r="G3237" t="str">
        <f>gait_events!D3550</f>
        <v>left_shank</v>
      </c>
      <c r="H3237" t="str">
        <f>gait_events!E3550</f>
        <v>FC</v>
      </c>
      <c r="I3237">
        <f>IF(gait_events!F3550&lt;&gt;"",gait_events!F3550,NA())</f>
        <v>510</v>
      </c>
      <c r="J3237">
        <f>IF(gait_events!G3550&lt;&gt;"",gait_events!G3550,NA())</f>
        <v>512</v>
      </c>
      <c r="K3237">
        <f t="shared" si="400"/>
        <v>-2</v>
      </c>
      <c r="L3237">
        <f t="shared" si="401"/>
        <v>-10</v>
      </c>
      <c r="M3237">
        <f t="shared" si="402"/>
        <v>1</v>
      </c>
      <c r="N3237">
        <f t="shared" si="403"/>
        <v>1</v>
      </c>
      <c r="O3237">
        <f t="shared" si="404"/>
        <v>1</v>
      </c>
      <c r="P3237">
        <f t="shared" si="405"/>
        <v>0</v>
      </c>
      <c r="Q3237">
        <f t="shared" si="406"/>
        <v>0</v>
      </c>
      <c r="R3237">
        <f t="shared" si="407"/>
        <v>1</v>
      </c>
    </row>
    <row r="3238" spans="1:18" x14ac:dyDescent="0.25">
      <c r="A3238" t="str">
        <f>gait_events!B3551</f>
        <v>pp069</v>
      </c>
      <c r="B3238" t="str">
        <f>VLOOKUP(A3238,participants!A:B,2,0)</f>
        <v>M</v>
      </c>
      <c r="C3238">
        <f>VLOOKUP(A3238,participants!A:C,3,0)</f>
        <v>44</v>
      </c>
      <c r="D3238" t="str">
        <f>VLOOKUP(A3238,participants!A:F,6,0)</f>
        <v>PD</v>
      </c>
      <c r="E3238" t="str">
        <f>IF(LEN(SUBSTITUTE(gait_events!C3551,"_run-",""))&lt;&gt;LEN(gait_events!C3551),LEFT(RIGHT(gait_events!C3551,LEN(gait_events!C3551)-19),FIND("_run-",RIGHT(gait_events!C3551,LEN(gait_events!C3551)-19),1)-1),RIGHT(gait_events!C3551,LEN(gait_events!C3551)-19))</f>
        <v>Slow</v>
      </c>
      <c r="F3238" t="str">
        <f>IF(LEN(SUBSTITUTE(gait_events!C3551,"_run-",""))&lt;&gt;LEN(gait_events!C3551),RIGHT(gait_events!C3551,LEN(gait_events!C3551)-FIND("_run-",gait_events!C3551,1)-4),"")</f>
        <v>off</v>
      </c>
      <c r="G3238" t="str">
        <f>gait_events!D3551</f>
        <v>left_shank</v>
      </c>
      <c r="H3238" t="str">
        <f>gait_events!E3551</f>
        <v>FC</v>
      </c>
      <c r="I3238">
        <f>IF(gait_events!F3551&lt;&gt;"",gait_events!F3551,NA())</f>
        <v>795</v>
      </c>
      <c r="J3238">
        <f>IF(gait_events!G3551&lt;&gt;"",gait_events!G3551,NA())</f>
        <v>798</v>
      </c>
      <c r="K3238">
        <f t="shared" si="400"/>
        <v>-3</v>
      </c>
      <c r="L3238">
        <f t="shared" si="401"/>
        <v>-15</v>
      </c>
      <c r="M3238">
        <f t="shared" si="402"/>
        <v>1</v>
      </c>
      <c r="N3238">
        <f t="shared" si="403"/>
        <v>1</v>
      </c>
      <c r="O3238">
        <f t="shared" si="404"/>
        <v>1</v>
      </c>
      <c r="P3238">
        <f t="shared" si="405"/>
        <v>0</v>
      </c>
      <c r="Q3238">
        <f t="shared" si="406"/>
        <v>0</v>
      </c>
      <c r="R3238">
        <f t="shared" si="407"/>
        <v>1</v>
      </c>
    </row>
    <row r="3239" spans="1:18" x14ac:dyDescent="0.25">
      <c r="A3239" t="str">
        <f>gait_events!B3552</f>
        <v>pp069</v>
      </c>
      <c r="B3239" t="str">
        <f>VLOOKUP(A3239,participants!A:B,2,0)</f>
        <v>M</v>
      </c>
      <c r="C3239">
        <f>VLOOKUP(A3239,participants!A:C,3,0)</f>
        <v>44</v>
      </c>
      <c r="D3239" t="str">
        <f>VLOOKUP(A3239,participants!A:F,6,0)</f>
        <v>PD</v>
      </c>
      <c r="E3239" t="str">
        <f>IF(LEN(SUBSTITUTE(gait_events!C3552,"_run-",""))&lt;&gt;LEN(gait_events!C3552),LEFT(RIGHT(gait_events!C3552,LEN(gait_events!C3552)-19),FIND("_run-",RIGHT(gait_events!C3552,LEN(gait_events!C3552)-19),1)-1),RIGHT(gait_events!C3552,LEN(gait_events!C3552)-19))</f>
        <v>Slow</v>
      </c>
      <c r="F3239" t="str">
        <f>IF(LEN(SUBSTITUTE(gait_events!C3552,"_run-",""))&lt;&gt;LEN(gait_events!C3552),RIGHT(gait_events!C3552,LEN(gait_events!C3552)-FIND("_run-",gait_events!C3552,1)-4),"")</f>
        <v>off</v>
      </c>
      <c r="G3239" t="str">
        <f>gait_events!D3552</f>
        <v>left_shank</v>
      </c>
      <c r="H3239" t="str">
        <f>gait_events!E3552</f>
        <v>FC</v>
      </c>
      <c r="I3239">
        <f>IF(gait_events!F3552&lt;&gt;"",gait_events!F3552,NA())</f>
        <v>1081</v>
      </c>
      <c r="J3239">
        <f>IF(gait_events!G3552&lt;&gt;"",gait_events!G3552,NA())</f>
        <v>1084</v>
      </c>
      <c r="K3239">
        <f t="shared" si="400"/>
        <v>-3</v>
      </c>
      <c r="L3239">
        <f t="shared" si="401"/>
        <v>-15</v>
      </c>
      <c r="M3239">
        <f t="shared" si="402"/>
        <v>1</v>
      </c>
      <c r="N3239">
        <f t="shared" si="403"/>
        <v>1</v>
      </c>
      <c r="O3239">
        <f t="shared" si="404"/>
        <v>1</v>
      </c>
      <c r="P3239">
        <f t="shared" si="405"/>
        <v>0</v>
      </c>
      <c r="Q3239">
        <f t="shared" si="406"/>
        <v>0</v>
      </c>
      <c r="R3239">
        <f t="shared" si="407"/>
        <v>1</v>
      </c>
    </row>
    <row r="3240" spans="1:18" x14ac:dyDescent="0.25">
      <c r="A3240" t="str">
        <f>gait_events!B3553</f>
        <v>pp069</v>
      </c>
      <c r="B3240" t="str">
        <f>VLOOKUP(A3240,participants!A:B,2,0)</f>
        <v>M</v>
      </c>
      <c r="C3240">
        <f>VLOOKUP(A3240,participants!A:C,3,0)</f>
        <v>44</v>
      </c>
      <c r="D3240" t="str">
        <f>VLOOKUP(A3240,participants!A:F,6,0)</f>
        <v>PD</v>
      </c>
      <c r="E3240" t="str">
        <f>IF(LEN(SUBSTITUTE(gait_events!C3553,"_run-",""))&lt;&gt;LEN(gait_events!C3553),LEFT(RIGHT(gait_events!C3553,LEN(gait_events!C3553)-19),FIND("_run-",RIGHT(gait_events!C3553,LEN(gait_events!C3553)-19),1)-1),RIGHT(gait_events!C3553,LEN(gait_events!C3553)-19))</f>
        <v>Slow</v>
      </c>
      <c r="F3240" t="str">
        <f>IF(LEN(SUBSTITUTE(gait_events!C3553,"_run-",""))&lt;&gt;LEN(gait_events!C3553),RIGHT(gait_events!C3553,LEN(gait_events!C3553)-FIND("_run-",gait_events!C3553,1)-4),"")</f>
        <v>off</v>
      </c>
      <c r="G3240" t="str">
        <f>gait_events!D3553</f>
        <v>left_shank</v>
      </c>
      <c r="H3240" t="str">
        <f>gait_events!E3553</f>
        <v>FC</v>
      </c>
      <c r="I3240">
        <f>IF(gait_events!F3553&lt;&gt;"",gait_events!F3553,NA())</f>
        <v>1356</v>
      </c>
      <c r="J3240">
        <f>IF(gait_events!G3553&lt;&gt;"",gait_events!G3553,NA())</f>
        <v>1359</v>
      </c>
      <c r="K3240">
        <f t="shared" si="400"/>
        <v>-3</v>
      </c>
      <c r="L3240">
        <f t="shared" si="401"/>
        <v>-15</v>
      </c>
      <c r="M3240">
        <f t="shared" si="402"/>
        <v>1</v>
      </c>
      <c r="N3240">
        <f t="shared" si="403"/>
        <v>1</v>
      </c>
      <c r="O3240">
        <f t="shared" si="404"/>
        <v>1</v>
      </c>
      <c r="P3240">
        <f t="shared" si="405"/>
        <v>0</v>
      </c>
      <c r="Q3240">
        <f t="shared" si="406"/>
        <v>0</v>
      </c>
      <c r="R3240">
        <f t="shared" si="407"/>
        <v>1</v>
      </c>
    </row>
    <row r="3241" spans="1:18" x14ac:dyDescent="0.25">
      <c r="A3241" t="str">
        <f>gait_events!B3554</f>
        <v>pp069</v>
      </c>
      <c r="B3241" t="str">
        <f>VLOOKUP(A3241,participants!A:B,2,0)</f>
        <v>M</v>
      </c>
      <c r="C3241">
        <f>VLOOKUP(A3241,participants!A:C,3,0)</f>
        <v>44</v>
      </c>
      <c r="D3241" t="str">
        <f>VLOOKUP(A3241,participants!A:F,6,0)</f>
        <v>PD</v>
      </c>
      <c r="E3241" t="str">
        <f>IF(LEN(SUBSTITUTE(gait_events!C3554,"_run-",""))&lt;&gt;LEN(gait_events!C3554),LEFT(RIGHT(gait_events!C3554,LEN(gait_events!C3554)-19),FIND("_run-",RIGHT(gait_events!C3554,LEN(gait_events!C3554)-19),1)-1),RIGHT(gait_events!C3554,LEN(gait_events!C3554)-19))</f>
        <v>Slow</v>
      </c>
      <c r="F3241" t="str">
        <f>IF(LEN(SUBSTITUTE(gait_events!C3554,"_run-",""))&lt;&gt;LEN(gait_events!C3554),RIGHT(gait_events!C3554,LEN(gait_events!C3554)-FIND("_run-",gait_events!C3554,1)-4),"")</f>
        <v>off</v>
      </c>
      <c r="G3241" t="str">
        <f>gait_events!D3554</f>
        <v>right_shank</v>
      </c>
      <c r="H3241" t="str">
        <f>gait_events!E3554</f>
        <v>IC</v>
      </c>
      <c r="I3241">
        <f>IF(gait_events!F3554&lt;&gt;"",gait_events!F3554,NA())</f>
        <v>178</v>
      </c>
      <c r="J3241">
        <f>IF(gait_events!G3554&lt;&gt;"",gait_events!G3554,NA())</f>
        <v>183</v>
      </c>
      <c r="K3241">
        <f t="shared" si="400"/>
        <v>-5</v>
      </c>
      <c r="L3241">
        <f t="shared" si="401"/>
        <v>-25</v>
      </c>
      <c r="M3241">
        <f t="shared" si="402"/>
        <v>1</v>
      </c>
      <c r="N3241">
        <f t="shared" si="403"/>
        <v>1</v>
      </c>
      <c r="O3241">
        <f t="shared" si="404"/>
        <v>1</v>
      </c>
      <c r="P3241">
        <f t="shared" si="405"/>
        <v>0</v>
      </c>
      <c r="Q3241">
        <f t="shared" si="406"/>
        <v>0</v>
      </c>
      <c r="R3241">
        <f t="shared" si="407"/>
        <v>1</v>
      </c>
    </row>
    <row r="3242" spans="1:18" x14ac:dyDescent="0.25">
      <c r="A3242" t="str">
        <f>gait_events!B3555</f>
        <v>pp069</v>
      </c>
      <c r="B3242" t="str">
        <f>VLOOKUP(A3242,participants!A:B,2,0)</f>
        <v>M</v>
      </c>
      <c r="C3242">
        <f>VLOOKUP(A3242,participants!A:C,3,0)</f>
        <v>44</v>
      </c>
      <c r="D3242" t="str">
        <f>VLOOKUP(A3242,participants!A:F,6,0)</f>
        <v>PD</v>
      </c>
      <c r="E3242" t="str">
        <f>IF(LEN(SUBSTITUTE(gait_events!C3555,"_run-",""))&lt;&gt;LEN(gait_events!C3555),LEFT(RIGHT(gait_events!C3555,LEN(gait_events!C3555)-19),FIND("_run-",RIGHT(gait_events!C3555,LEN(gait_events!C3555)-19),1)-1),RIGHT(gait_events!C3555,LEN(gait_events!C3555)-19))</f>
        <v>Slow</v>
      </c>
      <c r="F3242" t="str">
        <f>IF(LEN(SUBSTITUTE(gait_events!C3555,"_run-",""))&lt;&gt;LEN(gait_events!C3555),RIGHT(gait_events!C3555,LEN(gait_events!C3555)-FIND("_run-",gait_events!C3555,1)-4),"")</f>
        <v>off</v>
      </c>
      <c r="G3242" t="str">
        <f>gait_events!D3555</f>
        <v>right_shank</v>
      </c>
      <c r="H3242" t="str">
        <f>gait_events!E3555</f>
        <v>IC</v>
      </c>
      <c r="I3242">
        <f>IF(gait_events!F3555&lt;&gt;"",gait_events!F3555,NA())</f>
        <v>471</v>
      </c>
      <c r="J3242">
        <f>IF(gait_events!G3555&lt;&gt;"",gait_events!G3555,NA())</f>
        <v>468</v>
      </c>
      <c r="K3242">
        <f t="shared" si="400"/>
        <v>3</v>
      </c>
      <c r="L3242">
        <f t="shared" si="401"/>
        <v>15</v>
      </c>
      <c r="M3242">
        <f t="shared" si="402"/>
        <v>1</v>
      </c>
      <c r="N3242">
        <f t="shared" si="403"/>
        <v>1</v>
      </c>
      <c r="O3242">
        <f t="shared" si="404"/>
        <v>1</v>
      </c>
      <c r="P3242">
        <f t="shared" si="405"/>
        <v>0</v>
      </c>
      <c r="Q3242">
        <f t="shared" si="406"/>
        <v>0</v>
      </c>
      <c r="R3242">
        <f t="shared" si="407"/>
        <v>1</v>
      </c>
    </row>
    <row r="3243" spans="1:18" x14ac:dyDescent="0.25">
      <c r="A3243" t="str">
        <f>gait_events!B3556</f>
        <v>pp069</v>
      </c>
      <c r="B3243" t="str">
        <f>VLOOKUP(A3243,participants!A:B,2,0)</f>
        <v>M</v>
      </c>
      <c r="C3243">
        <f>VLOOKUP(A3243,participants!A:C,3,0)</f>
        <v>44</v>
      </c>
      <c r="D3243" t="str">
        <f>VLOOKUP(A3243,participants!A:F,6,0)</f>
        <v>PD</v>
      </c>
      <c r="E3243" t="str">
        <f>IF(LEN(SUBSTITUTE(gait_events!C3556,"_run-",""))&lt;&gt;LEN(gait_events!C3556),LEFT(RIGHT(gait_events!C3556,LEN(gait_events!C3556)-19),FIND("_run-",RIGHT(gait_events!C3556,LEN(gait_events!C3556)-19),1)-1),RIGHT(gait_events!C3556,LEN(gait_events!C3556)-19))</f>
        <v>Slow</v>
      </c>
      <c r="F3243" t="str">
        <f>IF(LEN(SUBSTITUTE(gait_events!C3556,"_run-",""))&lt;&gt;LEN(gait_events!C3556),RIGHT(gait_events!C3556,LEN(gait_events!C3556)-FIND("_run-",gait_events!C3556,1)-4),"")</f>
        <v>off</v>
      </c>
      <c r="G3243" t="str">
        <f>gait_events!D3556</f>
        <v>right_shank</v>
      </c>
      <c r="H3243" t="str">
        <f>gait_events!E3556</f>
        <v>IC</v>
      </c>
      <c r="I3243">
        <f>IF(gait_events!F3556&lt;&gt;"",gait_events!F3556,NA())</f>
        <v>728</v>
      </c>
      <c r="J3243">
        <f>IF(gait_events!G3556&lt;&gt;"",gait_events!G3556,NA())</f>
        <v>753</v>
      </c>
      <c r="K3243">
        <f t="shared" si="400"/>
        <v>-25</v>
      </c>
      <c r="L3243">
        <f t="shared" si="401"/>
        <v>-125</v>
      </c>
      <c r="M3243">
        <f t="shared" si="402"/>
        <v>1</v>
      </c>
      <c r="N3243">
        <f t="shared" si="403"/>
        <v>1</v>
      </c>
      <c r="O3243">
        <f t="shared" si="404"/>
        <v>1</v>
      </c>
      <c r="P3243">
        <f t="shared" si="405"/>
        <v>0</v>
      </c>
      <c r="Q3243">
        <f t="shared" si="406"/>
        <v>0</v>
      </c>
      <c r="R3243">
        <f t="shared" si="407"/>
        <v>1</v>
      </c>
    </row>
    <row r="3244" spans="1:18" x14ac:dyDescent="0.25">
      <c r="A3244" t="str">
        <f>gait_events!B3557</f>
        <v>pp069</v>
      </c>
      <c r="B3244" t="str">
        <f>VLOOKUP(A3244,participants!A:B,2,0)</f>
        <v>M</v>
      </c>
      <c r="C3244">
        <f>VLOOKUP(A3244,participants!A:C,3,0)</f>
        <v>44</v>
      </c>
      <c r="D3244" t="str">
        <f>VLOOKUP(A3244,participants!A:F,6,0)</f>
        <v>PD</v>
      </c>
      <c r="E3244" t="str">
        <f>IF(LEN(SUBSTITUTE(gait_events!C3557,"_run-",""))&lt;&gt;LEN(gait_events!C3557),LEFT(RIGHT(gait_events!C3557,LEN(gait_events!C3557)-19),FIND("_run-",RIGHT(gait_events!C3557,LEN(gait_events!C3557)-19),1)-1),RIGHT(gait_events!C3557,LEN(gait_events!C3557)-19))</f>
        <v>Slow</v>
      </c>
      <c r="F3244" t="str">
        <f>IF(LEN(SUBSTITUTE(gait_events!C3557,"_run-",""))&lt;&gt;LEN(gait_events!C3557),RIGHT(gait_events!C3557,LEN(gait_events!C3557)-FIND("_run-",gait_events!C3557,1)-4),"")</f>
        <v>off</v>
      </c>
      <c r="G3244" t="str">
        <f>gait_events!D3557</f>
        <v>right_shank</v>
      </c>
      <c r="H3244" t="str">
        <f>gait_events!E3557</f>
        <v>IC</v>
      </c>
      <c r="I3244">
        <f>IF(gait_events!F3557&lt;&gt;"",gait_events!F3557,NA())</f>
        <v>1030</v>
      </c>
      <c r="J3244">
        <f>IF(gait_events!G3557&lt;&gt;"",gait_events!G3557,NA())</f>
        <v>1037</v>
      </c>
      <c r="K3244">
        <f t="shared" si="400"/>
        <v>-7</v>
      </c>
      <c r="L3244">
        <f t="shared" si="401"/>
        <v>-35</v>
      </c>
      <c r="M3244">
        <f t="shared" si="402"/>
        <v>1</v>
      </c>
      <c r="N3244">
        <f t="shared" si="403"/>
        <v>1</v>
      </c>
      <c r="O3244">
        <f t="shared" si="404"/>
        <v>1</v>
      </c>
      <c r="P3244">
        <f t="shared" si="405"/>
        <v>0</v>
      </c>
      <c r="Q3244">
        <f t="shared" si="406"/>
        <v>0</v>
      </c>
      <c r="R3244">
        <f t="shared" si="407"/>
        <v>1</v>
      </c>
    </row>
    <row r="3245" spans="1:18" x14ac:dyDescent="0.25">
      <c r="A3245" t="str">
        <f>gait_events!B3558</f>
        <v>pp069</v>
      </c>
      <c r="B3245" t="str">
        <f>VLOOKUP(A3245,participants!A:B,2,0)</f>
        <v>M</v>
      </c>
      <c r="C3245">
        <f>VLOOKUP(A3245,participants!A:C,3,0)</f>
        <v>44</v>
      </c>
      <c r="D3245" t="str">
        <f>VLOOKUP(A3245,participants!A:F,6,0)</f>
        <v>PD</v>
      </c>
      <c r="E3245" t="str">
        <f>IF(LEN(SUBSTITUTE(gait_events!C3558,"_run-",""))&lt;&gt;LEN(gait_events!C3558),LEFT(RIGHT(gait_events!C3558,LEN(gait_events!C3558)-19),FIND("_run-",RIGHT(gait_events!C3558,LEN(gait_events!C3558)-19),1)-1),RIGHT(gait_events!C3558,LEN(gait_events!C3558)-19))</f>
        <v>Slow</v>
      </c>
      <c r="F3245" t="str">
        <f>IF(LEN(SUBSTITUTE(gait_events!C3558,"_run-",""))&lt;&gt;LEN(gait_events!C3558),RIGHT(gait_events!C3558,LEN(gait_events!C3558)-FIND("_run-",gait_events!C3558,1)-4),"")</f>
        <v>off</v>
      </c>
      <c r="G3245" t="str">
        <f>gait_events!D3558</f>
        <v>right_shank</v>
      </c>
      <c r="H3245" t="str">
        <f>gait_events!E3558</f>
        <v>IC</v>
      </c>
      <c r="I3245">
        <f>IF(gait_events!F3558&lt;&gt;"",gait_events!F3558,NA())</f>
        <v>1316</v>
      </c>
      <c r="J3245">
        <f>IF(gait_events!G3558&lt;&gt;"",gait_events!G3558,NA())</f>
        <v>1319</v>
      </c>
      <c r="K3245">
        <f t="shared" si="400"/>
        <v>-3</v>
      </c>
      <c r="L3245">
        <f t="shared" si="401"/>
        <v>-15</v>
      </c>
      <c r="M3245">
        <f t="shared" si="402"/>
        <v>1</v>
      </c>
      <c r="N3245">
        <f t="shared" si="403"/>
        <v>1</v>
      </c>
      <c r="O3245">
        <f t="shared" si="404"/>
        <v>1</v>
      </c>
      <c r="P3245">
        <f t="shared" si="405"/>
        <v>0</v>
      </c>
      <c r="Q3245">
        <f t="shared" si="406"/>
        <v>0</v>
      </c>
      <c r="R3245">
        <f t="shared" si="407"/>
        <v>1</v>
      </c>
    </row>
    <row r="3246" spans="1:18" x14ac:dyDescent="0.25">
      <c r="A3246" t="str">
        <f>gait_events!B3559</f>
        <v>pp069</v>
      </c>
      <c r="B3246" t="str">
        <f>VLOOKUP(A3246,participants!A:B,2,0)</f>
        <v>M</v>
      </c>
      <c r="C3246">
        <f>VLOOKUP(A3246,participants!A:C,3,0)</f>
        <v>44</v>
      </c>
      <c r="D3246" t="str">
        <f>VLOOKUP(A3246,participants!A:F,6,0)</f>
        <v>PD</v>
      </c>
      <c r="E3246" t="str">
        <f>IF(LEN(SUBSTITUTE(gait_events!C3559,"_run-",""))&lt;&gt;LEN(gait_events!C3559),LEFT(RIGHT(gait_events!C3559,LEN(gait_events!C3559)-19),FIND("_run-",RIGHT(gait_events!C3559,LEN(gait_events!C3559)-19),1)-1),RIGHT(gait_events!C3559,LEN(gait_events!C3559)-19))</f>
        <v>Slow</v>
      </c>
      <c r="F3246" t="str">
        <f>IF(LEN(SUBSTITUTE(gait_events!C3559,"_run-",""))&lt;&gt;LEN(gait_events!C3559),RIGHT(gait_events!C3559,LEN(gait_events!C3559)-FIND("_run-",gait_events!C3559,1)-4),"")</f>
        <v>off</v>
      </c>
      <c r="G3246" t="str">
        <f>gait_events!D3559</f>
        <v>right_shank</v>
      </c>
      <c r="H3246" t="str">
        <f>gait_events!E3559</f>
        <v>FC</v>
      </c>
      <c r="I3246">
        <f>IF(gait_events!F3559&lt;&gt;"",gait_events!F3559,NA())</f>
        <v>68</v>
      </c>
      <c r="J3246">
        <f>IF(gait_events!G3559&lt;&gt;"",gait_events!G3559,NA())</f>
        <v>72</v>
      </c>
      <c r="K3246">
        <f t="shared" si="400"/>
        <v>-4</v>
      </c>
      <c r="L3246">
        <f t="shared" si="401"/>
        <v>-20</v>
      </c>
      <c r="M3246">
        <f t="shared" si="402"/>
        <v>1</v>
      </c>
      <c r="N3246">
        <f t="shared" si="403"/>
        <v>1</v>
      </c>
      <c r="O3246">
        <f t="shared" si="404"/>
        <v>1</v>
      </c>
      <c r="P3246">
        <f t="shared" si="405"/>
        <v>0</v>
      </c>
      <c r="Q3246">
        <f t="shared" si="406"/>
        <v>0</v>
      </c>
      <c r="R3246">
        <f t="shared" si="407"/>
        <v>1</v>
      </c>
    </row>
    <row r="3247" spans="1:18" x14ac:dyDescent="0.25">
      <c r="A3247" t="str">
        <f>gait_events!B3560</f>
        <v>pp069</v>
      </c>
      <c r="B3247" t="str">
        <f>VLOOKUP(A3247,participants!A:B,2,0)</f>
        <v>M</v>
      </c>
      <c r="C3247">
        <f>VLOOKUP(A3247,participants!A:C,3,0)</f>
        <v>44</v>
      </c>
      <c r="D3247" t="str">
        <f>VLOOKUP(A3247,participants!A:F,6,0)</f>
        <v>PD</v>
      </c>
      <c r="E3247" t="str">
        <f>IF(LEN(SUBSTITUTE(gait_events!C3560,"_run-",""))&lt;&gt;LEN(gait_events!C3560),LEFT(RIGHT(gait_events!C3560,LEN(gait_events!C3560)-19),FIND("_run-",RIGHT(gait_events!C3560,LEN(gait_events!C3560)-19),1)-1),RIGHT(gait_events!C3560,LEN(gait_events!C3560)-19))</f>
        <v>Slow</v>
      </c>
      <c r="F3247" t="str">
        <f>IF(LEN(SUBSTITUTE(gait_events!C3560,"_run-",""))&lt;&gt;LEN(gait_events!C3560),RIGHT(gait_events!C3560,LEN(gait_events!C3560)-FIND("_run-",gait_events!C3560,1)-4),"")</f>
        <v>off</v>
      </c>
      <c r="G3247" t="str">
        <f>gait_events!D3560</f>
        <v>right_shank</v>
      </c>
      <c r="H3247" t="str">
        <f>gait_events!E3560</f>
        <v>FC</v>
      </c>
      <c r="I3247">
        <f>IF(gait_events!F3560&lt;&gt;"",gait_events!F3560,NA())</f>
        <v>360</v>
      </c>
      <c r="J3247" t="e">
        <f>IF(gait_events!G3560&lt;&gt;"",gait_events!G3560,NA())</f>
        <v>#N/A</v>
      </c>
      <c r="K3247" t="e">
        <f t="shared" si="400"/>
        <v>#N/A</v>
      </c>
      <c r="L3247" t="e">
        <f t="shared" si="401"/>
        <v>#N/A</v>
      </c>
      <c r="M3247">
        <f t="shared" si="402"/>
        <v>1</v>
      </c>
      <c r="N3247">
        <f t="shared" si="403"/>
        <v>0</v>
      </c>
      <c r="O3247">
        <f t="shared" si="404"/>
        <v>0</v>
      </c>
      <c r="P3247">
        <f t="shared" si="405"/>
        <v>1</v>
      </c>
      <c r="Q3247">
        <f t="shared" si="406"/>
        <v>0</v>
      </c>
      <c r="R3247">
        <f t="shared" si="407"/>
        <v>1</v>
      </c>
    </row>
    <row r="3248" spans="1:18" x14ac:dyDescent="0.25">
      <c r="A3248" t="str">
        <f>gait_events!B4886</f>
        <v>pp072</v>
      </c>
      <c r="B3248" t="str">
        <f>VLOOKUP(A3248,participants!A:B,2,0)</f>
        <v>M</v>
      </c>
      <c r="C3248">
        <f>VLOOKUP(A3248,participants!A:C,3,0)</f>
        <v>27</v>
      </c>
      <c r="D3248" t="str">
        <f>VLOOKUP(A3248,participants!A:F,6,0)</f>
        <v>YA</v>
      </c>
      <c r="E3248" t="str">
        <f>IF(LEN(SUBSTITUTE(gait_events!C4886,"_run-",""))&lt;&gt;LEN(gait_events!C4886),LEFT(RIGHT(gait_events!C4886,LEN(gait_events!C4886)-19),FIND("_run-",RIGHT(gait_events!C4886,LEN(gait_events!C4886)-19),1)-1),RIGHT(gait_events!C4886,LEN(gait_events!C4886)-19))</f>
        <v>Slow</v>
      </c>
      <c r="F3248" t="str">
        <f>IF(LEN(SUBSTITUTE(gait_events!C4886,"_run-",""))&lt;&gt;LEN(gait_events!C4886),RIGHT(gait_events!C4886,LEN(gait_events!C4886)-FIND("_run-",gait_events!C4886,1)-4),"")</f>
        <v/>
      </c>
      <c r="G3248" t="str">
        <f>gait_events!D4886</f>
        <v>right_shank</v>
      </c>
      <c r="H3248" t="str">
        <f>gait_events!E4886</f>
        <v>IC</v>
      </c>
      <c r="I3248">
        <f>IF(gait_events!F4886&lt;&gt;"",gait_events!F4886,NA())</f>
        <v>2178</v>
      </c>
      <c r="J3248">
        <f>IF(gait_events!G4886&lt;&gt;"",gait_events!G4886,NA())</f>
        <v>2180</v>
      </c>
      <c r="K3248">
        <f t="shared" si="400"/>
        <v>-2</v>
      </c>
      <c r="L3248">
        <f t="shared" si="401"/>
        <v>-10</v>
      </c>
      <c r="M3248">
        <f t="shared" si="402"/>
        <v>1</v>
      </c>
      <c r="N3248">
        <f t="shared" si="403"/>
        <v>1</v>
      </c>
      <c r="O3248">
        <f t="shared" si="404"/>
        <v>1</v>
      </c>
      <c r="P3248">
        <f t="shared" si="405"/>
        <v>0</v>
      </c>
      <c r="Q3248">
        <f t="shared" si="406"/>
        <v>0</v>
      </c>
      <c r="R3248">
        <f t="shared" si="407"/>
        <v>1</v>
      </c>
    </row>
    <row r="3249" spans="1:18" x14ac:dyDescent="0.25">
      <c r="A3249" t="str">
        <f>gait_events!B4887</f>
        <v>pp072</v>
      </c>
      <c r="B3249" t="str">
        <f>VLOOKUP(A3249,participants!A:B,2,0)</f>
        <v>M</v>
      </c>
      <c r="C3249">
        <f>VLOOKUP(A3249,participants!A:C,3,0)</f>
        <v>27</v>
      </c>
      <c r="D3249" t="str">
        <f>VLOOKUP(A3249,participants!A:F,6,0)</f>
        <v>YA</v>
      </c>
      <c r="E3249" t="str">
        <f>IF(LEN(SUBSTITUTE(gait_events!C4887,"_run-",""))&lt;&gt;LEN(gait_events!C4887),LEFT(RIGHT(gait_events!C4887,LEN(gait_events!C4887)-19),FIND("_run-",RIGHT(gait_events!C4887,LEN(gait_events!C4887)-19),1)-1),RIGHT(gait_events!C4887,LEN(gait_events!C4887)-19))</f>
        <v>Slow</v>
      </c>
      <c r="F3249" t="str">
        <f>IF(LEN(SUBSTITUTE(gait_events!C4887,"_run-",""))&lt;&gt;LEN(gait_events!C4887),RIGHT(gait_events!C4887,LEN(gait_events!C4887)-FIND("_run-",gait_events!C4887,1)-4),"")</f>
        <v/>
      </c>
      <c r="G3249" t="str">
        <f>gait_events!D4887</f>
        <v>right_shank</v>
      </c>
      <c r="H3249" t="str">
        <f>gait_events!E4887</f>
        <v>FC</v>
      </c>
      <c r="I3249">
        <f>IF(gait_events!F4887&lt;&gt;"",gait_events!F4887,NA())</f>
        <v>140</v>
      </c>
      <c r="J3249">
        <f>IF(gait_events!G4887&lt;&gt;"",gait_events!G4887,NA())</f>
        <v>149</v>
      </c>
      <c r="K3249">
        <f t="shared" si="400"/>
        <v>-9</v>
      </c>
      <c r="L3249">
        <f t="shared" si="401"/>
        <v>-45</v>
      </c>
      <c r="M3249">
        <f t="shared" si="402"/>
        <v>1</v>
      </c>
      <c r="N3249">
        <f t="shared" si="403"/>
        <v>1</v>
      </c>
      <c r="O3249">
        <f t="shared" si="404"/>
        <v>1</v>
      </c>
      <c r="P3249">
        <f t="shared" si="405"/>
        <v>0</v>
      </c>
      <c r="Q3249">
        <f t="shared" si="406"/>
        <v>0</v>
      </c>
      <c r="R3249">
        <f t="shared" si="407"/>
        <v>1</v>
      </c>
    </row>
    <row r="3250" spans="1:18" x14ac:dyDescent="0.25">
      <c r="A3250" t="str">
        <f>gait_events!B4888</f>
        <v>pp072</v>
      </c>
      <c r="B3250" t="str">
        <f>VLOOKUP(A3250,participants!A:B,2,0)</f>
        <v>M</v>
      </c>
      <c r="C3250">
        <f>VLOOKUP(A3250,participants!A:C,3,0)</f>
        <v>27</v>
      </c>
      <c r="D3250" t="str">
        <f>VLOOKUP(A3250,participants!A:F,6,0)</f>
        <v>YA</v>
      </c>
      <c r="E3250" t="str">
        <f>IF(LEN(SUBSTITUTE(gait_events!C4888,"_run-",""))&lt;&gt;LEN(gait_events!C4888),LEFT(RIGHT(gait_events!C4888,LEN(gait_events!C4888)-19),FIND("_run-",RIGHT(gait_events!C4888,LEN(gait_events!C4888)-19),1)-1),RIGHT(gait_events!C4888,LEN(gait_events!C4888)-19))</f>
        <v>Slow</v>
      </c>
      <c r="F3250" t="str">
        <f>IF(LEN(SUBSTITUTE(gait_events!C4888,"_run-",""))&lt;&gt;LEN(gait_events!C4888),RIGHT(gait_events!C4888,LEN(gait_events!C4888)-FIND("_run-",gait_events!C4888,1)-4),"")</f>
        <v/>
      </c>
      <c r="G3250" t="str">
        <f>gait_events!D4888</f>
        <v>right_shank</v>
      </c>
      <c r="H3250" t="str">
        <f>gait_events!E4888</f>
        <v>FC</v>
      </c>
      <c r="I3250">
        <f>IF(gait_events!F4888&lt;&gt;"",gait_events!F4888,NA())</f>
        <v>533</v>
      </c>
      <c r="J3250">
        <f>IF(gait_events!G4888&lt;&gt;"",gait_events!G4888,NA())</f>
        <v>538</v>
      </c>
      <c r="K3250">
        <f t="shared" si="400"/>
        <v>-5</v>
      </c>
      <c r="L3250">
        <f t="shared" si="401"/>
        <v>-25</v>
      </c>
      <c r="M3250">
        <f t="shared" si="402"/>
        <v>1</v>
      </c>
      <c r="N3250">
        <f t="shared" si="403"/>
        <v>1</v>
      </c>
      <c r="O3250">
        <f t="shared" si="404"/>
        <v>1</v>
      </c>
      <c r="P3250">
        <f t="shared" si="405"/>
        <v>0</v>
      </c>
      <c r="Q3250">
        <f t="shared" si="406"/>
        <v>0</v>
      </c>
      <c r="R3250">
        <f t="shared" si="407"/>
        <v>1</v>
      </c>
    </row>
    <row r="3251" spans="1:18" x14ac:dyDescent="0.25">
      <c r="A3251" t="str">
        <f>gait_events!B4889</f>
        <v>pp072</v>
      </c>
      <c r="B3251" t="str">
        <f>VLOOKUP(A3251,participants!A:B,2,0)</f>
        <v>M</v>
      </c>
      <c r="C3251">
        <f>VLOOKUP(A3251,participants!A:C,3,0)</f>
        <v>27</v>
      </c>
      <c r="D3251" t="str">
        <f>VLOOKUP(A3251,participants!A:F,6,0)</f>
        <v>YA</v>
      </c>
      <c r="E3251" t="str">
        <f>IF(LEN(SUBSTITUTE(gait_events!C4889,"_run-",""))&lt;&gt;LEN(gait_events!C4889),LEFT(RIGHT(gait_events!C4889,LEN(gait_events!C4889)-19),FIND("_run-",RIGHT(gait_events!C4889,LEN(gait_events!C4889)-19),1)-1),RIGHT(gait_events!C4889,LEN(gait_events!C4889)-19))</f>
        <v>Slow</v>
      </c>
      <c r="F3251" t="str">
        <f>IF(LEN(SUBSTITUTE(gait_events!C4889,"_run-",""))&lt;&gt;LEN(gait_events!C4889),RIGHT(gait_events!C4889,LEN(gait_events!C4889)-FIND("_run-",gait_events!C4889,1)-4),"")</f>
        <v/>
      </c>
      <c r="G3251" t="str">
        <f>gait_events!D4889</f>
        <v>right_shank</v>
      </c>
      <c r="H3251" t="str">
        <f>gait_events!E4889</f>
        <v>FC</v>
      </c>
      <c r="I3251">
        <f>IF(gait_events!F4889&lt;&gt;"",gait_events!F4889,NA())</f>
        <v>920</v>
      </c>
      <c r="J3251">
        <f>IF(gait_events!G4889&lt;&gt;"",gait_events!G4889,NA())</f>
        <v>928</v>
      </c>
      <c r="K3251">
        <f t="shared" si="400"/>
        <v>-8</v>
      </c>
      <c r="L3251">
        <f t="shared" si="401"/>
        <v>-40</v>
      </c>
      <c r="M3251">
        <f t="shared" si="402"/>
        <v>1</v>
      </c>
      <c r="N3251">
        <f t="shared" si="403"/>
        <v>1</v>
      </c>
      <c r="O3251">
        <f t="shared" si="404"/>
        <v>1</v>
      </c>
      <c r="P3251">
        <f t="shared" si="405"/>
        <v>0</v>
      </c>
      <c r="Q3251">
        <f t="shared" si="406"/>
        <v>0</v>
      </c>
      <c r="R3251">
        <f t="shared" si="407"/>
        <v>1</v>
      </c>
    </row>
    <row r="3252" spans="1:18" x14ac:dyDescent="0.25">
      <c r="A3252" t="str">
        <f>gait_events!B4890</f>
        <v>pp072</v>
      </c>
      <c r="B3252" t="str">
        <f>VLOOKUP(A3252,participants!A:B,2,0)</f>
        <v>M</v>
      </c>
      <c r="C3252">
        <f>VLOOKUP(A3252,participants!A:C,3,0)</f>
        <v>27</v>
      </c>
      <c r="D3252" t="str">
        <f>VLOOKUP(A3252,participants!A:F,6,0)</f>
        <v>YA</v>
      </c>
      <c r="E3252" t="str">
        <f>IF(LEN(SUBSTITUTE(gait_events!C4890,"_run-",""))&lt;&gt;LEN(gait_events!C4890),LEFT(RIGHT(gait_events!C4890,LEN(gait_events!C4890)-19),FIND("_run-",RIGHT(gait_events!C4890,LEN(gait_events!C4890)-19),1)-1),RIGHT(gait_events!C4890,LEN(gait_events!C4890)-19))</f>
        <v>Slow</v>
      </c>
      <c r="F3252" t="str">
        <f>IF(LEN(SUBSTITUTE(gait_events!C4890,"_run-",""))&lt;&gt;LEN(gait_events!C4890),RIGHT(gait_events!C4890,LEN(gait_events!C4890)-FIND("_run-",gait_events!C4890,1)-4),"")</f>
        <v/>
      </c>
      <c r="G3252" t="str">
        <f>gait_events!D4890</f>
        <v>right_shank</v>
      </c>
      <c r="H3252" t="str">
        <f>gait_events!E4890</f>
        <v>FC</v>
      </c>
      <c r="I3252">
        <f>IF(gait_events!F4890&lt;&gt;"",gait_events!F4890,NA())</f>
        <v>1301</v>
      </c>
      <c r="J3252">
        <f>IF(gait_events!G4890&lt;&gt;"",gait_events!G4890,NA())</f>
        <v>1309</v>
      </c>
      <c r="K3252">
        <f t="shared" si="400"/>
        <v>-8</v>
      </c>
      <c r="L3252">
        <f t="shared" si="401"/>
        <v>-40</v>
      </c>
      <c r="M3252">
        <f t="shared" si="402"/>
        <v>1</v>
      </c>
      <c r="N3252">
        <f t="shared" si="403"/>
        <v>1</v>
      </c>
      <c r="O3252">
        <f t="shared" si="404"/>
        <v>1</v>
      </c>
      <c r="P3252">
        <f t="shared" si="405"/>
        <v>0</v>
      </c>
      <c r="Q3252">
        <f t="shared" si="406"/>
        <v>0</v>
      </c>
      <c r="R3252">
        <f t="shared" si="407"/>
        <v>1</v>
      </c>
    </row>
    <row r="3253" spans="1:18" x14ac:dyDescent="0.25">
      <c r="A3253" t="str">
        <f>gait_events!B4891</f>
        <v>pp072</v>
      </c>
      <c r="B3253" t="str">
        <f>VLOOKUP(A3253,participants!A:B,2,0)</f>
        <v>M</v>
      </c>
      <c r="C3253">
        <f>VLOOKUP(A3253,participants!A:C,3,0)</f>
        <v>27</v>
      </c>
      <c r="D3253" t="str">
        <f>VLOOKUP(A3253,participants!A:F,6,0)</f>
        <v>YA</v>
      </c>
      <c r="E3253" t="str">
        <f>IF(LEN(SUBSTITUTE(gait_events!C4891,"_run-",""))&lt;&gt;LEN(gait_events!C4891),LEFT(RIGHT(gait_events!C4891,LEN(gait_events!C4891)-19),FIND("_run-",RIGHT(gait_events!C4891,LEN(gait_events!C4891)-19),1)-1),RIGHT(gait_events!C4891,LEN(gait_events!C4891)-19))</f>
        <v>Slow</v>
      </c>
      <c r="F3253" t="str">
        <f>IF(LEN(SUBSTITUTE(gait_events!C4891,"_run-",""))&lt;&gt;LEN(gait_events!C4891),RIGHT(gait_events!C4891,LEN(gait_events!C4891)-FIND("_run-",gait_events!C4891,1)-4),"")</f>
        <v/>
      </c>
      <c r="G3253" t="str">
        <f>gait_events!D4891</f>
        <v>right_shank</v>
      </c>
      <c r="H3253" t="str">
        <f>gait_events!E4891</f>
        <v>FC</v>
      </c>
      <c r="I3253">
        <f>IF(gait_events!F4891&lt;&gt;"",gait_events!F4891,NA())</f>
        <v>1666</v>
      </c>
      <c r="J3253">
        <f>IF(gait_events!G4891&lt;&gt;"",gait_events!G4891,NA())</f>
        <v>1674</v>
      </c>
      <c r="K3253">
        <f t="shared" si="400"/>
        <v>-8</v>
      </c>
      <c r="L3253">
        <f t="shared" si="401"/>
        <v>-40</v>
      </c>
      <c r="M3253">
        <f t="shared" si="402"/>
        <v>1</v>
      </c>
      <c r="N3253">
        <f t="shared" si="403"/>
        <v>1</v>
      </c>
      <c r="O3253">
        <f t="shared" si="404"/>
        <v>1</v>
      </c>
      <c r="P3253">
        <f t="shared" si="405"/>
        <v>0</v>
      </c>
      <c r="Q3253">
        <f t="shared" si="406"/>
        <v>0</v>
      </c>
      <c r="R3253">
        <f t="shared" si="407"/>
        <v>1</v>
      </c>
    </row>
    <row r="3254" spans="1:18" x14ac:dyDescent="0.25">
      <c r="A3254" t="str">
        <f>gait_events!B4892</f>
        <v>pp072</v>
      </c>
      <c r="B3254" t="str">
        <f>VLOOKUP(A3254,participants!A:B,2,0)</f>
        <v>M</v>
      </c>
      <c r="C3254">
        <f>VLOOKUP(A3254,participants!A:C,3,0)</f>
        <v>27</v>
      </c>
      <c r="D3254" t="str">
        <f>VLOOKUP(A3254,participants!A:F,6,0)</f>
        <v>YA</v>
      </c>
      <c r="E3254" t="str">
        <f>IF(LEN(SUBSTITUTE(gait_events!C4892,"_run-",""))&lt;&gt;LEN(gait_events!C4892),LEFT(RIGHT(gait_events!C4892,LEN(gait_events!C4892)-19),FIND("_run-",RIGHT(gait_events!C4892,LEN(gait_events!C4892)-19),1)-1),RIGHT(gait_events!C4892,LEN(gait_events!C4892)-19))</f>
        <v>Slow</v>
      </c>
      <c r="F3254" t="str">
        <f>IF(LEN(SUBSTITUTE(gait_events!C4892,"_run-",""))&lt;&gt;LEN(gait_events!C4892),RIGHT(gait_events!C4892,LEN(gait_events!C4892)-FIND("_run-",gait_events!C4892,1)-4),"")</f>
        <v/>
      </c>
      <c r="G3254" t="str">
        <f>gait_events!D4892</f>
        <v>right_shank</v>
      </c>
      <c r="H3254" t="str">
        <f>gait_events!E4892</f>
        <v>FC</v>
      </c>
      <c r="I3254">
        <f>IF(gait_events!F4892&lt;&gt;"",gait_events!F4892,NA())</f>
        <v>2044</v>
      </c>
      <c r="J3254">
        <f>IF(gait_events!G4892&lt;&gt;"",gait_events!G4892,NA())</f>
        <v>2053</v>
      </c>
      <c r="K3254">
        <f t="shared" si="400"/>
        <v>-9</v>
      </c>
      <c r="L3254">
        <f t="shared" si="401"/>
        <v>-45</v>
      </c>
      <c r="M3254">
        <f t="shared" si="402"/>
        <v>1</v>
      </c>
      <c r="N3254">
        <f t="shared" si="403"/>
        <v>1</v>
      </c>
      <c r="O3254">
        <f t="shared" si="404"/>
        <v>1</v>
      </c>
      <c r="P3254">
        <f t="shared" si="405"/>
        <v>0</v>
      </c>
      <c r="Q3254">
        <f t="shared" si="406"/>
        <v>0</v>
      </c>
      <c r="R3254">
        <f t="shared" si="407"/>
        <v>1</v>
      </c>
    </row>
    <row r="3255" spans="1:18" x14ac:dyDescent="0.25">
      <c r="A3255" t="str">
        <f>gait_events!B4893</f>
        <v>pp070</v>
      </c>
      <c r="B3255" t="str">
        <f>VLOOKUP(A3255,participants!A:B,2,0)</f>
        <v>M</v>
      </c>
      <c r="C3255">
        <f>VLOOKUP(A3255,participants!A:C,3,0)</f>
        <v>68</v>
      </c>
      <c r="D3255" t="str">
        <f>VLOOKUP(A3255,participants!A:F,6,0)</f>
        <v>cLBP</v>
      </c>
      <c r="E3255" t="str">
        <f>IF(LEN(SUBSTITUTE(gait_events!C4893,"_run-",""))&lt;&gt;LEN(gait_events!C4893),LEFT(RIGHT(gait_events!C4893,LEN(gait_events!C4893)-19),FIND("_run-",RIGHT(gait_events!C4893,LEN(gait_events!C4893)-19),1)-1),RIGHT(gait_events!C4893,LEN(gait_events!C4893)-19))</f>
        <v>Fast</v>
      </c>
      <c r="F3255" t="str">
        <f>IF(LEN(SUBSTITUTE(gait_events!C4893,"_run-",""))&lt;&gt;LEN(gait_events!C4893),RIGHT(gait_events!C4893,LEN(gait_events!C4893)-FIND("_run-",gait_events!C4893,1)-4),"")</f>
        <v/>
      </c>
      <c r="G3255" t="str">
        <f>gait_events!D4893</f>
        <v>left_ankle</v>
      </c>
      <c r="H3255" t="str">
        <f>gait_events!E4893</f>
        <v>IC</v>
      </c>
      <c r="I3255">
        <f>IF(gait_events!F4893&lt;&gt;"",gait_events!F4893,NA())</f>
        <v>15</v>
      </c>
      <c r="J3255">
        <f>IF(gait_events!G4893&lt;&gt;"",gait_events!G4893,NA())</f>
        <v>15</v>
      </c>
      <c r="K3255">
        <f t="shared" si="400"/>
        <v>0</v>
      </c>
      <c r="L3255">
        <f t="shared" si="401"/>
        <v>0</v>
      </c>
      <c r="M3255">
        <f t="shared" si="402"/>
        <v>1</v>
      </c>
      <c r="N3255">
        <f t="shared" si="403"/>
        <v>1</v>
      </c>
      <c r="O3255">
        <f t="shared" si="404"/>
        <v>1</v>
      </c>
      <c r="P3255">
        <f t="shared" si="405"/>
        <v>0</v>
      </c>
      <c r="Q3255">
        <f t="shared" si="406"/>
        <v>0</v>
      </c>
      <c r="R3255">
        <f t="shared" si="407"/>
        <v>1</v>
      </c>
    </row>
    <row r="3256" spans="1:18" x14ac:dyDescent="0.25">
      <c r="A3256" t="str">
        <f>gait_events!B4894</f>
        <v>pp070</v>
      </c>
      <c r="B3256" t="str">
        <f>VLOOKUP(A3256,participants!A:B,2,0)</f>
        <v>M</v>
      </c>
      <c r="C3256">
        <f>VLOOKUP(A3256,participants!A:C,3,0)</f>
        <v>68</v>
      </c>
      <c r="D3256" t="str">
        <f>VLOOKUP(A3256,participants!A:F,6,0)</f>
        <v>cLBP</v>
      </c>
      <c r="E3256" t="str">
        <f>IF(LEN(SUBSTITUTE(gait_events!C4894,"_run-",""))&lt;&gt;LEN(gait_events!C4894),LEFT(RIGHT(gait_events!C4894,LEN(gait_events!C4894)-19),FIND("_run-",RIGHT(gait_events!C4894,LEN(gait_events!C4894)-19),1)-1),RIGHT(gait_events!C4894,LEN(gait_events!C4894)-19))</f>
        <v>Fast</v>
      </c>
      <c r="F3256" t="str">
        <f>IF(LEN(SUBSTITUTE(gait_events!C4894,"_run-",""))&lt;&gt;LEN(gait_events!C4894),RIGHT(gait_events!C4894,LEN(gait_events!C4894)-FIND("_run-",gait_events!C4894,1)-4),"")</f>
        <v/>
      </c>
      <c r="G3256" t="str">
        <f>gait_events!D4894</f>
        <v>left_ankle</v>
      </c>
      <c r="H3256" t="str">
        <f>gait_events!E4894</f>
        <v>IC</v>
      </c>
      <c r="I3256">
        <f>IF(gait_events!F4894&lt;&gt;"",gait_events!F4894,NA())</f>
        <v>241</v>
      </c>
      <c r="J3256">
        <f>IF(gait_events!G4894&lt;&gt;"",gait_events!G4894,NA())</f>
        <v>242</v>
      </c>
      <c r="K3256">
        <f t="shared" si="400"/>
        <v>-1</v>
      </c>
      <c r="L3256">
        <f t="shared" si="401"/>
        <v>-5</v>
      </c>
      <c r="M3256">
        <f t="shared" si="402"/>
        <v>1</v>
      </c>
      <c r="N3256">
        <f t="shared" si="403"/>
        <v>1</v>
      </c>
      <c r="O3256">
        <f t="shared" si="404"/>
        <v>1</v>
      </c>
      <c r="P3256">
        <f t="shared" si="405"/>
        <v>0</v>
      </c>
      <c r="Q3256">
        <f t="shared" si="406"/>
        <v>0</v>
      </c>
      <c r="R3256">
        <f t="shared" si="407"/>
        <v>1</v>
      </c>
    </row>
    <row r="3257" spans="1:18" x14ac:dyDescent="0.25">
      <c r="A3257" t="str">
        <f>gait_events!B4895</f>
        <v>pp070</v>
      </c>
      <c r="B3257" t="str">
        <f>VLOOKUP(A3257,participants!A:B,2,0)</f>
        <v>M</v>
      </c>
      <c r="C3257">
        <f>VLOOKUP(A3257,participants!A:C,3,0)</f>
        <v>68</v>
      </c>
      <c r="D3257" t="str">
        <f>VLOOKUP(A3257,participants!A:F,6,0)</f>
        <v>cLBP</v>
      </c>
      <c r="E3257" t="str">
        <f>IF(LEN(SUBSTITUTE(gait_events!C4895,"_run-",""))&lt;&gt;LEN(gait_events!C4895),LEFT(RIGHT(gait_events!C4895,LEN(gait_events!C4895)-19),FIND("_run-",RIGHT(gait_events!C4895,LEN(gait_events!C4895)-19),1)-1),RIGHT(gait_events!C4895,LEN(gait_events!C4895)-19))</f>
        <v>Fast</v>
      </c>
      <c r="F3257" t="str">
        <f>IF(LEN(SUBSTITUTE(gait_events!C4895,"_run-",""))&lt;&gt;LEN(gait_events!C4895),RIGHT(gait_events!C4895,LEN(gait_events!C4895)-FIND("_run-",gait_events!C4895,1)-4),"")</f>
        <v/>
      </c>
      <c r="G3257" t="str">
        <f>gait_events!D4895</f>
        <v>left_ankle</v>
      </c>
      <c r="H3257" t="str">
        <f>gait_events!E4895</f>
        <v>IC</v>
      </c>
      <c r="I3257">
        <f>IF(gait_events!F4895&lt;&gt;"",gait_events!F4895,NA())</f>
        <v>450</v>
      </c>
      <c r="J3257">
        <f>IF(gait_events!G4895&lt;&gt;"",gait_events!G4895,NA())</f>
        <v>449</v>
      </c>
      <c r="K3257">
        <f t="shared" si="400"/>
        <v>1</v>
      </c>
      <c r="L3257">
        <f t="shared" si="401"/>
        <v>5</v>
      </c>
      <c r="M3257">
        <f t="shared" si="402"/>
        <v>1</v>
      </c>
      <c r="N3257">
        <f t="shared" si="403"/>
        <v>1</v>
      </c>
      <c r="O3257">
        <f t="shared" si="404"/>
        <v>1</v>
      </c>
      <c r="P3257">
        <f t="shared" si="405"/>
        <v>0</v>
      </c>
      <c r="Q3257">
        <f t="shared" si="406"/>
        <v>0</v>
      </c>
      <c r="R3257">
        <f t="shared" si="407"/>
        <v>1</v>
      </c>
    </row>
    <row r="3258" spans="1:18" x14ac:dyDescent="0.25">
      <c r="A3258" t="str">
        <f>gait_events!B4896</f>
        <v>pp070</v>
      </c>
      <c r="B3258" t="str">
        <f>VLOOKUP(A3258,participants!A:B,2,0)</f>
        <v>M</v>
      </c>
      <c r="C3258">
        <f>VLOOKUP(A3258,participants!A:C,3,0)</f>
        <v>68</v>
      </c>
      <c r="D3258" t="str">
        <f>VLOOKUP(A3258,participants!A:F,6,0)</f>
        <v>cLBP</v>
      </c>
      <c r="E3258" t="str">
        <f>IF(LEN(SUBSTITUTE(gait_events!C4896,"_run-",""))&lt;&gt;LEN(gait_events!C4896),LEFT(RIGHT(gait_events!C4896,LEN(gait_events!C4896)-19),FIND("_run-",RIGHT(gait_events!C4896,LEN(gait_events!C4896)-19),1)-1),RIGHT(gait_events!C4896,LEN(gait_events!C4896)-19))</f>
        <v>Fast</v>
      </c>
      <c r="F3258" t="str">
        <f>IF(LEN(SUBSTITUTE(gait_events!C4896,"_run-",""))&lt;&gt;LEN(gait_events!C4896),RIGHT(gait_events!C4896,LEN(gait_events!C4896)-FIND("_run-",gait_events!C4896,1)-4),"")</f>
        <v/>
      </c>
      <c r="G3258" t="str">
        <f>gait_events!D4896</f>
        <v>left_ankle</v>
      </c>
      <c r="H3258" t="str">
        <f>gait_events!E4896</f>
        <v>IC</v>
      </c>
      <c r="I3258">
        <f>IF(gait_events!F4896&lt;&gt;"",gait_events!F4896,NA())</f>
        <v>670</v>
      </c>
      <c r="J3258">
        <f>IF(gait_events!G4896&lt;&gt;"",gait_events!G4896,NA())</f>
        <v>668</v>
      </c>
      <c r="K3258">
        <f t="shared" si="400"/>
        <v>2</v>
      </c>
      <c r="L3258">
        <f t="shared" si="401"/>
        <v>10</v>
      </c>
      <c r="M3258">
        <f t="shared" si="402"/>
        <v>1</v>
      </c>
      <c r="N3258">
        <f t="shared" si="403"/>
        <v>1</v>
      </c>
      <c r="O3258">
        <f t="shared" si="404"/>
        <v>1</v>
      </c>
      <c r="P3258">
        <f t="shared" si="405"/>
        <v>0</v>
      </c>
      <c r="Q3258">
        <f t="shared" si="406"/>
        <v>0</v>
      </c>
      <c r="R3258">
        <f t="shared" si="407"/>
        <v>1</v>
      </c>
    </row>
    <row r="3259" spans="1:18" x14ac:dyDescent="0.25">
      <c r="A3259" t="str">
        <f>gait_events!B4897</f>
        <v>pp070</v>
      </c>
      <c r="B3259" t="str">
        <f>VLOOKUP(A3259,participants!A:B,2,0)</f>
        <v>M</v>
      </c>
      <c r="C3259">
        <f>VLOOKUP(A3259,participants!A:C,3,0)</f>
        <v>68</v>
      </c>
      <c r="D3259" t="str">
        <f>VLOOKUP(A3259,participants!A:F,6,0)</f>
        <v>cLBP</v>
      </c>
      <c r="E3259" t="str">
        <f>IF(LEN(SUBSTITUTE(gait_events!C4897,"_run-",""))&lt;&gt;LEN(gait_events!C4897),LEFT(RIGHT(gait_events!C4897,LEN(gait_events!C4897)-19),FIND("_run-",RIGHT(gait_events!C4897,LEN(gait_events!C4897)-19),1)-1),RIGHT(gait_events!C4897,LEN(gait_events!C4897)-19))</f>
        <v>Fast</v>
      </c>
      <c r="F3259" t="str">
        <f>IF(LEN(SUBSTITUTE(gait_events!C4897,"_run-",""))&lt;&gt;LEN(gait_events!C4897),RIGHT(gait_events!C4897,LEN(gait_events!C4897)-FIND("_run-",gait_events!C4897,1)-4),"")</f>
        <v/>
      </c>
      <c r="G3259" t="str">
        <f>gait_events!D4897</f>
        <v>left_ankle</v>
      </c>
      <c r="H3259" t="str">
        <f>gait_events!E4897</f>
        <v>IC</v>
      </c>
      <c r="I3259">
        <f>IF(gait_events!F4897&lt;&gt;"",gait_events!F4897,NA())</f>
        <v>890</v>
      </c>
      <c r="J3259">
        <f>IF(gait_events!G4897&lt;&gt;"",gait_events!G4897,NA())</f>
        <v>891</v>
      </c>
      <c r="K3259">
        <f t="shared" si="400"/>
        <v>-1</v>
      </c>
      <c r="L3259">
        <f t="shared" si="401"/>
        <v>-5</v>
      </c>
      <c r="M3259">
        <f t="shared" si="402"/>
        <v>1</v>
      </c>
      <c r="N3259">
        <f t="shared" si="403"/>
        <v>1</v>
      </c>
      <c r="O3259">
        <f t="shared" si="404"/>
        <v>1</v>
      </c>
      <c r="P3259">
        <f t="shared" si="405"/>
        <v>0</v>
      </c>
      <c r="Q3259">
        <f t="shared" si="406"/>
        <v>0</v>
      </c>
      <c r="R3259">
        <f t="shared" si="407"/>
        <v>1</v>
      </c>
    </row>
    <row r="3260" spans="1:18" x14ac:dyDescent="0.25">
      <c r="A3260" t="str">
        <f>gait_events!B4898</f>
        <v>pp070</v>
      </c>
      <c r="B3260" t="str">
        <f>VLOOKUP(A3260,participants!A:B,2,0)</f>
        <v>M</v>
      </c>
      <c r="C3260">
        <f>VLOOKUP(A3260,participants!A:C,3,0)</f>
        <v>68</v>
      </c>
      <c r="D3260" t="str">
        <f>VLOOKUP(A3260,participants!A:F,6,0)</f>
        <v>cLBP</v>
      </c>
      <c r="E3260" t="str">
        <f>IF(LEN(SUBSTITUTE(gait_events!C4898,"_run-",""))&lt;&gt;LEN(gait_events!C4898),LEFT(RIGHT(gait_events!C4898,LEN(gait_events!C4898)-19),FIND("_run-",RIGHT(gait_events!C4898,LEN(gait_events!C4898)-19),1)-1),RIGHT(gait_events!C4898,LEN(gait_events!C4898)-19))</f>
        <v>Fast</v>
      </c>
      <c r="F3260" t="str">
        <f>IF(LEN(SUBSTITUTE(gait_events!C4898,"_run-",""))&lt;&gt;LEN(gait_events!C4898),RIGHT(gait_events!C4898,LEN(gait_events!C4898)-FIND("_run-",gait_events!C4898,1)-4),"")</f>
        <v/>
      </c>
      <c r="G3260" t="str">
        <f>gait_events!D4898</f>
        <v>left_ankle</v>
      </c>
      <c r="H3260" t="str">
        <f>gait_events!E4898</f>
        <v>FC</v>
      </c>
      <c r="I3260">
        <f>IF(gait_events!F4898&lt;&gt;"",gait_events!F4898,NA())</f>
        <v>163</v>
      </c>
      <c r="J3260">
        <f>IF(gait_events!G4898&lt;&gt;"",gait_events!G4898,NA())</f>
        <v>163</v>
      </c>
      <c r="K3260">
        <f t="shared" si="400"/>
        <v>0</v>
      </c>
      <c r="L3260">
        <f t="shared" si="401"/>
        <v>0</v>
      </c>
      <c r="M3260">
        <f t="shared" si="402"/>
        <v>1</v>
      </c>
      <c r="N3260">
        <f t="shared" si="403"/>
        <v>1</v>
      </c>
      <c r="O3260">
        <f t="shared" si="404"/>
        <v>1</v>
      </c>
      <c r="P3260">
        <f t="shared" si="405"/>
        <v>0</v>
      </c>
      <c r="Q3260">
        <f t="shared" si="406"/>
        <v>0</v>
      </c>
      <c r="R3260">
        <f t="shared" si="407"/>
        <v>1</v>
      </c>
    </row>
    <row r="3261" spans="1:18" x14ac:dyDescent="0.25">
      <c r="A3261" t="str">
        <f>gait_events!B4899</f>
        <v>pp070</v>
      </c>
      <c r="B3261" t="str">
        <f>VLOOKUP(A3261,participants!A:B,2,0)</f>
        <v>M</v>
      </c>
      <c r="C3261">
        <f>VLOOKUP(A3261,participants!A:C,3,0)</f>
        <v>68</v>
      </c>
      <c r="D3261" t="str">
        <f>VLOOKUP(A3261,participants!A:F,6,0)</f>
        <v>cLBP</v>
      </c>
      <c r="E3261" t="str">
        <f>IF(LEN(SUBSTITUTE(gait_events!C4899,"_run-",""))&lt;&gt;LEN(gait_events!C4899),LEFT(RIGHT(gait_events!C4899,LEN(gait_events!C4899)-19),FIND("_run-",RIGHT(gait_events!C4899,LEN(gait_events!C4899)-19),1)-1),RIGHT(gait_events!C4899,LEN(gait_events!C4899)-19))</f>
        <v>Fast</v>
      </c>
      <c r="F3261" t="str">
        <f>IF(LEN(SUBSTITUTE(gait_events!C4899,"_run-",""))&lt;&gt;LEN(gait_events!C4899),RIGHT(gait_events!C4899,LEN(gait_events!C4899)-FIND("_run-",gait_events!C4899,1)-4),"")</f>
        <v/>
      </c>
      <c r="G3261" t="str">
        <f>gait_events!D4899</f>
        <v>left_ankle</v>
      </c>
      <c r="H3261" t="str">
        <f>gait_events!E4899</f>
        <v>FC</v>
      </c>
      <c r="I3261">
        <f>IF(gait_events!F4899&lt;&gt;"",gait_events!F4899,NA())</f>
        <v>376</v>
      </c>
      <c r="J3261">
        <f>IF(gait_events!G4899&lt;&gt;"",gait_events!G4899,NA())</f>
        <v>373</v>
      </c>
      <c r="K3261">
        <f t="shared" si="400"/>
        <v>3</v>
      </c>
      <c r="L3261">
        <f t="shared" si="401"/>
        <v>15</v>
      </c>
      <c r="M3261">
        <f t="shared" si="402"/>
        <v>1</v>
      </c>
      <c r="N3261">
        <f t="shared" si="403"/>
        <v>1</v>
      </c>
      <c r="O3261">
        <f t="shared" si="404"/>
        <v>1</v>
      </c>
      <c r="P3261">
        <f t="shared" si="405"/>
        <v>0</v>
      </c>
      <c r="Q3261">
        <f t="shared" si="406"/>
        <v>0</v>
      </c>
      <c r="R3261">
        <f t="shared" si="407"/>
        <v>1</v>
      </c>
    </row>
    <row r="3262" spans="1:18" x14ac:dyDescent="0.25">
      <c r="A3262" t="str">
        <f>gait_events!B4900</f>
        <v>pp070</v>
      </c>
      <c r="B3262" t="str">
        <f>VLOOKUP(A3262,participants!A:B,2,0)</f>
        <v>M</v>
      </c>
      <c r="C3262">
        <f>VLOOKUP(A3262,participants!A:C,3,0)</f>
        <v>68</v>
      </c>
      <c r="D3262" t="str">
        <f>VLOOKUP(A3262,participants!A:F,6,0)</f>
        <v>cLBP</v>
      </c>
      <c r="E3262" t="str">
        <f>IF(LEN(SUBSTITUTE(gait_events!C4900,"_run-",""))&lt;&gt;LEN(gait_events!C4900),LEFT(RIGHT(gait_events!C4900,LEN(gait_events!C4900)-19),FIND("_run-",RIGHT(gait_events!C4900,LEN(gait_events!C4900)-19),1)-1),RIGHT(gait_events!C4900,LEN(gait_events!C4900)-19))</f>
        <v>Fast</v>
      </c>
      <c r="F3262" t="str">
        <f>IF(LEN(SUBSTITUTE(gait_events!C4900,"_run-",""))&lt;&gt;LEN(gait_events!C4900),RIGHT(gait_events!C4900,LEN(gait_events!C4900)-FIND("_run-",gait_events!C4900,1)-4),"")</f>
        <v/>
      </c>
      <c r="G3262" t="str">
        <f>gait_events!D4900</f>
        <v>left_ankle</v>
      </c>
      <c r="H3262" t="str">
        <f>gait_events!E4900</f>
        <v>FC</v>
      </c>
      <c r="I3262">
        <f>IF(gait_events!F4900&lt;&gt;"",gait_events!F4900,NA())</f>
        <v>592</v>
      </c>
      <c r="J3262">
        <f>IF(gait_events!G4900&lt;&gt;"",gait_events!G4900,NA())</f>
        <v>592</v>
      </c>
      <c r="K3262">
        <f t="shared" si="400"/>
        <v>0</v>
      </c>
      <c r="L3262">
        <f t="shared" si="401"/>
        <v>0</v>
      </c>
      <c r="M3262">
        <f t="shared" si="402"/>
        <v>1</v>
      </c>
      <c r="N3262">
        <f t="shared" si="403"/>
        <v>1</v>
      </c>
      <c r="O3262">
        <f t="shared" si="404"/>
        <v>1</v>
      </c>
      <c r="P3262">
        <f t="shared" si="405"/>
        <v>0</v>
      </c>
      <c r="Q3262">
        <f t="shared" si="406"/>
        <v>0</v>
      </c>
      <c r="R3262">
        <f t="shared" si="407"/>
        <v>1</v>
      </c>
    </row>
    <row r="3263" spans="1:18" x14ac:dyDescent="0.25">
      <c r="A3263" t="str">
        <f>gait_events!B4901</f>
        <v>pp070</v>
      </c>
      <c r="B3263" t="str">
        <f>VLOOKUP(A3263,participants!A:B,2,0)</f>
        <v>M</v>
      </c>
      <c r="C3263">
        <f>VLOOKUP(A3263,participants!A:C,3,0)</f>
        <v>68</v>
      </c>
      <c r="D3263" t="str">
        <f>VLOOKUP(A3263,participants!A:F,6,0)</f>
        <v>cLBP</v>
      </c>
      <c r="E3263" t="str">
        <f>IF(LEN(SUBSTITUTE(gait_events!C4901,"_run-",""))&lt;&gt;LEN(gait_events!C4901),LEFT(RIGHT(gait_events!C4901,LEN(gait_events!C4901)-19),FIND("_run-",RIGHT(gait_events!C4901,LEN(gait_events!C4901)-19),1)-1),RIGHT(gait_events!C4901,LEN(gait_events!C4901)-19))</f>
        <v>Fast</v>
      </c>
      <c r="F3263" t="str">
        <f>IF(LEN(SUBSTITUTE(gait_events!C4901,"_run-",""))&lt;&gt;LEN(gait_events!C4901),RIGHT(gait_events!C4901,LEN(gait_events!C4901)-FIND("_run-",gait_events!C4901,1)-4),"")</f>
        <v/>
      </c>
      <c r="G3263" t="str">
        <f>gait_events!D4901</f>
        <v>left_ankle</v>
      </c>
      <c r="H3263" t="str">
        <f>gait_events!E4901</f>
        <v>FC</v>
      </c>
      <c r="I3263">
        <f>IF(gait_events!F4901&lt;&gt;"",gait_events!F4901,NA())</f>
        <v>813</v>
      </c>
      <c r="J3263">
        <f>IF(gait_events!G4901&lt;&gt;"",gait_events!G4901,NA())</f>
        <v>811</v>
      </c>
      <c r="K3263">
        <f t="shared" si="400"/>
        <v>2</v>
      </c>
      <c r="L3263">
        <f t="shared" si="401"/>
        <v>10</v>
      </c>
      <c r="M3263">
        <f t="shared" si="402"/>
        <v>1</v>
      </c>
      <c r="N3263">
        <f t="shared" si="403"/>
        <v>1</v>
      </c>
      <c r="O3263">
        <f t="shared" si="404"/>
        <v>1</v>
      </c>
      <c r="P3263">
        <f t="shared" si="405"/>
        <v>0</v>
      </c>
      <c r="Q3263">
        <f t="shared" si="406"/>
        <v>0</v>
      </c>
      <c r="R3263">
        <f t="shared" si="407"/>
        <v>1</v>
      </c>
    </row>
    <row r="3264" spans="1:18" x14ac:dyDescent="0.25">
      <c r="A3264" t="str">
        <f>gait_events!B4902</f>
        <v>pp070</v>
      </c>
      <c r="B3264" t="str">
        <f>VLOOKUP(A3264,participants!A:B,2,0)</f>
        <v>M</v>
      </c>
      <c r="C3264">
        <f>VLOOKUP(A3264,participants!A:C,3,0)</f>
        <v>68</v>
      </c>
      <c r="D3264" t="str">
        <f>VLOOKUP(A3264,participants!A:F,6,0)</f>
        <v>cLBP</v>
      </c>
      <c r="E3264" t="str">
        <f>IF(LEN(SUBSTITUTE(gait_events!C4902,"_run-",""))&lt;&gt;LEN(gait_events!C4902),LEFT(RIGHT(gait_events!C4902,LEN(gait_events!C4902)-19),FIND("_run-",RIGHT(gait_events!C4902,LEN(gait_events!C4902)-19),1)-1),RIGHT(gait_events!C4902,LEN(gait_events!C4902)-19))</f>
        <v>Fast</v>
      </c>
      <c r="F3264" t="str">
        <f>IF(LEN(SUBSTITUTE(gait_events!C4902,"_run-",""))&lt;&gt;LEN(gait_events!C4902),RIGHT(gait_events!C4902,LEN(gait_events!C4902)-FIND("_run-",gait_events!C4902,1)-4),"")</f>
        <v/>
      </c>
      <c r="G3264" t="str">
        <f>gait_events!D4902</f>
        <v>left_ankle</v>
      </c>
      <c r="H3264" t="str">
        <f>gait_events!E4902</f>
        <v>FC</v>
      </c>
      <c r="I3264">
        <f>IF(gait_events!F4902&lt;&gt;"",gait_events!F4902,NA())</f>
        <v>1044</v>
      </c>
      <c r="J3264">
        <f>IF(gait_events!G4902&lt;&gt;"",gait_events!G4902,NA())</f>
        <v>1043</v>
      </c>
      <c r="K3264">
        <f t="shared" si="400"/>
        <v>1</v>
      </c>
      <c r="L3264">
        <f t="shared" si="401"/>
        <v>5</v>
      </c>
      <c r="M3264">
        <f t="shared" si="402"/>
        <v>1</v>
      </c>
      <c r="N3264">
        <f t="shared" si="403"/>
        <v>1</v>
      </c>
      <c r="O3264">
        <f t="shared" si="404"/>
        <v>1</v>
      </c>
      <c r="P3264">
        <f t="shared" si="405"/>
        <v>0</v>
      </c>
      <c r="Q3264">
        <f t="shared" si="406"/>
        <v>0</v>
      </c>
      <c r="R3264">
        <f t="shared" si="407"/>
        <v>1</v>
      </c>
    </row>
    <row r="3265" spans="1:18" x14ac:dyDescent="0.25">
      <c r="A3265" t="str">
        <f>gait_events!B4903</f>
        <v>pp070</v>
      </c>
      <c r="B3265" t="str">
        <f>VLOOKUP(A3265,participants!A:B,2,0)</f>
        <v>M</v>
      </c>
      <c r="C3265">
        <f>VLOOKUP(A3265,participants!A:C,3,0)</f>
        <v>68</v>
      </c>
      <c r="D3265" t="str">
        <f>VLOOKUP(A3265,participants!A:F,6,0)</f>
        <v>cLBP</v>
      </c>
      <c r="E3265" t="str">
        <f>IF(LEN(SUBSTITUTE(gait_events!C4903,"_run-",""))&lt;&gt;LEN(gait_events!C4903),LEFT(RIGHT(gait_events!C4903,LEN(gait_events!C4903)-19),FIND("_run-",RIGHT(gait_events!C4903,LEN(gait_events!C4903)-19),1)-1),RIGHT(gait_events!C4903,LEN(gait_events!C4903)-19))</f>
        <v>Fast</v>
      </c>
      <c r="F3265" t="str">
        <f>IF(LEN(SUBSTITUTE(gait_events!C4903,"_run-",""))&lt;&gt;LEN(gait_events!C4903),RIGHT(gait_events!C4903,LEN(gait_events!C4903)-FIND("_run-",gait_events!C4903,1)-4),"")</f>
        <v/>
      </c>
      <c r="G3265" t="str">
        <f>gait_events!D4903</f>
        <v>right_ankle</v>
      </c>
      <c r="H3265" t="str">
        <f>gait_events!E4903</f>
        <v>IC</v>
      </c>
      <c r="I3265">
        <f>IF(gait_events!F4903&lt;&gt;"",gait_events!F4903,NA())</f>
        <v>135</v>
      </c>
      <c r="J3265">
        <f>IF(gait_events!G4903&lt;&gt;"",gait_events!G4903,NA())</f>
        <v>134</v>
      </c>
      <c r="K3265">
        <f t="shared" si="400"/>
        <v>1</v>
      </c>
      <c r="L3265">
        <f t="shared" si="401"/>
        <v>5</v>
      </c>
      <c r="M3265">
        <f t="shared" si="402"/>
        <v>1</v>
      </c>
      <c r="N3265">
        <f t="shared" si="403"/>
        <v>1</v>
      </c>
      <c r="O3265">
        <f t="shared" si="404"/>
        <v>1</v>
      </c>
      <c r="P3265">
        <f t="shared" si="405"/>
        <v>0</v>
      </c>
      <c r="Q3265">
        <f t="shared" si="406"/>
        <v>0</v>
      </c>
      <c r="R3265">
        <f t="shared" si="407"/>
        <v>1</v>
      </c>
    </row>
    <row r="3266" spans="1:18" x14ac:dyDescent="0.25">
      <c r="A3266" t="str">
        <f>gait_events!B4904</f>
        <v>pp070</v>
      </c>
      <c r="B3266" t="str">
        <f>VLOOKUP(A3266,participants!A:B,2,0)</f>
        <v>M</v>
      </c>
      <c r="C3266">
        <f>VLOOKUP(A3266,participants!A:C,3,0)</f>
        <v>68</v>
      </c>
      <c r="D3266" t="str">
        <f>VLOOKUP(A3266,participants!A:F,6,0)</f>
        <v>cLBP</v>
      </c>
      <c r="E3266" t="str">
        <f>IF(LEN(SUBSTITUTE(gait_events!C4904,"_run-",""))&lt;&gt;LEN(gait_events!C4904),LEFT(RIGHT(gait_events!C4904,LEN(gait_events!C4904)-19),FIND("_run-",RIGHT(gait_events!C4904,LEN(gait_events!C4904)-19),1)-1),RIGHT(gait_events!C4904,LEN(gait_events!C4904)-19))</f>
        <v>Fast</v>
      </c>
      <c r="F3266" t="str">
        <f>IF(LEN(SUBSTITUTE(gait_events!C4904,"_run-",""))&lt;&gt;LEN(gait_events!C4904),RIGHT(gait_events!C4904,LEN(gait_events!C4904)-FIND("_run-",gait_events!C4904,1)-4),"")</f>
        <v/>
      </c>
      <c r="G3266" t="str">
        <f>gait_events!D4904</f>
        <v>right_ankle</v>
      </c>
      <c r="H3266" t="str">
        <f>gait_events!E4904</f>
        <v>IC</v>
      </c>
      <c r="I3266">
        <f>IF(gait_events!F4904&lt;&gt;"",gait_events!F4904,NA())</f>
        <v>349</v>
      </c>
      <c r="J3266">
        <f>IF(gait_events!G4904&lt;&gt;"",gait_events!G4904,NA())</f>
        <v>349</v>
      </c>
      <c r="K3266">
        <f t="shared" ref="K3266:K3329" si="408">I3266-J3266</f>
        <v>0</v>
      </c>
      <c r="L3266">
        <f t="shared" ref="L3266:L3329" si="409">K3266*5</f>
        <v>0</v>
      </c>
      <c r="M3266">
        <f t="shared" ref="M3266:M3329" si="410">IF(NOT(ISNA(I3266)),1,0)</f>
        <v>1</v>
      </c>
      <c r="N3266">
        <f t="shared" ref="N3266:N3329" si="411">IF(NOT(ISNA(J3266)),1,0)</f>
        <v>1</v>
      </c>
      <c r="O3266">
        <f t="shared" ref="O3266:O3329" si="412">IF(AND(NOT(ISNA(I3266)),NOT(ISNA(J3266))),1,0)</f>
        <v>1</v>
      </c>
      <c r="P3266">
        <f t="shared" ref="P3266:P3329" si="413">IF(AND(NOT(ISNA(I3266)),ISNA(J3266)),1,0)</f>
        <v>0</v>
      </c>
      <c r="Q3266">
        <f t="shared" ref="Q3266:Q3329" si="414">IF(AND(ISNA(I3266),NOT(ISNA(J3266))),1,0)</f>
        <v>0</v>
      </c>
      <c r="R3266">
        <f t="shared" ref="R3266:R3329" si="415">IF(SUM(O3266:Q3266)&lt;&gt;1,"ERROR",1)</f>
        <v>1</v>
      </c>
    </row>
    <row r="3267" spans="1:18" x14ac:dyDescent="0.25">
      <c r="A3267" t="str">
        <f>gait_events!B4905</f>
        <v>pp070</v>
      </c>
      <c r="B3267" t="str">
        <f>VLOOKUP(A3267,participants!A:B,2,0)</f>
        <v>M</v>
      </c>
      <c r="C3267">
        <f>VLOOKUP(A3267,participants!A:C,3,0)</f>
        <v>68</v>
      </c>
      <c r="D3267" t="str">
        <f>VLOOKUP(A3267,participants!A:F,6,0)</f>
        <v>cLBP</v>
      </c>
      <c r="E3267" t="str">
        <f>IF(LEN(SUBSTITUTE(gait_events!C4905,"_run-",""))&lt;&gt;LEN(gait_events!C4905),LEFT(RIGHT(gait_events!C4905,LEN(gait_events!C4905)-19),FIND("_run-",RIGHT(gait_events!C4905,LEN(gait_events!C4905)-19),1)-1),RIGHT(gait_events!C4905,LEN(gait_events!C4905)-19))</f>
        <v>Fast</v>
      </c>
      <c r="F3267" t="str">
        <f>IF(LEN(SUBSTITUTE(gait_events!C4905,"_run-",""))&lt;&gt;LEN(gait_events!C4905),RIGHT(gait_events!C4905,LEN(gait_events!C4905)-FIND("_run-",gait_events!C4905,1)-4),"")</f>
        <v/>
      </c>
      <c r="G3267" t="str">
        <f>gait_events!D4905</f>
        <v>right_ankle</v>
      </c>
      <c r="H3267" t="str">
        <f>gait_events!E4905</f>
        <v>IC</v>
      </c>
      <c r="I3267">
        <f>IF(gait_events!F4905&lt;&gt;"",gait_events!F4905,NA())</f>
        <v>560</v>
      </c>
      <c r="J3267">
        <f>IF(gait_events!G4905&lt;&gt;"",gait_events!G4905,NA())</f>
        <v>561</v>
      </c>
      <c r="K3267">
        <f t="shared" si="408"/>
        <v>-1</v>
      </c>
      <c r="L3267">
        <f t="shared" si="409"/>
        <v>-5</v>
      </c>
      <c r="M3267">
        <f t="shared" si="410"/>
        <v>1</v>
      </c>
      <c r="N3267">
        <f t="shared" si="411"/>
        <v>1</v>
      </c>
      <c r="O3267">
        <f t="shared" si="412"/>
        <v>1</v>
      </c>
      <c r="P3267">
        <f t="shared" si="413"/>
        <v>0</v>
      </c>
      <c r="Q3267">
        <f t="shared" si="414"/>
        <v>0</v>
      </c>
      <c r="R3267">
        <f t="shared" si="415"/>
        <v>1</v>
      </c>
    </row>
    <row r="3268" spans="1:18" x14ac:dyDescent="0.25">
      <c r="A3268" t="str">
        <f>gait_events!B4906</f>
        <v>pp070</v>
      </c>
      <c r="B3268" t="str">
        <f>VLOOKUP(A3268,participants!A:B,2,0)</f>
        <v>M</v>
      </c>
      <c r="C3268">
        <f>VLOOKUP(A3268,participants!A:C,3,0)</f>
        <v>68</v>
      </c>
      <c r="D3268" t="str">
        <f>VLOOKUP(A3268,participants!A:F,6,0)</f>
        <v>cLBP</v>
      </c>
      <c r="E3268" t="str">
        <f>IF(LEN(SUBSTITUTE(gait_events!C4906,"_run-",""))&lt;&gt;LEN(gait_events!C4906),LEFT(RIGHT(gait_events!C4906,LEN(gait_events!C4906)-19),FIND("_run-",RIGHT(gait_events!C4906,LEN(gait_events!C4906)-19),1)-1),RIGHT(gait_events!C4906,LEN(gait_events!C4906)-19))</f>
        <v>Fast</v>
      </c>
      <c r="F3268" t="str">
        <f>IF(LEN(SUBSTITUTE(gait_events!C4906,"_run-",""))&lt;&gt;LEN(gait_events!C4906),RIGHT(gait_events!C4906,LEN(gait_events!C4906)-FIND("_run-",gait_events!C4906,1)-4),"")</f>
        <v/>
      </c>
      <c r="G3268" t="str">
        <f>gait_events!D4906</f>
        <v>right_ankle</v>
      </c>
      <c r="H3268" t="str">
        <f>gait_events!E4906</f>
        <v>IC</v>
      </c>
      <c r="I3268">
        <f>IF(gait_events!F4906&lt;&gt;"",gait_events!F4906,NA())</f>
        <v>778</v>
      </c>
      <c r="J3268">
        <f>IF(gait_events!G4906&lt;&gt;"",gait_events!G4906,NA())</f>
        <v>778</v>
      </c>
      <c r="K3268">
        <f t="shared" si="408"/>
        <v>0</v>
      </c>
      <c r="L3268">
        <f t="shared" si="409"/>
        <v>0</v>
      </c>
      <c r="M3268">
        <f t="shared" si="410"/>
        <v>1</v>
      </c>
      <c r="N3268">
        <f t="shared" si="411"/>
        <v>1</v>
      </c>
      <c r="O3268">
        <f t="shared" si="412"/>
        <v>1</v>
      </c>
      <c r="P3268">
        <f t="shared" si="413"/>
        <v>0</v>
      </c>
      <c r="Q3268">
        <f t="shared" si="414"/>
        <v>0</v>
      </c>
      <c r="R3268">
        <f t="shared" si="415"/>
        <v>1</v>
      </c>
    </row>
    <row r="3269" spans="1:18" x14ac:dyDescent="0.25">
      <c r="A3269" t="str">
        <f>gait_events!B4907</f>
        <v>pp070</v>
      </c>
      <c r="B3269" t="str">
        <f>VLOOKUP(A3269,participants!A:B,2,0)</f>
        <v>M</v>
      </c>
      <c r="C3269">
        <f>VLOOKUP(A3269,participants!A:C,3,0)</f>
        <v>68</v>
      </c>
      <c r="D3269" t="str">
        <f>VLOOKUP(A3269,participants!A:F,6,0)</f>
        <v>cLBP</v>
      </c>
      <c r="E3269" t="str">
        <f>IF(LEN(SUBSTITUTE(gait_events!C4907,"_run-",""))&lt;&gt;LEN(gait_events!C4907),LEFT(RIGHT(gait_events!C4907,LEN(gait_events!C4907)-19),FIND("_run-",RIGHT(gait_events!C4907,LEN(gait_events!C4907)-19),1)-1),RIGHT(gait_events!C4907,LEN(gait_events!C4907)-19))</f>
        <v>Fast</v>
      </c>
      <c r="F3269" t="str">
        <f>IF(LEN(SUBSTITUTE(gait_events!C4907,"_run-",""))&lt;&gt;LEN(gait_events!C4907),RIGHT(gait_events!C4907,LEN(gait_events!C4907)-FIND("_run-",gait_events!C4907,1)-4),"")</f>
        <v/>
      </c>
      <c r="G3269" t="str">
        <f>gait_events!D4907</f>
        <v>right_ankle</v>
      </c>
      <c r="H3269" t="str">
        <f>gait_events!E4907</f>
        <v>IC</v>
      </c>
      <c r="I3269">
        <f>IF(gait_events!F4907&lt;&gt;"",gait_events!F4907,NA())</f>
        <v>1002</v>
      </c>
      <c r="J3269">
        <f>IF(gait_events!G4907&lt;&gt;"",gait_events!G4907,NA())</f>
        <v>1004</v>
      </c>
      <c r="K3269">
        <f t="shared" si="408"/>
        <v>-2</v>
      </c>
      <c r="L3269">
        <f t="shared" si="409"/>
        <v>-10</v>
      </c>
      <c r="M3269">
        <f t="shared" si="410"/>
        <v>1</v>
      </c>
      <c r="N3269">
        <f t="shared" si="411"/>
        <v>1</v>
      </c>
      <c r="O3269">
        <f t="shared" si="412"/>
        <v>1</v>
      </c>
      <c r="P3269">
        <f t="shared" si="413"/>
        <v>0</v>
      </c>
      <c r="Q3269">
        <f t="shared" si="414"/>
        <v>0</v>
      </c>
      <c r="R3269">
        <f t="shared" si="415"/>
        <v>1</v>
      </c>
    </row>
    <row r="3270" spans="1:18" x14ac:dyDescent="0.25">
      <c r="A3270" t="str">
        <f>gait_events!B4908</f>
        <v>pp070</v>
      </c>
      <c r="B3270" t="str">
        <f>VLOOKUP(A3270,participants!A:B,2,0)</f>
        <v>M</v>
      </c>
      <c r="C3270">
        <f>VLOOKUP(A3270,participants!A:C,3,0)</f>
        <v>68</v>
      </c>
      <c r="D3270" t="str">
        <f>VLOOKUP(A3270,participants!A:F,6,0)</f>
        <v>cLBP</v>
      </c>
      <c r="E3270" t="str">
        <f>IF(LEN(SUBSTITUTE(gait_events!C4908,"_run-",""))&lt;&gt;LEN(gait_events!C4908),LEFT(RIGHT(gait_events!C4908,LEN(gait_events!C4908)-19),FIND("_run-",RIGHT(gait_events!C4908,LEN(gait_events!C4908)-19),1)-1),RIGHT(gait_events!C4908,LEN(gait_events!C4908)-19))</f>
        <v>Fast</v>
      </c>
      <c r="F3270" t="str">
        <f>IF(LEN(SUBSTITUTE(gait_events!C4908,"_run-",""))&lt;&gt;LEN(gait_events!C4908),RIGHT(gait_events!C4908,LEN(gait_events!C4908)-FIND("_run-",gait_events!C4908,1)-4),"")</f>
        <v/>
      </c>
      <c r="G3270" t="str">
        <f>gait_events!D4908</f>
        <v>right_ankle</v>
      </c>
      <c r="H3270" t="str">
        <f>gait_events!E4908</f>
        <v>FC</v>
      </c>
      <c r="I3270">
        <f>IF(gait_events!F4908&lt;&gt;"",gait_events!F4908,NA())</f>
        <v>60</v>
      </c>
      <c r="J3270">
        <f>IF(gait_events!G4908&lt;&gt;"",gait_events!G4908,NA())</f>
        <v>59</v>
      </c>
      <c r="K3270">
        <f t="shared" si="408"/>
        <v>1</v>
      </c>
      <c r="L3270">
        <f t="shared" si="409"/>
        <v>5</v>
      </c>
      <c r="M3270">
        <f t="shared" si="410"/>
        <v>1</v>
      </c>
      <c r="N3270">
        <f t="shared" si="411"/>
        <v>1</v>
      </c>
      <c r="O3270">
        <f t="shared" si="412"/>
        <v>1</v>
      </c>
      <c r="P3270">
        <f t="shared" si="413"/>
        <v>0</v>
      </c>
      <c r="Q3270">
        <f t="shared" si="414"/>
        <v>0</v>
      </c>
      <c r="R3270">
        <f t="shared" si="415"/>
        <v>1</v>
      </c>
    </row>
    <row r="3271" spans="1:18" x14ac:dyDescent="0.25">
      <c r="A3271" t="str">
        <f>gait_events!B4909</f>
        <v>pp070</v>
      </c>
      <c r="B3271" t="str">
        <f>VLOOKUP(A3271,participants!A:B,2,0)</f>
        <v>M</v>
      </c>
      <c r="C3271">
        <f>VLOOKUP(A3271,participants!A:C,3,0)</f>
        <v>68</v>
      </c>
      <c r="D3271" t="str">
        <f>VLOOKUP(A3271,participants!A:F,6,0)</f>
        <v>cLBP</v>
      </c>
      <c r="E3271" t="str">
        <f>IF(LEN(SUBSTITUTE(gait_events!C4909,"_run-",""))&lt;&gt;LEN(gait_events!C4909),LEFT(RIGHT(gait_events!C4909,LEN(gait_events!C4909)-19),FIND("_run-",RIGHT(gait_events!C4909,LEN(gait_events!C4909)-19),1)-1),RIGHT(gait_events!C4909,LEN(gait_events!C4909)-19))</f>
        <v>Fast</v>
      </c>
      <c r="F3271" t="str">
        <f>IF(LEN(SUBSTITUTE(gait_events!C4909,"_run-",""))&lt;&gt;LEN(gait_events!C4909),RIGHT(gait_events!C4909,LEN(gait_events!C4909)-FIND("_run-",gait_events!C4909,1)-4),"")</f>
        <v/>
      </c>
      <c r="G3271" t="str">
        <f>gait_events!D4909</f>
        <v>right_ankle</v>
      </c>
      <c r="H3271" t="str">
        <f>gait_events!E4909</f>
        <v>FC</v>
      </c>
      <c r="I3271">
        <f>IF(gait_events!F4909&lt;&gt;"",gait_events!F4909,NA())</f>
        <v>270</v>
      </c>
      <c r="J3271">
        <f>IF(gait_events!G4909&lt;&gt;"",gait_events!G4909,NA())</f>
        <v>269</v>
      </c>
      <c r="K3271">
        <f t="shared" si="408"/>
        <v>1</v>
      </c>
      <c r="L3271">
        <f t="shared" si="409"/>
        <v>5</v>
      </c>
      <c r="M3271">
        <f t="shared" si="410"/>
        <v>1</v>
      </c>
      <c r="N3271">
        <f t="shared" si="411"/>
        <v>1</v>
      </c>
      <c r="O3271">
        <f t="shared" si="412"/>
        <v>1</v>
      </c>
      <c r="P3271">
        <f t="shared" si="413"/>
        <v>0</v>
      </c>
      <c r="Q3271">
        <f t="shared" si="414"/>
        <v>0</v>
      </c>
      <c r="R3271">
        <f t="shared" si="415"/>
        <v>1</v>
      </c>
    </row>
    <row r="3272" spans="1:18" x14ac:dyDescent="0.25">
      <c r="A3272" t="str">
        <f>gait_events!B4910</f>
        <v>pp070</v>
      </c>
      <c r="B3272" t="str">
        <f>VLOOKUP(A3272,participants!A:B,2,0)</f>
        <v>M</v>
      </c>
      <c r="C3272">
        <f>VLOOKUP(A3272,participants!A:C,3,0)</f>
        <v>68</v>
      </c>
      <c r="D3272" t="str">
        <f>VLOOKUP(A3272,participants!A:F,6,0)</f>
        <v>cLBP</v>
      </c>
      <c r="E3272" t="str">
        <f>IF(LEN(SUBSTITUTE(gait_events!C4910,"_run-",""))&lt;&gt;LEN(gait_events!C4910),LEFT(RIGHT(gait_events!C4910,LEN(gait_events!C4910)-19),FIND("_run-",RIGHT(gait_events!C4910,LEN(gait_events!C4910)-19),1)-1),RIGHT(gait_events!C4910,LEN(gait_events!C4910)-19))</f>
        <v>Fast</v>
      </c>
      <c r="F3272" t="str">
        <f>IF(LEN(SUBSTITUTE(gait_events!C4910,"_run-",""))&lt;&gt;LEN(gait_events!C4910),RIGHT(gait_events!C4910,LEN(gait_events!C4910)-FIND("_run-",gait_events!C4910,1)-4),"")</f>
        <v/>
      </c>
      <c r="G3272" t="str">
        <f>gait_events!D4910</f>
        <v>right_ankle</v>
      </c>
      <c r="H3272" t="str">
        <f>gait_events!E4910</f>
        <v>FC</v>
      </c>
      <c r="I3272">
        <f>IF(gait_events!F4910&lt;&gt;"",gait_events!F4910,NA())</f>
        <v>485</v>
      </c>
      <c r="J3272">
        <f>IF(gait_events!G4910&lt;&gt;"",gait_events!G4910,NA())</f>
        <v>482</v>
      </c>
      <c r="K3272">
        <f t="shared" si="408"/>
        <v>3</v>
      </c>
      <c r="L3272">
        <f t="shared" si="409"/>
        <v>15</v>
      </c>
      <c r="M3272">
        <f t="shared" si="410"/>
        <v>1</v>
      </c>
      <c r="N3272">
        <f t="shared" si="411"/>
        <v>1</v>
      </c>
      <c r="O3272">
        <f t="shared" si="412"/>
        <v>1</v>
      </c>
      <c r="P3272">
        <f t="shared" si="413"/>
        <v>0</v>
      </c>
      <c r="Q3272">
        <f t="shared" si="414"/>
        <v>0</v>
      </c>
      <c r="R3272">
        <f t="shared" si="415"/>
        <v>1</v>
      </c>
    </row>
    <row r="3273" spans="1:18" x14ac:dyDescent="0.25">
      <c r="A3273" t="str">
        <f>gait_events!B4911</f>
        <v>pp070</v>
      </c>
      <c r="B3273" t="str">
        <f>VLOOKUP(A3273,participants!A:B,2,0)</f>
        <v>M</v>
      </c>
      <c r="C3273">
        <f>VLOOKUP(A3273,participants!A:C,3,0)</f>
        <v>68</v>
      </c>
      <c r="D3273" t="str">
        <f>VLOOKUP(A3273,participants!A:F,6,0)</f>
        <v>cLBP</v>
      </c>
      <c r="E3273" t="str">
        <f>IF(LEN(SUBSTITUTE(gait_events!C4911,"_run-",""))&lt;&gt;LEN(gait_events!C4911),LEFT(RIGHT(gait_events!C4911,LEN(gait_events!C4911)-19),FIND("_run-",RIGHT(gait_events!C4911,LEN(gait_events!C4911)-19),1)-1),RIGHT(gait_events!C4911,LEN(gait_events!C4911)-19))</f>
        <v>Fast</v>
      </c>
      <c r="F3273" t="str">
        <f>IF(LEN(SUBSTITUTE(gait_events!C4911,"_run-",""))&lt;&gt;LEN(gait_events!C4911),RIGHT(gait_events!C4911,LEN(gait_events!C4911)-FIND("_run-",gait_events!C4911,1)-4),"")</f>
        <v/>
      </c>
      <c r="G3273" t="str">
        <f>gait_events!D4911</f>
        <v>right_ankle</v>
      </c>
      <c r="H3273" t="str">
        <f>gait_events!E4911</f>
        <v>FC</v>
      </c>
      <c r="I3273">
        <f>IF(gait_events!F4911&lt;&gt;"",gait_events!F4911,NA())</f>
        <v>702</v>
      </c>
      <c r="J3273">
        <f>IF(gait_events!G4911&lt;&gt;"",gait_events!G4911,NA())</f>
        <v>704</v>
      </c>
      <c r="K3273">
        <f t="shared" si="408"/>
        <v>-2</v>
      </c>
      <c r="L3273">
        <f t="shared" si="409"/>
        <v>-10</v>
      </c>
      <c r="M3273">
        <f t="shared" si="410"/>
        <v>1</v>
      </c>
      <c r="N3273">
        <f t="shared" si="411"/>
        <v>1</v>
      </c>
      <c r="O3273">
        <f t="shared" si="412"/>
        <v>1</v>
      </c>
      <c r="P3273">
        <f t="shared" si="413"/>
        <v>0</v>
      </c>
      <c r="Q3273">
        <f t="shared" si="414"/>
        <v>0</v>
      </c>
      <c r="R3273">
        <f t="shared" si="415"/>
        <v>1</v>
      </c>
    </row>
    <row r="3274" spans="1:18" x14ac:dyDescent="0.25">
      <c r="A3274" t="str">
        <f>gait_events!B4912</f>
        <v>pp070</v>
      </c>
      <c r="B3274" t="str">
        <f>VLOOKUP(A3274,participants!A:B,2,0)</f>
        <v>M</v>
      </c>
      <c r="C3274">
        <f>VLOOKUP(A3274,participants!A:C,3,0)</f>
        <v>68</v>
      </c>
      <c r="D3274" t="str">
        <f>VLOOKUP(A3274,participants!A:F,6,0)</f>
        <v>cLBP</v>
      </c>
      <c r="E3274" t="str">
        <f>IF(LEN(SUBSTITUTE(gait_events!C4912,"_run-",""))&lt;&gt;LEN(gait_events!C4912),LEFT(RIGHT(gait_events!C4912,LEN(gait_events!C4912)-19),FIND("_run-",RIGHT(gait_events!C4912,LEN(gait_events!C4912)-19),1)-1),RIGHT(gait_events!C4912,LEN(gait_events!C4912)-19))</f>
        <v>Fast</v>
      </c>
      <c r="F3274" t="str">
        <f>IF(LEN(SUBSTITUTE(gait_events!C4912,"_run-",""))&lt;&gt;LEN(gait_events!C4912),RIGHT(gait_events!C4912,LEN(gait_events!C4912)-FIND("_run-",gait_events!C4912,1)-4),"")</f>
        <v/>
      </c>
      <c r="G3274" t="str">
        <f>gait_events!D4912</f>
        <v>right_ankle</v>
      </c>
      <c r="H3274" t="str">
        <f>gait_events!E4912</f>
        <v>FC</v>
      </c>
      <c r="I3274">
        <f>IF(gait_events!F4912&lt;&gt;"",gait_events!F4912,NA())</f>
        <v>932</v>
      </c>
      <c r="J3274">
        <f>IF(gait_events!G4912&lt;&gt;"",gait_events!G4912,NA())</f>
        <v>930</v>
      </c>
      <c r="K3274">
        <f t="shared" si="408"/>
        <v>2</v>
      </c>
      <c r="L3274">
        <f t="shared" si="409"/>
        <v>10</v>
      </c>
      <c r="M3274">
        <f t="shared" si="410"/>
        <v>1</v>
      </c>
      <c r="N3274">
        <f t="shared" si="411"/>
        <v>1</v>
      </c>
      <c r="O3274">
        <f t="shared" si="412"/>
        <v>1</v>
      </c>
      <c r="P3274">
        <f t="shared" si="413"/>
        <v>0</v>
      </c>
      <c r="Q3274">
        <f t="shared" si="414"/>
        <v>0</v>
      </c>
      <c r="R3274">
        <f t="shared" si="415"/>
        <v>1</v>
      </c>
    </row>
    <row r="3275" spans="1:18" x14ac:dyDescent="0.25">
      <c r="A3275" t="str">
        <f>gait_events!B4913</f>
        <v>pp070</v>
      </c>
      <c r="B3275" t="str">
        <f>VLOOKUP(A3275,participants!A:B,2,0)</f>
        <v>M</v>
      </c>
      <c r="C3275">
        <f>VLOOKUP(A3275,participants!A:C,3,0)</f>
        <v>68</v>
      </c>
      <c r="D3275" t="str">
        <f>VLOOKUP(A3275,participants!A:F,6,0)</f>
        <v>cLBP</v>
      </c>
      <c r="E3275" t="str">
        <f>IF(LEN(SUBSTITUTE(gait_events!C4913,"_run-",""))&lt;&gt;LEN(gait_events!C4913),LEFT(RIGHT(gait_events!C4913,LEN(gait_events!C4913)-19),FIND("_run-",RIGHT(gait_events!C4913,LEN(gait_events!C4913)-19),1)-1),RIGHT(gait_events!C4913,LEN(gait_events!C4913)-19))</f>
        <v>Fast</v>
      </c>
      <c r="F3275" t="str">
        <f>IF(LEN(SUBSTITUTE(gait_events!C4913,"_run-",""))&lt;&gt;LEN(gait_events!C4913),RIGHT(gait_events!C4913,LEN(gait_events!C4913)-FIND("_run-",gait_events!C4913,1)-4),"")</f>
        <v/>
      </c>
      <c r="G3275" t="str">
        <f>gait_events!D4913</f>
        <v>left_shank</v>
      </c>
      <c r="H3275" t="str">
        <f>gait_events!E4913</f>
        <v>IC</v>
      </c>
      <c r="I3275">
        <f>IF(gait_events!F4913&lt;&gt;"",gait_events!F4913,NA())</f>
        <v>15</v>
      </c>
      <c r="J3275" t="e">
        <f>IF(gait_events!G4913&lt;&gt;"",gait_events!G4913,NA())</f>
        <v>#N/A</v>
      </c>
      <c r="K3275" t="e">
        <f t="shared" si="408"/>
        <v>#N/A</v>
      </c>
      <c r="L3275" t="e">
        <f t="shared" si="409"/>
        <v>#N/A</v>
      </c>
      <c r="M3275">
        <f t="shared" si="410"/>
        <v>1</v>
      </c>
      <c r="N3275">
        <f t="shared" si="411"/>
        <v>0</v>
      </c>
      <c r="O3275">
        <f t="shared" si="412"/>
        <v>0</v>
      </c>
      <c r="P3275">
        <f t="shared" si="413"/>
        <v>1</v>
      </c>
      <c r="Q3275">
        <f t="shared" si="414"/>
        <v>0</v>
      </c>
      <c r="R3275">
        <f t="shared" si="415"/>
        <v>1</v>
      </c>
    </row>
    <row r="3276" spans="1:18" x14ac:dyDescent="0.25">
      <c r="A3276" t="str">
        <f>gait_events!B4914</f>
        <v>pp070</v>
      </c>
      <c r="B3276" t="str">
        <f>VLOOKUP(A3276,participants!A:B,2,0)</f>
        <v>M</v>
      </c>
      <c r="C3276">
        <f>VLOOKUP(A3276,participants!A:C,3,0)</f>
        <v>68</v>
      </c>
      <c r="D3276" t="str">
        <f>VLOOKUP(A3276,participants!A:F,6,0)</f>
        <v>cLBP</v>
      </c>
      <c r="E3276" t="str">
        <f>IF(LEN(SUBSTITUTE(gait_events!C4914,"_run-",""))&lt;&gt;LEN(gait_events!C4914),LEFT(RIGHT(gait_events!C4914,LEN(gait_events!C4914)-19),FIND("_run-",RIGHT(gait_events!C4914,LEN(gait_events!C4914)-19),1)-1),RIGHT(gait_events!C4914,LEN(gait_events!C4914)-19))</f>
        <v>Fast</v>
      </c>
      <c r="F3276" t="str">
        <f>IF(LEN(SUBSTITUTE(gait_events!C4914,"_run-",""))&lt;&gt;LEN(gait_events!C4914),RIGHT(gait_events!C4914,LEN(gait_events!C4914)-FIND("_run-",gait_events!C4914,1)-4),"")</f>
        <v/>
      </c>
      <c r="G3276" t="str">
        <f>gait_events!D4914</f>
        <v>left_shank</v>
      </c>
      <c r="H3276" t="str">
        <f>gait_events!E4914</f>
        <v>IC</v>
      </c>
      <c r="I3276">
        <f>IF(gait_events!F4914&lt;&gt;"",gait_events!F4914,NA())</f>
        <v>241</v>
      </c>
      <c r="J3276">
        <f>IF(gait_events!G4914&lt;&gt;"",gait_events!G4914,NA())</f>
        <v>240</v>
      </c>
      <c r="K3276">
        <f t="shared" si="408"/>
        <v>1</v>
      </c>
      <c r="L3276">
        <f t="shared" si="409"/>
        <v>5</v>
      </c>
      <c r="M3276">
        <f t="shared" si="410"/>
        <v>1</v>
      </c>
      <c r="N3276">
        <f t="shared" si="411"/>
        <v>1</v>
      </c>
      <c r="O3276">
        <f t="shared" si="412"/>
        <v>1</v>
      </c>
      <c r="P3276">
        <f t="shared" si="413"/>
        <v>0</v>
      </c>
      <c r="Q3276">
        <f t="shared" si="414"/>
        <v>0</v>
      </c>
      <c r="R3276">
        <f t="shared" si="415"/>
        <v>1</v>
      </c>
    </row>
    <row r="3277" spans="1:18" x14ac:dyDescent="0.25">
      <c r="A3277" t="str">
        <f>gait_events!B4915</f>
        <v>pp070</v>
      </c>
      <c r="B3277" t="str">
        <f>VLOOKUP(A3277,participants!A:B,2,0)</f>
        <v>M</v>
      </c>
      <c r="C3277">
        <f>VLOOKUP(A3277,participants!A:C,3,0)</f>
        <v>68</v>
      </c>
      <c r="D3277" t="str">
        <f>VLOOKUP(A3277,participants!A:F,6,0)</f>
        <v>cLBP</v>
      </c>
      <c r="E3277" t="str">
        <f>IF(LEN(SUBSTITUTE(gait_events!C4915,"_run-",""))&lt;&gt;LEN(gait_events!C4915),LEFT(RIGHT(gait_events!C4915,LEN(gait_events!C4915)-19),FIND("_run-",RIGHT(gait_events!C4915,LEN(gait_events!C4915)-19),1)-1),RIGHT(gait_events!C4915,LEN(gait_events!C4915)-19))</f>
        <v>Fast</v>
      </c>
      <c r="F3277" t="str">
        <f>IF(LEN(SUBSTITUTE(gait_events!C4915,"_run-",""))&lt;&gt;LEN(gait_events!C4915),RIGHT(gait_events!C4915,LEN(gait_events!C4915)-FIND("_run-",gait_events!C4915,1)-4),"")</f>
        <v/>
      </c>
      <c r="G3277" t="str">
        <f>gait_events!D4915</f>
        <v>left_shank</v>
      </c>
      <c r="H3277" t="str">
        <f>gait_events!E4915</f>
        <v>IC</v>
      </c>
      <c r="I3277">
        <f>IF(gait_events!F4915&lt;&gt;"",gait_events!F4915,NA())</f>
        <v>450</v>
      </c>
      <c r="J3277">
        <f>IF(gait_events!G4915&lt;&gt;"",gait_events!G4915,NA())</f>
        <v>453</v>
      </c>
      <c r="K3277">
        <f t="shared" si="408"/>
        <v>-3</v>
      </c>
      <c r="L3277">
        <f t="shared" si="409"/>
        <v>-15</v>
      </c>
      <c r="M3277">
        <f t="shared" si="410"/>
        <v>1</v>
      </c>
      <c r="N3277">
        <f t="shared" si="411"/>
        <v>1</v>
      </c>
      <c r="O3277">
        <f t="shared" si="412"/>
        <v>1</v>
      </c>
      <c r="P3277">
        <f t="shared" si="413"/>
        <v>0</v>
      </c>
      <c r="Q3277">
        <f t="shared" si="414"/>
        <v>0</v>
      </c>
      <c r="R3277">
        <f t="shared" si="415"/>
        <v>1</v>
      </c>
    </row>
    <row r="3278" spans="1:18" x14ac:dyDescent="0.25">
      <c r="A3278" t="str">
        <f>gait_events!B4916</f>
        <v>pp070</v>
      </c>
      <c r="B3278" t="str">
        <f>VLOOKUP(A3278,participants!A:B,2,0)</f>
        <v>M</v>
      </c>
      <c r="C3278">
        <f>VLOOKUP(A3278,participants!A:C,3,0)</f>
        <v>68</v>
      </c>
      <c r="D3278" t="str">
        <f>VLOOKUP(A3278,participants!A:F,6,0)</f>
        <v>cLBP</v>
      </c>
      <c r="E3278" t="str">
        <f>IF(LEN(SUBSTITUTE(gait_events!C4916,"_run-",""))&lt;&gt;LEN(gait_events!C4916),LEFT(RIGHT(gait_events!C4916,LEN(gait_events!C4916)-19),FIND("_run-",RIGHT(gait_events!C4916,LEN(gait_events!C4916)-19),1)-1),RIGHT(gait_events!C4916,LEN(gait_events!C4916)-19))</f>
        <v>Fast</v>
      </c>
      <c r="F3278" t="str">
        <f>IF(LEN(SUBSTITUTE(gait_events!C4916,"_run-",""))&lt;&gt;LEN(gait_events!C4916),RIGHT(gait_events!C4916,LEN(gait_events!C4916)-FIND("_run-",gait_events!C4916,1)-4),"")</f>
        <v/>
      </c>
      <c r="G3278" t="str">
        <f>gait_events!D4916</f>
        <v>left_shank</v>
      </c>
      <c r="H3278" t="str">
        <f>gait_events!E4916</f>
        <v>IC</v>
      </c>
      <c r="I3278">
        <f>IF(gait_events!F4916&lt;&gt;"",gait_events!F4916,NA())</f>
        <v>670</v>
      </c>
      <c r="J3278">
        <f>IF(gait_events!G4916&lt;&gt;"",gait_events!G4916,NA())</f>
        <v>670</v>
      </c>
      <c r="K3278">
        <f t="shared" si="408"/>
        <v>0</v>
      </c>
      <c r="L3278">
        <f t="shared" si="409"/>
        <v>0</v>
      </c>
      <c r="M3278">
        <f t="shared" si="410"/>
        <v>1</v>
      </c>
      <c r="N3278">
        <f t="shared" si="411"/>
        <v>1</v>
      </c>
      <c r="O3278">
        <f t="shared" si="412"/>
        <v>1</v>
      </c>
      <c r="P3278">
        <f t="shared" si="413"/>
        <v>0</v>
      </c>
      <c r="Q3278">
        <f t="shared" si="414"/>
        <v>0</v>
      </c>
      <c r="R3278">
        <f t="shared" si="415"/>
        <v>1</v>
      </c>
    </row>
    <row r="3279" spans="1:18" x14ac:dyDescent="0.25">
      <c r="A3279" t="str">
        <f>gait_events!B4917</f>
        <v>pp070</v>
      </c>
      <c r="B3279" t="str">
        <f>VLOOKUP(A3279,participants!A:B,2,0)</f>
        <v>M</v>
      </c>
      <c r="C3279">
        <f>VLOOKUP(A3279,participants!A:C,3,0)</f>
        <v>68</v>
      </c>
      <c r="D3279" t="str">
        <f>VLOOKUP(A3279,participants!A:F,6,0)</f>
        <v>cLBP</v>
      </c>
      <c r="E3279" t="str">
        <f>IF(LEN(SUBSTITUTE(gait_events!C4917,"_run-",""))&lt;&gt;LEN(gait_events!C4917),LEFT(RIGHT(gait_events!C4917,LEN(gait_events!C4917)-19),FIND("_run-",RIGHT(gait_events!C4917,LEN(gait_events!C4917)-19),1)-1),RIGHT(gait_events!C4917,LEN(gait_events!C4917)-19))</f>
        <v>Fast</v>
      </c>
      <c r="F3279" t="str">
        <f>IF(LEN(SUBSTITUTE(gait_events!C4917,"_run-",""))&lt;&gt;LEN(gait_events!C4917),RIGHT(gait_events!C4917,LEN(gait_events!C4917)-FIND("_run-",gait_events!C4917,1)-4),"")</f>
        <v/>
      </c>
      <c r="G3279" t="str">
        <f>gait_events!D4917</f>
        <v>left_shank</v>
      </c>
      <c r="H3279" t="str">
        <f>gait_events!E4917</f>
        <v>IC</v>
      </c>
      <c r="I3279">
        <f>IF(gait_events!F4917&lt;&gt;"",gait_events!F4917,NA())</f>
        <v>890</v>
      </c>
      <c r="J3279">
        <f>IF(gait_events!G4917&lt;&gt;"",gait_events!G4917,NA())</f>
        <v>899</v>
      </c>
      <c r="K3279">
        <f t="shared" si="408"/>
        <v>-9</v>
      </c>
      <c r="L3279">
        <f t="shared" si="409"/>
        <v>-45</v>
      </c>
      <c r="M3279">
        <f t="shared" si="410"/>
        <v>1</v>
      </c>
      <c r="N3279">
        <f t="shared" si="411"/>
        <v>1</v>
      </c>
      <c r="O3279">
        <f t="shared" si="412"/>
        <v>1</v>
      </c>
      <c r="P3279">
        <f t="shared" si="413"/>
        <v>0</v>
      </c>
      <c r="Q3279">
        <f t="shared" si="414"/>
        <v>0</v>
      </c>
      <c r="R3279">
        <f t="shared" si="415"/>
        <v>1</v>
      </c>
    </row>
    <row r="3280" spans="1:18" x14ac:dyDescent="0.25">
      <c r="A3280" t="str">
        <f>gait_events!B4918</f>
        <v>pp070</v>
      </c>
      <c r="B3280" t="str">
        <f>VLOOKUP(A3280,participants!A:B,2,0)</f>
        <v>M</v>
      </c>
      <c r="C3280">
        <f>VLOOKUP(A3280,participants!A:C,3,0)</f>
        <v>68</v>
      </c>
      <c r="D3280" t="str">
        <f>VLOOKUP(A3280,participants!A:F,6,0)</f>
        <v>cLBP</v>
      </c>
      <c r="E3280" t="str">
        <f>IF(LEN(SUBSTITUTE(gait_events!C4918,"_run-",""))&lt;&gt;LEN(gait_events!C4918),LEFT(RIGHT(gait_events!C4918,LEN(gait_events!C4918)-19),FIND("_run-",RIGHT(gait_events!C4918,LEN(gait_events!C4918)-19),1)-1),RIGHT(gait_events!C4918,LEN(gait_events!C4918)-19))</f>
        <v>Fast</v>
      </c>
      <c r="F3280" t="str">
        <f>IF(LEN(SUBSTITUTE(gait_events!C4918,"_run-",""))&lt;&gt;LEN(gait_events!C4918),RIGHT(gait_events!C4918,LEN(gait_events!C4918)-FIND("_run-",gait_events!C4918,1)-4),"")</f>
        <v/>
      </c>
      <c r="G3280" t="str">
        <f>gait_events!D4918</f>
        <v>left_shank</v>
      </c>
      <c r="H3280" t="str">
        <f>gait_events!E4918</f>
        <v>FC</v>
      </c>
      <c r="I3280">
        <f>IF(gait_events!F4918&lt;&gt;"",gait_events!F4918,NA())</f>
        <v>163</v>
      </c>
      <c r="J3280">
        <f>IF(gait_events!G4918&lt;&gt;"",gait_events!G4918,NA())</f>
        <v>161</v>
      </c>
      <c r="K3280">
        <f t="shared" si="408"/>
        <v>2</v>
      </c>
      <c r="L3280">
        <f t="shared" si="409"/>
        <v>10</v>
      </c>
      <c r="M3280">
        <f t="shared" si="410"/>
        <v>1</v>
      </c>
      <c r="N3280">
        <f t="shared" si="411"/>
        <v>1</v>
      </c>
      <c r="O3280">
        <f t="shared" si="412"/>
        <v>1</v>
      </c>
      <c r="P3280">
        <f t="shared" si="413"/>
        <v>0</v>
      </c>
      <c r="Q3280">
        <f t="shared" si="414"/>
        <v>0</v>
      </c>
      <c r="R3280">
        <f t="shared" si="415"/>
        <v>1</v>
      </c>
    </row>
    <row r="3281" spans="1:18" x14ac:dyDescent="0.25">
      <c r="A3281" t="str">
        <f>gait_events!B4919</f>
        <v>pp070</v>
      </c>
      <c r="B3281" t="str">
        <f>VLOOKUP(A3281,participants!A:B,2,0)</f>
        <v>M</v>
      </c>
      <c r="C3281">
        <f>VLOOKUP(A3281,participants!A:C,3,0)</f>
        <v>68</v>
      </c>
      <c r="D3281" t="str">
        <f>VLOOKUP(A3281,participants!A:F,6,0)</f>
        <v>cLBP</v>
      </c>
      <c r="E3281" t="str">
        <f>IF(LEN(SUBSTITUTE(gait_events!C4919,"_run-",""))&lt;&gt;LEN(gait_events!C4919),LEFT(RIGHT(gait_events!C4919,LEN(gait_events!C4919)-19),FIND("_run-",RIGHT(gait_events!C4919,LEN(gait_events!C4919)-19),1)-1),RIGHT(gait_events!C4919,LEN(gait_events!C4919)-19))</f>
        <v>Fast</v>
      </c>
      <c r="F3281" t="str">
        <f>IF(LEN(SUBSTITUTE(gait_events!C4919,"_run-",""))&lt;&gt;LEN(gait_events!C4919),RIGHT(gait_events!C4919,LEN(gait_events!C4919)-FIND("_run-",gait_events!C4919,1)-4),"")</f>
        <v/>
      </c>
      <c r="G3281" t="str">
        <f>gait_events!D4919</f>
        <v>left_shank</v>
      </c>
      <c r="H3281" t="str">
        <f>gait_events!E4919</f>
        <v>FC</v>
      </c>
      <c r="I3281">
        <f>IF(gait_events!F4919&lt;&gt;"",gait_events!F4919,NA())</f>
        <v>376</v>
      </c>
      <c r="J3281">
        <f>IF(gait_events!G4919&lt;&gt;"",gait_events!G4919,NA())</f>
        <v>375</v>
      </c>
      <c r="K3281">
        <f t="shared" si="408"/>
        <v>1</v>
      </c>
      <c r="L3281">
        <f t="shared" si="409"/>
        <v>5</v>
      </c>
      <c r="M3281">
        <f t="shared" si="410"/>
        <v>1</v>
      </c>
      <c r="N3281">
        <f t="shared" si="411"/>
        <v>1</v>
      </c>
      <c r="O3281">
        <f t="shared" si="412"/>
        <v>1</v>
      </c>
      <c r="P3281">
        <f t="shared" si="413"/>
        <v>0</v>
      </c>
      <c r="Q3281">
        <f t="shared" si="414"/>
        <v>0</v>
      </c>
      <c r="R3281">
        <f t="shared" si="415"/>
        <v>1</v>
      </c>
    </row>
    <row r="3282" spans="1:18" x14ac:dyDescent="0.25">
      <c r="A3282" t="str">
        <f>gait_events!B4920</f>
        <v>pp070</v>
      </c>
      <c r="B3282" t="str">
        <f>VLOOKUP(A3282,participants!A:B,2,0)</f>
        <v>M</v>
      </c>
      <c r="C3282">
        <f>VLOOKUP(A3282,participants!A:C,3,0)</f>
        <v>68</v>
      </c>
      <c r="D3282" t="str">
        <f>VLOOKUP(A3282,participants!A:F,6,0)</f>
        <v>cLBP</v>
      </c>
      <c r="E3282" t="str">
        <f>IF(LEN(SUBSTITUTE(gait_events!C4920,"_run-",""))&lt;&gt;LEN(gait_events!C4920),LEFT(RIGHT(gait_events!C4920,LEN(gait_events!C4920)-19),FIND("_run-",RIGHT(gait_events!C4920,LEN(gait_events!C4920)-19),1)-1),RIGHT(gait_events!C4920,LEN(gait_events!C4920)-19))</f>
        <v>Fast</v>
      </c>
      <c r="F3282" t="str">
        <f>IF(LEN(SUBSTITUTE(gait_events!C4920,"_run-",""))&lt;&gt;LEN(gait_events!C4920),RIGHT(gait_events!C4920,LEN(gait_events!C4920)-FIND("_run-",gait_events!C4920,1)-4),"")</f>
        <v/>
      </c>
      <c r="G3282" t="str">
        <f>gait_events!D4920</f>
        <v>left_shank</v>
      </c>
      <c r="H3282" t="str">
        <f>gait_events!E4920</f>
        <v>FC</v>
      </c>
      <c r="I3282">
        <f>IF(gait_events!F4920&lt;&gt;"",gait_events!F4920,NA())</f>
        <v>592</v>
      </c>
      <c r="J3282">
        <f>IF(gait_events!G4920&lt;&gt;"",gait_events!G4920,NA())</f>
        <v>592</v>
      </c>
      <c r="K3282">
        <f t="shared" si="408"/>
        <v>0</v>
      </c>
      <c r="L3282">
        <f t="shared" si="409"/>
        <v>0</v>
      </c>
      <c r="M3282">
        <f t="shared" si="410"/>
        <v>1</v>
      </c>
      <c r="N3282">
        <f t="shared" si="411"/>
        <v>1</v>
      </c>
      <c r="O3282">
        <f t="shared" si="412"/>
        <v>1</v>
      </c>
      <c r="P3282">
        <f t="shared" si="413"/>
        <v>0</v>
      </c>
      <c r="Q3282">
        <f t="shared" si="414"/>
        <v>0</v>
      </c>
      <c r="R3282">
        <f t="shared" si="415"/>
        <v>1</v>
      </c>
    </row>
    <row r="3283" spans="1:18" x14ac:dyDescent="0.25">
      <c r="A3283" t="str">
        <f>gait_events!B4921</f>
        <v>pp070</v>
      </c>
      <c r="B3283" t="str">
        <f>VLOOKUP(A3283,participants!A:B,2,0)</f>
        <v>M</v>
      </c>
      <c r="C3283">
        <f>VLOOKUP(A3283,participants!A:C,3,0)</f>
        <v>68</v>
      </c>
      <c r="D3283" t="str">
        <f>VLOOKUP(A3283,participants!A:F,6,0)</f>
        <v>cLBP</v>
      </c>
      <c r="E3283" t="str">
        <f>IF(LEN(SUBSTITUTE(gait_events!C4921,"_run-",""))&lt;&gt;LEN(gait_events!C4921),LEFT(RIGHT(gait_events!C4921,LEN(gait_events!C4921)-19),FIND("_run-",RIGHT(gait_events!C4921,LEN(gait_events!C4921)-19),1)-1),RIGHT(gait_events!C4921,LEN(gait_events!C4921)-19))</f>
        <v>Fast</v>
      </c>
      <c r="F3283" t="str">
        <f>IF(LEN(SUBSTITUTE(gait_events!C4921,"_run-",""))&lt;&gt;LEN(gait_events!C4921),RIGHT(gait_events!C4921,LEN(gait_events!C4921)-FIND("_run-",gait_events!C4921,1)-4),"")</f>
        <v/>
      </c>
      <c r="G3283" t="str">
        <f>gait_events!D4921</f>
        <v>left_shank</v>
      </c>
      <c r="H3283" t="str">
        <f>gait_events!E4921</f>
        <v>FC</v>
      </c>
      <c r="I3283">
        <f>IF(gait_events!F4921&lt;&gt;"",gait_events!F4921,NA())</f>
        <v>813</v>
      </c>
      <c r="J3283">
        <f>IF(gait_events!G4921&lt;&gt;"",gait_events!G4921,NA())</f>
        <v>814</v>
      </c>
      <c r="K3283">
        <f t="shared" si="408"/>
        <v>-1</v>
      </c>
      <c r="L3283">
        <f t="shared" si="409"/>
        <v>-5</v>
      </c>
      <c r="M3283">
        <f t="shared" si="410"/>
        <v>1</v>
      </c>
      <c r="N3283">
        <f t="shared" si="411"/>
        <v>1</v>
      </c>
      <c r="O3283">
        <f t="shared" si="412"/>
        <v>1</v>
      </c>
      <c r="P3283">
        <f t="shared" si="413"/>
        <v>0</v>
      </c>
      <c r="Q3283">
        <f t="shared" si="414"/>
        <v>0</v>
      </c>
      <c r="R3283">
        <f t="shared" si="415"/>
        <v>1</v>
      </c>
    </row>
    <row r="3284" spans="1:18" x14ac:dyDescent="0.25">
      <c r="A3284" t="str">
        <f>gait_events!B4922</f>
        <v>pp070</v>
      </c>
      <c r="B3284" t="str">
        <f>VLOOKUP(A3284,participants!A:B,2,0)</f>
        <v>M</v>
      </c>
      <c r="C3284">
        <f>VLOOKUP(A3284,participants!A:C,3,0)</f>
        <v>68</v>
      </c>
      <c r="D3284" t="str">
        <f>VLOOKUP(A3284,participants!A:F,6,0)</f>
        <v>cLBP</v>
      </c>
      <c r="E3284" t="str">
        <f>IF(LEN(SUBSTITUTE(gait_events!C4922,"_run-",""))&lt;&gt;LEN(gait_events!C4922),LEFT(RIGHT(gait_events!C4922,LEN(gait_events!C4922)-19),FIND("_run-",RIGHT(gait_events!C4922,LEN(gait_events!C4922)-19),1)-1),RIGHT(gait_events!C4922,LEN(gait_events!C4922)-19))</f>
        <v>Fast</v>
      </c>
      <c r="F3284" t="str">
        <f>IF(LEN(SUBSTITUTE(gait_events!C4922,"_run-",""))&lt;&gt;LEN(gait_events!C4922),RIGHT(gait_events!C4922,LEN(gait_events!C4922)-FIND("_run-",gait_events!C4922,1)-4),"")</f>
        <v/>
      </c>
      <c r="G3284" t="str">
        <f>gait_events!D4922</f>
        <v>left_shank</v>
      </c>
      <c r="H3284" t="str">
        <f>gait_events!E4922</f>
        <v>FC</v>
      </c>
      <c r="I3284">
        <f>IF(gait_events!F4922&lt;&gt;"",gait_events!F4922,NA())</f>
        <v>1044</v>
      </c>
      <c r="J3284">
        <f>IF(gait_events!G4922&lt;&gt;"",gait_events!G4922,NA())</f>
        <v>1042</v>
      </c>
      <c r="K3284">
        <f t="shared" si="408"/>
        <v>2</v>
      </c>
      <c r="L3284">
        <f t="shared" si="409"/>
        <v>10</v>
      </c>
      <c r="M3284">
        <f t="shared" si="410"/>
        <v>1</v>
      </c>
      <c r="N3284">
        <f t="shared" si="411"/>
        <v>1</v>
      </c>
      <c r="O3284">
        <f t="shared" si="412"/>
        <v>1</v>
      </c>
      <c r="P3284">
        <f t="shared" si="413"/>
        <v>0</v>
      </c>
      <c r="Q3284">
        <f t="shared" si="414"/>
        <v>0</v>
      </c>
      <c r="R3284">
        <f t="shared" si="415"/>
        <v>1</v>
      </c>
    </row>
    <row r="3285" spans="1:18" x14ac:dyDescent="0.25">
      <c r="A3285" t="str">
        <f>gait_events!B4923</f>
        <v>pp070</v>
      </c>
      <c r="B3285" t="str">
        <f>VLOOKUP(A3285,participants!A:B,2,0)</f>
        <v>M</v>
      </c>
      <c r="C3285">
        <f>VLOOKUP(A3285,participants!A:C,3,0)</f>
        <v>68</v>
      </c>
      <c r="D3285" t="str">
        <f>VLOOKUP(A3285,participants!A:F,6,0)</f>
        <v>cLBP</v>
      </c>
      <c r="E3285" t="str">
        <f>IF(LEN(SUBSTITUTE(gait_events!C4923,"_run-",""))&lt;&gt;LEN(gait_events!C4923),LEFT(RIGHT(gait_events!C4923,LEN(gait_events!C4923)-19),FIND("_run-",RIGHT(gait_events!C4923,LEN(gait_events!C4923)-19),1)-1),RIGHT(gait_events!C4923,LEN(gait_events!C4923)-19))</f>
        <v>Fast</v>
      </c>
      <c r="F3285" t="str">
        <f>IF(LEN(SUBSTITUTE(gait_events!C4923,"_run-",""))&lt;&gt;LEN(gait_events!C4923),RIGHT(gait_events!C4923,LEN(gait_events!C4923)-FIND("_run-",gait_events!C4923,1)-4),"")</f>
        <v/>
      </c>
      <c r="G3285" t="str">
        <f>gait_events!D4923</f>
        <v>right_shank</v>
      </c>
      <c r="H3285" t="str">
        <f>gait_events!E4923</f>
        <v>IC</v>
      </c>
      <c r="I3285">
        <f>IF(gait_events!F4923&lt;&gt;"",gait_events!F4923,NA())</f>
        <v>135</v>
      </c>
      <c r="J3285">
        <f>IF(gait_events!G4923&lt;&gt;"",gait_events!G4923,NA())</f>
        <v>138</v>
      </c>
      <c r="K3285">
        <f t="shared" si="408"/>
        <v>-3</v>
      </c>
      <c r="L3285">
        <f t="shared" si="409"/>
        <v>-15</v>
      </c>
      <c r="M3285">
        <f t="shared" si="410"/>
        <v>1</v>
      </c>
      <c r="N3285">
        <f t="shared" si="411"/>
        <v>1</v>
      </c>
      <c r="O3285">
        <f t="shared" si="412"/>
        <v>1</v>
      </c>
      <c r="P3285">
        <f t="shared" si="413"/>
        <v>0</v>
      </c>
      <c r="Q3285">
        <f t="shared" si="414"/>
        <v>0</v>
      </c>
      <c r="R3285">
        <f t="shared" si="415"/>
        <v>1</v>
      </c>
    </row>
    <row r="3286" spans="1:18" x14ac:dyDescent="0.25">
      <c r="A3286" t="str">
        <f>gait_events!B4924</f>
        <v>pp070</v>
      </c>
      <c r="B3286" t="str">
        <f>VLOOKUP(A3286,participants!A:B,2,0)</f>
        <v>M</v>
      </c>
      <c r="C3286">
        <f>VLOOKUP(A3286,participants!A:C,3,0)</f>
        <v>68</v>
      </c>
      <c r="D3286" t="str">
        <f>VLOOKUP(A3286,participants!A:F,6,0)</f>
        <v>cLBP</v>
      </c>
      <c r="E3286" t="str">
        <f>IF(LEN(SUBSTITUTE(gait_events!C4924,"_run-",""))&lt;&gt;LEN(gait_events!C4924),LEFT(RIGHT(gait_events!C4924,LEN(gait_events!C4924)-19),FIND("_run-",RIGHT(gait_events!C4924,LEN(gait_events!C4924)-19),1)-1),RIGHT(gait_events!C4924,LEN(gait_events!C4924)-19))</f>
        <v>Fast</v>
      </c>
      <c r="F3286" t="str">
        <f>IF(LEN(SUBSTITUTE(gait_events!C4924,"_run-",""))&lt;&gt;LEN(gait_events!C4924),RIGHT(gait_events!C4924,LEN(gait_events!C4924)-FIND("_run-",gait_events!C4924,1)-4),"")</f>
        <v/>
      </c>
      <c r="G3286" t="str">
        <f>gait_events!D4924</f>
        <v>right_shank</v>
      </c>
      <c r="H3286" t="str">
        <f>gait_events!E4924</f>
        <v>IC</v>
      </c>
      <c r="I3286">
        <f>IF(gait_events!F4924&lt;&gt;"",gait_events!F4924,NA())</f>
        <v>349</v>
      </c>
      <c r="J3286">
        <f>IF(gait_events!G4924&lt;&gt;"",gait_events!G4924,NA())</f>
        <v>347</v>
      </c>
      <c r="K3286">
        <f t="shared" si="408"/>
        <v>2</v>
      </c>
      <c r="L3286">
        <f t="shared" si="409"/>
        <v>10</v>
      </c>
      <c r="M3286">
        <f t="shared" si="410"/>
        <v>1</v>
      </c>
      <c r="N3286">
        <f t="shared" si="411"/>
        <v>1</v>
      </c>
      <c r="O3286">
        <f t="shared" si="412"/>
        <v>1</v>
      </c>
      <c r="P3286">
        <f t="shared" si="413"/>
        <v>0</v>
      </c>
      <c r="Q3286">
        <f t="shared" si="414"/>
        <v>0</v>
      </c>
      <c r="R3286">
        <f t="shared" si="415"/>
        <v>1</v>
      </c>
    </row>
    <row r="3287" spans="1:18" x14ac:dyDescent="0.25">
      <c r="A3287" t="str">
        <f>gait_events!B4925</f>
        <v>pp070</v>
      </c>
      <c r="B3287" t="str">
        <f>VLOOKUP(A3287,participants!A:B,2,0)</f>
        <v>M</v>
      </c>
      <c r="C3287">
        <f>VLOOKUP(A3287,participants!A:C,3,0)</f>
        <v>68</v>
      </c>
      <c r="D3287" t="str">
        <f>VLOOKUP(A3287,participants!A:F,6,0)</f>
        <v>cLBP</v>
      </c>
      <c r="E3287" t="str">
        <f>IF(LEN(SUBSTITUTE(gait_events!C4925,"_run-",""))&lt;&gt;LEN(gait_events!C4925),LEFT(RIGHT(gait_events!C4925,LEN(gait_events!C4925)-19),FIND("_run-",RIGHT(gait_events!C4925,LEN(gait_events!C4925)-19),1)-1),RIGHT(gait_events!C4925,LEN(gait_events!C4925)-19))</f>
        <v>Fast</v>
      </c>
      <c r="F3287" t="str">
        <f>IF(LEN(SUBSTITUTE(gait_events!C4925,"_run-",""))&lt;&gt;LEN(gait_events!C4925),RIGHT(gait_events!C4925,LEN(gait_events!C4925)-FIND("_run-",gait_events!C4925,1)-4),"")</f>
        <v/>
      </c>
      <c r="G3287" t="str">
        <f>gait_events!D4925</f>
        <v>right_shank</v>
      </c>
      <c r="H3287" t="str">
        <f>gait_events!E4925</f>
        <v>IC</v>
      </c>
      <c r="I3287">
        <f>IF(gait_events!F4925&lt;&gt;"",gait_events!F4925,NA())</f>
        <v>560</v>
      </c>
      <c r="J3287">
        <f>IF(gait_events!G4925&lt;&gt;"",gait_events!G4925,NA())</f>
        <v>559</v>
      </c>
      <c r="K3287">
        <f t="shared" si="408"/>
        <v>1</v>
      </c>
      <c r="L3287">
        <f t="shared" si="409"/>
        <v>5</v>
      </c>
      <c r="M3287">
        <f t="shared" si="410"/>
        <v>1</v>
      </c>
      <c r="N3287">
        <f t="shared" si="411"/>
        <v>1</v>
      </c>
      <c r="O3287">
        <f t="shared" si="412"/>
        <v>1</v>
      </c>
      <c r="P3287">
        <f t="shared" si="413"/>
        <v>0</v>
      </c>
      <c r="Q3287">
        <f t="shared" si="414"/>
        <v>0</v>
      </c>
      <c r="R3287">
        <f t="shared" si="415"/>
        <v>1</v>
      </c>
    </row>
    <row r="3288" spans="1:18" x14ac:dyDescent="0.25">
      <c r="A3288" t="str">
        <f>gait_events!B4926</f>
        <v>pp070</v>
      </c>
      <c r="B3288" t="str">
        <f>VLOOKUP(A3288,participants!A:B,2,0)</f>
        <v>M</v>
      </c>
      <c r="C3288">
        <f>VLOOKUP(A3288,participants!A:C,3,0)</f>
        <v>68</v>
      </c>
      <c r="D3288" t="str">
        <f>VLOOKUP(A3288,participants!A:F,6,0)</f>
        <v>cLBP</v>
      </c>
      <c r="E3288" t="str">
        <f>IF(LEN(SUBSTITUTE(gait_events!C4926,"_run-",""))&lt;&gt;LEN(gait_events!C4926),LEFT(RIGHT(gait_events!C4926,LEN(gait_events!C4926)-19),FIND("_run-",RIGHT(gait_events!C4926,LEN(gait_events!C4926)-19),1)-1),RIGHT(gait_events!C4926,LEN(gait_events!C4926)-19))</f>
        <v>Fast</v>
      </c>
      <c r="F3288" t="str">
        <f>IF(LEN(SUBSTITUTE(gait_events!C4926,"_run-",""))&lt;&gt;LEN(gait_events!C4926),RIGHT(gait_events!C4926,LEN(gait_events!C4926)-FIND("_run-",gait_events!C4926,1)-4),"")</f>
        <v/>
      </c>
      <c r="G3288" t="str">
        <f>gait_events!D4926</f>
        <v>right_shank</v>
      </c>
      <c r="H3288" t="str">
        <f>gait_events!E4926</f>
        <v>IC</v>
      </c>
      <c r="I3288">
        <f>IF(gait_events!F4926&lt;&gt;"",gait_events!F4926,NA())</f>
        <v>778</v>
      </c>
      <c r="J3288">
        <f>IF(gait_events!G4926&lt;&gt;"",gait_events!G4926,NA())</f>
        <v>777</v>
      </c>
      <c r="K3288">
        <f t="shared" si="408"/>
        <v>1</v>
      </c>
      <c r="L3288">
        <f t="shared" si="409"/>
        <v>5</v>
      </c>
      <c r="M3288">
        <f t="shared" si="410"/>
        <v>1</v>
      </c>
      <c r="N3288">
        <f t="shared" si="411"/>
        <v>1</v>
      </c>
      <c r="O3288">
        <f t="shared" si="412"/>
        <v>1</v>
      </c>
      <c r="P3288">
        <f t="shared" si="413"/>
        <v>0</v>
      </c>
      <c r="Q3288">
        <f t="shared" si="414"/>
        <v>0</v>
      </c>
      <c r="R3288">
        <f t="shared" si="415"/>
        <v>1</v>
      </c>
    </row>
    <row r="3289" spans="1:18" x14ac:dyDescent="0.25">
      <c r="A3289" t="str">
        <f>gait_events!B4927</f>
        <v>pp070</v>
      </c>
      <c r="B3289" t="str">
        <f>VLOOKUP(A3289,participants!A:B,2,0)</f>
        <v>M</v>
      </c>
      <c r="C3289">
        <f>VLOOKUP(A3289,participants!A:C,3,0)</f>
        <v>68</v>
      </c>
      <c r="D3289" t="str">
        <f>VLOOKUP(A3289,participants!A:F,6,0)</f>
        <v>cLBP</v>
      </c>
      <c r="E3289" t="str">
        <f>IF(LEN(SUBSTITUTE(gait_events!C4927,"_run-",""))&lt;&gt;LEN(gait_events!C4927),LEFT(RIGHT(gait_events!C4927,LEN(gait_events!C4927)-19),FIND("_run-",RIGHT(gait_events!C4927,LEN(gait_events!C4927)-19),1)-1),RIGHT(gait_events!C4927,LEN(gait_events!C4927)-19))</f>
        <v>Fast</v>
      </c>
      <c r="F3289" t="str">
        <f>IF(LEN(SUBSTITUTE(gait_events!C4927,"_run-",""))&lt;&gt;LEN(gait_events!C4927),RIGHT(gait_events!C4927,LEN(gait_events!C4927)-FIND("_run-",gait_events!C4927,1)-4),"")</f>
        <v/>
      </c>
      <c r="G3289" t="str">
        <f>gait_events!D4927</f>
        <v>right_shank</v>
      </c>
      <c r="H3289" t="str">
        <f>gait_events!E4927</f>
        <v>IC</v>
      </c>
      <c r="I3289">
        <f>IF(gait_events!F4927&lt;&gt;"",gait_events!F4927,NA())</f>
        <v>1002</v>
      </c>
      <c r="J3289">
        <f>IF(gait_events!G4927&lt;&gt;"",gait_events!G4927,NA())</f>
        <v>1002</v>
      </c>
      <c r="K3289">
        <f t="shared" si="408"/>
        <v>0</v>
      </c>
      <c r="L3289">
        <f t="shared" si="409"/>
        <v>0</v>
      </c>
      <c r="M3289">
        <f t="shared" si="410"/>
        <v>1</v>
      </c>
      <c r="N3289">
        <f t="shared" si="411"/>
        <v>1</v>
      </c>
      <c r="O3289">
        <f t="shared" si="412"/>
        <v>1</v>
      </c>
      <c r="P3289">
        <f t="shared" si="413"/>
        <v>0</v>
      </c>
      <c r="Q3289">
        <f t="shared" si="414"/>
        <v>0</v>
      </c>
      <c r="R3289">
        <f t="shared" si="415"/>
        <v>1</v>
      </c>
    </row>
    <row r="3290" spans="1:18" x14ac:dyDescent="0.25">
      <c r="A3290" t="str">
        <f>gait_events!B4928</f>
        <v>pp070</v>
      </c>
      <c r="B3290" t="str">
        <f>VLOOKUP(A3290,participants!A:B,2,0)</f>
        <v>M</v>
      </c>
      <c r="C3290">
        <f>VLOOKUP(A3290,participants!A:C,3,0)</f>
        <v>68</v>
      </c>
      <c r="D3290" t="str">
        <f>VLOOKUP(A3290,participants!A:F,6,0)</f>
        <v>cLBP</v>
      </c>
      <c r="E3290" t="str">
        <f>IF(LEN(SUBSTITUTE(gait_events!C4928,"_run-",""))&lt;&gt;LEN(gait_events!C4928),LEFT(RIGHT(gait_events!C4928,LEN(gait_events!C4928)-19),FIND("_run-",RIGHT(gait_events!C4928,LEN(gait_events!C4928)-19),1)-1),RIGHT(gait_events!C4928,LEN(gait_events!C4928)-19))</f>
        <v>Fast</v>
      </c>
      <c r="F3290" t="str">
        <f>IF(LEN(SUBSTITUTE(gait_events!C4928,"_run-",""))&lt;&gt;LEN(gait_events!C4928),RIGHT(gait_events!C4928,LEN(gait_events!C4928)-FIND("_run-",gait_events!C4928,1)-4),"")</f>
        <v/>
      </c>
      <c r="G3290" t="str">
        <f>gait_events!D4928</f>
        <v>right_shank</v>
      </c>
      <c r="H3290" t="str">
        <f>gait_events!E4928</f>
        <v>FC</v>
      </c>
      <c r="I3290">
        <f>IF(gait_events!F4928&lt;&gt;"",gait_events!F4928,NA())</f>
        <v>60</v>
      </c>
      <c r="J3290">
        <f>IF(gait_events!G4928&lt;&gt;"",gait_events!G4928,NA())</f>
        <v>59</v>
      </c>
      <c r="K3290">
        <f t="shared" si="408"/>
        <v>1</v>
      </c>
      <c r="L3290">
        <f t="shared" si="409"/>
        <v>5</v>
      </c>
      <c r="M3290">
        <f t="shared" si="410"/>
        <v>1</v>
      </c>
      <c r="N3290">
        <f t="shared" si="411"/>
        <v>1</v>
      </c>
      <c r="O3290">
        <f t="shared" si="412"/>
        <v>1</v>
      </c>
      <c r="P3290">
        <f t="shared" si="413"/>
        <v>0</v>
      </c>
      <c r="Q3290">
        <f t="shared" si="414"/>
        <v>0</v>
      </c>
      <c r="R3290">
        <f t="shared" si="415"/>
        <v>1</v>
      </c>
    </row>
    <row r="3291" spans="1:18" x14ac:dyDescent="0.25">
      <c r="A3291" t="str">
        <f>gait_events!B4929</f>
        <v>pp070</v>
      </c>
      <c r="B3291" t="str">
        <f>VLOOKUP(A3291,participants!A:B,2,0)</f>
        <v>M</v>
      </c>
      <c r="C3291">
        <f>VLOOKUP(A3291,participants!A:C,3,0)</f>
        <v>68</v>
      </c>
      <c r="D3291" t="str">
        <f>VLOOKUP(A3291,participants!A:F,6,0)</f>
        <v>cLBP</v>
      </c>
      <c r="E3291" t="str">
        <f>IF(LEN(SUBSTITUTE(gait_events!C4929,"_run-",""))&lt;&gt;LEN(gait_events!C4929),LEFT(RIGHT(gait_events!C4929,LEN(gait_events!C4929)-19),FIND("_run-",RIGHT(gait_events!C4929,LEN(gait_events!C4929)-19),1)-1),RIGHT(gait_events!C4929,LEN(gait_events!C4929)-19))</f>
        <v>Fast</v>
      </c>
      <c r="F3291" t="str">
        <f>IF(LEN(SUBSTITUTE(gait_events!C4929,"_run-",""))&lt;&gt;LEN(gait_events!C4929),RIGHT(gait_events!C4929,LEN(gait_events!C4929)-FIND("_run-",gait_events!C4929,1)-4),"")</f>
        <v/>
      </c>
      <c r="G3291" t="str">
        <f>gait_events!D4929</f>
        <v>right_shank</v>
      </c>
      <c r="H3291" t="str">
        <f>gait_events!E4929</f>
        <v>FC</v>
      </c>
      <c r="I3291">
        <f>IF(gait_events!F4929&lt;&gt;"",gait_events!F4929,NA())</f>
        <v>270</v>
      </c>
      <c r="J3291">
        <f>IF(gait_events!G4929&lt;&gt;"",gait_events!G4929,NA())</f>
        <v>268</v>
      </c>
      <c r="K3291">
        <f t="shared" si="408"/>
        <v>2</v>
      </c>
      <c r="L3291">
        <f t="shared" si="409"/>
        <v>10</v>
      </c>
      <c r="M3291">
        <f t="shared" si="410"/>
        <v>1</v>
      </c>
      <c r="N3291">
        <f t="shared" si="411"/>
        <v>1</v>
      </c>
      <c r="O3291">
        <f t="shared" si="412"/>
        <v>1</v>
      </c>
      <c r="P3291">
        <f t="shared" si="413"/>
        <v>0</v>
      </c>
      <c r="Q3291">
        <f t="shared" si="414"/>
        <v>0</v>
      </c>
      <c r="R3291">
        <f t="shared" si="415"/>
        <v>1</v>
      </c>
    </row>
    <row r="3292" spans="1:18" x14ac:dyDescent="0.25">
      <c r="A3292" t="str">
        <f>gait_events!B4930</f>
        <v>pp070</v>
      </c>
      <c r="B3292" t="str">
        <f>VLOOKUP(A3292,participants!A:B,2,0)</f>
        <v>M</v>
      </c>
      <c r="C3292">
        <f>VLOOKUP(A3292,participants!A:C,3,0)</f>
        <v>68</v>
      </c>
      <c r="D3292" t="str">
        <f>VLOOKUP(A3292,participants!A:F,6,0)</f>
        <v>cLBP</v>
      </c>
      <c r="E3292" t="str">
        <f>IF(LEN(SUBSTITUTE(gait_events!C4930,"_run-",""))&lt;&gt;LEN(gait_events!C4930),LEFT(RIGHT(gait_events!C4930,LEN(gait_events!C4930)-19),FIND("_run-",RIGHT(gait_events!C4930,LEN(gait_events!C4930)-19),1)-1),RIGHT(gait_events!C4930,LEN(gait_events!C4930)-19))</f>
        <v>Fast</v>
      </c>
      <c r="F3292" t="str">
        <f>IF(LEN(SUBSTITUTE(gait_events!C4930,"_run-",""))&lt;&gt;LEN(gait_events!C4930),RIGHT(gait_events!C4930,LEN(gait_events!C4930)-FIND("_run-",gait_events!C4930,1)-4),"")</f>
        <v/>
      </c>
      <c r="G3292" t="str">
        <f>gait_events!D4930</f>
        <v>right_shank</v>
      </c>
      <c r="H3292" t="str">
        <f>gait_events!E4930</f>
        <v>FC</v>
      </c>
      <c r="I3292">
        <f>IF(gait_events!F4930&lt;&gt;"",gait_events!F4930,NA())</f>
        <v>485</v>
      </c>
      <c r="J3292">
        <f>IF(gait_events!G4930&lt;&gt;"",gait_events!G4930,NA())</f>
        <v>479</v>
      </c>
      <c r="K3292">
        <f t="shared" si="408"/>
        <v>6</v>
      </c>
      <c r="L3292">
        <f t="shared" si="409"/>
        <v>30</v>
      </c>
      <c r="M3292">
        <f t="shared" si="410"/>
        <v>1</v>
      </c>
      <c r="N3292">
        <f t="shared" si="411"/>
        <v>1</v>
      </c>
      <c r="O3292">
        <f t="shared" si="412"/>
        <v>1</v>
      </c>
      <c r="P3292">
        <f t="shared" si="413"/>
        <v>0</v>
      </c>
      <c r="Q3292">
        <f t="shared" si="414"/>
        <v>0</v>
      </c>
      <c r="R3292">
        <f t="shared" si="415"/>
        <v>1</v>
      </c>
    </row>
    <row r="3293" spans="1:18" x14ac:dyDescent="0.25">
      <c r="A3293" t="str">
        <f>gait_events!B4931</f>
        <v>pp070</v>
      </c>
      <c r="B3293" t="str">
        <f>VLOOKUP(A3293,participants!A:B,2,0)</f>
        <v>M</v>
      </c>
      <c r="C3293">
        <f>VLOOKUP(A3293,participants!A:C,3,0)</f>
        <v>68</v>
      </c>
      <c r="D3293" t="str">
        <f>VLOOKUP(A3293,participants!A:F,6,0)</f>
        <v>cLBP</v>
      </c>
      <c r="E3293" t="str">
        <f>IF(LEN(SUBSTITUTE(gait_events!C4931,"_run-",""))&lt;&gt;LEN(gait_events!C4931),LEFT(RIGHT(gait_events!C4931,LEN(gait_events!C4931)-19),FIND("_run-",RIGHT(gait_events!C4931,LEN(gait_events!C4931)-19),1)-1),RIGHT(gait_events!C4931,LEN(gait_events!C4931)-19))</f>
        <v>Fast</v>
      </c>
      <c r="F3293" t="str">
        <f>IF(LEN(SUBSTITUTE(gait_events!C4931,"_run-",""))&lt;&gt;LEN(gait_events!C4931),RIGHT(gait_events!C4931,LEN(gait_events!C4931)-FIND("_run-",gait_events!C4931,1)-4),"")</f>
        <v/>
      </c>
      <c r="G3293" t="str">
        <f>gait_events!D4931</f>
        <v>right_shank</v>
      </c>
      <c r="H3293" t="str">
        <f>gait_events!E4931</f>
        <v>FC</v>
      </c>
      <c r="I3293">
        <f>IF(gait_events!F4931&lt;&gt;"",gait_events!F4931,NA())</f>
        <v>702</v>
      </c>
      <c r="J3293">
        <f>IF(gait_events!G4931&lt;&gt;"",gait_events!G4931,NA())</f>
        <v>701</v>
      </c>
      <c r="K3293">
        <f t="shared" si="408"/>
        <v>1</v>
      </c>
      <c r="L3293">
        <f t="shared" si="409"/>
        <v>5</v>
      </c>
      <c r="M3293">
        <f t="shared" si="410"/>
        <v>1</v>
      </c>
      <c r="N3293">
        <f t="shared" si="411"/>
        <v>1</v>
      </c>
      <c r="O3293">
        <f t="shared" si="412"/>
        <v>1</v>
      </c>
      <c r="P3293">
        <f t="shared" si="413"/>
        <v>0</v>
      </c>
      <c r="Q3293">
        <f t="shared" si="414"/>
        <v>0</v>
      </c>
      <c r="R3293">
        <f t="shared" si="415"/>
        <v>1</v>
      </c>
    </row>
    <row r="3294" spans="1:18" x14ac:dyDescent="0.25">
      <c r="A3294" t="str">
        <f>gait_events!B4932</f>
        <v>pp070</v>
      </c>
      <c r="B3294" t="str">
        <f>VLOOKUP(A3294,participants!A:B,2,0)</f>
        <v>M</v>
      </c>
      <c r="C3294">
        <f>VLOOKUP(A3294,participants!A:C,3,0)</f>
        <v>68</v>
      </c>
      <c r="D3294" t="str">
        <f>VLOOKUP(A3294,participants!A:F,6,0)</f>
        <v>cLBP</v>
      </c>
      <c r="E3294" t="str">
        <f>IF(LEN(SUBSTITUTE(gait_events!C4932,"_run-",""))&lt;&gt;LEN(gait_events!C4932),LEFT(RIGHT(gait_events!C4932,LEN(gait_events!C4932)-19),FIND("_run-",RIGHT(gait_events!C4932,LEN(gait_events!C4932)-19),1)-1),RIGHT(gait_events!C4932,LEN(gait_events!C4932)-19))</f>
        <v>Fast</v>
      </c>
      <c r="F3294" t="str">
        <f>IF(LEN(SUBSTITUTE(gait_events!C4932,"_run-",""))&lt;&gt;LEN(gait_events!C4932),RIGHT(gait_events!C4932,LEN(gait_events!C4932)-FIND("_run-",gait_events!C4932,1)-4),"")</f>
        <v/>
      </c>
      <c r="G3294" t="str">
        <f>gait_events!D4932</f>
        <v>right_shank</v>
      </c>
      <c r="H3294" t="str">
        <f>gait_events!E4932</f>
        <v>FC</v>
      </c>
      <c r="I3294">
        <f>IF(gait_events!F4932&lt;&gt;"",gait_events!F4932,NA())</f>
        <v>932</v>
      </c>
      <c r="J3294">
        <f>IF(gait_events!G4932&lt;&gt;"",gait_events!G4932,NA())</f>
        <v>930</v>
      </c>
      <c r="K3294">
        <f t="shared" si="408"/>
        <v>2</v>
      </c>
      <c r="L3294">
        <f t="shared" si="409"/>
        <v>10</v>
      </c>
      <c r="M3294">
        <f t="shared" si="410"/>
        <v>1</v>
      </c>
      <c r="N3294">
        <f t="shared" si="411"/>
        <v>1</v>
      </c>
      <c r="O3294">
        <f t="shared" si="412"/>
        <v>1</v>
      </c>
      <c r="P3294">
        <f t="shared" si="413"/>
        <v>0</v>
      </c>
      <c r="Q3294">
        <f t="shared" si="414"/>
        <v>0</v>
      </c>
      <c r="R3294">
        <f t="shared" si="415"/>
        <v>1</v>
      </c>
    </row>
    <row r="3295" spans="1:18" x14ac:dyDescent="0.25">
      <c r="A3295" t="str">
        <f>gait_events!B4933</f>
        <v>pp070</v>
      </c>
      <c r="B3295" t="str">
        <f>VLOOKUP(A3295,participants!A:B,2,0)</f>
        <v>M</v>
      </c>
      <c r="C3295">
        <f>VLOOKUP(A3295,participants!A:C,3,0)</f>
        <v>68</v>
      </c>
      <c r="D3295" t="str">
        <f>VLOOKUP(A3295,participants!A:F,6,0)</f>
        <v>cLBP</v>
      </c>
      <c r="E3295" t="str">
        <f>IF(LEN(SUBSTITUTE(gait_events!C4933,"_run-",""))&lt;&gt;LEN(gait_events!C4933),LEFT(RIGHT(gait_events!C4933,LEN(gait_events!C4933)-19),FIND("_run-",RIGHT(gait_events!C4933,LEN(gait_events!C4933)-19),1)-1),RIGHT(gait_events!C4933,LEN(gait_events!C4933)-19))</f>
        <v>Preferred</v>
      </c>
      <c r="F3295" t="str">
        <f>IF(LEN(SUBSTITUTE(gait_events!C4933,"_run-",""))&lt;&gt;LEN(gait_events!C4933),RIGHT(gait_events!C4933,LEN(gait_events!C4933)-FIND("_run-",gait_events!C4933,1)-4),"")</f>
        <v/>
      </c>
      <c r="G3295" t="str">
        <f>gait_events!D4933</f>
        <v>left_ankle</v>
      </c>
      <c r="H3295" t="str">
        <f>gait_events!E4933</f>
        <v>IC</v>
      </c>
      <c r="I3295">
        <f>IF(gait_events!F4933&lt;&gt;"",gait_events!F4933,NA())</f>
        <v>41</v>
      </c>
      <c r="J3295">
        <f>IF(gait_events!G4933&lt;&gt;"",gait_events!G4933,NA())</f>
        <v>40</v>
      </c>
      <c r="K3295">
        <f t="shared" si="408"/>
        <v>1</v>
      </c>
      <c r="L3295">
        <f t="shared" si="409"/>
        <v>5</v>
      </c>
      <c r="M3295">
        <f t="shared" si="410"/>
        <v>1</v>
      </c>
      <c r="N3295">
        <f t="shared" si="411"/>
        <v>1</v>
      </c>
      <c r="O3295">
        <f t="shared" si="412"/>
        <v>1</v>
      </c>
      <c r="P3295">
        <f t="shared" si="413"/>
        <v>0</v>
      </c>
      <c r="Q3295">
        <f t="shared" si="414"/>
        <v>0</v>
      </c>
      <c r="R3295">
        <f t="shared" si="415"/>
        <v>1</v>
      </c>
    </row>
    <row r="3296" spans="1:18" x14ac:dyDescent="0.25">
      <c r="A3296" t="str">
        <f>gait_events!B4934</f>
        <v>pp070</v>
      </c>
      <c r="B3296" t="str">
        <f>VLOOKUP(A3296,participants!A:B,2,0)</f>
        <v>M</v>
      </c>
      <c r="C3296">
        <f>VLOOKUP(A3296,participants!A:C,3,0)</f>
        <v>68</v>
      </c>
      <c r="D3296" t="str">
        <f>VLOOKUP(A3296,participants!A:F,6,0)</f>
        <v>cLBP</v>
      </c>
      <c r="E3296" t="str">
        <f>IF(LEN(SUBSTITUTE(gait_events!C4934,"_run-",""))&lt;&gt;LEN(gait_events!C4934),LEFT(RIGHT(gait_events!C4934,LEN(gait_events!C4934)-19),FIND("_run-",RIGHT(gait_events!C4934,LEN(gait_events!C4934)-19),1)-1),RIGHT(gait_events!C4934,LEN(gait_events!C4934)-19))</f>
        <v>Preferred</v>
      </c>
      <c r="F3296" t="str">
        <f>IF(LEN(SUBSTITUTE(gait_events!C4934,"_run-",""))&lt;&gt;LEN(gait_events!C4934),RIGHT(gait_events!C4934,LEN(gait_events!C4934)-FIND("_run-",gait_events!C4934,1)-4),"")</f>
        <v/>
      </c>
      <c r="G3296" t="str">
        <f>gait_events!D4934</f>
        <v>left_ankle</v>
      </c>
      <c r="H3296" t="str">
        <f>gait_events!E4934</f>
        <v>IC</v>
      </c>
      <c r="I3296">
        <f>IF(gait_events!F4934&lt;&gt;"",gait_events!F4934,NA())</f>
        <v>293</v>
      </c>
      <c r="J3296">
        <f>IF(gait_events!G4934&lt;&gt;"",gait_events!G4934,NA())</f>
        <v>295</v>
      </c>
      <c r="K3296">
        <f t="shared" si="408"/>
        <v>-2</v>
      </c>
      <c r="L3296">
        <f t="shared" si="409"/>
        <v>-10</v>
      </c>
      <c r="M3296">
        <f t="shared" si="410"/>
        <v>1</v>
      </c>
      <c r="N3296">
        <f t="shared" si="411"/>
        <v>1</v>
      </c>
      <c r="O3296">
        <f t="shared" si="412"/>
        <v>1</v>
      </c>
      <c r="P3296">
        <f t="shared" si="413"/>
        <v>0</v>
      </c>
      <c r="Q3296">
        <f t="shared" si="414"/>
        <v>0</v>
      </c>
      <c r="R3296">
        <f t="shared" si="415"/>
        <v>1</v>
      </c>
    </row>
    <row r="3297" spans="1:18" x14ac:dyDescent="0.25">
      <c r="A3297" t="str">
        <f>gait_events!B4935</f>
        <v>pp070</v>
      </c>
      <c r="B3297" t="str">
        <f>VLOOKUP(A3297,participants!A:B,2,0)</f>
        <v>M</v>
      </c>
      <c r="C3297">
        <f>VLOOKUP(A3297,participants!A:C,3,0)</f>
        <v>68</v>
      </c>
      <c r="D3297" t="str">
        <f>VLOOKUP(A3297,participants!A:F,6,0)</f>
        <v>cLBP</v>
      </c>
      <c r="E3297" t="str">
        <f>IF(LEN(SUBSTITUTE(gait_events!C4935,"_run-",""))&lt;&gt;LEN(gait_events!C4935),LEFT(RIGHT(gait_events!C4935,LEN(gait_events!C4935)-19),FIND("_run-",RIGHT(gait_events!C4935,LEN(gait_events!C4935)-19),1)-1),RIGHT(gait_events!C4935,LEN(gait_events!C4935)-19))</f>
        <v>Preferred</v>
      </c>
      <c r="F3297" t="str">
        <f>IF(LEN(SUBSTITUTE(gait_events!C4935,"_run-",""))&lt;&gt;LEN(gait_events!C4935),RIGHT(gait_events!C4935,LEN(gait_events!C4935)-FIND("_run-",gait_events!C4935,1)-4),"")</f>
        <v/>
      </c>
      <c r="G3297" t="str">
        <f>gait_events!D4935</f>
        <v>left_ankle</v>
      </c>
      <c r="H3297" t="str">
        <f>gait_events!E4935</f>
        <v>IC</v>
      </c>
      <c r="I3297">
        <f>IF(gait_events!F4935&lt;&gt;"",gait_events!F4935,NA())</f>
        <v>549</v>
      </c>
      <c r="J3297">
        <f>IF(gait_events!G4935&lt;&gt;"",gait_events!G4935,NA())</f>
        <v>549</v>
      </c>
      <c r="K3297">
        <f t="shared" si="408"/>
        <v>0</v>
      </c>
      <c r="L3297">
        <f t="shared" si="409"/>
        <v>0</v>
      </c>
      <c r="M3297">
        <f t="shared" si="410"/>
        <v>1</v>
      </c>
      <c r="N3297">
        <f t="shared" si="411"/>
        <v>1</v>
      </c>
      <c r="O3297">
        <f t="shared" si="412"/>
        <v>1</v>
      </c>
      <c r="P3297">
        <f t="shared" si="413"/>
        <v>0</v>
      </c>
      <c r="Q3297">
        <f t="shared" si="414"/>
        <v>0</v>
      </c>
      <c r="R3297">
        <f t="shared" si="415"/>
        <v>1</v>
      </c>
    </row>
    <row r="3298" spans="1:18" x14ac:dyDescent="0.25">
      <c r="A3298" t="str">
        <f>gait_events!B4936</f>
        <v>pp070</v>
      </c>
      <c r="B3298" t="str">
        <f>VLOOKUP(A3298,participants!A:B,2,0)</f>
        <v>M</v>
      </c>
      <c r="C3298">
        <f>VLOOKUP(A3298,participants!A:C,3,0)</f>
        <v>68</v>
      </c>
      <c r="D3298" t="str">
        <f>VLOOKUP(A3298,participants!A:F,6,0)</f>
        <v>cLBP</v>
      </c>
      <c r="E3298" t="str">
        <f>IF(LEN(SUBSTITUTE(gait_events!C4936,"_run-",""))&lt;&gt;LEN(gait_events!C4936),LEFT(RIGHT(gait_events!C4936,LEN(gait_events!C4936)-19),FIND("_run-",RIGHT(gait_events!C4936,LEN(gait_events!C4936)-19),1)-1),RIGHT(gait_events!C4936,LEN(gait_events!C4936)-19))</f>
        <v>Preferred</v>
      </c>
      <c r="F3298" t="str">
        <f>IF(LEN(SUBSTITUTE(gait_events!C4936,"_run-",""))&lt;&gt;LEN(gait_events!C4936),RIGHT(gait_events!C4936,LEN(gait_events!C4936)-FIND("_run-",gait_events!C4936,1)-4),"")</f>
        <v/>
      </c>
      <c r="G3298" t="str">
        <f>gait_events!D4936</f>
        <v>left_ankle</v>
      </c>
      <c r="H3298" t="str">
        <f>gait_events!E4936</f>
        <v>IC</v>
      </c>
      <c r="I3298">
        <f>IF(gait_events!F4936&lt;&gt;"",gait_events!F4936,NA())</f>
        <v>795</v>
      </c>
      <c r="J3298">
        <f>IF(gait_events!G4936&lt;&gt;"",gait_events!G4936,NA())</f>
        <v>797</v>
      </c>
      <c r="K3298">
        <f t="shared" si="408"/>
        <v>-2</v>
      </c>
      <c r="L3298">
        <f t="shared" si="409"/>
        <v>-10</v>
      </c>
      <c r="M3298">
        <f t="shared" si="410"/>
        <v>1</v>
      </c>
      <c r="N3298">
        <f t="shared" si="411"/>
        <v>1</v>
      </c>
      <c r="O3298">
        <f t="shared" si="412"/>
        <v>1</v>
      </c>
      <c r="P3298">
        <f t="shared" si="413"/>
        <v>0</v>
      </c>
      <c r="Q3298">
        <f t="shared" si="414"/>
        <v>0</v>
      </c>
      <c r="R3298">
        <f t="shared" si="415"/>
        <v>1</v>
      </c>
    </row>
    <row r="3299" spans="1:18" x14ac:dyDescent="0.25">
      <c r="A3299" t="str">
        <f>gait_events!B4937</f>
        <v>pp070</v>
      </c>
      <c r="B3299" t="str">
        <f>VLOOKUP(A3299,participants!A:B,2,0)</f>
        <v>M</v>
      </c>
      <c r="C3299">
        <f>VLOOKUP(A3299,participants!A:C,3,0)</f>
        <v>68</v>
      </c>
      <c r="D3299" t="str">
        <f>VLOOKUP(A3299,participants!A:F,6,0)</f>
        <v>cLBP</v>
      </c>
      <c r="E3299" t="str">
        <f>IF(LEN(SUBSTITUTE(gait_events!C4937,"_run-",""))&lt;&gt;LEN(gait_events!C4937),LEFT(RIGHT(gait_events!C4937,LEN(gait_events!C4937)-19),FIND("_run-",RIGHT(gait_events!C4937,LEN(gait_events!C4937)-19),1)-1),RIGHT(gait_events!C4937,LEN(gait_events!C4937)-19))</f>
        <v>Preferred</v>
      </c>
      <c r="F3299" t="str">
        <f>IF(LEN(SUBSTITUTE(gait_events!C4937,"_run-",""))&lt;&gt;LEN(gait_events!C4937),RIGHT(gait_events!C4937,LEN(gait_events!C4937)-FIND("_run-",gait_events!C4937,1)-4),"")</f>
        <v/>
      </c>
      <c r="G3299" t="str">
        <f>gait_events!D4937</f>
        <v>left_ankle</v>
      </c>
      <c r="H3299" t="str">
        <f>gait_events!E4937</f>
        <v>IC</v>
      </c>
      <c r="I3299">
        <f>IF(gait_events!F4937&lt;&gt;"",gait_events!F4937,NA())</f>
        <v>1073</v>
      </c>
      <c r="J3299">
        <f>IF(gait_events!G4937&lt;&gt;"",gait_events!G4937,NA())</f>
        <v>1057</v>
      </c>
      <c r="K3299">
        <f t="shared" si="408"/>
        <v>16</v>
      </c>
      <c r="L3299">
        <f t="shared" si="409"/>
        <v>80</v>
      </c>
      <c r="M3299">
        <f t="shared" si="410"/>
        <v>1</v>
      </c>
      <c r="N3299">
        <f t="shared" si="411"/>
        <v>1</v>
      </c>
      <c r="O3299">
        <f t="shared" si="412"/>
        <v>1</v>
      </c>
      <c r="P3299">
        <f t="shared" si="413"/>
        <v>0</v>
      </c>
      <c r="Q3299">
        <f t="shared" si="414"/>
        <v>0</v>
      </c>
      <c r="R3299">
        <f t="shared" si="415"/>
        <v>1</v>
      </c>
    </row>
    <row r="3300" spans="1:18" x14ac:dyDescent="0.25">
      <c r="A3300" t="str">
        <f>gait_events!B4938</f>
        <v>pp070</v>
      </c>
      <c r="B3300" t="str">
        <f>VLOOKUP(A3300,participants!A:B,2,0)</f>
        <v>M</v>
      </c>
      <c r="C3300">
        <f>VLOOKUP(A3300,participants!A:C,3,0)</f>
        <v>68</v>
      </c>
      <c r="D3300" t="str">
        <f>VLOOKUP(A3300,participants!A:F,6,0)</f>
        <v>cLBP</v>
      </c>
      <c r="E3300" t="str">
        <f>IF(LEN(SUBSTITUTE(gait_events!C4938,"_run-",""))&lt;&gt;LEN(gait_events!C4938),LEFT(RIGHT(gait_events!C4938,LEN(gait_events!C4938)-19),FIND("_run-",RIGHT(gait_events!C4938,LEN(gait_events!C4938)-19),1)-1),RIGHT(gait_events!C4938,LEN(gait_events!C4938)-19))</f>
        <v>Preferred</v>
      </c>
      <c r="F3300" t="str">
        <f>IF(LEN(SUBSTITUTE(gait_events!C4938,"_run-",""))&lt;&gt;LEN(gait_events!C4938),RIGHT(gait_events!C4938,LEN(gait_events!C4938)-FIND("_run-",gait_events!C4938,1)-4),"")</f>
        <v/>
      </c>
      <c r="G3300" t="str">
        <f>gait_events!D4938</f>
        <v>left_ankle</v>
      </c>
      <c r="H3300" t="str">
        <f>gait_events!E4938</f>
        <v>FC</v>
      </c>
      <c r="I3300">
        <f>IF(gait_events!F4938&lt;&gt;"",gait_events!F4938,NA())</f>
        <v>209</v>
      </c>
      <c r="J3300">
        <f>IF(gait_events!G4938&lt;&gt;"",gait_events!G4938,NA())</f>
        <v>207</v>
      </c>
      <c r="K3300">
        <f t="shared" si="408"/>
        <v>2</v>
      </c>
      <c r="L3300">
        <f t="shared" si="409"/>
        <v>10</v>
      </c>
      <c r="M3300">
        <f t="shared" si="410"/>
        <v>1</v>
      </c>
      <c r="N3300">
        <f t="shared" si="411"/>
        <v>1</v>
      </c>
      <c r="O3300">
        <f t="shared" si="412"/>
        <v>1</v>
      </c>
      <c r="P3300">
        <f t="shared" si="413"/>
        <v>0</v>
      </c>
      <c r="Q3300">
        <f t="shared" si="414"/>
        <v>0</v>
      </c>
      <c r="R3300">
        <f t="shared" si="415"/>
        <v>1</v>
      </c>
    </row>
    <row r="3301" spans="1:18" x14ac:dyDescent="0.25">
      <c r="A3301" t="str">
        <f>gait_events!B4939</f>
        <v>pp070</v>
      </c>
      <c r="B3301" t="str">
        <f>VLOOKUP(A3301,participants!A:B,2,0)</f>
        <v>M</v>
      </c>
      <c r="C3301">
        <f>VLOOKUP(A3301,participants!A:C,3,0)</f>
        <v>68</v>
      </c>
      <c r="D3301" t="str">
        <f>VLOOKUP(A3301,participants!A:F,6,0)</f>
        <v>cLBP</v>
      </c>
      <c r="E3301" t="str">
        <f>IF(LEN(SUBSTITUTE(gait_events!C4939,"_run-",""))&lt;&gt;LEN(gait_events!C4939),LEFT(RIGHT(gait_events!C4939,LEN(gait_events!C4939)-19),FIND("_run-",RIGHT(gait_events!C4939,LEN(gait_events!C4939)-19),1)-1),RIGHT(gait_events!C4939,LEN(gait_events!C4939)-19))</f>
        <v>Preferred</v>
      </c>
      <c r="F3301" t="str">
        <f>IF(LEN(SUBSTITUTE(gait_events!C4939,"_run-",""))&lt;&gt;LEN(gait_events!C4939),RIGHT(gait_events!C4939,LEN(gait_events!C4939)-FIND("_run-",gait_events!C4939,1)-4),"")</f>
        <v/>
      </c>
      <c r="G3301" t="str">
        <f>gait_events!D4939</f>
        <v>left_ankle</v>
      </c>
      <c r="H3301" t="str">
        <f>gait_events!E4939</f>
        <v>FC</v>
      </c>
      <c r="I3301">
        <f>IF(gait_events!F4939&lt;&gt;"",gait_events!F4939,NA())</f>
        <v>459</v>
      </c>
      <c r="J3301">
        <f>IF(gait_events!G4939&lt;&gt;"",gait_events!G4939,NA())</f>
        <v>457</v>
      </c>
      <c r="K3301">
        <f t="shared" si="408"/>
        <v>2</v>
      </c>
      <c r="L3301">
        <f t="shared" si="409"/>
        <v>10</v>
      </c>
      <c r="M3301">
        <f t="shared" si="410"/>
        <v>1</v>
      </c>
      <c r="N3301">
        <f t="shared" si="411"/>
        <v>1</v>
      </c>
      <c r="O3301">
        <f t="shared" si="412"/>
        <v>1</v>
      </c>
      <c r="P3301">
        <f t="shared" si="413"/>
        <v>0</v>
      </c>
      <c r="Q3301">
        <f t="shared" si="414"/>
        <v>0</v>
      </c>
      <c r="R3301">
        <f t="shared" si="415"/>
        <v>1</v>
      </c>
    </row>
    <row r="3302" spans="1:18" x14ac:dyDescent="0.25">
      <c r="A3302" t="str">
        <f>gait_events!B4940</f>
        <v>pp070</v>
      </c>
      <c r="B3302" t="str">
        <f>VLOOKUP(A3302,participants!A:B,2,0)</f>
        <v>M</v>
      </c>
      <c r="C3302">
        <f>VLOOKUP(A3302,participants!A:C,3,0)</f>
        <v>68</v>
      </c>
      <c r="D3302" t="str">
        <f>VLOOKUP(A3302,participants!A:F,6,0)</f>
        <v>cLBP</v>
      </c>
      <c r="E3302" t="str">
        <f>IF(LEN(SUBSTITUTE(gait_events!C4940,"_run-",""))&lt;&gt;LEN(gait_events!C4940),LEFT(RIGHT(gait_events!C4940,LEN(gait_events!C4940)-19),FIND("_run-",RIGHT(gait_events!C4940,LEN(gait_events!C4940)-19),1)-1),RIGHT(gait_events!C4940,LEN(gait_events!C4940)-19))</f>
        <v>Preferred</v>
      </c>
      <c r="F3302" t="str">
        <f>IF(LEN(SUBSTITUTE(gait_events!C4940,"_run-",""))&lt;&gt;LEN(gait_events!C4940),RIGHT(gait_events!C4940,LEN(gait_events!C4940)-FIND("_run-",gait_events!C4940,1)-4),"")</f>
        <v/>
      </c>
      <c r="G3302" t="str">
        <f>gait_events!D4940</f>
        <v>left_ankle</v>
      </c>
      <c r="H3302" t="str">
        <f>gait_events!E4940</f>
        <v>FC</v>
      </c>
      <c r="I3302">
        <f>IF(gait_events!F4940&lt;&gt;"",gait_events!F4940,NA())</f>
        <v>712</v>
      </c>
      <c r="J3302">
        <f>IF(gait_events!G4940&lt;&gt;"",gait_events!G4940,NA())</f>
        <v>711</v>
      </c>
      <c r="K3302">
        <f t="shared" si="408"/>
        <v>1</v>
      </c>
      <c r="L3302">
        <f t="shared" si="409"/>
        <v>5</v>
      </c>
      <c r="M3302">
        <f t="shared" si="410"/>
        <v>1</v>
      </c>
      <c r="N3302">
        <f t="shared" si="411"/>
        <v>1</v>
      </c>
      <c r="O3302">
        <f t="shared" si="412"/>
        <v>1</v>
      </c>
      <c r="P3302">
        <f t="shared" si="413"/>
        <v>0</v>
      </c>
      <c r="Q3302">
        <f t="shared" si="414"/>
        <v>0</v>
      </c>
      <c r="R3302">
        <f t="shared" si="415"/>
        <v>1</v>
      </c>
    </row>
    <row r="3303" spans="1:18" x14ac:dyDescent="0.25">
      <c r="A3303" t="str">
        <f>gait_events!B4941</f>
        <v>pp070</v>
      </c>
      <c r="B3303" t="str">
        <f>VLOOKUP(A3303,participants!A:B,2,0)</f>
        <v>M</v>
      </c>
      <c r="C3303">
        <f>VLOOKUP(A3303,participants!A:C,3,0)</f>
        <v>68</v>
      </c>
      <c r="D3303" t="str">
        <f>VLOOKUP(A3303,participants!A:F,6,0)</f>
        <v>cLBP</v>
      </c>
      <c r="E3303" t="str">
        <f>IF(LEN(SUBSTITUTE(gait_events!C4941,"_run-",""))&lt;&gt;LEN(gait_events!C4941),LEFT(RIGHT(gait_events!C4941,LEN(gait_events!C4941)-19),FIND("_run-",RIGHT(gait_events!C4941,LEN(gait_events!C4941)-19),1)-1),RIGHT(gait_events!C4941,LEN(gait_events!C4941)-19))</f>
        <v>Preferred</v>
      </c>
      <c r="F3303" t="str">
        <f>IF(LEN(SUBSTITUTE(gait_events!C4941,"_run-",""))&lt;&gt;LEN(gait_events!C4941),RIGHT(gait_events!C4941,LEN(gait_events!C4941)-FIND("_run-",gait_events!C4941,1)-4),"")</f>
        <v/>
      </c>
      <c r="G3303" t="str">
        <f>gait_events!D4941</f>
        <v>left_ankle</v>
      </c>
      <c r="H3303" t="str">
        <f>gait_events!E4941</f>
        <v>FC</v>
      </c>
      <c r="I3303">
        <f>IF(gait_events!F4941&lt;&gt;"",gait_events!F4941,NA())</f>
        <v>972</v>
      </c>
      <c r="J3303">
        <f>IF(gait_events!G4941&lt;&gt;"",gait_events!G4941,NA())</f>
        <v>970</v>
      </c>
      <c r="K3303">
        <f t="shared" si="408"/>
        <v>2</v>
      </c>
      <c r="L3303">
        <f t="shared" si="409"/>
        <v>10</v>
      </c>
      <c r="M3303">
        <f t="shared" si="410"/>
        <v>1</v>
      </c>
      <c r="N3303">
        <f t="shared" si="411"/>
        <v>1</v>
      </c>
      <c r="O3303">
        <f t="shared" si="412"/>
        <v>1</v>
      </c>
      <c r="P3303">
        <f t="shared" si="413"/>
        <v>0</v>
      </c>
      <c r="Q3303">
        <f t="shared" si="414"/>
        <v>0</v>
      </c>
      <c r="R3303">
        <f t="shared" si="415"/>
        <v>1</v>
      </c>
    </row>
    <row r="3304" spans="1:18" x14ac:dyDescent="0.25">
      <c r="A3304" t="str">
        <f>gait_events!B4942</f>
        <v>pp070</v>
      </c>
      <c r="B3304" t="str">
        <f>VLOOKUP(A3304,participants!A:B,2,0)</f>
        <v>M</v>
      </c>
      <c r="C3304">
        <f>VLOOKUP(A3304,participants!A:C,3,0)</f>
        <v>68</v>
      </c>
      <c r="D3304" t="str">
        <f>VLOOKUP(A3304,participants!A:F,6,0)</f>
        <v>cLBP</v>
      </c>
      <c r="E3304" t="str">
        <f>IF(LEN(SUBSTITUTE(gait_events!C4942,"_run-",""))&lt;&gt;LEN(gait_events!C4942),LEFT(RIGHT(gait_events!C4942,LEN(gait_events!C4942)-19),FIND("_run-",RIGHT(gait_events!C4942,LEN(gait_events!C4942)-19),1)-1),RIGHT(gait_events!C4942,LEN(gait_events!C4942)-19))</f>
        <v>Preferred</v>
      </c>
      <c r="F3304" t="str">
        <f>IF(LEN(SUBSTITUTE(gait_events!C4942,"_run-",""))&lt;&gt;LEN(gait_events!C4942),RIGHT(gait_events!C4942,LEN(gait_events!C4942)-FIND("_run-",gait_events!C4942,1)-4),"")</f>
        <v/>
      </c>
      <c r="G3304" t="str">
        <f>gait_events!D4942</f>
        <v>right_ankle</v>
      </c>
      <c r="H3304" t="str">
        <f>gait_events!E4942</f>
        <v>IC</v>
      </c>
      <c r="I3304">
        <f>IF(gait_events!F4942&lt;&gt;"",gait_events!F4942,NA())</f>
        <v>172</v>
      </c>
      <c r="J3304">
        <f>IF(gait_events!G4942&lt;&gt;"",gait_events!G4942,NA())</f>
        <v>171</v>
      </c>
      <c r="K3304">
        <f t="shared" si="408"/>
        <v>1</v>
      </c>
      <c r="L3304">
        <f t="shared" si="409"/>
        <v>5</v>
      </c>
      <c r="M3304">
        <f t="shared" si="410"/>
        <v>1</v>
      </c>
      <c r="N3304">
        <f t="shared" si="411"/>
        <v>1</v>
      </c>
      <c r="O3304">
        <f t="shared" si="412"/>
        <v>1</v>
      </c>
      <c r="P3304">
        <f t="shared" si="413"/>
        <v>0</v>
      </c>
      <c r="Q3304">
        <f t="shared" si="414"/>
        <v>0</v>
      </c>
      <c r="R3304">
        <f t="shared" si="415"/>
        <v>1</v>
      </c>
    </row>
    <row r="3305" spans="1:18" x14ac:dyDescent="0.25">
      <c r="A3305" t="str">
        <f>gait_events!B4943</f>
        <v>pp070</v>
      </c>
      <c r="B3305" t="str">
        <f>VLOOKUP(A3305,participants!A:B,2,0)</f>
        <v>M</v>
      </c>
      <c r="C3305">
        <f>VLOOKUP(A3305,participants!A:C,3,0)</f>
        <v>68</v>
      </c>
      <c r="D3305" t="str">
        <f>VLOOKUP(A3305,participants!A:F,6,0)</f>
        <v>cLBP</v>
      </c>
      <c r="E3305" t="str">
        <f>IF(LEN(SUBSTITUTE(gait_events!C4943,"_run-",""))&lt;&gt;LEN(gait_events!C4943),LEFT(RIGHT(gait_events!C4943,LEN(gait_events!C4943)-19),FIND("_run-",RIGHT(gait_events!C4943,LEN(gait_events!C4943)-19),1)-1),RIGHT(gait_events!C4943,LEN(gait_events!C4943)-19))</f>
        <v>Preferred</v>
      </c>
      <c r="F3305" t="str">
        <f>IF(LEN(SUBSTITUTE(gait_events!C4943,"_run-",""))&lt;&gt;LEN(gait_events!C4943),RIGHT(gait_events!C4943,LEN(gait_events!C4943)-FIND("_run-",gait_events!C4943,1)-4),"")</f>
        <v/>
      </c>
      <c r="G3305" t="str">
        <f>gait_events!D4943</f>
        <v>right_ankle</v>
      </c>
      <c r="H3305" t="str">
        <f>gait_events!E4943</f>
        <v>IC</v>
      </c>
      <c r="I3305">
        <f>IF(gait_events!F4943&lt;&gt;"",gait_events!F4943,NA())</f>
        <v>420</v>
      </c>
      <c r="J3305">
        <f>IF(gait_events!G4943&lt;&gt;"",gait_events!G4943,NA())</f>
        <v>420</v>
      </c>
      <c r="K3305">
        <f t="shared" si="408"/>
        <v>0</v>
      </c>
      <c r="L3305">
        <f t="shared" si="409"/>
        <v>0</v>
      </c>
      <c r="M3305">
        <f t="shared" si="410"/>
        <v>1</v>
      </c>
      <c r="N3305">
        <f t="shared" si="411"/>
        <v>1</v>
      </c>
      <c r="O3305">
        <f t="shared" si="412"/>
        <v>1</v>
      </c>
      <c r="P3305">
        <f t="shared" si="413"/>
        <v>0</v>
      </c>
      <c r="Q3305">
        <f t="shared" si="414"/>
        <v>0</v>
      </c>
      <c r="R3305">
        <f t="shared" si="415"/>
        <v>1</v>
      </c>
    </row>
    <row r="3306" spans="1:18" x14ac:dyDescent="0.25">
      <c r="A3306" t="str">
        <f>gait_events!B4944</f>
        <v>pp070</v>
      </c>
      <c r="B3306" t="str">
        <f>VLOOKUP(A3306,participants!A:B,2,0)</f>
        <v>M</v>
      </c>
      <c r="C3306">
        <f>VLOOKUP(A3306,participants!A:C,3,0)</f>
        <v>68</v>
      </c>
      <c r="D3306" t="str">
        <f>VLOOKUP(A3306,participants!A:F,6,0)</f>
        <v>cLBP</v>
      </c>
      <c r="E3306" t="str">
        <f>IF(LEN(SUBSTITUTE(gait_events!C4944,"_run-",""))&lt;&gt;LEN(gait_events!C4944),LEFT(RIGHT(gait_events!C4944,LEN(gait_events!C4944)-19),FIND("_run-",RIGHT(gait_events!C4944,LEN(gait_events!C4944)-19),1)-1),RIGHT(gait_events!C4944,LEN(gait_events!C4944)-19))</f>
        <v>Preferred</v>
      </c>
      <c r="F3306" t="str">
        <f>IF(LEN(SUBSTITUTE(gait_events!C4944,"_run-",""))&lt;&gt;LEN(gait_events!C4944),RIGHT(gait_events!C4944,LEN(gait_events!C4944)-FIND("_run-",gait_events!C4944,1)-4),"")</f>
        <v/>
      </c>
      <c r="G3306" t="str">
        <f>gait_events!D4944</f>
        <v>right_ankle</v>
      </c>
      <c r="H3306" t="str">
        <f>gait_events!E4944</f>
        <v>IC</v>
      </c>
      <c r="I3306">
        <f>IF(gait_events!F4944&lt;&gt;"",gait_events!F4944,NA())</f>
        <v>673</v>
      </c>
      <c r="J3306">
        <f>IF(gait_events!G4944&lt;&gt;"",gait_events!G4944,NA())</f>
        <v>673</v>
      </c>
      <c r="K3306">
        <f t="shared" si="408"/>
        <v>0</v>
      </c>
      <c r="L3306">
        <f t="shared" si="409"/>
        <v>0</v>
      </c>
      <c r="M3306">
        <f t="shared" si="410"/>
        <v>1</v>
      </c>
      <c r="N3306">
        <f t="shared" si="411"/>
        <v>1</v>
      </c>
      <c r="O3306">
        <f t="shared" si="412"/>
        <v>1</v>
      </c>
      <c r="P3306">
        <f t="shared" si="413"/>
        <v>0</v>
      </c>
      <c r="Q3306">
        <f t="shared" si="414"/>
        <v>0</v>
      </c>
      <c r="R3306">
        <f t="shared" si="415"/>
        <v>1</v>
      </c>
    </row>
    <row r="3307" spans="1:18" x14ac:dyDescent="0.25">
      <c r="A3307" t="str">
        <f>gait_events!B4945</f>
        <v>pp070</v>
      </c>
      <c r="B3307" t="str">
        <f>VLOOKUP(A3307,participants!A:B,2,0)</f>
        <v>M</v>
      </c>
      <c r="C3307">
        <f>VLOOKUP(A3307,participants!A:C,3,0)</f>
        <v>68</v>
      </c>
      <c r="D3307" t="str">
        <f>VLOOKUP(A3307,participants!A:F,6,0)</f>
        <v>cLBP</v>
      </c>
      <c r="E3307" t="str">
        <f>IF(LEN(SUBSTITUTE(gait_events!C4945,"_run-",""))&lt;&gt;LEN(gait_events!C4945),LEFT(RIGHT(gait_events!C4945,LEN(gait_events!C4945)-19),FIND("_run-",RIGHT(gait_events!C4945,LEN(gait_events!C4945)-19),1)-1),RIGHT(gait_events!C4945,LEN(gait_events!C4945)-19))</f>
        <v>Preferred</v>
      </c>
      <c r="F3307" t="str">
        <f>IF(LEN(SUBSTITUTE(gait_events!C4945,"_run-",""))&lt;&gt;LEN(gait_events!C4945),RIGHT(gait_events!C4945,LEN(gait_events!C4945)-FIND("_run-",gait_events!C4945,1)-4),"")</f>
        <v/>
      </c>
      <c r="G3307" t="str">
        <f>gait_events!D4945</f>
        <v>right_ankle</v>
      </c>
      <c r="H3307" t="str">
        <f>gait_events!E4945</f>
        <v>IC</v>
      </c>
      <c r="I3307">
        <f>IF(gait_events!F4945&lt;&gt;"",gait_events!F4945,NA())</f>
        <v>927</v>
      </c>
      <c r="J3307">
        <f>IF(gait_events!G4945&lt;&gt;"",gait_events!G4945,NA())</f>
        <v>928</v>
      </c>
      <c r="K3307">
        <f t="shared" si="408"/>
        <v>-1</v>
      </c>
      <c r="L3307">
        <f t="shared" si="409"/>
        <v>-5</v>
      </c>
      <c r="M3307">
        <f t="shared" si="410"/>
        <v>1</v>
      </c>
      <c r="N3307">
        <f t="shared" si="411"/>
        <v>1</v>
      </c>
      <c r="O3307">
        <f t="shared" si="412"/>
        <v>1</v>
      </c>
      <c r="P3307">
        <f t="shared" si="413"/>
        <v>0</v>
      </c>
      <c r="Q3307">
        <f t="shared" si="414"/>
        <v>0</v>
      </c>
      <c r="R3307">
        <f t="shared" si="415"/>
        <v>1</v>
      </c>
    </row>
    <row r="3308" spans="1:18" x14ac:dyDescent="0.25">
      <c r="A3308" t="str">
        <f>gait_events!B4946</f>
        <v>pp070</v>
      </c>
      <c r="B3308" t="str">
        <f>VLOOKUP(A3308,participants!A:B,2,0)</f>
        <v>M</v>
      </c>
      <c r="C3308">
        <f>VLOOKUP(A3308,participants!A:C,3,0)</f>
        <v>68</v>
      </c>
      <c r="D3308" t="str">
        <f>VLOOKUP(A3308,participants!A:F,6,0)</f>
        <v>cLBP</v>
      </c>
      <c r="E3308" t="str">
        <f>IF(LEN(SUBSTITUTE(gait_events!C4946,"_run-",""))&lt;&gt;LEN(gait_events!C4946),LEFT(RIGHT(gait_events!C4946,LEN(gait_events!C4946)-19),FIND("_run-",RIGHT(gait_events!C4946,LEN(gait_events!C4946)-19),1)-1),RIGHT(gait_events!C4946,LEN(gait_events!C4946)-19))</f>
        <v>Preferred</v>
      </c>
      <c r="F3308" t="str">
        <f>IF(LEN(SUBSTITUTE(gait_events!C4946,"_run-",""))&lt;&gt;LEN(gait_events!C4946),RIGHT(gait_events!C4946,LEN(gait_events!C4946)-FIND("_run-",gait_events!C4946,1)-4),"")</f>
        <v/>
      </c>
      <c r="G3308" t="str">
        <f>gait_events!D4946</f>
        <v>right_ankle</v>
      </c>
      <c r="H3308" t="str">
        <f>gait_events!E4946</f>
        <v>FC</v>
      </c>
      <c r="I3308">
        <f>IF(gait_events!F4946&lt;&gt;"",gait_events!F4946,NA())</f>
        <v>85</v>
      </c>
      <c r="J3308">
        <f>IF(gait_events!G4946&lt;&gt;"",gait_events!G4946,NA())</f>
        <v>85</v>
      </c>
      <c r="K3308">
        <f t="shared" si="408"/>
        <v>0</v>
      </c>
      <c r="L3308">
        <f t="shared" si="409"/>
        <v>0</v>
      </c>
      <c r="M3308">
        <f t="shared" si="410"/>
        <v>1</v>
      </c>
      <c r="N3308">
        <f t="shared" si="411"/>
        <v>1</v>
      </c>
      <c r="O3308">
        <f t="shared" si="412"/>
        <v>1</v>
      </c>
      <c r="P3308">
        <f t="shared" si="413"/>
        <v>0</v>
      </c>
      <c r="Q3308">
        <f t="shared" si="414"/>
        <v>0</v>
      </c>
      <c r="R3308">
        <f t="shared" si="415"/>
        <v>1</v>
      </c>
    </row>
    <row r="3309" spans="1:18" x14ac:dyDescent="0.25">
      <c r="A3309" t="str">
        <f>gait_events!B4947</f>
        <v>pp070</v>
      </c>
      <c r="B3309" t="str">
        <f>VLOOKUP(A3309,participants!A:B,2,0)</f>
        <v>M</v>
      </c>
      <c r="C3309">
        <f>VLOOKUP(A3309,participants!A:C,3,0)</f>
        <v>68</v>
      </c>
      <c r="D3309" t="str">
        <f>VLOOKUP(A3309,participants!A:F,6,0)</f>
        <v>cLBP</v>
      </c>
      <c r="E3309" t="str">
        <f>IF(LEN(SUBSTITUTE(gait_events!C4947,"_run-",""))&lt;&gt;LEN(gait_events!C4947),LEFT(RIGHT(gait_events!C4947,LEN(gait_events!C4947)-19),FIND("_run-",RIGHT(gait_events!C4947,LEN(gait_events!C4947)-19),1)-1),RIGHT(gait_events!C4947,LEN(gait_events!C4947)-19))</f>
        <v>Preferred</v>
      </c>
      <c r="F3309" t="str">
        <f>IF(LEN(SUBSTITUTE(gait_events!C4947,"_run-",""))&lt;&gt;LEN(gait_events!C4947),RIGHT(gait_events!C4947,LEN(gait_events!C4947)-FIND("_run-",gait_events!C4947,1)-4),"")</f>
        <v/>
      </c>
      <c r="G3309" t="str">
        <f>gait_events!D4947</f>
        <v>right_ankle</v>
      </c>
      <c r="H3309" t="str">
        <f>gait_events!E4947</f>
        <v>FC</v>
      </c>
      <c r="I3309">
        <f>IF(gait_events!F4947&lt;&gt;"",gait_events!F4947,NA())</f>
        <v>334</v>
      </c>
      <c r="J3309">
        <f>IF(gait_events!G4947&lt;&gt;"",gait_events!G4947,NA())</f>
        <v>335</v>
      </c>
      <c r="K3309">
        <f t="shared" si="408"/>
        <v>-1</v>
      </c>
      <c r="L3309">
        <f t="shared" si="409"/>
        <v>-5</v>
      </c>
      <c r="M3309">
        <f t="shared" si="410"/>
        <v>1</v>
      </c>
      <c r="N3309">
        <f t="shared" si="411"/>
        <v>1</v>
      </c>
      <c r="O3309">
        <f t="shared" si="412"/>
        <v>1</v>
      </c>
      <c r="P3309">
        <f t="shared" si="413"/>
        <v>0</v>
      </c>
      <c r="Q3309">
        <f t="shared" si="414"/>
        <v>0</v>
      </c>
      <c r="R3309">
        <f t="shared" si="415"/>
        <v>1</v>
      </c>
    </row>
    <row r="3310" spans="1:18" x14ac:dyDescent="0.25">
      <c r="A3310" t="str">
        <f>gait_events!B4948</f>
        <v>pp070</v>
      </c>
      <c r="B3310" t="str">
        <f>VLOOKUP(A3310,participants!A:B,2,0)</f>
        <v>M</v>
      </c>
      <c r="C3310">
        <f>VLOOKUP(A3310,participants!A:C,3,0)</f>
        <v>68</v>
      </c>
      <c r="D3310" t="str">
        <f>VLOOKUP(A3310,participants!A:F,6,0)</f>
        <v>cLBP</v>
      </c>
      <c r="E3310" t="str">
        <f>IF(LEN(SUBSTITUTE(gait_events!C4948,"_run-",""))&lt;&gt;LEN(gait_events!C4948),LEFT(RIGHT(gait_events!C4948,LEN(gait_events!C4948)-19),FIND("_run-",RIGHT(gait_events!C4948,LEN(gait_events!C4948)-19),1)-1),RIGHT(gait_events!C4948,LEN(gait_events!C4948)-19))</f>
        <v>Preferred</v>
      </c>
      <c r="F3310" t="str">
        <f>IF(LEN(SUBSTITUTE(gait_events!C4948,"_run-",""))&lt;&gt;LEN(gait_events!C4948),RIGHT(gait_events!C4948,LEN(gait_events!C4948)-FIND("_run-",gait_events!C4948,1)-4),"")</f>
        <v/>
      </c>
      <c r="G3310" t="str">
        <f>gait_events!D4948</f>
        <v>right_ankle</v>
      </c>
      <c r="H3310" t="str">
        <f>gait_events!E4948</f>
        <v>FC</v>
      </c>
      <c r="I3310">
        <f>IF(gait_events!F4948&lt;&gt;"",gait_events!F4948,NA())</f>
        <v>585</v>
      </c>
      <c r="J3310">
        <f>IF(gait_events!G4948&lt;&gt;"",gait_events!G4948,NA())</f>
        <v>586</v>
      </c>
      <c r="K3310">
        <f t="shared" si="408"/>
        <v>-1</v>
      </c>
      <c r="L3310">
        <f t="shared" si="409"/>
        <v>-5</v>
      </c>
      <c r="M3310">
        <f t="shared" si="410"/>
        <v>1</v>
      </c>
      <c r="N3310">
        <f t="shared" si="411"/>
        <v>1</v>
      </c>
      <c r="O3310">
        <f t="shared" si="412"/>
        <v>1</v>
      </c>
      <c r="P3310">
        <f t="shared" si="413"/>
        <v>0</v>
      </c>
      <c r="Q3310">
        <f t="shared" si="414"/>
        <v>0</v>
      </c>
      <c r="R3310">
        <f t="shared" si="415"/>
        <v>1</v>
      </c>
    </row>
    <row r="3311" spans="1:18" x14ac:dyDescent="0.25">
      <c r="A3311" t="str">
        <f>gait_events!B4949</f>
        <v>pp070</v>
      </c>
      <c r="B3311" t="str">
        <f>VLOOKUP(A3311,participants!A:B,2,0)</f>
        <v>M</v>
      </c>
      <c r="C3311">
        <f>VLOOKUP(A3311,participants!A:C,3,0)</f>
        <v>68</v>
      </c>
      <c r="D3311" t="str">
        <f>VLOOKUP(A3311,participants!A:F,6,0)</f>
        <v>cLBP</v>
      </c>
      <c r="E3311" t="str">
        <f>IF(LEN(SUBSTITUTE(gait_events!C4949,"_run-",""))&lt;&gt;LEN(gait_events!C4949),LEFT(RIGHT(gait_events!C4949,LEN(gait_events!C4949)-19),FIND("_run-",RIGHT(gait_events!C4949,LEN(gait_events!C4949)-19),1)-1),RIGHT(gait_events!C4949,LEN(gait_events!C4949)-19))</f>
        <v>Preferred</v>
      </c>
      <c r="F3311" t="str">
        <f>IF(LEN(SUBSTITUTE(gait_events!C4949,"_run-",""))&lt;&gt;LEN(gait_events!C4949),RIGHT(gait_events!C4949,LEN(gait_events!C4949)-FIND("_run-",gait_events!C4949,1)-4),"")</f>
        <v/>
      </c>
      <c r="G3311" t="str">
        <f>gait_events!D4949</f>
        <v>right_ankle</v>
      </c>
      <c r="H3311" t="str">
        <f>gait_events!E4949</f>
        <v>FC</v>
      </c>
      <c r="I3311">
        <f>IF(gait_events!F4949&lt;&gt;"",gait_events!F4949,NA())</f>
        <v>839</v>
      </c>
      <c r="J3311">
        <f>IF(gait_events!G4949&lt;&gt;"",gait_events!G4949,NA())</f>
        <v>839</v>
      </c>
      <c r="K3311">
        <f t="shared" si="408"/>
        <v>0</v>
      </c>
      <c r="L3311">
        <f t="shared" si="409"/>
        <v>0</v>
      </c>
      <c r="M3311">
        <f t="shared" si="410"/>
        <v>1</v>
      </c>
      <c r="N3311">
        <f t="shared" si="411"/>
        <v>1</v>
      </c>
      <c r="O3311">
        <f t="shared" si="412"/>
        <v>1</v>
      </c>
      <c r="P3311">
        <f t="shared" si="413"/>
        <v>0</v>
      </c>
      <c r="Q3311">
        <f t="shared" si="414"/>
        <v>0</v>
      </c>
      <c r="R3311">
        <f t="shared" si="415"/>
        <v>1</v>
      </c>
    </row>
    <row r="3312" spans="1:18" x14ac:dyDescent="0.25">
      <c r="A3312" t="str">
        <f>gait_events!B4950</f>
        <v>pp070</v>
      </c>
      <c r="B3312" t="str">
        <f>VLOOKUP(A3312,participants!A:B,2,0)</f>
        <v>M</v>
      </c>
      <c r="C3312">
        <f>VLOOKUP(A3312,participants!A:C,3,0)</f>
        <v>68</v>
      </c>
      <c r="D3312" t="str">
        <f>VLOOKUP(A3312,participants!A:F,6,0)</f>
        <v>cLBP</v>
      </c>
      <c r="E3312" t="str">
        <f>IF(LEN(SUBSTITUTE(gait_events!C4950,"_run-",""))&lt;&gt;LEN(gait_events!C4950),LEFT(RIGHT(gait_events!C4950,LEN(gait_events!C4950)-19),FIND("_run-",RIGHT(gait_events!C4950,LEN(gait_events!C4950)-19),1)-1),RIGHT(gait_events!C4950,LEN(gait_events!C4950)-19))</f>
        <v>Preferred</v>
      </c>
      <c r="F3312" t="str">
        <f>IF(LEN(SUBSTITUTE(gait_events!C4950,"_run-",""))&lt;&gt;LEN(gait_events!C4950),RIGHT(gait_events!C4950,LEN(gait_events!C4950)-FIND("_run-",gait_events!C4950,1)-4),"")</f>
        <v/>
      </c>
      <c r="G3312" t="str">
        <f>gait_events!D4950</f>
        <v>right_ankle</v>
      </c>
      <c r="H3312" t="str">
        <f>gait_events!E4950</f>
        <v>FC</v>
      </c>
      <c r="I3312">
        <f>IF(gait_events!F4950&lt;&gt;"",gait_events!F4950,NA())</f>
        <v>1098</v>
      </c>
      <c r="J3312">
        <f>IF(gait_events!G4950&lt;&gt;"",gait_events!G4950,NA())</f>
        <v>1100</v>
      </c>
      <c r="K3312">
        <f t="shared" si="408"/>
        <v>-2</v>
      </c>
      <c r="L3312">
        <f t="shared" si="409"/>
        <v>-10</v>
      </c>
      <c r="M3312">
        <f t="shared" si="410"/>
        <v>1</v>
      </c>
      <c r="N3312">
        <f t="shared" si="411"/>
        <v>1</v>
      </c>
      <c r="O3312">
        <f t="shared" si="412"/>
        <v>1</v>
      </c>
      <c r="P3312">
        <f t="shared" si="413"/>
        <v>0</v>
      </c>
      <c r="Q3312">
        <f t="shared" si="414"/>
        <v>0</v>
      </c>
      <c r="R3312">
        <f t="shared" si="415"/>
        <v>1</v>
      </c>
    </row>
    <row r="3313" spans="1:18" x14ac:dyDescent="0.25">
      <c r="A3313" t="str">
        <f>gait_events!B4951</f>
        <v>pp070</v>
      </c>
      <c r="B3313" t="str">
        <f>VLOOKUP(A3313,participants!A:B,2,0)</f>
        <v>M</v>
      </c>
      <c r="C3313">
        <f>VLOOKUP(A3313,participants!A:C,3,0)</f>
        <v>68</v>
      </c>
      <c r="D3313" t="str">
        <f>VLOOKUP(A3313,participants!A:F,6,0)</f>
        <v>cLBP</v>
      </c>
      <c r="E3313" t="str">
        <f>IF(LEN(SUBSTITUTE(gait_events!C4951,"_run-",""))&lt;&gt;LEN(gait_events!C4951),LEFT(RIGHT(gait_events!C4951,LEN(gait_events!C4951)-19),FIND("_run-",RIGHT(gait_events!C4951,LEN(gait_events!C4951)-19),1)-1),RIGHT(gait_events!C4951,LEN(gait_events!C4951)-19))</f>
        <v>Preferred</v>
      </c>
      <c r="F3313" t="str">
        <f>IF(LEN(SUBSTITUTE(gait_events!C4951,"_run-",""))&lt;&gt;LEN(gait_events!C4951),RIGHT(gait_events!C4951,LEN(gait_events!C4951)-FIND("_run-",gait_events!C4951,1)-4),"")</f>
        <v/>
      </c>
      <c r="G3313" t="str">
        <f>gait_events!D4951</f>
        <v>left_shank</v>
      </c>
      <c r="H3313" t="str">
        <f>gait_events!E4951</f>
        <v>IC</v>
      </c>
      <c r="I3313">
        <f>IF(gait_events!F4951&lt;&gt;"",gait_events!F4951,NA())</f>
        <v>41</v>
      </c>
      <c r="J3313">
        <f>IF(gait_events!G4951&lt;&gt;"",gait_events!G4951,NA())</f>
        <v>43</v>
      </c>
      <c r="K3313">
        <f t="shared" si="408"/>
        <v>-2</v>
      </c>
      <c r="L3313">
        <f t="shared" si="409"/>
        <v>-10</v>
      </c>
      <c r="M3313">
        <f t="shared" si="410"/>
        <v>1</v>
      </c>
      <c r="N3313">
        <f t="shared" si="411"/>
        <v>1</v>
      </c>
      <c r="O3313">
        <f t="shared" si="412"/>
        <v>1</v>
      </c>
      <c r="P3313">
        <f t="shared" si="413"/>
        <v>0</v>
      </c>
      <c r="Q3313">
        <f t="shared" si="414"/>
        <v>0</v>
      </c>
      <c r="R3313">
        <f t="shared" si="415"/>
        <v>1</v>
      </c>
    </row>
    <row r="3314" spans="1:18" x14ac:dyDescent="0.25">
      <c r="A3314" t="str">
        <f>gait_events!B4952</f>
        <v>pp070</v>
      </c>
      <c r="B3314" t="str">
        <f>VLOOKUP(A3314,participants!A:B,2,0)</f>
        <v>M</v>
      </c>
      <c r="C3314">
        <f>VLOOKUP(A3314,participants!A:C,3,0)</f>
        <v>68</v>
      </c>
      <c r="D3314" t="str">
        <f>VLOOKUP(A3314,participants!A:F,6,0)</f>
        <v>cLBP</v>
      </c>
      <c r="E3314" t="str">
        <f>IF(LEN(SUBSTITUTE(gait_events!C4952,"_run-",""))&lt;&gt;LEN(gait_events!C4952),LEFT(RIGHT(gait_events!C4952,LEN(gait_events!C4952)-19),FIND("_run-",RIGHT(gait_events!C4952,LEN(gait_events!C4952)-19),1)-1),RIGHT(gait_events!C4952,LEN(gait_events!C4952)-19))</f>
        <v>Preferred</v>
      </c>
      <c r="F3314" t="str">
        <f>IF(LEN(SUBSTITUTE(gait_events!C4952,"_run-",""))&lt;&gt;LEN(gait_events!C4952),RIGHT(gait_events!C4952,LEN(gait_events!C4952)-FIND("_run-",gait_events!C4952,1)-4),"")</f>
        <v/>
      </c>
      <c r="G3314" t="str">
        <f>gait_events!D4952</f>
        <v>left_shank</v>
      </c>
      <c r="H3314" t="str">
        <f>gait_events!E4952</f>
        <v>IC</v>
      </c>
      <c r="I3314">
        <f>IF(gait_events!F4952&lt;&gt;"",gait_events!F4952,NA())</f>
        <v>293</v>
      </c>
      <c r="J3314">
        <f>IF(gait_events!G4952&lt;&gt;"",gait_events!G4952,NA())</f>
        <v>295</v>
      </c>
      <c r="K3314">
        <f t="shared" si="408"/>
        <v>-2</v>
      </c>
      <c r="L3314">
        <f t="shared" si="409"/>
        <v>-10</v>
      </c>
      <c r="M3314">
        <f t="shared" si="410"/>
        <v>1</v>
      </c>
      <c r="N3314">
        <f t="shared" si="411"/>
        <v>1</v>
      </c>
      <c r="O3314">
        <f t="shared" si="412"/>
        <v>1</v>
      </c>
      <c r="P3314">
        <f t="shared" si="413"/>
        <v>0</v>
      </c>
      <c r="Q3314">
        <f t="shared" si="414"/>
        <v>0</v>
      </c>
      <c r="R3314">
        <f t="shared" si="415"/>
        <v>1</v>
      </c>
    </row>
    <row r="3315" spans="1:18" x14ac:dyDescent="0.25">
      <c r="A3315" t="str">
        <f>gait_events!B4953</f>
        <v>pp070</v>
      </c>
      <c r="B3315" t="str">
        <f>VLOOKUP(A3315,participants!A:B,2,0)</f>
        <v>M</v>
      </c>
      <c r="C3315">
        <f>VLOOKUP(A3315,participants!A:C,3,0)</f>
        <v>68</v>
      </c>
      <c r="D3315" t="str">
        <f>VLOOKUP(A3315,participants!A:F,6,0)</f>
        <v>cLBP</v>
      </c>
      <c r="E3315" t="str">
        <f>IF(LEN(SUBSTITUTE(gait_events!C4953,"_run-",""))&lt;&gt;LEN(gait_events!C4953),LEFT(RIGHT(gait_events!C4953,LEN(gait_events!C4953)-19),FIND("_run-",RIGHT(gait_events!C4953,LEN(gait_events!C4953)-19),1)-1),RIGHT(gait_events!C4953,LEN(gait_events!C4953)-19))</f>
        <v>Preferred</v>
      </c>
      <c r="F3315" t="str">
        <f>IF(LEN(SUBSTITUTE(gait_events!C4953,"_run-",""))&lt;&gt;LEN(gait_events!C4953),RIGHT(gait_events!C4953,LEN(gait_events!C4953)-FIND("_run-",gait_events!C4953,1)-4),"")</f>
        <v/>
      </c>
      <c r="G3315" t="str">
        <f>gait_events!D4953</f>
        <v>left_shank</v>
      </c>
      <c r="H3315" t="str">
        <f>gait_events!E4953</f>
        <v>IC</v>
      </c>
      <c r="I3315">
        <f>IF(gait_events!F4953&lt;&gt;"",gait_events!F4953,NA())</f>
        <v>549</v>
      </c>
      <c r="J3315">
        <f>IF(gait_events!G4953&lt;&gt;"",gait_events!G4953,NA())</f>
        <v>553</v>
      </c>
      <c r="K3315">
        <f t="shared" si="408"/>
        <v>-4</v>
      </c>
      <c r="L3315">
        <f t="shared" si="409"/>
        <v>-20</v>
      </c>
      <c r="M3315">
        <f t="shared" si="410"/>
        <v>1</v>
      </c>
      <c r="N3315">
        <f t="shared" si="411"/>
        <v>1</v>
      </c>
      <c r="O3315">
        <f t="shared" si="412"/>
        <v>1</v>
      </c>
      <c r="P3315">
        <f t="shared" si="413"/>
        <v>0</v>
      </c>
      <c r="Q3315">
        <f t="shared" si="414"/>
        <v>0</v>
      </c>
      <c r="R3315">
        <f t="shared" si="415"/>
        <v>1</v>
      </c>
    </row>
    <row r="3316" spans="1:18" x14ac:dyDescent="0.25">
      <c r="A3316" t="str">
        <f>gait_events!B4954</f>
        <v>pp070</v>
      </c>
      <c r="B3316" t="str">
        <f>VLOOKUP(A3316,participants!A:B,2,0)</f>
        <v>M</v>
      </c>
      <c r="C3316">
        <f>VLOOKUP(A3316,participants!A:C,3,0)</f>
        <v>68</v>
      </c>
      <c r="D3316" t="str">
        <f>VLOOKUP(A3316,participants!A:F,6,0)</f>
        <v>cLBP</v>
      </c>
      <c r="E3316" t="str">
        <f>IF(LEN(SUBSTITUTE(gait_events!C4954,"_run-",""))&lt;&gt;LEN(gait_events!C4954),LEFT(RIGHT(gait_events!C4954,LEN(gait_events!C4954)-19),FIND("_run-",RIGHT(gait_events!C4954,LEN(gait_events!C4954)-19),1)-1),RIGHT(gait_events!C4954,LEN(gait_events!C4954)-19))</f>
        <v>Preferred</v>
      </c>
      <c r="F3316" t="str">
        <f>IF(LEN(SUBSTITUTE(gait_events!C4954,"_run-",""))&lt;&gt;LEN(gait_events!C4954),RIGHT(gait_events!C4954,LEN(gait_events!C4954)-FIND("_run-",gait_events!C4954,1)-4),"")</f>
        <v/>
      </c>
      <c r="G3316" t="str">
        <f>gait_events!D4954</f>
        <v>left_shank</v>
      </c>
      <c r="H3316" t="str">
        <f>gait_events!E4954</f>
        <v>IC</v>
      </c>
      <c r="I3316">
        <f>IF(gait_events!F4954&lt;&gt;"",gait_events!F4954,NA())</f>
        <v>795</v>
      </c>
      <c r="J3316">
        <f>IF(gait_events!G4954&lt;&gt;"",gait_events!G4954,NA())</f>
        <v>802</v>
      </c>
      <c r="K3316">
        <f t="shared" si="408"/>
        <v>-7</v>
      </c>
      <c r="L3316">
        <f t="shared" si="409"/>
        <v>-35</v>
      </c>
      <c r="M3316">
        <f t="shared" si="410"/>
        <v>1</v>
      </c>
      <c r="N3316">
        <f t="shared" si="411"/>
        <v>1</v>
      </c>
      <c r="O3316">
        <f t="shared" si="412"/>
        <v>1</v>
      </c>
      <c r="P3316">
        <f t="shared" si="413"/>
        <v>0</v>
      </c>
      <c r="Q3316">
        <f t="shared" si="414"/>
        <v>0</v>
      </c>
      <c r="R3316">
        <f t="shared" si="415"/>
        <v>1</v>
      </c>
    </row>
    <row r="3317" spans="1:18" x14ac:dyDescent="0.25">
      <c r="A3317" t="str">
        <f>gait_events!B4955</f>
        <v>pp070</v>
      </c>
      <c r="B3317" t="str">
        <f>VLOOKUP(A3317,participants!A:B,2,0)</f>
        <v>M</v>
      </c>
      <c r="C3317">
        <f>VLOOKUP(A3317,participants!A:C,3,0)</f>
        <v>68</v>
      </c>
      <c r="D3317" t="str">
        <f>VLOOKUP(A3317,participants!A:F,6,0)</f>
        <v>cLBP</v>
      </c>
      <c r="E3317" t="str">
        <f>IF(LEN(SUBSTITUTE(gait_events!C4955,"_run-",""))&lt;&gt;LEN(gait_events!C4955),LEFT(RIGHT(gait_events!C4955,LEN(gait_events!C4955)-19),FIND("_run-",RIGHT(gait_events!C4955,LEN(gait_events!C4955)-19),1)-1),RIGHT(gait_events!C4955,LEN(gait_events!C4955)-19))</f>
        <v>Preferred</v>
      </c>
      <c r="F3317" t="str">
        <f>IF(LEN(SUBSTITUTE(gait_events!C4955,"_run-",""))&lt;&gt;LEN(gait_events!C4955),RIGHT(gait_events!C4955,LEN(gait_events!C4955)-FIND("_run-",gait_events!C4955,1)-4),"")</f>
        <v/>
      </c>
      <c r="G3317" t="str">
        <f>gait_events!D4955</f>
        <v>left_shank</v>
      </c>
      <c r="H3317" t="str">
        <f>gait_events!E4955</f>
        <v>IC</v>
      </c>
      <c r="I3317">
        <f>IF(gait_events!F4955&lt;&gt;"",gait_events!F4955,NA())</f>
        <v>1073</v>
      </c>
      <c r="J3317">
        <f>IF(gait_events!G4955&lt;&gt;"",gait_events!G4955,NA())</f>
        <v>1062</v>
      </c>
      <c r="K3317">
        <f t="shared" si="408"/>
        <v>11</v>
      </c>
      <c r="L3317">
        <f t="shared" si="409"/>
        <v>55</v>
      </c>
      <c r="M3317">
        <f t="shared" si="410"/>
        <v>1</v>
      </c>
      <c r="N3317">
        <f t="shared" si="411"/>
        <v>1</v>
      </c>
      <c r="O3317">
        <f t="shared" si="412"/>
        <v>1</v>
      </c>
      <c r="P3317">
        <f t="shared" si="413"/>
        <v>0</v>
      </c>
      <c r="Q3317">
        <f t="shared" si="414"/>
        <v>0</v>
      </c>
      <c r="R3317">
        <f t="shared" si="415"/>
        <v>1</v>
      </c>
    </row>
    <row r="3318" spans="1:18" x14ac:dyDescent="0.25">
      <c r="A3318" t="str">
        <f>gait_events!B4956</f>
        <v>pp070</v>
      </c>
      <c r="B3318" t="str">
        <f>VLOOKUP(A3318,participants!A:B,2,0)</f>
        <v>M</v>
      </c>
      <c r="C3318">
        <f>VLOOKUP(A3318,participants!A:C,3,0)</f>
        <v>68</v>
      </c>
      <c r="D3318" t="str">
        <f>VLOOKUP(A3318,participants!A:F,6,0)</f>
        <v>cLBP</v>
      </c>
      <c r="E3318" t="str">
        <f>IF(LEN(SUBSTITUTE(gait_events!C4956,"_run-",""))&lt;&gt;LEN(gait_events!C4956),LEFT(RIGHT(gait_events!C4956,LEN(gait_events!C4956)-19),FIND("_run-",RIGHT(gait_events!C4956,LEN(gait_events!C4956)-19),1)-1),RIGHT(gait_events!C4956,LEN(gait_events!C4956)-19))</f>
        <v>Preferred</v>
      </c>
      <c r="F3318" t="str">
        <f>IF(LEN(SUBSTITUTE(gait_events!C4956,"_run-",""))&lt;&gt;LEN(gait_events!C4956),RIGHT(gait_events!C4956,LEN(gait_events!C4956)-FIND("_run-",gait_events!C4956,1)-4),"")</f>
        <v/>
      </c>
      <c r="G3318" t="str">
        <f>gait_events!D4956</f>
        <v>left_shank</v>
      </c>
      <c r="H3318" t="str">
        <f>gait_events!E4956</f>
        <v>FC</v>
      </c>
      <c r="I3318">
        <f>IF(gait_events!F4956&lt;&gt;"",gait_events!F4956,NA())</f>
        <v>209</v>
      </c>
      <c r="J3318">
        <f>IF(gait_events!G4956&lt;&gt;"",gait_events!G4956,NA())</f>
        <v>212</v>
      </c>
      <c r="K3318">
        <f t="shared" si="408"/>
        <v>-3</v>
      </c>
      <c r="L3318">
        <f t="shared" si="409"/>
        <v>-15</v>
      </c>
      <c r="M3318">
        <f t="shared" si="410"/>
        <v>1</v>
      </c>
      <c r="N3318">
        <f t="shared" si="411"/>
        <v>1</v>
      </c>
      <c r="O3318">
        <f t="shared" si="412"/>
        <v>1</v>
      </c>
      <c r="P3318">
        <f t="shared" si="413"/>
        <v>0</v>
      </c>
      <c r="Q3318">
        <f t="shared" si="414"/>
        <v>0</v>
      </c>
      <c r="R3318">
        <f t="shared" si="415"/>
        <v>1</v>
      </c>
    </row>
    <row r="3319" spans="1:18" x14ac:dyDescent="0.25">
      <c r="A3319" t="str">
        <f>gait_events!B4957</f>
        <v>pp070</v>
      </c>
      <c r="B3319" t="str">
        <f>VLOOKUP(A3319,participants!A:B,2,0)</f>
        <v>M</v>
      </c>
      <c r="C3319">
        <f>VLOOKUP(A3319,participants!A:C,3,0)</f>
        <v>68</v>
      </c>
      <c r="D3319" t="str">
        <f>VLOOKUP(A3319,participants!A:F,6,0)</f>
        <v>cLBP</v>
      </c>
      <c r="E3319" t="str">
        <f>IF(LEN(SUBSTITUTE(gait_events!C4957,"_run-",""))&lt;&gt;LEN(gait_events!C4957),LEFT(RIGHT(gait_events!C4957,LEN(gait_events!C4957)-19),FIND("_run-",RIGHT(gait_events!C4957,LEN(gait_events!C4957)-19),1)-1),RIGHT(gait_events!C4957,LEN(gait_events!C4957)-19))</f>
        <v>Preferred</v>
      </c>
      <c r="F3319" t="str">
        <f>IF(LEN(SUBSTITUTE(gait_events!C4957,"_run-",""))&lt;&gt;LEN(gait_events!C4957),RIGHT(gait_events!C4957,LEN(gait_events!C4957)-FIND("_run-",gait_events!C4957,1)-4),"")</f>
        <v/>
      </c>
      <c r="G3319" t="str">
        <f>gait_events!D4957</f>
        <v>left_shank</v>
      </c>
      <c r="H3319" t="str">
        <f>gait_events!E4957</f>
        <v>FC</v>
      </c>
      <c r="I3319">
        <f>IF(gait_events!F4957&lt;&gt;"",gait_events!F4957,NA())</f>
        <v>459</v>
      </c>
      <c r="J3319">
        <f>IF(gait_events!G4957&lt;&gt;"",gait_events!G4957,NA())</f>
        <v>459</v>
      </c>
      <c r="K3319">
        <f t="shared" si="408"/>
        <v>0</v>
      </c>
      <c r="L3319">
        <f t="shared" si="409"/>
        <v>0</v>
      </c>
      <c r="M3319">
        <f t="shared" si="410"/>
        <v>1</v>
      </c>
      <c r="N3319">
        <f t="shared" si="411"/>
        <v>1</v>
      </c>
      <c r="O3319">
        <f t="shared" si="412"/>
        <v>1</v>
      </c>
      <c r="P3319">
        <f t="shared" si="413"/>
        <v>0</v>
      </c>
      <c r="Q3319">
        <f t="shared" si="414"/>
        <v>0</v>
      </c>
      <c r="R3319">
        <f t="shared" si="415"/>
        <v>1</v>
      </c>
    </row>
    <row r="3320" spans="1:18" x14ac:dyDescent="0.25">
      <c r="A3320" t="str">
        <f>gait_events!B4958</f>
        <v>pp070</v>
      </c>
      <c r="B3320" t="str">
        <f>VLOOKUP(A3320,participants!A:B,2,0)</f>
        <v>M</v>
      </c>
      <c r="C3320">
        <f>VLOOKUP(A3320,participants!A:C,3,0)</f>
        <v>68</v>
      </c>
      <c r="D3320" t="str">
        <f>VLOOKUP(A3320,participants!A:F,6,0)</f>
        <v>cLBP</v>
      </c>
      <c r="E3320" t="str">
        <f>IF(LEN(SUBSTITUTE(gait_events!C4958,"_run-",""))&lt;&gt;LEN(gait_events!C4958),LEFT(RIGHT(gait_events!C4958,LEN(gait_events!C4958)-19),FIND("_run-",RIGHT(gait_events!C4958,LEN(gait_events!C4958)-19),1)-1),RIGHT(gait_events!C4958,LEN(gait_events!C4958)-19))</f>
        <v>Preferred</v>
      </c>
      <c r="F3320" t="str">
        <f>IF(LEN(SUBSTITUTE(gait_events!C4958,"_run-",""))&lt;&gt;LEN(gait_events!C4958),RIGHT(gait_events!C4958,LEN(gait_events!C4958)-FIND("_run-",gait_events!C4958,1)-4),"")</f>
        <v/>
      </c>
      <c r="G3320" t="str">
        <f>gait_events!D4958</f>
        <v>left_shank</v>
      </c>
      <c r="H3320" t="str">
        <f>gait_events!E4958</f>
        <v>FC</v>
      </c>
      <c r="I3320">
        <f>IF(gait_events!F4958&lt;&gt;"",gait_events!F4958,NA())</f>
        <v>712</v>
      </c>
      <c r="J3320">
        <f>IF(gait_events!G4958&lt;&gt;"",gait_events!G4958,NA())</f>
        <v>713</v>
      </c>
      <c r="K3320">
        <f t="shared" si="408"/>
        <v>-1</v>
      </c>
      <c r="L3320">
        <f t="shared" si="409"/>
        <v>-5</v>
      </c>
      <c r="M3320">
        <f t="shared" si="410"/>
        <v>1</v>
      </c>
      <c r="N3320">
        <f t="shared" si="411"/>
        <v>1</v>
      </c>
      <c r="O3320">
        <f t="shared" si="412"/>
        <v>1</v>
      </c>
      <c r="P3320">
        <f t="shared" si="413"/>
        <v>0</v>
      </c>
      <c r="Q3320">
        <f t="shared" si="414"/>
        <v>0</v>
      </c>
      <c r="R3320">
        <f t="shared" si="415"/>
        <v>1</v>
      </c>
    </row>
    <row r="3321" spans="1:18" x14ac:dyDescent="0.25">
      <c r="A3321" t="str">
        <f>gait_events!B4959</f>
        <v>pp070</v>
      </c>
      <c r="B3321" t="str">
        <f>VLOOKUP(A3321,participants!A:B,2,0)</f>
        <v>M</v>
      </c>
      <c r="C3321">
        <f>VLOOKUP(A3321,participants!A:C,3,0)</f>
        <v>68</v>
      </c>
      <c r="D3321" t="str">
        <f>VLOOKUP(A3321,participants!A:F,6,0)</f>
        <v>cLBP</v>
      </c>
      <c r="E3321" t="str">
        <f>IF(LEN(SUBSTITUTE(gait_events!C4959,"_run-",""))&lt;&gt;LEN(gait_events!C4959),LEFT(RIGHT(gait_events!C4959,LEN(gait_events!C4959)-19),FIND("_run-",RIGHT(gait_events!C4959,LEN(gait_events!C4959)-19),1)-1),RIGHT(gait_events!C4959,LEN(gait_events!C4959)-19))</f>
        <v>Preferred</v>
      </c>
      <c r="F3321" t="str">
        <f>IF(LEN(SUBSTITUTE(gait_events!C4959,"_run-",""))&lt;&gt;LEN(gait_events!C4959),RIGHT(gait_events!C4959,LEN(gait_events!C4959)-FIND("_run-",gait_events!C4959,1)-4),"")</f>
        <v/>
      </c>
      <c r="G3321" t="str">
        <f>gait_events!D4959</f>
        <v>left_shank</v>
      </c>
      <c r="H3321" t="str">
        <f>gait_events!E4959</f>
        <v>FC</v>
      </c>
      <c r="I3321">
        <f>IF(gait_events!F4959&lt;&gt;"",gait_events!F4959,NA())</f>
        <v>972</v>
      </c>
      <c r="J3321">
        <f>IF(gait_events!G4959&lt;&gt;"",gait_events!G4959,NA())</f>
        <v>972</v>
      </c>
      <c r="K3321">
        <f t="shared" si="408"/>
        <v>0</v>
      </c>
      <c r="L3321">
        <f t="shared" si="409"/>
        <v>0</v>
      </c>
      <c r="M3321">
        <f t="shared" si="410"/>
        <v>1</v>
      </c>
      <c r="N3321">
        <f t="shared" si="411"/>
        <v>1</v>
      </c>
      <c r="O3321">
        <f t="shared" si="412"/>
        <v>1</v>
      </c>
      <c r="P3321">
        <f t="shared" si="413"/>
        <v>0</v>
      </c>
      <c r="Q3321">
        <f t="shared" si="414"/>
        <v>0</v>
      </c>
      <c r="R3321">
        <f t="shared" si="415"/>
        <v>1</v>
      </c>
    </row>
    <row r="3322" spans="1:18" x14ac:dyDescent="0.25">
      <c r="A3322" t="str">
        <f>gait_events!B4960</f>
        <v>pp070</v>
      </c>
      <c r="B3322" t="str">
        <f>VLOOKUP(A3322,participants!A:B,2,0)</f>
        <v>M</v>
      </c>
      <c r="C3322">
        <f>VLOOKUP(A3322,participants!A:C,3,0)</f>
        <v>68</v>
      </c>
      <c r="D3322" t="str">
        <f>VLOOKUP(A3322,participants!A:F,6,0)</f>
        <v>cLBP</v>
      </c>
      <c r="E3322" t="str">
        <f>IF(LEN(SUBSTITUTE(gait_events!C4960,"_run-",""))&lt;&gt;LEN(gait_events!C4960),LEFT(RIGHT(gait_events!C4960,LEN(gait_events!C4960)-19),FIND("_run-",RIGHT(gait_events!C4960,LEN(gait_events!C4960)-19),1)-1),RIGHT(gait_events!C4960,LEN(gait_events!C4960)-19))</f>
        <v>Preferred</v>
      </c>
      <c r="F3322" t="str">
        <f>IF(LEN(SUBSTITUTE(gait_events!C4960,"_run-",""))&lt;&gt;LEN(gait_events!C4960),RIGHT(gait_events!C4960,LEN(gait_events!C4960)-FIND("_run-",gait_events!C4960,1)-4),"")</f>
        <v/>
      </c>
      <c r="G3322" t="str">
        <f>gait_events!D4960</f>
        <v>right_shank</v>
      </c>
      <c r="H3322" t="str">
        <f>gait_events!E4960</f>
        <v>IC</v>
      </c>
      <c r="I3322">
        <f>IF(gait_events!F4960&lt;&gt;"",gait_events!F4960,NA())</f>
        <v>172</v>
      </c>
      <c r="J3322">
        <f>IF(gait_events!G4960&lt;&gt;"",gait_events!G4960,NA())</f>
        <v>172</v>
      </c>
      <c r="K3322">
        <f t="shared" si="408"/>
        <v>0</v>
      </c>
      <c r="L3322">
        <f t="shared" si="409"/>
        <v>0</v>
      </c>
      <c r="M3322">
        <f t="shared" si="410"/>
        <v>1</v>
      </c>
      <c r="N3322">
        <f t="shared" si="411"/>
        <v>1</v>
      </c>
      <c r="O3322">
        <f t="shared" si="412"/>
        <v>1</v>
      </c>
      <c r="P3322">
        <f t="shared" si="413"/>
        <v>0</v>
      </c>
      <c r="Q3322">
        <f t="shared" si="414"/>
        <v>0</v>
      </c>
      <c r="R3322">
        <f t="shared" si="415"/>
        <v>1</v>
      </c>
    </row>
    <row r="3323" spans="1:18" x14ac:dyDescent="0.25">
      <c r="A3323" t="str">
        <f>gait_events!B4961</f>
        <v>pp070</v>
      </c>
      <c r="B3323" t="str">
        <f>VLOOKUP(A3323,participants!A:B,2,0)</f>
        <v>M</v>
      </c>
      <c r="C3323">
        <f>VLOOKUP(A3323,participants!A:C,3,0)</f>
        <v>68</v>
      </c>
      <c r="D3323" t="str">
        <f>VLOOKUP(A3323,participants!A:F,6,0)</f>
        <v>cLBP</v>
      </c>
      <c r="E3323" t="str">
        <f>IF(LEN(SUBSTITUTE(gait_events!C4961,"_run-",""))&lt;&gt;LEN(gait_events!C4961),LEFT(RIGHT(gait_events!C4961,LEN(gait_events!C4961)-19),FIND("_run-",RIGHT(gait_events!C4961,LEN(gait_events!C4961)-19),1)-1),RIGHT(gait_events!C4961,LEN(gait_events!C4961)-19))</f>
        <v>Preferred</v>
      </c>
      <c r="F3323" t="str">
        <f>IF(LEN(SUBSTITUTE(gait_events!C4961,"_run-",""))&lt;&gt;LEN(gait_events!C4961),RIGHT(gait_events!C4961,LEN(gait_events!C4961)-FIND("_run-",gait_events!C4961,1)-4),"")</f>
        <v/>
      </c>
      <c r="G3323" t="str">
        <f>gait_events!D4961</f>
        <v>right_shank</v>
      </c>
      <c r="H3323" t="str">
        <f>gait_events!E4961</f>
        <v>IC</v>
      </c>
      <c r="I3323">
        <f>IF(gait_events!F4961&lt;&gt;"",gait_events!F4961,NA())</f>
        <v>420</v>
      </c>
      <c r="J3323">
        <f>IF(gait_events!G4961&lt;&gt;"",gait_events!G4961,NA())</f>
        <v>420</v>
      </c>
      <c r="K3323">
        <f t="shared" si="408"/>
        <v>0</v>
      </c>
      <c r="L3323">
        <f t="shared" si="409"/>
        <v>0</v>
      </c>
      <c r="M3323">
        <f t="shared" si="410"/>
        <v>1</v>
      </c>
      <c r="N3323">
        <f t="shared" si="411"/>
        <v>1</v>
      </c>
      <c r="O3323">
        <f t="shared" si="412"/>
        <v>1</v>
      </c>
      <c r="P3323">
        <f t="shared" si="413"/>
        <v>0</v>
      </c>
      <c r="Q3323">
        <f t="shared" si="414"/>
        <v>0</v>
      </c>
      <c r="R3323">
        <f t="shared" si="415"/>
        <v>1</v>
      </c>
    </row>
    <row r="3324" spans="1:18" x14ac:dyDescent="0.25">
      <c r="A3324" t="str">
        <f>gait_events!B4962</f>
        <v>pp070</v>
      </c>
      <c r="B3324" t="str">
        <f>VLOOKUP(A3324,participants!A:B,2,0)</f>
        <v>M</v>
      </c>
      <c r="C3324">
        <f>VLOOKUP(A3324,participants!A:C,3,0)</f>
        <v>68</v>
      </c>
      <c r="D3324" t="str">
        <f>VLOOKUP(A3324,participants!A:F,6,0)</f>
        <v>cLBP</v>
      </c>
      <c r="E3324" t="str">
        <f>IF(LEN(SUBSTITUTE(gait_events!C4962,"_run-",""))&lt;&gt;LEN(gait_events!C4962),LEFT(RIGHT(gait_events!C4962,LEN(gait_events!C4962)-19),FIND("_run-",RIGHT(gait_events!C4962,LEN(gait_events!C4962)-19),1)-1),RIGHT(gait_events!C4962,LEN(gait_events!C4962)-19))</f>
        <v>Preferred</v>
      </c>
      <c r="F3324" t="str">
        <f>IF(LEN(SUBSTITUTE(gait_events!C4962,"_run-",""))&lt;&gt;LEN(gait_events!C4962),RIGHT(gait_events!C4962,LEN(gait_events!C4962)-FIND("_run-",gait_events!C4962,1)-4),"")</f>
        <v/>
      </c>
      <c r="G3324" t="str">
        <f>gait_events!D4962</f>
        <v>right_shank</v>
      </c>
      <c r="H3324" t="str">
        <f>gait_events!E4962</f>
        <v>IC</v>
      </c>
      <c r="I3324">
        <f>IF(gait_events!F4962&lt;&gt;"",gait_events!F4962,NA())</f>
        <v>673</v>
      </c>
      <c r="J3324">
        <f>IF(gait_events!G4962&lt;&gt;"",gait_events!G4962,NA())</f>
        <v>673</v>
      </c>
      <c r="K3324">
        <f t="shared" si="408"/>
        <v>0</v>
      </c>
      <c r="L3324">
        <f t="shared" si="409"/>
        <v>0</v>
      </c>
      <c r="M3324">
        <f t="shared" si="410"/>
        <v>1</v>
      </c>
      <c r="N3324">
        <f t="shared" si="411"/>
        <v>1</v>
      </c>
      <c r="O3324">
        <f t="shared" si="412"/>
        <v>1</v>
      </c>
      <c r="P3324">
        <f t="shared" si="413"/>
        <v>0</v>
      </c>
      <c r="Q3324">
        <f t="shared" si="414"/>
        <v>0</v>
      </c>
      <c r="R3324">
        <f t="shared" si="415"/>
        <v>1</v>
      </c>
    </row>
    <row r="3325" spans="1:18" x14ac:dyDescent="0.25">
      <c r="A3325" t="str">
        <f>gait_events!B4963</f>
        <v>pp070</v>
      </c>
      <c r="B3325" t="str">
        <f>VLOOKUP(A3325,participants!A:B,2,0)</f>
        <v>M</v>
      </c>
      <c r="C3325">
        <f>VLOOKUP(A3325,participants!A:C,3,0)</f>
        <v>68</v>
      </c>
      <c r="D3325" t="str">
        <f>VLOOKUP(A3325,participants!A:F,6,0)</f>
        <v>cLBP</v>
      </c>
      <c r="E3325" t="str">
        <f>IF(LEN(SUBSTITUTE(gait_events!C4963,"_run-",""))&lt;&gt;LEN(gait_events!C4963),LEFT(RIGHT(gait_events!C4963,LEN(gait_events!C4963)-19),FIND("_run-",RIGHT(gait_events!C4963,LEN(gait_events!C4963)-19),1)-1),RIGHT(gait_events!C4963,LEN(gait_events!C4963)-19))</f>
        <v>Preferred</v>
      </c>
      <c r="F3325" t="str">
        <f>IF(LEN(SUBSTITUTE(gait_events!C4963,"_run-",""))&lt;&gt;LEN(gait_events!C4963),RIGHT(gait_events!C4963,LEN(gait_events!C4963)-FIND("_run-",gait_events!C4963,1)-4),"")</f>
        <v/>
      </c>
      <c r="G3325" t="str">
        <f>gait_events!D4963</f>
        <v>right_shank</v>
      </c>
      <c r="H3325" t="str">
        <f>gait_events!E4963</f>
        <v>IC</v>
      </c>
      <c r="I3325">
        <f>IF(gait_events!F4963&lt;&gt;"",gait_events!F4963,NA())</f>
        <v>927</v>
      </c>
      <c r="J3325">
        <f>IF(gait_events!G4963&lt;&gt;"",gait_events!G4963,NA())</f>
        <v>929</v>
      </c>
      <c r="K3325">
        <f t="shared" si="408"/>
        <v>-2</v>
      </c>
      <c r="L3325">
        <f t="shared" si="409"/>
        <v>-10</v>
      </c>
      <c r="M3325">
        <f t="shared" si="410"/>
        <v>1</v>
      </c>
      <c r="N3325">
        <f t="shared" si="411"/>
        <v>1</v>
      </c>
      <c r="O3325">
        <f t="shared" si="412"/>
        <v>1</v>
      </c>
      <c r="P3325">
        <f t="shared" si="413"/>
        <v>0</v>
      </c>
      <c r="Q3325">
        <f t="shared" si="414"/>
        <v>0</v>
      </c>
      <c r="R3325">
        <f t="shared" si="415"/>
        <v>1</v>
      </c>
    </row>
    <row r="3326" spans="1:18" x14ac:dyDescent="0.25">
      <c r="A3326" t="str">
        <f>gait_events!B4964</f>
        <v>pp070</v>
      </c>
      <c r="B3326" t="str">
        <f>VLOOKUP(A3326,participants!A:B,2,0)</f>
        <v>M</v>
      </c>
      <c r="C3326">
        <f>VLOOKUP(A3326,participants!A:C,3,0)</f>
        <v>68</v>
      </c>
      <c r="D3326" t="str">
        <f>VLOOKUP(A3326,participants!A:F,6,0)</f>
        <v>cLBP</v>
      </c>
      <c r="E3326" t="str">
        <f>IF(LEN(SUBSTITUTE(gait_events!C4964,"_run-",""))&lt;&gt;LEN(gait_events!C4964),LEFT(RIGHT(gait_events!C4964,LEN(gait_events!C4964)-19),FIND("_run-",RIGHT(gait_events!C4964,LEN(gait_events!C4964)-19),1)-1),RIGHT(gait_events!C4964,LEN(gait_events!C4964)-19))</f>
        <v>Preferred</v>
      </c>
      <c r="F3326" t="str">
        <f>IF(LEN(SUBSTITUTE(gait_events!C4964,"_run-",""))&lt;&gt;LEN(gait_events!C4964),RIGHT(gait_events!C4964,LEN(gait_events!C4964)-FIND("_run-",gait_events!C4964,1)-4),"")</f>
        <v/>
      </c>
      <c r="G3326" t="str">
        <f>gait_events!D4964</f>
        <v>right_shank</v>
      </c>
      <c r="H3326" t="str">
        <f>gait_events!E4964</f>
        <v>FC</v>
      </c>
      <c r="I3326">
        <f>IF(gait_events!F4964&lt;&gt;"",gait_events!F4964,NA())</f>
        <v>85</v>
      </c>
      <c r="J3326">
        <f>IF(gait_events!G4964&lt;&gt;"",gait_events!G4964,NA())</f>
        <v>85</v>
      </c>
      <c r="K3326">
        <f t="shared" si="408"/>
        <v>0</v>
      </c>
      <c r="L3326">
        <f t="shared" si="409"/>
        <v>0</v>
      </c>
      <c r="M3326">
        <f t="shared" si="410"/>
        <v>1</v>
      </c>
      <c r="N3326">
        <f t="shared" si="411"/>
        <v>1</v>
      </c>
      <c r="O3326">
        <f t="shared" si="412"/>
        <v>1</v>
      </c>
      <c r="P3326">
        <f t="shared" si="413"/>
        <v>0</v>
      </c>
      <c r="Q3326">
        <f t="shared" si="414"/>
        <v>0</v>
      </c>
      <c r="R3326">
        <f t="shared" si="415"/>
        <v>1</v>
      </c>
    </row>
    <row r="3327" spans="1:18" x14ac:dyDescent="0.25">
      <c r="A3327" t="str">
        <f>gait_events!B4965</f>
        <v>pp070</v>
      </c>
      <c r="B3327" t="str">
        <f>VLOOKUP(A3327,participants!A:B,2,0)</f>
        <v>M</v>
      </c>
      <c r="C3327">
        <f>VLOOKUP(A3327,participants!A:C,3,0)</f>
        <v>68</v>
      </c>
      <c r="D3327" t="str">
        <f>VLOOKUP(A3327,participants!A:F,6,0)</f>
        <v>cLBP</v>
      </c>
      <c r="E3327" t="str">
        <f>IF(LEN(SUBSTITUTE(gait_events!C4965,"_run-",""))&lt;&gt;LEN(gait_events!C4965),LEFT(RIGHT(gait_events!C4965,LEN(gait_events!C4965)-19),FIND("_run-",RIGHT(gait_events!C4965,LEN(gait_events!C4965)-19),1)-1),RIGHT(gait_events!C4965,LEN(gait_events!C4965)-19))</f>
        <v>Preferred</v>
      </c>
      <c r="F3327" t="str">
        <f>IF(LEN(SUBSTITUTE(gait_events!C4965,"_run-",""))&lt;&gt;LEN(gait_events!C4965),RIGHT(gait_events!C4965,LEN(gait_events!C4965)-FIND("_run-",gait_events!C4965,1)-4),"")</f>
        <v/>
      </c>
      <c r="G3327" t="str">
        <f>gait_events!D4965</f>
        <v>right_shank</v>
      </c>
      <c r="H3327" t="str">
        <f>gait_events!E4965</f>
        <v>FC</v>
      </c>
      <c r="I3327">
        <f>IF(gait_events!F4965&lt;&gt;"",gait_events!F4965,NA())</f>
        <v>334</v>
      </c>
      <c r="J3327">
        <f>IF(gait_events!G4965&lt;&gt;"",gait_events!G4965,NA())</f>
        <v>328</v>
      </c>
      <c r="K3327">
        <f t="shared" si="408"/>
        <v>6</v>
      </c>
      <c r="L3327">
        <f t="shared" si="409"/>
        <v>30</v>
      </c>
      <c r="M3327">
        <f t="shared" si="410"/>
        <v>1</v>
      </c>
      <c r="N3327">
        <f t="shared" si="411"/>
        <v>1</v>
      </c>
      <c r="O3327">
        <f t="shared" si="412"/>
        <v>1</v>
      </c>
      <c r="P3327">
        <f t="shared" si="413"/>
        <v>0</v>
      </c>
      <c r="Q3327">
        <f t="shared" si="414"/>
        <v>0</v>
      </c>
      <c r="R3327">
        <f t="shared" si="415"/>
        <v>1</v>
      </c>
    </row>
    <row r="3328" spans="1:18" x14ac:dyDescent="0.25">
      <c r="A3328" t="str">
        <f>gait_events!B4966</f>
        <v>pp070</v>
      </c>
      <c r="B3328" t="str">
        <f>VLOOKUP(A3328,participants!A:B,2,0)</f>
        <v>M</v>
      </c>
      <c r="C3328">
        <f>VLOOKUP(A3328,participants!A:C,3,0)</f>
        <v>68</v>
      </c>
      <c r="D3328" t="str">
        <f>VLOOKUP(A3328,participants!A:F,6,0)</f>
        <v>cLBP</v>
      </c>
      <c r="E3328" t="str">
        <f>IF(LEN(SUBSTITUTE(gait_events!C4966,"_run-",""))&lt;&gt;LEN(gait_events!C4966),LEFT(RIGHT(gait_events!C4966,LEN(gait_events!C4966)-19),FIND("_run-",RIGHT(gait_events!C4966,LEN(gait_events!C4966)-19),1)-1),RIGHT(gait_events!C4966,LEN(gait_events!C4966)-19))</f>
        <v>Preferred</v>
      </c>
      <c r="F3328" t="str">
        <f>IF(LEN(SUBSTITUTE(gait_events!C4966,"_run-",""))&lt;&gt;LEN(gait_events!C4966),RIGHT(gait_events!C4966,LEN(gait_events!C4966)-FIND("_run-",gait_events!C4966,1)-4),"")</f>
        <v/>
      </c>
      <c r="G3328" t="str">
        <f>gait_events!D4966</f>
        <v>right_shank</v>
      </c>
      <c r="H3328" t="str">
        <f>gait_events!E4966</f>
        <v>FC</v>
      </c>
      <c r="I3328">
        <f>IF(gait_events!F4966&lt;&gt;"",gait_events!F4966,NA())</f>
        <v>585</v>
      </c>
      <c r="J3328">
        <f>IF(gait_events!G4966&lt;&gt;"",gait_events!G4966,NA())</f>
        <v>584</v>
      </c>
      <c r="K3328">
        <f t="shared" si="408"/>
        <v>1</v>
      </c>
      <c r="L3328">
        <f t="shared" si="409"/>
        <v>5</v>
      </c>
      <c r="M3328">
        <f t="shared" si="410"/>
        <v>1</v>
      </c>
      <c r="N3328">
        <f t="shared" si="411"/>
        <v>1</v>
      </c>
      <c r="O3328">
        <f t="shared" si="412"/>
        <v>1</v>
      </c>
      <c r="P3328">
        <f t="shared" si="413"/>
        <v>0</v>
      </c>
      <c r="Q3328">
        <f t="shared" si="414"/>
        <v>0</v>
      </c>
      <c r="R3328">
        <f t="shared" si="415"/>
        <v>1</v>
      </c>
    </row>
    <row r="3329" spans="1:18" x14ac:dyDescent="0.25">
      <c r="A3329" t="str">
        <f>gait_events!B4967</f>
        <v>pp070</v>
      </c>
      <c r="B3329" t="str">
        <f>VLOOKUP(A3329,participants!A:B,2,0)</f>
        <v>M</v>
      </c>
      <c r="C3329">
        <f>VLOOKUP(A3329,participants!A:C,3,0)</f>
        <v>68</v>
      </c>
      <c r="D3329" t="str">
        <f>VLOOKUP(A3329,participants!A:F,6,0)</f>
        <v>cLBP</v>
      </c>
      <c r="E3329" t="str">
        <f>IF(LEN(SUBSTITUTE(gait_events!C4967,"_run-",""))&lt;&gt;LEN(gait_events!C4967),LEFT(RIGHT(gait_events!C4967,LEN(gait_events!C4967)-19),FIND("_run-",RIGHT(gait_events!C4967,LEN(gait_events!C4967)-19),1)-1),RIGHT(gait_events!C4967,LEN(gait_events!C4967)-19))</f>
        <v>Preferred</v>
      </c>
      <c r="F3329" t="str">
        <f>IF(LEN(SUBSTITUTE(gait_events!C4967,"_run-",""))&lt;&gt;LEN(gait_events!C4967),RIGHT(gait_events!C4967,LEN(gait_events!C4967)-FIND("_run-",gait_events!C4967,1)-4),"")</f>
        <v/>
      </c>
      <c r="G3329" t="str">
        <f>gait_events!D4967</f>
        <v>right_shank</v>
      </c>
      <c r="H3329" t="str">
        <f>gait_events!E4967</f>
        <v>FC</v>
      </c>
      <c r="I3329">
        <f>IF(gait_events!F4967&lt;&gt;"",gait_events!F4967,NA())</f>
        <v>839</v>
      </c>
      <c r="J3329">
        <f>IF(gait_events!G4967&lt;&gt;"",gait_events!G4967,NA())</f>
        <v>833</v>
      </c>
      <c r="K3329">
        <f t="shared" si="408"/>
        <v>6</v>
      </c>
      <c r="L3329">
        <f t="shared" si="409"/>
        <v>30</v>
      </c>
      <c r="M3329">
        <f t="shared" si="410"/>
        <v>1</v>
      </c>
      <c r="N3329">
        <f t="shared" si="411"/>
        <v>1</v>
      </c>
      <c r="O3329">
        <f t="shared" si="412"/>
        <v>1</v>
      </c>
      <c r="P3329">
        <f t="shared" si="413"/>
        <v>0</v>
      </c>
      <c r="Q3329">
        <f t="shared" si="414"/>
        <v>0</v>
      </c>
      <c r="R3329">
        <f t="shared" si="415"/>
        <v>1</v>
      </c>
    </row>
    <row r="3330" spans="1:18" x14ac:dyDescent="0.25">
      <c r="A3330" t="str">
        <f>gait_events!B4968</f>
        <v>pp070</v>
      </c>
      <c r="B3330" t="str">
        <f>VLOOKUP(A3330,participants!A:B,2,0)</f>
        <v>M</v>
      </c>
      <c r="C3330">
        <f>VLOOKUP(A3330,participants!A:C,3,0)</f>
        <v>68</v>
      </c>
      <c r="D3330" t="str">
        <f>VLOOKUP(A3330,participants!A:F,6,0)</f>
        <v>cLBP</v>
      </c>
      <c r="E3330" t="str">
        <f>IF(LEN(SUBSTITUTE(gait_events!C4968,"_run-",""))&lt;&gt;LEN(gait_events!C4968),LEFT(RIGHT(gait_events!C4968,LEN(gait_events!C4968)-19),FIND("_run-",RIGHT(gait_events!C4968,LEN(gait_events!C4968)-19),1)-1),RIGHT(gait_events!C4968,LEN(gait_events!C4968)-19))</f>
        <v>Preferred</v>
      </c>
      <c r="F3330" t="str">
        <f>IF(LEN(SUBSTITUTE(gait_events!C4968,"_run-",""))&lt;&gt;LEN(gait_events!C4968),RIGHT(gait_events!C4968,LEN(gait_events!C4968)-FIND("_run-",gait_events!C4968,1)-4),"")</f>
        <v/>
      </c>
      <c r="G3330" t="str">
        <f>gait_events!D4968</f>
        <v>right_shank</v>
      </c>
      <c r="H3330" t="str">
        <f>gait_events!E4968</f>
        <v>FC</v>
      </c>
      <c r="I3330">
        <f>IF(gait_events!F4968&lt;&gt;"",gait_events!F4968,NA())</f>
        <v>1098</v>
      </c>
      <c r="J3330">
        <f>IF(gait_events!G4968&lt;&gt;"",gait_events!G4968,NA())</f>
        <v>1100</v>
      </c>
      <c r="K3330">
        <f t="shared" ref="K3330:K3393" si="416">I3330-J3330</f>
        <v>-2</v>
      </c>
      <c r="L3330">
        <f t="shared" ref="L3330:L3393" si="417">K3330*5</f>
        <v>-10</v>
      </c>
      <c r="M3330">
        <f t="shared" ref="M3330:M3393" si="418">IF(NOT(ISNA(I3330)),1,0)</f>
        <v>1</v>
      </c>
      <c r="N3330">
        <f t="shared" ref="N3330:N3393" si="419">IF(NOT(ISNA(J3330)),1,0)</f>
        <v>1</v>
      </c>
      <c r="O3330">
        <f t="shared" ref="O3330:O3393" si="420">IF(AND(NOT(ISNA(I3330)),NOT(ISNA(J3330))),1,0)</f>
        <v>1</v>
      </c>
      <c r="P3330">
        <f t="shared" ref="P3330:P3393" si="421">IF(AND(NOT(ISNA(I3330)),ISNA(J3330)),1,0)</f>
        <v>0</v>
      </c>
      <c r="Q3330">
        <f t="shared" ref="Q3330:Q3393" si="422">IF(AND(ISNA(I3330),NOT(ISNA(J3330))),1,0)</f>
        <v>0</v>
      </c>
      <c r="R3330">
        <f t="shared" ref="R3330:R3393" si="423">IF(SUM(O3330:Q3330)&lt;&gt;1,"ERROR",1)</f>
        <v>1</v>
      </c>
    </row>
    <row r="3331" spans="1:18" x14ac:dyDescent="0.25">
      <c r="A3331" t="str">
        <f>gait_events!B4969</f>
        <v>pp070</v>
      </c>
      <c r="B3331" t="str">
        <f>VLOOKUP(A3331,participants!A:B,2,0)</f>
        <v>M</v>
      </c>
      <c r="C3331">
        <f>VLOOKUP(A3331,participants!A:C,3,0)</f>
        <v>68</v>
      </c>
      <c r="D3331" t="str">
        <f>VLOOKUP(A3331,participants!A:F,6,0)</f>
        <v>cLBP</v>
      </c>
      <c r="E3331" t="str">
        <f>IF(LEN(SUBSTITUTE(gait_events!C4969,"_run-",""))&lt;&gt;LEN(gait_events!C4969),LEFT(RIGHT(gait_events!C4969,LEN(gait_events!C4969)-19),FIND("_run-",RIGHT(gait_events!C4969,LEN(gait_events!C4969)-19),1)-1),RIGHT(gait_events!C4969,LEN(gait_events!C4969)-19))</f>
        <v>Slow</v>
      </c>
      <c r="F3331" t="str">
        <f>IF(LEN(SUBSTITUTE(gait_events!C4969,"_run-",""))&lt;&gt;LEN(gait_events!C4969),RIGHT(gait_events!C4969,LEN(gait_events!C4969)-FIND("_run-",gait_events!C4969,1)-4),"")</f>
        <v/>
      </c>
      <c r="G3331" t="str">
        <f>gait_events!D4969</f>
        <v>left_ankle</v>
      </c>
      <c r="H3331" t="str">
        <f>gait_events!E4969</f>
        <v>IC</v>
      </c>
      <c r="I3331">
        <f>IF(gait_events!F4969&lt;&gt;"",gait_events!F4969,NA())</f>
        <v>212</v>
      </c>
      <c r="J3331">
        <f>IF(gait_events!G4969&lt;&gt;"",gait_events!G4969,NA())</f>
        <v>212</v>
      </c>
      <c r="K3331">
        <f t="shared" si="416"/>
        <v>0</v>
      </c>
      <c r="L3331">
        <f t="shared" si="417"/>
        <v>0</v>
      </c>
      <c r="M3331">
        <f t="shared" si="418"/>
        <v>1</v>
      </c>
      <c r="N3331">
        <f t="shared" si="419"/>
        <v>1</v>
      </c>
      <c r="O3331">
        <f t="shared" si="420"/>
        <v>1</v>
      </c>
      <c r="P3331">
        <f t="shared" si="421"/>
        <v>0</v>
      </c>
      <c r="Q3331">
        <f t="shared" si="422"/>
        <v>0</v>
      </c>
      <c r="R3331">
        <f t="shared" si="423"/>
        <v>1</v>
      </c>
    </row>
    <row r="3332" spans="1:18" x14ac:dyDescent="0.25">
      <c r="A3332" t="str">
        <f>gait_events!B4970</f>
        <v>pp070</v>
      </c>
      <c r="B3332" t="str">
        <f>VLOOKUP(A3332,participants!A:B,2,0)</f>
        <v>M</v>
      </c>
      <c r="C3332">
        <f>VLOOKUP(A3332,participants!A:C,3,0)</f>
        <v>68</v>
      </c>
      <c r="D3332" t="str">
        <f>VLOOKUP(A3332,participants!A:F,6,0)</f>
        <v>cLBP</v>
      </c>
      <c r="E3332" t="str">
        <f>IF(LEN(SUBSTITUTE(gait_events!C4970,"_run-",""))&lt;&gt;LEN(gait_events!C4970),LEFT(RIGHT(gait_events!C4970,LEN(gait_events!C4970)-19),FIND("_run-",RIGHT(gait_events!C4970,LEN(gait_events!C4970)-19),1)-1),RIGHT(gait_events!C4970,LEN(gait_events!C4970)-19))</f>
        <v>Slow</v>
      </c>
      <c r="F3332" t="str">
        <f>IF(LEN(SUBSTITUTE(gait_events!C4970,"_run-",""))&lt;&gt;LEN(gait_events!C4970),RIGHT(gait_events!C4970,LEN(gait_events!C4970)-FIND("_run-",gait_events!C4970,1)-4),"")</f>
        <v/>
      </c>
      <c r="G3332" t="str">
        <f>gait_events!D4970</f>
        <v>left_ankle</v>
      </c>
      <c r="H3332" t="str">
        <f>gait_events!E4970</f>
        <v>IC</v>
      </c>
      <c r="I3332">
        <f>IF(gait_events!F4970&lt;&gt;"",gait_events!F4970,NA())</f>
        <v>554</v>
      </c>
      <c r="J3332">
        <f>IF(gait_events!G4970&lt;&gt;"",gait_events!G4970,NA())</f>
        <v>558</v>
      </c>
      <c r="K3332">
        <f t="shared" si="416"/>
        <v>-4</v>
      </c>
      <c r="L3332">
        <f t="shared" si="417"/>
        <v>-20</v>
      </c>
      <c r="M3332">
        <f t="shared" si="418"/>
        <v>1</v>
      </c>
      <c r="N3332">
        <f t="shared" si="419"/>
        <v>1</v>
      </c>
      <c r="O3332">
        <f t="shared" si="420"/>
        <v>1</v>
      </c>
      <c r="P3332">
        <f t="shared" si="421"/>
        <v>0</v>
      </c>
      <c r="Q3332">
        <f t="shared" si="422"/>
        <v>0</v>
      </c>
      <c r="R3332">
        <f t="shared" si="423"/>
        <v>1</v>
      </c>
    </row>
    <row r="3333" spans="1:18" x14ac:dyDescent="0.25">
      <c r="A3333" t="str">
        <f>gait_events!B4971</f>
        <v>pp070</v>
      </c>
      <c r="B3333" t="str">
        <f>VLOOKUP(A3333,participants!A:B,2,0)</f>
        <v>M</v>
      </c>
      <c r="C3333">
        <f>VLOOKUP(A3333,participants!A:C,3,0)</f>
        <v>68</v>
      </c>
      <c r="D3333" t="str">
        <f>VLOOKUP(A3333,participants!A:F,6,0)</f>
        <v>cLBP</v>
      </c>
      <c r="E3333" t="str">
        <f>IF(LEN(SUBSTITUTE(gait_events!C4971,"_run-",""))&lt;&gt;LEN(gait_events!C4971),LEFT(RIGHT(gait_events!C4971,LEN(gait_events!C4971)-19),FIND("_run-",RIGHT(gait_events!C4971,LEN(gait_events!C4971)-19),1)-1),RIGHT(gait_events!C4971,LEN(gait_events!C4971)-19))</f>
        <v>Slow</v>
      </c>
      <c r="F3333" t="str">
        <f>IF(LEN(SUBSTITUTE(gait_events!C4971,"_run-",""))&lt;&gt;LEN(gait_events!C4971),RIGHT(gait_events!C4971,LEN(gait_events!C4971)-FIND("_run-",gait_events!C4971,1)-4),"")</f>
        <v/>
      </c>
      <c r="G3333" t="str">
        <f>gait_events!D4971</f>
        <v>left_ankle</v>
      </c>
      <c r="H3333" t="str">
        <f>gait_events!E4971</f>
        <v>IC</v>
      </c>
      <c r="I3333">
        <f>IF(gait_events!F4971&lt;&gt;"",gait_events!F4971,NA())</f>
        <v>899</v>
      </c>
      <c r="J3333">
        <f>IF(gait_events!G4971&lt;&gt;"",gait_events!G4971,NA())</f>
        <v>896</v>
      </c>
      <c r="K3333">
        <f t="shared" si="416"/>
        <v>3</v>
      </c>
      <c r="L3333">
        <f t="shared" si="417"/>
        <v>15</v>
      </c>
      <c r="M3333">
        <f t="shared" si="418"/>
        <v>1</v>
      </c>
      <c r="N3333">
        <f t="shared" si="419"/>
        <v>1</v>
      </c>
      <c r="O3333">
        <f t="shared" si="420"/>
        <v>1</v>
      </c>
      <c r="P3333">
        <f t="shared" si="421"/>
        <v>0</v>
      </c>
      <c r="Q3333">
        <f t="shared" si="422"/>
        <v>0</v>
      </c>
      <c r="R3333">
        <f t="shared" si="423"/>
        <v>1</v>
      </c>
    </row>
    <row r="3334" spans="1:18" x14ac:dyDescent="0.25">
      <c r="A3334" t="str">
        <f>gait_events!B4972</f>
        <v>pp070</v>
      </c>
      <c r="B3334" t="str">
        <f>VLOOKUP(A3334,participants!A:B,2,0)</f>
        <v>M</v>
      </c>
      <c r="C3334">
        <f>VLOOKUP(A3334,participants!A:C,3,0)</f>
        <v>68</v>
      </c>
      <c r="D3334" t="str">
        <f>VLOOKUP(A3334,participants!A:F,6,0)</f>
        <v>cLBP</v>
      </c>
      <c r="E3334" t="str">
        <f>IF(LEN(SUBSTITUTE(gait_events!C4972,"_run-",""))&lt;&gt;LEN(gait_events!C4972),LEFT(RIGHT(gait_events!C4972,LEN(gait_events!C4972)-19),FIND("_run-",RIGHT(gait_events!C4972,LEN(gait_events!C4972)-19),1)-1),RIGHT(gait_events!C4972,LEN(gait_events!C4972)-19))</f>
        <v>Slow</v>
      </c>
      <c r="F3334" t="str">
        <f>IF(LEN(SUBSTITUTE(gait_events!C4972,"_run-",""))&lt;&gt;LEN(gait_events!C4972),RIGHT(gait_events!C4972,LEN(gait_events!C4972)-FIND("_run-",gait_events!C4972,1)-4),"")</f>
        <v/>
      </c>
      <c r="G3334" t="str">
        <f>gait_events!D4972</f>
        <v>left_ankle</v>
      </c>
      <c r="H3334" t="str">
        <f>gait_events!E4972</f>
        <v>IC</v>
      </c>
      <c r="I3334">
        <f>IF(gait_events!F4972&lt;&gt;"",gait_events!F4972,NA())</f>
        <v>1256</v>
      </c>
      <c r="J3334">
        <f>IF(gait_events!G4972&lt;&gt;"",gait_events!G4972,NA())</f>
        <v>1256</v>
      </c>
      <c r="K3334">
        <f t="shared" si="416"/>
        <v>0</v>
      </c>
      <c r="L3334">
        <f t="shared" si="417"/>
        <v>0</v>
      </c>
      <c r="M3334">
        <f t="shared" si="418"/>
        <v>1</v>
      </c>
      <c r="N3334">
        <f t="shared" si="419"/>
        <v>1</v>
      </c>
      <c r="O3334">
        <f t="shared" si="420"/>
        <v>1</v>
      </c>
      <c r="P3334">
        <f t="shared" si="421"/>
        <v>0</v>
      </c>
      <c r="Q3334">
        <f t="shared" si="422"/>
        <v>0</v>
      </c>
      <c r="R3334">
        <f t="shared" si="423"/>
        <v>1</v>
      </c>
    </row>
    <row r="3335" spans="1:18" x14ac:dyDescent="0.25">
      <c r="A3335" t="str">
        <f>gait_events!B4973</f>
        <v>pp070</v>
      </c>
      <c r="B3335" t="str">
        <f>VLOOKUP(A3335,participants!A:B,2,0)</f>
        <v>M</v>
      </c>
      <c r="C3335">
        <f>VLOOKUP(A3335,participants!A:C,3,0)</f>
        <v>68</v>
      </c>
      <c r="D3335" t="str">
        <f>VLOOKUP(A3335,participants!A:F,6,0)</f>
        <v>cLBP</v>
      </c>
      <c r="E3335" t="str">
        <f>IF(LEN(SUBSTITUTE(gait_events!C4973,"_run-",""))&lt;&gt;LEN(gait_events!C4973),LEFT(RIGHT(gait_events!C4973,LEN(gait_events!C4973)-19),FIND("_run-",RIGHT(gait_events!C4973,LEN(gait_events!C4973)-19),1)-1),RIGHT(gait_events!C4973,LEN(gait_events!C4973)-19))</f>
        <v>Slow</v>
      </c>
      <c r="F3335" t="str">
        <f>IF(LEN(SUBSTITUTE(gait_events!C4973,"_run-",""))&lt;&gt;LEN(gait_events!C4973),RIGHT(gait_events!C4973,LEN(gait_events!C4973)-FIND("_run-",gait_events!C4973,1)-4),"")</f>
        <v/>
      </c>
      <c r="G3335" t="str">
        <f>gait_events!D4973</f>
        <v>left_ankle</v>
      </c>
      <c r="H3335" t="str">
        <f>gait_events!E4973</f>
        <v>IC</v>
      </c>
      <c r="I3335">
        <f>IF(gait_events!F4973&lt;&gt;"",gait_events!F4973,NA())</f>
        <v>1609</v>
      </c>
      <c r="J3335">
        <f>IF(gait_events!G4973&lt;&gt;"",gait_events!G4973,NA())</f>
        <v>1610</v>
      </c>
      <c r="K3335">
        <f t="shared" si="416"/>
        <v>-1</v>
      </c>
      <c r="L3335">
        <f t="shared" si="417"/>
        <v>-5</v>
      </c>
      <c r="M3335">
        <f t="shared" si="418"/>
        <v>1</v>
      </c>
      <c r="N3335">
        <f t="shared" si="419"/>
        <v>1</v>
      </c>
      <c r="O3335">
        <f t="shared" si="420"/>
        <v>1</v>
      </c>
      <c r="P3335">
        <f t="shared" si="421"/>
        <v>0</v>
      </c>
      <c r="Q3335">
        <f t="shared" si="422"/>
        <v>0</v>
      </c>
      <c r="R3335">
        <f t="shared" si="423"/>
        <v>1</v>
      </c>
    </row>
    <row r="3336" spans="1:18" x14ac:dyDescent="0.25">
      <c r="A3336" t="str">
        <f>gait_events!B4974</f>
        <v>pp070</v>
      </c>
      <c r="B3336" t="str">
        <f>VLOOKUP(A3336,participants!A:B,2,0)</f>
        <v>M</v>
      </c>
      <c r="C3336">
        <f>VLOOKUP(A3336,participants!A:C,3,0)</f>
        <v>68</v>
      </c>
      <c r="D3336" t="str">
        <f>VLOOKUP(A3336,participants!A:F,6,0)</f>
        <v>cLBP</v>
      </c>
      <c r="E3336" t="str">
        <f>IF(LEN(SUBSTITUTE(gait_events!C4974,"_run-",""))&lt;&gt;LEN(gait_events!C4974),LEFT(RIGHT(gait_events!C4974,LEN(gait_events!C4974)-19),FIND("_run-",RIGHT(gait_events!C4974,LEN(gait_events!C4974)-19),1)-1),RIGHT(gait_events!C4974,LEN(gait_events!C4974)-19))</f>
        <v>Slow</v>
      </c>
      <c r="F3336" t="str">
        <f>IF(LEN(SUBSTITUTE(gait_events!C4974,"_run-",""))&lt;&gt;LEN(gait_events!C4974),RIGHT(gait_events!C4974,LEN(gait_events!C4974)-FIND("_run-",gait_events!C4974,1)-4),"")</f>
        <v/>
      </c>
      <c r="G3336" t="str">
        <f>gait_events!D4974</f>
        <v>left_ankle</v>
      </c>
      <c r="H3336" t="str">
        <f>gait_events!E4974</f>
        <v>IC</v>
      </c>
      <c r="I3336">
        <f>IF(gait_events!F4974&lt;&gt;"",gait_events!F4974,NA())</f>
        <v>1981</v>
      </c>
      <c r="J3336">
        <f>IF(gait_events!G4974&lt;&gt;"",gait_events!G4974,NA())</f>
        <v>1974</v>
      </c>
      <c r="K3336">
        <f t="shared" si="416"/>
        <v>7</v>
      </c>
      <c r="L3336">
        <f t="shared" si="417"/>
        <v>35</v>
      </c>
      <c r="M3336">
        <f t="shared" si="418"/>
        <v>1</v>
      </c>
      <c r="N3336">
        <f t="shared" si="419"/>
        <v>1</v>
      </c>
      <c r="O3336">
        <f t="shared" si="420"/>
        <v>1</v>
      </c>
      <c r="P3336">
        <f t="shared" si="421"/>
        <v>0</v>
      </c>
      <c r="Q3336">
        <f t="shared" si="422"/>
        <v>0</v>
      </c>
      <c r="R3336">
        <f t="shared" si="423"/>
        <v>1</v>
      </c>
    </row>
    <row r="3337" spans="1:18" x14ac:dyDescent="0.25">
      <c r="A3337" t="str">
        <f>gait_events!B4975</f>
        <v>pp070</v>
      </c>
      <c r="B3337" t="str">
        <f>VLOOKUP(A3337,participants!A:B,2,0)</f>
        <v>M</v>
      </c>
      <c r="C3337">
        <f>VLOOKUP(A3337,participants!A:C,3,0)</f>
        <v>68</v>
      </c>
      <c r="D3337" t="str">
        <f>VLOOKUP(A3337,participants!A:F,6,0)</f>
        <v>cLBP</v>
      </c>
      <c r="E3337" t="str">
        <f>IF(LEN(SUBSTITUTE(gait_events!C4975,"_run-",""))&lt;&gt;LEN(gait_events!C4975),LEFT(RIGHT(gait_events!C4975,LEN(gait_events!C4975)-19),FIND("_run-",RIGHT(gait_events!C4975,LEN(gait_events!C4975)-19),1)-1),RIGHT(gait_events!C4975,LEN(gait_events!C4975)-19))</f>
        <v>Slow</v>
      </c>
      <c r="F3337" t="str">
        <f>IF(LEN(SUBSTITUTE(gait_events!C4975,"_run-",""))&lt;&gt;LEN(gait_events!C4975),RIGHT(gait_events!C4975,LEN(gait_events!C4975)-FIND("_run-",gait_events!C4975,1)-4),"")</f>
        <v/>
      </c>
      <c r="G3337" t="str">
        <f>gait_events!D4975</f>
        <v>left_ankle</v>
      </c>
      <c r="H3337" t="str">
        <f>gait_events!E4975</f>
        <v>FC</v>
      </c>
      <c r="I3337">
        <f>IF(gait_events!F4975&lt;&gt;"",gait_events!F4975,NA())</f>
        <v>116</v>
      </c>
      <c r="J3337">
        <f>IF(gait_events!G4975&lt;&gt;"",gait_events!G4975,NA())</f>
        <v>115</v>
      </c>
      <c r="K3337">
        <f t="shared" si="416"/>
        <v>1</v>
      </c>
      <c r="L3337">
        <f t="shared" si="417"/>
        <v>5</v>
      </c>
      <c r="M3337">
        <f t="shared" si="418"/>
        <v>1</v>
      </c>
      <c r="N3337">
        <f t="shared" si="419"/>
        <v>1</v>
      </c>
      <c r="O3337">
        <f t="shared" si="420"/>
        <v>1</v>
      </c>
      <c r="P3337">
        <f t="shared" si="421"/>
        <v>0</v>
      </c>
      <c r="Q3337">
        <f t="shared" si="422"/>
        <v>0</v>
      </c>
      <c r="R3337">
        <f t="shared" si="423"/>
        <v>1</v>
      </c>
    </row>
    <row r="3338" spans="1:18" x14ac:dyDescent="0.25">
      <c r="A3338" t="str">
        <f>gait_events!B4976</f>
        <v>pp070</v>
      </c>
      <c r="B3338" t="str">
        <f>VLOOKUP(A3338,participants!A:B,2,0)</f>
        <v>M</v>
      </c>
      <c r="C3338">
        <f>VLOOKUP(A3338,participants!A:C,3,0)</f>
        <v>68</v>
      </c>
      <c r="D3338" t="str">
        <f>VLOOKUP(A3338,participants!A:F,6,0)</f>
        <v>cLBP</v>
      </c>
      <c r="E3338" t="str">
        <f>IF(LEN(SUBSTITUTE(gait_events!C4976,"_run-",""))&lt;&gt;LEN(gait_events!C4976),LEFT(RIGHT(gait_events!C4976,LEN(gait_events!C4976)-19),FIND("_run-",RIGHT(gait_events!C4976,LEN(gait_events!C4976)-19),1)-1),RIGHT(gait_events!C4976,LEN(gait_events!C4976)-19))</f>
        <v>Slow</v>
      </c>
      <c r="F3338" t="str">
        <f>IF(LEN(SUBSTITUTE(gait_events!C4976,"_run-",""))&lt;&gt;LEN(gait_events!C4976),RIGHT(gait_events!C4976,LEN(gait_events!C4976)-FIND("_run-",gait_events!C4976,1)-4),"")</f>
        <v/>
      </c>
      <c r="G3338" t="str">
        <f>gait_events!D4976</f>
        <v>left_ankle</v>
      </c>
      <c r="H3338" t="str">
        <f>gait_events!E4976</f>
        <v>FC</v>
      </c>
      <c r="I3338">
        <f>IF(gait_events!F4976&lt;&gt;"",gait_events!F4976,NA())</f>
        <v>451</v>
      </c>
      <c r="J3338">
        <f>IF(gait_events!G4976&lt;&gt;"",gait_events!G4976,NA())</f>
        <v>449</v>
      </c>
      <c r="K3338">
        <f t="shared" si="416"/>
        <v>2</v>
      </c>
      <c r="L3338">
        <f t="shared" si="417"/>
        <v>10</v>
      </c>
      <c r="M3338">
        <f t="shared" si="418"/>
        <v>1</v>
      </c>
      <c r="N3338">
        <f t="shared" si="419"/>
        <v>1</v>
      </c>
      <c r="O3338">
        <f t="shared" si="420"/>
        <v>1</v>
      </c>
      <c r="P3338">
        <f t="shared" si="421"/>
        <v>0</v>
      </c>
      <c r="Q3338">
        <f t="shared" si="422"/>
        <v>0</v>
      </c>
      <c r="R3338">
        <f t="shared" si="423"/>
        <v>1</v>
      </c>
    </row>
    <row r="3339" spans="1:18" x14ac:dyDescent="0.25">
      <c r="A3339" t="str">
        <f>gait_events!B4977</f>
        <v>pp070</v>
      </c>
      <c r="B3339" t="str">
        <f>VLOOKUP(A3339,participants!A:B,2,0)</f>
        <v>M</v>
      </c>
      <c r="C3339">
        <f>VLOOKUP(A3339,participants!A:C,3,0)</f>
        <v>68</v>
      </c>
      <c r="D3339" t="str">
        <f>VLOOKUP(A3339,participants!A:F,6,0)</f>
        <v>cLBP</v>
      </c>
      <c r="E3339" t="str">
        <f>IF(LEN(SUBSTITUTE(gait_events!C4977,"_run-",""))&lt;&gt;LEN(gait_events!C4977),LEFT(RIGHT(gait_events!C4977,LEN(gait_events!C4977)-19),FIND("_run-",RIGHT(gait_events!C4977,LEN(gait_events!C4977)-19),1)-1),RIGHT(gait_events!C4977,LEN(gait_events!C4977)-19))</f>
        <v>Slow</v>
      </c>
      <c r="F3339" t="str">
        <f>IF(LEN(SUBSTITUTE(gait_events!C4977,"_run-",""))&lt;&gt;LEN(gait_events!C4977),RIGHT(gait_events!C4977,LEN(gait_events!C4977)-FIND("_run-",gait_events!C4977,1)-4),"")</f>
        <v/>
      </c>
      <c r="G3339" t="str">
        <f>gait_events!D4977</f>
        <v>left_ankle</v>
      </c>
      <c r="H3339" t="str">
        <f>gait_events!E4977</f>
        <v>FC</v>
      </c>
      <c r="I3339">
        <f>IF(gait_events!F4977&lt;&gt;"",gait_events!F4977,NA())</f>
        <v>803</v>
      </c>
      <c r="J3339">
        <f>IF(gait_events!G4977&lt;&gt;"",gait_events!G4977,NA())</f>
        <v>804</v>
      </c>
      <c r="K3339">
        <f t="shared" si="416"/>
        <v>-1</v>
      </c>
      <c r="L3339">
        <f t="shared" si="417"/>
        <v>-5</v>
      </c>
      <c r="M3339">
        <f t="shared" si="418"/>
        <v>1</v>
      </c>
      <c r="N3339">
        <f t="shared" si="419"/>
        <v>1</v>
      </c>
      <c r="O3339">
        <f t="shared" si="420"/>
        <v>1</v>
      </c>
      <c r="P3339">
        <f t="shared" si="421"/>
        <v>0</v>
      </c>
      <c r="Q3339">
        <f t="shared" si="422"/>
        <v>0</v>
      </c>
      <c r="R3339">
        <f t="shared" si="423"/>
        <v>1</v>
      </c>
    </row>
    <row r="3340" spans="1:18" x14ac:dyDescent="0.25">
      <c r="A3340" t="str">
        <f>gait_events!B4978</f>
        <v>pp070</v>
      </c>
      <c r="B3340" t="str">
        <f>VLOOKUP(A3340,participants!A:B,2,0)</f>
        <v>M</v>
      </c>
      <c r="C3340">
        <f>VLOOKUP(A3340,participants!A:C,3,0)</f>
        <v>68</v>
      </c>
      <c r="D3340" t="str">
        <f>VLOOKUP(A3340,participants!A:F,6,0)</f>
        <v>cLBP</v>
      </c>
      <c r="E3340" t="str">
        <f>IF(LEN(SUBSTITUTE(gait_events!C4978,"_run-",""))&lt;&gt;LEN(gait_events!C4978),LEFT(RIGHT(gait_events!C4978,LEN(gait_events!C4978)-19),FIND("_run-",RIGHT(gait_events!C4978,LEN(gait_events!C4978)-19),1)-1),RIGHT(gait_events!C4978,LEN(gait_events!C4978)-19))</f>
        <v>Slow</v>
      </c>
      <c r="F3340" t="str">
        <f>IF(LEN(SUBSTITUTE(gait_events!C4978,"_run-",""))&lt;&gt;LEN(gait_events!C4978),RIGHT(gait_events!C4978,LEN(gait_events!C4978)-FIND("_run-",gait_events!C4978,1)-4),"")</f>
        <v/>
      </c>
      <c r="G3340" t="str">
        <f>gait_events!D4978</f>
        <v>left_ankle</v>
      </c>
      <c r="H3340" t="str">
        <f>gait_events!E4978</f>
        <v>FC</v>
      </c>
      <c r="I3340">
        <f>IF(gait_events!F4978&lt;&gt;"",gait_events!F4978,NA())</f>
        <v>1164</v>
      </c>
      <c r="J3340">
        <f>IF(gait_events!G4978&lt;&gt;"",gait_events!G4978,NA())</f>
        <v>1162</v>
      </c>
      <c r="K3340">
        <f t="shared" si="416"/>
        <v>2</v>
      </c>
      <c r="L3340">
        <f t="shared" si="417"/>
        <v>10</v>
      </c>
      <c r="M3340">
        <f t="shared" si="418"/>
        <v>1</v>
      </c>
      <c r="N3340">
        <f t="shared" si="419"/>
        <v>1</v>
      </c>
      <c r="O3340">
        <f t="shared" si="420"/>
        <v>1</v>
      </c>
      <c r="P3340">
        <f t="shared" si="421"/>
        <v>0</v>
      </c>
      <c r="Q3340">
        <f t="shared" si="422"/>
        <v>0</v>
      </c>
      <c r="R3340">
        <f t="shared" si="423"/>
        <v>1</v>
      </c>
    </row>
    <row r="3341" spans="1:18" x14ac:dyDescent="0.25">
      <c r="A3341" t="str">
        <f>gait_events!B4979</f>
        <v>pp070</v>
      </c>
      <c r="B3341" t="str">
        <f>VLOOKUP(A3341,participants!A:B,2,0)</f>
        <v>M</v>
      </c>
      <c r="C3341">
        <f>VLOOKUP(A3341,participants!A:C,3,0)</f>
        <v>68</v>
      </c>
      <c r="D3341" t="str">
        <f>VLOOKUP(A3341,participants!A:F,6,0)</f>
        <v>cLBP</v>
      </c>
      <c r="E3341" t="str">
        <f>IF(LEN(SUBSTITUTE(gait_events!C4979,"_run-",""))&lt;&gt;LEN(gait_events!C4979),LEFT(RIGHT(gait_events!C4979,LEN(gait_events!C4979)-19),FIND("_run-",RIGHT(gait_events!C4979,LEN(gait_events!C4979)-19),1)-1),RIGHT(gait_events!C4979,LEN(gait_events!C4979)-19))</f>
        <v>Slow</v>
      </c>
      <c r="F3341" t="str">
        <f>IF(LEN(SUBSTITUTE(gait_events!C4979,"_run-",""))&lt;&gt;LEN(gait_events!C4979),RIGHT(gait_events!C4979,LEN(gait_events!C4979)-FIND("_run-",gait_events!C4979,1)-4),"")</f>
        <v/>
      </c>
      <c r="G3341" t="str">
        <f>gait_events!D4979</f>
        <v>left_ankle</v>
      </c>
      <c r="H3341" t="str">
        <f>gait_events!E4979</f>
        <v>FC</v>
      </c>
      <c r="I3341">
        <f>IF(gait_events!F4979&lt;&gt;"",gait_events!F4979,NA())</f>
        <v>1504</v>
      </c>
      <c r="J3341">
        <f>IF(gait_events!G4979&lt;&gt;"",gait_events!G4979,NA())</f>
        <v>1502</v>
      </c>
      <c r="K3341">
        <f t="shared" si="416"/>
        <v>2</v>
      </c>
      <c r="L3341">
        <f t="shared" si="417"/>
        <v>10</v>
      </c>
      <c r="M3341">
        <f t="shared" si="418"/>
        <v>1</v>
      </c>
      <c r="N3341">
        <f t="shared" si="419"/>
        <v>1</v>
      </c>
      <c r="O3341">
        <f t="shared" si="420"/>
        <v>1</v>
      </c>
      <c r="P3341">
        <f t="shared" si="421"/>
        <v>0</v>
      </c>
      <c r="Q3341">
        <f t="shared" si="422"/>
        <v>0</v>
      </c>
      <c r="R3341">
        <f t="shared" si="423"/>
        <v>1</v>
      </c>
    </row>
    <row r="3342" spans="1:18" x14ac:dyDescent="0.25">
      <c r="A3342" t="str">
        <f>gait_events!B4980</f>
        <v>pp070</v>
      </c>
      <c r="B3342" t="str">
        <f>VLOOKUP(A3342,participants!A:B,2,0)</f>
        <v>M</v>
      </c>
      <c r="C3342">
        <f>VLOOKUP(A3342,participants!A:C,3,0)</f>
        <v>68</v>
      </c>
      <c r="D3342" t="str">
        <f>VLOOKUP(A3342,participants!A:F,6,0)</f>
        <v>cLBP</v>
      </c>
      <c r="E3342" t="str">
        <f>IF(LEN(SUBSTITUTE(gait_events!C4980,"_run-",""))&lt;&gt;LEN(gait_events!C4980),LEFT(RIGHT(gait_events!C4980,LEN(gait_events!C4980)-19),FIND("_run-",RIGHT(gait_events!C4980,LEN(gait_events!C4980)-19),1)-1),RIGHT(gait_events!C4980,LEN(gait_events!C4980)-19))</f>
        <v>Slow</v>
      </c>
      <c r="F3342" t="str">
        <f>IF(LEN(SUBSTITUTE(gait_events!C4980,"_run-",""))&lt;&gt;LEN(gait_events!C4980),RIGHT(gait_events!C4980,LEN(gait_events!C4980)-FIND("_run-",gait_events!C4980,1)-4),"")</f>
        <v/>
      </c>
      <c r="G3342" t="str">
        <f>gait_events!D4980</f>
        <v>left_ankle</v>
      </c>
      <c r="H3342" t="str">
        <f>gait_events!E4980</f>
        <v>FC</v>
      </c>
      <c r="I3342">
        <f>IF(gait_events!F4980&lt;&gt;"",gait_events!F4980,NA())</f>
        <v>1866</v>
      </c>
      <c r="J3342">
        <f>IF(gait_events!G4980&lt;&gt;"",gait_events!G4980,NA())</f>
        <v>1863</v>
      </c>
      <c r="K3342">
        <f t="shared" si="416"/>
        <v>3</v>
      </c>
      <c r="L3342">
        <f t="shared" si="417"/>
        <v>15</v>
      </c>
      <c r="M3342">
        <f t="shared" si="418"/>
        <v>1</v>
      </c>
      <c r="N3342">
        <f t="shared" si="419"/>
        <v>1</v>
      </c>
      <c r="O3342">
        <f t="shared" si="420"/>
        <v>1</v>
      </c>
      <c r="P3342">
        <f t="shared" si="421"/>
        <v>0</v>
      </c>
      <c r="Q3342">
        <f t="shared" si="422"/>
        <v>0</v>
      </c>
      <c r="R3342">
        <f t="shared" si="423"/>
        <v>1</v>
      </c>
    </row>
    <row r="3343" spans="1:18" x14ac:dyDescent="0.25">
      <c r="A3343" t="str">
        <f>gait_events!B4981</f>
        <v>pp070</v>
      </c>
      <c r="B3343" t="str">
        <f>VLOOKUP(A3343,participants!A:B,2,0)</f>
        <v>M</v>
      </c>
      <c r="C3343">
        <f>VLOOKUP(A3343,participants!A:C,3,0)</f>
        <v>68</v>
      </c>
      <c r="D3343" t="str">
        <f>VLOOKUP(A3343,participants!A:F,6,0)</f>
        <v>cLBP</v>
      </c>
      <c r="E3343" t="str">
        <f>IF(LEN(SUBSTITUTE(gait_events!C4981,"_run-",""))&lt;&gt;LEN(gait_events!C4981),LEFT(RIGHT(gait_events!C4981,LEN(gait_events!C4981)-19),FIND("_run-",RIGHT(gait_events!C4981,LEN(gait_events!C4981)-19),1)-1),RIGHT(gait_events!C4981,LEN(gait_events!C4981)-19))</f>
        <v>Slow</v>
      </c>
      <c r="F3343" t="str">
        <f>IF(LEN(SUBSTITUTE(gait_events!C4981,"_run-",""))&lt;&gt;LEN(gait_events!C4981),RIGHT(gait_events!C4981,LEN(gait_events!C4981)-FIND("_run-",gait_events!C4981,1)-4),"")</f>
        <v/>
      </c>
      <c r="G3343" t="str">
        <f>gait_events!D4981</f>
        <v>right_ankle</v>
      </c>
      <c r="H3343" t="str">
        <f>gait_events!E4981</f>
        <v>IC</v>
      </c>
      <c r="I3343">
        <f>IF(gait_events!F4981&lt;&gt;"",gait_events!F4981,NA())</f>
        <v>42</v>
      </c>
      <c r="J3343">
        <f>IF(gait_events!G4981&lt;&gt;"",gait_events!G4981,NA())</f>
        <v>45</v>
      </c>
      <c r="K3343">
        <f t="shared" si="416"/>
        <v>-3</v>
      </c>
      <c r="L3343">
        <f t="shared" si="417"/>
        <v>-15</v>
      </c>
      <c r="M3343">
        <f t="shared" si="418"/>
        <v>1</v>
      </c>
      <c r="N3343">
        <f t="shared" si="419"/>
        <v>1</v>
      </c>
      <c r="O3343">
        <f t="shared" si="420"/>
        <v>1</v>
      </c>
      <c r="P3343">
        <f t="shared" si="421"/>
        <v>0</v>
      </c>
      <c r="Q3343">
        <f t="shared" si="422"/>
        <v>0</v>
      </c>
      <c r="R3343">
        <f t="shared" si="423"/>
        <v>1</v>
      </c>
    </row>
    <row r="3344" spans="1:18" x14ac:dyDescent="0.25">
      <c r="A3344" t="str">
        <f>gait_events!B4982</f>
        <v>pp070</v>
      </c>
      <c r="B3344" t="str">
        <f>VLOOKUP(A3344,participants!A:B,2,0)</f>
        <v>M</v>
      </c>
      <c r="C3344">
        <f>VLOOKUP(A3344,participants!A:C,3,0)</f>
        <v>68</v>
      </c>
      <c r="D3344" t="str">
        <f>VLOOKUP(A3344,participants!A:F,6,0)</f>
        <v>cLBP</v>
      </c>
      <c r="E3344" t="str">
        <f>IF(LEN(SUBSTITUTE(gait_events!C4982,"_run-",""))&lt;&gt;LEN(gait_events!C4982),LEFT(RIGHT(gait_events!C4982,LEN(gait_events!C4982)-19),FIND("_run-",RIGHT(gait_events!C4982,LEN(gait_events!C4982)-19),1)-1),RIGHT(gait_events!C4982,LEN(gait_events!C4982)-19))</f>
        <v>Slow</v>
      </c>
      <c r="F3344" t="str">
        <f>IF(LEN(SUBSTITUTE(gait_events!C4982,"_run-",""))&lt;&gt;LEN(gait_events!C4982),RIGHT(gait_events!C4982,LEN(gait_events!C4982)-FIND("_run-",gait_events!C4982,1)-4),"")</f>
        <v/>
      </c>
      <c r="G3344" t="str">
        <f>gait_events!D4982</f>
        <v>right_ankle</v>
      </c>
      <c r="H3344" t="str">
        <f>gait_events!E4982</f>
        <v>IC</v>
      </c>
      <c r="I3344">
        <f>IF(gait_events!F4982&lt;&gt;"",gait_events!F4982,NA())</f>
        <v>384</v>
      </c>
      <c r="J3344">
        <f>IF(gait_events!G4982&lt;&gt;"",gait_events!G4982,NA())</f>
        <v>377</v>
      </c>
      <c r="K3344">
        <f t="shared" si="416"/>
        <v>7</v>
      </c>
      <c r="L3344">
        <f t="shared" si="417"/>
        <v>35</v>
      </c>
      <c r="M3344">
        <f t="shared" si="418"/>
        <v>1</v>
      </c>
      <c r="N3344">
        <f t="shared" si="419"/>
        <v>1</v>
      </c>
      <c r="O3344">
        <f t="shared" si="420"/>
        <v>1</v>
      </c>
      <c r="P3344">
        <f t="shared" si="421"/>
        <v>0</v>
      </c>
      <c r="Q3344">
        <f t="shared" si="422"/>
        <v>0</v>
      </c>
      <c r="R3344">
        <f t="shared" si="423"/>
        <v>1</v>
      </c>
    </row>
    <row r="3345" spans="1:18" x14ac:dyDescent="0.25">
      <c r="A3345" t="str">
        <f>gait_events!B4983</f>
        <v>pp070</v>
      </c>
      <c r="B3345" t="str">
        <f>VLOOKUP(A3345,participants!A:B,2,0)</f>
        <v>M</v>
      </c>
      <c r="C3345">
        <f>VLOOKUP(A3345,participants!A:C,3,0)</f>
        <v>68</v>
      </c>
      <c r="D3345" t="str">
        <f>VLOOKUP(A3345,participants!A:F,6,0)</f>
        <v>cLBP</v>
      </c>
      <c r="E3345" t="str">
        <f>IF(LEN(SUBSTITUTE(gait_events!C4983,"_run-",""))&lt;&gt;LEN(gait_events!C4983),LEFT(RIGHT(gait_events!C4983,LEN(gait_events!C4983)-19),FIND("_run-",RIGHT(gait_events!C4983,LEN(gait_events!C4983)-19),1)-1),RIGHT(gait_events!C4983,LEN(gait_events!C4983)-19))</f>
        <v>Slow</v>
      </c>
      <c r="F3345" t="str">
        <f>IF(LEN(SUBSTITUTE(gait_events!C4983,"_run-",""))&lt;&gt;LEN(gait_events!C4983),RIGHT(gait_events!C4983,LEN(gait_events!C4983)-FIND("_run-",gait_events!C4983,1)-4),"")</f>
        <v/>
      </c>
      <c r="G3345" t="str">
        <f>gait_events!D4983</f>
        <v>right_ankle</v>
      </c>
      <c r="H3345" t="str">
        <f>gait_events!E4983</f>
        <v>IC</v>
      </c>
      <c r="I3345">
        <f>IF(gait_events!F4983&lt;&gt;"",gait_events!F4983,NA())</f>
        <v>732</v>
      </c>
      <c r="J3345">
        <f>IF(gait_events!G4983&lt;&gt;"",gait_events!G4983,NA())</f>
        <v>730</v>
      </c>
      <c r="K3345">
        <f t="shared" si="416"/>
        <v>2</v>
      </c>
      <c r="L3345">
        <f t="shared" si="417"/>
        <v>10</v>
      </c>
      <c r="M3345">
        <f t="shared" si="418"/>
        <v>1</v>
      </c>
      <c r="N3345">
        <f t="shared" si="419"/>
        <v>1</v>
      </c>
      <c r="O3345">
        <f t="shared" si="420"/>
        <v>1</v>
      </c>
      <c r="P3345">
        <f t="shared" si="421"/>
        <v>0</v>
      </c>
      <c r="Q3345">
        <f t="shared" si="422"/>
        <v>0</v>
      </c>
      <c r="R3345">
        <f t="shared" si="423"/>
        <v>1</v>
      </c>
    </row>
    <row r="3346" spans="1:18" x14ac:dyDescent="0.25">
      <c r="A3346" t="str">
        <f>gait_events!B4984</f>
        <v>pp070</v>
      </c>
      <c r="B3346" t="str">
        <f>VLOOKUP(A3346,participants!A:B,2,0)</f>
        <v>M</v>
      </c>
      <c r="C3346">
        <f>VLOOKUP(A3346,participants!A:C,3,0)</f>
        <v>68</v>
      </c>
      <c r="D3346" t="str">
        <f>VLOOKUP(A3346,participants!A:F,6,0)</f>
        <v>cLBP</v>
      </c>
      <c r="E3346" t="str">
        <f>IF(LEN(SUBSTITUTE(gait_events!C4984,"_run-",""))&lt;&gt;LEN(gait_events!C4984),LEFT(RIGHT(gait_events!C4984,LEN(gait_events!C4984)-19),FIND("_run-",RIGHT(gait_events!C4984,LEN(gait_events!C4984)-19),1)-1),RIGHT(gait_events!C4984,LEN(gait_events!C4984)-19))</f>
        <v>Slow</v>
      </c>
      <c r="F3346" t="str">
        <f>IF(LEN(SUBSTITUTE(gait_events!C4984,"_run-",""))&lt;&gt;LEN(gait_events!C4984),RIGHT(gait_events!C4984,LEN(gait_events!C4984)-FIND("_run-",gait_events!C4984,1)-4),"")</f>
        <v/>
      </c>
      <c r="G3346" t="str">
        <f>gait_events!D4984</f>
        <v>right_ankle</v>
      </c>
      <c r="H3346" t="str">
        <f>gait_events!E4984</f>
        <v>IC</v>
      </c>
      <c r="I3346">
        <f>IF(gait_events!F4984&lt;&gt;"",gait_events!F4984,NA())</f>
        <v>1089</v>
      </c>
      <c r="J3346">
        <f>IF(gait_events!G4984&lt;&gt;"",gait_events!G4984,NA())</f>
        <v>1087</v>
      </c>
      <c r="K3346">
        <f t="shared" si="416"/>
        <v>2</v>
      </c>
      <c r="L3346">
        <f t="shared" si="417"/>
        <v>10</v>
      </c>
      <c r="M3346">
        <f t="shared" si="418"/>
        <v>1</v>
      </c>
      <c r="N3346">
        <f t="shared" si="419"/>
        <v>1</v>
      </c>
      <c r="O3346">
        <f t="shared" si="420"/>
        <v>1</v>
      </c>
      <c r="P3346">
        <f t="shared" si="421"/>
        <v>0</v>
      </c>
      <c r="Q3346">
        <f t="shared" si="422"/>
        <v>0</v>
      </c>
      <c r="R3346">
        <f t="shared" si="423"/>
        <v>1</v>
      </c>
    </row>
    <row r="3347" spans="1:18" x14ac:dyDescent="0.25">
      <c r="A3347" t="str">
        <f>gait_events!B4985</f>
        <v>pp070</v>
      </c>
      <c r="B3347" t="str">
        <f>VLOOKUP(A3347,participants!A:B,2,0)</f>
        <v>M</v>
      </c>
      <c r="C3347">
        <f>VLOOKUP(A3347,participants!A:C,3,0)</f>
        <v>68</v>
      </c>
      <c r="D3347" t="str">
        <f>VLOOKUP(A3347,participants!A:F,6,0)</f>
        <v>cLBP</v>
      </c>
      <c r="E3347" t="str">
        <f>IF(LEN(SUBSTITUTE(gait_events!C4985,"_run-",""))&lt;&gt;LEN(gait_events!C4985),LEFT(RIGHT(gait_events!C4985,LEN(gait_events!C4985)-19),FIND("_run-",RIGHT(gait_events!C4985,LEN(gait_events!C4985)-19),1)-1),RIGHT(gait_events!C4985,LEN(gait_events!C4985)-19))</f>
        <v>Slow</v>
      </c>
      <c r="F3347" t="str">
        <f>IF(LEN(SUBSTITUTE(gait_events!C4985,"_run-",""))&lt;&gt;LEN(gait_events!C4985),RIGHT(gait_events!C4985,LEN(gait_events!C4985)-FIND("_run-",gait_events!C4985,1)-4),"")</f>
        <v/>
      </c>
      <c r="G3347" t="str">
        <f>gait_events!D4985</f>
        <v>right_ankle</v>
      </c>
      <c r="H3347" t="str">
        <f>gait_events!E4985</f>
        <v>IC</v>
      </c>
      <c r="I3347">
        <f>IF(gait_events!F4985&lt;&gt;"",gait_events!F4985,NA())</f>
        <v>1433</v>
      </c>
      <c r="J3347">
        <f>IF(gait_events!G4985&lt;&gt;"",gait_events!G4985,NA())</f>
        <v>1432</v>
      </c>
      <c r="K3347">
        <f t="shared" si="416"/>
        <v>1</v>
      </c>
      <c r="L3347">
        <f t="shared" si="417"/>
        <v>5</v>
      </c>
      <c r="M3347">
        <f t="shared" si="418"/>
        <v>1</v>
      </c>
      <c r="N3347">
        <f t="shared" si="419"/>
        <v>1</v>
      </c>
      <c r="O3347">
        <f t="shared" si="420"/>
        <v>1</v>
      </c>
      <c r="P3347">
        <f t="shared" si="421"/>
        <v>0</v>
      </c>
      <c r="Q3347">
        <f t="shared" si="422"/>
        <v>0</v>
      </c>
      <c r="R3347">
        <f t="shared" si="423"/>
        <v>1</v>
      </c>
    </row>
    <row r="3348" spans="1:18" x14ac:dyDescent="0.25">
      <c r="A3348" t="str">
        <f>gait_events!B4986</f>
        <v>pp070</v>
      </c>
      <c r="B3348" t="str">
        <f>VLOOKUP(A3348,participants!A:B,2,0)</f>
        <v>M</v>
      </c>
      <c r="C3348">
        <f>VLOOKUP(A3348,participants!A:C,3,0)</f>
        <v>68</v>
      </c>
      <c r="D3348" t="str">
        <f>VLOOKUP(A3348,participants!A:F,6,0)</f>
        <v>cLBP</v>
      </c>
      <c r="E3348" t="str">
        <f>IF(LEN(SUBSTITUTE(gait_events!C4986,"_run-",""))&lt;&gt;LEN(gait_events!C4986),LEFT(RIGHT(gait_events!C4986,LEN(gait_events!C4986)-19),FIND("_run-",RIGHT(gait_events!C4986,LEN(gait_events!C4986)-19),1)-1),RIGHT(gait_events!C4986,LEN(gait_events!C4986)-19))</f>
        <v>Slow</v>
      </c>
      <c r="F3348" t="str">
        <f>IF(LEN(SUBSTITUTE(gait_events!C4986,"_run-",""))&lt;&gt;LEN(gait_events!C4986),RIGHT(gait_events!C4986,LEN(gait_events!C4986)-FIND("_run-",gait_events!C4986,1)-4),"")</f>
        <v/>
      </c>
      <c r="G3348" t="str">
        <f>gait_events!D4986</f>
        <v>right_ankle</v>
      </c>
      <c r="H3348" t="str">
        <f>gait_events!E4986</f>
        <v>IC</v>
      </c>
      <c r="I3348">
        <f>IF(gait_events!F4986&lt;&gt;"",gait_events!F4986,NA())</f>
        <v>1796</v>
      </c>
      <c r="J3348">
        <f>IF(gait_events!G4986&lt;&gt;"",gait_events!G4986,NA())</f>
        <v>1786</v>
      </c>
      <c r="K3348">
        <f t="shared" si="416"/>
        <v>10</v>
      </c>
      <c r="L3348">
        <f t="shared" si="417"/>
        <v>50</v>
      </c>
      <c r="M3348">
        <f t="shared" si="418"/>
        <v>1</v>
      </c>
      <c r="N3348">
        <f t="shared" si="419"/>
        <v>1</v>
      </c>
      <c r="O3348">
        <f t="shared" si="420"/>
        <v>1</v>
      </c>
      <c r="P3348">
        <f t="shared" si="421"/>
        <v>0</v>
      </c>
      <c r="Q3348">
        <f t="shared" si="422"/>
        <v>0</v>
      </c>
      <c r="R3348">
        <f t="shared" si="423"/>
        <v>1</v>
      </c>
    </row>
    <row r="3349" spans="1:18" x14ac:dyDescent="0.25">
      <c r="A3349" t="str">
        <f>gait_events!B4987</f>
        <v>pp070</v>
      </c>
      <c r="B3349" t="str">
        <f>VLOOKUP(A3349,participants!A:B,2,0)</f>
        <v>M</v>
      </c>
      <c r="C3349">
        <f>VLOOKUP(A3349,participants!A:C,3,0)</f>
        <v>68</v>
      </c>
      <c r="D3349" t="str">
        <f>VLOOKUP(A3349,participants!A:F,6,0)</f>
        <v>cLBP</v>
      </c>
      <c r="E3349" t="str">
        <f>IF(LEN(SUBSTITUTE(gait_events!C4987,"_run-",""))&lt;&gt;LEN(gait_events!C4987),LEFT(RIGHT(gait_events!C4987,LEN(gait_events!C4987)-19),FIND("_run-",RIGHT(gait_events!C4987,LEN(gait_events!C4987)-19),1)-1),RIGHT(gait_events!C4987,LEN(gait_events!C4987)-19))</f>
        <v>Slow</v>
      </c>
      <c r="F3349" t="str">
        <f>IF(LEN(SUBSTITUTE(gait_events!C4987,"_run-",""))&lt;&gt;LEN(gait_events!C4987),RIGHT(gait_events!C4987,LEN(gait_events!C4987)-FIND("_run-",gait_events!C4987,1)-4),"")</f>
        <v/>
      </c>
      <c r="G3349" t="str">
        <f>gait_events!D4987</f>
        <v>right_ankle</v>
      </c>
      <c r="H3349" t="str">
        <f>gait_events!E4987</f>
        <v>FC</v>
      </c>
      <c r="I3349">
        <f>IF(gait_events!F4987&lt;&gt;"",gait_events!F4987,NA())</f>
        <v>274</v>
      </c>
      <c r="J3349">
        <f>IF(gait_events!G4987&lt;&gt;"",gait_events!G4987,NA())</f>
        <v>274</v>
      </c>
      <c r="K3349">
        <f t="shared" si="416"/>
        <v>0</v>
      </c>
      <c r="L3349">
        <f t="shared" si="417"/>
        <v>0</v>
      </c>
      <c r="M3349">
        <f t="shared" si="418"/>
        <v>1</v>
      </c>
      <c r="N3349">
        <f t="shared" si="419"/>
        <v>1</v>
      </c>
      <c r="O3349">
        <f t="shared" si="420"/>
        <v>1</v>
      </c>
      <c r="P3349">
        <f t="shared" si="421"/>
        <v>0</v>
      </c>
      <c r="Q3349">
        <f t="shared" si="422"/>
        <v>0</v>
      </c>
      <c r="R3349">
        <f t="shared" si="423"/>
        <v>1</v>
      </c>
    </row>
    <row r="3350" spans="1:18" x14ac:dyDescent="0.25">
      <c r="A3350" t="str">
        <f>gait_events!B4988</f>
        <v>pp070</v>
      </c>
      <c r="B3350" t="str">
        <f>VLOOKUP(A3350,participants!A:B,2,0)</f>
        <v>M</v>
      </c>
      <c r="C3350">
        <f>VLOOKUP(A3350,participants!A:C,3,0)</f>
        <v>68</v>
      </c>
      <c r="D3350" t="str">
        <f>VLOOKUP(A3350,participants!A:F,6,0)</f>
        <v>cLBP</v>
      </c>
      <c r="E3350" t="str">
        <f>IF(LEN(SUBSTITUTE(gait_events!C4988,"_run-",""))&lt;&gt;LEN(gait_events!C4988),LEFT(RIGHT(gait_events!C4988,LEN(gait_events!C4988)-19),FIND("_run-",RIGHT(gait_events!C4988,LEN(gait_events!C4988)-19),1)-1),RIGHT(gait_events!C4988,LEN(gait_events!C4988)-19))</f>
        <v>Slow</v>
      </c>
      <c r="F3350" t="str">
        <f>IF(LEN(SUBSTITUTE(gait_events!C4988,"_run-",""))&lt;&gt;LEN(gait_events!C4988),RIGHT(gait_events!C4988,LEN(gait_events!C4988)-FIND("_run-",gait_events!C4988,1)-4),"")</f>
        <v/>
      </c>
      <c r="G3350" t="str">
        <f>gait_events!D4988</f>
        <v>right_ankle</v>
      </c>
      <c r="H3350" t="str">
        <f>gait_events!E4988</f>
        <v>FC</v>
      </c>
      <c r="I3350">
        <f>IF(gait_events!F4988&lt;&gt;"",gait_events!F4988,NA())</f>
        <v>632</v>
      </c>
      <c r="J3350">
        <f>IF(gait_events!G4988&lt;&gt;"",gait_events!G4988,NA())</f>
        <v>632</v>
      </c>
      <c r="K3350">
        <f t="shared" si="416"/>
        <v>0</v>
      </c>
      <c r="L3350">
        <f t="shared" si="417"/>
        <v>0</v>
      </c>
      <c r="M3350">
        <f t="shared" si="418"/>
        <v>1</v>
      </c>
      <c r="N3350">
        <f t="shared" si="419"/>
        <v>1</v>
      </c>
      <c r="O3350">
        <f t="shared" si="420"/>
        <v>1</v>
      </c>
      <c r="P3350">
        <f t="shared" si="421"/>
        <v>0</v>
      </c>
      <c r="Q3350">
        <f t="shared" si="422"/>
        <v>0</v>
      </c>
      <c r="R3350">
        <f t="shared" si="423"/>
        <v>1</v>
      </c>
    </row>
    <row r="3351" spans="1:18" x14ac:dyDescent="0.25">
      <c r="A3351" t="str">
        <f>gait_events!B4989</f>
        <v>pp070</v>
      </c>
      <c r="B3351" t="str">
        <f>VLOOKUP(A3351,participants!A:B,2,0)</f>
        <v>M</v>
      </c>
      <c r="C3351">
        <f>VLOOKUP(A3351,participants!A:C,3,0)</f>
        <v>68</v>
      </c>
      <c r="D3351" t="str">
        <f>VLOOKUP(A3351,participants!A:F,6,0)</f>
        <v>cLBP</v>
      </c>
      <c r="E3351" t="str">
        <f>IF(LEN(SUBSTITUTE(gait_events!C4989,"_run-",""))&lt;&gt;LEN(gait_events!C4989),LEFT(RIGHT(gait_events!C4989,LEN(gait_events!C4989)-19),FIND("_run-",RIGHT(gait_events!C4989,LEN(gait_events!C4989)-19),1)-1),RIGHT(gait_events!C4989,LEN(gait_events!C4989)-19))</f>
        <v>Slow</v>
      </c>
      <c r="F3351" t="str">
        <f>IF(LEN(SUBSTITUTE(gait_events!C4989,"_run-",""))&lt;&gt;LEN(gait_events!C4989),RIGHT(gait_events!C4989,LEN(gait_events!C4989)-FIND("_run-",gait_events!C4989,1)-4),"")</f>
        <v/>
      </c>
      <c r="G3351" t="str">
        <f>gait_events!D4989</f>
        <v>right_ankle</v>
      </c>
      <c r="H3351" t="str">
        <f>gait_events!E4989</f>
        <v>FC</v>
      </c>
      <c r="I3351">
        <f>IF(gait_events!F4989&lt;&gt;"",gait_events!F4989,NA())</f>
        <v>974</v>
      </c>
      <c r="J3351">
        <f>IF(gait_events!G4989&lt;&gt;"",gait_events!G4989,NA())</f>
        <v>975</v>
      </c>
      <c r="K3351">
        <f t="shared" si="416"/>
        <v>-1</v>
      </c>
      <c r="L3351">
        <f t="shared" si="417"/>
        <v>-5</v>
      </c>
      <c r="M3351">
        <f t="shared" si="418"/>
        <v>1</v>
      </c>
      <c r="N3351">
        <f t="shared" si="419"/>
        <v>1</v>
      </c>
      <c r="O3351">
        <f t="shared" si="420"/>
        <v>1</v>
      </c>
      <c r="P3351">
        <f t="shared" si="421"/>
        <v>0</v>
      </c>
      <c r="Q3351">
        <f t="shared" si="422"/>
        <v>0</v>
      </c>
      <c r="R3351">
        <f t="shared" si="423"/>
        <v>1</v>
      </c>
    </row>
    <row r="3352" spans="1:18" x14ac:dyDescent="0.25">
      <c r="A3352" t="str">
        <f>gait_events!B4990</f>
        <v>pp070</v>
      </c>
      <c r="B3352" t="str">
        <f>VLOOKUP(A3352,participants!A:B,2,0)</f>
        <v>M</v>
      </c>
      <c r="C3352">
        <f>VLOOKUP(A3352,participants!A:C,3,0)</f>
        <v>68</v>
      </c>
      <c r="D3352" t="str">
        <f>VLOOKUP(A3352,participants!A:F,6,0)</f>
        <v>cLBP</v>
      </c>
      <c r="E3352" t="str">
        <f>IF(LEN(SUBSTITUTE(gait_events!C4990,"_run-",""))&lt;&gt;LEN(gait_events!C4990),LEFT(RIGHT(gait_events!C4990,LEN(gait_events!C4990)-19),FIND("_run-",RIGHT(gait_events!C4990,LEN(gait_events!C4990)-19),1)-1),RIGHT(gait_events!C4990,LEN(gait_events!C4990)-19))</f>
        <v>Slow</v>
      </c>
      <c r="F3352" t="str">
        <f>IF(LEN(SUBSTITUTE(gait_events!C4990,"_run-",""))&lt;&gt;LEN(gait_events!C4990),RIGHT(gait_events!C4990,LEN(gait_events!C4990)-FIND("_run-",gait_events!C4990,1)-4),"")</f>
        <v/>
      </c>
      <c r="G3352" t="str">
        <f>gait_events!D4990</f>
        <v>right_ankle</v>
      </c>
      <c r="H3352" t="str">
        <f>gait_events!E4990</f>
        <v>FC</v>
      </c>
      <c r="I3352">
        <f>IF(gait_events!F4990&lt;&gt;"",gait_events!F4990,NA())</f>
        <v>1329</v>
      </c>
      <c r="J3352">
        <f>IF(gait_events!G4990&lt;&gt;"",gait_events!G4990,NA())</f>
        <v>1329</v>
      </c>
      <c r="K3352">
        <f t="shared" si="416"/>
        <v>0</v>
      </c>
      <c r="L3352">
        <f t="shared" si="417"/>
        <v>0</v>
      </c>
      <c r="M3352">
        <f t="shared" si="418"/>
        <v>1</v>
      </c>
      <c r="N3352">
        <f t="shared" si="419"/>
        <v>1</v>
      </c>
      <c r="O3352">
        <f t="shared" si="420"/>
        <v>1</v>
      </c>
      <c r="P3352">
        <f t="shared" si="421"/>
        <v>0</v>
      </c>
      <c r="Q3352">
        <f t="shared" si="422"/>
        <v>0</v>
      </c>
      <c r="R3352">
        <f t="shared" si="423"/>
        <v>1</v>
      </c>
    </row>
    <row r="3353" spans="1:18" x14ac:dyDescent="0.25">
      <c r="A3353" t="str">
        <f>gait_events!B4991</f>
        <v>pp070</v>
      </c>
      <c r="B3353" t="str">
        <f>VLOOKUP(A3353,participants!A:B,2,0)</f>
        <v>M</v>
      </c>
      <c r="C3353">
        <f>VLOOKUP(A3353,participants!A:C,3,0)</f>
        <v>68</v>
      </c>
      <c r="D3353" t="str">
        <f>VLOOKUP(A3353,participants!A:F,6,0)</f>
        <v>cLBP</v>
      </c>
      <c r="E3353" t="str">
        <f>IF(LEN(SUBSTITUTE(gait_events!C4991,"_run-",""))&lt;&gt;LEN(gait_events!C4991),LEFT(RIGHT(gait_events!C4991,LEN(gait_events!C4991)-19),FIND("_run-",RIGHT(gait_events!C4991,LEN(gait_events!C4991)-19),1)-1),RIGHT(gait_events!C4991,LEN(gait_events!C4991)-19))</f>
        <v>Slow</v>
      </c>
      <c r="F3353" t="str">
        <f>IF(LEN(SUBSTITUTE(gait_events!C4991,"_run-",""))&lt;&gt;LEN(gait_events!C4991),RIGHT(gait_events!C4991,LEN(gait_events!C4991)-FIND("_run-",gait_events!C4991,1)-4),"")</f>
        <v/>
      </c>
      <c r="G3353" t="str">
        <f>gait_events!D4991</f>
        <v>right_ankle</v>
      </c>
      <c r="H3353" t="str">
        <f>gait_events!E4991</f>
        <v>FC</v>
      </c>
      <c r="I3353">
        <f>IF(gait_events!F4991&lt;&gt;"",gait_events!F4991,NA())</f>
        <v>1687</v>
      </c>
      <c r="J3353">
        <f>IF(gait_events!G4991&lt;&gt;"",gait_events!G4991,NA())</f>
        <v>1686</v>
      </c>
      <c r="K3353">
        <f t="shared" si="416"/>
        <v>1</v>
      </c>
      <c r="L3353">
        <f t="shared" si="417"/>
        <v>5</v>
      </c>
      <c r="M3353">
        <f t="shared" si="418"/>
        <v>1</v>
      </c>
      <c r="N3353">
        <f t="shared" si="419"/>
        <v>1</v>
      </c>
      <c r="O3353">
        <f t="shared" si="420"/>
        <v>1</v>
      </c>
      <c r="P3353">
        <f t="shared" si="421"/>
        <v>0</v>
      </c>
      <c r="Q3353">
        <f t="shared" si="422"/>
        <v>0</v>
      </c>
      <c r="R3353">
        <f t="shared" si="423"/>
        <v>1</v>
      </c>
    </row>
    <row r="3354" spans="1:18" x14ac:dyDescent="0.25">
      <c r="A3354" t="str">
        <f>gait_events!B4992</f>
        <v>pp070</v>
      </c>
      <c r="B3354" t="str">
        <f>VLOOKUP(A3354,participants!A:B,2,0)</f>
        <v>M</v>
      </c>
      <c r="C3354">
        <f>VLOOKUP(A3354,participants!A:C,3,0)</f>
        <v>68</v>
      </c>
      <c r="D3354" t="str">
        <f>VLOOKUP(A3354,participants!A:F,6,0)</f>
        <v>cLBP</v>
      </c>
      <c r="E3354" t="str">
        <f>IF(LEN(SUBSTITUTE(gait_events!C4992,"_run-",""))&lt;&gt;LEN(gait_events!C4992),LEFT(RIGHT(gait_events!C4992,LEN(gait_events!C4992)-19),FIND("_run-",RIGHT(gait_events!C4992,LEN(gait_events!C4992)-19),1)-1),RIGHT(gait_events!C4992,LEN(gait_events!C4992)-19))</f>
        <v>Slow</v>
      </c>
      <c r="F3354" t="str">
        <f>IF(LEN(SUBSTITUTE(gait_events!C4992,"_run-",""))&lt;&gt;LEN(gait_events!C4992),RIGHT(gait_events!C4992,LEN(gait_events!C4992)-FIND("_run-",gait_events!C4992,1)-4),"")</f>
        <v/>
      </c>
      <c r="G3354" t="str">
        <f>gait_events!D4992</f>
        <v>right_ankle</v>
      </c>
      <c r="H3354" t="str">
        <f>gait_events!E4992</f>
        <v>FC</v>
      </c>
      <c r="I3354">
        <f>IF(gait_events!F4992&lt;&gt;"",gait_events!F4992,NA())</f>
        <v>2053</v>
      </c>
      <c r="J3354">
        <f>IF(gait_events!G4992&lt;&gt;"",gait_events!G4992,NA())</f>
        <v>2054</v>
      </c>
      <c r="K3354">
        <f t="shared" si="416"/>
        <v>-1</v>
      </c>
      <c r="L3354">
        <f t="shared" si="417"/>
        <v>-5</v>
      </c>
      <c r="M3354">
        <f t="shared" si="418"/>
        <v>1</v>
      </c>
      <c r="N3354">
        <f t="shared" si="419"/>
        <v>1</v>
      </c>
      <c r="O3354">
        <f t="shared" si="420"/>
        <v>1</v>
      </c>
      <c r="P3354">
        <f t="shared" si="421"/>
        <v>0</v>
      </c>
      <c r="Q3354">
        <f t="shared" si="422"/>
        <v>0</v>
      </c>
      <c r="R3354">
        <f t="shared" si="423"/>
        <v>1</v>
      </c>
    </row>
    <row r="3355" spans="1:18" x14ac:dyDescent="0.25">
      <c r="A3355" t="str">
        <f>gait_events!B4993</f>
        <v>pp070</v>
      </c>
      <c r="B3355" t="str">
        <f>VLOOKUP(A3355,participants!A:B,2,0)</f>
        <v>M</v>
      </c>
      <c r="C3355">
        <f>VLOOKUP(A3355,participants!A:C,3,0)</f>
        <v>68</v>
      </c>
      <c r="D3355" t="str">
        <f>VLOOKUP(A3355,participants!A:F,6,0)</f>
        <v>cLBP</v>
      </c>
      <c r="E3355" t="str">
        <f>IF(LEN(SUBSTITUTE(gait_events!C4993,"_run-",""))&lt;&gt;LEN(gait_events!C4993),LEFT(RIGHT(gait_events!C4993,LEN(gait_events!C4993)-19),FIND("_run-",RIGHT(gait_events!C4993,LEN(gait_events!C4993)-19),1)-1),RIGHT(gait_events!C4993,LEN(gait_events!C4993)-19))</f>
        <v>Slow</v>
      </c>
      <c r="F3355" t="str">
        <f>IF(LEN(SUBSTITUTE(gait_events!C4993,"_run-",""))&lt;&gt;LEN(gait_events!C4993),RIGHT(gait_events!C4993,LEN(gait_events!C4993)-FIND("_run-",gait_events!C4993,1)-4),"")</f>
        <v/>
      </c>
      <c r="G3355" t="str">
        <f>gait_events!D4993</f>
        <v>left_shank</v>
      </c>
      <c r="H3355" t="str">
        <f>gait_events!E4993</f>
        <v>IC</v>
      </c>
      <c r="I3355">
        <f>IF(gait_events!F4993&lt;&gt;"",gait_events!F4993,NA())</f>
        <v>212</v>
      </c>
      <c r="J3355">
        <f>IF(gait_events!G4993&lt;&gt;"",gait_events!G4993,NA())</f>
        <v>218</v>
      </c>
      <c r="K3355">
        <f t="shared" si="416"/>
        <v>-6</v>
      </c>
      <c r="L3355">
        <f t="shared" si="417"/>
        <v>-30</v>
      </c>
      <c r="M3355">
        <f t="shared" si="418"/>
        <v>1</v>
      </c>
      <c r="N3355">
        <f t="shared" si="419"/>
        <v>1</v>
      </c>
      <c r="O3355">
        <f t="shared" si="420"/>
        <v>1</v>
      </c>
      <c r="P3355">
        <f t="shared" si="421"/>
        <v>0</v>
      </c>
      <c r="Q3355">
        <f t="shared" si="422"/>
        <v>0</v>
      </c>
      <c r="R3355">
        <f t="shared" si="423"/>
        <v>1</v>
      </c>
    </row>
    <row r="3356" spans="1:18" x14ac:dyDescent="0.25">
      <c r="A3356" t="str">
        <f>gait_events!B4994</f>
        <v>pp070</v>
      </c>
      <c r="B3356" t="str">
        <f>VLOOKUP(A3356,participants!A:B,2,0)</f>
        <v>M</v>
      </c>
      <c r="C3356">
        <f>VLOOKUP(A3356,participants!A:C,3,0)</f>
        <v>68</v>
      </c>
      <c r="D3356" t="str">
        <f>VLOOKUP(A3356,participants!A:F,6,0)</f>
        <v>cLBP</v>
      </c>
      <c r="E3356" t="str">
        <f>IF(LEN(SUBSTITUTE(gait_events!C4994,"_run-",""))&lt;&gt;LEN(gait_events!C4994),LEFT(RIGHT(gait_events!C4994,LEN(gait_events!C4994)-19),FIND("_run-",RIGHT(gait_events!C4994,LEN(gait_events!C4994)-19),1)-1),RIGHT(gait_events!C4994,LEN(gait_events!C4994)-19))</f>
        <v>Slow</v>
      </c>
      <c r="F3356" t="str">
        <f>IF(LEN(SUBSTITUTE(gait_events!C4994,"_run-",""))&lt;&gt;LEN(gait_events!C4994),RIGHT(gait_events!C4994,LEN(gait_events!C4994)-FIND("_run-",gait_events!C4994,1)-4),"")</f>
        <v/>
      </c>
      <c r="G3356" t="str">
        <f>gait_events!D4994</f>
        <v>left_shank</v>
      </c>
      <c r="H3356" t="str">
        <f>gait_events!E4994</f>
        <v>IC</v>
      </c>
      <c r="I3356">
        <f>IF(gait_events!F4994&lt;&gt;"",gait_events!F4994,NA())</f>
        <v>554</v>
      </c>
      <c r="J3356">
        <f>IF(gait_events!G4994&lt;&gt;"",gait_events!G4994,NA())</f>
        <v>558</v>
      </c>
      <c r="K3356">
        <f t="shared" si="416"/>
        <v>-4</v>
      </c>
      <c r="L3356">
        <f t="shared" si="417"/>
        <v>-20</v>
      </c>
      <c r="M3356">
        <f t="shared" si="418"/>
        <v>1</v>
      </c>
      <c r="N3356">
        <f t="shared" si="419"/>
        <v>1</v>
      </c>
      <c r="O3356">
        <f t="shared" si="420"/>
        <v>1</v>
      </c>
      <c r="P3356">
        <f t="shared" si="421"/>
        <v>0</v>
      </c>
      <c r="Q3356">
        <f t="shared" si="422"/>
        <v>0</v>
      </c>
      <c r="R3356">
        <f t="shared" si="423"/>
        <v>1</v>
      </c>
    </row>
    <row r="3357" spans="1:18" x14ac:dyDescent="0.25">
      <c r="A3357" t="str">
        <f>gait_events!B4995</f>
        <v>pp070</v>
      </c>
      <c r="B3357" t="str">
        <f>VLOOKUP(A3357,participants!A:B,2,0)</f>
        <v>M</v>
      </c>
      <c r="C3357">
        <f>VLOOKUP(A3357,participants!A:C,3,0)</f>
        <v>68</v>
      </c>
      <c r="D3357" t="str">
        <f>VLOOKUP(A3357,participants!A:F,6,0)</f>
        <v>cLBP</v>
      </c>
      <c r="E3357" t="str">
        <f>IF(LEN(SUBSTITUTE(gait_events!C4995,"_run-",""))&lt;&gt;LEN(gait_events!C4995),LEFT(RIGHT(gait_events!C4995,LEN(gait_events!C4995)-19),FIND("_run-",RIGHT(gait_events!C4995,LEN(gait_events!C4995)-19),1)-1),RIGHT(gait_events!C4995,LEN(gait_events!C4995)-19))</f>
        <v>Slow</v>
      </c>
      <c r="F3357" t="str">
        <f>IF(LEN(SUBSTITUTE(gait_events!C4995,"_run-",""))&lt;&gt;LEN(gait_events!C4995),RIGHT(gait_events!C4995,LEN(gait_events!C4995)-FIND("_run-",gait_events!C4995,1)-4),"")</f>
        <v/>
      </c>
      <c r="G3357" t="str">
        <f>gait_events!D4995</f>
        <v>left_shank</v>
      </c>
      <c r="H3357" t="str">
        <f>gait_events!E4995</f>
        <v>IC</v>
      </c>
      <c r="I3357">
        <f>IF(gait_events!F4995&lt;&gt;"",gait_events!F4995,NA())</f>
        <v>899</v>
      </c>
      <c r="J3357">
        <f>IF(gait_events!G4995&lt;&gt;"",gait_events!G4995,NA())</f>
        <v>907</v>
      </c>
      <c r="K3357">
        <f t="shared" si="416"/>
        <v>-8</v>
      </c>
      <c r="L3357">
        <f t="shared" si="417"/>
        <v>-40</v>
      </c>
      <c r="M3357">
        <f t="shared" si="418"/>
        <v>1</v>
      </c>
      <c r="N3357">
        <f t="shared" si="419"/>
        <v>1</v>
      </c>
      <c r="O3357">
        <f t="shared" si="420"/>
        <v>1</v>
      </c>
      <c r="P3357">
        <f t="shared" si="421"/>
        <v>0</v>
      </c>
      <c r="Q3357">
        <f t="shared" si="422"/>
        <v>0</v>
      </c>
      <c r="R3357">
        <f t="shared" si="423"/>
        <v>1</v>
      </c>
    </row>
    <row r="3358" spans="1:18" x14ac:dyDescent="0.25">
      <c r="A3358" t="str">
        <f>gait_events!B4996</f>
        <v>pp070</v>
      </c>
      <c r="B3358" t="str">
        <f>VLOOKUP(A3358,participants!A:B,2,0)</f>
        <v>M</v>
      </c>
      <c r="C3358">
        <f>VLOOKUP(A3358,participants!A:C,3,0)</f>
        <v>68</v>
      </c>
      <c r="D3358" t="str">
        <f>VLOOKUP(A3358,participants!A:F,6,0)</f>
        <v>cLBP</v>
      </c>
      <c r="E3358" t="str">
        <f>IF(LEN(SUBSTITUTE(gait_events!C4996,"_run-",""))&lt;&gt;LEN(gait_events!C4996),LEFT(RIGHT(gait_events!C4996,LEN(gait_events!C4996)-19),FIND("_run-",RIGHT(gait_events!C4996,LEN(gait_events!C4996)-19),1)-1),RIGHT(gait_events!C4996,LEN(gait_events!C4996)-19))</f>
        <v>Slow</v>
      </c>
      <c r="F3358" t="str">
        <f>IF(LEN(SUBSTITUTE(gait_events!C4996,"_run-",""))&lt;&gt;LEN(gait_events!C4996),RIGHT(gait_events!C4996,LEN(gait_events!C4996)-FIND("_run-",gait_events!C4996,1)-4),"")</f>
        <v/>
      </c>
      <c r="G3358" t="str">
        <f>gait_events!D4996</f>
        <v>left_shank</v>
      </c>
      <c r="H3358" t="str">
        <f>gait_events!E4996</f>
        <v>IC</v>
      </c>
      <c r="I3358">
        <f>IF(gait_events!F4996&lt;&gt;"",gait_events!F4996,NA())</f>
        <v>1256</v>
      </c>
      <c r="J3358">
        <f>IF(gait_events!G4996&lt;&gt;"",gait_events!G4996,NA())</f>
        <v>1260</v>
      </c>
      <c r="K3358">
        <f t="shared" si="416"/>
        <v>-4</v>
      </c>
      <c r="L3358">
        <f t="shared" si="417"/>
        <v>-20</v>
      </c>
      <c r="M3358">
        <f t="shared" si="418"/>
        <v>1</v>
      </c>
      <c r="N3358">
        <f t="shared" si="419"/>
        <v>1</v>
      </c>
      <c r="O3358">
        <f t="shared" si="420"/>
        <v>1</v>
      </c>
      <c r="P3358">
        <f t="shared" si="421"/>
        <v>0</v>
      </c>
      <c r="Q3358">
        <f t="shared" si="422"/>
        <v>0</v>
      </c>
      <c r="R3358">
        <f t="shared" si="423"/>
        <v>1</v>
      </c>
    </row>
    <row r="3359" spans="1:18" x14ac:dyDescent="0.25">
      <c r="A3359" t="str">
        <f>gait_events!B4997</f>
        <v>pp070</v>
      </c>
      <c r="B3359" t="str">
        <f>VLOOKUP(A3359,participants!A:B,2,0)</f>
        <v>M</v>
      </c>
      <c r="C3359">
        <f>VLOOKUP(A3359,participants!A:C,3,0)</f>
        <v>68</v>
      </c>
      <c r="D3359" t="str">
        <f>VLOOKUP(A3359,participants!A:F,6,0)</f>
        <v>cLBP</v>
      </c>
      <c r="E3359" t="str">
        <f>IF(LEN(SUBSTITUTE(gait_events!C4997,"_run-",""))&lt;&gt;LEN(gait_events!C4997),LEFT(RIGHT(gait_events!C4997,LEN(gait_events!C4997)-19),FIND("_run-",RIGHT(gait_events!C4997,LEN(gait_events!C4997)-19),1)-1),RIGHT(gait_events!C4997,LEN(gait_events!C4997)-19))</f>
        <v>Slow</v>
      </c>
      <c r="F3359" t="str">
        <f>IF(LEN(SUBSTITUTE(gait_events!C4997,"_run-",""))&lt;&gt;LEN(gait_events!C4997),RIGHT(gait_events!C4997,LEN(gait_events!C4997)-FIND("_run-",gait_events!C4997,1)-4),"")</f>
        <v/>
      </c>
      <c r="G3359" t="str">
        <f>gait_events!D4997</f>
        <v>left_shank</v>
      </c>
      <c r="H3359" t="str">
        <f>gait_events!E4997</f>
        <v>IC</v>
      </c>
      <c r="I3359">
        <f>IF(gait_events!F4997&lt;&gt;"",gait_events!F4997,NA())</f>
        <v>1609</v>
      </c>
      <c r="J3359">
        <f>IF(gait_events!G4997&lt;&gt;"",gait_events!G4997,NA())</f>
        <v>1616</v>
      </c>
      <c r="K3359">
        <f t="shared" si="416"/>
        <v>-7</v>
      </c>
      <c r="L3359">
        <f t="shared" si="417"/>
        <v>-35</v>
      </c>
      <c r="M3359">
        <f t="shared" si="418"/>
        <v>1</v>
      </c>
      <c r="N3359">
        <f t="shared" si="419"/>
        <v>1</v>
      </c>
      <c r="O3359">
        <f t="shared" si="420"/>
        <v>1</v>
      </c>
      <c r="P3359">
        <f t="shared" si="421"/>
        <v>0</v>
      </c>
      <c r="Q3359">
        <f t="shared" si="422"/>
        <v>0</v>
      </c>
      <c r="R3359">
        <f t="shared" si="423"/>
        <v>1</v>
      </c>
    </row>
    <row r="3360" spans="1:18" x14ac:dyDescent="0.25">
      <c r="A3360" t="str">
        <f>gait_events!B4998</f>
        <v>pp070</v>
      </c>
      <c r="B3360" t="str">
        <f>VLOOKUP(A3360,participants!A:B,2,0)</f>
        <v>M</v>
      </c>
      <c r="C3360">
        <f>VLOOKUP(A3360,participants!A:C,3,0)</f>
        <v>68</v>
      </c>
      <c r="D3360" t="str">
        <f>VLOOKUP(A3360,participants!A:F,6,0)</f>
        <v>cLBP</v>
      </c>
      <c r="E3360" t="str">
        <f>IF(LEN(SUBSTITUTE(gait_events!C4998,"_run-",""))&lt;&gt;LEN(gait_events!C4998),LEFT(RIGHT(gait_events!C4998,LEN(gait_events!C4998)-19),FIND("_run-",RIGHT(gait_events!C4998,LEN(gait_events!C4998)-19),1)-1),RIGHT(gait_events!C4998,LEN(gait_events!C4998)-19))</f>
        <v>Slow</v>
      </c>
      <c r="F3360" t="str">
        <f>IF(LEN(SUBSTITUTE(gait_events!C4998,"_run-",""))&lt;&gt;LEN(gait_events!C4998),RIGHT(gait_events!C4998,LEN(gait_events!C4998)-FIND("_run-",gait_events!C4998,1)-4),"")</f>
        <v/>
      </c>
      <c r="G3360" t="str">
        <f>gait_events!D4998</f>
        <v>left_shank</v>
      </c>
      <c r="H3360" t="str">
        <f>gait_events!E4998</f>
        <v>IC</v>
      </c>
      <c r="I3360">
        <f>IF(gait_events!F4998&lt;&gt;"",gait_events!F4998,NA())</f>
        <v>1981</v>
      </c>
      <c r="J3360">
        <f>IF(gait_events!G4998&lt;&gt;"",gait_events!G4998,NA())</f>
        <v>1975</v>
      </c>
      <c r="K3360">
        <f t="shared" si="416"/>
        <v>6</v>
      </c>
      <c r="L3360">
        <f t="shared" si="417"/>
        <v>30</v>
      </c>
      <c r="M3360">
        <f t="shared" si="418"/>
        <v>1</v>
      </c>
      <c r="N3360">
        <f t="shared" si="419"/>
        <v>1</v>
      </c>
      <c r="O3360">
        <f t="shared" si="420"/>
        <v>1</v>
      </c>
      <c r="P3360">
        <f t="shared" si="421"/>
        <v>0</v>
      </c>
      <c r="Q3360">
        <f t="shared" si="422"/>
        <v>0</v>
      </c>
      <c r="R3360">
        <f t="shared" si="423"/>
        <v>1</v>
      </c>
    </row>
    <row r="3361" spans="1:18" x14ac:dyDescent="0.25">
      <c r="A3361" t="str">
        <f>gait_events!B4999</f>
        <v>pp070</v>
      </c>
      <c r="B3361" t="str">
        <f>VLOOKUP(A3361,participants!A:B,2,0)</f>
        <v>M</v>
      </c>
      <c r="C3361">
        <f>VLOOKUP(A3361,participants!A:C,3,0)</f>
        <v>68</v>
      </c>
      <c r="D3361" t="str">
        <f>VLOOKUP(A3361,participants!A:F,6,0)</f>
        <v>cLBP</v>
      </c>
      <c r="E3361" t="str">
        <f>IF(LEN(SUBSTITUTE(gait_events!C4999,"_run-",""))&lt;&gt;LEN(gait_events!C4999),LEFT(RIGHT(gait_events!C4999,LEN(gait_events!C4999)-19),FIND("_run-",RIGHT(gait_events!C4999,LEN(gait_events!C4999)-19),1)-1),RIGHT(gait_events!C4999,LEN(gait_events!C4999)-19))</f>
        <v>Slow</v>
      </c>
      <c r="F3361" t="str">
        <f>IF(LEN(SUBSTITUTE(gait_events!C4999,"_run-",""))&lt;&gt;LEN(gait_events!C4999),RIGHT(gait_events!C4999,LEN(gait_events!C4999)-FIND("_run-",gait_events!C4999,1)-4),"")</f>
        <v/>
      </c>
      <c r="G3361" t="str">
        <f>gait_events!D4999</f>
        <v>left_shank</v>
      </c>
      <c r="H3361" t="str">
        <f>gait_events!E4999</f>
        <v>FC</v>
      </c>
      <c r="I3361">
        <f>IF(gait_events!F4999&lt;&gt;"",gait_events!F4999,NA())</f>
        <v>116</v>
      </c>
      <c r="J3361">
        <f>IF(gait_events!G4999&lt;&gt;"",gait_events!G4999,NA())</f>
        <v>119</v>
      </c>
      <c r="K3361">
        <f t="shared" si="416"/>
        <v>-3</v>
      </c>
      <c r="L3361">
        <f t="shared" si="417"/>
        <v>-15</v>
      </c>
      <c r="M3361">
        <f t="shared" si="418"/>
        <v>1</v>
      </c>
      <c r="N3361">
        <f t="shared" si="419"/>
        <v>1</v>
      </c>
      <c r="O3361">
        <f t="shared" si="420"/>
        <v>1</v>
      </c>
      <c r="P3361">
        <f t="shared" si="421"/>
        <v>0</v>
      </c>
      <c r="Q3361">
        <f t="shared" si="422"/>
        <v>0</v>
      </c>
      <c r="R3361">
        <f t="shared" si="423"/>
        <v>1</v>
      </c>
    </row>
    <row r="3362" spans="1:18" x14ac:dyDescent="0.25">
      <c r="A3362" t="str">
        <f>gait_events!B5000</f>
        <v>pp070</v>
      </c>
      <c r="B3362" t="str">
        <f>VLOOKUP(A3362,participants!A:B,2,0)</f>
        <v>M</v>
      </c>
      <c r="C3362">
        <f>VLOOKUP(A3362,participants!A:C,3,0)</f>
        <v>68</v>
      </c>
      <c r="D3362" t="str">
        <f>VLOOKUP(A3362,participants!A:F,6,0)</f>
        <v>cLBP</v>
      </c>
      <c r="E3362" t="str">
        <f>IF(LEN(SUBSTITUTE(gait_events!C5000,"_run-",""))&lt;&gt;LEN(gait_events!C5000),LEFT(RIGHT(gait_events!C5000,LEN(gait_events!C5000)-19),FIND("_run-",RIGHT(gait_events!C5000,LEN(gait_events!C5000)-19),1)-1),RIGHT(gait_events!C5000,LEN(gait_events!C5000)-19))</f>
        <v>Slow</v>
      </c>
      <c r="F3362" t="str">
        <f>IF(LEN(SUBSTITUTE(gait_events!C5000,"_run-",""))&lt;&gt;LEN(gait_events!C5000),RIGHT(gait_events!C5000,LEN(gait_events!C5000)-FIND("_run-",gait_events!C5000,1)-4),"")</f>
        <v/>
      </c>
      <c r="G3362" t="str">
        <f>gait_events!D5000</f>
        <v>left_shank</v>
      </c>
      <c r="H3362" t="str">
        <f>gait_events!E5000</f>
        <v>FC</v>
      </c>
      <c r="I3362">
        <f>IF(gait_events!F5000&lt;&gt;"",gait_events!F5000,NA())</f>
        <v>451</v>
      </c>
      <c r="J3362">
        <f>IF(gait_events!G5000&lt;&gt;"",gait_events!G5000,NA())</f>
        <v>449</v>
      </c>
      <c r="K3362">
        <f t="shared" si="416"/>
        <v>2</v>
      </c>
      <c r="L3362">
        <f t="shared" si="417"/>
        <v>10</v>
      </c>
      <c r="M3362">
        <f t="shared" si="418"/>
        <v>1</v>
      </c>
      <c r="N3362">
        <f t="shared" si="419"/>
        <v>1</v>
      </c>
      <c r="O3362">
        <f t="shared" si="420"/>
        <v>1</v>
      </c>
      <c r="P3362">
        <f t="shared" si="421"/>
        <v>0</v>
      </c>
      <c r="Q3362">
        <f t="shared" si="422"/>
        <v>0</v>
      </c>
      <c r="R3362">
        <f t="shared" si="423"/>
        <v>1</v>
      </c>
    </row>
    <row r="3363" spans="1:18" x14ac:dyDescent="0.25">
      <c r="A3363" t="str">
        <f>gait_events!B5001</f>
        <v>pp070</v>
      </c>
      <c r="B3363" t="str">
        <f>VLOOKUP(A3363,participants!A:B,2,0)</f>
        <v>M</v>
      </c>
      <c r="C3363">
        <f>VLOOKUP(A3363,participants!A:C,3,0)</f>
        <v>68</v>
      </c>
      <c r="D3363" t="str">
        <f>VLOOKUP(A3363,participants!A:F,6,0)</f>
        <v>cLBP</v>
      </c>
      <c r="E3363" t="str">
        <f>IF(LEN(SUBSTITUTE(gait_events!C5001,"_run-",""))&lt;&gt;LEN(gait_events!C5001),LEFT(RIGHT(gait_events!C5001,LEN(gait_events!C5001)-19),FIND("_run-",RIGHT(gait_events!C5001,LEN(gait_events!C5001)-19),1)-1),RIGHT(gait_events!C5001,LEN(gait_events!C5001)-19))</f>
        <v>Slow</v>
      </c>
      <c r="F3363" t="str">
        <f>IF(LEN(SUBSTITUTE(gait_events!C5001,"_run-",""))&lt;&gt;LEN(gait_events!C5001),RIGHT(gait_events!C5001,LEN(gait_events!C5001)-FIND("_run-",gait_events!C5001,1)-4),"")</f>
        <v/>
      </c>
      <c r="G3363" t="str">
        <f>gait_events!D5001</f>
        <v>left_shank</v>
      </c>
      <c r="H3363" t="str">
        <f>gait_events!E5001</f>
        <v>FC</v>
      </c>
      <c r="I3363">
        <f>IF(gait_events!F5001&lt;&gt;"",gait_events!F5001,NA())</f>
        <v>803</v>
      </c>
      <c r="J3363">
        <f>IF(gait_events!G5001&lt;&gt;"",gait_events!G5001,NA())</f>
        <v>802</v>
      </c>
      <c r="K3363">
        <f t="shared" si="416"/>
        <v>1</v>
      </c>
      <c r="L3363">
        <f t="shared" si="417"/>
        <v>5</v>
      </c>
      <c r="M3363">
        <f t="shared" si="418"/>
        <v>1</v>
      </c>
      <c r="N3363">
        <f t="shared" si="419"/>
        <v>1</v>
      </c>
      <c r="O3363">
        <f t="shared" si="420"/>
        <v>1</v>
      </c>
      <c r="P3363">
        <f t="shared" si="421"/>
        <v>0</v>
      </c>
      <c r="Q3363">
        <f t="shared" si="422"/>
        <v>0</v>
      </c>
      <c r="R3363">
        <f t="shared" si="423"/>
        <v>1</v>
      </c>
    </row>
    <row r="3364" spans="1:18" x14ac:dyDescent="0.25">
      <c r="A3364" t="str">
        <f>gait_events!B5002</f>
        <v>pp070</v>
      </c>
      <c r="B3364" t="str">
        <f>VLOOKUP(A3364,participants!A:B,2,0)</f>
        <v>M</v>
      </c>
      <c r="C3364">
        <f>VLOOKUP(A3364,participants!A:C,3,0)</f>
        <v>68</v>
      </c>
      <c r="D3364" t="str">
        <f>VLOOKUP(A3364,participants!A:F,6,0)</f>
        <v>cLBP</v>
      </c>
      <c r="E3364" t="str">
        <f>IF(LEN(SUBSTITUTE(gait_events!C5002,"_run-",""))&lt;&gt;LEN(gait_events!C5002),LEFT(RIGHT(gait_events!C5002,LEN(gait_events!C5002)-19),FIND("_run-",RIGHT(gait_events!C5002,LEN(gait_events!C5002)-19),1)-1),RIGHT(gait_events!C5002,LEN(gait_events!C5002)-19))</f>
        <v>Slow</v>
      </c>
      <c r="F3364" t="str">
        <f>IF(LEN(SUBSTITUTE(gait_events!C5002,"_run-",""))&lt;&gt;LEN(gait_events!C5002),RIGHT(gait_events!C5002,LEN(gait_events!C5002)-FIND("_run-",gait_events!C5002,1)-4),"")</f>
        <v/>
      </c>
      <c r="G3364" t="str">
        <f>gait_events!D5002</f>
        <v>left_shank</v>
      </c>
      <c r="H3364" t="str">
        <f>gait_events!E5002</f>
        <v>FC</v>
      </c>
      <c r="I3364">
        <f>IF(gait_events!F5002&lt;&gt;"",gait_events!F5002,NA())</f>
        <v>1164</v>
      </c>
      <c r="J3364">
        <f>IF(gait_events!G5002&lt;&gt;"",gait_events!G5002,NA())</f>
        <v>1163</v>
      </c>
      <c r="K3364">
        <f t="shared" si="416"/>
        <v>1</v>
      </c>
      <c r="L3364">
        <f t="shared" si="417"/>
        <v>5</v>
      </c>
      <c r="M3364">
        <f t="shared" si="418"/>
        <v>1</v>
      </c>
      <c r="N3364">
        <f t="shared" si="419"/>
        <v>1</v>
      </c>
      <c r="O3364">
        <f t="shared" si="420"/>
        <v>1</v>
      </c>
      <c r="P3364">
        <f t="shared" si="421"/>
        <v>0</v>
      </c>
      <c r="Q3364">
        <f t="shared" si="422"/>
        <v>0</v>
      </c>
      <c r="R3364">
        <f t="shared" si="423"/>
        <v>1</v>
      </c>
    </row>
    <row r="3365" spans="1:18" x14ac:dyDescent="0.25">
      <c r="A3365" t="str">
        <f>gait_events!B5003</f>
        <v>pp070</v>
      </c>
      <c r="B3365" t="str">
        <f>VLOOKUP(A3365,participants!A:B,2,0)</f>
        <v>M</v>
      </c>
      <c r="C3365">
        <f>VLOOKUP(A3365,participants!A:C,3,0)</f>
        <v>68</v>
      </c>
      <c r="D3365" t="str">
        <f>VLOOKUP(A3365,participants!A:F,6,0)</f>
        <v>cLBP</v>
      </c>
      <c r="E3365" t="str">
        <f>IF(LEN(SUBSTITUTE(gait_events!C5003,"_run-",""))&lt;&gt;LEN(gait_events!C5003),LEFT(RIGHT(gait_events!C5003,LEN(gait_events!C5003)-19),FIND("_run-",RIGHT(gait_events!C5003,LEN(gait_events!C5003)-19),1)-1),RIGHT(gait_events!C5003,LEN(gait_events!C5003)-19))</f>
        <v>Slow</v>
      </c>
      <c r="F3365" t="str">
        <f>IF(LEN(SUBSTITUTE(gait_events!C5003,"_run-",""))&lt;&gt;LEN(gait_events!C5003),RIGHT(gait_events!C5003,LEN(gait_events!C5003)-FIND("_run-",gait_events!C5003,1)-4),"")</f>
        <v/>
      </c>
      <c r="G3365" t="str">
        <f>gait_events!D5003</f>
        <v>left_shank</v>
      </c>
      <c r="H3365" t="str">
        <f>gait_events!E5003</f>
        <v>FC</v>
      </c>
      <c r="I3365">
        <f>IF(gait_events!F5003&lt;&gt;"",gait_events!F5003,NA())</f>
        <v>1504</v>
      </c>
      <c r="J3365">
        <f>IF(gait_events!G5003&lt;&gt;"",gait_events!G5003,NA())</f>
        <v>1501</v>
      </c>
      <c r="K3365">
        <f t="shared" si="416"/>
        <v>3</v>
      </c>
      <c r="L3365">
        <f t="shared" si="417"/>
        <v>15</v>
      </c>
      <c r="M3365">
        <f t="shared" si="418"/>
        <v>1</v>
      </c>
      <c r="N3365">
        <f t="shared" si="419"/>
        <v>1</v>
      </c>
      <c r="O3365">
        <f t="shared" si="420"/>
        <v>1</v>
      </c>
      <c r="P3365">
        <f t="shared" si="421"/>
        <v>0</v>
      </c>
      <c r="Q3365">
        <f t="shared" si="422"/>
        <v>0</v>
      </c>
      <c r="R3365">
        <f t="shared" si="423"/>
        <v>1</v>
      </c>
    </row>
    <row r="3366" spans="1:18" x14ac:dyDescent="0.25">
      <c r="A3366" t="str">
        <f>gait_events!B5004</f>
        <v>pp070</v>
      </c>
      <c r="B3366" t="str">
        <f>VLOOKUP(A3366,participants!A:B,2,0)</f>
        <v>M</v>
      </c>
      <c r="C3366">
        <f>VLOOKUP(A3366,participants!A:C,3,0)</f>
        <v>68</v>
      </c>
      <c r="D3366" t="str">
        <f>VLOOKUP(A3366,participants!A:F,6,0)</f>
        <v>cLBP</v>
      </c>
      <c r="E3366" t="str">
        <f>IF(LEN(SUBSTITUTE(gait_events!C5004,"_run-",""))&lt;&gt;LEN(gait_events!C5004),LEFT(RIGHT(gait_events!C5004,LEN(gait_events!C5004)-19),FIND("_run-",RIGHT(gait_events!C5004,LEN(gait_events!C5004)-19),1)-1),RIGHT(gait_events!C5004,LEN(gait_events!C5004)-19))</f>
        <v>Slow</v>
      </c>
      <c r="F3366" t="str">
        <f>IF(LEN(SUBSTITUTE(gait_events!C5004,"_run-",""))&lt;&gt;LEN(gait_events!C5004),RIGHT(gait_events!C5004,LEN(gait_events!C5004)-FIND("_run-",gait_events!C5004,1)-4),"")</f>
        <v/>
      </c>
      <c r="G3366" t="str">
        <f>gait_events!D5004</f>
        <v>left_shank</v>
      </c>
      <c r="H3366" t="str">
        <f>gait_events!E5004</f>
        <v>FC</v>
      </c>
      <c r="I3366">
        <f>IF(gait_events!F5004&lt;&gt;"",gait_events!F5004,NA())</f>
        <v>1866</v>
      </c>
      <c r="J3366">
        <f>IF(gait_events!G5004&lt;&gt;"",gait_events!G5004,NA())</f>
        <v>1865</v>
      </c>
      <c r="K3366">
        <f t="shared" si="416"/>
        <v>1</v>
      </c>
      <c r="L3366">
        <f t="shared" si="417"/>
        <v>5</v>
      </c>
      <c r="M3366">
        <f t="shared" si="418"/>
        <v>1</v>
      </c>
      <c r="N3366">
        <f t="shared" si="419"/>
        <v>1</v>
      </c>
      <c r="O3366">
        <f t="shared" si="420"/>
        <v>1</v>
      </c>
      <c r="P3366">
        <f t="shared" si="421"/>
        <v>0</v>
      </c>
      <c r="Q3366">
        <f t="shared" si="422"/>
        <v>0</v>
      </c>
      <c r="R3366">
        <f t="shared" si="423"/>
        <v>1</v>
      </c>
    </row>
    <row r="3367" spans="1:18" x14ac:dyDescent="0.25">
      <c r="A3367" t="str">
        <f>gait_events!B5005</f>
        <v>pp070</v>
      </c>
      <c r="B3367" t="str">
        <f>VLOOKUP(A3367,participants!A:B,2,0)</f>
        <v>M</v>
      </c>
      <c r="C3367">
        <f>VLOOKUP(A3367,participants!A:C,3,0)</f>
        <v>68</v>
      </c>
      <c r="D3367" t="str">
        <f>VLOOKUP(A3367,participants!A:F,6,0)</f>
        <v>cLBP</v>
      </c>
      <c r="E3367" t="str">
        <f>IF(LEN(SUBSTITUTE(gait_events!C5005,"_run-",""))&lt;&gt;LEN(gait_events!C5005),LEFT(RIGHT(gait_events!C5005,LEN(gait_events!C5005)-19),FIND("_run-",RIGHT(gait_events!C5005,LEN(gait_events!C5005)-19),1)-1),RIGHT(gait_events!C5005,LEN(gait_events!C5005)-19))</f>
        <v>Slow</v>
      </c>
      <c r="F3367" t="str">
        <f>IF(LEN(SUBSTITUTE(gait_events!C5005,"_run-",""))&lt;&gt;LEN(gait_events!C5005),RIGHT(gait_events!C5005,LEN(gait_events!C5005)-FIND("_run-",gait_events!C5005,1)-4),"")</f>
        <v/>
      </c>
      <c r="G3367" t="str">
        <f>gait_events!D5005</f>
        <v>right_shank</v>
      </c>
      <c r="H3367" t="str">
        <f>gait_events!E5005</f>
        <v>IC</v>
      </c>
      <c r="I3367">
        <f>IF(gait_events!F5005&lt;&gt;"",gait_events!F5005,NA())</f>
        <v>42</v>
      </c>
      <c r="J3367" t="e">
        <f>IF(gait_events!G5005&lt;&gt;"",gait_events!G5005,NA())</f>
        <v>#N/A</v>
      </c>
      <c r="K3367" t="e">
        <f t="shared" si="416"/>
        <v>#N/A</v>
      </c>
      <c r="L3367" t="e">
        <f t="shared" si="417"/>
        <v>#N/A</v>
      </c>
      <c r="M3367">
        <f t="shared" si="418"/>
        <v>1</v>
      </c>
      <c r="N3367">
        <f t="shared" si="419"/>
        <v>0</v>
      </c>
      <c r="O3367">
        <f t="shared" si="420"/>
        <v>0</v>
      </c>
      <c r="P3367">
        <f t="shared" si="421"/>
        <v>1</v>
      </c>
      <c r="Q3367">
        <f t="shared" si="422"/>
        <v>0</v>
      </c>
      <c r="R3367">
        <f t="shared" si="423"/>
        <v>1</v>
      </c>
    </row>
    <row r="3368" spans="1:18" x14ac:dyDescent="0.25">
      <c r="A3368" t="str">
        <f>gait_events!B5006</f>
        <v>pp070</v>
      </c>
      <c r="B3368" t="str">
        <f>VLOOKUP(A3368,participants!A:B,2,0)</f>
        <v>M</v>
      </c>
      <c r="C3368">
        <f>VLOOKUP(A3368,participants!A:C,3,0)</f>
        <v>68</v>
      </c>
      <c r="D3368" t="str">
        <f>VLOOKUP(A3368,participants!A:F,6,0)</f>
        <v>cLBP</v>
      </c>
      <c r="E3368" t="str">
        <f>IF(LEN(SUBSTITUTE(gait_events!C5006,"_run-",""))&lt;&gt;LEN(gait_events!C5006),LEFT(RIGHT(gait_events!C5006,LEN(gait_events!C5006)-19),FIND("_run-",RIGHT(gait_events!C5006,LEN(gait_events!C5006)-19),1)-1),RIGHT(gait_events!C5006,LEN(gait_events!C5006)-19))</f>
        <v>Slow</v>
      </c>
      <c r="F3368" t="str">
        <f>IF(LEN(SUBSTITUTE(gait_events!C5006,"_run-",""))&lt;&gt;LEN(gait_events!C5006),RIGHT(gait_events!C5006,LEN(gait_events!C5006)-FIND("_run-",gait_events!C5006,1)-4),"")</f>
        <v/>
      </c>
      <c r="G3368" t="str">
        <f>gait_events!D5006</f>
        <v>right_shank</v>
      </c>
      <c r="H3368" t="str">
        <f>gait_events!E5006</f>
        <v>IC</v>
      </c>
      <c r="I3368">
        <f>IF(gait_events!F5006&lt;&gt;"",gait_events!F5006,NA())</f>
        <v>384</v>
      </c>
      <c r="J3368" t="e">
        <f>IF(gait_events!G5006&lt;&gt;"",gait_events!G5006,NA())</f>
        <v>#N/A</v>
      </c>
      <c r="K3368" t="e">
        <f t="shared" si="416"/>
        <v>#N/A</v>
      </c>
      <c r="L3368" t="e">
        <f t="shared" si="417"/>
        <v>#N/A</v>
      </c>
      <c r="M3368">
        <f t="shared" si="418"/>
        <v>1</v>
      </c>
      <c r="N3368">
        <f t="shared" si="419"/>
        <v>0</v>
      </c>
      <c r="O3368">
        <f t="shared" si="420"/>
        <v>0</v>
      </c>
      <c r="P3368">
        <f t="shared" si="421"/>
        <v>1</v>
      </c>
      <c r="Q3368">
        <f t="shared" si="422"/>
        <v>0</v>
      </c>
      <c r="R3368">
        <f t="shared" si="423"/>
        <v>1</v>
      </c>
    </row>
    <row r="3369" spans="1:18" x14ac:dyDescent="0.25">
      <c r="A3369" t="str">
        <f>gait_events!B5007</f>
        <v>pp070</v>
      </c>
      <c r="B3369" t="str">
        <f>VLOOKUP(A3369,participants!A:B,2,0)</f>
        <v>M</v>
      </c>
      <c r="C3369">
        <f>VLOOKUP(A3369,participants!A:C,3,0)</f>
        <v>68</v>
      </c>
      <c r="D3369" t="str">
        <f>VLOOKUP(A3369,participants!A:F,6,0)</f>
        <v>cLBP</v>
      </c>
      <c r="E3369" t="str">
        <f>IF(LEN(SUBSTITUTE(gait_events!C5007,"_run-",""))&lt;&gt;LEN(gait_events!C5007),LEFT(RIGHT(gait_events!C5007,LEN(gait_events!C5007)-19),FIND("_run-",RIGHT(gait_events!C5007,LEN(gait_events!C5007)-19),1)-1),RIGHT(gait_events!C5007,LEN(gait_events!C5007)-19))</f>
        <v>Slow</v>
      </c>
      <c r="F3369" t="str">
        <f>IF(LEN(SUBSTITUTE(gait_events!C5007,"_run-",""))&lt;&gt;LEN(gait_events!C5007),RIGHT(gait_events!C5007,LEN(gait_events!C5007)-FIND("_run-",gait_events!C5007,1)-4),"")</f>
        <v/>
      </c>
      <c r="G3369" t="str">
        <f>gait_events!D5007</f>
        <v>right_shank</v>
      </c>
      <c r="H3369" t="str">
        <f>gait_events!E5007</f>
        <v>IC</v>
      </c>
      <c r="I3369">
        <f>IF(gait_events!F5007&lt;&gt;"",gait_events!F5007,NA())</f>
        <v>732</v>
      </c>
      <c r="J3369">
        <f>IF(gait_events!G5007&lt;&gt;"",gait_events!G5007,NA())</f>
        <v>732</v>
      </c>
      <c r="K3369">
        <f t="shared" si="416"/>
        <v>0</v>
      </c>
      <c r="L3369">
        <f t="shared" si="417"/>
        <v>0</v>
      </c>
      <c r="M3369">
        <f t="shared" si="418"/>
        <v>1</v>
      </c>
      <c r="N3369">
        <f t="shared" si="419"/>
        <v>1</v>
      </c>
      <c r="O3369">
        <f t="shared" si="420"/>
        <v>1</v>
      </c>
      <c r="P3369">
        <f t="shared" si="421"/>
        <v>0</v>
      </c>
      <c r="Q3369">
        <f t="shared" si="422"/>
        <v>0</v>
      </c>
      <c r="R3369">
        <f t="shared" si="423"/>
        <v>1</v>
      </c>
    </row>
    <row r="3370" spans="1:18" x14ac:dyDescent="0.25">
      <c r="A3370" t="str">
        <f>gait_events!B5008</f>
        <v>pp070</v>
      </c>
      <c r="B3370" t="str">
        <f>VLOOKUP(A3370,participants!A:B,2,0)</f>
        <v>M</v>
      </c>
      <c r="C3370">
        <f>VLOOKUP(A3370,participants!A:C,3,0)</f>
        <v>68</v>
      </c>
      <c r="D3370" t="str">
        <f>VLOOKUP(A3370,participants!A:F,6,0)</f>
        <v>cLBP</v>
      </c>
      <c r="E3370" t="str">
        <f>IF(LEN(SUBSTITUTE(gait_events!C5008,"_run-",""))&lt;&gt;LEN(gait_events!C5008),LEFT(RIGHT(gait_events!C5008,LEN(gait_events!C5008)-19),FIND("_run-",RIGHT(gait_events!C5008,LEN(gait_events!C5008)-19),1)-1),RIGHT(gait_events!C5008,LEN(gait_events!C5008)-19))</f>
        <v>Slow</v>
      </c>
      <c r="F3370" t="str">
        <f>IF(LEN(SUBSTITUTE(gait_events!C5008,"_run-",""))&lt;&gt;LEN(gait_events!C5008),RIGHT(gait_events!C5008,LEN(gait_events!C5008)-FIND("_run-",gait_events!C5008,1)-4),"")</f>
        <v/>
      </c>
      <c r="G3370" t="str">
        <f>gait_events!D5008</f>
        <v>right_shank</v>
      </c>
      <c r="H3370" t="str">
        <f>gait_events!E5008</f>
        <v>IC</v>
      </c>
      <c r="I3370">
        <f>IF(gait_events!F5008&lt;&gt;"",gait_events!F5008,NA())</f>
        <v>1089</v>
      </c>
      <c r="J3370">
        <f>IF(gait_events!G5008&lt;&gt;"",gait_events!G5008,NA())</f>
        <v>1089</v>
      </c>
      <c r="K3370">
        <f t="shared" si="416"/>
        <v>0</v>
      </c>
      <c r="L3370">
        <f t="shared" si="417"/>
        <v>0</v>
      </c>
      <c r="M3370">
        <f t="shared" si="418"/>
        <v>1</v>
      </c>
      <c r="N3370">
        <f t="shared" si="419"/>
        <v>1</v>
      </c>
      <c r="O3370">
        <f t="shared" si="420"/>
        <v>1</v>
      </c>
      <c r="P3370">
        <f t="shared" si="421"/>
        <v>0</v>
      </c>
      <c r="Q3370">
        <f t="shared" si="422"/>
        <v>0</v>
      </c>
      <c r="R3370">
        <f t="shared" si="423"/>
        <v>1</v>
      </c>
    </row>
    <row r="3371" spans="1:18" x14ac:dyDescent="0.25">
      <c r="A3371" t="str">
        <f>gait_events!B5009</f>
        <v>pp070</v>
      </c>
      <c r="B3371" t="str">
        <f>VLOOKUP(A3371,participants!A:B,2,0)</f>
        <v>M</v>
      </c>
      <c r="C3371">
        <f>VLOOKUP(A3371,participants!A:C,3,0)</f>
        <v>68</v>
      </c>
      <c r="D3371" t="str">
        <f>VLOOKUP(A3371,participants!A:F,6,0)</f>
        <v>cLBP</v>
      </c>
      <c r="E3371" t="str">
        <f>IF(LEN(SUBSTITUTE(gait_events!C5009,"_run-",""))&lt;&gt;LEN(gait_events!C5009),LEFT(RIGHT(gait_events!C5009,LEN(gait_events!C5009)-19),FIND("_run-",RIGHT(gait_events!C5009,LEN(gait_events!C5009)-19),1)-1),RIGHT(gait_events!C5009,LEN(gait_events!C5009)-19))</f>
        <v>Slow</v>
      </c>
      <c r="F3371" t="str">
        <f>IF(LEN(SUBSTITUTE(gait_events!C5009,"_run-",""))&lt;&gt;LEN(gait_events!C5009),RIGHT(gait_events!C5009,LEN(gait_events!C5009)-FIND("_run-",gait_events!C5009,1)-4),"")</f>
        <v/>
      </c>
      <c r="G3371" t="str">
        <f>gait_events!D5009</f>
        <v>right_shank</v>
      </c>
      <c r="H3371" t="str">
        <f>gait_events!E5009</f>
        <v>IC</v>
      </c>
      <c r="I3371">
        <f>IF(gait_events!F5009&lt;&gt;"",gait_events!F5009,NA())</f>
        <v>1433</v>
      </c>
      <c r="J3371">
        <f>IF(gait_events!G5009&lt;&gt;"",gait_events!G5009,NA())</f>
        <v>1434</v>
      </c>
      <c r="K3371">
        <f t="shared" si="416"/>
        <v>-1</v>
      </c>
      <c r="L3371">
        <f t="shared" si="417"/>
        <v>-5</v>
      </c>
      <c r="M3371">
        <f t="shared" si="418"/>
        <v>1</v>
      </c>
      <c r="N3371">
        <f t="shared" si="419"/>
        <v>1</v>
      </c>
      <c r="O3371">
        <f t="shared" si="420"/>
        <v>1</v>
      </c>
      <c r="P3371">
        <f t="shared" si="421"/>
        <v>0</v>
      </c>
      <c r="Q3371">
        <f t="shared" si="422"/>
        <v>0</v>
      </c>
      <c r="R3371">
        <f t="shared" si="423"/>
        <v>1</v>
      </c>
    </row>
    <row r="3372" spans="1:18" x14ac:dyDescent="0.25">
      <c r="A3372" t="str">
        <f>gait_events!B4777</f>
        <v>pp063</v>
      </c>
      <c r="B3372" t="str">
        <f>VLOOKUP(A3372,participants!A:B,2,0)</f>
        <v>M</v>
      </c>
      <c r="C3372">
        <f>VLOOKUP(A3372,participants!A:C,3,0)</f>
        <v>26</v>
      </c>
      <c r="D3372" t="str">
        <f>VLOOKUP(A3372,participants!A:F,6,0)</f>
        <v>YA</v>
      </c>
      <c r="E3372" t="str">
        <f>IF(LEN(SUBSTITUTE(gait_events!C4777,"_run-",""))&lt;&gt;LEN(gait_events!C4777),LEFT(RIGHT(gait_events!C4777,LEN(gait_events!C4777)-19),FIND("_run-",RIGHT(gait_events!C4777,LEN(gait_events!C4777)-19),1)-1),RIGHT(gait_events!C4777,LEN(gait_events!C4777)-19))</f>
        <v>Slow</v>
      </c>
      <c r="F3372" t="str">
        <f>IF(LEN(SUBSTITUTE(gait_events!C4777,"_run-",""))&lt;&gt;LEN(gait_events!C4777),RIGHT(gait_events!C4777,LEN(gait_events!C4777)-FIND("_run-",gait_events!C4777,1)-4),"")</f>
        <v/>
      </c>
      <c r="G3372" t="str">
        <f>gait_events!D4777</f>
        <v>left_shank</v>
      </c>
      <c r="H3372" t="str">
        <f>gait_events!E4777</f>
        <v>FC</v>
      </c>
      <c r="I3372">
        <f>IF(gait_events!F4777&lt;&gt;"",gait_events!F4777,NA())</f>
        <v>708</v>
      </c>
      <c r="J3372">
        <f>IF(gait_events!G4777&lt;&gt;"",gait_events!G4777,NA())</f>
        <v>708</v>
      </c>
      <c r="K3372">
        <f t="shared" si="416"/>
        <v>0</v>
      </c>
      <c r="L3372">
        <f t="shared" si="417"/>
        <v>0</v>
      </c>
      <c r="M3372">
        <f t="shared" si="418"/>
        <v>1</v>
      </c>
      <c r="N3372">
        <f t="shared" si="419"/>
        <v>1</v>
      </c>
      <c r="O3372">
        <f t="shared" si="420"/>
        <v>1</v>
      </c>
      <c r="P3372">
        <f t="shared" si="421"/>
        <v>0</v>
      </c>
      <c r="Q3372">
        <f t="shared" si="422"/>
        <v>0</v>
      </c>
      <c r="R3372">
        <f t="shared" si="423"/>
        <v>1</v>
      </c>
    </row>
    <row r="3373" spans="1:18" x14ac:dyDescent="0.25">
      <c r="A3373" t="str">
        <f>gait_events!B4778</f>
        <v>pp063</v>
      </c>
      <c r="B3373" t="str">
        <f>VLOOKUP(A3373,participants!A:B,2,0)</f>
        <v>M</v>
      </c>
      <c r="C3373">
        <f>VLOOKUP(A3373,participants!A:C,3,0)</f>
        <v>26</v>
      </c>
      <c r="D3373" t="str">
        <f>VLOOKUP(A3373,participants!A:F,6,0)</f>
        <v>YA</v>
      </c>
      <c r="E3373" t="str">
        <f>IF(LEN(SUBSTITUTE(gait_events!C4778,"_run-",""))&lt;&gt;LEN(gait_events!C4778),LEFT(RIGHT(gait_events!C4778,LEN(gait_events!C4778)-19),FIND("_run-",RIGHT(gait_events!C4778,LEN(gait_events!C4778)-19),1)-1),RIGHT(gait_events!C4778,LEN(gait_events!C4778)-19))</f>
        <v>Slow</v>
      </c>
      <c r="F3373" t="str">
        <f>IF(LEN(SUBSTITUTE(gait_events!C4778,"_run-",""))&lt;&gt;LEN(gait_events!C4778),RIGHT(gait_events!C4778,LEN(gait_events!C4778)-FIND("_run-",gait_events!C4778,1)-4),"")</f>
        <v/>
      </c>
      <c r="G3373" t="str">
        <f>gait_events!D4778</f>
        <v>right_shank</v>
      </c>
      <c r="H3373" t="str">
        <f>gait_events!E4778</f>
        <v>IC</v>
      </c>
      <c r="I3373">
        <f>IF(gait_events!F4778&lt;&gt;"",gait_events!F4778,NA())</f>
        <v>69</v>
      </c>
      <c r="J3373">
        <f>IF(gait_events!G4778&lt;&gt;"",gait_events!G4778,NA())</f>
        <v>67</v>
      </c>
      <c r="K3373">
        <f t="shared" si="416"/>
        <v>2</v>
      </c>
      <c r="L3373">
        <f t="shared" si="417"/>
        <v>10</v>
      </c>
      <c r="M3373">
        <f t="shared" si="418"/>
        <v>1</v>
      </c>
      <c r="N3373">
        <f t="shared" si="419"/>
        <v>1</v>
      </c>
      <c r="O3373">
        <f t="shared" si="420"/>
        <v>1</v>
      </c>
      <c r="P3373">
        <f t="shared" si="421"/>
        <v>0</v>
      </c>
      <c r="Q3373">
        <f t="shared" si="422"/>
        <v>0</v>
      </c>
      <c r="R3373">
        <f t="shared" si="423"/>
        <v>1</v>
      </c>
    </row>
    <row r="3374" spans="1:18" x14ac:dyDescent="0.25">
      <c r="A3374" t="str">
        <f>gait_events!B4779</f>
        <v>pp063</v>
      </c>
      <c r="B3374" t="str">
        <f>VLOOKUP(A3374,participants!A:B,2,0)</f>
        <v>M</v>
      </c>
      <c r="C3374">
        <f>VLOOKUP(A3374,participants!A:C,3,0)</f>
        <v>26</v>
      </c>
      <c r="D3374" t="str">
        <f>VLOOKUP(A3374,participants!A:F,6,0)</f>
        <v>YA</v>
      </c>
      <c r="E3374" t="str">
        <f>IF(LEN(SUBSTITUTE(gait_events!C4779,"_run-",""))&lt;&gt;LEN(gait_events!C4779),LEFT(RIGHT(gait_events!C4779,LEN(gait_events!C4779)-19),FIND("_run-",RIGHT(gait_events!C4779,LEN(gait_events!C4779)-19),1)-1),RIGHT(gait_events!C4779,LEN(gait_events!C4779)-19))</f>
        <v>Slow</v>
      </c>
      <c r="F3374" t="str">
        <f>IF(LEN(SUBSTITUTE(gait_events!C4779,"_run-",""))&lt;&gt;LEN(gait_events!C4779),RIGHT(gait_events!C4779,LEN(gait_events!C4779)-FIND("_run-",gait_events!C4779,1)-4),"")</f>
        <v/>
      </c>
      <c r="G3374" t="str">
        <f>gait_events!D4779</f>
        <v>right_shank</v>
      </c>
      <c r="H3374" t="str">
        <f>gait_events!E4779</f>
        <v>IC</v>
      </c>
      <c r="I3374">
        <f>IF(gait_events!F4779&lt;&gt;"",gait_events!F4779,NA())</f>
        <v>274</v>
      </c>
      <c r="J3374">
        <f>IF(gait_events!G4779&lt;&gt;"",gait_events!G4779,NA())</f>
        <v>273</v>
      </c>
      <c r="K3374">
        <f t="shared" si="416"/>
        <v>1</v>
      </c>
      <c r="L3374">
        <f t="shared" si="417"/>
        <v>5</v>
      </c>
      <c r="M3374">
        <f t="shared" si="418"/>
        <v>1</v>
      </c>
      <c r="N3374">
        <f t="shared" si="419"/>
        <v>1</v>
      </c>
      <c r="O3374">
        <f t="shared" si="420"/>
        <v>1</v>
      </c>
      <c r="P3374">
        <f t="shared" si="421"/>
        <v>0</v>
      </c>
      <c r="Q3374">
        <f t="shared" si="422"/>
        <v>0</v>
      </c>
      <c r="R3374">
        <f t="shared" si="423"/>
        <v>1</v>
      </c>
    </row>
    <row r="3375" spans="1:18" x14ac:dyDescent="0.25">
      <c r="A3375" t="str">
        <f>gait_events!B4780</f>
        <v>pp063</v>
      </c>
      <c r="B3375" t="str">
        <f>VLOOKUP(A3375,participants!A:B,2,0)</f>
        <v>M</v>
      </c>
      <c r="C3375">
        <f>VLOOKUP(A3375,participants!A:C,3,0)</f>
        <v>26</v>
      </c>
      <c r="D3375" t="str">
        <f>VLOOKUP(A3375,participants!A:F,6,0)</f>
        <v>YA</v>
      </c>
      <c r="E3375" t="str">
        <f>IF(LEN(SUBSTITUTE(gait_events!C4780,"_run-",""))&lt;&gt;LEN(gait_events!C4780),LEFT(RIGHT(gait_events!C4780,LEN(gait_events!C4780)-19),FIND("_run-",RIGHT(gait_events!C4780,LEN(gait_events!C4780)-19),1)-1),RIGHT(gait_events!C4780,LEN(gait_events!C4780)-19))</f>
        <v>Slow</v>
      </c>
      <c r="F3375" t="str">
        <f>IF(LEN(SUBSTITUTE(gait_events!C4780,"_run-",""))&lt;&gt;LEN(gait_events!C4780),RIGHT(gait_events!C4780,LEN(gait_events!C4780)-FIND("_run-",gait_events!C4780,1)-4),"")</f>
        <v/>
      </c>
      <c r="G3375" t="str">
        <f>gait_events!D4780</f>
        <v>right_shank</v>
      </c>
      <c r="H3375" t="str">
        <f>gait_events!E4780</f>
        <v>IC</v>
      </c>
      <c r="I3375">
        <f>IF(gait_events!F4780&lt;&gt;"",gait_events!F4780,NA())</f>
        <v>475</v>
      </c>
      <c r="J3375">
        <f>IF(gait_events!G4780&lt;&gt;"",gait_events!G4780,NA())</f>
        <v>474</v>
      </c>
      <c r="K3375">
        <f t="shared" si="416"/>
        <v>1</v>
      </c>
      <c r="L3375">
        <f t="shared" si="417"/>
        <v>5</v>
      </c>
      <c r="M3375">
        <f t="shared" si="418"/>
        <v>1</v>
      </c>
      <c r="N3375">
        <f t="shared" si="419"/>
        <v>1</v>
      </c>
      <c r="O3375">
        <f t="shared" si="420"/>
        <v>1</v>
      </c>
      <c r="P3375">
        <f t="shared" si="421"/>
        <v>0</v>
      </c>
      <c r="Q3375">
        <f t="shared" si="422"/>
        <v>0</v>
      </c>
      <c r="R3375">
        <f t="shared" si="423"/>
        <v>1</v>
      </c>
    </row>
    <row r="3376" spans="1:18" x14ac:dyDescent="0.25">
      <c r="A3376" t="str">
        <f>gait_events!B4781</f>
        <v>pp063</v>
      </c>
      <c r="B3376" t="str">
        <f>VLOOKUP(A3376,participants!A:B,2,0)</f>
        <v>M</v>
      </c>
      <c r="C3376">
        <f>VLOOKUP(A3376,participants!A:C,3,0)</f>
        <v>26</v>
      </c>
      <c r="D3376" t="str">
        <f>VLOOKUP(A3376,participants!A:F,6,0)</f>
        <v>YA</v>
      </c>
      <c r="E3376" t="str">
        <f>IF(LEN(SUBSTITUTE(gait_events!C4781,"_run-",""))&lt;&gt;LEN(gait_events!C4781),LEFT(RIGHT(gait_events!C4781,LEN(gait_events!C4781)-19),FIND("_run-",RIGHT(gait_events!C4781,LEN(gait_events!C4781)-19),1)-1),RIGHT(gait_events!C4781,LEN(gait_events!C4781)-19))</f>
        <v>Slow</v>
      </c>
      <c r="F3376" t="str">
        <f>IF(LEN(SUBSTITUTE(gait_events!C4781,"_run-",""))&lt;&gt;LEN(gait_events!C4781),RIGHT(gait_events!C4781,LEN(gait_events!C4781)-FIND("_run-",gait_events!C4781,1)-4),"")</f>
        <v/>
      </c>
      <c r="G3376" t="str">
        <f>gait_events!D4781</f>
        <v>right_shank</v>
      </c>
      <c r="H3376" t="str">
        <f>gait_events!E4781</f>
        <v>IC</v>
      </c>
      <c r="I3376">
        <f>IF(gait_events!F4781&lt;&gt;"",gait_events!F4781,NA())</f>
        <v>681</v>
      </c>
      <c r="J3376">
        <f>IF(gait_events!G4781&lt;&gt;"",gait_events!G4781,NA())</f>
        <v>680</v>
      </c>
      <c r="K3376">
        <f t="shared" si="416"/>
        <v>1</v>
      </c>
      <c r="L3376">
        <f t="shared" si="417"/>
        <v>5</v>
      </c>
      <c r="M3376">
        <f t="shared" si="418"/>
        <v>1</v>
      </c>
      <c r="N3376">
        <f t="shared" si="419"/>
        <v>1</v>
      </c>
      <c r="O3376">
        <f t="shared" si="420"/>
        <v>1</v>
      </c>
      <c r="P3376">
        <f t="shared" si="421"/>
        <v>0</v>
      </c>
      <c r="Q3376">
        <f t="shared" si="422"/>
        <v>0</v>
      </c>
      <c r="R3376">
        <f t="shared" si="423"/>
        <v>1</v>
      </c>
    </row>
    <row r="3377" spans="1:18" x14ac:dyDescent="0.25">
      <c r="A3377" t="str">
        <f>gait_events!B4782</f>
        <v>pp063</v>
      </c>
      <c r="B3377" t="str">
        <f>VLOOKUP(A3377,participants!A:B,2,0)</f>
        <v>M</v>
      </c>
      <c r="C3377">
        <f>VLOOKUP(A3377,participants!A:C,3,0)</f>
        <v>26</v>
      </c>
      <c r="D3377" t="str">
        <f>VLOOKUP(A3377,participants!A:F,6,0)</f>
        <v>YA</v>
      </c>
      <c r="E3377" t="str">
        <f>IF(LEN(SUBSTITUTE(gait_events!C4782,"_run-",""))&lt;&gt;LEN(gait_events!C4782),LEFT(RIGHT(gait_events!C4782,LEN(gait_events!C4782)-19),FIND("_run-",RIGHT(gait_events!C4782,LEN(gait_events!C4782)-19),1)-1),RIGHT(gait_events!C4782,LEN(gait_events!C4782)-19))</f>
        <v>Slow</v>
      </c>
      <c r="F3377" t="str">
        <f>IF(LEN(SUBSTITUTE(gait_events!C4782,"_run-",""))&lt;&gt;LEN(gait_events!C4782),RIGHT(gait_events!C4782,LEN(gait_events!C4782)-FIND("_run-",gait_events!C4782,1)-4),"")</f>
        <v/>
      </c>
      <c r="G3377" t="str">
        <f>gait_events!D4782</f>
        <v>right_shank</v>
      </c>
      <c r="H3377" t="str">
        <f>gait_events!E4782</f>
        <v>FC</v>
      </c>
      <c r="I3377">
        <f>IF(gait_events!F4782&lt;&gt;"",gait_events!F4782,NA())</f>
        <v>200</v>
      </c>
      <c r="J3377">
        <f>IF(gait_events!G4782&lt;&gt;"",gait_events!G4782,NA())</f>
        <v>199</v>
      </c>
      <c r="K3377">
        <f t="shared" si="416"/>
        <v>1</v>
      </c>
      <c r="L3377">
        <f t="shared" si="417"/>
        <v>5</v>
      </c>
      <c r="M3377">
        <f t="shared" si="418"/>
        <v>1</v>
      </c>
      <c r="N3377">
        <f t="shared" si="419"/>
        <v>1</v>
      </c>
      <c r="O3377">
        <f t="shared" si="420"/>
        <v>1</v>
      </c>
      <c r="P3377">
        <f t="shared" si="421"/>
        <v>0</v>
      </c>
      <c r="Q3377">
        <f t="shared" si="422"/>
        <v>0</v>
      </c>
      <c r="R3377">
        <f t="shared" si="423"/>
        <v>1</v>
      </c>
    </row>
    <row r="3378" spans="1:18" x14ac:dyDescent="0.25">
      <c r="A3378" t="str">
        <f>gait_events!B4783</f>
        <v>pp063</v>
      </c>
      <c r="B3378" t="str">
        <f>VLOOKUP(A3378,participants!A:B,2,0)</f>
        <v>M</v>
      </c>
      <c r="C3378">
        <f>VLOOKUP(A3378,participants!A:C,3,0)</f>
        <v>26</v>
      </c>
      <c r="D3378" t="str">
        <f>VLOOKUP(A3378,participants!A:F,6,0)</f>
        <v>YA</v>
      </c>
      <c r="E3378" t="str">
        <f>IF(LEN(SUBSTITUTE(gait_events!C4783,"_run-",""))&lt;&gt;LEN(gait_events!C4783),LEFT(RIGHT(gait_events!C4783,LEN(gait_events!C4783)-19),FIND("_run-",RIGHT(gait_events!C4783,LEN(gait_events!C4783)-19),1)-1),RIGHT(gait_events!C4783,LEN(gait_events!C4783)-19))</f>
        <v>Slow</v>
      </c>
      <c r="F3378" t="str">
        <f>IF(LEN(SUBSTITUTE(gait_events!C4783,"_run-",""))&lt;&gt;LEN(gait_events!C4783),RIGHT(gait_events!C4783,LEN(gait_events!C4783)-FIND("_run-",gait_events!C4783,1)-4),"")</f>
        <v/>
      </c>
      <c r="G3378" t="str">
        <f>gait_events!D4783</f>
        <v>right_shank</v>
      </c>
      <c r="H3378" t="str">
        <f>gait_events!E4783</f>
        <v>FC</v>
      </c>
      <c r="I3378">
        <f>IF(gait_events!F4783&lt;&gt;"",gait_events!F4783,NA())</f>
        <v>398</v>
      </c>
      <c r="J3378">
        <f>IF(gait_events!G4783&lt;&gt;"",gait_events!G4783,NA())</f>
        <v>396</v>
      </c>
      <c r="K3378">
        <f t="shared" si="416"/>
        <v>2</v>
      </c>
      <c r="L3378">
        <f t="shared" si="417"/>
        <v>10</v>
      </c>
      <c r="M3378">
        <f t="shared" si="418"/>
        <v>1</v>
      </c>
      <c r="N3378">
        <f t="shared" si="419"/>
        <v>1</v>
      </c>
      <c r="O3378">
        <f t="shared" si="420"/>
        <v>1</v>
      </c>
      <c r="P3378">
        <f t="shared" si="421"/>
        <v>0</v>
      </c>
      <c r="Q3378">
        <f t="shared" si="422"/>
        <v>0</v>
      </c>
      <c r="R3378">
        <f t="shared" si="423"/>
        <v>1</v>
      </c>
    </row>
    <row r="3379" spans="1:18" x14ac:dyDescent="0.25">
      <c r="A3379" t="str">
        <f>gait_events!B4784</f>
        <v>pp063</v>
      </c>
      <c r="B3379" t="str">
        <f>VLOOKUP(A3379,participants!A:B,2,0)</f>
        <v>M</v>
      </c>
      <c r="C3379">
        <f>VLOOKUP(A3379,participants!A:C,3,0)</f>
        <v>26</v>
      </c>
      <c r="D3379" t="str">
        <f>VLOOKUP(A3379,participants!A:F,6,0)</f>
        <v>YA</v>
      </c>
      <c r="E3379" t="str">
        <f>IF(LEN(SUBSTITUTE(gait_events!C4784,"_run-",""))&lt;&gt;LEN(gait_events!C4784),LEFT(RIGHT(gait_events!C4784,LEN(gait_events!C4784)-19),FIND("_run-",RIGHT(gait_events!C4784,LEN(gait_events!C4784)-19),1)-1),RIGHT(gait_events!C4784,LEN(gait_events!C4784)-19))</f>
        <v>Slow</v>
      </c>
      <c r="F3379" t="str">
        <f>IF(LEN(SUBSTITUTE(gait_events!C4784,"_run-",""))&lt;&gt;LEN(gait_events!C4784),RIGHT(gait_events!C4784,LEN(gait_events!C4784)-FIND("_run-",gait_events!C4784,1)-4),"")</f>
        <v/>
      </c>
      <c r="G3379" t="str">
        <f>gait_events!D4784</f>
        <v>right_shank</v>
      </c>
      <c r="H3379" t="str">
        <f>gait_events!E4784</f>
        <v>FC</v>
      </c>
      <c r="I3379">
        <f>IF(gait_events!F4784&lt;&gt;"",gait_events!F4784,NA())</f>
        <v>602</v>
      </c>
      <c r="J3379">
        <f>IF(gait_events!G4784&lt;&gt;"",gait_events!G4784,NA())</f>
        <v>601</v>
      </c>
      <c r="K3379">
        <f t="shared" si="416"/>
        <v>1</v>
      </c>
      <c r="L3379">
        <f t="shared" si="417"/>
        <v>5</v>
      </c>
      <c r="M3379">
        <f t="shared" si="418"/>
        <v>1</v>
      </c>
      <c r="N3379">
        <f t="shared" si="419"/>
        <v>1</v>
      </c>
      <c r="O3379">
        <f t="shared" si="420"/>
        <v>1</v>
      </c>
      <c r="P3379">
        <f t="shared" si="421"/>
        <v>0</v>
      </c>
      <c r="Q3379">
        <f t="shared" si="422"/>
        <v>0</v>
      </c>
      <c r="R3379">
        <f t="shared" si="423"/>
        <v>1</v>
      </c>
    </row>
    <row r="3380" spans="1:18" x14ac:dyDescent="0.25">
      <c r="A3380" t="str">
        <f>gait_events!B4785</f>
        <v>pp072</v>
      </c>
      <c r="B3380" t="str">
        <f>VLOOKUP(A3380,participants!A:B,2,0)</f>
        <v>M</v>
      </c>
      <c r="C3380">
        <f>VLOOKUP(A3380,participants!A:C,3,0)</f>
        <v>27</v>
      </c>
      <c r="D3380" t="str">
        <f>VLOOKUP(A3380,participants!A:F,6,0)</f>
        <v>YA</v>
      </c>
      <c r="E3380" t="str">
        <f>IF(LEN(SUBSTITUTE(gait_events!C4785,"_run-",""))&lt;&gt;LEN(gait_events!C4785),LEFT(RIGHT(gait_events!C4785,LEN(gait_events!C4785)-19),FIND("_run-",RIGHT(gait_events!C4785,LEN(gait_events!C4785)-19),1)-1),RIGHT(gait_events!C4785,LEN(gait_events!C4785)-19))</f>
        <v>Fast</v>
      </c>
      <c r="F3380" t="str">
        <f>IF(LEN(SUBSTITUTE(gait_events!C4785,"_run-",""))&lt;&gt;LEN(gait_events!C4785),RIGHT(gait_events!C4785,LEN(gait_events!C4785)-FIND("_run-",gait_events!C4785,1)-4),"")</f>
        <v/>
      </c>
      <c r="G3380" t="str">
        <f>gait_events!D4785</f>
        <v>left_ankle</v>
      </c>
      <c r="H3380" t="str">
        <f>gait_events!E4785</f>
        <v>IC</v>
      </c>
      <c r="I3380">
        <f>IF(gait_events!F4785&lt;&gt;"",gait_events!F4785,NA())</f>
        <v>132</v>
      </c>
      <c r="J3380">
        <f>IF(gait_events!G4785&lt;&gt;"",gait_events!G4785,NA())</f>
        <v>129</v>
      </c>
      <c r="K3380">
        <f t="shared" si="416"/>
        <v>3</v>
      </c>
      <c r="L3380">
        <f t="shared" si="417"/>
        <v>15</v>
      </c>
      <c r="M3380">
        <f t="shared" si="418"/>
        <v>1</v>
      </c>
      <c r="N3380">
        <f t="shared" si="419"/>
        <v>1</v>
      </c>
      <c r="O3380">
        <f t="shared" si="420"/>
        <v>1</v>
      </c>
      <c r="P3380">
        <f t="shared" si="421"/>
        <v>0</v>
      </c>
      <c r="Q3380">
        <f t="shared" si="422"/>
        <v>0</v>
      </c>
      <c r="R3380">
        <f t="shared" si="423"/>
        <v>1</v>
      </c>
    </row>
    <row r="3381" spans="1:18" x14ac:dyDescent="0.25">
      <c r="A3381" t="str">
        <f>gait_events!B4786</f>
        <v>pp072</v>
      </c>
      <c r="B3381" t="str">
        <f>VLOOKUP(A3381,participants!A:B,2,0)</f>
        <v>M</v>
      </c>
      <c r="C3381">
        <f>VLOOKUP(A3381,participants!A:C,3,0)</f>
        <v>27</v>
      </c>
      <c r="D3381" t="str">
        <f>VLOOKUP(A3381,participants!A:F,6,0)</f>
        <v>YA</v>
      </c>
      <c r="E3381" t="str">
        <f>IF(LEN(SUBSTITUTE(gait_events!C4786,"_run-",""))&lt;&gt;LEN(gait_events!C4786),LEFT(RIGHT(gait_events!C4786,LEN(gait_events!C4786)-19),FIND("_run-",RIGHT(gait_events!C4786,LEN(gait_events!C4786)-19),1)-1),RIGHT(gait_events!C4786,LEN(gait_events!C4786)-19))</f>
        <v>Fast</v>
      </c>
      <c r="F3381" t="str">
        <f>IF(LEN(SUBSTITUTE(gait_events!C4786,"_run-",""))&lt;&gt;LEN(gait_events!C4786),RIGHT(gait_events!C4786,LEN(gait_events!C4786)-FIND("_run-",gait_events!C4786,1)-4),"")</f>
        <v/>
      </c>
      <c r="G3381" t="str">
        <f>gait_events!D4786</f>
        <v>left_ankle</v>
      </c>
      <c r="H3381" t="str">
        <f>gait_events!E4786</f>
        <v>IC</v>
      </c>
      <c r="I3381">
        <f>IF(gait_events!F4786&lt;&gt;"",gait_events!F4786,NA())</f>
        <v>330</v>
      </c>
      <c r="J3381">
        <f>IF(gait_events!G4786&lt;&gt;"",gait_events!G4786,NA())</f>
        <v>330</v>
      </c>
      <c r="K3381">
        <f t="shared" si="416"/>
        <v>0</v>
      </c>
      <c r="L3381">
        <f t="shared" si="417"/>
        <v>0</v>
      </c>
      <c r="M3381">
        <f t="shared" si="418"/>
        <v>1</v>
      </c>
      <c r="N3381">
        <f t="shared" si="419"/>
        <v>1</v>
      </c>
      <c r="O3381">
        <f t="shared" si="420"/>
        <v>1</v>
      </c>
      <c r="P3381">
        <f t="shared" si="421"/>
        <v>0</v>
      </c>
      <c r="Q3381">
        <f t="shared" si="422"/>
        <v>0</v>
      </c>
      <c r="R3381">
        <f t="shared" si="423"/>
        <v>1</v>
      </c>
    </row>
    <row r="3382" spans="1:18" x14ac:dyDescent="0.25">
      <c r="A3382" t="str">
        <f>gait_events!B4787</f>
        <v>pp072</v>
      </c>
      <c r="B3382" t="str">
        <f>VLOOKUP(A3382,participants!A:B,2,0)</f>
        <v>M</v>
      </c>
      <c r="C3382">
        <f>VLOOKUP(A3382,participants!A:C,3,0)</f>
        <v>27</v>
      </c>
      <c r="D3382" t="str">
        <f>VLOOKUP(A3382,participants!A:F,6,0)</f>
        <v>YA</v>
      </c>
      <c r="E3382" t="str">
        <f>IF(LEN(SUBSTITUTE(gait_events!C4787,"_run-",""))&lt;&gt;LEN(gait_events!C4787),LEFT(RIGHT(gait_events!C4787,LEN(gait_events!C4787)-19),FIND("_run-",RIGHT(gait_events!C4787,LEN(gait_events!C4787)-19),1)-1),RIGHT(gait_events!C4787,LEN(gait_events!C4787)-19))</f>
        <v>Fast</v>
      </c>
      <c r="F3382" t="str">
        <f>IF(LEN(SUBSTITUTE(gait_events!C4787,"_run-",""))&lt;&gt;LEN(gait_events!C4787),RIGHT(gait_events!C4787,LEN(gait_events!C4787)-FIND("_run-",gait_events!C4787,1)-4),"")</f>
        <v/>
      </c>
      <c r="G3382" t="str">
        <f>gait_events!D4787</f>
        <v>left_ankle</v>
      </c>
      <c r="H3382" t="str">
        <f>gait_events!E4787</f>
        <v>IC</v>
      </c>
      <c r="I3382">
        <f>IF(gait_events!F4787&lt;&gt;"",gait_events!F4787,NA())</f>
        <v>524</v>
      </c>
      <c r="J3382">
        <f>IF(gait_events!G4787&lt;&gt;"",gait_events!G4787,NA())</f>
        <v>525</v>
      </c>
      <c r="K3382">
        <f t="shared" si="416"/>
        <v>-1</v>
      </c>
      <c r="L3382">
        <f t="shared" si="417"/>
        <v>-5</v>
      </c>
      <c r="M3382">
        <f t="shared" si="418"/>
        <v>1</v>
      </c>
      <c r="N3382">
        <f t="shared" si="419"/>
        <v>1</v>
      </c>
      <c r="O3382">
        <f t="shared" si="420"/>
        <v>1</v>
      </c>
      <c r="P3382">
        <f t="shared" si="421"/>
        <v>0</v>
      </c>
      <c r="Q3382">
        <f t="shared" si="422"/>
        <v>0</v>
      </c>
      <c r="R3382">
        <f t="shared" si="423"/>
        <v>1</v>
      </c>
    </row>
    <row r="3383" spans="1:18" x14ac:dyDescent="0.25">
      <c r="A3383" t="str">
        <f>gait_events!B4788</f>
        <v>pp072</v>
      </c>
      <c r="B3383" t="str">
        <f>VLOOKUP(A3383,participants!A:B,2,0)</f>
        <v>M</v>
      </c>
      <c r="C3383">
        <f>VLOOKUP(A3383,participants!A:C,3,0)</f>
        <v>27</v>
      </c>
      <c r="D3383" t="str">
        <f>VLOOKUP(A3383,participants!A:F,6,0)</f>
        <v>YA</v>
      </c>
      <c r="E3383" t="str">
        <f>IF(LEN(SUBSTITUTE(gait_events!C4788,"_run-",""))&lt;&gt;LEN(gait_events!C4788),LEFT(RIGHT(gait_events!C4788,LEN(gait_events!C4788)-19),FIND("_run-",RIGHT(gait_events!C4788,LEN(gait_events!C4788)-19),1)-1),RIGHT(gait_events!C4788,LEN(gait_events!C4788)-19))</f>
        <v>Fast</v>
      </c>
      <c r="F3383" t="str">
        <f>IF(LEN(SUBSTITUTE(gait_events!C4788,"_run-",""))&lt;&gt;LEN(gait_events!C4788),RIGHT(gait_events!C4788,LEN(gait_events!C4788)-FIND("_run-",gait_events!C4788,1)-4),"")</f>
        <v/>
      </c>
      <c r="G3383" t="str">
        <f>gait_events!D4788</f>
        <v>left_ankle</v>
      </c>
      <c r="H3383" t="str">
        <f>gait_events!E4788</f>
        <v>IC</v>
      </c>
      <c r="I3383" t="e">
        <f>IF(gait_events!F4788&lt;&gt;"",gait_events!F4788,NA())</f>
        <v>#N/A</v>
      </c>
      <c r="J3383">
        <f>IF(gait_events!G4788&lt;&gt;"",gait_events!G4788,NA())</f>
        <v>717</v>
      </c>
      <c r="K3383" t="e">
        <f t="shared" si="416"/>
        <v>#N/A</v>
      </c>
      <c r="L3383" t="e">
        <f t="shared" si="417"/>
        <v>#N/A</v>
      </c>
      <c r="M3383">
        <f t="shared" si="418"/>
        <v>0</v>
      </c>
      <c r="N3383">
        <f t="shared" si="419"/>
        <v>1</v>
      </c>
      <c r="O3383">
        <f t="shared" si="420"/>
        <v>0</v>
      </c>
      <c r="P3383">
        <f t="shared" si="421"/>
        <v>0</v>
      </c>
      <c r="Q3383">
        <f t="shared" si="422"/>
        <v>1</v>
      </c>
      <c r="R3383">
        <f t="shared" si="423"/>
        <v>1</v>
      </c>
    </row>
    <row r="3384" spans="1:18" x14ac:dyDescent="0.25">
      <c r="A3384" t="str">
        <f>gait_events!B4789</f>
        <v>pp072</v>
      </c>
      <c r="B3384" t="str">
        <f>VLOOKUP(A3384,participants!A:B,2,0)</f>
        <v>M</v>
      </c>
      <c r="C3384">
        <f>VLOOKUP(A3384,participants!A:C,3,0)</f>
        <v>27</v>
      </c>
      <c r="D3384" t="str">
        <f>VLOOKUP(A3384,participants!A:F,6,0)</f>
        <v>YA</v>
      </c>
      <c r="E3384" t="str">
        <f>IF(LEN(SUBSTITUTE(gait_events!C4789,"_run-",""))&lt;&gt;LEN(gait_events!C4789),LEFT(RIGHT(gait_events!C4789,LEN(gait_events!C4789)-19),FIND("_run-",RIGHT(gait_events!C4789,LEN(gait_events!C4789)-19),1)-1),RIGHT(gait_events!C4789,LEN(gait_events!C4789)-19))</f>
        <v>Fast</v>
      </c>
      <c r="F3384" t="str">
        <f>IF(LEN(SUBSTITUTE(gait_events!C4789,"_run-",""))&lt;&gt;LEN(gait_events!C4789),RIGHT(gait_events!C4789,LEN(gait_events!C4789)-FIND("_run-",gait_events!C4789,1)-4),"")</f>
        <v/>
      </c>
      <c r="G3384" t="str">
        <f>gait_events!D4789</f>
        <v>left_ankle</v>
      </c>
      <c r="H3384" t="str">
        <f>gait_events!E4789</f>
        <v>FC</v>
      </c>
      <c r="I3384">
        <f>IF(gait_events!F4789&lt;&gt;"",gait_events!F4789,NA())</f>
        <v>49</v>
      </c>
      <c r="J3384">
        <f>IF(gait_events!G4789&lt;&gt;"",gait_events!G4789,NA())</f>
        <v>45</v>
      </c>
      <c r="K3384">
        <f t="shared" si="416"/>
        <v>4</v>
      </c>
      <c r="L3384">
        <f t="shared" si="417"/>
        <v>20</v>
      </c>
      <c r="M3384">
        <f t="shared" si="418"/>
        <v>1</v>
      </c>
      <c r="N3384">
        <f t="shared" si="419"/>
        <v>1</v>
      </c>
      <c r="O3384">
        <f t="shared" si="420"/>
        <v>1</v>
      </c>
      <c r="P3384">
        <f t="shared" si="421"/>
        <v>0</v>
      </c>
      <c r="Q3384">
        <f t="shared" si="422"/>
        <v>0</v>
      </c>
      <c r="R3384">
        <f t="shared" si="423"/>
        <v>1</v>
      </c>
    </row>
    <row r="3385" spans="1:18" x14ac:dyDescent="0.25">
      <c r="A3385" t="str">
        <f>gait_events!B4790</f>
        <v>pp072</v>
      </c>
      <c r="B3385" t="str">
        <f>VLOOKUP(A3385,participants!A:B,2,0)</f>
        <v>M</v>
      </c>
      <c r="C3385">
        <f>VLOOKUP(A3385,participants!A:C,3,0)</f>
        <v>27</v>
      </c>
      <c r="D3385" t="str">
        <f>VLOOKUP(A3385,participants!A:F,6,0)</f>
        <v>YA</v>
      </c>
      <c r="E3385" t="str">
        <f>IF(LEN(SUBSTITUTE(gait_events!C4790,"_run-",""))&lt;&gt;LEN(gait_events!C4790),LEFT(RIGHT(gait_events!C4790,LEN(gait_events!C4790)-19),FIND("_run-",RIGHT(gait_events!C4790,LEN(gait_events!C4790)-19),1)-1),RIGHT(gait_events!C4790,LEN(gait_events!C4790)-19))</f>
        <v>Fast</v>
      </c>
      <c r="F3385" t="str">
        <f>IF(LEN(SUBSTITUTE(gait_events!C4790,"_run-",""))&lt;&gt;LEN(gait_events!C4790),RIGHT(gait_events!C4790,LEN(gait_events!C4790)-FIND("_run-",gait_events!C4790,1)-4),"")</f>
        <v/>
      </c>
      <c r="G3385" t="str">
        <f>gait_events!D4790</f>
        <v>left_ankle</v>
      </c>
      <c r="H3385" t="str">
        <f>gait_events!E4790</f>
        <v>FC</v>
      </c>
      <c r="I3385">
        <f>IF(gait_events!F4790&lt;&gt;"",gait_events!F4790,NA())</f>
        <v>251</v>
      </c>
      <c r="J3385">
        <f>IF(gait_events!G4790&lt;&gt;"",gait_events!G4790,NA())</f>
        <v>252</v>
      </c>
      <c r="K3385">
        <f t="shared" si="416"/>
        <v>-1</v>
      </c>
      <c r="L3385">
        <f t="shared" si="417"/>
        <v>-5</v>
      </c>
      <c r="M3385">
        <f t="shared" si="418"/>
        <v>1</v>
      </c>
      <c r="N3385">
        <f t="shared" si="419"/>
        <v>1</v>
      </c>
      <c r="O3385">
        <f t="shared" si="420"/>
        <v>1</v>
      </c>
      <c r="P3385">
        <f t="shared" si="421"/>
        <v>0</v>
      </c>
      <c r="Q3385">
        <f t="shared" si="422"/>
        <v>0</v>
      </c>
      <c r="R3385">
        <f t="shared" si="423"/>
        <v>1</v>
      </c>
    </row>
    <row r="3386" spans="1:18" x14ac:dyDescent="0.25">
      <c r="A3386" t="str">
        <f>gait_events!B4791</f>
        <v>pp072</v>
      </c>
      <c r="B3386" t="str">
        <f>VLOOKUP(A3386,participants!A:B,2,0)</f>
        <v>M</v>
      </c>
      <c r="C3386">
        <f>VLOOKUP(A3386,participants!A:C,3,0)</f>
        <v>27</v>
      </c>
      <c r="D3386" t="str">
        <f>VLOOKUP(A3386,participants!A:F,6,0)</f>
        <v>YA</v>
      </c>
      <c r="E3386" t="str">
        <f>IF(LEN(SUBSTITUTE(gait_events!C4791,"_run-",""))&lt;&gt;LEN(gait_events!C4791),LEFT(RIGHT(gait_events!C4791,LEN(gait_events!C4791)-19),FIND("_run-",RIGHT(gait_events!C4791,LEN(gait_events!C4791)-19),1)-1),RIGHT(gait_events!C4791,LEN(gait_events!C4791)-19))</f>
        <v>Fast</v>
      </c>
      <c r="F3386" t="str">
        <f>IF(LEN(SUBSTITUTE(gait_events!C4791,"_run-",""))&lt;&gt;LEN(gait_events!C4791),RIGHT(gait_events!C4791,LEN(gait_events!C4791)-FIND("_run-",gait_events!C4791,1)-4),"")</f>
        <v/>
      </c>
      <c r="G3386" t="str">
        <f>gait_events!D4791</f>
        <v>left_ankle</v>
      </c>
      <c r="H3386" t="str">
        <f>gait_events!E4791</f>
        <v>FC</v>
      </c>
      <c r="I3386">
        <f>IF(gait_events!F4791&lt;&gt;"",gait_events!F4791,NA())</f>
        <v>447</v>
      </c>
      <c r="J3386">
        <f>IF(gait_events!G4791&lt;&gt;"",gait_events!G4791,NA())</f>
        <v>445</v>
      </c>
      <c r="K3386">
        <f t="shared" si="416"/>
        <v>2</v>
      </c>
      <c r="L3386">
        <f t="shared" si="417"/>
        <v>10</v>
      </c>
      <c r="M3386">
        <f t="shared" si="418"/>
        <v>1</v>
      </c>
      <c r="N3386">
        <f t="shared" si="419"/>
        <v>1</v>
      </c>
      <c r="O3386">
        <f t="shared" si="420"/>
        <v>1</v>
      </c>
      <c r="P3386">
        <f t="shared" si="421"/>
        <v>0</v>
      </c>
      <c r="Q3386">
        <f t="shared" si="422"/>
        <v>0</v>
      </c>
      <c r="R3386">
        <f t="shared" si="423"/>
        <v>1</v>
      </c>
    </row>
    <row r="3387" spans="1:18" x14ac:dyDescent="0.25">
      <c r="A3387" t="str">
        <f>gait_events!B4792</f>
        <v>pp072</v>
      </c>
      <c r="B3387" t="str">
        <f>VLOOKUP(A3387,participants!A:B,2,0)</f>
        <v>M</v>
      </c>
      <c r="C3387">
        <f>VLOOKUP(A3387,participants!A:C,3,0)</f>
        <v>27</v>
      </c>
      <c r="D3387" t="str">
        <f>VLOOKUP(A3387,participants!A:F,6,0)</f>
        <v>YA</v>
      </c>
      <c r="E3387" t="str">
        <f>IF(LEN(SUBSTITUTE(gait_events!C4792,"_run-",""))&lt;&gt;LEN(gait_events!C4792),LEFT(RIGHT(gait_events!C4792,LEN(gait_events!C4792)-19),FIND("_run-",RIGHT(gait_events!C4792,LEN(gait_events!C4792)-19),1)-1),RIGHT(gait_events!C4792,LEN(gait_events!C4792)-19))</f>
        <v>Fast</v>
      </c>
      <c r="F3387" t="str">
        <f>IF(LEN(SUBSTITUTE(gait_events!C4792,"_run-",""))&lt;&gt;LEN(gait_events!C4792),RIGHT(gait_events!C4792,LEN(gait_events!C4792)-FIND("_run-",gait_events!C4792,1)-4),"")</f>
        <v/>
      </c>
      <c r="G3387" t="str">
        <f>gait_events!D4792</f>
        <v>left_ankle</v>
      </c>
      <c r="H3387" t="str">
        <f>gait_events!E4792</f>
        <v>FC</v>
      </c>
      <c r="I3387">
        <f>IF(gait_events!F4792&lt;&gt;"",gait_events!F4792,NA())</f>
        <v>644</v>
      </c>
      <c r="J3387">
        <f>IF(gait_events!G4792&lt;&gt;"",gait_events!G4792,NA())</f>
        <v>644</v>
      </c>
      <c r="K3387">
        <f t="shared" si="416"/>
        <v>0</v>
      </c>
      <c r="L3387">
        <f t="shared" si="417"/>
        <v>0</v>
      </c>
      <c r="M3387">
        <f t="shared" si="418"/>
        <v>1</v>
      </c>
      <c r="N3387">
        <f t="shared" si="419"/>
        <v>1</v>
      </c>
      <c r="O3387">
        <f t="shared" si="420"/>
        <v>1</v>
      </c>
      <c r="P3387">
        <f t="shared" si="421"/>
        <v>0</v>
      </c>
      <c r="Q3387">
        <f t="shared" si="422"/>
        <v>0</v>
      </c>
      <c r="R3387">
        <f t="shared" si="423"/>
        <v>1</v>
      </c>
    </row>
    <row r="3388" spans="1:18" x14ac:dyDescent="0.25">
      <c r="A3388" t="str">
        <f>gait_events!B4793</f>
        <v>pp072</v>
      </c>
      <c r="B3388" t="str">
        <f>VLOOKUP(A3388,participants!A:B,2,0)</f>
        <v>M</v>
      </c>
      <c r="C3388">
        <f>VLOOKUP(A3388,participants!A:C,3,0)</f>
        <v>27</v>
      </c>
      <c r="D3388" t="str">
        <f>VLOOKUP(A3388,participants!A:F,6,0)</f>
        <v>YA</v>
      </c>
      <c r="E3388" t="str">
        <f>IF(LEN(SUBSTITUTE(gait_events!C4793,"_run-",""))&lt;&gt;LEN(gait_events!C4793),LEFT(RIGHT(gait_events!C4793,LEN(gait_events!C4793)-19),FIND("_run-",RIGHT(gait_events!C4793,LEN(gait_events!C4793)-19),1)-1),RIGHT(gait_events!C4793,LEN(gait_events!C4793)-19))</f>
        <v>Fast</v>
      </c>
      <c r="F3388" t="str">
        <f>IF(LEN(SUBSTITUTE(gait_events!C4793,"_run-",""))&lt;&gt;LEN(gait_events!C4793),RIGHT(gait_events!C4793,LEN(gait_events!C4793)-FIND("_run-",gait_events!C4793,1)-4),"")</f>
        <v/>
      </c>
      <c r="G3388" t="str">
        <f>gait_events!D4793</f>
        <v>right_ankle</v>
      </c>
      <c r="H3388" t="str">
        <f>gait_events!E4793</f>
        <v>IC</v>
      </c>
      <c r="I3388">
        <f>IF(gait_events!F4793&lt;&gt;"",gait_events!F4793,NA())</f>
        <v>233</v>
      </c>
      <c r="J3388">
        <f>IF(gait_events!G4793&lt;&gt;"",gait_events!G4793,NA())</f>
        <v>230</v>
      </c>
      <c r="K3388">
        <f t="shared" si="416"/>
        <v>3</v>
      </c>
      <c r="L3388">
        <f t="shared" si="417"/>
        <v>15</v>
      </c>
      <c r="M3388">
        <f t="shared" si="418"/>
        <v>1</v>
      </c>
      <c r="N3388">
        <f t="shared" si="419"/>
        <v>1</v>
      </c>
      <c r="O3388">
        <f t="shared" si="420"/>
        <v>1</v>
      </c>
      <c r="P3388">
        <f t="shared" si="421"/>
        <v>0</v>
      </c>
      <c r="Q3388">
        <f t="shared" si="422"/>
        <v>0</v>
      </c>
      <c r="R3388">
        <f t="shared" si="423"/>
        <v>1</v>
      </c>
    </row>
    <row r="3389" spans="1:18" x14ac:dyDescent="0.25">
      <c r="A3389" t="str">
        <f>gait_events!B4794</f>
        <v>pp072</v>
      </c>
      <c r="B3389" t="str">
        <f>VLOOKUP(A3389,participants!A:B,2,0)</f>
        <v>M</v>
      </c>
      <c r="C3389">
        <f>VLOOKUP(A3389,participants!A:C,3,0)</f>
        <v>27</v>
      </c>
      <c r="D3389" t="str">
        <f>VLOOKUP(A3389,participants!A:F,6,0)</f>
        <v>YA</v>
      </c>
      <c r="E3389" t="str">
        <f>IF(LEN(SUBSTITUTE(gait_events!C4794,"_run-",""))&lt;&gt;LEN(gait_events!C4794),LEFT(RIGHT(gait_events!C4794,LEN(gait_events!C4794)-19),FIND("_run-",RIGHT(gait_events!C4794,LEN(gait_events!C4794)-19),1)-1),RIGHT(gait_events!C4794,LEN(gait_events!C4794)-19))</f>
        <v>Fast</v>
      </c>
      <c r="F3389" t="str">
        <f>IF(LEN(SUBSTITUTE(gait_events!C4794,"_run-",""))&lt;&gt;LEN(gait_events!C4794),RIGHT(gait_events!C4794,LEN(gait_events!C4794)-FIND("_run-",gait_events!C4794,1)-4),"")</f>
        <v/>
      </c>
      <c r="G3389" t="str">
        <f>gait_events!D4794</f>
        <v>right_ankle</v>
      </c>
      <c r="H3389" t="str">
        <f>gait_events!E4794</f>
        <v>IC</v>
      </c>
      <c r="I3389">
        <f>IF(gait_events!F4794&lt;&gt;"",gait_events!F4794,NA())</f>
        <v>428</v>
      </c>
      <c r="J3389">
        <f>IF(gait_events!G4794&lt;&gt;"",gait_events!G4794,NA())</f>
        <v>427</v>
      </c>
      <c r="K3389">
        <f t="shared" si="416"/>
        <v>1</v>
      </c>
      <c r="L3389">
        <f t="shared" si="417"/>
        <v>5</v>
      </c>
      <c r="M3389">
        <f t="shared" si="418"/>
        <v>1</v>
      </c>
      <c r="N3389">
        <f t="shared" si="419"/>
        <v>1</v>
      </c>
      <c r="O3389">
        <f t="shared" si="420"/>
        <v>1</v>
      </c>
      <c r="P3389">
        <f t="shared" si="421"/>
        <v>0</v>
      </c>
      <c r="Q3389">
        <f t="shared" si="422"/>
        <v>0</v>
      </c>
      <c r="R3389">
        <f t="shared" si="423"/>
        <v>1</v>
      </c>
    </row>
    <row r="3390" spans="1:18" x14ac:dyDescent="0.25">
      <c r="A3390" t="str">
        <f>gait_events!B4795</f>
        <v>pp072</v>
      </c>
      <c r="B3390" t="str">
        <f>VLOOKUP(A3390,participants!A:B,2,0)</f>
        <v>M</v>
      </c>
      <c r="C3390">
        <f>VLOOKUP(A3390,participants!A:C,3,0)</f>
        <v>27</v>
      </c>
      <c r="D3390" t="str">
        <f>VLOOKUP(A3390,participants!A:F,6,0)</f>
        <v>YA</v>
      </c>
      <c r="E3390" t="str">
        <f>IF(LEN(SUBSTITUTE(gait_events!C4795,"_run-",""))&lt;&gt;LEN(gait_events!C4795),LEFT(RIGHT(gait_events!C4795,LEN(gait_events!C4795)-19),FIND("_run-",RIGHT(gait_events!C4795,LEN(gait_events!C4795)-19),1)-1),RIGHT(gait_events!C4795,LEN(gait_events!C4795)-19))</f>
        <v>Fast</v>
      </c>
      <c r="F3390" t="str">
        <f>IF(LEN(SUBSTITUTE(gait_events!C4795,"_run-",""))&lt;&gt;LEN(gait_events!C4795),RIGHT(gait_events!C4795,LEN(gait_events!C4795)-FIND("_run-",gait_events!C4795,1)-4),"")</f>
        <v/>
      </c>
      <c r="G3390" t="str">
        <f>gait_events!D4795</f>
        <v>right_ankle</v>
      </c>
      <c r="H3390" t="str">
        <f>gait_events!E4795</f>
        <v>IC</v>
      </c>
      <c r="I3390">
        <f>IF(gait_events!F4795&lt;&gt;"",gait_events!F4795,NA())</f>
        <v>624</v>
      </c>
      <c r="J3390">
        <f>IF(gait_events!G4795&lt;&gt;"",gait_events!G4795,NA())</f>
        <v>621</v>
      </c>
      <c r="K3390">
        <f t="shared" si="416"/>
        <v>3</v>
      </c>
      <c r="L3390">
        <f t="shared" si="417"/>
        <v>15</v>
      </c>
      <c r="M3390">
        <f t="shared" si="418"/>
        <v>1</v>
      </c>
      <c r="N3390">
        <f t="shared" si="419"/>
        <v>1</v>
      </c>
      <c r="O3390">
        <f t="shared" si="420"/>
        <v>1</v>
      </c>
      <c r="P3390">
        <f t="shared" si="421"/>
        <v>0</v>
      </c>
      <c r="Q3390">
        <f t="shared" si="422"/>
        <v>0</v>
      </c>
      <c r="R3390">
        <f t="shared" si="423"/>
        <v>1</v>
      </c>
    </row>
    <row r="3391" spans="1:18" x14ac:dyDescent="0.25">
      <c r="A3391" t="str">
        <f>gait_events!B4796</f>
        <v>pp072</v>
      </c>
      <c r="B3391" t="str">
        <f>VLOOKUP(A3391,participants!A:B,2,0)</f>
        <v>M</v>
      </c>
      <c r="C3391">
        <f>VLOOKUP(A3391,participants!A:C,3,0)</f>
        <v>27</v>
      </c>
      <c r="D3391" t="str">
        <f>VLOOKUP(A3391,participants!A:F,6,0)</f>
        <v>YA</v>
      </c>
      <c r="E3391" t="str">
        <f>IF(LEN(SUBSTITUTE(gait_events!C4796,"_run-",""))&lt;&gt;LEN(gait_events!C4796),LEFT(RIGHT(gait_events!C4796,LEN(gait_events!C4796)-19),FIND("_run-",RIGHT(gait_events!C4796,LEN(gait_events!C4796)-19),1)-1),RIGHT(gait_events!C4796,LEN(gait_events!C4796)-19))</f>
        <v>Fast</v>
      </c>
      <c r="F3391" t="str">
        <f>IF(LEN(SUBSTITUTE(gait_events!C4796,"_run-",""))&lt;&gt;LEN(gait_events!C4796),RIGHT(gait_events!C4796,LEN(gait_events!C4796)-FIND("_run-",gait_events!C4796,1)-4),"")</f>
        <v/>
      </c>
      <c r="G3391" t="str">
        <f>gait_events!D4796</f>
        <v>right_ankle</v>
      </c>
      <c r="H3391" t="str">
        <f>gait_events!E4796</f>
        <v>IC</v>
      </c>
      <c r="I3391" t="e">
        <f>IF(gait_events!F4796&lt;&gt;"",gait_events!F4796,NA())</f>
        <v>#N/A</v>
      </c>
      <c r="J3391">
        <f>IF(gait_events!G4796&lt;&gt;"",gait_events!G4796,NA())</f>
        <v>17</v>
      </c>
      <c r="K3391" t="e">
        <f t="shared" si="416"/>
        <v>#N/A</v>
      </c>
      <c r="L3391" t="e">
        <f t="shared" si="417"/>
        <v>#N/A</v>
      </c>
      <c r="M3391">
        <f t="shared" si="418"/>
        <v>0</v>
      </c>
      <c r="N3391">
        <f t="shared" si="419"/>
        <v>1</v>
      </c>
      <c r="O3391">
        <f t="shared" si="420"/>
        <v>0</v>
      </c>
      <c r="P3391">
        <f t="shared" si="421"/>
        <v>0</v>
      </c>
      <c r="Q3391">
        <f t="shared" si="422"/>
        <v>1</v>
      </c>
      <c r="R3391">
        <f t="shared" si="423"/>
        <v>1</v>
      </c>
    </row>
    <row r="3392" spans="1:18" x14ac:dyDescent="0.25">
      <c r="A3392" t="str">
        <f>gait_events!B4797</f>
        <v>pp072</v>
      </c>
      <c r="B3392" t="str">
        <f>VLOOKUP(A3392,participants!A:B,2,0)</f>
        <v>M</v>
      </c>
      <c r="C3392">
        <f>VLOOKUP(A3392,participants!A:C,3,0)</f>
        <v>27</v>
      </c>
      <c r="D3392" t="str">
        <f>VLOOKUP(A3392,participants!A:F,6,0)</f>
        <v>YA</v>
      </c>
      <c r="E3392" t="str">
        <f>IF(LEN(SUBSTITUTE(gait_events!C4797,"_run-",""))&lt;&gt;LEN(gait_events!C4797),LEFT(RIGHT(gait_events!C4797,LEN(gait_events!C4797)-19),FIND("_run-",RIGHT(gait_events!C4797,LEN(gait_events!C4797)-19),1)-1),RIGHT(gait_events!C4797,LEN(gait_events!C4797)-19))</f>
        <v>Fast</v>
      </c>
      <c r="F3392" t="str">
        <f>IF(LEN(SUBSTITUTE(gait_events!C4797,"_run-",""))&lt;&gt;LEN(gait_events!C4797),RIGHT(gait_events!C4797,LEN(gait_events!C4797)-FIND("_run-",gait_events!C4797,1)-4),"")</f>
        <v/>
      </c>
      <c r="G3392" t="str">
        <f>gait_events!D4797</f>
        <v>right_ankle</v>
      </c>
      <c r="H3392" t="str">
        <f>gait_events!E4797</f>
        <v>FC</v>
      </c>
      <c r="I3392">
        <f>IF(gait_events!F4797&lt;&gt;"",gait_events!F4797,NA())</f>
        <v>154</v>
      </c>
      <c r="J3392">
        <f>IF(gait_events!G4797&lt;&gt;"",gait_events!G4797,NA())</f>
        <v>155</v>
      </c>
      <c r="K3392">
        <f t="shared" si="416"/>
        <v>-1</v>
      </c>
      <c r="L3392">
        <f t="shared" si="417"/>
        <v>-5</v>
      </c>
      <c r="M3392">
        <f t="shared" si="418"/>
        <v>1</v>
      </c>
      <c r="N3392">
        <f t="shared" si="419"/>
        <v>1</v>
      </c>
      <c r="O3392">
        <f t="shared" si="420"/>
        <v>1</v>
      </c>
      <c r="P3392">
        <f t="shared" si="421"/>
        <v>0</v>
      </c>
      <c r="Q3392">
        <f t="shared" si="422"/>
        <v>0</v>
      </c>
      <c r="R3392">
        <f t="shared" si="423"/>
        <v>1</v>
      </c>
    </row>
    <row r="3393" spans="1:18" x14ac:dyDescent="0.25">
      <c r="A3393" t="str">
        <f>gait_events!B4798</f>
        <v>pp072</v>
      </c>
      <c r="B3393" t="str">
        <f>VLOOKUP(A3393,participants!A:B,2,0)</f>
        <v>M</v>
      </c>
      <c r="C3393">
        <f>VLOOKUP(A3393,participants!A:C,3,0)</f>
        <v>27</v>
      </c>
      <c r="D3393" t="str">
        <f>VLOOKUP(A3393,participants!A:F,6,0)</f>
        <v>YA</v>
      </c>
      <c r="E3393" t="str">
        <f>IF(LEN(SUBSTITUTE(gait_events!C4798,"_run-",""))&lt;&gt;LEN(gait_events!C4798),LEFT(RIGHT(gait_events!C4798,LEN(gait_events!C4798)-19),FIND("_run-",RIGHT(gait_events!C4798,LEN(gait_events!C4798)-19),1)-1),RIGHT(gait_events!C4798,LEN(gait_events!C4798)-19))</f>
        <v>Fast</v>
      </c>
      <c r="F3393" t="str">
        <f>IF(LEN(SUBSTITUTE(gait_events!C4798,"_run-",""))&lt;&gt;LEN(gait_events!C4798),RIGHT(gait_events!C4798,LEN(gait_events!C4798)-FIND("_run-",gait_events!C4798,1)-4),"")</f>
        <v/>
      </c>
      <c r="G3393" t="str">
        <f>gait_events!D4798</f>
        <v>right_ankle</v>
      </c>
      <c r="H3393" t="str">
        <f>gait_events!E4798</f>
        <v>FC</v>
      </c>
      <c r="I3393">
        <f>IF(gait_events!F4798&lt;&gt;"",gait_events!F4798,NA())</f>
        <v>347</v>
      </c>
      <c r="J3393">
        <f>IF(gait_events!G4798&lt;&gt;"",gait_events!G4798,NA())</f>
        <v>348</v>
      </c>
      <c r="K3393">
        <f t="shared" si="416"/>
        <v>-1</v>
      </c>
      <c r="L3393">
        <f t="shared" si="417"/>
        <v>-5</v>
      </c>
      <c r="M3393">
        <f t="shared" si="418"/>
        <v>1</v>
      </c>
      <c r="N3393">
        <f t="shared" si="419"/>
        <v>1</v>
      </c>
      <c r="O3393">
        <f t="shared" si="420"/>
        <v>1</v>
      </c>
      <c r="P3393">
        <f t="shared" si="421"/>
        <v>0</v>
      </c>
      <c r="Q3393">
        <f t="shared" si="422"/>
        <v>0</v>
      </c>
      <c r="R3393">
        <f t="shared" si="423"/>
        <v>1</v>
      </c>
    </row>
    <row r="3394" spans="1:18" x14ac:dyDescent="0.25">
      <c r="A3394" t="str">
        <f>gait_events!B4799</f>
        <v>pp072</v>
      </c>
      <c r="B3394" t="str">
        <f>VLOOKUP(A3394,participants!A:B,2,0)</f>
        <v>M</v>
      </c>
      <c r="C3394">
        <f>VLOOKUP(A3394,participants!A:C,3,0)</f>
        <v>27</v>
      </c>
      <c r="D3394" t="str">
        <f>VLOOKUP(A3394,participants!A:F,6,0)</f>
        <v>YA</v>
      </c>
      <c r="E3394" t="str">
        <f>IF(LEN(SUBSTITUTE(gait_events!C4799,"_run-",""))&lt;&gt;LEN(gait_events!C4799),LEFT(RIGHT(gait_events!C4799,LEN(gait_events!C4799)-19),FIND("_run-",RIGHT(gait_events!C4799,LEN(gait_events!C4799)-19),1)-1),RIGHT(gait_events!C4799,LEN(gait_events!C4799)-19))</f>
        <v>Fast</v>
      </c>
      <c r="F3394" t="str">
        <f>IF(LEN(SUBSTITUTE(gait_events!C4799,"_run-",""))&lt;&gt;LEN(gait_events!C4799),RIGHT(gait_events!C4799,LEN(gait_events!C4799)-FIND("_run-",gait_events!C4799,1)-4),"")</f>
        <v/>
      </c>
      <c r="G3394" t="str">
        <f>gait_events!D4799</f>
        <v>right_ankle</v>
      </c>
      <c r="H3394" t="str">
        <f>gait_events!E4799</f>
        <v>FC</v>
      </c>
      <c r="I3394">
        <f>IF(gait_events!F4799&lt;&gt;"",gait_events!F4799,NA())</f>
        <v>545</v>
      </c>
      <c r="J3394">
        <f>IF(gait_events!G4799&lt;&gt;"",gait_events!G4799,NA())</f>
        <v>545</v>
      </c>
      <c r="K3394">
        <f t="shared" ref="K3394:K3457" si="424">I3394-J3394</f>
        <v>0</v>
      </c>
      <c r="L3394">
        <f t="shared" ref="L3394:L3457" si="425">K3394*5</f>
        <v>0</v>
      </c>
      <c r="M3394">
        <f t="shared" ref="M3394:M3457" si="426">IF(NOT(ISNA(I3394)),1,0)</f>
        <v>1</v>
      </c>
      <c r="N3394">
        <f t="shared" ref="N3394:N3457" si="427">IF(NOT(ISNA(J3394)),1,0)</f>
        <v>1</v>
      </c>
      <c r="O3394">
        <f t="shared" ref="O3394:O3457" si="428">IF(AND(NOT(ISNA(I3394)),NOT(ISNA(J3394))),1,0)</f>
        <v>1</v>
      </c>
      <c r="P3394">
        <f t="shared" ref="P3394:P3457" si="429">IF(AND(NOT(ISNA(I3394)),ISNA(J3394)),1,0)</f>
        <v>0</v>
      </c>
      <c r="Q3394">
        <f t="shared" ref="Q3394:Q3457" si="430">IF(AND(ISNA(I3394),NOT(ISNA(J3394))),1,0)</f>
        <v>0</v>
      </c>
      <c r="R3394">
        <f t="shared" ref="R3394:R3457" si="431">IF(SUM(O3394:Q3394)&lt;&gt;1,"ERROR",1)</f>
        <v>1</v>
      </c>
    </row>
    <row r="3395" spans="1:18" x14ac:dyDescent="0.25">
      <c r="A3395" t="str">
        <f>gait_events!B4800</f>
        <v>pp072</v>
      </c>
      <c r="B3395" t="str">
        <f>VLOOKUP(A3395,participants!A:B,2,0)</f>
        <v>M</v>
      </c>
      <c r="C3395">
        <f>VLOOKUP(A3395,participants!A:C,3,0)</f>
        <v>27</v>
      </c>
      <c r="D3395" t="str">
        <f>VLOOKUP(A3395,participants!A:F,6,0)</f>
        <v>YA</v>
      </c>
      <c r="E3395" t="str">
        <f>IF(LEN(SUBSTITUTE(gait_events!C4800,"_run-",""))&lt;&gt;LEN(gait_events!C4800),LEFT(RIGHT(gait_events!C4800,LEN(gait_events!C4800)-19),FIND("_run-",RIGHT(gait_events!C4800,LEN(gait_events!C4800)-19),1)-1),RIGHT(gait_events!C4800,LEN(gait_events!C4800)-19))</f>
        <v>Fast</v>
      </c>
      <c r="F3395" t="str">
        <f>IF(LEN(SUBSTITUTE(gait_events!C4800,"_run-",""))&lt;&gt;LEN(gait_events!C4800),RIGHT(gait_events!C4800,LEN(gait_events!C4800)-FIND("_run-",gait_events!C4800,1)-4),"")</f>
        <v/>
      </c>
      <c r="G3395" t="str">
        <f>gait_events!D4800</f>
        <v>left_shank</v>
      </c>
      <c r="H3395" t="str">
        <f>gait_events!E4800</f>
        <v>IC</v>
      </c>
      <c r="I3395">
        <f>IF(gait_events!F4800&lt;&gt;"",gait_events!F4800,NA())</f>
        <v>132</v>
      </c>
      <c r="J3395">
        <f>IF(gait_events!G4800&lt;&gt;"",gait_events!G4800,NA())</f>
        <v>132</v>
      </c>
      <c r="K3395">
        <f t="shared" si="424"/>
        <v>0</v>
      </c>
      <c r="L3395">
        <f t="shared" si="425"/>
        <v>0</v>
      </c>
      <c r="M3395">
        <f t="shared" si="426"/>
        <v>1</v>
      </c>
      <c r="N3395">
        <f t="shared" si="427"/>
        <v>1</v>
      </c>
      <c r="O3395">
        <f t="shared" si="428"/>
        <v>1</v>
      </c>
      <c r="P3395">
        <f t="shared" si="429"/>
        <v>0</v>
      </c>
      <c r="Q3395">
        <f t="shared" si="430"/>
        <v>0</v>
      </c>
      <c r="R3395">
        <f t="shared" si="431"/>
        <v>1</v>
      </c>
    </row>
    <row r="3396" spans="1:18" x14ac:dyDescent="0.25">
      <c r="A3396" t="str">
        <f>gait_events!B4801</f>
        <v>pp072</v>
      </c>
      <c r="B3396" t="str">
        <f>VLOOKUP(A3396,participants!A:B,2,0)</f>
        <v>M</v>
      </c>
      <c r="C3396">
        <f>VLOOKUP(A3396,participants!A:C,3,0)</f>
        <v>27</v>
      </c>
      <c r="D3396" t="str">
        <f>VLOOKUP(A3396,participants!A:F,6,0)</f>
        <v>YA</v>
      </c>
      <c r="E3396" t="str">
        <f>IF(LEN(SUBSTITUTE(gait_events!C4801,"_run-",""))&lt;&gt;LEN(gait_events!C4801),LEFT(RIGHT(gait_events!C4801,LEN(gait_events!C4801)-19),FIND("_run-",RIGHT(gait_events!C4801,LEN(gait_events!C4801)-19),1)-1),RIGHT(gait_events!C4801,LEN(gait_events!C4801)-19))</f>
        <v>Fast</v>
      </c>
      <c r="F3396" t="str">
        <f>IF(LEN(SUBSTITUTE(gait_events!C4801,"_run-",""))&lt;&gt;LEN(gait_events!C4801),RIGHT(gait_events!C4801,LEN(gait_events!C4801)-FIND("_run-",gait_events!C4801,1)-4),"")</f>
        <v/>
      </c>
      <c r="G3396" t="str">
        <f>gait_events!D4801</f>
        <v>left_shank</v>
      </c>
      <c r="H3396" t="str">
        <f>gait_events!E4801</f>
        <v>IC</v>
      </c>
      <c r="I3396">
        <f>IF(gait_events!F4801&lt;&gt;"",gait_events!F4801,NA())</f>
        <v>330</v>
      </c>
      <c r="J3396">
        <f>IF(gait_events!G4801&lt;&gt;"",gait_events!G4801,NA())</f>
        <v>329</v>
      </c>
      <c r="K3396">
        <f t="shared" si="424"/>
        <v>1</v>
      </c>
      <c r="L3396">
        <f t="shared" si="425"/>
        <v>5</v>
      </c>
      <c r="M3396">
        <f t="shared" si="426"/>
        <v>1</v>
      </c>
      <c r="N3396">
        <f t="shared" si="427"/>
        <v>1</v>
      </c>
      <c r="O3396">
        <f t="shared" si="428"/>
        <v>1</v>
      </c>
      <c r="P3396">
        <f t="shared" si="429"/>
        <v>0</v>
      </c>
      <c r="Q3396">
        <f t="shared" si="430"/>
        <v>0</v>
      </c>
      <c r="R3396">
        <f t="shared" si="431"/>
        <v>1</v>
      </c>
    </row>
    <row r="3397" spans="1:18" x14ac:dyDescent="0.25">
      <c r="A3397" t="str">
        <f>gait_events!B4802</f>
        <v>pp072</v>
      </c>
      <c r="B3397" t="str">
        <f>VLOOKUP(A3397,participants!A:B,2,0)</f>
        <v>M</v>
      </c>
      <c r="C3397">
        <f>VLOOKUP(A3397,participants!A:C,3,0)</f>
        <v>27</v>
      </c>
      <c r="D3397" t="str">
        <f>VLOOKUP(A3397,participants!A:F,6,0)</f>
        <v>YA</v>
      </c>
      <c r="E3397" t="str">
        <f>IF(LEN(SUBSTITUTE(gait_events!C4802,"_run-",""))&lt;&gt;LEN(gait_events!C4802),LEFT(RIGHT(gait_events!C4802,LEN(gait_events!C4802)-19),FIND("_run-",RIGHT(gait_events!C4802,LEN(gait_events!C4802)-19),1)-1),RIGHT(gait_events!C4802,LEN(gait_events!C4802)-19))</f>
        <v>Fast</v>
      </c>
      <c r="F3397" t="str">
        <f>IF(LEN(SUBSTITUTE(gait_events!C4802,"_run-",""))&lt;&gt;LEN(gait_events!C4802),RIGHT(gait_events!C4802,LEN(gait_events!C4802)-FIND("_run-",gait_events!C4802,1)-4),"")</f>
        <v/>
      </c>
      <c r="G3397" t="str">
        <f>gait_events!D4802</f>
        <v>left_shank</v>
      </c>
      <c r="H3397" t="str">
        <f>gait_events!E4802</f>
        <v>IC</v>
      </c>
      <c r="I3397">
        <f>IF(gait_events!F4802&lt;&gt;"",gait_events!F4802,NA())</f>
        <v>524</v>
      </c>
      <c r="J3397">
        <f>IF(gait_events!G4802&lt;&gt;"",gait_events!G4802,NA())</f>
        <v>523</v>
      </c>
      <c r="K3397">
        <f t="shared" si="424"/>
        <v>1</v>
      </c>
      <c r="L3397">
        <f t="shared" si="425"/>
        <v>5</v>
      </c>
      <c r="M3397">
        <f t="shared" si="426"/>
        <v>1</v>
      </c>
      <c r="N3397">
        <f t="shared" si="427"/>
        <v>1</v>
      </c>
      <c r="O3397">
        <f t="shared" si="428"/>
        <v>1</v>
      </c>
      <c r="P3397">
        <f t="shared" si="429"/>
        <v>0</v>
      </c>
      <c r="Q3397">
        <f t="shared" si="430"/>
        <v>0</v>
      </c>
      <c r="R3397">
        <f t="shared" si="431"/>
        <v>1</v>
      </c>
    </row>
    <row r="3398" spans="1:18" x14ac:dyDescent="0.25">
      <c r="A3398" t="str">
        <f>gait_events!B4803</f>
        <v>pp072</v>
      </c>
      <c r="B3398" t="str">
        <f>VLOOKUP(A3398,participants!A:B,2,0)</f>
        <v>M</v>
      </c>
      <c r="C3398">
        <f>VLOOKUP(A3398,participants!A:C,3,0)</f>
        <v>27</v>
      </c>
      <c r="D3398" t="str">
        <f>VLOOKUP(A3398,participants!A:F,6,0)</f>
        <v>YA</v>
      </c>
      <c r="E3398" t="str">
        <f>IF(LEN(SUBSTITUTE(gait_events!C4803,"_run-",""))&lt;&gt;LEN(gait_events!C4803),LEFT(RIGHT(gait_events!C4803,LEN(gait_events!C4803)-19),FIND("_run-",RIGHT(gait_events!C4803,LEN(gait_events!C4803)-19),1)-1),RIGHT(gait_events!C4803,LEN(gait_events!C4803)-19))</f>
        <v>Fast</v>
      </c>
      <c r="F3398" t="str">
        <f>IF(LEN(SUBSTITUTE(gait_events!C4803,"_run-",""))&lt;&gt;LEN(gait_events!C4803),RIGHT(gait_events!C4803,LEN(gait_events!C4803)-FIND("_run-",gait_events!C4803,1)-4),"")</f>
        <v/>
      </c>
      <c r="G3398" t="str">
        <f>gait_events!D4803</f>
        <v>left_shank</v>
      </c>
      <c r="H3398" t="str">
        <f>gait_events!E4803</f>
        <v>FC</v>
      </c>
      <c r="I3398">
        <f>IF(gait_events!F4803&lt;&gt;"",gait_events!F4803,NA())</f>
        <v>49</v>
      </c>
      <c r="J3398">
        <f>IF(gait_events!G4803&lt;&gt;"",gait_events!G4803,NA())</f>
        <v>51</v>
      </c>
      <c r="K3398">
        <f t="shared" si="424"/>
        <v>-2</v>
      </c>
      <c r="L3398">
        <f t="shared" si="425"/>
        <v>-10</v>
      </c>
      <c r="M3398">
        <f t="shared" si="426"/>
        <v>1</v>
      </c>
      <c r="N3398">
        <f t="shared" si="427"/>
        <v>1</v>
      </c>
      <c r="O3398">
        <f t="shared" si="428"/>
        <v>1</v>
      </c>
      <c r="P3398">
        <f t="shared" si="429"/>
        <v>0</v>
      </c>
      <c r="Q3398">
        <f t="shared" si="430"/>
        <v>0</v>
      </c>
      <c r="R3398">
        <f t="shared" si="431"/>
        <v>1</v>
      </c>
    </row>
    <row r="3399" spans="1:18" x14ac:dyDescent="0.25">
      <c r="A3399" t="str">
        <f>gait_events!B4804</f>
        <v>pp072</v>
      </c>
      <c r="B3399" t="str">
        <f>VLOOKUP(A3399,participants!A:B,2,0)</f>
        <v>M</v>
      </c>
      <c r="C3399">
        <f>VLOOKUP(A3399,participants!A:C,3,0)</f>
        <v>27</v>
      </c>
      <c r="D3399" t="str">
        <f>VLOOKUP(A3399,participants!A:F,6,0)</f>
        <v>YA</v>
      </c>
      <c r="E3399" t="str">
        <f>IF(LEN(SUBSTITUTE(gait_events!C4804,"_run-",""))&lt;&gt;LEN(gait_events!C4804),LEFT(RIGHT(gait_events!C4804,LEN(gait_events!C4804)-19),FIND("_run-",RIGHT(gait_events!C4804,LEN(gait_events!C4804)-19),1)-1),RIGHT(gait_events!C4804,LEN(gait_events!C4804)-19))</f>
        <v>Fast</v>
      </c>
      <c r="F3399" t="str">
        <f>IF(LEN(SUBSTITUTE(gait_events!C4804,"_run-",""))&lt;&gt;LEN(gait_events!C4804),RIGHT(gait_events!C4804,LEN(gait_events!C4804)-FIND("_run-",gait_events!C4804,1)-4),"")</f>
        <v/>
      </c>
      <c r="G3399" t="str">
        <f>gait_events!D4804</f>
        <v>left_shank</v>
      </c>
      <c r="H3399" t="str">
        <f>gait_events!E4804</f>
        <v>FC</v>
      </c>
      <c r="I3399">
        <f>IF(gait_events!F4804&lt;&gt;"",gait_events!F4804,NA())</f>
        <v>251</v>
      </c>
      <c r="J3399">
        <f>IF(gait_events!G4804&lt;&gt;"",gait_events!G4804,NA())</f>
        <v>253</v>
      </c>
      <c r="K3399">
        <f t="shared" si="424"/>
        <v>-2</v>
      </c>
      <c r="L3399">
        <f t="shared" si="425"/>
        <v>-10</v>
      </c>
      <c r="M3399">
        <f t="shared" si="426"/>
        <v>1</v>
      </c>
      <c r="N3399">
        <f t="shared" si="427"/>
        <v>1</v>
      </c>
      <c r="O3399">
        <f t="shared" si="428"/>
        <v>1</v>
      </c>
      <c r="P3399">
        <f t="shared" si="429"/>
        <v>0</v>
      </c>
      <c r="Q3399">
        <f t="shared" si="430"/>
        <v>0</v>
      </c>
      <c r="R3399">
        <f t="shared" si="431"/>
        <v>1</v>
      </c>
    </row>
    <row r="3400" spans="1:18" x14ac:dyDescent="0.25">
      <c r="A3400" t="str">
        <f>gait_events!B4805</f>
        <v>pp072</v>
      </c>
      <c r="B3400" t="str">
        <f>VLOOKUP(A3400,participants!A:B,2,0)</f>
        <v>M</v>
      </c>
      <c r="C3400">
        <f>VLOOKUP(A3400,participants!A:C,3,0)</f>
        <v>27</v>
      </c>
      <c r="D3400" t="str">
        <f>VLOOKUP(A3400,participants!A:F,6,0)</f>
        <v>YA</v>
      </c>
      <c r="E3400" t="str">
        <f>IF(LEN(SUBSTITUTE(gait_events!C4805,"_run-",""))&lt;&gt;LEN(gait_events!C4805),LEFT(RIGHT(gait_events!C4805,LEN(gait_events!C4805)-19),FIND("_run-",RIGHT(gait_events!C4805,LEN(gait_events!C4805)-19),1)-1),RIGHT(gait_events!C4805,LEN(gait_events!C4805)-19))</f>
        <v>Fast</v>
      </c>
      <c r="F3400" t="str">
        <f>IF(LEN(SUBSTITUTE(gait_events!C4805,"_run-",""))&lt;&gt;LEN(gait_events!C4805),RIGHT(gait_events!C4805,LEN(gait_events!C4805)-FIND("_run-",gait_events!C4805,1)-4),"")</f>
        <v/>
      </c>
      <c r="G3400" t="str">
        <f>gait_events!D4805</f>
        <v>left_shank</v>
      </c>
      <c r="H3400" t="str">
        <f>gait_events!E4805</f>
        <v>FC</v>
      </c>
      <c r="I3400">
        <f>IF(gait_events!F4805&lt;&gt;"",gait_events!F4805,NA())</f>
        <v>447</v>
      </c>
      <c r="J3400">
        <f>IF(gait_events!G4805&lt;&gt;"",gait_events!G4805,NA())</f>
        <v>444</v>
      </c>
      <c r="K3400">
        <f t="shared" si="424"/>
        <v>3</v>
      </c>
      <c r="L3400">
        <f t="shared" si="425"/>
        <v>15</v>
      </c>
      <c r="M3400">
        <f t="shared" si="426"/>
        <v>1</v>
      </c>
      <c r="N3400">
        <f t="shared" si="427"/>
        <v>1</v>
      </c>
      <c r="O3400">
        <f t="shared" si="428"/>
        <v>1</v>
      </c>
      <c r="P3400">
        <f t="shared" si="429"/>
        <v>0</v>
      </c>
      <c r="Q3400">
        <f t="shared" si="430"/>
        <v>0</v>
      </c>
      <c r="R3400">
        <f t="shared" si="431"/>
        <v>1</v>
      </c>
    </row>
    <row r="3401" spans="1:18" x14ac:dyDescent="0.25">
      <c r="A3401" t="str">
        <f>gait_events!B4806</f>
        <v>pp072</v>
      </c>
      <c r="B3401" t="str">
        <f>VLOOKUP(A3401,participants!A:B,2,0)</f>
        <v>M</v>
      </c>
      <c r="C3401">
        <f>VLOOKUP(A3401,participants!A:C,3,0)</f>
        <v>27</v>
      </c>
      <c r="D3401" t="str">
        <f>VLOOKUP(A3401,participants!A:F,6,0)</f>
        <v>YA</v>
      </c>
      <c r="E3401" t="str">
        <f>IF(LEN(SUBSTITUTE(gait_events!C4806,"_run-",""))&lt;&gt;LEN(gait_events!C4806),LEFT(RIGHT(gait_events!C4806,LEN(gait_events!C4806)-19),FIND("_run-",RIGHT(gait_events!C4806,LEN(gait_events!C4806)-19),1)-1),RIGHT(gait_events!C4806,LEN(gait_events!C4806)-19))</f>
        <v>Fast</v>
      </c>
      <c r="F3401" t="str">
        <f>IF(LEN(SUBSTITUTE(gait_events!C4806,"_run-",""))&lt;&gt;LEN(gait_events!C4806),RIGHT(gait_events!C4806,LEN(gait_events!C4806)-FIND("_run-",gait_events!C4806,1)-4),"")</f>
        <v/>
      </c>
      <c r="G3401" t="str">
        <f>gait_events!D4806</f>
        <v>left_shank</v>
      </c>
      <c r="H3401" t="str">
        <f>gait_events!E4806</f>
        <v>FC</v>
      </c>
      <c r="I3401">
        <f>IF(gait_events!F4806&lt;&gt;"",gait_events!F4806,NA())</f>
        <v>644</v>
      </c>
      <c r="J3401">
        <f>IF(gait_events!G4806&lt;&gt;"",gait_events!G4806,NA())</f>
        <v>643</v>
      </c>
      <c r="K3401">
        <f t="shared" si="424"/>
        <v>1</v>
      </c>
      <c r="L3401">
        <f t="shared" si="425"/>
        <v>5</v>
      </c>
      <c r="M3401">
        <f t="shared" si="426"/>
        <v>1</v>
      </c>
      <c r="N3401">
        <f t="shared" si="427"/>
        <v>1</v>
      </c>
      <c r="O3401">
        <f t="shared" si="428"/>
        <v>1</v>
      </c>
      <c r="P3401">
        <f t="shared" si="429"/>
        <v>0</v>
      </c>
      <c r="Q3401">
        <f t="shared" si="430"/>
        <v>0</v>
      </c>
      <c r="R3401">
        <f t="shared" si="431"/>
        <v>1</v>
      </c>
    </row>
    <row r="3402" spans="1:18" x14ac:dyDescent="0.25">
      <c r="A3402" t="str">
        <f>gait_events!B4807</f>
        <v>pp072</v>
      </c>
      <c r="B3402" t="str">
        <f>VLOOKUP(A3402,participants!A:B,2,0)</f>
        <v>M</v>
      </c>
      <c r="C3402">
        <f>VLOOKUP(A3402,participants!A:C,3,0)</f>
        <v>27</v>
      </c>
      <c r="D3402" t="str">
        <f>VLOOKUP(A3402,participants!A:F,6,0)</f>
        <v>YA</v>
      </c>
      <c r="E3402" t="str">
        <f>IF(LEN(SUBSTITUTE(gait_events!C4807,"_run-",""))&lt;&gt;LEN(gait_events!C4807),LEFT(RIGHT(gait_events!C4807,LEN(gait_events!C4807)-19),FIND("_run-",RIGHT(gait_events!C4807,LEN(gait_events!C4807)-19),1)-1),RIGHT(gait_events!C4807,LEN(gait_events!C4807)-19))</f>
        <v>Fast</v>
      </c>
      <c r="F3402" t="str">
        <f>IF(LEN(SUBSTITUTE(gait_events!C4807,"_run-",""))&lt;&gt;LEN(gait_events!C4807),RIGHT(gait_events!C4807,LEN(gait_events!C4807)-FIND("_run-",gait_events!C4807,1)-4),"")</f>
        <v/>
      </c>
      <c r="G3402" t="str">
        <f>gait_events!D4807</f>
        <v>right_shank</v>
      </c>
      <c r="H3402" t="str">
        <f>gait_events!E4807</f>
        <v>IC</v>
      </c>
      <c r="I3402">
        <f>IF(gait_events!F4807&lt;&gt;"",gait_events!F4807,NA())</f>
        <v>233</v>
      </c>
      <c r="J3402">
        <f>IF(gait_events!G4807&lt;&gt;"",gait_events!G4807,NA())</f>
        <v>231</v>
      </c>
      <c r="K3402">
        <f t="shared" si="424"/>
        <v>2</v>
      </c>
      <c r="L3402">
        <f t="shared" si="425"/>
        <v>10</v>
      </c>
      <c r="M3402">
        <f t="shared" si="426"/>
        <v>1</v>
      </c>
      <c r="N3402">
        <f t="shared" si="427"/>
        <v>1</v>
      </c>
      <c r="O3402">
        <f t="shared" si="428"/>
        <v>1</v>
      </c>
      <c r="P3402">
        <f t="shared" si="429"/>
        <v>0</v>
      </c>
      <c r="Q3402">
        <f t="shared" si="430"/>
        <v>0</v>
      </c>
      <c r="R3402">
        <f t="shared" si="431"/>
        <v>1</v>
      </c>
    </row>
    <row r="3403" spans="1:18" x14ac:dyDescent="0.25">
      <c r="A3403" t="str">
        <f>gait_events!B4808</f>
        <v>pp072</v>
      </c>
      <c r="B3403" t="str">
        <f>VLOOKUP(A3403,participants!A:B,2,0)</f>
        <v>M</v>
      </c>
      <c r="C3403">
        <f>VLOOKUP(A3403,participants!A:C,3,0)</f>
        <v>27</v>
      </c>
      <c r="D3403" t="str">
        <f>VLOOKUP(A3403,participants!A:F,6,0)</f>
        <v>YA</v>
      </c>
      <c r="E3403" t="str">
        <f>IF(LEN(SUBSTITUTE(gait_events!C4808,"_run-",""))&lt;&gt;LEN(gait_events!C4808),LEFT(RIGHT(gait_events!C4808,LEN(gait_events!C4808)-19),FIND("_run-",RIGHT(gait_events!C4808,LEN(gait_events!C4808)-19),1)-1),RIGHT(gait_events!C4808,LEN(gait_events!C4808)-19))</f>
        <v>Fast</v>
      </c>
      <c r="F3403" t="str">
        <f>IF(LEN(SUBSTITUTE(gait_events!C4808,"_run-",""))&lt;&gt;LEN(gait_events!C4808),RIGHT(gait_events!C4808,LEN(gait_events!C4808)-FIND("_run-",gait_events!C4808,1)-4),"")</f>
        <v/>
      </c>
      <c r="G3403" t="str">
        <f>gait_events!D4808</f>
        <v>right_shank</v>
      </c>
      <c r="H3403" t="str">
        <f>gait_events!E4808</f>
        <v>IC</v>
      </c>
      <c r="I3403">
        <f>IF(gait_events!F4808&lt;&gt;"",gait_events!F4808,NA())</f>
        <v>428</v>
      </c>
      <c r="J3403">
        <f>IF(gait_events!G4808&lt;&gt;"",gait_events!G4808,NA())</f>
        <v>428</v>
      </c>
      <c r="K3403">
        <f t="shared" si="424"/>
        <v>0</v>
      </c>
      <c r="L3403">
        <f t="shared" si="425"/>
        <v>0</v>
      </c>
      <c r="M3403">
        <f t="shared" si="426"/>
        <v>1</v>
      </c>
      <c r="N3403">
        <f t="shared" si="427"/>
        <v>1</v>
      </c>
      <c r="O3403">
        <f t="shared" si="428"/>
        <v>1</v>
      </c>
      <c r="P3403">
        <f t="shared" si="429"/>
        <v>0</v>
      </c>
      <c r="Q3403">
        <f t="shared" si="430"/>
        <v>0</v>
      </c>
      <c r="R3403">
        <f t="shared" si="431"/>
        <v>1</v>
      </c>
    </row>
    <row r="3404" spans="1:18" x14ac:dyDescent="0.25">
      <c r="A3404" t="str">
        <f>gait_events!B4809</f>
        <v>pp072</v>
      </c>
      <c r="B3404" t="str">
        <f>VLOOKUP(A3404,participants!A:B,2,0)</f>
        <v>M</v>
      </c>
      <c r="C3404">
        <f>VLOOKUP(A3404,participants!A:C,3,0)</f>
        <v>27</v>
      </c>
      <c r="D3404" t="str">
        <f>VLOOKUP(A3404,participants!A:F,6,0)</f>
        <v>YA</v>
      </c>
      <c r="E3404" t="str">
        <f>IF(LEN(SUBSTITUTE(gait_events!C4809,"_run-",""))&lt;&gt;LEN(gait_events!C4809),LEFT(RIGHT(gait_events!C4809,LEN(gait_events!C4809)-19),FIND("_run-",RIGHT(gait_events!C4809,LEN(gait_events!C4809)-19),1)-1),RIGHT(gait_events!C4809,LEN(gait_events!C4809)-19))</f>
        <v>Fast</v>
      </c>
      <c r="F3404" t="str">
        <f>IF(LEN(SUBSTITUTE(gait_events!C4809,"_run-",""))&lt;&gt;LEN(gait_events!C4809),RIGHT(gait_events!C4809,LEN(gait_events!C4809)-FIND("_run-",gait_events!C4809,1)-4),"")</f>
        <v/>
      </c>
      <c r="G3404" t="str">
        <f>gait_events!D4809</f>
        <v>right_shank</v>
      </c>
      <c r="H3404" t="str">
        <f>gait_events!E4809</f>
        <v>IC</v>
      </c>
      <c r="I3404">
        <f>IF(gait_events!F4809&lt;&gt;"",gait_events!F4809,NA())</f>
        <v>624</v>
      </c>
      <c r="J3404">
        <f>IF(gait_events!G4809&lt;&gt;"",gait_events!G4809,NA())</f>
        <v>623</v>
      </c>
      <c r="K3404">
        <f t="shared" si="424"/>
        <v>1</v>
      </c>
      <c r="L3404">
        <f t="shared" si="425"/>
        <v>5</v>
      </c>
      <c r="M3404">
        <f t="shared" si="426"/>
        <v>1</v>
      </c>
      <c r="N3404">
        <f t="shared" si="427"/>
        <v>1</v>
      </c>
      <c r="O3404">
        <f t="shared" si="428"/>
        <v>1</v>
      </c>
      <c r="P3404">
        <f t="shared" si="429"/>
        <v>0</v>
      </c>
      <c r="Q3404">
        <f t="shared" si="430"/>
        <v>0</v>
      </c>
      <c r="R3404">
        <f t="shared" si="431"/>
        <v>1</v>
      </c>
    </row>
    <row r="3405" spans="1:18" x14ac:dyDescent="0.25">
      <c r="A3405" t="str">
        <f>gait_events!B4810</f>
        <v>pp072</v>
      </c>
      <c r="B3405" t="str">
        <f>VLOOKUP(A3405,participants!A:B,2,0)</f>
        <v>M</v>
      </c>
      <c r="C3405">
        <f>VLOOKUP(A3405,participants!A:C,3,0)</f>
        <v>27</v>
      </c>
      <c r="D3405" t="str">
        <f>VLOOKUP(A3405,participants!A:F,6,0)</f>
        <v>YA</v>
      </c>
      <c r="E3405" t="str">
        <f>IF(LEN(SUBSTITUTE(gait_events!C4810,"_run-",""))&lt;&gt;LEN(gait_events!C4810),LEFT(RIGHT(gait_events!C4810,LEN(gait_events!C4810)-19),FIND("_run-",RIGHT(gait_events!C4810,LEN(gait_events!C4810)-19),1)-1),RIGHT(gait_events!C4810,LEN(gait_events!C4810)-19))</f>
        <v>Fast</v>
      </c>
      <c r="F3405" t="str">
        <f>IF(LEN(SUBSTITUTE(gait_events!C4810,"_run-",""))&lt;&gt;LEN(gait_events!C4810),RIGHT(gait_events!C4810,LEN(gait_events!C4810)-FIND("_run-",gait_events!C4810,1)-4),"")</f>
        <v/>
      </c>
      <c r="G3405" t="str">
        <f>gait_events!D4810</f>
        <v>right_shank</v>
      </c>
      <c r="H3405" t="str">
        <f>gait_events!E4810</f>
        <v>FC</v>
      </c>
      <c r="I3405">
        <f>IF(gait_events!F4810&lt;&gt;"",gait_events!F4810,NA())</f>
        <v>154</v>
      </c>
      <c r="J3405">
        <f>IF(gait_events!G4810&lt;&gt;"",gait_events!G4810,NA())</f>
        <v>154</v>
      </c>
      <c r="K3405">
        <f t="shared" si="424"/>
        <v>0</v>
      </c>
      <c r="L3405">
        <f t="shared" si="425"/>
        <v>0</v>
      </c>
      <c r="M3405">
        <f t="shared" si="426"/>
        <v>1</v>
      </c>
      <c r="N3405">
        <f t="shared" si="427"/>
        <v>1</v>
      </c>
      <c r="O3405">
        <f t="shared" si="428"/>
        <v>1</v>
      </c>
      <c r="P3405">
        <f t="shared" si="429"/>
        <v>0</v>
      </c>
      <c r="Q3405">
        <f t="shared" si="430"/>
        <v>0</v>
      </c>
      <c r="R3405">
        <f t="shared" si="431"/>
        <v>1</v>
      </c>
    </row>
    <row r="3406" spans="1:18" x14ac:dyDescent="0.25">
      <c r="A3406" t="str">
        <f>gait_events!B4811</f>
        <v>pp072</v>
      </c>
      <c r="B3406" t="str">
        <f>VLOOKUP(A3406,participants!A:B,2,0)</f>
        <v>M</v>
      </c>
      <c r="C3406">
        <f>VLOOKUP(A3406,participants!A:C,3,0)</f>
        <v>27</v>
      </c>
      <c r="D3406" t="str">
        <f>VLOOKUP(A3406,participants!A:F,6,0)</f>
        <v>YA</v>
      </c>
      <c r="E3406" t="str">
        <f>IF(LEN(SUBSTITUTE(gait_events!C4811,"_run-",""))&lt;&gt;LEN(gait_events!C4811),LEFT(RIGHT(gait_events!C4811,LEN(gait_events!C4811)-19),FIND("_run-",RIGHT(gait_events!C4811,LEN(gait_events!C4811)-19),1)-1),RIGHT(gait_events!C4811,LEN(gait_events!C4811)-19))</f>
        <v>Fast</v>
      </c>
      <c r="F3406" t="str">
        <f>IF(LEN(SUBSTITUTE(gait_events!C4811,"_run-",""))&lt;&gt;LEN(gait_events!C4811),RIGHT(gait_events!C4811,LEN(gait_events!C4811)-FIND("_run-",gait_events!C4811,1)-4),"")</f>
        <v/>
      </c>
      <c r="G3406" t="str">
        <f>gait_events!D4811</f>
        <v>right_shank</v>
      </c>
      <c r="H3406" t="str">
        <f>gait_events!E4811</f>
        <v>FC</v>
      </c>
      <c r="I3406">
        <f>IF(gait_events!F4811&lt;&gt;"",gait_events!F4811,NA())</f>
        <v>347</v>
      </c>
      <c r="J3406">
        <f>IF(gait_events!G4811&lt;&gt;"",gait_events!G4811,NA())</f>
        <v>348</v>
      </c>
      <c r="K3406">
        <f t="shared" si="424"/>
        <v>-1</v>
      </c>
      <c r="L3406">
        <f t="shared" si="425"/>
        <v>-5</v>
      </c>
      <c r="M3406">
        <f t="shared" si="426"/>
        <v>1</v>
      </c>
      <c r="N3406">
        <f t="shared" si="427"/>
        <v>1</v>
      </c>
      <c r="O3406">
        <f t="shared" si="428"/>
        <v>1</v>
      </c>
      <c r="P3406">
        <f t="shared" si="429"/>
        <v>0</v>
      </c>
      <c r="Q3406">
        <f t="shared" si="430"/>
        <v>0</v>
      </c>
      <c r="R3406">
        <f t="shared" si="431"/>
        <v>1</v>
      </c>
    </row>
    <row r="3407" spans="1:18" x14ac:dyDescent="0.25">
      <c r="A3407" t="str">
        <f>gait_events!B4812</f>
        <v>pp072</v>
      </c>
      <c r="B3407" t="str">
        <f>VLOOKUP(A3407,participants!A:B,2,0)</f>
        <v>M</v>
      </c>
      <c r="C3407">
        <f>VLOOKUP(A3407,participants!A:C,3,0)</f>
        <v>27</v>
      </c>
      <c r="D3407" t="str">
        <f>VLOOKUP(A3407,participants!A:F,6,0)</f>
        <v>YA</v>
      </c>
      <c r="E3407" t="str">
        <f>IF(LEN(SUBSTITUTE(gait_events!C4812,"_run-",""))&lt;&gt;LEN(gait_events!C4812),LEFT(RIGHT(gait_events!C4812,LEN(gait_events!C4812)-19),FIND("_run-",RIGHT(gait_events!C4812,LEN(gait_events!C4812)-19),1)-1),RIGHT(gait_events!C4812,LEN(gait_events!C4812)-19))</f>
        <v>Fast</v>
      </c>
      <c r="F3407" t="str">
        <f>IF(LEN(SUBSTITUTE(gait_events!C4812,"_run-",""))&lt;&gt;LEN(gait_events!C4812),RIGHT(gait_events!C4812,LEN(gait_events!C4812)-FIND("_run-",gait_events!C4812,1)-4),"")</f>
        <v/>
      </c>
      <c r="G3407" t="str">
        <f>gait_events!D4812</f>
        <v>right_shank</v>
      </c>
      <c r="H3407" t="str">
        <f>gait_events!E4812</f>
        <v>FC</v>
      </c>
      <c r="I3407">
        <f>IF(gait_events!F4812&lt;&gt;"",gait_events!F4812,NA())</f>
        <v>545</v>
      </c>
      <c r="J3407">
        <f>IF(gait_events!G4812&lt;&gt;"",gait_events!G4812,NA())</f>
        <v>546</v>
      </c>
      <c r="K3407">
        <f t="shared" si="424"/>
        <v>-1</v>
      </c>
      <c r="L3407">
        <f t="shared" si="425"/>
        <v>-5</v>
      </c>
      <c r="M3407">
        <f t="shared" si="426"/>
        <v>1</v>
      </c>
      <c r="N3407">
        <f t="shared" si="427"/>
        <v>1</v>
      </c>
      <c r="O3407">
        <f t="shared" si="428"/>
        <v>1</v>
      </c>
      <c r="P3407">
        <f t="shared" si="429"/>
        <v>0</v>
      </c>
      <c r="Q3407">
        <f t="shared" si="430"/>
        <v>0</v>
      </c>
      <c r="R3407">
        <f t="shared" si="431"/>
        <v>1</v>
      </c>
    </row>
    <row r="3408" spans="1:18" x14ac:dyDescent="0.25">
      <c r="A3408" t="str">
        <f>gait_events!B4813</f>
        <v>pp072</v>
      </c>
      <c r="B3408" t="str">
        <f>VLOOKUP(A3408,participants!A:B,2,0)</f>
        <v>M</v>
      </c>
      <c r="C3408">
        <f>VLOOKUP(A3408,participants!A:C,3,0)</f>
        <v>27</v>
      </c>
      <c r="D3408" t="str">
        <f>VLOOKUP(A3408,participants!A:F,6,0)</f>
        <v>YA</v>
      </c>
      <c r="E3408" t="str">
        <f>IF(LEN(SUBSTITUTE(gait_events!C4813,"_run-",""))&lt;&gt;LEN(gait_events!C4813),LEFT(RIGHT(gait_events!C4813,LEN(gait_events!C4813)-19),FIND("_run-",RIGHT(gait_events!C4813,LEN(gait_events!C4813)-19),1)-1),RIGHT(gait_events!C4813,LEN(gait_events!C4813)-19))</f>
        <v>Preferred</v>
      </c>
      <c r="F3408" t="str">
        <f>IF(LEN(SUBSTITUTE(gait_events!C4813,"_run-",""))&lt;&gt;LEN(gait_events!C4813),RIGHT(gait_events!C4813,LEN(gait_events!C4813)-FIND("_run-",gait_events!C4813,1)-4),"")</f>
        <v/>
      </c>
      <c r="G3408" t="str">
        <f>gait_events!D4813</f>
        <v>left_ankle</v>
      </c>
      <c r="H3408" t="str">
        <f>gait_events!E4813</f>
        <v>IC</v>
      </c>
      <c r="I3408">
        <f>IF(gait_events!F4813&lt;&gt;"",gait_events!F4813,NA())</f>
        <v>190</v>
      </c>
      <c r="J3408">
        <f>IF(gait_events!G4813&lt;&gt;"",gait_events!G4813,NA())</f>
        <v>191</v>
      </c>
      <c r="K3408">
        <f t="shared" si="424"/>
        <v>-1</v>
      </c>
      <c r="L3408">
        <f t="shared" si="425"/>
        <v>-5</v>
      </c>
      <c r="M3408">
        <f t="shared" si="426"/>
        <v>1</v>
      </c>
      <c r="N3408">
        <f t="shared" si="427"/>
        <v>1</v>
      </c>
      <c r="O3408">
        <f t="shared" si="428"/>
        <v>1</v>
      </c>
      <c r="P3408">
        <f t="shared" si="429"/>
        <v>0</v>
      </c>
      <c r="Q3408">
        <f t="shared" si="430"/>
        <v>0</v>
      </c>
      <c r="R3408">
        <f t="shared" si="431"/>
        <v>1</v>
      </c>
    </row>
    <row r="3409" spans="1:18" x14ac:dyDescent="0.25">
      <c r="A3409" t="str">
        <f>gait_events!B4814</f>
        <v>pp072</v>
      </c>
      <c r="B3409" t="str">
        <f>VLOOKUP(A3409,participants!A:B,2,0)</f>
        <v>M</v>
      </c>
      <c r="C3409">
        <f>VLOOKUP(A3409,participants!A:C,3,0)</f>
        <v>27</v>
      </c>
      <c r="D3409" t="str">
        <f>VLOOKUP(A3409,participants!A:F,6,0)</f>
        <v>YA</v>
      </c>
      <c r="E3409" t="str">
        <f>IF(LEN(SUBSTITUTE(gait_events!C4814,"_run-",""))&lt;&gt;LEN(gait_events!C4814),LEFT(RIGHT(gait_events!C4814,LEN(gait_events!C4814)-19),FIND("_run-",RIGHT(gait_events!C4814,LEN(gait_events!C4814)-19),1)-1),RIGHT(gait_events!C4814,LEN(gait_events!C4814)-19))</f>
        <v>Preferred</v>
      </c>
      <c r="F3409" t="str">
        <f>IF(LEN(SUBSTITUTE(gait_events!C4814,"_run-",""))&lt;&gt;LEN(gait_events!C4814),RIGHT(gait_events!C4814,LEN(gait_events!C4814)-FIND("_run-",gait_events!C4814,1)-4),"")</f>
        <v/>
      </c>
      <c r="G3409" t="str">
        <f>gait_events!D4814</f>
        <v>left_ankle</v>
      </c>
      <c r="H3409" t="str">
        <f>gait_events!E4814</f>
        <v>IC</v>
      </c>
      <c r="I3409">
        <f>IF(gait_events!F4814&lt;&gt;"",gait_events!F4814,NA())</f>
        <v>429</v>
      </c>
      <c r="J3409">
        <f>IF(gait_events!G4814&lt;&gt;"",gait_events!G4814,NA())</f>
        <v>432</v>
      </c>
      <c r="K3409">
        <f t="shared" si="424"/>
        <v>-3</v>
      </c>
      <c r="L3409">
        <f t="shared" si="425"/>
        <v>-15</v>
      </c>
      <c r="M3409">
        <f t="shared" si="426"/>
        <v>1</v>
      </c>
      <c r="N3409">
        <f t="shared" si="427"/>
        <v>1</v>
      </c>
      <c r="O3409">
        <f t="shared" si="428"/>
        <v>1</v>
      </c>
      <c r="P3409">
        <f t="shared" si="429"/>
        <v>0</v>
      </c>
      <c r="Q3409">
        <f t="shared" si="430"/>
        <v>0</v>
      </c>
      <c r="R3409">
        <f t="shared" si="431"/>
        <v>1</v>
      </c>
    </row>
    <row r="3410" spans="1:18" x14ac:dyDescent="0.25">
      <c r="A3410" t="str">
        <f>gait_events!B4815</f>
        <v>pp072</v>
      </c>
      <c r="B3410" t="str">
        <f>VLOOKUP(A3410,participants!A:B,2,0)</f>
        <v>M</v>
      </c>
      <c r="C3410">
        <f>VLOOKUP(A3410,participants!A:C,3,0)</f>
        <v>27</v>
      </c>
      <c r="D3410" t="str">
        <f>VLOOKUP(A3410,participants!A:F,6,0)</f>
        <v>YA</v>
      </c>
      <c r="E3410" t="str">
        <f>IF(LEN(SUBSTITUTE(gait_events!C4815,"_run-",""))&lt;&gt;LEN(gait_events!C4815),LEFT(RIGHT(gait_events!C4815,LEN(gait_events!C4815)-19),FIND("_run-",RIGHT(gait_events!C4815,LEN(gait_events!C4815)-19),1)-1),RIGHT(gait_events!C4815,LEN(gait_events!C4815)-19))</f>
        <v>Preferred</v>
      </c>
      <c r="F3410" t="str">
        <f>IF(LEN(SUBSTITUTE(gait_events!C4815,"_run-",""))&lt;&gt;LEN(gait_events!C4815),RIGHT(gait_events!C4815,LEN(gait_events!C4815)-FIND("_run-",gait_events!C4815,1)-4),"")</f>
        <v/>
      </c>
      <c r="G3410" t="str">
        <f>gait_events!D4815</f>
        <v>left_ankle</v>
      </c>
      <c r="H3410" t="str">
        <f>gait_events!E4815</f>
        <v>IC</v>
      </c>
      <c r="I3410">
        <f>IF(gait_events!F4815&lt;&gt;"",gait_events!F4815,NA())</f>
        <v>660</v>
      </c>
      <c r="J3410">
        <f>IF(gait_events!G4815&lt;&gt;"",gait_events!G4815,NA())</f>
        <v>662</v>
      </c>
      <c r="K3410">
        <f t="shared" si="424"/>
        <v>-2</v>
      </c>
      <c r="L3410">
        <f t="shared" si="425"/>
        <v>-10</v>
      </c>
      <c r="M3410">
        <f t="shared" si="426"/>
        <v>1</v>
      </c>
      <c r="N3410">
        <f t="shared" si="427"/>
        <v>1</v>
      </c>
      <c r="O3410">
        <f t="shared" si="428"/>
        <v>1</v>
      </c>
      <c r="P3410">
        <f t="shared" si="429"/>
        <v>0</v>
      </c>
      <c r="Q3410">
        <f t="shared" si="430"/>
        <v>0</v>
      </c>
      <c r="R3410">
        <f t="shared" si="431"/>
        <v>1</v>
      </c>
    </row>
    <row r="3411" spans="1:18" x14ac:dyDescent="0.25">
      <c r="A3411" t="str">
        <f>gait_events!B4816</f>
        <v>pp072</v>
      </c>
      <c r="B3411" t="str">
        <f>VLOOKUP(A3411,participants!A:B,2,0)</f>
        <v>M</v>
      </c>
      <c r="C3411">
        <f>VLOOKUP(A3411,participants!A:C,3,0)</f>
        <v>27</v>
      </c>
      <c r="D3411" t="str">
        <f>VLOOKUP(A3411,participants!A:F,6,0)</f>
        <v>YA</v>
      </c>
      <c r="E3411" t="str">
        <f>IF(LEN(SUBSTITUTE(gait_events!C4816,"_run-",""))&lt;&gt;LEN(gait_events!C4816),LEFT(RIGHT(gait_events!C4816,LEN(gait_events!C4816)-19),FIND("_run-",RIGHT(gait_events!C4816,LEN(gait_events!C4816)-19),1)-1),RIGHT(gait_events!C4816,LEN(gait_events!C4816)-19))</f>
        <v>Preferred</v>
      </c>
      <c r="F3411" t="str">
        <f>IF(LEN(SUBSTITUTE(gait_events!C4816,"_run-",""))&lt;&gt;LEN(gait_events!C4816),RIGHT(gait_events!C4816,LEN(gait_events!C4816)-FIND("_run-",gait_events!C4816,1)-4),"")</f>
        <v/>
      </c>
      <c r="G3411" t="str">
        <f>gait_events!D4816</f>
        <v>left_ankle</v>
      </c>
      <c r="H3411" t="str">
        <f>gait_events!E4816</f>
        <v>IC</v>
      </c>
      <c r="I3411">
        <f>IF(gait_events!F4816&lt;&gt;"",gait_events!F4816,NA())</f>
        <v>896</v>
      </c>
      <c r="J3411">
        <f>IF(gait_events!G4816&lt;&gt;"",gait_events!G4816,NA())</f>
        <v>895</v>
      </c>
      <c r="K3411">
        <f t="shared" si="424"/>
        <v>1</v>
      </c>
      <c r="L3411">
        <f t="shared" si="425"/>
        <v>5</v>
      </c>
      <c r="M3411">
        <f t="shared" si="426"/>
        <v>1</v>
      </c>
      <c r="N3411">
        <f t="shared" si="427"/>
        <v>1</v>
      </c>
      <c r="O3411">
        <f t="shared" si="428"/>
        <v>1</v>
      </c>
      <c r="P3411">
        <f t="shared" si="429"/>
        <v>0</v>
      </c>
      <c r="Q3411">
        <f t="shared" si="430"/>
        <v>0</v>
      </c>
      <c r="R3411">
        <f t="shared" si="431"/>
        <v>1</v>
      </c>
    </row>
    <row r="3412" spans="1:18" x14ac:dyDescent="0.25">
      <c r="A3412" t="str">
        <f>gait_events!B4817</f>
        <v>pp072</v>
      </c>
      <c r="B3412" t="str">
        <f>VLOOKUP(A3412,participants!A:B,2,0)</f>
        <v>M</v>
      </c>
      <c r="C3412">
        <f>VLOOKUP(A3412,participants!A:C,3,0)</f>
        <v>27</v>
      </c>
      <c r="D3412" t="str">
        <f>VLOOKUP(A3412,participants!A:F,6,0)</f>
        <v>YA</v>
      </c>
      <c r="E3412" t="str">
        <f>IF(LEN(SUBSTITUTE(gait_events!C4817,"_run-",""))&lt;&gt;LEN(gait_events!C4817),LEFT(RIGHT(gait_events!C4817,LEN(gait_events!C4817)-19),FIND("_run-",RIGHT(gait_events!C4817,LEN(gait_events!C4817)-19),1)-1),RIGHT(gait_events!C4817,LEN(gait_events!C4817)-19))</f>
        <v>Preferred</v>
      </c>
      <c r="F3412" t="str">
        <f>IF(LEN(SUBSTITUTE(gait_events!C4817,"_run-",""))&lt;&gt;LEN(gait_events!C4817),RIGHT(gait_events!C4817,LEN(gait_events!C4817)-FIND("_run-",gait_events!C4817,1)-4),"")</f>
        <v/>
      </c>
      <c r="G3412" t="str">
        <f>gait_events!D4817</f>
        <v>left_ankle</v>
      </c>
      <c r="H3412" t="str">
        <f>gait_events!E4817</f>
        <v>FC</v>
      </c>
      <c r="I3412">
        <f>IF(gait_events!F4817&lt;&gt;"",gait_events!F4817,NA())</f>
        <v>100</v>
      </c>
      <c r="J3412">
        <f>IF(gait_events!G4817&lt;&gt;"",gait_events!G4817,NA())</f>
        <v>95</v>
      </c>
      <c r="K3412">
        <f t="shared" si="424"/>
        <v>5</v>
      </c>
      <c r="L3412">
        <f t="shared" si="425"/>
        <v>25</v>
      </c>
      <c r="M3412">
        <f t="shared" si="426"/>
        <v>1</v>
      </c>
      <c r="N3412">
        <f t="shared" si="427"/>
        <v>1</v>
      </c>
      <c r="O3412">
        <f t="shared" si="428"/>
        <v>1</v>
      </c>
      <c r="P3412">
        <f t="shared" si="429"/>
        <v>0</v>
      </c>
      <c r="Q3412">
        <f t="shared" si="430"/>
        <v>0</v>
      </c>
      <c r="R3412">
        <f t="shared" si="431"/>
        <v>1</v>
      </c>
    </row>
    <row r="3413" spans="1:18" x14ac:dyDescent="0.25">
      <c r="A3413" t="str">
        <f>gait_events!B4818</f>
        <v>pp072</v>
      </c>
      <c r="B3413" t="str">
        <f>VLOOKUP(A3413,participants!A:B,2,0)</f>
        <v>M</v>
      </c>
      <c r="C3413">
        <f>VLOOKUP(A3413,participants!A:C,3,0)</f>
        <v>27</v>
      </c>
      <c r="D3413" t="str">
        <f>VLOOKUP(A3413,participants!A:F,6,0)</f>
        <v>YA</v>
      </c>
      <c r="E3413" t="str">
        <f>IF(LEN(SUBSTITUTE(gait_events!C4818,"_run-",""))&lt;&gt;LEN(gait_events!C4818),LEFT(RIGHT(gait_events!C4818,LEN(gait_events!C4818)-19),FIND("_run-",RIGHT(gait_events!C4818,LEN(gait_events!C4818)-19),1)-1),RIGHT(gait_events!C4818,LEN(gait_events!C4818)-19))</f>
        <v>Preferred</v>
      </c>
      <c r="F3413" t="str">
        <f>IF(LEN(SUBSTITUTE(gait_events!C4818,"_run-",""))&lt;&gt;LEN(gait_events!C4818),RIGHT(gait_events!C4818,LEN(gait_events!C4818)-FIND("_run-",gait_events!C4818,1)-4),"")</f>
        <v/>
      </c>
      <c r="G3413" t="str">
        <f>gait_events!D4818</f>
        <v>left_ankle</v>
      </c>
      <c r="H3413" t="str">
        <f>gait_events!E4818</f>
        <v>FC</v>
      </c>
      <c r="I3413">
        <f>IF(gait_events!F4818&lt;&gt;"",gait_events!F4818,NA())</f>
        <v>340</v>
      </c>
      <c r="J3413">
        <f>IF(gait_events!G4818&lt;&gt;"",gait_events!G4818,NA())</f>
        <v>339</v>
      </c>
      <c r="K3413">
        <f t="shared" si="424"/>
        <v>1</v>
      </c>
      <c r="L3413">
        <f t="shared" si="425"/>
        <v>5</v>
      </c>
      <c r="M3413">
        <f t="shared" si="426"/>
        <v>1</v>
      </c>
      <c r="N3413">
        <f t="shared" si="427"/>
        <v>1</v>
      </c>
      <c r="O3413">
        <f t="shared" si="428"/>
        <v>1</v>
      </c>
      <c r="P3413">
        <f t="shared" si="429"/>
        <v>0</v>
      </c>
      <c r="Q3413">
        <f t="shared" si="430"/>
        <v>0</v>
      </c>
      <c r="R3413">
        <f t="shared" si="431"/>
        <v>1</v>
      </c>
    </row>
    <row r="3414" spans="1:18" x14ac:dyDescent="0.25">
      <c r="A3414" t="str">
        <f>gait_events!B4819</f>
        <v>pp072</v>
      </c>
      <c r="B3414" t="str">
        <f>VLOOKUP(A3414,participants!A:B,2,0)</f>
        <v>M</v>
      </c>
      <c r="C3414">
        <f>VLOOKUP(A3414,participants!A:C,3,0)</f>
        <v>27</v>
      </c>
      <c r="D3414" t="str">
        <f>VLOOKUP(A3414,participants!A:F,6,0)</f>
        <v>YA</v>
      </c>
      <c r="E3414" t="str">
        <f>IF(LEN(SUBSTITUTE(gait_events!C4819,"_run-",""))&lt;&gt;LEN(gait_events!C4819),LEFT(RIGHT(gait_events!C4819,LEN(gait_events!C4819)-19),FIND("_run-",RIGHT(gait_events!C4819,LEN(gait_events!C4819)-19),1)-1),RIGHT(gait_events!C4819,LEN(gait_events!C4819)-19))</f>
        <v>Preferred</v>
      </c>
      <c r="F3414" t="str">
        <f>IF(LEN(SUBSTITUTE(gait_events!C4819,"_run-",""))&lt;&gt;LEN(gait_events!C4819),RIGHT(gait_events!C4819,LEN(gait_events!C4819)-FIND("_run-",gait_events!C4819,1)-4),"")</f>
        <v/>
      </c>
      <c r="G3414" t="str">
        <f>gait_events!D4819</f>
        <v>left_ankle</v>
      </c>
      <c r="H3414" t="str">
        <f>gait_events!E4819</f>
        <v>FC</v>
      </c>
      <c r="I3414">
        <f>IF(gait_events!F4819&lt;&gt;"",gait_events!F4819,NA())</f>
        <v>572</v>
      </c>
      <c r="J3414">
        <f>IF(gait_events!G4819&lt;&gt;"",gait_events!G4819,NA())</f>
        <v>573</v>
      </c>
      <c r="K3414">
        <f t="shared" si="424"/>
        <v>-1</v>
      </c>
      <c r="L3414">
        <f t="shared" si="425"/>
        <v>-5</v>
      </c>
      <c r="M3414">
        <f t="shared" si="426"/>
        <v>1</v>
      </c>
      <c r="N3414">
        <f t="shared" si="427"/>
        <v>1</v>
      </c>
      <c r="O3414">
        <f t="shared" si="428"/>
        <v>1</v>
      </c>
      <c r="P3414">
        <f t="shared" si="429"/>
        <v>0</v>
      </c>
      <c r="Q3414">
        <f t="shared" si="430"/>
        <v>0</v>
      </c>
      <c r="R3414">
        <f t="shared" si="431"/>
        <v>1</v>
      </c>
    </row>
    <row r="3415" spans="1:18" x14ac:dyDescent="0.25">
      <c r="A3415" t="str">
        <f>gait_events!B4820</f>
        <v>pp072</v>
      </c>
      <c r="B3415" t="str">
        <f>VLOOKUP(A3415,participants!A:B,2,0)</f>
        <v>M</v>
      </c>
      <c r="C3415">
        <f>VLOOKUP(A3415,participants!A:C,3,0)</f>
        <v>27</v>
      </c>
      <c r="D3415" t="str">
        <f>VLOOKUP(A3415,participants!A:F,6,0)</f>
        <v>YA</v>
      </c>
      <c r="E3415" t="str">
        <f>IF(LEN(SUBSTITUTE(gait_events!C4820,"_run-",""))&lt;&gt;LEN(gait_events!C4820),LEFT(RIGHT(gait_events!C4820,LEN(gait_events!C4820)-19),FIND("_run-",RIGHT(gait_events!C4820,LEN(gait_events!C4820)-19),1)-1),RIGHT(gait_events!C4820,LEN(gait_events!C4820)-19))</f>
        <v>Preferred</v>
      </c>
      <c r="F3415" t="str">
        <f>IF(LEN(SUBSTITUTE(gait_events!C4820,"_run-",""))&lt;&gt;LEN(gait_events!C4820),RIGHT(gait_events!C4820,LEN(gait_events!C4820)-FIND("_run-",gait_events!C4820,1)-4),"")</f>
        <v/>
      </c>
      <c r="G3415" t="str">
        <f>gait_events!D4820</f>
        <v>left_ankle</v>
      </c>
      <c r="H3415" t="str">
        <f>gait_events!E4820</f>
        <v>FC</v>
      </c>
      <c r="I3415">
        <f>IF(gait_events!F4820&lt;&gt;"",gait_events!F4820,NA())</f>
        <v>806</v>
      </c>
      <c r="J3415">
        <f>IF(gait_events!G4820&lt;&gt;"",gait_events!G4820,NA())</f>
        <v>804</v>
      </c>
      <c r="K3415">
        <f t="shared" si="424"/>
        <v>2</v>
      </c>
      <c r="L3415">
        <f t="shared" si="425"/>
        <v>10</v>
      </c>
      <c r="M3415">
        <f t="shared" si="426"/>
        <v>1</v>
      </c>
      <c r="N3415">
        <f t="shared" si="427"/>
        <v>1</v>
      </c>
      <c r="O3415">
        <f t="shared" si="428"/>
        <v>1</v>
      </c>
      <c r="P3415">
        <f t="shared" si="429"/>
        <v>0</v>
      </c>
      <c r="Q3415">
        <f t="shared" si="430"/>
        <v>0</v>
      </c>
      <c r="R3415">
        <f t="shared" si="431"/>
        <v>1</v>
      </c>
    </row>
    <row r="3416" spans="1:18" x14ac:dyDescent="0.25">
      <c r="A3416" t="str">
        <f>gait_events!B4821</f>
        <v>pp072</v>
      </c>
      <c r="B3416" t="str">
        <f>VLOOKUP(A3416,participants!A:B,2,0)</f>
        <v>M</v>
      </c>
      <c r="C3416">
        <f>VLOOKUP(A3416,participants!A:C,3,0)</f>
        <v>27</v>
      </c>
      <c r="D3416" t="str">
        <f>VLOOKUP(A3416,participants!A:F,6,0)</f>
        <v>YA</v>
      </c>
      <c r="E3416" t="str">
        <f>IF(LEN(SUBSTITUTE(gait_events!C4821,"_run-",""))&lt;&gt;LEN(gait_events!C4821),LEFT(RIGHT(gait_events!C4821,LEN(gait_events!C4821)-19),FIND("_run-",RIGHT(gait_events!C4821,LEN(gait_events!C4821)-19),1)-1),RIGHT(gait_events!C4821,LEN(gait_events!C4821)-19))</f>
        <v>Preferred</v>
      </c>
      <c r="F3416" t="str">
        <f>IF(LEN(SUBSTITUTE(gait_events!C4821,"_run-",""))&lt;&gt;LEN(gait_events!C4821),RIGHT(gait_events!C4821,LEN(gait_events!C4821)-FIND("_run-",gait_events!C4821,1)-4),"")</f>
        <v/>
      </c>
      <c r="G3416" t="str">
        <f>gait_events!D4821</f>
        <v>right_ankle</v>
      </c>
      <c r="H3416" t="str">
        <f>gait_events!E4821</f>
        <v>IC</v>
      </c>
      <c r="I3416">
        <f>IF(gait_events!F4821&lt;&gt;"",gait_events!F4821,NA())</f>
        <v>62</v>
      </c>
      <c r="J3416">
        <f>IF(gait_events!G4821&lt;&gt;"",gait_events!G4821,NA())</f>
        <v>59</v>
      </c>
      <c r="K3416">
        <f t="shared" si="424"/>
        <v>3</v>
      </c>
      <c r="L3416">
        <f t="shared" si="425"/>
        <v>15</v>
      </c>
      <c r="M3416">
        <f t="shared" si="426"/>
        <v>1</v>
      </c>
      <c r="N3416">
        <f t="shared" si="427"/>
        <v>1</v>
      </c>
      <c r="O3416">
        <f t="shared" si="428"/>
        <v>1</v>
      </c>
      <c r="P3416">
        <f t="shared" si="429"/>
        <v>0</v>
      </c>
      <c r="Q3416">
        <f t="shared" si="430"/>
        <v>0</v>
      </c>
      <c r="R3416">
        <f t="shared" si="431"/>
        <v>1</v>
      </c>
    </row>
    <row r="3417" spans="1:18" x14ac:dyDescent="0.25">
      <c r="A3417" t="str">
        <f>gait_events!B4822</f>
        <v>pp072</v>
      </c>
      <c r="B3417" t="str">
        <f>VLOOKUP(A3417,participants!A:B,2,0)</f>
        <v>M</v>
      </c>
      <c r="C3417">
        <f>VLOOKUP(A3417,participants!A:C,3,0)</f>
        <v>27</v>
      </c>
      <c r="D3417" t="str">
        <f>VLOOKUP(A3417,participants!A:F,6,0)</f>
        <v>YA</v>
      </c>
      <c r="E3417" t="str">
        <f>IF(LEN(SUBSTITUTE(gait_events!C4822,"_run-",""))&lt;&gt;LEN(gait_events!C4822),LEFT(RIGHT(gait_events!C4822,LEN(gait_events!C4822)-19),FIND("_run-",RIGHT(gait_events!C4822,LEN(gait_events!C4822)-19),1)-1),RIGHT(gait_events!C4822,LEN(gait_events!C4822)-19))</f>
        <v>Preferred</v>
      </c>
      <c r="F3417" t="str">
        <f>IF(LEN(SUBSTITUTE(gait_events!C4822,"_run-",""))&lt;&gt;LEN(gait_events!C4822),RIGHT(gait_events!C4822,LEN(gait_events!C4822)-FIND("_run-",gait_events!C4822,1)-4),"")</f>
        <v/>
      </c>
      <c r="G3417" t="str">
        <f>gait_events!D4822</f>
        <v>right_ankle</v>
      </c>
      <c r="H3417" t="str">
        <f>gait_events!E4822</f>
        <v>IC</v>
      </c>
      <c r="I3417">
        <f>IF(gait_events!F4822&lt;&gt;"",gait_events!F4822,NA())</f>
        <v>314</v>
      </c>
      <c r="J3417">
        <f>IF(gait_events!G4822&lt;&gt;"",gait_events!G4822,NA())</f>
        <v>312</v>
      </c>
      <c r="K3417">
        <f t="shared" si="424"/>
        <v>2</v>
      </c>
      <c r="L3417">
        <f t="shared" si="425"/>
        <v>10</v>
      </c>
      <c r="M3417">
        <f t="shared" si="426"/>
        <v>1</v>
      </c>
      <c r="N3417">
        <f t="shared" si="427"/>
        <v>1</v>
      </c>
      <c r="O3417">
        <f t="shared" si="428"/>
        <v>1</v>
      </c>
      <c r="P3417">
        <f t="shared" si="429"/>
        <v>0</v>
      </c>
      <c r="Q3417">
        <f t="shared" si="430"/>
        <v>0</v>
      </c>
      <c r="R3417">
        <f t="shared" si="431"/>
        <v>1</v>
      </c>
    </row>
    <row r="3418" spans="1:18" x14ac:dyDescent="0.25">
      <c r="A3418" t="str">
        <f>gait_events!B4823</f>
        <v>pp072</v>
      </c>
      <c r="B3418" t="str">
        <f>VLOOKUP(A3418,participants!A:B,2,0)</f>
        <v>M</v>
      </c>
      <c r="C3418">
        <f>VLOOKUP(A3418,participants!A:C,3,0)</f>
        <v>27</v>
      </c>
      <c r="D3418" t="str">
        <f>VLOOKUP(A3418,participants!A:F,6,0)</f>
        <v>YA</v>
      </c>
      <c r="E3418" t="str">
        <f>IF(LEN(SUBSTITUTE(gait_events!C4823,"_run-",""))&lt;&gt;LEN(gait_events!C4823),LEFT(RIGHT(gait_events!C4823,LEN(gait_events!C4823)-19),FIND("_run-",RIGHT(gait_events!C4823,LEN(gait_events!C4823)-19),1)-1),RIGHT(gait_events!C4823,LEN(gait_events!C4823)-19))</f>
        <v>Preferred</v>
      </c>
      <c r="F3418" t="str">
        <f>IF(LEN(SUBSTITUTE(gait_events!C4823,"_run-",""))&lt;&gt;LEN(gait_events!C4823),RIGHT(gait_events!C4823,LEN(gait_events!C4823)-FIND("_run-",gait_events!C4823,1)-4),"")</f>
        <v/>
      </c>
      <c r="G3418" t="str">
        <f>gait_events!D4823</f>
        <v>right_ankle</v>
      </c>
      <c r="H3418" t="str">
        <f>gait_events!E4823</f>
        <v>IC</v>
      </c>
      <c r="I3418">
        <f>IF(gait_events!F4823&lt;&gt;"",gait_events!F4823,NA())</f>
        <v>548</v>
      </c>
      <c r="J3418">
        <f>IF(gait_events!G4823&lt;&gt;"",gait_events!G4823,NA())</f>
        <v>547</v>
      </c>
      <c r="K3418">
        <f t="shared" si="424"/>
        <v>1</v>
      </c>
      <c r="L3418">
        <f t="shared" si="425"/>
        <v>5</v>
      </c>
      <c r="M3418">
        <f t="shared" si="426"/>
        <v>1</v>
      </c>
      <c r="N3418">
        <f t="shared" si="427"/>
        <v>1</v>
      </c>
      <c r="O3418">
        <f t="shared" si="428"/>
        <v>1</v>
      </c>
      <c r="P3418">
        <f t="shared" si="429"/>
        <v>0</v>
      </c>
      <c r="Q3418">
        <f t="shared" si="430"/>
        <v>0</v>
      </c>
      <c r="R3418">
        <f t="shared" si="431"/>
        <v>1</v>
      </c>
    </row>
    <row r="3419" spans="1:18" x14ac:dyDescent="0.25">
      <c r="A3419" t="str">
        <f>gait_events!B4824</f>
        <v>pp072</v>
      </c>
      <c r="B3419" t="str">
        <f>VLOOKUP(A3419,participants!A:B,2,0)</f>
        <v>M</v>
      </c>
      <c r="C3419">
        <f>VLOOKUP(A3419,participants!A:C,3,0)</f>
        <v>27</v>
      </c>
      <c r="D3419" t="str">
        <f>VLOOKUP(A3419,participants!A:F,6,0)</f>
        <v>YA</v>
      </c>
      <c r="E3419" t="str">
        <f>IF(LEN(SUBSTITUTE(gait_events!C4824,"_run-",""))&lt;&gt;LEN(gait_events!C4824),LEFT(RIGHT(gait_events!C4824,LEN(gait_events!C4824)-19),FIND("_run-",RIGHT(gait_events!C4824,LEN(gait_events!C4824)-19),1)-1),RIGHT(gait_events!C4824,LEN(gait_events!C4824)-19))</f>
        <v>Preferred</v>
      </c>
      <c r="F3419" t="str">
        <f>IF(LEN(SUBSTITUTE(gait_events!C4824,"_run-",""))&lt;&gt;LEN(gait_events!C4824),RIGHT(gait_events!C4824,LEN(gait_events!C4824)-FIND("_run-",gait_events!C4824,1)-4),"")</f>
        <v/>
      </c>
      <c r="G3419" t="str">
        <f>gait_events!D4824</f>
        <v>right_ankle</v>
      </c>
      <c r="H3419" t="str">
        <f>gait_events!E4824</f>
        <v>IC</v>
      </c>
      <c r="I3419">
        <f>IF(gait_events!F4824&lt;&gt;"",gait_events!F4824,NA())</f>
        <v>774</v>
      </c>
      <c r="J3419">
        <f>IF(gait_events!G4824&lt;&gt;"",gait_events!G4824,NA())</f>
        <v>772</v>
      </c>
      <c r="K3419">
        <f t="shared" si="424"/>
        <v>2</v>
      </c>
      <c r="L3419">
        <f t="shared" si="425"/>
        <v>10</v>
      </c>
      <c r="M3419">
        <f t="shared" si="426"/>
        <v>1</v>
      </c>
      <c r="N3419">
        <f t="shared" si="427"/>
        <v>1</v>
      </c>
      <c r="O3419">
        <f t="shared" si="428"/>
        <v>1</v>
      </c>
      <c r="P3419">
        <f t="shared" si="429"/>
        <v>0</v>
      </c>
      <c r="Q3419">
        <f t="shared" si="430"/>
        <v>0</v>
      </c>
      <c r="R3419">
        <f t="shared" si="431"/>
        <v>1</v>
      </c>
    </row>
    <row r="3420" spans="1:18" x14ac:dyDescent="0.25">
      <c r="A3420" t="str">
        <f>gait_events!B4825</f>
        <v>pp072</v>
      </c>
      <c r="B3420" t="str">
        <f>VLOOKUP(A3420,participants!A:B,2,0)</f>
        <v>M</v>
      </c>
      <c r="C3420">
        <f>VLOOKUP(A3420,participants!A:C,3,0)</f>
        <v>27</v>
      </c>
      <c r="D3420" t="str">
        <f>VLOOKUP(A3420,participants!A:F,6,0)</f>
        <v>YA</v>
      </c>
      <c r="E3420" t="str">
        <f>IF(LEN(SUBSTITUTE(gait_events!C4825,"_run-",""))&lt;&gt;LEN(gait_events!C4825),LEFT(RIGHT(gait_events!C4825,LEN(gait_events!C4825)-19),FIND("_run-",RIGHT(gait_events!C4825,LEN(gait_events!C4825)-19),1)-1),RIGHT(gait_events!C4825,LEN(gait_events!C4825)-19))</f>
        <v>Preferred</v>
      </c>
      <c r="F3420" t="str">
        <f>IF(LEN(SUBSTITUTE(gait_events!C4825,"_run-",""))&lt;&gt;LEN(gait_events!C4825),RIGHT(gait_events!C4825,LEN(gait_events!C4825)-FIND("_run-",gait_events!C4825,1)-4),"")</f>
        <v/>
      </c>
      <c r="G3420" t="str">
        <f>gait_events!D4825</f>
        <v>right_ankle</v>
      </c>
      <c r="H3420" t="str">
        <f>gait_events!E4825</f>
        <v>FC</v>
      </c>
      <c r="I3420">
        <f>IF(gait_events!F4825&lt;&gt;"",gait_events!F4825,NA())</f>
        <v>223</v>
      </c>
      <c r="J3420">
        <f>IF(gait_events!G4825&lt;&gt;"",gait_events!G4825,NA())</f>
        <v>223</v>
      </c>
      <c r="K3420">
        <f t="shared" si="424"/>
        <v>0</v>
      </c>
      <c r="L3420">
        <f t="shared" si="425"/>
        <v>0</v>
      </c>
      <c r="M3420">
        <f t="shared" si="426"/>
        <v>1</v>
      </c>
      <c r="N3420">
        <f t="shared" si="427"/>
        <v>1</v>
      </c>
      <c r="O3420">
        <f t="shared" si="428"/>
        <v>1</v>
      </c>
      <c r="P3420">
        <f t="shared" si="429"/>
        <v>0</v>
      </c>
      <c r="Q3420">
        <f t="shared" si="430"/>
        <v>0</v>
      </c>
      <c r="R3420">
        <f t="shared" si="431"/>
        <v>1</v>
      </c>
    </row>
    <row r="3421" spans="1:18" x14ac:dyDescent="0.25">
      <c r="A3421" t="str">
        <f>gait_events!B4826</f>
        <v>pp072</v>
      </c>
      <c r="B3421" t="str">
        <f>VLOOKUP(A3421,participants!A:B,2,0)</f>
        <v>M</v>
      </c>
      <c r="C3421">
        <f>VLOOKUP(A3421,participants!A:C,3,0)</f>
        <v>27</v>
      </c>
      <c r="D3421" t="str">
        <f>VLOOKUP(A3421,participants!A:F,6,0)</f>
        <v>YA</v>
      </c>
      <c r="E3421" t="str">
        <f>IF(LEN(SUBSTITUTE(gait_events!C4826,"_run-",""))&lt;&gt;LEN(gait_events!C4826),LEFT(RIGHT(gait_events!C4826,LEN(gait_events!C4826)-19),FIND("_run-",RIGHT(gait_events!C4826,LEN(gait_events!C4826)-19),1)-1),RIGHT(gait_events!C4826,LEN(gait_events!C4826)-19))</f>
        <v>Preferred</v>
      </c>
      <c r="F3421" t="str">
        <f>IF(LEN(SUBSTITUTE(gait_events!C4826,"_run-",""))&lt;&gt;LEN(gait_events!C4826),RIGHT(gait_events!C4826,LEN(gait_events!C4826)-FIND("_run-",gait_events!C4826,1)-4),"")</f>
        <v/>
      </c>
      <c r="G3421" t="str">
        <f>gait_events!D4826</f>
        <v>right_ankle</v>
      </c>
      <c r="H3421" t="str">
        <f>gait_events!E4826</f>
        <v>FC</v>
      </c>
      <c r="I3421">
        <f>IF(gait_events!F4826&lt;&gt;"",gait_events!F4826,NA())</f>
        <v>455</v>
      </c>
      <c r="J3421">
        <f>IF(gait_events!G4826&lt;&gt;"",gait_events!G4826,NA())</f>
        <v>456</v>
      </c>
      <c r="K3421">
        <f t="shared" si="424"/>
        <v>-1</v>
      </c>
      <c r="L3421">
        <f t="shared" si="425"/>
        <v>-5</v>
      </c>
      <c r="M3421">
        <f t="shared" si="426"/>
        <v>1</v>
      </c>
      <c r="N3421">
        <f t="shared" si="427"/>
        <v>1</v>
      </c>
      <c r="O3421">
        <f t="shared" si="428"/>
        <v>1</v>
      </c>
      <c r="P3421">
        <f t="shared" si="429"/>
        <v>0</v>
      </c>
      <c r="Q3421">
        <f t="shared" si="430"/>
        <v>0</v>
      </c>
      <c r="R3421">
        <f t="shared" si="431"/>
        <v>1</v>
      </c>
    </row>
    <row r="3422" spans="1:18" x14ac:dyDescent="0.25">
      <c r="A3422" t="str">
        <f>gait_events!B4827</f>
        <v>pp072</v>
      </c>
      <c r="B3422" t="str">
        <f>VLOOKUP(A3422,participants!A:B,2,0)</f>
        <v>M</v>
      </c>
      <c r="C3422">
        <f>VLOOKUP(A3422,participants!A:C,3,0)</f>
        <v>27</v>
      </c>
      <c r="D3422" t="str">
        <f>VLOOKUP(A3422,participants!A:F,6,0)</f>
        <v>YA</v>
      </c>
      <c r="E3422" t="str">
        <f>IF(LEN(SUBSTITUTE(gait_events!C4827,"_run-",""))&lt;&gt;LEN(gait_events!C4827),LEFT(RIGHT(gait_events!C4827,LEN(gait_events!C4827)-19),FIND("_run-",RIGHT(gait_events!C4827,LEN(gait_events!C4827)-19),1)-1),RIGHT(gait_events!C4827,LEN(gait_events!C4827)-19))</f>
        <v>Preferred</v>
      </c>
      <c r="F3422" t="str">
        <f>IF(LEN(SUBSTITUTE(gait_events!C4827,"_run-",""))&lt;&gt;LEN(gait_events!C4827),RIGHT(gait_events!C4827,LEN(gait_events!C4827)-FIND("_run-",gait_events!C4827,1)-4),"")</f>
        <v/>
      </c>
      <c r="G3422" t="str">
        <f>gait_events!D4827</f>
        <v>right_ankle</v>
      </c>
      <c r="H3422" t="str">
        <f>gait_events!E4827</f>
        <v>FC</v>
      </c>
      <c r="I3422">
        <f>IF(gait_events!F4827&lt;&gt;"",gait_events!F4827,NA())</f>
        <v>688</v>
      </c>
      <c r="J3422">
        <f>IF(gait_events!G4827&lt;&gt;"",gait_events!G4827,NA())</f>
        <v>682</v>
      </c>
      <c r="K3422">
        <f t="shared" si="424"/>
        <v>6</v>
      </c>
      <c r="L3422">
        <f t="shared" si="425"/>
        <v>30</v>
      </c>
      <c r="M3422">
        <f t="shared" si="426"/>
        <v>1</v>
      </c>
      <c r="N3422">
        <f t="shared" si="427"/>
        <v>1</v>
      </c>
      <c r="O3422">
        <f t="shared" si="428"/>
        <v>1</v>
      </c>
      <c r="P3422">
        <f t="shared" si="429"/>
        <v>0</v>
      </c>
      <c r="Q3422">
        <f t="shared" si="430"/>
        <v>0</v>
      </c>
      <c r="R3422">
        <f t="shared" si="431"/>
        <v>1</v>
      </c>
    </row>
    <row r="3423" spans="1:18" x14ac:dyDescent="0.25">
      <c r="A3423" t="str">
        <f>gait_events!B4828</f>
        <v>pp072</v>
      </c>
      <c r="B3423" t="str">
        <f>VLOOKUP(A3423,participants!A:B,2,0)</f>
        <v>M</v>
      </c>
      <c r="C3423">
        <f>VLOOKUP(A3423,participants!A:C,3,0)</f>
        <v>27</v>
      </c>
      <c r="D3423" t="str">
        <f>VLOOKUP(A3423,participants!A:F,6,0)</f>
        <v>YA</v>
      </c>
      <c r="E3423" t="str">
        <f>IF(LEN(SUBSTITUTE(gait_events!C4828,"_run-",""))&lt;&gt;LEN(gait_events!C4828),LEFT(RIGHT(gait_events!C4828,LEN(gait_events!C4828)-19),FIND("_run-",RIGHT(gait_events!C4828,LEN(gait_events!C4828)-19),1)-1),RIGHT(gait_events!C4828,LEN(gait_events!C4828)-19))</f>
        <v>Preferred</v>
      </c>
      <c r="F3423" t="str">
        <f>IF(LEN(SUBSTITUTE(gait_events!C4828,"_run-",""))&lt;&gt;LEN(gait_events!C4828),RIGHT(gait_events!C4828,LEN(gait_events!C4828)-FIND("_run-",gait_events!C4828,1)-4),"")</f>
        <v/>
      </c>
      <c r="G3423" t="str">
        <f>gait_events!D4828</f>
        <v>right_ankle</v>
      </c>
      <c r="H3423" t="str">
        <f>gait_events!E4828</f>
        <v>FC</v>
      </c>
      <c r="I3423">
        <f>IF(gait_events!F4828&lt;&gt;"",gait_events!F4828,NA())</f>
        <v>928</v>
      </c>
      <c r="J3423">
        <f>IF(gait_events!G4828&lt;&gt;"",gait_events!G4828,NA())</f>
        <v>929</v>
      </c>
      <c r="K3423">
        <f t="shared" si="424"/>
        <v>-1</v>
      </c>
      <c r="L3423">
        <f t="shared" si="425"/>
        <v>-5</v>
      </c>
      <c r="M3423">
        <f t="shared" si="426"/>
        <v>1</v>
      </c>
      <c r="N3423">
        <f t="shared" si="427"/>
        <v>1</v>
      </c>
      <c r="O3423">
        <f t="shared" si="428"/>
        <v>1</v>
      </c>
      <c r="P3423">
        <f t="shared" si="429"/>
        <v>0</v>
      </c>
      <c r="Q3423">
        <f t="shared" si="430"/>
        <v>0</v>
      </c>
      <c r="R3423">
        <f t="shared" si="431"/>
        <v>1</v>
      </c>
    </row>
    <row r="3424" spans="1:18" x14ac:dyDescent="0.25">
      <c r="A3424" t="str">
        <f>gait_events!B4829</f>
        <v>pp072</v>
      </c>
      <c r="B3424" t="str">
        <f>VLOOKUP(A3424,participants!A:B,2,0)</f>
        <v>M</v>
      </c>
      <c r="C3424">
        <f>VLOOKUP(A3424,participants!A:C,3,0)</f>
        <v>27</v>
      </c>
      <c r="D3424" t="str">
        <f>VLOOKUP(A3424,participants!A:F,6,0)</f>
        <v>YA</v>
      </c>
      <c r="E3424" t="str">
        <f>IF(LEN(SUBSTITUTE(gait_events!C4829,"_run-",""))&lt;&gt;LEN(gait_events!C4829),LEFT(RIGHT(gait_events!C4829,LEN(gait_events!C4829)-19),FIND("_run-",RIGHT(gait_events!C4829,LEN(gait_events!C4829)-19),1)-1),RIGHT(gait_events!C4829,LEN(gait_events!C4829)-19))</f>
        <v>Preferred</v>
      </c>
      <c r="F3424" t="str">
        <f>IF(LEN(SUBSTITUTE(gait_events!C4829,"_run-",""))&lt;&gt;LEN(gait_events!C4829),RIGHT(gait_events!C4829,LEN(gait_events!C4829)-FIND("_run-",gait_events!C4829,1)-4),"")</f>
        <v/>
      </c>
      <c r="G3424" t="str">
        <f>gait_events!D4829</f>
        <v>left_shank</v>
      </c>
      <c r="H3424" t="str">
        <f>gait_events!E4829</f>
        <v>IC</v>
      </c>
      <c r="I3424">
        <f>IF(gait_events!F4829&lt;&gt;"",gait_events!F4829,NA())</f>
        <v>190</v>
      </c>
      <c r="J3424">
        <f>IF(gait_events!G4829&lt;&gt;"",gait_events!G4829,NA())</f>
        <v>193</v>
      </c>
      <c r="K3424">
        <f t="shared" si="424"/>
        <v>-3</v>
      </c>
      <c r="L3424">
        <f t="shared" si="425"/>
        <v>-15</v>
      </c>
      <c r="M3424">
        <f t="shared" si="426"/>
        <v>1</v>
      </c>
      <c r="N3424">
        <f t="shared" si="427"/>
        <v>1</v>
      </c>
      <c r="O3424">
        <f t="shared" si="428"/>
        <v>1</v>
      </c>
      <c r="P3424">
        <f t="shared" si="429"/>
        <v>0</v>
      </c>
      <c r="Q3424">
        <f t="shared" si="430"/>
        <v>0</v>
      </c>
      <c r="R3424">
        <f t="shared" si="431"/>
        <v>1</v>
      </c>
    </row>
    <row r="3425" spans="1:18" x14ac:dyDescent="0.25">
      <c r="A3425" t="str">
        <f>gait_events!B4830</f>
        <v>pp072</v>
      </c>
      <c r="B3425" t="str">
        <f>VLOOKUP(A3425,participants!A:B,2,0)</f>
        <v>M</v>
      </c>
      <c r="C3425">
        <f>VLOOKUP(A3425,participants!A:C,3,0)</f>
        <v>27</v>
      </c>
      <c r="D3425" t="str">
        <f>VLOOKUP(A3425,participants!A:F,6,0)</f>
        <v>YA</v>
      </c>
      <c r="E3425" t="str">
        <f>IF(LEN(SUBSTITUTE(gait_events!C4830,"_run-",""))&lt;&gt;LEN(gait_events!C4830),LEFT(RIGHT(gait_events!C4830,LEN(gait_events!C4830)-19),FIND("_run-",RIGHT(gait_events!C4830,LEN(gait_events!C4830)-19),1)-1),RIGHT(gait_events!C4830,LEN(gait_events!C4830)-19))</f>
        <v>Preferred</v>
      </c>
      <c r="F3425" t="str">
        <f>IF(LEN(SUBSTITUTE(gait_events!C4830,"_run-",""))&lt;&gt;LEN(gait_events!C4830),RIGHT(gait_events!C4830,LEN(gait_events!C4830)-FIND("_run-",gait_events!C4830,1)-4),"")</f>
        <v/>
      </c>
      <c r="G3425" t="str">
        <f>gait_events!D4830</f>
        <v>left_shank</v>
      </c>
      <c r="H3425" t="str">
        <f>gait_events!E4830</f>
        <v>IC</v>
      </c>
      <c r="I3425">
        <f>IF(gait_events!F4830&lt;&gt;"",gait_events!F4830,NA())</f>
        <v>429</v>
      </c>
      <c r="J3425">
        <f>IF(gait_events!G4830&lt;&gt;"",gait_events!G4830,NA())</f>
        <v>428</v>
      </c>
      <c r="K3425">
        <f t="shared" si="424"/>
        <v>1</v>
      </c>
      <c r="L3425">
        <f t="shared" si="425"/>
        <v>5</v>
      </c>
      <c r="M3425">
        <f t="shared" si="426"/>
        <v>1</v>
      </c>
      <c r="N3425">
        <f t="shared" si="427"/>
        <v>1</v>
      </c>
      <c r="O3425">
        <f t="shared" si="428"/>
        <v>1</v>
      </c>
      <c r="P3425">
        <f t="shared" si="429"/>
        <v>0</v>
      </c>
      <c r="Q3425">
        <f t="shared" si="430"/>
        <v>0</v>
      </c>
      <c r="R3425">
        <f t="shared" si="431"/>
        <v>1</v>
      </c>
    </row>
    <row r="3426" spans="1:18" x14ac:dyDescent="0.25">
      <c r="A3426" t="str">
        <f>gait_events!B4831</f>
        <v>pp072</v>
      </c>
      <c r="B3426" t="str">
        <f>VLOOKUP(A3426,participants!A:B,2,0)</f>
        <v>M</v>
      </c>
      <c r="C3426">
        <f>VLOOKUP(A3426,participants!A:C,3,0)</f>
        <v>27</v>
      </c>
      <c r="D3426" t="str">
        <f>VLOOKUP(A3426,participants!A:F,6,0)</f>
        <v>YA</v>
      </c>
      <c r="E3426" t="str">
        <f>IF(LEN(SUBSTITUTE(gait_events!C4831,"_run-",""))&lt;&gt;LEN(gait_events!C4831),LEFT(RIGHT(gait_events!C4831,LEN(gait_events!C4831)-19),FIND("_run-",RIGHT(gait_events!C4831,LEN(gait_events!C4831)-19),1)-1),RIGHT(gait_events!C4831,LEN(gait_events!C4831)-19))</f>
        <v>Preferred</v>
      </c>
      <c r="F3426" t="str">
        <f>IF(LEN(SUBSTITUTE(gait_events!C4831,"_run-",""))&lt;&gt;LEN(gait_events!C4831),RIGHT(gait_events!C4831,LEN(gait_events!C4831)-FIND("_run-",gait_events!C4831,1)-4),"")</f>
        <v/>
      </c>
      <c r="G3426" t="str">
        <f>gait_events!D4831</f>
        <v>left_shank</v>
      </c>
      <c r="H3426" t="str">
        <f>gait_events!E4831</f>
        <v>IC</v>
      </c>
      <c r="I3426">
        <f>IF(gait_events!F4831&lt;&gt;"",gait_events!F4831,NA())</f>
        <v>660</v>
      </c>
      <c r="J3426">
        <f>IF(gait_events!G4831&lt;&gt;"",gait_events!G4831,NA())</f>
        <v>660</v>
      </c>
      <c r="K3426">
        <f t="shared" si="424"/>
        <v>0</v>
      </c>
      <c r="L3426">
        <f t="shared" si="425"/>
        <v>0</v>
      </c>
      <c r="M3426">
        <f t="shared" si="426"/>
        <v>1</v>
      </c>
      <c r="N3426">
        <f t="shared" si="427"/>
        <v>1</v>
      </c>
      <c r="O3426">
        <f t="shared" si="428"/>
        <v>1</v>
      </c>
      <c r="P3426">
        <f t="shared" si="429"/>
        <v>0</v>
      </c>
      <c r="Q3426">
        <f t="shared" si="430"/>
        <v>0</v>
      </c>
      <c r="R3426">
        <f t="shared" si="431"/>
        <v>1</v>
      </c>
    </row>
    <row r="3427" spans="1:18" x14ac:dyDescent="0.25">
      <c r="A3427" t="str">
        <f>gait_events!B4832</f>
        <v>pp072</v>
      </c>
      <c r="B3427" t="str">
        <f>VLOOKUP(A3427,participants!A:B,2,0)</f>
        <v>M</v>
      </c>
      <c r="C3427">
        <f>VLOOKUP(A3427,participants!A:C,3,0)</f>
        <v>27</v>
      </c>
      <c r="D3427" t="str">
        <f>VLOOKUP(A3427,participants!A:F,6,0)</f>
        <v>YA</v>
      </c>
      <c r="E3427" t="str">
        <f>IF(LEN(SUBSTITUTE(gait_events!C4832,"_run-",""))&lt;&gt;LEN(gait_events!C4832),LEFT(RIGHT(gait_events!C4832,LEN(gait_events!C4832)-19),FIND("_run-",RIGHT(gait_events!C4832,LEN(gait_events!C4832)-19),1)-1),RIGHT(gait_events!C4832,LEN(gait_events!C4832)-19))</f>
        <v>Preferred</v>
      </c>
      <c r="F3427" t="str">
        <f>IF(LEN(SUBSTITUTE(gait_events!C4832,"_run-",""))&lt;&gt;LEN(gait_events!C4832),RIGHT(gait_events!C4832,LEN(gait_events!C4832)-FIND("_run-",gait_events!C4832,1)-4),"")</f>
        <v/>
      </c>
      <c r="G3427" t="str">
        <f>gait_events!D4832</f>
        <v>left_shank</v>
      </c>
      <c r="H3427" t="str">
        <f>gait_events!E4832</f>
        <v>IC</v>
      </c>
      <c r="I3427">
        <f>IF(gait_events!F4832&lt;&gt;"",gait_events!F4832,NA())</f>
        <v>896</v>
      </c>
      <c r="J3427">
        <f>IF(gait_events!G4832&lt;&gt;"",gait_events!G4832,NA())</f>
        <v>895</v>
      </c>
      <c r="K3427">
        <f t="shared" si="424"/>
        <v>1</v>
      </c>
      <c r="L3427">
        <f t="shared" si="425"/>
        <v>5</v>
      </c>
      <c r="M3427">
        <f t="shared" si="426"/>
        <v>1</v>
      </c>
      <c r="N3427">
        <f t="shared" si="427"/>
        <v>1</v>
      </c>
      <c r="O3427">
        <f t="shared" si="428"/>
        <v>1</v>
      </c>
      <c r="P3427">
        <f t="shared" si="429"/>
        <v>0</v>
      </c>
      <c r="Q3427">
        <f t="shared" si="430"/>
        <v>0</v>
      </c>
      <c r="R3427">
        <f t="shared" si="431"/>
        <v>1</v>
      </c>
    </row>
    <row r="3428" spans="1:18" x14ac:dyDescent="0.25">
      <c r="A3428" t="str">
        <f>gait_events!B4833</f>
        <v>pp072</v>
      </c>
      <c r="B3428" t="str">
        <f>VLOOKUP(A3428,participants!A:B,2,0)</f>
        <v>M</v>
      </c>
      <c r="C3428">
        <f>VLOOKUP(A3428,participants!A:C,3,0)</f>
        <v>27</v>
      </c>
      <c r="D3428" t="str">
        <f>VLOOKUP(A3428,participants!A:F,6,0)</f>
        <v>YA</v>
      </c>
      <c r="E3428" t="str">
        <f>IF(LEN(SUBSTITUTE(gait_events!C4833,"_run-",""))&lt;&gt;LEN(gait_events!C4833),LEFT(RIGHT(gait_events!C4833,LEN(gait_events!C4833)-19),FIND("_run-",RIGHT(gait_events!C4833,LEN(gait_events!C4833)-19),1)-1),RIGHT(gait_events!C4833,LEN(gait_events!C4833)-19))</f>
        <v>Preferred</v>
      </c>
      <c r="F3428" t="str">
        <f>IF(LEN(SUBSTITUTE(gait_events!C4833,"_run-",""))&lt;&gt;LEN(gait_events!C4833),RIGHT(gait_events!C4833,LEN(gait_events!C4833)-FIND("_run-",gait_events!C4833,1)-4),"")</f>
        <v/>
      </c>
      <c r="G3428" t="str">
        <f>gait_events!D4833</f>
        <v>left_shank</v>
      </c>
      <c r="H3428" t="str">
        <f>gait_events!E4833</f>
        <v>FC</v>
      </c>
      <c r="I3428">
        <f>IF(gait_events!F4833&lt;&gt;"",gait_events!F4833,NA())</f>
        <v>100</v>
      </c>
      <c r="J3428">
        <f>IF(gait_events!G4833&lt;&gt;"",gait_events!G4833,NA())</f>
        <v>104</v>
      </c>
      <c r="K3428">
        <f t="shared" si="424"/>
        <v>-4</v>
      </c>
      <c r="L3428">
        <f t="shared" si="425"/>
        <v>-20</v>
      </c>
      <c r="M3428">
        <f t="shared" si="426"/>
        <v>1</v>
      </c>
      <c r="N3428">
        <f t="shared" si="427"/>
        <v>1</v>
      </c>
      <c r="O3428">
        <f t="shared" si="428"/>
        <v>1</v>
      </c>
      <c r="P3428">
        <f t="shared" si="429"/>
        <v>0</v>
      </c>
      <c r="Q3428">
        <f t="shared" si="430"/>
        <v>0</v>
      </c>
      <c r="R3428">
        <f t="shared" si="431"/>
        <v>1</v>
      </c>
    </row>
    <row r="3429" spans="1:18" x14ac:dyDescent="0.25">
      <c r="A3429" t="str">
        <f>gait_events!B4834</f>
        <v>pp072</v>
      </c>
      <c r="B3429" t="str">
        <f>VLOOKUP(A3429,participants!A:B,2,0)</f>
        <v>M</v>
      </c>
      <c r="C3429">
        <f>VLOOKUP(A3429,participants!A:C,3,0)</f>
        <v>27</v>
      </c>
      <c r="D3429" t="str">
        <f>VLOOKUP(A3429,participants!A:F,6,0)</f>
        <v>YA</v>
      </c>
      <c r="E3429" t="str">
        <f>IF(LEN(SUBSTITUTE(gait_events!C4834,"_run-",""))&lt;&gt;LEN(gait_events!C4834),LEFT(RIGHT(gait_events!C4834,LEN(gait_events!C4834)-19),FIND("_run-",RIGHT(gait_events!C4834,LEN(gait_events!C4834)-19),1)-1),RIGHT(gait_events!C4834,LEN(gait_events!C4834)-19))</f>
        <v>Preferred</v>
      </c>
      <c r="F3429" t="str">
        <f>IF(LEN(SUBSTITUTE(gait_events!C4834,"_run-",""))&lt;&gt;LEN(gait_events!C4834),RIGHT(gait_events!C4834,LEN(gait_events!C4834)-FIND("_run-",gait_events!C4834,1)-4),"")</f>
        <v/>
      </c>
      <c r="G3429" t="str">
        <f>gait_events!D4834</f>
        <v>left_shank</v>
      </c>
      <c r="H3429" t="str">
        <f>gait_events!E4834</f>
        <v>FC</v>
      </c>
      <c r="I3429">
        <f>IF(gait_events!F4834&lt;&gt;"",gait_events!F4834,NA())</f>
        <v>340</v>
      </c>
      <c r="J3429">
        <f>IF(gait_events!G4834&lt;&gt;"",gait_events!G4834,NA())</f>
        <v>347</v>
      </c>
      <c r="K3429">
        <f t="shared" si="424"/>
        <v>-7</v>
      </c>
      <c r="L3429">
        <f t="shared" si="425"/>
        <v>-35</v>
      </c>
      <c r="M3429">
        <f t="shared" si="426"/>
        <v>1</v>
      </c>
      <c r="N3429">
        <f t="shared" si="427"/>
        <v>1</v>
      </c>
      <c r="O3429">
        <f t="shared" si="428"/>
        <v>1</v>
      </c>
      <c r="P3429">
        <f t="shared" si="429"/>
        <v>0</v>
      </c>
      <c r="Q3429">
        <f t="shared" si="430"/>
        <v>0</v>
      </c>
      <c r="R3429">
        <f t="shared" si="431"/>
        <v>1</v>
      </c>
    </row>
    <row r="3430" spans="1:18" x14ac:dyDescent="0.25">
      <c r="A3430" t="str">
        <f>gait_events!B4835</f>
        <v>pp072</v>
      </c>
      <c r="B3430" t="str">
        <f>VLOOKUP(A3430,participants!A:B,2,0)</f>
        <v>M</v>
      </c>
      <c r="C3430">
        <f>VLOOKUP(A3430,participants!A:C,3,0)</f>
        <v>27</v>
      </c>
      <c r="D3430" t="str">
        <f>VLOOKUP(A3430,participants!A:F,6,0)</f>
        <v>YA</v>
      </c>
      <c r="E3430" t="str">
        <f>IF(LEN(SUBSTITUTE(gait_events!C4835,"_run-",""))&lt;&gt;LEN(gait_events!C4835),LEFT(RIGHT(gait_events!C4835,LEN(gait_events!C4835)-19),FIND("_run-",RIGHT(gait_events!C4835,LEN(gait_events!C4835)-19),1)-1),RIGHT(gait_events!C4835,LEN(gait_events!C4835)-19))</f>
        <v>Preferred</v>
      </c>
      <c r="F3430" t="str">
        <f>IF(LEN(SUBSTITUTE(gait_events!C4835,"_run-",""))&lt;&gt;LEN(gait_events!C4835),RIGHT(gait_events!C4835,LEN(gait_events!C4835)-FIND("_run-",gait_events!C4835,1)-4),"")</f>
        <v/>
      </c>
      <c r="G3430" t="str">
        <f>gait_events!D4835</f>
        <v>left_shank</v>
      </c>
      <c r="H3430" t="str">
        <f>gait_events!E4835</f>
        <v>FC</v>
      </c>
      <c r="I3430">
        <f>IF(gait_events!F4835&lt;&gt;"",gait_events!F4835,NA())</f>
        <v>572</v>
      </c>
      <c r="J3430">
        <f>IF(gait_events!G4835&lt;&gt;"",gait_events!G4835,NA())</f>
        <v>576</v>
      </c>
      <c r="K3430">
        <f t="shared" si="424"/>
        <v>-4</v>
      </c>
      <c r="L3430">
        <f t="shared" si="425"/>
        <v>-20</v>
      </c>
      <c r="M3430">
        <f t="shared" si="426"/>
        <v>1</v>
      </c>
      <c r="N3430">
        <f t="shared" si="427"/>
        <v>1</v>
      </c>
      <c r="O3430">
        <f t="shared" si="428"/>
        <v>1</v>
      </c>
      <c r="P3430">
        <f t="shared" si="429"/>
        <v>0</v>
      </c>
      <c r="Q3430">
        <f t="shared" si="430"/>
        <v>0</v>
      </c>
      <c r="R3430">
        <f t="shared" si="431"/>
        <v>1</v>
      </c>
    </row>
    <row r="3431" spans="1:18" x14ac:dyDescent="0.25">
      <c r="A3431" t="str">
        <f>gait_events!B4836</f>
        <v>pp072</v>
      </c>
      <c r="B3431" t="str">
        <f>VLOOKUP(A3431,participants!A:B,2,0)</f>
        <v>M</v>
      </c>
      <c r="C3431">
        <f>VLOOKUP(A3431,participants!A:C,3,0)</f>
        <v>27</v>
      </c>
      <c r="D3431" t="str">
        <f>VLOOKUP(A3431,participants!A:F,6,0)</f>
        <v>YA</v>
      </c>
      <c r="E3431" t="str">
        <f>IF(LEN(SUBSTITUTE(gait_events!C4836,"_run-",""))&lt;&gt;LEN(gait_events!C4836),LEFT(RIGHT(gait_events!C4836,LEN(gait_events!C4836)-19),FIND("_run-",RIGHT(gait_events!C4836,LEN(gait_events!C4836)-19),1)-1),RIGHT(gait_events!C4836,LEN(gait_events!C4836)-19))</f>
        <v>Preferred</v>
      </c>
      <c r="F3431" t="str">
        <f>IF(LEN(SUBSTITUTE(gait_events!C4836,"_run-",""))&lt;&gt;LEN(gait_events!C4836),RIGHT(gait_events!C4836,LEN(gait_events!C4836)-FIND("_run-",gait_events!C4836,1)-4),"")</f>
        <v/>
      </c>
      <c r="G3431" t="str">
        <f>gait_events!D4836</f>
        <v>left_shank</v>
      </c>
      <c r="H3431" t="str">
        <f>gait_events!E4836</f>
        <v>FC</v>
      </c>
      <c r="I3431">
        <f>IF(gait_events!F4836&lt;&gt;"",gait_events!F4836,NA())</f>
        <v>806</v>
      </c>
      <c r="J3431">
        <f>IF(gait_events!G4836&lt;&gt;"",gait_events!G4836,NA())</f>
        <v>810</v>
      </c>
      <c r="K3431">
        <f t="shared" si="424"/>
        <v>-4</v>
      </c>
      <c r="L3431">
        <f t="shared" si="425"/>
        <v>-20</v>
      </c>
      <c r="M3431">
        <f t="shared" si="426"/>
        <v>1</v>
      </c>
      <c r="N3431">
        <f t="shared" si="427"/>
        <v>1</v>
      </c>
      <c r="O3431">
        <f t="shared" si="428"/>
        <v>1</v>
      </c>
      <c r="P3431">
        <f t="shared" si="429"/>
        <v>0</v>
      </c>
      <c r="Q3431">
        <f t="shared" si="430"/>
        <v>0</v>
      </c>
      <c r="R3431">
        <f t="shared" si="431"/>
        <v>1</v>
      </c>
    </row>
    <row r="3432" spans="1:18" x14ac:dyDescent="0.25">
      <c r="A3432" t="str">
        <f>gait_events!B4837</f>
        <v>pp072</v>
      </c>
      <c r="B3432" t="str">
        <f>VLOOKUP(A3432,participants!A:B,2,0)</f>
        <v>M</v>
      </c>
      <c r="C3432">
        <f>VLOOKUP(A3432,participants!A:C,3,0)</f>
        <v>27</v>
      </c>
      <c r="D3432" t="str">
        <f>VLOOKUP(A3432,participants!A:F,6,0)</f>
        <v>YA</v>
      </c>
      <c r="E3432" t="str">
        <f>IF(LEN(SUBSTITUTE(gait_events!C4837,"_run-",""))&lt;&gt;LEN(gait_events!C4837),LEFT(RIGHT(gait_events!C4837,LEN(gait_events!C4837)-19),FIND("_run-",RIGHT(gait_events!C4837,LEN(gait_events!C4837)-19),1)-1),RIGHT(gait_events!C4837,LEN(gait_events!C4837)-19))</f>
        <v>Preferred</v>
      </c>
      <c r="F3432" t="str">
        <f>IF(LEN(SUBSTITUTE(gait_events!C4837,"_run-",""))&lt;&gt;LEN(gait_events!C4837),RIGHT(gait_events!C4837,LEN(gait_events!C4837)-FIND("_run-",gait_events!C4837,1)-4),"")</f>
        <v/>
      </c>
      <c r="G3432" t="str">
        <f>gait_events!D4837</f>
        <v>right_shank</v>
      </c>
      <c r="H3432" t="str">
        <f>gait_events!E4837</f>
        <v>IC</v>
      </c>
      <c r="I3432">
        <f>IF(gait_events!F4837&lt;&gt;"",gait_events!F4837,NA())</f>
        <v>62</v>
      </c>
      <c r="J3432" t="e">
        <f>IF(gait_events!G4837&lt;&gt;"",gait_events!G4837,NA())</f>
        <v>#N/A</v>
      </c>
      <c r="K3432" t="e">
        <f t="shared" si="424"/>
        <v>#N/A</v>
      </c>
      <c r="L3432" t="e">
        <f t="shared" si="425"/>
        <v>#N/A</v>
      </c>
      <c r="M3432">
        <f t="shared" si="426"/>
        <v>1</v>
      </c>
      <c r="N3432">
        <f t="shared" si="427"/>
        <v>0</v>
      </c>
      <c r="O3432">
        <f t="shared" si="428"/>
        <v>0</v>
      </c>
      <c r="P3432">
        <f t="shared" si="429"/>
        <v>1</v>
      </c>
      <c r="Q3432">
        <f t="shared" si="430"/>
        <v>0</v>
      </c>
      <c r="R3432">
        <f t="shared" si="431"/>
        <v>1</v>
      </c>
    </row>
    <row r="3433" spans="1:18" x14ac:dyDescent="0.25">
      <c r="A3433" t="str">
        <f>gait_events!B4838</f>
        <v>pp072</v>
      </c>
      <c r="B3433" t="str">
        <f>VLOOKUP(A3433,participants!A:B,2,0)</f>
        <v>M</v>
      </c>
      <c r="C3433">
        <f>VLOOKUP(A3433,participants!A:C,3,0)</f>
        <v>27</v>
      </c>
      <c r="D3433" t="str">
        <f>VLOOKUP(A3433,participants!A:F,6,0)</f>
        <v>YA</v>
      </c>
      <c r="E3433" t="str">
        <f>IF(LEN(SUBSTITUTE(gait_events!C4838,"_run-",""))&lt;&gt;LEN(gait_events!C4838),LEFT(RIGHT(gait_events!C4838,LEN(gait_events!C4838)-19),FIND("_run-",RIGHT(gait_events!C4838,LEN(gait_events!C4838)-19),1)-1),RIGHT(gait_events!C4838,LEN(gait_events!C4838)-19))</f>
        <v>Preferred</v>
      </c>
      <c r="F3433" t="str">
        <f>IF(LEN(SUBSTITUTE(gait_events!C4838,"_run-",""))&lt;&gt;LEN(gait_events!C4838),RIGHT(gait_events!C4838,LEN(gait_events!C4838)-FIND("_run-",gait_events!C4838,1)-4),"")</f>
        <v/>
      </c>
      <c r="G3433" t="str">
        <f>gait_events!D4838</f>
        <v>right_shank</v>
      </c>
      <c r="H3433" t="str">
        <f>gait_events!E4838</f>
        <v>IC</v>
      </c>
      <c r="I3433">
        <f>IF(gait_events!F4838&lt;&gt;"",gait_events!F4838,NA())</f>
        <v>314</v>
      </c>
      <c r="J3433">
        <f>IF(gait_events!G4838&lt;&gt;"",gait_events!G4838,NA())</f>
        <v>312</v>
      </c>
      <c r="K3433">
        <f t="shared" si="424"/>
        <v>2</v>
      </c>
      <c r="L3433">
        <f t="shared" si="425"/>
        <v>10</v>
      </c>
      <c r="M3433">
        <f t="shared" si="426"/>
        <v>1</v>
      </c>
      <c r="N3433">
        <f t="shared" si="427"/>
        <v>1</v>
      </c>
      <c r="O3433">
        <f t="shared" si="428"/>
        <v>1</v>
      </c>
      <c r="P3433">
        <f t="shared" si="429"/>
        <v>0</v>
      </c>
      <c r="Q3433">
        <f t="shared" si="430"/>
        <v>0</v>
      </c>
      <c r="R3433">
        <f t="shared" si="431"/>
        <v>1</v>
      </c>
    </row>
    <row r="3434" spans="1:18" x14ac:dyDescent="0.25">
      <c r="A3434" t="str">
        <f>gait_events!B4839</f>
        <v>pp072</v>
      </c>
      <c r="B3434" t="str">
        <f>VLOOKUP(A3434,participants!A:B,2,0)</f>
        <v>M</v>
      </c>
      <c r="C3434">
        <f>VLOOKUP(A3434,participants!A:C,3,0)</f>
        <v>27</v>
      </c>
      <c r="D3434" t="str">
        <f>VLOOKUP(A3434,participants!A:F,6,0)</f>
        <v>YA</v>
      </c>
      <c r="E3434" t="str">
        <f>IF(LEN(SUBSTITUTE(gait_events!C4839,"_run-",""))&lt;&gt;LEN(gait_events!C4839),LEFT(RIGHT(gait_events!C4839,LEN(gait_events!C4839)-19),FIND("_run-",RIGHT(gait_events!C4839,LEN(gait_events!C4839)-19),1)-1),RIGHT(gait_events!C4839,LEN(gait_events!C4839)-19))</f>
        <v>Preferred</v>
      </c>
      <c r="F3434" t="str">
        <f>IF(LEN(SUBSTITUTE(gait_events!C4839,"_run-",""))&lt;&gt;LEN(gait_events!C4839),RIGHT(gait_events!C4839,LEN(gait_events!C4839)-FIND("_run-",gait_events!C4839,1)-4),"")</f>
        <v/>
      </c>
      <c r="G3434" t="str">
        <f>gait_events!D4839</f>
        <v>right_shank</v>
      </c>
      <c r="H3434" t="str">
        <f>gait_events!E4839</f>
        <v>IC</v>
      </c>
      <c r="I3434">
        <f>IF(gait_events!F4839&lt;&gt;"",gait_events!F4839,NA())</f>
        <v>548</v>
      </c>
      <c r="J3434">
        <f>IF(gait_events!G4839&lt;&gt;"",gait_events!G4839,NA())</f>
        <v>548</v>
      </c>
      <c r="K3434">
        <f t="shared" si="424"/>
        <v>0</v>
      </c>
      <c r="L3434">
        <f t="shared" si="425"/>
        <v>0</v>
      </c>
      <c r="M3434">
        <f t="shared" si="426"/>
        <v>1</v>
      </c>
      <c r="N3434">
        <f t="shared" si="427"/>
        <v>1</v>
      </c>
      <c r="O3434">
        <f t="shared" si="428"/>
        <v>1</v>
      </c>
      <c r="P3434">
        <f t="shared" si="429"/>
        <v>0</v>
      </c>
      <c r="Q3434">
        <f t="shared" si="430"/>
        <v>0</v>
      </c>
      <c r="R3434">
        <f t="shared" si="431"/>
        <v>1</v>
      </c>
    </row>
    <row r="3435" spans="1:18" x14ac:dyDescent="0.25">
      <c r="A3435" t="str">
        <f>gait_events!B4840</f>
        <v>pp072</v>
      </c>
      <c r="B3435" t="str">
        <f>VLOOKUP(A3435,participants!A:B,2,0)</f>
        <v>M</v>
      </c>
      <c r="C3435">
        <f>VLOOKUP(A3435,participants!A:C,3,0)</f>
        <v>27</v>
      </c>
      <c r="D3435" t="str">
        <f>VLOOKUP(A3435,participants!A:F,6,0)</f>
        <v>YA</v>
      </c>
      <c r="E3435" t="str">
        <f>IF(LEN(SUBSTITUTE(gait_events!C4840,"_run-",""))&lt;&gt;LEN(gait_events!C4840),LEFT(RIGHT(gait_events!C4840,LEN(gait_events!C4840)-19),FIND("_run-",RIGHT(gait_events!C4840,LEN(gait_events!C4840)-19),1)-1),RIGHT(gait_events!C4840,LEN(gait_events!C4840)-19))</f>
        <v>Preferred</v>
      </c>
      <c r="F3435" t="str">
        <f>IF(LEN(SUBSTITUTE(gait_events!C4840,"_run-",""))&lt;&gt;LEN(gait_events!C4840),RIGHT(gait_events!C4840,LEN(gait_events!C4840)-FIND("_run-",gait_events!C4840,1)-4),"")</f>
        <v/>
      </c>
      <c r="G3435" t="str">
        <f>gait_events!D4840</f>
        <v>right_shank</v>
      </c>
      <c r="H3435" t="str">
        <f>gait_events!E4840</f>
        <v>IC</v>
      </c>
      <c r="I3435">
        <f>IF(gait_events!F4840&lt;&gt;"",gait_events!F4840,NA())</f>
        <v>774</v>
      </c>
      <c r="J3435">
        <f>IF(gait_events!G4840&lt;&gt;"",gait_events!G4840,NA())</f>
        <v>775</v>
      </c>
      <c r="K3435">
        <f t="shared" si="424"/>
        <v>-1</v>
      </c>
      <c r="L3435">
        <f t="shared" si="425"/>
        <v>-5</v>
      </c>
      <c r="M3435">
        <f t="shared" si="426"/>
        <v>1</v>
      </c>
      <c r="N3435">
        <f t="shared" si="427"/>
        <v>1</v>
      </c>
      <c r="O3435">
        <f t="shared" si="428"/>
        <v>1</v>
      </c>
      <c r="P3435">
        <f t="shared" si="429"/>
        <v>0</v>
      </c>
      <c r="Q3435">
        <f t="shared" si="430"/>
        <v>0</v>
      </c>
      <c r="R3435">
        <f t="shared" si="431"/>
        <v>1</v>
      </c>
    </row>
    <row r="3436" spans="1:18" x14ac:dyDescent="0.25">
      <c r="A3436" t="str">
        <f>gait_events!B4841</f>
        <v>pp072</v>
      </c>
      <c r="B3436" t="str">
        <f>VLOOKUP(A3436,participants!A:B,2,0)</f>
        <v>M</v>
      </c>
      <c r="C3436">
        <f>VLOOKUP(A3436,participants!A:C,3,0)</f>
        <v>27</v>
      </c>
      <c r="D3436" t="str">
        <f>VLOOKUP(A3436,participants!A:F,6,0)</f>
        <v>YA</v>
      </c>
      <c r="E3436" t="str">
        <f>IF(LEN(SUBSTITUTE(gait_events!C4841,"_run-",""))&lt;&gt;LEN(gait_events!C4841),LEFT(RIGHT(gait_events!C4841,LEN(gait_events!C4841)-19),FIND("_run-",RIGHT(gait_events!C4841,LEN(gait_events!C4841)-19),1)-1),RIGHT(gait_events!C4841,LEN(gait_events!C4841)-19))</f>
        <v>Preferred</v>
      </c>
      <c r="F3436" t="str">
        <f>IF(LEN(SUBSTITUTE(gait_events!C4841,"_run-",""))&lt;&gt;LEN(gait_events!C4841),RIGHT(gait_events!C4841,LEN(gait_events!C4841)-FIND("_run-",gait_events!C4841,1)-4),"")</f>
        <v/>
      </c>
      <c r="G3436" t="str">
        <f>gait_events!D4841</f>
        <v>right_shank</v>
      </c>
      <c r="H3436" t="str">
        <f>gait_events!E4841</f>
        <v>FC</v>
      </c>
      <c r="I3436">
        <f>IF(gait_events!F4841&lt;&gt;"",gait_events!F4841,NA())</f>
        <v>223</v>
      </c>
      <c r="J3436">
        <f>IF(gait_events!G4841&lt;&gt;"",gait_events!G4841,NA())</f>
        <v>226</v>
      </c>
      <c r="K3436">
        <f t="shared" si="424"/>
        <v>-3</v>
      </c>
      <c r="L3436">
        <f t="shared" si="425"/>
        <v>-15</v>
      </c>
      <c r="M3436">
        <f t="shared" si="426"/>
        <v>1</v>
      </c>
      <c r="N3436">
        <f t="shared" si="427"/>
        <v>1</v>
      </c>
      <c r="O3436">
        <f t="shared" si="428"/>
        <v>1</v>
      </c>
      <c r="P3436">
        <f t="shared" si="429"/>
        <v>0</v>
      </c>
      <c r="Q3436">
        <f t="shared" si="430"/>
        <v>0</v>
      </c>
      <c r="R3436">
        <f t="shared" si="431"/>
        <v>1</v>
      </c>
    </row>
    <row r="3437" spans="1:18" x14ac:dyDescent="0.25">
      <c r="A3437" t="str">
        <f>gait_events!B4842</f>
        <v>pp072</v>
      </c>
      <c r="B3437" t="str">
        <f>VLOOKUP(A3437,participants!A:B,2,0)</f>
        <v>M</v>
      </c>
      <c r="C3437">
        <f>VLOOKUP(A3437,participants!A:C,3,0)</f>
        <v>27</v>
      </c>
      <c r="D3437" t="str">
        <f>VLOOKUP(A3437,participants!A:F,6,0)</f>
        <v>YA</v>
      </c>
      <c r="E3437" t="str">
        <f>IF(LEN(SUBSTITUTE(gait_events!C4842,"_run-",""))&lt;&gt;LEN(gait_events!C4842),LEFT(RIGHT(gait_events!C4842,LEN(gait_events!C4842)-19),FIND("_run-",RIGHT(gait_events!C4842,LEN(gait_events!C4842)-19),1)-1),RIGHT(gait_events!C4842,LEN(gait_events!C4842)-19))</f>
        <v>Preferred</v>
      </c>
      <c r="F3437" t="str">
        <f>IF(LEN(SUBSTITUTE(gait_events!C4842,"_run-",""))&lt;&gt;LEN(gait_events!C4842),RIGHT(gait_events!C4842,LEN(gait_events!C4842)-FIND("_run-",gait_events!C4842,1)-4),"")</f>
        <v/>
      </c>
      <c r="G3437" t="str">
        <f>gait_events!D4842</f>
        <v>right_shank</v>
      </c>
      <c r="H3437" t="str">
        <f>gait_events!E4842</f>
        <v>FC</v>
      </c>
      <c r="I3437">
        <f>IF(gait_events!F4842&lt;&gt;"",gait_events!F4842,NA())</f>
        <v>455</v>
      </c>
      <c r="J3437">
        <f>IF(gait_events!G4842&lt;&gt;"",gait_events!G4842,NA())</f>
        <v>456</v>
      </c>
      <c r="K3437">
        <f t="shared" si="424"/>
        <v>-1</v>
      </c>
      <c r="L3437">
        <f t="shared" si="425"/>
        <v>-5</v>
      </c>
      <c r="M3437">
        <f t="shared" si="426"/>
        <v>1</v>
      </c>
      <c r="N3437">
        <f t="shared" si="427"/>
        <v>1</v>
      </c>
      <c r="O3437">
        <f t="shared" si="428"/>
        <v>1</v>
      </c>
      <c r="P3437">
        <f t="shared" si="429"/>
        <v>0</v>
      </c>
      <c r="Q3437">
        <f t="shared" si="430"/>
        <v>0</v>
      </c>
      <c r="R3437">
        <f t="shared" si="431"/>
        <v>1</v>
      </c>
    </row>
    <row r="3438" spans="1:18" x14ac:dyDescent="0.25">
      <c r="A3438" t="str">
        <f>gait_events!B4843</f>
        <v>pp072</v>
      </c>
      <c r="B3438" t="str">
        <f>VLOOKUP(A3438,participants!A:B,2,0)</f>
        <v>M</v>
      </c>
      <c r="C3438">
        <f>VLOOKUP(A3438,participants!A:C,3,0)</f>
        <v>27</v>
      </c>
      <c r="D3438" t="str">
        <f>VLOOKUP(A3438,participants!A:F,6,0)</f>
        <v>YA</v>
      </c>
      <c r="E3438" t="str">
        <f>IF(LEN(SUBSTITUTE(gait_events!C4843,"_run-",""))&lt;&gt;LEN(gait_events!C4843),LEFT(RIGHT(gait_events!C4843,LEN(gait_events!C4843)-19),FIND("_run-",RIGHT(gait_events!C4843,LEN(gait_events!C4843)-19),1)-1),RIGHT(gait_events!C4843,LEN(gait_events!C4843)-19))</f>
        <v>Preferred</v>
      </c>
      <c r="F3438" t="str">
        <f>IF(LEN(SUBSTITUTE(gait_events!C4843,"_run-",""))&lt;&gt;LEN(gait_events!C4843),RIGHT(gait_events!C4843,LEN(gait_events!C4843)-FIND("_run-",gait_events!C4843,1)-4),"")</f>
        <v/>
      </c>
      <c r="G3438" t="str">
        <f>gait_events!D4843</f>
        <v>right_shank</v>
      </c>
      <c r="H3438" t="str">
        <f>gait_events!E4843</f>
        <v>FC</v>
      </c>
      <c r="I3438">
        <f>IF(gait_events!F4843&lt;&gt;"",gait_events!F4843,NA())</f>
        <v>688</v>
      </c>
      <c r="J3438">
        <f>IF(gait_events!G4843&lt;&gt;"",gait_events!G4843,NA())</f>
        <v>689</v>
      </c>
      <c r="K3438">
        <f t="shared" si="424"/>
        <v>-1</v>
      </c>
      <c r="L3438">
        <f t="shared" si="425"/>
        <v>-5</v>
      </c>
      <c r="M3438">
        <f t="shared" si="426"/>
        <v>1</v>
      </c>
      <c r="N3438">
        <f t="shared" si="427"/>
        <v>1</v>
      </c>
      <c r="O3438">
        <f t="shared" si="428"/>
        <v>1</v>
      </c>
      <c r="P3438">
        <f t="shared" si="429"/>
        <v>0</v>
      </c>
      <c r="Q3438">
        <f t="shared" si="430"/>
        <v>0</v>
      </c>
      <c r="R3438">
        <f t="shared" si="431"/>
        <v>1</v>
      </c>
    </row>
    <row r="3439" spans="1:18" x14ac:dyDescent="0.25">
      <c r="A3439" t="str">
        <f>gait_events!B4844</f>
        <v>pp072</v>
      </c>
      <c r="B3439" t="str">
        <f>VLOOKUP(A3439,participants!A:B,2,0)</f>
        <v>M</v>
      </c>
      <c r="C3439">
        <f>VLOOKUP(A3439,participants!A:C,3,0)</f>
        <v>27</v>
      </c>
      <c r="D3439" t="str">
        <f>VLOOKUP(A3439,participants!A:F,6,0)</f>
        <v>YA</v>
      </c>
      <c r="E3439" t="str">
        <f>IF(LEN(SUBSTITUTE(gait_events!C4844,"_run-",""))&lt;&gt;LEN(gait_events!C4844),LEFT(RIGHT(gait_events!C4844,LEN(gait_events!C4844)-19),FIND("_run-",RIGHT(gait_events!C4844,LEN(gait_events!C4844)-19),1)-1),RIGHT(gait_events!C4844,LEN(gait_events!C4844)-19))</f>
        <v>Preferred</v>
      </c>
      <c r="F3439" t="str">
        <f>IF(LEN(SUBSTITUTE(gait_events!C4844,"_run-",""))&lt;&gt;LEN(gait_events!C4844),RIGHT(gait_events!C4844,LEN(gait_events!C4844)-FIND("_run-",gait_events!C4844,1)-4),"")</f>
        <v/>
      </c>
      <c r="G3439" t="str">
        <f>gait_events!D4844</f>
        <v>right_shank</v>
      </c>
      <c r="H3439" t="str">
        <f>gait_events!E4844</f>
        <v>FC</v>
      </c>
      <c r="I3439">
        <f>IF(gait_events!F4844&lt;&gt;"",gait_events!F4844,NA())</f>
        <v>928</v>
      </c>
      <c r="J3439">
        <f>IF(gait_events!G4844&lt;&gt;"",gait_events!G4844,NA())</f>
        <v>929</v>
      </c>
      <c r="K3439">
        <f t="shared" si="424"/>
        <v>-1</v>
      </c>
      <c r="L3439">
        <f t="shared" si="425"/>
        <v>-5</v>
      </c>
      <c r="M3439">
        <f t="shared" si="426"/>
        <v>1</v>
      </c>
      <c r="N3439">
        <f t="shared" si="427"/>
        <v>1</v>
      </c>
      <c r="O3439">
        <f t="shared" si="428"/>
        <v>1</v>
      </c>
      <c r="P3439">
        <f t="shared" si="429"/>
        <v>0</v>
      </c>
      <c r="Q3439">
        <f t="shared" si="430"/>
        <v>0</v>
      </c>
      <c r="R3439">
        <f t="shared" si="431"/>
        <v>1</v>
      </c>
    </row>
    <row r="3440" spans="1:18" x14ac:dyDescent="0.25">
      <c r="A3440" t="str">
        <f>gait_events!B4845</f>
        <v>pp072</v>
      </c>
      <c r="B3440" t="str">
        <f>VLOOKUP(A3440,participants!A:B,2,0)</f>
        <v>M</v>
      </c>
      <c r="C3440">
        <f>VLOOKUP(A3440,participants!A:C,3,0)</f>
        <v>27</v>
      </c>
      <c r="D3440" t="str">
        <f>VLOOKUP(A3440,participants!A:F,6,0)</f>
        <v>YA</v>
      </c>
      <c r="E3440" t="str">
        <f>IF(LEN(SUBSTITUTE(gait_events!C4845,"_run-",""))&lt;&gt;LEN(gait_events!C4845),LEFT(RIGHT(gait_events!C4845,LEN(gait_events!C4845)-19),FIND("_run-",RIGHT(gait_events!C4845,LEN(gait_events!C4845)-19),1)-1),RIGHT(gait_events!C4845,LEN(gait_events!C4845)-19))</f>
        <v>Slow</v>
      </c>
      <c r="F3440" t="str">
        <f>IF(LEN(SUBSTITUTE(gait_events!C4845,"_run-",""))&lt;&gt;LEN(gait_events!C4845),RIGHT(gait_events!C4845,LEN(gait_events!C4845)-FIND("_run-",gait_events!C4845,1)-4),"")</f>
        <v/>
      </c>
      <c r="G3440" t="str">
        <f>gait_events!D4845</f>
        <v>left_ankle</v>
      </c>
      <c r="H3440" t="str">
        <f>gait_events!E4845</f>
        <v>IC</v>
      </c>
      <c r="I3440">
        <f>IF(gait_events!F4845&lt;&gt;"",gait_events!F4845,NA())</f>
        <v>69</v>
      </c>
      <c r="J3440">
        <f>IF(gait_events!G4845&lt;&gt;"",gait_events!G4845,NA())</f>
        <v>71</v>
      </c>
      <c r="K3440">
        <f t="shared" si="424"/>
        <v>-2</v>
      </c>
      <c r="L3440">
        <f t="shared" si="425"/>
        <v>-10</v>
      </c>
      <c r="M3440">
        <f t="shared" si="426"/>
        <v>1</v>
      </c>
      <c r="N3440">
        <f t="shared" si="427"/>
        <v>1</v>
      </c>
      <c r="O3440">
        <f t="shared" si="428"/>
        <v>1</v>
      </c>
      <c r="P3440">
        <f t="shared" si="429"/>
        <v>0</v>
      </c>
      <c r="Q3440">
        <f t="shared" si="430"/>
        <v>0</v>
      </c>
      <c r="R3440">
        <f t="shared" si="431"/>
        <v>1</v>
      </c>
    </row>
    <row r="3441" spans="1:18" x14ac:dyDescent="0.25">
      <c r="A3441" t="str">
        <f>gait_events!B4846</f>
        <v>pp072</v>
      </c>
      <c r="B3441" t="str">
        <f>VLOOKUP(A3441,participants!A:B,2,0)</f>
        <v>M</v>
      </c>
      <c r="C3441">
        <f>VLOOKUP(A3441,participants!A:C,3,0)</f>
        <v>27</v>
      </c>
      <c r="D3441" t="str">
        <f>VLOOKUP(A3441,participants!A:F,6,0)</f>
        <v>YA</v>
      </c>
      <c r="E3441" t="str">
        <f>IF(LEN(SUBSTITUTE(gait_events!C4846,"_run-",""))&lt;&gt;LEN(gait_events!C4846),LEFT(RIGHT(gait_events!C4846,LEN(gait_events!C4846)-19),FIND("_run-",RIGHT(gait_events!C4846,LEN(gait_events!C4846)-19),1)-1),RIGHT(gait_events!C4846,LEN(gait_events!C4846)-19))</f>
        <v>Slow</v>
      </c>
      <c r="F3441" t="str">
        <f>IF(LEN(SUBSTITUTE(gait_events!C4846,"_run-",""))&lt;&gt;LEN(gait_events!C4846),RIGHT(gait_events!C4846,LEN(gait_events!C4846)-FIND("_run-",gait_events!C4846,1)-4),"")</f>
        <v/>
      </c>
      <c r="G3441" t="str">
        <f>gait_events!D4846</f>
        <v>left_ankle</v>
      </c>
      <c r="H3441" t="str">
        <f>gait_events!E4846</f>
        <v>IC</v>
      </c>
      <c r="I3441">
        <f>IF(gait_events!F4846&lt;&gt;"",gait_events!F4846,NA())</f>
        <v>464</v>
      </c>
      <c r="J3441">
        <f>IF(gait_events!G4846&lt;&gt;"",gait_events!G4846,NA())</f>
        <v>468</v>
      </c>
      <c r="K3441">
        <f t="shared" si="424"/>
        <v>-4</v>
      </c>
      <c r="L3441">
        <f t="shared" si="425"/>
        <v>-20</v>
      </c>
      <c r="M3441">
        <f t="shared" si="426"/>
        <v>1</v>
      </c>
      <c r="N3441">
        <f t="shared" si="427"/>
        <v>1</v>
      </c>
      <c r="O3441">
        <f t="shared" si="428"/>
        <v>1</v>
      </c>
      <c r="P3441">
        <f t="shared" si="429"/>
        <v>0</v>
      </c>
      <c r="Q3441">
        <f t="shared" si="430"/>
        <v>0</v>
      </c>
      <c r="R3441">
        <f t="shared" si="431"/>
        <v>1</v>
      </c>
    </row>
    <row r="3442" spans="1:18" x14ac:dyDescent="0.25">
      <c r="A3442" t="str">
        <f>gait_events!B4847</f>
        <v>pp072</v>
      </c>
      <c r="B3442" t="str">
        <f>VLOOKUP(A3442,participants!A:B,2,0)</f>
        <v>M</v>
      </c>
      <c r="C3442">
        <f>VLOOKUP(A3442,participants!A:C,3,0)</f>
        <v>27</v>
      </c>
      <c r="D3442" t="str">
        <f>VLOOKUP(A3442,participants!A:F,6,0)</f>
        <v>YA</v>
      </c>
      <c r="E3442" t="str">
        <f>IF(LEN(SUBSTITUTE(gait_events!C4847,"_run-",""))&lt;&gt;LEN(gait_events!C4847),LEFT(RIGHT(gait_events!C4847,LEN(gait_events!C4847)-19),FIND("_run-",RIGHT(gait_events!C4847,LEN(gait_events!C4847)-19),1)-1),RIGHT(gait_events!C4847,LEN(gait_events!C4847)-19))</f>
        <v>Slow</v>
      </c>
      <c r="F3442" t="str">
        <f>IF(LEN(SUBSTITUTE(gait_events!C4847,"_run-",""))&lt;&gt;LEN(gait_events!C4847),RIGHT(gait_events!C4847,LEN(gait_events!C4847)-FIND("_run-",gait_events!C4847,1)-4),"")</f>
        <v/>
      </c>
      <c r="G3442" t="str">
        <f>gait_events!D4847</f>
        <v>left_ankle</v>
      </c>
      <c r="H3442" t="str">
        <f>gait_events!E4847</f>
        <v>IC</v>
      </c>
      <c r="I3442">
        <f>IF(gait_events!F4847&lt;&gt;"",gait_events!F4847,NA())</f>
        <v>859</v>
      </c>
      <c r="J3442">
        <f>IF(gait_events!G4847&lt;&gt;"",gait_events!G4847,NA())</f>
        <v>864</v>
      </c>
      <c r="K3442">
        <f t="shared" si="424"/>
        <v>-5</v>
      </c>
      <c r="L3442">
        <f t="shared" si="425"/>
        <v>-25</v>
      </c>
      <c r="M3442">
        <f t="shared" si="426"/>
        <v>1</v>
      </c>
      <c r="N3442">
        <f t="shared" si="427"/>
        <v>1</v>
      </c>
      <c r="O3442">
        <f t="shared" si="428"/>
        <v>1</v>
      </c>
      <c r="P3442">
        <f t="shared" si="429"/>
        <v>0</v>
      </c>
      <c r="Q3442">
        <f t="shared" si="430"/>
        <v>0</v>
      </c>
      <c r="R3442">
        <f t="shared" si="431"/>
        <v>1</v>
      </c>
    </row>
    <row r="3443" spans="1:18" x14ac:dyDescent="0.25">
      <c r="A3443" t="str">
        <f>gait_events!B4848</f>
        <v>pp072</v>
      </c>
      <c r="B3443" t="str">
        <f>VLOOKUP(A3443,participants!A:B,2,0)</f>
        <v>M</v>
      </c>
      <c r="C3443">
        <f>VLOOKUP(A3443,participants!A:C,3,0)</f>
        <v>27</v>
      </c>
      <c r="D3443" t="str">
        <f>VLOOKUP(A3443,participants!A:F,6,0)</f>
        <v>YA</v>
      </c>
      <c r="E3443" t="str">
        <f>IF(LEN(SUBSTITUTE(gait_events!C4848,"_run-",""))&lt;&gt;LEN(gait_events!C4848),LEFT(RIGHT(gait_events!C4848,LEN(gait_events!C4848)-19),FIND("_run-",RIGHT(gait_events!C4848,LEN(gait_events!C4848)-19),1)-1),RIGHT(gait_events!C4848,LEN(gait_events!C4848)-19))</f>
        <v>Slow</v>
      </c>
      <c r="F3443" t="str">
        <f>IF(LEN(SUBSTITUTE(gait_events!C4848,"_run-",""))&lt;&gt;LEN(gait_events!C4848),RIGHT(gait_events!C4848,LEN(gait_events!C4848)-FIND("_run-",gait_events!C4848,1)-4),"")</f>
        <v/>
      </c>
      <c r="G3443" t="str">
        <f>gait_events!D4848</f>
        <v>left_ankle</v>
      </c>
      <c r="H3443" t="str">
        <f>gait_events!E4848</f>
        <v>IC</v>
      </c>
      <c r="I3443">
        <f>IF(gait_events!F4848&lt;&gt;"",gait_events!F4848,NA())</f>
        <v>1241</v>
      </c>
      <c r="J3443">
        <f>IF(gait_events!G4848&lt;&gt;"",gait_events!G4848,NA())</f>
        <v>1246</v>
      </c>
      <c r="K3443">
        <f t="shared" si="424"/>
        <v>-5</v>
      </c>
      <c r="L3443">
        <f t="shared" si="425"/>
        <v>-25</v>
      </c>
      <c r="M3443">
        <f t="shared" si="426"/>
        <v>1</v>
      </c>
      <c r="N3443">
        <f t="shared" si="427"/>
        <v>1</v>
      </c>
      <c r="O3443">
        <f t="shared" si="428"/>
        <v>1</v>
      </c>
      <c r="P3443">
        <f t="shared" si="429"/>
        <v>0</v>
      </c>
      <c r="Q3443">
        <f t="shared" si="430"/>
        <v>0</v>
      </c>
      <c r="R3443">
        <f t="shared" si="431"/>
        <v>1</v>
      </c>
    </row>
    <row r="3444" spans="1:18" x14ac:dyDescent="0.25">
      <c r="A3444" t="str">
        <f>gait_events!B4849</f>
        <v>pp072</v>
      </c>
      <c r="B3444" t="str">
        <f>VLOOKUP(A3444,participants!A:B,2,0)</f>
        <v>M</v>
      </c>
      <c r="C3444">
        <f>VLOOKUP(A3444,participants!A:C,3,0)</f>
        <v>27</v>
      </c>
      <c r="D3444" t="str">
        <f>VLOOKUP(A3444,participants!A:F,6,0)</f>
        <v>YA</v>
      </c>
      <c r="E3444" t="str">
        <f>IF(LEN(SUBSTITUTE(gait_events!C4849,"_run-",""))&lt;&gt;LEN(gait_events!C4849),LEFT(RIGHT(gait_events!C4849,LEN(gait_events!C4849)-19),FIND("_run-",RIGHT(gait_events!C4849,LEN(gait_events!C4849)-19),1)-1),RIGHT(gait_events!C4849,LEN(gait_events!C4849)-19))</f>
        <v>Slow</v>
      </c>
      <c r="F3444" t="str">
        <f>IF(LEN(SUBSTITUTE(gait_events!C4849,"_run-",""))&lt;&gt;LEN(gait_events!C4849),RIGHT(gait_events!C4849,LEN(gait_events!C4849)-FIND("_run-",gait_events!C4849,1)-4),"")</f>
        <v/>
      </c>
      <c r="G3444" t="str">
        <f>gait_events!D4849</f>
        <v>left_ankle</v>
      </c>
      <c r="H3444" t="str">
        <f>gait_events!E4849</f>
        <v>IC</v>
      </c>
      <c r="I3444">
        <f>IF(gait_events!F4849&lt;&gt;"",gait_events!F4849,NA())</f>
        <v>1606</v>
      </c>
      <c r="J3444">
        <f>IF(gait_events!G4849&lt;&gt;"",gait_events!G4849,NA())</f>
        <v>1610</v>
      </c>
      <c r="K3444">
        <f t="shared" si="424"/>
        <v>-4</v>
      </c>
      <c r="L3444">
        <f t="shared" si="425"/>
        <v>-20</v>
      </c>
      <c r="M3444">
        <f t="shared" si="426"/>
        <v>1</v>
      </c>
      <c r="N3444">
        <f t="shared" si="427"/>
        <v>1</v>
      </c>
      <c r="O3444">
        <f t="shared" si="428"/>
        <v>1</v>
      </c>
      <c r="P3444">
        <f t="shared" si="429"/>
        <v>0</v>
      </c>
      <c r="Q3444">
        <f t="shared" si="430"/>
        <v>0</v>
      </c>
      <c r="R3444">
        <f t="shared" si="431"/>
        <v>1</v>
      </c>
    </row>
    <row r="3445" spans="1:18" x14ac:dyDescent="0.25">
      <c r="A3445" t="str">
        <f>gait_events!B4850</f>
        <v>pp072</v>
      </c>
      <c r="B3445" t="str">
        <f>VLOOKUP(A3445,participants!A:B,2,0)</f>
        <v>M</v>
      </c>
      <c r="C3445">
        <f>VLOOKUP(A3445,participants!A:C,3,0)</f>
        <v>27</v>
      </c>
      <c r="D3445" t="str">
        <f>VLOOKUP(A3445,participants!A:F,6,0)</f>
        <v>YA</v>
      </c>
      <c r="E3445" t="str">
        <f>IF(LEN(SUBSTITUTE(gait_events!C4850,"_run-",""))&lt;&gt;LEN(gait_events!C4850),LEFT(RIGHT(gait_events!C4850,LEN(gait_events!C4850)-19),FIND("_run-",RIGHT(gait_events!C4850,LEN(gait_events!C4850)-19),1)-1),RIGHT(gait_events!C4850,LEN(gait_events!C4850)-19))</f>
        <v>Slow</v>
      </c>
      <c r="F3445" t="str">
        <f>IF(LEN(SUBSTITUTE(gait_events!C4850,"_run-",""))&lt;&gt;LEN(gait_events!C4850),RIGHT(gait_events!C4850,LEN(gait_events!C4850)-FIND("_run-",gait_events!C4850,1)-4),"")</f>
        <v/>
      </c>
      <c r="G3445" t="str">
        <f>gait_events!D4850</f>
        <v>left_ankle</v>
      </c>
      <c r="H3445" t="str">
        <f>gait_events!E4850</f>
        <v>IC</v>
      </c>
      <c r="I3445">
        <f>IF(gait_events!F4850&lt;&gt;"",gait_events!F4850,NA())</f>
        <v>1985</v>
      </c>
      <c r="J3445">
        <f>IF(gait_events!G4850&lt;&gt;"",gait_events!G4850,NA())</f>
        <v>1990</v>
      </c>
      <c r="K3445">
        <f t="shared" si="424"/>
        <v>-5</v>
      </c>
      <c r="L3445">
        <f t="shared" si="425"/>
        <v>-25</v>
      </c>
      <c r="M3445">
        <f t="shared" si="426"/>
        <v>1</v>
      </c>
      <c r="N3445">
        <f t="shared" si="427"/>
        <v>1</v>
      </c>
      <c r="O3445">
        <f t="shared" si="428"/>
        <v>1</v>
      </c>
      <c r="P3445">
        <f t="shared" si="429"/>
        <v>0</v>
      </c>
      <c r="Q3445">
        <f t="shared" si="430"/>
        <v>0</v>
      </c>
      <c r="R3445">
        <f t="shared" si="431"/>
        <v>1</v>
      </c>
    </row>
    <row r="3446" spans="1:18" x14ac:dyDescent="0.25">
      <c r="A3446" t="str">
        <f>gait_events!B4851</f>
        <v>pp072</v>
      </c>
      <c r="B3446" t="str">
        <f>VLOOKUP(A3446,participants!A:B,2,0)</f>
        <v>M</v>
      </c>
      <c r="C3446">
        <f>VLOOKUP(A3446,participants!A:C,3,0)</f>
        <v>27</v>
      </c>
      <c r="D3446" t="str">
        <f>VLOOKUP(A3446,participants!A:F,6,0)</f>
        <v>YA</v>
      </c>
      <c r="E3446" t="str">
        <f>IF(LEN(SUBSTITUTE(gait_events!C4851,"_run-",""))&lt;&gt;LEN(gait_events!C4851),LEFT(RIGHT(gait_events!C4851,LEN(gait_events!C4851)-19),FIND("_run-",RIGHT(gait_events!C4851,LEN(gait_events!C4851)-19),1)-1),RIGHT(gait_events!C4851,LEN(gait_events!C4851)-19))</f>
        <v>Slow</v>
      </c>
      <c r="F3446" t="str">
        <f>IF(LEN(SUBSTITUTE(gait_events!C4851,"_run-",""))&lt;&gt;LEN(gait_events!C4851),RIGHT(gait_events!C4851,LEN(gait_events!C4851)-FIND("_run-",gait_events!C4851,1)-4),"")</f>
        <v/>
      </c>
      <c r="G3446" t="str">
        <f>gait_events!D4851</f>
        <v>left_ankle</v>
      </c>
      <c r="H3446" t="str">
        <f>gait_events!E4851</f>
        <v>FC</v>
      </c>
      <c r="I3446">
        <f>IF(gait_events!F4851&lt;&gt;"",gait_events!F4851,NA())</f>
        <v>336</v>
      </c>
      <c r="J3446">
        <f>IF(gait_events!G4851&lt;&gt;"",gait_events!G4851,NA())</f>
        <v>338</v>
      </c>
      <c r="K3446">
        <f t="shared" si="424"/>
        <v>-2</v>
      </c>
      <c r="L3446">
        <f t="shared" si="425"/>
        <v>-10</v>
      </c>
      <c r="M3446">
        <f t="shared" si="426"/>
        <v>1</v>
      </c>
      <c r="N3446">
        <f t="shared" si="427"/>
        <v>1</v>
      </c>
      <c r="O3446">
        <f t="shared" si="428"/>
        <v>1</v>
      </c>
      <c r="P3446">
        <f t="shared" si="429"/>
        <v>0</v>
      </c>
      <c r="Q3446">
        <f t="shared" si="430"/>
        <v>0</v>
      </c>
      <c r="R3446">
        <f t="shared" si="431"/>
        <v>1</v>
      </c>
    </row>
    <row r="3447" spans="1:18" x14ac:dyDescent="0.25">
      <c r="A3447" t="str">
        <f>gait_events!B4852</f>
        <v>pp072</v>
      </c>
      <c r="B3447" t="str">
        <f>VLOOKUP(A3447,participants!A:B,2,0)</f>
        <v>M</v>
      </c>
      <c r="C3447">
        <f>VLOOKUP(A3447,participants!A:C,3,0)</f>
        <v>27</v>
      </c>
      <c r="D3447" t="str">
        <f>VLOOKUP(A3447,participants!A:F,6,0)</f>
        <v>YA</v>
      </c>
      <c r="E3447" t="str">
        <f>IF(LEN(SUBSTITUTE(gait_events!C4852,"_run-",""))&lt;&gt;LEN(gait_events!C4852),LEFT(RIGHT(gait_events!C4852,LEN(gait_events!C4852)-19),FIND("_run-",RIGHT(gait_events!C4852,LEN(gait_events!C4852)-19),1)-1),RIGHT(gait_events!C4852,LEN(gait_events!C4852)-19))</f>
        <v>Slow</v>
      </c>
      <c r="F3447" t="str">
        <f>IF(LEN(SUBSTITUTE(gait_events!C4852,"_run-",""))&lt;&gt;LEN(gait_events!C4852),RIGHT(gait_events!C4852,LEN(gait_events!C4852)-FIND("_run-",gait_events!C4852,1)-4),"")</f>
        <v/>
      </c>
      <c r="G3447" t="str">
        <f>gait_events!D4852</f>
        <v>left_ankle</v>
      </c>
      <c r="H3447" t="str">
        <f>gait_events!E4852</f>
        <v>FC</v>
      </c>
      <c r="I3447">
        <f>IF(gait_events!F4852&lt;&gt;"",gait_events!F4852,NA())</f>
        <v>728</v>
      </c>
      <c r="J3447">
        <f>IF(gait_events!G4852&lt;&gt;"",gait_events!G4852,NA())</f>
        <v>729</v>
      </c>
      <c r="K3447">
        <f t="shared" si="424"/>
        <v>-1</v>
      </c>
      <c r="L3447">
        <f t="shared" si="425"/>
        <v>-5</v>
      </c>
      <c r="M3447">
        <f t="shared" si="426"/>
        <v>1</v>
      </c>
      <c r="N3447">
        <f t="shared" si="427"/>
        <v>1</v>
      </c>
      <c r="O3447">
        <f t="shared" si="428"/>
        <v>1</v>
      </c>
      <c r="P3447">
        <f t="shared" si="429"/>
        <v>0</v>
      </c>
      <c r="Q3447">
        <f t="shared" si="430"/>
        <v>0</v>
      </c>
      <c r="R3447">
        <f t="shared" si="431"/>
        <v>1</v>
      </c>
    </row>
    <row r="3448" spans="1:18" x14ac:dyDescent="0.25">
      <c r="A3448" t="str">
        <f>gait_events!B4853</f>
        <v>pp072</v>
      </c>
      <c r="B3448" t="str">
        <f>VLOOKUP(A3448,participants!A:B,2,0)</f>
        <v>M</v>
      </c>
      <c r="C3448">
        <f>VLOOKUP(A3448,participants!A:C,3,0)</f>
        <v>27</v>
      </c>
      <c r="D3448" t="str">
        <f>VLOOKUP(A3448,participants!A:F,6,0)</f>
        <v>YA</v>
      </c>
      <c r="E3448" t="str">
        <f>IF(LEN(SUBSTITUTE(gait_events!C4853,"_run-",""))&lt;&gt;LEN(gait_events!C4853),LEFT(RIGHT(gait_events!C4853,LEN(gait_events!C4853)-19),FIND("_run-",RIGHT(gait_events!C4853,LEN(gait_events!C4853)-19),1)-1),RIGHT(gait_events!C4853,LEN(gait_events!C4853)-19))</f>
        <v>Slow</v>
      </c>
      <c r="F3448" t="str">
        <f>IF(LEN(SUBSTITUTE(gait_events!C4853,"_run-",""))&lt;&gt;LEN(gait_events!C4853),RIGHT(gait_events!C4853,LEN(gait_events!C4853)-FIND("_run-",gait_events!C4853,1)-4),"")</f>
        <v/>
      </c>
      <c r="G3448" t="str">
        <f>gait_events!D4853</f>
        <v>left_ankle</v>
      </c>
      <c r="H3448" t="str">
        <f>gait_events!E4853</f>
        <v>FC</v>
      </c>
      <c r="I3448">
        <f>IF(gait_events!F4853&lt;&gt;"",gait_events!F4853,NA())</f>
        <v>1110</v>
      </c>
      <c r="J3448">
        <f>IF(gait_events!G4853&lt;&gt;"",gait_events!G4853,NA())</f>
        <v>1112</v>
      </c>
      <c r="K3448">
        <f t="shared" si="424"/>
        <v>-2</v>
      </c>
      <c r="L3448">
        <f t="shared" si="425"/>
        <v>-10</v>
      </c>
      <c r="M3448">
        <f t="shared" si="426"/>
        <v>1</v>
      </c>
      <c r="N3448">
        <f t="shared" si="427"/>
        <v>1</v>
      </c>
      <c r="O3448">
        <f t="shared" si="428"/>
        <v>1</v>
      </c>
      <c r="P3448">
        <f t="shared" si="429"/>
        <v>0</v>
      </c>
      <c r="Q3448">
        <f t="shared" si="430"/>
        <v>0</v>
      </c>
      <c r="R3448">
        <f t="shared" si="431"/>
        <v>1</v>
      </c>
    </row>
    <row r="3449" spans="1:18" x14ac:dyDescent="0.25">
      <c r="A3449" t="str">
        <f>gait_events!B4854</f>
        <v>pp072</v>
      </c>
      <c r="B3449" t="str">
        <f>VLOOKUP(A3449,participants!A:B,2,0)</f>
        <v>M</v>
      </c>
      <c r="C3449">
        <f>VLOOKUP(A3449,participants!A:C,3,0)</f>
        <v>27</v>
      </c>
      <c r="D3449" t="str">
        <f>VLOOKUP(A3449,participants!A:F,6,0)</f>
        <v>YA</v>
      </c>
      <c r="E3449" t="str">
        <f>IF(LEN(SUBSTITUTE(gait_events!C4854,"_run-",""))&lt;&gt;LEN(gait_events!C4854),LEFT(RIGHT(gait_events!C4854,LEN(gait_events!C4854)-19),FIND("_run-",RIGHT(gait_events!C4854,LEN(gait_events!C4854)-19),1)-1),RIGHT(gait_events!C4854,LEN(gait_events!C4854)-19))</f>
        <v>Slow</v>
      </c>
      <c r="F3449" t="str">
        <f>IF(LEN(SUBSTITUTE(gait_events!C4854,"_run-",""))&lt;&gt;LEN(gait_events!C4854),RIGHT(gait_events!C4854,LEN(gait_events!C4854)-FIND("_run-",gait_events!C4854,1)-4),"")</f>
        <v/>
      </c>
      <c r="G3449" t="str">
        <f>gait_events!D4854</f>
        <v>left_ankle</v>
      </c>
      <c r="H3449" t="str">
        <f>gait_events!E4854</f>
        <v>FC</v>
      </c>
      <c r="I3449">
        <f>IF(gait_events!F4854&lt;&gt;"",gait_events!F4854,NA())</f>
        <v>1488</v>
      </c>
      <c r="J3449">
        <f>IF(gait_events!G4854&lt;&gt;"",gait_events!G4854,NA())</f>
        <v>1491</v>
      </c>
      <c r="K3449">
        <f t="shared" si="424"/>
        <v>-3</v>
      </c>
      <c r="L3449">
        <f t="shared" si="425"/>
        <v>-15</v>
      </c>
      <c r="M3449">
        <f t="shared" si="426"/>
        <v>1</v>
      </c>
      <c r="N3449">
        <f t="shared" si="427"/>
        <v>1</v>
      </c>
      <c r="O3449">
        <f t="shared" si="428"/>
        <v>1</v>
      </c>
      <c r="P3449">
        <f t="shared" si="429"/>
        <v>0</v>
      </c>
      <c r="Q3449">
        <f t="shared" si="430"/>
        <v>0</v>
      </c>
      <c r="R3449">
        <f t="shared" si="431"/>
        <v>1</v>
      </c>
    </row>
    <row r="3450" spans="1:18" x14ac:dyDescent="0.25">
      <c r="A3450" t="str">
        <f>gait_events!B4855</f>
        <v>pp072</v>
      </c>
      <c r="B3450" t="str">
        <f>VLOOKUP(A3450,participants!A:B,2,0)</f>
        <v>M</v>
      </c>
      <c r="C3450">
        <f>VLOOKUP(A3450,participants!A:C,3,0)</f>
        <v>27</v>
      </c>
      <c r="D3450" t="str">
        <f>VLOOKUP(A3450,participants!A:F,6,0)</f>
        <v>YA</v>
      </c>
      <c r="E3450" t="str">
        <f>IF(LEN(SUBSTITUTE(gait_events!C4855,"_run-",""))&lt;&gt;LEN(gait_events!C4855),LEFT(RIGHT(gait_events!C4855,LEN(gait_events!C4855)-19),FIND("_run-",RIGHT(gait_events!C4855,LEN(gait_events!C4855)-19),1)-1),RIGHT(gait_events!C4855,LEN(gait_events!C4855)-19))</f>
        <v>Slow</v>
      </c>
      <c r="F3450" t="str">
        <f>IF(LEN(SUBSTITUTE(gait_events!C4855,"_run-",""))&lt;&gt;LEN(gait_events!C4855),RIGHT(gait_events!C4855,LEN(gait_events!C4855)-FIND("_run-",gait_events!C4855,1)-4),"")</f>
        <v/>
      </c>
      <c r="G3450" t="str">
        <f>gait_events!D4855</f>
        <v>left_ankle</v>
      </c>
      <c r="H3450" t="str">
        <f>gait_events!E4855</f>
        <v>FC</v>
      </c>
      <c r="I3450">
        <f>IF(gait_events!F4855&lt;&gt;"",gait_events!F4855,NA())</f>
        <v>1857</v>
      </c>
      <c r="J3450">
        <f>IF(gait_events!G4855&lt;&gt;"",gait_events!G4855,NA())</f>
        <v>1858</v>
      </c>
      <c r="K3450">
        <f t="shared" si="424"/>
        <v>-1</v>
      </c>
      <c r="L3450">
        <f t="shared" si="425"/>
        <v>-5</v>
      </c>
      <c r="M3450">
        <f t="shared" si="426"/>
        <v>1</v>
      </c>
      <c r="N3450">
        <f t="shared" si="427"/>
        <v>1</v>
      </c>
      <c r="O3450">
        <f t="shared" si="428"/>
        <v>1</v>
      </c>
      <c r="P3450">
        <f t="shared" si="429"/>
        <v>0</v>
      </c>
      <c r="Q3450">
        <f t="shared" si="430"/>
        <v>0</v>
      </c>
      <c r="R3450">
        <f t="shared" si="431"/>
        <v>1</v>
      </c>
    </row>
    <row r="3451" spans="1:18" x14ac:dyDescent="0.25">
      <c r="A3451" t="str">
        <f>gait_events!B4856</f>
        <v>pp072</v>
      </c>
      <c r="B3451" t="str">
        <f>VLOOKUP(A3451,participants!A:B,2,0)</f>
        <v>M</v>
      </c>
      <c r="C3451">
        <f>VLOOKUP(A3451,participants!A:C,3,0)</f>
        <v>27</v>
      </c>
      <c r="D3451" t="str">
        <f>VLOOKUP(A3451,participants!A:F,6,0)</f>
        <v>YA</v>
      </c>
      <c r="E3451" t="str">
        <f>IF(LEN(SUBSTITUTE(gait_events!C4856,"_run-",""))&lt;&gt;LEN(gait_events!C4856),LEFT(RIGHT(gait_events!C4856,LEN(gait_events!C4856)-19),FIND("_run-",RIGHT(gait_events!C4856,LEN(gait_events!C4856)-19),1)-1),RIGHT(gait_events!C4856,LEN(gait_events!C4856)-19))</f>
        <v>Slow</v>
      </c>
      <c r="F3451" t="str">
        <f>IF(LEN(SUBSTITUTE(gait_events!C4856,"_run-",""))&lt;&gt;LEN(gait_events!C4856),RIGHT(gait_events!C4856,LEN(gait_events!C4856)-FIND("_run-",gait_events!C4856,1)-4),"")</f>
        <v/>
      </c>
      <c r="G3451" t="str">
        <f>gait_events!D4856</f>
        <v>left_ankle</v>
      </c>
      <c r="H3451" t="str">
        <f>gait_events!E4856</f>
        <v>FC</v>
      </c>
      <c r="I3451">
        <f>IF(gait_events!F4856&lt;&gt;"",gait_events!F4856,NA())</f>
        <v>2237</v>
      </c>
      <c r="J3451">
        <f>IF(gait_events!G4856&lt;&gt;"",gait_events!G4856,NA())</f>
        <v>2239</v>
      </c>
      <c r="K3451">
        <f t="shared" si="424"/>
        <v>-2</v>
      </c>
      <c r="L3451">
        <f t="shared" si="425"/>
        <v>-10</v>
      </c>
      <c r="M3451">
        <f t="shared" si="426"/>
        <v>1</v>
      </c>
      <c r="N3451">
        <f t="shared" si="427"/>
        <v>1</v>
      </c>
      <c r="O3451">
        <f t="shared" si="428"/>
        <v>1</v>
      </c>
      <c r="P3451">
        <f t="shared" si="429"/>
        <v>0</v>
      </c>
      <c r="Q3451">
        <f t="shared" si="430"/>
        <v>0</v>
      </c>
      <c r="R3451">
        <f t="shared" si="431"/>
        <v>1</v>
      </c>
    </row>
    <row r="3452" spans="1:18" x14ac:dyDescent="0.25">
      <c r="A3452" t="str">
        <f>gait_events!B4857</f>
        <v>pp072</v>
      </c>
      <c r="B3452" t="str">
        <f>VLOOKUP(A3452,participants!A:B,2,0)</f>
        <v>M</v>
      </c>
      <c r="C3452">
        <f>VLOOKUP(A3452,participants!A:C,3,0)</f>
        <v>27</v>
      </c>
      <c r="D3452" t="str">
        <f>VLOOKUP(A3452,participants!A:F,6,0)</f>
        <v>YA</v>
      </c>
      <c r="E3452" t="str">
        <f>IF(LEN(SUBSTITUTE(gait_events!C4857,"_run-",""))&lt;&gt;LEN(gait_events!C4857),LEFT(RIGHT(gait_events!C4857,LEN(gait_events!C4857)-19),FIND("_run-",RIGHT(gait_events!C4857,LEN(gait_events!C4857)-19),1)-1),RIGHT(gait_events!C4857,LEN(gait_events!C4857)-19))</f>
        <v>Slow</v>
      </c>
      <c r="F3452" t="str">
        <f>IF(LEN(SUBSTITUTE(gait_events!C4857,"_run-",""))&lt;&gt;LEN(gait_events!C4857),RIGHT(gait_events!C4857,LEN(gait_events!C4857)-FIND("_run-",gait_events!C4857,1)-4),"")</f>
        <v/>
      </c>
      <c r="G3452" t="str">
        <f>gait_events!D4857</f>
        <v>right_ankle</v>
      </c>
      <c r="H3452" t="str">
        <f>gait_events!E4857</f>
        <v>IC</v>
      </c>
      <c r="I3452">
        <f>IF(gait_events!F4857&lt;&gt;"",gait_events!F4857,NA())</f>
        <v>269</v>
      </c>
      <c r="J3452">
        <f>IF(gait_events!G4857&lt;&gt;"",gait_events!G4857,NA())</f>
        <v>269</v>
      </c>
      <c r="K3452">
        <f t="shared" si="424"/>
        <v>0</v>
      </c>
      <c r="L3452">
        <f t="shared" si="425"/>
        <v>0</v>
      </c>
      <c r="M3452">
        <f t="shared" si="426"/>
        <v>1</v>
      </c>
      <c r="N3452">
        <f t="shared" si="427"/>
        <v>1</v>
      </c>
      <c r="O3452">
        <f t="shared" si="428"/>
        <v>1</v>
      </c>
      <c r="P3452">
        <f t="shared" si="429"/>
        <v>0</v>
      </c>
      <c r="Q3452">
        <f t="shared" si="430"/>
        <v>0</v>
      </c>
      <c r="R3452">
        <f t="shared" si="431"/>
        <v>1</v>
      </c>
    </row>
    <row r="3453" spans="1:18" x14ac:dyDescent="0.25">
      <c r="A3453" t="str">
        <f>gait_events!B4858</f>
        <v>pp072</v>
      </c>
      <c r="B3453" t="str">
        <f>VLOOKUP(A3453,participants!A:B,2,0)</f>
        <v>M</v>
      </c>
      <c r="C3453">
        <f>VLOOKUP(A3453,participants!A:C,3,0)</f>
        <v>27</v>
      </c>
      <c r="D3453" t="str">
        <f>VLOOKUP(A3453,participants!A:F,6,0)</f>
        <v>YA</v>
      </c>
      <c r="E3453" t="str">
        <f>IF(LEN(SUBSTITUTE(gait_events!C4858,"_run-",""))&lt;&gt;LEN(gait_events!C4858),LEFT(RIGHT(gait_events!C4858,LEN(gait_events!C4858)-19),FIND("_run-",RIGHT(gait_events!C4858,LEN(gait_events!C4858)-19),1)-1),RIGHT(gait_events!C4858,LEN(gait_events!C4858)-19))</f>
        <v>Slow</v>
      </c>
      <c r="F3453" t="str">
        <f>IF(LEN(SUBSTITUTE(gait_events!C4858,"_run-",""))&lt;&gt;LEN(gait_events!C4858),RIGHT(gait_events!C4858,LEN(gait_events!C4858)-FIND("_run-",gait_events!C4858,1)-4),"")</f>
        <v/>
      </c>
      <c r="G3453" t="str">
        <f>gait_events!D4858</f>
        <v>right_ankle</v>
      </c>
      <c r="H3453" t="str">
        <f>gait_events!E4858</f>
        <v>IC</v>
      </c>
      <c r="I3453">
        <f>IF(gait_events!F4858&lt;&gt;"",gait_events!F4858,NA())</f>
        <v>661</v>
      </c>
      <c r="J3453">
        <f>IF(gait_events!G4858&lt;&gt;"",gait_events!G4858,NA())</f>
        <v>659</v>
      </c>
      <c r="K3453">
        <f t="shared" si="424"/>
        <v>2</v>
      </c>
      <c r="L3453">
        <f t="shared" si="425"/>
        <v>10</v>
      </c>
      <c r="M3453">
        <f t="shared" si="426"/>
        <v>1</v>
      </c>
      <c r="N3453">
        <f t="shared" si="427"/>
        <v>1</v>
      </c>
      <c r="O3453">
        <f t="shared" si="428"/>
        <v>1</v>
      </c>
      <c r="P3453">
        <f t="shared" si="429"/>
        <v>0</v>
      </c>
      <c r="Q3453">
        <f t="shared" si="430"/>
        <v>0</v>
      </c>
      <c r="R3453">
        <f t="shared" si="431"/>
        <v>1</v>
      </c>
    </row>
    <row r="3454" spans="1:18" x14ac:dyDescent="0.25">
      <c r="A3454" t="str">
        <f>gait_events!B4859</f>
        <v>pp072</v>
      </c>
      <c r="B3454" t="str">
        <f>VLOOKUP(A3454,participants!A:B,2,0)</f>
        <v>M</v>
      </c>
      <c r="C3454">
        <f>VLOOKUP(A3454,participants!A:C,3,0)</f>
        <v>27</v>
      </c>
      <c r="D3454" t="str">
        <f>VLOOKUP(A3454,participants!A:F,6,0)</f>
        <v>YA</v>
      </c>
      <c r="E3454" t="str">
        <f>IF(LEN(SUBSTITUTE(gait_events!C4859,"_run-",""))&lt;&gt;LEN(gait_events!C4859),LEFT(RIGHT(gait_events!C4859,LEN(gait_events!C4859)-19),FIND("_run-",RIGHT(gait_events!C4859,LEN(gait_events!C4859)-19),1)-1),RIGHT(gait_events!C4859,LEN(gait_events!C4859)-19))</f>
        <v>Slow</v>
      </c>
      <c r="F3454" t="str">
        <f>IF(LEN(SUBSTITUTE(gait_events!C4859,"_run-",""))&lt;&gt;LEN(gait_events!C4859),RIGHT(gait_events!C4859,LEN(gait_events!C4859)-FIND("_run-",gait_events!C4859,1)-4),"")</f>
        <v/>
      </c>
      <c r="G3454" t="str">
        <f>gait_events!D4859</f>
        <v>right_ankle</v>
      </c>
      <c r="H3454" t="str">
        <f>gait_events!E4859</f>
        <v>IC</v>
      </c>
      <c r="I3454">
        <f>IF(gait_events!F4859&lt;&gt;"",gait_events!F4859,NA())</f>
        <v>1051</v>
      </c>
      <c r="J3454">
        <f>IF(gait_events!G4859&lt;&gt;"",gait_events!G4859,NA())</f>
        <v>1046</v>
      </c>
      <c r="K3454">
        <f t="shared" si="424"/>
        <v>5</v>
      </c>
      <c r="L3454">
        <f t="shared" si="425"/>
        <v>25</v>
      </c>
      <c r="M3454">
        <f t="shared" si="426"/>
        <v>1</v>
      </c>
      <c r="N3454">
        <f t="shared" si="427"/>
        <v>1</v>
      </c>
      <c r="O3454">
        <f t="shared" si="428"/>
        <v>1</v>
      </c>
      <c r="P3454">
        <f t="shared" si="429"/>
        <v>0</v>
      </c>
      <c r="Q3454">
        <f t="shared" si="430"/>
        <v>0</v>
      </c>
      <c r="R3454">
        <f t="shared" si="431"/>
        <v>1</v>
      </c>
    </row>
    <row r="3455" spans="1:18" x14ac:dyDescent="0.25">
      <c r="A3455" t="str">
        <f>gait_events!B4860</f>
        <v>pp072</v>
      </c>
      <c r="B3455" t="str">
        <f>VLOOKUP(A3455,participants!A:B,2,0)</f>
        <v>M</v>
      </c>
      <c r="C3455">
        <f>VLOOKUP(A3455,participants!A:C,3,0)</f>
        <v>27</v>
      </c>
      <c r="D3455" t="str">
        <f>VLOOKUP(A3455,participants!A:F,6,0)</f>
        <v>YA</v>
      </c>
      <c r="E3455" t="str">
        <f>IF(LEN(SUBSTITUTE(gait_events!C4860,"_run-",""))&lt;&gt;LEN(gait_events!C4860),LEFT(RIGHT(gait_events!C4860,LEN(gait_events!C4860)-19),FIND("_run-",RIGHT(gait_events!C4860,LEN(gait_events!C4860)-19),1)-1),RIGHT(gait_events!C4860,LEN(gait_events!C4860)-19))</f>
        <v>Slow</v>
      </c>
      <c r="F3455" t="str">
        <f>IF(LEN(SUBSTITUTE(gait_events!C4860,"_run-",""))&lt;&gt;LEN(gait_events!C4860),RIGHT(gait_events!C4860,LEN(gait_events!C4860)-FIND("_run-",gait_events!C4860,1)-4),"")</f>
        <v/>
      </c>
      <c r="G3455" t="str">
        <f>gait_events!D4860</f>
        <v>right_ankle</v>
      </c>
      <c r="H3455" t="str">
        <f>gait_events!E4860</f>
        <v>IC</v>
      </c>
      <c r="I3455">
        <f>IF(gait_events!F4860&lt;&gt;"",gait_events!F4860,NA())</f>
        <v>1427</v>
      </c>
      <c r="J3455">
        <f>IF(gait_events!G4860&lt;&gt;"",gait_events!G4860,NA())</f>
        <v>1422</v>
      </c>
      <c r="K3455">
        <f t="shared" si="424"/>
        <v>5</v>
      </c>
      <c r="L3455">
        <f t="shared" si="425"/>
        <v>25</v>
      </c>
      <c r="M3455">
        <f t="shared" si="426"/>
        <v>1</v>
      </c>
      <c r="N3455">
        <f t="shared" si="427"/>
        <v>1</v>
      </c>
      <c r="O3455">
        <f t="shared" si="428"/>
        <v>1</v>
      </c>
      <c r="P3455">
        <f t="shared" si="429"/>
        <v>0</v>
      </c>
      <c r="Q3455">
        <f t="shared" si="430"/>
        <v>0</v>
      </c>
      <c r="R3455">
        <f t="shared" si="431"/>
        <v>1</v>
      </c>
    </row>
    <row r="3456" spans="1:18" x14ac:dyDescent="0.25">
      <c r="A3456" t="str">
        <f>gait_events!B4861</f>
        <v>pp072</v>
      </c>
      <c r="B3456" t="str">
        <f>VLOOKUP(A3456,participants!A:B,2,0)</f>
        <v>M</v>
      </c>
      <c r="C3456">
        <f>VLOOKUP(A3456,participants!A:C,3,0)</f>
        <v>27</v>
      </c>
      <c r="D3456" t="str">
        <f>VLOOKUP(A3456,participants!A:F,6,0)</f>
        <v>YA</v>
      </c>
      <c r="E3456" t="str">
        <f>IF(LEN(SUBSTITUTE(gait_events!C4861,"_run-",""))&lt;&gt;LEN(gait_events!C4861),LEFT(RIGHT(gait_events!C4861,LEN(gait_events!C4861)-19),FIND("_run-",RIGHT(gait_events!C4861,LEN(gait_events!C4861)-19),1)-1),RIGHT(gait_events!C4861,LEN(gait_events!C4861)-19))</f>
        <v>Slow</v>
      </c>
      <c r="F3456" t="str">
        <f>IF(LEN(SUBSTITUTE(gait_events!C4861,"_run-",""))&lt;&gt;LEN(gait_events!C4861),RIGHT(gait_events!C4861,LEN(gait_events!C4861)-FIND("_run-",gait_events!C4861,1)-4),"")</f>
        <v/>
      </c>
      <c r="G3456" t="str">
        <f>gait_events!D4861</f>
        <v>right_ankle</v>
      </c>
      <c r="H3456" t="str">
        <f>gait_events!E4861</f>
        <v>IC</v>
      </c>
      <c r="I3456">
        <f>IF(gait_events!F4861&lt;&gt;"",gait_events!F4861,NA())</f>
        <v>1789</v>
      </c>
      <c r="J3456">
        <f>IF(gait_events!G4861&lt;&gt;"",gait_events!G4861,NA())</f>
        <v>1792</v>
      </c>
      <c r="K3456">
        <f t="shared" si="424"/>
        <v>-3</v>
      </c>
      <c r="L3456">
        <f t="shared" si="425"/>
        <v>-15</v>
      </c>
      <c r="M3456">
        <f t="shared" si="426"/>
        <v>1</v>
      </c>
      <c r="N3456">
        <f t="shared" si="427"/>
        <v>1</v>
      </c>
      <c r="O3456">
        <f t="shared" si="428"/>
        <v>1</v>
      </c>
      <c r="P3456">
        <f t="shared" si="429"/>
        <v>0</v>
      </c>
      <c r="Q3456">
        <f t="shared" si="430"/>
        <v>0</v>
      </c>
      <c r="R3456">
        <f t="shared" si="431"/>
        <v>1</v>
      </c>
    </row>
    <row r="3457" spans="1:18" x14ac:dyDescent="0.25">
      <c r="A3457" t="str">
        <f>gait_events!B4862</f>
        <v>pp072</v>
      </c>
      <c r="B3457" t="str">
        <f>VLOOKUP(A3457,participants!A:B,2,0)</f>
        <v>M</v>
      </c>
      <c r="C3457">
        <f>VLOOKUP(A3457,participants!A:C,3,0)</f>
        <v>27</v>
      </c>
      <c r="D3457" t="str">
        <f>VLOOKUP(A3457,participants!A:F,6,0)</f>
        <v>YA</v>
      </c>
      <c r="E3457" t="str">
        <f>IF(LEN(SUBSTITUTE(gait_events!C4862,"_run-",""))&lt;&gt;LEN(gait_events!C4862),LEFT(RIGHT(gait_events!C4862,LEN(gait_events!C4862)-19),FIND("_run-",RIGHT(gait_events!C4862,LEN(gait_events!C4862)-19),1)-1),RIGHT(gait_events!C4862,LEN(gait_events!C4862)-19))</f>
        <v>Slow</v>
      </c>
      <c r="F3457" t="str">
        <f>IF(LEN(SUBSTITUTE(gait_events!C4862,"_run-",""))&lt;&gt;LEN(gait_events!C4862),RIGHT(gait_events!C4862,LEN(gait_events!C4862)-FIND("_run-",gait_events!C4862,1)-4),"")</f>
        <v/>
      </c>
      <c r="G3457" t="str">
        <f>gait_events!D4862</f>
        <v>right_ankle</v>
      </c>
      <c r="H3457" t="str">
        <f>gait_events!E4862</f>
        <v>IC</v>
      </c>
      <c r="I3457">
        <f>IF(gait_events!F4862&lt;&gt;"",gait_events!F4862,NA())</f>
        <v>2178</v>
      </c>
      <c r="J3457">
        <f>IF(gait_events!G4862&lt;&gt;"",gait_events!G4862,NA())</f>
        <v>2177</v>
      </c>
      <c r="K3457">
        <f t="shared" si="424"/>
        <v>1</v>
      </c>
      <c r="L3457">
        <f t="shared" si="425"/>
        <v>5</v>
      </c>
      <c r="M3457">
        <f t="shared" si="426"/>
        <v>1</v>
      </c>
      <c r="N3457">
        <f t="shared" si="427"/>
        <v>1</v>
      </c>
      <c r="O3457">
        <f t="shared" si="428"/>
        <v>1</v>
      </c>
      <c r="P3457">
        <f t="shared" si="429"/>
        <v>0</v>
      </c>
      <c r="Q3457">
        <f t="shared" si="430"/>
        <v>0</v>
      </c>
      <c r="R3457">
        <f t="shared" si="431"/>
        <v>1</v>
      </c>
    </row>
    <row r="3458" spans="1:18" x14ac:dyDescent="0.25">
      <c r="A3458" t="str">
        <f>gait_events!B4863</f>
        <v>pp072</v>
      </c>
      <c r="B3458" t="str">
        <f>VLOOKUP(A3458,participants!A:B,2,0)</f>
        <v>M</v>
      </c>
      <c r="C3458">
        <f>VLOOKUP(A3458,participants!A:C,3,0)</f>
        <v>27</v>
      </c>
      <c r="D3458" t="str">
        <f>VLOOKUP(A3458,participants!A:F,6,0)</f>
        <v>YA</v>
      </c>
      <c r="E3458" t="str">
        <f>IF(LEN(SUBSTITUTE(gait_events!C4863,"_run-",""))&lt;&gt;LEN(gait_events!C4863),LEFT(RIGHT(gait_events!C4863,LEN(gait_events!C4863)-19),FIND("_run-",RIGHT(gait_events!C4863,LEN(gait_events!C4863)-19),1)-1),RIGHT(gait_events!C4863,LEN(gait_events!C4863)-19))</f>
        <v>Slow</v>
      </c>
      <c r="F3458" t="str">
        <f>IF(LEN(SUBSTITUTE(gait_events!C4863,"_run-",""))&lt;&gt;LEN(gait_events!C4863),RIGHT(gait_events!C4863,LEN(gait_events!C4863)-FIND("_run-",gait_events!C4863,1)-4),"")</f>
        <v/>
      </c>
      <c r="G3458" t="str">
        <f>gait_events!D4863</f>
        <v>right_ankle</v>
      </c>
      <c r="H3458" t="str">
        <f>gait_events!E4863</f>
        <v>FC</v>
      </c>
      <c r="I3458">
        <f>IF(gait_events!F4863&lt;&gt;"",gait_events!F4863,NA())</f>
        <v>140</v>
      </c>
      <c r="J3458">
        <f>IF(gait_events!G4863&lt;&gt;"",gait_events!G4863,NA())</f>
        <v>142</v>
      </c>
      <c r="K3458">
        <f t="shared" ref="K3458:K3521" si="432">I3458-J3458</f>
        <v>-2</v>
      </c>
      <c r="L3458">
        <f t="shared" ref="L3458:L3521" si="433">K3458*5</f>
        <v>-10</v>
      </c>
      <c r="M3458">
        <f t="shared" ref="M3458:M3521" si="434">IF(NOT(ISNA(I3458)),1,0)</f>
        <v>1</v>
      </c>
      <c r="N3458">
        <f t="shared" ref="N3458:N3521" si="435">IF(NOT(ISNA(J3458)),1,0)</f>
        <v>1</v>
      </c>
      <c r="O3458">
        <f t="shared" ref="O3458:O3521" si="436">IF(AND(NOT(ISNA(I3458)),NOT(ISNA(J3458))),1,0)</f>
        <v>1</v>
      </c>
      <c r="P3458">
        <f t="shared" ref="P3458:P3521" si="437">IF(AND(NOT(ISNA(I3458)),ISNA(J3458)),1,0)</f>
        <v>0</v>
      </c>
      <c r="Q3458">
        <f t="shared" ref="Q3458:Q3521" si="438">IF(AND(ISNA(I3458),NOT(ISNA(J3458))),1,0)</f>
        <v>0</v>
      </c>
      <c r="R3458">
        <f t="shared" ref="R3458:R3521" si="439">IF(SUM(O3458:Q3458)&lt;&gt;1,"ERROR",1)</f>
        <v>1</v>
      </c>
    </row>
    <row r="3459" spans="1:18" x14ac:dyDescent="0.25">
      <c r="A3459" t="str">
        <f>gait_events!B4864</f>
        <v>pp072</v>
      </c>
      <c r="B3459" t="str">
        <f>VLOOKUP(A3459,participants!A:B,2,0)</f>
        <v>M</v>
      </c>
      <c r="C3459">
        <f>VLOOKUP(A3459,participants!A:C,3,0)</f>
        <v>27</v>
      </c>
      <c r="D3459" t="str">
        <f>VLOOKUP(A3459,participants!A:F,6,0)</f>
        <v>YA</v>
      </c>
      <c r="E3459" t="str">
        <f>IF(LEN(SUBSTITUTE(gait_events!C4864,"_run-",""))&lt;&gt;LEN(gait_events!C4864),LEFT(RIGHT(gait_events!C4864,LEN(gait_events!C4864)-19),FIND("_run-",RIGHT(gait_events!C4864,LEN(gait_events!C4864)-19),1)-1),RIGHT(gait_events!C4864,LEN(gait_events!C4864)-19))</f>
        <v>Slow</v>
      </c>
      <c r="F3459" t="str">
        <f>IF(LEN(SUBSTITUTE(gait_events!C4864,"_run-",""))&lt;&gt;LEN(gait_events!C4864),RIGHT(gait_events!C4864,LEN(gait_events!C4864)-FIND("_run-",gait_events!C4864,1)-4),"")</f>
        <v/>
      </c>
      <c r="G3459" t="str">
        <f>gait_events!D4864</f>
        <v>right_ankle</v>
      </c>
      <c r="H3459" t="str">
        <f>gait_events!E4864</f>
        <v>FC</v>
      </c>
      <c r="I3459">
        <f>IF(gait_events!F4864&lt;&gt;"",gait_events!F4864,NA())</f>
        <v>533</v>
      </c>
      <c r="J3459">
        <f>IF(gait_events!G4864&lt;&gt;"",gait_events!G4864,NA())</f>
        <v>536</v>
      </c>
      <c r="K3459">
        <f t="shared" si="432"/>
        <v>-3</v>
      </c>
      <c r="L3459">
        <f t="shared" si="433"/>
        <v>-15</v>
      </c>
      <c r="M3459">
        <f t="shared" si="434"/>
        <v>1</v>
      </c>
      <c r="N3459">
        <f t="shared" si="435"/>
        <v>1</v>
      </c>
      <c r="O3459">
        <f t="shared" si="436"/>
        <v>1</v>
      </c>
      <c r="P3459">
        <f t="shared" si="437"/>
        <v>0</v>
      </c>
      <c r="Q3459">
        <f t="shared" si="438"/>
        <v>0</v>
      </c>
      <c r="R3459">
        <f t="shared" si="439"/>
        <v>1</v>
      </c>
    </row>
    <row r="3460" spans="1:18" x14ac:dyDescent="0.25">
      <c r="A3460" t="str">
        <f>gait_events!B4865</f>
        <v>pp072</v>
      </c>
      <c r="B3460" t="str">
        <f>VLOOKUP(A3460,participants!A:B,2,0)</f>
        <v>M</v>
      </c>
      <c r="C3460">
        <f>VLOOKUP(A3460,participants!A:C,3,0)</f>
        <v>27</v>
      </c>
      <c r="D3460" t="str">
        <f>VLOOKUP(A3460,participants!A:F,6,0)</f>
        <v>YA</v>
      </c>
      <c r="E3460" t="str">
        <f>IF(LEN(SUBSTITUTE(gait_events!C4865,"_run-",""))&lt;&gt;LEN(gait_events!C4865),LEFT(RIGHT(gait_events!C4865,LEN(gait_events!C4865)-19),FIND("_run-",RIGHT(gait_events!C4865,LEN(gait_events!C4865)-19),1)-1),RIGHT(gait_events!C4865,LEN(gait_events!C4865)-19))</f>
        <v>Slow</v>
      </c>
      <c r="F3460" t="str">
        <f>IF(LEN(SUBSTITUTE(gait_events!C4865,"_run-",""))&lt;&gt;LEN(gait_events!C4865),RIGHT(gait_events!C4865,LEN(gait_events!C4865)-FIND("_run-",gait_events!C4865,1)-4),"")</f>
        <v/>
      </c>
      <c r="G3460" t="str">
        <f>gait_events!D4865</f>
        <v>right_ankle</v>
      </c>
      <c r="H3460" t="str">
        <f>gait_events!E4865</f>
        <v>FC</v>
      </c>
      <c r="I3460">
        <f>IF(gait_events!F4865&lt;&gt;"",gait_events!F4865,NA())</f>
        <v>920</v>
      </c>
      <c r="J3460">
        <f>IF(gait_events!G4865&lt;&gt;"",gait_events!G4865,NA())</f>
        <v>922</v>
      </c>
      <c r="K3460">
        <f t="shared" si="432"/>
        <v>-2</v>
      </c>
      <c r="L3460">
        <f t="shared" si="433"/>
        <v>-10</v>
      </c>
      <c r="M3460">
        <f t="shared" si="434"/>
        <v>1</v>
      </c>
      <c r="N3460">
        <f t="shared" si="435"/>
        <v>1</v>
      </c>
      <c r="O3460">
        <f t="shared" si="436"/>
        <v>1</v>
      </c>
      <c r="P3460">
        <f t="shared" si="437"/>
        <v>0</v>
      </c>
      <c r="Q3460">
        <f t="shared" si="438"/>
        <v>0</v>
      </c>
      <c r="R3460">
        <f t="shared" si="439"/>
        <v>1</v>
      </c>
    </row>
    <row r="3461" spans="1:18" x14ac:dyDescent="0.25">
      <c r="A3461" t="str">
        <f>gait_events!B4866</f>
        <v>pp072</v>
      </c>
      <c r="B3461" t="str">
        <f>VLOOKUP(A3461,participants!A:B,2,0)</f>
        <v>M</v>
      </c>
      <c r="C3461">
        <f>VLOOKUP(A3461,participants!A:C,3,0)</f>
        <v>27</v>
      </c>
      <c r="D3461" t="str">
        <f>VLOOKUP(A3461,participants!A:F,6,0)</f>
        <v>YA</v>
      </c>
      <c r="E3461" t="str">
        <f>IF(LEN(SUBSTITUTE(gait_events!C4866,"_run-",""))&lt;&gt;LEN(gait_events!C4866),LEFT(RIGHT(gait_events!C4866,LEN(gait_events!C4866)-19),FIND("_run-",RIGHT(gait_events!C4866,LEN(gait_events!C4866)-19),1)-1),RIGHT(gait_events!C4866,LEN(gait_events!C4866)-19))</f>
        <v>Slow</v>
      </c>
      <c r="F3461" t="str">
        <f>IF(LEN(SUBSTITUTE(gait_events!C4866,"_run-",""))&lt;&gt;LEN(gait_events!C4866),RIGHT(gait_events!C4866,LEN(gait_events!C4866)-FIND("_run-",gait_events!C4866,1)-4),"")</f>
        <v/>
      </c>
      <c r="G3461" t="str">
        <f>gait_events!D4866</f>
        <v>right_ankle</v>
      </c>
      <c r="H3461" t="str">
        <f>gait_events!E4866</f>
        <v>FC</v>
      </c>
      <c r="I3461">
        <f>IF(gait_events!F4866&lt;&gt;"",gait_events!F4866,NA())</f>
        <v>1301</v>
      </c>
      <c r="J3461">
        <f>IF(gait_events!G4866&lt;&gt;"",gait_events!G4866,NA())</f>
        <v>1303</v>
      </c>
      <c r="K3461">
        <f t="shared" si="432"/>
        <v>-2</v>
      </c>
      <c r="L3461">
        <f t="shared" si="433"/>
        <v>-10</v>
      </c>
      <c r="M3461">
        <f t="shared" si="434"/>
        <v>1</v>
      </c>
      <c r="N3461">
        <f t="shared" si="435"/>
        <v>1</v>
      </c>
      <c r="O3461">
        <f t="shared" si="436"/>
        <v>1</v>
      </c>
      <c r="P3461">
        <f t="shared" si="437"/>
        <v>0</v>
      </c>
      <c r="Q3461">
        <f t="shared" si="438"/>
        <v>0</v>
      </c>
      <c r="R3461">
        <f t="shared" si="439"/>
        <v>1</v>
      </c>
    </row>
    <row r="3462" spans="1:18" x14ac:dyDescent="0.25">
      <c r="A3462" t="str">
        <f>gait_events!B4867</f>
        <v>pp072</v>
      </c>
      <c r="B3462" t="str">
        <f>VLOOKUP(A3462,participants!A:B,2,0)</f>
        <v>M</v>
      </c>
      <c r="C3462">
        <f>VLOOKUP(A3462,participants!A:C,3,0)</f>
        <v>27</v>
      </c>
      <c r="D3462" t="str">
        <f>VLOOKUP(A3462,participants!A:F,6,0)</f>
        <v>YA</v>
      </c>
      <c r="E3462" t="str">
        <f>IF(LEN(SUBSTITUTE(gait_events!C4867,"_run-",""))&lt;&gt;LEN(gait_events!C4867),LEFT(RIGHT(gait_events!C4867,LEN(gait_events!C4867)-19),FIND("_run-",RIGHT(gait_events!C4867,LEN(gait_events!C4867)-19),1)-1),RIGHT(gait_events!C4867,LEN(gait_events!C4867)-19))</f>
        <v>Slow</v>
      </c>
      <c r="F3462" t="str">
        <f>IF(LEN(SUBSTITUTE(gait_events!C4867,"_run-",""))&lt;&gt;LEN(gait_events!C4867),RIGHT(gait_events!C4867,LEN(gait_events!C4867)-FIND("_run-",gait_events!C4867,1)-4),"")</f>
        <v/>
      </c>
      <c r="G3462" t="str">
        <f>gait_events!D4867</f>
        <v>right_ankle</v>
      </c>
      <c r="H3462" t="str">
        <f>gait_events!E4867</f>
        <v>FC</v>
      </c>
      <c r="I3462">
        <f>IF(gait_events!F4867&lt;&gt;"",gait_events!F4867,NA())</f>
        <v>1666</v>
      </c>
      <c r="J3462">
        <f>IF(gait_events!G4867&lt;&gt;"",gait_events!G4867,NA())</f>
        <v>1669</v>
      </c>
      <c r="K3462">
        <f t="shared" si="432"/>
        <v>-3</v>
      </c>
      <c r="L3462">
        <f t="shared" si="433"/>
        <v>-15</v>
      </c>
      <c r="M3462">
        <f t="shared" si="434"/>
        <v>1</v>
      </c>
      <c r="N3462">
        <f t="shared" si="435"/>
        <v>1</v>
      </c>
      <c r="O3462">
        <f t="shared" si="436"/>
        <v>1</v>
      </c>
      <c r="P3462">
        <f t="shared" si="437"/>
        <v>0</v>
      </c>
      <c r="Q3462">
        <f t="shared" si="438"/>
        <v>0</v>
      </c>
      <c r="R3462">
        <f t="shared" si="439"/>
        <v>1</v>
      </c>
    </row>
    <row r="3463" spans="1:18" x14ac:dyDescent="0.25">
      <c r="A3463" t="str">
        <f>gait_events!B4868</f>
        <v>pp072</v>
      </c>
      <c r="B3463" t="str">
        <f>VLOOKUP(A3463,participants!A:B,2,0)</f>
        <v>M</v>
      </c>
      <c r="C3463">
        <f>VLOOKUP(A3463,participants!A:C,3,0)</f>
        <v>27</v>
      </c>
      <c r="D3463" t="str">
        <f>VLOOKUP(A3463,participants!A:F,6,0)</f>
        <v>YA</v>
      </c>
      <c r="E3463" t="str">
        <f>IF(LEN(SUBSTITUTE(gait_events!C4868,"_run-",""))&lt;&gt;LEN(gait_events!C4868),LEFT(RIGHT(gait_events!C4868,LEN(gait_events!C4868)-19),FIND("_run-",RIGHT(gait_events!C4868,LEN(gait_events!C4868)-19),1)-1),RIGHT(gait_events!C4868,LEN(gait_events!C4868)-19))</f>
        <v>Slow</v>
      </c>
      <c r="F3463" t="str">
        <f>IF(LEN(SUBSTITUTE(gait_events!C4868,"_run-",""))&lt;&gt;LEN(gait_events!C4868),RIGHT(gait_events!C4868,LEN(gait_events!C4868)-FIND("_run-",gait_events!C4868,1)-4),"")</f>
        <v/>
      </c>
      <c r="G3463" t="str">
        <f>gait_events!D4868</f>
        <v>right_ankle</v>
      </c>
      <c r="H3463" t="str">
        <f>gait_events!E4868</f>
        <v>FC</v>
      </c>
      <c r="I3463">
        <f>IF(gait_events!F4868&lt;&gt;"",gait_events!F4868,NA())</f>
        <v>2044</v>
      </c>
      <c r="J3463">
        <f>IF(gait_events!G4868&lt;&gt;"",gait_events!G4868,NA())</f>
        <v>2047</v>
      </c>
      <c r="K3463">
        <f t="shared" si="432"/>
        <v>-3</v>
      </c>
      <c r="L3463">
        <f t="shared" si="433"/>
        <v>-15</v>
      </c>
      <c r="M3463">
        <f t="shared" si="434"/>
        <v>1</v>
      </c>
      <c r="N3463">
        <f t="shared" si="435"/>
        <v>1</v>
      </c>
      <c r="O3463">
        <f t="shared" si="436"/>
        <v>1</v>
      </c>
      <c r="P3463">
        <f t="shared" si="437"/>
        <v>0</v>
      </c>
      <c r="Q3463">
        <f t="shared" si="438"/>
        <v>0</v>
      </c>
      <c r="R3463">
        <f t="shared" si="439"/>
        <v>1</v>
      </c>
    </row>
    <row r="3464" spans="1:18" x14ac:dyDescent="0.25">
      <c r="A3464" t="str">
        <f>gait_events!B4869</f>
        <v>pp072</v>
      </c>
      <c r="B3464" t="str">
        <f>VLOOKUP(A3464,participants!A:B,2,0)</f>
        <v>M</v>
      </c>
      <c r="C3464">
        <f>VLOOKUP(A3464,participants!A:C,3,0)</f>
        <v>27</v>
      </c>
      <c r="D3464" t="str">
        <f>VLOOKUP(A3464,participants!A:F,6,0)</f>
        <v>YA</v>
      </c>
      <c r="E3464" t="str">
        <f>IF(LEN(SUBSTITUTE(gait_events!C4869,"_run-",""))&lt;&gt;LEN(gait_events!C4869),LEFT(RIGHT(gait_events!C4869,LEN(gait_events!C4869)-19),FIND("_run-",RIGHT(gait_events!C4869,LEN(gait_events!C4869)-19),1)-1),RIGHT(gait_events!C4869,LEN(gait_events!C4869)-19))</f>
        <v>Slow</v>
      </c>
      <c r="F3464" t="str">
        <f>IF(LEN(SUBSTITUTE(gait_events!C4869,"_run-",""))&lt;&gt;LEN(gait_events!C4869),RIGHT(gait_events!C4869,LEN(gait_events!C4869)-FIND("_run-",gait_events!C4869,1)-4),"")</f>
        <v/>
      </c>
      <c r="G3464" t="str">
        <f>gait_events!D4869</f>
        <v>left_shank</v>
      </c>
      <c r="H3464" t="str">
        <f>gait_events!E4869</f>
        <v>IC</v>
      </c>
      <c r="I3464">
        <f>IF(gait_events!F4869&lt;&gt;"",gait_events!F4869,NA())</f>
        <v>69</v>
      </c>
      <c r="J3464">
        <f>IF(gait_events!G4869&lt;&gt;"",gait_events!G4869,NA())</f>
        <v>74</v>
      </c>
      <c r="K3464">
        <f t="shared" si="432"/>
        <v>-5</v>
      </c>
      <c r="L3464">
        <f t="shared" si="433"/>
        <v>-25</v>
      </c>
      <c r="M3464">
        <f t="shared" si="434"/>
        <v>1</v>
      </c>
      <c r="N3464">
        <f t="shared" si="435"/>
        <v>1</v>
      </c>
      <c r="O3464">
        <f t="shared" si="436"/>
        <v>1</v>
      </c>
      <c r="P3464">
        <f t="shared" si="437"/>
        <v>0</v>
      </c>
      <c r="Q3464">
        <f t="shared" si="438"/>
        <v>0</v>
      </c>
      <c r="R3464">
        <f t="shared" si="439"/>
        <v>1</v>
      </c>
    </row>
    <row r="3465" spans="1:18" x14ac:dyDescent="0.25">
      <c r="A3465" t="str">
        <f>gait_events!B4870</f>
        <v>pp072</v>
      </c>
      <c r="B3465" t="str">
        <f>VLOOKUP(A3465,participants!A:B,2,0)</f>
        <v>M</v>
      </c>
      <c r="C3465">
        <f>VLOOKUP(A3465,participants!A:C,3,0)</f>
        <v>27</v>
      </c>
      <c r="D3465" t="str">
        <f>VLOOKUP(A3465,participants!A:F,6,0)</f>
        <v>YA</v>
      </c>
      <c r="E3465" t="str">
        <f>IF(LEN(SUBSTITUTE(gait_events!C4870,"_run-",""))&lt;&gt;LEN(gait_events!C4870),LEFT(RIGHT(gait_events!C4870,LEN(gait_events!C4870)-19),FIND("_run-",RIGHT(gait_events!C4870,LEN(gait_events!C4870)-19),1)-1),RIGHT(gait_events!C4870,LEN(gait_events!C4870)-19))</f>
        <v>Slow</v>
      </c>
      <c r="F3465" t="str">
        <f>IF(LEN(SUBSTITUTE(gait_events!C4870,"_run-",""))&lt;&gt;LEN(gait_events!C4870),RIGHT(gait_events!C4870,LEN(gait_events!C4870)-FIND("_run-",gait_events!C4870,1)-4),"")</f>
        <v/>
      </c>
      <c r="G3465" t="str">
        <f>gait_events!D4870</f>
        <v>left_shank</v>
      </c>
      <c r="H3465" t="str">
        <f>gait_events!E4870</f>
        <v>IC</v>
      </c>
      <c r="I3465">
        <f>IF(gait_events!F4870&lt;&gt;"",gait_events!F4870,NA())</f>
        <v>464</v>
      </c>
      <c r="J3465">
        <f>IF(gait_events!G4870&lt;&gt;"",gait_events!G4870,NA())</f>
        <v>472</v>
      </c>
      <c r="K3465">
        <f t="shared" si="432"/>
        <v>-8</v>
      </c>
      <c r="L3465">
        <f t="shared" si="433"/>
        <v>-40</v>
      </c>
      <c r="M3465">
        <f t="shared" si="434"/>
        <v>1</v>
      </c>
      <c r="N3465">
        <f t="shared" si="435"/>
        <v>1</v>
      </c>
      <c r="O3465">
        <f t="shared" si="436"/>
        <v>1</v>
      </c>
      <c r="P3465">
        <f t="shared" si="437"/>
        <v>0</v>
      </c>
      <c r="Q3465">
        <f t="shared" si="438"/>
        <v>0</v>
      </c>
      <c r="R3465">
        <f t="shared" si="439"/>
        <v>1</v>
      </c>
    </row>
    <row r="3466" spans="1:18" x14ac:dyDescent="0.25">
      <c r="A3466" t="str">
        <f>gait_events!B4871</f>
        <v>pp072</v>
      </c>
      <c r="B3466" t="str">
        <f>VLOOKUP(A3466,participants!A:B,2,0)</f>
        <v>M</v>
      </c>
      <c r="C3466">
        <f>VLOOKUP(A3466,participants!A:C,3,0)</f>
        <v>27</v>
      </c>
      <c r="D3466" t="str">
        <f>VLOOKUP(A3466,participants!A:F,6,0)</f>
        <v>YA</v>
      </c>
      <c r="E3466" t="str">
        <f>IF(LEN(SUBSTITUTE(gait_events!C4871,"_run-",""))&lt;&gt;LEN(gait_events!C4871),LEFT(RIGHT(gait_events!C4871,LEN(gait_events!C4871)-19),FIND("_run-",RIGHT(gait_events!C4871,LEN(gait_events!C4871)-19),1)-1),RIGHT(gait_events!C4871,LEN(gait_events!C4871)-19))</f>
        <v>Slow</v>
      </c>
      <c r="F3466" t="str">
        <f>IF(LEN(SUBSTITUTE(gait_events!C4871,"_run-",""))&lt;&gt;LEN(gait_events!C4871),RIGHT(gait_events!C4871,LEN(gait_events!C4871)-FIND("_run-",gait_events!C4871,1)-4),"")</f>
        <v/>
      </c>
      <c r="G3466" t="str">
        <f>gait_events!D4871</f>
        <v>left_shank</v>
      </c>
      <c r="H3466" t="str">
        <f>gait_events!E4871</f>
        <v>IC</v>
      </c>
      <c r="I3466">
        <f>IF(gait_events!F4871&lt;&gt;"",gait_events!F4871,NA())</f>
        <v>859</v>
      </c>
      <c r="J3466">
        <f>IF(gait_events!G4871&lt;&gt;"",gait_events!G4871,NA())</f>
        <v>872</v>
      </c>
      <c r="K3466">
        <f t="shared" si="432"/>
        <v>-13</v>
      </c>
      <c r="L3466">
        <f t="shared" si="433"/>
        <v>-65</v>
      </c>
      <c r="M3466">
        <f t="shared" si="434"/>
        <v>1</v>
      </c>
      <c r="N3466">
        <f t="shared" si="435"/>
        <v>1</v>
      </c>
      <c r="O3466">
        <f t="shared" si="436"/>
        <v>1</v>
      </c>
      <c r="P3466">
        <f t="shared" si="437"/>
        <v>0</v>
      </c>
      <c r="Q3466">
        <f t="shared" si="438"/>
        <v>0</v>
      </c>
      <c r="R3466">
        <f t="shared" si="439"/>
        <v>1</v>
      </c>
    </row>
    <row r="3467" spans="1:18" x14ac:dyDescent="0.25">
      <c r="A3467" t="str">
        <f>gait_events!B4872</f>
        <v>pp072</v>
      </c>
      <c r="B3467" t="str">
        <f>VLOOKUP(A3467,participants!A:B,2,0)</f>
        <v>M</v>
      </c>
      <c r="C3467">
        <f>VLOOKUP(A3467,participants!A:C,3,0)</f>
        <v>27</v>
      </c>
      <c r="D3467" t="str">
        <f>VLOOKUP(A3467,participants!A:F,6,0)</f>
        <v>YA</v>
      </c>
      <c r="E3467" t="str">
        <f>IF(LEN(SUBSTITUTE(gait_events!C4872,"_run-",""))&lt;&gt;LEN(gait_events!C4872),LEFT(RIGHT(gait_events!C4872,LEN(gait_events!C4872)-19),FIND("_run-",RIGHT(gait_events!C4872,LEN(gait_events!C4872)-19),1)-1),RIGHT(gait_events!C4872,LEN(gait_events!C4872)-19))</f>
        <v>Slow</v>
      </c>
      <c r="F3467" t="str">
        <f>IF(LEN(SUBSTITUTE(gait_events!C4872,"_run-",""))&lt;&gt;LEN(gait_events!C4872),RIGHT(gait_events!C4872,LEN(gait_events!C4872)-FIND("_run-",gait_events!C4872,1)-4),"")</f>
        <v/>
      </c>
      <c r="G3467" t="str">
        <f>gait_events!D4872</f>
        <v>left_shank</v>
      </c>
      <c r="H3467" t="str">
        <f>gait_events!E4872</f>
        <v>IC</v>
      </c>
      <c r="I3467">
        <f>IF(gait_events!F4872&lt;&gt;"",gait_events!F4872,NA())</f>
        <v>1241</v>
      </c>
      <c r="J3467">
        <f>IF(gait_events!G4872&lt;&gt;"",gait_events!G4872,NA())</f>
        <v>1248</v>
      </c>
      <c r="K3467">
        <f t="shared" si="432"/>
        <v>-7</v>
      </c>
      <c r="L3467">
        <f t="shared" si="433"/>
        <v>-35</v>
      </c>
      <c r="M3467">
        <f t="shared" si="434"/>
        <v>1</v>
      </c>
      <c r="N3467">
        <f t="shared" si="435"/>
        <v>1</v>
      </c>
      <c r="O3467">
        <f t="shared" si="436"/>
        <v>1</v>
      </c>
      <c r="P3467">
        <f t="shared" si="437"/>
        <v>0</v>
      </c>
      <c r="Q3467">
        <f t="shared" si="438"/>
        <v>0</v>
      </c>
      <c r="R3467">
        <f t="shared" si="439"/>
        <v>1</v>
      </c>
    </row>
    <row r="3468" spans="1:18" x14ac:dyDescent="0.25">
      <c r="A3468" t="str">
        <f>gait_events!B4873</f>
        <v>pp072</v>
      </c>
      <c r="B3468" t="str">
        <f>VLOOKUP(A3468,participants!A:B,2,0)</f>
        <v>M</v>
      </c>
      <c r="C3468">
        <f>VLOOKUP(A3468,participants!A:C,3,0)</f>
        <v>27</v>
      </c>
      <c r="D3468" t="str">
        <f>VLOOKUP(A3468,participants!A:F,6,0)</f>
        <v>YA</v>
      </c>
      <c r="E3468" t="str">
        <f>IF(LEN(SUBSTITUTE(gait_events!C4873,"_run-",""))&lt;&gt;LEN(gait_events!C4873),LEFT(RIGHT(gait_events!C4873,LEN(gait_events!C4873)-19),FIND("_run-",RIGHT(gait_events!C4873,LEN(gait_events!C4873)-19),1)-1),RIGHT(gait_events!C4873,LEN(gait_events!C4873)-19))</f>
        <v>Slow</v>
      </c>
      <c r="F3468" t="str">
        <f>IF(LEN(SUBSTITUTE(gait_events!C4873,"_run-",""))&lt;&gt;LEN(gait_events!C4873),RIGHT(gait_events!C4873,LEN(gait_events!C4873)-FIND("_run-",gait_events!C4873,1)-4),"")</f>
        <v/>
      </c>
      <c r="G3468" t="str">
        <f>gait_events!D4873</f>
        <v>left_shank</v>
      </c>
      <c r="H3468" t="str">
        <f>gait_events!E4873</f>
        <v>IC</v>
      </c>
      <c r="I3468">
        <f>IF(gait_events!F4873&lt;&gt;"",gait_events!F4873,NA())</f>
        <v>1606</v>
      </c>
      <c r="J3468" t="e">
        <f>IF(gait_events!G4873&lt;&gt;"",gait_events!G4873,NA())</f>
        <v>#N/A</v>
      </c>
      <c r="K3468" t="e">
        <f t="shared" si="432"/>
        <v>#N/A</v>
      </c>
      <c r="L3468" t="e">
        <f t="shared" si="433"/>
        <v>#N/A</v>
      </c>
      <c r="M3468">
        <f t="shared" si="434"/>
        <v>1</v>
      </c>
      <c r="N3468">
        <f t="shared" si="435"/>
        <v>0</v>
      </c>
      <c r="O3468">
        <f t="shared" si="436"/>
        <v>0</v>
      </c>
      <c r="P3468">
        <f t="shared" si="437"/>
        <v>1</v>
      </c>
      <c r="Q3468">
        <f t="shared" si="438"/>
        <v>0</v>
      </c>
      <c r="R3468">
        <f t="shared" si="439"/>
        <v>1</v>
      </c>
    </row>
    <row r="3469" spans="1:18" x14ac:dyDescent="0.25">
      <c r="A3469" t="str">
        <f>gait_events!B4874</f>
        <v>pp072</v>
      </c>
      <c r="B3469" t="str">
        <f>VLOOKUP(A3469,participants!A:B,2,0)</f>
        <v>M</v>
      </c>
      <c r="C3469">
        <f>VLOOKUP(A3469,participants!A:C,3,0)</f>
        <v>27</v>
      </c>
      <c r="D3469" t="str">
        <f>VLOOKUP(A3469,participants!A:F,6,0)</f>
        <v>YA</v>
      </c>
      <c r="E3469" t="str">
        <f>IF(LEN(SUBSTITUTE(gait_events!C4874,"_run-",""))&lt;&gt;LEN(gait_events!C4874),LEFT(RIGHT(gait_events!C4874,LEN(gait_events!C4874)-19),FIND("_run-",RIGHT(gait_events!C4874,LEN(gait_events!C4874)-19),1)-1),RIGHT(gait_events!C4874,LEN(gait_events!C4874)-19))</f>
        <v>Slow</v>
      </c>
      <c r="F3469" t="str">
        <f>IF(LEN(SUBSTITUTE(gait_events!C4874,"_run-",""))&lt;&gt;LEN(gait_events!C4874),RIGHT(gait_events!C4874,LEN(gait_events!C4874)-FIND("_run-",gait_events!C4874,1)-4),"")</f>
        <v/>
      </c>
      <c r="G3469" t="str">
        <f>gait_events!D4874</f>
        <v>left_shank</v>
      </c>
      <c r="H3469" t="str">
        <f>gait_events!E4874</f>
        <v>IC</v>
      </c>
      <c r="I3469">
        <f>IF(gait_events!F4874&lt;&gt;"",gait_events!F4874,NA())</f>
        <v>1985</v>
      </c>
      <c r="J3469">
        <f>IF(gait_events!G4874&lt;&gt;"",gait_events!G4874,NA())</f>
        <v>1987</v>
      </c>
      <c r="K3469">
        <f t="shared" si="432"/>
        <v>-2</v>
      </c>
      <c r="L3469">
        <f t="shared" si="433"/>
        <v>-10</v>
      </c>
      <c r="M3469">
        <f t="shared" si="434"/>
        <v>1</v>
      </c>
      <c r="N3469">
        <f t="shared" si="435"/>
        <v>1</v>
      </c>
      <c r="O3469">
        <f t="shared" si="436"/>
        <v>1</v>
      </c>
      <c r="P3469">
        <f t="shared" si="437"/>
        <v>0</v>
      </c>
      <c r="Q3469">
        <f t="shared" si="438"/>
        <v>0</v>
      </c>
      <c r="R3469">
        <f t="shared" si="439"/>
        <v>1</v>
      </c>
    </row>
    <row r="3470" spans="1:18" x14ac:dyDescent="0.25">
      <c r="A3470" t="str">
        <f>gait_events!B4875</f>
        <v>pp072</v>
      </c>
      <c r="B3470" t="str">
        <f>VLOOKUP(A3470,participants!A:B,2,0)</f>
        <v>M</v>
      </c>
      <c r="C3470">
        <f>VLOOKUP(A3470,participants!A:C,3,0)</f>
        <v>27</v>
      </c>
      <c r="D3470" t="str">
        <f>VLOOKUP(A3470,participants!A:F,6,0)</f>
        <v>YA</v>
      </c>
      <c r="E3470" t="str">
        <f>IF(LEN(SUBSTITUTE(gait_events!C4875,"_run-",""))&lt;&gt;LEN(gait_events!C4875),LEFT(RIGHT(gait_events!C4875,LEN(gait_events!C4875)-19),FIND("_run-",RIGHT(gait_events!C4875,LEN(gait_events!C4875)-19),1)-1),RIGHT(gait_events!C4875,LEN(gait_events!C4875)-19))</f>
        <v>Slow</v>
      </c>
      <c r="F3470" t="str">
        <f>IF(LEN(SUBSTITUTE(gait_events!C4875,"_run-",""))&lt;&gt;LEN(gait_events!C4875),RIGHT(gait_events!C4875,LEN(gait_events!C4875)-FIND("_run-",gait_events!C4875,1)-4),"")</f>
        <v/>
      </c>
      <c r="G3470" t="str">
        <f>gait_events!D4875</f>
        <v>left_shank</v>
      </c>
      <c r="H3470" t="str">
        <f>gait_events!E4875</f>
        <v>FC</v>
      </c>
      <c r="I3470">
        <f>IF(gait_events!F4875&lt;&gt;"",gait_events!F4875,NA())</f>
        <v>336</v>
      </c>
      <c r="J3470">
        <f>IF(gait_events!G4875&lt;&gt;"",gait_events!G4875,NA())</f>
        <v>336</v>
      </c>
      <c r="K3470">
        <f t="shared" si="432"/>
        <v>0</v>
      </c>
      <c r="L3470">
        <f t="shared" si="433"/>
        <v>0</v>
      </c>
      <c r="M3470">
        <f t="shared" si="434"/>
        <v>1</v>
      </c>
      <c r="N3470">
        <f t="shared" si="435"/>
        <v>1</v>
      </c>
      <c r="O3470">
        <f t="shared" si="436"/>
        <v>1</v>
      </c>
      <c r="P3470">
        <f t="shared" si="437"/>
        <v>0</v>
      </c>
      <c r="Q3470">
        <f t="shared" si="438"/>
        <v>0</v>
      </c>
      <c r="R3470">
        <f t="shared" si="439"/>
        <v>1</v>
      </c>
    </row>
    <row r="3471" spans="1:18" x14ac:dyDescent="0.25">
      <c r="A3471" t="str">
        <f>gait_events!B4876</f>
        <v>pp072</v>
      </c>
      <c r="B3471" t="str">
        <f>VLOOKUP(A3471,participants!A:B,2,0)</f>
        <v>M</v>
      </c>
      <c r="C3471">
        <f>VLOOKUP(A3471,participants!A:C,3,0)</f>
        <v>27</v>
      </c>
      <c r="D3471" t="str">
        <f>VLOOKUP(A3471,participants!A:F,6,0)</f>
        <v>YA</v>
      </c>
      <c r="E3471" t="str">
        <f>IF(LEN(SUBSTITUTE(gait_events!C4876,"_run-",""))&lt;&gt;LEN(gait_events!C4876),LEFT(RIGHT(gait_events!C4876,LEN(gait_events!C4876)-19),FIND("_run-",RIGHT(gait_events!C4876,LEN(gait_events!C4876)-19),1)-1),RIGHT(gait_events!C4876,LEN(gait_events!C4876)-19))</f>
        <v>Slow</v>
      </c>
      <c r="F3471" t="str">
        <f>IF(LEN(SUBSTITUTE(gait_events!C4876,"_run-",""))&lt;&gt;LEN(gait_events!C4876),RIGHT(gait_events!C4876,LEN(gait_events!C4876)-FIND("_run-",gait_events!C4876,1)-4),"")</f>
        <v/>
      </c>
      <c r="G3471" t="str">
        <f>gait_events!D4876</f>
        <v>left_shank</v>
      </c>
      <c r="H3471" t="str">
        <f>gait_events!E4876</f>
        <v>FC</v>
      </c>
      <c r="I3471">
        <f>IF(gait_events!F4876&lt;&gt;"",gait_events!F4876,NA())</f>
        <v>728</v>
      </c>
      <c r="J3471">
        <f>IF(gait_events!G4876&lt;&gt;"",gait_events!G4876,NA())</f>
        <v>737</v>
      </c>
      <c r="K3471">
        <f t="shared" si="432"/>
        <v>-9</v>
      </c>
      <c r="L3471">
        <f t="shared" si="433"/>
        <v>-45</v>
      </c>
      <c r="M3471">
        <f t="shared" si="434"/>
        <v>1</v>
      </c>
      <c r="N3471">
        <f t="shared" si="435"/>
        <v>1</v>
      </c>
      <c r="O3471">
        <f t="shared" si="436"/>
        <v>1</v>
      </c>
      <c r="P3471">
        <f t="shared" si="437"/>
        <v>0</v>
      </c>
      <c r="Q3471">
        <f t="shared" si="438"/>
        <v>0</v>
      </c>
      <c r="R3471">
        <f t="shared" si="439"/>
        <v>1</v>
      </c>
    </row>
    <row r="3472" spans="1:18" x14ac:dyDescent="0.25">
      <c r="A3472" t="str">
        <f>gait_events!B4877</f>
        <v>pp072</v>
      </c>
      <c r="B3472" t="str">
        <f>VLOOKUP(A3472,participants!A:B,2,0)</f>
        <v>M</v>
      </c>
      <c r="C3472">
        <f>VLOOKUP(A3472,participants!A:C,3,0)</f>
        <v>27</v>
      </c>
      <c r="D3472" t="str">
        <f>VLOOKUP(A3472,participants!A:F,6,0)</f>
        <v>YA</v>
      </c>
      <c r="E3472" t="str">
        <f>IF(LEN(SUBSTITUTE(gait_events!C4877,"_run-",""))&lt;&gt;LEN(gait_events!C4877),LEFT(RIGHT(gait_events!C4877,LEN(gait_events!C4877)-19),FIND("_run-",RIGHT(gait_events!C4877,LEN(gait_events!C4877)-19),1)-1),RIGHT(gait_events!C4877,LEN(gait_events!C4877)-19))</f>
        <v>Slow</v>
      </c>
      <c r="F3472" t="str">
        <f>IF(LEN(SUBSTITUTE(gait_events!C4877,"_run-",""))&lt;&gt;LEN(gait_events!C4877),RIGHT(gait_events!C4877,LEN(gait_events!C4877)-FIND("_run-",gait_events!C4877,1)-4),"")</f>
        <v/>
      </c>
      <c r="G3472" t="str">
        <f>gait_events!D4877</f>
        <v>left_shank</v>
      </c>
      <c r="H3472" t="str">
        <f>gait_events!E4877</f>
        <v>FC</v>
      </c>
      <c r="I3472">
        <f>IF(gait_events!F4877&lt;&gt;"",gait_events!F4877,NA())</f>
        <v>1110</v>
      </c>
      <c r="J3472">
        <f>IF(gait_events!G4877&lt;&gt;"",gait_events!G4877,NA())</f>
        <v>1119</v>
      </c>
      <c r="K3472">
        <f t="shared" si="432"/>
        <v>-9</v>
      </c>
      <c r="L3472">
        <f t="shared" si="433"/>
        <v>-45</v>
      </c>
      <c r="M3472">
        <f t="shared" si="434"/>
        <v>1</v>
      </c>
      <c r="N3472">
        <f t="shared" si="435"/>
        <v>1</v>
      </c>
      <c r="O3472">
        <f t="shared" si="436"/>
        <v>1</v>
      </c>
      <c r="P3472">
        <f t="shared" si="437"/>
        <v>0</v>
      </c>
      <c r="Q3472">
        <f t="shared" si="438"/>
        <v>0</v>
      </c>
      <c r="R3472">
        <f t="shared" si="439"/>
        <v>1</v>
      </c>
    </row>
    <row r="3473" spans="1:18" x14ac:dyDescent="0.25">
      <c r="A3473" t="str">
        <f>gait_events!B4878</f>
        <v>pp072</v>
      </c>
      <c r="B3473" t="str">
        <f>VLOOKUP(A3473,participants!A:B,2,0)</f>
        <v>M</v>
      </c>
      <c r="C3473">
        <f>VLOOKUP(A3473,participants!A:C,3,0)</f>
        <v>27</v>
      </c>
      <c r="D3473" t="str">
        <f>VLOOKUP(A3473,participants!A:F,6,0)</f>
        <v>YA</v>
      </c>
      <c r="E3473" t="str">
        <f>IF(LEN(SUBSTITUTE(gait_events!C4878,"_run-",""))&lt;&gt;LEN(gait_events!C4878),LEFT(RIGHT(gait_events!C4878,LEN(gait_events!C4878)-19),FIND("_run-",RIGHT(gait_events!C4878,LEN(gait_events!C4878)-19),1)-1),RIGHT(gait_events!C4878,LEN(gait_events!C4878)-19))</f>
        <v>Slow</v>
      </c>
      <c r="F3473" t="str">
        <f>IF(LEN(SUBSTITUTE(gait_events!C4878,"_run-",""))&lt;&gt;LEN(gait_events!C4878),RIGHT(gait_events!C4878,LEN(gait_events!C4878)-FIND("_run-",gait_events!C4878,1)-4),"")</f>
        <v/>
      </c>
      <c r="G3473" t="str">
        <f>gait_events!D4878</f>
        <v>left_shank</v>
      </c>
      <c r="H3473" t="str">
        <f>gait_events!E4878</f>
        <v>FC</v>
      </c>
      <c r="I3473">
        <f>IF(gait_events!F4878&lt;&gt;"",gait_events!F4878,NA())</f>
        <v>1488</v>
      </c>
      <c r="J3473">
        <f>IF(gait_events!G4878&lt;&gt;"",gait_events!G4878,NA())</f>
        <v>1496</v>
      </c>
      <c r="K3473">
        <f t="shared" si="432"/>
        <v>-8</v>
      </c>
      <c r="L3473">
        <f t="shared" si="433"/>
        <v>-40</v>
      </c>
      <c r="M3473">
        <f t="shared" si="434"/>
        <v>1</v>
      </c>
      <c r="N3473">
        <f t="shared" si="435"/>
        <v>1</v>
      </c>
      <c r="O3473">
        <f t="shared" si="436"/>
        <v>1</v>
      </c>
      <c r="P3473">
        <f t="shared" si="437"/>
        <v>0</v>
      </c>
      <c r="Q3473">
        <f t="shared" si="438"/>
        <v>0</v>
      </c>
      <c r="R3473">
        <f t="shared" si="439"/>
        <v>1</v>
      </c>
    </row>
    <row r="3474" spans="1:18" x14ac:dyDescent="0.25">
      <c r="A3474" t="str">
        <f>gait_events!B4879</f>
        <v>pp072</v>
      </c>
      <c r="B3474" t="str">
        <f>VLOOKUP(A3474,participants!A:B,2,0)</f>
        <v>M</v>
      </c>
      <c r="C3474">
        <f>VLOOKUP(A3474,participants!A:C,3,0)</f>
        <v>27</v>
      </c>
      <c r="D3474" t="str">
        <f>VLOOKUP(A3474,participants!A:F,6,0)</f>
        <v>YA</v>
      </c>
      <c r="E3474" t="str">
        <f>IF(LEN(SUBSTITUTE(gait_events!C4879,"_run-",""))&lt;&gt;LEN(gait_events!C4879),LEFT(RIGHT(gait_events!C4879,LEN(gait_events!C4879)-19),FIND("_run-",RIGHT(gait_events!C4879,LEN(gait_events!C4879)-19),1)-1),RIGHT(gait_events!C4879,LEN(gait_events!C4879)-19))</f>
        <v>Slow</v>
      </c>
      <c r="F3474" t="str">
        <f>IF(LEN(SUBSTITUTE(gait_events!C4879,"_run-",""))&lt;&gt;LEN(gait_events!C4879),RIGHT(gait_events!C4879,LEN(gait_events!C4879)-FIND("_run-",gait_events!C4879,1)-4),"")</f>
        <v/>
      </c>
      <c r="G3474" t="str">
        <f>gait_events!D4879</f>
        <v>left_shank</v>
      </c>
      <c r="H3474" t="str">
        <f>gait_events!E4879</f>
        <v>FC</v>
      </c>
      <c r="I3474">
        <f>IF(gait_events!F4879&lt;&gt;"",gait_events!F4879,NA())</f>
        <v>1857</v>
      </c>
      <c r="J3474" t="e">
        <f>IF(gait_events!G4879&lt;&gt;"",gait_events!G4879,NA())</f>
        <v>#N/A</v>
      </c>
      <c r="K3474" t="e">
        <f t="shared" si="432"/>
        <v>#N/A</v>
      </c>
      <c r="L3474" t="e">
        <f t="shared" si="433"/>
        <v>#N/A</v>
      </c>
      <c r="M3474">
        <f t="shared" si="434"/>
        <v>1</v>
      </c>
      <c r="N3474">
        <f t="shared" si="435"/>
        <v>0</v>
      </c>
      <c r="O3474">
        <f t="shared" si="436"/>
        <v>0</v>
      </c>
      <c r="P3474">
        <f t="shared" si="437"/>
        <v>1</v>
      </c>
      <c r="Q3474">
        <f t="shared" si="438"/>
        <v>0</v>
      </c>
      <c r="R3474">
        <f t="shared" si="439"/>
        <v>1</v>
      </c>
    </row>
    <row r="3475" spans="1:18" x14ac:dyDescent="0.25">
      <c r="A3475" t="str">
        <f>gait_events!B4880</f>
        <v>pp072</v>
      </c>
      <c r="B3475" t="str">
        <f>VLOOKUP(A3475,participants!A:B,2,0)</f>
        <v>M</v>
      </c>
      <c r="C3475">
        <f>VLOOKUP(A3475,participants!A:C,3,0)</f>
        <v>27</v>
      </c>
      <c r="D3475" t="str">
        <f>VLOOKUP(A3475,participants!A:F,6,0)</f>
        <v>YA</v>
      </c>
      <c r="E3475" t="str">
        <f>IF(LEN(SUBSTITUTE(gait_events!C4880,"_run-",""))&lt;&gt;LEN(gait_events!C4880),LEFT(RIGHT(gait_events!C4880,LEN(gait_events!C4880)-19),FIND("_run-",RIGHT(gait_events!C4880,LEN(gait_events!C4880)-19),1)-1),RIGHT(gait_events!C4880,LEN(gait_events!C4880)-19))</f>
        <v>Slow</v>
      </c>
      <c r="F3475" t="str">
        <f>IF(LEN(SUBSTITUTE(gait_events!C4880,"_run-",""))&lt;&gt;LEN(gait_events!C4880),RIGHT(gait_events!C4880,LEN(gait_events!C4880)-FIND("_run-",gait_events!C4880,1)-4),"")</f>
        <v/>
      </c>
      <c r="G3475" t="str">
        <f>gait_events!D4880</f>
        <v>left_shank</v>
      </c>
      <c r="H3475" t="str">
        <f>gait_events!E4880</f>
        <v>FC</v>
      </c>
      <c r="I3475">
        <f>IF(gait_events!F4880&lt;&gt;"",gait_events!F4880,NA())</f>
        <v>2237</v>
      </c>
      <c r="J3475">
        <f>IF(gait_events!G4880&lt;&gt;"",gait_events!G4880,NA())</f>
        <v>2243</v>
      </c>
      <c r="K3475">
        <f t="shared" si="432"/>
        <v>-6</v>
      </c>
      <c r="L3475">
        <f t="shared" si="433"/>
        <v>-30</v>
      </c>
      <c r="M3475">
        <f t="shared" si="434"/>
        <v>1</v>
      </c>
      <c r="N3475">
        <f t="shared" si="435"/>
        <v>1</v>
      </c>
      <c r="O3475">
        <f t="shared" si="436"/>
        <v>1</v>
      </c>
      <c r="P3475">
        <f t="shared" si="437"/>
        <v>0</v>
      </c>
      <c r="Q3475">
        <f t="shared" si="438"/>
        <v>0</v>
      </c>
      <c r="R3475">
        <f t="shared" si="439"/>
        <v>1</v>
      </c>
    </row>
    <row r="3476" spans="1:18" x14ac:dyDescent="0.25">
      <c r="A3476" t="str">
        <f>gait_events!B4881</f>
        <v>pp072</v>
      </c>
      <c r="B3476" t="str">
        <f>VLOOKUP(A3476,participants!A:B,2,0)</f>
        <v>M</v>
      </c>
      <c r="C3476">
        <f>VLOOKUP(A3476,participants!A:C,3,0)</f>
        <v>27</v>
      </c>
      <c r="D3476" t="str">
        <f>VLOOKUP(A3476,participants!A:F,6,0)</f>
        <v>YA</v>
      </c>
      <c r="E3476" t="str">
        <f>IF(LEN(SUBSTITUTE(gait_events!C4881,"_run-",""))&lt;&gt;LEN(gait_events!C4881),LEFT(RIGHT(gait_events!C4881,LEN(gait_events!C4881)-19),FIND("_run-",RIGHT(gait_events!C4881,LEN(gait_events!C4881)-19),1)-1),RIGHT(gait_events!C4881,LEN(gait_events!C4881)-19))</f>
        <v>Slow</v>
      </c>
      <c r="F3476" t="str">
        <f>IF(LEN(SUBSTITUTE(gait_events!C4881,"_run-",""))&lt;&gt;LEN(gait_events!C4881),RIGHT(gait_events!C4881,LEN(gait_events!C4881)-FIND("_run-",gait_events!C4881,1)-4),"")</f>
        <v/>
      </c>
      <c r="G3476" t="str">
        <f>gait_events!D4881</f>
        <v>right_shank</v>
      </c>
      <c r="H3476" t="str">
        <f>gait_events!E4881</f>
        <v>IC</v>
      </c>
      <c r="I3476">
        <f>IF(gait_events!F4881&lt;&gt;"",gait_events!F4881,NA())</f>
        <v>269</v>
      </c>
      <c r="J3476">
        <f>IF(gait_events!G4881&lt;&gt;"",gait_events!G4881,NA())</f>
        <v>269</v>
      </c>
      <c r="K3476">
        <f t="shared" si="432"/>
        <v>0</v>
      </c>
      <c r="L3476">
        <f t="shared" si="433"/>
        <v>0</v>
      </c>
      <c r="M3476">
        <f t="shared" si="434"/>
        <v>1</v>
      </c>
      <c r="N3476">
        <f t="shared" si="435"/>
        <v>1</v>
      </c>
      <c r="O3476">
        <f t="shared" si="436"/>
        <v>1</v>
      </c>
      <c r="P3476">
        <f t="shared" si="437"/>
        <v>0</v>
      </c>
      <c r="Q3476">
        <f t="shared" si="438"/>
        <v>0</v>
      </c>
      <c r="R3476">
        <f t="shared" si="439"/>
        <v>1</v>
      </c>
    </row>
    <row r="3477" spans="1:18" x14ac:dyDescent="0.25">
      <c r="A3477" t="str">
        <f>gait_events!B4882</f>
        <v>pp072</v>
      </c>
      <c r="B3477" t="str">
        <f>VLOOKUP(A3477,participants!A:B,2,0)</f>
        <v>M</v>
      </c>
      <c r="C3477">
        <f>VLOOKUP(A3477,participants!A:C,3,0)</f>
        <v>27</v>
      </c>
      <c r="D3477" t="str">
        <f>VLOOKUP(A3477,participants!A:F,6,0)</f>
        <v>YA</v>
      </c>
      <c r="E3477" t="str">
        <f>IF(LEN(SUBSTITUTE(gait_events!C4882,"_run-",""))&lt;&gt;LEN(gait_events!C4882),LEFT(RIGHT(gait_events!C4882,LEN(gait_events!C4882)-19),FIND("_run-",RIGHT(gait_events!C4882,LEN(gait_events!C4882)-19),1)-1),RIGHT(gait_events!C4882,LEN(gait_events!C4882)-19))</f>
        <v>Slow</v>
      </c>
      <c r="F3477" t="str">
        <f>IF(LEN(SUBSTITUTE(gait_events!C4882,"_run-",""))&lt;&gt;LEN(gait_events!C4882),RIGHT(gait_events!C4882,LEN(gait_events!C4882)-FIND("_run-",gait_events!C4882,1)-4),"")</f>
        <v/>
      </c>
      <c r="G3477" t="str">
        <f>gait_events!D4882</f>
        <v>right_shank</v>
      </c>
      <c r="H3477" t="str">
        <f>gait_events!E4882</f>
        <v>IC</v>
      </c>
      <c r="I3477">
        <f>IF(gait_events!F4882&lt;&gt;"",gait_events!F4882,NA())</f>
        <v>661</v>
      </c>
      <c r="J3477">
        <f>IF(gait_events!G4882&lt;&gt;"",gait_events!G4882,NA())</f>
        <v>662</v>
      </c>
      <c r="K3477">
        <f t="shared" si="432"/>
        <v>-1</v>
      </c>
      <c r="L3477">
        <f t="shared" si="433"/>
        <v>-5</v>
      </c>
      <c r="M3477">
        <f t="shared" si="434"/>
        <v>1</v>
      </c>
      <c r="N3477">
        <f t="shared" si="435"/>
        <v>1</v>
      </c>
      <c r="O3477">
        <f t="shared" si="436"/>
        <v>1</v>
      </c>
      <c r="P3477">
        <f t="shared" si="437"/>
        <v>0</v>
      </c>
      <c r="Q3477">
        <f t="shared" si="438"/>
        <v>0</v>
      </c>
      <c r="R3477">
        <f t="shared" si="439"/>
        <v>1</v>
      </c>
    </row>
    <row r="3478" spans="1:18" x14ac:dyDescent="0.25">
      <c r="A3478" t="str">
        <f>gait_events!B4883</f>
        <v>pp072</v>
      </c>
      <c r="B3478" t="str">
        <f>VLOOKUP(A3478,participants!A:B,2,0)</f>
        <v>M</v>
      </c>
      <c r="C3478">
        <f>VLOOKUP(A3478,participants!A:C,3,0)</f>
        <v>27</v>
      </c>
      <c r="D3478" t="str">
        <f>VLOOKUP(A3478,participants!A:F,6,0)</f>
        <v>YA</v>
      </c>
      <c r="E3478" t="str">
        <f>IF(LEN(SUBSTITUTE(gait_events!C4883,"_run-",""))&lt;&gt;LEN(gait_events!C4883),LEFT(RIGHT(gait_events!C4883,LEN(gait_events!C4883)-19),FIND("_run-",RIGHT(gait_events!C4883,LEN(gait_events!C4883)-19),1)-1),RIGHT(gait_events!C4883,LEN(gait_events!C4883)-19))</f>
        <v>Slow</v>
      </c>
      <c r="F3478" t="str">
        <f>IF(LEN(SUBSTITUTE(gait_events!C4883,"_run-",""))&lt;&gt;LEN(gait_events!C4883),RIGHT(gait_events!C4883,LEN(gait_events!C4883)-FIND("_run-",gait_events!C4883,1)-4),"")</f>
        <v/>
      </c>
      <c r="G3478" t="str">
        <f>gait_events!D4883</f>
        <v>right_shank</v>
      </c>
      <c r="H3478" t="str">
        <f>gait_events!E4883</f>
        <v>IC</v>
      </c>
      <c r="I3478">
        <f>IF(gait_events!F4883&lt;&gt;"",gait_events!F4883,NA())</f>
        <v>1051</v>
      </c>
      <c r="J3478">
        <f>IF(gait_events!G4883&lt;&gt;"",gait_events!G4883,NA())</f>
        <v>1052</v>
      </c>
      <c r="K3478">
        <f t="shared" si="432"/>
        <v>-1</v>
      </c>
      <c r="L3478">
        <f t="shared" si="433"/>
        <v>-5</v>
      </c>
      <c r="M3478">
        <f t="shared" si="434"/>
        <v>1</v>
      </c>
      <c r="N3478">
        <f t="shared" si="435"/>
        <v>1</v>
      </c>
      <c r="O3478">
        <f t="shared" si="436"/>
        <v>1</v>
      </c>
      <c r="P3478">
        <f t="shared" si="437"/>
        <v>0</v>
      </c>
      <c r="Q3478">
        <f t="shared" si="438"/>
        <v>0</v>
      </c>
      <c r="R3478">
        <f t="shared" si="439"/>
        <v>1</v>
      </c>
    </row>
    <row r="3479" spans="1:18" x14ac:dyDescent="0.25">
      <c r="A3479" t="str">
        <f>gait_events!B4884</f>
        <v>pp072</v>
      </c>
      <c r="B3479" t="str">
        <f>VLOOKUP(A3479,participants!A:B,2,0)</f>
        <v>M</v>
      </c>
      <c r="C3479">
        <f>VLOOKUP(A3479,participants!A:C,3,0)</f>
        <v>27</v>
      </c>
      <c r="D3479" t="str">
        <f>VLOOKUP(A3479,participants!A:F,6,0)</f>
        <v>YA</v>
      </c>
      <c r="E3479" t="str">
        <f>IF(LEN(SUBSTITUTE(gait_events!C4884,"_run-",""))&lt;&gt;LEN(gait_events!C4884),LEFT(RIGHT(gait_events!C4884,LEN(gait_events!C4884)-19),FIND("_run-",RIGHT(gait_events!C4884,LEN(gait_events!C4884)-19),1)-1),RIGHT(gait_events!C4884,LEN(gait_events!C4884)-19))</f>
        <v>Slow</v>
      </c>
      <c r="F3479" t="str">
        <f>IF(LEN(SUBSTITUTE(gait_events!C4884,"_run-",""))&lt;&gt;LEN(gait_events!C4884),RIGHT(gait_events!C4884,LEN(gait_events!C4884)-FIND("_run-",gait_events!C4884,1)-4),"")</f>
        <v/>
      </c>
      <c r="G3479" t="str">
        <f>gait_events!D4884</f>
        <v>right_shank</v>
      </c>
      <c r="H3479" t="str">
        <f>gait_events!E4884</f>
        <v>IC</v>
      </c>
      <c r="I3479">
        <f>IF(gait_events!F4884&lt;&gt;"",gait_events!F4884,NA())</f>
        <v>1427</v>
      </c>
      <c r="J3479">
        <f>IF(gait_events!G4884&lt;&gt;"",gait_events!G4884,NA())</f>
        <v>1430</v>
      </c>
      <c r="K3479">
        <f t="shared" si="432"/>
        <v>-3</v>
      </c>
      <c r="L3479">
        <f t="shared" si="433"/>
        <v>-15</v>
      </c>
      <c r="M3479">
        <f t="shared" si="434"/>
        <v>1</v>
      </c>
      <c r="N3479">
        <f t="shared" si="435"/>
        <v>1</v>
      </c>
      <c r="O3479">
        <f t="shared" si="436"/>
        <v>1</v>
      </c>
      <c r="P3479">
        <f t="shared" si="437"/>
        <v>0</v>
      </c>
      <c r="Q3479">
        <f t="shared" si="438"/>
        <v>0</v>
      </c>
      <c r="R3479">
        <f t="shared" si="439"/>
        <v>1</v>
      </c>
    </row>
    <row r="3480" spans="1:18" x14ac:dyDescent="0.25">
      <c r="A3480" t="str">
        <f>gait_events!B4885</f>
        <v>pp072</v>
      </c>
      <c r="B3480" t="str">
        <f>VLOOKUP(A3480,participants!A:B,2,0)</f>
        <v>M</v>
      </c>
      <c r="C3480">
        <f>VLOOKUP(A3480,participants!A:C,3,0)</f>
        <v>27</v>
      </c>
      <c r="D3480" t="str">
        <f>VLOOKUP(A3480,participants!A:F,6,0)</f>
        <v>YA</v>
      </c>
      <c r="E3480" t="str">
        <f>IF(LEN(SUBSTITUTE(gait_events!C4885,"_run-",""))&lt;&gt;LEN(gait_events!C4885),LEFT(RIGHT(gait_events!C4885,LEN(gait_events!C4885)-19),FIND("_run-",RIGHT(gait_events!C4885,LEN(gait_events!C4885)-19),1)-1),RIGHT(gait_events!C4885,LEN(gait_events!C4885)-19))</f>
        <v>Slow</v>
      </c>
      <c r="F3480" t="str">
        <f>IF(LEN(SUBSTITUTE(gait_events!C4885,"_run-",""))&lt;&gt;LEN(gait_events!C4885),RIGHT(gait_events!C4885,LEN(gait_events!C4885)-FIND("_run-",gait_events!C4885,1)-4),"")</f>
        <v/>
      </c>
      <c r="G3480" t="str">
        <f>gait_events!D4885</f>
        <v>right_shank</v>
      </c>
      <c r="H3480" t="str">
        <f>gait_events!E4885</f>
        <v>IC</v>
      </c>
      <c r="I3480">
        <f>IF(gait_events!F4885&lt;&gt;"",gait_events!F4885,NA())</f>
        <v>1789</v>
      </c>
      <c r="J3480">
        <f>IF(gait_events!G4885&lt;&gt;"",gait_events!G4885,NA())</f>
        <v>1793</v>
      </c>
      <c r="K3480">
        <f t="shared" si="432"/>
        <v>-4</v>
      </c>
      <c r="L3480">
        <f t="shared" si="433"/>
        <v>-20</v>
      </c>
      <c r="M3480">
        <f t="shared" si="434"/>
        <v>1</v>
      </c>
      <c r="N3480">
        <f t="shared" si="435"/>
        <v>1</v>
      </c>
      <c r="O3480">
        <f t="shared" si="436"/>
        <v>1</v>
      </c>
      <c r="P3480">
        <f t="shared" si="437"/>
        <v>0</v>
      </c>
      <c r="Q3480">
        <f t="shared" si="438"/>
        <v>0</v>
      </c>
      <c r="R3480">
        <f t="shared" si="439"/>
        <v>1</v>
      </c>
    </row>
    <row r="3481" spans="1:18" x14ac:dyDescent="0.25">
      <c r="A3481" t="str">
        <f>gait_events!B3711</f>
        <v>pp022</v>
      </c>
      <c r="B3481" t="str">
        <f>VLOOKUP(A3481,participants!A:B,2,0)</f>
        <v>M</v>
      </c>
      <c r="C3481">
        <f>VLOOKUP(A3481,participants!A:C,3,0)</f>
        <v>52</v>
      </c>
      <c r="D3481" t="str">
        <f>VLOOKUP(A3481,participants!A:F,6,0)</f>
        <v>PD</v>
      </c>
      <c r="E3481" t="str">
        <f>IF(LEN(SUBSTITUTE(gait_events!C3711,"_run-",""))&lt;&gt;LEN(gait_events!C3711),LEFT(RIGHT(gait_events!C3711,LEN(gait_events!C3711)-19),FIND("_run-",RIGHT(gait_events!C3711,LEN(gait_events!C3711)-19),1)-1),RIGHT(gait_events!C3711,LEN(gait_events!C3711)-19))</f>
        <v>Slow</v>
      </c>
      <c r="F3481" t="str">
        <f>IF(LEN(SUBSTITUTE(gait_events!C3711,"_run-",""))&lt;&gt;LEN(gait_events!C3711),RIGHT(gait_events!C3711,LEN(gait_events!C3711)-FIND("_run-",gait_events!C3711,1)-4),"")</f>
        <v>on</v>
      </c>
      <c r="G3481" t="str">
        <f>gait_events!D3711</f>
        <v>right_shank</v>
      </c>
      <c r="H3481" t="str">
        <f>gait_events!E3711</f>
        <v>IC</v>
      </c>
      <c r="I3481">
        <f>IF(gait_events!F3711&lt;&gt;"",gait_events!F3711,NA())</f>
        <v>597</v>
      </c>
      <c r="J3481">
        <f>IF(gait_events!G3711&lt;&gt;"",gait_events!G3711,NA())</f>
        <v>597</v>
      </c>
      <c r="K3481">
        <f t="shared" si="432"/>
        <v>0</v>
      </c>
      <c r="L3481">
        <f t="shared" si="433"/>
        <v>0</v>
      </c>
      <c r="M3481">
        <f t="shared" si="434"/>
        <v>1</v>
      </c>
      <c r="N3481">
        <f t="shared" si="435"/>
        <v>1</v>
      </c>
      <c r="O3481">
        <f t="shared" si="436"/>
        <v>1</v>
      </c>
      <c r="P3481">
        <f t="shared" si="437"/>
        <v>0</v>
      </c>
      <c r="Q3481">
        <f t="shared" si="438"/>
        <v>0</v>
      </c>
      <c r="R3481">
        <f t="shared" si="439"/>
        <v>1</v>
      </c>
    </row>
    <row r="3482" spans="1:18" x14ac:dyDescent="0.25">
      <c r="A3482" t="str">
        <f>gait_events!B3712</f>
        <v>pp022</v>
      </c>
      <c r="B3482" t="str">
        <f>VLOOKUP(A3482,participants!A:B,2,0)</f>
        <v>M</v>
      </c>
      <c r="C3482">
        <f>VLOOKUP(A3482,participants!A:C,3,0)</f>
        <v>52</v>
      </c>
      <c r="D3482" t="str">
        <f>VLOOKUP(A3482,participants!A:F,6,0)</f>
        <v>PD</v>
      </c>
      <c r="E3482" t="str">
        <f>IF(LEN(SUBSTITUTE(gait_events!C3712,"_run-",""))&lt;&gt;LEN(gait_events!C3712),LEFT(RIGHT(gait_events!C3712,LEN(gait_events!C3712)-19),FIND("_run-",RIGHT(gait_events!C3712,LEN(gait_events!C3712)-19),1)-1),RIGHT(gait_events!C3712,LEN(gait_events!C3712)-19))</f>
        <v>Slow</v>
      </c>
      <c r="F3482" t="str">
        <f>IF(LEN(SUBSTITUTE(gait_events!C3712,"_run-",""))&lt;&gt;LEN(gait_events!C3712),RIGHT(gait_events!C3712,LEN(gait_events!C3712)-FIND("_run-",gait_events!C3712,1)-4),"")</f>
        <v>on</v>
      </c>
      <c r="G3482" t="str">
        <f>gait_events!D3712</f>
        <v>right_shank</v>
      </c>
      <c r="H3482" t="str">
        <f>gait_events!E3712</f>
        <v>IC</v>
      </c>
      <c r="I3482">
        <f>IF(gait_events!F3712&lt;&gt;"",gait_events!F3712,NA())</f>
        <v>858</v>
      </c>
      <c r="J3482">
        <f>IF(gait_events!G3712&lt;&gt;"",gait_events!G3712,NA())</f>
        <v>856</v>
      </c>
      <c r="K3482">
        <f t="shared" si="432"/>
        <v>2</v>
      </c>
      <c r="L3482">
        <f t="shared" si="433"/>
        <v>10</v>
      </c>
      <c r="M3482">
        <f t="shared" si="434"/>
        <v>1</v>
      </c>
      <c r="N3482">
        <f t="shared" si="435"/>
        <v>1</v>
      </c>
      <c r="O3482">
        <f t="shared" si="436"/>
        <v>1</v>
      </c>
      <c r="P3482">
        <f t="shared" si="437"/>
        <v>0</v>
      </c>
      <c r="Q3482">
        <f t="shared" si="438"/>
        <v>0</v>
      </c>
      <c r="R3482">
        <f t="shared" si="439"/>
        <v>1</v>
      </c>
    </row>
    <row r="3483" spans="1:18" x14ac:dyDescent="0.25">
      <c r="A3483" t="str">
        <f>gait_events!B3713</f>
        <v>pp022</v>
      </c>
      <c r="B3483" t="str">
        <f>VLOOKUP(A3483,participants!A:B,2,0)</f>
        <v>M</v>
      </c>
      <c r="C3483">
        <f>VLOOKUP(A3483,participants!A:C,3,0)</f>
        <v>52</v>
      </c>
      <c r="D3483" t="str">
        <f>VLOOKUP(A3483,participants!A:F,6,0)</f>
        <v>PD</v>
      </c>
      <c r="E3483" t="str">
        <f>IF(LEN(SUBSTITUTE(gait_events!C3713,"_run-",""))&lt;&gt;LEN(gait_events!C3713),LEFT(RIGHT(gait_events!C3713,LEN(gait_events!C3713)-19),FIND("_run-",RIGHT(gait_events!C3713,LEN(gait_events!C3713)-19),1)-1),RIGHT(gait_events!C3713,LEN(gait_events!C3713)-19))</f>
        <v>Slow</v>
      </c>
      <c r="F3483" t="str">
        <f>IF(LEN(SUBSTITUTE(gait_events!C3713,"_run-",""))&lt;&gt;LEN(gait_events!C3713),RIGHT(gait_events!C3713,LEN(gait_events!C3713)-FIND("_run-",gait_events!C3713,1)-4),"")</f>
        <v>on</v>
      </c>
      <c r="G3483" t="str">
        <f>gait_events!D3713</f>
        <v>right_shank</v>
      </c>
      <c r="H3483" t="str">
        <f>gait_events!E3713</f>
        <v>IC</v>
      </c>
      <c r="I3483">
        <f>IF(gait_events!F3713&lt;&gt;"",gait_events!F3713,NA())</f>
        <v>1146</v>
      </c>
      <c r="J3483">
        <f>IF(gait_events!G3713&lt;&gt;"",gait_events!G3713,NA())</f>
        <v>1145</v>
      </c>
      <c r="K3483">
        <f t="shared" si="432"/>
        <v>1</v>
      </c>
      <c r="L3483">
        <f t="shared" si="433"/>
        <v>5</v>
      </c>
      <c r="M3483">
        <f t="shared" si="434"/>
        <v>1</v>
      </c>
      <c r="N3483">
        <f t="shared" si="435"/>
        <v>1</v>
      </c>
      <c r="O3483">
        <f t="shared" si="436"/>
        <v>1</v>
      </c>
      <c r="P3483">
        <f t="shared" si="437"/>
        <v>0</v>
      </c>
      <c r="Q3483">
        <f t="shared" si="438"/>
        <v>0</v>
      </c>
      <c r="R3483">
        <f t="shared" si="439"/>
        <v>1</v>
      </c>
    </row>
    <row r="3484" spans="1:18" x14ac:dyDescent="0.25">
      <c r="A3484" t="str">
        <f>gait_events!B3714</f>
        <v>pp022</v>
      </c>
      <c r="B3484" t="str">
        <f>VLOOKUP(A3484,participants!A:B,2,0)</f>
        <v>M</v>
      </c>
      <c r="C3484">
        <f>VLOOKUP(A3484,participants!A:C,3,0)</f>
        <v>52</v>
      </c>
      <c r="D3484" t="str">
        <f>VLOOKUP(A3484,participants!A:F,6,0)</f>
        <v>PD</v>
      </c>
      <c r="E3484" t="str">
        <f>IF(LEN(SUBSTITUTE(gait_events!C3714,"_run-",""))&lt;&gt;LEN(gait_events!C3714),LEFT(RIGHT(gait_events!C3714,LEN(gait_events!C3714)-19),FIND("_run-",RIGHT(gait_events!C3714,LEN(gait_events!C3714)-19),1)-1),RIGHT(gait_events!C3714,LEN(gait_events!C3714)-19))</f>
        <v>Slow</v>
      </c>
      <c r="F3484" t="str">
        <f>IF(LEN(SUBSTITUTE(gait_events!C3714,"_run-",""))&lt;&gt;LEN(gait_events!C3714),RIGHT(gait_events!C3714,LEN(gait_events!C3714)-FIND("_run-",gait_events!C3714,1)-4),"")</f>
        <v>on</v>
      </c>
      <c r="G3484" t="str">
        <f>gait_events!D3714</f>
        <v>right_shank</v>
      </c>
      <c r="H3484" t="str">
        <f>gait_events!E3714</f>
        <v>FC</v>
      </c>
      <c r="I3484">
        <f>IF(gait_events!F3714&lt;&gt;"",gait_events!F3714,NA())</f>
        <v>239</v>
      </c>
      <c r="J3484">
        <f>IF(gait_events!G3714&lt;&gt;"",gait_events!G3714,NA())</f>
        <v>236</v>
      </c>
      <c r="K3484">
        <f t="shared" si="432"/>
        <v>3</v>
      </c>
      <c r="L3484">
        <f t="shared" si="433"/>
        <v>15</v>
      </c>
      <c r="M3484">
        <f t="shared" si="434"/>
        <v>1</v>
      </c>
      <c r="N3484">
        <f t="shared" si="435"/>
        <v>1</v>
      </c>
      <c r="O3484">
        <f t="shared" si="436"/>
        <v>1</v>
      </c>
      <c r="P3484">
        <f t="shared" si="437"/>
        <v>0</v>
      </c>
      <c r="Q3484">
        <f t="shared" si="438"/>
        <v>0</v>
      </c>
      <c r="R3484">
        <f t="shared" si="439"/>
        <v>1</v>
      </c>
    </row>
    <row r="3485" spans="1:18" x14ac:dyDescent="0.25">
      <c r="A3485" t="str">
        <f>gait_events!B3715</f>
        <v>pp022</v>
      </c>
      <c r="B3485" t="str">
        <f>VLOOKUP(A3485,participants!A:B,2,0)</f>
        <v>M</v>
      </c>
      <c r="C3485">
        <f>VLOOKUP(A3485,participants!A:C,3,0)</f>
        <v>52</v>
      </c>
      <c r="D3485" t="str">
        <f>VLOOKUP(A3485,participants!A:F,6,0)</f>
        <v>PD</v>
      </c>
      <c r="E3485" t="str">
        <f>IF(LEN(SUBSTITUTE(gait_events!C3715,"_run-",""))&lt;&gt;LEN(gait_events!C3715),LEFT(RIGHT(gait_events!C3715,LEN(gait_events!C3715)-19),FIND("_run-",RIGHT(gait_events!C3715,LEN(gait_events!C3715)-19),1)-1),RIGHT(gait_events!C3715,LEN(gait_events!C3715)-19))</f>
        <v>Slow</v>
      </c>
      <c r="F3485" t="str">
        <f>IF(LEN(SUBSTITUTE(gait_events!C3715,"_run-",""))&lt;&gt;LEN(gait_events!C3715),RIGHT(gait_events!C3715,LEN(gait_events!C3715)-FIND("_run-",gait_events!C3715,1)-4),"")</f>
        <v>on</v>
      </c>
      <c r="G3485" t="str">
        <f>gait_events!D3715</f>
        <v>right_shank</v>
      </c>
      <c r="H3485" t="str">
        <f>gait_events!E3715</f>
        <v>FC</v>
      </c>
      <c r="I3485">
        <f>IF(gait_events!F3715&lt;&gt;"",gait_events!F3715,NA())</f>
        <v>499</v>
      </c>
      <c r="J3485">
        <f>IF(gait_events!G3715&lt;&gt;"",gait_events!G3715,NA())</f>
        <v>500</v>
      </c>
      <c r="K3485">
        <f t="shared" si="432"/>
        <v>-1</v>
      </c>
      <c r="L3485">
        <f t="shared" si="433"/>
        <v>-5</v>
      </c>
      <c r="M3485">
        <f t="shared" si="434"/>
        <v>1</v>
      </c>
      <c r="N3485">
        <f t="shared" si="435"/>
        <v>1</v>
      </c>
      <c r="O3485">
        <f t="shared" si="436"/>
        <v>1</v>
      </c>
      <c r="P3485">
        <f t="shared" si="437"/>
        <v>0</v>
      </c>
      <c r="Q3485">
        <f t="shared" si="438"/>
        <v>0</v>
      </c>
      <c r="R3485">
        <f t="shared" si="439"/>
        <v>1</v>
      </c>
    </row>
    <row r="3486" spans="1:18" x14ac:dyDescent="0.25">
      <c r="A3486" t="str">
        <f>gait_events!B3716</f>
        <v>pp022</v>
      </c>
      <c r="B3486" t="str">
        <f>VLOOKUP(A3486,participants!A:B,2,0)</f>
        <v>M</v>
      </c>
      <c r="C3486">
        <f>VLOOKUP(A3486,participants!A:C,3,0)</f>
        <v>52</v>
      </c>
      <c r="D3486" t="str">
        <f>VLOOKUP(A3486,participants!A:F,6,0)</f>
        <v>PD</v>
      </c>
      <c r="E3486" t="str">
        <f>IF(LEN(SUBSTITUTE(gait_events!C3716,"_run-",""))&lt;&gt;LEN(gait_events!C3716),LEFT(RIGHT(gait_events!C3716,LEN(gait_events!C3716)-19),FIND("_run-",RIGHT(gait_events!C3716,LEN(gait_events!C3716)-19),1)-1),RIGHT(gait_events!C3716,LEN(gait_events!C3716)-19))</f>
        <v>Slow</v>
      </c>
      <c r="F3486" t="str">
        <f>IF(LEN(SUBSTITUTE(gait_events!C3716,"_run-",""))&lt;&gt;LEN(gait_events!C3716),RIGHT(gait_events!C3716,LEN(gait_events!C3716)-FIND("_run-",gait_events!C3716,1)-4),"")</f>
        <v>on</v>
      </c>
      <c r="G3486" t="str">
        <f>gait_events!D3716</f>
        <v>right_shank</v>
      </c>
      <c r="H3486" t="str">
        <f>gait_events!E3716</f>
        <v>FC</v>
      </c>
      <c r="I3486">
        <f>IF(gait_events!F3716&lt;&gt;"",gait_events!F3716,NA())</f>
        <v>760</v>
      </c>
      <c r="J3486">
        <f>IF(gait_events!G3716&lt;&gt;"",gait_events!G3716,NA())</f>
        <v>759</v>
      </c>
      <c r="K3486">
        <f t="shared" si="432"/>
        <v>1</v>
      </c>
      <c r="L3486">
        <f t="shared" si="433"/>
        <v>5</v>
      </c>
      <c r="M3486">
        <f t="shared" si="434"/>
        <v>1</v>
      </c>
      <c r="N3486">
        <f t="shared" si="435"/>
        <v>1</v>
      </c>
      <c r="O3486">
        <f t="shared" si="436"/>
        <v>1</v>
      </c>
      <c r="P3486">
        <f t="shared" si="437"/>
        <v>0</v>
      </c>
      <c r="Q3486">
        <f t="shared" si="438"/>
        <v>0</v>
      </c>
      <c r="R3486">
        <f t="shared" si="439"/>
        <v>1</v>
      </c>
    </row>
    <row r="3487" spans="1:18" x14ac:dyDescent="0.25">
      <c r="A3487" t="str">
        <f>gait_events!B3717</f>
        <v>pp022</v>
      </c>
      <c r="B3487" t="str">
        <f>VLOOKUP(A3487,participants!A:B,2,0)</f>
        <v>M</v>
      </c>
      <c r="C3487">
        <f>VLOOKUP(A3487,participants!A:C,3,0)</f>
        <v>52</v>
      </c>
      <c r="D3487" t="str">
        <f>VLOOKUP(A3487,participants!A:F,6,0)</f>
        <v>PD</v>
      </c>
      <c r="E3487" t="str">
        <f>IF(LEN(SUBSTITUTE(gait_events!C3717,"_run-",""))&lt;&gt;LEN(gait_events!C3717),LEFT(RIGHT(gait_events!C3717,LEN(gait_events!C3717)-19),FIND("_run-",RIGHT(gait_events!C3717,LEN(gait_events!C3717)-19),1)-1),RIGHT(gait_events!C3717,LEN(gait_events!C3717)-19))</f>
        <v>Slow</v>
      </c>
      <c r="F3487" t="str">
        <f>IF(LEN(SUBSTITUTE(gait_events!C3717,"_run-",""))&lt;&gt;LEN(gait_events!C3717),RIGHT(gait_events!C3717,LEN(gait_events!C3717)-FIND("_run-",gait_events!C3717,1)-4),"")</f>
        <v>on</v>
      </c>
      <c r="G3487" t="str">
        <f>gait_events!D3717</f>
        <v>right_shank</v>
      </c>
      <c r="H3487" t="str">
        <f>gait_events!E3717</f>
        <v>FC</v>
      </c>
      <c r="I3487">
        <f>IF(gait_events!F3717&lt;&gt;"",gait_events!F3717,NA())</f>
        <v>1029</v>
      </c>
      <c r="J3487">
        <f>IF(gait_events!G3717&lt;&gt;"",gait_events!G3717,NA())</f>
        <v>1029</v>
      </c>
      <c r="K3487">
        <f t="shared" si="432"/>
        <v>0</v>
      </c>
      <c r="L3487">
        <f t="shared" si="433"/>
        <v>0</v>
      </c>
      <c r="M3487">
        <f t="shared" si="434"/>
        <v>1</v>
      </c>
      <c r="N3487">
        <f t="shared" si="435"/>
        <v>1</v>
      </c>
      <c r="O3487">
        <f t="shared" si="436"/>
        <v>1</v>
      </c>
      <c r="P3487">
        <f t="shared" si="437"/>
        <v>0</v>
      </c>
      <c r="Q3487">
        <f t="shared" si="438"/>
        <v>0</v>
      </c>
      <c r="R3487">
        <f t="shared" si="439"/>
        <v>1</v>
      </c>
    </row>
    <row r="3488" spans="1:18" x14ac:dyDescent="0.25">
      <c r="A3488" t="str">
        <f>gait_events!B3718</f>
        <v>pp075</v>
      </c>
      <c r="B3488" t="str">
        <f>VLOOKUP(A3488,participants!A:B,2,0)</f>
        <v>M</v>
      </c>
      <c r="C3488">
        <f>VLOOKUP(A3488,participants!A:C,3,0)</f>
        <v>59</v>
      </c>
      <c r="D3488" t="str">
        <f>VLOOKUP(A3488,participants!A:F,6,0)</f>
        <v>PD</v>
      </c>
      <c r="E3488" t="str">
        <f>IF(LEN(SUBSTITUTE(gait_events!C3718,"_run-",""))&lt;&gt;LEN(gait_events!C3718),LEFT(RIGHT(gait_events!C3718,LEN(gait_events!C3718)-19),FIND("_run-",RIGHT(gait_events!C3718,LEN(gait_events!C3718)-19),1)-1),RIGHT(gait_events!C3718,LEN(gait_events!C3718)-19))</f>
        <v>Fast</v>
      </c>
      <c r="F3488" t="str">
        <f>IF(LEN(SUBSTITUTE(gait_events!C3718,"_run-",""))&lt;&gt;LEN(gait_events!C3718),RIGHT(gait_events!C3718,LEN(gait_events!C3718)-FIND("_run-",gait_events!C3718,1)-4),"")</f>
        <v>off</v>
      </c>
      <c r="G3488" t="str">
        <f>gait_events!D3718</f>
        <v>left_ankle</v>
      </c>
      <c r="H3488" t="str">
        <f>gait_events!E3718</f>
        <v>IC</v>
      </c>
      <c r="I3488">
        <f>IF(gait_events!F3718&lt;&gt;"",gait_events!F3718,NA())</f>
        <v>111</v>
      </c>
      <c r="J3488">
        <f>IF(gait_events!G3718&lt;&gt;"",gait_events!G3718,NA())</f>
        <v>111</v>
      </c>
      <c r="K3488">
        <f t="shared" si="432"/>
        <v>0</v>
      </c>
      <c r="L3488">
        <f t="shared" si="433"/>
        <v>0</v>
      </c>
      <c r="M3488">
        <f t="shared" si="434"/>
        <v>1</v>
      </c>
      <c r="N3488">
        <f t="shared" si="435"/>
        <v>1</v>
      </c>
      <c r="O3488">
        <f t="shared" si="436"/>
        <v>1</v>
      </c>
      <c r="P3488">
        <f t="shared" si="437"/>
        <v>0</v>
      </c>
      <c r="Q3488">
        <f t="shared" si="438"/>
        <v>0</v>
      </c>
      <c r="R3488">
        <f t="shared" si="439"/>
        <v>1</v>
      </c>
    </row>
    <row r="3489" spans="1:18" x14ac:dyDescent="0.25">
      <c r="A3489" t="str">
        <f>gait_events!B3719</f>
        <v>pp075</v>
      </c>
      <c r="B3489" t="str">
        <f>VLOOKUP(A3489,participants!A:B,2,0)</f>
        <v>M</v>
      </c>
      <c r="C3489">
        <f>VLOOKUP(A3489,participants!A:C,3,0)</f>
        <v>59</v>
      </c>
      <c r="D3489" t="str">
        <f>VLOOKUP(A3489,participants!A:F,6,0)</f>
        <v>PD</v>
      </c>
      <c r="E3489" t="str">
        <f>IF(LEN(SUBSTITUTE(gait_events!C3719,"_run-",""))&lt;&gt;LEN(gait_events!C3719),LEFT(RIGHT(gait_events!C3719,LEN(gait_events!C3719)-19),FIND("_run-",RIGHT(gait_events!C3719,LEN(gait_events!C3719)-19),1)-1),RIGHT(gait_events!C3719,LEN(gait_events!C3719)-19))</f>
        <v>Fast</v>
      </c>
      <c r="F3489" t="str">
        <f>IF(LEN(SUBSTITUTE(gait_events!C3719,"_run-",""))&lt;&gt;LEN(gait_events!C3719),RIGHT(gait_events!C3719,LEN(gait_events!C3719)-FIND("_run-",gait_events!C3719,1)-4),"")</f>
        <v>off</v>
      </c>
      <c r="G3489" t="str">
        <f>gait_events!D3719</f>
        <v>left_ankle</v>
      </c>
      <c r="H3489" t="str">
        <f>gait_events!E3719</f>
        <v>IC</v>
      </c>
      <c r="I3489">
        <f>IF(gait_events!F3719&lt;&gt;"",gait_events!F3719,NA())</f>
        <v>278</v>
      </c>
      <c r="J3489">
        <f>IF(gait_events!G3719&lt;&gt;"",gait_events!G3719,NA())</f>
        <v>275</v>
      </c>
      <c r="K3489">
        <f t="shared" si="432"/>
        <v>3</v>
      </c>
      <c r="L3489">
        <f t="shared" si="433"/>
        <v>15</v>
      </c>
      <c r="M3489">
        <f t="shared" si="434"/>
        <v>1</v>
      </c>
      <c r="N3489">
        <f t="shared" si="435"/>
        <v>1</v>
      </c>
      <c r="O3489">
        <f t="shared" si="436"/>
        <v>1</v>
      </c>
      <c r="P3489">
        <f t="shared" si="437"/>
        <v>0</v>
      </c>
      <c r="Q3489">
        <f t="shared" si="438"/>
        <v>0</v>
      </c>
      <c r="R3489">
        <f t="shared" si="439"/>
        <v>1</v>
      </c>
    </row>
    <row r="3490" spans="1:18" x14ac:dyDescent="0.25">
      <c r="A3490" t="str">
        <f>gait_events!B3720</f>
        <v>pp075</v>
      </c>
      <c r="B3490" t="str">
        <f>VLOOKUP(A3490,participants!A:B,2,0)</f>
        <v>M</v>
      </c>
      <c r="C3490">
        <f>VLOOKUP(A3490,participants!A:C,3,0)</f>
        <v>59</v>
      </c>
      <c r="D3490" t="str">
        <f>VLOOKUP(A3490,participants!A:F,6,0)</f>
        <v>PD</v>
      </c>
      <c r="E3490" t="str">
        <f>IF(LEN(SUBSTITUTE(gait_events!C3720,"_run-",""))&lt;&gt;LEN(gait_events!C3720),LEFT(RIGHT(gait_events!C3720,LEN(gait_events!C3720)-19),FIND("_run-",RIGHT(gait_events!C3720,LEN(gait_events!C3720)-19),1)-1),RIGHT(gait_events!C3720,LEN(gait_events!C3720)-19))</f>
        <v>Fast</v>
      </c>
      <c r="F3490" t="str">
        <f>IF(LEN(SUBSTITUTE(gait_events!C3720,"_run-",""))&lt;&gt;LEN(gait_events!C3720),RIGHT(gait_events!C3720,LEN(gait_events!C3720)-FIND("_run-",gait_events!C3720,1)-4),"")</f>
        <v>off</v>
      </c>
      <c r="G3490" t="str">
        <f>gait_events!D3720</f>
        <v>left_ankle</v>
      </c>
      <c r="H3490" t="str">
        <f>gait_events!E3720</f>
        <v>IC</v>
      </c>
      <c r="I3490">
        <f>IF(gait_events!F3720&lt;&gt;"",gait_events!F3720,NA())</f>
        <v>442</v>
      </c>
      <c r="J3490">
        <f>IF(gait_events!G3720&lt;&gt;"",gait_events!G3720,NA())</f>
        <v>440</v>
      </c>
      <c r="K3490">
        <f t="shared" si="432"/>
        <v>2</v>
      </c>
      <c r="L3490">
        <f t="shared" si="433"/>
        <v>10</v>
      </c>
      <c r="M3490">
        <f t="shared" si="434"/>
        <v>1</v>
      </c>
      <c r="N3490">
        <f t="shared" si="435"/>
        <v>1</v>
      </c>
      <c r="O3490">
        <f t="shared" si="436"/>
        <v>1</v>
      </c>
      <c r="P3490">
        <f t="shared" si="437"/>
        <v>0</v>
      </c>
      <c r="Q3490">
        <f t="shared" si="438"/>
        <v>0</v>
      </c>
      <c r="R3490">
        <f t="shared" si="439"/>
        <v>1</v>
      </c>
    </row>
    <row r="3491" spans="1:18" x14ac:dyDescent="0.25">
      <c r="A3491" t="str">
        <f>gait_events!B3721</f>
        <v>pp075</v>
      </c>
      <c r="B3491" t="str">
        <f>VLOOKUP(A3491,participants!A:B,2,0)</f>
        <v>M</v>
      </c>
      <c r="C3491">
        <f>VLOOKUP(A3491,participants!A:C,3,0)</f>
        <v>59</v>
      </c>
      <c r="D3491" t="str">
        <f>VLOOKUP(A3491,participants!A:F,6,0)</f>
        <v>PD</v>
      </c>
      <c r="E3491" t="str">
        <f>IF(LEN(SUBSTITUTE(gait_events!C3721,"_run-",""))&lt;&gt;LEN(gait_events!C3721),LEFT(RIGHT(gait_events!C3721,LEN(gait_events!C3721)-19),FIND("_run-",RIGHT(gait_events!C3721,LEN(gait_events!C3721)-19),1)-1),RIGHT(gait_events!C3721,LEN(gait_events!C3721)-19))</f>
        <v>Fast</v>
      </c>
      <c r="F3491" t="str">
        <f>IF(LEN(SUBSTITUTE(gait_events!C3721,"_run-",""))&lt;&gt;LEN(gait_events!C3721),RIGHT(gait_events!C3721,LEN(gait_events!C3721)-FIND("_run-",gait_events!C3721,1)-4),"")</f>
        <v>off</v>
      </c>
      <c r="G3491" t="str">
        <f>gait_events!D3721</f>
        <v>left_ankle</v>
      </c>
      <c r="H3491" t="str">
        <f>gait_events!E3721</f>
        <v>IC</v>
      </c>
      <c r="I3491">
        <f>IF(gait_events!F3721&lt;&gt;"",gait_events!F3721,NA())</f>
        <v>608</v>
      </c>
      <c r="J3491">
        <f>IF(gait_events!G3721&lt;&gt;"",gait_events!G3721,NA())</f>
        <v>603</v>
      </c>
      <c r="K3491">
        <f t="shared" si="432"/>
        <v>5</v>
      </c>
      <c r="L3491">
        <f t="shared" si="433"/>
        <v>25</v>
      </c>
      <c r="M3491">
        <f t="shared" si="434"/>
        <v>1</v>
      </c>
      <c r="N3491">
        <f t="shared" si="435"/>
        <v>1</v>
      </c>
      <c r="O3491">
        <f t="shared" si="436"/>
        <v>1</v>
      </c>
      <c r="P3491">
        <f t="shared" si="437"/>
        <v>0</v>
      </c>
      <c r="Q3491">
        <f t="shared" si="438"/>
        <v>0</v>
      </c>
      <c r="R3491">
        <f t="shared" si="439"/>
        <v>1</v>
      </c>
    </row>
    <row r="3492" spans="1:18" x14ac:dyDescent="0.25">
      <c r="A3492" t="str">
        <f>gait_events!B3722</f>
        <v>pp075</v>
      </c>
      <c r="B3492" t="str">
        <f>VLOOKUP(A3492,participants!A:B,2,0)</f>
        <v>M</v>
      </c>
      <c r="C3492">
        <f>VLOOKUP(A3492,participants!A:C,3,0)</f>
        <v>59</v>
      </c>
      <c r="D3492" t="str">
        <f>VLOOKUP(A3492,participants!A:F,6,0)</f>
        <v>PD</v>
      </c>
      <c r="E3492" t="str">
        <f>IF(LEN(SUBSTITUTE(gait_events!C3722,"_run-",""))&lt;&gt;LEN(gait_events!C3722),LEFT(RIGHT(gait_events!C3722,LEN(gait_events!C3722)-19),FIND("_run-",RIGHT(gait_events!C3722,LEN(gait_events!C3722)-19),1)-1),RIGHT(gait_events!C3722,LEN(gait_events!C3722)-19))</f>
        <v>Fast</v>
      </c>
      <c r="F3492" t="str">
        <f>IF(LEN(SUBSTITUTE(gait_events!C3722,"_run-",""))&lt;&gt;LEN(gait_events!C3722),RIGHT(gait_events!C3722,LEN(gait_events!C3722)-FIND("_run-",gait_events!C3722,1)-4),"")</f>
        <v>off</v>
      </c>
      <c r="G3492" t="str">
        <f>gait_events!D3722</f>
        <v>left_ankle</v>
      </c>
      <c r="H3492" t="str">
        <f>gait_events!E3722</f>
        <v>FC</v>
      </c>
      <c r="I3492">
        <f>IF(gait_events!F3722&lt;&gt;"",gait_events!F3722,NA())</f>
        <v>47</v>
      </c>
      <c r="J3492">
        <f>IF(gait_events!G3722&lt;&gt;"",gait_events!G3722,NA())</f>
        <v>47</v>
      </c>
      <c r="K3492">
        <f t="shared" si="432"/>
        <v>0</v>
      </c>
      <c r="L3492">
        <f t="shared" si="433"/>
        <v>0</v>
      </c>
      <c r="M3492">
        <f t="shared" si="434"/>
        <v>1</v>
      </c>
      <c r="N3492">
        <f t="shared" si="435"/>
        <v>1</v>
      </c>
      <c r="O3492">
        <f t="shared" si="436"/>
        <v>1</v>
      </c>
      <c r="P3492">
        <f t="shared" si="437"/>
        <v>0</v>
      </c>
      <c r="Q3492">
        <f t="shared" si="438"/>
        <v>0</v>
      </c>
      <c r="R3492">
        <f t="shared" si="439"/>
        <v>1</v>
      </c>
    </row>
    <row r="3493" spans="1:18" x14ac:dyDescent="0.25">
      <c r="A3493" t="str">
        <f>gait_events!B3723</f>
        <v>pp075</v>
      </c>
      <c r="B3493" t="str">
        <f>VLOOKUP(A3493,participants!A:B,2,0)</f>
        <v>M</v>
      </c>
      <c r="C3493">
        <f>VLOOKUP(A3493,participants!A:C,3,0)</f>
        <v>59</v>
      </c>
      <c r="D3493" t="str">
        <f>VLOOKUP(A3493,participants!A:F,6,0)</f>
        <v>PD</v>
      </c>
      <c r="E3493" t="str">
        <f>IF(LEN(SUBSTITUTE(gait_events!C3723,"_run-",""))&lt;&gt;LEN(gait_events!C3723),LEFT(RIGHT(gait_events!C3723,LEN(gait_events!C3723)-19),FIND("_run-",RIGHT(gait_events!C3723,LEN(gait_events!C3723)-19),1)-1),RIGHT(gait_events!C3723,LEN(gait_events!C3723)-19))</f>
        <v>Fast</v>
      </c>
      <c r="F3493" t="str">
        <f>IF(LEN(SUBSTITUTE(gait_events!C3723,"_run-",""))&lt;&gt;LEN(gait_events!C3723),RIGHT(gait_events!C3723,LEN(gait_events!C3723)-FIND("_run-",gait_events!C3723,1)-4),"")</f>
        <v>off</v>
      </c>
      <c r="G3493" t="str">
        <f>gait_events!D3723</f>
        <v>left_ankle</v>
      </c>
      <c r="H3493" t="str">
        <f>gait_events!E3723</f>
        <v>FC</v>
      </c>
      <c r="I3493">
        <f>IF(gait_events!F3723&lt;&gt;"",gait_events!F3723,NA())</f>
        <v>214</v>
      </c>
      <c r="J3493">
        <f>IF(gait_events!G3723&lt;&gt;"",gait_events!G3723,NA())</f>
        <v>214</v>
      </c>
      <c r="K3493">
        <f t="shared" si="432"/>
        <v>0</v>
      </c>
      <c r="L3493">
        <f t="shared" si="433"/>
        <v>0</v>
      </c>
      <c r="M3493">
        <f t="shared" si="434"/>
        <v>1</v>
      </c>
      <c r="N3493">
        <f t="shared" si="435"/>
        <v>1</v>
      </c>
      <c r="O3493">
        <f t="shared" si="436"/>
        <v>1</v>
      </c>
      <c r="P3493">
        <f t="shared" si="437"/>
        <v>0</v>
      </c>
      <c r="Q3493">
        <f t="shared" si="438"/>
        <v>0</v>
      </c>
      <c r="R3493">
        <f t="shared" si="439"/>
        <v>1</v>
      </c>
    </row>
    <row r="3494" spans="1:18" x14ac:dyDescent="0.25">
      <c r="A3494" t="str">
        <f>gait_events!B3724</f>
        <v>pp075</v>
      </c>
      <c r="B3494" t="str">
        <f>VLOOKUP(A3494,participants!A:B,2,0)</f>
        <v>M</v>
      </c>
      <c r="C3494">
        <f>VLOOKUP(A3494,participants!A:C,3,0)</f>
        <v>59</v>
      </c>
      <c r="D3494" t="str">
        <f>VLOOKUP(A3494,participants!A:F,6,0)</f>
        <v>PD</v>
      </c>
      <c r="E3494" t="str">
        <f>IF(LEN(SUBSTITUTE(gait_events!C3724,"_run-",""))&lt;&gt;LEN(gait_events!C3724),LEFT(RIGHT(gait_events!C3724,LEN(gait_events!C3724)-19),FIND("_run-",RIGHT(gait_events!C3724,LEN(gait_events!C3724)-19),1)-1),RIGHT(gait_events!C3724,LEN(gait_events!C3724)-19))</f>
        <v>Fast</v>
      </c>
      <c r="F3494" t="str">
        <f>IF(LEN(SUBSTITUTE(gait_events!C3724,"_run-",""))&lt;&gt;LEN(gait_events!C3724),RIGHT(gait_events!C3724,LEN(gait_events!C3724)-FIND("_run-",gait_events!C3724,1)-4),"")</f>
        <v>off</v>
      </c>
      <c r="G3494" t="str">
        <f>gait_events!D3724</f>
        <v>left_ankle</v>
      </c>
      <c r="H3494" t="str">
        <f>gait_events!E3724</f>
        <v>FC</v>
      </c>
      <c r="I3494">
        <f>IF(gait_events!F3724&lt;&gt;"",gait_events!F3724,NA())</f>
        <v>380</v>
      </c>
      <c r="J3494">
        <f>IF(gait_events!G3724&lt;&gt;"",gait_events!G3724,NA())</f>
        <v>380</v>
      </c>
      <c r="K3494">
        <f t="shared" si="432"/>
        <v>0</v>
      </c>
      <c r="L3494">
        <f t="shared" si="433"/>
        <v>0</v>
      </c>
      <c r="M3494">
        <f t="shared" si="434"/>
        <v>1</v>
      </c>
      <c r="N3494">
        <f t="shared" si="435"/>
        <v>1</v>
      </c>
      <c r="O3494">
        <f t="shared" si="436"/>
        <v>1</v>
      </c>
      <c r="P3494">
        <f t="shared" si="437"/>
        <v>0</v>
      </c>
      <c r="Q3494">
        <f t="shared" si="438"/>
        <v>0</v>
      </c>
      <c r="R3494">
        <f t="shared" si="439"/>
        <v>1</v>
      </c>
    </row>
    <row r="3495" spans="1:18" x14ac:dyDescent="0.25">
      <c r="A3495" t="str">
        <f>gait_events!B3725</f>
        <v>pp075</v>
      </c>
      <c r="B3495" t="str">
        <f>VLOOKUP(A3495,participants!A:B,2,0)</f>
        <v>M</v>
      </c>
      <c r="C3495">
        <f>VLOOKUP(A3495,participants!A:C,3,0)</f>
        <v>59</v>
      </c>
      <c r="D3495" t="str">
        <f>VLOOKUP(A3495,participants!A:F,6,0)</f>
        <v>PD</v>
      </c>
      <c r="E3495" t="str">
        <f>IF(LEN(SUBSTITUTE(gait_events!C3725,"_run-",""))&lt;&gt;LEN(gait_events!C3725),LEFT(RIGHT(gait_events!C3725,LEN(gait_events!C3725)-19),FIND("_run-",RIGHT(gait_events!C3725,LEN(gait_events!C3725)-19),1)-1),RIGHT(gait_events!C3725,LEN(gait_events!C3725)-19))</f>
        <v>Fast</v>
      </c>
      <c r="F3495" t="str">
        <f>IF(LEN(SUBSTITUTE(gait_events!C3725,"_run-",""))&lt;&gt;LEN(gait_events!C3725),RIGHT(gait_events!C3725,LEN(gait_events!C3725)-FIND("_run-",gait_events!C3725,1)-4),"")</f>
        <v>off</v>
      </c>
      <c r="G3495" t="str">
        <f>gait_events!D3725</f>
        <v>left_ankle</v>
      </c>
      <c r="H3495" t="str">
        <f>gait_events!E3725</f>
        <v>FC</v>
      </c>
      <c r="I3495">
        <f>IF(gait_events!F3725&lt;&gt;"",gait_events!F3725,NA())</f>
        <v>544</v>
      </c>
      <c r="J3495">
        <f>IF(gait_events!G3725&lt;&gt;"",gait_events!G3725,NA())</f>
        <v>545</v>
      </c>
      <c r="K3495">
        <f t="shared" si="432"/>
        <v>-1</v>
      </c>
      <c r="L3495">
        <f t="shared" si="433"/>
        <v>-5</v>
      </c>
      <c r="M3495">
        <f t="shared" si="434"/>
        <v>1</v>
      </c>
      <c r="N3495">
        <f t="shared" si="435"/>
        <v>1</v>
      </c>
      <c r="O3495">
        <f t="shared" si="436"/>
        <v>1</v>
      </c>
      <c r="P3495">
        <f t="shared" si="437"/>
        <v>0</v>
      </c>
      <c r="Q3495">
        <f t="shared" si="438"/>
        <v>0</v>
      </c>
      <c r="R3495">
        <f t="shared" si="439"/>
        <v>1</v>
      </c>
    </row>
    <row r="3496" spans="1:18" x14ac:dyDescent="0.25">
      <c r="A3496" t="str">
        <f>gait_events!B3726</f>
        <v>pp075</v>
      </c>
      <c r="B3496" t="str">
        <f>VLOOKUP(A3496,participants!A:B,2,0)</f>
        <v>M</v>
      </c>
      <c r="C3496">
        <f>VLOOKUP(A3496,participants!A:C,3,0)</f>
        <v>59</v>
      </c>
      <c r="D3496" t="str">
        <f>VLOOKUP(A3496,participants!A:F,6,0)</f>
        <v>PD</v>
      </c>
      <c r="E3496" t="str">
        <f>IF(LEN(SUBSTITUTE(gait_events!C3726,"_run-",""))&lt;&gt;LEN(gait_events!C3726),LEFT(RIGHT(gait_events!C3726,LEN(gait_events!C3726)-19),FIND("_run-",RIGHT(gait_events!C3726,LEN(gait_events!C3726)-19),1)-1),RIGHT(gait_events!C3726,LEN(gait_events!C3726)-19))</f>
        <v>Fast</v>
      </c>
      <c r="F3496" t="str">
        <f>IF(LEN(SUBSTITUTE(gait_events!C3726,"_run-",""))&lt;&gt;LEN(gait_events!C3726),RIGHT(gait_events!C3726,LEN(gait_events!C3726)-FIND("_run-",gait_events!C3726,1)-4),"")</f>
        <v>off</v>
      </c>
      <c r="G3496" t="str">
        <f>gait_events!D3726</f>
        <v>right_ankle</v>
      </c>
      <c r="H3496" t="str">
        <f>gait_events!E3726</f>
        <v>IC</v>
      </c>
      <c r="I3496">
        <f>IF(gait_events!F3726&lt;&gt;"",gait_events!F3726,NA())</f>
        <v>28</v>
      </c>
      <c r="J3496">
        <f>IF(gait_events!G3726&lt;&gt;"",gait_events!G3726,NA())</f>
        <v>28</v>
      </c>
      <c r="K3496">
        <f t="shared" si="432"/>
        <v>0</v>
      </c>
      <c r="L3496">
        <f t="shared" si="433"/>
        <v>0</v>
      </c>
      <c r="M3496">
        <f t="shared" si="434"/>
        <v>1</v>
      </c>
      <c r="N3496">
        <f t="shared" si="435"/>
        <v>1</v>
      </c>
      <c r="O3496">
        <f t="shared" si="436"/>
        <v>1</v>
      </c>
      <c r="P3496">
        <f t="shared" si="437"/>
        <v>0</v>
      </c>
      <c r="Q3496">
        <f t="shared" si="438"/>
        <v>0</v>
      </c>
      <c r="R3496">
        <f t="shared" si="439"/>
        <v>1</v>
      </c>
    </row>
    <row r="3497" spans="1:18" x14ac:dyDescent="0.25">
      <c r="A3497" t="str">
        <f>gait_events!B3727</f>
        <v>pp075</v>
      </c>
      <c r="B3497" t="str">
        <f>VLOOKUP(A3497,participants!A:B,2,0)</f>
        <v>M</v>
      </c>
      <c r="C3497">
        <f>VLOOKUP(A3497,participants!A:C,3,0)</f>
        <v>59</v>
      </c>
      <c r="D3497" t="str">
        <f>VLOOKUP(A3497,participants!A:F,6,0)</f>
        <v>PD</v>
      </c>
      <c r="E3497" t="str">
        <f>IF(LEN(SUBSTITUTE(gait_events!C3727,"_run-",""))&lt;&gt;LEN(gait_events!C3727),LEFT(RIGHT(gait_events!C3727,LEN(gait_events!C3727)-19),FIND("_run-",RIGHT(gait_events!C3727,LEN(gait_events!C3727)-19),1)-1),RIGHT(gait_events!C3727,LEN(gait_events!C3727)-19))</f>
        <v>Fast</v>
      </c>
      <c r="F3497" t="str">
        <f>IF(LEN(SUBSTITUTE(gait_events!C3727,"_run-",""))&lt;&gt;LEN(gait_events!C3727),RIGHT(gait_events!C3727,LEN(gait_events!C3727)-FIND("_run-",gait_events!C3727,1)-4),"")</f>
        <v>off</v>
      </c>
      <c r="G3497" t="str">
        <f>gait_events!D3727</f>
        <v>right_ankle</v>
      </c>
      <c r="H3497" t="str">
        <f>gait_events!E3727</f>
        <v>IC</v>
      </c>
      <c r="I3497">
        <f>IF(gait_events!F3727&lt;&gt;"",gait_events!F3727,NA())</f>
        <v>196</v>
      </c>
      <c r="J3497">
        <f>IF(gait_events!G3727&lt;&gt;"",gait_events!G3727,NA())</f>
        <v>196</v>
      </c>
      <c r="K3497">
        <f t="shared" si="432"/>
        <v>0</v>
      </c>
      <c r="L3497">
        <f t="shared" si="433"/>
        <v>0</v>
      </c>
      <c r="M3497">
        <f t="shared" si="434"/>
        <v>1</v>
      </c>
      <c r="N3497">
        <f t="shared" si="435"/>
        <v>1</v>
      </c>
      <c r="O3497">
        <f t="shared" si="436"/>
        <v>1</v>
      </c>
      <c r="P3497">
        <f t="shared" si="437"/>
        <v>0</v>
      </c>
      <c r="Q3497">
        <f t="shared" si="438"/>
        <v>0</v>
      </c>
      <c r="R3497">
        <f t="shared" si="439"/>
        <v>1</v>
      </c>
    </row>
    <row r="3498" spans="1:18" x14ac:dyDescent="0.25">
      <c r="A3498" t="str">
        <f>gait_events!B3728</f>
        <v>pp075</v>
      </c>
      <c r="B3498" t="str">
        <f>VLOOKUP(A3498,participants!A:B,2,0)</f>
        <v>M</v>
      </c>
      <c r="C3498">
        <f>VLOOKUP(A3498,participants!A:C,3,0)</f>
        <v>59</v>
      </c>
      <c r="D3498" t="str">
        <f>VLOOKUP(A3498,participants!A:F,6,0)</f>
        <v>PD</v>
      </c>
      <c r="E3498" t="str">
        <f>IF(LEN(SUBSTITUTE(gait_events!C3728,"_run-",""))&lt;&gt;LEN(gait_events!C3728),LEFT(RIGHT(gait_events!C3728,LEN(gait_events!C3728)-19),FIND("_run-",RIGHT(gait_events!C3728,LEN(gait_events!C3728)-19),1)-1),RIGHT(gait_events!C3728,LEN(gait_events!C3728)-19))</f>
        <v>Fast</v>
      </c>
      <c r="F3498" t="str">
        <f>IF(LEN(SUBSTITUTE(gait_events!C3728,"_run-",""))&lt;&gt;LEN(gait_events!C3728),RIGHT(gait_events!C3728,LEN(gait_events!C3728)-FIND("_run-",gait_events!C3728,1)-4),"")</f>
        <v>off</v>
      </c>
      <c r="G3498" t="str">
        <f>gait_events!D3728</f>
        <v>right_ankle</v>
      </c>
      <c r="H3498" t="str">
        <f>gait_events!E3728</f>
        <v>IC</v>
      </c>
      <c r="I3498">
        <f>IF(gait_events!F3728&lt;&gt;"",gait_events!F3728,NA())</f>
        <v>362</v>
      </c>
      <c r="J3498">
        <f>IF(gait_events!G3728&lt;&gt;"",gait_events!G3728,NA())</f>
        <v>359</v>
      </c>
      <c r="K3498">
        <f t="shared" si="432"/>
        <v>3</v>
      </c>
      <c r="L3498">
        <f t="shared" si="433"/>
        <v>15</v>
      </c>
      <c r="M3498">
        <f t="shared" si="434"/>
        <v>1</v>
      </c>
      <c r="N3498">
        <f t="shared" si="435"/>
        <v>1</v>
      </c>
      <c r="O3498">
        <f t="shared" si="436"/>
        <v>1</v>
      </c>
      <c r="P3498">
        <f t="shared" si="437"/>
        <v>0</v>
      </c>
      <c r="Q3498">
        <f t="shared" si="438"/>
        <v>0</v>
      </c>
      <c r="R3498">
        <f t="shared" si="439"/>
        <v>1</v>
      </c>
    </row>
    <row r="3499" spans="1:18" x14ac:dyDescent="0.25">
      <c r="A3499" t="str">
        <f>gait_events!B3729</f>
        <v>pp075</v>
      </c>
      <c r="B3499" t="str">
        <f>VLOOKUP(A3499,participants!A:B,2,0)</f>
        <v>M</v>
      </c>
      <c r="C3499">
        <f>VLOOKUP(A3499,participants!A:C,3,0)</f>
        <v>59</v>
      </c>
      <c r="D3499" t="str">
        <f>VLOOKUP(A3499,participants!A:F,6,0)</f>
        <v>PD</v>
      </c>
      <c r="E3499" t="str">
        <f>IF(LEN(SUBSTITUTE(gait_events!C3729,"_run-",""))&lt;&gt;LEN(gait_events!C3729),LEFT(RIGHT(gait_events!C3729,LEN(gait_events!C3729)-19),FIND("_run-",RIGHT(gait_events!C3729,LEN(gait_events!C3729)-19),1)-1),RIGHT(gait_events!C3729,LEN(gait_events!C3729)-19))</f>
        <v>Fast</v>
      </c>
      <c r="F3499" t="str">
        <f>IF(LEN(SUBSTITUTE(gait_events!C3729,"_run-",""))&lt;&gt;LEN(gait_events!C3729),RIGHT(gait_events!C3729,LEN(gait_events!C3729)-FIND("_run-",gait_events!C3729,1)-4),"")</f>
        <v>off</v>
      </c>
      <c r="G3499" t="str">
        <f>gait_events!D3729</f>
        <v>right_ankle</v>
      </c>
      <c r="H3499" t="str">
        <f>gait_events!E3729</f>
        <v>IC</v>
      </c>
      <c r="I3499">
        <f>IF(gait_events!F3729&lt;&gt;"",gait_events!F3729,NA())</f>
        <v>523</v>
      </c>
      <c r="J3499">
        <f>IF(gait_events!G3729&lt;&gt;"",gait_events!G3729,NA())</f>
        <v>522</v>
      </c>
      <c r="K3499">
        <f t="shared" si="432"/>
        <v>1</v>
      </c>
      <c r="L3499">
        <f t="shared" si="433"/>
        <v>5</v>
      </c>
      <c r="M3499">
        <f t="shared" si="434"/>
        <v>1</v>
      </c>
      <c r="N3499">
        <f t="shared" si="435"/>
        <v>1</v>
      </c>
      <c r="O3499">
        <f t="shared" si="436"/>
        <v>1</v>
      </c>
      <c r="P3499">
        <f t="shared" si="437"/>
        <v>0</v>
      </c>
      <c r="Q3499">
        <f t="shared" si="438"/>
        <v>0</v>
      </c>
      <c r="R3499">
        <f t="shared" si="439"/>
        <v>1</v>
      </c>
    </row>
    <row r="3500" spans="1:18" x14ac:dyDescent="0.25">
      <c r="A3500" t="str">
        <f>gait_events!B3730</f>
        <v>pp075</v>
      </c>
      <c r="B3500" t="str">
        <f>VLOOKUP(A3500,participants!A:B,2,0)</f>
        <v>M</v>
      </c>
      <c r="C3500">
        <f>VLOOKUP(A3500,participants!A:C,3,0)</f>
        <v>59</v>
      </c>
      <c r="D3500" t="str">
        <f>VLOOKUP(A3500,participants!A:F,6,0)</f>
        <v>PD</v>
      </c>
      <c r="E3500" t="str">
        <f>IF(LEN(SUBSTITUTE(gait_events!C3730,"_run-",""))&lt;&gt;LEN(gait_events!C3730),LEFT(RIGHT(gait_events!C3730,LEN(gait_events!C3730)-19),FIND("_run-",RIGHT(gait_events!C3730,LEN(gait_events!C3730)-19),1)-1),RIGHT(gait_events!C3730,LEN(gait_events!C3730)-19))</f>
        <v>Fast</v>
      </c>
      <c r="F3500" t="str">
        <f>IF(LEN(SUBSTITUTE(gait_events!C3730,"_run-",""))&lt;&gt;LEN(gait_events!C3730),RIGHT(gait_events!C3730,LEN(gait_events!C3730)-FIND("_run-",gait_events!C3730,1)-4),"")</f>
        <v>off</v>
      </c>
      <c r="G3500" t="str">
        <f>gait_events!D3730</f>
        <v>right_ankle</v>
      </c>
      <c r="H3500" t="str">
        <f>gait_events!E3730</f>
        <v>FC</v>
      </c>
      <c r="I3500">
        <f>IF(gait_events!F3730&lt;&gt;"",gait_events!F3730,NA())</f>
        <v>126</v>
      </c>
      <c r="J3500">
        <f>IF(gait_events!G3730&lt;&gt;"",gait_events!G3730,NA())</f>
        <v>131</v>
      </c>
      <c r="K3500">
        <f t="shared" si="432"/>
        <v>-5</v>
      </c>
      <c r="L3500">
        <f t="shared" si="433"/>
        <v>-25</v>
      </c>
      <c r="M3500">
        <f t="shared" si="434"/>
        <v>1</v>
      </c>
      <c r="N3500">
        <f t="shared" si="435"/>
        <v>1</v>
      </c>
      <c r="O3500">
        <f t="shared" si="436"/>
        <v>1</v>
      </c>
      <c r="P3500">
        <f t="shared" si="437"/>
        <v>0</v>
      </c>
      <c r="Q3500">
        <f t="shared" si="438"/>
        <v>0</v>
      </c>
      <c r="R3500">
        <f t="shared" si="439"/>
        <v>1</v>
      </c>
    </row>
    <row r="3501" spans="1:18" x14ac:dyDescent="0.25">
      <c r="A3501" t="str">
        <f>gait_events!B3731</f>
        <v>pp075</v>
      </c>
      <c r="B3501" t="str">
        <f>VLOOKUP(A3501,participants!A:B,2,0)</f>
        <v>M</v>
      </c>
      <c r="C3501">
        <f>VLOOKUP(A3501,participants!A:C,3,0)</f>
        <v>59</v>
      </c>
      <c r="D3501" t="str">
        <f>VLOOKUP(A3501,participants!A:F,6,0)</f>
        <v>PD</v>
      </c>
      <c r="E3501" t="str">
        <f>IF(LEN(SUBSTITUTE(gait_events!C3731,"_run-",""))&lt;&gt;LEN(gait_events!C3731),LEFT(RIGHT(gait_events!C3731,LEN(gait_events!C3731)-19),FIND("_run-",RIGHT(gait_events!C3731,LEN(gait_events!C3731)-19),1)-1),RIGHT(gait_events!C3731,LEN(gait_events!C3731)-19))</f>
        <v>Fast</v>
      </c>
      <c r="F3501" t="str">
        <f>IF(LEN(SUBSTITUTE(gait_events!C3731,"_run-",""))&lt;&gt;LEN(gait_events!C3731),RIGHT(gait_events!C3731,LEN(gait_events!C3731)-FIND("_run-",gait_events!C3731,1)-4),"")</f>
        <v>off</v>
      </c>
      <c r="G3501" t="str">
        <f>gait_events!D3731</f>
        <v>right_ankle</v>
      </c>
      <c r="H3501" t="str">
        <f>gait_events!E3731</f>
        <v>FC</v>
      </c>
      <c r="I3501">
        <f>IF(gait_events!F3731&lt;&gt;"",gait_events!F3731,NA())</f>
        <v>295</v>
      </c>
      <c r="J3501">
        <f>IF(gait_events!G3731&lt;&gt;"",gait_events!G3731,NA())</f>
        <v>299</v>
      </c>
      <c r="K3501">
        <f t="shared" si="432"/>
        <v>-4</v>
      </c>
      <c r="L3501">
        <f t="shared" si="433"/>
        <v>-20</v>
      </c>
      <c r="M3501">
        <f t="shared" si="434"/>
        <v>1</v>
      </c>
      <c r="N3501">
        <f t="shared" si="435"/>
        <v>1</v>
      </c>
      <c r="O3501">
        <f t="shared" si="436"/>
        <v>1</v>
      </c>
      <c r="P3501">
        <f t="shared" si="437"/>
        <v>0</v>
      </c>
      <c r="Q3501">
        <f t="shared" si="438"/>
        <v>0</v>
      </c>
      <c r="R3501">
        <f t="shared" si="439"/>
        <v>1</v>
      </c>
    </row>
    <row r="3502" spans="1:18" x14ac:dyDescent="0.25">
      <c r="A3502" t="str">
        <f>gait_events!B3732</f>
        <v>pp075</v>
      </c>
      <c r="B3502" t="str">
        <f>VLOOKUP(A3502,participants!A:B,2,0)</f>
        <v>M</v>
      </c>
      <c r="C3502">
        <f>VLOOKUP(A3502,participants!A:C,3,0)</f>
        <v>59</v>
      </c>
      <c r="D3502" t="str">
        <f>VLOOKUP(A3502,participants!A:F,6,0)</f>
        <v>PD</v>
      </c>
      <c r="E3502" t="str">
        <f>IF(LEN(SUBSTITUTE(gait_events!C3732,"_run-",""))&lt;&gt;LEN(gait_events!C3732),LEFT(RIGHT(gait_events!C3732,LEN(gait_events!C3732)-19),FIND("_run-",RIGHT(gait_events!C3732,LEN(gait_events!C3732)-19),1)-1),RIGHT(gait_events!C3732,LEN(gait_events!C3732)-19))</f>
        <v>Fast</v>
      </c>
      <c r="F3502" t="str">
        <f>IF(LEN(SUBSTITUTE(gait_events!C3732,"_run-",""))&lt;&gt;LEN(gait_events!C3732),RIGHT(gait_events!C3732,LEN(gait_events!C3732)-FIND("_run-",gait_events!C3732,1)-4),"")</f>
        <v>off</v>
      </c>
      <c r="G3502" t="str">
        <f>gait_events!D3732</f>
        <v>right_ankle</v>
      </c>
      <c r="H3502" t="str">
        <f>gait_events!E3732</f>
        <v>FC</v>
      </c>
      <c r="I3502">
        <f>IF(gait_events!F3732&lt;&gt;"",gait_events!F3732,NA())</f>
        <v>461</v>
      </c>
      <c r="J3502">
        <f>IF(gait_events!G3732&lt;&gt;"",gait_events!G3732,NA())</f>
        <v>465</v>
      </c>
      <c r="K3502">
        <f t="shared" si="432"/>
        <v>-4</v>
      </c>
      <c r="L3502">
        <f t="shared" si="433"/>
        <v>-20</v>
      </c>
      <c r="M3502">
        <f t="shared" si="434"/>
        <v>1</v>
      </c>
      <c r="N3502">
        <f t="shared" si="435"/>
        <v>1</v>
      </c>
      <c r="O3502">
        <f t="shared" si="436"/>
        <v>1</v>
      </c>
      <c r="P3502">
        <f t="shared" si="437"/>
        <v>0</v>
      </c>
      <c r="Q3502">
        <f t="shared" si="438"/>
        <v>0</v>
      </c>
      <c r="R3502">
        <f t="shared" si="439"/>
        <v>1</v>
      </c>
    </row>
    <row r="3503" spans="1:18" x14ac:dyDescent="0.25">
      <c r="A3503" t="str">
        <f>gait_events!B3733</f>
        <v>pp075</v>
      </c>
      <c r="B3503" t="str">
        <f>VLOOKUP(A3503,participants!A:B,2,0)</f>
        <v>M</v>
      </c>
      <c r="C3503">
        <f>VLOOKUP(A3503,participants!A:C,3,0)</f>
        <v>59</v>
      </c>
      <c r="D3503" t="str">
        <f>VLOOKUP(A3503,participants!A:F,6,0)</f>
        <v>PD</v>
      </c>
      <c r="E3503" t="str">
        <f>IF(LEN(SUBSTITUTE(gait_events!C3733,"_run-",""))&lt;&gt;LEN(gait_events!C3733),LEFT(RIGHT(gait_events!C3733,LEN(gait_events!C3733)-19),FIND("_run-",RIGHT(gait_events!C3733,LEN(gait_events!C3733)-19),1)-1),RIGHT(gait_events!C3733,LEN(gait_events!C3733)-19))</f>
        <v>Fast</v>
      </c>
      <c r="F3503" t="str">
        <f>IF(LEN(SUBSTITUTE(gait_events!C3733,"_run-",""))&lt;&gt;LEN(gait_events!C3733),RIGHT(gait_events!C3733,LEN(gait_events!C3733)-FIND("_run-",gait_events!C3733,1)-4),"")</f>
        <v>off</v>
      </c>
      <c r="G3503" t="str">
        <f>gait_events!D3733</f>
        <v>left_shank</v>
      </c>
      <c r="H3503" t="str">
        <f>gait_events!E3733</f>
        <v>IC</v>
      </c>
      <c r="I3503">
        <f>IF(gait_events!F3733&lt;&gt;"",gait_events!F3733,NA())</f>
        <v>111</v>
      </c>
      <c r="J3503">
        <f>IF(gait_events!G3733&lt;&gt;"",gait_events!G3733,NA())</f>
        <v>108</v>
      </c>
      <c r="K3503">
        <f t="shared" si="432"/>
        <v>3</v>
      </c>
      <c r="L3503">
        <f t="shared" si="433"/>
        <v>15</v>
      </c>
      <c r="M3503">
        <f t="shared" si="434"/>
        <v>1</v>
      </c>
      <c r="N3503">
        <f t="shared" si="435"/>
        <v>1</v>
      </c>
      <c r="O3503">
        <f t="shared" si="436"/>
        <v>1</v>
      </c>
      <c r="P3503">
        <f t="shared" si="437"/>
        <v>0</v>
      </c>
      <c r="Q3503">
        <f t="shared" si="438"/>
        <v>0</v>
      </c>
      <c r="R3503">
        <f t="shared" si="439"/>
        <v>1</v>
      </c>
    </row>
    <row r="3504" spans="1:18" x14ac:dyDescent="0.25">
      <c r="A3504" t="str">
        <f>gait_events!B3734</f>
        <v>pp075</v>
      </c>
      <c r="B3504" t="str">
        <f>VLOOKUP(A3504,participants!A:B,2,0)</f>
        <v>M</v>
      </c>
      <c r="C3504">
        <f>VLOOKUP(A3504,participants!A:C,3,0)</f>
        <v>59</v>
      </c>
      <c r="D3504" t="str">
        <f>VLOOKUP(A3504,participants!A:F,6,0)</f>
        <v>PD</v>
      </c>
      <c r="E3504" t="str">
        <f>IF(LEN(SUBSTITUTE(gait_events!C3734,"_run-",""))&lt;&gt;LEN(gait_events!C3734),LEFT(RIGHT(gait_events!C3734,LEN(gait_events!C3734)-19),FIND("_run-",RIGHT(gait_events!C3734,LEN(gait_events!C3734)-19),1)-1),RIGHT(gait_events!C3734,LEN(gait_events!C3734)-19))</f>
        <v>Fast</v>
      </c>
      <c r="F3504" t="str">
        <f>IF(LEN(SUBSTITUTE(gait_events!C3734,"_run-",""))&lt;&gt;LEN(gait_events!C3734),RIGHT(gait_events!C3734,LEN(gait_events!C3734)-FIND("_run-",gait_events!C3734,1)-4),"")</f>
        <v>off</v>
      </c>
      <c r="G3504" t="str">
        <f>gait_events!D3734</f>
        <v>left_shank</v>
      </c>
      <c r="H3504" t="str">
        <f>gait_events!E3734</f>
        <v>IC</v>
      </c>
      <c r="I3504">
        <f>IF(gait_events!F3734&lt;&gt;"",gait_events!F3734,NA())</f>
        <v>278</v>
      </c>
      <c r="J3504">
        <f>IF(gait_events!G3734&lt;&gt;"",gait_events!G3734,NA())</f>
        <v>276</v>
      </c>
      <c r="K3504">
        <f t="shared" si="432"/>
        <v>2</v>
      </c>
      <c r="L3504">
        <f t="shared" si="433"/>
        <v>10</v>
      </c>
      <c r="M3504">
        <f t="shared" si="434"/>
        <v>1</v>
      </c>
      <c r="N3504">
        <f t="shared" si="435"/>
        <v>1</v>
      </c>
      <c r="O3504">
        <f t="shared" si="436"/>
        <v>1</v>
      </c>
      <c r="P3504">
        <f t="shared" si="437"/>
        <v>0</v>
      </c>
      <c r="Q3504">
        <f t="shared" si="438"/>
        <v>0</v>
      </c>
      <c r="R3504">
        <f t="shared" si="439"/>
        <v>1</v>
      </c>
    </row>
    <row r="3505" spans="1:18" x14ac:dyDescent="0.25">
      <c r="A3505" t="str">
        <f>gait_events!B3735</f>
        <v>pp075</v>
      </c>
      <c r="B3505" t="str">
        <f>VLOOKUP(A3505,participants!A:B,2,0)</f>
        <v>M</v>
      </c>
      <c r="C3505">
        <f>VLOOKUP(A3505,participants!A:C,3,0)</f>
        <v>59</v>
      </c>
      <c r="D3505" t="str">
        <f>VLOOKUP(A3505,participants!A:F,6,0)</f>
        <v>PD</v>
      </c>
      <c r="E3505" t="str">
        <f>IF(LEN(SUBSTITUTE(gait_events!C3735,"_run-",""))&lt;&gt;LEN(gait_events!C3735),LEFT(RIGHT(gait_events!C3735,LEN(gait_events!C3735)-19),FIND("_run-",RIGHT(gait_events!C3735,LEN(gait_events!C3735)-19),1)-1),RIGHT(gait_events!C3735,LEN(gait_events!C3735)-19))</f>
        <v>Fast</v>
      </c>
      <c r="F3505" t="str">
        <f>IF(LEN(SUBSTITUTE(gait_events!C3735,"_run-",""))&lt;&gt;LEN(gait_events!C3735),RIGHT(gait_events!C3735,LEN(gait_events!C3735)-FIND("_run-",gait_events!C3735,1)-4),"")</f>
        <v>off</v>
      </c>
      <c r="G3505" t="str">
        <f>gait_events!D3735</f>
        <v>left_shank</v>
      </c>
      <c r="H3505" t="str">
        <f>gait_events!E3735</f>
        <v>IC</v>
      </c>
      <c r="I3505">
        <f>IF(gait_events!F3735&lt;&gt;"",gait_events!F3735,NA())</f>
        <v>442</v>
      </c>
      <c r="J3505">
        <f>IF(gait_events!G3735&lt;&gt;"",gait_events!G3735,NA())</f>
        <v>441</v>
      </c>
      <c r="K3505">
        <f t="shared" si="432"/>
        <v>1</v>
      </c>
      <c r="L3505">
        <f t="shared" si="433"/>
        <v>5</v>
      </c>
      <c r="M3505">
        <f t="shared" si="434"/>
        <v>1</v>
      </c>
      <c r="N3505">
        <f t="shared" si="435"/>
        <v>1</v>
      </c>
      <c r="O3505">
        <f t="shared" si="436"/>
        <v>1</v>
      </c>
      <c r="P3505">
        <f t="shared" si="437"/>
        <v>0</v>
      </c>
      <c r="Q3505">
        <f t="shared" si="438"/>
        <v>0</v>
      </c>
      <c r="R3505">
        <f t="shared" si="439"/>
        <v>1</v>
      </c>
    </row>
    <row r="3506" spans="1:18" x14ac:dyDescent="0.25">
      <c r="A3506" t="str">
        <f>gait_events!B3736</f>
        <v>pp075</v>
      </c>
      <c r="B3506" t="str">
        <f>VLOOKUP(A3506,participants!A:B,2,0)</f>
        <v>M</v>
      </c>
      <c r="C3506">
        <f>VLOOKUP(A3506,participants!A:C,3,0)</f>
        <v>59</v>
      </c>
      <c r="D3506" t="str">
        <f>VLOOKUP(A3506,participants!A:F,6,0)</f>
        <v>PD</v>
      </c>
      <c r="E3506" t="str">
        <f>IF(LEN(SUBSTITUTE(gait_events!C3736,"_run-",""))&lt;&gt;LEN(gait_events!C3736),LEFT(RIGHT(gait_events!C3736,LEN(gait_events!C3736)-19),FIND("_run-",RIGHT(gait_events!C3736,LEN(gait_events!C3736)-19),1)-1),RIGHT(gait_events!C3736,LEN(gait_events!C3736)-19))</f>
        <v>Fast</v>
      </c>
      <c r="F3506" t="str">
        <f>IF(LEN(SUBSTITUTE(gait_events!C3736,"_run-",""))&lt;&gt;LEN(gait_events!C3736),RIGHT(gait_events!C3736,LEN(gait_events!C3736)-FIND("_run-",gait_events!C3736,1)-4),"")</f>
        <v>off</v>
      </c>
      <c r="G3506" t="str">
        <f>gait_events!D3736</f>
        <v>left_shank</v>
      </c>
      <c r="H3506" t="str">
        <f>gait_events!E3736</f>
        <v>IC</v>
      </c>
      <c r="I3506">
        <f>IF(gait_events!F3736&lt;&gt;"",gait_events!F3736,NA())</f>
        <v>608</v>
      </c>
      <c r="J3506">
        <f>IF(gait_events!G3736&lt;&gt;"",gait_events!G3736,NA())</f>
        <v>603</v>
      </c>
      <c r="K3506">
        <f t="shared" si="432"/>
        <v>5</v>
      </c>
      <c r="L3506">
        <f t="shared" si="433"/>
        <v>25</v>
      </c>
      <c r="M3506">
        <f t="shared" si="434"/>
        <v>1</v>
      </c>
      <c r="N3506">
        <f t="shared" si="435"/>
        <v>1</v>
      </c>
      <c r="O3506">
        <f t="shared" si="436"/>
        <v>1</v>
      </c>
      <c r="P3506">
        <f t="shared" si="437"/>
        <v>0</v>
      </c>
      <c r="Q3506">
        <f t="shared" si="438"/>
        <v>0</v>
      </c>
      <c r="R3506">
        <f t="shared" si="439"/>
        <v>1</v>
      </c>
    </row>
    <row r="3507" spans="1:18" x14ac:dyDescent="0.25">
      <c r="A3507" t="str">
        <f>gait_events!B3737</f>
        <v>pp075</v>
      </c>
      <c r="B3507" t="str">
        <f>VLOOKUP(A3507,participants!A:B,2,0)</f>
        <v>M</v>
      </c>
      <c r="C3507">
        <f>VLOOKUP(A3507,participants!A:C,3,0)</f>
        <v>59</v>
      </c>
      <c r="D3507" t="str">
        <f>VLOOKUP(A3507,participants!A:F,6,0)</f>
        <v>PD</v>
      </c>
      <c r="E3507" t="str">
        <f>IF(LEN(SUBSTITUTE(gait_events!C3737,"_run-",""))&lt;&gt;LEN(gait_events!C3737),LEFT(RIGHT(gait_events!C3737,LEN(gait_events!C3737)-19),FIND("_run-",RIGHT(gait_events!C3737,LEN(gait_events!C3737)-19),1)-1),RIGHT(gait_events!C3737,LEN(gait_events!C3737)-19))</f>
        <v>Fast</v>
      </c>
      <c r="F3507" t="str">
        <f>IF(LEN(SUBSTITUTE(gait_events!C3737,"_run-",""))&lt;&gt;LEN(gait_events!C3737),RIGHT(gait_events!C3737,LEN(gait_events!C3737)-FIND("_run-",gait_events!C3737,1)-4),"")</f>
        <v>off</v>
      </c>
      <c r="G3507" t="str">
        <f>gait_events!D3737</f>
        <v>left_shank</v>
      </c>
      <c r="H3507" t="str">
        <f>gait_events!E3737</f>
        <v>FC</v>
      </c>
      <c r="I3507">
        <f>IF(gait_events!F3737&lt;&gt;"",gait_events!F3737,NA())</f>
        <v>47</v>
      </c>
      <c r="J3507">
        <f>IF(gait_events!G3737&lt;&gt;"",gait_events!G3737,NA())</f>
        <v>49</v>
      </c>
      <c r="K3507">
        <f t="shared" si="432"/>
        <v>-2</v>
      </c>
      <c r="L3507">
        <f t="shared" si="433"/>
        <v>-10</v>
      </c>
      <c r="M3507">
        <f t="shared" si="434"/>
        <v>1</v>
      </c>
      <c r="N3507">
        <f t="shared" si="435"/>
        <v>1</v>
      </c>
      <c r="O3507">
        <f t="shared" si="436"/>
        <v>1</v>
      </c>
      <c r="P3507">
        <f t="shared" si="437"/>
        <v>0</v>
      </c>
      <c r="Q3507">
        <f t="shared" si="438"/>
        <v>0</v>
      </c>
      <c r="R3507">
        <f t="shared" si="439"/>
        <v>1</v>
      </c>
    </row>
    <row r="3508" spans="1:18" x14ac:dyDescent="0.25">
      <c r="A3508" t="str">
        <f>gait_events!B3738</f>
        <v>pp075</v>
      </c>
      <c r="B3508" t="str">
        <f>VLOOKUP(A3508,participants!A:B,2,0)</f>
        <v>M</v>
      </c>
      <c r="C3508">
        <f>VLOOKUP(A3508,participants!A:C,3,0)</f>
        <v>59</v>
      </c>
      <c r="D3508" t="str">
        <f>VLOOKUP(A3508,participants!A:F,6,0)</f>
        <v>PD</v>
      </c>
      <c r="E3508" t="str">
        <f>IF(LEN(SUBSTITUTE(gait_events!C3738,"_run-",""))&lt;&gt;LEN(gait_events!C3738),LEFT(RIGHT(gait_events!C3738,LEN(gait_events!C3738)-19),FIND("_run-",RIGHT(gait_events!C3738,LEN(gait_events!C3738)-19),1)-1),RIGHT(gait_events!C3738,LEN(gait_events!C3738)-19))</f>
        <v>Fast</v>
      </c>
      <c r="F3508" t="str">
        <f>IF(LEN(SUBSTITUTE(gait_events!C3738,"_run-",""))&lt;&gt;LEN(gait_events!C3738),RIGHT(gait_events!C3738,LEN(gait_events!C3738)-FIND("_run-",gait_events!C3738,1)-4),"")</f>
        <v>off</v>
      </c>
      <c r="G3508" t="str">
        <f>gait_events!D3738</f>
        <v>left_shank</v>
      </c>
      <c r="H3508" t="str">
        <f>gait_events!E3738</f>
        <v>FC</v>
      </c>
      <c r="I3508">
        <f>IF(gait_events!F3738&lt;&gt;"",gait_events!F3738,NA())</f>
        <v>214</v>
      </c>
      <c r="J3508">
        <f>IF(gait_events!G3738&lt;&gt;"",gait_events!G3738,NA())</f>
        <v>214</v>
      </c>
      <c r="K3508">
        <f t="shared" si="432"/>
        <v>0</v>
      </c>
      <c r="L3508">
        <f t="shared" si="433"/>
        <v>0</v>
      </c>
      <c r="M3508">
        <f t="shared" si="434"/>
        <v>1</v>
      </c>
      <c r="N3508">
        <f t="shared" si="435"/>
        <v>1</v>
      </c>
      <c r="O3508">
        <f t="shared" si="436"/>
        <v>1</v>
      </c>
      <c r="P3508">
        <f t="shared" si="437"/>
        <v>0</v>
      </c>
      <c r="Q3508">
        <f t="shared" si="438"/>
        <v>0</v>
      </c>
      <c r="R3508">
        <f t="shared" si="439"/>
        <v>1</v>
      </c>
    </row>
    <row r="3509" spans="1:18" x14ac:dyDescent="0.25">
      <c r="A3509" t="str">
        <f>gait_events!B3739</f>
        <v>pp075</v>
      </c>
      <c r="B3509" t="str">
        <f>VLOOKUP(A3509,participants!A:B,2,0)</f>
        <v>M</v>
      </c>
      <c r="C3509">
        <f>VLOOKUP(A3509,participants!A:C,3,0)</f>
        <v>59</v>
      </c>
      <c r="D3509" t="str">
        <f>VLOOKUP(A3509,participants!A:F,6,0)</f>
        <v>PD</v>
      </c>
      <c r="E3509" t="str">
        <f>IF(LEN(SUBSTITUTE(gait_events!C3739,"_run-",""))&lt;&gt;LEN(gait_events!C3739),LEFT(RIGHT(gait_events!C3739,LEN(gait_events!C3739)-19),FIND("_run-",RIGHT(gait_events!C3739,LEN(gait_events!C3739)-19),1)-1),RIGHT(gait_events!C3739,LEN(gait_events!C3739)-19))</f>
        <v>Fast</v>
      </c>
      <c r="F3509" t="str">
        <f>IF(LEN(SUBSTITUTE(gait_events!C3739,"_run-",""))&lt;&gt;LEN(gait_events!C3739),RIGHT(gait_events!C3739,LEN(gait_events!C3739)-FIND("_run-",gait_events!C3739,1)-4),"")</f>
        <v>off</v>
      </c>
      <c r="G3509" t="str">
        <f>gait_events!D3739</f>
        <v>left_shank</v>
      </c>
      <c r="H3509" t="str">
        <f>gait_events!E3739</f>
        <v>FC</v>
      </c>
      <c r="I3509">
        <f>IF(gait_events!F3739&lt;&gt;"",gait_events!F3739,NA())</f>
        <v>380</v>
      </c>
      <c r="J3509">
        <f>IF(gait_events!G3739&lt;&gt;"",gait_events!G3739,NA())</f>
        <v>380</v>
      </c>
      <c r="K3509">
        <f t="shared" si="432"/>
        <v>0</v>
      </c>
      <c r="L3509">
        <f t="shared" si="433"/>
        <v>0</v>
      </c>
      <c r="M3509">
        <f t="shared" si="434"/>
        <v>1</v>
      </c>
      <c r="N3509">
        <f t="shared" si="435"/>
        <v>1</v>
      </c>
      <c r="O3509">
        <f t="shared" si="436"/>
        <v>1</v>
      </c>
      <c r="P3509">
        <f t="shared" si="437"/>
        <v>0</v>
      </c>
      <c r="Q3509">
        <f t="shared" si="438"/>
        <v>0</v>
      </c>
      <c r="R3509">
        <f t="shared" si="439"/>
        <v>1</v>
      </c>
    </row>
    <row r="3510" spans="1:18" x14ac:dyDescent="0.25">
      <c r="A3510" t="str">
        <f>gait_events!B3740</f>
        <v>pp075</v>
      </c>
      <c r="B3510" t="str">
        <f>VLOOKUP(A3510,participants!A:B,2,0)</f>
        <v>M</v>
      </c>
      <c r="C3510">
        <f>VLOOKUP(A3510,participants!A:C,3,0)</f>
        <v>59</v>
      </c>
      <c r="D3510" t="str">
        <f>VLOOKUP(A3510,participants!A:F,6,0)</f>
        <v>PD</v>
      </c>
      <c r="E3510" t="str">
        <f>IF(LEN(SUBSTITUTE(gait_events!C3740,"_run-",""))&lt;&gt;LEN(gait_events!C3740),LEFT(RIGHT(gait_events!C3740,LEN(gait_events!C3740)-19),FIND("_run-",RIGHT(gait_events!C3740,LEN(gait_events!C3740)-19),1)-1),RIGHT(gait_events!C3740,LEN(gait_events!C3740)-19))</f>
        <v>Fast</v>
      </c>
      <c r="F3510" t="str">
        <f>IF(LEN(SUBSTITUTE(gait_events!C3740,"_run-",""))&lt;&gt;LEN(gait_events!C3740),RIGHT(gait_events!C3740,LEN(gait_events!C3740)-FIND("_run-",gait_events!C3740,1)-4),"")</f>
        <v>off</v>
      </c>
      <c r="G3510" t="str">
        <f>gait_events!D3740</f>
        <v>left_shank</v>
      </c>
      <c r="H3510" t="str">
        <f>gait_events!E3740</f>
        <v>FC</v>
      </c>
      <c r="I3510">
        <f>IF(gait_events!F3740&lt;&gt;"",gait_events!F3740,NA())</f>
        <v>544</v>
      </c>
      <c r="J3510">
        <f>IF(gait_events!G3740&lt;&gt;"",gait_events!G3740,NA())</f>
        <v>545</v>
      </c>
      <c r="K3510">
        <f t="shared" si="432"/>
        <v>-1</v>
      </c>
      <c r="L3510">
        <f t="shared" si="433"/>
        <v>-5</v>
      </c>
      <c r="M3510">
        <f t="shared" si="434"/>
        <v>1</v>
      </c>
      <c r="N3510">
        <f t="shared" si="435"/>
        <v>1</v>
      </c>
      <c r="O3510">
        <f t="shared" si="436"/>
        <v>1</v>
      </c>
      <c r="P3510">
        <f t="shared" si="437"/>
        <v>0</v>
      </c>
      <c r="Q3510">
        <f t="shared" si="438"/>
        <v>0</v>
      </c>
      <c r="R3510">
        <f t="shared" si="439"/>
        <v>1</v>
      </c>
    </row>
    <row r="3511" spans="1:18" x14ac:dyDescent="0.25">
      <c r="A3511" t="str">
        <f>gait_events!B3741</f>
        <v>pp075</v>
      </c>
      <c r="B3511" t="str">
        <f>VLOOKUP(A3511,participants!A:B,2,0)</f>
        <v>M</v>
      </c>
      <c r="C3511">
        <f>VLOOKUP(A3511,participants!A:C,3,0)</f>
        <v>59</v>
      </c>
      <c r="D3511" t="str">
        <f>VLOOKUP(A3511,participants!A:F,6,0)</f>
        <v>PD</v>
      </c>
      <c r="E3511" t="str">
        <f>IF(LEN(SUBSTITUTE(gait_events!C3741,"_run-",""))&lt;&gt;LEN(gait_events!C3741),LEFT(RIGHT(gait_events!C3741,LEN(gait_events!C3741)-19),FIND("_run-",RIGHT(gait_events!C3741,LEN(gait_events!C3741)-19),1)-1),RIGHT(gait_events!C3741,LEN(gait_events!C3741)-19))</f>
        <v>Fast</v>
      </c>
      <c r="F3511" t="str">
        <f>IF(LEN(SUBSTITUTE(gait_events!C3741,"_run-",""))&lt;&gt;LEN(gait_events!C3741),RIGHT(gait_events!C3741,LEN(gait_events!C3741)-FIND("_run-",gait_events!C3741,1)-4),"")</f>
        <v>off</v>
      </c>
      <c r="G3511" t="str">
        <f>gait_events!D3741</f>
        <v>right_shank</v>
      </c>
      <c r="H3511" t="str">
        <f>gait_events!E3741</f>
        <v>IC</v>
      </c>
      <c r="I3511">
        <f>IF(gait_events!F3741&lt;&gt;"",gait_events!F3741,NA())</f>
        <v>28</v>
      </c>
      <c r="J3511">
        <f>IF(gait_events!G3741&lt;&gt;"",gait_events!G3741,NA())</f>
        <v>31</v>
      </c>
      <c r="K3511">
        <f t="shared" si="432"/>
        <v>-3</v>
      </c>
      <c r="L3511">
        <f t="shared" si="433"/>
        <v>-15</v>
      </c>
      <c r="M3511">
        <f t="shared" si="434"/>
        <v>1</v>
      </c>
      <c r="N3511">
        <f t="shared" si="435"/>
        <v>1</v>
      </c>
      <c r="O3511">
        <f t="shared" si="436"/>
        <v>1</v>
      </c>
      <c r="P3511">
        <f t="shared" si="437"/>
        <v>0</v>
      </c>
      <c r="Q3511">
        <f t="shared" si="438"/>
        <v>0</v>
      </c>
      <c r="R3511">
        <f t="shared" si="439"/>
        <v>1</v>
      </c>
    </row>
    <row r="3512" spans="1:18" x14ac:dyDescent="0.25">
      <c r="A3512" t="str">
        <f>gait_events!B3742</f>
        <v>pp075</v>
      </c>
      <c r="B3512" t="str">
        <f>VLOOKUP(A3512,participants!A:B,2,0)</f>
        <v>M</v>
      </c>
      <c r="C3512">
        <f>VLOOKUP(A3512,participants!A:C,3,0)</f>
        <v>59</v>
      </c>
      <c r="D3512" t="str">
        <f>VLOOKUP(A3512,participants!A:F,6,0)</f>
        <v>PD</v>
      </c>
      <c r="E3512" t="str">
        <f>IF(LEN(SUBSTITUTE(gait_events!C3742,"_run-",""))&lt;&gt;LEN(gait_events!C3742),LEFT(RIGHT(gait_events!C3742,LEN(gait_events!C3742)-19),FIND("_run-",RIGHT(gait_events!C3742,LEN(gait_events!C3742)-19),1)-1),RIGHT(gait_events!C3742,LEN(gait_events!C3742)-19))</f>
        <v>Fast</v>
      </c>
      <c r="F3512" t="str">
        <f>IF(LEN(SUBSTITUTE(gait_events!C3742,"_run-",""))&lt;&gt;LEN(gait_events!C3742),RIGHT(gait_events!C3742,LEN(gait_events!C3742)-FIND("_run-",gait_events!C3742,1)-4),"")</f>
        <v>off</v>
      </c>
      <c r="G3512" t="str">
        <f>gait_events!D3742</f>
        <v>right_shank</v>
      </c>
      <c r="H3512" t="str">
        <f>gait_events!E3742</f>
        <v>IC</v>
      </c>
      <c r="I3512">
        <f>IF(gait_events!F3742&lt;&gt;"",gait_events!F3742,NA())</f>
        <v>196</v>
      </c>
      <c r="J3512">
        <f>IF(gait_events!G3742&lt;&gt;"",gait_events!G3742,NA())</f>
        <v>198</v>
      </c>
      <c r="K3512">
        <f t="shared" si="432"/>
        <v>-2</v>
      </c>
      <c r="L3512">
        <f t="shared" si="433"/>
        <v>-10</v>
      </c>
      <c r="M3512">
        <f t="shared" si="434"/>
        <v>1</v>
      </c>
      <c r="N3512">
        <f t="shared" si="435"/>
        <v>1</v>
      </c>
      <c r="O3512">
        <f t="shared" si="436"/>
        <v>1</v>
      </c>
      <c r="P3512">
        <f t="shared" si="437"/>
        <v>0</v>
      </c>
      <c r="Q3512">
        <f t="shared" si="438"/>
        <v>0</v>
      </c>
      <c r="R3512">
        <f t="shared" si="439"/>
        <v>1</v>
      </c>
    </row>
    <row r="3513" spans="1:18" x14ac:dyDescent="0.25">
      <c r="A3513" t="str">
        <f>gait_events!B3743</f>
        <v>pp075</v>
      </c>
      <c r="B3513" t="str">
        <f>VLOOKUP(A3513,participants!A:B,2,0)</f>
        <v>M</v>
      </c>
      <c r="C3513">
        <f>VLOOKUP(A3513,participants!A:C,3,0)</f>
        <v>59</v>
      </c>
      <c r="D3513" t="str">
        <f>VLOOKUP(A3513,participants!A:F,6,0)</f>
        <v>PD</v>
      </c>
      <c r="E3513" t="str">
        <f>IF(LEN(SUBSTITUTE(gait_events!C3743,"_run-",""))&lt;&gt;LEN(gait_events!C3743),LEFT(RIGHT(gait_events!C3743,LEN(gait_events!C3743)-19),FIND("_run-",RIGHT(gait_events!C3743,LEN(gait_events!C3743)-19),1)-1),RIGHT(gait_events!C3743,LEN(gait_events!C3743)-19))</f>
        <v>Fast</v>
      </c>
      <c r="F3513" t="str">
        <f>IF(LEN(SUBSTITUTE(gait_events!C3743,"_run-",""))&lt;&gt;LEN(gait_events!C3743),RIGHT(gait_events!C3743,LEN(gait_events!C3743)-FIND("_run-",gait_events!C3743,1)-4),"")</f>
        <v>off</v>
      </c>
      <c r="G3513" t="str">
        <f>gait_events!D3743</f>
        <v>right_shank</v>
      </c>
      <c r="H3513" t="str">
        <f>gait_events!E3743</f>
        <v>IC</v>
      </c>
      <c r="I3513">
        <f>IF(gait_events!F3743&lt;&gt;"",gait_events!F3743,NA())</f>
        <v>362</v>
      </c>
      <c r="J3513">
        <f>IF(gait_events!G3743&lt;&gt;"",gait_events!G3743,NA())</f>
        <v>362</v>
      </c>
      <c r="K3513">
        <f t="shared" si="432"/>
        <v>0</v>
      </c>
      <c r="L3513">
        <f t="shared" si="433"/>
        <v>0</v>
      </c>
      <c r="M3513">
        <f t="shared" si="434"/>
        <v>1</v>
      </c>
      <c r="N3513">
        <f t="shared" si="435"/>
        <v>1</v>
      </c>
      <c r="O3513">
        <f t="shared" si="436"/>
        <v>1</v>
      </c>
      <c r="P3513">
        <f t="shared" si="437"/>
        <v>0</v>
      </c>
      <c r="Q3513">
        <f t="shared" si="438"/>
        <v>0</v>
      </c>
      <c r="R3513">
        <f t="shared" si="439"/>
        <v>1</v>
      </c>
    </row>
    <row r="3514" spans="1:18" x14ac:dyDescent="0.25">
      <c r="A3514" t="str">
        <f>gait_events!B3744</f>
        <v>pp075</v>
      </c>
      <c r="B3514" t="str">
        <f>VLOOKUP(A3514,participants!A:B,2,0)</f>
        <v>M</v>
      </c>
      <c r="C3514">
        <f>VLOOKUP(A3514,participants!A:C,3,0)</f>
        <v>59</v>
      </c>
      <c r="D3514" t="str">
        <f>VLOOKUP(A3514,participants!A:F,6,0)</f>
        <v>PD</v>
      </c>
      <c r="E3514" t="str">
        <f>IF(LEN(SUBSTITUTE(gait_events!C3744,"_run-",""))&lt;&gt;LEN(gait_events!C3744),LEFT(RIGHT(gait_events!C3744,LEN(gait_events!C3744)-19),FIND("_run-",RIGHT(gait_events!C3744,LEN(gait_events!C3744)-19),1)-1),RIGHT(gait_events!C3744,LEN(gait_events!C3744)-19))</f>
        <v>Fast</v>
      </c>
      <c r="F3514" t="str">
        <f>IF(LEN(SUBSTITUTE(gait_events!C3744,"_run-",""))&lt;&gt;LEN(gait_events!C3744),RIGHT(gait_events!C3744,LEN(gait_events!C3744)-FIND("_run-",gait_events!C3744,1)-4),"")</f>
        <v>off</v>
      </c>
      <c r="G3514" t="str">
        <f>gait_events!D3744</f>
        <v>right_shank</v>
      </c>
      <c r="H3514" t="str">
        <f>gait_events!E3744</f>
        <v>IC</v>
      </c>
      <c r="I3514">
        <f>IF(gait_events!F3744&lt;&gt;"",gait_events!F3744,NA())</f>
        <v>523</v>
      </c>
      <c r="J3514">
        <f>IF(gait_events!G3744&lt;&gt;"",gait_events!G3744,NA())</f>
        <v>527</v>
      </c>
      <c r="K3514">
        <f t="shared" si="432"/>
        <v>-4</v>
      </c>
      <c r="L3514">
        <f t="shared" si="433"/>
        <v>-20</v>
      </c>
      <c r="M3514">
        <f t="shared" si="434"/>
        <v>1</v>
      </c>
      <c r="N3514">
        <f t="shared" si="435"/>
        <v>1</v>
      </c>
      <c r="O3514">
        <f t="shared" si="436"/>
        <v>1</v>
      </c>
      <c r="P3514">
        <f t="shared" si="437"/>
        <v>0</v>
      </c>
      <c r="Q3514">
        <f t="shared" si="438"/>
        <v>0</v>
      </c>
      <c r="R3514">
        <f t="shared" si="439"/>
        <v>1</v>
      </c>
    </row>
    <row r="3515" spans="1:18" x14ac:dyDescent="0.25">
      <c r="A3515" t="str">
        <f>gait_events!B3745</f>
        <v>pp075</v>
      </c>
      <c r="B3515" t="str">
        <f>VLOOKUP(A3515,participants!A:B,2,0)</f>
        <v>M</v>
      </c>
      <c r="C3515">
        <f>VLOOKUP(A3515,participants!A:C,3,0)</f>
        <v>59</v>
      </c>
      <c r="D3515" t="str">
        <f>VLOOKUP(A3515,participants!A:F,6,0)</f>
        <v>PD</v>
      </c>
      <c r="E3515" t="str">
        <f>IF(LEN(SUBSTITUTE(gait_events!C3745,"_run-",""))&lt;&gt;LEN(gait_events!C3745),LEFT(RIGHT(gait_events!C3745,LEN(gait_events!C3745)-19),FIND("_run-",RIGHT(gait_events!C3745,LEN(gait_events!C3745)-19),1)-1),RIGHT(gait_events!C3745,LEN(gait_events!C3745)-19))</f>
        <v>Fast</v>
      </c>
      <c r="F3515" t="str">
        <f>IF(LEN(SUBSTITUTE(gait_events!C3745,"_run-",""))&lt;&gt;LEN(gait_events!C3745),RIGHT(gait_events!C3745,LEN(gait_events!C3745)-FIND("_run-",gait_events!C3745,1)-4),"")</f>
        <v>off</v>
      </c>
      <c r="G3515" t="str">
        <f>gait_events!D3745</f>
        <v>right_shank</v>
      </c>
      <c r="H3515" t="str">
        <f>gait_events!E3745</f>
        <v>FC</v>
      </c>
      <c r="I3515">
        <f>IF(gait_events!F3745&lt;&gt;"",gait_events!F3745,NA())</f>
        <v>126</v>
      </c>
      <c r="J3515">
        <f>IF(gait_events!G3745&lt;&gt;"",gait_events!G3745,NA())</f>
        <v>130</v>
      </c>
      <c r="K3515">
        <f t="shared" si="432"/>
        <v>-4</v>
      </c>
      <c r="L3515">
        <f t="shared" si="433"/>
        <v>-20</v>
      </c>
      <c r="M3515">
        <f t="shared" si="434"/>
        <v>1</v>
      </c>
      <c r="N3515">
        <f t="shared" si="435"/>
        <v>1</v>
      </c>
      <c r="O3515">
        <f t="shared" si="436"/>
        <v>1</v>
      </c>
      <c r="P3515">
        <f t="shared" si="437"/>
        <v>0</v>
      </c>
      <c r="Q3515">
        <f t="shared" si="438"/>
        <v>0</v>
      </c>
      <c r="R3515">
        <f t="shared" si="439"/>
        <v>1</v>
      </c>
    </row>
    <row r="3516" spans="1:18" x14ac:dyDescent="0.25">
      <c r="A3516" t="str">
        <f>gait_events!B3746</f>
        <v>pp075</v>
      </c>
      <c r="B3516" t="str">
        <f>VLOOKUP(A3516,participants!A:B,2,0)</f>
        <v>M</v>
      </c>
      <c r="C3516">
        <f>VLOOKUP(A3516,participants!A:C,3,0)</f>
        <v>59</v>
      </c>
      <c r="D3516" t="str">
        <f>VLOOKUP(A3516,participants!A:F,6,0)</f>
        <v>PD</v>
      </c>
      <c r="E3516" t="str">
        <f>IF(LEN(SUBSTITUTE(gait_events!C3746,"_run-",""))&lt;&gt;LEN(gait_events!C3746),LEFT(RIGHT(gait_events!C3746,LEN(gait_events!C3746)-19),FIND("_run-",RIGHT(gait_events!C3746,LEN(gait_events!C3746)-19),1)-1),RIGHT(gait_events!C3746,LEN(gait_events!C3746)-19))</f>
        <v>Fast</v>
      </c>
      <c r="F3516" t="str">
        <f>IF(LEN(SUBSTITUTE(gait_events!C3746,"_run-",""))&lt;&gt;LEN(gait_events!C3746),RIGHT(gait_events!C3746,LEN(gait_events!C3746)-FIND("_run-",gait_events!C3746,1)-4),"")</f>
        <v>off</v>
      </c>
      <c r="G3516" t="str">
        <f>gait_events!D3746</f>
        <v>right_shank</v>
      </c>
      <c r="H3516" t="str">
        <f>gait_events!E3746</f>
        <v>FC</v>
      </c>
      <c r="I3516">
        <f>IF(gait_events!F3746&lt;&gt;"",gait_events!F3746,NA())</f>
        <v>295</v>
      </c>
      <c r="J3516">
        <f>IF(gait_events!G3746&lt;&gt;"",gait_events!G3746,NA())</f>
        <v>299</v>
      </c>
      <c r="K3516">
        <f t="shared" si="432"/>
        <v>-4</v>
      </c>
      <c r="L3516">
        <f t="shared" si="433"/>
        <v>-20</v>
      </c>
      <c r="M3516">
        <f t="shared" si="434"/>
        <v>1</v>
      </c>
      <c r="N3516">
        <f t="shared" si="435"/>
        <v>1</v>
      </c>
      <c r="O3516">
        <f t="shared" si="436"/>
        <v>1</v>
      </c>
      <c r="P3516">
        <f t="shared" si="437"/>
        <v>0</v>
      </c>
      <c r="Q3516">
        <f t="shared" si="438"/>
        <v>0</v>
      </c>
      <c r="R3516">
        <f t="shared" si="439"/>
        <v>1</v>
      </c>
    </row>
    <row r="3517" spans="1:18" x14ac:dyDescent="0.25">
      <c r="A3517" t="str">
        <f>gait_events!B3747</f>
        <v>pp075</v>
      </c>
      <c r="B3517" t="str">
        <f>VLOOKUP(A3517,participants!A:B,2,0)</f>
        <v>M</v>
      </c>
      <c r="C3517">
        <f>VLOOKUP(A3517,participants!A:C,3,0)</f>
        <v>59</v>
      </c>
      <c r="D3517" t="str">
        <f>VLOOKUP(A3517,participants!A:F,6,0)</f>
        <v>PD</v>
      </c>
      <c r="E3517" t="str">
        <f>IF(LEN(SUBSTITUTE(gait_events!C3747,"_run-",""))&lt;&gt;LEN(gait_events!C3747),LEFT(RIGHT(gait_events!C3747,LEN(gait_events!C3747)-19),FIND("_run-",RIGHT(gait_events!C3747,LEN(gait_events!C3747)-19),1)-1),RIGHT(gait_events!C3747,LEN(gait_events!C3747)-19))</f>
        <v>Fast</v>
      </c>
      <c r="F3517" t="str">
        <f>IF(LEN(SUBSTITUTE(gait_events!C3747,"_run-",""))&lt;&gt;LEN(gait_events!C3747),RIGHT(gait_events!C3747,LEN(gait_events!C3747)-FIND("_run-",gait_events!C3747,1)-4),"")</f>
        <v>off</v>
      </c>
      <c r="G3517" t="str">
        <f>gait_events!D3747</f>
        <v>right_shank</v>
      </c>
      <c r="H3517" t="str">
        <f>gait_events!E3747</f>
        <v>FC</v>
      </c>
      <c r="I3517">
        <f>IF(gait_events!F3747&lt;&gt;"",gait_events!F3747,NA())</f>
        <v>461</v>
      </c>
      <c r="J3517">
        <f>IF(gait_events!G3747&lt;&gt;"",gait_events!G3747,NA())</f>
        <v>464</v>
      </c>
      <c r="K3517">
        <f t="shared" si="432"/>
        <v>-3</v>
      </c>
      <c r="L3517">
        <f t="shared" si="433"/>
        <v>-15</v>
      </c>
      <c r="M3517">
        <f t="shared" si="434"/>
        <v>1</v>
      </c>
      <c r="N3517">
        <f t="shared" si="435"/>
        <v>1</v>
      </c>
      <c r="O3517">
        <f t="shared" si="436"/>
        <v>1</v>
      </c>
      <c r="P3517">
        <f t="shared" si="437"/>
        <v>0</v>
      </c>
      <c r="Q3517">
        <f t="shared" si="438"/>
        <v>0</v>
      </c>
      <c r="R3517">
        <f t="shared" si="439"/>
        <v>1</v>
      </c>
    </row>
    <row r="3518" spans="1:18" x14ac:dyDescent="0.25">
      <c r="A3518" t="str">
        <f>gait_events!B3748</f>
        <v>pp075</v>
      </c>
      <c r="B3518" t="str">
        <f>VLOOKUP(A3518,participants!A:B,2,0)</f>
        <v>M</v>
      </c>
      <c r="C3518">
        <f>VLOOKUP(A3518,participants!A:C,3,0)</f>
        <v>59</v>
      </c>
      <c r="D3518" t="str">
        <f>VLOOKUP(A3518,participants!A:F,6,0)</f>
        <v>PD</v>
      </c>
      <c r="E3518" t="str">
        <f>IF(LEN(SUBSTITUTE(gait_events!C3748,"_run-",""))&lt;&gt;LEN(gait_events!C3748),LEFT(RIGHT(gait_events!C3748,LEN(gait_events!C3748)-19),FIND("_run-",RIGHT(gait_events!C3748,LEN(gait_events!C3748)-19),1)-1),RIGHT(gait_events!C3748,LEN(gait_events!C3748)-19))</f>
        <v>Fast</v>
      </c>
      <c r="F3518" t="str">
        <f>IF(LEN(SUBSTITUTE(gait_events!C3748,"_run-",""))&lt;&gt;LEN(gait_events!C3748),RIGHT(gait_events!C3748,LEN(gait_events!C3748)-FIND("_run-",gait_events!C3748,1)-4),"")</f>
        <v>on</v>
      </c>
      <c r="G3518" t="str">
        <f>gait_events!D3748</f>
        <v>left_ankle</v>
      </c>
      <c r="H3518" t="str">
        <f>gait_events!E3748</f>
        <v>IC</v>
      </c>
      <c r="I3518">
        <f>IF(gait_events!F3748&lt;&gt;"",gait_events!F3748,NA())</f>
        <v>112</v>
      </c>
      <c r="J3518">
        <f>IF(gait_events!G3748&lt;&gt;"",gait_events!G3748,NA())</f>
        <v>111</v>
      </c>
      <c r="K3518">
        <f t="shared" si="432"/>
        <v>1</v>
      </c>
      <c r="L3518">
        <f t="shared" si="433"/>
        <v>5</v>
      </c>
      <c r="M3518">
        <f t="shared" si="434"/>
        <v>1</v>
      </c>
      <c r="N3518">
        <f t="shared" si="435"/>
        <v>1</v>
      </c>
      <c r="O3518">
        <f t="shared" si="436"/>
        <v>1</v>
      </c>
      <c r="P3518">
        <f t="shared" si="437"/>
        <v>0</v>
      </c>
      <c r="Q3518">
        <f t="shared" si="438"/>
        <v>0</v>
      </c>
      <c r="R3518">
        <f t="shared" si="439"/>
        <v>1</v>
      </c>
    </row>
    <row r="3519" spans="1:18" x14ac:dyDescent="0.25">
      <c r="A3519" t="str">
        <f>gait_events!B3749</f>
        <v>pp075</v>
      </c>
      <c r="B3519" t="str">
        <f>VLOOKUP(A3519,participants!A:B,2,0)</f>
        <v>M</v>
      </c>
      <c r="C3519">
        <f>VLOOKUP(A3519,participants!A:C,3,0)</f>
        <v>59</v>
      </c>
      <c r="D3519" t="str">
        <f>VLOOKUP(A3519,participants!A:F,6,0)</f>
        <v>PD</v>
      </c>
      <c r="E3519" t="str">
        <f>IF(LEN(SUBSTITUTE(gait_events!C3749,"_run-",""))&lt;&gt;LEN(gait_events!C3749),LEFT(RIGHT(gait_events!C3749,LEN(gait_events!C3749)-19),FIND("_run-",RIGHT(gait_events!C3749,LEN(gait_events!C3749)-19),1)-1),RIGHT(gait_events!C3749,LEN(gait_events!C3749)-19))</f>
        <v>Fast</v>
      </c>
      <c r="F3519" t="str">
        <f>IF(LEN(SUBSTITUTE(gait_events!C3749,"_run-",""))&lt;&gt;LEN(gait_events!C3749),RIGHT(gait_events!C3749,LEN(gait_events!C3749)-FIND("_run-",gait_events!C3749,1)-4),"")</f>
        <v>on</v>
      </c>
      <c r="G3519" t="str">
        <f>gait_events!D3749</f>
        <v>left_ankle</v>
      </c>
      <c r="H3519" t="str">
        <f>gait_events!E3749</f>
        <v>IC</v>
      </c>
      <c r="I3519">
        <f>IF(gait_events!F3749&lt;&gt;"",gait_events!F3749,NA())</f>
        <v>284</v>
      </c>
      <c r="J3519">
        <f>IF(gait_events!G3749&lt;&gt;"",gait_events!G3749,NA())</f>
        <v>283</v>
      </c>
      <c r="K3519">
        <f t="shared" si="432"/>
        <v>1</v>
      </c>
      <c r="L3519">
        <f t="shared" si="433"/>
        <v>5</v>
      </c>
      <c r="M3519">
        <f t="shared" si="434"/>
        <v>1</v>
      </c>
      <c r="N3519">
        <f t="shared" si="435"/>
        <v>1</v>
      </c>
      <c r="O3519">
        <f t="shared" si="436"/>
        <v>1</v>
      </c>
      <c r="P3519">
        <f t="shared" si="437"/>
        <v>0</v>
      </c>
      <c r="Q3519">
        <f t="shared" si="438"/>
        <v>0</v>
      </c>
      <c r="R3519">
        <f t="shared" si="439"/>
        <v>1</v>
      </c>
    </row>
    <row r="3520" spans="1:18" x14ac:dyDescent="0.25">
      <c r="A3520" t="str">
        <f>gait_events!B3750</f>
        <v>pp075</v>
      </c>
      <c r="B3520" t="str">
        <f>VLOOKUP(A3520,participants!A:B,2,0)</f>
        <v>M</v>
      </c>
      <c r="C3520">
        <f>VLOOKUP(A3520,participants!A:C,3,0)</f>
        <v>59</v>
      </c>
      <c r="D3520" t="str">
        <f>VLOOKUP(A3520,participants!A:F,6,0)</f>
        <v>PD</v>
      </c>
      <c r="E3520" t="str">
        <f>IF(LEN(SUBSTITUTE(gait_events!C3750,"_run-",""))&lt;&gt;LEN(gait_events!C3750),LEFT(RIGHT(gait_events!C3750,LEN(gait_events!C3750)-19),FIND("_run-",RIGHT(gait_events!C3750,LEN(gait_events!C3750)-19),1)-1),RIGHT(gait_events!C3750,LEN(gait_events!C3750)-19))</f>
        <v>Fast</v>
      </c>
      <c r="F3520" t="str">
        <f>IF(LEN(SUBSTITUTE(gait_events!C3750,"_run-",""))&lt;&gt;LEN(gait_events!C3750),RIGHT(gait_events!C3750,LEN(gait_events!C3750)-FIND("_run-",gait_events!C3750,1)-4),"")</f>
        <v>on</v>
      </c>
      <c r="G3520" t="str">
        <f>gait_events!D3750</f>
        <v>left_ankle</v>
      </c>
      <c r="H3520" t="str">
        <f>gait_events!E3750</f>
        <v>IC</v>
      </c>
      <c r="I3520">
        <f>IF(gait_events!F3750&lt;&gt;"",gait_events!F3750,NA())</f>
        <v>452</v>
      </c>
      <c r="J3520">
        <f>IF(gait_events!G3750&lt;&gt;"",gait_events!G3750,NA())</f>
        <v>452</v>
      </c>
      <c r="K3520">
        <f t="shared" si="432"/>
        <v>0</v>
      </c>
      <c r="L3520">
        <f t="shared" si="433"/>
        <v>0</v>
      </c>
      <c r="M3520">
        <f t="shared" si="434"/>
        <v>1</v>
      </c>
      <c r="N3520">
        <f t="shared" si="435"/>
        <v>1</v>
      </c>
      <c r="O3520">
        <f t="shared" si="436"/>
        <v>1</v>
      </c>
      <c r="P3520">
        <f t="shared" si="437"/>
        <v>0</v>
      </c>
      <c r="Q3520">
        <f t="shared" si="438"/>
        <v>0</v>
      </c>
      <c r="R3520">
        <f t="shared" si="439"/>
        <v>1</v>
      </c>
    </row>
    <row r="3521" spans="1:18" x14ac:dyDescent="0.25">
      <c r="A3521" t="str">
        <f>gait_events!B3751</f>
        <v>pp075</v>
      </c>
      <c r="B3521" t="str">
        <f>VLOOKUP(A3521,participants!A:B,2,0)</f>
        <v>M</v>
      </c>
      <c r="C3521">
        <f>VLOOKUP(A3521,participants!A:C,3,0)</f>
        <v>59</v>
      </c>
      <c r="D3521" t="str">
        <f>VLOOKUP(A3521,participants!A:F,6,0)</f>
        <v>PD</v>
      </c>
      <c r="E3521" t="str">
        <f>IF(LEN(SUBSTITUTE(gait_events!C3751,"_run-",""))&lt;&gt;LEN(gait_events!C3751),LEFT(RIGHT(gait_events!C3751,LEN(gait_events!C3751)-19),FIND("_run-",RIGHT(gait_events!C3751,LEN(gait_events!C3751)-19),1)-1),RIGHT(gait_events!C3751,LEN(gait_events!C3751)-19))</f>
        <v>Fast</v>
      </c>
      <c r="F3521" t="str">
        <f>IF(LEN(SUBSTITUTE(gait_events!C3751,"_run-",""))&lt;&gt;LEN(gait_events!C3751),RIGHT(gait_events!C3751,LEN(gait_events!C3751)-FIND("_run-",gait_events!C3751,1)-4),"")</f>
        <v>on</v>
      </c>
      <c r="G3521" t="str">
        <f>gait_events!D3751</f>
        <v>left_ankle</v>
      </c>
      <c r="H3521" t="str">
        <f>gait_events!E3751</f>
        <v>FC</v>
      </c>
      <c r="I3521">
        <f>IF(gait_events!F3751&lt;&gt;"",gait_events!F3751,NA())</f>
        <v>46</v>
      </c>
      <c r="J3521">
        <f>IF(gait_events!G3751&lt;&gt;"",gait_events!G3751,NA())</f>
        <v>46</v>
      </c>
      <c r="K3521">
        <f t="shared" si="432"/>
        <v>0</v>
      </c>
      <c r="L3521">
        <f t="shared" si="433"/>
        <v>0</v>
      </c>
      <c r="M3521">
        <f t="shared" si="434"/>
        <v>1</v>
      </c>
      <c r="N3521">
        <f t="shared" si="435"/>
        <v>1</v>
      </c>
      <c r="O3521">
        <f t="shared" si="436"/>
        <v>1</v>
      </c>
      <c r="P3521">
        <f t="shared" si="437"/>
        <v>0</v>
      </c>
      <c r="Q3521">
        <f t="shared" si="438"/>
        <v>0</v>
      </c>
      <c r="R3521">
        <f t="shared" si="439"/>
        <v>1</v>
      </c>
    </row>
    <row r="3522" spans="1:18" x14ac:dyDescent="0.25">
      <c r="A3522" t="str">
        <f>gait_events!B3752</f>
        <v>pp075</v>
      </c>
      <c r="B3522" t="str">
        <f>VLOOKUP(A3522,participants!A:B,2,0)</f>
        <v>M</v>
      </c>
      <c r="C3522">
        <f>VLOOKUP(A3522,participants!A:C,3,0)</f>
        <v>59</v>
      </c>
      <c r="D3522" t="str">
        <f>VLOOKUP(A3522,participants!A:F,6,0)</f>
        <v>PD</v>
      </c>
      <c r="E3522" t="str">
        <f>IF(LEN(SUBSTITUTE(gait_events!C3752,"_run-",""))&lt;&gt;LEN(gait_events!C3752),LEFT(RIGHT(gait_events!C3752,LEN(gait_events!C3752)-19),FIND("_run-",RIGHT(gait_events!C3752,LEN(gait_events!C3752)-19),1)-1),RIGHT(gait_events!C3752,LEN(gait_events!C3752)-19))</f>
        <v>Fast</v>
      </c>
      <c r="F3522" t="str">
        <f>IF(LEN(SUBSTITUTE(gait_events!C3752,"_run-",""))&lt;&gt;LEN(gait_events!C3752),RIGHT(gait_events!C3752,LEN(gait_events!C3752)-FIND("_run-",gait_events!C3752,1)-4),"")</f>
        <v>on</v>
      </c>
      <c r="G3522" t="str">
        <f>gait_events!D3752</f>
        <v>left_ankle</v>
      </c>
      <c r="H3522" t="str">
        <f>gait_events!E3752</f>
        <v>FC</v>
      </c>
      <c r="I3522">
        <f>IF(gait_events!F3752&lt;&gt;"",gait_events!F3752,NA())</f>
        <v>217</v>
      </c>
      <c r="J3522">
        <f>IF(gait_events!G3752&lt;&gt;"",gait_events!G3752,NA())</f>
        <v>217</v>
      </c>
      <c r="K3522">
        <f t="shared" ref="K3522:K3585" si="440">I3522-J3522</f>
        <v>0</v>
      </c>
      <c r="L3522">
        <f t="shared" ref="L3522:L3585" si="441">K3522*5</f>
        <v>0</v>
      </c>
      <c r="M3522">
        <f t="shared" ref="M3522:M3585" si="442">IF(NOT(ISNA(I3522)),1,0)</f>
        <v>1</v>
      </c>
      <c r="N3522">
        <f t="shared" ref="N3522:N3585" si="443">IF(NOT(ISNA(J3522)),1,0)</f>
        <v>1</v>
      </c>
      <c r="O3522">
        <f t="shared" ref="O3522:O3585" si="444">IF(AND(NOT(ISNA(I3522)),NOT(ISNA(J3522))),1,0)</f>
        <v>1</v>
      </c>
      <c r="P3522">
        <f t="shared" ref="P3522:P3585" si="445">IF(AND(NOT(ISNA(I3522)),ISNA(J3522)),1,0)</f>
        <v>0</v>
      </c>
      <c r="Q3522">
        <f t="shared" ref="Q3522:Q3585" si="446">IF(AND(ISNA(I3522),NOT(ISNA(J3522))),1,0)</f>
        <v>0</v>
      </c>
      <c r="R3522">
        <f t="shared" ref="R3522:R3585" si="447">IF(SUM(O3522:Q3522)&lt;&gt;1,"ERROR",1)</f>
        <v>1</v>
      </c>
    </row>
    <row r="3523" spans="1:18" x14ac:dyDescent="0.25">
      <c r="A3523" t="str">
        <f>gait_events!B3753</f>
        <v>pp075</v>
      </c>
      <c r="B3523" t="str">
        <f>VLOOKUP(A3523,participants!A:B,2,0)</f>
        <v>M</v>
      </c>
      <c r="C3523">
        <f>VLOOKUP(A3523,participants!A:C,3,0)</f>
        <v>59</v>
      </c>
      <c r="D3523" t="str">
        <f>VLOOKUP(A3523,participants!A:F,6,0)</f>
        <v>PD</v>
      </c>
      <c r="E3523" t="str">
        <f>IF(LEN(SUBSTITUTE(gait_events!C3753,"_run-",""))&lt;&gt;LEN(gait_events!C3753),LEFT(RIGHT(gait_events!C3753,LEN(gait_events!C3753)-19),FIND("_run-",RIGHT(gait_events!C3753,LEN(gait_events!C3753)-19),1)-1),RIGHT(gait_events!C3753,LEN(gait_events!C3753)-19))</f>
        <v>Fast</v>
      </c>
      <c r="F3523" t="str">
        <f>IF(LEN(SUBSTITUTE(gait_events!C3753,"_run-",""))&lt;&gt;LEN(gait_events!C3753),RIGHT(gait_events!C3753,LEN(gait_events!C3753)-FIND("_run-",gait_events!C3753,1)-4),"")</f>
        <v>on</v>
      </c>
      <c r="G3523" t="str">
        <f>gait_events!D3753</f>
        <v>left_ankle</v>
      </c>
      <c r="H3523" t="str">
        <f>gait_events!E3753</f>
        <v>FC</v>
      </c>
      <c r="I3523">
        <f>IF(gait_events!F3753&lt;&gt;"",gait_events!F3753,NA())</f>
        <v>387</v>
      </c>
      <c r="J3523">
        <f>IF(gait_events!G3753&lt;&gt;"",gait_events!G3753,NA())</f>
        <v>388</v>
      </c>
      <c r="K3523">
        <f t="shared" si="440"/>
        <v>-1</v>
      </c>
      <c r="L3523">
        <f t="shared" si="441"/>
        <v>-5</v>
      </c>
      <c r="M3523">
        <f t="shared" si="442"/>
        <v>1</v>
      </c>
      <c r="N3523">
        <f t="shared" si="443"/>
        <v>1</v>
      </c>
      <c r="O3523">
        <f t="shared" si="444"/>
        <v>1</v>
      </c>
      <c r="P3523">
        <f t="shared" si="445"/>
        <v>0</v>
      </c>
      <c r="Q3523">
        <f t="shared" si="446"/>
        <v>0</v>
      </c>
      <c r="R3523">
        <f t="shared" si="447"/>
        <v>1</v>
      </c>
    </row>
    <row r="3524" spans="1:18" x14ac:dyDescent="0.25">
      <c r="A3524" t="str">
        <f>gait_events!B3754</f>
        <v>pp075</v>
      </c>
      <c r="B3524" t="str">
        <f>VLOOKUP(A3524,participants!A:B,2,0)</f>
        <v>M</v>
      </c>
      <c r="C3524">
        <f>VLOOKUP(A3524,participants!A:C,3,0)</f>
        <v>59</v>
      </c>
      <c r="D3524" t="str">
        <f>VLOOKUP(A3524,participants!A:F,6,0)</f>
        <v>PD</v>
      </c>
      <c r="E3524" t="str">
        <f>IF(LEN(SUBSTITUTE(gait_events!C3754,"_run-",""))&lt;&gt;LEN(gait_events!C3754),LEFT(RIGHT(gait_events!C3754,LEN(gait_events!C3754)-19),FIND("_run-",RIGHT(gait_events!C3754,LEN(gait_events!C3754)-19),1)-1),RIGHT(gait_events!C3754,LEN(gait_events!C3754)-19))</f>
        <v>Fast</v>
      </c>
      <c r="F3524" t="str">
        <f>IF(LEN(SUBSTITUTE(gait_events!C3754,"_run-",""))&lt;&gt;LEN(gait_events!C3754),RIGHT(gait_events!C3754,LEN(gait_events!C3754)-FIND("_run-",gait_events!C3754,1)-4),"")</f>
        <v>on</v>
      </c>
      <c r="G3524" t="str">
        <f>gait_events!D3754</f>
        <v>left_ankle</v>
      </c>
      <c r="H3524" t="str">
        <f>gait_events!E3754</f>
        <v>FC</v>
      </c>
      <c r="I3524">
        <f>IF(gait_events!F3754&lt;&gt;"",gait_events!F3754,NA())</f>
        <v>561</v>
      </c>
      <c r="J3524">
        <f>IF(gait_events!G3754&lt;&gt;"",gait_events!G3754,NA())</f>
        <v>561</v>
      </c>
      <c r="K3524">
        <f t="shared" si="440"/>
        <v>0</v>
      </c>
      <c r="L3524">
        <f t="shared" si="441"/>
        <v>0</v>
      </c>
      <c r="M3524">
        <f t="shared" si="442"/>
        <v>1</v>
      </c>
      <c r="N3524">
        <f t="shared" si="443"/>
        <v>1</v>
      </c>
      <c r="O3524">
        <f t="shared" si="444"/>
        <v>1</v>
      </c>
      <c r="P3524">
        <f t="shared" si="445"/>
        <v>0</v>
      </c>
      <c r="Q3524">
        <f t="shared" si="446"/>
        <v>0</v>
      </c>
      <c r="R3524">
        <f t="shared" si="447"/>
        <v>1</v>
      </c>
    </row>
    <row r="3525" spans="1:18" x14ac:dyDescent="0.25">
      <c r="A3525" t="str">
        <f>gait_events!B3755</f>
        <v>pp075</v>
      </c>
      <c r="B3525" t="str">
        <f>VLOOKUP(A3525,participants!A:B,2,0)</f>
        <v>M</v>
      </c>
      <c r="C3525">
        <f>VLOOKUP(A3525,participants!A:C,3,0)</f>
        <v>59</v>
      </c>
      <c r="D3525" t="str">
        <f>VLOOKUP(A3525,participants!A:F,6,0)</f>
        <v>PD</v>
      </c>
      <c r="E3525" t="str">
        <f>IF(LEN(SUBSTITUTE(gait_events!C3755,"_run-",""))&lt;&gt;LEN(gait_events!C3755),LEFT(RIGHT(gait_events!C3755,LEN(gait_events!C3755)-19),FIND("_run-",RIGHT(gait_events!C3755,LEN(gait_events!C3755)-19),1)-1),RIGHT(gait_events!C3755,LEN(gait_events!C3755)-19))</f>
        <v>Fast</v>
      </c>
      <c r="F3525" t="str">
        <f>IF(LEN(SUBSTITUTE(gait_events!C3755,"_run-",""))&lt;&gt;LEN(gait_events!C3755),RIGHT(gait_events!C3755,LEN(gait_events!C3755)-FIND("_run-",gait_events!C3755,1)-4),"")</f>
        <v>on</v>
      </c>
      <c r="G3525" t="str">
        <f>gait_events!D3755</f>
        <v>right_ankle</v>
      </c>
      <c r="H3525" t="str">
        <f>gait_events!E3755</f>
        <v>IC</v>
      </c>
      <c r="I3525">
        <f>IF(gait_events!F3755&lt;&gt;"",gait_events!F3755,NA())</f>
        <v>27</v>
      </c>
      <c r="J3525">
        <f>IF(gait_events!G3755&lt;&gt;"",gait_events!G3755,NA())</f>
        <v>27</v>
      </c>
      <c r="K3525">
        <f t="shared" si="440"/>
        <v>0</v>
      </c>
      <c r="L3525">
        <f t="shared" si="441"/>
        <v>0</v>
      </c>
      <c r="M3525">
        <f t="shared" si="442"/>
        <v>1</v>
      </c>
      <c r="N3525">
        <f t="shared" si="443"/>
        <v>1</v>
      </c>
      <c r="O3525">
        <f t="shared" si="444"/>
        <v>1</v>
      </c>
      <c r="P3525">
        <f t="shared" si="445"/>
        <v>0</v>
      </c>
      <c r="Q3525">
        <f t="shared" si="446"/>
        <v>0</v>
      </c>
      <c r="R3525">
        <f t="shared" si="447"/>
        <v>1</v>
      </c>
    </row>
    <row r="3526" spans="1:18" x14ac:dyDescent="0.25">
      <c r="A3526" t="str">
        <f>gait_events!B3756</f>
        <v>pp075</v>
      </c>
      <c r="B3526" t="str">
        <f>VLOOKUP(A3526,participants!A:B,2,0)</f>
        <v>M</v>
      </c>
      <c r="C3526">
        <f>VLOOKUP(A3526,participants!A:C,3,0)</f>
        <v>59</v>
      </c>
      <c r="D3526" t="str">
        <f>VLOOKUP(A3526,participants!A:F,6,0)</f>
        <v>PD</v>
      </c>
      <c r="E3526" t="str">
        <f>IF(LEN(SUBSTITUTE(gait_events!C3756,"_run-",""))&lt;&gt;LEN(gait_events!C3756),LEFT(RIGHT(gait_events!C3756,LEN(gait_events!C3756)-19),FIND("_run-",RIGHT(gait_events!C3756,LEN(gait_events!C3756)-19),1)-1),RIGHT(gait_events!C3756,LEN(gait_events!C3756)-19))</f>
        <v>Fast</v>
      </c>
      <c r="F3526" t="str">
        <f>IF(LEN(SUBSTITUTE(gait_events!C3756,"_run-",""))&lt;&gt;LEN(gait_events!C3756),RIGHT(gait_events!C3756,LEN(gait_events!C3756)-FIND("_run-",gait_events!C3756,1)-4),"")</f>
        <v>on</v>
      </c>
      <c r="G3526" t="str">
        <f>gait_events!D3756</f>
        <v>right_ankle</v>
      </c>
      <c r="H3526" t="str">
        <f>gait_events!E3756</f>
        <v>IC</v>
      </c>
      <c r="I3526">
        <f>IF(gait_events!F3756&lt;&gt;"",gait_events!F3756,NA())</f>
        <v>201</v>
      </c>
      <c r="J3526">
        <f>IF(gait_events!G3756&lt;&gt;"",gait_events!G3756,NA())</f>
        <v>197</v>
      </c>
      <c r="K3526">
        <f t="shared" si="440"/>
        <v>4</v>
      </c>
      <c r="L3526">
        <f t="shared" si="441"/>
        <v>20</v>
      </c>
      <c r="M3526">
        <f t="shared" si="442"/>
        <v>1</v>
      </c>
      <c r="N3526">
        <f t="shared" si="443"/>
        <v>1</v>
      </c>
      <c r="O3526">
        <f t="shared" si="444"/>
        <v>1</v>
      </c>
      <c r="P3526">
        <f t="shared" si="445"/>
        <v>0</v>
      </c>
      <c r="Q3526">
        <f t="shared" si="446"/>
        <v>0</v>
      </c>
      <c r="R3526">
        <f t="shared" si="447"/>
        <v>1</v>
      </c>
    </row>
    <row r="3527" spans="1:18" x14ac:dyDescent="0.25">
      <c r="A3527" t="str">
        <f>gait_events!B3757</f>
        <v>pp075</v>
      </c>
      <c r="B3527" t="str">
        <f>VLOOKUP(A3527,participants!A:B,2,0)</f>
        <v>M</v>
      </c>
      <c r="C3527">
        <f>VLOOKUP(A3527,participants!A:C,3,0)</f>
        <v>59</v>
      </c>
      <c r="D3527" t="str">
        <f>VLOOKUP(A3527,participants!A:F,6,0)</f>
        <v>PD</v>
      </c>
      <c r="E3527" t="str">
        <f>IF(LEN(SUBSTITUTE(gait_events!C3757,"_run-",""))&lt;&gt;LEN(gait_events!C3757),LEFT(RIGHT(gait_events!C3757,LEN(gait_events!C3757)-19),FIND("_run-",RIGHT(gait_events!C3757,LEN(gait_events!C3757)-19),1)-1),RIGHT(gait_events!C3757,LEN(gait_events!C3757)-19))</f>
        <v>Fast</v>
      </c>
      <c r="F3527" t="str">
        <f>IF(LEN(SUBSTITUTE(gait_events!C3757,"_run-",""))&lt;&gt;LEN(gait_events!C3757),RIGHT(gait_events!C3757,LEN(gait_events!C3757)-FIND("_run-",gait_events!C3757,1)-4),"")</f>
        <v>on</v>
      </c>
      <c r="G3527" t="str">
        <f>gait_events!D3757</f>
        <v>right_ankle</v>
      </c>
      <c r="H3527" t="str">
        <f>gait_events!E3757</f>
        <v>IC</v>
      </c>
      <c r="I3527">
        <f>IF(gait_events!F3757&lt;&gt;"",gait_events!F3757,NA())</f>
        <v>365</v>
      </c>
      <c r="J3527">
        <f>IF(gait_events!G3757&lt;&gt;"",gait_events!G3757,NA())</f>
        <v>365</v>
      </c>
      <c r="K3527">
        <f t="shared" si="440"/>
        <v>0</v>
      </c>
      <c r="L3527">
        <f t="shared" si="441"/>
        <v>0</v>
      </c>
      <c r="M3527">
        <f t="shared" si="442"/>
        <v>1</v>
      </c>
      <c r="N3527">
        <f t="shared" si="443"/>
        <v>1</v>
      </c>
      <c r="O3527">
        <f t="shared" si="444"/>
        <v>1</v>
      </c>
      <c r="P3527">
        <f t="shared" si="445"/>
        <v>0</v>
      </c>
      <c r="Q3527">
        <f t="shared" si="446"/>
        <v>0</v>
      </c>
      <c r="R3527">
        <f t="shared" si="447"/>
        <v>1</v>
      </c>
    </row>
    <row r="3528" spans="1:18" x14ac:dyDescent="0.25">
      <c r="A3528" t="str">
        <f>gait_events!B3758</f>
        <v>pp075</v>
      </c>
      <c r="B3528" t="str">
        <f>VLOOKUP(A3528,participants!A:B,2,0)</f>
        <v>M</v>
      </c>
      <c r="C3528">
        <f>VLOOKUP(A3528,participants!A:C,3,0)</f>
        <v>59</v>
      </c>
      <c r="D3528" t="str">
        <f>VLOOKUP(A3528,participants!A:F,6,0)</f>
        <v>PD</v>
      </c>
      <c r="E3528" t="str">
        <f>IF(LEN(SUBSTITUTE(gait_events!C3758,"_run-",""))&lt;&gt;LEN(gait_events!C3758),LEFT(RIGHT(gait_events!C3758,LEN(gait_events!C3758)-19),FIND("_run-",RIGHT(gait_events!C3758,LEN(gait_events!C3758)-19),1)-1),RIGHT(gait_events!C3758,LEN(gait_events!C3758)-19))</f>
        <v>Fast</v>
      </c>
      <c r="F3528" t="str">
        <f>IF(LEN(SUBSTITUTE(gait_events!C3758,"_run-",""))&lt;&gt;LEN(gait_events!C3758),RIGHT(gait_events!C3758,LEN(gait_events!C3758)-FIND("_run-",gait_events!C3758,1)-4),"")</f>
        <v>on</v>
      </c>
      <c r="G3528" t="str">
        <f>gait_events!D3758</f>
        <v>right_ankle</v>
      </c>
      <c r="H3528" t="str">
        <f>gait_events!E3758</f>
        <v>IC</v>
      </c>
      <c r="I3528">
        <f>IF(gait_events!F3758&lt;&gt;"",gait_events!F3758,NA())</f>
        <v>537</v>
      </c>
      <c r="J3528">
        <f>IF(gait_events!G3758&lt;&gt;"",gait_events!G3758,NA())</f>
        <v>538</v>
      </c>
      <c r="K3528">
        <f t="shared" si="440"/>
        <v>-1</v>
      </c>
      <c r="L3528">
        <f t="shared" si="441"/>
        <v>-5</v>
      </c>
      <c r="M3528">
        <f t="shared" si="442"/>
        <v>1</v>
      </c>
      <c r="N3528">
        <f t="shared" si="443"/>
        <v>1</v>
      </c>
      <c r="O3528">
        <f t="shared" si="444"/>
        <v>1</v>
      </c>
      <c r="P3528">
        <f t="shared" si="445"/>
        <v>0</v>
      </c>
      <c r="Q3528">
        <f t="shared" si="446"/>
        <v>0</v>
      </c>
      <c r="R3528">
        <f t="shared" si="447"/>
        <v>1</v>
      </c>
    </row>
    <row r="3529" spans="1:18" x14ac:dyDescent="0.25">
      <c r="A3529" t="str">
        <f>gait_events!B3759</f>
        <v>pp075</v>
      </c>
      <c r="B3529" t="str">
        <f>VLOOKUP(A3529,participants!A:B,2,0)</f>
        <v>M</v>
      </c>
      <c r="C3529">
        <f>VLOOKUP(A3529,participants!A:C,3,0)</f>
        <v>59</v>
      </c>
      <c r="D3529" t="str">
        <f>VLOOKUP(A3529,participants!A:F,6,0)</f>
        <v>PD</v>
      </c>
      <c r="E3529" t="str">
        <f>IF(LEN(SUBSTITUTE(gait_events!C3759,"_run-",""))&lt;&gt;LEN(gait_events!C3759),LEFT(RIGHT(gait_events!C3759,LEN(gait_events!C3759)-19),FIND("_run-",RIGHT(gait_events!C3759,LEN(gait_events!C3759)-19),1)-1),RIGHT(gait_events!C3759,LEN(gait_events!C3759)-19))</f>
        <v>Fast</v>
      </c>
      <c r="F3529" t="str">
        <f>IF(LEN(SUBSTITUTE(gait_events!C3759,"_run-",""))&lt;&gt;LEN(gait_events!C3759),RIGHT(gait_events!C3759,LEN(gait_events!C3759)-FIND("_run-",gait_events!C3759,1)-4),"")</f>
        <v>on</v>
      </c>
      <c r="G3529" t="str">
        <f>gait_events!D3759</f>
        <v>right_ankle</v>
      </c>
      <c r="H3529" t="str">
        <f>gait_events!E3759</f>
        <v>FC</v>
      </c>
      <c r="I3529">
        <f>IF(gait_events!F3759&lt;&gt;"",gait_events!F3759,NA())</f>
        <v>131</v>
      </c>
      <c r="J3529">
        <f>IF(gait_events!G3759&lt;&gt;"",gait_events!G3759,NA())</f>
        <v>134</v>
      </c>
      <c r="K3529">
        <f t="shared" si="440"/>
        <v>-3</v>
      </c>
      <c r="L3529">
        <f t="shared" si="441"/>
        <v>-15</v>
      </c>
      <c r="M3529">
        <f t="shared" si="442"/>
        <v>1</v>
      </c>
      <c r="N3529">
        <f t="shared" si="443"/>
        <v>1</v>
      </c>
      <c r="O3529">
        <f t="shared" si="444"/>
        <v>1</v>
      </c>
      <c r="P3529">
        <f t="shared" si="445"/>
        <v>0</v>
      </c>
      <c r="Q3529">
        <f t="shared" si="446"/>
        <v>0</v>
      </c>
      <c r="R3529">
        <f t="shared" si="447"/>
        <v>1</v>
      </c>
    </row>
    <row r="3530" spans="1:18" x14ac:dyDescent="0.25">
      <c r="A3530" t="str">
        <f>gait_events!B3760</f>
        <v>pp075</v>
      </c>
      <c r="B3530" t="str">
        <f>VLOOKUP(A3530,participants!A:B,2,0)</f>
        <v>M</v>
      </c>
      <c r="C3530">
        <f>VLOOKUP(A3530,participants!A:C,3,0)</f>
        <v>59</v>
      </c>
      <c r="D3530" t="str">
        <f>VLOOKUP(A3530,participants!A:F,6,0)</f>
        <v>PD</v>
      </c>
      <c r="E3530" t="str">
        <f>IF(LEN(SUBSTITUTE(gait_events!C3760,"_run-",""))&lt;&gt;LEN(gait_events!C3760),LEFT(RIGHT(gait_events!C3760,LEN(gait_events!C3760)-19),FIND("_run-",RIGHT(gait_events!C3760,LEN(gait_events!C3760)-19),1)-1),RIGHT(gait_events!C3760,LEN(gait_events!C3760)-19))</f>
        <v>Fast</v>
      </c>
      <c r="F3530" t="str">
        <f>IF(LEN(SUBSTITUTE(gait_events!C3760,"_run-",""))&lt;&gt;LEN(gait_events!C3760),RIGHT(gait_events!C3760,LEN(gait_events!C3760)-FIND("_run-",gait_events!C3760,1)-4),"")</f>
        <v>on</v>
      </c>
      <c r="G3530" t="str">
        <f>gait_events!D3760</f>
        <v>right_ankle</v>
      </c>
      <c r="H3530" t="str">
        <f>gait_events!E3760</f>
        <v>FC</v>
      </c>
      <c r="I3530">
        <f>IF(gait_events!F3760&lt;&gt;"",gait_events!F3760,NA())</f>
        <v>300</v>
      </c>
      <c r="J3530">
        <f>IF(gait_events!G3760&lt;&gt;"",gait_events!G3760,NA())</f>
        <v>302</v>
      </c>
      <c r="K3530">
        <f t="shared" si="440"/>
        <v>-2</v>
      </c>
      <c r="L3530">
        <f t="shared" si="441"/>
        <v>-10</v>
      </c>
      <c r="M3530">
        <f t="shared" si="442"/>
        <v>1</v>
      </c>
      <c r="N3530">
        <f t="shared" si="443"/>
        <v>1</v>
      </c>
      <c r="O3530">
        <f t="shared" si="444"/>
        <v>1</v>
      </c>
      <c r="P3530">
        <f t="shared" si="445"/>
        <v>0</v>
      </c>
      <c r="Q3530">
        <f t="shared" si="446"/>
        <v>0</v>
      </c>
      <c r="R3530">
        <f t="shared" si="447"/>
        <v>1</v>
      </c>
    </row>
    <row r="3531" spans="1:18" x14ac:dyDescent="0.25">
      <c r="A3531" t="str">
        <f>gait_events!B3761</f>
        <v>pp075</v>
      </c>
      <c r="B3531" t="str">
        <f>VLOOKUP(A3531,participants!A:B,2,0)</f>
        <v>M</v>
      </c>
      <c r="C3531">
        <f>VLOOKUP(A3531,participants!A:C,3,0)</f>
        <v>59</v>
      </c>
      <c r="D3531" t="str">
        <f>VLOOKUP(A3531,participants!A:F,6,0)</f>
        <v>PD</v>
      </c>
      <c r="E3531" t="str">
        <f>IF(LEN(SUBSTITUTE(gait_events!C3761,"_run-",""))&lt;&gt;LEN(gait_events!C3761),LEFT(RIGHT(gait_events!C3761,LEN(gait_events!C3761)-19),FIND("_run-",RIGHT(gait_events!C3761,LEN(gait_events!C3761)-19),1)-1),RIGHT(gait_events!C3761,LEN(gait_events!C3761)-19))</f>
        <v>Fast</v>
      </c>
      <c r="F3531" t="str">
        <f>IF(LEN(SUBSTITUTE(gait_events!C3761,"_run-",""))&lt;&gt;LEN(gait_events!C3761),RIGHT(gait_events!C3761,LEN(gait_events!C3761)-FIND("_run-",gait_events!C3761,1)-4),"")</f>
        <v>on</v>
      </c>
      <c r="G3531" t="str">
        <f>gait_events!D3761</f>
        <v>right_ankle</v>
      </c>
      <c r="H3531" t="str">
        <f>gait_events!E3761</f>
        <v>FC</v>
      </c>
      <c r="I3531">
        <f>IF(gait_events!F3761&lt;&gt;"",gait_events!F3761,NA())</f>
        <v>473</v>
      </c>
      <c r="J3531">
        <f>IF(gait_events!G3761&lt;&gt;"",gait_events!G3761,NA())</f>
        <v>475</v>
      </c>
      <c r="K3531">
        <f t="shared" si="440"/>
        <v>-2</v>
      </c>
      <c r="L3531">
        <f t="shared" si="441"/>
        <v>-10</v>
      </c>
      <c r="M3531">
        <f t="shared" si="442"/>
        <v>1</v>
      </c>
      <c r="N3531">
        <f t="shared" si="443"/>
        <v>1</v>
      </c>
      <c r="O3531">
        <f t="shared" si="444"/>
        <v>1</v>
      </c>
      <c r="P3531">
        <f t="shared" si="445"/>
        <v>0</v>
      </c>
      <c r="Q3531">
        <f t="shared" si="446"/>
        <v>0</v>
      </c>
      <c r="R3531">
        <f t="shared" si="447"/>
        <v>1</v>
      </c>
    </row>
    <row r="3532" spans="1:18" x14ac:dyDescent="0.25">
      <c r="A3532" t="str">
        <f>gait_events!B3762</f>
        <v>pp075</v>
      </c>
      <c r="B3532" t="str">
        <f>VLOOKUP(A3532,participants!A:B,2,0)</f>
        <v>M</v>
      </c>
      <c r="C3532">
        <f>VLOOKUP(A3532,participants!A:C,3,0)</f>
        <v>59</v>
      </c>
      <c r="D3532" t="str">
        <f>VLOOKUP(A3532,participants!A:F,6,0)</f>
        <v>PD</v>
      </c>
      <c r="E3532" t="str">
        <f>IF(LEN(SUBSTITUTE(gait_events!C3762,"_run-",""))&lt;&gt;LEN(gait_events!C3762),LEFT(RIGHT(gait_events!C3762,LEN(gait_events!C3762)-19),FIND("_run-",RIGHT(gait_events!C3762,LEN(gait_events!C3762)-19),1)-1),RIGHT(gait_events!C3762,LEN(gait_events!C3762)-19))</f>
        <v>Fast</v>
      </c>
      <c r="F3532" t="str">
        <f>IF(LEN(SUBSTITUTE(gait_events!C3762,"_run-",""))&lt;&gt;LEN(gait_events!C3762),RIGHT(gait_events!C3762,LEN(gait_events!C3762)-FIND("_run-",gait_events!C3762,1)-4),"")</f>
        <v>on</v>
      </c>
      <c r="G3532" t="str">
        <f>gait_events!D3762</f>
        <v>left_shank</v>
      </c>
      <c r="H3532" t="str">
        <f>gait_events!E3762</f>
        <v>IC</v>
      </c>
      <c r="I3532">
        <f>IF(gait_events!F3762&lt;&gt;"",gait_events!F3762,NA())</f>
        <v>112</v>
      </c>
      <c r="J3532">
        <f>IF(gait_events!G3762&lt;&gt;"",gait_events!G3762,NA())</f>
        <v>118</v>
      </c>
      <c r="K3532">
        <f t="shared" si="440"/>
        <v>-6</v>
      </c>
      <c r="L3532">
        <f t="shared" si="441"/>
        <v>-30</v>
      </c>
      <c r="M3532">
        <f t="shared" si="442"/>
        <v>1</v>
      </c>
      <c r="N3532">
        <f t="shared" si="443"/>
        <v>1</v>
      </c>
      <c r="O3532">
        <f t="shared" si="444"/>
        <v>1</v>
      </c>
      <c r="P3532">
        <f t="shared" si="445"/>
        <v>0</v>
      </c>
      <c r="Q3532">
        <f t="shared" si="446"/>
        <v>0</v>
      </c>
      <c r="R3532">
        <f t="shared" si="447"/>
        <v>1</v>
      </c>
    </row>
    <row r="3533" spans="1:18" x14ac:dyDescent="0.25">
      <c r="A3533" t="str">
        <f>gait_events!B3763</f>
        <v>pp075</v>
      </c>
      <c r="B3533" t="str">
        <f>VLOOKUP(A3533,participants!A:B,2,0)</f>
        <v>M</v>
      </c>
      <c r="C3533">
        <f>VLOOKUP(A3533,participants!A:C,3,0)</f>
        <v>59</v>
      </c>
      <c r="D3533" t="str">
        <f>VLOOKUP(A3533,participants!A:F,6,0)</f>
        <v>PD</v>
      </c>
      <c r="E3533" t="str">
        <f>IF(LEN(SUBSTITUTE(gait_events!C3763,"_run-",""))&lt;&gt;LEN(gait_events!C3763),LEFT(RIGHT(gait_events!C3763,LEN(gait_events!C3763)-19),FIND("_run-",RIGHT(gait_events!C3763,LEN(gait_events!C3763)-19),1)-1),RIGHT(gait_events!C3763,LEN(gait_events!C3763)-19))</f>
        <v>Fast</v>
      </c>
      <c r="F3533" t="str">
        <f>IF(LEN(SUBSTITUTE(gait_events!C3763,"_run-",""))&lt;&gt;LEN(gait_events!C3763),RIGHT(gait_events!C3763,LEN(gait_events!C3763)-FIND("_run-",gait_events!C3763,1)-4),"")</f>
        <v>on</v>
      </c>
      <c r="G3533" t="str">
        <f>gait_events!D3763</f>
        <v>left_shank</v>
      </c>
      <c r="H3533" t="str">
        <f>gait_events!E3763</f>
        <v>IC</v>
      </c>
      <c r="I3533">
        <f>IF(gait_events!F3763&lt;&gt;"",gait_events!F3763,NA())</f>
        <v>284</v>
      </c>
      <c r="J3533">
        <f>IF(gait_events!G3763&lt;&gt;"",gait_events!G3763,NA())</f>
        <v>283</v>
      </c>
      <c r="K3533">
        <f t="shared" si="440"/>
        <v>1</v>
      </c>
      <c r="L3533">
        <f t="shared" si="441"/>
        <v>5</v>
      </c>
      <c r="M3533">
        <f t="shared" si="442"/>
        <v>1</v>
      </c>
      <c r="N3533">
        <f t="shared" si="443"/>
        <v>1</v>
      </c>
      <c r="O3533">
        <f t="shared" si="444"/>
        <v>1</v>
      </c>
      <c r="P3533">
        <f t="shared" si="445"/>
        <v>0</v>
      </c>
      <c r="Q3533">
        <f t="shared" si="446"/>
        <v>0</v>
      </c>
      <c r="R3533">
        <f t="shared" si="447"/>
        <v>1</v>
      </c>
    </row>
    <row r="3534" spans="1:18" x14ac:dyDescent="0.25">
      <c r="A3534" t="str">
        <f>gait_events!B3764</f>
        <v>pp075</v>
      </c>
      <c r="B3534" t="str">
        <f>VLOOKUP(A3534,participants!A:B,2,0)</f>
        <v>M</v>
      </c>
      <c r="C3534">
        <f>VLOOKUP(A3534,participants!A:C,3,0)</f>
        <v>59</v>
      </c>
      <c r="D3534" t="str">
        <f>VLOOKUP(A3534,participants!A:F,6,0)</f>
        <v>PD</v>
      </c>
      <c r="E3534" t="str">
        <f>IF(LEN(SUBSTITUTE(gait_events!C3764,"_run-",""))&lt;&gt;LEN(gait_events!C3764),LEFT(RIGHT(gait_events!C3764,LEN(gait_events!C3764)-19),FIND("_run-",RIGHT(gait_events!C3764,LEN(gait_events!C3764)-19),1)-1),RIGHT(gait_events!C3764,LEN(gait_events!C3764)-19))</f>
        <v>Fast</v>
      </c>
      <c r="F3534" t="str">
        <f>IF(LEN(SUBSTITUTE(gait_events!C3764,"_run-",""))&lt;&gt;LEN(gait_events!C3764),RIGHT(gait_events!C3764,LEN(gait_events!C3764)-FIND("_run-",gait_events!C3764,1)-4),"")</f>
        <v>on</v>
      </c>
      <c r="G3534" t="str">
        <f>gait_events!D3764</f>
        <v>left_shank</v>
      </c>
      <c r="H3534" t="str">
        <f>gait_events!E3764</f>
        <v>IC</v>
      </c>
      <c r="I3534">
        <f>IF(gait_events!F3764&lt;&gt;"",gait_events!F3764,NA())</f>
        <v>452</v>
      </c>
      <c r="J3534">
        <f>IF(gait_events!G3764&lt;&gt;"",gait_events!G3764,NA())</f>
        <v>450</v>
      </c>
      <c r="K3534">
        <f t="shared" si="440"/>
        <v>2</v>
      </c>
      <c r="L3534">
        <f t="shared" si="441"/>
        <v>10</v>
      </c>
      <c r="M3534">
        <f t="shared" si="442"/>
        <v>1</v>
      </c>
      <c r="N3534">
        <f t="shared" si="443"/>
        <v>1</v>
      </c>
      <c r="O3534">
        <f t="shared" si="444"/>
        <v>1</v>
      </c>
      <c r="P3534">
        <f t="shared" si="445"/>
        <v>0</v>
      </c>
      <c r="Q3534">
        <f t="shared" si="446"/>
        <v>0</v>
      </c>
      <c r="R3534">
        <f t="shared" si="447"/>
        <v>1</v>
      </c>
    </row>
    <row r="3535" spans="1:18" x14ac:dyDescent="0.25">
      <c r="A3535" t="str">
        <f>gait_events!B3765</f>
        <v>pp075</v>
      </c>
      <c r="B3535" t="str">
        <f>VLOOKUP(A3535,participants!A:B,2,0)</f>
        <v>M</v>
      </c>
      <c r="C3535">
        <f>VLOOKUP(A3535,participants!A:C,3,0)</f>
        <v>59</v>
      </c>
      <c r="D3535" t="str">
        <f>VLOOKUP(A3535,participants!A:F,6,0)</f>
        <v>PD</v>
      </c>
      <c r="E3535" t="str">
        <f>IF(LEN(SUBSTITUTE(gait_events!C3765,"_run-",""))&lt;&gt;LEN(gait_events!C3765),LEFT(RIGHT(gait_events!C3765,LEN(gait_events!C3765)-19),FIND("_run-",RIGHT(gait_events!C3765,LEN(gait_events!C3765)-19),1)-1),RIGHT(gait_events!C3765,LEN(gait_events!C3765)-19))</f>
        <v>Fast</v>
      </c>
      <c r="F3535" t="str">
        <f>IF(LEN(SUBSTITUTE(gait_events!C3765,"_run-",""))&lt;&gt;LEN(gait_events!C3765),RIGHT(gait_events!C3765,LEN(gait_events!C3765)-FIND("_run-",gait_events!C3765,1)-4),"")</f>
        <v>on</v>
      </c>
      <c r="G3535" t="str">
        <f>gait_events!D3765</f>
        <v>left_shank</v>
      </c>
      <c r="H3535" t="str">
        <f>gait_events!E3765</f>
        <v>FC</v>
      </c>
      <c r="I3535">
        <f>IF(gait_events!F3765&lt;&gt;"",gait_events!F3765,NA())</f>
        <v>46</v>
      </c>
      <c r="J3535">
        <f>IF(gait_events!G3765&lt;&gt;"",gait_events!G3765,NA())</f>
        <v>48</v>
      </c>
      <c r="K3535">
        <f t="shared" si="440"/>
        <v>-2</v>
      </c>
      <c r="L3535">
        <f t="shared" si="441"/>
        <v>-10</v>
      </c>
      <c r="M3535">
        <f t="shared" si="442"/>
        <v>1</v>
      </c>
      <c r="N3535">
        <f t="shared" si="443"/>
        <v>1</v>
      </c>
      <c r="O3535">
        <f t="shared" si="444"/>
        <v>1</v>
      </c>
      <c r="P3535">
        <f t="shared" si="445"/>
        <v>0</v>
      </c>
      <c r="Q3535">
        <f t="shared" si="446"/>
        <v>0</v>
      </c>
      <c r="R3535">
        <f t="shared" si="447"/>
        <v>1</v>
      </c>
    </row>
    <row r="3536" spans="1:18" x14ac:dyDescent="0.25">
      <c r="A3536" t="str">
        <f>gait_events!B3766</f>
        <v>pp075</v>
      </c>
      <c r="B3536" t="str">
        <f>VLOOKUP(A3536,participants!A:B,2,0)</f>
        <v>M</v>
      </c>
      <c r="C3536">
        <f>VLOOKUP(A3536,participants!A:C,3,0)</f>
        <v>59</v>
      </c>
      <c r="D3536" t="str">
        <f>VLOOKUP(A3536,participants!A:F,6,0)</f>
        <v>PD</v>
      </c>
      <c r="E3536" t="str">
        <f>IF(LEN(SUBSTITUTE(gait_events!C3766,"_run-",""))&lt;&gt;LEN(gait_events!C3766),LEFT(RIGHT(gait_events!C3766,LEN(gait_events!C3766)-19),FIND("_run-",RIGHT(gait_events!C3766,LEN(gait_events!C3766)-19),1)-1),RIGHT(gait_events!C3766,LEN(gait_events!C3766)-19))</f>
        <v>Fast</v>
      </c>
      <c r="F3536" t="str">
        <f>IF(LEN(SUBSTITUTE(gait_events!C3766,"_run-",""))&lt;&gt;LEN(gait_events!C3766),RIGHT(gait_events!C3766,LEN(gait_events!C3766)-FIND("_run-",gait_events!C3766,1)-4),"")</f>
        <v>on</v>
      </c>
      <c r="G3536" t="str">
        <f>gait_events!D3766</f>
        <v>left_shank</v>
      </c>
      <c r="H3536" t="str">
        <f>gait_events!E3766</f>
        <v>FC</v>
      </c>
      <c r="I3536">
        <f>IF(gait_events!F3766&lt;&gt;"",gait_events!F3766,NA())</f>
        <v>217</v>
      </c>
      <c r="J3536">
        <f>IF(gait_events!G3766&lt;&gt;"",gait_events!G3766,NA())</f>
        <v>218</v>
      </c>
      <c r="K3536">
        <f t="shared" si="440"/>
        <v>-1</v>
      </c>
      <c r="L3536">
        <f t="shared" si="441"/>
        <v>-5</v>
      </c>
      <c r="M3536">
        <f t="shared" si="442"/>
        <v>1</v>
      </c>
      <c r="N3536">
        <f t="shared" si="443"/>
        <v>1</v>
      </c>
      <c r="O3536">
        <f t="shared" si="444"/>
        <v>1</v>
      </c>
      <c r="P3536">
        <f t="shared" si="445"/>
        <v>0</v>
      </c>
      <c r="Q3536">
        <f t="shared" si="446"/>
        <v>0</v>
      </c>
      <c r="R3536">
        <f t="shared" si="447"/>
        <v>1</v>
      </c>
    </row>
    <row r="3537" spans="1:18" x14ac:dyDescent="0.25">
      <c r="A3537" t="str">
        <f>gait_events!B3767</f>
        <v>pp075</v>
      </c>
      <c r="B3537" t="str">
        <f>VLOOKUP(A3537,participants!A:B,2,0)</f>
        <v>M</v>
      </c>
      <c r="C3537">
        <f>VLOOKUP(A3537,participants!A:C,3,0)</f>
        <v>59</v>
      </c>
      <c r="D3537" t="str">
        <f>VLOOKUP(A3537,participants!A:F,6,0)</f>
        <v>PD</v>
      </c>
      <c r="E3537" t="str">
        <f>IF(LEN(SUBSTITUTE(gait_events!C3767,"_run-",""))&lt;&gt;LEN(gait_events!C3767),LEFT(RIGHT(gait_events!C3767,LEN(gait_events!C3767)-19),FIND("_run-",RIGHT(gait_events!C3767,LEN(gait_events!C3767)-19),1)-1),RIGHT(gait_events!C3767,LEN(gait_events!C3767)-19))</f>
        <v>Fast</v>
      </c>
      <c r="F3537" t="str">
        <f>IF(LEN(SUBSTITUTE(gait_events!C3767,"_run-",""))&lt;&gt;LEN(gait_events!C3767),RIGHT(gait_events!C3767,LEN(gait_events!C3767)-FIND("_run-",gait_events!C3767,1)-4),"")</f>
        <v>on</v>
      </c>
      <c r="G3537" t="str">
        <f>gait_events!D3767</f>
        <v>left_shank</v>
      </c>
      <c r="H3537" t="str">
        <f>gait_events!E3767</f>
        <v>FC</v>
      </c>
      <c r="I3537">
        <f>IF(gait_events!F3767&lt;&gt;"",gait_events!F3767,NA())</f>
        <v>387</v>
      </c>
      <c r="J3537">
        <f>IF(gait_events!G3767&lt;&gt;"",gait_events!G3767,NA())</f>
        <v>388</v>
      </c>
      <c r="K3537">
        <f t="shared" si="440"/>
        <v>-1</v>
      </c>
      <c r="L3537">
        <f t="shared" si="441"/>
        <v>-5</v>
      </c>
      <c r="M3537">
        <f t="shared" si="442"/>
        <v>1</v>
      </c>
      <c r="N3537">
        <f t="shared" si="443"/>
        <v>1</v>
      </c>
      <c r="O3537">
        <f t="shared" si="444"/>
        <v>1</v>
      </c>
      <c r="P3537">
        <f t="shared" si="445"/>
        <v>0</v>
      </c>
      <c r="Q3537">
        <f t="shared" si="446"/>
        <v>0</v>
      </c>
      <c r="R3537">
        <f t="shared" si="447"/>
        <v>1</v>
      </c>
    </row>
    <row r="3538" spans="1:18" x14ac:dyDescent="0.25">
      <c r="A3538" t="str">
        <f>gait_events!B3768</f>
        <v>pp075</v>
      </c>
      <c r="B3538" t="str">
        <f>VLOOKUP(A3538,participants!A:B,2,0)</f>
        <v>M</v>
      </c>
      <c r="C3538">
        <f>VLOOKUP(A3538,participants!A:C,3,0)</f>
        <v>59</v>
      </c>
      <c r="D3538" t="str">
        <f>VLOOKUP(A3538,participants!A:F,6,0)</f>
        <v>PD</v>
      </c>
      <c r="E3538" t="str">
        <f>IF(LEN(SUBSTITUTE(gait_events!C3768,"_run-",""))&lt;&gt;LEN(gait_events!C3768),LEFT(RIGHT(gait_events!C3768,LEN(gait_events!C3768)-19),FIND("_run-",RIGHT(gait_events!C3768,LEN(gait_events!C3768)-19),1)-1),RIGHT(gait_events!C3768,LEN(gait_events!C3768)-19))</f>
        <v>Fast</v>
      </c>
      <c r="F3538" t="str">
        <f>IF(LEN(SUBSTITUTE(gait_events!C3768,"_run-",""))&lt;&gt;LEN(gait_events!C3768),RIGHT(gait_events!C3768,LEN(gait_events!C3768)-FIND("_run-",gait_events!C3768,1)-4),"")</f>
        <v>on</v>
      </c>
      <c r="G3538" t="str">
        <f>gait_events!D3768</f>
        <v>left_shank</v>
      </c>
      <c r="H3538" t="str">
        <f>gait_events!E3768</f>
        <v>FC</v>
      </c>
      <c r="I3538">
        <f>IF(gait_events!F3768&lt;&gt;"",gait_events!F3768,NA())</f>
        <v>561</v>
      </c>
      <c r="J3538">
        <f>IF(gait_events!G3768&lt;&gt;"",gait_events!G3768,NA())</f>
        <v>562</v>
      </c>
      <c r="K3538">
        <f t="shared" si="440"/>
        <v>-1</v>
      </c>
      <c r="L3538">
        <f t="shared" si="441"/>
        <v>-5</v>
      </c>
      <c r="M3538">
        <f t="shared" si="442"/>
        <v>1</v>
      </c>
      <c r="N3538">
        <f t="shared" si="443"/>
        <v>1</v>
      </c>
      <c r="O3538">
        <f t="shared" si="444"/>
        <v>1</v>
      </c>
      <c r="P3538">
        <f t="shared" si="445"/>
        <v>0</v>
      </c>
      <c r="Q3538">
        <f t="shared" si="446"/>
        <v>0</v>
      </c>
      <c r="R3538">
        <f t="shared" si="447"/>
        <v>1</v>
      </c>
    </row>
    <row r="3539" spans="1:18" x14ac:dyDescent="0.25">
      <c r="A3539" t="str">
        <f>gait_events!B3769</f>
        <v>pp075</v>
      </c>
      <c r="B3539" t="str">
        <f>VLOOKUP(A3539,participants!A:B,2,0)</f>
        <v>M</v>
      </c>
      <c r="C3539">
        <f>VLOOKUP(A3539,participants!A:C,3,0)</f>
        <v>59</v>
      </c>
      <c r="D3539" t="str">
        <f>VLOOKUP(A3539,participants!A:F,6,0)</f>
        <v>PD</v>
      </c>
      <c r="E3539" t="str">
        <f>IF(LEN(SUBSTITUTE(gait_events!C3769,"_run-",""))&lt;&gt;LEN(gait_events!C3769),LEFT(RIGHT(gait_events!C3769,LEN(gait_events!C3769)-19),FIND("_run-",RIGHT(gait_events!C3769,LEN(gait_events!C3769)-19),1)-1),RIGHT(gait_events!C3769,LEN(gait_events!C3769)-19))</f>
        <v>Fast</v>
      </c>
      <c r="F3539" t="str">
        <f>IF(LEN(SUBSTITUTE(gait_events!C3769,"_run-",""))&lt;&gt;LEN(gait_events!C3769),RIGHT(gait_events!C3769,LEN(gait_events!C3769)-FIND("_run-",gait_events!C3769,1)-4),"")</f>
        <v>on</v>
      </c>
      <c r="G3539" t="str">
        <f>gait_events!D3769</f>
        <v>right_shank</v>
      </c>
      <c r="H3539" t="str">
        <f>gait_events!E3769</f>
        <v>IC</v>
      </c>
      <c r="I3539">
        <f>IF(gait_events!F3769&lt;&gt;"",gait_events!F3769,NA())</f>
        <v>27</v>
      </c>
      <c r="J3539">
        <f>IF(gait_events!G3769&lt;&gt;"",gait_events!G3769,NA())</f>
        <v>29</v>
      </c>
      <c r="K3539">
        <f t="shared" si="440"/>
        <v>-2</v>
      </c>
      <c r="L3539">
        <f t="shared" si="441"/>
        <v>-10</v>
      </c>
      <c r="M3539">
        <f t="shared" si="442"/>
        <v>1</v>
      </c>
      <c r="N3539">
        <f t="shared" si="443"/>
        <v>1</v>
      </c>
      <c r="O3539">
        <f t="shared" si="444"/>
        <v>1</v>
      </c>
      <c r="P3539">
        <f t="shared" si="445"/>
        <v>0</v>
      </c>
      <c r="Q3539">
        <f t="shared" si="446"/>
        <v>0</v>
      </c>
      <c r="R3539">
        <f t="shared" si="447"/>
        <v>1</v>
      </c>
    </row>
    <row r="3540" spans="1:18" x14ac:dyDescent="0.25">
      <c r="A3540" t="str">
        <f>gait_events!B3770</f>
        <v>pp075</v>
      </c>
      <c r="B3540" t="str">
        <f>VLOOKUP(A3540,participants!A:B,2,0)</f>
        <v>M</v>
      </c>
      <c r="C3540">
        <f>VLOOKUP(A3540,participants!A:C,3,0)</f>
        <v>59</v>
      </c>
      <c r="D3540" t="str">
        <f>VLOOKUP(A3540,participants!A:F,6,0)</f>
        <v>PD</v>
      </c>
      <c r="E3540" t="str">
        <f>IF(LEN(SUBSTITUTE(gait_events!C3770,"_run-",""))&lt;&gt;LEN(gait_events!C3770),LEFT(RIGHT(gait_events!C3770,LEN(gait_events!C3770)-19),FIND("_run-",RIGHT(gait_events!C3770,LEN(gait_events!C3770)-19),1)-1),RIGHT(gait_events!C3770,LEN(gait_events!C3770)-19))</f>
        <v>Fast</v>
      </c>
      <c r="F3540" t="str">
        <f>IF(LEN(SUBSTITUTE(gait_events!C3770,"_run-",""))&lt;&gt;LEN(gait_events!C3770),RIGHT(gait_events!C3770,LEN(gait_events!C3770)-FIND("_run-",gait_events!C3770,1)-4),"")</f>
        <v>on</v>
      </c>
      <c r="G3540" t="str">
        <f>gait_events!D3770</f>
        <v>right_shank</v>
      </c>
      <c r="H3540" t="str">
        <f>gait_events!E3770</f>
        <v>IC</v>
      </c>
      <c r="I3540">
        <f>IF(gait_events!F3770&lt;&gt;"",gait_events!F3770,NA())</f>
        <v>201</v>
      </c>
      <c r="J3540">
        <f>IF(gait_events!G3770&lt;&gt;"",gait_events!G3770,NA())</f>
        <v>197</v>
      </c>
      <c r="K3540">
        <f t="shared" si="440"/>
        <v>4</v>
      </c>
      <c r="L3540">
        <f t="shared" si="441"/>
        <v>20</v>
      </c>
      <c r="M3540">
        <f t="shared" si="442"/>
        <v>1</v>
      </c>
      <c r="N3540">
        <f t="shared" si="443"/>
        <v>1</v>
      </c>
      <c r="O3540">
        <f t="shared" si="444"/>
        <v>1</v>
      </c>
      <c r="P3540">
        <f t="shared" si="445"/>
        <v>0</v>
      </c>
      <c r="Q3540">
        <f t="shared" si="446"/>
        <v>0</v>
      </c>
      <c r="R3540">
        <f t="shared" si="447"/>
        <v>1</v>
      </c>
    </row>
    <row r="3541" spans="1:18" x14ac:dyDescent="0.25">
      <c r="A3541" t="str">
        <f>gait_events!B3771</f>
        <v>pp075</v>
      </c>
      <c r="B3541" t="str">
        <f>VLOOKUP(A3541,participants!A:B,2,0)</f>
        <v>M</v>
      </c>
      <c r="C3541">
        <f>VLOOKUP(A3541,participants!A:C,3,0)</f>
        <v>59</v>
      </c>
      <c r="D3541" t="str">
        <f>VLOOKUP(A3541,participants!A:F,6,0)</f>
        <v>PD</v>
      </c>
      <c r="E3541" t="str">
        <f>IF(LEN(SUBSTITUTE(gait_events!C3771,"_run-",""))&lt;&gt;LEN(gait_events!C3771),LEFT(RIGHT(gait_events!C3771,LEN(gait_events!C3771)-19),FIND("_run-",RIGHT(gait_events!C3771,LEN(gait_events!C3771)-19),1)-1),RIGHT(gait_events!C3771,LEN(gait_events!C3771)-19))</f>
        <v>Fast</v>
      </c>
      <c r="F3541" t="str">
        <f>IF(LEN(SUBSTITUTE(gait_events!C3771,"_run-",""))&lt;&gt;LEN(gait_events!C3771),RIGHT(gait_events!C3771,LEN(gait_events!C3771)-FIND("_run-",gait_events!C3771,1)-4),"")</f>
        <v>on</v>
      </c>
      <c r="G3541" t="str">
        <f>gait_events!D3771</f>
        <v>right_shank</v>
      </c>
      <c r="H3541" t="str">
        <f>gait_events!E3771</f>
        <v>IC</v>
      </c>
      <c r="I3541">
        <f>IF(gait_events!F3771&lt;&gt;"",gait_events!F3771,NA())</f>
        <v>365</v>
      </c>
      <c r="J3541">
        <f>IF(gait_events!G3771&lt;&gt;"",gait_events!G3771,NA())</f>
        <v>366</v>
      </c>
      <c r="K3541">
        <f t="shared" si="440"/>
        <v>-1</v>
      </c>
      <c r="L3541">
        <f t="shared" si="441"/>
        <v>-5</v>
      </c>
      <c r="M3541">
        <f t="shared" si="442"/>
        <v>1</v>
      </c>
      <c r="N3541">
        <f t="shared" si="443"/>
        <v>1</v>
      </c>
      <c r="O3541">
        <f t="shared" si="444"/>
        <v>1</v>
      </c>
      <c r="P3541">
        <f t="shared" si="445"/>
        <v>0</v>
      </c>
      <c r="Q3541">
        <f t="shared" si="446"/>
        <v>0</v>
      </c>
      <c r="R3541">
        <f t="shared" si="447"/>
        <v>1</v>
      </c>
    </row>
    <row r="3542" spans="1:18" x14ac:dyDescent="0.25">
      <c r="A3542" t="str">
        <f>gait_events!B3772</f>
        <v>pp075</v>
      </c>
      <c r="B3542" t="str">
        <f>VLOOKUP(A3542,participants!A:B,2,0)</f>
        <v>M</v>
      </c>
      <c r="C3542">
        <f>VLOOKUP(A3542,participants!A:C,3,0)</f>
        <v>59</v>
      </c>
      <c r="D3542" t="str">
        <f>VLOOKUP(A3542,participants!A:F,6,0)</f>
        <v>PD</v>
      </c>
      <c r="E3542" t="str">
        <f>IF(LEN(SUBSTITUTE(gait_events!C3772,"_run-",""))&lt;&gt;LEN(gait_events!C3772),LEFT(RIGHT(gait_events!C3772,LEN(gait_events!C3772)-19),FIND("_run-",RIGHT(gait_events!C3772,LEN(gait_events!C3772)-19),1)-1),RIGHT(gait_events!C3772,LEN(gait_events!C3772)-19))</f>
        <v>Fast</v>
      </c>
      <c r="F3542" t="str">
        <f>IF(LEN(SUBSTITUTE(gait_events!C3772,"_run-",""))&lt;&gt;LEN(gait_events!C3772),RIGHT(gait_events!C3772,LEN(gait_events!C3772)-FIND("_run-",gait_events!C3772,1)-4),"")</f>
        <v>on</v>
      </c>
      <c r="G3542" t="str">
        <f>gait_events!D3772</f>
        <v>right_shank</v>
      </c>
      <c r="H3542" t="str">
        <f>gait_events!E3772</f>
        <v>IC</v>
      </c>
      <c r="I3542">
        <f>IF(gait_events!F3772&lt;&gt;"",gait_events!F3772,NA())</f>
        <v>537</v>
      </c>
      <c r="J3542">
        <f>IF(gait_events!G3772&lt;&gt;"",gait_events!G3772,NA())</f>
        <v>539</v>
      </c>
      <c r="K3542">
        <f t="shared" si="440"/>
        <v>-2</v>
      </c>
      <c r="L3542">
        <f t="shared" si="441"/>
        <v>-10</v>
      </c>
      <c r="M3542">
        <f t="shared" si="442"/>
        <v>1</v>
      </c>
      <c r="N3542">
        <f t="shared" si="443"/>
        <v>1</v>
      </c>
      <c r="O3542">
        <f t="shared" si="444"/>
        <v>1</v>
      </c>
      <c r="P3542">
        <f t="shared" si="445"/>
        <v>0</v>
      </c>
      <c r="Q3542">
        <f t="shared" si="446"/>
        <v>0</v>
      </c>
      <c r="R3542">
        <f t="shared" si="447"/>
        <v>1</v>
      </c>
    </row>
    <row r="3543" spans="1:18" x14ac:dyDescent="0.25">
      <c r="A3543" t="str">
        <f>gait_events!B3773</f>
        <v>pp075</v>
      </c>
      <c r="B3543" t="str">
        <f>VLOOKUP(A3543,participants!A:B,2,0)</f>
        <v>M</v>
      </c>
      <c r="C3543">
        <f>VLOOKUP(A3543,participants!A:C,3,0)</f>
        <v>59</v>
      </c>
      <c r="D3543" t="str">
        <f>VLOOKUP(A3543,participants!A:F,6,0)</f>
        <v>PD</v>
      </c>
      <c r="E3543" t="str">
        <f>IF(LEN(SUBSTITUTE(gait_events!C3773,"_run-",""))&lt;&gt;LEN(gait_events!C3773),LEFT(RIGHT(gait_events!C3773,LEN(gait_events!C3773)-19),FIND("_run-",RIGHT(gait_events!C3773,LEN(gait_events!C3773)-19),1)-1),RIGHT(gait_events!C3773,LEN(gait_events!C3773)-19))</f>
        <v>Fast</v>
      </c>
      <c r="F3543" t="str">
        <f>IF(LEN(SUBSTITUTE(gait_events!C3773,"_run-",""))&lt;&gt;LEN(gait_events!C3773),RIGHT(gait_events!C3773,LEN(gait_events!C3773)-FIND("_run-",gait_events!C3773,1)-4),"")</f>
        <v>on</v>
      </c>
      <c r="G3543" t="str">
        <f>gait_events!D3773</f>
        <v>right_shank</v>
      </c>
      <c r="H3543" t="str">
        <f>gait_events!E3773</f>
        <v>FC</v>
      </c>
      <c r="I3543">
        <f>IF(gait_events!F3773&lt;&gt;"",gait_events!F3773,NA())</f>
        <v>131</v>
      </c>
      <c r="J3543">
        <f>IF(gait_events!G3773&lt;&gt;"",gait_events!G3773,NA())</f>
        <v>133</v>
      </c>
      <c r="K3543">
        <f t="shared" si="440"/>
        <v>-2</v>
      </c>
      <c r="L3543">
        <f t="shared" si="441"/>
        <v>-10</v>
      </c>
      <c r="M3543">
        <f t="shared" si="442"/>
        <v>1</v>
      </c>
      <c r="N3543">
        <f t="shared" si="443"/>
        <v>1</v>
      </c>
      <c r="O3543">
        <f t="shared" si="444"/>
        <v>1</v>
      </c>
      <c r="P3543">
        <f t="shared" si="445"/>
        <v>0</v>
      </c>
      <c r="Q3543">
        <f t="shared" si="446"/>
        <v>0</v>
      </c>
      <c r="R3543">
        <f t="shared" si="447"/>
        <v>1</v>
      </c>
    </row>
    <row r="3544" spans="1:18" x14ac:dyDescent="0.25">
      <c r="A3544" t="str">
        <f>gait_events!B3774</f>
        <v>pp075</v>
      </c>
      <c r="B3544" t="str">
        <f>VLOOKUP(A3544,participants!A:B,2,0)</f>
        <v>M</v>
      </c>
      <c r="C3544">
        <f>VLOOKUP(A3544,participants!A:C,3,0)</f>
        <v>59</v>
      </c>
      <c r="D3544" t="str">
        <f>VLOOKUP(A3544,participants!A:F,6,0)</f>
        <v>PD</v>
      </c>
      <c r="E3544" t="str">
        <f>IF(LEN(SUBSTITUTE(gait_events!C3774,"_run-",""))&lt;&gt;LEN(gait_events!C3774),LEFT(RIGHT(gait_events!C3774,LEN(gait_events!C3774)-19),FIND("_run-",RIGHT(gait_events!C3774,LEN(gait_events!C3774)-19),1)-1),RIGHT(gait_events!C3774,LEN(gait_events!C3774)-19))</f>
        <v>Fast</v>
      </c>
      <c r="F3544" t="str">
        <f>IF(LEN(SUBSTITUTE(gait_events!C3774,"_run-",""))&lt;&gt;LEN(gait_events!C3774),RIGHT(gait_events!C3774,LEN(gait_events!C3774)-FIND("_run-",gait_events!C3774,1)-4),"")</f>
        <v>on</v>
      </c>
      <c r="G3544" t="str">
        <f>gait_events!D3774</f>
        <v>right_shank</v>
      </c>
      <c r="H3544" t="str">
        <f>gait_events!E3774</f>
        <v>FC</v>
      </c>
      <c r="I3544">
        <f>IF(gait_events!F3774&lt;&gt;"",gait_events!F3774,NA())</f>
        <v>300</v>
      </c>
      <c r="J3544">
        <f>IF(gait_events!G3774&lt;&gt;"",gait_events!G3774,NA())</f>
        <v>302</v>
      </c>
      <c r="K3544">
        <f t="shared" si="440"/>
        <v>-2</v>
      </c>
      <c r="L3544">
        <f t="shared" si="441"/>
        <v>-10</v>
      </c>
      <c r="M3544">
        <f t="shared" si="442"/>
        <v>1</v>
      </c>
      <c r="N3544">
        <f t="shared" si="443"/>
        <v>1</v>
      </c>
      <c r="O3544">
        <f t="shared" si="444"/>
        <v>1</v>
      </c>
      <c r="P3544">
        <f t="shared" si="445"/>
        <v>0</v>
      </c>
      <c r="Q3544">
        <f t="shared" si="446"/>
        <v>0</v>
      </c>
      <c r="R3544">
        <f t="shared" si="447"/>
        <v>1</v>
      </c>
    </row>
    <row r="3545" spans="1:18" x14ac:dyDescent="0.25">
      <c r="A3545" t="str">
        <f>gait_events!B3775</f>
        <v>pp075</v>
      </c>
      <c r="B3545" t="str">
        <f>VLOOKUP(A3545,participants!A:B,2,0)</f>
        <v>M</v>
      </c>
      <c r="C3545">
        <f>VLOOKUP(A3545,participants!A:C,3,0)</f>
        <v>59</v>
      </c>
      <c r="D3545" t="str">
        <f>VLOOKUP(A3545,participants!A:F,6,0)</f>
        <v>PD</v>
      </c>
      <c r="E3545" t="str">
        <f>IF(LEN(SUBSTITUTE(gait_events!C3775,"_run-",""))&lt;&gt;LEN(gait_events!C3775),LEFT(RIGHT(gait_events!C3775,LEN(gait_events!C3775)-19),FIND("_run-",RIGHT(gait_events!C3775,LEN(gait_events!C3775)-19),1)-1),RIGHT(gait_events!C3775,LEN(gait_events!C3775)-19))</f>
        <v>Fast</v>
      </c>
      <c r="F3545" t="str">
        <f>IF(LEN(SUBSTITUTE(gait_events!C3775,"_run-",""))&lt;&gt;LEN(gait_events!C3775),RIGHT(gait_events!C3775,LEN(gait_events!C3775)-FIND("_run-",gait_events!C3775,1)-4),"")</f>
        <v>on</v>
      </c>
      <c r="G3545" t="str">
        <f>gait_events!D3775</f>
        <v>right_shank</v>
      </c>
      <c r="H3545" t="str">
        <f>gait_events!E3775</f>
        <v>FC</v>
      </c>
      <c r="I3545">
        <f>IF(gait_events!F3775&lt;&gt;"",gait_events!F3775,NA())</f>
        <v>473</v>
      </c>
      <c r="J3545">
        <f>IF(gait_events!G3775&lt;&gt;"",gait_events!G3775,NA())</f>
        <v>474</v>
      </c>
      <c r="K3545">
        <f t="shared" si="440"/>
        <v>-1</v>
      </c>
      <c r="L3545">
        <f t="shared" si="441"/>
        <v>-5</v>
      </c>
      <c r="M3545">
        <f t="shared" si="442"/>
        <v>1</v>
      </c>
      <c r="N3545">
        <f t="shared" si="443"/>
        <v>1</v>
      </c>
      <c r="O3545">
        <f t="shared" si="444"/>
        <v>1</v>
      </c>
      <c r="P3545">
        <f t="shared" si="445"/>
        <v>0</v>
      </c>
      <c r="Q3545">
        <f t="shared" si="446"/>
        <v>0</v>
      </c>
      <c r="R3545">
        <f t="shared" si="447"/>
        <v>1</v>
      </c>
    </row>
    <row r="3546" spans="1:18" x14ac:dyDescent="0.25">
      <c r="A3546" t="str">
        <f>gait_events!B3776</f>
        <v>pp075</v>
      </c>
      <c r="B3546" t="str">
        <f>VLOOKUP(A3546,participants!A:B,2,0)</f>
        <v>M</v>
      </c>
      <c r="C3546">
        <f>VLOOKUP(A3546,participants!A:C,3,0)</f>
        <v>59</v>
      </c>
      <c r="D3546" t="str">
        <f>VLOOKUP(A3546,participants!A:F,6,0)</f>
        <v>PD</v>
      </c>
      <c r="E3546" t="str">
        <f>IF(LEN(SUBSTITUTE(gait_events!C3776,"_run-",""))&lt;&gt;LEN(gait_events!C3776),LEFT(RIGHT(gait_events!C3776,LEN(gait_events!C3776)-19),FIND("_run-",RIGHT(gait_events!C3776,LEN(gait_events!C3776)-19),1)-1),RIGHT(gait_events!C3776,LEN(gait_events!C3776)-19))</f>
        <v>Preferred</v>
      </c>
      <c r="F3546" t="str">
        <f>IF(LEN(SUBSTITUTE(gait_events!C3776,"_run-",""))&lt;&gt;LEN(gait_events!C3776),RIGHT(gait_events!C3776,LEN(gait_events!C3776)-FIND("_run-",gait_events!C3776,1)-4),"")</f>
        <v>off</v>
      </c>
      <c r="G3546" t="str">
        <f>gait_events!D3776</f>
        <v>left_ankle</v>
      </c>
      <c r="H3546" t="str">
        <f>gait_events!E3776</f>
        <v>IC</v>
      </c>
      <c r="I3546">
        <f>IF(gait_events!F3776&lt;&gt;"",gait_events!F3776,NA())</f>
        <v>108</v>
      </c>
      <c r="J3546">
        <f>IF(gait_events!G3776&lt;&gt;"",gait_events!G3776,NA())</f>
        <v>108</v>
      </c>
      <c r="K3546">
        <f t="shared" si="440"/>
        <v>0</v>
      </c>
      <c r="L3546">
        <f t="shared" si="441"/>
        <v>0</v>
      </c>
      <c r="M3546">
        <f t="shared" si="442"/>
        <v>1</v>
      </c>
      <c r="N3546">
        <f t="shared" si="443"/>
        <v>1</v>
      </c>
      <c r="O3546">
        <f t="shared" si="444"/>
        <v>1</v>
      </c>
      <c r="P3546">
        <f t="shared" si="445"/>
        <v>0</v>
      </c>
      <c r="Q3546">
        <f t="shared" si="446"/>
        <v>0</v>
      </c>
      <c r="R3546">
        <f t="shared" si="447"/>
        <v>1</v>
      </c>
    </row>
    <row r="3547" spans="1:18" x14ac:dyDescent="0.25">
      <c r="A3547" t="str">
        <f>gait_events!B3777</f>
        <v>pp075</v>
      </c>
      <c r="B3547" t="str">
        <f>VLOOKUP(A3547,participants!A:B,2,0)</f>
        <v>M</v>
      </c>
      <c r="C3547">
        <f>VLOOKUP(A3547,participants!A:C,3,0)</f>
        <v>59</v>
      </c>
      <c r="D3547" t="str">
        <f>VLOOKUP(A3547,participants!A:F,6,0)</f>
        <v>PD</v>
      </c>
      <c r="E3547" t="str">
        <f>IF(LEN(SUBSTITUTE(gait_events!C3777,"_run-",""))&lt;&gt;LEN(gait_events!C3777),LEFT(RIGHT(gait_events!C3777,LEN(gait_events!C3777)-19),FIND("_run-",RIGHT(gait_events!C3777,LEN(gait_events!C3777)-19),1)-1),RIGHT(gait_events!C3777,LEN(gait_events!C3777)-19))</f>
        <v>Preferred</v>
      </c>
      <c r="F3547" t="str">
        <f>IF(LEN(SUBSTITUTE(gait_events!C3777,"_run-",""))&lt;&gt;LEN(gait_events!C3777),RIGHT(gait_events!C3777,LEN(gait_events!C3777)-FIND("_run-",gait_events!C3777,1)-4),"")</f>
        <v>off</v>
      </c>
      <c r="G3547" t="str">
        <f>gait_events!D3777</f>
        <v>left_ankle</v>
      </c>
      <c r="H3547" t="str">
        <f>gait_events!E3777</f>
        <v>IC</v>
      </c>
      <c r="I3547">
        <f>IF(gait_events!F3777&lt;&gt;"",gait_events!F3777,NA())</f>
        <v>291</v>
      </c>
      <c r="J3547">
        <f>IF(gait_events!G3777&lt;&gt;"",gait_events!G3777,NA())</f>
        <v>291</v>
      </c>
      <c r="K3547">
        <f t="shared" si="440"/>
        <v>0</v>
      </c>
      <c r="L3547">
        <f t="shared" si="441"/>
        <v>0</v>
      </c>
      <c r="M3547">
        <f t="shared" si="442"/>
        <v>1</v>
      </c>
      <c r="N3547">
        <f t="shared" si="443"/>
        <v>1</v>
      </c>
      <c r="O3547">
        <f t="shared" si="444"/>
        <v>1</v>
      </c>
      <c r="P3547">
        <f t="shared" si="445"/>
        <v>0</v>
      </c>
      <c r="Q3547">
        <f t="shared" si="446"/>
        <v>0</v>
      </c>
      <c r="R3547">
        <f t="shared" si="447"/>
        <v>1</v>
      </c>
    </row>
    <row r="3548" spans="1:18" x14ac:dyDescent="0.25">
      <c r="A3548" t="str">
        <f>gait_events!B3778</f>
        <v>pp075</v>
      </c>
      <c r="B3548" t="str">
        <f>VLOOKUP(A3548,participants!A:B,2,0)</f>
        <v>M</v>
      </c>
      <c r="C3548">
        <f>VLOOKUP(A3548,participants!A:C,3,0)</f>
        <v>59</v>
      </c>
      <c r="D3548" t="str">
        <f>VLOOKUP(A3548,participants!A:F,6,0)</f>
        <v>PD</v>
      </c>
      <c r="E3548" t="str">
        <f>IF(LEN(SUBSTITUTE(gait_events!C3778,"_run-",""))&lt;&gt;LEN(gait_events!C3778),LEFT(RIGHT(gait_events!C3778,LEN(gait_events!C3778)-19),FIND("_run-",RIGHT(gait_events!C3778,LEN(gait_events!C3778)-19),1)-1),RIGHT(gait_events!C3778,LEN(gait_events!C3778)-19))</f>
        <v>Preferred</v>
      </c>
      <c r="F3548" t="str">
        <f>IF(LEN(SUBSTITUTE(gait_events!C3778,"_run-",""))&lt;&gt;LEN(gait_events!C3778),RIGHT(gait_events!C3778,LEN(gait_events!C3778)-FIND("_run-",gait_events!C3778,1)-4),"")</f>
        <v>off</v>
      </c>
      <c r="G3548" t="str">
        <f>gait_events!D3778</f>
        <v>left_ankle</v>
      </c>
      <c r="H3548" t="str">
        <f>gait_events!E3778</f>
        <v>IC</v>
      </c>
      <c r="I3548">
        <f>IF(gait_events!F3778&lt;&gt;"",gait_events!F3778,NA())</f>
        <v>472</v>
      </c>
      <c r="J3548">
        <f>IF(gait_events!G3778&lt;&gt;"",gait_events!G3778,NA())</f>
        <v>473</v>
      </c>
      <c r="K3548">
        <f t="shared" si="440"/>
        <v>-1</v>
      </c>
      <c r="L3548">
        <f t="shared" si="441"/>
        <v>-5</v>
      </c>
      <c r="M3548">
        <f t="shared" si="442"/>
        <v>1</v>
      </c>
      <c r="N3548">
        <f t="shared" si="443"/>
        <v>1</v>
      </c>
      <c r="O3548">
        <f t="shared" si="444"/>
        <v>1</v>
      </c>
      <c r="P3548">
        <f t="shared" si="445"/>
        <v>0</v>
      </c>
      <c r="Q3548">
        <f t="shared" si="446"/>
        <v>0</v>
      </c>
      <c r="R3548">
        <f t="shared" si="447"/>
        <v>1</v>
      </c>
    </row>
    <row r="3549" spans="1:18" x14ac:dyDescent="0.25">
      <c r="A3549" t="str">
        <f>gait_events!B3779</f>
        <v>pp075</v>
      </c>
      <c r="B3549" t="str">
        <f>VLOOKUP(A3549,participants!A:B,2,0)</f>
        <v>M</v>
      </c>
      <c r="C3549">
        <f>VLOOKUP(A3549,participants!A:C,3,0)</f>
        <v>59</v>
      </c>
      <c r="D3549" t="str">
        <f>VLOOKUP(A3549,participants!A:F,6,0)</f>
        <v>PD</v>
      </c>
      <c r="E3549" t="str">
        <f>IF(LEN(SUBSTITUTE(gait_events!C3779,"_run-",""))&lt;&gt;LEN(gait_events!C3779),LEFT(RIGHT(gait_events!C3779,LEN(gait_events!C3779)-19),FIND("_run-",RIGHT(gait_events!C3779,LEN(gait_events!C3779)-19),1)-1),RIGHT(gait_events!C3779,LEN(gait_events!C3779)-19))</f>
        <v>Preferred</v>
      </c>
      <c r="F3549" t="str">
        <f>IF(LEN(SUBSTITUTE(gait_events!C3779,"_run-",""))&lt;&gt;LEN(gait_events!C3779),RIGHT(gait_events!C3779,LEN(gait_events!C3779)-FIND("_run-",gait_events!C3779,1)-4),"")</f>
        <v>off</v>
      </c>
      <c r="G3549" t="str">
        <f>gait_events!D3779</f>
        <v>left_ankle</v>
      </c>
      <c r="H3549" t="str">
        <f>gait_events!E3779</f>
        <v>IC</v>
      </c>
      <c r="I3549">
        <f>IF(gait_events!F3779&lt;&gt;"",gait_events!F3779,NA())</f>
        <v>651</v>
      </c>
      <c r="J3549">
        <f>IF(gait_events!G3779&lt;&gt;"",gait_events!G3779,NA())</f>
        <v>651</v>
      </c>
      <c r="K3549">
        <f t="shared" si="440"/>
        <v>0</v>
      </c>
      <c r="L3549">
        <f t="shared" si="441"/>
        <v>0</v>
      </c>
      <c r="M3549">
        <f t="shared" si="442"/>
        <v>1</v>
      </c>
      <c r="N3549">
        <f t="shared" si="443"/>
        <v>1</v>
      </c>
      <c r="O3549">
        <f t="shared" si="444"/>
        <v>1</v>
      </c>
      <c r="P3549">
        <f t="shared" si="445"/>
        <v>0</v>
      </c>
      <c r="Q3549">
        <f t="shared" si="446"/>
        <v>0</v>
      </c>
      <c r="R3549">
        <f t="shared" si="447"/>
        <v>1</v>
      </c>
    </row>
    <row r="3550" spans="1:18" x14ac:dyDescent="0.25">
      <c r="A3550" t="str">
        <f>gait_events!B3780</f>
        <v>pp075</v>
      </c>
      <c r="B3550" t="str">
        <f>VLOOKUP(A3550,participants!A:B,2,0)</f>
        <v>M</v>
      </c>
      <c r="C3550">
        <f>VLOOKUP(A3550,participants!A:C,3,0)</f>
        <v>59</v>
      </c>
      <c r="D3550" t="str">
        <f>VLOOKUP(A3550,participants!A:F,6,0)</f>
        <v>PD</v>
      </c>
      <c r="E3550" t="str">
        <f>IF(LEN(SUBSTITUTE(gait_events!C3780,"_run-",""))&lt;&gt;LEN(gait_events!C3780),LEFT(RIGHT(gait_events!C3780,LEN(gait_events!C3780)-19),FIND("_run-",RIGHT(gait_events!C3780,LEN(gait_events!C3780)-19),1)-1),RIGHT(gait_events!C3780,LEN(gait_events!C3780)-19))</f>
        <v>Preferred</v>
      </c>
      <c r="F3550" t="str">
        <f>IF(LEN(SUBSTITUTE(gait_events!C3780,"_run-",""))&lt;&gt;LEN(gait_events!C3780),RIGHT(gait_events!C3780,LEN(gait_events!C3780)-FIND("_run-",gait_events!C3780,1)-4),"")</f>
        <v>off</v>
      </c>
      <c r="G3550" t="str">
        <f>gait_events!D3780</f>
        <v>left_ankle</v>
      </c>
      <c r="H3550" t="str">
        <f>gait_events!E3780</f>
        <v>IC</v>
      </c>
      <c r="I3550">
        <f>IF(gait_events!F3780&lt;&gt;"",gait_events!F3780,NA())</f>
        <v>842</v>
      </c>
      <c r="J3550">
        <f>IF(gait_events!G3780&lt;&gt;"",gait_events!G3780,NA())</f>
        <v>840</v>
      </c>
      <c r="K3550">
        <f t="shared" si="440"/>
        <v>2</v>
      </c>
      <c r="L3550">
        <f t="shared" si="441"/>
        <v>10</v>
      </c>
      <c r="M3550">
        <f t="shared" si="442"/>
        <v>1</v>
      </c>
      <c r="N3550">
        <f t="shared" si="443"/>
        <v>1</v>
      </c>
      <c r="O3550">
        <f t="shared" si="444"/>
        <v>1</v>
      </c>
      <c r="P3550">
        <f t="shared" si="445"/>
        <v>0</v>
      </c>
      <c r="Q3550">
        <f t="shared" si="446"/>
        <v>0</v>
      </c>
      <c r="R3550">
        <f t="shared" si="447"/>
        <v>1</v>
      </c>
    </row>
    <row r="3551" spans="1:18" x14ac:dyDescent="0.25">
      <c r="A3551" t="str">
        <f>gait_events!B3781</f>
        <v>pp075</v>
      </c>
      <c r="B3551" t="str">
        <f>VLOOKUP(A3551,participants!A:B,2,0)</f>
        <v>M</v>
      </c>
      <c r="C3551">
        <f>VLOOKUP(A3551,participants!A:C,3,0)</f>
        <v>59</v>
      </c>
      <c r="D3551" t="str">
        <f>VLOOKUP(A3551,participants!A:F,6,0)</f>
        <v>PD</v>
      </c>
      <c r="E3551" t="str">
        <f>IF(LEN(SUBSTITUTE(gait_events!C3781,"_run-",""))&lt;&gt;LEN(gait_events!C3781),LEFT(RIGHT(gait_events!C3781,LEN(gait_events!C3781)-19),FIND("_run-",RIGHT(gait_events!C3781,LEN(gait_events!C3781)-19),1)-1),RIGHT(gait_events!C3781,LEN(gait_events!C3781)-19))</f>
        <v>Preferred</v>
      </c>
      <c r="F3551" t="str">
        <f>IF(LEN(SUBSTITUTE(gait_events!C3781,"_run-",""))&lt;&gt;LEN(gait_events!C3781),RIGHT(gait_events!C3781,LEN(gait_events!C3781)-FIND("_run-",gait_events!C3781,1)-4),"")</f>
        <v>off</v>
      </c>
      <c r="G3551" t="str">
        <f>gait_events!D3781</f>
        <v>left_ankle</v>
      </c>
      <c r="H3551" t="str">
        <f>gait_events!E3781</f>
        <v>FC</v>
      </c>
      <c r="I3551">
        <f>IF(gait_events!F3781&lt;&gt;"",gait_events!F3781,NA())</f>
        <v>35</v>
      </c>
      <c r="J3551">
        <f>IF(gait_events!G3781&lt;&gt;"",gait_events!G3781,NA())</f>
        <v>34</v>
      </c>
      <c r="K3551">
        <f t="shared" si="440"/>
        <v>1</v>
      </c>
      <c r="L3551">
        <f t="shared" si="441"/>
        <v>5</v>
      </c>
      <c r="M3551">
        <f t="shared" si="442"/>
        <v>1</v>
      </c>
      <c r="N3551">
        <f t="shared" si="443"/>
        <v>1</v>
      </c>
      <c r="O3551">
        <f t="shared" si="444"/>
        <v>1</v>
      </c>
      <c r="P3551">
        <f t="shared" si="445"/>
        <v>0</v>
      </c>
      <c r="Q3551">
        <f t="shared" si="446"/>
        <v>0</v>
      </c>
      <c r="R3551">
        <f t="shared" si="447"/>
        <v>1</v>
      </c>
    </row>
    <row r="3552" spans="1:18" x14ac:dyDescent="0.25">
      <c r="A3552" t="str">
        <f>gait_events!B3782</f>
        <v>pp075</v>
      </c>
      <c r="B3552" t="str">
        <f>VLOOKUP(A3552,participants!A:B,2,0)</f>
        <v>M</v>
      </c>
      <c r="C3552">
        <f>VLOOKUP(A3552,participants!A:C,3,0)</f>
        <v>59</v>
      </c>
      <c r="D3552" t="str">
        <f>VLOOKUP(A3552,participants!A:F,6,0)</f>
        <v>PD</v>
      </c>
      <c r="E3552" t="str">
        <f>IF(LEN(SUBSTITUTE(gait_events!C3782,"_run-",""))&lt;&gt;LEN(gait_events!C3782),LEFT(RIGHT(gait_events!C3782,LEN(gait_events!C3782)-19),FIND("_run-",RIGHT(gait_events!C3782,LEN(gait_events!C3782)-19),1)-1),RIGHT(gait_events!C3782,LEN(gait_events!C3782)-19))</f>
        <v>Preferred</v>
      </c>
      <c r="F3552" t="str">
        <f>IF(LEN(SUBSTITUTE(gait_events!C3782,"_run-",""))&lt;&gt;LEN(gait_events!C3782),RIGHT(gait_events!C3782,LEN(gait_events!C3782)-FIND("_run-",gait_events!C3782,1)-4),"")</f>
        <v>off</v>
      </c>
      <c r="G3552" t="str">
        <f>gait_events!D3782</f>
        <v>left_ankle</v>
      </c>
      <c r="H3552" t="str">
        <f>gait_events!E3782</f>
        <v>FC</v>
      </c>
      <c r="I3552">
        <f>IF(gait_events!F3782&lt;&gt;"",gait_events!F3782,NA())</f>
        <v>225</v>
      </c>
      <c r="J3552">
        <f>IF(gait_events!G3782&lt;&gt;"",gait_events!G3782,NA())</f>
        <v>225</v>
      </c>
      <c r="K3552">
        <f t="shared" si="440"/>
        <v>0</v>
      </c>
      <c r="L3552">
        <f t="shared" si="441"/>
        <v>0</v>
      </c>
      <c r="M3552">
        <f t="shared" si="442"/>
        <v>1</v>
      </c>
      <c r="N3552">
        <f t="shared" si="443"/>
        <v>1</v>
      </c>
      <c r="O3552">
        <f t="shared" si="444"/>
        <v>1</v>
      </c>
      <c r="P3552">
        <f t="shared" si="445"/>
        <v>0</v>
      </c>
      <c r="Q3552">
        <f t="shared" si="446"/>
        <v>0</v>
      </c>
      <c r="R3552">
        <f t="shared" si="447"/>
        <v>1</v>
      </c>
    </row>
    <row r="3553" spans="1:18" x14ac:dyDescent="0.25">
      <c r="A3553" t="str">
        <f>gait_events!B3783</f>
        <v>pp075</v>
      </c>
      <c r="B3553" t="str">
        <f>VLOOKUP(A3553,participants!A:B,2,0)</f>
        <v>M</v>
      </c>
      <c r="C3553">
        <f>VLOOKUP(A3553,participants!A:C,3,0)</f>
        <v>59</v>
      </c>
      <c r="D3553" t="str">
        <f>VLOOKUP(A3553,participants!A:F,6,0)</f>
        <v>PD</v>
      </c>
      <c r="E3553" t="str">
        <f>IF(LEN(SUBSTITUTE(gait_events!C3783,"_run-",""))&lt;&gt;LEN(gait_events!C3783),LEFT(RIGHT(gait_events!C3783,LEN(gait_events!C3783)-19),FIND("_run-",RIGHT(gait_events!C3783,LEN(gait_events!C3783)-19),1)-1),RIGHT(gait_events!C3783,LEN(gait_events!C3783)-19))</f>
        <v>Preferred</v>
      </c>
      <c r="F3553" t="str">
        <f>IF(LEN(SUBSTITUTE(gait_events!C3783,"_run-",""))&lt;&gt;LEN(gait_events!C3783),RIGHT(gait_events!C3783,LEN(gait_events!C3783)-FIND("_run-",gait_events!C3783,1)-4),"")</f>
        <v>off</v>
      </c>
      <c r="G3553" t="str">
        <f>gait_events!D3783</f>
        <v>left_ankle</v>
      </c>
      <c r="H3553" t="str">
        <f>gait_events!E3783</f>
        <v>FC</v>
      </c>
      <c r="I3553">
        <f>IF(gait_events!F3783&lt;&gt;"",gait_events!F3783,NA())</f>
        <v>407</v>
      </c>
      <c r="J3553">
        <f>IF(gait_events!G3783&lt;&gt;"",gait_events!G3783,NA())</f>
        <v>407</v>
      </c>
      <c r="K3553">
        <f t="shared" si="440"/>
        <v>0</v>
      </c>
      <c r="L3553">
        <f t="shared" si="441"/>
        <v>0</v>
      </c>
      <c r="M3553">
        <f t="shared" si="442"/>
        <v>1</v>
      </c>
      <c r="N3553">
        <f t="shared" si="443"/>
        <v>1</v>
      </c>
      <c r="O3553">
        <f t="shared" si="444"/>
        <v>1</v>
      </c>
      <c r="P3553">
        <f t="shared" si="445"/>
        <v>0</v>
      </c>
      <c r="Q3553">
        <f t="shared" si="446"/>
        <v>0</v>
      </c>
      <c r="R3553">
        <f t="shared" si="447"/>
        <v>1</v>
      </c>
    </row>
    <row r="3554" spans="1:18" x14ac:dyDescent="0.25">
      <c r="A3554" t="str">
        <f>gait_events!B3784</f>
        <v>pp075</v>
      </c>
      <c r="B3554" t="str">
        <f>VLOOKUP(A3554,participants!A:B,2,0)</f>
        <v>M</v>
      </c>
      <c r="C3554">
        <f>VLOOKUP(A3554,participants!A:C,3,0)</f>
        <v>59</v>
      </c>
      <c r="D3554" t="str">
        <f>VLOOKUP(A3554,participants!A:F,6,0)</f>
        <v>PD</v>
      </c>
      <c r="E3554" t="str">
        <f>IF(LEN(SUBSTITUTE(gait_events!C3784,"_run-",""))&lt;&gt;LEN(gait_events!C3784),LEFT(RIGHT(gait_events!C3784,LEN(gait_events!C3784)-19),FIND("_run-",RIGHT(gait_events!C3784,LEN(gait_events!C3784)-19),1)-1),RIGHT(gait_events!C3784,LEN(gait_events!C3784)-19))</f>
        <v>Preferred</v>
      </c>
      <c r="F3554" t="str">
        <f>IF(LEN(SUBSTITUTE(gait_events!C3784,"_run-",""))&lt;&gt;LEN(gait_events!C3784),RIGHT(gait_events!C3784,LEN(gait_events!C3784)-FIND("_run-",gait_events!C3784,1)-4),"")</f>
        <v>off</v>
      </c>
      <c r="G3554" t="str">
        <f>gait_events!D3784</f>
        <v>left_ankle</v>
      </c>
      <c r="H3554" t="str">
        <f>gait_events!E3784</f>
        <v>FC</v>
      </c>
      <c r="I3554">
        <f>IF(gait_events!F3784&lt;&gt;"",gait_events!F3784,NA())</f>
        <v>587</v>
      </c>
      <c r="J3554">
        <f>IF(gait_events!G3784&lt;&gt;"",gait_events!G3784,NA())</f>
        <v>587</v>
      </c>
      <c r="K3554">
        <f t="shared" si="440"/>
        <v>0</v>
      </c>
      <c r="L3554">
        <f t="shared" si="441"/>
        <v>0</v>
      </c>
      <c r="M3554">
        <f t="shared" si="442"/>
        <v>1</v>
      </c>
      <c r="N3554">
        <f t="shared" si="443"/>
        <v>1</v>
      </c>
      <c r="O3554">
        <f t="shared" si="444"/>
        <v>1</v>
      </c>
      <c r="P3554">
        <f t="shared" si="445"/>
        <v>0</v>
      </c>
      <c r="Q3554">
        <f t="shared" si="446"/>
        <v>0</v>
      </c>
      <c r="R3554">
        <f t="shared" si="447"/>
        <v>1</v>
      </c>
    </row>
    <row r="3555" spans="1:18" x14ac:dyDescent="0.25">
      <c r="A3555" t="str">
        <f>gait_events!B3785</f>
        <v>pp075</v>
      </c>
      <c r="B3555" t="str">
        <f>VLOOKUP(A3555,participants!A:B,2,0)</f>
        <v>M</v>
      </c>
      <c r="C3555">
        <f>VLOOKUP(A3555,participants!A:C,3,0)</f>
        <v>59</v>
      </c>
      <c r="D3555" t="str">
        <f>VLOOKUP(A3555,participants!A:F,6,0)</f>
        <v>PD</v>
      </c>
      <c r="E3555" t="str">
        <f>IF(LEN(SUBSTITUTE(gait_events!C3785,"_run-",""))&lt;&gt;LEN(gait_events!C3785),LEFT(RIGHT(gait_events!C3785,LEN(gait_events!C3785)-19),FIND("_run-",RIGHT(gait_events!C3785,LEN(gait_events!C3785)-19),1)-1),RIGHT(gait_events!C3785,LEN(gait_events!C3785)-19))</f>
        <v>Preferred</v>
      </c>
      <c r="F3555" t="str">
        <f>IF(LEN(SUBSTITUTE(gait_events!C3785,"_run-",""))&lt;&gt;LEN(gait_events!C3785),RIGHT(gait_events!C3785,LEN(gait_events!C3785)-FIND("_run-",gait_events!C3785,1)-4),"")</f>
        <v>off</v>
      </c>
      <c r="G3555" t="str">
        <f>gait_events!D3785</f>
        <v>left_ankle</v>
      </c>
      <c r="H3555" t="str">
        <f>gait_events!E3785</f>
        <v>FC</v>
      </c>
      <c r="I3555">
        <f>IF(gait_events!F3785&lt;&gt;"",gait_events!F3785,NA())</f>
        <v>770</v>
      </c>
      <c r="J3555">
        <f>IF(gait_events!G3785&lt;&gt;"",gait_events!G3785,NA())</f>
        <v>771</v>
      </c>
      <c r="K3555">
        <f t="shared" si="440"/>
        <v>-1</v>
      </c>
      <c r="L3555">
        <f t="shared" si="441"/>
        <v>-5</v>
      </c>
      <c r="M3555">
        <f t="shared" si="442"/>
        <v>1</v>
      </c>
      <c r="N3555">
        <f t="shared" si="443"/>
        <v>1</v>
      </c>
      <c r="O3555">
        <f t="shared" si="444"/>
        <v>1</v>
      </c>
      <c r="P3555">
        <f t="shared" si="445"/>
        <v>0</v>
      </c>
      <c r="Q3555">
        <f t="shared" si="446"/>
        <v>0</v>
      </c>
      <c r="R3555">
        <f t="shared" si="447"/>
        <v>1</v>
      </c>
    </row>
    <row r="3556" spans="1:18" x14ac:dyDescent="0.25">
      <c r="A3556" t="str">
        <f>gait_events!B3786</f>
        <v>pp075</v>
      </c>
      <c r="B3556" t="str">
        <f>VLOOKUP(A3556,participants!A:B,2,0)</f>
        <v>M</v>
      </c>
      <c r="C3556">
        <f>VLOOKUP(A3556,participants!A:C,3,0)</f>
        <v>59</v>
      </c>
      <c r="D3556" t="str">
        <f>VLOOKUP(A3556,participants!A:F,6,0)</f>
        <v>PD</v>
      </c>
      <c r="E3556" t="str">
        <f>IF(LEN(SUBSTITUTE(gait_events!C3786,"_run-",""))&lt;&gt;LEN(gait_events!C3786),LEFT(RIGHT(gait_events!C3786,LEN(gait_events!C3786)-19),FIND("_run-",RIGHT(gait_events!C3786,LEN(gait_events!C3786)-19),1)-1),RIGHT(gait_events!C3786,LEN(gait_events!C3786)-19))</f>
        <v>Preferred</v>
      </c>
      <c r="F3556" t="str">
        <f>IF(LEN(SUBSTITUTE(gait_events!C3786,"_run-",""))&lt;&gt;LEN(gait_events!C3786),RIGHT(gait_events!C3786,LEN(gait_events!C3786)-FIND("_run-",gait_events!C3786,1)-4),"")</f>
        <v>off</v>
      </c>
      <c r="G3556" t="str">
        <f>gait_events!D3786</f>
        <v>right_ankle</v>
      </c>
      <c r="H3556" t="str">
        <f>gait_events!E3786</f>
        <v>IC</v>
      </c>
      <c r="I3556">
        <f>IF(gait_events!F3786&lt;&gt;"",gait_events!F3786,NA())</f>
        <v>9</v>
      </c>
      <c r="J3556">
        <f>IF(gait_events!G3786&lt;&gt;"",gait_events!G3786,NA())</f>
        <v>12</v>
      </c>
      <c r="K3556">
        <f t="shared" si="440"/>
        <v>-3</v>
      </c>
      <c r="L3556">
        <f t="shared" si="441"/>
        <v>-15</v>
      </c>
      <c r="M3556">
        <f t="shared" si="442"/>
        <v>1</v>
      </c>
      <c r="N3556">
        <f t="shared" si="443"/>
        <v>1</v>
      </c>
      <c r="O3556">
        <f t="shared" si="444"/>
        <v>1</v>
      </c>
      <c r="P3556">
        <f t="shared" si="445"/>
        <v>0</v>
      </c>
      <c r="Q3556">
        <f t="shared" si="446"/>
        <v>0</v>
      </c>
      <c r="R3556">
        <f t="shared" si="447"/>
        <v>1</v>
      </c>
    </row>
    <row r="3557" spans="1:18" x14ac:dyDescent="0.25">
      <c r="A3557" t="str">
        <f>gait_events!B3787</f>
        <v>pp075</v>
      </c>
      <c r="B3557" t="str">
        <f>VLOOKUP(A3557,participants!A:B,2,0)</f>
        <v>M</v>
      </c>
      <c r="C3557">
        <f>VLOOKUP(A3557,participants!A:C,3,0)</f>
        <v>59</v>
      </c>
      <c r="D3557" t="str">
        <f>VLOOKUP(A3557,participants!A:F,6,0)</f>
        <v>PD</v>
      </c>
      <c r="E3557" t="str">
        <f>IF(LEN(SUBSTITUTE(gait_events!C3787,"_run-",""))&lt;&gt;LEN(gait_events!C3787),LEFT(RIGHT(gait_events!C3787,LEN(gait_events!C3787)-19),FIND("_run-",RIGHT(gait_events!C3787,LEN(gait_events!C3787)-19),1)-1),RIGHT(gait_events!C3787,LEN(gait_events!C3787)-19))</f>
        <v>Preferred</v>
      </c>
      <c r="F3557" t="str">
        <f>IF(LEN(SUBSTITUTE(gait_events!C3787,"_run-",""))&lt;&gt;LEN(gait_events!C3787),RIGHT(gait_events!C3787,LEN(gait_events!C3787)-FIND("_run-",gait_events!C3787,1)-4),"")</f>
        <v>off</v>
      </c>
      <c r="G3557" t="str">
        <f>gait_events!D3787</f>
        <v>right_ankle</v>
      </c>
      <c r="H3557" t="str">
        <f>gait_events!E3787</f>
        <v>IC</v>
      </c>
      <c r="I3557">
        <f>IF(gait_events!F3787&lt;&gt;"",gait_events!F3787,NA())</f>
        <v>200</v>
      </c>
      <c r="J3557">
        <f>IF(gait_events!G3787&lt;&gt;"",gait_events!G3787,NA())</f>
        <v>201</v>
      </c>
      <c r="K3557">
        <f t="shared" si="440"/>
        <v>-1</v>
      </c>
      <c r="L3557">
        <f t="shared" si="441"/>
        <v>-5</v>
      </c>
      <c r="M3557">
        <f t="shared" si="442"/>
        <v>1</v>
      </c>
      <c r="N3557">
        <f t="shared" si="443"/>
        <v>1</v>
      </c>
      <c r="O3557">
        <f t="shared" si="444"/>
        <v>1</v>
      </c>
      <c r="P3557">
        <f t="shared" si="445"/>
        <v>0</v>
      </c>
      <c r="Q3557">
        <f t="shared" si="446"/>
        <v>0</v>
      </c>
      <c r="R3557">
        <f t="shared" si="447"/>
        <v>1</v>
      </c>
    </row>
    <row r="3558" spans="1:18" x14ac:dyDescent="0.25">
      <c r="A3558" t="str">
        <f>gait_events!B3788</f>
        <v>pp075</v>
      </c>
      <c r="B3558" t="str">
        <f>VLOOKUP(A3558,participants!A:B,2,0)</f>
        <v>M</v>
      </c>
      <c r="C3558">
        <f>VLOOKUP(A3558,participants!A:C,3,0)</f>
        <v>59</v>
      </c>
      <c r="D3558" t="str">
        <f>VLOOKUP(A3558,participants!A:F,6,0)</f>
        <v>PD</v>
      </c>
      <c r="E3558" t="str">
        <f>IF(LEN(SUBSTITUTE(gait_events!C3788,"_run-",""))&lt;&gt;LEN(gait_events!C3788),LEFT(RIGHT(gait_events!C3788,LEN(gait_events!C3788)-19),FIND("_run-",RIGHT(gait_events!C3788,LEN(gait_events!C3788)-19),1)-1),RIGHT(gait_events!C3788,LEN(gait_events!C3788)-19))</f>
        <v>Preferred</v>
      </c>
      <c r="F3558" t="str">
        <f>IF(LEN(SUBSTITUTE(gait_events!C3788,"_run-",""))&lt;&gt;LEN(gait_events!C3788),RIGHT(gait_events!C3788,LEN(gait_events!C3788)-FIND("_run-",gait_events!C3788,1)-4),"")</f>
        <v>off</v>
      </c>
      <c r="G3558" t="str">
        <f>gait_events!D3788</f>
        <v>right_ankle</v>
      </c>
      <c r="H3558" t="str">
        <f>gait_events!E3788</f>
        <v>IC</v>
      </c>
      <c r="I3558">
        <f>IF(gait_events!F3788&lt;&gt;"",gait_events!F3788,NA())</f>
        <v>381</v>
      </c>
      <c r="J3558">
        <f>IF(gait_events!G3788&lt;&gt;"",gait_events!G3788,NA())</f>
        <v>380</v>
      </c>
      <c r="K3558">
        <f t="shared" si="440"/>
        <v>1</v>
      </c>
      <c r="L3558">
        <f t="shared" si="441"/>
        <v>5</v>
      </c>
      <c r="M3558">
        <f t="shared" si="442"/>
        <v>1</v>
      </c>
      <c r="N3558">
        <f t="shared" si="443"/>
        <v>1</v>
      </c>
      <c r="O3558">
        <f t="shared" si="444"/>
        <v>1</v>
      </c>
      <c r="P3558">
        <f t="shared" si="445"/>
        <v>0</v>
      </c>
      <c r="Q3558">
        <f t="shared" si="446"/>
        <v>0</v>
      </c>
      <c r="R3558">
        <f t="shared" si="447"/>
        <v>1</v>
      </c>
    </row>
    <row r="3559" spans="1:18" x14ac:dyDescent="0.25">
      <c r="A3559" t="str">
        <f>gait_events!B3789</f>
        <v>pp075</v>
      </c>
      <c r="B3559" t="str">
        <f>VLOOKUP(A3559,participants!A:B,2,0)</f>
        <v>M</v>
      </c>
      <c r="C3559">
        <f>VLOOKUP(A3559,participants!A:C,3,0)</f>
        <v>59</v>
      </c>
      <c r="D3559" t="str">
        <f>VLOOKUP(A3559,participants!A:F,6,0)</f>
        <v>PD</v>
      </c>
      <c r="E3559" t="str">
        <f>IF(LEN(SUBSTITUTE(gait_events!C3789,"_run-",""))&lt;&gt;LEN(gait_events!C3789),LEFT(RIGHT(gait_events!C3789,LEN(gait_events!C3789)-19),FIND("_run-",RIGHT(gait_events!C3789,LEN(gait_events!C3789)-19),1)-1),RIGHT(gait_events!C3789,LEN(gait_events!C3789)-19))</f>
        <v>Preferred</v>
      </c>
      <c r="F3559" t="str">
        <f>IF(LEN(SUBSTITUTE(gait_events!C3789,"_run-",""))&lt;&gt;LEN(gait_events!C3789),RIGHT(gait_events!C3789,LEN(gait_events!C3789)-FIND("_run-",gait_events!C3789,1)-4),"")</f>
        <v>off</v>
      </c>
      <c r="G3559" t="str">
        <f>gait_events!D3789</f>
        <v>right_ankle</v>
      </c>
      <c r="H3559" t="str">
        <f>gait_events!E3789</f>
        <v>IC</v>
      </c>
      <c r="I3559">
        <f>IF(gait_events!F3789&lt;&gt;"",gait_events!F3789,NA())</f>
        <v>562</v>
      </c>
      <c r="J3559">
        <f>IF(gait_events!G3789&lt;&gt;"",gait_events!G3789,NA())</f>
        <v>563</v>
      </c>
      <c r="K3559">
        <f t="shared" si="440"/>
        <v>-1</v>
      </c>
      <c r="L3559">
        <f t="shared" si="441"/>
        <v>-5</v>
      </c>
      <c r="M3559">
        <f t="shared" si="442"/>
        <v>1</v>
      </c>
      <c r="N3559">
        <f t="shared" si="443"/>
        <v>1</v>
      </c>
      <c r="O3559">
        <f t="shared" si="444"/>
        <v>1</v>
      </c>
      <c r="P3559">
        <f t="shared" si="445"/>
        <v>0</v>
      </c>
      <c r="Q3559">
        <f t="shared" si="446"/>
        <v>0</v>
      </c>
      <c r="R3559">
        <f t="shared" si="447"/>
        <v>1</v>
      </c>
    </row>
    <row r="3560" spans="1:18" x14ac:dyDescent="0.25">
      <c r="A3560" t="str">
        <f>gait_events!B3790</f>
        <v>pp075</v>
      </c>
      <c r="B3560" t="str">
        <f>VLOOKUP(A3560,participants!A:B,2,0)</f>
        <v>M</v>
      </c>
      <c r="C3560">
        <f>VLOOKUP(A3560,participants!A:C,3,0)</f>
        <v>59</v>
      </c>
      <c r="D3560" t="str">
        <f>VLOOKUP(A3560,participants!A:F,6,0)</f>
        <v>PD</v>
      </c>
      <c r="E3560" t="str">
        <f>IF(LEN(SUBSTITUTE(gait_events!C3790,"_run-",""))&lt;&gt;LEN(gait_events!C3790),LEFT(RIGHT(gait_events!C3790,LEN(gait_events!C3790)-19),FIND("_run-",RIGHT(gait_events!C3790,LEN(gait_events!C3790)-19),1)-1),RIGHT(gait_events!C3790,LEN(gait_events!C3790)-19))</f>
        <v>Preferred</v>
      </c>
      <c r="F3560" t="str">
        <f>IF(LEN(SUBSTITUTE(gait_events!C3790,"_run-",""))&lt;&gt;LEN(gait_events!C3790),RIGHT(gait_events!C3790,LEN(gait_events!C3790)-FIND("_run-",gait_events!C3790,1)-4),"")</f>
        <v>off</v>
      </c>
      <c r="G3560" t="str">
        <f>gait_events!D3790</f>
        <v>right_ankle</v>
      </c>
      <c r="H3560" t="str">
        <f>gait_events!E3790</f>
        <v>IC</v>
      </c>
      <c r="I3560">
        <f>IF(gait_events!F3790&lt;&gt;"",gait_events!F3790,NA())</f>
        <v>743</v>
      </c>
      <c r="J3560">
        <f>IF(gait_events!G3790&lt;&gt;"",gait_events!G3790,NA())</f>
        <v>744</v>
      </c>
      <c r="K3560">
        <f t="shared" si="440"/>
        <v>-1</v>
      </c>
      <c r="L3560">
        <f t="shared" si="441"/>
        <v>-5</v>
      </c>
      <c r="M3560">
        <f t="shared" si="442"/>
        <v>1</v>
      </c>
      <c r="N3560">
        <f t="shared" si="443"/>
        <v>1</v>
      </c>
      <c r="O3560">
        <f t="shared" si="444"/>
        <v>1</v>
      </c>
      <c r="P3560">
        <f t="shared" si="445"/>
        <v>0</v>
      </c>
      <c r="Q3560">
        <f t="shared" si="446"/>
        <v>0</v>
      </c>
      <c r="R3560">
        <f t="shared" si="447"/>
        <v>1</v>
      </c>
    </row>
    <row r="3561" spans="1:18" x14ac:dyDescent="0.25">
      <c r="A3561" t="str">
        <f>gait_events!B3791</f>
        <v>pp075</v>
      </c>
      <c r="B3561" t="str">
        <f>VLOOKUP(A3561,participants!A:B,2,0)</f>
        <v>M</v>
      </c>
      <c r="C3561">
        <f>VLOOKUP(A3561,participants!A:C,3,0)</f>
        <v>59</v>
      </c>
      <c r="D3561" t="str">
        <f>VLOOKUP(A3561,participants!A:F,6,0)</f>
        <v>PD</v>
      </c>
      <c r="E3561" t="str">
        <f>IF(LEN(SUBSTITUTE(gait_events!C3791,"_run-",""))&lt;&gt;LEN(gait_events!C3791),LEFT(RIGHT(gait_events!C3791,LEN(gait_events!C3791)-19),FIND("_run-",RIGHT(gait_events!C3791,LEN(gait_events!C3791)-19),1)-1),RIGHT(gait_events!C3791,LEN(gait_events!C3791)-19))</f>
        <v>Preferred</v>
      </c>
      <c r="F3561" t="str">
        <f>IF(LEN(SUBSTITUTE(gait_events!C3791,"_run-",""))&lt;&gt;LEN(gait_events!C3791),RIGHT(gait_events!C3791,LEN(gait_events!C3791)-FIND("_run-",gait_events!C3791,1)-4),"")</f>
        <v>off</v>
      </c>
      <c r="G3561" t="str">
        <f>gait_events!D3791</f>
        <v>right_ankle</v>
      </c>
      <c r="H3561" t="str">
        <f>gait_events!E3791</f>
        <v>FC</v>
      </c>
      <c r="I3561">
        <f>IF(gait_events!F3791&lt;&gt;"",gait_events!F3791,NA())</f>
        <v>132</v>
      </c>
      <c r="J3561">
        <f>IF(gait_events!G3791&lt;&gt;"",gait_events!G3791,NA())</f>
        <v>135</v>
      </c>
      <c r="K3561">
        <f t="shared" si="440"/>
        <v>-3</v>
      </c>
      <c r="L3561">
        <f t="shared" si="441"/>
        <v>-15</v>
      </c>
      <c r="M3561">
        <f t="shared" si="442"/>
        <v>1</v>
      </c>
      <c r="N3561">
        <f t="shared" si="443"/>
        <v>1</v>
      </c>
      <c r="O3561">
        <f t="shared" si="444"/>
        <v>1</v>
      </c>
      <c r="P3561">
        <f t="shared" si="445"/>
        <v>0</v>
      </c>
      <c r="Q3561">
        <f t="shared" si="446"/>
        <v>0</v>
      </c>
      <c r="R3561">
        <f t="shared" si="447"/>
        <v>1</v>
      </c>
    </row>
    <row r="3562" spans="1:18" x14ac:dyDescent="0.25">
      <c r="A3562" t="str">
        <f>gait_events!B3792</f>
        <v>pp075</v>
      </c>
      <c r="B3562" t="str">
        <f>VLOOKUP(A3562,participants!A:B,2,0)</f>
        <v>M</v>
      </c>
      <c r="C3562">
        <f>VLOOKUP(A3562,participants!A:C,3,0)</f>
        <v>59</v>
      </c>
      <c r="D3562" t="str">
        <f>VLOOKUP(A3562,participants!A:F,6,0)</f>
        <v>PD</v>
      </c>
      <c r="E3562" t="str">
        <f>IF(LEN(SUBSTITUTE(gait_events!C3792,"_run-",""))&lt;&gt;LEN(gait_events!C3792),LEFT(RIGHT(gait_events!C3792,LEN(gait_events!C3792)-19),FIND("_run-",RIGHT(gait_events!C3792,LEN(gait_events!C3792)-19),1)-1),RIGHT(gait_events!C3792,LEN(gait_events!C3792)-19))</f>
        <v>Preferred</v>
      </c>
      <c r="F3562" t="str">
        <f>IF(LEN(SUBSTITUTE(gait_events!C3792,"_run-",""))&lt;&gt;LEN(gait_events!C3792),RIGHT(gait_events!C3792,LEN(gait_events!C3792)-FIND("_run-",gait_events!C3792,1)-4),"")</f>
        <v>off</v>
      </c>
      <c r="G3562" t="str">
        <f>gait_events!D3792</f>
        <v>right_ankle</v>
      </c>
      <c r="H3562" t="str">
        <f>gait_events!E3792</f>
        <v>FC</v>
      </c>
      <c r="I3562">
        <f>IF(gait_events!F3792&lt;&gt;"",gait_events!F3792,NA())</f>
        <v>316</v>
      </c>
      <c r="J3562">
        <f>IF(gait_events!G3792&lt;&gt;"",gait_events!G3792,NA())</f>
        <v>319</v>
      </c>
      <c r="K3562">
        <f t="shared" si="440"/>
        <v>-3</v>
      </c>
      <c r="L3562">
        <f t="shared" si="441"/>
        <v>-15</v>
      </c>
      <c r="M3562">
        <f t="shared" si="442"/>
        <v>1</v>
      </c>
      <c r="N3562">
        <f t="shared" si="443"/>
        <v>1</v>
      </c>
      <c r="O3562">
        <f t="shared" si="444"/>
        <v>1</v>
      </c>
      <c r="P3562">
        <f t="shared" si="445"/>
        <v>0</v>
      </c>
      <c r="Q3562">
        <f t="shared" si="446"/>
        <v>0</v>
      </c>
      <c r="R3562">
        <f t="shared" si="447"/>
        <v>1</v>
      </c>
    </row>
    <row r="3563" spans="1:18" x14ac:dyDescent="0.25">
      <c r="A3563" t="str">
        <f>gait_events!B3793</f>
        <v>pp075</v>
      </c>
      <c r="B3563" t="str">
        <f>VLOOKUP(A3563,participants!A:B,2,0)</f>
        <v>M</v>
      </c>
      <c r="C3563">
        <f>VLOOKUP(A3563,participants!A:C,3,0)</f>
        <v>59</v>
      </c>
      <c r="D3563" t="str">
        <f>VLOOKUP(A3563,participants!A:F,6,0)</f>
        <v>PD</v>
      </c>
      <c r="E3563" t="str">
        <f>IF(LEN(SUBSTITUTE(gait_events!C3793,"_run-",""))&lt;&gt;LEN(gait_events!C3793),LEFT(RIGHT(gait_events!C3793,LEN(gait_events!C3793)-19),FIND("_run-",RIGHT(gait_events!C3793,LEN(gait_events!C3793)-19),1)-1),RIGHT(gait_events!C3793,LEN(gait_events!C3793)-19))</f>
        <v>Preferred</v>
      </c>
      <c r="F3563" t="str">
        <f>IF(LEN(SUBSTITUTE(gait_events!C3793,"_run-",""))&lt;&gt;LEN(gait_events!C3793),RIGHT(gait_events!C3793,LEN(gait_events!C3793)-FIND("_run-",gait_events!C3793,1)-4),"")</f>
        <v>off</v>
      </c>
      <c r="G3563" t="str">
        <f>gait_events!D3793</f>
        <v>right_ankle</v>
      </c>
      <c r="H3563" t="str">
        <f>gait_events!E3793</f>
        <v>FC</v>
      </c>
      <c r="I3563">
        <f>IF(gait_events!F3793&lt;&gt;"",gait_events!F3793,NA())</f>
        <v>496</v>
      </c>
      <c r="J3563">
        <f>IF(gait_events!G3793&lt;&gt;"",gait_events!G3793,NA())</f>
        <v>501</v>
      </c>
      <c r="K3563">
        <f t="shared" si="440"/>
        <v>-5</v>
      </c>
      <c r="L3563">
        <f t="shared" si="441"/>
        <v>-25</v>
      </c>
      <c r="M3563">
        <f t="shared" si="442"/>
        <v>1</v>
      </c>
      <c r="N3563">
        <f t="shared" si="443"/>
        <v>1</v>
      </c>
      <c r="O3563">
        <f t="shared" si="444"/>
        <v>1</v>
      </c>
      <c r="P3563">
        <f t="shared" si="445"/>
        <v>0</v>
      </c>
      <c r="Q3563">
        <f t="shared" si="446"/>
        <v>0</v>
      </c>
      <c r="R3563">
        <f t="shared" si="447"/>
        <v>1</v>
      </c>
    </row>
    <row r="3564" spans="1:18" x14ac:dyDescent="0.25">
      <c r="A3564" t="str">
        <f>gait_events!B3794</f>
        <v>pp075</v>
      </c>
      <c r="B3564" t="str">
        <f>VLOOKUP(A3564,participants!A:B,2,0)</f>
        <v>M</v>
      </c>
      <c r="C3564">
        <f>VLOOKUP(A3564,participants!A:C,3,0)</f>
        <v>59</v>
      </c>
      <c r="D3564" t="str">
        <f>VLOOKUP(A3564,participants!A:F,6,0)</f>
        <v>PD</v>
      </c>
      <c r="E3564" t="str">
        <f>IF(LEN(SUBSTITUTE(gait_events!C3794,"_run-",""))&lt;&gt;LEN(gait_events!C3794),LEFT(RIGHT(gait_events!C3794,LEN(gait_events!C3794)-19),FIND("_run-",RIGHT(gait_events!C3794,LEN(gait_events!C3794)-19),1)-1),RIGHT(gait_events!C3794,LEN(gait_events!C3794)-19))</f>
        <v>Preferred</v>
      </c>
      <c r="F3564" t="str">
        <f>IF(LEN(SUBSTITUTE(gait_events!C3794,"_run-",""))&lt;&gt;LEN(gait_events!C3794),RIGHT(gait_events!C3794,LEN(gait_events!C3794)-FIND("_run-",gait_events!C3794,1)-4),"")</f>
        <v>off</v>
      </c>
      <c r="G3564" t="str">
        <f>gait_events!D3794</f>
        <v>right_ankle</v>
      </c>
      <c r="H3564" t="str">
        <f>gait_events!E3794</f>
        <v>FC</v>
      </c>
      <c r="I3564">
        <f>IF(gait_events!F3794&lt;&gt;"",gait_events!F3794,NA())</f>
        <v>677</v>
      </c>
      <c r="J3564">
        <f>IF(gait_events!G3794&lt;&gt;"",gait_events!G3794,NA())</f>
        <v>680</v>
      </c>
      <c r="K3564">
        <f t="shared" si="440"/>
        <v>-3</v>
      </c>
      <c r="L3564">
        <f t="shared" si="441"/>
        <v>-15</v>
      </c>
      <c r="M3564">
        <f t="shared" si="442"/>
        <v>1</v>
      </c>
      <c r="N3564">
        <f t="shared" si="443"/>
        <v>1</v>
      </c>
      <c r="O3564">
        <f t="shared" si="444"/>
        <v>1</v>
      </c>
      <c r="P3564">
        <f t="shared" si="445"/>
        <v>0</v>
      </c>
      <c r="Q3564">
        <f t="shared" si="446"/>
        <v>0</v>
      </c>
      <c r="R3564">
        <f t="shared" si="447"/>
        <v>1</v>
      </c>
    </row>
    <row r="3565" spans="1:18" x14ac:dyDescent="0.25">
      <c r="A3565" t="str">
        <f>gait_events!B3795</f>
        <v>pp075</v>
      </c>
      <c r="B3565" t="str">
        <f>VLOOKUP(A3565,participants!A:B,2,0)</f>
        <v>M</v>
      </c>
      <c r="C3565">
        <f>VLOOKUP(A3565,participants!A:C,3,0)</f>
        <v>59</v>
      </c>
      <c r="D3565" t="str">
        <f>VLOOKUP(A3565,participants!A:F,6,0)</f>
        <v>PD</v>
      </c>
      <c r="E3565" t="str">
        <f>IF(LEN(SUBSTITUTE(gait_events!C3795,"_run-",""))&lt;&gt;LEN(gait_events!C3795),LEFT(RIGHT(gait_events!C3795,LEN(gait_events!C3795)-19),FIND("_run-",RIGHT(gait_events!C3795,LEN(gait_events!C3795)-19),1)-1),RIGHT(gait_events!C3795,LEN(gait_events!C3795)-19))</f>
        <v>Preferred</v>
      </c>
      <c r="F3565" t="str">
        <f>IF(LEN(SUBSTITUTE(gait_events!C3795,"_run-",""))&lt;&gt;LEN(gait_events!C3795),RIGHT(gait_events!C3795,LEN(gait_events!C3795)-FIND("_run-",gait_events!C3795,1)-4),"")</f>
        <v>off</v>
      </c>
      <c r="G3565" t="str">
        <f>gait_events!D3795</f>
        <v>left_shank</v>
      </c>
      <c r="H3565" t="str">
        <f>gait_events!E3795</f>
        <v>IC</v>
      </c>
      <c r="I3565">
        <f>IF(gait_events!F3795&lt;&gt;"",gait_events!F3795,NA())</f>
        <v>108</v>
      </c>
      <c r="J3565">
        <f>IF(gait_events!G3795&lt;&gt;"",gait_events!G3795,NA())</f>
        <v>109</v>
      </c>
      <c r="K3565">
        <f t="shared" si="440"/>
        <v>-1</v>
      </c>
      <c r="L3565">
        <f t="shared" si="441"/>
        <v>-5</v>
      </c>
      <c r="M3565">
        <f t="shared" si="442"/>
        <v>1</v>
      </c>
      <c r="N3565">
        <f t="shared" si="443"/>
        <v>1</v>
      </c>
      <c r="O3565">
        <f t="shared" si="444"/>
        <v>1</v>
      </c>
      <c r="P3565">
        <f t="shared" si="445"/>
        <v>0</v>
      </c>
      <c r="Q3565">
        <f t="shared" si="446"/>
        <v>0</v>
      </c>
      <c r="R3565">
        <f t="shared" si="447"/>
        <v>1</v>
      </c>
    </row>
    <row r="3566" spans="1:18" x14ac:dyDescent="0.25">
      <c r="A3566" t="str">
        <f>gait_events!B3796</f>
        <v>pp075</v>
      </c>
      <c r="B3566" t="str">
        <f>VLOOKUP(A3566,participants!A:B,2,0)</f>
        <v>M</v>
      </c>
      <c r="C3566">
        <f>VLOOKUP(A3566,participants!A:C,3,0)</f>
        <v>59</v>
      </c>
      <c r="D3566" t="str">
        <f>VLOOKUP(A3566,participants!A:F,6,0)</f>
        <v>PD</v>
      </c>
      <c r="E3566" t="str">
        <f>IF(LEN(SUBSTITUTE(gait_events!C3796,"_run-",""))&lt;&gt;LEN(gait_events!C3796),LEFT(RIGHT(gait_events!C3796,LEN(gait_events!C3796)-19),FIND("_run-",RIGHT(gait_events!C3796,LEN(gait_events!C3796)-19),1)-1),RIGHT(gait_events!C3796,LEN(gait_events!C3796)-19))</f>
        <v>Preferred</v>
      </c>
      <c r="F3566" t="str">
        <f>IF(LEN(SUBSTITUTE(gait_events!C3796,"_run-",""))&lt;&gt;LEN(gait_events!C3796),RIGHT(gait_events!C3796,LEN(gait_events!C3796)-FIND("_run-",gait_events!C3796,1)-4),"")</f>
        <v>off</v>
      </c>
      <c r="G3566" t="str">
        <f>gait_events!D3796</f>
        <v>left_shank</v>
      </c>
      <c r="H3566" t="str">
        <f>gait_events!E3796</f>
        <v>IC</v>
      </c>
      <c r="I3566">
        <f>IF(gait_events!F3796&lt;&gt;"",gait_events!F3796,NA())</f>
        <v>291</v>
      </c>
      <c r="J3566">
        <f>IF(gait_events!G3796&lt;&gt;"",gait_events!G3796,NA())</f>
        <v>291</v>
      </c>
      <c r="K3566">
        <f t="shared" si="440"/>
        <v>0</v>
      </c>
      <c r="L3566">
        <f t="shared" si="441"/>
        <v>0</v>
      </c>
      <c r="M3566">
        <f t="shared" si="442"/>
        <v>1</v>
      </c>
      <c r="N3566">
        <f t="shared" si="443"/>
        <v>1</v>
      </c>
      <c r="O3566">
        <f t="shared" si="444"/>
        <v>1</v>
      </c>
      <c r="P3566">
        <f t="shared" si="445"/>
        <v>0</v>
      </c>
      <c r="Q3566">
        <f t="shared" si="446"/>
        <v>0</v>
      </c>
      <c r="R3566">
        <f t="shared" si="447"/>
        <v>1</v>
      </c>
    </row>
    <row r="3567" spans="1:18" x14ac:dyDescent="0.25">
      <c r="A3567" t="str">
        <f>gait_events!B3797</f>
        <v>pp075</v>
      </c>
      <c r="B3567" t="str">
        <f>VLOOKUP(A3567,participants!A:B,2,0)</f>
        <v>M</v>
      </c>
      <c r="C3567">
        <f>VLOOKUP(A3567,participants!A:C,3,0)</f>
        <v>59</v>
      </c>
      <c r="D3567" t="str">
        <f>VLOOKUP(A3567,participants!A:F,6,0)</f>
        <v>PD</v>
      </c>
      <c r="E3567" t="str">
        <f>IF(LEN(SUBSTITUTE(gait_events!C3797,"_run-",""))&lt;&gt;LEN(gait_events!C3797),LEFT(RIGHT(gait_events!C3797,LEN(gait_events!C3797)-19),FIND("_run-",RIGHT(gait_events!C3797,LEN(gait_events!C3797)-19),1)-1),RIGHT(gait_events!C3797,LEN(gait_events!C3797)-19))</f>
        <v>Preferred</v>
      </c>
      <c r="F3567" t="str">
        <f>IF(LEN(SUBSTITUTE(gait_events!C3797,"_run-",""))&lt;&gt;LEN(gait_events!C3797),RIGHT(gait_events!C3797,LEN(gait_events!C3797)-FIND("_run-",gait_events!C3797,1)-4),"")</f>
        <v>off</v>
      </c>
      <c r="G3567" t="str">
        <f>gait_events!D3797</f>
        <v>left_shank</v>
      </c>
      <c r="H3567" t="str">
        <f>gait_events!E3797</f>
        <v>IC</v>
      </c>
      <c r="I3567">
        <f>IF(gait_events!F3797&lt;&gt;"",gait_events!F3797,NA())</f>
        <v>472</v>
      </c>
      <c r="J3567">
        <f>IF(gait_events!G3797&lt;&gt;"",gait_events!G3797,NA())</f>
        <v>469</v>
      </c>
      <c r="K3567">
        <f t="shared" si="440"/>
        <v>3</v>
      </c>
      <c r="L3567">
        <f t="shared" si="441"/>
        <v>15</v>
      </c>
      <c r="M3567">
        <f t="shared" si="442"/>
        <v>1</v>
      </c>
      <c r="N3567">
        <f t="shared" si="443"/>
        <v>1</v>
      </c>
      <c r="O3567">
        <f t="shared" si="444"/>
        <v>1</v>
      </c>
      <c r="P3567">
        <f t="shared" si="445"/>
        <v>0</v>
      </c>
      <c r="Q3567">
        <f t="shared" si="446"/>
        <v>0</v>
      </c>
      <c r="R3567">
        <f t="shared" si="447"/>
        <v>1</v>
      </c>
    </row>
    <row r="3568" spans="1:18" x14ac:dyDescent="0.25">
      <c r="A3568" t="str">
        <f>gait_events!B3798</f>
        <v>pp075</v>
      </c>
      <c r="B3568" t="str">
        <f>VLOOKUP(A3568,participants!A:B,2,0)</f>
        <v>M</v>
      </c>
      <c r="C3568">
        <f>VLOOKUP(A3568,participants!A:C,3,0)</f>
        <v>59</v>
      </c>
      <c r="D3568" t="str">
        <f>VLOOKUP(A3568,participants!A:F,6,0)</f>
        <v>PD</v>
      </c>
      <c r="E3568" t="str">
        <f>IF(LEN(SUBSTITUTE(gait_events!C3798,"_run-",""))&lt;&gt;LEN(gait_events!C3798),LEFT(RIGHT(gait_events!C3798,LEN(gait_events!C3798)-19),FIND("_run-",RIGHT(gait_events!C3798,LEN(gait_events!C3798)-19),1)-1),RIGHT(gait_events!C3798,LEN(gait_events!C3798)-19))</f>
        <v>Preferred</v>
      </c>
      <c r="F3568" t="str">
        <f>IF(LEN(SUBSTITUTE(gait_events!C3798,"_run-",""))&lt;&gt;LEN(gait_events!C3798),RIGHT(gait_events!C3798,LEN(gait_events!C3798)-FIND("_run-",gait_events!C3798,1)-4),"")</f>
        <v>off</v>
      </c>
      <c r="G3568" t="str">
        <f>gait_events!D3798</f>
        <v>left_shank</v>
      </c>
      <c r="H3568" t="str">
        <f>gait_events!E3798</f>
        <v>IC</v>
      </c>
      <c r="I3568">
        <f>IF(gait_events!F3798&lt;&gt;"",gait_events!F3798,NA())</f>
        <v>651</v>
      </c>
      <c r="J3568">
        <f>IF(gait_events!G3798&lt;&gt;"",gait_events!G3798,NA())</f>
        <v>649</v>
      </c>
      <c r="K3568">
        <f t="shared" si="440"/>
        <v>2</v>
      </c>
      <c r="L3568">
        <f t="shared" si="441"/>
        <v>10</v>
      </c>
      <c r="M3568">
        <f t="shared" si="442"/>
        <v>1</v>
      </c>
      <c r="N3568">
        <f t="shared" si="443"/>
        <v>1</v>
      </c>
      <c r="O3568">
        <f t="shared" si="444"/>
        <v>1</v>
      </c>
      <c r="P3568">
        <f t="shared" si="445"/>
        <v>0</v>
      </c>
      <c r="Q3568">
        <f t="shared" si="446"/>
        <v>0</v>
      </c>
      <c r="R3568">
        <f t="shared" si="447"/>
        <v>1</v>
      </c>
    </row>
    <row r="3569" spans="1:18" x14ac:dyDescent="0.25">
      <c r="A3569" t="str">
        <f>gait_events!B3799</f>
        <v>pp075</v>
      </c>
      <c r="B3569" t="str">
        <f>VLOOKUP(A3569,participants!A:B,2,0)</f>
        <v>M</v>
      </c>
      <c r="C3569">
        <f>VLOOKUP(A3569,participants!A:C,3,0)</f>
        <v>59</v>
      </c>
      <c r="D3569" t="str">
        <f>VLOOKUP(A3569,participants!A:F,6,0)</f>
        <v>PD</v>
      </c>
      <c r="E3569" t="str">
        <f>IF(LEN(SUBSTITUTE(gait_events!C3799,"_run-",""))&lt;&gt;LEN(gait_events!C3799),LEFT(RIGHT(gait_events!C3799,LEN(gait_events!C3799)-19),FIND("_run-",RIGHT(gait_events!C3799,LEN(gait_events!C3799)-19),1)-1),RIGHT(gait_events!C3799,LEN(gait_events!C3799)-19))</f>
        <v>Preferred</v>
      </c>
      <c r="F3569" t="str">
        <f>IF(LEN(SUBSTITUTE(gait_events!C3799,"_run-",""))&lt;&gt;LEN(gait_events!C3799),RIGHT(gait_events!C3799,LEN(gait_events!C3799)-FIND("_run-",gait_events!C3799,1)-4),"")</f>
        <v>off</v>
      </c>
      <c r="G3569" t="str">
        <f>gait_events!D3799</f>
        <v>left_shank</v>
      </c>
      <c r="H3569" t="str">
        <f>gait_events!E3799</f>
        <v>IC</v>
      </c>
      <c r="I3569">
        <f>IF(gait_events!F3799&lt;&gt;"",gait_events!F3799,NA())</f>
        <v>842</v>
      </c>
      <c r="J3569">
        <f>IF(gait_events!G3799&lt;&gt;"",gait_events!G3799,NA())</f>
        <v>842</v>
      </c>
      <c r="K3569">
        <f t="shared" si="440"/>
        <v>0</v>
      </c>
      <c r="L3569">
        <f t="shared" si="441"/>
        <v>0</v>
      </c>
      <c r="M3569">
        <f t="shared" si="442"/>
        <v>1</v>
      </c>
      <c r="N3569">
        <f t="shared" si="443"/>
        <v>1</v>
      </c>
      <c r="O3569">
        <f t="shared" si="444"/>
        <v>1</v>
      </c>
      <c r="P3569">
        <f t="shared" si="445"/>
        <v>0</v>
      </c>
      <c r="Q3569">
        <f t="shared" si="446"/>
        <v>0</v>
      </c>
      <c r="R3569">
        <f t="shared" si="447"/>
        <v>1</v>
      </c>
    </row>
    <row r="3570" spans="1:18" x14ac:dyDescent="0.25">
      <c r="A3570" t="str">
        <f>gait_events!B3800</f>
        <v>pp075</v>
      </c>
      <c r="B3570" t="str">
        <f>VLOOKUP(A3570,participants!A:B,2,0)</f>
        <v>M</v>
      </c>
      <c r="C3570">
        <f>VLOOKUP(A3570,participants!A:C,3,0)</f>
        <v>59</v>
      </c>
      <c r="D3570" t="str">
        <f>VLOOKUP(A3570,participants!A:F,6,0)</f>
        <v>PD</v>
      </c>
      <c r="E3570" t="str">
        <f>IF(LEN(SUBSTITUTE(gait_events!C3800,"_run-",""))&lt;&gt;LEN(gait_events!C3800),LEFT(RIGHT(gait_events!C3800,LEN(gait_events!C3800)-19),FIND("_run-",RIGHT(gait_events!C3800,LEN(gait_events!C3800)-19),1)-1),RIGHT(gait_events!C3800,LEN(gait_events!C3800)-19))</f>
        <v>Preferred</v>
      </c>
      <c r="F3570" t="str">
        <f>IF(LEN(SUBSTITUTE(gait_events!C3800,"_run-",""))&lt;&gt;LEN(gait_events!C3800),RIGHT(gait_events!C3800,LEN(gait_events!C3800)-FIND("_run-",gait_events!C3800,1)-4),"")</f>
        <v>off</v>
      </c>
      <c r="G3570" t="str">
        <f>gait_events!D3800</f>
        <v>left_shank</v>
      </c>
      <c r="H3570" t="str">
        <f>gait_events!E3800</f>
        <v>FC</v>
      </c>
      <c r="I3570">
        <f>IF(gait_events!F3800&lt;&gt;"",gait_events!F3800,NA())</f>
        <v>35</v>
      </c>
      <c r="J3570">
        <f>IF(gait_events!G3800&lt;&gt;"",gait_events!G3800,NA())</f>
        <v>36</v>
      </c>
      <c r="K3570">
        <f t="shared" si="440"/>
        <v>-1</v>
      </c>
      <c r="L3570">
        <f t="shared" si="441"/>
        <v>-5</v>
      </c>
      <c r="M3570">
        <f t="shared" si="442"/>
        <v>1</v>
      </c>
      <c r="N3570">
        <f t="shared" si="443"/>
        <v>1</v>
      </c>
      <c r="O3570">
        <f t="shared" si="444"/>
        <v>1</v>
      </c>
      <c r="P3570">
        <f t="shared" si="445"/>
        <v>0</v>
      </c>
      <c r="Q3570">
        <f t="shared" si="446"/>
        <v>0</v>
      </c>
      <c r="R3570">
        <f t="shared" si="447"/>
        <v>1</v>
      </c>
    </row>
    <row r="3571" spans="1:18" x14ac:dyDescent="0.25">
      <c r="A3571" t="str">
        <f>gait_events!B3801</f>
        <v>pp075</v>
      </c>
      <c r="B3571" t="str">
        <f>VLOOKUP(A3571,participants!A:B,2,0)</f>
        <v>M</v>
      </c>
      <c r="C3571">
        <f>VLOOKUP(A3571,participants!A:C,3,0)</f>
        <v>59</v>
      </c>
      <c r="D3571" t="str">
        <f>VLOOKUP(A3571,participants!A:F,6,0)</f>
        <v>PD</v>
      </c>
      <c r="E3571" t="str">
        <f>IF(LEN(SUBSTITUTE(gait_events!C3801,"_run-",""))&lt;&gt;LEN(gait_events!C3801),LEFT(RIGHT(gait_events!C3801,LEN(gait_events!C3801)-19),FIND("_run-",RIGHT(gait_events!C3801,LEN(gait_events!C3801)-19),1)-1),RIGHT(gait_events!C3801,LEN(gait_events!C3801)-19))</f>
        <v>Preferred</v>
      </c>
      <c r="F3571" t="str">
        <f>IF(LEN(SUBSTITUTE(gait_events!C3801,"_run-",""))&lt;&gt;LEN(gait_events!C3801),RIGHT(gait_events!C3801,LEN(gait_events!C3801)-FIND("_run-",gait_events!C3801,1)-4),"")</f>
        <v>off</v>
      </c>
      <c r="G3571" t="str">
        <f>gait_events!D3801</f>
        <v>left_shank</v>
      </c>
      <c r="H3571" t="str">
        <f>gait_events!E3801</f>
        <v>FC</v>
      </c>
      <c r="I3571">
        <f>IF(gait_events!F3801&lt;&gt;"",gait_events!F3801,NA())</f>
        <v>225</v>
      </c>
      <c r="J3571">
        <f>IF(gait_events!G3801&lt;&gt;"",gait_events!G3801,NA())</f>
        <v>226</v>
      </c>
      <c r="K3571">
        <f t="shared" si="440"/>
        <v>-1</v>
      </c>
      <c r="L3571">
        <f t="shared" si="441"/>
        <v>-5</v>
      </c>
      <c r="M3571">
        <f t="shared" si="442"/>
        <v>1</v>
      </c>
      <c r="N3571">
        <f t="shared" si="443"/>
        <v>1</v>
      </c>
      <c r="O3571">
        <f t="shared" si="444"/>
        <v>1</v>
      </c>
      <c r="P3571">
        <f t="shared" si="445"/>
        <v>0</v>
      </c>
      <c r="Q3571">
        <f t="shared" si="446"/>
        <v>0</v>
      </c>
      <c r="R3571">
        <f t="shared" si="447"/>
        <v>1</v>
      </c>
    </row>
    <row r="3572" spans="1:18" x14ac:dyDescent="0.25">
      <c r="A3572" t="str">
        <f>gait_events!B3802</f>
        <v>pp075</v>
      </c>
      <c r="B3572" t="str">
        <f>VLOOKUP(A3572,participants!A:B,2,0)</f>
        <v>M</v>
      </c>
      <c r="C3572">
        <f>VLOOKUP(A3572,participants!A:C,3,0)</f>
        <v>59</v>
      </c>
      <c r="D3572" t="str">
        <f>VLOOKUP(A3572,participants!A:F,6,0)</f>
        <v>PD</v>
      </c>
      <c r="E3572" t="str">
        <f>IF(LEN(SUBSTITUTE(gait_events!C3802,"_run-",""))&lt;&gt;LEN(gait_events!C3802),LEFT(RIGHT(gait_events!C3802,LEN(gait_events!C3802)-19),FIND("_run-",RIGHT(gait_events!C3802,LEN(gait_events!C3802)-19),1)-1),RIGHT(gait_events!C3802,LEN(gait_events!C3802)-19))</f>
        <v>Preferred</v>
      </c>
      <c r="F3572" t="str">
        <f>IF(LEN(SUBSTITUTE(gait_events!C3802,"_run-",""))&lt;&gt;LEN(gait_events!C3802),RIGHT(gait_events!C3802,LEN(gait_events!C3802)-FIND("_run-",gait_events!C3802,1)-4),"")</f>
        <v>off</v>
      </c>
      <c r="G3572" t="str">
        <f>gait_events!D3802</f>
        <v>left_shank</v>
      </c>
      <c r="H3572" t="str">
        <f>gait_events!E3802</f>
        <v>FC</v>
      </c>
      <c r="I3572">
        <f>IF(gait_events!F3802&lt;&gt;"",gait_events!F3802,NA())</f>
        <v>407</v>
      </c>
      <c r="J3572">
        <f>IF(gait_events!G3802&lt;&gt;"",gait_events!G3802,NA())</f>
        <v>410</v>
      </c>
      <c r="K3572">
        <f t="shared" si="440"/>
        <v>-3</v>
      </c>
      <c r="L3572">
        <f t="shared" si="441"/>
        <v>-15</v>
      </c>
      <c r="M3572">
        <f t="shared" si="442"/>
        <v>1</v>
      </c>
      <c r="N3572">
        <f t="shared" si="443"/>
        <v>1</v>
      </c>
      <c r="O3572">
        <f t="shared" si="444"/>
        <v>1</v>
      </c>
      <c r="P3572">
        <f t="shared" si="445"/>
        <v>0</v>
      </c>
      <c r="Q3572">
        <f t="shared" si="446"/>
        <v>0</v>
      </c>
      <c r="R3572">
        <f t="shared" si="447"/>
        <v>1</v>
      </c>
    </row>
    <row r="3573" spans="1:18" x14ac:dyDescent="0.25">
      <c r="A3573" t="str">
        <f>gait_events!B3803</f>
        <v>pp075</v>
      </c>
      <c r="B3573" t="str">
        <f>VLOOKUP(A3573,participants!A:B,2,0)</f>
        <v>M</v>
      </c>
      <c r="C3573">
        <f>VLOOKUP(A3573,participants!A:C,3,0)</f>
        <v>59</v>
      </c>
      <c r="D3573" t="str">
        <f>VLOOKUP(A3573,participants!A:F,6,0)</f>
        <v>PD</v>
      </c>
      <c r="E3573" t="str">
        <f>IF(LEN(SUBSTITUTE(gait_events!C3803,"_run-",""))&lt;&gt;LEN(gait_events!C3803),LEFT(RIGHT(gait_events!C3803,LEN(gait_events!C3803)-19),FIND("_run-",RIGHT(gait_events!C3803,LEN(gait_events!C3803)-19),1)-1),RIGHT(gait_events!C3803,LEN(gait_events!C3803)-19))</f>
        <v>Preferred</v>
      </c>
      <c r="F3573" t="str">
        <f>IF(LEN(SUBSTITUTE(gait_events!C3803,"_run-",""))&lt;&gt;LEN(gait_events!C3803),RIGHT(gait_events!C3803,LEN(gait_events!C3803)-FIND("_run-",gait_events!C3803,1)-4),"")</f>
        <v>off</v>
      </c>
      <c r="G3573" t="str">
        <f>gait_events!D3803</f>
        <v>left_shank</v>
      </c>
      <c r="H3573" t="str">
        <f>gait_events!E3803</f>
        <v>FC</v>
      </c>
      <c r="I3573">
        <f>IF(gait_events!F3803&lt;&gt;"",gait_events!F3803,NA())</f>
        <v>587</v>
      </c>
      <c r="J3573">
        <f>IF(gait_events!G3803&lt;&gt;"",gait_events!G3803,NA())</f>
        <v>589</v>
      </c>
      <c r="K3573">
        <f t="shared" si="440"/>
        <v>-2</v>
      </c>
      <c r="L3573">
        <f t="shared" si="441"/>
        <v>-10</v>
      </c>
      <c r="M3573">
        <f t="shared" si="442"/>
        <v>1</v>
      </c>
      <c r="N3573">
        <f t="shared" si="443"/>
        <v>1</v>
      </c>
      <c r="O3573">
        <f t="shared" si="444"/>
        <v>1</v>
      </c>
      <c r="P3573">
        <f t="shared" si="445"/>
        <v>0</v>
      </c>
      <c r="Q3573">
        <f t="shared" si="446"/>
        <v>0</v>
      </c>
      <c r="R3573">
        <f t="shared" si="447"/>
        <v>1</v>
      </c>
    </row>
    <row r="3574" spans="1:18" x14ac:dyDescent="0.25">
      <c r="A3574" t="str">
        <f>gait_events!B3804</f>
        <v>pp075</v>
      </c>
      <c r="B3574" t="str">
        <f>VLOOKUP(A3574,participants!A:B,2,0)</f>
        <v>M</v>
      </c>
      <c r="C3574">
        <f>VLOOKUP(A3574,participants!A:C,3,0)</f>
        <v>59</v>
      </c>
      <c r="D3574" t="str">
        <f>VLOOKUP(A3574,participants!A:F,6,0)</f>
        <v>PD</v>
      </c>
      <c r="E3574" t="str">
        <f>IF(LEN(SUBSTITUTE(gait_events!C3804,"_run-",""))&lt;&gt;LEN(gait_events!C3804),LEFT(RIGHT(gait_events!C3804,LEN(gait_events!C3804)-19),FIND("_run-",RIGHT(gait_events!C3804,LEN(gait_events!C3804)-19),1)-1),RIGHT(gait_events!C3804,LEN(gait_events!C3804)-19))</f>
        <v>Preferred</v>
      </c>
      <c r="F3574" t="str">
        <f>IF(LEN(SUBSTITUTE(gait_events!C3804,"_run-",""))&lt;&gt;LEN(gait_events!C3804),RIGHT(gait_events!C3804,LEN(gait_events!C3804)-FIND("_run-",gait_events!C3804,1)-4),"")</f>
        <v>off</v>
      </c>
      <c r="G3574" t="str">
        <f>gait_events!D3804</f>
        <v>left_shank</v>
      </c>
      <c r="H3574" t="str">
        <f>gait_events!E3804</f>
        <v>FC</v>
      </c>
      <c r="I3574">
        <f>IF(gait_events!F3804&lt;&gt;"",gait_events!F3804,NA())</f>
        <v>770</v>
      </c>
      <c r="J3574">
        <f>IF(gait_events!G3804&lt;&gt;"",gait_events!G3804,NA())</f>
        <v>771</v>
      </c>
      <c r="K3574">
        <f t="shared" si="440"/>
        <v>-1</v>
      </c>
      <c r="L3574">
        <f t="shared" si="441"/>
        <v>-5</v>
      </c>
      <c r="M3574">
        <f t="shared" si="442"/>
        <v>1</v>
      </c>
      <c r="N3574">
        <f t="shared" si="443"/>
        <v>1</v>
      </c>
      <c r="O3574">
        <f t="shared" si="444"/>
        <v>1</v>
      </c>
      <c r="P3574">
        <f t="shared" si="445"/>
        <v>0</v>
      </c>
      <c r="Q3574">
        <f t="shared" si="446"/>
        <v>0</v>
      </c>
      <c r="R3574">
        <f t="shared" si="447"/>
        <v>1</v>
      </c>
    </row>
    <row r="3575" spans="1:18" x14ac:dyDescent="0.25">
      <c r="A3575" t="str">
        <f>gait_events!B3805</f>
        <v>pp075</v>
      </c>
      <c r="B3575" t="str">
        <f>VLOOKUP(A3575,participants!A:B,2,0)</f>
        <v>M</v>
      </c>
      <c r="C3575">
        <f>VLOOKUP(A3575,participants!A:C,3,0)</f>
        <v>59</v>
      </c>
      <c r="D3575" t="str">
        <f>VLOOKUP(A3575,participants!A:F,6,0)</f>
        <v>PD</v>
      </c>
      <c r="E3575" t="str">
        <f>IF(LEN(SUBSTITUTE(gait_events!C3805,"_run-",""))&lt;&gt;LEN(gait_events!C3805),LEFT(RIGHT(gait_events!C3805,LEN(gait_events!C3805)-19),FIND("_run-",RIGHT(gait_events!C3805,LEN(gait_events!C3805)-19),1)-1),RIGHT(gait_events!C3805,LEN(gait_events!C3805)-19))</f>
        <v>Preferred</v>
      </c>
      <c r="F3575" t="str">
        <f>IF(LEN(SUBSTITUTE(gait_events!C3805,"_run-",""))&lt;&gt;LEN(gait_events!C3805),RIGHT(gait_events!C3805,LEN(gait_events!C3805)-FIND("_run-",gait_events!C3805,1)-4),"")</f>
        <v>off</v>
      </c>
      <c r="G3575" t="str">
        <f>gait_events!D3805</f>
        <v>right_shank</v>
      </c>
      <c r="H3575" t="str">
        <f>gait_events!E3805</f>
        <v>IC</v>
      </c>
      <c r="I3575">
        <f>IF(gait_events!F3805&lt;&gt;"",gait_events!F3805,NA())</f>
        <v>9</v>
      </c>
      <c r="J3575">
        <f>IF(gait_events!G3805&lt;&gt;"",gait_events!G3805,NA())</f>
        <v>15</v>
      </c>
      <c r="K3575">
        <f t="shared" si="440"/>
        <v>-6</v>
      </c>
      <c r="L3575">
        <f t="shared" si="441"/>
        <v>-30</v>
      </c>
      <c r="M3575">
        <f t="shared" si="442"/>
        <v>1</v>
      </c>
      <c r="N3575">
        <f t="shared" si="443"/>
        <v>1</v>
      </c>
      <c r="O3575">
        <f t="shared" si="444"/>
        <v>1</v>
      </c>
      <c r="P3575">
        <f t="shared" si="445"/>
        <v>0</v>
      </c>
      <c r="Q3575">
        <f t="shared" si="446"/>
        <v>0</v>
      </c>
      <c r="R3575">
        <f t="shared" si="447"/>
        <v>1</v>
      </c>
    </row>
    <row r="3576" spans="1:18" x14ac:dyDescent="0.25">
      <c r="A3576" t="str">
        <f>gait_events!B3806</f>
        <v>pp075</v>
      </c>
      <c r="B3576" t="str">
        <f>VLOOKUP(A3576,participants!A:B,2,0)</f>
        <v>M</v>
      </c>
      <c r="C3576">
        <f>VLOOKUP(A3576,participants!A:C,3,0)</f>
        <v>59</v>
      </c>
      <c r="D3576" t="str">
        <f>VLOOKUP(A3576,participants!A:F,6,0)</f>
        <v>PD</v>
      </c>
      <c r="E3576" t="str">
        <f>IF(LEN(SUBSTITUTE(gait_events!C3806,"_run-",""))&lt;&gt;LEN(gait_events!C3806),LEFT(RIGHT(gait_events!C3806,LEN(gait_events!C3806)-19),FIND("_run-",RIGHT(gait_events!C3806,LEN(gait_events!C3806)-19),1)-1),RIGHT(gait_events!C3806,LEN(gait_events!C3806)-19))</f>
        <v>Preferred</v>
      </c>
      <c r="F3576" t="str">
        <f>IF(LEN(SUBSTITUTE(gait_events!C3806,"_run-",""))&lt;&gt;LEN(gait_events!C3806),RIGHT(gait_events!C3806,LEN(gait_events!C3806)-FIND("_run-",gait_events!C3806,1)-4),"")</f>
        <v>off</v>
      </c>
      <c r="G3576" t="str">
        <f>gait_events!D3806</f>
        <v>right_shank</v>
      </c>
      <c r="H3576" t="str">
        <f>gait_events!E3806</f>
        <v>IC</v>
      </c>
      <c r="I3576">
        <f>IF(gait_events!F3806&lt;&gt;"",gait_events!F3806,NA())</f>
        <v>200</v>
      </c>
      <c r="J3576">
        <f>IF(gait_events!G3806&lt;&gt;"",gait_events!G3806,NA())</f>
        <v>205</v>
      </c>
      <c r="K3576">
        <f t="shared" si="440"/>
        <v>-5</v>
      </c>
      <c r="L3576">
        <f t="shared" si="441"/>
        <v>-25</v>
      </c>
      <c r="M3576">
        <f t="shared" si="442"/>
        <v>1</v>
      </c>
      <c r="N3576">
        <f t="shared" si="443"/>
        <v>1</v>
      </c>
      <c r="O3576">
        <f t="shared" si="444"/>
        <v>1</v>
      </c>
      <c r="P3576">
        <f t="shared" si="445"/>
        <v>0</v>
      </c>
      <c r="Q3576">
        <f t="shared" si="446"/>
        <v>0</v>
      </c>
      <c r="R3576">
        <f t="shared" si="447"/>
        <v>1</v>
      </c>
    </row>
    <row r="3577" spans="1:18" x14ac:dyDescent="0.25">
      <c r="A3577" t="str">
        <f>gait_events!B3807</f>
        <v>pp075</v>
      </c>
      <c r="B3577" t="str">
        <f>VLOOKUP(A3577,participants!A:B,2,0)</f>
        <v>M</v>
      </c>
      <c r="C3577">
        <f>VLOOKUP(A3577,participants!A:C,3,0)</f>
        <v>59</v>
      </c>
      <c r="D3577" t="str">
        <f>VLOOKUP(A3577,participants!A:F,6,0)</f>
        <v>PD</v>
      </c>
      <c r="E3577" t="str">
        <f>IF(LEN(SUBSTITUTE(gait_events!C3807,"_run-",""))&lt;&gt;LEN(gait_events!C3807),LEFT(RIGHT(gait_events!C3807,LEN(gait_events!C3807)-19),FIND("_run-",RIGHT(gait_events!C3807,LEN(gait_events!C3807)-19),1)-1),RIGHT(gait_events!C3807,LEN(gait_events!C3807)-19))</f>
        <v>Preferred</v>
      </c>
      <c r="F3577" t="str">
        <f>IF(LEN(SUBSTITUTE(gait_events!C3807,"_run-",""))&lt;&gt;LEN(gait_events!C3807),RIGHT(gait_events!C3807,LEN(gait_events!C3807)-FIND("_run-",gait_events!C3807,1)-4),"")</f>
        <v>off</v>
      </c>
      <c r="G3577" t="str">
        <f>gait_events!D3807</f>
        <v>right_shank</v>
      </c>
      <c r="H3577" t="str">
        <f>gait_events!E3807</f>
        <v>IC</v>
      </c>
      <c r="I3577">
        <f>IF(gait_events!F3807&lt;&gt;"",gait_events!F3807,NA())</f>
        <v>381</v>
      </c>
      <c r="J3577">
        <f>IF(gait_events!G3807&lt;&gt;"",gait_events!G3807,NA())</f>
        <v>383</v>
      </c>
      <c r="K3577">
        <f t="shared" si="440"/>
        <v>-2</v>
      </c>
      <c r="L3577">
        <f t="shared" si="441"/>
        <v>-10</v>
      </c>
      <c r="M3577">
        <f t="shared" si="442"/>
        <v>1</v>
      </c>
      <c r="N3577">
        <f t="shared" si="443"/>
        <v>1</v>
      </c>
      <c r="O3577">
        <f t="shared" si="444"/>
        <v>1</v>
      </c>
      <c r="P3577">
        <f t="shared" si="445"/>
        <v>0</v>
      </c>
      <c r="Q3577">
        <f t="shared" si="446"/>
        <v>0</v>
      </c>
      <c r="R3577">
        <f t="shared" si="447"/>
        <v>1</v>
      </c>
    </row>
    <row r="3578" spans="1:18" x14ac:dyDescent="0.25">
      <c r="A3578" t="str">
        <f>gait_events!B3808</f>
        <v>pp075</v>
      </c>
      <c r="B3578" t="str">
        <f>VLOOKUP(A3578,participants!A:B,2,0)</f>
        <v>M</v>
      </c>
      <c r="C3578">
        <f>VLOOKUP(A3578,participants!A:C,3,0)</f>
        <v>59</v>
      </c>
      <c r="D3578" t="str">
        <f>VLOOKUP(A3578,participants!A:F,6,0)</f>
        <v>PD</v>
      </c>
      <c r="E3578" t="str">
        <f>IF(LEN(SUBSTITUTE(gait_events!C3808,"_run-",""))&lt;&gt;LEN(gait_events!C3808),LEFT(RIGHT(gait_events!C3808,LEN(gait_events!C3808)-19),FIND("_run-",RIGHT(gait_events!C3808,LEN(gait_events!C3808)-19),1)-1),RIGHT(gait_events!C3808,LEN(gait_events!C3808)-19))</f>
        <v>Preferred</v>
      </c>
      <c r="F3578" t="str">
        <f>IF(LEN(SUBSTITUTE(gait_events!C3808,"_run-",""))&lt;&gt;LEN(gait_events!C3808),RIGHT(gait_events!C3808,LEN(gait_events!C3808)-FIND("_run-",gait_events!C3808,1)-4),"")</f>
        <v>off</v>
      </c>
      <c r="G3578" t="str">
        <f>gait_events!D3808</f>
        <v>right_shank</v>
      </c>
      <c r="H3578" t="str">
        <f>gait_events!E3808</f>
        <v>IC</v>
      </c>
      <c r="I3578">
        <f>IF(gait_events!F3808&lt;&gt;"",gait_events!F3808,NA())</f>
        <v>562</v>
      </c>
      <c r="J3578">
        <f>IF(gait_events!G3808&lt;&gt;"",gait_events!G3808,NA())</f>
        <v>565</v>
      </c>
      <c r="K3578">
        <f t="shared" si="440"/>
        <v>-3</v>
      </c>
      <c r="L3578">
        <f t="shared" si="441"/>
        <v>-15</v>
      </c>
      <c r="M3578">
        <f t="shared" si="442"/>
        <v>1</v>
      </c>
      <c r="N3578">
        <f t="shared" si="443"/>
        <v>1</v>
      </c>
      <c r="O3578">
        <f t="shared" si="444"/>
        <v>1</v>
      </c>
      <c r="P3578">
        <f t="shared" si="445"/>
        <v>0</v>
      </c>
      <c r="Q3578">
        <f t="shared" si="446"/>
        <v>0</v>
      </c>
      <c r="R3578">
        <f t="shared" si="447"/>
        <v>1</v>
      </c>
    </row>
    <row r="3579" spans="1:18" x14ac:dyDescent="0.25">
      <c r="A3579" t="str">
        <f>gait_events!B3809</f>
        <v>pp075</v>
      </c>
      <c r="B3579" t="str">
        <f>VLOOKUP(A3579,participants!A:B,2,0)</f>
        <v>M</v>
      </c>
      <c r="C3579">
        <f>VLOOKUP(A3579,participants!A:C,3,0)</f>
        <v>59</v>
      </c>
      <c r="D3579" t="str">
        <f>VLOOKUP(A3579,participants!A:F,6,0)</f>
        <v>PD</v>
      </c>
      <c r="E3579" t="str">
        <f>IF(LEN(SUBSTITUTE(gait_events!C3809,"_run-",""))&lt;&gt;LEN(gait_events!C3809),LEFT(RIGHT(gait_events!C3809,LEN(gait_events!C3809)-19),FIND("_run-",RIGHT(gait_events!C3809,LEN(gait_events!C3809)-19),1)-1),RIGHT(gait_events!C3809,LEN(gait_events!C3809)-19))</f>
        <v>Preferred</v>
      </c>
      <c r="F3579" t="str">
        <f>IF(LEN(SUBSTITUTE(gait_events!C3809,"_run-",""))&lt;&gt;LEN(gait_events!C3809),RIGHT(gait_events!C3809,LEN(gait_events!C3809)-FIND("_run-",gait_events!C3809,1)-4),"")</f>
        <v>off</v>
      </c>
      <c r="G3579" t="str">
        <f>gait_events!D3809</f>
        <v>right_shank</v>
      </c>
      <c r="H3579" t="str">
        <f>gait_events!E3809</f>
        <v>IC</v>
      </c>
      <c r="I3579">
        <f>IF(gait_events!F3809&lt;&gt;"",gait_events!F3809,NA())</f>
        <v>743</v>
      </c>
      <c r="J3579">
        <f>IF(gait_events!G3809&lt;&gt;"",gait_events!G3809,NA())</f>
        <v>749</v>
      </c>
      <c r="K3579">
        <f t="shared" si="440"/>
        <v>-6</v>
      </c>
      <c r="L3579">
        <f t="shared" si="441"/>
        <v>-30</v>
      </c>
      <c r="M3579">
        <f t="shared" si="442"/>
        <v>1</v>
      </c>
      <c r="N3579">
        <f t="shared" si="443"/>
        <v>1</v>
      </c>
      <c r="O3579">
        <f t="shared" si="444"/>
        <v>1</v>
      </c>
      <c r="P3579">
        <f t="shared" si="445"/>
        <v>0</v>
      </c>
      <c r="Q3579">
        <f t="shared" si="446"/>
        <v>0</v>
      </c>
      <c r="R3579">
        <f t="shared" si="447"/>
        <v>1</v>
      </c>
    </row>
    <row r="3580" spans="1:18" x14ac:dyDescent="0.25">
      <c r="A3580" t="str">
        <f>gait_events!B3810</f>
        <v>pp075</v>
      </c>
      <c r="B3580" t="str">
        <f>VLOOKUP(A3580,participants!A:B,2,0)</f>
        <v>M</v>
      </c>
      <c r="C3580">
        <f>VLOOKUP(A3580,participants!A:C,3,0)</f>
        <v>59</v>
      </c>
      <c r="D3580" t="str">
        <f>VLOOKUP(A3580,participants!A:F,6,0)</f>
        <v>PD</v>
      </c>
      <c r="E3580" t="str">
        <f>IF(LEN(SUBSTITUTE(gait_events!C3810,"_run-",""))&lt;&gt;LEN(gait_events!C3810),LEFT(RIGHT(gait_events!C3810,LEN(gait_events!C3810)-19),FIND("_run-",RIGHT(gait_events!C3810,LEN(gait_events!C3810)-19),1)-1),RIGHT(gait_events!C3810,LEN(gait_events!C3810)-19))</f>
        <v>Preferred</v>
      </c>
      <c r="F3580" t="str">
        <f>IF(LEN(SUBSTITUTE(gait_events!C3810,"_run-",""))&lt;&gt;LEN(gait_events!C3810),RIGHT(gait_events!C3810,LEN(gait_events!C3810)-FIND("_run-",gait_events!C3810,1)-4),"")</f>
        <v>off</v>
      </c>
      <c r="G3580" t="str">
        <f>gait_events!D3810</f>
        <v>right_shank</v>
      </c>
      <c r="H3580" t="str">
        <f>gait_events!E3810</f>
        <v>FC</v>
      </c>
      <c r="I3580">
        <f>IF(gait_events!F3810&lt;&gt;"",gait_events!F3810,NA())</f>
        <v>132</v>
      </c>
      <c r="J3580">
        <f>IF(gait_events!G3810&lt;&gt;"",gait_events!G3810,NA())</f>
        <v>133</v>
      </c>
      <c r="K3580">
        <f t="shared" si="440"/>
        <v>-1</v>
      </c>
      <c r="L3580">
        <f t="shared" si="441"/>
        <v>-5</v>
      </c>
      <c r="M3580">
        <f t="shared" si="442"/>
        <v>1</v>
      </c>
      <c r="N3580">
        <f t="shared" si="443"/>
        <v>1</v>
      </c>
      <c r="O3580">
        <f t="shared" si="444"/>
        <v>1</v>
      </c>
      <c r="P3580">
        <f t="shared" si="445"/>
        <v>0</v>
      </c>
      <c r="Q3580">
        <f t="shared" si="446"/>
        <v>0</v>
      </c>
      <c r="R3580">
        <f t="shared" si="447"/>
        <v>1</v>
      </c>
    </row>
    <row r="3581" spans="1:18" x14ac:dyDescent="0.25">
      <c r="A3581" t="str">
        <f>gait_events!B3811</f>
        <v>pp075</v>
      </c>
      <c r="B3581" t="str">
        <f>VLOOKUP(A3581,participants!A:B,2,0)</f>
        <v>M</v>
      </c>
      <c r="C3581">
        <f>VLOOKUP(A3581,participants!A:C,3,0)</f>
        <v>59</v>
      </c>
      <c r="D3581" t="str">
        <f>VLOOKUP(A3581,participants!A:F,6,0)</f>
        <v>PD</v>
      </c>
      <c r="E3581" t="str">
        <f>IF(LEN(SUBSTITUTE(gait_events!C3811,"_run-",""))&lt;&gt;LEN(gait_events!C3811),LEFT(RIGHT(gait_events!C3811,LEN(gait_events!C3811)-19),FIND("_run-",RIGHT(gait_events!C3811,LEN(gait_events!C3811)-19),1)-1),RIGHT(gait_events!C3811,LEN(gait_events!C3811)-19))</f>
        <v>Preferred</v>
      </c>
      <c r="F3581" t="str">
        <f>IF(LEN(SUBSTITUTE(gait_events!C3811,"_run-",""))&lt;&gt;LEN(gait_events!C3811),RIGHT(gait_events!C3811,LEN(gait_events!C3811)-FIND("_run-",gait_events!C3811,1)-4),"")</f>
        <v>off</v>
      </c>
      <c r="G3581" t="str">
        <f>gait_events!D3811</f>
        <v>right_shank</v>
      </c>
      <c r="H3581" t="str">
        <f>gait_events!E3811</f>
        <v>FC</v>
      </c>
      <c r="I3581">
        <f>IF(gait_events!F3811&lt;&gt;"",gait_events!F3811,NA())</f>
        <v>316</v>
      </c>
      <c r="J3581">
        <f>IF(gait_events!G3811&lt;&gt;"",gait_events!G3811,NA())</f>
        <v>318</v>
      </c>
      <c r="K3581">
        <f t="shared" si="440"/>
        <v>-2</v>
      </c>
      <c r="L3581">
        <f t="shared" si="441"/>
        <v>-10</v>
      </c>
      <c r="M3581">
        <f t="shared" si="442"/>
        <v>1</v>
      </c>
      <c r="N3581">
        <f t="shared" si="443"/>
        <v>1</v>
      </c>
      <c r="O3581">
        <f t="shared" si="444"/>
        <v>1</v>
      </c>
      <c r="P3581">
        <f t="shared" si="445"/>
        <v>0</v>
      </c>
      <c r="Q3581">
        <f t="shared" si="446"/>
        <v>0</v>
      </c>
      <c r="R3581">
        <f t="shared" si="447"/>
        <v>1</v>
      </c>
    </row>
    <row r="3582" spans="1:18" x14ac:dyDescent="0.25">
      <c r="A3582" t="str">
        <f>gait_events!B3812</f>
        <v>pp075</v>
      </c>
      <c r="B3582" t="str">
        <f>VLOOKUP(A3582,participants!A:B,2,0)</f>
        <v>M</v>
      </c>
      <c r="C3582">
        <f>VLOOKUP(A3582,participants!A:C,3,0)</f>
        <v>59</v>
      </c>
      <c r="D3582" t="str">
        <f>VLOOKUP(A3582,participants!A:F,6,0)</f>
        <v>PD</v>
      </c>
      <c r="E3582" t="str">
        <f>IF(LEN(SUBSTITUTE(gait_events!C3812,"_run-",""))&lt;&gt;LEN(gait_events!C3812),LEFT(RIGHT(gait_events!C3812,LEN(gait_events!C3812)-19),FIND("_run-",RIGHT(gait_events!C3812,LEN(gait_events!C3812)-19),1)-1),RIGHT(gait_events!C3812,LEN(gait_events!C3812)-19))</f>
        <v>Preferred</v>
      </c>
      <c r="F3582" t="str">
        <f>IF(LEN(SUBSTITUTE(gait_events!C3812,"_run-",""))&lt;&gt;LEN(gait_events!C3812),RIGHT(gait_events!C3812,LEN(gait_events!C3812)-FIND("_run-",gait_events!C3812,1)-4),"")</f>
        <v>off</v>
      </c>
      <c r="G3582" t="str">
        <f>gait_events!D3812</f>
        <v>right_shank</v>
      </c>
      <c r="H3582" t="str">
        <f>gait_events!E3812</f>
        <v>FC</v>
      </c>
      <c r="I3582">
        <f>IF(gait_events!F3812&lt;&gt;"",gait_events!F3812,NA())</f>
        <v>496</v>
      </c>
      <c r="J3582">
        <f>IF(gait_events!G3812&lt;&gt;"",gait_events!G3812,NA())</f>
        <v>498</v>
      </c>
      <c r="K3582">
        <f t="shared" si="440"/>
        <v>-2</v>
      </c>
      <c r="L3582">
        <f t="shared" si="441"/>
        <v>-10</v>
      </c>
      <c r="M3582">
        <f t="shared" si="442"/>
        <v>1</v>
      </c>
      <c r="N3582">
        <f t="shared" si="443"/>
        <v>1</v>
      </c>
      <c r="O3582">
        <f t="shared" si="444"/>
        <v>1</v>
      </c>
      <c r="P3582">
        <f t="shared" si="445"/>
        <v>0</v>
      </c>
      <c r="Q3582">
        <f t="shared" si="446"/>
        <v>0</v>
      </c>
      <c r="R3582">
        <f t="shared" si="447"/>
        <v>1</v>
      </c>
    </row>
    <row r="3583" spans="1:18" x14ac:dyDescent="0.25">
      <c r="A3583" t="str">
        <f>gait_events!B3813</f>
        <v>pp075</v>
      </c>
      <c r="B3583" t="str">
        <f>VLOOKUP(A3583,participants!A:B,2,0)</f>
        <v>M</v>
      </c>
      <c r="C3583">
        <f>VLOOKUP(A3583,participants!A:C,3,0)</f>
        <v>59</v>
      </c>
      <c r="D3583" t="str">
        <f>VLOOKUP(A3583,participants!A:F,6,0)</f>
        <v>PD</v>
      </c>
      <c r="E3583" t="str">
        <f>IF(LEN(SUBSTITUTE(gait_events!C3813,"_run-",""))&lt;&gt;LEN(gait_events!C3813),LEFT(RIGHT(gait_events!C3813,LEN(gait_events!C3813)-19),FIND("_run-",RIGHT(gait_events!C3813,LEN(gait_events!C3813)-19),1)-1),RIGHT(gait_events!C3813,LEN(gait_events!C3813)-19))</f>
        <v>Preferred</v>
      </c>
      <c r="F3583" t="str">
        <f>IF(LEN(SUBSTITUTE(gait_events!C3813,"_run-",""))&lt;&gt;LEN(gait_events!C3813),RIGHT(gait_events!C3813,LEN(gait_events!C3813)-FIND("_run-",gait_events!C3813,1)-4),"")</f>
        <v>off</v>
      </c>
      <c r="G3583" t="str">
        <f>gait_events!D3813</f>
        <v>right_shank</v>
      </c>
      <c r="H3583" t="str">
        <f>gait_events!E3813</f>
        <v>FC</v>
      </c>
      <c r="I3583">
        <f>IF(gait_events!F3813&lt;&gt;"",gait_events!F3813,NA())</f>
        <v>677</v>
      </c>
      <c r="J3583">
        <f>IF(gait_events!G3813&lt;&gt;"",gait_events!G3813,NA())</f>
        <v>678</v>
      </c>
      <c r="K3583">
        <f t="shared" si="440"/>
        <v>-1</v>
      </c>
      <c r="L3583">
        <f t="shared" si="441"/>
        <v>-5</v>
      </c>
      <c r="M3583">
        <f t="shared" si="442"/>
        <v>1</v>
      </c>
      <c r="N3583">
        <f t="shared" si="443"/>
        <v>1</v>
      </c>
      <c r="O3583">
        <f t="shared" si="444"/>
        <v>1</v>
      </c>
      <c r="P3583">
        <f t="shared" si="445"/>
        <v>0</v>
      </c>
      <c r="Q3583">
        <f t="shared" si="446"/>
        <v>0</v>
      </c>
      <c r="R3583">
        <f t="shared" si="447"/>
        <v>1</v>
      </c>
    </row>
    <row r="3584" spans="1:18" x14ac:dyDescent="0.25">
      <c r="A3584" t="str">
        <f>gait_events!B3814</f>
        <v>pp075</v>
      </c>
      <c r="B3584" t="str">
        <f>VLOOKUP(A3584,participants!A:B,2,0)</f>
        <v>M</v>
      </c>
      <c r="C3584">
        <f>VLOOKUP(A3584,participants!A:C,3,0)</f>
        <v>59</v>
      </c>
      <c r="D3584" t="str">
        <f>VLOOKUP(A3584,participants!A:F,6,0)</f>
        <v>PD</v>
      </c>
      <c r="E3584" t="str">
        <f>IF(LEN(SUBSTITUTE(gait_events!C3814,"_run-",""))&lt;&gt;LEN(gait_events!C3814),LEFT(RIGHT(gait_events!C3814,LEN(gait_events!C3814)-19),FIND("_run-",RIGHT(gait_events!C3814,LEN(gait_events!C3814)-19),1)-1),RIGHT(gait_events!C3814,LEN(gait_events!C3814)-19))</f>
        <v>Preferred</v>
      </c>
      <c r="F3584" t="str">
        <f>IF(LEN(SUBSTITUTE(gait_events!C3814,"_run-",""))&lt;&gt;LEN(gait_events!C3814),RIGHT(gait_events!C3814,LEN(gait_events!C3814)-FIND("_run-",gait_events!C3814,1)-4),"")</f>
        <v>on</v>
      </c>
      <c r="G3584" t="str">
        <f>gait_events!D3814</f>
        <v>left_ankle</v>
      </c>
      <c r="H3584" t="str">
        <f>gait_events!E3814</f>
        <v>IC</v>
      </c>
      <c r="I3584">
        <f>IF(gait_events!F3814&lt;&gt;"",gait_events!F3814,NA())</f>
        <v>127</v>
      </c>
      <c r="J3584">
        <f>IF(gait_events!G3814&lt;&gt;"",gait_events!G3814,NA())</f>
        <v>128</v>
      </c>
      <c r="K3584">
        <f t="shared" si="440"/>
        <v>-1</v>
      </c>
      <c r="L3584">
        <f t="shared" si="441"/>
        <v>-5</v>
      </c>
      <c r="M3584">
        <f t="shared" si="442"/>
        <v>1</v>
      </c>
      <c r="N3584">
        <f t="shared" si="443"/>
        <v>1</v>
      </c>
      <c r="O3584">
        <f t="shared" si="444"/>
        <v>1</v>
      </c>
      <c r="P3584">
        <f t="shared" si="445"/>
        <v>0</v>
      </c>
      <c r="Q3584">
        <f t="shared" si="446"/>
        <v>0</v>
      </c>
      <c r="R3584">
        <f t="shared" si="447"/>
        <v>1</v>
      </c>
    </row>
    <row r="3585" spans="1:18" x14ac:dyDescent="0.25">
      <c r="A3585" t="str">
        <f>gait_events!B3815</f>
        <v>pp075</v>
      </c>
      <c r="B3585" t="str">
        <f>VLOOKUP(A3585,participants!A:B,2,0)</f>
        <v>M</v>
      </c>
      <c r="C3585">
        <f>VLOOKUP(A3585,participants!A:C,3,0)</f>
        <v>59</v>
      </c>
      <c r="D3585" t="str">
        <f>VLOOKUP(A3585,participants!A:F,6,0)</f>
        <v>PD</v>
      </c>
      <c r="E3585" t="str">
        <f>IF(LEN(SUBSTITUTE(gait_events!C3815,"_run-",""))&lt;&gt;LEN(gait_events!C3815),LEFT(RIGHT(gait_events!C3815,LEN(gait_events!C3815)-19),FIND("_run-",RIGHT(gait_events!C3815,LEN(gait_events!C3815)-19),1)-1),RIGHT(gait_events!C3815,LEN(gait_events!C3815)-19))</f>
        <v>Preferred</v>
      </c>
      <c r="F3585" t="str">
        <f>IF(LEN(SUBSTITUTE(gait_events!C3815,"_run-",""))&lt;&gt;LEN(gait_events!C3815),RIGHT(gait_events!C3815,LEN(gait_events!C3815)-FIND("_run-",gait_events!C3815,1)-4),"")</f>
        <v>on</v>
      </c>
      <c r="G3585" t="str">
        <f>gait_events!D3815</f>
        <v>left_ankle</v>
      </c>
      <c r="H3585" t="str">
        <f>gait_events!E3815</f>
        <v>IC</v>
      </c>
      <c r="I3585">
        <f>IF(gait_events!F3815&lt;&gt;"",gait_events!F3815,NA())</f>
        <v>315</v>
      </c>
      <c r="J3585">
        <f>IF(gait_events!G3815&lt;&gt;"",gait_events!G3815,NA())</f>
        <v>315</v>
      </c>
      <c r="K3585">
        <f t="shared" si="440"/>
        <v>0</v>
      </c>
      <c r="L3585">
        <f t="shared" si="441"/>
        <v>0</v>
      </c>
      <c r="M3585">
        <f t="shared" si="442"/>
        <v>1</v>
      </c>
      <c r="N3585">
        <f t="shared" si="443"/>
        <v>1</v>
      </c>
      <c r="O3585">
        <f t="shared" si="444"/>
        <v>1</v>
      </c>
      <c r="P3585">
        <f t="shared" si="445"/>
        <v>0</v>
      </c>
      <c r="Q3585">
        <f t="shared" si="446"/>
        <v>0</v>
      </c>
      <c r="R3585">
        <f t="shared" si="447"/>
        <v>1</v>
      </c>
    </row>
    <row r="3586" spans="1:18" x14ac:dyDescent="0.25">
      <c r="A3586" t="str">
        <f>gait_events!B3816</f>
        <v>pp075</v>
      </c>
      <c r="B3586" t="str">
        <f>VLOOKUP(A3586,participants!A:B,2,0)</f>
        <v>M</v>
      </c>
      <c r="C3586">
        <f>VLOOKUP(A3586,participants!A:C,3,0)</f>
        <v>59</v>
      </c>
      <c r="D3586" t="str">
        <f>VLOOKUP(A3586,participants!A:F,6,0)</f>
        <v>PD</v>
      </c>
      <c r="E3586" t="str">
        <f>IF(LEN(SUBSTITUTE(gait_events!C3816,"_run-",""))&lt;&gt;LEN(gait_events!C3816),LEFT(RIGHT(gait_events!C3816,LEN(gait_events!C3816)-19),FIND("_run-",RIGHT(gait_events!C3816,LEN(gait_events!C3816)-19),1)-1),RIGHT(gait_events!C3816,LEN(gait_events!C3816)-19))</f>
        <v>Preferred</v>
      </c>
      <c r="F3586" t="str">
        <f>IF(LEN(SUBSTITUTE(gait_events!C3816,"_run-",""))&lt;&gt;LEN(gait_events!C3816),RIGHT(gait_events!C3816,LEN(gait_events!C3816)-FIND("_run-",gait_events!C3816,1)-4),"")</f>
        <v>on</v>
      </c>
      <c r="G3586" t="str">
        <f>gait_events!D3816</f>
        <v>left_ankle</v>
      </c>
      <c r="H3586" t="str">
        <f>gait_events!E3816</f>
        <v>IC</v>
      </c>
      <c r="I3586">
        <f>IF(gait_events!F3816&lt;&gt;"",gait_events!F3816,NA())</f>
        <v>519</v>
      </c>
      <c r="J3586">
        <f>IF(gait_events!G3816&lt;&gt;"",gait_events!G3816,NA())</f>
        <v>517</v>
      </c>
      <c r="K3586">
        <f t="shared" ref="K3586:K3649" si="448">I3586-J3586</f>
        <v>2</v>
      </c>
      <c r="L3586">
        <f t="shared" ref="L3586:L3649" si="449">K3586*5</f>
        <v>10</v>
      </c>
      <c r="M3586">
        <f t="shared" ref="M3586:M3649" si="450">IF(NOT(ISNA(I3586)),1,0)</f>
        <v>1</v>
      </c>
      <c r="N3586">
        <f t="shared" ref="N3586:N3649" si="451">IF(NOT(ISNA(J3586)),1,0)</f>
        <v>1</v>
      </c>
      <c r="O3586">
        <f t="shared" ref="O3586:O3649" si="452">IF(AND(NOT(ISNA(I3586)),NOT(ISNA(J3586))),1,0)</f>
        <v>1</v>
      </c>
      <c r="P3586">
        <f t="shared" ref="P3586:P3649" si="453">IF(AND(NOT(ISNA(I3586)),ISNA(J3586)),1,0)</f>
        <v>0</v>
      </c>
      <c r="Q3586">
        <f t="shared" ref="Q3586:Q3649" si="454">IF(AND(ISNA(I3586),NOT(ISNA(J3586))),1,0)</f>
        <v>0</v>
      </c>
      <c r="R3586">
        <f t="shared" ref="R3586:R3649" si="455">IF(SUM(O3586:Q3586)&lt;&gt;1,"ERROR",1)</f>
        <v>1</v>
      </c>
    </row>
    <row r="3587" spans="1:18" x14ac:dyDescent="0.25">
      <c r="A3587" t="str">
        <f>gait_events!B3817</f>
        <v>pp075</v>
      </c>
      <c r="B3587" t="str">
        <f>VLOOKUP(A3587,participants!A:B,2,0)</f>
        <v>M</v>
      </c>
      <c r="C3587">
        <f>VLOOKUP(A3587,participants!A:C,3,0)</f>
        <v>59</v>
      </c>
      <c r="D3587" t="str">
        <f>VLOOKUP(A3587,participants!A:F,6,0)</f>
        <v>PD</v>
      </c>
      <c r="E3587" t="str">
        <f>IF(LEN(SUBSTITUTE(gait_events!C3817,"_run-",""))&lt;&gt;LEN(gait_events!C3817),LEFT(RIGHT(gait_events!C3817,LEN(gait_events!C3817)-19),FIND("_run-",RIGHT(gait_events!C3817,LEN(gait_events!C3817)-19),1)-1),RIGHT(gait_events!C3817,LEN(gait_events!C3817)-19))</f>
        <v>Preferred</v>
      </c>
      <c r="F3587" t="str">
        <f>IF(LEN(SUBSTITUTE(gait_events!C3817,"_run-",""))&lt;&gt;LEN(gait_events!C3817),RIGHT(gait_events!C3817,LEN(gait_events!C3817)-FIND("_run-",gait_events!C3817,1)-4),"")</f>
        <v>on</v>
      </c>
      <c r="G3587" t="str">
        <f>gait_events!D3817</f>
        <v>left_ankle</v>
      </c>
      <c r="H3587" t="str">
        <f>gait_events!E3817</f>
        <v>IC</v>
      </c>
      <c r="I3587">
        <f>IF(gait_events!F3817&lt;&gt;"",gait_events!F3817,NA())</f>
        <v>708</v>
      </c>
      <c r="J3587">
        <f>IF(gait_events!G3817&lt;&gt;"",gait_events!G3817,NA())</f>
        <v>710</v>
      </c>
      <c r="K3587">
        <f t="shared" si="448"/>
        <v>-2</v>
      </c>
      <c r="L3587">
        <f t="shared" si="449"/>
        <v>-10</v>
      </c>
      <c r="M3587">
        <f t="shared" si="450"/>
        <v>1</v>
      </c>
      <c r="N3587">
        <f t="shared" si="451"/>
        <v>1</v>
      </c>
      <c r="O3587">
        <f t="shared" si="452"/>
        <v>1</v>
      </c>
      <c r="P3587">
        <f t="shared" si="453"/>
        <v>0</v>
      </c>
      <c r="Q3587">
        <f t="shared" si="454"/>
        <v>0</v>
      </c>
      <c r="R3587">
        <f t="shared" si="455"/>
        <v>1</v>
      </c>
    </row>
    <row r="3588" spans="1:18" x14ac:dyDescent="0.25">
      <c r="A3588" t="str">
        <f>gait_events!B3818</f>
        <v>pp075</v>
      </c>
      <c r="B3588" t="str">
        <f>VLOOKUP(A3588,participants!A:B,2,0)</f>
        <v>M</v>
      </c>
      <c r="C3588">
        <f>VLOOKUP(A3588,participants!A:C,3,0)</f>
        <v>59</v>
      </c>
      <c r="D3588" t="str">
        <f>VLOOKUP(A3588,participants!A:F,6,0)</f>
        <v>PD</v>
      </c>
      <c r="E3588" t="str">
        <f>IF(LEN(SUBSTITUTE(gait_events!C3818,"_run-",""))&lt;&gt;LEN(gait_events!C3818),LEFT(RIGHT(gait_events!C3818,LEN(gait_events!C3818)-19),FIND("_run-",RIGHT(gait_events!C3818,LEN(gait_events!C3818)-19),1)-1),RIGHT(gait_events!C3818,LEN(gait_events!C3818)-19))</f>
        <v>Preferred</v>
      </c>
      <c r="F3588" t="str">
        <f>IF(LEN(SUBSTITUTE(gait_events!C3818,"_run-",""))&lt;&gt;LEN(gait_events!C3818),RIGHT(gait_events!C3818,LEN(gait_events!C3818)-FIND("_run-",gait_events!C3818,1)-4),"")</f>
        <v>on</v>
      </c>
      <c r="G3588" t="str">
        <f>gait_events!D3818</f>
        <v>left_ankle</v>
      </c>
      <c r="H3588" t="str">
        <f>gait_events!E3818</f>
        <v>FC</v>
      </c>
      <c r="I3588">
        <f>IF(gait_events!F3818&lt;&gt;"",gait_events!F3818,NA())</f>
        <v>57</v>
      </c>
      <c r="J3588">
        <f>IF(gait_events!G3818&lt;&gt;"",gait_events!G3818,NA())</f>
        <v>58</v>
      </c>
      <c r="K3588">
        <f t="shared" si="448"/>
        <v>-1</v>
      </c>
      <c r="L3588">
        <f t="shared" si="449"/>
        <v>-5</v>
      </c>
      <c r="M3588">
        <f t="shared" si="450"/>
        <v>1</v>
      </c>
      <c r="N3588">
        <f t="shared" si="451"/>
        <v>1</v>
      </c>
      <c r="O3588">
        <f t="shared" si="452"/>
        <v>1</v>
      </c>
      <c r="P3588">
        <f t="shared" si="453"/>
        <v>0</v>
      </c>
      <c r="Q3588">
        <f t="shared" si="454"/>
        <v>0</v>
      </c>
      <c r="R3588">
        <f t="shared" si="455"/>
        <v>1</v>
      </c>
    </row>
    <row r="3589" spans="1:18" x14ac:dyDescent="0.25">
      <c r="A3589" t="str">
        <f>gait_events!B3819</f>
        <v>pp075</v>
      </c>
      <c r="B3589" t="str">
        <f>VLOOKUP(A3589,participants!A:B,2,0)</f>
        <v>M</v>
      </c>
      <c r="C3589">
        <f>VLOOKUP(A3589,participants!A:C,3,0)</f>
        <v>59</v>
      </c>
      <c r="D3589" t="str">
        <f>VLOOKUP(A3589,participants!A:F,6,0)</f>
        <v>PD</v>
      </c>
      <c r="E3589" t="str">
        <f>IF(LEN(SUBSTITUTE(gait_events!C3819,"_run-",""))&lt;&gt;LEN(gait_events!C3819),LEFT(RIGHT(gait_events!C3819,LEN(gait_events!C3819)-19),FIND("_run-",RIGHT(gait_events!C3819,LEN(gait_events!C3819)-19),1)-1),RIGHT(gait_events!C3819,LEN(gait_events!C3819)-19))</f>
        <v>Preferred</v>
      </c>
      <c r="F3589" t="str">
        <f>IF(LEN(SUBSTITUTE(gait_events!C3819,"_run-",""))&lt;&gt;LEN(gait_events!C3819),RIGHT(gait_events!C3819,LEN(gait_events!C3819)-FIND("_run-",gait_events!C3819,1)-4),"")</f>
        <v>on</v>
      </c>
      <c r="G3589" t="str">
        <f>gait_events!D3819</f>
        <v>left_ankle</v>
      </c>
      <c r="H3589" t="str">
        <f>gait_events!E3819</f>
        <v>FC</v>
      </c>
      <c r="I3589">
        <f>IF(gait_events!F3819&lt;&gt;"",gait_events!F3819,NA())</f>
        <v>247</v>
      </c>
      <c r="J3589">
        <f>IF(gait_events!G3819&lt;&gt;"",gait_events!G3819,NA())</f>
        <v>246</v>
      </c>
      <c r="K3589">
        <f t="shared" si="448"/>
        <v>1</v>
      </c>
      <c r="L3589">
        <f t="shared" si="449"/>
        <v>5</v>
      </c>
      <c r="M3589">
        <f t="shared" si="450"/>
        <v>1</v>
      </c>
      <c r="N3589">
        <f t="shared" si="451"/>
        <v>1</v>
      </c>
      <c r="O3589">
        <f t="shared" si="452"/>
        <v>1</v>
      </c>
      <c r="P3589">
        <f t="shared" si="453"/>
        <v>0</v>
      </c>
      <c r="Q3589">
        <f t="shared" si="454"/>
        <v>0</v>
      </c>
      <c r="R3589">
        <f t="shared" si="455"/>
        <v>1</v>
      </c>
    </row>
    <row r="3590" spans="1:18" x14ac:dyDescent="0.25">
      <c r="A3590" t="str">
        <f>gait_events!B3820</f>
        <v>pp075</v>
      </c>
      <c r="B3590" t="str">
        <f>VLOOKUP(A3590,participants!A:B,2,0)</f>
        <v>M</v>
      </c>
      <c r="C3590">
        <f>VLOOKUP(A3590,participants!A:C,3,0)</f>
        <v>59</v>
      </c>
      <c r="D3590" t="str">
        <f>VLOOKUP(A3590,participants!A:F,6,0)</f>
        <v>PD</v>
      </c>
      <c r="E3590" t="str">
        <f>IF(LEN(SUBSTITUTE(gait_events!C3820,"_run-",""))&lt;&gt;LEN(gait_events!C3820),LEFT(RIGHT(gait_events!C3820,LEN(gait_events!C3820)-19),FIND("_run-",RIGHT(gait_events!C3820,LEN(gait_events!C3820)-19),1)-1),RIGHT(gait_events!C3820,LEN(gait_events!C3820)-19))</f>
        <v>Preferred</v>
      </c>
      <c r="F3590" t="str">
        <f>IF(LEN(SUBSTITUTE(gait_events!C3820,"_run-",""))&lt;&gt;LEN(gait_events!C3820),RIGHT(gait_events!C3820,LEN(gait_events!C3820)-FIND("_run-",gait_events!C3820,1)-4),"")</f>
        <v>on</v>
      </c>
      <c r="G3590" t="str">
        <f>gait_events!D3820</f>
        <v>left_ankle</v>
      </c>
      <c r="H3590" t="str">
        <f>gait_events!E3820</f>
        <v>FC</v>
      </c>
      <c r="I3590">
        <f>IF(gait_events!F3820&lt;&gt;"",gait_events!F3820,NA())</f>
        <v>445</v>
      </c>
      <c r="J3590">
        <f>IF(gait_events!G3820&lt;&gt;"",gait_events!G3820,NA())</f>
        <v>444</v>
      </c>
      <c r="K3590">
        <f t="shared" si="448"/>
        <v>1</v>
      </c>
      <c r="L3590">
        <f t="shared" si="449"/>
        <v>5</v>
      </c>
      <c r="M3590">
        <f t="shared" si="450"/>
        <v>1</v>
      </c>
      <c r="N3590">
        <f t="shared" si="451"/>
        <v>1</v>
      </c>
      <c r="O3590">
        <f t="shared" si="452"/>
        <v>1</v>
      </c>
      <c r="P3590">
        <f t="shared" si="453"/>
        <v>0</v>
      </c>
      <c r="Q3590">
        <f t="shared" si="454"/>
        <v>0</v>
      </c>
      <c r="R3590">
        <f t="shared" si="455"/>
        <v>1</v>
      </c>
    </row>
    <row r="3591" spans="1:18" x14ac:dyDescent="0.25">
      <c r="A3591" t="str">
        <f>gait_events!B3821</f>
        <v>pp075</v>
      </c>
      <c r="B3591" t="str">
        <f>VLOOKUP(A3591,participants!A:B,2,0)</f>
        <v>M</v>
      </c>
      <c r="C3591">
        <f>VLOOKUP(A3591,participants!A:C,3,0)</f>
        <v>59</v>
      </c>
      <c r="D3591" t="str">
        <f>VLOOKUP(A3591,participants!A:F,6,0)</f>
        <v>PD</v>
      </c>
      <c r="E3591" t="str">
        <f>IF(LEN(SUBSTITUTE(gait_events!C3821,"_run-",""))&lt;&gt;LEN(gait_events!C3821),LEFT(RIGHT(gait_events!C3821,LEN(gait_events!C3821)-19),FIND("_run-",RIGHT(gait_events!C3821,LEN(gait_events!C3821)-19),1)-1),RIGHT(gait_events!C3821,LEN(gait_events!C3821)-19))</f>
        <v>Preferred</v>
      </c>
      <c r="F3591" t="str">
        <f>IF(LEN(SUBSTITUTE(gait_events!C3821,"_run-",""))&lt;&gt;LEN(gait_events!C3821),RIGHT(gait_events!C3821,LEN(gait_events!C3821)-FIND("_run-",gait_events!C3821,1)-4),"")</f>
        <v>on</v>
      </c>
      <c r="G3591" t="str">
        <f>gait_events!D3821</f>
        <v>left_ankle</v>
      </c>
      <c r="H3591" t="str">
        <f>gait_events!E3821</f>
        <v>FC</v>
      </c>
      <c r="I3591">
        <f>IF(gait_events!F3821&lt;&gt;"",gait_events!F3821,NA())</f>
        <v>645</v>
      </c>
      <c r="J3591">
        <f>IF(gait_events!G3821&lt;&gt;"",gait_events!G3821,NA())</f>
        <v>645</v>
      </c>
      <c r="K3591">
        <f t="shared" si="448"/>
        <v>0</v>
      </c>
      <c r="L3591">
        <f t="shared" si="449"/>
        <v>0</v>
      </c>
      <c r="M3591">
        <f t="shared" si="450"/>
        <v>1</v>
      </c>
      <c r="N3591">
        <f t="shared" si="451"/>
        <v>1</v>
      </c>
      <c r="O3591">
        <f t="shared" si="452"/>
        <v>1</v>
      </c>
      <c r="P3591">
        <f t="shared" si="453"/>
        <v>0</v>
      </c>
      <c r="Q3591">
        <f t="shared" si="454"/>
        <v>0</v>
      </c>
      <c r="R3591">
        <f t="shared" si="455"/>
        <v>1</v>
      </c>
    </row>
    <row r="3592" spans="1:18" x14ac:dyDescent="0.25">
      <c r="A3592" t="str">
        <f>gait_events!B3822</f>
        <v>pp075</v>
      </c>
      <c r="B3592" t="str">
        <f>VLOOKUP(A3592,participants!A:B,2,0)</f>
        <v>M</v>
      </c>
      <c r="C3592">
        <f>VLOOKUP(A3592,participants!A:C,3,0)</f>
        <v>59</v>
      </c>
      <c r="D3592" t="str">
        <f>VLOOKUP(A3592,participants!A:F,6,0)</f>
        <v>PD</v>
      </c>
      <c r="E3592" t="str">
        <f>IF(LEN(SUBSTITUTE(gait_events!C3822,"_run-",""))&lt;&gt;LEN(gait_events!C3822),LEFT(RIGHT(gait_events!C3822,LEN(gait_events!C3822)-19),FIND("_run-",RIGHT(gait_events!C3822,LEN(gait_events!C3822)-19),1)-1),RIGHT(gait_events!C3822,LEN(gait_events!C3822)-19))</f>
        <v>Preferred</v>
      </c>
      <c r="F3592" t="str">
        <f>IF(LEN(SUBSTITUTE(gait_events!C3822,"_run-",""))&lt;&gt;LEN(gait_events!C3822),RIGHT(gait_events!C3822,LEN(gait_events!C3822)-FIND("_run-",gait_events!C3822,1)-4),"")</f>
        <v>on</v>
      </c>
      <c r="G3592" t="str">
        <f>gait_events!D3822</f>
        <v>left_ankle</v>
      </c>
      <c r="H3592" t="str">
        <f>gait_events!E3822</f>
        <v>FC</v>
      </c>
      <c r="I3592">
        <f>IF(gait_events!F3822&lt;&gt;"",gait_events!F3822,NA())</f>
        <v>842</v>
      </c>
      <c r="J3592">
        <f>IF(gait_events!G3822&lt;&gt;"",gait_events!G3822,NA())</f>
        <v>842</v>
      </c>
      <c r="K3592">
        <f t="shared" si="448"/>
        <v>0</v>
      </c>
      <c r="L3592">
        <f t="shared" si="449"/>
        <v>0</v>
      </c>
      <c r="M3592">
        <f t="shared" si="450"/>
        <v>1</v>
      </c>
      <c r="N3592">
        <f t="shared" si="451"/>
        <v>1</v>
      </c>
      <c r="O3592">
        <f t="shared" si="452"/>
        <v>1</v>
      </c>
      <c r="P3592">
        <f t="shared" si="453"/>
        <v>0</v>
      </c>
      <c r="Q3592">
        <f t="shared" si="454"/>
        <v>0</v>
      </c>
      <c r="R3592">
        <f t="shared" si="455"/>
        <v>1</v>
      </c>
    </row>
    <row r="3593" spans="1:18" x14ac:dyDescent="0.25">
      <c r="A3593" t="str">
        <f>gait_events!B3823</f>
        <v>pp075</v>
      </c>
      <c r="B3593" t="str">
        <f>VLOOKUP(A3593,participants!A:B,2,0)</f>
        <v>M</v>
      </c>
      <c r="C3593">
        <f>VLOOKUP(A3593,participants!A:C,3,0)</f>
        <v>59</v>
      </c>
      <c r="D3593" t="str">
        <f>VLOOKUP(A3593,participants!A:F,6,0)</f>
        <v>PD</v>
      </c>
      <c r="E3593" t="str">
        <f>IF(LEN(SUBSTITUTE(gait_events!C3823,"_run-",""))&lt;&gt;LEN(gait_events!C3823),LEFT(RIGHT(gait_events!C3823,LEN(gait_events!C3823)-19),FIND("_run-",RIGHT(gait_events!C3823,LEN(gait_events!C3823)-19),1)-1),RIGHT(gait_events!C3823,LEN(gait_events!C3823)-19))</f>
        <v>Preferred</v>
      </c>
      <c r="F3593" t="str">
        <f>IF(LEN(SUBSTITUTE(gait_events!C3823,"_run-",""))&lt;&gt;LEN(gait_events!C3823),RIGHT(gait_events!C3823,LEN(gait_events!C3823)-FIND("_run-",gait_events!C3823,1)-4),"")</f>
        <v>on</v>
      </c>
      <c r="G3593" t="str">
        <f>gait_events!D3823</f>
        <v>right_ankle</v>
      </c>
      <c r="H3593" t="str">
        <f>gait_events!E3823</f>
        <v>IC</v>
      </c>
      <c r="I3593">
        <f>IF(gait_events!F3823&lt;&gt;"",gait_events!F3823,NA())</f>
        <v>33</v>
      </c>
      <c r="J3593">
        <f>IF(gait_events!G3823&lt;&gt;"",gait_events!G3823,NA())</f>
        <v>33</v>
      </c>
      <c r="K3593">
        <f t="shared" si="448"/>
        <v>0</v>
      </c>
      <c r="L3593">
        <f t="shared" si="449"/>
        <v>0</v>
      </c>
      <c r="M3593">
        <f t="shared" si="450"/>
        <v>1</v>
      </c>
      <c r="N3593">
        <f t="shared" si="451"/>
        <v>1</v>
      </c>
      <c r="O3593">
        <f t="shared" si="452"/>
        <v>1</v>
      </c>
      <c r="P3593">
        <f t="shared" si="453"/>
        <v>0</v>
      </c>
      <c r="Q3593">
        <f t="shared" si="454"/>
        <v>0</v>
      </c>
      <c r="R3593">
        <f t="shared" si="455"/>
        <v>1</v>
      </c>
    </row>
    <row r="3594" spans="1:18" x14ac:dyDescent="0.25">
      <c r="A3594" t="str">
        <f>gait_events!B3824</f>
        <v>pp075</v>
      </c>
      <c r="B3594" t="str">
        <f>VLOOKUP(A3594,participants!A:B,2,0)</f>
        <v>M</v>
      </c>
      <c r="C3594">
        <f>VLOOKUP(A3594,participants!A:C,3,0)</f>
        <v>59</v>
      </c>
      <c r="D3594" t="str">
        <f>VLOOKUP(A3594,participants!A:F,6,0)</f>
        <v>PD</v>
      </c>
      <c r="E3594" t="str">
        <f>IF(LEN(SUBSTITUTE(gait_events!C3824,"_run-",""))&lt;&gt;LEN(gait_events!C3824),LEFT(RIGHT(gait_events!C3824,LEN(gait_events!C3824)-19),FIND("_run-",RIGHT(gait_events!C3824,LEN(gait_events!C3824)-19),1)-1),RIGHT(gait_events!C3824,LEN(gait_events!C3824)-19))</f>
        <v>Preferred</v>
      </c>
      <c r="F3594" t="str">
        <f>IF(LEN(SUBSTITUTE(gait_events!C3824,"_run-",""))&lt;&gt;LEN(gait_events!C3824),RIGHT(gait_events!C3824,LEN(gait_events!C3824)-FIND("_run-",gait_events!C3824,1)-4),"")</f>
        <v>on</v>
      </c>
      <c r="G3594" t="str">
        <f>gait_events!D3824</f>
        <v>right_ankle</v>
      </c>
      <c r="H3594" t="str">
        <f>gait_events!E3824</f>
        <v>IC</v>
      </c>
      <c r="I3594">
        <f>IF(gait_events!F3824&lt;&gt;"",gait_events!F3824,NA())</f>
        <v>223</v>
      </c>
      <c r="J3594">
        <f>IF(gait_events!G3824&lt;&gt;"",gait_events!G3824,NA())</f>
        <v>223</v>
      </c>
      <c r="K3594">
        <f t="shared" si="448"/>
        <v>0</v>
      </c>
      <c r="L3594">
        <f t="shared" si="449"/>
        <v>0</v>
      </c>
      <c r="M3594">
        <f t="shared" si="450"/>
        <v>1</v>
      </c>
      <c r="N3594">
        <f t="shared" si="451"/>
        <v>1</v>
      </c>
      <c r="O3594">
        <f t="shared" si="452"/>
        <v>1</v>
      </c>
      <c r="P3594">
        <f t="shared" si="453"/>
        <v>0</v>
      </c>
      <c r="Q3594">
        <f t="shared" si="454"/>
        <v>0</v>
      </c>
      <c r="R3594">
        <f t="shared" si="455"/>
        <v>1</v>
      </c>
    </row>
    <row r="3595" spans="1:18" x14ac:dyDescent="0.25">
      <c r="A3595" t="str">
        <f>gait_events!B3825</f>
        <v>pp075</v>
      </c>
      <c r="B3595" t="str">
        <f>VLOOKUP(A3595,participants!A:B,2,0)</f>
        <v>M</v>
      </c>
      <c r="C3595">
        <f>VLOOKUP(A3595,participants!A:C,3,0)</f>
        <v>59</v>
      </c>
      <c r="D3595" t="str">
        <f>VLOOKUP(A3595,participants!A:F,6,0)</f>
        <v>PD</v>
      </c>
      <c r="E3595" t="str">
        <f>IF(LEN(SUBSTITUTE(gait_events!C3825,"_run-",""))&lt;&gt;LEN(gait_events!C3825),LEFT(RIGHT(gait_events!C3825,LEN(gait_events!C3825)-19),FIND("_run-",RIGHT(gait_events!C3825,LEN(gait_events!C3825)-19),1)-1),RIGHT(gait_events!C3825,LEN(gait_events!C3825)-19))</f>
        <v>Preferred</v>
      </c>
      <c r="F3595" t="str">
        <f>IF(LEN(SUBSTITUTE(gait_events!C3825,"_run-",""))&lt;&gt;LEN(gait_events!C3825),RIGHT(gait_events!C3825,LEN(gait_events!C3825)-FIND("_run-",gait_events!C3825,1)-4),"")</f>
        <v>on</v>
      </c>
      <c r="G3595" t="str">
        <f>gait_events!D3825</f>
        <v>right_ankle</v>
      </c>
      <c r="H3595" t="str">
        <f>gait_events!E3825</f>
        <v>IC</v>
      </c>
      <c r="I3595">
        <f>IF(gait_events!F3825&lt;&gt;"",gait_events!F3825,NA())</f>
        <v>417</v>
      </c>
      <c r="J3595">
        <f>IF(gait_events!G3825&lt;&gt;"",gait_events!G3825,NA())</f>
        <v>418</v>
      </c>
      <c r="K3595">
        <f t="shared" si="448"/>
        <v>-1</v>
      </c>
      <c r="L3595">
        <f t="shared" si="449"/>
        <v>-5</v>
      </c>
      <c r="M3595">
        <f t="shared" si="450"/>
        <v>1</v>
      </c>
      <c r="N3595">
        <f t="shared" si="451"/>
        <v>1</v>
      </c>
      <c r="O3595">
        <f t="shared" si="452"/>
        <v>1</v>
      </c>
      <c r="P3595">
        <f t="shared" si="453"/>
        <v>0</v>
      </c>
      <c r="Q3595">
        <f t="shared" si="454"/>
        <v>0</v>
      </c>
      <c r="R3595">
        <f t="shared" si="455"/>
        <v>1</v>
      </c>
    </row>
    <row r="3596" spans="1:18" x14ac:dyDescent="0.25">
      <c r="A3596" t="str">
        <f>gait_events!B3826</f>
        <v>pp075</v>
      </c>
      <c r="B3596" t="str">
        <f>VLOOKUP(A3596,participants!A:B,2,0)</f>
        <v>M</v>
      </c>
      <c r="C3596">
        <f>VLOOKUP(A3596,participants!A:C,3,0)</f>
        <v>59</v>
      </c>
      <c r="D3596" t="str">
        <f>VLOOKUP(A3596,participants!A:F,6,0)</f>
        <v>PD</v>
      </c>
      <c r="E3596" t="str">
        <f>IF(LEN(SUBSTITUTE(gait_events!C3826,"_run-",""))&lt;&gt;LEN(gait_events!C3826),LEFT(RIGHT(gait_events!C3826,LEN(gait_events!C3826)-19),FIND("_run-",RIGHT(gait_events!C3826,LEN(gait_events!C3826)-19),1)-1),RIGHT(gait_events!C3826,LEN(gait_events!C3826)-19))</f>
        <v>Preferred</v>
      </c>
      <c r="F3596" t="str">
        <f>IF(LEN(SUBSTITUTE(gait_events!C3826,"_run-",""))&lt;&gt;LEN(gait_events!C3826),RIGHT(gait_events!C3826,LEN(gait_events!C3826)-FIND("_run-",gait_events!C3826,1)-4),"")</f>
        <v>on</v>
      </c>
      <c r="G3596" t="str">
        <f>gait_events!D3826</f>
        <v>right_ankle</v>
      </c>
      <c r="H3596" t="str">
        <f>gait_events!E3826</f>
        <v>IC</v>
      </c>
      <c r="I3596">
        <f>IF(gait_events!F3826&lt;&gt;"",gait_events!F3826,NA())</f>
        <v>613</v>
      </c>
      <c r="J3596">
        <f>IF(gait_events!G3826&lt;&gt;"",gait_events!G3826,NA())</f>
        <v>614</v>
      </c>
      <c r="K3596">
        <f t="shared" si="448"/>
        <v>-1</v>
      </c>
      <c r="L3596">
        <f t="shared" si="449"/>
        <v>-5</v>
      </c>
      <c r="M3596">
        <f t="shared" si="450"/>
        <v>1</v>
      </c>
      <c r="N3596">
        <f t="shared" si="451"/>
        <v>1</v>
      </c>
      <c r="O3596">
        <f t="shared" si="452"/>
        <v>1</v>
      </c>
      <c r="P3596">
        <f t="shared" si="453"/>
        <v>0</v>
      </c>
      <c r="Q3596">
        <f t="shared" si="454"/>
        <v>0</v>
      </c>
      <c r="R3596">
        <f t="shared" si="455"/>
        <v>1</v>
      </c>
    </row>
    <row r="3597" spans="1:18" x14ac:dyDescent="0.25">
      <c r="A3597" t="str">
        <f>gait_events!B3827</f>
        <v>pp075</v>
      </c>
      <c r="B3597" t="str">
        <f>VLOOKUP(A3597,participants!A:B,2,0)</f>
        <v>M</v>
      </c>
      <c r="C3597">
        <f>VLOOKUP(A3597,participants!A:C,3,0)</f>
        <v>59</v>
      </c>
      <c r="D3597" t="str">
        <f>VLOOKUP(A3597,participants!A:F,6,0)</f>
        <v>PD</v>
      </c>
      <c r="E3597" t="str">
        <f>IF(LEN(SUBSTITUTE(gait_events!C3827,"_run-",""))&lt;&gt;LEN(gait_events!C3827),LEFT(RIGHT(gait_events!C3827,LEN(gait_events!C3827)-19),FIND("_run-",RIGHT(gait_events!C3827,LEN(gait_events!C3827)-19),1)-1),RIGHT(gait_events!C3827,LEN(gait_events!C3827)-19))</f>
        <v>Preferred</v>
      </c>
      <c r="F3597" t="str">
        <f>IF(LEN(SUBSTITUTE(gait_events!C3827,"_run-",""))&lt;&gt;LEN(gait_events!C3827),RIGHT(gait_events!C3827,LEN(gait_events!C3827)-FIND("_run-",gait_events!C3827,1)-4),"")</f>
        <v>on</v>
      </c>
      <c r="G3597" t="str">
        <f>gait_events!D3827</f>
        <v>right_ankle</v>
      </c>
      <c r="H3597" t="str">
        <f>gait_events!E3827</f>
        <v>IC</v>
      </c>
      <c r="I3597">
        <f>IF(gait_events!F3827&lt;&gt;"",gait_events!F3827,NA())</f>
        <v>813</v>
      </c>
      <c r="J3597">
        <f>IF(gait_events!G3827&lt;&gt;"",gait_events!G3827,NA())</f>
        <v>814</v>
      </c>
      <c r="K3597">
        <f t="shared" si="448"/>
        <v>-1</v>
      </c>
      <c r="L3597">
        <f t="shared" si="449"/>
        <v>-5</v>
      </c>
      <c r="M3597">
        <f t="shared" si="450"/>
        <v>1</v>
      </c>
      <c r="N3597">
        <f t="shared" si="451"/>
        <v>1</v>
      </c>
      <c r="O3597">
        <f t="shared" si="452"/>
        <v>1</v>
      </c>
      <c r="P3597">
        <f t="shared" si="453"/>
        <v>0</v>
      </c>
      <c r="Q3597">
        <f t="shared" si="454"/>
        <v>0</v>
      </c>
      <c r="R3597">
        <f t="shared" si="455"/>
        <v>1</v>
      </c>
    </row>
    <row r="3598" spans="1:18" x14ac:dyDescent="0.25">
      <c r="A3598" t="str">
        <f>gait_events!B3828</f>
        <v>pp075</v>
      </c>
      <c r="B3598" t="str">
        <f>VLOOKUP(A3598,participants!A:B,2,0)</f>
        <v>M</v>
      </c>
      <c r="C3598">
        <f>VLOOKUP(A3598,participants!A:C,3,0)</f>
        <v>59</v>
      </c>
      <c r="D3598" t="str">
        <f>VLOOKUP(A3598,participants!A:F,6,0)</f>
        <v>PD</v>
      </c>
      <c r="E3598" t="str">
        <f>IF(LEN(SUBSTITUTE(gait_events!C3828,"_run-",""))&lt;&gt;LEN(gait_events!C3828),LEFT(RIGHT(gait_events!C3828,LEN(gait_events!C3828)-19),FIND("_run-",RIGHT(gait_events!C3828,LEN(gait_events!C3828)-19),1)-1),RIGHT(gait_events!C3828,LEN(gait_events!C3828)-19))</f>
        <v>Preferred</v>
      </c>
      <c r="F3598" t="str">
        <f>IF(LEN(SUBSTITUTE(gait_events!C3828,"_run-",""))&lt;&gt;LEN(gait_events!C3828),RIGHT(gait_events!C3828,LEN(gait_events!C3828)-FIND("_run-",gait_events!C3828,1)-4),"")</f>
        <v>on</v>
      </c>
      <c r="G3598" t="str">
        <f>gait_events!D3828</f>
        <v>right_ankle</v>
      </c>
      <c r="H3598" t="str">
        <f>gait_events!E3828</f>
        <v>FC</v>
      </c>
      <c r="I3598">
        <f>IF(gait_events!F3828&lt;&gt;"",gait_events!F3828,NA())</f>
        <v>152</v>
      </c>
      <c r="J3598">
        <f>IF(gait_events!G3828&lt;&gt;"",gait_events!G3828,NA())</f>
        <v>154</v>
      </c>
      <c r="K3598">
        <f t="shared" si="448"/>
        <v>-2</v>
      </c>
      <c r="L3598">
        <f t="shared" si="449"/>
        <v>-10</v>
      </c>
      <c r="M3598">
        <f t="shared" si="450"/>
        <v>1</v>
      </c>
      <c r="N3598">
        <f t="shared" si="451"/>
        <v>1</v>
      </c>
      <c r="O3598">
        <f t="shared" si="452"/>
        <v>1</v>
      </c>
      <c r="P3598">
        <f t="shared" si="453"/>
        <v>0</v>
      </c>
      <c r="Q3598">
        <f t="shared" si="454"/>
        <v>0</v>
      </c>
      <c r="R3598">
        <f t="shared" si="455"/>
        <v>1</v>
      </c>
    </row>
    <row r="3599" spans="1:18" x14ac:dyDescent="0.25">
      <c r="A3599" t="str">
        <f>gait_events!B3829</f>
        <v>pp075</v>
      </c>
      <c r="B3599" t="str">
        <f>VLOOKUP(A3599,participants!A:B,2,0)</f>
        <v>M</v>
      </c>
      <c r="C3599">
        <f>VLOOKUP(A3599,participants!A:C,3,0)</f>
        <v>59</v>
      </c>
      <c r="D3599" t="str">
        <f>VLOOKUP(A3599,participants!A:F,6,0)</f>
        <v>PD</v>
      </c>
      <c r="E3599" t="str">
        <f>IF(LEN(SUBSTITUTE(gait_events!C3829,"_run-",""))&lt;&gt;LEN(gait_events!C3829),LEFT(RIGHT(gait_events!C3829,LEN(gait_events!C3829)-19),FIND("_run-",RIGHT(gait_events!C3829,LEN(gait_events!C3829)-19),1)-1),RIGHT(gait_events!C3829,LEN(gait_events!C3829)-19))</f>
        <v>Preferred</v>
      </c>
      <c r="F3599" t="str">
        <f>IF(LEN(SUBSTITUTE(gait_events!C3829,"_run-",""))&lt;&gt;LEN(gait_events!C3829),RIGHT(gait_events!C3829,LEN(gait_events!C3829)-FIND("_run-",gait_events!C3829,1)-4),"")</f>
        <v>on</v>
      </c>
      <c r="G3599" t="str">
        <f>gait_events!D3829</f>
        <v>right_ankle</v>
      </c>
      <c r="H3599" t="str">
        <f>gait_events!E3829</f>
        <v>FC</v>
      </c>
      <c r="I3599">
        <f>IF(gait_events!F3829&lt;&gt;"",gait_events!F3829,NA())</f>
        <v>345</v>
      </c>
      <c r="J3599">
        <f>IF(gait_events!G3829&lt;&gt;"",gait_events!G3829,NA())</f>
        <v>346</v>
      </c>
      <c r="K3599">
        <f t="shared" si="448"/>
        <v>-1</v>
      </c>
      <c r="L3599">
        <f t="shared" si="449"/>
        <v>-5</v>
      </c>
      <c r="M3599">
        <f t="shared" si="450"/>
        <v>1</v>
      </c>
      <c r="N3599">
        <f t="shared" si="451"/>
        <v>1</v>
      </c>
      <c r="O3599">
        <f t="shared" si="452"/>
        <v>1</v>
      </c>
      <c r="P3599">
        <f t="shared" si="453"/>
        <v>0</v>
      </c>
      <c r="Q3599">
        <f t="shared" si="454"/>
        <v>0</v>
      </c>
      <c r="R3599">
        <f t="shared" si="455"/>
        <v>1</v>
      </c>
    </row>
    <row r="3600" spans="1:18" x14ac:dyDescent="0.25">
      <c r="A3600" t="str">
        <f>gait_events!B3830</f>
        <v>pp075</v>
      </c>
      <c r="B3600" t="str">
        <f>VLOOKUP(A3600,participants!A:B,2,0)</f>
        <v>M</v>
      </c>
      <c r="C3600">
        <f>VLOOKUP(A3600,participants!A:C,3,0)</f>
        <v>59</v>
      </c>
      <c r="D3600" t="str">
        <f>VLOOKUP(A3600,participants!A:F,6,0)</f>
        <v>PD</v>
      </c>
      <c r="E3600" t="str">
        <f>IF(LEN(SUBSTITUTE(gait_events!C3830,"_run-",""))&lt;&gt;LEN(gait_events!C3830),LEFT(RIGHT(gait_events!C3830,LEN(gait_events!C3830)-19),FIND("_run-",RIGHT(gait_events!C3830,LEN(gait_events!C3830)-19),1)-1),RIGHT(gait_events!C3830,LEN(gait_events!C3830)-19))</f>
        <v>Preferred</v>
      </c>
      <c r="F3600" t="str">
        <f>IF(LEN(SUBSTITUTE(gait_events!C3830,"_run-",""))&lt;&gt;LEN(gait_events!C3830),RIGHT(gait_events!C3830,LEN(gait_events!C3830)-FIND("_run-",gait_events!C3830,1)-4),"")</f>
        <v>on</v>
      </c>
      <c r="G3600" t="str">
        <f>gait_events!D3830</f>
        <v>right_ankle</v>
      </c>
      <c r="H3600" t="str">
        <f>gait_events!E3830</f>
        <v>FC</v>
      </c>
      <c r="I3600">
        <f>IF(gait_events!F3830&lt;&gt;"",gait_events!F3830,NA())</f>
        <v>546</v>
      </c>
      <c r="J3600">
        <f>IF(gait_events!G3830&lt;&gt;"",gait_events!G3830,NA())</f>
        <v>548</v>
      </c>
      <c r="K3600">
        <f t="shared" si="448"/>
        <v>-2</v>
      </c>
      <c r="L3600">
        <f t="shared" si="449"/>
        <v>-10</v>
      </c>
      <c r="M3600">
        <f t="shared" si="450"/>
        <v>1</v>
      </c>
      <c r="N3600">
        <f t="shared" si="451"/>
        <v>1</v>
      </c>
      <c r="O3600">
        <f t="shared" si="452"/>
        <v>1</v>
      </c>
      <c r="P3600">
        <f t="shared" si="453"/>
        <v>0</v>
      </c>
      <c r="Q3600">
        <f t="shared" si="454"/>
        <v>0</v>
      </c>
      <c r="R3600">
        <f t="shared" si="455"/>
        <v>1</v>
      </c>
    </row>
    <row r="3601" spans="1:18" x14ac:dyDescent="0.25">
      <c r="A3601" t="str">
        <f>gait_events!B3831</f>
        <v>pp075</v>
      </c>
      <c r="B3601" t="str">
        <f>VLOOKUP(A3601,participants!A:B,2,0)</f>
        <v>M</v>
      </c>
      <c r="C3601">
        <f>VLOOKUP(A3601,participants!A:C,3,0)</f>
        <v>59</v>
      </c>
      <c r="D3601" t="str">
        <f>VLOOKUP(A3601,participants!A:F,6,0)</f>
        <v>PD</v>
      </c>
      <c r="E3601" t="str">
        <f>IF(LEN(SUBSTITUTE(gait_events!C3831,"_run-",""))&lt;&gt;LEN(gait_events!C3831),LEFT(RIGHT(gait_events!C3831,LEN(gait_events!C3831)-19),FIND("_run-",RIGHT(gait_events!C3831,LEN(gait_events!C3831)-19),1)-1),RIGHT(gait_events!C3831,LEN(gait_events!C3831)-19))</f>
        <v>Preferred</v>
      </c>
      <c r="F3601" t="str">
        <f>IF(LEN(SUBSTITUTE(gait_events!C3831,"_run-",""))&lt;&gt;LEN(gait_events!C3831),RIGHT(gait_events!C3831,LEN(gait_events!C3831)-FIND("_run-",gait_events!C3831,1)-4),"")</f>
        <v>on</v>
      </c>
      <c r="G3601" t="str">
        <f>gait_events!D3831</f>
        <v>right_ankle</v>
      </c>
      <c r="H3601" t="str">
        <f>gait_events!E3831</f>
        <v>FC</v>
      </c>
      <c r="I3601">
        <f>IF(gait_events!F3831&lt;&gt;"",gait_events!F3831,NA())</f>
        <v>743</v>
      </c>
      <c r="J3601">
        <f>IF(gait_events!G3831&lt;&gt;"",gait_events!G3831,NA())</f>
        <v>743</v>
      </c>
      <c r="K3601">
        <f t="shared" si="448"/>
        <v>0</v>
      </c>
      <c r="L3601">
        <f t="shared" si="449"/>
        <v>0</v>
      </c>
      <c r="M3601">
        <f t="shared" si="450"/>
        <v>1</v>
      </c>
      <c r="N3601">
        <f t="shared" si="451"/>
        <v>1</v>
      </c>
      <c r="O3601">
        <f t="shared" si="452"/>
        <v>1</v>
      </c>
      <c r="P3601">
        <f t="shared" si="453"/>
        <v>0</v>
      </c>
      <c r="Q3601">
        <f t="shared" si="454"/>
        <v>0</v>
      </c>
      <c r="R3601">
        <f t="shared" si="455"/>
        <v>1</v>
      </c>
    </row>
    <row r="3602" spans="1:18" x14ac:dyDescent="0.25">
      <c r="A3602" t="str">
        <f>gait_events!B3832</f>
        <v>pp075</v>
      </c>
      <c r="B3602" t="str">
        <f>VLOOKUP(A3602,participants!A:B,2,0)</f>
        <v>M</v>
      </c>
      <c r="C3602">
        <f>VLOOKUP(A3602,participants!A:C,3,0)</f>
        <v>59</v>
      </c>
      <c r="D3602" t="str">
        <f>VLOOKUP(A3602,participants!A:F,6,0)</f>
        <v>PD</v>
      </c>
      <c r="E3602" t="str">
        <f>IF(LEN(SUBSTITUTE(gait_events!C3832,"_run-",""))&lt;&gt;LEN(gait_events!C3832),LEFT(RIGHT(gait_events!C3832,LEN(gait_events!C3832)-19),FIND("_run-",RIGHT(gait_events!C3832,LEN(gait_events!C3832)-19),1)-1),RIGHT(gait_events!C3832,LEN(gait_events!C3832)-19))</f>
        <v>Preferred</v>
      </c>
      <c r="F3602" t="str">
        <f>IF(LEN(SUBSTITUTE(gait_events!C3832,"_run-",""))&lt;&gt;LEN(gait_events!C3832),RIGHT(gait_events!C3832,LEN(gait_events!C3832)-FIND("_run-",gait_events!C3832,1)-4),"")</f>
        <v>on</v>
      </c>
      <c r="G3602" t="str">
        <f>gait_events!D3832</f>
        <v>left_shank</v>
      </c>
      <c r="H3602" t="str">
        <f>gait_events!E3832</f>
        <v>IC</v>
      </c>
      <c r="I3602">
        <f>IF(gait_events!F3832&lt;&gt;"",gait_events!F3832,NA())</f>
        <v>127</v>
      </c>
      <c r="J3602">
        <f>IF(gait_events!G3832&lt;&gt;"",gait_events!G3832,NA())</f>
        <v>127</v>
      </c>
      <c r="K3602">
        <f t="shared" si="448"/>
        <v>0</v>
      </c>
      <c r="L3602">
        <f t="shared" si="449"/>
        <v>0</v>
      </c>
      <c r="M3602">
        <f t="shared" si="450"/>
        <v>1</v>
      </c>
      <c r="N3602">
        <f t="shared" si="451"/>
        <v>1</v>
      </c>
      <c r="O3602">
        <f t="shared" si="452"/>
        <v>1</v>
      </c>
      <c r="P3602">
        <f t="shared" si="453"/>
        <v>0</v>
      </c>
      <c r="Q3602">
        <f t="shared" si="454"/>
        <v>0</v>
      </c>
      <c r="R3602">
        <f t="shared" si="455"/>
        <v>1</v>
      </c>
    </row>
    <row r="3603" spans="1:18" x14ac:dyDescent="0.25">
      <c r="A3603" t="str">
        <f>gait_events!B3833</f>
        <v>pp075</v>
      </c>
      <c r="B3603" t="str">
        <f>VLOOKUP(A3603,participants!A:B,2,0)</f>
        <v>M</v>
      </c>
      <c r="C3603">
        <f>VLOOKUP(A3603,participants!A:C,3,0)</f>
        <v>59</v>
      </c>
      <c r="D3603" t="str">
        <f>VLOOKUP(A3603,participants!A:F,6,0)</f>
        <v>PD</v>
      </c>
      <c r="E3603" t="str">
        <f>IF(LEN(SUBSTITUTE(gait_events!C3833,"_run-",""))&lt;&gt;LEN(gait_events!C3833),LEFT(RIGHT(gait_events!C3833,LEN(gait_events!C3833)-19),FIND("_run-",RIGHT(gait_events!C3833,LEN(gait_events!C3833)-19),1)-1),RIGHT(gait_events!C3833,LEN(gait_events!C3833)-19))</f>
        <v>Preferred</v>
      </c>
      <c r="F3603" t="str">
        <f>IF(LEN(SUBSTITUTE(gait_events!C3833,"_run-",""))&lt;&gt;LEN(gait_events!C3833),RIGHT(gait_events!C3833,LEN(gait_events!C3833)-FIND("_run-",gait_events!C3833,1)-4),"")</f>
        <v>on</v>
      </c>
      <c r="G3603" t="str">
        <f>gait_events!D3833</f>
        <v>left_shank</v>
      </c>
      <c r="H3603" t="str">
        <f>gait_events!E3833</f>
        <v>IC</v>
      </c>
      <c r="I3603">
        <f>IF(gait_events!F3833&lt;&gt;"",gait_events!F3833,NA())</f>
        <v>315</v>
      </c>
      <c r="J3603">
        <f>IF(gait_events!G3833&lt;&gt;"",gait_events!G3833,NA())</f>
        <v>314</v>
      </c>
      <c r="K3603">
        <f t="shared" si="448"/>
        <v>1</v>
      </c>
      <c r="L3603">
        <f t="shared" si="449"/>
        <v>5</v>
      </c>
      <c r="M3603">
        <f t="shared" si="450"/>
        <v>1</v>
      </c>
      <c r="N3603">
        <f t="shared" si="451"/>
        <v>1</v>
      </c>
      <c r="O3603">
        <f t="shared" si="452"/>
        <v>1</v>
      </c>
      <c r="P3603">
        <f t="shared" si="453"/>
        <v>0</v>
      </c>
      <c r="Q3603">
        <f t="shared" si="454"/>
        <v>0</v>
      </c>
      <c r="R3603">
        <f t="shared" si="455"/>
        <v>1</v>
      </c>
    </row>
    <row r="3604" spans="1:18" x14ac:dyDescent="0.25">
      <c r="A3604" t="str">
        <f>gait_events!B3834</f>
        <v>pp075</v>
      </c>
      <c r="B3604" t="str">
        <f>VLOOKUP(A3604,participants!A:B,2,0)</f>
        <v>M</v>
      </c>
      <c r="C3604">
        <f>VLOOKUP(A3604,participants!A:C,3,0)</f>
        <v>59</v>
      </c>
      <c r="D3604" t="str">
        <f>VLOOKUP(A3604,participants!A:F,6,0)</f>
        <v>PD</v>
      </c>
      <c r="E3604" t="str">
        <f>IF(LEN(SUBSTITUTE(gait_events!C3834,"_run-",""))&lt;&gt;LEN(gait_events!C3834),LEFT(RIGHT(gait_events!C3834,LEN(gait_events!C3834)-19),FIND("_run-",RIGHT(gait_events!C3834,LEN(gait_events!C3834)-19),1)-1),RIGHT(gait_events!C3834,LEN(gait_events!C3834)-19))</f>
        <v>Preferred</v>
      </c>
      <c r="F3604" t="str">
        <f>IF(LEN(SUBSTITUTE(gait_events!C3834,"_run-",""))&lt;&gt;LEN(gait_events!C3834),RIGHT(gait_events!C3834,LEN(gait_events!C3834)-FIND("_run-",gait_events!C3834,1)-4),"")</f>
        <v>on</v>
      </c>
      <c r="G3604" t="str">
        <f>gait_events!D3834</f>
        <v>left_shank</v>
      </c>
      <c r="H3604" t="str">
        <f>gait_events!E3834</f>
        <v>IC</v>
      </c>
      <c r="I3604">
        <f>IF(gait_events!F3834&lt;&gt;"",gait_events!F3834,NA())</f>
        <v>519</v>
      </c>
      <c r="J3604">
        <f>IF(gait_events!G3834&lt;&gt;"",gait_events!G3834,NA())</f>
        <v>517</v>
      </c>
      <c r="K3604">
        <f t="shared" si="448"/>
        <v>2</v>
      </c>
      <c r="L3604">
        <f t="shared" si="449"/>
        <v>10</v>
      </c>
      <c r="M3604">
        <f t="shared" si="450"/>
        <v>1</v>
      </c>
      <c r="N3604">
        <f t="shared" si="451"/>
        <v>1</v>
      </c>
      <c r="O3604">
        <f t="shared" si="452"/>
        <v>1</v>
      </c>
      <c r="P3604">
        <f t="shared" si="453"/>
        <v>0</v>
      </c>
      <c r="Q3604">
        <f t="shared" si="454"/>
        <v>0</v>
      </c>
      <c r="R3604">
        <f t="shared" si="455"/>
        <v>1</v>
      </c>
    </row>
    <row r="3605" spans="1:18" x14ac:dyDescent="0.25">
      <c r="A3605" t="str">
        <f>gait_events!B3835</f>
        <v>pp075</v>
      </c>
      <c r="B3605" t="str">
        <f>VLOOKUP(A3605,participants!A:B,2,0)</f>
        <v>M</v>
      </c>
      <c r="C3605">
        <f>VLOOKUP(A3605,participants!A:C,3,0)</f>
        <v>59</v>
      </c>
      <c r="D3605" t="str">
        <f>VLOOKUP(A3605,participants!A:F,6,0)</f>
        <v>PD</v>
      </c>
      <c r="E3605" t="str">
        <f>IF(LEN(SUBSTITUTE(gait_events!C3835,"_run-",""))&lt;&gt;LEN(gait_events!C3835),LEFT(RIGHT(gait_events!C3835,LEN(gait_events!C3835)-19),FIND("_run-",RIGHT(gait_events!C3835,LEN(gait_events!C3835)-19),1)-1),RIGHT(gait_events!C3835,LEN(gait_events!C3835)-19))</f>
        <v>Preferred</v>
      </c>
      <c r="F3605" t="str">
        <f>IF(LEN(SUBSTITUTE(gait_events!C3835,"_run-",""))&lt;&gt;LEN(gait_events!C3835),RIGHT(gait_events!C3835,LEN(gait_events!C3835)-FIND("_run-",gait_events!C3835,1)-4),"")</f>
        <v>on</v>
      </c>
      <c r="G3605" t="str">
        <f>gait_events!D3835</f>
        <v>left_shank</v>
      </c>
      <c r="H3605" t="str">
        <f>gait_events!E3835</f>
        <v>IC</v>
      </c>
      <c r="I3605">
        <f>IF(gait_events!F3835&lt;&gt;"",gait_events!F3835,NA())</f>
        <v>708</v>
      </c>
      <c r="J3605">
        <f>IF(gait_events!G3835&lt;&gt;"",gait_events!G3835,NA())</f>
        <v>711</v>
      </c>
      <c r="K3605">
        <f t="shared" si="448"/>
        <v>-3</v>
      </c>
      <c r="L3605">
        <f t="shared" si="449"/>
        <v>-15</v>
      </c>
      <c r="M3605">
        <f t="shared" si="450"/>
        <v>1</v>
      </c>
      <c r="N3605">
        <f t="shared" si="451"/>
        <v>1</v>
      </c>
      <c r="O3605">
        <f t="shared" si="452"/>
        <v>1</v>
      </c>
      <c r="P3605">
        <f t="shared" si="453"/>
        <v>0</v>
      </c>
      <c r="Q3605">
        <f t="shared" si="454"/>
        <v>0</v>
      </c>
      <c r="R3605">
        <f t="shared" si="455"/>
        <v>1</v>
      </c>
    </row>
    <row r="3606" spans="1:18" x14ac:dyDescent="0.25">
      <c r="A3606" t="str">
        <f>gait_events!B3836</f>
        <v>pp075</v>
      </c>
      <c r="B3606" t="str">
        <f>VLOOKUP(A3606,participants!A:B,2,0)</f>
        <v>M</v>
      </c>
      <c r="C3606">
        <f>VLOOKUP(A3606,participants!A:C,3,0)</f>
        <v>59</v>
      </c>
      <c r="D3606" t="str">
        <f>VLOOKUP(A3606,participants!A:F,6,0)</f>
        <v>PD</v>
      </c>
      <c r="E3606" t="str">
        <f>IF(LEN(SUBSTITUTE(gait_events!C3836,"_run-",""))&lt;&gt;LEN(gait_events!C3836),LEFT(RIGHT(gait_events!C3836,LEN(gait_events!C3836)-19),FIND("_run-",RIGHT(gait_events!C3836,LEN(gait_events!C3836)-19),1)-1),RIGHT(gait_events!C3836,LEN(gait_events!C3836)-19))</f>
        <v>Preferred</v>
      </c>
      <c r="F3606" t="str">
        <f>IF(LEN(SUBSTITUTE(gait_events!C3836,"_run-",""))&lt;&gt;LEN(gait_events!C3836),RIGHT(gait_events!C3836,LEN(gait_events!C3836)-FIND("_run-",gait_events!C3836,1)-4),"")</f>
        <v>on</v>
      </c>
      <c r="G3606" t="str">
        <f>gait_events!D3836</f>
        <v>left_shank</v>
      </c>
      <c r="H3606" t="str">
        <f>gait_events!E3836</f>
        <v>FC</v>
      </c>
      <c r="I3606">
        <f>IF(gait_events!F3836&lt;&gt;"",gait_events!F3836,NA())</f>
        <v>57</v>
      </c>
      <c r="J3606">
        <f>IF(gait_events!G3836&lt;&gt;"",gait_events!G3836,NA())</f>
        <v>57</v>
      </c>
      <c r="K3606">
        <f t="shared" si="448"/>
        <v>0</v>
      </c>
      <c r="L3606">
        <f t="shared" si="449"/>
        <v>0</v>
      </c>
      <c r="M3606">
        <f t="shared" si="450"/>
        <v>1</v>
      </c>
      <c r="N3606">
        <f t="shared" si="451"/>
        <v>1</v>
      </c>
      <c r="O3606">
        <f t="shared" si="452"/>
        <v>1</v>
      </c>
      <c r="P3606">
        <f t="shared" si="453"/>
        <v>0</v>
      </c>
      <c r="Q3606">
        <f t="shared" si="454"/>
        <v>0</v>
      </c>
      <c r="R3606">
        <f t="shared" si="455"/>
        <v>1</v>
      </c>
    </row>
    <row r="3607" spans="1:18" x14ac:dyDescent="0.25">
      <c r="A3607" t="str">
        <f>gait_events!B3837</f>
        <v>pp075</v>
      </c>
      <c r="B3607" t="str">
        <f>VLOOKUP(A3607,participants!A:B,2,0)</f>
        <v>M</v>
      </c>
      <c r="C3607">
        <f>VLOOKUP(A3607,participants!A:C,3,0)</f>
        <v>59</v>
      </c>
      <c r="D3607" t="str">
        <f>VLOOKUP(A3607,participants!A:F,6,0)</f>
        <v>PD</v>
      </c>
      <c r="E3607" t="str">
        <f>IF(LEN(SUBSTITUTE(gait_events!C3837,"_run-",""))&lt;&gt;LEN(gait_events!C3837),LEFT(RIGHT(gait_events!C3837,LEN(gait_events!C3837)-19),FIND("_run-",RIGHT(gait_events!C3837,LEN(gait_events!C3837)-19),1)-1),RIGHT(gait_events!C3837,LEN(gait_events!C3837)-19))</f>
        <v>Preferred</v>
      </c>
      <c r="F3607" t="str">
        <f>IF(LEN(SUBSTITUTE(gait_events!C3837,"_run-",""))&lt;&gt;LEN(gait_events!C3837),RIGHT(gait_events!C3837,LEN(gait_events!C3837)-FIND("_run-",gait_events!C3837,1)-4),"")</f>
        <v>on</v>
      </c>
      <c r="G3607" t="str">
        <f>gait_events!D3837</f>
        <v>left_shank</v>
      </c>
      <c r="H3607" t="str">
        <f>gait_events!E3837</f>
        <v>FC</v>
      </c>
      <c r="I3607">
        <f>IF(gait_events!F3837&lt;&gt;"",gait_events!F3837,NA())</f>
        <v>247</v>
      </c>
      <c r="J3607">
        <f>IF(gait_events!G3837&lt;&gt;"",gait_events!G3837,NA())</f>
        <v>247</v>
      </c>
      <c r="K3607">
        <f t="shared" si="448"/>
        <v>0</v>
      </c>
      <c r="L3607">
        <f t="shared" si="449"/>
        <v>0</v>
      </c>
      <c r="M3607">
        <f t="shared" si="450"/>
        <v>1</v>
      </c>
      <c r="N3607">
        <f t="shared" si="451"/>
        <v>1</v>
      </c>
      <c r="O3607">
        <f t="shared" si="452"/>
        <v>1</v>
      </c>
      <c r="P3607">
        <f t="shared" si="453"/>
        <v>0</v>
      </c>
      <c r="Q3607">
        <f t="shared" si="454"/>
        <v>0</v>
      </c>
      <c r="R3607">
        <f t="shared" si="455"/>
        <v>1</v>
      </c>
    </row>
    <row r="3608" spans="1:18" x14ac:dyDescent="0.25">
      <c r="A3608" t="str">
        <f>gait_events!B3838</f>
        <v>pp075</v>
      </c>
      <c r="B3608" t="str">
        <f>VLOOKUP(A3608,participants!A:B,2,0)</f>
        <v>M</v>
      </c>
      <c r="C3608">
        <f>VLOOKUP(A3608,participants!A:C,3,0)</f>
        <v>59</v>
      </c>
      <c r="D3608" t="str">
        <f>VLOOKUP(A3608,participants!A:F,6,0)</f>
        <v>PD</v>
      </c>
      <c r="E3608" t="str">
        <f>IF(LEN(SUBSTITUTE(gait_events!C3838,"_run-",""))&lt;&gt;LEN(gait_events!C3838),LEFT(RIGHT(gait_events!C3838,LEN(gait_events!C3838)-19),FIND("_run-",RIGHT(gait_events!C3838,LEN(gait_events!C3838)-19),1)-1),RIGHT(gait_events!C3838,LEN(gait_events!C3838)-19))</f>
        <v>Preferred</v>
      </c>
      <c r="F3608" t="str">
        <f>IF(LEN(SUBSTITUTE(gait_events!C3838,"_run-",""))&lt;&gt;LEN(gait_events!C3838),RIGHT(gait_events!C3838,LEN(gait_events!C3838)-FIND("_run-",gait_events!C3838,1)-4),"")</f>
        <v>on</v>
      </c>
      <c r="G3608" t="str">
        <f>gait_events!D3838</f>
        <v>left_shank</v>
      </c>
      <c r="H3608" t="str">
        <f>gait_events!E3838</f>
        <v>FC</v>
      </c>
      <c r="I3608">
        <f>IF(gait_events!F3838&lt;&gt;"",gait_events!F3838,NA())</f>
        <v>445</v>
      </c>
      <c r="J3608">
        <f>IF(gait_events!G3838&lt;&gt;"",gait_events!G3838,NA())</f>
        <v>445</v>
      </c>
      <c r="K3608">
        <f t="shared" si="448"/>
        <v>0</v>
      </c>
      <c r="L3608">
        <f t="shared" si="449"/>
        <v>0</v>
      </c>
      <c r="M3608">
        <f t="shared" si="450"/>
        <v>1</v>
      </c>
      <c r="N3608">
        <f t="shared" si="451"/>
        <v>1</v>
      </c>
      <c r="O3608">
        <f t="shared" si="452"/>
        <v>1</v>
      </c>
      <c r="P3608">
        <f t="shared" si="453"/>
        <v>0</v>
      </c>
      <c r="Q3608">
        <f t="shared" si="454"/>
        <v>0</v>
      </c>
      <c r="R3608">
        <f t="shared" si="455"/>
        <v>1</v>
      </c>
    </row>
    <row r="3609" spans="1:18" x14ac:dyDescent="0.25">
      <c r="A3609" t="str">
        <f>gait_events!B3839</f>
        <v>pp075</v>
      </c>
      <c r="B3609" t="str">
        <f>VLOOKUP(A3609,participants!A:B,2,0)</f>
        <v>M</v>
      </c>
      <c r="C3609">
        <f>VLOOKUP(A3609,participants!A:C,3,0)</f>
        <v>59</v>
      </c>
      <c r="D3609" t="str">
        <f>VLOOKUP(A3609,participants!A:F,6,0)</f>
        <v>PD</v>
      </c>
      <c r="E3609" t="str">
        <f>IF(LEN(SUBSTITUTE(gait_events!C3839,"_run-",""))&lt;&gt;LEN(gait_events!C3839),LEFT(RIGHT(gait_events!C3839,LEN(gait_events!C3839)-19),FIND("_run-",RIGHT(gait_events!C3839,LEN(gait_events!C3839)-19),1)-1),RIGHT(gait_events!C3839,LEN(gait_events!C3839)-19))</f>
        <v>Preferred</v>
      </c>
      <c r="F3609" t="str">
        <f>IF(LEN(SUBSTITUTE(gait_events!C3839,"_run-",""))&lt;&gt;LEN(gait_events!C3839),RIGHT(gait_events!C3839,LEN(gait_events!C3839)-FIND("_run-",gait_events!C3839,1)-4),"")</f>
        <v>on</v>
      </c>
      <c r="G3609" t="str">
        <f>gait_events!D3839</f>
        <v>left_shank</v>
      </c>
      <c r="H3609" t="str">
        <f>gait_events!E3839</f>
        <v>FC</v>
      </c>
      <c r="I3609">
        <f>IF(gait_events!F3839&lt;&gt;"",gait_events!F3839,NA())</f>
        <v>645</v>
      </c>
      <c r="J3609">
        <f>IF(gait_events!G3839&lt;&gt;"",gait_events!G3839,NA())</f>
        <v>645</v>
      </c>
      <c r="K3609">
        <f t="shared" si="448"/>
        <v>0</v>
      </c>
      <c r="L3609">
        <f t="shared" si="449"/>
        <v>0</v>
      </c>
      <c r="M3609">
        <f t="shared" si="450"/>
        <v>1</v>
      </c>
      <c r="N3609">
        <f t="shared" si="451"/>
        <v>1</v>
      </c>
      <c r="O3609">
        <f t="shared" si="452"/>
        <v>1</v>
      </c>
      <c r="P3609">
        <f t="shared" si="453"/>
        <v>0</v>
      </c>
      <c r="Q3609">
        <f t="shared" si="454"/>
        <v>0</v>
      </c>
      <c r="R3609">
        <f t="shared" si="455"/>
        <v>1</v>
      </c>
    </row>
    <row r="3610" spans="1:18" x14ac:dyDescent="0.25">
      <c r="A3610" t="str">
        <f>gait_events!B3840</f>
        <v>pp075</v>
      </c>
      <c r="B3610" t="str">
        <f>VLOOKUP(A3610,participants!A:B,2,0)</f>
        <v>M</v>
      </c>
      <c r="C3610">
        <f>VLOOKUP(A3610,participants!A:C,3,0)</f>
        <v>59</v>
      </c>
      <c r="D3610" t="str">
        <f>VLOOKUP(A3610,participants!A:F,6,0)</f>
        <v>PD</v>
      </c>
      <c r="E3610" t="str">
        <f>IF(LEN(SUBSTITUTE(gait_events!C3840,"_run-",""))&lt;&gt;LEN(gait_events!C3840),LEFT(RIGHT(gait_events!C3840,LEN(gait_events!C3840)-19),FIND("_run-",RIGHT(gait_events!C3840,LEN(gait_events!C3840)-19),1)-1),RIGHT(gait_events!C3840,LEN(gait_events!C3840)-19))</f>
        <v>Preferred</v>
      </c>
      <c r="F3610" t="str">
        <f>IF(LEN(SUBSTITUTE(gait_events!C3840,"_run-",""))&lt;&gt;LEN(gait_events!C3840),RIGHT(gait_events!C3840,LEN(gait_events!C3840)-FIND("_run-",gait_events!C3840,1)-4),"")</f>
        <v>on</v>
      </c>
      <c r="G3610" t="str">
        <f>gait_events!D3840</f>
        <v>left_shank</v>
      </c>
      <c r="H3610" t="str">
        <f>gait_events!E3840</f>
        <v>FC</v>
      </c>
      <c r="I3610">
        <f>IF(gait_events!F3840&lt;&gt;"",gait_events!F3840,NA())</f>
        <v>842</v>
      </c>
      <c r="J3610">
        <f>IF(gait_events!G3840&lt;&gt;"",gait_events!G3840,NA())</f>
        <v>842</v>
      </c>
      <c r="K3610">
        <f t="shared" si="448"/>
        <v>0</v>
      </c>
      <c r="L3610">
        <f t="shared" si="449"/>
        <v>0</v>
      </c>
      <c r="M3610">
        <f t="shared" si="450"/>
        <v>1</v>
      </c>
      <c r="N3610">
        <f t="shared" si="451"/>
        <v>1</v>
      </c>
      <c r="O3610">
        <f t="shared" si="452"/>
        <v>1</v>
      </c>
      <c r="P3610">
        <f t="shared" si="453"/>
        <v>0</v>
      </c>
      <c r="Q3610">
        <f t="shared" si="454"/>
        <v>0</v>
      </c>
      <c r="R3610">
        <f t="shared" si="455"/>
        <v>1</v>
      </c>
    </row>
    <row r="3611" spans="1:18" x14ac:dyDescent="0.25">
      <c r="A3611" t="str">
        <f>gait_events!B3841</f>
        <v>pp075</v>
      </c>
      <c r="B3611" t="str">
        <f>VLOOKUP(A3611,participants!A:B,2,0)</f>
        <v>M</v>
      </c>
      <c r="C3611">
        <f>VLOOKUP(A3611,participants!A:C,3,0)</f>
        <v>59</v>
      </c>
      <c r="D3611" t="str">
        <f>VLOOKUP(A3611,participants!A:F,6,0)</f>
        <v>PD</v>
      </c>
      <c r="E3611" t="str">
        <f>IF(LEN(SUBSTITUTE(gait_events!C3841,"_run-",""))&lt;&gt;LEN(gait_events!C3841),LEFT(RIGHT(gait_events!C3841,LEN(gait_events!C3841)-19),FIND("_run-",RIGHT(gait_events!C3841,LEN(gait_events!C3841)-19),1)-1),RIGHT(gait_events!C3841,LEN(gait_events!C3841)-19))</f>
        <v>Preferred</v>
      </c>
      <c r="F3611" t="str">
        <f>IF(LEN(SUBSTITUTE(gait_events!C3841,"_run-",""))&lt;&gt;LEN(gait_events!C3841),RIGHT(gait_events!C3841,LEN(gait_events!C3841)-FIND("_run-",gait_events!C3841,1)-4),"")</f>
        <v>on</v>
      </c>
      <c r="G3611" t="str">
        <f>gait_events!D3841</f>
        <v>right_shank</v>
      </c>
      <c r="H3611" t="str">
        <f>gait_events!E3841</f>
        <v>IC</v>
      </c>
      <c r="I3611">
        <f>IF(gait_events!F3841&lt;&gt;"",gait_events!F3841,NA())</f>
        <v>33</v>
      </c>
      <c r="J3611">
        <f>IF(gait_events!G3841&lt;&gt;"",gait_events!G3841,NA())</f>
        <v>35</v>
      </c>
      <c r="K3611">
        <f t="shared" si="448"/>
        <v>-2</v>
      </c>
      <c r="L3611">
        <f t="shared" si="449"/>
        <v>-10</v>
      </c>
      <c r="M3611">
        <f t="shared" si="450"/>
        <v>1</v>
      </c>
      <c r="N3611">
        <f t="shared" si="451"/>
        <v>1</v>
      </c>
      <c r="O3611">
        <f t="shared" si="452"/>
        <v>1</v>
      </c>
      <c r="P3611">
        <f t="shared" si="453"/>
        <v>0</v>
      </c>
      <c r="Q3611">
        <f t="shared" si="454"/>
        <v>0</v>
      </c>
      <c r="R3611">
        <f t="shared" si="455"/>
        <v>1</v>
      </c>
    </row>
    <row r="3612" spans="1:18" x14ac:dyDescent="0.25">
      <c r="A3612" t="str">
        <f>gait_events!B3842</f>
        <v>pp075</v>
      </c>
      <c r="B3612" t="str">
        <f>VLOOKUP(A3612,participants!A:B,2,0)</f>
        <v>M</v>
      </c>
      <c r="C3612">
        <f>VLOOKUP(A3612,participants!A:C,3,0)</f>
        <v>59</v>
      </c>
      <c r="D3612" t="str">
        <f>VLOOKUP(A3612,participants!A:F,6,0)</f>
        <v>PD</v>
      </c>
      <c r="E3612" t="str">
        <f>IF(LEN(SUBSTITUTE(gait_events!C3842,"_run-",""))&lt;&gt;LEN(gait_events!C3842),LEFT(RIGHT(gait_events!C3842,LEN(gait_events!C3842)-19),FIND("_run-",RIGHT(gait_events!C3842,LEN(gait_events!C3842)-19),1)-1),RIGHT(gait_events!C3842,LEN(gait_events!C3842)-19))</f>
        <v>Preferred</v>
      </c>
      <c r="F3612" t="str">
        <f>IF(LEN(SUBSTITUTE(gait_events!C3842,"_run-",""))&lt;&gt;LEN(gait_events!C3842),RIGHT(gait_events!C3842,LEN(gait_events!C3842)-FIND("_run-",gait_events!C3842,1)-4),"")</f>
        <v>on</v>
      </c>
      <c r="G3612" t="str">
        <f>gait_events!D3842</f>
        <v>right_shank</v>
      </c>
      <c r="H3612" t="str">
        <f>gait_events!E3842</f>
        <v>IC</v>
      </c>
      <c r="I3612">
        <f>IF(gait_events!F3842&lt;&gt;"",gait_events!F3842,NA())</f>
        <v>223</v>
      </c>
      <c r="J3612">
        <f>IF(gait_events!G3842&lt;&gt;"",gait_events!G3842,NA())</f>
        <v>224</v>
      </c>
      <c r="K3612">
        <f t="shared" si="448"/>
        <v>-1</v>
      </c>
      <c r="L3612">
        <f t="shared" si="449"/>
        <v>-5</v>
      </c>
      <c r="M3612">
        <f t="shared" si="450"/>
        <v>1</v>
      </c>
      <c r="N3612">
        <f t="shared" si="451"/>
        <v>1</v>
      </c>
      <c r="O3612">
        <f t="shared" si="452"/>
        <v>1</v>
      </c>
      <c r="P3612">
        <f t="shared" si="453"/>
        <v>0</v>
      </c>
      <c r="Q3612">
        <f t="shared" si="454"/>
        <v>0</v>
      </c>
      <c r="R3612">
        <f t="shared" si="455"/>
        <v>1</v>
      </c>
    </row>
    <row r="3613" spans="1:18" x14ac:dyDescent="0.25">
      <c r="A3613" t="str">
        <f>gait_events!B3843</f>
        <v>pp075</v>
      </c>
      <c r="B3613" t="str">
        <f>VLOOKUP(A3613,participants!A:B,2,0)</f>
        <v>M</v>
      </c>
      <c r="C3613">
        <f>VLOOKUP(A3613,participants!A:C,3,0)</f>
        <v>59</v>
      </c>
      <c r="D3613" t="str">
        <f>VLOOKUP(A3613,participants!A:F,6,0)</f>
        <v>PD</v>
      </c>
      <c r="E3613" t="str">
        <f>IF(LEN(SUBSTITUTE(gait_events!C3843,"_run-",""))&lt;&gt;LEN(gait_events!C3843),LEFT(RIGHT(gait_events!C3843,LEN(gait_events!C3843)-19),FIND("_run-",RIGHT(gait_events!C3843,LEN(gait_events!C3843)-19),1)-1),RIGHT(gait_events!C3843,LEN(gait_events!C3843)-19))</f>
        <v>Preferred</v>
      </c>
      <c r="F3613" t="str">
        <f>IF(LEN(SUBSTITUTE(gait_events!C3843,"_run-",""))&lt;&gt;LEN(gait_events!C3843),RIGHT(gait_events!C3843,LEN(gait_events!C3843)-FIND("_run-",gait_events!C3843,1)-4),"")</f>
        <v>on</v>
      </c>
      <c r="G3613" t="str">
        <f>gait_events!D3843</f>
        <v>right_shank</v>
      </c>
      <c r="H3613" t="str">
        <f>gait_events!E3843</f>
        <v>IC</v>
      </c>
      <c r="I3613">
        <f>IF(gait_events!F3843&lt;&gt;"",gait_events!F3843,NA())</f>
        <v>417</v>
      </c>
      <c r="J3613">
        <f>IF(gait_events!G3843&lt;&gt;"",gait_events!G3843,NA())</f>
        <v>418</v>
      </c>
      <c r="K3613">
        <f t="shared" si="448"/>
        <v>-1</v>
      </c>
      <c r="L3613">
        <f t="shared" si="449"/>
        <v>-5</v>
      </c>
      <c r="M3613">
        <f t="shared" si="450"/>
        <v>1</v>
      </c>
      <c r="N3613">
        <f t="shared" si="451"/>
        <v>1</v>
      </c>
      <c r="O3613">
        <f t="shared" si="452"/>
        <v>1</v>
      </c>
      <c r="P3613">
        <f t="shared" si="453"/>
        <v>0</v>
      </c>
      <c r="Q3613">
        <f t="shared" si="454"/>
        <v>0</v>
      </c>
      <c r="R3613">
        <f t="shared" si="455"/>
        <v>1</v>
      </c>
    </row>
    <row r="3614" spans="1:18" x14ac:dyDescent="0.25">
      <c r="A3614" t="str">
        <f>gait_events!B3844</f>
        <v>pp075</v>
      </c>
      <c r="B3614" t="str">
        <f>VLOOKUP(A3614,participants!A:B,2,0)</f>
        <v>M</v>
      </c>
      <c r="C3614">
        <f>VLOOKUP(A3614,participants!A:C,3,0)</f>
        <v>59</v>
      </c>
      <c r="D3614" t="str">
        <f>VLOOKUP(A3614,participants!A:F,6,0)</f>
        <v>PD</v>
      </c>
      <c r="E3614" t="str">
        <f>IF(LEN(SUBSTITUTE(gait_events!C3844,"_run-",""))&lt;&gt;LEN(gait_events!C3844),LEFT(RIGHT(gait_events!C3844,LEN(gait_events!C3844)-19),FIND("_run-",RIGHT(gait_events!C3844,LEN(gait_events!C3844)-19),1)-1),RIGHT(gait_events!C3844,LEN(gait_events!C3844)-19))</f>
        <v>Preferred</v>
      </c>
      <c r="F3614" t="str">
        <f>IF(LEN(SUBSTITUTE(gait_events!C3844,"_run-",""))&lt;&gt;LEN(gait_events!C3844),RIGHT(gait_events!C3844,LEN(gait_events!C3844)-FIND("_run-",gait_events!C3844,1)-4),"")</f>
        <v>on</v>
      </c>
      <c r="G3614" t="str">
        <f>gait_events!D3844</f>
        <v>right_shank</v>
      </c>
      <c r="H3614" t="str">
        <f>gait_events!E3844</f>
        <v>IC</v>
      </c>
      <c r="I3614">
        <f>IF(gait_events!F3844&lt;&gt;"",gait_events!F3844,NA())</f>
        <v>613</v>
      </c>
      <c r="J3614">
        <f>IF(gait_events!G3844&lt;&gt;"",gait_events!G3844,NA())</f>
        <v>616</v>
      </c>
      <c r="K3614">
        <f t="shared" si="448"/>
        <v>-3</v>
      </c>
      <c r="L3614">
        <f t="shared" si="449"/>
        <v>-15</v>
      </c>
      <c r="M3614">
        <f t="shared" si="450"/>
        <v>1</v>
      </c>
      <c r="N3614">
        <f t="shared" si="451"/>
        <v>1</v>
      </c>
      <c r="O3614">
        <f t="shared" si="452"/>
        <v>1</v>
      </c>
      <c r="P3614">
        <f t="shared" si="453"/>
        <v>0</v>
      </c>
      <c r="Q3614">
        <f t="shared" si="454"/>
        <v>0</v>
      </c>
      <c r="R3614">
        <f t="shared" si="455"/>
        <v>1</v>
      </c>
    </row>
    <row r="3615" spans="1:18" x14ac:dyDescent="0.25">
      <c r="A3615" t="str">
        <f>gait_events!B3845</f>
        <v>pp075</v>
      </c>
      <c r="B3615" t="str">
        <f>VLOOKUP(A3615,participants!A:B,2,0)</f>
        <v>M</v>
      </c>
      <c r="C3615">
        <f>VLOOKUP(A3615,participants!A:C,3,0)</f>
        <v>59</v>
      </c>
      <c r="D3615" t="str">
        <f>VLOOKUP(A3615,participants!A:F,6,0)</f>
        <v>PD</v>
      </c>
      <c r="E3615" t="str">
        <f>IF(LEN(SUBSTITUTE(gait_events!C3845,"_run-",""))&lt;&gt;LEN(gait_events!C3845),LEFT(RIGHT(gait_events!C3845,LEN(gait_events!C3845)-19),FIND("_run-",RIGHT(gait_events!C3845,LEN(gait_events!C3845)-19),1)-1),RIGHT(gait_events!C3845,LEN(gait_events!C3845)-19))</f>
        <v>Preferred</v>
      </c>
      <c r="F3615" t="str">
        <f>IF(LEN(SUBSTITUTE(gait_events!C3845,"_run-",""))&lt;&gt;LEN(gait_events!C3845),RIGHT(gait_events!C3845,LEN(gait_events!C3845)-FIND("_run-",gait_events!C3845,1)-4),"")</f>
        <v>on</v>
      </c>
      <c r="G3615" t="str">
        <f>gait_events!D3845</f>
        <v>right_shank</v>
      </c>
      <c r="H3615" t="str">
        <f>gait_events!E3845</f>
        <v>IC</v>
      </c>
      <c r="I3615">
        <f>IF(gait_events!F3845&lt;&gt;"",gait_events!F3845,NA())</f>
        <v>813</v>
      </c>
      <c r="J3615">
        <f>IF(gait_events!G3845&lt;&gt;"",gait_events!G3845,NA())</f>
        <v>815</v>
      </c>
      <c r="K3615">
        <f t="shared" si="448"/>
        <v>-2</v>
      </c>
      <c r="L3615">
        <f t="shared" si="449"/>
        <v>-10</v>
      </c>
      <c r="M3615">
        <f t="shared" si="450"/>
        <v>1</v>
      </c>
      <c r="N3615">
        <f t="shared" si="451"/>
        <v>1</v>
      </c>
      <c r="O3615">
        <f t="shared" si="452"/>
        <v>1</v>
      </c>
      <c r="P3615">
        <f t="shared" si="453"/>
        <v>0</v>
      </c>
      <c r="Q3615">
        <f t="shared" si="454"/>
        <v>0</v>
      </c>
      <c r="R3615">
        <f t="shared" si="455"/>
        <v>1</v>
      </c>
    </row>
    <row r="3616" spans="1:18" x14ac:dyDescent="0.25">
      <c r="A3616" t="str">
        <f>gait_events!B3846</f>
        <v>pp075</v>
      </c>
      <c r="B3616" t="str">
        <f>VLOOKUP(A3616,participants!A:B,2,0)</f>
        <v>M</v>
      </c>
      <c r="C3616">
        <f>VLOOKUP(A3616,participants!A:C,3,0)</f>
        <v>59</v>
      </c>
      <c r="D3616" t="str">
        <f>VLOOKUP(A3616,participants!A:F,6,0)</f>
        <v>PD</v>
      </c>
      <c r="E3616" t="str">
        <f>IF(LEN(SUBSTITUTE(gait_events!C3846,"_run-",""))&lt;&gt;LEN(gait_events!C3846),LEFT(RIGHT(gait_events!C3846,LEN(gait_events!C3846)-19),FIND("_run-",RIGHT(gait_events!C3846,LEN(gait_events!C3846)-19),1)-1),RIGHT(gait_events!C3846,LEN(gait_events!C3846)-19))</f>
        <v>Preferred</v>
      </c>
      <c r="F3616" t="str">
        <f>IF(LEN(SUBSTITUTE(gait_events!C3846,"_run-",""))&lt;&gt;LEN(gait_events!C3846),RIGHT(gait_events!C3846,LEN(gait_events!C3846)-FIND("_run-",gait_events!C3846,1)-4),"")</f>
        <v>on</v>
      </c>
      <c r="G3616" t="str">
        <f>gait_events!D3846</f>
        <v>right_shank</v>
      </c>
      <c r="H3616" t="str">
        <f>gait_events!E3846</f>
        <v>FC</v>
      </c>
      <c r="I3616">
        <f>IF(gait_events!F3846&lt;&gt;"",gait_events!F3846,NA())</f>
        <v>152</v>
      </c>
      <c r="J3616">
        <f>IF(gait_events!G3846&lt;&gt;"",gait_events!G3846,NA())</f>
        <v>151</v>
      </c>
      <c r="K3616">
        <f t="shared" si="448"/>
        <v>1</v>
      </c>
      <c r="L3616">
        <f t="shared" si="449"/>
        <v>5</v>
      </c>
      <c r="M3616">
        <f t="shared" si="450"/>
        <v>1</v>
      </c>
      <c r="N3616">
        <f t="shared" si="451"/>
        <v>1</v>
      </c>
      <c r="O3616">
        <f t="shared" si="452"/>
        <v>1</v>
      </c>
      <c r="P3616">
        <f t="shared" si="453"/>
        <v>0</v>
      </c>
      <c r="Q3616">
        <f t="shared" si="454"/>
        <v>0</v>
      </c>
      <c r="R3616">
        <f t="shared" si="455"/>
        <v>1</v>
      </c>
    </row>
    <row r="3617" spans="1:18" x14ac:dyDescent="0.25">
      <c r="A3617" t="str">
        <f>gait_events!B3847</f>
        <v>pp075</v>
      </c>
      <c r="B3617" t="str">
        <f>VLOOKUP(A3617,participants!A:B,2,0)</f>
        <v>M</v>
      </c>
      <c r="C3617">
        <f>VLOOKUP(A3617,participants!A:C,3,0)</f>
        <v>59</v>
      </c>
      <c r="D3617" t="str">
        <f>VLOOKUP(A3617,participants!A:F,6,0)</f>
        <v>PD</v>
      </c>
      <c r="E3617" t="str">
        <f>IF(LEN(SUBSTITUTE(gait_events!C3847,"_run-",""))&lt;&gt;LEN(gait_events!C3847),LEFT(RIGHT(gait_events!C3847,LEN(gait_events!C3847)-19),FIND("_run-",RIGHT(gait_events!C3847,LEN(gait_events!C3847)-19),1)-1),RIGHT(gait_events!C3847,LEN(gait_events!C3847)-19))</f>
        <v>Preferred</v>
      </c>
      <c r="F3617" t="str">
        <f>IF(LEN(SUBSTITUTE(gait_events!C3847,"_run-",""))&lt;&gt;LEN(gait_events!C3847),RIGHT(gait_events!C3847,LEN(gait_events!C3847)-FIND("_run-",gait_events!C3847,1)-4),"")</f>
        <v>on</v>
      </c>
      <c r="G3617" t="str">
        <f>gait_events!D3847</f>
        <v>right_shank</v>
      </c>
      <c r="H3617" t="str">
        <f>gait_events!E3847</f>
        <v>FC</v>
      </c>
      <c r="I3617">
        <f>IF(gait_events!F3847&lt;&gt;"",gait_events!F3847,NA())</f>
        <v>345</v>
      </c>
      <c r="J3617">
        <f>IF(gait_events!G3847&lt;&gt;"",gait_events!G3847,NA())</f>
        <v>343</v>
      </c>
      <c r="K3617">
        <f t="shared" si="448"/>
        <v>2</v>
      </c>
      <c r="L3617">
        <f t="shared" si="449"/>
        <v>10</v>
      </c>
      <c r="M3617">
        <f t="shared" si="450"/>
        <v>1</v>
      </c>
      <c r="N3617">
        <f t="shared" si="451"/>
        <v>1</v>
      </c>
      <c r="O3617">
        <f t="shared" si="452"/>
        <v>1</v>
      </c>
      <c r="P3617">
        <f t="shared" si="453"/>
        <v>0</v>
      </c>
      <c r="Q3617">
        <f t="shared" si="454"/>
        <v>0</v>
      </c>
      <c r="R3617">
        <f t="shared" si="455"/>
        <v>1</v>
      </c>
    </row>
    <row r="3618" spans="1:18" x14ac:dyDescent="0.25">
      <c r="A3618" t="str">
        <f>gait_events!B3848</f>
        <v>pp075</v>
      </c>
      <c r="B3618" t="str">
        <f>VLOOKUP(A3618,participants!A:B,2,0)</f>
        <v>M</v>
      </c>
      <c r="C3618">
        <f>VLOOKUP(A3618,participants!A:C,3,0)</f>
        <v>59</v>
      </c>
      <c r="D3618" t="str">
        <f>VLOOKUP(A3618,participants!A:F,6,0)</f>
        <v>PD</v>
      </c>
      <c r="E3618" t="str">
        <f>IF(LEN(SUBSTITUTE(gait_events!C3848,"_run-",""))&lt;&gt;LEN(gait_events!C3848),LEFT(RIGHT(gait_events!C3848,LEN(gait_events!C3848)-19),FIND("_run-",RIGHT(gait_events!C3848,LEN(gait_events!C3848)-19),1)-1),RIGHT(gait_events!C3848,LEN(gait_events!C3848)-19))</f>
        <v>Preferred</v>
      </c>
      <c r="F3618" t="str">
        <f>IF(LEN(SUBSTITUTE(gait_events!C3848,"_run-",""))&lt;&gt;LEN(gait_events!C3848),RIGHT(gait_events!C3848,LEN(gait_events!C3848)-FIND("_run-",gait_events!C3848,1)-4),"")</f>
        <v>on</v>
      </c>
      <c r="G3618" t="str">
        <f>gait_events!D3848</f>
        <v>right_shank</v>
      </c>
      <c r="H3618" t="str">
        <f>gait_events!E3848</f>
        <v>FC</v>
      </c>
      <c r="I3618">
        <f>IF(gait_events!F3848&lt;&gt;"",gait_events!F3848,NA())</f>
        <v>546</v>
      </c>
      <c r="J3618">
        <f>IF(gait_events!G3848&lt;&gt;"",gait_events!G3848,NA())</f>
        <v>545</v>
      </c>
      <c r="K3618">
        <f t="shared" si="448"/>
        <v>1</v>
      </c>
      <c r="L3618">
        <f t="shared" si="449"/>
        <v>5</v>
      </c>
      <c r="M3618">
        <f t="shared" si="450"/>
        <v>1</v>
      </c>
      <c r="N3618">
        <f t="shared" si="451"/>
        <v>1</v>
      </c>
      <c r="O3618">
        <f t="shared" si="452"/>
        <v>1</v>
      </c>
      <c r="P3618">
        <f t="shared" si="453"/>
        <v>0</v>
      </c>
      <c r="Q3618">
        <f t="shared" si="454"/>
        <v>0</v>
      </c>
      <c r="R3618">
        <f t="shared" si="455"/>
        <v>1</v>
      </c>
    </row>
    <row r="3619" spans="1:18" x14ac:dyDescent="0.25">
      <c r="A3619" t="str">
        <f>gait_events!B3849</f>
        <v>pp075</v>
      </c>
      <c r="B3619" t="str">
        <f>VLOOKUP(A3619,participants!A:B,2,0)</f>
        <v>M</v>
      </c>
      <c r="C3619">
        <f>VLOOKUP(A3619,participants!A:C,3,0)</f>
        <v>59</v>
      </c>
      <c r="D3619" t="str">
        <f>VLOOKUP(A3619,participants!A:F,6,0)</f>
        <v>PD</v>
      </c>
      <c r="E3619" t="str">
        <f>IF(LEN(SUBSTITUTE(gait_events!C3849,"_run-",""))&lt;&gt;LEN(gait_events!C3849),LEFT(RIGHT(gait_events!C3849,LEN(gait_events!C3849)-19),FIND("_run-",RIGHT(gait_events!C3849,LEN(gait_events!C3849)-19),1)-1),RIGHT(gait_events!C3849,LEN(gait_events!C3849)-19))</f>
        <v>Preferred</v>
      </c>
      <c r="F3619" t="str">
        <f>IF(LEN(SUBSTITUTE(gait_events!C3849,"_run-",""))&lt;&gt;LEN(gait_events!C3849),RIGHT(gait_events!C3849,LEN(gait_events!C3849)-FIND("_run-",gait_events!C3849,1)-4),"")</f>
        <v>on</v>
      </c>
      <c r="G3619" t="str">
        <f>gait_events!D3849</f>
        <v>right_shank</v>
      </c>
      <c r="H3619" t="str">
        <f>gait_events!E3849</f>
        <v>FC</v>
      </c>
      <c r="I3619">
        <f>IF(gait_events!F3849&lt;&gt;"",gait_events!F3849,NA())</f>
        <v>743</v>
      </c>
      <c r="J3619">
        <f>IF(gait_events!G3849&lt;&gt;"",gait_events!G3849,NA())</f>
        <v>743</v>
      </c>
      <c r="K3619">
        <f t="shared" si="448"/>
        <v>0</v>
      </c>
      <c r="L3619">
        <f t="shared" si="449"/>
        <v>0</v>
      </c>
      <c r="M3619">
        <f t="shared" si="450"/>
        <v>1</v>
      </c>
      <c r="N3619">
        <f t="shared" si="451"/>
        <v>1</v>
      </c>
      <c r="O3619">
        <f t="shared" si="452"/>
        <v>1</v>
      </c>
      <c r="P3619">
        <f t="shared" si="453"/>
        <v>0</v>
      </c>
      <c r="Q3619">
        <f t="shared" si="454"/>
        <v>0</v>
      </c>
      <c r="R3619">
        <f t="shared" si="455"/>
        <v>1</v>
      </c>
    </row>
    <row r="3620" spans="1:18" x14ac:dyDescent="0.25">
      <c r="A3620" t="str">
        <f>gait_events!B3850</f>
        <v>pp075</v>
      </c>
      <c r="B3620" t="str">
        <f>VLOOKUP(A3620,participants!A:B,2,0)</f>
        <v>M</v>
      </c>
      <c r="C3620">
        <f>VLOOKUP(A3620,participants!A:C,3,0)</f>
        <v>59</v>
      </c>
      <c r="D3620" t="str">
        <f>VLOOKUP(A3620,participants!A:F,6,0)</f>
        <v>PD</v>
      </c>
      <c r="E3620" t="str">
        <f>IF(LEN(SUBSTITUTE(gait_events!C3850,"_run-",""))&lt;&gt;LEN(gait_events!C3850),LEFT(RIGHT(gait_events!C3850,LEN(gait_events!C3850)-19),FIND("_run-",RIGHT(gait_events!C3850,LEN(gait_events!C3850)-19),1)-1),RIGHT(gait_events!C3850,LEN(gait_events!C3850)-19))</f>
        <v>Slow</v>
      </c>
      <c r="F3620" t="str">
        <f>IF(LEN(SUBSTITUTE(gait_events!C3850,"_run-",""))&lt;&gt;LEN(gait_events!C3850),RIGHT(gait_events!C3850,LEN(gait_events!C3850)-FIND("_run-",gait_events!C3850,1)-4),"")</f>
        <v>off</v>
      </c>
      <c r="G3620" t="str">
        <f>gait_events!D3850</f>
        <v>left_ankle</v>
      </c>
      <c r="H3620" t="str">
        <f>gait_events!E3850</f>
        <v>IC</v>
      </c>
      <c r="I3620">
        <f>IF(gait_events!F3850&lt;&gt;"",gait_events!F3850,NA())</f>
        <v>33</v>
      </c>
      <c r="J3620">
        <f>IF(gait_events!G3850&lt;&gt;"",gait_events!G3850,NA())</f>
        <v>33</v>
      </c>
      <c r="K3620">
        <f t="shared" si="448"/>
        <v>0</v>
      </c>
      <c r="L3620">
        <f t="shared" si="449"/>
        <v>0</v>
      </c>
      <c r="M3620">
        <f t="shared" si="450"/>
        <v>1</v>
      </c>
      <c r="N3620">
        <f t="shared" si="451"/>
        <v>1</v>
      </c>
      <c r="O3620">
        <f t="shared" si="452"/>
        <v>1</v>
      </c>
      <c r="P3620">
        <f t="shared" si="453"/>
        <v>0</v>
      </c>
      <c r="Q3620">
        <f t="shared" si="454"/>
        <v>0</v>
      </c>
      <c r="R3620">
        <f t="shared" si="455"/>
        <v>1</v>
      </c>
    </row>
    <row r="3621" spans="1:18" x14ac:dyDescent="0.25">
      <c r="A3621" t="str">
        <f>gait_events!B3851</f>
        <v>pp075</v>
      </c>
      <c r="B3621" t="str">
        <f>VLOOKUP(A3621,participants!A:B,2,0)</f>
        <v>M</v>
      </c>
      <c r="C3621">
        <f>VLOOKUP(A3621,participants!A:C,3,0)</f>
        <v>59</v>
      </c>
      <c r="D3621" t="str">
        <f>VLOOKUP(A3621,participants!A:F,6,0)</f>
        <v>PD</v>
      </c>
      <c r="E3621" t="str">
        <f>IF(LEN(SUBSTITUTE(gait_events!C3851,"_run-",""))&lt;&gt;LEN(gait_events!C3851),LEFT(RIGHT(gait_events!C3851,LEN(gait_events!C3851)-19),FIND("_run-",RIGHT(gait_events!C3851,LEN(gait_events!C3851)-19),1)-1),RIGHT(gait_events!C3851,LEN(gait_events!C3851)-19))</f>
        <v>Slow</v>
      </c>
      <c r="F3621" t="str">
        <f>IF(LEN(SUBSTITUTE(gait_events!C3851,"_run-",""))&lt;&gt;LEN(gait_events!C3851),RIGHT(gait_events!C3851,LEN(gait_events!C3851)-FIND("_run-",gait_events!C3851,1)-4),"")</f>
        <v>off</v>
      </c>
      <c r="G3621" t="str">
        <f>gait_events!D3851</f>
        <v>left_ankle</v>
      </c>
      <c r="H3621" t="str">
        <f>gait_events!E3851</f>
        <v>IC</v>
      </c>
      <c r="I3621">
        <f>IF(gait_events!F3851&lt;&gt;"",gait_events!F3851,NA())</f>
        <v>254</v>
      </c>
      <c r="J3621">
        <f>IF(gait_events!G3851&lt;&gt;"",gait_events!G3851,NA())</f>
        <v>255</v>
      </c>
      <c r="K3621">
        <f t="shared" si="448"/>
        <v>-1</v>
      </c>
      <c r="L3621">
        <f t="shared" si="449"/>
        <v>-5</v>
      </c>
      <c r="M3621">
        <f t="shared" si="450"/>
        <v>1</v>
      </c>
      <c r="N3621">
        <f t="shared" si="451"/>
        <v>1</v>
      </c>
      <c r="O3621">
        <f t="shared" si="452"/>
        <v>1</v>
      </c>
      <c r="P3621">
        <f t="shared" si="453"/>
        <v>0</v>
      </c>
      <c r="Q3621">
        <f t="shared" si="454"/>
        <v>0</v>
      </c>
      <c r="R3621">
        <f t="shared" si="455"/>
        <v>1</v>
      </c>
    </row>
    <row r="3622" spans="1:18" x14ac:dyDescent="0.25">
      <c r="A3622" t="str">
        <f>gait_events!B3852</f>
        <v>pp075</v>
      </c>
      <c r="B3622" t="str">
        <f>VLOOKUP(A3622,participants!A:B,2,0)</f>
        <v>M</v>
      </c>
      <c r="C3622">
        <f>VLOOKUP(A3622,participants!A:C,3,0)</f>
        <v>59</v>
      </c>
      <c r="D3622" t="str">
        <f>VLOOKUP(A3622,participants!A:F,6,0)</f>
        <v>PD</v>
      </c>
      <c r="E3622" t="str">
        <f>IF(LEN(SUBSTITUTE(gait_events!C3852,"_run-",""))&lt;&gt;LEN(gait_events!C3852),LEFT(RIGHT(gait_events!C3852,LEN(gait_events!C3852)-19),FIND("_run-",RIGHT(gait_events!C3852,LEN(gait_events!C3852)-19),1)-1),RIGHT(gait_events!C3852,LEN(gait_events!C3852)-19))</f>
        <v>Slow</v>
      </c>
      <c r="F3622" t="str">
        <f>IF(LEN(SUBSTITUTE(gait_events!C3852,"_run-",""))&lt;&gt;LEN(gait_events!C3852),RIGHT(gait_events!C3852,LEN(gait_events!C3852)-FIND("_run-",gait_events!C3852,1)-4),"")</f>
        <v>off</v>
      </c>
      <c r="G3622" t="str">
        <f>gait_events!D3852</f>
        <v>left_ankle</v>
      </c>
      <c r="H3622" t="str">
        <f>gait_events!E3852</f>
        <v>IC</v>
      </c>
      <c r="I3622">
        <f>IF(gait_events!F3852&lt;&gt;"",gait_events!F3852,NA())</f>
        <v>473</v>
      </c>
      <c r="J3622">
        <f>IF(gait_events!G3852&lt;&gt;"",gait_events!G3852,NA())</f>
        <v>474</v>
      </c>
      <c r="K3622">
        <f t="shared" si="448"/>
        <v>-1</v>
      </c>
      <c r="L3622">
        <f t="shared" si="449"/>
        <v>-5</v>
      </c>
      <c r="M3622">
        <f t="shared" si="450"/>
        <v>1</v>
      </c>
      <c r="N3622">
        <f t="shared" si="451"/>
        <v>1</v>
      </c>
      <c r="O3622">
        <f t="shared" si="452"/>
        <v>1</v>
      </c>
      <c r="P3622">
        <f t="shared" si="453"/>
        <v>0</v>
      </c>
      <c r="Q3622">
        <f t="shared" si="454"/>
        <v>0</v>
      </c>
      <c r="R3622">
        <f t="shared" si="455"/>
        <v>1</v>
      </c>
    </row>
    <row r="3623" spans="1:18" x14ac:dyDescent="0.25">
      <c r="A3623" t="str">
        <f>gait_events!B3853</f>
        <v>pp075</v>
      </c>
      <c r="B3623" t="str">
        <f>VLOOKUP(A3623,participants!A:B,2,0)</f>
        <v>M</v>
      </c>
      <c r="C3623">
        <f>VLOOKUP(A3623,participants!A:C,3,0)</f>
        <v>59</v>
      </c>
      <c r="D3623" t="str">
        <f>VLOOKUP(A3623,participants!A:F,6,0)</f>
        <v>PD</v>
      </c>
      <c r="E3623" t="str">
        <f>IF(LEN(SUBSTITUTE(gait_events!C3853,"_run-",""))&lt;&gt;LEN(gait_events!C3853),LEFT(RIGHT(gait_events!C3853,LEN(gait_events!C3853)-19),FIND("_run-",RIGHT(gait_events!C3853,LEN(gait_events!C3853)-19),1)-1),RIGHT(gait_events!C3853,LEN(gait_events!C3853)-19))</f>
        <v>Slow</v>
      </c>
      <c r="F3623" t="str">
        <f>IF(LEN(SUBSTITUTE(gait_events!C3853,"_run-",""))&lt;&gt;LEN(gait_events!C3853),RIGHT(gait_events!C3853,LEN(gait_events!C3853)-FIND("_run-",gait_events!C3853,1)-4),"")</f>
        <v>off</v>
      </c>
      <c r="G3623" t="str">
        <f>gait_events!D3853</f>
        <v>left_ankle</v>
      </c>
      <c r="H3623" t="str">
        <f>gait_events!E3853</f>
        <v>IC</v>
      </c>
      <c r="I3623">
        <f>IF(gait_events!F3853&lt;&gt;"",gait_events!F3853,NA())</f>
        <v>688</v>
      </c>
      <c r="J3623">
        <f>IF(gait_events!G3853&lt;&gt;"",gait_events!G3853,NA())</f>
        <v>688</v>
      </c>
      <c r="K3623">
        <f t="shared" si="448"/>
        <v>0</v>
      </c>
      <c r="L3623">
        <f t="shared" si="449"/>
        <v>0</v>
      </c>
      <c r="M3623">
        <f t="shared" si="450"/>
        <v>1</v>
      </c>
      <c r="N3623">
        <f t="shared" si="451"/>
        <v>1</v>
      </c>
      <c r="O3623">
        <f t="shared" si="452"/>
        <v>1</v>
      </c>
      <c r="P3623">
        <f t="shared" si="453"/>
        <v>0</v>
      </c>
      <c r="Q3623">
        <f t="shared" si="454"/>
        <v>0</v>
      </c>
      <c r="R3623">
        <f t="shared" si="455"/>
        <v>1</v>
      </c>
    </row>
    <row r="3624" spans="1:18" x14ac:dyDescent="0.25">
      <c r="A3624" t="str">
        <f>gait_events!B3854</f>
        <v>pp075</v>
      </c>
      <c r="B3624" t="str">
        <f>VLOOKUP(A3624,participants!A:B,2,0)</f>
        <v>M</v>
      </c>
      <c r="C3624">
        <f>VLOOKUP(A3624,participants!A:C,3,0)</f>
        <v>59</v>
      </c>
      <c r="D3624" t="str">
        <f>VLOOKUP(A3624,participants!A:F,6,0)</f>
        <v>PD</v>
      </c>
      <c r="E3624" t="str">
        <f>IF(LEN(SUBSTITUTE(gait_events!C3854,"_run-",""))&lt;&gt;LEN(gait_events!C3854),LEFT(RIGHT(gait_events!C3854,LEN(gait_events!C3854)-19),FIND("_run-",RIGHT(gait_events!C3854,LEN(gait_events!C3854)-19),1)-1),RIGHT(gait_events!C3854,LEN(gait_events!C3854)-19))</f>
        <v>Slow</v>
      </c>
      <c r="F3624" t="str">
        <f>IF(LEN(SUBSTITUTE(gait_events!C3854,"_run-",""))&lt;&gt;LEN(gait_events!C3854),RIGHT(gait_events!C3854,LEN(gait_events!C3854)-FIND("_run-",gait_events!C3854,1)-4),"")</f>
        <v>off</v>
      </c>
      <c r="G3624" t="str">
        <f>gait_events!D3854</f>
        <v>left_ankle</v>
      </c>
      <c r="H3624" t="str">
        <f>gait_events!E3854</f>
        <v>IC</v>
      </c>
      <c r="I3624">
        <f>IF(gait_events!F3854&lt;&gt;"",gait_events!F3854,NA())</f>
        <v>900</v>
      </c>
      <c r="J3624">
        <f>IF(gait_events!G3854&lt;&gt;"",gait_events!G3854,NA())</f>
        <v>900</v>
      </c>
      <c r="K3624">
        <f t="shared" si="448"/>
        <v>0</v>
      </c>
      <c r="L3624">
        <f t="shared" si="449"/>
        <v>0</v>
      </c>
      <c r="M3624">
        <f t="shared" si="450"/>
        <v>1</v>
      </c>
      <c r="N3624">
        <f t="shared" si="451"/>
        <v>1</v>
      </c>
      <c r="O3624">
        <f t="shared" si="452"/>
        <v>1</v>
      </c>
      <c r="P3624">
        <f t="shared" si="453"/>
        <v>0</v>
      </c>
      <c r="Q3624">
        <f t="shared" si="454"/>
        <v>0</v>
      </c>
      <c r="R3624">
        <f t="shared" si="455"/>
        <v>1</v>
      </c>
    </row>
    <row r="3625" spans="1:18" x14ac:dyDescent="0.25">
      <c r="A3625" t="str">
        <f>gait_events!B3855</f>
        <v>pp075</v>
      </c>
      <c r="B3625" t="str">
        <f>VLOOKUP(A3625,participants!A:B,2,0)</f>
        <v>M</v>
      </c>
      <c r="C3625">
        <f>VLOOKUP(A3625,participants!A:C,3,0)</f>
        <v>59</v>
      </c>
      <c r="D3625" t="str">
        <f>VLOOKUP(A3625,participants!A:F,6,0)</f>
        <v>PD</v>
      </c>
      <c r="E3625" t="str">
        <f>IF(LEN(SUBSTITUTE(gait_events!C3855,"_run-",""))&lt;&gt;LEN(gait_events!C3855),LEFT(RIGHT(gait_events!C3855,LEN(gait_events!C3855)-19),FIND("_run-",RIGHT(gait_events!C3855,LEN(gait_events!C3855)-19),1)-1),RIGHT(gait_events!C3855,LEN(gait_events!C3855)-19))</f>
        <v>Slow</v>
      </c>
      <c r="F3625" t="str">
        <f>IF(LEN(SUBSTITUTE(gait_events!C3855,"_run-",""))&lt;&gt;LEN(gait_events!C3855),RIGHT(gait_events!C3855,LEN(gait_events!C3855)-FIND("_run-",gait_events!C3855,1)-4),"")</f>
        <v>off</v>
      </c>
      <c r="G3625" t="str">
        <f>gait_events!D3855</f>
        <v>left_ankle</v>
      </c>
      <c r="H3625" t="str">
        <f>gait_events!E3855</f>
        <v>IC</v>
      </c>
      <c r="I3625">
        <f>IF(gait_events!F3855&lt;&gt;"",gait_events!F3855,NA())</f>
        <v>1120</v>
      </c>
      <c r="J3625">
        <f>IF(gait_events!G3855&lt;&gt;"",gait_events!G3855,NA())</f>
        <v>1117</v>
      </c>
      <c r="K3625">
        <f t="shared" si="448"/>
        <v>3</v>
      </c>
      <c r="L3625">
        <f t="shared" si="449"/>
        <v>15</v>
      </c>
      <c r="M3625">
        <f t="shared" si="450"/>
        <v>1</v>
      </c>
      <c r="N3625">
        <f t="shared" si="451"/>
        <v>1</v>
      </c>
      <c r="O3625">
        <f t="shared" si="452"/>
        <v>1</v>
      </c>
      <c r="P3625">
        <f t="shared" si="453"/>
        <v>0</v>
      </c>
      <c r="Q3625">
        <f t="shared" si="454"/>
        <v>0</v>
      </c>
      <c r="R3625">
        <f t="shared" si="455"/>
        <v>1</v>
      </c>
    </row>
    <row r="3626" spans="1:18" x14ac:dyDescent="0.25">
      <c r="A3626" t="str">
        <f>gait_events!B3856</f>
        <v>pp075</v>
      </c>
      <c r="B3626" t="str">
        <f>VLOOKUP(A3626,participants!A:B,2,0)</f>
        <v>M</v>
      </c>
      <c r="C3626">
        <f>VLOOKUP(A3626,participants!A:C,3,0)</f>
        <v>59</v>
      </c>
      <c r="D3626" t="str">
        <f>VLOOKUP(A3626,participants!A:F,6,0)</f>
        <v>PD</v>
      </c>
      <c r="E3626" t="str">
        <f>IF(LEN(SUBSTITUTE(gait_events!C3856,"_run-",""))&lt;&gt;LEN(gait_events!C3856),LEFT(RIGHT(gait_events!C3856,LEN(gait_events!C3856)-19),FIND("_run-",RIGHT(gait_events!C3856,LEN(gait_events!C3856)-19),1)-1),RIGHT(gait_events!C3856,LEN(gait_events!C3856)-19))</f>
        <v>Slow</v>
      </c>
      <c r="F3626" t="str">
        <f>IF(LEN(SUBSTITUTE(gait_events!C3856,"_run-",""))&lt;&gt;LEN(gait_events!C3856),RIGHT(gait_events!C3856,LEN(gait_events!C3856)-FIND("_run-",gait_events!C3856,1)-4),"")</f>
        <v>off</v>
      </c>
      <c r="G3626" t="str">
        <f>gait_events!D3856</f>
        <v>left_ankle</v>
      </c>
      <c r="H3626" t="str">
        <f>gait_events!E3856</f>
        <v>FC</v>
      </c>
      <c r="I3626">
        <f>IF(gait_events!F3856&lt;&gt;"",gait_events!F3856,NA())</f>
        <v>181</v>
      </c>
      <c r="J3626">
        <f>IF(gait_events!G3856&lt;&gt;"",gait_events!G3856,NA())</f>
        <v>181</v>
      </c>
      <c r="K3626">
        <f t="shared" si="448"/>
        <v>0</v>
      </c>
      <c r="L3626">
        <f t="shared" si="449"/>
        <v>0</v>
      </c>
      <c r="M3626">
        <f t="shared" si="450"/>
        <v>1</v>
      </c>
      <c r="N3626">
        <f t="shared" si="451"/>
        <v>1</v>
      </c>
      <c r="O3626">
        <f t="shared" si="452"/>
        <v>1</v>
      </c>
      <c r="P3626">
        <f t="shared" si="453"/>
        <v>0</v>
      </c>
      <c r="Q3626">
        <f t="shared" si="454"/>
        <v>0</v>
      </c>
      <c r="R3626">
        <f t="shared" si="455"/>
        <v>1</v>
      </c>
    </row>
    <row r="3627" spans="1:18" x14ac:dyDescent="0.25">
      <c r="A3627" t="str">
        <f>gait_events!B3857</f>
        <v>pp075</v>
      </c>
      <c r="B3627" t="str">
        <f>VLOOKUP(A3627,participants!A:B,2,0)</f>
        <v>M</v>
      </c>
      <c r="C3627">
        <f>VLOOKUP(A3627,participants!A:C,3,0)</f>
        <v>59</v>
      </c>
      <c r="D3627" t="str">
        <f>VLOOKUP(A3627,participants!A:F,6,0)</f>
        <v>PD</v>
      </c>
      <c r="E3627" t="str">
        <f>IF(LEN(SUBSTITUTE(gait_events!C3857,"_run-",""))&lt;&gt;LEN(gait_events!C3857),LEFT(RIGHT(gait_events!C3857,LEN(gait_events!C3857)-19),FIND("_run-",RIGHT(gait_events!C3857,LEN(gait_events!C3857)-19),1)-1),RIGHT(gait_events!C3857,LEN(gait_events!C3857)-19))</f>
        <v>Slow</v>
      </c>
      <c r="F3627" t="str">
        <f>IF(LEN(SUBSTITUTE(gait_events!C3857,"_run-",""))&lt;&gt;LEN(gait_events!C3857),RIGHT(gait_events!C3857,LEN(gait_events!C3857)-FIND("_run-",gait_events!C3857,1)-4),"")</f>
        <v>off</v>
      </c>
      <c r="G3627" t="str">
        <f>gait_events!D3857</f>
        <v>left_ankle</v>
      </c>
      <c r="H3627" t="str">
        <f>gait_events!E3857</f>
        <v>FC</v>
      </c>
      <c r="I3627">
        <f>IF(gait_events!F3857&lt;&gt;"",gait_events!F3857,NA())</f>
        <v>403</v>
      </c>
      <c r="J3627">
        <f>IF(gait_events!G3857&lt;&gt;"",gait_events!G3857,NA())</f>
        <v>403</v>
      </c>
      <c r="K3627">
        <f t="shared" si="448"/>
        <v>0</v>
      </c>
      <c r="L3627">
        <f t="shared" si="449"/>
        <v>0</v>
      </c>
      <c r="M3627">
        <f t="shared" si="450"/>
        <v>1</v>
      </c>
      <c r="N3627">
        <f t="shared" si="451"/>
        <v>1</v>
      </c>
      <c r="O3627">
        <f t="shared" si="452"/>
        <v>1</v>
      </c>
      <c r="P3627">
        <f t="shared" si="453"/>
        <v>0</v>
      </c>
      <c r="Q3627">
        <f t="shared" si="454"/>
        <v>0</v>
      </c>
      <c r="R3627">
        <f t="shared" si="455"/>
        <v>1</v>
      </c>
    </row>
    <row r="3628" spans="1:18" x14ac:dyDescent="0.25">
      <c r="A3628" t="str">
        <f>gait_events!B3858</f>
        <v>pp075</v>
      </c>
      <c r="B3628" t="str">
        <f>VLOOKUP(A3628,participants!A:B,2,0)</f>
        <v>M</v>
      </c>
      <c r="C3628">
        <f>VLOOKUP(A3628,participants!A:C,3,0)</f>
        <v>59</v>
      </c>
      <c r="D3628" t="str">
        <f>VLOOKUP(A3628,participants!A:F,6,0)</f>
        <v>PD</v>
      </c>
      <c r="E3628" t="str">
        <f>IF(LEN(SUBSTITUTE(gait_events!C3858,"_run-",""))&lt;&gt;LEN(gait_events!C3858),LEFT(RIGHT(gait_events!C3858,LEN(gait_events!C3858)-19),FIND("_run-",RIGHT(gait_events!C3858,LEN(gait_events!C3858)-19),1)-1),RIGHT(gait_events!C3858,LEN(gait_events!C3858)-19))</f>
        <v>Slow</v>
      </c>
      <c r="F3628" t="str">
        <f>IF(LEN(SUBSTITUTE(gait_events!C3858,"_run-",""))&lt;&gt;LEN(gait_events!C3858),RIGHT(gait_events!C3858,LEN(gait_events!C3858)-FIND("_run-",gait_events!C3858,1)-4),"")</f>
        <v>off</v>
      </c>
      <c r="G3628" t="str">
        <f>gait_events!D3858</f>
        <v>left_ankle</v>
      </c>
      <c r="H3628" t="str">
        <f>gait_events!E3858</f>
        <v>FC</v>
      </c>
      <c r="I3628">
        <f>IF(gait_events!F3858&lt;&gt;"",gait_events!F3858,NA())</f>
        <v>618</v>
      </c>
      <c r="J3628">
        <f>IF(gait_events!G3858&lt;&gt;"",gait_events!G3858,NA())</f>
        <v>619</v>
      </c>
      <c r="K3628">
        <f t="shared" si="448"/>
        <v>-1</v>
      </c>
      <c r="L3628">
        <f t="shared" si="449"/>
        <v>-5</v>
      </c>
      <c r="M3628">
        <f t="shared" si="450"/>
        <v>1</v>
      </c>
      <c r="N3628">
        <f t="shared" si="451"/>
        <v>1</v>
      </c>
      <c r="O3628">
        <f t="shared" si="452"/>
        <v>1</v>
      </c>
      <c r="P3628">
        <f t="shared" si="453"/>
        <v>0</v>
      </c>
      <c r="Q3628">
        <f t="shared" si="454"/>
        <v>0</v>
      </c>
      <c r="R3628">
        <f t="shared" si="455"/>
        <v>1</v>
      </c>
    </row>
    <row r="3629" spans="1:18" x14ac:dyDescent="0.25">
      <c r="A3629" t="str">
        <f>gait_events!B3859</f>
        <v>pp075</v>
      </c>
      <c r="B3629" t="str">
        <f>VLOOKUP(A3629,participants!A:B,2,0)</f>
        <v>M</v>
      </c>
      <c r="C3629">
        <f>VLOOKUP(A3629,participants!A:C,3,0)</f>
        <v>59</v>
      </c>
      <c r="D3629" t="str">
        <f>VLOOKUP(A3629,participants!A:F,6,0)</f>
        <v>PD</v>
      </c>
      <c r="E3629" t="str">
        <f>IF(LEN(SUBSTITUTE(gait_events!C3859,"_run-",""))&lt;&gt;LEN(gait_events!C3859),LEFT(RIGHT(gait_events!C3859,LEN(gait_events!C3859)-19),FIND("_run-",RIGHT(gait_events!C3859,LEN(gait_events!C3859)-19),1)-1),RIGHT(gait_events!C3859,LEN(gait_events!C3859)-19))</f>
        <v>Slow</v>
      </c>
      <c r="F3629" t="str">
        <f>IF(LEN(SUBSTITUTE(gait_events!C3859,"_run-",""))&lt;&gt;LEN(gait_events!C3859),RIGHT(gait_events!C3859,LEN(gait_events!C3859)-FIND("_run-",gait_events!C3859,1)-4),"")</f>
        <v>off</v>
      </c>
      <c r="G3629" t="str">
        <f>gait_events!D3859</f>
        <v>left_ankle</v>
      </c>
      <c r="H3629" t="str">
        <f>gait_events!E3859</f>
        <v>FC</v>
      </c>
      <c r="I3629">
        <f>IF(gait_events!F3859&lt;&gt;"",gait_events!F3859,NA())</f>
        <v>832</v>
      </c>
      <c r="J3629">
        <f>IF(gait_events!G3859&lt;&gt;"",gait_events!G3859,NA())</f>
        <v>832</v>
      </c>
      <c r="K3629">
        <f t="shared" si="448"/>
        <v>0</v>
      </c>
      <c r="L3629">
        <f t="shared" si="449"/>
        <v>0</v>
      </c>
      <c r="M3629">
        <f t="shared" si="450"/>
        <v>1</v>
      </c>
      <c r="N3629">
        <f t="shared" si="451"/>
        <v>1</v>
      </c>
      <c r="O3629">
        <f t="shared" si="452"/>
        <v>1</v>
      </c>
      <c r="P3629">
        <f t="shared" si="453"/>
        <v>0</v>
      </c>
      <c r="Q3629">
        <f t="shared" si="454"/>
        <v>0</v>
      </c>
      <c r="R3629">
        <f t="shared" si="455"/>
        <v>1</v>
      </c>
    </row>
    <row r="3630" spans="1:18" x14ac:dyDescent="0.25">
      <c r="A3630" t="str">
        <f>gait_events!B3860</f>
        <v>pp075</v>
      </c>
      <c r="B3630" t="str">
        <f>VLOOKUP(A3630,participants!A:B,2,0)</f>
        <v>M</v>
      </c>
      <c r="C3630">
        <f>VLOOKUP(A3630,participants!A:C,3,0)</f>
        <v>59</v>
      </c>
      <c r="D3630" t="str">
        <f>VLOOKUP(A3630,participants!A:F,6,0)</f>
        <v>PD</v>
      </c>
      <c r="E3630" t="str">
        <f>IF(LEN(SUBSTITUTE(gait_events!C3860,"_run-",""))&lt;&gt;LEN(gait_events!C3860),LEFT(RIGHT(gait_events!C3860,LEN(gait_events!C3860)-19),FIND("_run-",RIGHT(gait_events!C3860,LEN(gait_events!C3860)-19),1)-1),RIGHT(gait_events!C3860,LEN(gait_events!C3860)-19))</f>
        <v>Slow</v>
      </c>
      <c r="F3630" t="str">
        <f>IF(LEN(SUBSTITUTE(gait_events!C3860,"_run-",""))&lt;&gt;LEN(gait_events!C3860),RIGHT(gait_events!C3860,LEN(gait_events!C3860)-FIND("_run-",gait_events!C3860,1)-4),"")</f>
        <v>off</v>
      </c>
      <c r="G3630" t="str">
        <f>gait_events!D3860</f>
        <v>left_ankle</v>
      </c>
      <c r="H3630" t="str">
        <f>gait_events!E3860</f>
        <v>FC</v>
      </c>
      <c r="I3630">
        <f>IF(gait_events!F3860&lt;&gt;"",gait_events!F3860,NA())</f>
        <v>1046</v>
      </c>
      <c r="J3630">
        <f>IF(gait_events!G3860&lt;&gt;"",gait_events!G3860,NA())</f>
        <v>1047</v>
      </c>
      <c r="K3630">
        <f t="shared" si="448"/>
        <v>-1</v>
      </c>
      <c r="L3630">
        <f t="shared" si="449"/>
        <v>-5</v>
      </c>
      <c r="M3630">
        <f t="shared" si="450"/>
        <v>1</v>
      </c>
      <c r="N3630">
        <f t="shared" si="451"/>
        <v>1</v>
      </c>
      <c r="O3630">
        <f t="shared" si="452"/>
        <v>1</v>
      </c>
      <c r="P3630">
        <f t="shared" si="453"/>
        <v>0</v>
      </c>
      <c r="Q3630">
        <f t="shared" si="454"/>
        <v>0</v>
      </c>
      <c r="R3630">
        <f t="shared" si="455"/>
        <v>1</v>
      </c>
    </row>
    <row r="3631" spans="1:18" x14ac:dyDescent="0.25">
      <c r="A3631" t="str">
        <f>gait_events!B3861</f>
        <v>pp075</v>
      </c>
      <c r="B3631" t="str">
        <f>VLOOKUP(A3631,participants!A:B,2,0)</f>
        <v>M</v>
      </c>
      <c r="C3631">
        <f>VLOOKUP(A3631,participants!A:C,3,0)</f>
        <v>59</v>
      </c>
      <c r="D3631" t="str">
        <f>VLOOKUP(A3631,participants!A:F,6,0)</f>
        <v>PD</v>
      </c>
      <c r="E3631" t="str">
        <f>IF(LEN(SUBSTITUTE(gait_events!C3861,"_run-",""))&lt;&gt;LEN(gait_events!C3861),LEFT(RIGHT(gait_events!C3861,LEN(gait_events!C3861)-19),FIND("_run-",RIGHT(gait_events!C3861,LEN(gait_events!C3861)-19),1)-1),RIGHT(gait_events!C3861,LEN(gait_events!C3861)-19))</f>
        <v>Slow</v>
      </c>
      <c r="F3631" t="str">
        <f>IF(LEN(SUBSTITUTE(gait_events!C3861,"_run-",""))&lt;&gt;LEN(gait_events!C3861),RIGHT(gait_events!C3861,LEN(gait_events!C3861)-FIND("_run-",gait_events!C3861,1)-4),"")</f>
        <v>off</v>
      </c>
      <c r="G3631" t="str">
        <f>gait_events!D3861</f>
        <v>right_ankle</v>
      </c>
      <c r="H3631" t="str">
        <f>gait_events!E3861</f>
        <v>IC</v>
      </c>
      <c r="I3631">
        <f>IF(gait_events!F3861&lt;&gt;"",gait_events!F3861,NA())</f>
        <v>147</v>
      </c>
      <c r="J3631">
        <f>IF(gait_events!G3861&lt;&gt;"",gait_events!G3861,NA())</f>
        <v>148</v>
      </c>
      <c r="K3631">
        <f t="shared" si="448"/>
        <v>-1</v>
      </c>
      <c r="L3631">
        <f t="shared" si="449"/>
        <v>-5</v>
      </c>
      <c r="M3631">
        <f t="shared" si="450"/>
        <v>1</v>
      </c>
      <c r="N3631">
        <f t="shared" si="451"/>
        <v>1</v>
      </c>
      <c r="O3631">
        <f t="shared" si="452"/>
        <v>1</v>
      </c>
      <c r="P3631">
        <f t="shared" si="453"/>
        <v>0</v>
      </c>
      <c r="Q3631">
        <f t="shared" si="454"/>
        <v>0</v>
      </c>
      <c r="R3631">
        <f t="shared" si="455"/>
        <v>1</v>
      </c>
    </row>
    <row r="3632" spans="1:18" x14ac:dyDescent="0.25">
      <c r="A3632" t="str">
        <f>gait_events!B3862</f>
        <v>pp075</v>
      </c>
      <c r="B3632" t="str">
        <f>VLOOKUP(A3632,participants!A:B,2,0)</f>
        <v>M</v>
      </c>
      <c r="C3632">
        <f>VLOOKUP(A3632,participants!A:C,3,0)</f>
        <v>59</v>
      </c>
      <c r="D3632" t="str">
        <f>VLOOKUP(A3632,participants!A:F,6,0)</f>
        <v>PD</v>
      </c>
      <c r="E3632" t="str">
        <f>IF(LEN(SUBSTITUTE(gait_events!C3862,"_run-",""))&lt;&gt;LEN(gait_events!C3862),LEFT(RIGHT(gait_events!C3862,LEN(gait_events!C3862)-19),FIND("_run-",RIGHT(gait_events!C3862,LEN(gait_events!C3862)-19),1)-1),RIGHT(gait_events!C3862,LEN(gait_events!C3862)-19))</f>
        <v>Slow</v>
      </c>
      <c r="F3632" t="str">
        <f>IF(LEN(SUBSTITUTE(gait_events!C3862,"_run-",""))&lt;&gt;LEN(gait_events!C3862),RIGHT(gait_events!C3862,LEN(gait_events!C3862)-FIND("_run-",gait_events!C3862,1)-4),"")</f>
        <v>off</v>
      </c>
      <c r="G3632" t="str">
        <f>gait_events!D3862</f>
        <v>right_ankle</v>
      </c>
      <c r="H3632" t="str">
        <f>gait_events!E3862</f>
        <v>IC</v>
      </c>
      <c r="I3632">
        <f>IF(gait_events!F3862&lt;&gt;"",gait_events!F3862,NA())</f>
        <v>371</v>
      </c>
      <c r="J3632">
        <f>IF(gait_events!G3862&lt;&gt;"",gait_events!G3862,NA())</f>
        <v>371</v>
      </c>
      <c r="K3632">
        <f t="shared" si="448"/>
        <v>0</v>
      </c>
      <c r="L3632">
        <f t="shared" si="449"/>
        <v>0</v>
      </c>
      <c r="M3632">
        <f t="shared" si="450"/>
        <v>1</v>
      </c>
      <c r="N3632">
        <f t="shared" si="451"/>
        <v>1</v>
      </c>
      <c r="O3632">
        <f t="shared" si="452"/>
        <v>1</v>
      </c>
      <c r="P3632">
        <f t="shared" si="453"/>
        <v>0</v>
      </c>
      <c r="Q3632">
        <f t="shared" si="454"/>
        <v>0</v>
      </c>
      <c r="R3632">
        <f t="shared" si="455"/>
        <v>1</v>
      </c>
    </row>
    <row r="3633" spans="1:18" x14ac:dyDescent="0.25">
      <c r="A3633" t="str">
        <f>gait_events!B3863</f>
        <v>pp075</v>
      </c>
      <c r="B3633" t="str">
        <f>VLOOKUP(A3633,participants!A:B,2,0)</f>
        <v>M</v>
      </c>
      <c r="C3633">
        <f>VLOOKUP(A3633,participants!A:C,3,0)</f>
        <v>59</v>
      </c>
      <c r="D3633" t="str">
        <f>VLOOKUP(A3633,participants!A:F,6,0)</f>
        <v>PD</v>
      </c>
      <c r="E3633" t="str">
        <f>IF(LEN(SUBSTITUTE(gait_events!C3863,"_run-",""))&lt;&gt;LEN(gait_events!C3863),LEFT(RIGHT(gait_events!C3863,LEN(gait_events!C3863)-19),FIND("_run-",RIGHT(gait_events!C3863,LEN(gait_events!C3863)-19),1)-1),RIGHT(gait_events!C3863,LEN(gait_events!C3863)-19))</f>
        <v>Slow</v>
      </c>
      <c r="F3633" t="str">
        <f>IF(LEN(SUBSTITUTE(gait_events!C3863,"_run-",""))&lt;&gt;LEN(gait_events!C3863),RIGHT(gait_events!C3863,LEN(gait_events!C3863)-FIND("_run-",gait_events!C3863,1)-4),"")</f>
        <v>off</v>
      </c>
      <c r="G3633" t="str">
        <f>gait_events!D3863</f>
        <v>right_ankle</v>
      </c>
      <c r="H3633" t="str">
        <f>gait_events!E3863</f>
        <v>IC</v>
      </c>
      <c r="I3633">
        <f>IF(gait_events!F3863&lt;&gt;"",gait_events!F3863,NA())</f>
        <v>584</v>
      </c>
      <c r="J3633">
        <f>IF(gait_events!G3863&lt;&gt;"",gait_events!G3863,NA())</f>
        <v>587</v>
      </c>
      <c r="K3633">
        <f t="shared" si="448"/>
        <v>-3</v>
      </c>
      <c r="L3633">
        <f t="shared" si="449"/>
        <v>-15</v>
      </c>
      <c r="M3633">
        <f t="shared" si="450"/>
        <v>1</v>
      </c>
      <c r="N3633">
        <f t="shared" si="451"/>
        <v>1</v>
      </c>
      <c r="O3633">
        <f t="shared" si="452"/>
        <v>1</v>
      </c>
      <c r="P3633">
        <f t="shared" si="453"/>
        <v>0</v>
      </c>
      <c r="Q3633">
        <f t="shared" si="454"/>
        <v>0</v>
      </c>
      <c r="R3633">
        <f t="shared" si="455"/>
        <v>1</v>
      </c>
    </row>
    <row r="3634" spans="1:18" x14ac:dyDescent="0.25">
      <c r="A3634" t="str">
        <f>gait_events!B3864</f>
        <v>pp075</v>
      </c>
      <c r="B3634" t="str">
        <f>VLOOKUP(A3634,participants!A:B,2,0)</f>
        <v>M</v>
      </c>
      <c r="C3634">
        <f>VLOOKUP(A3634,participants!A:C,3,0)</f>
        <v>59</v>
      </c>
      <c r="D3634" t="str">
        <f>VLOOKUP(A3634,participants!A:F,6,0)</f>
        <v>PD</v>
      </c>
      <c r="E3634" t="str">
        <f>IF(LEN(SUBSTITUTE(gait_events!C3864,"_run-",""))&lt;&gt;LEN(gait_events!C3864),LEFT(RIGHT(gait_events!C3864,LEN(gait_events!C3864)-19),FIND("_run-",RIGHT(gait_events!C3864,LEN(gait_events!C3864)-19),1)-1),RIGHT(gait_events!C3864,LEN(gait_events!C3864)-19))</f>
        <v>Slow</v>
      </c>
      <c r="F3634" t="str">
        <f>IF(LEN(SUBSTITUTE(gait_events!C3864,"_run-",""))&lt;&gt;LEN(gait_events!C3864),RIGHT(gait_events!C3864,LEN(gait_events!C3864)-FIND("_run-",gait_events!C3864,1)-4),"")</f>
        <v>off</v>
      </c>
      <c r="G3634" t="str">
        <f>gait_events!D3864</f>
        <v>right_ankle</v>
      </c>
      <c r="H3634" t="str">
        <f>gait_events!E3864</f>
        <v>IC</v>
      </c>
      <c r="I3634">
        <f>IF(gait_events!F3864&lt;&gt;"",gait_events!F3864,NA())</f>
        <v>798</v>
      </c>
      <c r="J3634">
        <f>IF(gait_events!G3864&lt;&gt;"",gait_events!G3864,NA())</f>
        <v>800</v>
      </c>
      <c r="K3634">
        <f t="shared" si="448"/>
        <v>-2</v>
      </c>
      <c r="L3634">
        <f t="shared" si="449"/>
        <v>-10</v>
      </c>
      <c r="M3634">
        <f t="shared" si="450"/>
        <v>1</v>
      </c>
      <c r="N3634">
        <f t="shared" si="451"/>
        <v>1</v>
      </c>
      <c r="O3634">
        <f t="shared" si="452"/>
        <v>1</v>
      </c>
      <c r="P3634">
        <f t="shared" si="453"/>
        <v>0</v>
      </c>
      <c r="Q3634">
        <f t="shared" si="454"/>
        <v>0</v>
      </c>
      <c r="R3634">
        <f t="shared" si="455"/>
        <v>1</v>
      </c>
    </row>
    <row r="3635" spans="1:18" x14ac:dyDescent="0.25">
      <c r="A3635" t="str">
        <f>gait_events!B3865</f>
        <v>pp075</v>
      </c>
      <c r="B3635" t="str">
        <f>VLOOKUP(A3635,participants!A:B,2,0)</f>
        <v>M</v>
      </c>
      <c r="C3635">
        <f>VLOOKUP(A3635,participants!A:C,3,0)</f>
        <v>59</v>
      </c>
      <c r="D3635" t="str">
        <f>VLOOKUP(A3635,participants!A:F,6,0)</f>
        <v>PD</v>
      </c>
      <c r="E3635" t="str">
        <f>IF(LEN(SUBSTITUTE(gait_events!C3865,"_run-",""))&lt;&gt;LEN(gait_events!C3865),LEFT(RIGHT(gait_events!C3865,LEN(gait_events!C3865)-19),FIND("_run-",RIGHT(gait_events!C3865,LEN(gait_events!C3865)-19),1)-1),RIGHT(gait_events!C3865,LEN(gait_events!C3865)-19))</f>
        <v>Slow</v>
      </c>
      <c r="F3635" t="str">
        <f>IF(LEN(SUBSTITUTE(gait_events!C3865,"_run-",""))&lt;&gt;LEN(gait_events!C3865),RIGHT(gait_events!C3865,LEN(gait_events!C3865)-FIND("_run-",gait_events!C3865,1)-4),"")</f>
        <v>off</v>
      </c>
      <c r="G3635" t="str">
        <f>gait_events!D3865</f>
        <v>right_ankle</v>
      </c>
      <c r="H3635" t="str">
        <f>gait_events!E3865</f>
        <v>IC</v>
      </c>
      <c r="I3635">
        <f>IF(gait_events!F3865&lt;&gt;"",gait_events!F3865,NA())</f>
        <v>1011</v>
      </c>
      <c r="J3635">
        <f>IF(gait_events!G3865&lt;&gt;"",gait_events!G3865,NA())</f>
        <v>1010</v>
      </c>
      <c r="K3635">
        <f t="shared" si="448"/>
        <v>1</v>
      </c>
      <c r="L3635">
        <f t="shared" si="449"/>
        <v>5</v>
      </c>
      <c r="M3635">
        <f t="shared" si="450"/>
        <v>1</v>
      </c>
      <c r="N3635">
        <f t="shared" si="451"/>
        <v>1</v>
      </c>
      <c r="O3635">
        <f t="shared" si="452"/>
        <v>1</v>
      </c>
      <c r="P3635">
        <f t="shared" si="453"/>
        <v>0</v>
      </c>
      <c r="Q3635">
        <f t="shared" si="454"/>
        <v>0</v>
      </c>
      <c r="R3635">
        <f t="shared" si="455"/>
        <v>1</v>
      </c>
    </row>
    <row r="3636" spans="1:18" x14ac:dyDescent="0.25">
      <c r="A3636" t="str">
        <f>gait_events!B3866</f>
        <v>pp075</v>
      </c>
      <c r="B3636" t="str">
        <f>VLOOKUP(A3636,participants!A:B,2,0)</f>
        <v>M</v>
      </c>
      <c r="C3636">
        <f>VLOOKUP(A3636,participants!A:C,3,0)</f>
        <v>59</v>
      </c>
      <c r="D3636" t="str">
        <f>VLOOKUP(A3636,participants!A:F,6,0)</f>
        <v>PD</v>
      </c>
      <c r="E3636" t="str">
        <f>IF(LEN(SUBSTITUTE(gait_events!C3866,"_run-",""))&lt;&gt;LEN(gait_events!C3866),LEFT(RIGHT(gait_events!C3866,LEN(gait_events!C3866)-19),FIND("_run-",RIGHT(gait_events!C3866,LEN(gait_events!C3866)-19),1)-1),RIGHT(gait_events!C3866,LEN(gait_events!C3866)-19))</f>
        <v>Slow</v>
      </c>
      <c r="F3636" t="str">
        <f>IF(LEN(SUBSTITUTE(gait_events!C3866,"_run-",""))&lt;&gt;LEN(gait_events!C3866),RIGHT(gait_events!C3866,LEN(gait_events!C3866)-FIND("_run-",gait_events!C3866,1)-4),"")</f>
        <v>off</v>
      </c>
      <c r="G3636" t="str">
        <f>gait_events!D3866</f>
        <v>right_ankle</v>
      </c>
      <c r="H3636" t="str">
        <f>gait_events!E3866</f>
        <v>FC</v>
      </c>
      <c r="I3636">
        <f>IF(gait_events!F3866&lt;&gt;"",gait_events!F3866,NA())</f>
        <v>70</v>
      </c>
      <c r="J3636">
        <f>IF(gait_events!G3866&lt;&gt;"",gait_events!G3866,NA())</f>
        <v>71</v>
      </c>
      <c r="K3636">
        <f t="shared" si="448"/>
        <v>-1</v>
      </c>
      <c r="L3636">
        <f t="shared" si="449"/>
        <v>-5</v>
      </c>
      <c r="M3636">
        <f t="shared" si="450"/>
        <v>1</v>
      </c>
      <c r="N3636">
        <f t="shared" si="451"/>
        <v>1</v>
      </c>
      <c r="O3636">
        <f t="shared" si="452"/>
        <v>1</v>
      </c>
      <c r="P3636">
        <f t="shared" si="453"/>
        <v>0</v>
      </c>
      <c r="Q3636">
        <f t="shared" si="454"/>
        <v>0</v>
      </c>
      <c r="R3636">
        <f t="shared" si="455"/>
        <v>1</v>
      </c>
    </row>
    <row r="3637" spans="1:18" x14ac:dyDescent="0.25">
      <c r="A3637" t="str">
        <f>gait_events!B3867</f>
        <v>pp075</v>
      </c>
      <c r="B3637" t="str">
        <f>VLOOKUP(A3637,participants!A:B,2,0)</f>
        <v>M</v>
      </c>
      <c r="C3637">
        <f>VLOOKUP(A3637,participants!A:C,3,0)</f>
        <v>59</v>
      </c>
      <c r="D3637" t="str">
        <f>VLOOKUP(A3637,participants!A:F,6,0)</f>
        <v>PD</v>
      </c>
      <c r="E3637" t="str">
        <f>IF(LEN(SUBSTITUTE(gait_events!C3867,"_run-",""))&lt;&gt;LEN(gait_events!C3867),LEFT(RIGHT(gait_events!C3867,LEN(gait_events!C3867)-19),FIND("_run-",RIGHT(gait_events!C3867,LEN(gait_events!C3867)-19),1)-1),RIGHT(gait_events!C3867,LEN(gait_events!C3867)-19))</f>
        <v>Slow</v>
      </c>
      <c r="F3637" t="str">
        <f>IF(LEN(SUBSTITUTE(gait_events!C3867,"_run-",""))&lt;&gt;LEN(gait_events!C3867),RIGHT(gait_events!C3867,LEN(gait_events!C3867)-FIND("_run-",gait_events!C3867,1)-4),"")</f>
        <v>off</v>
      </c>
      <c r="G3637" t="str">
        <f>gait_events!D3867</f>
        <v>right_ankle</v>
      </c>
      <c r="H3637" t="str">
        <f>gait_events!E3867</f>
        <v>FC</v>
      </c>
      <c r="I3637">
        <f>IF(gait_events!F3867&lt;&gt;"",gait_events!F3867,NA())</f>
        <v>292</v>
      </c>
      <c r="J3637">
        <f>IF(gait_events!G3867&lt;&gt;"",gait_events!G3867,NA())</f>
        <v>294</v>
      </c>
      <c r="K3637">
        <f t="shared" si="448"/>
        <v>-2</v>
      </c>
      <c r="L3637">
        <f t="shared" si="449"/>
        <v>-10</v>
      </c>
      <c r="M3637">
        <f t="shared" si="450"/>
        <v>1</v>
      </c>
      <c r="N3637">
        <f t="shared" si="451"/>
        <v>1</v>
      </c>
      <c r="O3637">
        <f t="shared" si="452"/>
        <v>1</v>
      </c>
      <c r="P3637">
        <f t="shared" si="453"/>
        <v>0</v>
      </c>
      <c r="Q3637">
        <f t="shared" si="454"/>
        <v>0</v>
      </c>
      <c r="R3637">
        <f t="shared" si="455"/>
        <v>1</v>
      </c>
    </row>
    <row r="3638" spans="1:18" x14ac:dyDescent="0.25">
      <c r="A3638" t="str">
        <f>gait_events!B3868</f>
        <v>pp075</v>
      </c>
      <c r="B3638" t="str">
        <f>VLOOKUP(A3638,participants!A:B,2,0)</f>
        <v>M</v>
      </c>
      <c r="C3638">
        <f>VLOOKUP(A3638,participants!A:C,3,0)</f>
        <v>59</v>
      </c>
      <c r="D3638" t="str">
        <f>VLOOKUP(A3638,participants!A:F,6,0)</f>
        <v>PD</v>
      </c>
      <c r="E3638" t="str">
        <f>IF(LEN(SUBSTITUTE(gait_events!C3868,"_run-",""))&lt;&gt;LEN(gait_events!C3868),LEFT(RIGHT(gait_events!C3868,LEN(gait_events!C3868)-19),FIND("_run-",RIGHT(gait_events!C3868,LEN(gait_events!C3868)-19),1)-1),RIGHT(gait_events!C3868,LEN(gait_events!C3868)-19))</f>
        <v>Slow</v>
      </c>
      <c r="F3638" t="str">
        <f>IF(LEN(SUBSTITUTE(gait_events!C3868,"_run-",""))&lt;&gt;LEN(gait_events!C3868),RIGHT(gait_events!C3868,LEN(gait_events!C3868)-FIND("_run-",gait_events!C3868,1)-4),"")</f>
        <v>off</v>
      </c>
      <c r="G3638" t="str">
        <f>gait_events!D3868</f>
        <v>right_ankle</v>
      </c>
      <c r="H3638" t="str">
        <f>gait_events!E3868</f>
        <v>FC</v>
      </c>
      <c r="I3638">
        <f>IF(gait_events!F3868&lt;&gt;"",gait_events!F3868,NA())</f>
        <v>509</v>
      </c>
      <c r="J3638">
        <f>IF(gait_events!G3868&lt;&gt;"",gait_events!G3868,NA())</f>
        <v>512</v>
      </c>
      <c r="K3638">
        <f t="shared" si="448"/>
        <v>-3</v>
      </c>
      <c r="L3638">
        <f t="shared" si="449"/>
        <v>-15</v>
      </c>
      <c r="M3638">
        <f t="shared" si="450"/>
        <v>1</v>
      </c>
      <c r="N3638">
        <f t="shared" si="451"/>
        <v>1</v>
      </c>
      <c r="O3638">
        <f t="shared" si="452"/>
        <v>1</v>
      </c>
      <c r="P3638">
        <f t="shared" si="453"/>
        <v>0</v>
      </c>
      <c r="Q3638">
        <f t="shared" si="454"/>
        <v>0</v>
      </c>
      <c r="R3638">
        <f t="shared" si="455"/>
        <v>1</v>
      </c>
    </row>
    <row r="3639" spans="1:18" x14ac:dyDescent="0.25">
      <c r="A3639" t="str">
        <f>gait_events!B3869</f>
        <v>pp075</v>
      </c>
      <c r="B3639" t="str">
        <f>VLOOKUP(A3639,participants!A:B,2,0)</f>
        <v>M</v>
      </c>
      <c r="C3639">
        <f>VLOOKUP(A3639,participants!A:C,3,0)</f>
        <v>59</v>
      </c>
      <c r="D3639" t="str">
        <f>VLOOKUP(A3639,participants!A:F,6,0)</f>
        <v>PD</v>
      </c>
      <c r="E3639" t="str">
        <f>IF(LEN(SUBSTITUTE(gait_events!C3869,"_run-",""))&lt;&gt;LEN(gait_events!C3869),LEFT(RIGHT(gait_events!C3869,LEN(gait_events!C3869)-19),FIND("_run-",RIGHT(gait_events!C3869,LEN(gait_events!C3869)-19),1)-1),RIGHT(gait_events!C3869,LEN(gait_events!C3869)-19))</f>
        <v>Slow</v>
      </c>
      <c r="F3639" t="str">
        <f>IF(LEN(SUBSTITUTE(gait_events!C3869,"_run-",""))&lt;&gt;LEN(gait_events!C3869),RIGHT(gait_events!C3869,LEN(gait_events!C3869)-FIND("_run-",gait_events!C3869,1)-4),"")</f>
        <v>off</v>
      </c>
      <c r="G3639" t="str">
        <f>gait_events!D3869</f>
        <v>right_ankle</v>
      </c>
      <c r="H3639" t="str">
        <f>gait_events!E3869</f>
        <v>FC</v>
      </c>
      <c r="I3639">
        <f>IF(gait_events!F3869&lt;&gt;"",gait_events!F3869,NA())</f>
        <v>726</v>
      </c>
      <c r="J3639">
        <f>IF(gait_events!G3869&lt;&gt;"",gait_events!G3869,NA())</f>
        <v>727</v>
      </c>
      <c r="K3639">
        <f t="shared" si="448"/>
        <v>-1</v>
      </c>
      <c r="L3639">
        <f t="shared" si="449"/>
        <v>-5</v>
      </c>
      <c r="M3639">
        <f t="shared" si="450"/>
        <v>1</v>
      </c>
      <c r="N3639">
        <f t="shared" si="451"/>
        <v>1</v>
      </c>
      <c r="O3639">
        <f t="shared" si="452"/>
        <v>1</v>
      </c>
      <c r="P3639">
        <f t="shared" si="453"/>
        <v>0</v>
      </c>
      <c r="Q3639">
        <f t="shared" si="454"/>
        <v>0</v>
      </c>
      <c r="R3639">
        <f t="shared" si="455"/>
        <v>1</v>
      </c>
    </row>
    <row r="3640" spans="1:18" x14ac:dyDescent="0.25">
      <c r="A3640" t="str">
        <f>gait_events!B3870</f>
        <v>pp075</v>
      </c>
      <c r="B3640" t="str">
        <f>VLOOKUP(A3640,participants!A:B,2,0)</f>
        <v>M</v>
      </c>
      <c r="C3640">
        <f>VLOOKUP(A3640,participants!A:C,3,0)</f>
        <v>59</v>
      </c>
      <c r="D3640" t="str">
        <f>VLOOKUP(A3640,participants!A:F,6,0)</f>
        <v>PD</v>
      </c>
      <c r="E3640" t="str">
        <f>IF(LEN(SUBSTITUTE(gait_events!C3870,"_run-",""))&lt;&gt;LEN(gait_events!C3870),LEFT(RIGHT(gait_events!C3870,LEN(gait_events!C3870)-19),FIND("_run-",RIGHT(gait_events!C3870,LEN(gait_events!C3870)-19),1)-1),RIGHT(gait_events!C3870,LEN(gait_events!C3870)-19))</f>
        <v>Slow</v>
      </c>
      <c r="F3640" t="str">
        <f>IF(LEN(SUBSTITUTE(gait_events!C3870,"_run-",""))&lt;&gt;LEN(gait_events!C3870),RIGHT(gait_events!C3870,LEN(gait_events!C3870)-FIND("_run-",gait_events!C3870,1)-4),"")</f>
        <v>off</v>
      </c>
      <c r="G3640" t="str">
        <f>gait_events!D3870</f>
        <v>right_ankle</v>
      </c>
      <c r="H3640" t="str">
        <f>gait_events!E3870</f>
        <v>FC</v>
      </c>
      <c r="I3640">
        <f>IF(gait_events!F3870&lt;&gt;"",gait_events!F3870,NA())</f>
        <v>937</v>
      </c>
      <c r="J3640">
        <f>IF(gait_events!G3870&lt;&gt;"",gait_events!G3870,NA())</f>
        <v>938</v>
      </c>
      <c r="K3640">
        <f t="shared" si="448"/>
        <v>-1</v>
      </c>
      <c r="L3640">
        <f t="shared" si="449"/>
        <v>-5</v>
      </c>
      <c r="M3640">
        <f t="shared" si="450"/>
        <v>1</v>
      </c>
      <c r="N3640">
        <f t="shared" si="451"/>
        <v>1</v>
      </c>
      <c r="O3640">
        <f t="shared" si="452"/>
        <v>1</v>
      </c>
      <c r="P3640">
        <f t="shared" si="453"/>
        <v>0</v>
      </c>
      <c r="Q3640">
        <f t="shared" si="454"/>
        <v>0</v>
      </c>
      <c r="R3640">
        <f t="shared" si="455"/>
        <v>1</v>
      </c>
    </row>
    <row r="3641" spans="1:18" x14ac:dyDescent="0.25">
      <c r="A3641" t="str">
        <f>gait_events!B3871</f>
        <v>pp075</v>
      </c>
      <c r="B3641" t="str">
        <f>VLOOKUP(A3641,participants!A:B,2,0)</f>
        <v>M</v>
      </c>
      <c r="C3641">
        <f>VLOOKUP(A3641,participants!A:C,3,0)</f>
        <v>59</v>
      </c>
      <c r="D3641" t="str">
        <f>VLOOKUP(A3641,participants!A:F,6,0)</f>
        <v>PD</v>
      </c>
      <c r="E3641" t="str">
        <f>IF(LEN(SUBSTITUTE(gait_events!C3871,"_run-",""))&lt;&gt;LEN(gait_events!C3871),LEFT(RIGHT(gait_events!C3871,LEN(gait_events!C3871)-19),FIND("_run-",RIGHT(gait_events!C3871,LEN(gait_events!C3871)-19),1)-1),RIGHT(gait_events!C3871,LEN(gait_events!C3871)-19))</f>
        <v>Slow</v>
      </c>
      <c r="F3641" t="str">
        <f>IF(LEN(SUBSTITUTE(gait_events!C3871,"_run-",""))&lt;&gt;LEN(gait_events!C3871),RIGHT(gait_events!C3871,LEN(gait_events!C3871)-FIND("_run-",gait_events!C3871,1)-4),"")</f>
        <v>off</v>
      </c>
      <c r="G3641" t="str">
        <f>gait_events!D3871</f>
        <v>right_ankle</v>
      </c>
      <c r="H3641" t="str">
        <f>gait_events!E3871</f>
        <v>FC</v>
      </c>
      <c r="I3641">
        <f>IF(gait_events!F3871&lt;&gt;"",gait_events!F3871,NA())</f>
        <v>1154</v>
      </c>
      <c r="J3641">
        <f>IF(gait_events!G3871&lt;&gt;"",gait_events!G3871,NA())</f>
        <v>1156</v>
      </c>
      <c r="K3641">
        <f t="shared" si="448"/>
        <v>-2</v>
      </c>
      <c r="L3641">
        <f t="shared" si="449"/>
        <v>-10</v>
      </c>
      <c r="M3641">
        <f t="shared" si="450"/>
        <v>1</v>
      </c>
      <c r="N3641">
        <f t="shared" si="451"/>
        <v>1</v>
      </c>
      <c r="O3641">
        <f t="shared" si="452"/>
        <v>1</v>
      </c>
      <c r="P3641">
        <f t="shared" si="453"/>
        <v>0</v>
      </c>
      <c r="Q3641">
        <f t="shared" si="454"/>
        <v>0</v>
      </c>
      <c r="R3641">
        <f t="shared" si="455"/>
        <v>1</v>
      </c>
    </row>
    <row r="3642" spans="1:18" x14ac:dyDescent="0.25">
      <c r="A3642" t="str">
        <f>gait_events!B3872</f>
        <v>pp075</v>
      </c>
      <c r="B3642" t="str">
        <f>VLOOKUP(A3642,participants!A:B,2,0)</f>
        <v>M</v>
      </c>
      <c r="C3642">
        <f>VLOOKUP(A3642,participants!A:C,3,0)</f>
        <v>59</v>
      </c>
      <c r="D3642" t="str">
        <f>VLOOKUP(A3642,participants!A:F,6,0)</f>
        <v>PD</v>
      </c>
      <c r="E3642" t="str">
        <f>IF(LEN(SUBSTITUTE(gait_events!C3872,"_run-",""))&lt;&gt;LEN(gait_events!C3872),LEFT(RIGHT(gait_events!C3872,LEN(gait_events!C3872)-19),FIND("_run-",RIGHT(gait_events!C3872,LEN(gait_events!C3872)-19),1)-1),RIGHT(gait_events!C3872,LEN(gait_events!C3872)-19))</f>
        <v>Slow</v>
      </c>
      <c r="F3642" t="str">
        <f>IF(LEN(SUBSTITUTE(gait_events!C3872,"_run-",""))&lt;&gt;LEN(gait_events!C3872),RIGHT(gait_events!C3872,LEN(gait_events!C3872)-FIND("_run-",gait_events!C3872,1)-4),"")</f>
        <v>off</v>
      </c>
      <c r="G3642" t="str">
        <f>gait_events!D3872</f>
        <v>left_shank</v>
      </c>
      <c r="H3642" t="str">
        <f>gait_events!E3872</f>
        <v>IC</v>
      </c>
      <c r="I3642">
        <f>IF(gait_events!F3872&lt;&gt;"",gait_events!F3872,NA())</f>
        <v>33</v>
      </c>
      <c r="J3642">
        <f>IF(gait_events!G3872&lt;&gt;"",gait_events!G3872,NA())</f>
        <v>34</v>
      </c>
      <c r="K3642">
        <f t="shared" si="448"/>
        <v>-1</v>
      </c>
      <c r="L3642">
        <f t="shared" si="449"/>
        <v>-5</v>
      </c>
      <c r="M3642">
        <f t="shared" si="450"/>
        <v>1</v>
      </c>
      <c r="N3642">
        <f t="shared" si="451"/>
        <v>1</v>
      </c>
      <c r="O3642">
        <f t="shared" si="452"/>
        <v>1</v>
      </c>
      <c r="P3642">
        <f t="shared" si="453"/>
        <v>0</v>
      </c>
      <c r="Q3642">
        <f t="shared" si="454"/>
        <v>0</v>
      </c>
      <c r="R3642">
        <f t="shared" si="455"/>
        <v>1</v>
      </c>
    </row>
    <row r="3643" spans="1:18" x14ac:dyDescent="0.25">
      <c r="A3643" t="str">
        <f>gait_events!B3873</f>
        <v>pp075</v>
      </c>
      <c r="B3643" t="str">
        <f>VLOOKUP(A3643,participants!A:B,2,0)</f>
        <v>M</v>
      </c>
      <c r="C3643">
        <f>VLOOKUP(A3643,participants!A:C,3,0)</f>
        <v>59</v>
      </c>
      <c r="D3643" t="str">
        <f>VLOOKUP(A3643,participants!A:F,6,0)</f>
        <v>PD</v>
      </c>
      <c r="E3643" t="str">
        <f>IF(LEN(SUBSTITUTE(gait_events!C3873,"_run-",""))&lt;&gt;LEN(gait_events!C3873),LEFT(RIGHT(gait_events!C3873,LEN(gait_events!C3873)-19),FIND("_run-",RIGHT(gait_events!C3873,LEN(gait_events!C3873)-19),1)-1),RIGHT(gait_events!C3873,LEN(gait_events!C3873)-19))</f>
        <v>Slow</v>
      </c>
      <c r="F3643" t="str">
        <f>IF(LEN(SUBSTITUTE(gait_events!C3873,"_run-",""))&lt;&gt;LEN(gait_events!C3873),RIGHT(gait_events!C3873,LEN(gait_events!C3873)-FIND("_run-",gait_events!C3873,1)-4),"")</f>
        <v>off</v>
      </c>
      <c r="G3643" t="str">
        <f>gait_events!D3873</f>
        <v>left_shank</v>
      </c>
      <c r="H3643" t="str">
        <f>gait_events!E3873</f>
        <v>IC</v>
      </c>
      <c r="I3643">
        <f>IF(gait_events!F3873&lt;&gt;"",gait_events!F3873,NA())</f>
        <v>254</v>
      </c>
      <c r="J3643">
        <f>IF(gait_events!G3873&lt;&gt;"",gait_events!G3873,NA())</f>
        <v>253</v>
      </c>
      <c r="K3643">
        <f t="shared" si="448"/>
        <v>1</v>
      </c>
      <c r="L3643">
        <f t="shared" si="449"/>
        <v>5</v>
      </c>
      <c r="M3643">
        <f t="shared" si="450"/>
        <v>1</v>
      </c>
      <c r="N3643">
        <f t="shared" si="451"/>
        <v>1</v>
      </c>
      <c r="O3643">
        <f t="shared" si="452"/>
        <v>1</v>
      </c>
      <c r="P3643">
        <f t="shared" si="453"/>
        <v>0</v>
      </c>
      <c r="Q3643">
        <f t="shared" si="454"/>
        <v>0</v>
      </c>
      <c r="R3643">
        <f t="shared" si="455"/>
        <v>1</v>
      </c>
    </row>
    <row r="3644" spans="1:18" x14ac:dyDescent="0.25">
      <c r="A3644" t="str">
        <f>gait_events!B3874</f>
        <v>pp075</v>
      </c>
      <c r="B3644" t="str">
        <f>VLOOKUP(A3644,participants!A:B,2,0)</f>
        <v>M</v>
      </c>
      <c r="C3644">
        <f>VLOOKUP(A3644,participants!A:C,3,0)</f>
        <v>59</v>
      </c>
      <c r="D3644" t="str">
        <f>VLOOKUP(A3644,participants!A:F,6,0)</f>
        <v>PD</v>
      </c>
      <c r="E3644" t="str">
        <f>IF(LEN(SUBSTITUTE(gait_events!C3874,"_run-",""))&lt;&gt;LEN(gait_events!C3874),LEFT(RIGHT(gait_events!C3874,LEN(gait_events!C3874)-19),FIND("_run-",RIGHT(gait_events!C3874,LEN(gait_events!C3874)-19),1)-1),RIGHT(gait_events!C3874,LEN(gait_events!C3874)-19))</f>
        <v>Slow</v>
      </c>
      <c r="F3644" t="str">
        <f>IF(LEN(SUBSTITUTE(gait_events!C3874,"_run-",""))&lt;&gt;LEN(gait_events!C3874),RIGHT(gait_events!C3874,LEN(gait_events!C3874)-FIND("_run-",gait_events!C3874,1)-4),"")</f>
        <v>off</v>
      </c>
      <c r="G3644" t="str">
        <f>gait_events!D3874</f>
        <v>left_shank</v>
      </c>
      <c r="H3644" t="str">
        <f>gait_events!E3874</f>
        <v>IC</v>
      </c>
      <c r="I3644">
        <f>IF(gait_events!F3874&lt;&gt;"",gait_events!F3874,NA())</f>
        <v>473</v>
      </c>
      <c r="J3644">
        <f>IF(gait_events!G3874&lt;&gt;"",gait_events!G3874,NA())</f>
        <v>472</v>
      </c>
      <c r="K3644">
        <f t="shared" si="448"/>
        <v>1</v>
      </c>
      <c r="L3644">
        <f t="shared" si="449"/>
        <v>5</v>
      </c>
      <c r="M3644">
        <f t="shared" si="450"/>
        <v>1</v>
      </c>
      <c r="N3644">
        <f t="shared" si="451"/>
        <v>1</v>
      </c>
      <c r="O3644">
        <f t="shared" si="452"/>
        <v>1</v>
      </c>
      <c r="P3644">
        <f t="shared" si="453"/>
        <v>0</v>
      </c>
      <c r="Q3644">
        <f t="shared" si="454"/>
        <v>0</v>
      </c>
      <c r="R3644">
        <f t="shared" si="455"/>
        <v>1</v>
      </c>
    </row>
    <row r="3645" spans="1:18" x14ac:dyDescent="0.25">
      <c r="A3645" t="str">
        <f>gait_events!B3875</f>
        <v>pp075</v>
      </c>
      <c r="B3645" t="str">
        <f>VLOOKUP(A3645,participants!A:B,2,0)</f>
        <v>M</v>
      </c>
      <c r="C3645">
        <f>VLOOKUP(A3645,participants!A:C,3,0)</f>
        <v>59</v>
      </c>
      <c r="D3645" t="str">
        <f>VLOOKUP(A3645,participants!A:F,6,0)</f>
        <v>PD</v>
      </c>
      <c r="E3645" t="str">
        <f>IF(LEN(SUBSTITUTE(gait_events!C3875,"_run-",""))&lt;&gt;LEN(gait_events!C3875),LEFT(RIGHT(gait_events!C3875,LEN(gait_events!C3875)-19),FIND("_run-",RIGHT(gait_events!C3875,LEN(gait_events!C3875)-19),1)-1),RIGHT(gait_events!C3875,LEN(gait_events!C3875)-19))</f>
        <v>Slow</v>
      </c>
      <c r="F3645" t="str">
        <f>IF(LEN(SUBSTITUTE(gait_events!C3875,"_run-",""))&lt;&gt;LEN(gait_events!C3875),RIGHT(gait_events!C3875,LEN(gait_events!C3875)-FIND("_run-",gait_events!C3875,1)-4),"")</f>
        <v>off</v>
      </c>
      <c r="G3645" t="str">
        <f>gait_events!D3875</f>
        <v>left_shank</v>
      </c>
      <c r="H3645" t="str">
        <f>gait_events!E3875</f>
        <v>IC</v>
      </c>
      <c r="I3645">
        <f>IF(gait_events!F3875&lt;&gt;"",gait_events!F3875,NA())</f>
        <v>688</v>
      </c>
      <c r="J3645">
        <f>IF(gait_events!G3875&lt;&gt;"",gait_events!G3875,NA())</f>
        <v>687</v>
      </c>
      <c r="K3645">
        <f t="shared" si="448"/>
        <v>1</v>
      </c>
      <c r="L3645">
        <f t="shared" si="449"/>
        <v>5</v>
      </c>
      <c r="M3645">
        <f t="shared" si="450"/>
        <v>1</v>
      </c>
      <c r="N3645">
        <f t="shared" si="451"/>
        <v>1</v>
      </c>
      <c r="O3645">
        <f t="shared" si="452"/>
        <v>1</v>
      </c>
      <c r="P3645">
        <f t="shared" si="453"/>
        <v>0</v>
      </c>
      <c r="Q3645">
        <f t="shared" si="454"/>
        <v>0</v>
      </c>
      <c r="R3645">
        <f t="shared" si="455"/>
        <v>1</v>
      </c>
    </row>
    <row r="3646" spans="1:18" x14ac:dyDescent="0.25">
      <c r="A3646" t="str">
        <f>gait_events!B3876</f>
        <v>pp075</v>
      </c>
      <c r="B3646" t="str">
        <f>VLOOKUP(A3646,participants!A:B,2,0)</f>
        <v>M</v>
      </c>
      <c r="C3646">
        <f>VLOOKUP(A3646,participants!A:C,3,0)</f>
        <v>59</v>
      </c>
      <c r="D3646" t="str">
        <f>VLOOKUP(A3646,participants!A:F,6,0)</f>
        <v>PD</v>
      </c>
      <c r="E3646" t="str">
        <f>IF(LEN(SUBSTITUTE(gait_events!C3876,"_run-",""))&lt;&gt;LEN(gait_events!C3876),LEFT(RIGHT(gait_events!C3876,LEN(gait_events!C3876)-19),FIND("_run-",RIGHT(gait_events!C3876,LEN(gait_events!C3876)-19),1)-1),RIGHT(gait_events!C3876,LEN(gait_events!C3876)-19))</f>
        <v>Slow</v>
      </c>
      <c r="F3646" t="str">
        <f>IF(LEN(SUBSTITUTE(gait_events!C3876,"_run-",""))&lt;&gt;LEN(gait_events!C3876),RIGHT(gait_events!C3876,LEN(gait_events!C3876)-FIND("_run-",gait_events!C3876,1)-4),"")</f>
        <v>off</v>
      </c>
      <c r="G3646" t="str">
        <f>gait_events!D3876</f>
        <v>left_shank</v>
      </c>
      <c r="H3646" t="str">
        <f>gait_events!E3876</f>
        <v>IC</v>
      </c>
      <c r="I3646">
        <f>IF(gait_events!F3876&lt;&gt;"",gait_events!F3876,NA())</f>
        <v>900</v>
      </c>
      <c r="J3646">
        <f>IF(gait_events!G3876&lt;&gt;"",gait_events!G3876,NA())</f>
        <v>898</v>
      </c>
      <c r="K3646">
        <f t="shared" si="448"/>
        <v>2</v>
      </c>
      <c r="L3646">
        <f t="shared" si="449"/>
        <v>10</v>
      </c>
      <c r="M3646">
        <f t="shared" si="450"/>
        <v>1</v>
      </c>
      <c r="N3646">
        <f t="shared" si="451"/>
        <v>1</v>
      </c>
      <c r="O3646">
        <f t="shared" si="452"/>
        <v>1</v>
      </c>
      <c r="P3646">
        <f t="shared" si="453"/>
        <v>0</v>
      </c>
      <c r="Q3646">
        <f t="shared" si="454"/>
        <v>0</v>
      </c>
      <c r="R3646">
        <f t="shared" si="455"/>
        <v>1</v>
      </c>
    </row>
    <row r="3647" spans="1:18" x14ac:dyDescent="0.25">
      <c r="A3647" t="str">
        <f>gait_events!B3877</f>
        <v>pp075</v>
      </c>
      <c r="B3647" t="str">
        <f>VLOOKUP(A3647,participants!A:B,2,0)</f>
        <v>M</v>
      </c>
      <c r="C3647">
        <f>VLOOKUP(A3647,participants!A:C,3,0)</f>
        <v>59</v>
      </c>
      <c r="D3647" t="str">
        <f>VLOOKUP(A3647,participants!A:F,6,0)</f>
        <v>PD</v>
      </c>
      <c r="E3647" t="str">
        <f>IF(LEN(SUBSTITUTE(gait_events!C3877,"_run-",""))&lt;&gt;LEN(gait_events!C3877),LEFT(RIGHT(gait_events!C3877,LEN(gait_events!C3877)-19),FIND("_run-",RIGHT(gait_events!C3877,LEN(gait_events!C3877)-19),1)-1),RIGHT(gait_events!C3877,LEN(gait_events!C3877)-19))</f>
        <v>Slow</v>
      </c>
      <c r="F3647" t="str">
        <f>IF(LEN(SUBSTITUTE(gait_events!C3877,"_run-",""))&lt;&gt;LEN(gait_events!C3877),RIGHT(gait_events!C3877,LEN(gait_events!C3877)-FIND("_run-",gait_events!C3877,1)-4),"")</f>
        <v>off</v>
      </c>
      <c r="G3647" t="str">
        <f>gait_events!D3877</f>
        <v>left_shank</v>
      </c>
      <c r="H3647" t="str">
        <f>gait_events!E3877</f>
        <v>IC</v>
      </c>
      <c r="I3647">
        <f>IF(gait_events!F3877&lt;&gt;"",gait_events!F3877,NA())</f>
        <v>1120</v>
      </c>
      <c r="J3647">
        <f>IF(gait_events!G3877&lt;&gt;"",gait_events!G3877,NA())</f>
        <v>1118</v>
      </c>
      <c r="K3647">
        <f t="shared" si="448"/>
        <v>2</v>
      </c>
      <c r="L3647">
        <f t="shared" si="449"/>
        <v>10</v>
      </c>
      <c r="M3647">
        <f t="shared" si="450"/>
        <v>1</v>
      </c>
      <c r="N3647">
        <f t="shared" si="451"/>
        <v>1</v>
      </c>
      <c r="O3647">
        <f t="shared" si="452"/>
        <v>1</v>
      </c>
      <c r="P3647">
        <f t="shared" si="453"/>
        <v>0</v>
      </c>
      <c r="Q3647">
        <f t="shared" si="454"/>
        <v>0</v>
      </c>
      <c r="R3647">
        <f t="shared" si="455"/>
        <v>1</v>
      </c>
    </row>
    <row r="3648" spans="1:18" x14ac:dyDescent="0.25">
      <c r="A3648" t="str">
        <f>gait_events!B3878</f>
        <v>pp075</v>
      </c>
      <c r="B3648" t="str">
        <f>VLOOKUP(A3648,participants!A:B,2,0)</f>
        <v>M</v>
      </c>
      <c r="C3648">
        <f>VLOOKUP(A3648,participants!A:C,3,0)</f>
        <v>59</v>
      </c>
      <c r="D3648" t="str">
        <f>VLOOKUP(A3648,participants!A:F,6,0)</f>
        <v>PD</v>
      </c>
      <c r="E3648" t="str">
        <f>IF(LEN(SUBSTITUTE(gait_events!C3878,"_run-",""))&lt;&gt;LEN(gait_events!C3878),LEFT(RIGHT(gait_events!C3878,LEN(gait_events!C3878)-19),FIND("_run-",RIGHT(gait_events!C3878,LEN(gait_events!C3878)-19),1)-1),RIGHT(gait_events!C3878,LEN(gait_events!C3878)-19))</f>
        <v>Slow</v>
      </c>
      <c r="F3648" t="str">
        <f>IF(LEN(SUBSTITUTE(gait_events!C3878,"_run-",""))&lt;&gt;LEN(gait_events!C3878),RIGHT(gait_events!C3878,LEN(gait_events!C3878)-FIND("_run-",gait_events!C3878,1)-4),"")</f>
        <v>off</v>
      </c>
      <c r="G3648" t="str">
        <f>gait_events!D3878</f>
        <v>left_shank</v>
      </c>
      <c r="H3648" t="str">
        <f>gait_events!E3878</f>
        <v>FC</v>
      </c>
      <c r="I3648">
        <f>IF(gait_events!F3878&lt;&gt;"",gait_events!F3878,NA())</f>
        <v>181</v>
      </c>
      <c r="J3648">
        <f>IF(gait_events!G3878&lt;&gt;"",gait_events!G3878,NA())</f>
        <v>180</v>
      </c>
      <c r="K3648">
        <f t="shared" si="448"/>
        <v>1</v>
      </c>
      <c r="L3648">
        <f t="shared" si="449"/>
        <v>5</v>
      </c>
      <c r="M3648">
        <f t="shared" si="450"/>
        <v>1</v>
      </c>
      <c r="N3648">
        <f t="shared" si="451"/>
        <v>1</v>
      </c>
      <c r="O3648">
        <f t="shared" si="452"/>
        <v>1</v>
      </c>
      <c r="P3648">
        <f t="shared" si="453"/>
        <v>0</v>
      </c>
      <c r="Q3648">
        <f t="shared" si="454"/>
        <v>0</v>
      </c>
      <c r="R3648">
        <f t="shared" si="455"/>
        <v>1</v>
      </c>
    </row>
    <row r="3649" spans="1:18" x14ac:dyDescent="0.25">
      <c r="A3649" t="str">
        <f>gait_events!B3879</f>
        <v>pp075</v>
      </c>
      <c r="B3649" t="str">
        <f>VLOOKUP(A3649,participants!A:B,2,0)</f>
        <v>M</v>
      </c>
      <c r="C3649">
        <f>VLOOKUP(A3649,participants!A:C,3,0)</f>
        <v>59</v>
      </c>
      <c r="D3649" t="str">
        <f>VLOOKUP(A3649,participants!A:F,6,0)</f>
        <v>PD</v>
      </c>
      <c r="E3649" t="str">
        <f>IF(LEN(SUBSTITUTE(gait_events!C3879,"_run-",""))&lt;&gt;LEN(gait_events!C3879),LEFT(RIGHT(gait_events!C3879,LEN(gait_events!C3879)-19),FIND("_run-",RIGHT(gait_events!C3879,LEN(gait_events!C3879)-19),1)-1),RIGHT(gait_events!C3879,LEN(gait_events!C3879)-19))</f>
        <v>Slow</v>
      </c>
      <c r="F3649" t="str">
        <f>IF(LEN(SUBSTITUTE(gait_events!C3879,"_run-",""))&lt;&gt;LEN(gait_events!C3879),RIGHT(gait_events!C3879,LEN(gait_events!C3879)-FIND("_run-",gait_events!C3879,1)-4),"")</f>
        <v>off</v>
      </c>
      <c r="G3649" t="str">
        <f>gait_events!D3879</f>
        <v>left_shank</v>
      </c>
      <c r="H3649" t="str">
        <f>gait_events!E3879</f>
        <v>FC</v>
      </c>
      <c r="I3649">
        <f>IF(gait_events!F3879&lt;&gt;"",gait_events!F3879,NA())</f>
        <v>403</v>
      </c>
      <c r="J3649">
        <f>IF(gait_events!G3879&lt;&gt;"",gait_events!G3879,NA())</f>
        <v>402</v>
      </c>
      <c r="K3649">
        <f t="shared" si="448"/>
        <v>1</v>
      </c>
      <c r="L3649">
        <f t="shared" si="449"/>
        <v>5</v>
      </c>
      <c r="M3649">
        <f t="shared" si="450"/>
        <v>1</v>
      </c>
      <c r="N3649">
        <f t="shared" si="451"/>
        <v>1</v>
      </c>
      <c r="O3649">
        <f t="shared" si="452"/>
        <v>1</v>
      </c>
      <c r="P3649">
        <f t="shared" si="453"/>
        <v>0</v>
      </c>
      <c r="Q3649">
        <f t="shared" si="454"/>
        <v>0</v>
      </c>
      <c r="R3649">
        <f t="shared" si="455"/>
        <v>1</v>
      </c>
    </row>
    <row r="3650" spans="1:18" x14ac:dyDescent="0.25">
      <c r="A3650" t="str">
        <f>gait_events!B3880</f>
        <v>pp075</v>
      </c>
      <c r="B3650" t="str">
        <f>VLOOKUP(A3650,participants!A:B,2,0)</f>
        <v>M</v>
      </c>
      <c r="C3650">
        <f>VLOOKUP(A3650,participants!A:C,3,0)</f>
        <v>59</v>
      </c>
      <c r="D3650" t="str">
        <f>VLOOKUP(A3650,participants!A:F,6,0)</f>
        <v>PD</v>
      </c>
      <c r="E3650" t="str">
        <f>IF(LEN(SUBSTITUTE(gait_events!C3880,"_run-",""))&lt;&gt;LEN(gait_events!C3880),LEFT(RIGHT(gait_events!C3880,LEN(gait_events!C3880)-19),FIND("_run-",RIGHT(gait_events!C3880,LEN(gait_events!C3880)-19),1)-1),RIGHT(gait_events!C3880,LEN(gait_events!C3880)-19))</f>
        <v>Slow</v>
      </c>
      <c r="F3650" t="str">
        <f>IF(LEN(SUBSTITUTE(gait_events!C3880,"_run-",""))&lt;&gt;LEN(gait_events!C3880),RIGHT(gait_events!C3880,LEN(gait_events!C3880)-FIND("_run-",gait_events!C3880,1)-4),"")</f>
        <v>off</v>
      </c>
      <c r="G3650" t="str">
        <f>gait_events!D3880</f>
        <v>left_shank</v>
      </c>
      <c r="H3650" t="str">
        <f>gait_events!E3880</f>
        <v>FC</v>
      </c>
      <c r="I3650">
        <f>IF(gait_events!F3880&lt;&gt;"",gait_events!F3880,NA())</f>
        <v>618</v>
      </c>
      <c r="J3650">
        <f>IF(gait_events!G3880&lt;&gt;"",gait_events!G3880,NA())</f>
        <v>618</v>
      </c>
      <c r="K3650">
        <f t="shared" ref="K3650:K3713" si="456">I3650-J3650</f>
        <v>0</v>
      </c>
      <c r="L3650">
        <f t="shared" ref="L3650:L3713" si="457">K3650*5</f>
        <v>0</v>
      </c>
      <c r="M3650">
        <f t="shared" ref="M3650:M3713" si="458">IF(NOT(ISNA(I3650)),1,0)</f>
        <v>1</v>
      </c>
      <c r="N3650">
        <f t="shared" ref="N3650:N3713" si="459">IF(NOT(ISNA(J3650)),1,0)</f>
        <v>1</v>
      </c>
      <c r="O3650">
        <f t="shared" ref="O3650:O3713" si="460">IF(AND(NOT(ISNA(I3650)),NOT(ISNA(J3650))),1,0)</f>
        <v>1</v>
      </c>
      <c r="P3650">
        <f t="shared" ref="P3650:P3713" si="461">IF(AND(NOT(ISNA(I3650)),ISNA(J3650)),1,0)</f>
        <v>0</v>
      </c>
      <c r="Q3650">
        <f t="shared" ref="Q3650:Q3713" si="462">IF(AND(ISNA(I3650),NOT(ISNA(J3650))),1,0)</f>
        <v>0</v>
      </c>
      <c r="R3650">
        <f t="shared" ref="R3650:R3713" si="463">IF(SUM(O3650:Q3650)&lt;&gt;1,"ERROR",1)</f>
        <v>1</v>
      </c>
    </row>
    <row r="3651" spans="1:18" x14ac:dyDescent="0.25">
      <c r="A3651" t="str">
        <f>gait_events!B3881</f>
        <v>pp075</v>
      </c>
      <c r="B3651" t="str">
        <f>VLOOKUP(A3651,participants!A:B,2,0)</f>
        <v>M</v>
      </c>
      <c r="C3651">
        <f>VLOOKUP(A3651,participants!A:C,3,0)</f>
        <v>59</v>
      </c>
      <c r="D3651" t="str">
        <f>VLOOKUP(A3651,participants!A:F,6,0)</f>
        <v>PD</v>
      </c>
      <c r="E3651" t="str">
        <f>IF(LEN(SUBSTITUTE(gait_events!C3881,"_run-",""))&lt;&gt;LEN(gait_events!C3881),LEFT(RIGHT(gait_events!C3881,LEN(gait_events!C3881)-19),FIND("_run-",RIGHT(gait_events!C3881,LEN(gait_events!C3881)-19),1)-1),RIGHT(gait_events!C3881,LEN(gait_events!C3881)-19))</f>
        <v>Slow</v>
      </c>
      <c r="F3651" t="str">
        <f>IF(LEN(SUBSTITUTE(gait_events!C3881,"_run-",""))&lt;&gt;LEN(gait_events!C3881),RIGHT(gait_events!C3881,LEN(gait_events!C3881)-FIND("_run-",gait_events!C3881,1)-4),"")</f>
        <v>off</v>
      </c>
      <c r="G3651" t="str">
        <f>gait_events!D3881</f>
        <v>left_shank</v>
      </c>
      <c r="H3651" t="str">
        <f>gait_events!E3881</f>
        <v>FC</v>
      </c>
      <c r="I3651">
        <f>IF(gait_events!F3881&lt;&gt;"",gait_events!F3881,NA())</f>
        <v>832</v>
      </c>
      <c r="J3651">
        <f>IF(gait_events!G3881&lt;&gt;"",gait_events!G3881,NA())</f>
        <v>832</v>
      </c>
      <c r="K3651">
        <f t="shared" si="456"/>
        <v>0</v>
      </c>
      <c r="L3651">
        <f t="shared" si="457"/>
        <v>0</v>
      </c>
      <c r="M3651">
        <f t="shared" si="458"/>
        <v>1</v>
      </c>
      <c r="N3651">
        <f t="shared" si="459"/>
        <v>1</v>
      </c>
      <c r="O3651">
        <f t="shared" si="460"/>
        <v>1</v>
      </c>
      <c r="P3651">
        <f t="shared" si="461"/>
        <v>0</v>
      </c>
      <c r="Q3651">
        <f t="shared" si="462"/>
        <v>0</v>
      </c>
      <c r="R3651">
        <f t="shared" si="463"/>
        <v>1</v>
      </c>
    </row>
    <row r="3652" spans="1:18" x14ac:dyDescent="0.25">
      <c r="A3652" t="str">
        <f>gait_events!B3882</f>
        <v>pp075</v>
      </c>
      <c r="B3652" t="str">
        <f>VLOOKUP(A3652,participants!A:B,2,0)</f>
        <v>M</v>
      </c>
      <c r="C3652">
        <f>VLOOKUP(A3652,participants!A:C,3,0)</f>
        <v>59</v>
      </c>
      <c r="D3652" t="str">
        <f>VLOOKUP(A3652,participants!A:F,6,0)</f>
        <v>PD</v>
      </c>
      <c r="E3652" t="str">
        <f>IF(LEN(SUBSTITUTE(gait_events!C3882,"_run-",""))&lt;&gt;LEN(gait_events!C3882),LEFT(RIGHT(gait_events!C3882,LEN(gait_events!C3882)-19),FIND("_run-",RIGHT(gait_events!C3882,LEN(gait_events!C3882)-19),1)-1),RIGHT(gait_events!C3882,LEN(gait_events!C3882)-19))</f>
        <v>Slow</v>
      </c>
      <c r="F3652" t="str">
        <f>IF(LEN(SUBSTITUTE(gait_events!C3882,"_run-",""))&lt;&gt;LEN(gait_events!C3882),RIGHT(gait_events!C3882,LEN(gait_events!C3882)-FIND("_run-",gait_events!C3882,1)-4),"")</f>
        <v>off</v>
      </c>
      <c r="G3652" t="str">
        <f>gait_events!D3882</f>
        <v>left_shank</v>
      </c>
      <c r="H3652" t="str">
        <f>gait_events!E3882</f>
        <v>FC</v>
      </c>
      <c r="I3652">
        <f>IF(gait_events!F3882&lt;&gt;"",gait_events!F3882,NA())</f>
        <v>1046</v>
      </c>
      <c r="J3652">
        <f>IF(gait_events!G3882&lt;&gt;"",gait_events!G3882,NA())</f>
        <v>1046</v>
      </c>
      <c r="K3652">
        <f t="shared" si="456"/>
        <v>0</v>
      </c>
      <c r="L3652">
        <f t="shared" si="457"/>
        <v>0</v>
      </c>
      <c r="M3652">
        <f t="shared" si="458"/>
        <v>1</v>
      </c>
      <c r="N3652">
        <f t="shared" si="459"/>
        <v>1</v>
      </c>
      <c r="O3652">
        <f t="shared" si="460"/>
        <v>1</v>
      </c>
      <c r="P3652">
        <f t="shared" si="461"/>
        <v>0</v>
      </c>
      <c r="Q3652">
        <f t="shared" si="462"/>
        <v>0</v>
      </c>
      <c r="R3652">
        <f t="shared" si="463"/>
        <v>1</v>
      </c>
    </row>
    <row r="3653" spans="1:18" x14ac:dyDescent="0.25">
      <c r="A3653" t="str">
        <f>gait_events!B3883</f>
        <v>pp075</v>
      </c>
      <c r="B3653" t="str">
        <f>VLOOKUP(A3653,participants!A:B,2,0)</f>
        <v>M</v>
      </c>
      <c r="C3653">
        <f>VLOOKUP(A3653,participants!A:C,3,0)</f>
        <v>59</v>
      </c>
      <c r="D3653" t="str">
        <f>VLOOKUP(A3653,participants!A:F,6,0)</f>
        <v>PD</v>
      </c>
      <c r="E3653" t="str">
        <f>IF(LEN(SUBSTITUTE(gait_events!C3883,"_run-",""))&lt;&gt;LEN(gait_events!C3883),LEFT(RIGHT(gait_events!C3883,LEN(gait_events!C3883)-19),FIND("_run-",RIGHT(gait_events!C3883,LEN(gait_events!C3883)-19),1)-1),RIGHT(gait_events!C3883,LEN(gait_events!C3883)-19))</f>
        <v>Slow</v>
      </c>
      <c r="F3653" t="str">
        <f>IF(LEN(SUBSTITUTE(gait_events!C3883,"_run-",""))&lt;&gt;LEN(gait_events!C3883),RIGHT(gait_events!C3883,LEN(gait_events!C3883)-FIND("_run-",gait_events!C3883,1)-4),"")</f>
        <v>off</v>
      </c>
      <c r="G3653" t="str">
        <f>gait_events!D3883</f>
        <v>right_shank</v>
      </c>
      <c r="H3653" t="str">
        <f>gait_events!E3883</f>
        <v>IC</v>
      </c>
      <c r="I3653">
        <f>IF(gait_events!F3883&lt;&gt;"",gait_events!F3883,NA())</f>
        <v>147</v>
      </c>
      <c r="J3653">
        <f>IF(gait_events!G3883&lt;&gt;"",gait_events!G3883,NA())</f>
        <v>150</v>
      </c>
      <c r="K3653">
        <f t="shared" si="456"/>
        <v>-3</v>
      </c>
      <c r="L3653">
        <f t="shared" si="457"/>
        <v>-15</v>
      </c>
      <c r="M3653">
        <f t="shared" si="458"/>
        <v>1</v>
      </c>
      <c r="N3653">
        <f t="shared" si="459"/>
        <v>1</v>
      </c>
      <c r="O3653">
        <f t="shared" si="460"/>
        <v>1</v>
      </c>
      <c r="P3653">
        <f t="shared" si="461"/>
        <v>0</v>
      </c>
      <c r="Q3653">
        <f t="shared" si="462"/>
        <v>0</v>
      </c>
      <c r="R3653">
        <f t="shared" si="463"/>
        <v>1</v>
      </c>
    </row>
    <row r="3654" spans="1:18" x14ac:dyDescent="0.25">
      <c r="A3654" t="str">
        <f>gait_events!B3884</f>
        <v>pp075</v>
      </c>
      <c r="B3654" t="str">
        <f>VLOOKUP(A3654,participants!A:B,2,0)</f>
        <v>M</v>
      </c>
      <c r="C3654">
        <f>VLOOKUP(A3654,participants!A:C,3,0)</f>
        <v>59</v>
      </c>
      <c r="D3654" t="str">
        <f>VLOOKUP(A3654,participants!A:F,6,0)</f>
        <v>PD</v>
      </c>
      <c r="E3654" t="str">
        <f>IF(LEN(SUBSTITUTE(gait_events!C3884,"_run-",""))&lt;&gt;LEN(gait_events!C3884),LEFT(RIGHT(gait_events!C3884,LEN(gait_events!C3884)-19),FIND("_run-",RIGHT(gait_events!C3884,LEN(gait_events!C3884)-19),1)-1),RIGHT(gait_events!C3884,LEN(gait_events!C3884)-19))</f>
        <v>Slow</v>
      </c>
      <c r="F3654" t="str">
        <f>IF(LEN(SUBSTITUTE(gait_events!C3884,"_run-",""))&lt;&gt;LEN(gait_events!C3884),RIGHT(gait_events!C3884,LEN(gait_events!C3884)-FIND("_run-",gait_events!C3884,1)-4),"")</f>
        <v>off</v>
      </c>
      <c r="G3654" t="str">
        <f>gait_events!D3884</f>
        <v>right_shank</v>
      </c>
      <c r="H3654" t="str">
        <f>gait_events!E3884</f>
        <v>IC</v>
      </c>
      <c r="I3654">
        <f>IF(gait_events!F3884&lt;&gt;"",gait_events!F3884,NA())</f>
        <v>371</v>
      </c>
      <c r="J3654">
        <f>IF(gait_events!G3884&lt;&gt;"",gait_events!G3884,NA())</f>
        <v>375</v>
      </c>
      <c r="K3654">
        <f t="shared" si="456"/>
        <v>-4</v>
      </c>
      <c r="L3654">
        <f t="shared" si="457"/>
        <v>-20</v>
      </c>
      <c r="M3654">
        <f t="shared" si="458"/>
        <v>1</v>
      </c>
      <c r="N3654">
        <f t="shared" si="459"/>
        <v>1</v>
      </c>
      <c r="O3654">
        <f t="shared" si="460"/>
        <v>1</v>
      </c>
      <c r="P3654">
        <f t="shared" si="461"/>
        <v>0</v>
      </c>
      <c r="Q3654">
        <f t="shared" si="462"/>
        <v>0</v>
      </c>
      <c r="R3654">
        <f t="shared" si="463"/>
        <v>1</v>
      </c>
    </row>
    <row r="3655" spans="1:18" x14ac:dyDescent="0.25">
      <c r="A3655" t="str">
        <f>gait_events!B3885</f>
        <v>pp075</v>
      </c>
      <c r="B3655" t="str">
        <f>VLOOKUP(A3655,participants!A:B,2,0)</f>
        <v>M</v>
      </c>
      <c r="C3655">
        <f>VLOOKUP(A3655,participants!A:C,3,0)</f>
        <v>59</v>
      </c>
      <c r="D3655" t="str">
        <f>VLOOKUP(A3655,participants!A:F,6,0)</f>
        <v>PD</v>
      </c>
      <c r="E3655" t="str">
        <f>IF(LEN(SUBSTITUTE(gait_events!C3885,"_run-",""))&lt;&gt;LEN(gait_events!C3885),LEFT(RIGHT(gait_events!C3885,LEN(gait_events!C3885)-19),FIND("_run-",RIGHT(gait_events!C3885,LEN(gait_events!C3885)-19),1)-1),RIGHT(gait_events!C3885,LEN(gait_events!C3885)-19))</f>
        <v>Slow</v>
      </c>
      <c r="F3655" t="str">
        <f>IF(LEN(SUBSTITUTE(gait_events!C3885,"_run-",""))&lt;&gt;LEN(gait_events!C3885),RIGHT(gait_events!C3885,LEN(gait_events!C3885)-FIND("_run-",gait_events!C3885,1)-4),"")</f>
        <v>off</v>
      </c>
      <c r="G3655" t="str">
        <f>gait_events!D3885</f>
        <v>right_shank</v>
      </c>
      <c r="H3655" t="str">
        <f>gait_events!E3885</f>
        <v>IC</v>
      </c>
      <c r="I3655">
        <f>IF(gait_events!F3885&lt;&gt;"",gait_events!F3885,NA())</f>
        <v>584</v>
      </c>
      <c r="J3655">
        <f>IF(gait_events!G3885&lt;&gt;"",gait_events!G3885,NA())</f>
        <v>589</v>
      </c>
      <c r="K3655">
        <f t="shared" si="456"/>
        <v>-5</v>
      </c>
      <c r="L3655">
        <f t="shared" si="457"/>
        <v>-25</v>
      </c>
      <c r="M3655">
        <f t="shared" si="458"/>
        <v>1</v>
      </c>
      <c r="N3655">
        <f t="shared" si="459"/>
        <v>1</v>
      </c>
      <c r="O3655">
        <f t="shared" si="460"/>
        <v>1</v>
      </c>
      <c r="P3655">
        <f t="shared" si="461"/>
        <v>0</v>
      </c>
      <c r="Q3655">
        <f t="shared" si="462"/>
        <v>0</v>
      </c>
      <c r="R3655">
        <f t="shared" si="463"/>
        <v>1</v>
      </c>
    </row>
    <row r="3656" spans="1:18" x14ac:dyDescent="0.25">
      <c r="A3656" t="str">
        <f>gait_events!B3886</f>
        <v>pp075</v>
      </c>
      <c r="B3656" t="str">
        <f>VLOOKUP(A3656,participants!A:B,2,0)</f>
        <v>M</v>
      </c>
      <c r="C3656">
        <f>VLOOKUP(A3656,participants!A:C,3,0)</f>
        <v>59</v>
      </c>
      <c r="D3656" t="str">
        <f>VLOOKUP(A3656,participants!A:F,6,0)</f>
        <v>PD</v>
      </c>
      <c r="E3656" t="str">
        <f>IF(LEN(SUBSTITUTE(gait_events!C3886,"_run-",""))&lt;&gt;LEN(gait_events!C3886),LEFT(RIGHT(gait_events!C3886,LEN(gait_events!C3886)-19),FIND("_run-",RIGHT(gait_events!C3886,LEN(gait_events!C3886)-19),1)-1),RIGHT(gait_events!C3886,LEN(gait_events!C3886)-19))</f>
        <v>Slow</v>
      </c>
      <c r="F3656" t="str">
        <f>IF(LEN(SUBSTITUTE(gait_events!C3886,"_run-",""))&lt;&gt;LEN(gait_events!C3886),RIGHT(gait_events!C3886,LEN(gait_events!C3886)-FIND("_run-",gait_events!C3886,1)-4),"")</f>
        <v>off</v>
      </c>
      <c r="G3656" t="str">
        <f>gait_events!D3886</f>
        <v>right_shank</v>
      </c>
      <c r="H3656" t="str">
        <f>gait_events!E3886</f>
        <v>IC</v>
      </c>
      <c r="I3656">
        <f>IF(gait_events!F3886&lt;&gt;"",gait_events!F3886,NA())</f>
        <v>798</v>
      </c>
      <c r="J3656">
        <f>IF(gait_events!G3886&lt;&gt;"",gait_events!G3886,NA())</f>
        <v>802</v>
      </c>
      <c r="K3656">
        <f t="shared" si="456"/>
        <v>-4</v>
      </c>
      <c r="L3656">
        <f t="shared" si="457"/>
        <v>-20</v>
      </c>
      <c r="M3656">
        <f t="shared" si="458"/>
        <v>1</v>
      </c>
      <c r="N3656">
        <f t="shared" si="459"/>
        <v>1</v>
      </c>
      <c r="O3656">
        <f t="shared" si="460"/>
        <v>1</v>
      </c>
      <c r="P3656">
        <f t="shared" si="461"/>
        <v>0</v>
      </c>
      <c r="Q3656">
        <f t="shared" si="462"/>
        <v>0</v>
      </c>
      <c r="R3656">
        <f t="shared" si="463"/>
        <v>1</v>
      </c>
    </row>
    <row r="3657" spans="1:18" x14ac:dyDescent="0.25">
      <c r="A3657" t="str">
        <f>gait_events!B3887</f>
        <v>pp075</v>
      </c>
      <c r="B3657" t="str">
        <f>VLOOKUP(A3657,participants!A:B,2,0)</f>
        <v>M</v>
      </c>
      <c r="C3657">
        <f>VLOOKUP(A3657,participants!A:C,3,0)</f>
        <v>59</v>
      </c>
      <c r="D3657" t="str">
        <f>VLOOKUP(A3657,participants!A:F,6,0)</f>
        <v>PD</v>
      </c>
      <c r="E3657" t="str">
        <f>IF(LEN(SUBSTITUTE(gait_events!C3887,"_run-",""))&lt;&gt;LEN(gait_events!C3887),LEFT(RIGHT(gait_events!C3887,LEN(gait_events!C3887)-19),FIND("_run-",RIGHT(gait_events!C3887,LEN(gait_events!C3887)-19),1)-1),RIGHT(gait_events!C3887,LEN(gait_events!C3887)-19))</f>
        <v>Slow</v>
      </c>
      <c r="F3657" t="str">
        <f>IF(LEN(SUBSTITUTE(gait_events!C3887,"_run-",""))&lt;&gt;LEN(gait_events!C3887),RIGHT(gait_events!C3887,LEN(gait_events!C3887)-FIND("_run-",gait_events!C3887,1)-4),"")</f>
        <v>off</v>
      </c>
      <c r="G3657" t="str">
        <f>gait_events!D3887</f>
        <v>right_shank</v>
      </c>
      <c r="H3657" t="str">
        <f>gait_events!E3887</f>
        <v>IC</v>
      </c>
      <c r="I3657">
        <f>IF(gait_events!F3887&lt;&gt;"",gait_events!F3887,NA())</f>
        <v>1011</v>
      </c>
      <c r="J3657">
        <f>IF(gait_events!G3887&lt;&gt;"",gait_events!G3887,NA())</f>
        <v>1015</v>
      </c>
      <c r="K3657">
        <f t="shared" si="456"/>
        <v>-4</v>
      </c>
      <c r="L3657">
        <f t="shared" si="457"/>
        <v>-20</v>
      </c>
      <c r="M3657">
        <f t="shared" si="458"/>
        <v>1</v>
      </c>
      <c r="N3657">
        <f t="shared" si="459"/>
        <v>1</v>
      </c>
      <c r="O3657">
        <f t="shared" si="460"/>
        <v>1</v>
      </c>
      <c r="P3657">
        <f t="shared" si="461"/>
        <v>0</v>
      </c>
      <c r="Q3657">
        <f t="shared" si="462"/>
        <v>0</v>
      </c>
      <c r="R3657">
        <f t="shared" si="463"/>
        <v>1</v>
      </c>
    </row>
    <row r="3658" spans="1:18" x14ac:dyDescent="0.25">
      <c r="A3658" t="str">
        <f>gait_events!B3888</f>
        <v>pp075</v>
      </c>
      <c r="B3658" t="str">
        <f>VLOOKUP(A3658,participants!A:B,2,0)</f>
        <v>M</v>
      </c>
      <c r="C3658">
        <f>VLOOKUP(A3658,participants!A:C,3,0)</f>
        <v>59</v>
      </c>
      <c r="D3658" t="str">
        <f>VLOOKUP(A3658,participants!A:F,6,0)</f>
        <v>PD</v>
      </c>
      <c r="E3658" t="str">
        <f>IF(LEN(SUBSTITUTE(gait_events!C3888,"_run-",""))&lt;&gt;LEN(gait_events!C3888),LEFT(RIGHT(gait_events!C3888,LEN(gait_events!C3888)-19),FIND("_run-",RIGHT(gait_events!C3888,LEN(gait_events!C3888)-19),1)-1),RIGHT(gait_events!C3888,LEN(gait_events!C3888)-19))</f>
        <v>Slow</v>
      </c>
      <c r="F3658" t="str">
        <f>IF(LEN(SUBSTITUTE(gait_events!C3888,"_run-",""))&lt;&gt;LEN(gait_events!C3888),RIGHT(gait_events!C3888,LEN(gait_events!C3888)-FIND("_run-",gait_events!C3888,1)-4),"")</f>
        <v>off</v>
      </c>
      <c r="G3658" t="str">
        <f>gait_events!D3888</f>
        <v>right_shank</v>
      </c>
      <c r="H3658" t="str">
        <f>gait_events!E3888</f>
        <v>FC</v>
      </c>
      <c r="I3658">
        <f>IF(gait_events!F3888&lt;&gt;"",gait_events!F3888,NA())</f>
        <v>70</v>
      </c>
      <c r="J3658">
        <f>IF(gait_events!G3888&lt;&gt;"",gait_events!G3888,NA())</f>
        <v>70</v>
      </c>
      <c r="K3658">
        <f t="shared" si="456"/>
        <v>0</v>
      </c>
      <c r="L3658">
        <f t="shared" si="457"/>
        <v>0</v>
      </c>
      <c r="M3658">
        <f t="shared" si="458"/>
        <v>1</v>
      </c>
      <c r="N3658">
        <f t="shared" si="459"/>
        <v>1</v>
      </c>
      <c r="O3658">
        <f t="shared" si="460"/>
        <v>1</v>
      </c>
      <c r="P3658">
        <f t="shared" si="461"/>
        <v>0</v>
      </c>
      <c r="Q3658">
        <f t="shared" si="462"/>
        <v>0</v>
      </c>
      <c r="R3658">
        <f t="shared" si="463"/>
        <v>1</v>
      </c>
    </row>
    <row r="3659" spans="1:18" x14ac:dyDescent="0.25">
      <c r="A3659" t="str">
        <f>gait_events!B3889</f>
        <v>pp075</v>
      </c>
      <c r="B3659" t="str">
        <f>VLOOKUP(A3659,participants!A:B,2,0)</f>
        <v>M</v>
      </c>
      <c r="C3659">
        <f>VLOOKUP(A3659,participants!A:C,3,0)</f>
        <v>59</v>
      </c>
      <c r="D3659" t="str">
        <f>VLOOKUP(A3659,participants!A:F,6,0)</f>
        <v>PD</v>
      </c>
      <c r="E3659" t="str">
        <f>IF(LEN(SUBSTITUTE(gait_events!C3889,"_run-",""))&lt;&gt;LEN(gait_events!C3889),LEFT(RIGHT(gait_events!C3889,LEN(gait_events!C3889)-19),FIND("_run-",RIGHT(gait_events!C3889,LEN(gait_events!C3889)-19),1)-1),RIGHT(gait_events!C3889,LEN(gait_events!C3889)-19))</f>
        <v>Slow</v>
      </c>
      <c r="F3659" t="str">
        <f>IF(LEN(SUBSTITUTE(gait_events!C3889,"_run-",""))&lt;&gt;LEN(gait_events!C3889),RIGHT(gait_events!C3889,LEN(gait_events!C3889)-FIND("_run-",gait_events!C3889,1)-4),"")</f>
        <v>off</v>
      </c>
      <c r="G3659" t="str">
        <f>gait_events!D3889</f>
        <v>right_shank</v>
      </c>
      <c r="H3659" t="str">
        <f>gait_events!E3889</f>
        <v>FC</v>
      </c>
      <c r="I3659">
        <f>IF(gait_events!F3889&lt;&gt;"",gait_events!F3889,NA())</f>
        <v>292</v>
      </c>
      <c r="J3659">
        <f>IF(gait_events!G3889&lt;&gt;"",gait_events!G3889,NA())</f>
        <v>293</v>
      </c>
      <c r="K3659">
        <f t="shared" si="456"/>
        <v>-1</v>
      </c>
      <c r="L3659">
        <f t="shared" si="457"/>
        <v>-5</v>
      </c>
      <c r="M3659">
        <f t="shared" si="458"/>
        <v>1</v>
      </c>
      <c r="N3659">
        <f t="shared" si="459"/>
        <v>1</v>
      </c>
      <c r="O3659">
        <f t="shared" si="460"/>
        <v>1</v>
      </c>
      <c r="P3659">
        <f t="shared" si="461"/>
        <v>0</v>
      </c>
      <c r="Q3659">
        <f t="shared" si="462"/>
        <v>0</v>
      </c>
      <c r="R3659">
        <f t="shared" si="463"/>
        <v>1</v>
      </c>
    </row>
    <row r="3660" spans="1:18" x14ac:dyDescent="0.25">
      <c r="A3660" t="str">
        <f>gait_events!B3890</f>
        <v>pp075</v>
      </c>
      <c r="B3660" t="str">
        <f>VLOOKUP(A3660,participants!A:B,2,0)</f>
        <v>M</v>
      </c>
      <c r="C3660">
        <f>VLOOKUP(A3660,participants!A:C,3,0)</f>
        <v>59</v>
      </c>
      <c r="D3660" t="str">
        <f>VLOOKUP(A3660,participants!A:F,6,0)</f>
        <v>PD</v>
      </c>
      <c r="E3660" t="str">
        <f>IF(LEN(SUBSTITUTE(gait_events!C3890,"_run-",""))&lt;&gt;LEN(gait_events!C3890),LEFT(RIGHT(gait_events!C3890,LEN(gait_events!C3890)-19),FIND("_run-",RIGHT(gait_events!C3890,LEN(gait_events!C3890)-19),1)-1),RIGHT(gait_events!C3890,LEN(gait_events!C3890)-19))</f>
        <v>Slow</v>
      </c>
      <c r="F3660" t="str">
        <f>IF(LEN(SUBSTITUTE(gait_events!C3890,"_run-",""))&lt;&gt;LEN(gait_events!C3890),RIGHT(gait_events!C3890,LEN(gait_events!C3890)-FIND("_run-",gait_events!C3890,1)-4),"")</f>
        <v>off</v>
      </c>
      <c r="G3660" t="str">
        <f>gait_events!D3890</f>
        <v>right_shank</v>
      </c>
      <c r="H3660" t="str">
        <f>gait_events!E3890</f>
        <v>FC</v>
      </c>
      <c r="I3660">
        <f>IF(gait_events!F3890&lt;&gt;"",gait_events!F3890,NA())</f>
        <v>509</v>
      </c>
      <c r="J3660">
        <f>IF(gait_events!G3890&lt;&gt;"",gait_events!G3890,NA())</f>
        <v>510</v>
      </c>
      <c r="K3660">
        <f t="shared" si="456"/>
        <v>-1</v>
      </c>
      <c r="L3660">
        <f t="shared" si="457"/>
        <v>-5</v>
      </c>
      <c r="M3660">
        <f t="shared" si="458"/>
        <v>1</v>
      </c>
      <c r="N3660">
        <f t="shared" si="459"/>
        <v>1</v>
      </c>
      <c r="O3660">
        <f t="shared" si="460"/>
        <v>1</v>
      </c>
      <c r="P3660">
        <f t="shared" si="461"/>
        <v>0</v>
      </c>
      <c r="Q3660">
        <f t="shared" si="462"/>
        <v>0</v>
      </c>
      <c r="R3660">
        <f t="shared" si="463"/>
        <v>1</v>
      </c>
    </row>
    <row r="3661" spans="1:18" x14ac:dyDescent="0.25">
      <c r="A3661" t="str">
        <f>gait_events!B3891</f>
        <v>pp075</v>
      </c>
      <c r="B3661" t="str">
        <f>VLOOKUP(A3661,participants!A:B,2,0)</f>
        <v>M</v>
      </c>
      <c r="C3661">
        <f>VLOOKUP(A3661,participants!A:C,3,0)</f>
        <v>59</v>
      </c>
      <c r="D3661" t="str">
        <f>VLOOKUP(A3661,participants!A:F,6,0)</f>
        <v>PD</v>
      </c>
      <c r="E3661" t="str">
        <f>IF(LEN(SUBSTITUTE(gait_events!C3891,"_run-",""))&lt;&gt;LEN(gait_events!C3891),LEFT(RIGHT(gait_events!C3891,LEN(gait_events!C3891)-19),FIND("_run-",RIGHT(gait_events!C3891,LEN(gait_events!C3891)-19),1)-1),RIGHT(gait_events!C3891,LEN(gait_events!C3891)-19))</f>
        <v>Slow</v>
      </c>
      <c r="F3661" t="str">
        <f>IF(LEN(SUBSTITUTE(gait_events!C3891,"_run-",""))&lt;&gt;LEN(gait_events!C3891),RIGHT(gait_events!C3891,LEN(gait_events!C3891)-FIND("_run-",gait_events!C3891,1)-4),"")</f>
        <v>off</v>
      </c>
      <c r="G3661" t="str">
        <f>gait_events!D3891</f>
        <v>right_shank</v>
      </c>
      <c r="H3661" t="str">
        <f>gait_events!E3891</f>
        <v>FC</v>
      </c>
      <c r="I3661">
        <f>IF(gait_events!F3891&lt;&gt;"",gait_events!F3891,NA())</f>
        <v>726</v>
      </c>
      <c r="J3661">
        <f>IF(gait_events!G3891&lt;&gt;"",gait_events!G3891,NA())</f>
        <v>725</v>
      </c>
      <c r="K3661">
        <f t="shared" si="456"/>
        <v>1</v>
      </c>
      <c r="L3661">
        <f t="shared" si="457"/>
        <v>5</v>
      </c>
      <c r="M3661">
        <f t="shared" si="458"/>
        <v>1</v>
      </c>
      <c r="N3661">
        <f t="shared" si="459"/>
        <v>1</v>
      </c>
      <c r="O3661">
        <f t="shared" si="460"/>
        <v>1</v>
      </c>
      <c r="P3661">
        <f t="shared" si="461"/>
        <v>0</v>
      </c>
      <c r="Q3661">
        <f t="shared" si="462"/>
        <v>0</v>
      </c>
      <c r="R3661">
        <f t="shared" si="463"/>
        <v>1</v>
      </c>
    </row>
    <row r="3662" spans="1:18" x14ac:dyDescent="0.25">
      <c r="A3662" t="str">
        <f>gait_events!B3892</f>
        <v>pp075</v>
      </c>
      <c r="B3662" t="str">
        <f>VLOOKUP(A3662,participants!A:B,2,0)</f>
        <v>M</v>
      </c>
      <c r="C3662">
        <f>VLOOKUP(A3662,participants!A:C,3,0)</f>
        <v>59</v>
      </c>
      <c r="D3662" t="str">
        <f>VLOOKUP(A3662,participants!A:F,6,0)</f>
        <v>PD</v>
      </c>
      <c r="E3662" t="str">
        <f>IF(LEN(SUBSTITUTE(gait_events!C3892,"_run-",""))&lt;&gt;LEN(gait_events!C3892),LEFT(RIGHT(gait_events!C3892,LEN(gait_events!C3892)-19),FIND("_run-",RIGHT(gait_events!C3892,LEN(gait_events!C3892)-19),1)-1),RIGHT(gait_events!C3892,LEN(gait_events!C3892)-19))</f>
        <v>Slow</v>
      </c>
      <c r="F3662" t="str">
        <f>IF(LEN(SUBSTITUTE(gait_events!C3892,"_run-",""))&lt;&gt;LEN(gait_events!C3892),RIGHT(gait_events!C3892,LEN(gait_events!C3892)-FIND("_run-",gait_events!C3892,1)-4),"")</f>
        <v>off</v>
      </c>
      <c r="G3662" t="str">
        <f>gait_events!D3892</f>
        <v>right_shank</v>
      </c>
      <c r="H3662" t="str">
        <f>gait_events!E3892</f>
        <v>FC</v>
      </c>
      <c r="I3662">
        <f>IF(gait_events!F3892&lt;&gt;"",gait_events!F3892,NA())</f>
        <v>937</v>
      </c>
      <c r="J3662">
        <f>IF(gait_events!G3892&lt;&gt;"",gait_events!G3892,NA())</f>
        <v>938</v>
      </c>
      <c r="K3662">
        <f t="shared" si="456"/>
        <v>-1</v>
      </c>
      <c r="L3662">
        <f t="shared" si="457"/>
        <v>-5</v>
      </c>
      <c r="M3662">
        <f t="shared" si="458"/>
        <v>1</v>
      </c>
      <c r="N3662">
        <f t="shared" si="459"/>
        <v>1</v>
      </c>
      <c r="O3662">
        <f t="shared" si="460"/>
        <v>1</v>
      </c>
      <c r="P3662">
        <f t="shared" si="461"/>
        <v>0</v>
      </c>
      <c r="Q3662">
        <f t="shared" si="462"/>
        <v>0</v>
      </c>
      <c r="R3662">
        <f t="shared" si="463"/>
        <v>1</v>
      </c>
    </row>
    <row r="3663" spans="1:18" x14ac:dyDescent="0.25">
      <c r="A3663" t="str">
        <f>gait_events!B3893</f>
        <v>pp075</v>
      </c>
      <c r="B3663" t="str">
        <f>VLOOKUP(A3663,participants!A:B,2,0)</f>
        <v>M</v>
      </c>
      <c r="C3663">
        <f>VLOOKUP(A3663,participants!A:C,3,0)</f>
        <v>59</v>
      </c>
      <c r="D3663" t="str">
        <f>VLOOKUP(A3663,participants!A:F,6,0)</f>
        <v>PD</v>
      </c>
      <c r="E3663" t="str">
        <f>IF(LEN(SUBSTITUTE(gait_events!C3893,"_run-",""))&lt;&gt;LEN(gait_events!C3893),LEFT(RIGHT(gait_events!C3893,LEN(gait_events!C3893)-19),FIND("_run-",RIGHT(gait_events!C3893,LEN(gait_events!C3893)-19),1)-1),RIGHT(gait_events!C3893,LEN(gait_events!C3893)-19))</f>
        <v>Slow</v>
      </c>
      <c r="F3663" t="str">
        <f>IF(LEN(SUBSTITUTE(gait_events!C3893,"_run-",""))&lt;&gt;LEN(gait_events!C3893),RIGHT(gait_events!C3893,LEN(gait_events!C3893)-FIND("_run-",gait_events!C3893,1)-4),"")</f>
        <v>off</v>
      </c>
      <c r="G3663" t="str">
        <f>gait_events!D3893</f>
        <v>right_shank</v>
      </c>
      <c r="H3663" t="str">
        <f>gait_events!E3893</f>
        <v>FC</v>
      </c>
      <c r="I3663">
        <f>IF(gait_events!F3893&lt;&gt;"",gait_events!F3893,NA())</f>
        <v>1154</v>
      </c>
      <c r="J3663">
        <f>IF(gait_events!G3893&lt;&gt;"",gait_events!G3893,NA())</f>
        <v>1154</v>
      </c>
      <c r="K3663">
        <f t="shared" si="456"/>
        <v>0</v>
      </c>
      <c r="L3663">
        <f t="shared" si="457"/>
        <v>0</v>
      </c>
      <c r="M3663">
        <f t="shared" si="458"/>
        <v>1</v>
      </c>
      <c r="N3663">
        <f t="shared" si="459"/>
        <v>1</v>
      </c>
      <c r="O3663">
        <f t="shared" si="460"/>
        <v>1</v>
      </c>
      <c r="P3663">
        <f t="shared" si="461"/>
        <v>0</v>
      </c>
      <c r="Q3663">
        <f t="shared" si="462"/>
        <v>0</v>
      </c>
      <c r="R3663">
        <f t="shared" si="463"/>
        <v>1</v>
      </c>
    </row>
    <row r="3664" spans="1:18" x14ac:dyDescent="0.25">
      <c r="A3664" t="str">
        <f>gait_events!B3894</f>
        <v>pp075</v>
      </c>
      <c r="B3664" t="str">
        <f>VLOOKUP(A3664,participants!A:B,2,0)</f>
        <v>M</v>
      </c>
      <c r="C3664">
        <f>VLOOKUP(A3664,participants!A:C,3,0)</f>
        <v>59</v>
      </c>
      <c r="D3664" t="str">
        <f>VLOOKUP(A3664,participants!A:F,6,0)</f>
        <v>PD</v>
      </c>
      <c r="E3664" t="str">
        <f>IF(LEN(SUBSTITUTE(gait_events!C3894,"_run-",""))&lt;&gt;LEN(gait_events!C3894),LEFT(RIGHT(gait_events!C3894,LEN(gait_events!C3894)-19),FIND("_run-",RIGHT(gait_events!C3894,LEN(gait_events!C3894)-19),1)-1),RIGHT(gait_events!C3894,LEN(gait_events!C3894)-19))</f>
        <v>Slow</v>
      </c>
      <c r="F3664" t="str">
        <f>IF(LEN(SUBSTITUTE(gait_events!C3894,"_run-",""))&lt;&gt;LEN(gait_events!C3894),RIGHT(gait_events!C3894,LEN(gait_events!C3894)-FIND("_run-",gait_events!C3894,1)-4),"")</f>
        <v>on</v>
      </c>
      <c r="G3664" t="str">
        <f>gait_events!D3894</f>
        <v>left_ankle</v>
      </c>
      <c r="H3664" t="str">
        <f>gait_events!E3894</f>
        <v>IC</v>
      </c>
      <c r="I3664">
        <f>IF(gait_events!F3894&lt;&gt;"",gait_events!F3894,NA())</f>
        <v>142</v>
      </c>
      <c r="J3664">
        <f>IF(gait_events!G3894&lt;&gt;"",gait_events!G3894,NA())</f>
        <v>140</v>
      </c>
      <c r="K3664">
        <f t="shared" si="456"/>
        <v>2</v>
      </c>
      <c r="L3664">
        <f t="shared" si="457"/>
        <v>10</v>
      </c>
      <c r="M3664">
        <f t="shared" si="458"/>
        <v>1</v>
      </c>
      <c r="N3664">
        <f t="shared" si="459"/>
        <v>1</v>
      </c>
      <c r="O3664">
        <f t="shared" si="460"/>
        <v>1</v>
      </c>
      <c r="P3664">
        <f t="shared" si="461"/>
        <v>0</v>
      </c>
      <c r="Q3664">
        <f t="shared" si="462"/>
        <v>0</v>
      </c>
      <c r="R3664">
        <f t="shared" si="463"/>
        <v>1</v>
      </c>
    </row>
    <row r="3665" spans="1:18" x14ac:dyDescent="0.25">
      <c r="A3665" t="str">
        <f>gait_events!B3895</f>
        <v>pp075</v>
      </c>
      <c r="B3665" t="str">
        <f>VLOOKUP(A3665,participants!A:B,2,0)</f>
        <v>M</v>
      </c>
      <c r="C3665">
        <f>VLOOKUP(A3665,participants!A:C,3,0)</f>
        <v>59</v>
      </c>
      <c r="D3665" t="str">
        <f>VLOOKUP(A3665,participants!A:F,6,0)</f>
        <v>PD</v>
      </c>
      <c r="E3665" t="str">
        <f>IF(LEN(SUBSTITUTE(gait_events!C3895,"_run-",""))&lt;&gt;LEN(gait_events!C3895),LEFT(RIGHT(gait_events!C3895,LEN(gait_events!C3895)-19),FIND("_run-",RIGHT(gait_events!C3895,LEN(gait_events!C3895)-19),1)-1),RIGHT(gait_events!C3895,LEN(gait_events!C3895)-19))</f>
        <v>Slow</v>
      </c>
      <c r="F3665" t="str">
        <f>IF(LEN(SUBSTITUTE(gait_events!C3895,"_run-",""))&lt;&gt;LEN(gait_events!C3895),RIGHT(gait_events!C3895,LEN(gait_events!C3895)-FIND("_run-",gait_events!C3895,1)-4),"")</f>
        <v>on</v>
      </c>
      <c r="G3665" t="str">
        <f>gait_events!D3895</f>
        <v>left_ankle</v>
      </c>
      <c r="H3665" t="str">
        <f>gait_events!E3895</f>
        <v>IC</v>
      </c>
      <c r="I3665">
        <f>IF(gait_events!F3895&lt;&gt;"",gait_events!F3895,NA())</f>
        <v>370</v>
      </c>
      <c r="J3665">
        <f>IF(gait_events!G3895&lt;&gt;"",gait_events!G3895,NA())</f>
        <v>370</v>
      </c>
      <c r="K3665">
        <f t="shared" si="456"/>
        <v>0</v>
      </c>
      <c r="L3665">
        <f t="shared" si="457"/>
        <v>0</v>
      </c>
      <c r="M3665">
        <f t="shared" si="458"/>
        <v>1</v>
      </c>
      <c r="N3665">
        <f t="shared" si="459"/>
        <v>1</v>
      </c>
      <c r="O3665">
        <f t="shared" si="460"/>
        <v>1</v>
      </c>
      <c r="P3665">
        <f t="shared" si="461"/>
        <v>0</v>
      </c>
      <c r="Q3665">
        <f t="shared" si="462"/>
        <v>0</v>
      </c>
      <c r="R3665">
        <f t="shared" si="463"/>
        <v>1</v>
      </c>
    </row>
    <row r="3666" spans="1:18" x14ac:dyDescent="0.25">
      <c r="A3666" t="str">
        <f>gait_events!B3896</f>
        <v>pp075</v>
      </c>
      <c r="B3666" t="str">
        <f>VLOOKUP(A3666,participants!A:B,2,0)</f>
        <v>M</v>
      </c>
      <c r="C3666">
        <f>VLOOKUP(A3666,participants!A:C,3,0)</f>
        <v>59</v>
      </c>
      <c r="D3666" t="str">
        <f>VLOOKUP(A3666,participants!A:F,6,0)</f>
        <v>PD</v>
      </c>
      <c r="E3666" t="str">
        <f>IF(LEN(SUBSTITUTE(gait_events!C3896,"_run-",""))&lt;&gt;LEN(gait_events!C3896),LEFT(RIGHT(gait_events!C3896,LEN(gait_events!C3896)-19),FIND("_run-",RIGHT(gait_events!C3896,LEN(gait_events!C3896)-19),1)-1),RIGHT(gait_events!C3896,LEN(gait_events!C3896)-19))</f>
        <v>Slow</v>
      </c>
      <c r="F3666" t="str">
        <f>IF(LEN(SUBSTITUTE(gait_events!C3896,"_run-",""))&lt;&gt;LEN(gait_events!C3896),RIGHT(gait_events!C3896,LEN(gait_events!C3896)-FIND("_run-",gait_events!C3896,1)-4),"")</f>
        <v>on</v>
      </c>
      <c r="G3666" t="str">
        <f>gait_events!D3896</f>
        <v>left_ankle</v>
      </c>
      <c r="H3666" t="str">
        <f>gait_events!E3896</f>
        <v>IC</v>
      </c>
      <c r="I3666">
        <f>IF(gait_events!F3896&lt;&gt;"",gait_events!F3896,NA())</f>
        <v>594</v>
      </c>
      <c r="J3666">
        <f>IF(gait_events!G3896&lt;&gt;"",gait_events!G3896,NA())</f>
        <v>590</v>
      </c>
      <c r="K3666">
        <f t="shared" si="456"/>
        <v>4</v>
      </c>
      <c r="L3666">
        <f t="shared" si="457"/>
        <v>20</v>
      </c>
      <c r="M3666">
        <f t="shared" si="458"/>
        <v>1</v>
      </c>
      <c r="N3666">
        <f t="shared" si="459"/>
        <v>1</v>
      </c>
      <c r="O3666">
        <f t="shared" si="460"/>
        <v>1</v>
      </c>
      <c r="P3666">
        <f t="shared" si="461"/>
        <v>0</v>
      </c>
      <c r="Q3666">
        <f t="shared" si="462"/>
        <v>0</v>
      </c>
      <c r="R3666">
        <f t="shared" si="463"/>
        <v>1</v>
      </c>
    </row>
    <row r="3667" spans="1:18" x14ac:dyDescent="0.25">
      <c r="A3667" t="str">
        <f>gait_events!B3897</f>
        <v>pp075</v>
      </c>
      <c r="B3667" t="str">
        <f>VLOOKUP(A3667,participants!A:B,2,0)</f>
        <v>M</v>
      </c>
      <c r="C3667">
        <f>VLOOKUP(A3667,participants!A:C,3,0)</f>
        <v>59</v>
      </c>
      <c r="D3667" t="str">
        <f>VLOOKUP(A3667,participants!A:F,6,0)</f>
        <v>PD</v>
      </c>
      <c r="E3667" t="str">
        <f>IF(LEN(SUBSTITUTE(gait_events!C3897,"_run-",""))&lt;&gt;LEN(gait_events!C3897),LEFT(RIGHT(gait_events!C3897,LEN(gait_events!C3897)-19),FIND("_run-",RIGHT(gait_events!C3897,LEN(gait_events!C3897)-19),1)-1),RIGHT(gait_events!C3897,LEN(gait_events!C3897)-19))</f>
        <v>Slow</v>
      </c>
      <c r="F3667" t="str">
        <f>IF(LEN(SUBSTITUTE(gait_events!C3897,"_run-",""))&lt;&gt;LEN(gait_events!C3897),RIGHT(gait_events!C3897,LEN(gait_events!C3897)-FIND("_run-",gait_events!C3897,1)-4),"")</f>
        <v>on</v>
      </c>
      <c r="G3667" t="str">
        <f>gait_events!D3897</f>
        <v>left_ankle</v>
      </c>
      <c r="H3667" t="str">
        <f>gait_events!E3897</f>
        <v>IC</v>
      </c>
      <c r="I3667">
        <f>IF(gait_events!F3897&lt;&gt;"",gait_events!F3897,NA())</f>
        <v>807</v>
      </c>
      <c r="J3667">
        <f>IF(gait_events!G3897&lt;&gt;"",gait_events!G3897,NA())</f>
        <v>807</v>
      </c>
      <c r="K3667">
        <f t="shared" si="456"/>
        <v>0</v>
      </c>
      <c r="L3667">
        <f t="shared" si="457"/>
        <v>0</v>
      </c>
      <c r="M3667">
        <f t="shared" si="458"/>
        <v>1</v>
      </c>
      <c r="N3667">
        <f t="shared" si="459"/>
        <v>1</v>
      </c>
      <c r="O3667">
        <f t="shared" si="460"/>
        <v>1</v>
      </c>
      <c r="P3667">
        <f t="shared" si="461"/>
        <v>0</v>
      </c>
      <c r="Q3667">
        <f t="shared" si="462"/>
        <v>0</v>
      </c>
      <c r="R3667">
        <f t="shared" si="463"/>
        <v>1</v>
      </c>
    </row>
    <row r="3668" spans="1:18" x14ac:dyDescent="0.25">
      <c r="A3668" t="str">
        <f>gait_events!B3898</f>
        <v>pp075</v>
      </c>
      <c r="B3668" t="str">
        <f>VLOOKUP(A3668,participants!A:B,2,0)</f>
        <v>M</v>
      </c>
      <c r="C3668">
        <f>VLOOKUP(A3668,participants!A:C,3,0)</f>
        <v>59</v>
      </c>
      <c r="D3668" t="str">
        <f>VLOOKUP(A3668,participants!A:F,6,0)</f>
        <v>PD</v>
      </c>
      <c r="E3668" t="str">
        <f>IF(LEN(SUBSTITUTE(gait_events!C3898,"_run-",""))&lt;&gt;LEN(gait_events!C3898),LEFT(RIGHT(gait_events!C3898,LEN(gait_events!C3898)-19),FIND("_run-",RIGHT(gait_events!C3898,LEN(gait_events!C3898)-19),1)-1),RIGHT(gait_events!C3898,LEN(gait_events!C3898)-19))</f>
        <v>Slow</v>
      </c>
      <c r="F3668" t="str">
        <f>IF(LEN(SUBSTITUTE(gait_events!C3898,"_run-",""))&lt;&gt;LEN(gait_events!C3898),RIGHT(gait_events!C3898,LEN(gait_events!C3898)-FIND("_run-",gait_events!C3898,1)-4),"")</f>
        <v>on</v>
      </c>
      <c r="G3668" t="str">
        <f>gait_events!D3898</f>
        <v>left_ankle</v>
      </c>
      <c r="H3668" t="str">
        <f>gait_events!E3898</f>
        <v>IC</v>
      </c>
      <c r="I3668">
        <f>IF(gait_events!F3898&lt;&gt;"",gait_events!F3898,NA())</f>
        <v>1035</v>
      </c>
      <c r="J3668">
        <f>IF(gait_events!G3898&lt;&gt;"",gait_events!G3898,NA())</f>
        <v>1034</v>
      </c>
      <c r="K3668">
        <f t="shared" si="456"/>
        <v>1</v>
      </c>
      <c r="L3668">
        <f t="shared" si="457"/>
        <v>5</v>
      </c>
      <c r="M3668">
        <f t="shared" si="458"/>
        <v>1</v>
      </c>
      <c r="N3668">
        <f t="shared" si="459"/>
        <v>1</v>
      </c>
      <c r="O3668">
        <f t="shared" si="460"/>
        <v>1</v>
      </c>
      <c r="P3668">
        <f t="shared" si="461"/>
        <v>0</v>
      </c>
      <c r="Q3668">
        <f t="shared" si="462"/>
        <v>0</v>
      </c>
      <c r="R3668">
        <f t="shared" si="463"/>
        <v>1</v>
      </c>
    </row>
    <row r="3669" spans="1:18" x14ac:dyDescent="0.25">
      <c r="A3669" t="str">
        <f>gait_events!B3899</f>
        <v>pp075</v>
      </c>
      <c r="B3669" t="str">
        <f>VLOOKUP(A3669,participants!A:B,2,0)</f>
        <v>M</v>
      </c>
      <c r="C3669">
        <f>VLOOKUP(A3669,participants!A:C,3,0)</f>
        <v>59</v>
      </c>
      <c r="D3669" t="str">
        <f>VLOOKUP(A3669,participants!A:F,6,0)</f>
        <v>PD</v>
      </c>
      <c r="E3669" t="str">
        <f>IF(LEN(SUBSTITUTE(gait_events!C3899,"_run-",""))&lt;&gt;LEN(gait_events!C3899),LEFT(RIGHT(gait_events!C3899,LEN(gait_events!C3899)-19),FIND("_run-",RIGHT(gait_events!C3899,LEN(gait_events!C3899)-19),1)-1),RIGHT(gait_events!C3899,LEN(gait_events!C3899)-19))</f>
        <v>Slow</v>
      </c>
      <c r="F3669" t="str">
        <f>IF(LEN(SUBSTITUTE(gait_events!C3899,"_run-",""))&lt;&gt;LEN(gait_events!C3899),RIGHT(gait_events!C3899,LEN(gait_events!C3899)-FIND("_run-",gait_events!C3899,1)-4),"")</f>
        <v>on</v>
      </c>
      <c r="G3669" t="str">
        <f>gait_events!D3899</f>
        <v>left_ankle</v>
      </c>
      <c r="H3669" t="str">
        <f>gait_events!E3899</f>
        <v>FC</v>
      </c>
      <c r="I3669">
        <f>IF(gait_events!F3899&lt;&gt;"",gait_events!F3899,NA())</f>
        <v>58</v>
      </c>
      <c r="J3669">
        <f>IF(gait_events!G3899&lt;&gt;"",gait_events!G3899,NA())</f>
        <v>59</v>
      </c>
      <c r="K3669">
        <f t="shared" si="456"/>
        <v>-1</v>
      </c>
      <c r="L3669">
        <f t="shared" si="457"/>
        <v>-5</v>
      </c>
      <c r="M3669">
        <f t="shared" si="458"/>
        <v>1</v>
      </c>
      <c r="N3669">
        <f t="shared" si="459"/>
        <v>1</v>
      </c>
      <c r="O3669">
        <f t="shared" si="460"/>
        <v>1</v>
      </c>
      <c r="P3669">
        <f t="shared" si="461"/>
        <v>0</v>
      </c>
      <c r="Q3669">
        <f t="shared" si="462"/>
        <v>0</v>
      </c>
      <c r="R3669">
        <f t="shared" si="463"/>
        <v>1</v>
      </c>
    </row>
    <row r="3670" spans="1:18" x14ac:dyDescent="0.25">
      <c r="A3670" t="str">
        <f>gait_events!B3900</f>
        <v>pp075</v>
      </c>
      <c r="B3670" t="str">
        <f>VLOOKUP(A3670,participants!A:B,2,0)</f>
        <v>M</v>
      </c>
      <c r="C3670">
        <f>VLOOKUP(A3670,participants!A:C,3,0)</f>
        <v>59</v>
      </c>
      <c r="D3670" t="str">
        <f>VLOOKUP(A3670,participants!A:F,6,0)</f>
        <v>PD</v>
      </c>
      <c r="E3670" t="str">
        <f>IF(LEN(SUBSTITUTE(gait_events!C3900,"_run-",""))&lt;&gt;LEN(gait_events!C3900),LEFT(RIGHT(gait_events!C3900,LEN(gait_events!C3900)-19),FIND("_run-",RIGHT(gait_events!C3900,LEN(gait_events!C3900)-19),1)-1),RIGHT(gait_events!C3900,LEN(gait_events!C3900)-19))</f>
        <v>Slow</v>
      </c>
      <c r="F3670" t="str">
        <f>IF(LEN(SUBSTITUTE(gait_events!C3900,"_run-",""))&lt;&gt;LEN(gait_events!C3900),RIGHT(gait_events!C3900,LEN(gait_events!C3900)-FIND("_run-",gait_events!C3900,1)-4),"")</f>
        <v>on</v>
      </c>
      <c r="G3670" t="str">
        <f>gait_events!D3900</f>
        <v>left_ankle</v>
      </c>
      <c r="H3670" t="str">
        <f>gait_events!E3900</f>
        <v>FC</v>
      </c>
      <c r="I3670">
        <f>IF(gait_events!F3900&lt;&gt;"",gait_events!F3900,NA())</f>
        <v>292</v>
      </c>
      <c r="J3670">
        <f>IF(gait_events!G3900&lt;&gt;"",gait_events!G3900,NA())</f>
        <v>292</v>
      </c>
      <c r="K3670">
        <f t="shared" si="456"/>
        <v>0</v>
      </c>
      <c r="L3670">
        <f t="shared" si="457"/>
        <v>0</v>
      </c>
      <c r="M3670">
        <f t="shared" si="458"/>
        <v>1</v>
      </c>
      <c r="N3670">
        <f t="shared" si="459"/>
        <v>1</v>
      </c>
      <c r="O3670">
        <f t="shared" si="460"/>
        <v>1</v>
      </c>
      <c r="P3670">
        <f t="shared" si="461"/>
        <v>0</v>
      </c>
      <c r="Q3670">
        <f t="shared" si="462"/>
        <v>0</v>
      </c>
      <c r="R3670">
        <f t="shared" si="463"/>
        <v>1</v>
      </c>
    </row>
    <row r="3671" spans="1:18" x14ac:dyDescent="0.25">
      <c r="A3671" t="str">
        <f>gait_events!B3901</f>
        <v>pp075</v>
      </c>
      <c r="B3671" t="str">
        <f>VLOOKUP(A3671,participants!A:B,2,0)</f>
        <v>M</v>
      </c>
      <c r="C3671">
        <f>VLOOKUP(A3671,participants!A:C,3,0)</f>
        <v>59</v>
      </c>
      <c r="D3671" t="str">
        <f>VLOOKUP(A3671,participants!A:F,6,0)</f>
        <v>PD</v>
      </c>
      <c r="E3671" t="str">
        <f>IF(LEN(SUBSTITUTE(gait_events!C3901,"_run-",""))&lt;&gt;LEN(gait_events!C3901),LEFT(RIGHT(gait_events!C3901,LEN(gait_events!C3901)-19),FIND("_run-",RIGHT(gait_events!C3901,LEN(gait_events!C3901)-19),1)-1),RIGHT(gait_events!C3901,LEN(gait_events!C3901)-19))</f>
        <v>Slow</v>
      </c>
      <c r="F3671" t="str">
        <f>IF(LEN(SUBSTITUTE(gait_events!C3901,"_run-",""))&lt;&gt;LEN(gait_events!C3901),RIGHT(gait_events!C3901,LEN(gait_events!C3901)-FIND("_run-",gait_events!C3901,1)-4),"")</f>
        <v>on</v>
      </c>
      <c r="G3671" t="str">
        <f>gait_events!D3901</f>
        <v>left_ankle</v>
      </c>
      <c r="H3671" t="str">
        <f>gait_events!E3901</f>
        <v>FC</v>
      </c>
      <c r="I3671">
        <f>IF(gait_events!F3901&lt;&gt;"",gait_events!F3901,NA())</f>
        <v>513</v>
      </c>
      <c r="J3671">
        <f>IF(gait_events!G3901&lt;&gt;"",gait_events!G3901,NA())</f>
        <v>513</v>
      </c>
      <c r="K3671">
        <f t="shared" si="456"/>
        <v>0</v>
      </c>
      <c r="L3671">
        <f t="shared" si="457"/>
        <v>0</v>
      </c>
      <c r="M3671">
        <f t="shared" si="458"/>
        <v>1</v>
      </c>
      <c r="N3671">
        <f t="shared" si="459"/>
        <v>1</v>
      </c>
      <c r="O3671">
        <f t="shared" si="460"/>
        <v>1</v>
      </c>
      <c r="P3671">
        <f t="shared" si="461"/>
        <v>0</v>
      </c>
      <c r="Q3671">
        <f t="shared" si="462"/>
        <v>0</v>
      </c>
      <c r="R3671">
        <f t="shared" si="463"/>
        <v>1</v>
      </c>
    </row>
    <row r="3672" spans="1:18" x14ac:dyDescent="0.25">
      <c r="A3672" t="str">
        <f>gait_events!B3902</f>
        <v>pp075</v>
      </c>
      <c r="B3672" t="str">
        <f>VLOOKUP(A3672,participants!A:B,2,0)</f>
        <v>M</v>
      </c>
      <c r="C3672">
        <f>VLOOKUP(A3672,participants!A:C,3,0)</f>
        <v>59</v>
      </c>
      <c r="D3672" t="str">
        <f>VLOOKUP(A3672,participants!A:F,6,0)</f>
        <v>PD</v>
      </c>
      <c r="E3672" t="str">
        <f>IF(LEN(SUBSTITUTE(gait_events!C3902,"_run-",""))&lt;&gt;LEN(gait_events!C3902),LEFT(RIGHT(gait_events!C3902,LEN(gait_events!C3902)-19),FIND("_run-",RIGHT(gait_events!C3902,LEN(gait_events!C3902)-19),1)-1),RIGHT(gait_events!C3902,LEN(gait_events!C3902)-19))</f>
        <v>Slow</v>
      </c>
      <c r="F3672" t="str">
        <f>IF(LEN(SUBSTITUTE(gait_events!C3902,"_run-",""))&lt;&gt;LEN(gait_events!C3902),RIGHT(gait_events!C3902,LEN(gait_events!C3902)-FIND("_run-",gait_events!C3902,1)-4),"")</f>
        <v>on</v>
      </c>
      <c r="G3672" t="str">
        <f>gait_events!D3902</f>
        <v>left_ankle</v>
      </c>
      <c r="H3672" t="str">
        <f>gait_events!E3902</f>
        <v>FC</v>
      </c>
      <c r="I3672">
        <f>IF(gait_events!F3902&lt;&gt;"",gait_events!F3902,NA())</f>
        <v>735</v>
      </c>
      <c r="J3672">
        <f>IF(gait_events!G3902&lt;&gt;"",gait_events!G3902,NA())</f>
        <v>735</v>
      </c>
      <c r="K3672">
        <f t="shared" si="456"/>
        <v>0</v>
      </c>
      <c r="L3672">
        <f t="shared" si="457"/>
        <v>0</v>
      </c>
      <c r="M3672">
        <f t="shared" si="458"/>
        <v>1</v>
      </c>
      <c r="N3672">
        <f t="shared" si="459"/>
        <v>1</v>
      </c>
      <c r="O3672">
        <f t="shared" si="460"/>
        <v>1</v>
      </c>
      <c r="P3672">
        <f t="shared" si="461"/>
        <v>0</v>
      </c>
      <c r="Q3672">
        <f t="shared" si="462"/>
        <v>0</v>
      </c>
      <c r="R3672">
        <f t="shared" si="463"/>
        <v>1</v>
      </c>
    </row>
    <row r="3673" spans="1:18" x14ac:dyDescent="0.25">
      <c r="A3673" t="str">
        <f>gait_events!B3903</f>
        <v>pp075</v>
      </c>
      <c r="B3673" t="str">
        <f>VLOOKUP(A3673,participants!A:B,2,0)</f>
        <v>M</v>
      </c>
      <c r="C3673">
        <f>VLOOKUP(A3673,participants!A:C,3,0)</f>
        <v>59</v>
      </c>
      <c r="D3673" t="str">
        <f>VLOOKUP(A3673,participants!A:F,6,0)</f>
        <v>PD</v>
      </c>
      <c r="E3673" t="str">
        <f>IF(LEN(SUBSTITUTE(gait_events!C3903,"_run-",""))&lt;&gt;LEN(gait_events!C3903),LEFT(RIGHT(gait_events!C3903,LEN(gait_events!C3903)-19),FIND("_run-",RIGHT(gait_events!C3903,LEN(gait_events!C3903)-19),1)-1),RIGHT(gait_events!C3903,LEN(gait_events!C3903)-19))</f>
        <v>Slow</v>
      </c>
      <c r="F3673" t="str">
        <f>IF(LEN(SUBSTITUTE(gait_events!C3903,"_run-",""))&lt;&gt;LEN(gait_events!C3903),RIGHT(gait_events!C3903,LEN(gait_events!C3903)-FIND("_run-",gait_events!C3903,1)-4),"")</f>
        <v>on</v>
      </c>
      <c r="G3673" t="str">
        <f>gait_events!D3903</f>
        <v>left_ankle</v>
      </c>
      <c r="H3673" t="str">
        <f>gait_events!E3903</f>
        <v>FC</v>
      </c>
      <c r="I3673">
        <f>IF(gait_events!F3903&lt;&gt;"",gait_events!F3903,NA())</f>
        <v>956</v>
      </c>
      <c r="J3673">
        <f>IF(gait_events!G3903&lt;&gt;"",gait_events!G3903,NA())</f>
        <v>957</v>
      </c>
      <c r="K3673">
        <f t="shared" si="456"/>
        <v>-1</v>
      </c>
      <c r="L3673">
        <f t="shared" si="457"/>
        <v>-5</v>
      </c>
      <c r="M3673">
        <f t="shared" si="458"/>
        <v>1</v>
      </c>
      <c r="N3673">
        <f t="shared" si="459"/>
        <v>1</v>
      </c>
      <c r="O3673">
        <f t="shared" si="460"/>
        <v>1</v>
      </c>
      <c r="P3673">
        <f t="shared" si="461"/>
        <v>0</v>
      </c>
      <c r="Q3673">
        <f t="shared" si="462"/>
        <v>0</v>
      </c>
      <c r="R3673">
        <f t="shared" si="463"/>
        <v>1</v>
      </c>
    </row>
    <row r="3674" spans="1:18" x14ac:dyDescent="0.25">
      <c r="A3674" t="str">
        <f>gait_events!B3904</f>
        <v>pp075</v>
      </c>
      <c r="B3674" t="str">
        <f>VLOOKUP(A3674,participants!A:B,2,0)</f>
        <v>M</v>
      </c>
      <c r="C3674">
        <f>VLOOKUP(A3674,participants!A:C,3,0)</f>
        <v>59</v>
      </c>
      <c r="D3674" t="str">
        <f>VLOOKUP(A3674,participants!A:F,6,0)</f>
        <v>PD</v>
      </c>
      <c r="E3674" t="str">
        <f>IF(LEN(SUBSTITUTE(gait_events!C3904,"_run-",""))&lt;&gt;LEN(gait_events!C3904),LEFT(RIGHT(gait_events!C3904,LEN(gait_events!C3904)-19),FIND("_run-",RIGHT(gait_events!C3904,LEN(gait_events!C3904)-19),1)-1),RIGHT(gait_events!C3904,LEN(gait_events!C3904)-19))</f>
        <v>Slow</v>
      </c>
      <c r="F3674" t="str">
        <f>IF(LEN(SUBSTITUTE(gait_events!C3904,"_run-",""))&lt;&gt;LEN(gait_events!C3904),RIGHT(gait_events!C3904,LEN(gait_events!C3904)-FIND("_run-",gait_events!C3904,1)-4),"")</f>
        <v>on</v>
      </c>
      <c r="G3674" t="str">
        <f>gait_events!D3904</f>
        <v>left_ankle</v>
      </c>
      <c r="H3674" t="str">
        <f>gait_events!E3904</f>
        <v>FC</v>
      </c>
      <c r="I3674">
        <f>IF(gait_events!F3904&lt;&gt;"",gait_events!F3904,NA())</f>
        <v>1190</v>
      </c>
      <c r="J3674">
        <f>IF(gait_events!G3904&lt;&gt;"",gait_events!G3904,NA())</f>
        <v>1190</v>
      </c>
      <c r="K3674">
        <f t="shared" si="456"/>
        <v>0</v>
      </c>
      <c r="L3674">
        <f t="shared" si="457"/>
        <v>0</v>
      </c>
      <c r="M3674">
        <f t="shared" si="458"/>
        <v>1</v>
      </c>
      <c r="N3674">
        <f t="shared" si="459"/>
        <v>1</v>
      </c>
      <c r="O3674">
        <f t="shared" si="460"/>
        <v>1</v>
      </c>
      <c r="P3674">
        <f t="shared" si="461"/>
        <v>0</v>
      </c>
      <c r="Q3674">
        <f t="shared" si="462"/>
        <v>0</v>
      </c>
      <c r="R3674">
        <f t="shared" si="463"/>
        <v>1</v>
      </c>
    </row>
    <row r="3675" spans="1:18" x14ac:dyDescent="0.25">
      <c r="A3675" t="str">
        <f>gait_events!B3905</f>
        <v>pp075</v>
      </c>
      <c r="B3675" t="str">
        <f>VLOOKUP(A3675,participants!A:B,2,0)</f>
        <v>M</v>
      </c>
      <c r="C3675">
        <f>VLOOKUP(A3675,participants!A:C,3,0)</f>
        <v>59</v>
      </c>
      <c r="D3675" t="str">
        <f>VLOOKUP(A3675,participants!A:F,6,0)</f>
        <v>PD</v>
      </c>
      <c r="E3675" t="str">
        <f>IF(LEN(SUBSTITUTE(gait_events!C3905,"_run-",""))&lt;&gt;LEN(gait_events!C3905),LEFT(RIGHT(gait_events!C3905,LEN(gait_events!C3905)-19),FIND("_run-",RIGHT(gait_events!C3905,LEN(gait_events!C3905)-19),1)-1),RIGHT(gait_events!C3905,LEN(gait_events!C3905)-19))</f>
        <v>Slow</v>
      </c>
      <c r="F3675" t="str">
        <f>IF(LEN(SUBSTITUTE(gait_events!C3905,"_run-",""))&lt;&gt;LEN(gait_events!C3905),RIGHT(gait_events!C3905,LEN(gait_events!C3905)-FIND("_run-",gait_events!C3905,1)-4),"")</f>
        <v>on</v>
      </c>
      <c r="G3675" t="str">
        <f>gait_events!D3905</f>
        <v>right_ankle</v>
      </c>
      <c r="H3675" t="str">
        <f>gait_events!E3905</f>
        <v>IC</v>
      </c>
      <c r="I3675">
        <f>IF(gait_events!F3905&lt;&gt;"",gait_events!F3905,NA())</f>
        <v>23</v>
      </c>
      <c r="J3675">
        <f>IF(gait_events!G3905&lt;&gt;"",gait_events!G3905,NA())</f>
        <v>28</v>
      </c>
      <c r="K3675">
        <f t="shared" si="456"/>
        <v>-5</v>
      </c>
      <c r="L3675">
        <f t="shared" si="457"/>
        <v>-25</v>
      </c>
      <c r="M3675">
        <f t="shared" si="458"/>
        <v>1</v>
      </c>
      <c r="N3675">
        <f t="shared" si="459"/>
        <v>1</v>
      </c>
      <c r="O3675">
        <f t="shared" si="460"/>
        <v>1</v>
      </c>
      <c r="P3675">
        <f t="shared" si="461"/>
        <v>0</v>
      </c>
      <c r="Q3675">
        <f t="shared" si="462"/>
        <v>0</v>
      </c>
      <c r="R3675">
        <f t="shared" si="463"/>
        <v>1</v>
      </c>
    </row>
    <row r="3676" spans="1:18" x14ac:dyDescent="0.25">
      <c r="A3676" t="str">
        <f>gait_events!B3906</f>
        <v>pp075</v>
      </c>
      <c r="B3676" t="str">
        <f>VLOOKUP(A3676,participants!A:B,2,0)</f>
        <v>M</v>
      </c>
      <c r="C3676">
        <f>VLOOKUP(A3676,participants!A:C,3,0)</f>
        <v>59</v>
      </c>
      <c r="D3676" t="str">
        <f>VLOOKUP(A3676,participants!A:F,6,0)</f>
        <v>PD</v>
      </c>
      <c r="E3676" t="str">
        <f>IF(LEN(SUBSTITUTE(gait_events!C3906,"_run-",""))&lt;&gt;LEN(gait_events!C3906),LEFT(RIGHT(gait_events!C3906,LEN(gait_events!C3906)-19),FIND("_run-",RIGHT(gait_events!C3906,LEN(gait_events!C3906)-19),1)-1),RIGHT(gait_events!C3906,LEN(gait_events!C3906)-19))</f>
        <v>Slow</v>
      </c>
      <c r="F3676" t="str">
        <f>IF(LEN(SUBSTITUTE(gait_events!C3906,"_run-",""))&lt;&gt;LEN(gait_events!C3906),RIGHT(gait_events!C3906,LEN(gait_events!C3906)-FIND("_run-",gait_events!C3906,1)-4),"")</f>
        <v>on</v>
      </c>
      <c r="G3676" t="str">
        <f>gait_events!D3906</f>
        <v>right_ankle</v>
      </c>
      <c r="H3676" t="str">
        <f>gait_events!E3906</f>
        <v>IC</v>
      </c>
      <c r="I3676">
        <f>IF(gait_events!F3906&lt;&gt;"",gait_events!F3906,NA())</f>
        <v>258</v>
      </c>
      <c r="J3676">
        <f>IF(gait_events!G3906&lt;&gt;"",gait_events!G3906,NA())</f>
        <v>259</v>
      </c>
      <c r="K3676">
        <f t="shared" si="456"/>
        <v>-1</v>
      </c>
      <c r="L3676">
        <f t="shared" si="457"/>
        <v>-5</v>
      </c>
      <c r="M3676">
        <f t="shared" si="458"/>
        <v>1</v>
      </c>
      <c r="N3676">
        <f t="shared" si="459"/>
        <v>1</v>
      </c>
      <c r="O3676">
        <f t="shared" si="460"/>
        <v>1</v>
      </c>
      <c r="P3676">
        <f t="shared" si="461"/>
        <v>0</v>
      </c>
      <c r="Q3676">
        <f t="shared" si="462"/>
        <v>0</v>
      </c>
      <c r="R3676">
        <f t="shared" si="463"/>
        <v>1</v>
      </c>
    </row>
    <row r="3677" spans="1:18" x14ac:dyDescent="0.25">
      <c r="A3677" t="str">
        <f>gait_events!B3907</f>
        <v>pp075</v>
      </c>
      <c r="B3677" t="str">
        <f>VLOOKUP(A3677,participants!A:B,2,0)</f>
        <v>M</v>
      </c>
      <c r="C3677">
        <f>VLOOKUP(A3677,participants!A:C,3,0)</f>
        <v>59</v>
      </c>
      <c r="D3677" t="str">
        <f>VLOOKUP(A3677,participants!A:F,6,0)</f>
        <v>PD</v>
      </c>
      <c r="E3677" t="str">
        <f>IF(LEN(SUBSTITUTE(gait_events!C3907,"_run-",""))&lt;&gt;LEN(gait_events!C3907),LEFT(RIGHT(gait_events!C3907,LEN(gait_events!C3907)-19),FIND("_run-",RIGHT(gait_events!C3907,LEN(gait_events!C3907)-19),1)-1),RIGHT(gait_events!C3907,LEN(gait_events!C3907)-19))</f>
        <v>Slow</v>
      </c>
      <c r="F3677" t="str">
        <f>IF(LEN(SUBSTITUTE(gait_events!C3907,"_run-",""))&lt;&gt;LEN(gait_events!C3907),RIGHT(gait_events!C3907,LEN(gait_events!C3907)-FIND("_run-",gait_events!C3907,1)-4),"")</f>
        <v>on</v>
      </c>
      <c r="G3677" t="str">
        <f>gait_events!D3907</f>
        <v>right_ankle</v>
      </c>
      <c r="H3677" t="str">
        <f>gait_events!E3907</f>
        <v>IC</v>
      </c>
      <c r="I3677">
        <f>IF(gait_events!F3907&lt;&gt;"",gait_events!F3907,NA())</f>
        <v>484</v>
      </c>
      <c r="J3677">
        <f>IF(gait_events!G3907&lt;&gt;"",gait_events!G3907,NA())</f>
        <v>484</v>
      </c>
      <c r="K3677">
        <f t="shared" si="456"/>
        <v>0</v>
      </c>
      <c r="L3677">
        <f t="shared" si="457"/>
        <v>0</v>
      </c>
      <c r="M3677">
        <f t="shared" si="458"/>
        <v>1</v>
      </c>
      <c r="N3677">
        <f t="shared" si="459"/>
        <v>1</v>
      </c>
      <c r="O3677">
        <f t="shared" si="460"/>
        <v>1</v>
      </c>
      <c r="P3677">
        <f t="shared" si="461"/>
        <v>0</v>
      </c>
      <c r="Q3677">
        <f t="shared" si="462"/>
        <v>0</v>
      </c>
      <c r="R3677">
        <f t="shared" si="463"/>
        <v>1</v>
      </c>
    </row>
    <row r="3678" spans="1:18" x14ac:dyDescent="0.25">
      <c r="A3678" t="str">
        <f>gait_events!B3908</f>
        <v>pp075</v>
      </c>
      <c r="B3678" t="str">
        <f>VLOOKUP(A3678,participants!A:B,2,0)</f>
        <v>M</v>
      </c>
      <c r="C3678">
        <f>VLOOKUP(A3678,participants!A:C,3,0)</f>
        <v>59</v>
      </c>
      <c r="D3678" t="str">
        <f>VLOOKUP(A3678,participants!A:F,6,0)</f>
        <v>PD</v>
      </c>
      <c r="E3678" t="str">
        <f>IF(LEN(SUBSTITUTE(gait_events!C3908,"_run-",""))&lt;&gt;LEN(gait_events!C3908),LEFT(RIGHT(gait_events!C3908,LEN(gait_events!C3908)-19),FIND("_run-",RIGHT(gait_events!C3908,LEN(gait_events!C3908)-19),1)-1),RIGHT(gait_events!C3908,LEN(gait_events!C3908)-19))</f>
        <v>Slow</v>
      </c>
      <c r="F3678" t="str">
        <f>IF(LEN(SUBSTITUTE(gait_events!C3908,"_run-",""))&lt;&gt;LEN(gait_events!C3908),RIGHT(gait_events!C3908,LEN(gait_events!C3908)-FIND("_run-",gait_events!C3908,1)-4),"")</f>
        <v>on</v>
      </c>
      <c r="G3678" t="str">
        <f>gait_events!D3908</f>
        <v>right_ankle</v>
      </c>
      <c r="H3678" t="str">
        <f>gait_events!E3908</f>
        <v>IC</v>
      </c>
      <c r="I3678">
        <f>IF(gait_events!F3908&lt;&gt;"",gait_events!F3908,NA())</f>
        <v>701</v>
      </c>
      <c r="J3678">
        <f>IF(gait_events!G3908&lt;&gt;"",gait_events!G3908,NA())</f>
        <v>703</v>
      </c>
      <c r="K3678">
        <f t="shared" si="456"/>
        <v>-2</v>
      </c>
      <c r="L3678">
        <f t="shared" si="457"/>
        <v>-10</v>
      </c>
      <c r="M3678">
        <f t="shared" si="458"/>
        <v>1</v>
      </c>
      <c r="N3678">
        <f t="shared" si="459"/>
        <v>1</v>
      </c>
      <c r="O3678">
        <f t="shared" si="460"/>
        <v>1</v>
      </c>
      <c r="P3678">
        <f t="shared" si="461"/>
        <v>0</v>
      </c>
      <c r="Q3678">
        <f t="shared" si="462"/>
        <v>0</v>
      </c>
      <c r="R3678">
        <f t="shared" si="463"/>
        <v>1</v>
      </c>
    </row>
    <row r="3679" spans="1:18" x14ac:dyDescent="0.25">
      <c r="A3679" t="str">
        <f>gait_events!B3909</f>
        <v>pp075</v>
      </c>
      <c r="B3679" t="str">
        <f>VLOOKUP(A3679,participants!A:B,2,0)</f>
        <v>M</v>
      </c>
      <c r="C3679">
        <f>VLOOKUP(A3679,participants!A:C,3,0)</f>
        <v>59</v>
      </c>
      <c r="D3679" t="str">
        <f>VLOOKUP(A3679,participants!A:F,6,0)</f>
        <v>PD</v>
      </c>
      <c r="E3679" t="str">
        <f>IF(LEN(SUBSTITUTE(gait_events!C3909,"_run-",""))&lt;&gt;LEN(gait_events!C3909),LEFT(RIGHT(gait_events!C3909,LEN(gait_events!C3909)-19),FIND("_run-",RIGHT(gait_events!C3909,LEN(gait_events!C3909)-19),1)-1),RIGHT(gait_events!C3909,LEN(gait_events!C3909)-19))</f>
        <v>Slow</v>
      </c>
      <c r="F3679" t="str">
        <f>IF(LEN(SUBSTITUTE(gait_events!C3909,"_run-",""))&lt;&gt;LEN(gait_events!C3909),RIGHT(gait_events!C3909,LEN(gait_events!C3909)-FIND("_run-",gait_events!C3909,1)-4),"")</f>
        <v>on</v>
      </c>
      <c r="G3679" t="str">
        <f>gait_events!D3909</f>
        <v>right_ankle</v>
      </c>
      <c r="H3679" t="str">
        <f>gait_events!E3909</f>
        <v>IC</v>
      </c>
      <c r="I3679">
        <f>IF(gait_events!F3909&lt;&gt;"",gait_events!F3909,NA())</f>
        <v>925</v>
      </c>
      <c r="J3679">
        <f>IF(gait_events!G3909&lt;&gt;"",gait_events!G3909,NA())</f>
        <v>925</v>
      </c>
      <c r="K3679">
        <f t="shared" si="456"/>
        <v>0</v>
      </c>
      <c r="L3679">
        <f t="shared" si="457"/>
        <v>0</v>
      </c>
      <c r="M3679">
        <f t="shared" si="458"/>
        <v>1</v>
      </c>
      <c r="N3679">
        <f t="shared" si="459"/>
        <v>1</v>
      </c>
      <c r="O3679">
        <f t="shared" si="460"/>
        <v>1</v>
      </c>
      <c r="P3679">
        <f t="shared" si="461"/>
        <v>0</v>
      </c>
      <c r="Q3679">
        <f t="shared" si="462"/>
        <v>0</v>
      </c>
      <c r="R3679">
        <f t="shared" si="463"/>
        <v>1</v>
      </c>
    </row>
    <row r="3680" spans="1:18" x14ac:dyDescent="0.25">
      <c r="A3680" t="str">
        <f>gait_events!B3910</f>
        <v>pp075</v>
      </c>
      <c r="B3680" t="str">
        <f>VLOOKUP(A3680,participants!A:B,2,0)</f>
        <v>M</v>
      </c>
      <c r="C3680">
        <f>VLOOKUP(A3680,participants!A:C,3,0)</f>
        <v>59</v>
      </c>
      <c r="D3680" t="str">
        <f>VLOOKUP(A3680,participants!A:F,6,0)</f>
        <v>PD</v>
      </c>
      <c r="E3680" t="str">
        <f>IF(LEN(SUBSTITUTE(gait_events!C3910,"_run-",""))&lt;&gt;LEN(gait_events!C3910),LEFT(RIGHT(gait_events!C3910,LEN(gait_events!C3910)-19),FIND("_run-",RIGHT(gait_events!C3910,LEN(gait_events!C3910)-19),1)-1),RIGHT(gait_events!C3910,LEN(gait_events!C3910)-19))</f>
        <v>Slow</v>
      </c>
      <c r="F3680" t="str">
        <f>IF(LEN(SUBSTITUTE(gait_events!C3910,"_run-",""))&lt;&gt;LEN(gait_events!C3910),RIGHT(gait_events!C3910,LEN(gait_events!C3910)-FIND("_run-",gait_events!C3910,1)-4),"")</f>
        <v>on</v>
      </c>
      <c r="G3680" t="str">
        <f>gait_events!D3910</f>
        <v>right_ankle</v>
      </c>
      <c r="H3680" t="str">
        <f>gait_events!E3910</f>
        <v>IC</v>
      </c>
      <c r="I3680">
        <f>IF(gait_events!F3910&lt;&gt;"",gait_events!F3910,NA())</f>
        <v>1152</v>
      </c>
      <c r="J3680">
        <f>IF(gait_events!G3910&lt;&gt;"",gait_events!G3910,NA())</f>
        <v>1154</v>
      </c>
      <c r="K3680">
        <f t="shared" si="456"/>
        <v>-2</v>
      </c>
      <c r="L3680">
        <f t="shared" si="457"/>
        <v>-10</v>
      </c>
      <c r="M3680">
        <f t="shared" si="458"/>
        <v>1</v>
      </c>
      <c r="N3680">
        <f t="shared" si="459"/>
        <v>1</v>
      </c>
      <c r="O3680">
        <f t="shared" si="460"/>
        <v>1</v>
      </c>
      <c r="P3680">
        <f t="shared" si="461"/>
        <v>0</v>
      </c>
      <c r="Q3680">
        <f t="shared" si="462"/>
        <v>0</v>
      </c>
      <c r="R3680">
        <f t="shared" si="463"/>
        <v>1</v>
      </c>
    </row>
    <row r="3681" spans="1:18" x14ac:dyDescent="0.25">
      <c r="A3681" t="str">
        <f>gait_events!B3911</f>
        <v>pp075</v>
      </c>
      <c r="B3681" t="str">
        <f>VLOOKUP(A3681,participants!A:B,2,0)</f>
        <v>M</v>
      </c>
      <c r="C3681">
        <f>VLOOKUP(A3681,participants!A:C,3,0)</f>
        <v>59</v>
      </c>
      <c r="D3681" t="str">
        <f>VLOOKUP(A3681,participants!A:F,6,0)</f>
        <v>PD</v>
      </c>
      <c r="E3681" t="str">
        <f>IF(LEN(SUBSTITUTE(gait_events!C3911,"_run-",""))&lt;&gt;LEN(gait_events!C3911),LEFT(RIGHT(gait_events!C3911,LEN(gait_events!C3911)-19),FIND("_run-",RIGHT(gait_events!C3911,LEN(gait_events!C3911)-19),1)-1),RIGHT(gait_events!C3911,LEN(gait_events!C3911)-19))</f>
        <v>Slow</v>
      </c>
      <c r="F3681" t="str">
        <f>IF(LEN(SUBSTITUTE(gait_events!C3911,"_run-",""))&lt;&gt;LEN(gait_events!C3911),RIGHT(gait_events!C3911,LEN(gait_events!C3911)-FIND("_run-",gait_events!C3911,1)-4),"")</f>
        <v>on</v>
      </c>
      <c r="G3681" t="str">
        <f>gait_events!D3911</f>
        <v>right_ankle</v>
      </c>
      <c r="H3681" t="str">
        <f>gait_events!E3911</f>
        <v>FC</v>
      </c>
      <c r="I3681">
        <f>IF(gait_events!F3911&lt;&gt;"",gait_events!F3911,NA())</f>
        <v>177</v>
      </c>
      <c r="J3681">
        <f>IF(gait_events!G3911&lt;&gt;"",gait_events!G3911,NA())</f>
        <v>179</v>
      </c>
      <c r="K3681">
        <f t="shared" si="456"/>
        <v>-2</v>
      </c>
      <c r="L3681">
        <f t="shared" si="457"/>
        <v>-10</v>
      </c>
      <c r="M3681">
        <f t="shared" si="458"/>
        <v>1</v>
      </c>
      <c r="N3681">
        <f t="shared" si="459"/>
        <v>1</v>
      </c>
      <c r="O3681">
        <f t="shared" si="460"/>
        <v>1</v>
      </c>
      <c r="P3681">
        <f t="shared" si="461"/>
        <v>0</v>
      </c>
      <c r="Q3681">
        <f t="shared" si="462"/>
        <v>0</v>
      </c>
      <c r="R3681">
        <f t="shared" si="463"/>
        <v>1</v>
      </c>
    </row>
    <row r="3682" spans="1:18" x14ac:dyDescent="0.25">
      <c r="A3682" t="str">
        <f>gait_events!B3912</f>
        <v>pp075</v>
      </c>
      <c r="B3682" t="str">
        <f>VLOOKUP(A3682,participants!A:B,2,0)</f>
        <v>M</v>
      </c>
      <c r="C3682">
        <f>VLOOKUP(A3682,participants!A:C,3,0)</f>
        <v>59</v>
      </c>
      <c r="D3682" t="str">
        <f>VLOOKUP(A3682,participants!A:F,6,0)</f>
        <v>PD</v>
      </c>
      <c r="E3682" t="str">
        <f>IF(LEN(SUBSTITUTE(gait_events!C3912,"_run-",""))&lt;&gt;LEN(gait_events!C3912),LEFT(RIGHT(gait_events!C3912,LEN(gait_events!C3912)-19),FIND("_run-",RIGHT(gait_events!C3912,LEN(gait_events!C3912)-19),1)-1),RIGHT(gait_events!C3912,LEN(gait_events!C3912)-19))</f>
        <v>Slow</v>
      </c>
      <c r="F3682" t="str">
        <f>IF(LEN(SUBSTITUTE(gait_events!C3912,"_run-",""))&lt;&gt;LEN(gait_events!C3912),RIGHT(gait_events!C3912,LEN(gait_events!C3912)-FIND("_run-",gait_events!C3912,1)-4),"")</f>
        <v>on</v>
      </c>
      <c r="G3682" t="str">
        <f>gait_events!D3912</f>
        <v>right_ankle</v>
      </c>
      <c r="H3682" t="str">
        <f>gait_events!E3912</f>
        <v>FC</v>
      </c>
      <c r="I3682">
        <f>IF(gait_events!F3912&lt;&gt;"",gait_events!F3912,NA())</f>
        <v>404</v>
      </c>
      <c r="J3682">
        <f>IF(gait_events!G3912&lt;&gt;"",gait_events!G3912,NA())</f>
        <v>406</v>
      </c>
      <c r="K3682">
        <f t="shared" si="456"/>
        <v>-2</v>
      </c>
      <c r="L3682">
        <f t="shared" si="457"/>
        <v>-10</v>
      </c>
      <c r="M3682">
        <f t="shared" si="458"/>
        <v>1</v>
      </c>
      <c r="N3682">
        <f t="shared" si="459"/>
        <v>1</v>
      </c>
      <c r="O3682">
        <f t="shared" si="460"/>
        <v>1</v>
      </c>
      <c r="P3682">
        <f t="shared" si="461"/>
        <v>0</v>
      </c>
      <c r="Q3682">
        <f t="shared" si="462"/>
        <v>0</v>
      </c>
      <c r="R3682">
        <f t="shared" si="463"/>
        <v>1</v>
      </c>
    </row>
    <row r="3683" spans="1:18" x14ac:dyDescent="0.25">
      <c r="A3683" t="str">
        <f>gait_events!B3913</f>
        <v>pp075</v>
      </c>
      <c r="B3683" t="str">
        <f>VLOOKUP(A3683,participants!A:B,2,0)</f>
        <v>M</v>
      </c>
      <c r="C3683">
        <f>VLOOKUP(A3683,participants!A:C,3,0)</f>
        <v>59</v>
      </c>
      <c r="D3683" t="str">
        <f>VLOOKUP(A3683,participants!A:F,6,0)</f>
        <v>PD</v>
      </c>
      <c r="E3683" t="str">
        <f>IF(LEN(SUBSTITUTE(gait_events!C3913,"_run-",""))&lt;&gt;LEN(gait_events!C3913),LEFT(RIGHT(gait_events!C3913,LEN(gait_events!C3913)-19),FIND("_run-",RIGHT(gait_events!C3913,LEN(gait_events!C3913)-19),1)-1),RIGHT(gait_events!C3913,LEN(gait_events!C3913)-19))</f>
        <v>Slow</v>
      </c>
      <c r="F3683" t="str">
        <f>IF(LEN(SUBSTITUTE(gait_events!C3913,"_run-",""))&lt;&gt;LEN(gait_events!C3913),RIGHT(gait_events!C3913,LEN(gait_events!C3913)-FIND("_run-",gait_events!C3913,1)-4),"")</f>
        <v>on</v>
      </c>
      <c r="G3683" t="str">
        <f>gait_events!D3913</f>
        <v>right_ankle</v>
      </c>
      <c r="H3683" t="str">
        <f>gait_events!E3913</f>
        <v>FC</v>
      </c>
      <c r="I3683">
        <f>IF(gait_events!F3913&lt;&gt;"",gait_events!F3913,NA())</f>
        <v>627</v>
      </c>
      <c r="J3683">
        <f>IF(gait_events!G3913&lt;&gt;"",gait_events!G3913,NA())</f>
        <v>630</v>
      </c>
      <c r="K3683">
        <f t="shared" si="456"/>
        <v>-3</v>
      </c>
      <c r="L3683">
        <f t="shared" si="457"/>
        <v>-15</v>
      </c>
      <c r="M3683">
        <f t="shared" si="458"/>
        <v>1</v>
      </c>
      <c r="N3683">
        <f t="shared" si="459"/>
        <v>1</v>
      </c>
      <c r="O3683">
        <f t="shared" si="460"/>
        <v>1</v>
      </c>
      <c r="P3683">
        <f t="shared" si="461"/>
        <v>0</v>
      </c>
      <c r="Q3683">
        <f t="shared" si="462"/>
        <v>0</v>
      </c>
      <c r="R3683">
        <f t="shared" si="463"/>
        <v>1</v>
      </c>
    </row>
    <row r="3684" spans="1:18" x14ac:dyDescent="0.25">
      <c r="A3684" t="str">
        <f>gait_events!B3914</f>
        <v>pp075</v>
      </c>
      <c r="B3684" t="str">
        <f>VLOOKUP(A3684,participants!A:B,2,0)</f>
        <v>M</v>
      </c>
      <c r="C3684">
        <f>VLOOKUP(A3684,participants!A:C,3,0)</f>
        <v>59</v>
      </c>
      <c r="D3684" t="str">
        <f>VLOOKUP(A3684,participants!A:F,6,0)</f>
        <v>PD</v>
      </c>
      <c r="E3684" t="str">
        <f>IF(LEN(SUBSTITUTE(gait_events!C3914,"_run-",""))&lt;&gt;LEN(gait_events!C3914),LEFT(RIGHT(gait_events!C3914,LEN(gait_events!C3914)-19),FIND("_run-",RIGHT(gait_events!C3914,LEN(gait_events!C3914)-19),1)-1),RIGHT(gait_events!C3914,LEN(gait_events!C3914)-19))</f>
        <v>Slow</v>
      </c>
      <c r="F3684" t="str">
        <f>IF(LEN(SUBSTITUTE(gait_events!C3914,"_run-",""))&lt;&gt;LEN(gait_events!C3914),RIGHT(gait_events!C3914,LEN(gait_events!C3914)-FIND("_run-",gait_events!C3914,1)-4),"")</f>
        <v>on</v>
      </c>
      <c r="G3684" t="str">
        <f>gait_events!D3914</f>
        <v>right_ankle</v>
      </c>
      <c r="H3684" t="str">
        <f>gait_events!E3914</f>
        <v>FC</v>
      </c>
      <c r="I3684">
        <f>IF(gait_events!F3914&lt;&gt;"",gait_events!F3914,NA())</f>
        <v>846</v>
      </c>
      <c r="J3684">
        <f>IF(gait_events!G3914&lt;&gt;"",gait_events!G3914,NA())</f>
        <v>845</v>
      </c>
      <c r="K3684">
        <f t="shared" si="456"/>
        <v>1</v>
      </c>
      <c r="L3684">
        <f t="shared" si="457"/>
        <v>5</v>
      </c>
      <c r="M3684">
        <f t="shared" si="458"/>
        <v>1</v>
      </c>
      <c r="N3684">
        <f t="shared" si="459"/>
        <v>1</v>
      </c>
      <c r="O3684">
        <f t="shared" si="460"/>
        <v>1</v>
      </c>
      <c r="P3684">
        <f t="shared" si="461"/>
        <v>0</v>
      </c>
      <c r="Q3684">
        <f t="shared" si="462"/>
        <v>0</v>
      </c>
      <c r="R3684">
        <f t="shared" si="463"/>
        <v>1</v>
      </c>
    </row>
    <row r="3685" spans="1:18" x14ac:dyDescent="0.25">
      <c r="A3685" t="str">
        <f>gait_events!B3915</f>
        <v>pp075</v>
      </c>
      <c r="B3685" t="str">
        <f>VLOOKUP(A3685,participants!A:B,2,0)</f>
        <v>M</v>
      </c>
      <c r="C3685">
        <f>VLOOKUP(A3685,participants!A:C,3,0)</f>
        <v>59</v>
      </c>
      <c r="D3685" t="str">
        <f>VLOOKUP(A3685,participants!A:F,6,0)</f>
        <v>PD</v>
      </c>
      <c r="E3685" t="str">
        <f>IF(LEN(SUBSTITUTE(gait_events!C3915,"_run-",""))&lt;&gt;LEN(gait_events!C3915),LEFT(RIGHT(gait_events!C3915,LEN(gait_events!C3915)-19),FIND("_run-",RIGHT(gait_events!C3915,LEN(gait_events!C3915)-19),1)-1),RIGHT(gait_events!C3915,LEN(gait_events!C3915)-19))</f>
        <v>Slow</v>
      </c>
      <c r="F3685" t="str">
        <f>IF(LEN(SUBSTITUTE(gait_events!C3915,"_run-",""))&lt;&gt;LEN(gait_events!C3915),RIGHT(gait_events!C3915,LEN(gait_events!C3915)-FIND("_run-",gait_events!C3915,1)-4),"")</f>
        <v>on</v>
      </c>
      <c r="G3685" t="str">
        <f>gait_events!D3915</f>
        <v>right_ankle</v>
      </c>
      <c r="H3685" t="str">
        <f>gait_events!E3915</f>
        <v>FC</v>
      </c>
      <c r="I3685">
        <f>IF(gait_events!F3915&lt;&gt;"",gait_events!F3915,NA())</f>
        <v>1078</v>
      </c>
      <c r="J3685">
        <f>IF(gait_events!G3915&lt;&gt;"",gait_events!G3915,NA())</f>
        <v>1078</v>
      </c>
      <c r="K3685">
        <f t="shared" si="456"/>
        <v>0</v>
      </c>
      <c r="L3685">
        <f t="shared" si="457"/>
        <v>0</v>
      </c>
      <c r="M3685">
        <f t="shared" si="458"/>
        <v>1</v>
      </c>
      <c r="N3685">
        <f t="shared" si="459"/>
        <v>1</v>
      </c>
      <c r="O3685">
        <f t="shared" si="460"/>
        <v>1</v>
      </c>
      <c r="P3685">
        <f t="shared" si="461"/>
        <v>0</v>
      </c>
      <c r="Q3685">
        <f t="shared" si="462"/>
        <v>0</v>
      </c>
      <c r="R3685">
        <f t="shared" si="463"/>
        <v>1</v>
      </c>
    </row>
    <row r="3686" spans="1:18" x14ac:dyDescent="0.25">
      <c r="A3686" t="str">
        <f>gait_events!B3916</f>
        <v>pp075</v>
      </c>
      <c r="B3686" t="str">
        <f>VLOOKUP(A3686,participants!A:B,2,0)</f>
        <v>M</v>
      </c>
      <c r="C3686">
        <f>VLOOKUP(A3686,participants!A:C,3,0)</f>
        <v>59</v>
      </c>
      <c r="D3686" t="str">
        <f>VLOOKUP(A3686,participants!A:F,6,0)</f>
        <v>PD</v>
      </c>
      <c r="E3686" t="str">
        <f>IF(LEN(SUBSTITUTE(gait_events!C3916,"_run-",""))&lt;&gt;LEN(gait_events!C3916),LEFT(RIGHT(gait_events!C3916,LEN(gait_events!C3916)-19),FIND("_run-",RIGHT(gait_events!C3916,LEN(gait_events!C3916)-19),1)-1),RIGHT(gait_events!C3916,LEN(gait_events!C3916)-19))</f>
        <v>Slow</v>
      </c>
      <c r="F3686" t="str">
        <f>IF(LEN(SUBSTITUTE(gait_events!C3916,"_run-",""))&lt;&gt;LEN(gait_events!C3916),RIGHT(gait_events!C3916,LEN(gait_events!C3916)-FIND("_run-",gait_events!C3916,1)-4),"")</f>
        <v>on</v>
      </c>
      <c r="G3686" t="str">
        <f>gait_events!D3916</f>
        <v>left_shank</v>
      </c>
      <c r="H3686" t="str">
        <f>gait_events!E3916</f>
        <v>IC</v>
      </c>
      <c r="I3686">
        <f>IF(gait_events!F3916&lt;&gt;"",gait_events!F3916,NA())</f>
        <v>142</v>
      </c>
      <c r="J3686">
        <f>IF(gait_events!G3916&lt;&gt;"",gait_events!G3916,NA())</f>
        <v>139</v>
      </c>
      <c r="K3686">
        <f t="shared" si="456"/>
        <v>3</v>
      </c>
      <c r="L3686">
        <f t="shared" si="457"/>
        <v>15</v>
      </c>
      <c r="M3686">
        <f t="shared" si="458"/>
        <v>1</v>
      </c>
      <c r="N3686">
        <f t="shared" si="459"/>
        <v>1</v>
      </c>
      <c r="O3686">
        <f t="shared" si="460"/>
        <v>1</v>
      </c>
      <c r="P3686">
        <f t="shared" si="461"/>
        <v>0</v>
      </c>
      <c r="Q3686">
        <f t="shared" si="462"/>
        <v>0</v>
      </c>
      <c r="R3686">
        <f t="shared" si="463"/>
        <v>1</v>
      </c>
    </row>
    <row r="3687" spans="1:18" x14ac:dyDescent="0.25">
      <c r="A3687" t="str">
        <f>gait_events!B3917</f>
        <v>pp075</v>
      </c>
      <c r="B3687" t="str">
        <f>VLOOKUP(A3687,participants!A:B,2,0)</f>
        <v>M</v>
      </c>
      <c r="C3687">
        <f>VLOOKUP(A3687,participants!A:C,3,0)</f>
        <v>59</v>
      </c>
      <c r="D3687" t="str">
        <f>VLOOKUP(A3687,participants!A:F,6,0)</f>
        <v>PD</v>
      </c>
      <c r="E3687" t="str">
        <f>IF(LEN(SUBSTITUTE(gait_events!C3917,"_run-",""))&lt;&gt;LEN(gait_events!C3917),LEFT(RIGHT(gait_events!C3917,LEN(gait_events!C3917)-19),FIND("_run-",RIGHT(gait_events!C3917,LEN(gait_events!C3917)-19),1)-1),RIGHT(gait_events!C3917,LEN(gait_events!C3917)-19))</f>
        <v>Slow</v>
      </c>
      <c r="F3687" t="str">
        <f>IF(LEN(SUBSTITUTE(gait_events!C3917,"_run-",""))&lt;&gt;LEN(gait_events!C3917),RIGHT(gait_events!C3917,LEN(gait_events!C3917)-FIND("_run-",gait_events!C3917,1)-4),"")</f>
        <v>on</v>
      </c>
      <c r="G3687" t="str">
        <f>gait_events!D3917</f>
        <v>left_shank</v>
      </c>
      <c r="H3687" t="str">
        <f>gait_events!E3917</f>
        <v>IC</v>
      </c>
      <c r="I3687">
        <f>IF(gait_events!F3917&lt;&gt;"",gait_events!F3917,NA())</f>
        <v>370</v>
      </c>
      <c r="J3687">
        <f>IF(gait_events!G3917&lt;&gt;"",gait_events!G3917,NA())</f>
        <v>370</v>
      </c>
      <c r="K3687">
        <f t="shared" si="456"/>
        <v>0</v>
      </c>
      <c r="L3687">
        <f t="shared" si="457"/>
        <v>0</v>
      </c>
      <c r="M3687">
        <f t="shared" si="458"/>
        <v>1</v>
      </c>
      <c r="N3687">
        <f t="shared" si="459"/>
        <v>1</v>
      </c>
      <c r="O3687">
        <f t="shared" si="460"/>
        <v>1</v>
      </c>
      <c r="P3687">
        <f t="shared" si="461"/>
        <v>0</v>
      </c>
      <c r="Q3687">
        <f t="shared" si="462"/>
        <v>0</v>
      </c>
      <c r="R3687">
        <f t="shared" si="463"/>
        <v>1</v>
      </c>
    </row>
    <row r="3688" spans="1:18" x14ac:dyDescent="0.25">
      <c r="A3688" t="str">
        <f>gait_events!B3918</f>
        <v>pp075</v>
      </c>
      <c r="B3688" t="str">
        <f>VLOOKUP(A3688,participants!A:B,2,0)</f>
        <v>M</v>
      </c>
      <c r="C3688">
        <f>VLOOKUP(A3688,participants!A:C,3,0)</f>
        <v>59</v>
      </c>
      <c r="D3688" t="str">
        <f>VLOOKUP(A3688,participants!A:F,6,0)</f>
        <v>PD</v>
      </c>
      <c r="E3688" t="str">
        <f>IF(LEN(SUBSTITUTE(gait_events!C3918,"_run-",""))&lt;&gt;LEN(gait_events!C3918),LEFT(RIGHT(gait_events!C3918,LEN(gait_events!C3918)-19),FIND("_run-",RIGHT(gait_events!C3918,LEN(gait_events!C3918)-19),1)-1),RIGHT(gait_events!C3918,LEN(gait_events!C3918)-19))</f>
        <v>Slow</v>
      </c>
      <c r="F3688" t="str">
        <f>IF(LEN(SUBSTITUTE(gait_events!C3918,"_run-",""))&lt;&gt;LEN(gait_events!C3918),RIGHT(gait_events!C3918,LEN(gait_events!C3918)-FIND("_run-",gait_events!C3918,1)-4),"")</f>
        <v>on</v>
      </c>
      <c r="G3688" t="str">
        <f>gait_events!D3918</f>
        <v>left_shank</v>
      </c>
      <c r="H3688" t="str">
        <f>gait_events!E3918</f>
        <v>IC</v>
      </c>
      <c r="I3688">
        <f>IF(gait_events!F3918&lt;&gt;"",gait_events!F3918,NA())</f>
        <v>594</v>
      </c>
      <c r="J3688">
        <f>IF(gait_events!G3918&lt;&gt;"",gait_events!G3918,NA())</f>
        <v>593</v>
      </c>
      <c r="K3688">
        <f t="shared" si="456"/>
        <v>1</v>
      </c>
      <c r="L3688">
        <f t="shared" si="457"/>
        <v>5</v>
      </c>
      <c r="M3688">
        <f t="shared" si="458"/>
        <v>1</v>
      </c>
      <c r="N3688">
        <f t="shared" si="459"/>
        <v>1</v>
      </c>
      <c r="O3688">
        <f t="shared" si="460"/>
        <v>1</v>
      </c>
      <c r="P3688">
        <f t="shared" si="461"/>
        <v>0</v>
      </c>
      <c r="Q3688">
        <f t="shared" si="462"/>
        <v>0</v>
      </c>
      <c r="R3688">
        <f t="shared" si="463"/>
        <v>1</v>
      </c>
    </row>
    <row r="3689" spans="1:18" x14ac:dyDescent="0.25">
      <c r="A3689" t="str">
        <f>gait_events!B3919</f>
        <v>pp075</v>
      </c>
      <c r="B3689" t="str">
        <f>VLOOKUP(A3689,participants!A:B,2,0)</f>
        <v>M</v>
      </c>
      <c r="C3689">
        <f>VLOOKUP(A3689,participants!A:C,3,0)</f>
        <v>59</v>
      </c>
      <c r="D3689" t="str">
        <f>VLOOKUP(A3689,participants!A:F,6,0)</f>
        <v>PD</v>
      </c>
      <c r="E3689" t="str">
        <f>IF(LEN(SUBSTITUTE(gait_events!C3919,"_run-",""))&lt;&gt;LEN(gait_events!C3919),LEFT(RIGHT(gait_events!C3919,LEN(gait_events!C3919)-19),FIND("_run-",RIGHT(gait_events!C3919,LEN(gait_events!C3919)-19),1)-1),RIGHT(gait_events!C3919,LEN(gait_events!C3919)-19))</f>
        <v>Slow</v>
      </c>
      <c r="F3689" t="str">
        <f>IF(LEN(SUBSTITUTE(gait_events!C3919,"_run-",""))&lt;&gt;LEN(gait_events!C3919),RIGHT(gait_events!C3919,LEN(gait_events!C3919)-FIND("_run-",gait_events!C3919,1)-4),"")</f>
        <v>on</v>
      </c>
      <c r="G3689" t="str">
        <f>gait_events!D3919</f>
        <v>left_shank</v>
      </c>
      <c r="H3689" t="str">
        <f>gait_events!E3919</f>
        <v>IC</v>
      </c>
      <c r="I3689">
        <f>IF(gait_events!F3919&lt;&gt;"",gait_events!F3919,NA())</f>
        <v>807</v>
      </c>
      <c r="J3689">
        <f>IF(gait_events!G3919&lt;&gt;"",gait_events!G3919,NA())</f>
        <v>804</v>
      </c>
      <c r="K3689">
        <f t="shared" si="456"/>
        <v>3</v>
      </c>
      <c r="L3689">
        <f t="shared" si="457"/>
        <v>15</v>
      </c>
      <c r="M3689">
        <f t="shared" si="458"/>
        <v>1</v>
      </c>
      <c r="N3689">
        <f t="shared" si="459"/>
        <v>1</v>
      </c>
      <c r="O3689">
        <f t="shared" si="460"/>
        <v>1</v>
      </c>
      <c r="P3689">
        <f t="shared" si="461"/>
        <v>0</v>
      </c>
      <c r="Q3689">
        <f t="shared" si="462"/>
        <v>0</v>
      </c>
      <c r="R3689">
        <f t="shared" si="463"/>
        <v>1</v>
      </c>
    </row>
    <row r="3690" spans="1:18" x14ac:dyDescent="0.25">
      <c r="A3690" t="str">
        <f>gait_events!B3920</f>
        <v>pp075</v>
      </c>
      <c r="B3690" t="str">
        <f>VLOOKUP(A3690,participants!A:B,2,0)</f>
        <v>M</v>
      </c>
      <c r="C3690">
        <f>VLOOKUP(A3690,participants!A:C,3,0)</f>
        <v>59</v>
      </c>
      <c r="D3690" t="str">
        <f>VLOOKUP(A3690,participants!A:F,6,0)</f>
        <v>PD</v>
      </c>
      <c r="E3690" t="str">
        <f>IF(LEN(SUBSTITUTE(gait_events!C3920,"_run-",""))&lt;&gt;LEN(gait_events!C3920),LEFT(RIGHT(gait_events!C3920,LEN(gait_events!C3920)-19),FIND("_run-",RIGHT(gait_events!C3920,LEN(gait_events!C3920)-19),1)-1),RIGHT(gait_events!C3920,LEN(gait_events!C3920)-19))</f>
        <v>Slow</v>
      </c>
      <c r="F3690" t="str">
        <f>IF(LEN(SUBSTITUTE(gait_events!C3920,"_run-",""))&lt;&gt;LEN(gait_events!C3920),RIGHT(gait_events!C3920,LEN(gait_events!C3920)-FIND("_run-",gait_events!C3920,1)-4),"")</f>
        <v>on</v>
      </c>
      <c r="G3690" t="str">
        <f>gait_events!D3920</f>
        <v>left_shank</v>
      </c>
      <c r="H3690" t="str">
        <f>gait_events!E3920</f>
        <v>IC</v>
      </c>
      <c r="I3690">
        <f>IF(gait_events!F3920&lt;&gt;"",gait_events!F3920,NA())</f>
        <v>1035</v>
      </c>
      <c r="J3690">
        <f>IF(gait_events!G3920&lt;&gt;"",gait_events!G3920,NA())</f>
        <v>1038</v>
      </c>
      <c r="K3690">
        <f t="shared" si="456"/>
        <v>-3</v>
      </c>
      <c r="L3690">
        <f t="shared" si="457"/>
        <v>-15</v>
      </c>
      <c r="M3690">
        <f t="shared" si="458"/>
        <v>1</v>
      </c>
      <c r="N3690">
        <f t="shared" si="459"/>
        <v>1</v>
      </c>
      <c r="O3690">
        <f t="shared" si="460"/>
        <v>1</v>
      </c>
      <c r="P3690">
        <f t="shared" si="461"/>
        <v>0</v>
      </c>
      <c r="Q3690">
        <f t="shared" si="462"/>
        <v>0</v>
      </c>
      <c r="R3690">
        <f t="shared" si="463"/>
        <v>1</v>
      </c>
    </row>
    <row r="3691" spans="1:18" x14ac:dyDescent="0.25">
      <c r="A3691" t="str">
        <f>gait_events!B3921</f>
        <v>pp075</v>
      </c>
      <c r="B3691" t="str">
        <f>VLOOKUP(A3691,participants!A:B,2,0)</f>
        <v>M</v>
      </c>
      <c r="C3691">
        <f>VLOOKUP(A3691,participants!A:C,3,0)</f>
        <v>59</v>
      </c>
      <c r="D3691" t="str">
        <f>VLOOKUP(A3691,participants!A:F,6,0)</f>
        <v>PD</v>
      </c>
      <c r="E3691" t="str">
        <f>IF(LEN(SUBSTITUTE(gait_events!C3921,"_run-",""))&lt;&gt;LEN(gait_events!C3921),LEFT(RIGHT(gait_events!C3921,LEN(gait_events!C3921)-19),FIND("_run-",RIGHT(gait_events!C3921,LEN(gait_events!C3921)-19),1)-1),RIGHT(gait_events!C3921,LEN(gait_events!C3921)-19))</f>
        <v>Slow</v>
      </c>
      <c r="F3691" t="str">
        <f>IF(LEN(SUBSTITUTE(gait_events!C3921,"_run-",""))&lt;&gt;LEN(gait_events!C3921),RIGHT(gait_events!C3921,LEN(gait_events!C3921)-FIND("_run-",gait_events!C3921,1)-4),"")</f>
        <v>on</v>
      </c>
      <c r="G3691" t="str">
        <f>gait_events!D3921</f>
        <v>left_shank</v>
      </c>
      <c r="H3691" t="str">
        <f>gait_events!E3921</f>
        <v>FC</v>
      </c>
      <c r="I3691">
        <f>IF(gait_events!F3921&lt;&gt;"",gait_events!F3921,NA())</f>
        <v>58</v>
      </c>
      <c r="J3691">
        <f>IF(gait_events!G3921&lt;&gt;"",gait_events!G3921,NA())</f>
        <v>58</v>
      </c>
      <c r="K3691">
        <f t="shared" si="456"/>
        <v>0</v>
      </c>
      <c r="L3691">
        <f t="shared" si="457"/>
        <v>0</v>
      </c>
      <c r="M3691">
        <f t="shared" si="458"/>
        <v>1</v>
      </c>
      <c r="N3691">
        <f t="shared" si="459"/>
        <v>1</v>
      </c>
      <c r="O3691">
        <f t="shared" si="460"/>
        <v>1</v>
      </c>
      <c r="P3691">
        <f t="shared" si="461"/>
        <v>0</v>
      </c>
      <c r="Q3691">
        <f t="shared" si="462"/>
        <v>0</v>
      </c>
      <c r="R3691">
        <f t="shared" si="463"/>
        <v>1</v>
      </c>
    </row>
    <row r="3692" spans="1:18" x14ac:dyDescent="0.25">
      <c r="A3692" t="str">
        <f>gait_events!B3922</f>
        <v>pp075</v>
      </c>
      <c r="B3692" t="str">
        <f>VLOOKUP(A3692,participants!A:B,2,0)</f>
        <v>M</v>
      </c>
      <c r="C3692">
        <f>VLOOKUP(A3692,participants!A:C,3,0)</f>
        <v>59</v>
      </c>
      <c r="D3692" t="str">
        <f>VLOOKUP(A3692,participants!A:F,6,0)</f>
        <v>PD</v>
      </c>
      <c r="E3692" t="str">
        <f>IF(LEN(SUBSTITUTE(gait_events!C3922,"_run-",""))&lt;&gt;LEN(gait_events!C3922),LEFT(RIGHT(gait_events!C3922,LEN(gait_events!C3922)-19),FIND("_run-",RIGHT(gait_events!C3922,LEN(gait_events!C3922)-19),1)-1),RIGHT(gait_events!C3922,LEN(gait_events!C3922)-19))</f>
        <v>Slow</v>
      </c>
      <c r="F3692" t="str">
        <f>IF(LEN(SUBSTITUTE(gait_events!C3922,"_run-",""))&lt;&gt;LEN(gait_events!C3922),RIGHT(gait_events!C3922,LEN(gait_events!C3922)-FIND("_run-",gait_events!C3922,1)-4),"")</f>
        <v>on</v>
      </c>
      <c r="G3692" t="str">
        <f>gait_events!D3922</f>
        <v>left_shank</v>
      </c>
      <c r="H3692" t="str">
        <f>gait_events!E3922</f>
        <v>FC</v>
      </c>
      <c r="I3692">
        <f>IF(gait_events!F3922&lt;&gt;"",gait_events!F3922,NA())</f>
        <v>292</v>
      </c>
      <c r="J3692">
        <f>IF(gait_events!G3922&lt;&gt;"",gait_events!G3922,NA())</f>
        <v>292</v>
      </c>
      <c r="K3692">
        <f t="shared" si="456"/>
        <v>0</v>
      </c>
      <c r="L3692">
        <f t="shared" si="457"/>
        <v>0</v>
      </c>
      <c r="M3692">
        <f t="shared" si="458"/>
        <v>1</v>
      </c>
      <c r="N3692">
        <f t="shared" si="459"/>
        <v>1</v>
      </c>
      <c r="O3692">
        <f t="shared" si="460"/>
        <v>1</v>
      </c>
      <c r="P3692">
        <f t="shared" si="461"/>
        <v>0</v>
      </c>
      <c r="Q3692">
        <f t="shared" si="462"/>
        <v>0</v>
      </c>
      <c r="R3692">
        <f t="shared" si="463"/>
        <v>1</v>
      </c>
    </row>
    <row r="3693" spans="1:18" x14ac:dyDescent="0.25">
      <c r="A3693" t="str">
        <f>gait_events!B3923</f>
        <v>pp075</v>
      </c>
      <c r="B3693" t="str">
        <f>VLOOKUP(A3693,participants!A:B,2,0)</f>
        <v>M</v>
      </c>
      <c r="C3693">
        <f>VLOOKUP(A3693,participants!A:C,3,0)</f>
        <v>59</v>
      </c>
      <c r="D3693" t="str">
        <f>VLOOKUP(A3693,participants!A:F,6,0)</f>
        <v>PD</v>
      </c>
      <c r="E3693" t="str">
        <f>IF(LEN(SUBSTITUTE(gait_events!C3923,"_run-",""))&lt;&gt;LEN(gait_events!C3923),LEFT(RIGHT(gait_events!C3923,LEN(gait_events!C3923)-19),FIND("_run-",RIGHT(gait_events!C3923,LEN(gait_events!C3923)-19),1)-1),RIGHT(gait_events!C3923,LEN(gait_events!C3923)-19))</f>
        <v>Slow</v>
      </c>
      <c r="F3693" t="str">
        <f>IF(LEN(SUBSTITUTE(gait_events!C3923,"_run-",""))&lt;&gt;LEN(gait_events!C3923),RIGHT(gait_events!C3923,LEN(gait_events!C3923)-FIND("_run-",gait_events!C3923,1)-4),"")</f>
        <v>on</v>
      </c>
      <c r="G3693" t="str">
        <f>gait_events!D3923</f>
        <v>left_shank</v>
      </c>
      <c r="H3693" t="str">
        <f>gait_events!E3923</f>
        <v>FC</v>
      </c>
      <c r="I3693">
        <f>IF(gait_events!F3923&lt;&gt;"",gait_events!F3923,NA())</f>
        <v>513</v>
      </c>
      <c r="J3693">
        <f>IF(gait_events!G3923&lt;&gt;"",gait_events!G3923,NA())</f>
        <v>513</v>
      </c>
      <c r="K3693">
        <f t="shared" si="456"/>
        <v>0</v>
      </c>
      <c r="L3693">
        <f t="shared" si="457"/>
        <v>0</v>
      </c>
      <c r="M3693">
        <f t="shared" si="458"/>
        <v>1</v>
      </c>
      <c r="N3693">
        <f t="shared" si="459"/>
        <v>1</v>
      </c>
      <c r="O3693">
        <f t="shared" si="460"/>
        <v>1</v>
      </c>
      <c r="P3693">
        <f t="shared" si="461"/>
        <v>0</v>
      </c>
      <c r="Q3693">
        <f t="shared" si="462"/>
        <v>0</v>
      </c>
      <c r="R3693">
        <f t="shared" si="463"/>
        <v>1</v>
      </c>
    </row>
    <row r="3694" spans="1:18" x14ac:dyDescent="0.25">
      <c r="A3694" t="str">
        <f>gait_events!B3924</f>
        <v>pp075</v>
      </c>
      <c r="B3694" t="str">
        <f>VLOOKUP(A3694,participants!A:B,2,0)</f>
        <v>M</v>
      </c>
      <c r="C3694">
        <f>VLOOKUP(A3694,participants!A:C,3,0)</f>
        <v>59</v>
      </c>
      <c r="D3694" t="str">
        <f>VLOOKUP(A3694,participants!A:F,6,0)</f>
        <v>PD</v>
      </c>
      <c r="E3694" t="str">
        <f>IF(LEN(SUBSTITUTE(gait_events!C3924,"_run-",""))&lt;&gt;LEN(gait_events!C3924),LEFT(RIGHT(gait_events!C3924,LEN(gait_events!C3924)-19),FIND("_run-",RIGHT(gait_events!C3924,LEN(gait_events!C3924)-19),1)-1),RIGHT(gait_events!C3924,LEN(gait_events!C3924)-19))</f>
        <v>Slow</v>
      </c>
      <c r="F3694" t="str">
        <f>IF(LEN(SUBSTITUTE(gait_events!C3924,"_run-",""))&lt;&gt;LEN(gait_events!C3924),RIGHT(gait_events!C3924,LEN(gait_events!C3924)-FIND("_run-",gait_events!C3924,1)-4),"")</f>
        <v>on</v>
      </c>
      <c r="G3694" t="str">
        <f>gait_events!D3924</f>
        <v>left_shank</v>
      </c>
      <c r="H3694" t="str">
        <f>gait_events!E3924</f>
        <v>FC</v>
      </c>
      <c r="I3694">
        <f>IF(gait_events!F3924&lt;&gt;"",gait_events!F3924,NA())</f>
        <v>735</v>
      </c>
      <c r="J3694">
        <f>IF(gait_events!G3924&lt;&gt;"",gait_events!G3924,NA())</f>
        <v>737</v>
      </c>
      <c r="K3694">
        <f t="shared" si="456"/>
        <v>-2</v>
      </c>
      <c r="L3694">
        <f t="shared" si="457"/>
        <v>-10</v>
      </c>
      <c r="M3694">
        <f t="shared" si="458"/>
        <v>1</v>
      </c>
      <c r="N3694">
        <f t="shared" si="459"/>
        <v>1</v>
      </c>
      <c r="O3694">
        <f t="shared" si="460"/>
        <v>1</v>
      </c>
      <c r="P3694">
        <f t="shared" si="461"/>
        <v>0</v>
      </c>
      <c r="Q3694">
        <f t="shared" si="462"/>
        <v>0</v>
      </c>
      <c r="R3694">
        <f t="shared" si="463"/>
        <v>1</v>
      </c>
    </row>
    <row r="3695" spans="1:18" x14ac:dyDescent="0.25">
      <c r="A3695" t="str">
        <f>gait_events!B3925</f>
        <v>pp075</v>
      </c>
      <c r="B3695" t="str">
        <f>VLOOKUP(A3695,participants!A:B,2,0)</f>
        <v>M</v>
      </c>
      <c r="C3695">
        <f>VLOOKUP(A3695,participants!A:C,3,0)</f>
        <v>59</v>
      </c>
      <c r="D3695" t="str">
        <f>VLOOKUP(A3695,participants!A:F,6,0)</f>
        <v>PD</v>
      </c>
      <c r="E3695" t="str">
        <f>IF(LEN(SUBSTITUTE(gait_events!C3925,"_run-",""))&lt;&gt;LEN(gait_events!C3925),LEFT(RIGHT(gait_events!C3925,LEN(gait_events!C3925)-19),FIND("_run-",RIGHT(gait_events!C3925,LEN(gait_events!C3925)-19),1)-1),RIGHT(gait_events!C3925,LEN(gait_events!C3925)-19))</f>
        <v>Slow</v>
      </c>
      <c r="F3695" t="str">
        <f>IF(LEN(SUBSTITUTE(gait_events!C3925,"_run-",""))&lt;&gt;LEN(gait_events!C3925),RIGHT(gait_events!C3925,LEN(gait_events!C3925)-FIND("_run-",gait_events!C3925,1)-4),"")</f>
        <v>on</v>
      </c>
      <c r="G3695" t="str">
        <f>gait_events!D3925</f>
        <v>left_shank</v>
      </c>
      <c r="H3695" t="str">
        <f>gait_events!E3925</f>
        <v>FC</v>
      </c>
      <c r="I3695">
        <f>IF(gait_events!F3925&lt;&gt;"",gait_events!F3925,NA())</f>
        <v>956</v>
      </c>
      <c r="J3695">
        <f>IF(gait_events!G3925&lt;&gt;"",gait_events!G3925,NA())</f>
        <v>957</v>
      </c>
      <c r="K3695">
        <f t="shared" si="456"/>
        <v>-1</v>
      </c>
      <c r="L3695">
        <f t="shared" si="457"/>
        <v>-5</v>
      </c>
      <c r="M3695">
        <f t="shared" si="458"/>
        <v>1</v>
      </c>
      <c r="N3695">
        <f t="shared" si="459"/>
        <v>1</v>
      </c>
      <c r="O3695">
        <f t="shared" si="460"/>
        <v>1</v>
      </c>
      <c r="P3695">
        <f t="shared" si="461"/>
        <v>0</v>
      </c>
      <c r="Q3695">
        <f t="shared" si="462"/>
        <v>0</v>
      </c>
      <c r="R3695">
        <f t="shared" si="463"/>
        <v>1</v>
      </c>
    </row>
    <row r="3696" spans="1:18" x14ac:dyDescent="0.25">
      <c r="A3696" t="str">
        <f>gait_events!B3926</f>
        <v>pp075</v>
      </c>
      <c r="B3696" t="str">
        <f>VLOOKUP(A3696,participants!A:B,2,0)</f>
        <v>M</v>
      </c>
      <c r="C3696">
        <f>VLOOKUP(A3696,participants!A:C,3,0)</f>
        <v>59</v>
      </c>
      <c r="D3696" t="str">
        <f>VLOOKUP(A3696,participants!A:F,6,0)</f>
        <v>PD</v>
      </c>
      <c r="E3696" t="str">
        <f>IF(LEN(SUBSTITUTE(gait_events!C3926,"_run-",""))&lt;&gt;LEN(gait_events!C3926),LEFT(RIGHT(gait_events!C3926,LEN(gait_events!C3926)-19),FIND("_run-",RIGHT(gait_events!C3926,LEN(gait_events!C3926)-19),1)-1),RIGHT(gait_events!C3926,LEN(gait_events!C3926)-19))</f>
        <v>Slow</v>
      </c>
      <c r="F3696" t="str">
        <f>IF(LEN(SUBSTITUTE(gait_events!C3926,"_run-",""))&lt;&gt;LEN(gait_events!C3926),RIGHT(gait_events!C3926,LEN(gait_events!C3926)-FIND("_run-",gait_events!C3926,1)-4),"")</f>
        <v>on</v>
      </c>
      <c r="G3696" t="str">
        <f>gait_events!D3926</f>
        <v>left_shank</v>
      </c>
      <c r="H3696" t="str">
        <f>gait_events!E3926</f>
        <v>FC</v>
      </c>
      <c r="I3696">
        <f>IF(gait_events!F3926&lt;&gt;"",gait_events!F3926,NA())</f>
        <v>1190</v>
      </c>
      <c r="J3696">
        <f>IF(gait_events!G3926&lt;&gt;"",gait_events!G3926,NA())</f>
        <v>1189</v>
      </c>
      <c r="K3696">
        <f t="shared" si="456"/>
        <v>1</v>
      </c>
      <c r="L3696">
        <f t="shared" si="457"/>
        <v>5</v>
      </c>
      <c r="M3696">
        <f t="shared" si="458"/>
        <v>1</v>
      </c>
      <c r="N3696">
        <f t="shared" si="459"/>
        <v>1</v>
      </c>
      <c r="O3696">
        <f t="shared" si="460"/>
        <v>1</v>
      </c>
      <c r="P3696">
        <f t="shared" si="461"/>
        <v>0</v>
      </c>
      <c r="Q3696">
        <f t="shared" si="462"/>
        <v>0</v>
      </c>
      <c r="R3696">
        <f t="shared" si="463"/>
        <v>1</v>
      </c>
    </row>
    <row r="3697" spans="1:18" x14ac:dyDescent="0.25">
      <c r="A3697" t="str">
        <f>gait_events!B3927</f>
        <v>pp075</v>
      </c>
      <c r="B3697" t="str">
        <f>VLOOKUP(A3697,participants!A:B,2,0)</f>
        <v>M</v>
      </c>
      <c r="C3697">
        <f>VLOOKUP(A3697,participants!A:C,3,0)</f>
        <v>59</v>
      </c>
      <c r="D3697" t="str">
        <f>VLOOKUP(A3697,participants!A:F,6,0)</f>
        <v>PD</v>
      </c>
      <c r="E3697" t="str">
        <f>IF(LEN(SUBSTITUTE(gait_events!C3927,"_run-",""))&lt;&gt;LEN(gait_events!C3927),LEFT(RIGHT(gait_events!C3927,LEN(gait_events!C3927)-19),FIND("_run-",RIGHT(gait_events!C3927,LEN(gait_events!C3927)-19),1)-1),RIGHT(gait_events!C3927,LEN(gait_events!C3927)-19))</f>
        <v>Slow</v>
      </c>
      <c r="F3697" t="str">
        <f>IF(LEN(SUBSTITUTE(gait_events!C3927,"_run-",""))&lt;&gt;LEN(gait_events!C3927),RIGHT(gait_events!C3927,LEN(gait_events!C3927)-FIND("_run-",gait_events!C3927,1)-4),"")</f>
        <v>on</v>
      </c>
      <c r="G3697" t="str">
        <f>gait_events!D3927</f>
        <v>right_shank</v>
      </c>
      <c r="H3697" t="str">
        <f>gait_events!E3927</f>
        <v>IC</v>
      </c>
      <c r="I3697">
        <f>IF(gait_events!F3927&lt;&gt;"",gait_events!F3927,NA())</f>
        <v>23</v>
      </c>
      <c r="J3697">
        <f>IF(gait_events!G3927&lt;&gt;"",gait_events!G3927,NA())</f>
        <v>29</v>
      </c>
      <c r="K3697">
        <f t="shared" si="456"/>
        <v>-6</v>
      </c>
      <c r="L3697">
        <f t="shared" si="457"/>
        <v>-30</v>
      </c>
      <c r="M3697">
        <f t="shared" si="458"/>
        <v>1</v>
      </c>
      <c r="N3697">
        <f t="shared" si="459"/>
        <v>1</v>
      </c>
      <c r="O3697">
        <f t="shared" si="460"/>
        <v>1</v>
      </c>
      <c r="P3697">
        <f t="shared" si="461"/>
        <v>0</v>
      </c>
      <c r="Q3697">
        <f t="shared" si="462"/>
        <v>0</v>
      </c>
      <c r="R3697">
        <f t="shared" si="463"/>
        <v>1</v>
      </c>
    </row>
    <row r="3698" spans="1:18" x14ac:dyDescent="0.25">
      <c r="A3698" t="str">
        <f>gait_events!B3928</f>
        <v>pp075</v>
      </c>
      <c r="B3698" t="str">
        <f>VLOOKUP(A3698,participants!A:B,2,0)</f>
        <v>M</v>
      </c>
      <c r="C3698">
        <f>VLOOKUP(A3698,participants!A:C,3,0)</f>
        <v>59</v>
      </c>
      <c r="D3698" t="str">
        <f>VLOOKUP(A3698,participants!A:F,6,0)</f>
        <v>PD</v>
      </c>
      <c r="E3698" t="str">
        <f>IF(LEN(SUBSTITUTE(gait_events!C3928,"_run-",""))&lt;&gt;LEN(gait_events!C3928),LEFT(RIGHT(gait_events!C3928,LEN(gait_events!C3928)-19),FIND("_run-",RIGHT(gait_events!C3928,LEN(gait_events!C3928)-19),1)-1),RIGHT(gait_events!C3928,LEN(gait_events!C3928)-19))</f>
        <v>Slow</v>
      </c>
      <c r="F3698" t="str">
        <f>IF(LEN(SUBSTITUTE(gait_events!C3928,"_run-",""))&lt;&gt;LEN(gait_events!C3928),RIGHT(gait_events!C3928,LEN(gait_events!C3928)-FIND("_run-",gait_events!C3928,1)-4),"")</f>
        <v>on</v>
      </c>
      <c r="G3698" t="str">
        <f>gait_events!D3928</f>
        <v>right_shank</v>
      </c>
      <c r="H3698" t="str">
        <f>gait_events!E3928</f>
        <v>IC</v>
      </c>
      <c r="I3698">
        <f>IF(gait_events!F3928&lt;&gt;"",gait_events!F3928,NA())</f>
        <v>258</v>
      </c>
      <c r="J3698">
        <f>IF(gait_events!G3928&lt;&gt;"",gait_events!G3928,NA())</f>
        <v>259</v>
      </c>
      <c r="K3698">
        <f t="shared" si="456"/>
        <v>-1</v>
      </c>
      <c r="L3698">
        <f t="shared" si="457"/>
        <v>-5</v>
      </c>
      <c r="M3698">
        <f t="shared" si="458"/>
        <v>1</v>
      </c>
      <c r="N3698">
        <f t="shared" si="459"/>
        <v>1</v>
      </c>
      <c r="O3698">
        <f t="shared" si="460"/>
        <v>1</v>
      </c>
      <c r="P3698">
        <f t="shared" si="461"/>
        <v>0</v>
      </c>
      <c r="Q3698">
        <f t="shared" si="462"/>
        <v>0</v>
      </c>
      <c r="R3698">
        <f t="shared" si="463"/>
        <v>1</v>
      </c>
    </row>
    <row r="3699" spans="1:18" x14ac:dyDescent="0.25">
      <c r="A3699" t="str">
        <f>gait_events!B3929</f>
        <v>pp075</v>
      </c>
      <c r="B3699" t="str">
        <f>VLOOKUP(A3699,participants!A:B,2,0)</f>
        <v>M</v>
      </c>
      <c r="C3699">
        <f>VLOOKUP(A3699,participants!A:C,3,0)</f>
        <v>59</v>
      </c>
      <c r="D3699" t="str">
        <f>VLOOKUP(A3699,participants!A:F,6,0)</f>
        <v>PD</v>
      </c>
      <c r="E3699" t="str">
        <f>IF(LEN(SUBSTITUTE(gait_events!C3929,"_run-",""))&lt;&gt;LEN(gait_events!C3929),LEFT(RIGHT(gait_events!C3929,LEN(gait_events!C3929)-19),FIND("_run-",RIGHT(gait_events!C3929,LEN(gait_events!C3929)-19),1)-1),RIGHT(gait_events!C3929,LEN(gait_events!C3929)-19))</f>
        <v>Slow</v>
      </c>
      <c r="F3699" t="str">
        <f>IF(LEN(SUBSTITUTE(gait_events!C3929,"_run-",""))&lt;&gt;LEN(gait_events!C3929),RIGHT(gait_events!C3929,LEN(gait_events!C3929)-FIND("_run-",gait_events!C3929,1)-4),"")</f>
        <v>on</v>
      </c>
      <c r="G3699" t="str">
        <f>gait_events!D3929</f>
        <v>right_shank</v>
      </c>
      <c r="H3699" t="str">
        <f>gait_events!E3929</f>
        <v>IC</v>
      </c>
      <c r="I3699">
        <f>IF(gait_events!F3929&lt;&gt;"",gait_events!F3929,NA())</f>
        <v>484</v>
      </c>
      <c r="J3699">
        <f>IF(gait_events!G3929&lt;&gt;"",gait_events!G3929,NA())</f>
        <v>486</v>
      </c>
      <c r="K3699">
        <f t="shared" si="456"/>
        <v>-2</v>
      </c>
      <c r="L3699">
        <f t="shared" si="457"/>
        <v>-10</v>
      </c>
      <c r="M3699">
        <f t="shared" si="458"/>
        <v>1</v>
      </c>
      <c r="N3699">
        <f t="shared" si="459"/>
        <v>1</v>
      </c>
      <c r="O3699">
        <f t="shared" si="460"/>
        <v>1</v>
      </c>
      <c r="P3699">
        <f t="shared" si="461"/>
        <v>0</v>
      </c>
      <c r="Q3699">
        <f t="shared" si="462"/>
        <v>0</v>
      </c>
      <c r="R3699">
        <f t="shared" si="463"/>
        <v>1</v>
      </c>
    </row>
    <row r="3700" spans="1:18" x14ac:dyDescent="0.25">
      <c r="A3700" t="str">
        <f>gait_events!B3930</f>
        <v>pp075</v>
      </c>
      <c r="B3700" t="str">
        <f>VLOOKUP(A3700,participants!A:B,2,0)</f>
        <v>M</v>
      </c>
      <c r="C3700">
        <f>VLOOKUP(A3700,participants!A:C,3,0)</f>
        <v>59</v>
      </c>
      <c r="D3700" t="str">
        <f>VLOOKUP(A3700,participants!A:F,6,0)</f>
        <v>PD</v>
      </c>
      <c r="E3700" t="str">
        <f>IF(LEN(SUBSTITUTE(gait_events!C3930,"_run-",""))&lt;&gt;LEN(gait_events!C3930),LEFT(RIGHT(gait_events!C3930,LEN(gait_events!C3930)-19),FIND("_run-",RIGHT(gait_events!C3930,LEN(gait_events!C3930)-19),1)-1),RIGHT(gait_events!C3930,LEN(gait_events!C3930)-19))</f>
        <v>Slow</v>
      </c>
      <c r="F3700" t="str">
        <f>IF(LEN(SUBSTITUTE(gait_events!C3930,"_run-",""))&lt;&gt;LEN(gait_events!C3930),RIGHT(gait_events!C3930,LEN(gait_events!C3930)-FIND("_run-",gait_events!C3930,1)-4),"")</f>
        <v>on</v>
      </c>
      <c r="G3700" t="str">
        <f>gait_events!D3930</f>
        <v>right_shank</v>
      </c>
      <c r="H3700" t="str">
        <f>gait_events!E3930</f>
        <v>IC</v>
      </c>
      <c r="I3700">
        <f>IF(gait_events!F3930&lt;&gt;"",gait_events!F3930,NA())</f>
        <v>701</v>
      </c>
      <c r="J3700">
        <f>IF(gait_events!G3930&lt;&gt;"",gait_events!G3930,NA())</f>
        <v>703</v>
      </c>
      <c r="K3700">
        <f t="shared" si="456"/>
        <v>-2</v>
      </c>
      <c r="L3700">
        <f t="shared" si="457"/>
        <v>-10</v>
      </c>
      <c r="M3700">
        <f t="shared" si="458"/>
        <v>1</v>
      </c>
      <c r="N3700">
        <f t="shared" si="459"/>
        <v>1</v>
      </c>
      <c r="O3700">
        <f t="shared" si="460"/>
        <v>1</v>
      </c>
      <c r="P3700">
        <f t="shared" si="461"/>
        <v>0</v>
      </c>
      <c r="Q3700">
        <f t="shared" si="462"/>
        <v>0</v>
      </c>
      <c r="R3700">
        <f t="shared" si="463"/>
        <v>1</v>
      </c>
    </row>
    <row r="3701" spans="1:18" x14ac:dyDescent="0.25">
      <c r="A3701" t="str">
        <f>gait_events!B3931</f>
        <v>pp075</v>
      </c>
      <c r="B3701" t="str">
        <f>VLOOKUP(A3701,participants!A:B,2,0)</f>
        <v>M</v>
      </c>
      <c r="C3701">
        <f>VLOOKUP(A3701,participants!A:C,3,0)</f>
        <v>59</v>
      </c>
      <c r="D3701" t="str">
        <f>VLOOKUP(A3701,participants!A:F,6,0)</f>
        <v>PD</v>
      </c>
      <c r="E3701" t="str">
        <f>IF(LEN(SUBSTITUTE(gait_events!C3931,"_run-",""))&lt;&gt;LEN(gait_events!C3931),LEFT(RIGHT(gait_events!C3931,LEN(gait_events!C3931)-19),FIND("_run-",RIGHT(gait_events!C3931,LEN(gait_events!C3931)-19),1)-1),RIGHT(gait_events!C3931,LEN(gait_events!C3931)-19))</f>
        <v>Slow</v>
      </c>
      <c r="F3701" t="str">
        <f>IF(LEN(SUBSTITUTE(gait_events!C3931,"_run-",""))&lt;&gt;LEN(gait_events!C3931),RIGHT(gait_events!C3931,LEN(gait_events!C3931)-FIND("_run-",gait_events!C3931,1)-4),"")</f>
        <v>on</v>
      </c>
      <c r="G3701" t="str">
        <f>gait_events!D3931</f>
        <v>right_shank</v>
      </c>
      <c r="H3701" t="str">
        <f>gait_events!E3931</f>
        <v>IC</v>
      </c>
      <c r="I3701">
        <f>IF(gait_events!F3931&lt;&gt;"",gait_events!F3931,NA())</f>
        <v>925</v>
      </c>
      <c r="J3701">
        <f>IF(gait_events!G3931&lt;&gt;"",gait_events!G3931,NA())</f>
        <v>926</v>
      </c>
      <c r="K3701">
        <f t="shared" si="456"/>
        <v>-1</v>
      </c>
      <c r="L3701">
        <f t="shared" si="457"/>
        <v>-5</v>
      </c>
      <c r="M3701">
        <f t="shared" si="458"/>
        <v>1</v>
      </c>
      <c r="N3701">
        <f t="shared" si="459"/>
        <v>1</v>
      </c>
      <c r="O3701">
        <f t="shared" si="460"/>
        <v>1</v>
      </c>
      <c r="P3701">
        <f t="shared" si="461"/>
        <v>0</v>
      </c>
      <c r="Q3701">
        <f t="shared" si="462"/>
        <v>0</v>
      </c>
      <c r="R3701">
        <f t="shared" si="463"/>
        <v>1</v>
      </c>
    </row>
    <row r="3702" spans="1:18" x14ac:dyDescent="0.25">
      <c r="A3702" t="str">
        <f>gait_events!B2905</f>
        <v>pp058</v>
      </c>
      <c r="B3702" t="str">
        <f>VLOOKUP(A3702,participants!A:B,2,0)</f>
        <v>M</v>
      </c>
      <c r="C3702">
        <f>VLOOKUP(A3702,participants!A:C,3,0)</f>
        <v>24</v>
      </c>
      <c r="D3702" t="str">
        <f>VLOOKUP(A3702,participants!A:F,6,0)</f>
        <v>MS</v>
      </c>
      <c r="E3702" t="str">
        <f>IF(LEN(SUBSTITUTE(gait_events!C2905,"_run-",""))&lt;&gt;LEN(gait_events!C2905),LEFT(RIGHT(gait_events!C2905,LEN(gait_events!C2905)-19),FIND("_run-",RIGHT(gait_events!C2905,LEN(gait_events!C2905)-19),1)-1),RIGHT(gait_events!C2905,LEN(gait_events!C2905)-19))</f>
        <v>Slow</v>
      </c>
      <c r="F3702" t="str">
        <f>IF(LEN(SUBSTITUTE(gait_events!C2905,"_run-",""))&lt;&gt;LEN(gait_events!C2905),RIGHT(gait_events!C2905,LEN(gait_events!C2905)-FIND("_run-",gait_events!C2905,1)-4),"")</f>
        <v>schub</v>
      </c>
      <c r="G3702" t="str">
        <f>gait_events!D2905</f>
        <v>right_shank</v>
      </c>
      <c r="H3702" t="str">
        <f>gait_events!E2905</f>
        <v>FC</v>
      </c>
      <c r="I3702">
        <f>IF(gait_events!F2905&lt;&gt;"",gait_events!F2905,NA())</f>
        <v>1647</v>
      </c>
      <c r="J3702">
        <f>IF(gait_events!G2905&lt;&gt;"",gait_events!G2905,NA())</f>
        <v>1647</v>
      </c>
      <c r="K3702">
        <f t="shared" si="456"/>
        <v>0</v>
      </c>
      <c r="L3702">
        <f t="shared" si="457"/>
        <v>0</v>
      </c>
      <c r="M3702">
        <f t="shared" si="458"/>
        <v>1</v>
      </c>
      <c r="N3702">
        <f t="shared" si="459"/>
        <v>1</v>
      </c>
      <c r="O3702">
        <f t="shared" si="460"/>
        <v>1</v>
      </c>
      <c r="P3702">
        <f t="shared" si="461"/>
        <v>0</v>
      </c>
      <c r="Q3702">
        <f t="shared" si="462"/>
        <v>0</v>
      </c>
      <c r="R3702">
        <f t="shared" si="463"/>
        <v>1</v>
      </c>
    </row>
    <row r="3703" spans="1:18" x14ac:dyDescent="0.25">
      <c r="A3703" t="str">
        <f>gait_events!B2906</f>
        <v>pp058</v>
      </c>
      <c r="B3703" t="str">
        <f>VLOOKUP(A3703,participants!A:B,2,0)</f>
        <v>M</v>
      </c>
      <c r="C3703">
        <f>VLOOKUP(A3703,participants!A:C,3,0)</f>
        <v>24</v>
      </c>
      <c r="D3703" t="str">
        <f>VLOOKUP(A3703,participants!A:F,6,0)</f>
        <v>MS</v>
      </c>
      <c r="E3703" t="str">
        <f>IF(LEN(SUBSTITUTE(gait_events!C2906,"_run-",""))&lt;&gt;LEN(gait_events!C2906),LEFT(RIGHT(gait_events!C2906,LEN(gait_events!C2906)-19),FIND("_run-",RIGHT(gait_events!C2906,LEN(gait_events!C2906)-19),1)-1),RIGHT(gait_events!C2906,LEN(gait_events!C2906)-19))</f>
        <v>Slow</v>
      </c>
      <c r="F3703" t="str">
        <f>IF(LEN(SUBSTITUTE(gait_events!C2906,"_run-",""))&lt;&gt;LEN(gait_events!C2906),RIGHT(gait_events!C2906,LEN(gait_events!C2906)-FIND("_run-",gait_events!C2906,1)-4),"")</f>
        <v>schub</v>
      </c>
      <c r="G3703" t="str">
        <f>gait_events!D2906</f>
        <v>right_shank</v>
      </c>
      <c r="H3703" t="str">
        <f>gait_events!E2906</f>
        <v>FC</v>
      </c>
      <c r="I3703">
        <f>IF(gait_events!F2906&lt;&gt;"",gait_events!F2906,NA())</f>
        <v>1961</v>
      </c>
      <c r="J3703">
        <f>IF(gait_events!G2906&lt;&gt;"",gait_events!G2906,NA())</f>
        <v>1962</v>
      </c>
      <c r="K3703">
        <f t="shared" si="456"/>
        <v>-1</v>
      </c>
      <c r="L3703">
        <f t="shared" si="457"/>
        <v>-5</v>
      </c>
      <c r="M3703">
        <f t="shared" si="458"/>
        <v>1</v>
      </c>
      <c r="N3703">
        <f t="shared" si="459"/>
        <v>1</v>
      </c>
      <c r="O3703">
        <f t="shared" si="460"/>
        <v>1</v>
      </c>
      <c r="P3703">
        <f t="shared" si="461"/>
        <v>0</v>
      </c>
      <c r="Q3703">
        <f t="shared" si="462"/>
        <v>0</v>
      </c>
      <c r="R3703">
        <f t="shared" si="463"/>
        <v>1</v>
      </c>
    </row>
    <row r="3704" spans="1:18" x14ac:dyDescent="0.25">
      <c r="A3704" t="str">
        <f>gait_events!B2907</f>
        <v>pp058</v>
      </c>
      <c r="B3704" t="str">
        <f>VLOOKUP(A3704,participants!A:B,2,0)</f>
        <v>M</v>
      </c>
      <c r="C3704">
        <f>VLOOKUP(A3704,participants!A:C,3,0)</f>
        <v>24</v>
      </c>
      <c r="D3704" t="str">
        <f>VLOOKUP(A3704,participants!A:F,6,0)</f>
        <v>MS</v>
      </c>
      <c r="E3704" t="str">
        <f>IF(LEN(SUBSTITUTE(gait_events!C2907,"_run-",""))&lt;&gt;LEN(gait_events!C2907),LEFT(RIGHT(gait_events!C2907,LEN(gait_events!C2907)-19),FIND("_run-",RIGHT(gait_events!C2907,LEN(gait_events!C2907)-19),1)-1),RIGHT(gait_events!C2907,LEN(gait_events!C2907)-19))</f>
        <v>Slow</v>
      </c>
      <c r="F3704" t="str">
        <f>IF(LEN(SUBSTITUTE(gait_events!C2907,"_run-",""))&lt;&gt;LEN(gait_events!C2907),RIGHT(gait_events!C2907,LEN(gait_events!C2907)-FIND("_run-",gait_events!C2907,1)-4),"")</f>
        <v>schub</v>
      </c>
      <c r="G3704" t="str">
        <f>gait_events!D2907</f>
        <v>right_shank</v>
      </c>
      <c r="H3704" t="str">
        <f>gait_events!E2907</f>
        <v>FC</v>
      </c>
      <c r="I3704">
        <f>IF(gait_events!F2907&lt;&gt;"",gait_events!F2907,NA())</f>
        <v>2276</v>
      </c>
      <c r="J3704">
        <f>IF(gait_events!G2907&lt;&gt;"",gait_events!G2907,NA())</f>
        <v>2279</v>
      </c>
      <c r="K3704">
        <f t="shared" si="456"/>
        <v>-3</v>
      </c>
      <c r="L3704">
        <f t="shared" si="457"/>
        <v>-15</v>
      </c>
      <c r="M3704">
        <f t="shared" si="458"/>
        <v>1</v>
      </c>
      <c r="N3704">
        <f t="shared" si="459"/>
        <v>1</v>
      </c>
      <c r="O3704">
        <f t="shared" si="460"/>
        <v>1</v>
      </c>
      <c r="P3704">
        <f t="shared" si="461"/>
        <v>0</v>
      </c>
      <c r="Q3704">
        <f t="shared" si="462"/>
        <v>0</v>
      </c>
      <c r="R3704">
        <f t="shared" si="463"/>
        <v>1</v>
      </c>
    </row>
    <row r="3705" spans="1:18" x14ac:dyDescent="0.25">
      <c r="A3705" t="str">
        <f>gait_events!B2908</f>
        <v>pp058</v>
      </c>
      <c r="B3705" t="str">
        <f>VLOOKUP(A3705,participants!A:B,2,0)</f>
        <v>M</v>
      </c>
      <c r="C3705">
        <f>VLOOKUP(A3705,participants!A:C,3,0)</f>
        <v>24</v>
      </c>
      <c r="D3705" t="str">
        <f>VLOOKUP(A3705,participants!A:F,6,0)</f>
        <v>MS</v>
      </c>
      <c r="E3705" t="str">
        <f>IF(LEN(SUBSTITUTE(gait_events!C2908,"_run-",""))&lt;&gt;LEN(gait_events!C2908),LEFT(RIGHT(gait_events!C2908,LEN(gait_events!C2908)-19),FIND("_run-",RIGHT(gait_events!C2908,LEN(gait_events!C2908)-19),1)-1),RIGHT(gait_events!C2908,LEN(gait_events!C2908)-19))</f>
        <v>Slow</v>
      </c>
      <c r="F3705" t="str">
        <f>IF(LEN(SUBSTITUTE(gait_events!C2908,"_run-",""))&lt;&gt;LEN(gait_events!C2908),RIGHT(gait_events!C2908,LEN(gait_events!C2908)-FIND("_run-",gait_events!C2908,1)-4),"")</f>
        <v>schub</v>
      </c>
      <c r="G3705" t="str">
        <f>gait_events!D2908</f>
        <v>right_shank</v>
      </c>
      <c r="H3705" t="str">
        <f>gait_events!E2908</f>
        <v>FC</v>
      </c>
      <c r="I3705">
        <f>IF(gait_events!F2908&lt;&gt;"",gait_events!F2908,NA())</f>
        <v>2620</v>
      </c>
      <c r="J3705">
        <f>IF(gait_events!G2908&lt;&gt;"",gait_events!G2908,NA())</f>
        <v>2618</v>
      </c>
      <c r="K3705">
        <f t="shared" si="456"/>
        <v>2</v>
      </c>
      <c r="L3705">
        <f t="shared" si="457"/>
        <v>10</v>
      </c>
      <c r="M3705">
        <f t="shared" si="458"/>
        <v>1</v>
      </c>
      <c r="N3705">
        <f t="shared" si="459"/>
        <v>1</v>
      </c>
      <c r="O3705">
        <f t="shared" si="460"/>
        <v>1</v>
      </c>
      <c r="P3705">
        <f t="shared" si="461"/>
        <v>0</v>
      </c>
      <c r="Q3705">
        <f t="shared" si="462"/>
        <v>0</v>
      </c>
      <c r="R3705">
        <f t="shared" si="463"/>
        <v>1</v>
      </c>
    </row>
    <row r="3706" spans="1:18" x14ac:dyDescent="0.25">
      <c r="A3706" t="str">
        <f>gait_events!B2909</f>
        <v>pp058</v>
      </c>
      <c r="B3706" t="str">
        <f>VLOOKUP(A3706,participants!A:B,2,0)</f>
        <v>M</v>
      </c>
      <c r="C3706">
        <f>VLOOKUP(A3706,participants!A:C,3,0)</f>
        <v>24</v>
      </c>
      <c r="D3706" t="str">
        <f>VLOOKUP(A3706,participants!A:F,6,0)</f>
        <v>MS</v>
      </c>
      <c r="E3706" t="str">
        <f>IF(LEN(SUBSTITUTE(gait_events!C2909,"_run-",""))&lt;&gt;LEN(gait_events!C2909),LEFT(RIGHT(gait_events!C2909,LEN(gait_events!C2909)-19),FIND("_run-",RIGHT(gait_events!C2909,LEN(gait_events!C2909)-19),1)-1),RIGHT(gait_events!C2909,LEN(gait_events!C2909)-19))</f>
        <v>Slow</v>
      </c>
      <c r="F3706" t="str">
        <f>IF(LEN(SUBSTITUTE(gait_events!C2909,"_run-",""))&lt;&gt;LEN(gait_events!C2909),RIGHT(gait_events!C2909,LEN(gait_events!C2909)-FIND("_run-",gait_events!C2909,1)-4),"")</f>
        <v>schub</v>
      </c>
      <c r="G3706" t="str">
        <f>gait_events!D2909</f>
        <v>right_shank</v>
      </c>
      <c r="H3706" t="str">
        <f>gait_events!E2909</f>
        <v>FC</v>
      </c>
      <c r="I3706">
        <f>IF(gait_events!F2909&lt;&gt;"",gait_events!F2909,NA())</f>
        <v>2979</v>
      </c>
      <c r="J3706">
        <f>IF(gait_events!G2909&lt;&gt;"",gait_events!G2909,NA())</f>
        <v>2978</v>
      </c>
      <c r="K3706">
        <f t="shared" si="456"/>
        <v>1</v>
      </c>
      <c r="L3706">
        <f t="shared" si="457"/>
        <v>5</v>
      </c>
      <c r="M3706">
        <f t="shared" si="458"/>
        <v>1</v>
      </c>
      <c r="N3706">
        <f t="shared" si="459"/>
        <v>1</v>
      </c>
      <c r="O3706">
        <f t="shared" si="460"/>
        <v>1</v>
      </c>
      <c r="P3706">
        <f t="shared" si="461"/>
        <v>0</v>
      </c>
      <c r="Q3706">
        <f t="shared" si="462"/>
        <v>0</v>
      </c>
      <c r="R3706">
        <f t="shared" si="463"/>
        <v>1</v>
      </c>
    </row>
    <row r="3707" spans="1:18" x14ac:dyDescent="0.25">
      <c r="A3707" t="str">
        <f>gait_events!B2910</f>
        <v>pp058</v>
      </c>
      <c r="B3707" t="str">
        <f>VLOOKUP(A3707,participants!A:B,2,0)</f>
        <v>M</v>
      </c>
      <c r="C3707">
        <f>VLOOKUP(A3707,participants!A:C,3,0)</f>
        <v>24</v>
      </c>
      <c r="D3707" t="str">
        <f>VLOOKUP(A3707,participants!A:F,6,0)</f>
        <v>MS</v>
      </c>
      <c r="E3707" t="str">
        <f>IF(LEN(SUBSTITUTE(gait_events!C2910,"_run-",""))&lt;&gt;LEN(gait_events!C2910),LEFT(RIGHT(gait_events!C2910,LEN(gait_events!C2910)-19),FIND("_run-",RIGHT(gait_events!C2910,LEN(gait_events!C2910)-19),1)-1),RIGHT(gait_events!C2910,LEN(gait_events!C2910)-19))</f>
        <v>Slow</v>
      </c>
      <c r="F3707" t="str">
        <f>IF(LEN(SUBSTITUTE(gait_events!C2910,"_run-",""))&lt;&gt;LEN(gait_events!C2910),RIGHT(gait_events!C2910,LEN(gait_events!C2910)-FIND("_run-",gait_events!C2910,1)-4),"")</f>
        <v>schub</v>
      </c>
      <c r="G3707" t="str">
        <f>gait_events!D2910</f>
        <v>right_shank</v>
      </c>
      <c r="H3707" t="str">
        <f>gait_events!E2910</f>
        <v>FC</v>
      </c>
      <c r="I3707">
        <f>IF(gait_events!F2910&lt;&gt;"",gait_events!F2910,NA())</f>
        <v>3283</v>
      </c>
      <c r="J3707">
        <f>IF(gait_events!G2910&lt;&gt;"",gait_events!G2910,NA())</f>
        <v>3282</v>
      </c>
      <c r="K3707">
        <f t="shared" si="456"/>
        <v>1</v>
      </c>
      <c r="L3707">
        <f t="shared" si="457"/>
        <v>5</v>
      </c>
      <c r="M3707">
        <f t="shared" si="458"/>
        <v>1</v>
      </c>
      <c r="N3707">
        <f t="shared" si="459"/>
        <v>1</v>
      </c>
      <c r="O3707">
        <f t="shared" si="460"/>
        <v>1</v>
      </c>
      <c r="P3707">
        <f t="shared" si="461"/>
        <v>0</v>
      </c>
      <c r="Q3707">
        <f t="shared" si="462"/>
        <v>0</v>
      </c>
      <c r="R3707">
        <f t="shared" si="463"/>
        <v>1</v>
      </c>
    </row>
    <row r="3708" spans="1:18" x14ac:dyDescent="0.25">
      <c r="A3708" t="str">
        <f>gait_events!B2911</f>
        <v>pp078</v>
      </c>
      <c r="B3708" t="str">
        <f>VLOOKUP(A3708,participants!A:B,2,0)</f>
        <v>M</v>
      </c>
      <c r="C3708">
        <f>VLOOKUP(A3708,participants!A:C,3,0)</f>
        <v>26</v>
      </c>
      <c r="D3708" t="str">
        <f>VLOOKUP(A3708,participants!A:F,6,0)</f>
        <v>MS</v>
      </c>
      <c r="E3708" t="str">
        <f>IF(LEN(SUBSTITUTE(gait_events!C2911,"_run-",""))&lt;&gt;LEN(gait_events!C2911),LEFT(RIGHT(gait_events!C2911,LEN(gait_events!C2911)-19),FIND("_run-",RIGHT(gait_events!C2911,LEN(gait_events!C2911)-19),1)-1),RIGHT(gait_events!C2911,LEN(gait_events!C2911)-19))</f>
        <v>Fast</v>
      </c>
      <c r="F3708" t="str">
        <f>IF(LEN(SUBSTITUTE(gait_events!C2911,"_run-",""))&lt;&gt;LEN(gait_events!C2911),RIGHT(gait_events!C2911,LEN(gait_events!C2911)-FIND("_run-",gait_events!C2911,1)-4),"")</f>
        <v/>
      </c>
      <c r="G3708" t="str">
        <f>gait_events!D2911</f>
        <v>left_ankle</v>
      </c>
      <c r="H3708" t="str">
        <f>gait_events!E2911</f>
        <v>IC</v>
      </c>
      <c r="I3708">
        <f>IF(gait_events!F2911&lt;&gt;"",gait_events!F2911,NA())</f>
        <v>147</v>
      </c>
      <c r="J3708">
        <f>IF(gait_events!G2911&lt;&gt;"",gait_events!G2911,NA())</f>
        <v>144</v>
      </c>
      <c r="K3708">
        <f t="shared" si="456"/>
        <v>3</v>
      </c>
      <c r="L3708">
        <f t="shared" si="457"/>
        <v>15</v>
      </c>
      <c r="M3708">
        <f t="shared" si="458"/>
        <v>1</v>
      </c>
      <c r="N3708">
        <f t="shared" si="459"/>
        <v>1</v>
      </c>
      <c r="O3708">
        <f t="shared" si="460"/>
        <v>1</v>
      </c>
      <c r="P3708">
        <f t="shared" si="461"/>
        <v>0</v>
      </c>
      <c r="Q3708">
        <f t="shared" si="462"/>
        <v>0</v>
      </c>
      <c r="R3708">
        <f t="shared" si="463"/>
        <v>1</v>
      </c>
    </row>
    <row r="3709" spans="1:18" x14ac:dyDescent="0.25">
      <c r="A3709" t="str">
        <f>gait_events!B2912</f>
        <v>pp078</v>
      </c>
      <c r="B3709" t="str">
        <f>VLOOKUP(A3709,participants!A:B,2,0)</f>
        <v>M</v>
      </c>
      <c r="C3709">
        <f>VLOOKUP(A3709,participants!A:C,3,0)</f>
        <v>26</v>
      </c>
      <c r="D3709" t="str">
        <f>VLOOKUP(A3709,participants!A:F,6,0)</f>
        <v>MS</v>
      </c>
      <c r="E3709" t="str">
        <f>IF(LEN(SUBSTITUTE(gait_events!C2912,"_run-",""))&lt;&gt;LEN(gait_events!C2912),LEFT(RIGHT(gait_events!C2912,LEN(gait_events!C2912)-19),FIND("_run-",RIGHT(gait_events!C2912,LEN(gait_events!C2912)-19),1)-1),RIGHT(gait_events!C2912,LEN(gait_events!C2912)-19))</f>
        <v>Fast</v>
      </c>
      <c r="F3709" t="str">
        <f>IF(LEN(SUBSTITUTE(gait_events!C2912,"_run-",""))&lt;&gt;LEN(gait_events!C2912),RIGHT(gait_events!C2912,LEN(gait_events!C2912)-FIND("_run-",gait_events!C2912,1)-4),"")</f>
        <v/>
      </c>
      <c r="G3709" t="str">
        <f>gait_events!D2912</f>
        <v>left_ankle</v>
      </c>
      <c r="H3709" t="str">
        <f>gait_events!E2912</f>
        <v>IC</v>
      </c>
      <c r="I3709">
        <f>IF(gait_events!F2912&lt;&gt;"",gait_events!F2912,NA())</f>
        <v>354</v>
      </c>
      <c r="J3709">
        <f>IF(gait_events!G2912&lt;&gt;"",gait_events!G2912,NA())</f>
        <v>351</v>
      </c>
      <c r="K3709">
        <f t="shared" si="456"/>
        <v>3</v>
      </c>
      <c r="L3709">
        <f t="shared" si="457"/>
        <v>15</v>
      </c>
      <c r="M3709">
        <f t="shared" si="458"/>
        <v>1</v>
      </c>
      <c r="N3709">
        <f t="shared" si="459"/>
        <v>1</v>
      </c>
      <c r="O3709">
        <f t="shared" si="460"/>
        <v>1</v>
      </c>
      <c r="P3709">
        <f t="shared" si="461"/>
        <v>0</v>
      </c>
      <c r="Q3709">
        <f t="shared" si="462"/>
        <v>0</v>
      </c>
      <c r="R3709">
        <f t="shared" si="463"/>
        <v>1</v>
      </c>
    </row>
    <row r="3710" spans="1:18" x14ac:dyDescent="0.25">
      <c r="A3710" t="str">
        <f>gait_events!B2913</f>
        <v>pp078</v>
      </c>
      <c r="B3710" t="str">
        <f>VLOOKUP(A3710,participants!A:B,2,0)</f>
        <v>M</v>
      </c>
      <c r="C3710">
        <f>VLOOKUP(A3710,participants!A:C,3,0)</f>
        <v>26</v>
      </c>
      <c r="D3710" t="str">
        <f>VLOOKUP(A3710,participants!A:F,6,0)</f>
        <v>MS</v>
      </c>
      <c r="E3710" t="str">
        <f>IF(LEN(SUBSTITUTE(gait_events!C2913,"_run-",""))&lt;&gt;LEN(gait_events!C2913),LEFT(RIGHT(gait_events!C2913,LEN(gait_events!C2913)-19),FIND("_run-",RIGHT(gait_events!C2913,LEN(gait_events!C2913)-19),1)-1),RIGHT(gait_events!C2913,LEN(gait_events!C2913)-19))</f>
        <v>Fast</v>
      </c>
      <c r="F3710" t="str">
        <f>IF(LEN(SUBSTITUTE(gait_events!C2913,"_run-",""))&lt;&gt;LEN(gait_events!C2913),RIGHT(gait_events!C2913,LEN(gait_events!C2913)-FIND("_run-",gait_events!C2913,1)-4),"")</f>
        <v/>
      </c>
      <c r="G3710" t="str">
        <f>gait_events!D2913</f>
        <v>left_ankle</v>
      </c>
      <c r="H3710" t="str">
        <f>gait_events!E2913</f>
        <v>IC</v>
      </c>
      <c r="I3710">
        <f>IF(gait_events!F2913&lt;&gt;"",gait_events!F2913,NA())</f>
        <v>556</v>
      </c>
      <c r="J3710">
        <f>IF(gait_events!G2913&lt;&gt;"",gait_events!G2913,NA())</f>
        <v>555</v>
      </c>
      <c r="K3710">
        <f t="shared" si="456"/>
        <v>1</v>
      </c>
      <c r="L3710">
        <f t="shared" si="457"/>
        <v>5</v>
      </c>
      <c r="M3710">
        <f t="shared" si="458"/>
        <v>1</v>
      </c>
      <c r="N3710">
        <f t="shared" si="459"/>
        <v>1</v>
      </c>
      <c r="O3710">
        <f t="shared" si="460"/>
        <v>1</v>
      </c>
      <c r="P3710">
        <f t="shared" si="461"/>
        <v>0</v>
      </c>
      <c r="Q3710">
        <f t="shared" si="462"/>
        <v>0</v>
      </c>
      <c r="R3710">
        <f t="shared" si="463"/>
        <v>1</v>
      </c>
    </row>
    <row r="3711" spans="1:18" x14ac:dyDescent="0.25">
      <c r="A3711" t="str">
        <f>gait_events!B2914</f>
        <v>pp078</v>
      </c>
      <c r="B3711" t="str">
        <f>VLOOKUP(A3711,participants!A:B,2,0)</f>
        <v>M</v>
      </c>
      <c r="C3711">
        <f>VLOOKUP(A3711,participants!A:C,3,0)</f>
        <v>26</v>
      </c>
      <c r="D3711" t="str">
        <f>VLOOKUP(A3711,participants!A:F,6,0)</f>
        <v>MS</v>
      </c>
      <c r="E3711" t="str">
        <f>IF(LEN(SUBSTITUTE(gait_events!C2914,"_run-",""))&lt;&gt;LEN(gait_events!C2914),LEFT(RIGHT(gait_events!C2914,LEN(gait_events!C2914)-19),FIND("_run-",RIGHT(gait_events!C2914,LEN(gait_events!C2914)-19),1)-1),RIGHT(gait_events!C2914,LEN(gait_events!C2914)-19))</f>
        <v>Fast</v>
      </c>
      <c r="F3711" t="str">
        <f>IF(LEN(SUBSTITUTE(gait_events!C2914,"_run-",""))&lt;&gt;LEN(gait_events!C2914),RIGHT(gait_events!C2914,LEN(gait_events!C2914)-FIND("_run-",gait_events!C2914,1)-4),"")</f>
        <v/>
      </c>
      <c r="G3711" t="str">
        <f>gait_events!D2914</f>
        <v>left_ankle</v>
      </c>
      <c r="H3711" t="str">
        <f>gait_events!E2914</f>
        <v>FC</v>
      </c>
      <c r="I3711">
        <f>IF(gait_events!F2914&lt;&gt;"",gait_events!F2914,NA())</f>
        <v>61</v>
      </c>
      <c r="J3711">
        <f>IF(gait_events!G2914&lt;&gt;"",gait_events!G2914,NA())</f>
        <v>61</v>
      </c>
      <c r="K3711">
        <f t="shared" si="456"/>
        <v>0</v>
      </c>
      <c r="L3711">
        <f t="shared" si="457"/>
        <v>0</v>
      </c>
      <c r="M3711">
        <f t="shared" si="458"/>
        <v>1</v>
      </c>
      <c r="N3711">
        <f t="shared" si="459"/>
        <v>1</v>
      </c>
      <c r="O3711">
        <f t="shared" si="460"/>
        <v>1</v>
      </c>
      <c r="P3711">
        <f t="shared" si="461"/>
        <v>0</v>
      </c>
      <c r="Q3711">
        <f t="shared" si="462"/>
        <v>0</v>
      </c>
      <c r="R3711">
        <f t="shared" si="463"/>
        <v>1</v>
      </c>
    </row>
    <row r="3712" spans="1:18" x14ac:dyDescent="0.25">
      <c r="A3712" t="str">
        <f>gait_events!B2915</f>
        <v>pp078</v>
      </c>
      <c r="B3712" t="str">
        <f>VLOOKUP(A3712,participants!A:B,2,0)</f>
        <v>M</v>
      </c>
      <c r="C3712">
        <f>VLOOKUP(A3712,participants!A:C,3,0)</f>
        <v>26</v>
      </c>
      <c r="D3712" t="str">
        <f>VLOOKUP(A3712,participants!A:F,6,0)</f>
        <v>MS</v>
      </c>
      <c r="E3712" t="str">
        <f>IF(LEN(SUBSTITUTE(gait_events!C2915,"_run-",""))&lt;&gt;LEN(gait_events!C2915),LEFT(RIGHT(gait_events!C2915,LEN(gait_events!C2915)-19),FIND("_run-",RIGHT(gait_events!C2915,LEN(gait_events!C2915)-19),1)-1),RIGHT(gait_events!C2915,LEN(gait_events!C2915)-19))</f>
        <v>Fast</v>
      </c>
      <c r="F3712" t="str">
        <f>IF(LEN(SUBSTITUTE(gait_events!C2915,"_run-",""))&lt;&gt;LEN(gait_events!C2915),RIGHT(gait_events!C2915,LEN(gait_events!C2915)-FIND("_run-",gait_events!C2915,1)-4),"")</f>
        <v/>
      </c>
      <c r="G3712" t="str">
        <f>gait_events!D2915</f>
        <v>left_ankle</v>
      </c>
      <c r="H3712" t="str">
        <f>gait_events!E2915</f>
        <v>FC</v>
      </c>
      <c r="I3712">
        <f>IF(gait_events!F2915&lt;&gt;"",gait_events!F2915,NA())</f>
        <v>273</v>
      </c>
      <c r="J3712">
        <f>IF(gait_events!G2915&lt;&gt;"",gait_events!G2915,NA())</f>
        <v>275</v>
      </c>
      <c r="K3712">
        <f t="shared" si="456"/>
        <v>-2</v>
      </c>
      <c r="L3712">
        <f t="shared" si="457"/>
        <v>-10</v>
      </c>
      <c r="M3712">
        <f t="shared" si="458"/>
        <v>1</v>
      </c>
      <c r="N3712">
        <f t="shared" si="459"/>
        <v>1</v>
      </c>
      <c r="O3712">
        <f t="shared" si="460"/>
        <v>1</v>
      </c>
      <c r="P3712">
        <f t="shared" si="461"/>
        <v>0</v>
      </c>
      <c r="Q3712">
        <f t="shared" si="462"/>
        <v>0</v>
      </c>
      <c r="R3712">
        <f t="shared" si="463"/>
        <v>1</v>
      </c>
    </row>
    <row r="3713" spans="1:18" x14ac:dyDescent="0.25">
      <c r="A3713" t="str">
        <f>gait_events!B2916</f>
        <v>pp078</v>
      </c>
      <c r="B3713" t="str">
        <f>VLOOKUP(A3713,participants!A:B,2,0)</f>
        <v>M</v>
      </c>
      <c r="C3713">
        <f>VLOOKUP(A3713,participants!A:C,3,0)</f>
        <v>26</v>
      </c>
      <c r="D3713" t="str">
        <f>VLOOKUP(A3713,participants!A:F,6,0)</f>
        <v>MS</v>
      </c>
      <c r="E3713" t="str">
        <f>IF(LEN(SUBSTITUTE(gait_events!C2916,"_run-",""))&lt;&gt;LEN(gait_events!C2916),LEFT(RIGHT(gait_events!C2916,LEN(gait_events!C2916)-19),FIND("_run-",RIGHT(gait_events!C2916,LEN(gait_events!C2916)-19),1)-1),RIGHT(gait_events!C2916,LEN(gait_events!C2916)-19))</f>
        <v>Fast</v>
      </c>
      <c r="F3713" t="str">
        <f>IF(LEN(SUBSTITUTE(gait_events!C2916,"_run-",""))&lt;&gt;LEN(gait_events!C2916),RIGHT(gait_events!C2916,LEN(gait_events!C2916)-FIND("_run-",gait_events!C2916,1)-4),"")</f>
        <v/>
      </c>
      <c r="G3713" t="str">
        <f>gait_events!D2916</f>
        <v>left_ankle</v>
      </c>
      <c r="H3713" t="str">
        <f>gait_events!E2916</f>
        <v>FC</v>
      </c>
      <c r="I3713">
        <f>IF(gait_events!F2916&lt;&gt;"",gait_events!F2916,NA())</f>
        <v>477</v>
      </c>
      <c r="J3713">
        <f>IF(gait_events!G2916&lt;&gt;"",gait_events!G2916,NA())</f>
        <v>477</v>
      </c>
      <c r="K3713">
        <f t="shared" si="456"/>
        <v>0</v>
      </c>
      <c r="L3713">
        <f t="shared" si="457"/>
        <v>0</v>
      </c>
      <c r="M3713">
        <f t="shared" si="458"/>
        <v>1</v>
      </c>
      <c r="N3713">
        <f t="shared" si="459"/>
        <v>1</v>
      </c>
      <c r="O3713">
        <f t="shared" si="460"/>
        <v>1</v>
      </c>
      <c r="P3713">
        <f t="shared" si="461"/>
        <v>0</v>
      </c>
      <c r="Q3713">
        <f t="shared" si="462"/>
        <v>0</v>
      </c>
      <c r="R3713">
        <f t="shared" si="463"/>
        <v>1</v>
      </c>
    </row>
    <row r="3714" spans="1:18" x14ac:dyDescent="0.25">
      <c r="A3714" t="str">
        <f>gait_events!B2917</f>
        <v>pp078</v>
      </c>
      <c r="B3714" t="str">
        <f>VLOOKUP(A3714,participants!A:B,2,0)</f>
        <v>M</v>
      </c>
      <c r="C3714">
        <f>VLOOKUP(A3714,participants!A:C,3,0)</f>
        <v>26</v>
      </c>
      <c r="D3714" t="str">
        <f>VLOOKUP(A3714,participants!A:F,6,0)</f>
        <v>MS</v>
      </c>
      <c r="E3714" t="str">
        <f>IF(LEN(SUBSTITUTE(gait_events!C2917,"_run-",""))&lt;&gt;LEN(gait_events!C2917),LEFT(RIGHT(gait_events!C2917,LEN(gait_events!C2917)-19),FIND("_run-",RIGHT(gait_events!C2917,LEN(gait_events!C2917)-19),1)-1),RIGHT(gait_events!C2917,LEN(gait_events!C2917)-19))</f>
        <v>Fast</v>
      </c>
      <c r="F3714" t="str">
        <f>IF(LEN(SUBSTITUTE(gait_events!C2917,"_run-",""))&lt;&gt;LEN(gait_events!C2917),RIGHT(gait_events!C2917,LEN(gait_events!C2917)-FIND("_run-",gait_events!C2917,1)-4),"")</f>
        <v/>
      </c>
      <c r="G3714" t="str">
        <f>gait_events!D2917</f>
        <v>left_ankle</v>
      </c>
      <c r="H3714" t="str">
        <f>gait_events!E2917</f>
        <v>FC</v>
      </c>
      <c r="I3714">
        <f>IF(gait_events!F2917&lt;&gt;"",gait_events!F2917,NA())</f>
        <v>687</v>
      </c>
      <c r="J3714">
        <f>IF(gait_events!G2917&lt;&gt;"",gait_events!G2917,NA())</f>
        <v>686</v>
      </c>
      <c r="K3714">
        <f t="shared" ref="K3714:K3777" si="464">I3714-J3714</f>
        <v>1</v>
      </c>
      <c r="L3714">
        <f t="shared" ref="L3714:L3777" si="465">K3714*5</f>
        <v>5</v>
      </c>
      <c r="M3714">
        <f t="shared" ref="M3714:M3777" si="466">IF(NOT(ISNA(I3714)),1,0)</f>
        <v>1</v>
      </c>
      <c r="N3714">
        <f t="shared" ref="N3714:N3777" si="467">IF(NOT(ISNA(J3714)),1,0)</f>
        <v>1</v>
      </c>
      <c r="O3714">
        <f t="shared" ref="O3714:O3777" si="468">IF(AND(NOT(ISNA(I3714)),NOT(ISNA(J3714))),1,0)</f>
        <v>1</v>
      </c>
      <c r="P3714">
        <f t="shared" ref="P3714:P3777" si="469">IF(AND(NOT(ISNA(I3714)),ISNA(J3714)),1,0)</f>
        <v>0</v>
      </c>
      <c r="Q3714">
        <f t="shared" ref="Q3714:Q3777" si="470">IF(AND(ISNA(I3714),NOT(ISNA(J3714))),1,0)</f>
        <v>0</v>
      </c>
      <c r="R3714">
        <f t="shared" ref="R3714:R3777" si="471">IF(SUM(O3714:Q3714)&lt;&gt;1,"ERROR",1)</f>
        <v>1</v>
      </c>
    </row>
    <row r="3715" spans="1:18" x14ac:dyDescent="0.25">
      <c r="A3715" t="str">
        <f>gait_events!B2918</f>
        <v>pp078</v>
      </c>
      <c r="B3715" t="str">
        <f>VLOOKUP(A3715,participants!A:B,2,0)</f>
        <v>M</v>
      </c>
      <c r="C3715">
        <f>VLOOKUP(A3715,participants!A:C,3,0)</f>
        <v>26</v>
      </c>
      <c r="D3715" t="str">
        <f>VLOOKUP(A3715,participants!A:F,6,0)</f>
        <v>MS</v>
      </c>
      <c r="E3715" t="str">
        <f>IF(LEN(SUBSTITUTE(gait_events!C2918,"_run-",""))&lt;&gt;LEN(gait_events!C2918),LEFT(RIGHT(gait_events!C2918,LEN(gait_events!C2918)-19),FIND("_run-",RIGHT(gait_events!C2918,LEN(gait_events!C2918)-19),1)-1),RIGHT(gait_events!C2918,LEN(gait_events!C2918)-19))</f>
        <v>Fast</v>
      </c>
      <c r="F3715" t="str">
        <f>IF(LEN(SUBSTITUTE(gait_events!C2918,"_run-",""))&lt;&gt;LEN(gait_events!C2918),RIGHT(gait_events!C2918,LEN(gait_events!C2918)-FIND("_run-",gait_events!C2918,1)-4),"")</f>
        <v/>
      </c>
      <c r="G3715" t="str">
        <f>gait_events!D2918</f>
        <v>right_ankle</v>
      </c>
      <c r="H3715" t="str">
        <f>gait_events!E2918</f>
        <v>IC</v>
      </c>
      <c r="I3715">
        <f>IF(gait_events!F2918&lt;&gt;"",gait_events!F2918,NA())</f>
        <v>41</v>
      </c>
      <c r="J3715">
        <f>IF(gait_events!G2918&lt;&gt;"",gait_events!G2918,NA())</f>
        <v>37</v>
      </c>
      <c r="K3715">
        <f t="shared" si="464"/>
        <v>4</v>
      </c>
      <c r="L3715">
        <f t="shared" si="465"/>
        <v>20</v>
      </c>
      <c r="M3715">
        <f t="shared" si="466"/>
        <v>1</v>
      </c>
      <c r="N3715">
        <f t="shared" si="467"/>
        <v>1</v>
      </c>
      <c r="O3715">
        <f t="shared" si="468"/>
        <v>1</v>
      </c>
      <c r="P3715">
        <f t="shared" si="469"/>
        <v>0</v>
      </c>
      <c r="Q3715">
        <f t="shared" si="470"/>
        <v>0</v>
      </c>
      <c r="R3715">
        <f t="shared" si="471"/>
        <v>1</v>
      </c>
    </row>
    <row r="3716" spans="1:18" x14ac:dyDescent="0.25">
      <c r="A3716" t="str">
        <f>gait_events!B2919</f>
        <v>pp078</v>
      </c>
      <c r="B3716" t="str">
        <f>VLOOKUP(A3716,participants!A:B,2,0)</f>
        <v>M</v>
      </c>
      <c r="C3716">
        <f>VLOOKUP(A3716,participants!A:C,3,0)</f>
        <v>26</v>
      </c>
      <c r="D3716" t="str">
        <f>VLOOKUP(A3716,participants!A:F,6,0)</f>
        <v>MS</v>
      </c>
      <c r="E3716" t="str">
        <f>IF(LEN(SUBSTITUTE(gait_events!C2919,"_run-",""))&lt;&gt;LEN(gait_events!C2919),LEFT(RIGHT(gait_events!C2919,LEN(gait_events!C2919)-19),FIND("_run-",RIGHT(gait_events!C2919,LEN(gait_events!C2919)-19),1)-1),RIGHT(gait_events!C2919,LEN(gait_events!C2919)-19))</f>
        <v>Fast</v>
      </c>
      <c r="F3716" t="str">
        <f>IF(LEN(SUBSTITUTE(gait_events!C2919,"_run-",""))&lt;&gt;LEN(gait_events!C2919),RIGHT(gait_events!C2919,LEN(gait_events!C2919)-FIND("_run-",gait_events!C2919,1)-4),"")</f>
        <v/>
      </c>
      <c r="G3716" t="str">
        <f>gait_events!D2919</f>
        <v>right_ankle</v>
      </c>
      <c r="H3716" t="str">
        <f>gait_events!E2919</f>
        <v>IC</v>
      </c>
      <c r="I3716">
        <f>IF(gait_events!F2919&lt;&gt;"",gait_events!F2919,NA())</f>
        <v>256</v>
      </c>
      <c r="J3716">
        <f>IF(gait_events!G2919&lt;&gt;"",gait_events!G2919,NA())</f>
        <v>253</v>
      </c>
      <c r="K3716">
        <f t="shared" si="464"/>
        <v>3</v>
      </c>
      <c r="L3716">
        <f t="shared" si="465"/>
        <v>15</v>
      </c>
      <c r="M3716">
        <f t="shared" si="466"/>
        <v>1</v>
      </c>
      <c r="N3716">
        <f t="shared" si="467"/>
        <v>1</v>
      </c>
      <c r="O3716">
        <f t="shared" si="468"/>
        <v>1</v>
      </c>
      <c r="P3716">
        <f t="shared" si="469"/>
        <v>0</v>
      </c>
      <c r="Q3716">
        <f t="shared" si="470"/>
        <v>0</v>
      </c>
      <c r="R3716">
        <f t="shared" si="471"/>
        <v>1</v>
      </c>
    </row>
    <row r="3717" spans="1:18" x14ac:dyDescent="0.25">
      <c r="A3717" t="str">
        <f>gait_events!B2920</f>
        <v>pp078</v>
      </c>
      <c r="B3717" t="str">
        <f>VLOOKUP(A3717,participants!A:B,2,0)</f>
        <v>M</v>
      </c>
      <c r="C3717">
        <f>VLOOKUP(A3717,participants!A:C,3,0)</f>
        <v>26</v>
      </c>
      <c r="D3717" t="str">
        <f>VLOOKUP(A3717,participants!A:F,6,0)</f>
        <v>MS</v>
      </c>
      <c r="E3717" t="str">
        <f>IF(LEN(SUBSTITUTE(gait_events!C2920,"_run-",""))&lt;&gt;LEN(gait_events!C2920),LEFT(RIGHT(gait_events!C2920,LEN(gait_events!C2920)-19),FIND("_run-",RIGHT(gait_events!C2920,LEN(gait_events!C2920)-19),1)-1),RIGHT(gait_events!C2920,LEN(gait_events!C2920)-19))</f>
        <v>Fast</v>
      </c>
      <c r="F3717" t="str">
        <f>IF(LEN(SUBSTITUTE(gait_events!C2920,"_run-",""))&lt;&gt;LEN(gait_events!C2920),RIGHT(gait_events!C2920,LEN(gait_events!C2920)-FIND("_run-",gait_events!C2920,1)-4),"")</f>
        <v/>
      </c>
      <c r="G3717" t="str">
        <f>gait_events!D2920</f>
        <v>right_ankle</v>
      </c>
      <c r="H3717" t="str">
        <f>gait_events!E2920</f>
        <v>IC</v>
      </c>
      <c r="I3717">
        <f>IF(gait_events!F2920&lt;&gt;"",gait_events!F2920,NA())</f>
        <v>457</v>
      </c>
      <c r="J3717">
        <f>IF(gait_events!G2920&lt;&gt;"",gait_events!G2920,NA())</f>
        <v>454</v>
      </c>
      <c r="K3717">
        <f t="shared" si="464"/>
        <v>3</v>
      </c>
      <c r="L3717">
        <f t="shared" si="465"/>
        <v>15</v>
      </c>
      <c r="M3717">
        <f t="shared" si="466"/>
        <v>1</v>
      </c>
      <c r="N3717">
        <f t="shared" si="467"/>
        <v>1</v>
      </c>
      <c r="O3717">
        <f t="shared" si="468"/>
        <v>1</v>
      </c>
      <c r="P3717">
        <f t="shared" si="469"/>
        <v>0</v>
      </c>
      <c r="Q3717">
        <f t="shared" si="470"/>
        <v>0</v>
      </c>
      <c r="R3717">
        <f t="shared" si="471"/>
        <v>1</v>
      </c>
    </row>
    <row r="3718" spans="1:18" x14ac:dyDescent="0.25">
      <c r="A3718" t="str">
        <f>gait_events!B2921</f>
        <v>pp078</v>
      </c>
      <c r="B3718" t="str">
        <f>VLOOKUP(A3718,participants!A:B,2,0)</f>
        <v>M</v>
      </c>
      <c r="C3718">
        <f>VLOOKUP(A3718,participants!A:C,3,0)</f>
        <v>26</v>
      </c>
      <c r="D3718" t="str">
        <f>VLOOKUP(A3718,participants!A:F,6,0)</f>
        <v>MS</v>
      </c>
      <c r="E3718" t="str">
        <f>IF(LEN(SUBSTITUTE(gait_events!C2921,"_run-",""))&lt;&gt;LEN(gait_events!C2921),LEFT(RIGHT(gait_events!C2921,LEN(gait_events!C2921)-19),FIND("_run-",RIGHT(gait_events!C2921,LEN(gait_events!C2921)-19),1)-1),RIGHT(gait_events!C2921,LEN(gait_events!C2921)-19))</f>
        <v>Fast</v>
      </c>
      <c r="F3718" t="str">
        <f>IF(LEN(SUBSTITUTE(gait_events!C2921,"_run-",""))&lt;&gt;LEN(gait_events!C2921),RIGHT(gait_events!C2921,LEN(gait_events!C2921)-FIND("_run-",gait_events!C2921,1)-4),"")</f>
        <v/>
      </c>
      <c r="G3718" t="str">
        <f>gait_events!D2921</f>
        <v>right_ankle</v>
      </c>
      <c r="H3718" t="str">
        <f>gait_events!E2921</f>
        <v>IC</v>
      </c>
      <c r="I3718">
        <f>IF(gait_events!F2921&lt;&gt;"",gait_events!F2921,NA())</f>
        <v>665</v>
      </c>
      <c r="J3718">
        <f>IF(gait_events!G2921&lt;&gt;"",gait_events!G2921,NA())</f>
        <v>662</v>
      </c>
      <c r="K3718">
        <f t="shared" si="464"/>
        <v>3</v>
      </c>
      <c r="L3718">
        <f t="shared" si="465"/>
        <v>15</v>
      </c>
      <c r="M3718">
        <f t="shared" si="466"/>
        <v>1</v>
      </c>
      <c r="N3718">
        <f t="shared" si="467"/>
        <v>1</v>
      </c>
      <c r="O3718">
        <f t="shared" si="468"/>
        <v>1</v>
      </c>
      <c r="P3718">
        <f t="shared" si="469"/>
        <v>0</v>
      </c>
      <c r="Q3718">
        <f t="shared" si="470"/>
        <v>0</v>
      </c>
      <c r="R3718">
        <f t="shared" si="471"/>
        <v>1</v>
      </c>
    </row>
    <row r="3719" spans="1:18" x14ac:dyDescent="0.25">
      <c r="A3719" t="str">
        <f>gait_events!B2922</f>
        <v>pp078</v>
      </c>
      <c r="B3719" t="str">
        <f>VLOOKUP(A3719,participants!A:B,2,0)</f>
        <v>M</v>
      </c>
      <c r="C3719">
        <f>VLOOKUP(A3719,participants!A:C,3,0)</f>
        <v>26</v>
      </c>
      <c r="D3719" t="str">
        <f>VLOOKUP(A3719,participants!A:F,6,0)</f>
        <v>MS</v>
      </c>
      <c r="E3719" t="str">
        <f>IF(LEN(SUBSTITUTE(gait_events!C2922,"_run-",""))&lt;&gt;LEN(gait_events!C2922),LEFT(RIGHT(gait_events!C2922,LEN(gait_events!C2922)-19),FIND("_run-",RIGHT(gait_events!C2922,LEN(gait_events!C2922)-19),1)-1),RIGHT(gait_events!C2922,LEN(gait_events!C2922)-19))</f>
        <v>Fast</v>
      </c>
      <c r="F3719" t="str">
        <f>IF(LEN(SUBSTITUTE(gait_events!C2922,"_run-",""))&lt;&gt;LEN(gait_events!C2922),RIGHT(gait_events!C2922,LEN(gait_events!C2922)-FIND("_run-",gait_events!C2922,1)-4),"")</f>
        <v/>
      </c>
      <c r="G3719" t="str">
        <f>gait_events!D2922</f>
        <v>right_ankle</v>
      </c>
      <c r="H3719" t="str">
        <f>gait_events!E2922</f>
        <v>FC</v>
      </c>
      <c r="I3719">
        <f>IF(gait_events!F2922&lt;&gt;"",gait_events!F2922,NA())</f>
        <v>167</v>
      </c>
      <c r="J3719">
        <f>IF(gait_events!G2922&lt;&gt;"",gait_events!G2922,NA())</f>
        <v>171</v>
      </c>
      <c r="K3719">
        <f t="shared" si="464"/>
        <v>-4</v>
      </c>
      <c r="L3719">
        <f t="shared" si="465"/>
        <v>-20</v>
      </c>
      <c r="M3719">
        <f t="shared" si="466"/>
        <v>1</v>
      </c>
      <c r="N3719">
        <f t="shared" si="467"/>
        <v>1</v>
      </c>
      <c r="O3719">
        <f t="shared" si="468"/>
        <v>1</v>
      </c>
      <c r="P3719">
        <f t="shared" si="469"/>
        <v>0</v>
      </c>
      <c r="Q3719">
        <f t="shared" si="470"/>
        <v>0</v>
      </c>
      <c r="R3719">
        <f t="shared" si="471"/>
        <v>1</v>
      </c>
    </row>
    <row r="3720" spans="1:18" x14ac:dyDescent="0.25">
      <c r="A3720" t="str">
        <f>gait_events!B2923</f>
        <v>pp078</v>
      </c>
      <c r="B3720" t="str">
        <f>VLOOKUP(A3720,participants!A:B,2,0)</f>
        <v>M</v>
      </c>
      <c r="C3720">
        <f>VLOOKUP(A3720,participants!A:C,3,0)</f>
        <v>26</v>
      </c>
      <c r="D3720" t="str">
        <f>VLOOKUP(A3720,participants!A:F,6,0)</f>
        <v>MS</v>
      </c>
      <c r="E3720" t="str">
        <f>IF(LEN(SUBSTITUTE(gait_events!C2923,"_run-",""))&lt;&gt;LEN(gait_events!C2923),LEFT(RIGHT(gait_events!C2923,LEN(gait_events!C2923)-19),FIND("_run-",RIGHT(gait_events!C2923,LEN(gait_events!C2923)-19),1)-1),RIGHT(gait_events!C2923,LEN(gait_events!C2923)-19))</f>
        <v>Fast</v>
      </c>
      <c r="F3720" t="str">
        <f>IF(LEN(SUBSTITUTE(gait_events!C2923,"_run-",""))&lt;&gt;LEN(gait_events!C2923),RIGHT(gait_events!C2923,LEN(gait_events!C2923)-FIND("_run-",gait_events!C2923,1)-4),"")</f>
        <v/>
      </c>
      <c r="G3720" t="str">
        <f>gait_events!D2923</f>
        <v>right_ankle</v>
      </c>
      <c r="H3720" t="str">
        <f>gait_events!E2923</f>
        <v>FC</v>
      </c>
      <c r="I3720">
        <f>IF(gait_events!F2923&lt;&gt;"",gait_events!F2923,NA())</f>
        <v>377</v>
      </c>
      <c r="J3720">
        <f>IF(gait_events!G2923&lt;&gt;"",gait_events!G2923,NA())</f>
        <v>379</v>
      </c>
      <c r="K3720">
        <f t="shared" si="464"/>
        <v>-2</v>
      </c>
      <c r="L3720">
        <f t="shared" si="465"/>
        <v>-10</v>
      </c>
      <c r="M3720">
        <f t="shared" si="466"/>
        <v>1</v>
      </c>
      <c r="N3720">
        <f t="shared" si="467"/>
        <v>1</v>
      </c>
      <c r="O3720">
        <f t="shared" si="468"/>
        <v>1</v>
      </c>
      <c r="P3720">
        <f t="shared" si="469"/>
        <v>0</v>
      </c>
      <c r="Q3720">
        <f t="shared" si="470"/>
        <v>0</v>
      </c>
      <c r="R3720">
        <f t="shared" si="471"/>
        <v>1</v>
      </c>
    </row>
    <row r="3721" spans="1:18" x14ac:dyDescent="0.25">
      <c r="A3721" t="str">
        <f>gait_events!B2924</f>
        <v>pp078</v>
      </c>
      <c r="B3721" t="str">
        <f>VLOOKUP(A3721,participants!A:B,2,0)</f>
        <v>M</v>
      </c>
      <c r="C3721">
        <f>VLOOKUP(A3721,participants!A:C,3,0)</f>
        <v>26</v>
      </c>
      <c r="D3721" t="str">
        <f>VLOOKUP(A3721,participants!A:F,6,0)</f>
        <v>MS</v>
      </c>
      <c r="E3721" t="str">
        <f>IF(LEN(SUBSTITUTE(gait_events!C2924,"_run-",""))&lt;&gt;LEN(gait_events!C2924),LEFT(RIGHT(gait_events!C2924,LEN(gait_events!C2924)-19),FIND("_run-",RIGHT(gait_events!C2924,LEN(gait_events!C2924)-19),1)-1),RIGHT(gait_events!C2924,LEN(gait_events!C2924)-19))</f>
        <v>Fast</v>
      </c>
      <c r="F3721" t="str">
        <f>IF(LEN(SUBSTITUTE(gait_events!C2924,"_run-",""))&lt;&gt;LEN(gait_events!C2924),RIGHT(gait_events!C2924,LEN(gait_events!C2924)-FIND("_run-",gait_events!C2924,1)-4),"")</f>
        <v/>
      </c>
      <c r="G3721" t="str">
        <f>gait_events!D2924</f>
        <v>right_ankle</v>
      </c>
      <c r="H3721" t="str">
        <f>gait_events!E2924</f>
        <v>FC</v>
      </c>
      <c r="I3721">
        <f>IF(gait_events!F2924&lt;&gt;"",gait_events!F2924,NA())</f>
        <v>580</v>
      </c>
      <c r="J3721">
        <f>IF(gait_events!G2924&lt;&gt;"",gait_events!G2924,NA())</f>
        <v>583</v>
      </c>
      <c r="K3721">
        <f t="shared" si="464"/>
        <v>-3</v>
      </c>
      <c r="L3721">
        <f t="shared" si="465"/>
        <v>-15</v>
      </c>
      <c r="M3721">
        <f t="shared" si="466"/>
        <v>1</v>
      </c>
      <c r="N3721">
        <f t="shared" si="467"/>
        <v>1</v>
      </c>
      <c r="O3721">
        <f t="shared" si="468"/>
        <v>1</v>
      </c>
      <c r="P3721">
        <f t="shared" si="469"/>
        <v>0</v>
      </c>
      <c r="Q3721">
        <f t="shared" si="470"/>
        <v>0</v>
      </c>
      <c r="R3721">
        <f t="shared" si="471"/>
        <v>1</v>
      </c>
    </row>
    <row r="3722" spans="1:18" x14ac:dyDescent="0.25">
      <c r="A3722" t="str">
        <f>gait_events!B2925</f>
        <v>pp078</v>
      </c>
      <c r="B3722" t="str">
        <f>VLOOKUP(A3722,participants!A:B,2,0)</f>
        <v>M</v>
      </c>
      <c r="C3722">
        <f>VLOOKUP(A3722,participants!A:C,3,0)</f>
        <v>26</v>
      </c>
      <c r="D3722" t="str">
        <f>VLOOKUP(A3722,participants!A:F,6,0)</f>
        <v>MS</v>
      </c>
      <c r="E3722" t="str">
        <f>IF(LEN(SUBSTITUTE(gait_events!C2925,"_run-",""))&lt;&gt;LEN(gait_events!C2925),LEFT(RIGHT(gait_events!C2925,LEN(gait_events!C2925)-19),FIND("_run-",RIGHT(gait_events!C2925,LEN(gait_events!C2925)-19),1)-1),RIGHT(gait_events!C2925,LEN(gait_events!C2925)-19))</f>
        <v>Fast</v>
      </c>
      <c r="F3722" t="str">
        <f>IF(LEN(SUBSTITUTE(gait_events!C2925,"_run-",""))&lt;&gt;LEN(gait_events!C2925),RIGHT(gait_events!C2925,LEN(gait_events!C2925)-FIND("_run-",gait_events!C2925,1)-4),"")</f>
        <v/>
      </c>
      <c r="G3722" t="str">
        <f>gait_events!D2925</f>
        <v>left_shank</v>
      </c>
      <c r="H3722" t="str">
        <f>gait_events!E2925</f>
        <v>IC</v>
      </c>
      <c r="I3722">
        <f>IF(gait_events!F2925&lt;&gt;"",gait_events!F2925,NA())</f>
        <v>147</v>
      </c>
      <c r="J3722" t="e">
        <f>IF(gait_events!G2925&lt;&gt;"",gait_events!G2925,NA())</f>
        <v>#N/A</v>
      </c>
      <c r="K3722" t="e">
        <f t="shared" si="464"/>
        <v>#N/A</v>
      </c>
      <c r="L3722" t="e">
        <f t="shared" si="465"/>
        <v>#N/A</v>
      </c>
      <c r="M3722">
        <f t="shared" si="466"/>
        <v>1</v>
      </c>
      <c r="N3722">
        <f t="shared" si="467"/>
        <v>0</v>
      </c>
      <c r="O3722">
        <f t="shared" si="468"/>
        <v>0</v>
      </c>
      <c r="P3722">
        <f t="shared" si="469"/>
        <v>1</v>
      </c>
      <c r="Q3722">
        <f t="shared" si="470"/>
        <v>0</v>
      </c>
      <c r="R3722">
        <f t="shared" si="471"/>
        <v>1</v>
      </c>
    </row>
    <row r="3723" spans="1:18" x14ac:dyDescent="0.25">
      <c r="A3723" t="str">
        <f>gait_events!B2926</f>
        <v>pp078</v>
      </c>
      <c r="B3723" t="str">
        <f>VLOOKUP(A3723,participants!A:B,2,0)</f>
        <v>M</v>
      </c>
      <c r="C3723">
        <f>VLOOKUP(A3723,participants!A:C,3,0)</f>
        <v>26</v>
      </c>
      <c r="D3723" t="str">
        <f>VLOOKUP(A3723,participants!A:F,6,0)</f>
        <v>MS</v>
      </c>
      <c r="E3723" t="str">
        <f>IF(LEN(SUBSTITUTE(gait_events!C2926,"_run-",""))&lt;&gt;LEN(gait_events!C2926),LEFT(RIGHT(gait_events!C2926,LEN(gait_events!C2926)-19),FIND("_run-",RIGHT(gait_events!C2926,LEN(gait_events!C2926)-19),1)-1),RIGHT(gait_events!C2926,LEN(gait_events!C2926)-19))</f>
        <v>Fast</v>
      </c>
      <c r="F3723" t="str">
        <f>IF(LEN(SUBSTITUTE(gait_events!C2926,"_run-",""))&lt;&gt;LEN(gait_events!C2926),RIGHT(gait_events!C2926,LEN(gait_events!C2926)-FIND("_run-",gait_events!C2926,1)-4),"")</f>
        <v/>
      </c>
      <c r="G3723" t="str">
        <f>gait_events!D2926</f>
        <v>left_shank</v>
      </c>
      <c r="H3723" t="str">
        <f>gait_events!E2926</f>
        <v>IC</v>
      </c>
      <c r="I3723">
        <f>IF(gait_events!F2926&lt;&gt;"",gait_events!F2926,NA())</f>
        <v>354</v>
      </c>
      <c r="J3723">
        <f>IF(gait_events!G2926&lt;&gt;"",gait_events!G2926,NA())</f>
        <v>353</v>
      </c>
      <c r="K3723">
        <f t="shared" si="464"/>
        <v>1</v>
      </c>
      <c r="L3723">
        <f t="shared" si="465"/>
        <v>5</v>
      </c>
      <c r="M3723">
        <f t="shared" si="466"/>
        <v>1</v>
      </c>
      <c r="N3723">
        <f t="shared" si="467"/>
        <v>1</v>
      </c>
      <c r="O3723">
        <f t="shared" si="468"/>
        <v>1</v>
      </c>
      <c r="P3723">
        <f t="shared" si="469"/>
        <v>0</v>
      </c>
      <c r="Q3723">
        <f t="shared" si="470"/>
        <v>0</v>
      </c>
      <c r="R3723">
        <f t="shared" si="471"/>
        <v>1</v>
      </c>
    </row>
    <row r="3724" spans="1:18" x14ac:dyDescent="0.25">
      <c r="A3724" t="str">
        <f>gait_events!B2927</f>
        <v>pp078</v>
      </c>
      <c r="B3724" t="str">
        <f>VLOOKUP(A3724,participants!A:B,2,0)</f>
        <v>M</v>
      </c>
      <c r="C3724">
        <f>VLOOKUP(A3724,participants!A:C,3,0)</f>
        <v>26</v>
      </c>
      <c r="D3724" t="str">
        <f>VLOOKUP(A3724,participants!A:F,6,0)</f>
        <v>MS</v>
      </c>
      <c r="E3724" t="str">
        <f>IF(LEN(SUBSTITUTE(gait_events!C2927,"_run-",""))&lt;&gt;LEN(gait_events!C2927),LEFT(RIGHT(gait_events!C2927,LEN(gait_events!C2927)-19),FIND("_run-",RIGHT(gait_events!C2927,LEN(gait_events!C2927)-19),1)-1),RIGHT(gait_events!C2927,LEN(gait_events!C2927)-19))</f>
        <v>Fast</v>
      </c>
      <c r="F3724" t="str">
        <f>IF(LEN(SUBSTITUTE(gait_events!C2927,"_run-",""))&lt;&gt;LEN(gait_events!C2927),RIGHT(gait_events!C2927,LEN(gait_events!C2927)-FIND("_run-",gait_events!C2927,1)-4),"")</f>
        <v/>
      </c>
      <c r="G3724" t="str">
        <f>gait_events!D2927</f>
        <v>left_shank</v>
      </c>
      <c r="H3724" t="str">
        <f>gait_events!E2927</f>
        <v>IC</v>
      </c>
      <c r="I3724">
        <f>IF(gait_events!F2927&lt;&gt;"",gait_events!F2927,NA())</f>
        <v>556</v>
      </c>
      <c r="J3724">
        <f>IF(gait_events!G2927&lt;&gt;"",gait_events!G2927,NA())</f>
        <v>557</v>
      </c>
      <c r="K3724">
        <f t="shared" si="464"/>
        <v>-1</v>
      </c>
      <c r="L3724">
        <f t="shared" si="465"/>
        <v>-5</v>
      </c>
      <c r="M3724">
        <f t="shared" si="466"/>
        <v>1</v>
      </c>
      <c r="N3724">
        <f t="shared" si="467"/>
        <v>1</v>
      </c>
      <c r="O3724">
        <f t="shared" si="468"/>
        <v>1</v>
      </c>
      <c r="P3724">
        <f t="shared" si="469"/>
        <v>0</v>
      </c>
      <c r="Q3724">
        <f t="shared" si="470"/>
        <v>0</v>
      </c>
      <c r="R3724">
        <f t="shared" si="471"/>
        <v>1</v>
      </c>
    </row>
    <row r="3725" spans="1:18" x14ac:dyDescent="0.25">
      <c r="A3725" t="str">
        <f>gait_events!B2928</f>
        <v>pp078</v>
      </c>
      <c r="B3725" t="str">
        <f>VLOOKUP(A3725,participants!A:B,2,0)</f>
        <v>M</v>
      </c>
      <c r="C3725">
        <f>VLOOKUP(A3725,participants!A:C,3,0)</f>
        <v>26</v>
      </c>
      <c r="D3725" t="str">
        <f>VLOOKUP(A3725,participants!A:F,6,0)</f>
        <v>MS</v>
      </c>
      <c r="E3725" t="str">
        <f>IF(LEN(SUBSTITUTE(gait_events!C2928,"_run-",""))&lt;&gt;LEN(gait_events!C2928),LEFT(RIGHT(gait_events!C2928,LEN(gait_events!C2928)-19),FIND("_run-",RIGHT(gait_events!C2928,LEN(gait_events!C2928)-19),1)-1),RIGHT(gait_events!C2928,LEN(gait_events!C2928)-19))</f>
        <v>Fast</v>
      </c>
      <c r="F3725" t="str">
        <f>IF(LEN(SUBSTITUTE(gait_events!C2928,"_run-",""))&lt;&gt;LEN(gait_events!C2928),RIGHT(gait_events!C2928,LEN(gait_events!C2928)-FIND("_run-",gait_events!C2928,1)-4),"")</f>
        <v/>
      </c>
      <c r="G3725" t="str">
        <f>gait_events!D2928</f>
        <v>left_shank</v>
      </c>
      <c r="H3725" t="str">
        <f>gait_events!E2928</f>
        <v>FC</v>
      </c>
      <c r="I3725">
        <f>IF(gait_events!F2928&lt;&gt;"",gait_events!F2928,NA())</f>
        <v>61</v>
      </c>
      <c r="J3725">
        <f>IF(gait_events!G2928&lt;&gt;"",gait_events!G2928,NA())</f>
        <v>63</v>
      </c>
      <c r="K3725">
        <f t="shared" si="464"/>
        <v>-2</v>
      </c>
      <c r="L3725">
        <f t="shared" si="465"/>
        <v>-10</v>
      </c>
      <c r="M3725">
        <f t="shared" si="466"/>
        <v>1</v>
      </c>
      <c r="N3725">
        <f t="shared" si="467"/>
        <v>1</v>
      </c>
      <c r="O3725">
        <f t="shared" si="468"/>
        <v>1</v>
      </c>
      <c r="P3725">
        <f t="shared" si="469"/>
        <v>0</v>
      </c>
      <c r="Q3725">
        <f t="shared" si="470"/>
        <v>0</v>
      </c>
      <c r="R3725">
        <f t="shared" si="471"/>
        <v>1</v>
      </c>
    </row>
    <row r="3726" spans="1:18" x14ac:dyDescent="0.25">
      <c r="A3726" t="str">
        <f>gait_events!B2929</f>
        <v>pp078</v>
      </c>
      <c r="B3726" t="str">
        <f>VLOOKUP(A3726,participants!A:B,2,0)</f>
        <v>M</v>
      </c>
      <c r="C3726">
        <f>VLOOKUP(A3726,participants!A:C,3,0)</f>
        <v>26</v>
      </c>
      <c r="D3726" t="str">
        <f>VLOOKUP(A3726,participants!A:F,6,0)</f>
        <v>MS</v>
      </c>
      <c r="E3726" t="str">
        <f>IF(LEN(SUBSTITUTE(gait_events!C2929,"_run-",""))&lt;&gt;LEN(gait_events!C2929),LEFT(RIGHT(gait_events!C2929,LEN(gait_events!C2929)-19),FIND("_run-",RIGHT(gait_events!C2929,LEN(gait_events!C2929)-19),1)-1),RIGHT(gait_events!C2929,LEN(gait_events!C2929)-19))</f>
        <v>Fast</v>
      </c>
      <c r="F3726" t="str">
        <f>IF(LEN(SUBSTITUTE(gait_events!C2929,"_run-",""))&lt;&gt;LEN(gait_events!C2929),RIGHT(gait_events!C2929,LEN(gait_events!C2929)-FIND("_run-",gait_events!C2929,1)-4),"")</f>
        <v/>
      </c>
      <c r="G3726" t="str">
        <f>gait_events!D2929</f>
        <v>left_shank</v>
      </c>
      <c r="H3726" t="str">
        <f>gait_events!E2929</f>
        <v>FC</v>
      </c>
      <c r="I3726">
        <f>IF(gait_events!F2929&lt;&gt;"",gait_events!F2929,NA())</f>
        <v>273</v>
      </c>
      <c r="J3726">
        <f>IF(gait_events!G2929&lt;&gt;"",gait_events!G2929,NA())</f>
        <v>275</v>
      </c>
      <c r="K3726">
        <f t="shared" si="464"/>
        <v>-2</v>
      </c>
      <c r="L3726">
        <f t="shared" si="465"/>
        <v>-10</v>
      </c>
      <c r="M3726">
        <f t="shared" si="466"/>
        <v>1</v>
      </c>
      <c r="N3726">
        <f t="shared" si="467"/>
        <v>1</v>
      </c>
      <c r="O3726">
        <f t="shared" si="468"/>
        <v>1</v>
      </c>
      <c r="P3726">
        <f t="shared" si="469"/>
        <v>0</v>
      </c>
      <c r="Q3726">
        <f t="shared" si="470"/>
        <v>0</v>
      </c>
      <c r="R3726">
        <f t="shared" si="471"/>
        <v>1</v>
      </c>
    </row>
    <row r="3727" spans="1:18" x14ac:dyDescent="0.25">
      <c r="A3727" t="str">
        <f>gait_events!B2930</f>
        <v>pp078</v>
      </c>
      <c r="B3727" t="str">
        <f>VLOOKUP(A3727,participants!A:B,2,0)</f>
        <v>M</v>
      </c>
      <c r="C3727">
        <f>VLOOKUP(A3727,participants!A:C,3,0)</f>
        <v>26</v>
      </c>
      <c r="D3727" t="str">
        <f>VLOOKUP(A3727,participants!A:F,6,0)</f>
        <v>MS</v>
      </c>
      <c r="E3727" t="str">
        <f>IF(LEN(SUBSTITUTE(gait_events!C2930,"_run-",""))&lt;&gt;LEN(gait_events!C2930),LEFT(RIGHT(gait_events!C2930,LEN(gait_events!C2930)-19),FIND("_run-",RIGHT(gait_events!C2930,LEN(gait_events!C2930)-19),1)-1),RIGHT(gait_events!C2930,LEN(gait_events!C2930)-19))</f>
        <v>Fast</v>
      </c>
      <c r="F3727" t="str">
        <f>IF(LEN(SUBSTITUTE(gait_events!C2930,"_run-",""))&lt;&gt;LEN(gait_events!C2930),RIGHT(gait_events!C2930,LEN(gait_events!C2930)-FIND("_run-",gait_events!C2930,1)-4),"")</f>
        <v/>
      </c>
      <c r="G3727" t="str">
        <f>gait_events!D2930</f>
        <v>left_shank</v>
      </c>
      <c r="H3727" t="str">
        <f>gait_events!E2930</f>
        <v>FC</v>
      </c>
      <c r="I3727">
        <f>IF(gait_events!F2930&lt;&gt;"",gait_events!F2930,NA())</f>
        <v>477</v>
      </c>
      <c r="J3727">
        <f>IF(gait_events!G2930&lt;&gt;"",gait_events!G2930,NA())</f>
        <v>478</v>
      </c>
      <c r="K3727">
        <f t="shared" si="464"/>
        <v>-1</v>
      </c>
      <c r="L3727">
        <f t="shared" si="465"/>
        <v>-5</v>
      </c>
      <c r="M3727">
        <f t="shared" si="466"/>
        <v>1</v>
      </c>
      <c r="N3727">
        <f t="shared" si="467"/>
        <v>1</v>
      </c>
      <c r="O3727">
        <f t="shared" si="468"/>
        <v>1</v>
      </c>
      <c r="P3727">
        <f t="shared" si="469"/>
        <v>0</v>
      </c>
      <c r="Q3727">
        <f t="shared" si="470"/>
        <v>0</v>
      </c>
      <c r="R3727">
        <f t="shared" si="471"/>
        <v>1</v>
      </c>
    </row>
    <row r="3728" spans="1:18" x14ac:dyDescent="0.25">
      <c r="A3728" t="str">
        <f>gait_events!B2931</f>
        <v>pp078</v>
      </c>
      <c r="B3728" t="str">
        <f>VLOOKUP(A3728,participants!A:B,2,0)</f>
        <v>M</v>
      </c>
      <c r="C3728">
        <f>VLOOKUP(A3728,participants!A:C,3,0)</f>
        <v>26</v>
      </c>
      <c r="D3728" t="str">
        <f>VLOOKUP(A3728,participants!A:F,6,0)</f>
        <v>MS</v>
      </c>
      <c r="E3728" t="str">
        <f>IF(LEN(SUBSTITUTE(gait_events!C2931,"_run-",""))&lt;&gt;LEN(gait_events!C2931),LEFT(RIGHT(gait_events!C2931,LEN(gait_events!C2931)-19),FIND("_run-",RIGHT(gait_events!C2931,LEN(gait_events!C2931)-19),1)-1),RIGHT(gait_events!C2931,LEN(gait_events!C2931)-19))</f>
        <v>Fast</v>
      </c>
      <c r="F3728" t="str">
        <f>IF(LEN(SUBSTITUTE(gait_events!C2931,"_run-",""))&lt;&gt;LEN(gait_events!C2931),RIGHT(gait_events!C2931,LEN(gait_events!C2931)-FIND("_run-",gait_events!C2931,1)-4),"")</f>
        <v/>
      </c>
      <c r="G3728" t="str">
        <f>gait_events!D2931</f>
        <v>left_shank</v>
      </c>
      <c r="H3728" t="str">
        <f>gait_events!E2931</f>
        <v>FC</v>
      </c>
      <c r="I3728">
        <f>IF(gait_events!F2931&lt;&gt;"",gait_events!F2931,NA())</f>
        <v>687</v>
      </c>
      <c r="J3728">
        <f>IF(gait_events!G2931&lt;&gt;"",gait_events!G2931,NA())</f>
        <v>691</v>
      </c>
      <c r="K3728">
        <f t="shared" si="464"/>
        <v>-4</v>
      </c>
      <c r="L3728">
        <f t="shared" si="465"/>
        <v>-20</v>
      </c>
      <c r="M3728">
        <f t="shared" si="466"/>
        <v>1</v>
      </c>
      <c r="N3728">
        <f t="shared" si="467"/>
        <v>1</v>
      </c>
      <c r="O3728">
        <f t="shared" si="468"/>
        <v>1</v>
      </c>
      <c r="P3728">
        <f t="shared" si="469"/>
        <v>0</v>
      </c>
      <c r="Q3728">
        <f t="shared" si="470"/>
        <v>0</v>
      </c>
      <c r="R3728">
        <f t="shared" si="471"/>
        <v>1</v>
      </c>
    </row>
    <row r="3729" spans="1:18" x14ac:dyDescent="0.25">
      <c r="A3729" t="str">
        <f>gait_events!B2932</f>
        <v>pp078</v>
      </c>
      <c r="B3729" t="str">
        <f>VLOOKUP(A3729,participants!A:B,2,0)</f>
        <v>M</v>
      </c>
      <c r="C3729">
        <f>VLOOKUP(A3729,participants!A:C,3,0)</f>
        <v>26</v>
      </c>
      <c r="D3729" t="str">
        <f>VLOOKUP(A3729,participants!A:F,6,0)</f>
        <v>MS</v>
      </c>
      <c r="E3729" t="str">
        <f>IF(LEN(SUBSTITUTE(gait_events!C2932,"_run-",""))&lt;&gt;LEN(gait_events!C2932),LEFT(RIGHT(gait_events!C2932,LEN(gait_events!C2932)-19),FIND("_run-",RIGHT(gait_events!C2932,LEN(gait_events!C2932)-19),1)-1),RIGHT(gait_events!C2932,LEN(gait_events!C2932)-19))</f>
        <v>Fast</v>
      </c>
      <c r="F3729" t="str">
        <f>IF(LEN(SUBSTITUTE(gait_events!C2932,"_run-",""))&lt;&gt;LEN(gait_events!C2932),RIGHT(gait_events!C2932,LEN(gait_events!C2932)-FIND("_run-",gait_events!C2932,1)-4),"")</f>
        <v/>
      </c>
      <c r="G3729" t="str">
        <f>gait_events!D2932</f>
        <v>right_shank</v>
      </c>
      <c r="H3729" t="str">
        <f>gait_events!E2932</f>
        <v>IC</v>
      </c>
      <c r="I3729">
        <f>IF(gait_events!F2932&lt;&gt;"",gait_events!F2932,NA())</f>
        <v>41</v>
      </c>
      <c r="J3729">
        <f>IF(gait_events!G2932&lt;&gt;"",gait_events!G2932,NA())</f>
        <v>39</v>
      </c>
      <c r="K3729">
        <f t="shared" si="464"/>
        <v>2</v>
      </c>
      <c r="L3729">
        <f t="shared" si="465"/>
        <v>10</v>
      </c>
      <c r="M3729">
        <f t="shared" si="466"/>
        <v>1</v>
      </c>
      <c r="N3729">
        <f t="shared" si="467"/>
        <v>1</v>
      </c>
      <c r="O3729">
        <f t="shared" si="468"/>
        <v>1</v>
      </c>
      <c r="P3729">
        <f t="shared" si="469"/>
        <v>0</v>
      </c>
      <c r="Q3729">
        <f t="shared" si="470"/>
        <v>0</v>
      </c>
      <c r="R3729">
        <f t="shared" si="471"/>
        <v>1</v>
      </c>
    </row>
    <row r="3730" spans="1:18" x14ac:dyDescent="0.25">
      <c r="A3730" t="str">
        <f>gait_events!B2933</f>
        <v>pp078</v>
      </c>
      <c r="B3730" t="str">
        <f>VLOOKUP(A3730,participants!A:B,2,0)</f>
        <v>M</v>
      </c>
      <c r="C3730">
        <f>VLOOKUP(A3730,participants!A:C,3,0)</f>
        <v>26</v>
      </c>
      <c r="D3730" t="str">
        <f>VLOOKUP(A3730,participants!A:F,6,0)</f>
        <v>MS</v>
      </c>
      <c r="E3730" t="str">
        <f>IF(LEN(SUBSTITUTE(gait_events!C2933,"_run-",""))&lt;&gt;LEN(gait_events!C2933),LEFT(RIGHT(gait_events!C2933,LEN(gait_events!C2933)-19),FIND("_run-",RIGHT(gait_events!C2933,LEN(gait_events!C2933)-19),1)-1),RIGHT(gait_events!C2933,LEN(gait_events!C2933)-19))</f>
        <v>Fast</v>
      </c>
      <c r="F3730" t="str">
        <f>IF(LEN(SUBSTITUTE(gait_events!C2933,"_run-",""))&lt;&gt;LEN(gait_events!C2933),RIGHT(gait_events!C2933,LEN(gait_events!C2933)-FIND("_run-",gait_events!C2933,1)-4),"")</f>
        <v/>
      </c>
      <c r="G3730" t="str">
        <f>gait_events!D2933</f>
        <v>right_shank</v>
      </c>
      <c r="H3730" t="str">
        <f>gait_events!E2933</f>
        <v>IC</v>
      </c>
      <c r="I3730">
        <f>IF(gait_events!F2933&lt;&gt;"",gait_events!F2933,NA())</f>
        <v>256</v>
      </c>
      <c r="J3730">
        <f>IF(gait_events!G2933&lt;&gt;"",gait_events!G2933,NA())</f>
        <v>253</v>
      </c>
      <c r="K3730">
        <f t="shared" si="464"/>
        <v>3</v>
      </c>
      <c r="L3730">
        <f t="shared" si="465"/>
        <v>15</v>
      </c>
      <c r="M3730">
        <f t="shared" si="466"/>
        <v>1</v>
      </c>
      <c r="N3730">
        <f t="shared" si="467"/>
        <v>1</v>
      </c>
      <c r="O3730">
        <f t="shared" si="468"/>
        <v>1</v>
      </c>
      <c r="P3730">
        <f t="shared" si="469"/>
        <v>0</v>
      </c>
      <c r="Q3730">
        <f t="shared" si="470"/>
        <v>0</v>
      </c>
      <c r="R3730">
        <f t="shared" si="471"/>
        <v>1</v>
      </c>
    </row>
    <row r="3731" spans="1:18" x14ac:dyDescent="0.25">
      <c r="A3731" t="str">
        <f>gait_events!B2934</f>
        <v>pp078</v>
      </c>
      <c r="B3731" t="str">
        <f>VLOOKUP(A3731,participants!A:B,2,0)</f>
        <v>M</v>
      </c>
      <c r="C3731">
        <f>VLOOKUP(A3731,participants!A:C,3,0)</f>
        <v>26</v>
      </c>
      <c r="D3731" t="str">
        <f>VLOOKUP(A3731,participants!A:F,6,0)</f>
        <v>MS</v>
      </c>
      <c r="E3731" t="str">
        <f>IF(LEN(SUBSTITUTE(gait_events!C2934,"_run-",""))&lt;&gt;LEN(gait_events!C2934),LEFT(RIGHT(gait_events!C2934,LEN(gait_events!C2934)-19),FIND("_run-",RIGHT(gait_events!C2934,LEN(gait_events!C2934)-19),1)-1),RIGHT(gait_events!C2934,LEN(gait_events!C2934)-19))</f>
        <v>Fast</v>
      </c>
      <c r="F3731" t="str">
        <f>IF(LEN(SUBSTITUTE(gait_events!C2934,"_run-",""))&lt;&gt;LEN(gait_events!C2934),RIGHT(gait_events!C2934,LEN(gait_events!C2934)-FIND("_run-",gait_events!C2934,1)-4),"")</f>
        <v/>
      </c>
      <c r="G3731" t="str">
        <f>gait_events!D2934</f>
        <v>right_shank</v>
      </c>
      <c r="H3731" t="str">
        <f>gait_events!E2934</f>
        <v>IC</v>
      </c>
      <c r="I3731">
        <f>IF(gait_events!F2934&lt;&gt;"",gait_events!F2934,NA())</f>
        <v>457</v>
      </c>
      <c r="J3731">
        <f>IF(gait_events!G2934&lt;&gt;"",gait_events!G2934,NA())</f>
        <v>455</v>
      </c>
      <c r="K3731">
        <f t="shared" si="464"/>
        <v>2</v>
      </c>
      <c r="L3731">
        <f t="shared" si="465"/>
        <v>10</v>
      </c>
      <c r="M3731">
        <f t="shared" si="466"/>
        <v>1</v>
      </c>
      <c r="N3731">
        <f t="shared" si="467"/>
        <v>1</v>
      </c>
      <c r="O3731">
        <f t="shared" si="468"/>
        <v>1</v>
      </c>
      <c r="P3731">
        <f t="shared" si="469"/>
        <v>0</v>
      </c>
      <c r="Q3731">
        <f t="shared" si="470"/>
        <v>0</v>
      </c>
      <c r="R3731">
        <f t="shared" si="471"/>
        <v>1</v>
      </c>
    </row>
    <row r="3732" spans="1:18" x14ac:dyDescent="0.25">
      <c r="A3732" t="str">
        <f>gait_events!B2935</f>
        <v>pp078</v>
      </c>
      <c r="B3732" t="str">
        <f>VLOOKUP(A3732,participants!A:B,2,0)</f>
        <v>M</v>
      </c>
      <c r="C3732">
        <f>VLOOKUP(A3732,participants!A:C,3,0)</f>
        <v>26</v>
      </c>
      <c r="D3732" t="str">
        <f>VLOOKUP(A3732,participants!A:F,6,0)</f>
        <v>MS</v>
      </c>
      <c r="E3732" t="str">
        <f>IF(LEN(SUBSTITUTE(gait_events!C2935,"_run-",""))&lt;&gt;LEN(gait_events!C2935),LEFT(RIGHT(gait_events!C2935,LEN(gait_events!C2935)-19),FIND("_run-",RIGHT(gait_events!C2935,LEN(gait_events!C2935)-19),1)-1),RIGHT(gait_events!C2935,LEN(gait_events!C2935)-19))</f>
        <v>Fast</v>
      </c>
      <c r="F3732" t="str">
        <f>IF(LEN(SUBSTITUTE(gait_events!C2935,"_run-",""))&lt;&gt;LEN(gait_events!C2935),RIGHT(gait_events!C2935,LEN(gait_events!C2935)-FIND("_run-",gait_events!C2935,1)-4),"")</f>
        <v/>
      </c>
      <c r="G3732" t="str">
        <f>gait_events!D2935</f>
        <v>right_shank</v>
      </c>
      <c r="H3732" t="str">
        <f>gait_events!E2935</f>
        <v>IC</v>
      </c>
      <c r="I3732">
        <f>IF(gait_events!F2935&lt;&gt;"",gait_events!F2935,NA())</f>
        <v>665</v>
      </c>
      <c r="J3732">
        <f>IF(gait_events!G2935&lt;&gt;"",gait_events!G2935,NA())</f>
        <v>663</v>
      </c>
      <c r="K3732">
        <f t="shared" si="464"/>
        <v>2</v>
      </c>
      <c r="L3732">
        <f t="shared" si="465"/>
        <v>10</v>
      </c>
      <c r="M3732">
        <f t="shared" si="466"/>
        <v>1</v>
      </c>
      <c r="N3732">
        <f t="shared" si="467"/>
        <v>1</v>
      </c>
      <c r="O3732">
        <f t="shared" si="468"/>
        <v>1</v>
      </c>
      <c r="P3732">
        <f t="shared" si="469"/>
        <v>0</v>
      </c>
      <c r="Q3732">
        <f t="shared" si="470"/>
        <v>0</v>
      </c>
      <c r="R3732">
        <f t="shared" si="471"/>
        <v>1</v>
      </c>
    </row>
    <row r="3733" spans="1:18" x14ac:dyDescent="0.25">
      <c r="A3733" t="str">
        <f>gait_events!B2936</f>
        <v>pp078</v>
      </c>
      <c r="B3733" t="str">
        <f>VLOOKUP(A3733,participants!A:B,2,0)</f>
        <v>M</v>
      </c>
      <c r="C3733">
        <f>VLOOKUP(A3733,participants!A:C,3,0)</f>
        <v>26</v>
      </c>
      <c r="D3733" t="str">
        <f>VLOOKUP(A3733,participants!A:F,6,0)</f>
        <v>MS</v>
      </c>
      <c r="E3733" t="str">
        <f>IF(LEN(SUBSTITUTE(gait_events!C2936,"_run-",""))&lt;&gt;LEN(gait_events!C2936),LEFT(RIGHT(gait_events!C2936,LEN(gait_events!C2936)-19),FIND("_run-",RIGHT(gait_events!C2936,LEN(gait_events!C2936)-19),1)-1),RIGHT(gait_events!C2936,LEN(gait_events!C2936)-19))</f>
        <v>Fast</v>
      </c>
      <c r="F3733" t="str">
        <f>IF(LEN(SUBSTITUTE(gait_events!C2936,"_run-",""))&lt;&gt;LEN(gait_events!C2936),RIGHT(gait_events!C2936,LEN(gait_events!C2936)-FIND("_run-",gait_events!C2936,1)-4),"")</f>
        <v/>
      </c>
      <c r="G3733" t="str">
        <f>gait_events!D2936</f>
        <v>right_shank</v>
      </c>
      <c r="H3733" t="str">
        <f>gait_events!E2936</f>
        <v>FC</v>
      </c>
      <c r="I3733">
        <f>IF(gait_events!F2936&lt;&gt;"",gait_events!F2936,NA())</f>
        <v>167</v>
      </c>
      <c r="J3733">
        <f>IF(gait_events!G2936&lt;&gt;"",gait_events!G2936,NA())</f>
        <v>171</v>
      </c>
      <c r="K3733">
        <f t="shared" si="464"/>
        <v>-4</v>
      </c>
      <c r="L3733">
        <f t="shared" si="465"/>
        <v>-20</v>
      </c>
      <c r="M3733">
        <f t="shared" si="466"/>
        <v>1</v>
      </c>
      <c r="N3733">
        <f t="shared" si="467"/>
        <v>1</v>
      </c>
      <c r="O3733">
        <f t="shared" si="468"/>
        <v>1</v>
      </c>
      <c r="P3733">
        <f t="shared" si="469"/>
        <v>0</v>
      </c>
      <c r="Q3733">
        <f t="shared" si="470"/>
        <v>0</v>
      </c>
      <c r="R3733">
        <f t="shared" si="471"/>
        <v>1</v>
      </c>
    </row>
    <row r="3734" spans="1:18" x14ac:dyDescent="0.25">
      <c r="A3734" t="str">
        <f>gait_events!B2937</f>
        <v>pp078</v>
      </c>
      <c r="B3734" t="str">
        <f>VLOOKUP(A3734,participants!A:B,2,0)</f>
        <v>M</v>
      </c>
      <c r="C3734">
        <f>VLOOKUP(A3734,participants!A:C,3,0)</f>
        <v>26</v>
      </c>
      <c r="D3734" t="str">
        <f>VLOOKUP(A3734,participants!A:F,6,0)</f>
        <v>MS</v>
      </c>
      <c r="E3734" t="str">
        <f>IF(LEN(SUBSTITUTE(gait_events!C2937,"_run-",""))&lt;&gt;LEN(gait_events!C2937),LEFT(RIGHT(gait_events!C2937,LEN(gait_events!C2937)-19),FIND("_run-",RIGHT(gait_events!C2937,LEN(gait_events!C2937)-19),1)-1),RIGHT(gait_events!C2937,LEN(gait_events!C2937)-19))</f>
        <v>Fast</v>
      </c>
      <c r="F3734" t="str">
        <f>IF(LEN(SUBSTITUTE(gait_events!C2937,"_run-",""))&lt;&gt;LEN(gait_events!C2937),RIGHT(gait_events!C2937,LEN(gait_events!C2937)-FIND("_run-",gait_events!C2937,1)-4),"")</f>
        <v/>
      </c>
      <c r="G3734" t="str">
        <f>gait_events!D2937</f>
        <v>right_shank</v>
      </c>
      <c r="H3734" t="str">
        <f>gait_events!E2937</f>
        <v>FC</v>
      </c>
      <c r="I3734">
        <f>IF(gait_events!F2937&lt;&gt;"",gait_events!F2937,NA())</f>
        <v>377</v>
      </c>
      <c r="J3734">
        <f>IF(gait_events!G2937&lt;&gt;"",gait_events!G2937,NA())</f>
        <v>378</v>
      </c>
      <c r="K3734">
        <f t="shared" si="464"/>
        <v>-1</v>
      </c>
      <c r="L3734">
        <f t="shared" si="465"/>
        <v>-5</v>
      </c>
      <c r="M3734">
        <f t="shared" si="466"/>
        <v>1</v>
      </c>
      <c r="N3734">
        <f t="shared" si="467"/>
        <v>1</v>
      </c>
      <c r="O3734">
        <f t="shared" si="468"/>
        <v>1</v>
      </c>
      <c r="P3734">
        <f t="shared" si="469"/>
        <v>0</v>
      </c>
      <c r="Q3734">
        <f t="shared" si="470"/>
        <v>0</v>
      </c>
      <c r="R3734">
        <f t="shared" si="471"/>
        <v>1</v>
      </c>
    </row>
    <row r="3735" spans="1:18" x14ac:dyDescent="0.25">
      <c r="A3735" t="str">
        <f>gait_events!B2938</f>
        <v>pp078</v>
      </c>
      <c r="B3735" t="str">
        <f>VLOOKUP(A3735,participants!A:B,2,0)</f>
        <v>M</v>
      </c>
      <c r="C3735">
        <f>VLOOKUP(A3735,participants!A:C,3,0)</f>
        <v>26</v>
      </c>
      <c r="D3735" t="str">
        <f>VLOOKUP(A3735,participants!A:F,6,0)</f>
        <v>MS</v>
      </c>
      <c r="E3735" t="str">
        <f>IF(LEN(SUBSTITUTE(gait_events!C2938,"_run-",""))&lt;&gt;LEN(gait_events!C2938),LEFT(RIGHT(gait_events!C2938,LEN(gait_events!C2938)-19),FIND("_run-",RIGHT(gait_events!C2938,LEN(gait_events!C2938)-19),1)-1),RIGHT(gait_events!C2938,LEN(gait_events!C2938)-19))</f>
        <v>Fast</v>
      </c>
      <c r="F3735" t="str">
        <f>IF(LEN(SUBSTITUTE(gait_events!C2938,"_run-",""))&lt;&gt;LEN(gait_events!C2938),RIGHT(gait_events!C2938,LEN(gait_events!C2938)-FIND("_run-",gait_events!C2938,1)-4),"")</f>
        <v/>
      </c>
      <c r="G3735" t="str">
        <f>gait_events!D2938</f>
        <v>right_shank</v>
      </c>
      <c r="H3735" t="str">
        <f>gait_events!E2938</f>
        <v>FC</v>
      </c>
      <c r="I3735">
        <f>IF(gait_events!F2938&lt;&gt;"",gait_events!F2938,NA())</f>
        <v>580</v>
      </c>
      <c r="J3735">
        <f>IF(gait_events!G2938&lt;&gt;"",gait_events!G2938,NA())</f>
        <v>583</v>
      </c>
      <c r="K3735">
        <f t="shared" si="464"/>
        <v>-3</v>
      </c>
      <c r="L3735">
        <f t="shared" si="465"/>
        <v>-15</v>
      </c>
      <c r="M3735">
        <f t="shared" si="466"/>
        <v>1</v>
      </c>
      <c r="N3735">
        <f t="shared" si="467"/>
        <v>1</v>
      </c>
      <c r="O3735">
        <f t="shared" si="468"/>
        <v>1</v>
      </c>
      <c r="P3735">
        <f t="shared" si="469"/>
        <v>0</v>
      </c>
      <c r="Q3735">
        <f t="shared" si="470"/>
        <v>0</v>
      </c>
      <c r="R3735">
        <f t="shared" si="471"/>
        <v>1</v>
      </c>
    </row>
    <row r="3736" spans="1:18" x14ac:dyDescent="0.25">
      <c r="A3736" t="str">
        <f>gait_events!B2939</f>
        <v>pp078</v>
      </c>
      <c r="B3736" t="str">
        <f>VLOOKUP(A3736,participants!A:B,2,0)</f>
        <v>M</v>
      </c>
      <c r="C3736">
        <f>VLOOKUP(A3736,participants!A:C,3,0)</f>
        <v>26</v>
      </c>
      <c r="D3736" t="str">
        <f>VLOOKUP(A3736,participants!A:F,6,0)</f>
        <v>MS</v>
      </c>
      <c r="E3736" t="str">
        <f>IF(LEN(SUBSTITUTE(gait_events!C2939,"_run-",""))&lt;&gt;LEN(gait_events!C2939),LEFT(RIGHT(gait_events!C2939,LEN(gait_events!C2939)-19),FIND("_run-",RIGHT(gait_events!C2939,LEN(gait_events!C2939)-19),1)-1),RIGHT(gait_events!C2939,LEN(gait_events!C2939)-19))</f>
        <v>Preferred</v>
      </c>
      <c r="F3736" t="str">
        <f>IF(LEN(SUBSTITUTE(gait_events!C2939,"_run-",""))&lt;&gt;LEN(gait_events!C2939),RIGHT(gait_events!C2939,LEN(gait_events!C2939)-FIND("_run-",gait_events!C2939,1)-4),"")</f>
        <v/>
      </c>
      <c r="G3736" t="str">
        <f>gait_events!D2939</f>
        <v>left_ankle</v>
      </c>
      <c r="H3736" t="str">
        <f>gait_events!E2939</f>
        <v>IC</v>
      </c>
      <c r="I3736">
        <f>IF(gait_events!F2939&lt;&gt;"",gait_events!F2939,NA())</f>
        <v>299</v>
      </c>
      <c r="J3736">
        <f>IF(gait_events!G2939&lt;&gt;"",gait_events!G2939,NA())</f>
        <v>297</v>
      </c>
      <c r="K3736">
        <f t="shared" si="464"/>
        <v>2</v>
      </c>
      <c r="L3736">
        <f t="shared" si="465"/>
        <v>10</v>
      </c>
      <c r="M3736">
        <f t="shared" si="466"/>
        <v>1</v>
      </c>
      <c r="N3736">
        <f t="shared" si="467"/>
        <v>1</v>
      </c>
      <c r="O3736">
        <f t="shared" si="468"/>
        <v>1</v>
      </c>
      <c r="P3736">
        <f t="shared" si="469"/>
        <v>0</v>
      </c>
      <c r="Q3736">
        <f t="shared" si="470"/>
        <v>0</v>
      </c>
      <c r="R3736">
        <f t="shared" si="471"/>
        <v>1</v>
      </c>
    </row>
    <row r="3737" spans="1:18" x14ac:dyDescent="0.25">
      <c r="A3737" t="str">
        <f>gait_events!B2940</f>
        <v>pp078</v>
      </c>
      <c r="B3737" t="str">
        <f>VLOOKUP(A3737,participants!A:B,2,0)</f>
        <v>M</v>
      </c>
      <c r="C3737">
        <f>VLOOKUP(A3737,participants!A:C,3,0)</f>
        <v>26</v>
      </c>
      <c r="D3737" t="str">
        <f>VLOOKUP(A3737,participants!A:F,6,0)</f>
        <v>MS</v>
      </c>
      <c r="E3737" t="str">
        <f>IF(LEN(SUBSTITUTE(gait_events!C2940,"_run-",""))&lt;&gt;LEN(gait_events!C2940),LEFT(RIGHT(gait_events!C2940,LEN(gait_events!C2940)-19),FIND("_run-",RIGHT(gait_events!C2940,LEN(gait_events!C2940)-19),1)-1),RIGHT(gait_events!C2940,LEN(gait_events!C2940)-19))</f>
        <v>Preferred</v>
      </c>
      <c r="F3737" t="str">
        <f>IF(LEN(SUBSTITUTE(gait_events!C2940,"_run-",""))&lt;&gt;LEN(gait_events!C2940),RIGHT(gait_events!C2940,LEN(gait_events!C2940)-FIND("_run-",gait_events!C2940,1)-4),"")</f>
        <v/>
      </c>
      <c r="G3737" t="str">
        <f>gait_events!D2940</f>
        <v>left_ankle</v>
      </c>
      <c r="H3737" t="str">
        <f>gait_events!E2940</f>
        <v>IC</v>
      </c>
      <c r="I3737">
        <f>IF(gait_events!F2940&lt;&gt;"",gait_events!F2940,NA())</f>
        <v>590</v>
      </c>
      <c r="J3737">
        <f>IF(gait_events!G2940&lt;&gt;"",gait_events!G2940,NA())</f>
        <v>589</v>
      </c>
      <c r="K3737">
        <f t="shared" si="464"/>
        <v>1</v>
      </c>
      <c r="L3737">
        <f t="shared" si="465"/>
        <v>5</v>
      </c>
      <c r="M3737">
        <f t="shared" si="466"/>
        <v>1</v>
      </c>
      <c r="N3737">
        <f t="shared" si="467"/>
        <v>1</v>
      </c>
      <c r="O3737">
        <f t="shared" si="468"/>
        <v>1</v>
      </c>
      <c r="P3737">
        <f t="shared" si="469"/>
        <v>0</v>
      </c>
      <c r="Q3737">
        <f t="shared" si="470"/>
        <v>0</v>
      </c>
      <c r="R3737">
        <f t="shared" si="471"/>
        <v>1</v>
      </c>
    </row>
    <row r="3738" spans="1:18" x14ac:dyDescent="0.25">
      <c r="A3738" t="str">
        <f>gait_events!B2941</f>
        <v>pp078</v>
      </c>
      <c r="B3738" t="str">
        <f>VLOOKUP(A3738,participants!A:B,2,0)</f>
        <v>M</v>
      </c>
      <c r="C3738">
        <f>VLOOKUP(A3738,participants!A:C,3,0)</f>
        <v>26</v>
      </c>
      <c r="D3738" t="str">
        <f>VLOOKUP(A3738,participants!A:F,6,0)</f>
        <v>MS</v>
      </c>
      <c r="E3738" t="str">
        <f>IF(LEN(SUBSTITUTE(gait_events!C2941,"_run-",""))&lt;&gt;LEN(gait_events!C2941),LEFT(RIGHT(gait_events!C2941,LEN(gait_events!C2941)-19),FIND("_run-",RIGHT(gait_events!C2941,LEN(gait_events!C2941)-19),1)-1),RIGHT(gait_events!C2941,LEN(gait_events!C2941)-19))</f>
        <v>Preferred</v>
      </c>
      <c r="F3738" t="str">
        <f>IF(LEN(SUBSTITUTE(gait_events!C2941,"_run-",""))&lt;&gt;LEN(gait_events!C2941),RIGHT(gait_events!C2941,LEN(gait_events!C2941)-FIND("_run-",gait_events!C2941,1)-4),"")</f>
        <v/>
      </c>
      <c r="G3738" t="str">
        <f>gait_events!D2941</f>
        <v>left_ankle</v>
      </c>
      <c r="H3738" t="str">
        <f>gait_events!E2941</f>
        <v>IC</v>
      </c>
      <c r="I3738">
        <f>IF(gait_events!F2941&lt;&gt;"",gait_events!F2941,NA())</f>
        <v>883</v>
      </c>
      <c r="J3738">
        <f>IF(gait_events!G2941&lt;&gt;"",gait_events!G2941,NA())</f>
        <v>877</v>
      </c>
      <c r="K3738">
        <f t="shared" si="464"/>
        <v>6</v>
      </c>
      <c r="L3738">
        <f t="shared" si="465"/>
        <v>30</v>
      </c>
      <c r="M3738">
        <f t="shared" si="466"/>
        <v>1</v>
      </c>
      <c r="N3738">
        <f t="shared" si="467"/>
        <v>1</v>
      </c>
      <c r="O3738">
        <f t="shared" si="468"/>
        <v>1</v>
      </c>
      <c r="P3738">
        <f t="shared" si="469"/>
        <v>0</v>
      </c>
      <c r="Q3738">
        <f t="shared" si="470"/>
        <v>0</v>
      </c>
      <c r="R3738">
        <f t="shared" si="471"/>
        <v>1</v>
      </c>
    </row>
    <row r="3739" spans="1:18" x14ac:dyDescent="0.25">
      <c r="A3739" t="str">
        <f>gait_events!B2942</f>
        <v>pp078</v>
      </c>
      <c r="B3739" t="str">
        <f>VLOOKUP(A3739,participants!A:B,2,0)</f>
        <v>M</v>
      </c>
      <c r="C3739">
        <f>VLOOKUP(A3739,participants!A:C,3,0)</f>
        <v>26</v>
      </c>
      <c r="D3739" t="str">
        <f>VLOOKUP(A3739,participants!A:F,6,0)</f>
        <v>MS</v>
      </c>
      <c r="E3739" t="str">
        <f>IF(LEN(SUBSTITUTE(gait_events!C2942,"_run-",""))&lt;&gt;LEN(gait_events!C2942),LEFT(RIGHT(gait_events!C2942,LEN(gait_events!C2942)-19),FIND("_run-",RIGHT(gait_events!C2942,LEN(gait_events!C2942)-19),1)-1),RIGHT(gait_events!C2942,LEN(gait_events!C2942)-19))</f>
        <v>Preferred</v>
      </c>
      <c r="F3739" t="str">
        <f>IF(LEN(SUBSTITUTE(gait_events!C2942,"_run-",""))&lt;&gt;LEN(gait_events!C2942),RIGHT(gait_events!C2942,LEN(gait_events!C2942)-FIND("_run-",gait_events!C2942,1)-4),"")</f>
        <v/>
      </c>
      <c r="G3739" t="str">
        <f>gait_events!D2942</f>
        <v>left_ankle</v>
      </c>
      <c r="H3739" t="str">
        <f>gait_events!E2942</f>
        <v>IC</v>
      </c>
      <c r="I3739">
        <f>IF(gait_events!F2942&lt;&gt;"",gait_events!F2942,NA())</f>
        <v>1186</v>
      </c>
      <c r="J3739">
        <f>IF(gait_events!G2942&lt;&gt;"",gait_events!G2942,NA())</f>
        <v>1184</v>
      </c>
      <c r="K3739">
        <f t="shared" si="464"/>
        <v>2</v>
      </c>
      <c r="L3739">
        <f t="shared" si="465"/>
        <v>10</v>
      </c>
      <c r="M3739">
        <f t="shared" si="466"/>
        <v>1</v>
      </c>
      <c r="N3739">
        <f t="shared" si="467"/>
        <v>1</v>
      </c>
      <c r="O3739">
        <f t="shared" si="468"/>
        <v>1</v>
      </c>
      <c r="P3739">
        <f t="shared" si="469"/>
        <v>0</v>
      </c>
      <c r="Q3739">
        <f t="shared" si="470"/>
        <v>0</v>
      </c>
      <c r="R3739">
        <f t="shared" si="471"/>
        <v>1</v>
      </c>
    </row>
    <row r="3740" spans="1:18" x14ac:dyDescent="0.25">
      <c r="A3740" t="str">
        <f>gait_events!B2943</f>
        <v>pp078</v>
      </c>
      <c r="B3740" t="str">
        <f>VLOOKUP(A3740,participants!A:B,2,0)</f>
        <v>M</v>
      </c>
      <c r="C3740">
        <f>VLOOKUP(A3740,participants!A:C,3,0)</f>
        <v>26</v>
      </c>
      <c r="D3740" t="str">
        <f>VLOOKUP(A3740,participants!A:F,6,0)</f>
        <v>MS</v>
      </c>
      <c r="E3740" t="str">
        <f>IF(LEN(SUBSTITUTE(gait_events!C2943,"_run-",""))&lt;&gt;LEN(gait_events!C2943),LEFT(RIGHT(gait_events!C2943,LEN(gait_events!C2943)-19),FIND("_run-",RIGHT(gait_events!C2943,LEN(gait_events!C2943)-19),1)-1),RIGHT(gait_events!C2943,LEN(gait_events!C2943)-19))</f>
        <v>Preferred</v>
      </c>
      <c r="F3740" t="str">
        <f>IF(LEN(SUBSTITUTE(gait_events!C2943,"_run-",""))&lt;&gt;LEN(gait_events!C2943),RIGHT(gait_events!C2943,LEN(gait_events!C2943)-FIND("_run-",gait_events!C2943,1)-4),"")</f>
        <v/>
      </c>
      <c r="G3740" t="str">
        <f>gait_events!D2943</f>
        <v>left_ankle</v>
      </c>
      <c r="H3740" t="str">
        <f>gait_events!E2943</f>
        <v>IC</v>
      </c>
      <c r="I3740">
        <f>IF(gait_events!F2943&lt;&gt;"",gait_events!F2943,NA())</f>
        <v>1476</v>
      </c>
      <c r="J3740">
        <f>IF(gait_events!G2943&lt;&gt;"",gait_events!G2943,NA())</f>
        <v>1473</v>
      </c>
      <c r="K3740">
        <f t="shared" si="464"/>
        <v>3</v>
      </c>
      <c r="L3740">
        <f t="shared" si="465"/>
        <v>15</v>
      </c>
      <c r="M3740">
        <f t="shared" si="466"/>
        <v>1</v>
      </c>
      <c r="N3740">
        <f t="shared" si="467"/>
        <v>1</v>
      </c>
      <c r="O3740">
        <f t="shared" si="468"/>
        <v>1</v>
      </c>
      <c r="P3740">
        <f t="shared" si="469"/>
        <v>0</v>
      </c>
      <c r="Q3740">
        <f t="shared" si="470"/>
        <v>0</v>
      </c>
      <c r="R3740">
        <f t="shared" si="471"/>
        <v>1</v>
      </c>
    </row>
    <row r="3741" spans="1:18" x14ac:dyDescent="0.25">
      <c r="A3741" t="str">
        <f>gait_events!B2944</f>
        <v>pp078</v>
      </c>
      <c r="B3741" t="str">
        <f>VLOOKUP(A3741,participants!A:B,2,0)</f>
        <v>M</v>
      </c>
      <c r="C3741">
        <f>VLOOKUP(A3741,participants!A:C,3,0)</f>
        <v>26</v>
      </c>
      <c r="D3741" t="str">
        <f>VLOOKUP(A3741,participants!A:F,6,0)</f>
        <v>MS</v>
      </c>
      <c r="E3741" t="str">
        <f>IF(LEN(SUBSTITUTE(gait_events!C2944,"_run-",""))&lt;&gt;LEN(gait_events!C2944),LEFT(RIGHT(gait_events!C2944,LEN(gait_events!C2944)-19),FIND("_run-",RIGHT(gait_events!C2944,LEN(gait_events!C2944)-19),1)-1),RIGHT(gait_events!C2944,LEN(gait_events!C2944)-19))</f>
        <v>Preferred</v>
      </c>
      <c r="F3741" t="str">
        <f>IF(LEN(SUBSTITUTE(gait_events!C2944,"_run-",""))&lt;&gt;LEN(gait_events!C2944),RIGHT(gait_events!C2944,LEN(gait_events!C2944)-FIND("_run-",gait_events!C2944,1)-4),"")</f>
        <v/>
      </c>
      <c r="G3741" t="str">
        <f>gait_events!D2944</f>
        <v>left_ankle</v>
      </c>
      <c r="H3741" t="str">
        <f>gait_events!E2944</f>
        <v>IC</v>
      </c>
      <c r="I3741">
        <f>IF(gait_events!F2944&lt;&gt;"",gait_events!F2944,NA())</f>
        <v>1786</v>
      </c>
      <c r="J3741">
        <f>IF(gait_events!G2944&lt;&gt;"",gait_events!G2944,NA())</f>
        <v>1783</v>
      </c>
      <c r="K3741">
        <f t="shared" si="464"/>
        <v>3</v>
      </c>
      <c r="L3741">
        <f t="shared" si="465"/>
        <v>15</v>
      </c>
      <c r="M3741">
        <f t="shared" si="466"/>
        <v>1</v>
      </c>
      <c r="N3741">
        <f t="shared" si="467"/>
        <v>1</v>
      </c>
      <c r="O3741">
        <f t="shared" si="468"/>
        <v>1</v>
      </c>
      <c r="P3741">
        <f t="shared" si="469"/>
        <v>0</v>
      </c>
      <c r="Q3741">
        <f t="shared" si="470"/>
        <v>0</v>
      </c>
      <c r="R3741">
        <f t="shared" si="471"/>
        <v>1</v>
      </c>
    </row>
    <row r="3742" spans="1:18" x14ac:dyDescent="0.25">
      <c r="A3742" t="str">
        <f>gait_events!B2945</f>
        <v>pp078</v>
      </c>
      <c r="B3742" t="str">
        <f>VLOOKUP(A3742,participants!A:B,2,0)</f>
        <v>M</v>
      </c>
      <c r="C3742">
        <f>VLOOKUP(A3742,participants!A:C,3,0)</f>
        <v>26</v>
      </c>
      <c r="D3742" t="str">
        <f>VLOOKUP(A3742,participants!A:F,6,0)</f>
        <v>MS</v>
      </c>
      <c r="E3742" t="str">
        <f>IF(LEN(SUBSTITUTE(gait_events!C2945,"_run-",""))&lt;&gt;LEN(gait_events!C2945),LEFT(RIGHT(gait_events!C2945,LEN(gait_events!C2945)-19),FIND("_run-",RIGHT(gait_events!C2945,LEN(gait_events!C2945)-19),1)-1),RIGHT(gait_events!C2945,LEN(gait_events!C2945)-19))</f>
        <v>Preferred</v>
      </c>
      <c r="F3742" t="str">
        <f>IF(LEN(SUBSTITUTE(gait_events!C2945,"_run-",""))&lt;&gt;LEN(gait_events!C2945),RIGHT(gait_events!C2945,LEN(gait_events!C2945)-FIND("_run-",gait_events!C2945,1)-4),"")</f>
        <v/>
      </c>
      <c r="G3742" t="str">
        <f>gait_events!D2945</f>
        <v>left_ankle</v>
      </c>
      <c r="H3742" t="str">
        <f>gait_events!E2945</f>
        <v>FC</v>
      </c>
      <c r="I3742">
        <f>IF(gait_events!F2945&lt;&gt;"",gait_events!F2945,NA())</f>
        <v>203</v>
      </c>
      <c r="J3742">
        <f>IF(gait_events!G2945&lt;&gt;"",gait_events!G2945,NA())</f>
        <v>203</v>
      </c>
      <c r="K3742">
        <f t="shared" si="464"/>
        <v>0</v>
      </c>
      <c r="L3742">
        <f t="shared" si="465"/>
        <v>0</v>
      </c>
      <c r="M3742">
        <f t="shared" si="466"/>
        <v>1</v>
      </c>
      <c r="N3742">
        <f t="shared" si="467"/>
        <v>1</v>
      </c>
      <c r="O3742">
        <f t="shared" si="468"/>
        <v>1</v>
      </c>
      <c r="P3742">
        <f t="shared" si="469"/>
        <v>0</v>
      </c>
      <c r="Q3742">
        <f t="shared" si="470"/>
        <v>0</v>
      </c>
      <c r="R3742">
        <f t="shared" si="471"/>
        <v>1</v>
      </c>
    </row>
    <row r="3743" spans="1:18" x14ac:dyDescent="0.25">
      <c r="A3743" t="str">
        <f>gait_events!B2946</f>
        <v>pp078</v>
      </c>
      <c r="B3743" t="str">
        <f>VLOOKUP(A3743,participants!A:B,2,0)</f>
        <v>M</v>
      </c>
      <c r="C3743">
        <f>VLOOKUP(A3743,participants!A:C,3,0)</f>
        <v>26</v>
      </c>
      <c r="D3743" t="str">
        <f>VLOOKUP(A3743,participants!A:F,6,0)</f>
        <v>MS</v>
      </c>
      <c r="E3743" t="str">
        <f>IF(LEN(SUBSTITUTE(gait_events!C2946,"_run-",""))&lt;&gt;LEN(gait_events!C2946),LEFT(RIGHT(gait_events!C2946,LEN(gait_events!C2946)-19),FIND("_run-",RIGHT(gait_events!C2946,LEN(gait_events!C2946)-19),1)-1),RIGHT(gait_events!C2946,LEN(gait_events!C2946)-19))</f>
        <v>Preferred</v>
      </c>
      <c r="F3743" t="str">
        <f>IF(LEN(SUBSTITUTE(gait_events!C2946,"_run-",""))&lt;&gt;LEN(gait_events!C2946),RIGHT(gait_events!C2946,LEN(gait_events!C2946)-FIND("_run-",gait_events!C2946,1)-4),"")</f>
        <v/>
      </c>
      <c r="G3743" t="str">
        <f>gait_events!D2946</f>
        <v>left_ankle</v>
      </c>
      <c r="H3743" t="str">
        <f>gait_events!E2946</f>
        <v>FC</v>
      </c>
      <c r="I3743">
        <f>IF(gait_events!F2946&lt;&gt;"",gait_events!F2946,NA())</f>
        <v>491</v>
      </c>
      <c r="J3743">
        <f>IF(gait_events!G2946&lt;&gt;"",gait_events!G2946,NA())</f>
        <v>491</v>
      </c>
      <c r="K3743">
        <f t="shared" si="464"/>
        <v>0</v>
      </c>
      <c r="L3743">
        <f t="shared" si="465"/>
        <v>0</v>
      </c>
      <c r="M3743">
        <f t="shared" si="466"/>
        <v>1</v>
      </c>
      <c r="N3743">
        <f t="shared" si="467"/>
        <v>1</v>
      </c>
      <c r="O3743">
        <f t="shared" si="468"/>
        <v>1</v>
      </c>
      <c r="P3743">
        <f t="shared" si="469"/>
        <v>0</v>
      </c>
      <c r="Q3743">
        <f t="shared" si="470"/>
        <v>0</v>
      </c>
      <c r="R3743">
        <f t="shared" si="471"/>
        <v>1</v>
      </c>
    </row>
    <row r="3744" spans="1:18" x14ac:dyDescent="0.25">
      <c r="A3744" t="str">
        <f>gait_events!B2947</f>
        <v>pp078</v>
      </c>
      <c r="B3744" t="str">
        <f>VLOOKUP(A3744,participants!A:B,2,0)</f>
        <v>M</v>
      </c>
      <c r="C3744">
        <f>VLOOKUP(A3744,participants!A:C,3,0)</f>
        <v>26</v>
      </c>
      <c r="D3744" t="str">
        <f>VLOOKUP(A3744,participants!A:F,6,0)</f>
        <v>MS</v>
      </c>
      <c r="E3744" t="str">
        <f>IF(LEN(SUBSTITUTE(gait_events!C2947,"_run-",""))&lt;&gt;LEN(gait_events!C2947),LEFT(RIGHT(gait_events!C2947,LEN(gait_events!C2947)-19),FIND("_run-",RIGHT(gait_events!C2947,LEN(gait_events!C2947)-19),1)-1),RIGHT(gait_events!C2947,LEN(gait_events!C2947)-19))</f>
        <v>Preferred</v>
      </c>
      <c r="F3744" t="str">
        <f>IF(LEN(SUBSTITUTE(gait_events!C2947,"_run-",""))&lt;&gt;LEN(gait_events!C2947),RIGHT(gait_events!C2947,LEN(gait_events!C2947)-FIND("_run-",gait_events!C2947,1)-4),"")</f>
        <v/>
      </c>
      <c r="G3744" t="str">
        <f>gait_events!D2947</f>
        <v>left_ankle</v>
      </c>
      <c r="H3744" t="str">
        <f>gait_events!E2947</f>
        <v>FC</v>
      </c>
      <c r="I3744">
        <f>IF(gait_events!F2947&lt;&gt;"",gait_events!F2947,NA())</f>
        <v>784</v>
      </c>
      <c r="J3744">
        <f>IF(gait_events!G2947&lt;&gt;"",gait_events!G2947,NA())</f>
        <v>785</v>
      </c>
      <c r="K3744">
        <f t="shared" si="464"/>
        <v>-1</v>
      </c>
      <c r="L3744">
        <f t="shared" si="465"/>
        <v>-5</v>
      </c>
      <c r="M3744">
        <f t="shared" si="466"/>
        <v>1</v>
      </c>
      <c r="N3744">
        <f t="shared" si="467"/>
        <v>1</v>
      </c>
      <c r="O3744">
        <f t="shared" si="468"/>
        <v>1</v>
      </c>
      <c r="P3744">
        <f t="shared" si="469"/>
        <v>0</v>
      </c>
      <c r="Q3744">
        <f t="shared" si="470"/>
        <v>0</v>
      </c>
      <c r="R3744">
        <f t="shared" si="471"/>
        <v>1</v>
      </c>
    </row>
    <row r="3745" spans="1:18" x14ac:dyDescent="0.25">
      <c r="A3745" t="str">
        <f>gait_events!B2948</f>
        <v>pp078</v>
      </c>
      <c r="B3745" t="str">
        <f>VLOOKUP(A3745,participants!A:B,2,0)</f>
        <v>M</v>
      </c>
      <c r="C3745">
        <f>VLOOKUP(A3745,participants!A:C,3,0)</f>
        <v>26</v>
      </c>
      <c r="D3745" t="str">
        <f>VLOOKUP(A3745,participants!A:F,6,0)</f>
        <v>MS</v>
      </c>
      <c r="E3745" t="str">
        <f>IF(LEN(SUBSTITUTE(gait_events!C2948,"_run-",""))&lt;&gt;LEN(gait_events!C2948),LEFT(RIGHT(gait_events!C2948,LEN(gait_events!C2948)-19),FIND("_run-",RIGHT(gait_events!C2948,LEN(gait_events!C2948)-19),1)-1),RIGHT(gait_events!C2948,LEN(gait_events!C2948)-19))</f>
        <v>Preferred</v>
      </c>
      <c r="F3745" t="str">
        <f>IF(LEN(SUBSTITUTE(gait_events!C2948,"_run-",""))&lt;&gt;LEN(gait_events!C2948),RIGHT(gait_events!C2948,LEN(gait_events!C2948)-FIND("_run-",gait_events!C2948,1)-4),"")</f>
        <v/>
      </c>
      <c r="G3745" t="str">
        <f>gait_events!D2948</f>
        <v>left_ankle</v>
      </c>
      <c r="H3745" t="str">
        <f>gait_events!E2948</f>
        <v>FC</v>
      </c>
      <c r="I3745">
        <f>IF(gait_events!F2948&lt;&gt;"",gait_events!F2948,NA())</f>
        <v>1091</v>
      </c>
      <c r="J3745">
        <f>IF(gait_events!G2948&lt;&gt;"",gait_events!G2948,NA())</f>
        <v>1092</v>
      </c>
      <c r="K3745">
        <f t="shared" si="464"/>
        <v>-1</v>
      </c>
      <c r="L3745">
        <f t="shared" si="465"/>
        <v>-5</v>
      </c>
      <c r="M3745">
        <f t="shared" si="466"/>
        <v>1</v>
      </c>
      <c r="N3745">
        <f t="shared" si="467"/>
        <v>1</v>
      </c>
      <c r="O3745">
        <f t="shared" si="468"/>
        <v>1</v>
      </c>
      <c r="P3745">
        <f t="shared" si="469"/>
        <v>0</v>
      </c>
      <c r="Q3745">
        <f t="shared" si="470"/>
        <v>0</v>
      </c>
      <c r="R3745">
        <f t="shared" si="471"/>
        <v>1</v>
      </c>
    </row>
    <row r="3746" spans="1:18" x14ac:dyDescent="0.25">
      <c r="A3746" t="str">
        <f>gait_events!B2949</f>
        <v>pp078</v>
      </c>
      <c r="B3746" t="str">
        <f>VLOOKUP(A3746,participants!A:B,2,0)</f>
        <v>M</v>
      </c>
      <c r="C3746">
        <f>VLOOKUP(A3746,participants!A:C,3,0)</f>
        <v>26</v>
      </c>
      <c r="D3746" t="str">
        <f>VLOOKUP(A3746,participants!A:F,6,0)</f>
        <v>MS</v>
      </c>
      <c r="E3746" t="str">
        <f>IF(LEN(SUBSTITUTE(gait_events!C2949,"_run-",""))&lt;&gt;LEN(gait_events!C2949),LEFT(RIGHT(gait_events!C2949,LEN(gait_events!C2949)-19),FIND("_run-",RIGHT(gait_events!C2949,LEN(gait_events!C2949)-19),1)-1),RIGHT(gait_events!C2949,LEN(gait_events!C2949)-19))</f>
        <v>Preferred</v>
      </c>
      <c r="F3746" t="str">
        <f>IF(LEN(SUBSTITUTE(gait_events!C2949,"_run-",""))&lt;&gt;LEN(gait_events!C2949),RIGHT(gait_events!C2949,LEN(gait_events!C2949)-FIND("_run-",gait_events!C2949,1)-4),"")</f>
        <v/>
      </c>
      <c r="G3746" t="str">
        <f>gait_events!D2949</f>
        <v>left_ankle</v>
      </c>
      <c r="H3746" t="str">
        <f>gait_events!E2949</f>
        <v>FC</v>
      </c>
      <c r="I3746">
        <f>IF(gait_events!F2949&lt;&gt;"",gait_events!F2949,NA())</f>
        <v>1385</v>
      </c>
      <c r="J3746">
        <f>IF(gait_events!G2949&lt;&gt;"",gait_events!G2949,NA())</f>
        <v>1386</v>
      </c>
      <c r="K3746">
        <f t="shared" si="464"/>
        <v>-1</v>
      </c>
      <c r="L3746">
        <f t="shared" si="465"/>
        <v>-5</v>
      </c>
      <c r="M3746">
        <f t="shared" si="466"/>
        <v>1</v>
      </c>
      <c r="N3746">
        <f t="shared" si="467"/>
        <v>1</v>
      </c>
      <c r="O3746">
        <f t="shared" si="468"/>
        <v>1</v>
      </c>
      <c r="P3746">
        <f t="shared" si="469"/>
        <v>0</v>
      </c>
      <c r="Q3746">
        <f t="shared" si="470"/>
        <v>0</v>
      </c>
      <c r="R3746">
        <f t="shared" si="471"/>
        <v>1</v>
      </c>
    </row>
    <row r="3747" spans="1:18" x14ac:dyDescent="0.25">
      <c r="A3747" t="str">
        <f>gait_events!B2950</f>
        <v>pp078</v>
      </c>
      <c r="B3747" t="str">
        <f>VLOOKUP(A3747,participants!A:B,2,0)</f>
        <v>M</v>
      </c>
      <c r="C3747">
        <f>VLOOKUP(A3747,participants!A:C,3,0)</f>
        <v>26</v>
      </c>
      <c r="D3747" t="str">
        <f>VLOOKUP(A3747,participants!A:F,6,0)</f>
        <v>MS</v>
      </c>
      <c r="E3747" t="str">
        <f>IF(LEN(SUBSTITUTE(gait_events!C2950,"_run-",""))&lt;&gt;LEN(gait_events!C2950),LEFT(RIGHT(gait_events!C2950,LEN(gait_events!C2950)-19),FIND("_run-",RIGHT(gait_events!C2950,LEN(gait_events!C2950)-19),1)-1),RIGHT(gait_events!C2950,LEN(gait_events!C2950)-19))</f>
        <v>Preferred</v>
      </c>
      <c r="F3747" t="str">
        <f>IF(LEN(SUBSTITUTE(gait_events!C2950,"_run-",""))&lt;&gt;LEN(gait_events!C2950),RIGHT(gait_events!C2950,LEN(gait_events!C2950)-FIND("_run-",gait_events!C2950,1)-4),"")</f>
        <v/>
      </c>
      <c r="G3747" t="str">
        <f>gait_events!D2950</f>
        <v>left_ankle</v>
      </c>
      <c r="H3747" t="str">
        <f>gait_events!E2950</f>
        <v>FC</v>
      </c>
      <c r="I3747">
        <f>IF(gait_events!F2950&lt;&gt;"",gait_events!F2950,NA())</f>
        <v>1690</v>
      </c>
      <c r="J3747">
        <f>IF(gait_events!G2950&lt;&gt;"",gait_events!G2950,NA())</f>
        <v>1691</v>
      </c>
      <c r="K3747">
        <f t="shared" si="464"/>
        <v>-1</v>
      </c>
      <c r="L3747">
        <f t="shared" si="465"/>
        <v>-5</v>
      </c>
      <c r="M3747">
        <f t="shared" si="466"/>
        <v>1</v>
      </c>
      <c r="N3747">
        <f t="shared" si="467"/>
        <v>1</v>
      </c>
      <c r="O3747">
        <f t="shared" si="468"/>
        <v>1</v>
      </c>
      <c r="P3747">
        <f t="shared" si="469"/>
        <v>0</v>
      </c>
      <c r="Q3747">
        <f t="shared" si="470"/>
        <v>0</v>
      </c>
      <c r="R3747">
        <f t="shared" si="471"/>
        <v>1</v>
      </c>
    </row>
    <row r="3748" spans="1:18" x14ac:dyDescent="0.25">
      <c r="A3748" t="str">
        <f>gait_events!B2951</f>
        <v>pp078</v>
      </c>
      <c r="B3748" t="str">
        <f>VLOOKUP(A3748,participants!A:B,2,0)</f>
        <v>M</v>
      </c>
      <c r="C3748">
        <f>VLOOKUP(A3748,participants!A:C,3,0)</f>
        <v>26</v>
      </c>
      <c r="D3748" t="str">
        <f>VLOOKUP(A3748,participants!A:F,6,0)</f>
        <v>MS</v>
      </c>
      <c r="E3748" t="str">
        <f>IF(LEN(SUBSTITUTE(gait_events!C2951,"_run-",""))&lt;&gt;LEN(gait_events!C2951),LEFT(RIGHT(gait_events!C2951,LEN(gait_events!C2951)-19),FIND("_run-",RIGHT(gait_events!C2951,LEN(gait_events!C2951)-19),1)-1),RIGHT(gait_events!C2951,LEN(gait_events!C2951)-19))</f>
        <v>Preferred</v>
      </c>
      <c r="F3748" t="str">
        <f>IF(LEN(SUBSTITUTE(gait_events!C2951,"_run-",""))&lt;&gt;LEN(gait_events!C2951),RIGHT(gait_events!C2951,LEN(gait_events!C2951)-FIND("_run-",gait_events!C2951,1)-4),"")</f>
        <v/>
      </c>
      <c r="G3748" t="str">
        <f>gait_events!D2951</f>
        <v>right_ankle</v>
      </c>
      <c r="H3748" t="str">
        <f>gait_events!E2951</f>
        <v>IC</v>
      </c>
      <c r="I3748">
        <f>IF(gait_events!F2951&lt;&gt;"",gait_events!F2951,NA())</f>
        <v>156</v>
      </c>
      <c r="J3748">
        <f>IF(gait_events!G2951&lt;&gt;"",gait_events!G2951,NA())</f>
        <v>153</v>
      </c>
      <c r="K3748">
        <f t="shared" si="464"/>
        <v>3</v>
      </c>
      <c r="L3748">
        <f t="shared" si="465"/>
        <v>15</v>
      </c>
      <c r="M3748">
        <f t="shared" si="466"/>
        <v>1</v>
      </c>
      <c r="N3748">
        <f t="shared" si="467"/>
        <v>1</v>
      </c>
      <c r="O3748">
        <f t="shared" si="468"/>
        <v>1</v>
      </c>
      <c r="P3748">
        <f t="shared" si="469"/>
        <v>0</v>
      </c>
      <c r="Q3748">
        <f t="shared" si="470"/>
        <v>0</v>
      </c>
      <c r="R3748">
        <f t="shared" si="471"/>
        <v>1</v>
      </c>
    </row>
    <row r="3749" spans="1:18" x14ac:dyDescent="0.25">
      <c r="A3749" t="str">
        <f>gait_events!B2952</f>
        <v>pp078</v>
      </c>
      <c r="B3749" t="str">
        <f>VLOOKUP(A3749,participants!A:B,2,0)</f>
        <v>M</v>
      </c>
      <c r="C3749">
        <f>VLOOKUP(A3749,participants!A:C,3,0)</f>
        <v>26</v>
      </c>
      <c r="D3749" t="str">
        <f>VLOOKUP(A3749,participants!A:F,6,0)</f>
        <v>MS</v>
      </c>
      <c r="E3749" t="str">
        <f>IF(LEN(SUBSTITUTE(gait_events!C2952,"_run-",""))&lt;&gt;LEN(gait_events!C2952),LEFT(RIGHT(gait_events!C2952,LEN(gait_events!C2952)-19),FIND("_run-",RIGHT(gait_events!C2952,LEN(gait_events!C2952)-19),1)-1),RIGHT(gait_events!C2952,LEN(gait_events!C2952)-19))</f>
        <v>Preferred</v>
      </c>
      <c r="F3749" t="str">
        <f>IF(LEN(SUBSTITUTE(gait_events!C2952,"_run-",""))&lt;&gt;LEN(gait_events!C2952),RIGHT(gait_events!C2952,LEN(gait_events!C2952)-FIND("_run-",gait_events!C2952,1)-4),"")</f>
        <v/>
      </c>
      <c r="G3749" t="str">
        <f>gait_events!D2952</f>
        <v>right_ankle</v>
      </c>
      <c r="H3749" t="str">
        <f>gait_events!E2952</f>
        <v>IC</v>
      </c>
      <c r="I3749">
        <f>IF(gait_events!F2952&lt;&gt;"",gait_events!F2952,NA())</f>
        <v>443</v>
      </c>
      <c r="J3749">
        <f>IF(gait_events!G2952&lt;&gt;"",gait_events!G2952,NA())</f>
        <v>439</v>
      </c>
      <c r="K3749">
        <f t="shared" si="464"/>
        <v>4</v>
      </c>
      <c r="L3749">
        <f t="shared" si="465"/>
        <v>20</v>
      </c>
      <c r="M3749">
        <f t="shared" si="466"/>
        <v>1</v>
      </c>
      <c r="N3749">
        <f t="shared" si="467"/>
        <v>1</v>
      </c>
      <c r="O3749">
        <f t="shared" si="468"/>
        <v>1</v>
      </c>
      <c r="P3749">
        <f t="shared" si="469"/>
        <v>0</v>
      </c>
      <c r="Q3749">
        <f t="shared" si="470"/>
        <v>0</v>
      </c>
      <c r="R3749">
        <f t="shared" si="471"/>
        <v>1</v>
      </c>
    </row>
    <row r="3750" spans="1:18" x14ac:dyDescent="0.25">
      <c r="A3750" t="str">
        <f>gait_events!B2953</f>
        <v>pp078</v>
      </c>
      <c r="B3750" t="str">
        <f>VLOOKUP(A3750,participants!A:B,2,0)</f>
        <v>M</v>
      </c>
      <c r="C3750">
        <f>VLOOKUP(A3750,participants!A:C,3,0)</f>
        <v>26</v>
      </c>
      <c r="D3750" t="str">
        <f>VLOOKUP(A3750,participants!A:F,6,0)</f>
        <v>MS</v>
      </c>
      <c r="E3750" t="str">
        <f>IF(LEN(SUBSTITUTE(gait_events!C2953,"_run-",""))&lt;&gt;LEN(gait_events!C2953),LEFT(RIGHT(gait_events!C2953,LEN(gait_events!C2953)-19),FIND("_run-",RIGHT(gait_events!C2953,LEN(gait_events!C2953)-19),1)-1),RIGHT(gait_events!C2953,LEN(gait_events!C2953)-19))</f>
        <v>Preferred</v>
      </c>
      <c r="F3750" t="str">
        <f>IF(LEN(SUBSTITUTE(gait_events!C2953,"_run-",""))&lt;&gt;LEN(gait_events!C2953),RIGHT(gait_events!C2953,LEN(gait_events!C2953)-FIND("_run-",gait_events!C2953,1)-4),"")</f>
        <v/>
      </c>
      <c r="G3750" t="str">
        <f>gait_events!D2953</f>
        <v>right_ankle</v>
      </c>
      <c r="H3750" t="str">
        <f>gait_events!E2953</f>
        <v>IC</v>
      </c>
      <c r="I3750">
        <f>IF(gait_events!F2953&lt;&gt;"",gait_events!F2953,NA())</f>
        <v>731</v>
      </c>
      <c r="J3750">
        <f>IF(gait_events!G2953&lt;&gt;"",gait_events!G2953,NA())</f>
        <v>728</v>
      </c>
      <c r="K3750">
        <f t="shared" si="464"/>
        <v>3</v>
      </c>
      <c r="L3750">
        <f t="shared" si="465"/>
        <v>15</v>
      </c>
      <c r="M3750">
        <f t="shared" si="466"/>
        <v>1</v>
      </c>
      <c r="N3750">
        <f t="shared" si="467"/>
        <v>1</v>
      </c>
      <c r="O3750">
        <f t="shared" si="468"/>
        <v>1</v>
      </c>
      <c r="P3750">
        <f t="shared" si="469"/>
        <v>0</v>
      </c>
      <c r="Q3750">
        <f t="shared" si="470"/>
        <v>0</v>
      </c>
      <c r="R3750">
        <f t="shared" si="471"/>
        <v>1</v>
      </c>
    </row>
    <row r="3751" spans="1:18" x14ac:dyDescent="0.25">
      <c r="A3751" t="str">
        <f>gait_events!B2954</f>
        <v>pp078</v>
      </c>
      <c r="B3751" t="str">
        <f>VLOOKUP(A3751,participants!A:B,2,0)</f>
        <v>M</v>
      </c>
      <c r="C3751">
        <f>VLOOKUP(A3751,participants!A:C,3,0)</f>
        <v>26</v>
      </c>
      <c r="D3751" t="str">
        <f>VLOOKUP(A3751,participants!A:F,6,0)</f>
        <v>MS</v>
      </c>
      <c r="E3751" t="str">
        <f>IF(LEN(SUBSTITUTE(gait_events!C2954,"_run-",""))&lt;&gt;LEN(gait_events!C2954),LEFT(RIGHT(gait_events!C2954,LEN(gait_events!C2954)-19),FIND("_run-",RIGHT(gait_events!C2954,LEN(gait_events!C2954)-19),1)-1),RIGHT(gait_events!C2954,LEN(gait_events!C2954)-19))</f>
        <v>Preferred</v>
      </c>
      <c r="F3751" t="str">
        <f>IF(LEN(SUBSTITUTE(gait_events!C2954,"_run-",""))&lt;&gt;LEN(gait_events!C2954),RIGHT(gait_events!C2954,LEN(gait_events!C2954)-FIND("_run-",gait_events!C2954,1)-4),"")</f>
        <v/>
      </c>
      <c r="G3751" t="str">
        <f>gait_events!D2954</f>
        <v>right_ankle</v>
      </c>
      <c r="H3751" t="str">
        <f>gait_events!E2954</f>
        <v>IC</v>
      </c>
      <c r="I3751">
        <f>IF(gait_events!F2954&lt;&gt;"",gait_events!F2954,NA())</f>
        <v>1043</v>
      </c>
      <c r="J3751">
        <f>IF(gait_events!G2954&lt;&gt;"",gait_events!G2954,NA())</f>
        <v>1040</v>
      </c>
      <c r="K3751">
        <f t="shared" si="464"/>
        <v>3</v>
      </c>
      <c r="L3751">
        <f t="shared" si="465"/>
        <v>15</v>
      </c>
      <c r="M3751">
        <f t="shared" si="466"/>
        <v>1</v>
      </c>
      <c r="N3751">
        <f t="shared" si="467"/>
        <v>1</v>
      </c>
      <c r="O3751">
        <f t="shared" si="468"/>
        <v>1</v>
      </c>
      <c r="P3751">
        <f t="shared" si="469"/>
        <v>0</v>
      </c>
      <c r="Q3751">
        <f t="shared" si="470"/>
        <v>0</v>
      </c>
      <c r="R3751">
        <f t="shared" si="471"/>
        <v>1</v>
      </c>
    </row>
    <row r="3752" spans="1:18" x14ac:dyDescent="0.25">
      <c r="A3752" t="str">
        <f>gait_events!B2955</f>
        <v>pp078</v>
      </c>
      <c r="B3752" t="str">
        <f>VLOOKUP(A3752,participants!A:B,2,0)</f>
        <v>M</v>
      </c>
      <c r="C3752">
        <f>VLOOKUP(A3752,participants!A:C,3,0)</f>
        <v>26</v>
      </c>
      <c r="D3752" t="str">
        <f>VLOOKUP(A3752,participants!A:F,6,0)</f>
        <v>MS</v>
      </c>
      <c r="E3752" t="str">
        <f>IF(LEN(SUBSTITUTE(gait_events!C2955,"_run-",""))&lt;&gt;LEN(gait_events!C2955),LEFT(RIGHT(gait_events!C2955,LEN(gait_events!C2955)-19),FIND("_run-",RIGHT(gait_events!C2955,LEN(gait_events!C2955)-19),1)-1),RIGHT(gait_events!C2955,LEN(gait_events!C2955)-19))</f>
        <v>Preferred</v>
      </c>
      <c r="F3752" t="str">
        <f>IF(LEN(SUBSTITUTE(gait_events!C2955,"_run-",""))&lt;&gt;LEN(gait_events!C2955),RIGHT(gait_events!C2955,LEN(gait_events!C2955)-FIND("_run-",gait_events!C2955,1)-4),"")</f>
        <v/>
      </c>
      <c r="G3752" t="str">
        <f>gait_events!D2955</f>
        <v>right_ankle</v>
      </c>
      <c r="H3752" t="str">
        <f>gait_events!E2955</f>
        <v>IC</v>
      </c>
      <c r="I3752">
        <f>IF(gait_events!F2955&lt;&gt;"",gait_events!F2955,NA())</f>
        <v>1331</v>
      </c>
      <c r="J3752">
        <f>IF(gait_events!G2955&lt;&gt;"",gait_events!G2955,NA())</f>
        <v>1332</v>
      </c>
      <c r="K3752">
        <f t="shared" si="464"/>
        <v>-1</v>
      </c>
      <c r="L3752">
        <f t="shared" si="465"/>
        <v>-5</v>
      </c>
      <c r="M3752">
        <f t="shared" si="466"/>
        <v>1</v>
      </c>
      <c r="N3752">
        <f t="shared" si="467"/>
        <v>1</v>
      </c>
      <c r="O3752">
        <f t="shared" si="468"/>
        <v>1</v>
      </c>
      <c r="P3752">
        <f t="shared" si="469"/>
        <v>0</v>
      </c>
      <c r="Q3752">
        <f t="shared" si="470"/>
        <v>0</v>
      </c>
      <c r="R3752">
        <f t="shared" si="471"/>
        <v>1</v>
      </c>
    </row>
    <row r="3753" spans="1:18" x14ac:dyDescent="0.25">
      <c r="A3753" t="str">
        <f>gait_events!B2956</f>
        <v>pp078</v>
      </c>
      <c r="B3753" t="str">
        <f>VLOOKUP(A3753,participants!A:B,2,0)</f>
        <v>M</v>
      </c>
      <c r="C3753">
        <f>VLOOKUP(A3753,participants!A:C,3,0)</f>
        <v>26</v>
      </c>
      <c r="D3753" t="str">
        <f>VLOOKUP(A3753,participants!A:F,6,0)</f>
        <v>MS</v>
      </c>
      <c r="E3753" t="str">
        <f>IF(LEN(SUBSTITUTE(gait_events!C2956,"_run-",""))&lt;&gt;LEN(gait_events!C2956),LEFT(RIGHT(gait_events!C2956,LEN(gait_events!C2956)-19),FIND("_run-",RIGHT(gait_events!C2956,LEN(gait_events!C2956)-19),1)-1),RIGHT(gait_events!C2956,LEN(gait_events!C2956)-19))</f>
        <v>Preferred</v>
      </c>
      <c r="F3753" t="str">
        <f>IF(LEN(SUBSTITUTE(gait_events!C2956,"_run-",""))&lt;&gt;LEN(gait_events!C2956),RIGHT(gait_events!C2956,LEN(gait_events!C2956)-FIND("_run-",gait_events!C2956,1)-4),"")</f>
        <v/>
      </c>
      <c r="G3753" t="str">
        <f>gait_events!D2956</f>
        <v>right_ankle</v>
      </c>
      <c r="H3753" t="str">
        <f>gait_events!E2956</f>
        <v>IC</v>
      </c>
      <c r="I3753">
        <f>IF(gait_events!F2956&lt;&gt;"",gait_events!F2956,NA())</f>
        <v>1630</v>
      </c>
      <c r="J3753">
        <f>IF(gait_events!G2956&lt;&gt;"",gait_events!G2956,NA())</f>
        <v>1627</v>
      </c>
      <c r="K3753">
        <f t="shared" si="464"/>
        <v>3</v>
      </c>
      <c r="L3753">
        <f t="shared" si="465"/>
        <v>15</v>
      </c>
      <c r="M3753">
        <f t="shared" si="466"/>
        <v>1</v>
      </c>
      <c r="N3753">
        <f t="shared" si="467"/>
        <v>1</v>
      </c>
      <c r="O3753">
        <f t="shared" si="468"/>
        <v>1</v>
      </c>
      <c r="P3753">
        <f t="shared" si="469"/>
        <v>0</v>
      </c>
      <c r="Q3753">
        <f t="shared" si="470"/>
        <v>0</v>
      </c>
      <c r="R3753">
        <f t="shared" si="471"/>
        <v>1</v>
      </c>
    </row>
    <row r="3754" spans="1:18" x14ac:dyDescent="0.25">
      <c r="A3754" t="str">
        <f>gait_events!B2957</f>
        <v>pp078</v>
      </c>
      <c r="B3754" t="str">
        <f>VLOOKUP(A3754,participants!A:B,2,0)</f>
        <v>M</v>
      </c>
      <c r="C3754">
        <f>VLOOKUP(A3754,participants!A:C,3,0)</f>
        <v>26</v>
      </c>
      <c r="D3754" t="str">
        <f>VLOOKUP(A3754,participants!A:F,6,0)</f>
        <v>MS</v>
      </c>
      <c r="E3754" t="str">
        <f>IF(LEN(SUBSTITUTE(gait_events!C2957,"_run-",""))&lt;&gt;LEN(gait_events!C2957),LEFT(RIGHT(gait_events!C2957,LEN(gait_events!C2957)-19),FIND("_run-",RIGHT(gait_events!C2957,LEN(gait_events!C2957)-19),1)-1),RIGHT(gait_events!C2957,LEN(gait_events!C2957)-19))</f>
        <v>Preferred</v>
      </c>
      <c r="F3754" t="str">
        <f>IF(LEN(SUBSTITUTE(gait_events!C2957,"_run-",""))&lt;&gt;LEN(gait_events!C2957),RIGHT(gait_events!C2957,LEN(gait_events!C2957)-FIND("_run-",gait_events!C2957,1)-4),"")</f>
        <v/>
      </c>
      <c r="G3754" t="str">
        <f>gait_events!D2957</f>
        <v>right_ankle</v>
      </c>
      <c r="H3754" t="str">
        <f>gait_events!E2957</f>
        <v>FC</v>
      </c>
      <c r="I3754">
        <f>IF(gait_events!F2957&lt;&gt;"",gait_events!F2957,NA())</f>
        <v>55</v>
      </c>
      <c r="J3754">
        <f>IF(gait_events!G2957&lt;&gt;"",gait_events!G2957,NA())</f>
        <v>58</v>
      </c>
      <c r="K3754">
        <f t="shared" si="464"/>
        <v>-3</v>
      </c>
      <c r="L3754">
        <f t="shared" si="465"/>
        <v>-15</v>
      </c>
      <c r="M3754">
        <f t="shared" si="466"/>
        <v>1</v>
      </c>
      <c r="N3754">
        <f t="shared" si="467"/>
        <v>1</v>
      </c>
      <c r="O3754">
        <f t="shared" si="468"/>
        <v>1</v>
      </c>
      <c r="P3754">
        <f t="shared" si="469"/>
        <v>0</v>
      </c>
      <c r="Q3754">
        <f t="shared" si="470"/>
        <v>0</v>
      </c>
      <c r="R3754">
        <f t="shared" si="471"/>
        <v>1</v>
      </c>
    </row>
    <row r="3755" spans="1:18" x14ac:dyDescent="0.25">
      <c r="A3755" t="str">
        <f>gait_events!B2958</f>
        <v>pp078</v>
      </c>
      <c r="B3755" t="str">
        <f>VLOOKUP(A3755,participants!A:B,2,0)</f>
        <v>M</v>
      </c>
      <c r="C3755">
        <f>VLOOKUP(A3755,participants!A:C,3,0)</f>
        <v>26</v>
      </c>
      <c r="D3755" t="str">
        <f>VLOOKUP(A3755,participants!A:F,6,0)</f>
        <v>MS</v>
      </c>
      <c r="E3755" t="str">
        <f>IF(LEN(SUBSTITUTE(gait_events!C2958,"_run-",""))&lt;&gt;LEN(gait_events!C2958),LEFT(RIGHT(gait_events!C2958,LEN(gait_events!C2958)-19),FIND("_run-",RIGHT(gait_events!C2958,LEN(gait_events!C2958)-19),1)-1),RIGHT(gait_events!C2958,LEN(gait_events!C2958)-19))</f>
        <v>Preferred</v>
      </c>
      <c r="F3755" t="str">
        <f>IF(LEN(SUBSTITUTE(gait_events!C2958,"_run-",""))&lt;&gt;LEN(gait_events!C2958),RIGHT(gait_events!C2958,LEN(gait_events!C2958)-FIND("_run-",gait_events!C2958,1)-4),"")</f>
        <v/>
      </c>
      <c r="G3755" t="str">
        <f>gait_events!D2958</f>
        <v>right_ankle</v>
      </c>
      <c r="H3755" t="str">
        <f>gait_events!E2958</f>
        <v>FC</v>
      </c>
      <c r="I3755">
        <f>IF(gait_events!F2958&lt;&gt;"",gait_events!F2958,NA())</f>
        <v>347</v>
      </c>
      <c r="J3755">
        <f>IF(gait_events!G2958&lt;&gt;"",gait_events!G2958,NA())</f>
        <v>349</v>
      </c>
      <c r="K3755">
        <f t="shared" si="464"/>
        <v>-2</v>
      </c>
      <c r="L3755">
        <f t="shared" si="465"/>
        <v>-10</v>
      </c>
      <c r="M3755">
        <f t="shared" si="466"/>
        <v>1</v>
      </c>
      <c r="N3755">
        <f t="shared" si="467"/>
        <v>1</v>
      </c>
      <c r="O3755">
        <f t="shared" si="468"/>
        <v>1</v>
      </c>
      <c r="P3755">
        <f t="shared" si="469"/>
        <v>0</v>
      </c>
      <c r="Q3755">
        <f t="shared" si="470"/>
        <v>0</v>
      </c>
      <c r="R3755">
        <f t="shared" si="471"/>
        <v>1</v>
      </c>
    </row>
    <row r="3756" spans="1:18" x14ac:dyDescent="0.25">
      <c r="A3756" t="str">
        <f>gait_events!B2959</f>
        <v>pp078</v>
      </c>
      <c r="B3756" t="str">
        <f>VLOOKUP(A3756,participants!A:B,2,0)</f>
        <v>M</v>
      </c>
      <c r="C3756">
        <f>VLOOKUP(A3756,participants!A:C,3,0)</f>
        <v>26</v>
      </c>
      <c r="D3756" t="str">
        <f>VLOOKUP(A3756,participants!A:F,6,0)</f>
        <v>MS</v>
      </c>
      <c r="E3756" t="str">
        <f>IF(LEN(SUBSTITUTE(gait_events!C2959,"_run-",""))&lt;&gt;LEN(gait_events!C2959),LEFT(RIGHT(gait_events!C2959,LEN(gait_events!C2959)-19),FIND("_run-",RIGHT(gait_events!C2959,LEN(gait_events!C2959)-19),1)-1),RIGHT(gait_events!C2959,LEN(gait_events!C2959)-19))</f>
        <v>Preferred</v>
      </c>
      <c r="F3756" t="str">
        <f>IF(LEN(SUBSTITUTE(gait_events!C2959,"_run-",""))&lt;&gt;LEN(gait_events!C2959),RIGHT(gait_events!C2959,LEN(gait_events!C2959)-FIND("_run-",gait_events!C2959,1)-4),"")</f>
        <v/>
      </c>
      <c r="G3756" t="str">
        <f>gait_events!D2959</f>
        <v>right_ankle</v>
      </c>
      <c r="H3756" t="str">
        <f>gait_events!E2959</f>
        <v>FC</v>
      </c>
      <c r="I3756">
        <f>IF(gait_events!F2959&lt;&gt;"",gait_events!F2959,NA())</f>
        <v>629</v>
      </c>
      <c r="J3756">
        <f>IF(gait_events!G2959&lt;&gt;"",gait_events!G2959,NA())</f>
        <v>632</v>
      </c>
      <c r="K3756">
        <f t="shared" si="464"/>
        <v>-3</v>
      </c>
      <c r="L3756">
        <f t="shared" si="465"/>
        <v>-15</v>
      </c>
      <c r="M3756">
        <f t="shared" si="466"/>
        <v>1</v>
      </c>
      <c r="N3756">
        <f t="shared" si="467"/>
        <v>1</v>
      </c>
      <c r="O3756">
        <f t="shared" si="468"/>
        <v>1</v>
      </c>
      <c r="P3756">
        <f t="shared" si="469"/>
        <v>0</v>
      </c>
      <c r="Q3756">
        <f t="shared" si="470"/>
        <v>0</v>
      </c>
      <c r="R3756">
        <f t="shared" si="471"/>
        <v>1</v>
      </c>
    </row>
    <row r="3757" spans="1:18" x14ac:dyDescent="0.25">
      <c r="A3757" t="str">
        <f>gait_events!B2960</f>
        <v>pp078</v>
      </c>
      <c r="B3757" t="str">
        <f>VLOOKUP(A3757,participants!A:B,2,0)</f>
        <v>M</v>
      </c>
      <c r="C3757">
        <f>VLOOKUP(A3757,participants!A:C,3,0)</f>
        <v>26</v>
      </c>
      <c r="D3757" t="str">
        <f>VLOOKUP(A3757,participants!A:F,6,0)</f>
        <v>MS</v>
      </c>
      <c r="E3757" t="str">
        <f>IF(LEN(SUBSTITUTE(gait_events!C2960,"_run-",""))&lt;&gt;LEN(gait_events!C2960),LEFT(RIGHT(gait_events!C2960,LEN(gait_events!C2960)-19),FIND("_run-",RIGHT(gait_events!C2960,LEN(gait_events!C2960)-19),1)-1),RIGHT(gait_events!C2960,LEN(gait_events!C2960)-19))</f>
        <v>Preferred</v>
      </c>
      <c r="F3757" t="str">
        <f>IF(LEN(SUBSTITUTE(gait_events!C2960,"_run-",""))&lt;&gt;LEN(gait_events!C2960),RIGHT(gait_events!C2960,LEN(gait_events!C2960)-FIND("_run-",gait_events!C2960,1)-4),"")</f>
        <v/>
      </c>
      <c r="G3757" t="str">
        <f>gait_events!D2960</f>
        <v>right_ankle</v>
      </c>
      <c r="H3757" t="str">
        <f>gait_events!E2960</f>
        <v>FC</v>
      </c>
      <c r="I3757">
        <f>IF(gait_events!F2960&lt;&gt;"",gait_events!F2960,NA())</f>
        <v>937</v>
      </c>
      <c r="J3757">
        <f>IF(gait_events!G2960&lt;&gt;"",gait_events!G2960,NA())</f>
        <v>936</v>
      </c>
      <c r="K3757">
        <f t="shared" si="464"/>
        <v>1</v>
      </c>
      <c r="L3757">
        <f t="shared" si="465"/>
        <v>5</v>
      </c>
      <c r="M3757">
        <f t="shared" si="466"/>
        <v>1</v>
      </c>
      <c r="N3757">
        <f t="shared" si="467"/>
        <v>1</v>
      </c>
      <c r="O3757">
        <f t="shared" si="468"/>
        <v>1</v>
      </c>
      <c r="P3757">
        <f t="shared" si="469"/>
        <v>0</v>
      </c>
      <c r="Q3757">
        <f t="shared" si="470"/>
        <v>0</v>
      </c>
      <c r="R3757">
        <f t="shared" si="471"/>
        <v>1</v>
      </c>
    </row>
    <row r="3758" spans="1:18" x14ac:dyDescent="0.25">
      <c r="A3758" t="str">
        <f>gait_events!B2961</f>
        <v>pp078</v>
      </c>
      <c r="B3758" t="str">
        <f>VLOOKUP(A3758,participants!A:B,2,0)</f>
        <v>M</v>
      </c>
      <c r="C3758">
        <f>VLOOKUP(A3758,participants!A:C,3,0)</f>
        <v>26</v>
      </c>
      <c r="D3758" t="str">
        <f>VLOOKUP(A3758,participants!A:F,6,0)</f>
        <v>MS</v>
      </c>
      <c r="E3758" t="str">
        <f>IF(LEN(SUBSTITUTE(gait_events!C2961,"_run-",""))&lt;&gt;LEN(gait_events!C2961),LEFT(RIGHT(gait_events!C2961,LEN(gait_events!C2961)-19),FIND("_run-",RIGHT(gait_events!C2961,LEN(gait_events!C2961)-19),1)-1),RIGHT(gait_events!C2961,LEN(gait_events!C2961)-19))</f>
        <v>Preferred</v>
      </c>
      <c r="F3758" t="str">
        <f>IF(LEN(SUBSTITUTE(gait_events!C2961,"_run-",""))&lt;&gt;LEN(gait_events!C2961),RIGHT(gait_events!C2961,LEN(gait_events!C2961)-FIND("_run-",gait_events!C2961,1)-4),"")</f>
        <v/>
      </c>
      <c r="G3758" t="str">
        <f>gait_events!D2961</f>
        <v>right_ankle</v>
      </c>
      <c r="H3758" t="str">
        <f>gait_events!E2961</f>
        <v>FC</v>
      </c>
      <c r="I3758">
        <f>IF(gait_events!F2961&lt;&gt;"",gait_events!F2961,NA())</f>
        <v>1241</v>
      </c>
      <c r="J3758">
        <f>IF(gait_events!G2961&lt;&gt;"",gait_events!G2961,NA())</f>
        <v>1244</v>
      </c>
      <c r="K3758">
        <f t="shared" si="464"/>
        <v>-3</v>
      </c>
      <c r="L3758">
        <f t="shared" si="465"/>
        <v>-15</v>
      </c>
      <c r="M3758">
        <f t="shared" si="466"/>
        <v>1</v>
      </c>
      <c r="N3758">
        <f t="shared" si="467"/>
        <v>1</v>
      </c>
      <c r="O3758">
        <f t="shared" si="468"/>
        <v>1</v>
      </c>
      <c r="P3758">
        <f t="shared" si="469"/>
        <v>0</v>
      </c>
      <c r="Q3758">
        <f t="shared" si="470"/>
        <v>0</v>
      </c>
      <c r="R3758">
        <f t="shared" si="471"/>
        <v>1</v>
      </c>
    </row>
    <row r="3759" spans="1:18" x14ac:dyDescent="0.25">
      <c r="A3759" t="str">
        <f>gait_events!B2962</f>
        <v>pp078</v>
      </c>
      <c r="B3759" t="str">
        <f>VLOOKUP(A3759,participants!A:B,2,0)</f>
        <v>M</v>
      </c>
      <c r="C3759">
        <f>VLOOKUP(A3759,participants!A:C,3,0)</f>
        <v>26</v>
      </c>
      <c r="D3759" t="str">
        <f>VLOOKUP(A3759,participants!A:F,6,0)</f>
        <v>MS</v>
      </c>
      <c r="E3759" t="str">
        <f>IF(LEN(SUBSTITUTE(gait_events!C2962,"_run-",""))&lt;&gt;LEN(gait_events!C2962),LEFT(RIGHT(gait_events!C2962,LEN(gait_events!C2962)-19),FIND("_run-",RIGHT(gait_events!C2962,LEN(gait_events!C2962)-19),1)-1),RIGHT(gait_events!C2962,LEN(gait_events!C2962)-19))</f>
        <v>Preferred</v>
      </c>
      <c r="F3759" t="str">
        <f>IF(LEN(SUBSTITUTE(gait_events!C2962,"_run-",""))&lt;&gt;LEN(gait_events!C2962),RIGHT(gait_events!C2962,LEN(gait_events!C2962)-FIND("_run-",gait_events!C2962,1)-4),"")</f>
        <v/>
      </c>
      <c r="G3759" t="str">
        <f>gait_events!D2962</f>
        <v>right_ankle</v>
      </c>
      <c r="H3759" t="str">
        <f>gait_events!E2962</f>
        <v>FC</v>
      </c>
      <c r="I3759">
        <f>IF(gait_events!F2962&lt;&gt;"",gait_events!F2962,NA())</f>
        <v>1530</v>
      </c>
      <c r="J3759">
        <f>IF(gait_events!G2962&lt;&gt;"",gait_events!G2962,NA())</f>
        <v>1533</v>
      </c>
      <c r="K3759">
        <f t="shared" si="464"/>
        <v>-3</v>
      </c>
      <c r="L3759">
        <f t="shared" si="465"/>
        <v>-15</v>
      </c>
      <c r="M3759">
        <f t="shared" si="466"/>
        <v>1</v>
      </c>
      <c r="N3759">
        <f t="shared" si="467"/>
        <v>1</v>
      </c>
      <c r="O3759">
        <f t="shared" si="468"/>
        <v>1</v>
      </c>
      <c r="P3759">
        <f t="shared" si="469"/>
        <v>0</v>
      </c>
      <c r="Q3759">
        <f t="shared" si="470"/>
        <v>0</v>
      </c>
      <c r="R3759">
        <f t="shared" si="471"/>
        <v>1</v>
      </c>
    </row>
    <row r="3760" spans="1:18" x14ac:dyDescent="0.25">
      <c r="A3760" t="str">
        <f>gait_events!B2963</f>
        <v>pp078</v>
      </c>
      <c r="B3760" t="str">
        <f>VLOOKUP(A3760,participants!A:B,2,0)</f>
        <v>M</v>
      </c>
      <c r="C3760">
        <f>VLOOKUP(A3760,participants!A:C,3,0)</f>
        <v>26</v>
      </c>
      <c r="D3760" t="str">
        <f>VLOOKUP(A3760,participants!A:F,6,0)</f>
        <v>MS</v>
      </c>
      <c r="E3760" t="str">
        <f>IF(LEN(SUBSTITUTE(gait_events!C2963,"_run-",""))&lt;&gt;LEN(gait_events!C2963),LEFT(RIGHT(gait_events!C2963,LEN(gait_events!C2963)-19),FIND("_run-",RIGHT(gait_events!C2963,LEN(gait_events!C2963)-19),1)-1),RIGHT(gait_events!C2963,LEN(gait_events!C2963)-19))</f>
        <v>Preferred</v>
      </c>
      <c r="F3760" t="str">
        <f>IF(LEN(SUBSTITUTE(gait_events!C2963,"_run-",""))&lt;&gt;LEN(gait_events!C2963),RIGHT(gait_events!C2963,LEN(gait_events!C2963)-FIND("_run-",gait_events!C2963,1)-4),"")</f>
        <v/>
      </c>
      <c r="G3760" t="str">
        <f>gait_events!D2963</f>
        <v>right_ankle</v>
      </c>
      <c r="H3760" t="str">
        <f>gait_events!E2963</f>
        <v>FC</v>
      </c>
      <c r="I3760">
        <f>IF(gait_events!F2963&lt;&gt;"",gait_events!F2963,NA())</f>
        <v>1841</v>
      </c>
      <c r="J3760">
        <f>IF(gait_events!G2963&lt;&gt;"",gait_events!G2963,NA())</f>
        <v>1842</v>
      </c>
      <c r="K3760">
        <f t="shared" si="464"/>
        <v>-1</v>
      </c>
      <c r="L3760">
        <f t="shared" si="465"/>
        <v>-5</v>
      </c>
      <c r="M3760">
        <f t="shared" si="466"/>
        <v>1</v>
      </c>
      <c r="N3760">
        <f t="shared" si="467"/>
        <v>1</v>
      </c>
      <c r="O3760">
        <f t="shared" si="468"/>
        <v>1</v>
      </c>
      <c r="P3760">
        <f t="shared" si="469"/>
        <v>0</v>
      </c>
      <c r="Q3760">
        <f t="shared" si="470"/>
        <v>0</v>
      </c>
      <c r="R3760">
        <f t="shared" si="471"/>
        <v>1</v>
      </c>
    </row>
    <row r="3761" spans="1:18" x14ac:dyDescent="0.25">
      <c r="A3761" t="str">
        <f>gait_events!B2964</f>
        <v>pp078</v>
      </c>
      <c r="B3761" t="str">
        <f>VLOOKUP(A3761,participants!A:B,2,0)</f>
        <v>M</v>
      </c>
      <c r="C3761">
        <f>VLOOKUP(A3761,participants!A:C,3,0)</f>
        <v>26</v>
      </c>
      <c r="D3761" t="str">
        <f>VLOOKUP(A3761,participants!A:F,6,0)</f>
        <v>MS</v>
      </c>
      <c r="E3761" t="str">
        <f>IF(LEN(SUBSTITUTE(gait_events!C2964,"_run-",""))&lt;&gt;LEN(gait_events!C2964),LEFT(RIGHT(gait_events!C2964,LEN(gait_events!C2964)-19),FIND("_run-",RIGHT(gait_events!C2964,LEN(gait_events!C2964)-19),1)-1),RIGHT(gait_events!C2964,LEN(gait_events!C2964)-19))</f>
        <v>Preferred</v>
      </c>
      <c r="F3761" t="str">
        <f>IF(LEN(SUBSTITUTE(gait_events!C2964,"_run-",""))&lt;&gt;LEN(gait_events!C2964),RIGHT(gait_events!C2964,LEN(gait_events!C2964)-FIND("_run-",gait_events!C2964,1)-4),"")</f>
        <v/>
      </c>
      <c r="G3761" t="str">
        <f>gait_events!D2964</f>
        <v>left_shank</v>
      </c>
      <c r="H3761" t="str">
        <f>gait_events!E2964</f>
        <v>IC</v>
      </c>
      <c r="I3761">
        <f>IF(gait_events!F2964&lt;&gt;"",gait_events!F2964,NA())</f>
        <v>299</v>
      </c>
      <c r="J3761">
        <f>IF(gait_events!G2964&lt;&gt;"",gait_events!G2964,NA())</f>
        <v>295</v>
      </c>
      <c r="K3761">
        <f t="shared" si="464"/>
        <v>4</v>
      </c>
      <c r="L3761">
        <f t="shared" si="465"/>
        <v>20</v>
      </c>
      <c r="M3761">
        <f t="shared" si="466"/>
        <v>1</v>
      </c>
      <c r="N3761">
        <f t="shared" si="467"/>
        <v>1</v>
      </c>
      <c r="O3761">
        <f t="shared" si="468"/>
        <v>1</v>
      </c>
      <c r="P3761">
        <f t="shared" si="469"/>
        <v>0</v>
      </c>
      <c r="Q3761">
        <f t="shared" si="470"/>
        <v>0</v>
      </c>
      <c r="R3761">
        <f t="shared" si="471"/>
        <v>1</v>
      </c>
    </row>
    <row r="3762" spans="1:18" x14ac:dyDescent="0.25">
      <c r="A3762" t="str">
        <f>gait_events!B2965</f>
        <v>pp078</v>
      </c>
      <c r="B3762" t="str">
        <f>VLOOKUP(A3762,participants!A:B,2,0)</f>
        <v>M</v>
      </c>
      <c r="C3762">
        <f>VLOOKUP(A3762,participants!A:C,3,0)</f>
        <v>26</v>
      </c>
      <c r="D3762" t="str">
        <f>VLOOKUP(A3762,participants!A:F,6,0)</f>
        <v>MS</v>
      </c>
      <c r="E3762" t="str">
        <f>IF(LEN(SUBSTITUTE(gait_events!C2965,"_run-",""))&lt;&gt;LEN(gait_events!C2965),LEFT(RIGHT(gait_events!C2965,LEN(gait_events!C2965)-19),FIND("_run-",RIGHT(gait_events!C2965,LEN(gait_events!C2965)-19),1)-1),RIGHT(gait_events!C2965,LEN(gait_events!C2965)-19))</f>
        <v>Preferred</v>
      </c>
      <c r="F3762" t="str">
        <f>IF(LEN(SUBSTITUTE(gait_events!C2965,"_run-",""))&lt;&gt;LEN(gait_events!C2965),RIGHT(gait_events!C2965,LEN(gait_events!C2965)-FIND("_run-",gait_events!C2965,1)-4),"")</f>
        <v/>
      </c>
      <c r="G3762" t="str">
        <f>gait_events!D2965</f>
        <v>left_shank</v>
      </c>
      <c r="H3762" t="str">
        <f>gait_events!E2965</f>
        <v>IC</v>
      </c>
      <c r="I3762">
        <f>IF(gait_events!F2965&lt;&gt;"",gait_events!F2965,NA())</f>
        <v>590</v>
      </c>
      <c r="J3762">
        <f>IF(gait_events!G2965&lt;&gt;"",gait_events!G2965,NA())</f>
        <v>588</v>
      </c>
      <c r="K3762">
        <f t="shared" si="464"/>
        <v>2</v>
      </c>
      <c r="L3762">
        <f t="shared" si="465"/>
        <v>10</v>
      </c>
      <c r="M3762">
        <f t="shared" si="466"/>
        <v>1</v>
      </c>
      <c r="N3762">
        <f t="shared" si="467"/>
        <v>1</v>
      </c>
      <c r="O3762">
        <f t="shared" si="468"/>
        <v>1</v>
      </c>
      <c r="P3762">
        <f t="shared" si="469"/>
        <v>0</v>
      </c>
      <c r="Q3762">
        <f t="shared" si="470"/>
        <v>0</v>
      </c>
      <c r="R3762">
        <f t="shared" si="471"/>
        <v>1</v>
      </c>
    </row>
    <row r="3763" spans="1:18" x14ac:dyDescent="0.25">
      <c r="A3763" t="str">
        <f>gait_events!B2966</f>
        <v>pp078</v>
      </c>
      <c r="B3763" t="str">
        <f>VLOOKUP(A3763,participants!A:B,2,0)</f>
        <v>M</v>
      </c>
      <c r="C3763">
        <f>VLOOKUP(A3763,participants!A:C,3,0)</f>
        <v>26</v>
      </c>
      <c r="D3763" t="str">
        <f>VLOOKUP(A3763,participants!A:F,6,0)</f>
        <v>MS</v>
      </c>
      <c r="E3763" t="str">
        <f>IF(LEN(SUBSTITUTE(gait_events!C2966,"_run-",""))&lt;&gt;LEN(gait_events!C2966),LEFT(RIGHT(gait_events!C2966,LEN(gait_events!C2966)-19),FIND("_run-",RIGHT(gait_events!C2966,LEN(gait_events!C2966)-19),1)-1),RIGHT(gait_events!C2966,LEN(gait_events!C2966)-19))</f>
        <v>Preferred</v>
      </c>
      <c r="F3763" t="str">
        <f>IF(LEN(SUBSTITUTE(gait_events!C2966,"_run-",""))&lt;&gt;LEN(gait_events!C2966),RIGHT(gait_events!C2966,LEN(gait_events!C2966)-FIND("_run-",gait_events!C2966,1)-4),"")</f>
        <v/>
      </c>
      <c r="G3763" t="str">
        <f>gait_events!D2966</f>
        <v>left_shank</v>
      </c>
      <c r="H3763" t="str">
        <f>gait_events!E2966</f>
        <v>IC</v>
      </c>
      <c r="I3763">
        <f>IF(gait_events!F2966&lt;&gt;"",gait_events!F2966,NA())</f>
        <v>883</v>
      </c>
      <c r="J3763">
        <f>IF(gait_events!G2966&lt;&gt;"",gait_events!G2966,NA())</f>
        <v>880</v>
      </c>
      <c r="K3763">
        <f t="shared" si="464"/>
        <v>3</v>
      </c>
      <c r="L3763">
        <f t="shared" si="465"/>
        <v>15</v>
      </c>
      <c r="M3763">
        <f t="shared" si="466"/>
        <v>1</v>
      </c>
      <c r="N3763">
        <f t="shared" si="467"/>
        <v>1</v>
      </c>
      <c r="O3763">
        <f t="shared" si="468"/>
        <v>1</v>
      </c>
      <c r="P3763">
        <f t="shared" si="469"/>
        <v>0</v>
      </c>
      <c r="Q3763">
        <f t="shared" si="470"/>
        <v>0</v>
      </c>
      <c r="R3763">
        <f t="shared" si="471"/>
        <v>1</v>
      </c>
    </row>
    <row r="3764" spans="1:18" x14ac:dyDescent="0.25">
      <c r="A3764" t="str">
        <f>gait_events!B2967</f>
        <v>pp078</v>
      </c>
      <c r="B3764" t="str">
        <f>VLOOKUP(A3764,participants!A:B,2,0)</f>
        <v>M</v>
      </c>
      <c r="C3764">
        <f>VLOOKUP(A3764,participants!A:C,3,0)</f>
        <v>26</v>
      </c>
      <c r="D3764" t="str">
        <f>VLOOKUP(A3764,participants!A:F,6,0)</f>
        <v>MS</v>
      </c>
      <c r="E3764" t="str">
        <f>IF(LEN(SUBSTITUTE(gait_events!C2967,"_run-",""))&lt;&gt;LEN(gait_events!C2967),LEFT(RIGHT(gait_events!C2967,LEN(gait_events!C2967)-19),FIND("_run-",RIGHT(gait_events!C2967,LEN(gait_events!C2967)-19),1)-1),RIGHT(gait_events!C2967,LEN(gait_events!C2967)-19))</f>
        <v>Preferred</v>
      </c>
      <c r="F3764" t="str">
        <f>IF(LEN(SUBSTITUTE(gait_events!C2967,"_run-",""))&lt;&gt;LEN(gait_events!C2967),RIGHT(gait_events!C2967,LEN(gait_events!C2967)-FIND("_run-",gait_events!C2967,1)-4),"")</f>
        <v/>
      </c>
      <c r="G3764" t="str">
        <f>gait_events!D2967</f>
        <v>left_shank</v>
      </c>
      <c r="H3764" t="str">
        <f>gait_events!E2967</f>
        <v>IC</v>
      </c>
      <c r="I3764">
        <f>IF(gait_events!F2967&lt;&gt;"",gait_events!F2967,NA())</f>
        <v>1186</v>
      </c>
      <c r="J3764">
        <f>IF(gait_events!G2967&lt;&gt;"",gait_events!G2967,NA())</f>
        <v>1184</v>
      </c>
      <c r="K3764">
        <f t="shared" si="464"/>
        <v>2</v>
      </c>
      <c r="L3764">
        <f t="shared" si="465"/>
        <v>10</v>
      </c>
      <c r="M3764">
        <f t="shared" si="466"/>
        <v>1</v>
      </c>
      <c r="N3764">
        <f t="shared" si="467"/>
        <v>1</v>
      </c>
      <c r="O3764">
        <f t="shared" si="468"/>
        <v>1</v>
      </c>
      <c r="P3764">
        <f t="shared" si="469"/>
        <v>0</v>
      </c>
      <c r="Q3764">
        <f t="shared" si="470"/>
        <v>0</v>
      </c>
      <c r="R3764">
        <f t="shared" si="471"/>
        <v>1</v>
      </c>
    </row>
    <row r="3765" spans="1:18" x14ac:dyDescent="0.25">
      <c r="A3765" t="str">
        <f>gait_events!B2968</f>
        <v>pp078</v>
      </c>
      <c r="B3765" t="str">
        <f>VLOOKUP(A3765,participants!A:B,2,0)</f>
        <v>M</v>
      </c>
      <c r="C3765">
        <f>VLOOKUP(A3765,participants!A:C,3,0)</f>
        <v>26</v>
      </c>
      <c r="D3765" t="str">
        <f>VLOOKUP(A3765,participants!A:F,6,0)</f>
        <v>MS</v>
      </c>
      <c r="E3765" t="str">
        <f>IF(LEN(SUBSTITUTE(gait_events!C2968,"_run-",""))&lt;&gt;LEN(gait_events!C2968),LEFT(RIGHT(gait_events!C2968,LEN(gait_events!C2968)-19),FIND("_run-",RIGHT(gait_events!C2968,LEN(gait_events!C2968)-19),1)-1),RIGHT(gait_events!C2968,LEN(gait_events!C2968)-19))</f>
        <v>Preferred</v>
      </c>
      <c r="F3765" t="str">
        <f>IF(LEN(SUBSTITUTE(gait_events!C2968,"_run-",""))&lt;&gt;LEN(gait_events!C2968),RIGHT(gait_events!C2968,LEN(gait_events!C2968)-FIND("_run-",gait_events!C2968,1)-4),"")</f>
        <v/>
      </c>
      <c r="G3765" t="str">
        <f>gait_events!D2968</f>
        <v>left_shank</v>
      </c>
      <c r="H3765" t="str">
        <f>gait_events!E2968</f>
        <v>IC</v>
      </c>
      <c r="I3765">
        <f>IF(gait_events!F2968&lt;&gt;"",gait_events!F2968,NA())</f>
        <v>1476</v>
      </c>
      <c r="J3765">
        <f>IF(gait_events!G2968&lt;&gt;"",gait_events!G2968,NA())</f>
        <v>1476</v>
      </c>
      <c r="K3765">
        <f t="shared" si="464"/>
        <v>0</v>
      </c>
      <c r="L3765">
        <f t="shared" si="465"/>
        <v>0</v>
      </c>
      <c r="M3765">
        <f t="shared" si="466"/>
        <v>1</v>
      </c>
      <c r="N3765">
        <f t="shared" si="467"/>
        <v>1</v>
      </c>
      <c r="O3765">
        <f t="shared" si="468"/>
        <v>1</v>
      </c>
      <c r="P3765">
        <f t="shared" si="469"/>
        <v>0</v>
      </c>
      <c r="Q3765">
        <f t="shared" si="470"/>
        <v>0</v>
      </c>
      <c r="R3765">
        <f t="shared" si="471"/>
        <v>1</v>
      </c>
    </row>
    <row r="3766" spans="1:18" x14ac:dyDescent="0.25">
      <c r="A3766" t="str">
        <f>gait_events!B2969</f>
        <v>pp078</v>
      </c>
      <c r="B3766" t="str">
        <f>VLOOKUP(A3766,participants!A:B,2,0)</f>
        <v>M</v>
      </c>
      <c r="C3766">
        <f>VLOOKUP(A3766,participants!A:C,3,0)</f>
        <v>26</v>
      </c>
      <c r="D3766" t="str">
        <f>VLOOKUP(A3766,participants!A:F,6,0)</f>
        <v>MS</v>
      </c>
      <c r="E3766" t="str">
        <f>IF(LEN(SUBSTITUTE(gait_events!C2969,"_run-",""))&lt;&gt;LEN(gait_events!C2969),LEFT(RIGHT(gait_events!C2969,LEN(gait_events!C2969)-19),FIND("_run-",RIGHT(gait_events!C2969,LEN(gait_events!C2969)-19),1)-1),RIGHT(gait_events!C2969,LEN(gait_events!C2969)-19))</f>
        <v>Preferred</v>
      </c>
      <c r="F3766" t="str">
        <f>IF(LEN(SUBSTITUTE(gait_events!C2969,"_run-",""))&lt;&gt;LEN(gait_events!C2969),RIGHT(gait_events!C2969,LEN(gait_events!C2969)-FIND("_run-",gait_events!C2969,1)-4),"")</f>
        <v/>
      </c>
      <c r="G3766" t="str">
        <f>gait_events!D2969</f>
        <v>left_shank</v>
      </c>
      <c r="H3766" t="str">
        <f>gait_events!E2969</f>
        <v>IC</v>
      </c>
      <c r="I3766">
        <f>IF(gait_events!F2969&lt;&gt;"",gait_events!F2969,NA())</f>
        <v>1786</v>
      </c>
      <c r="J3766">
        <f>IF(gait_events!G2969&lt;&gt;"",gait_events!G2969,NA())</f>
        <v>1782</v>
      </c>
      <c r="K3766">
        <f t="shared" si="464"/>
        <v>4</v>
      </c>
      <c r="L3766">
        <f t="shared" si="465"/>
        <v>20</v>
      </c>
      <c r="M3766">
        <f t="shared" si="466"/>
        <v>1</v>
      </c>
      <c r="N3766">
        <f t="shared" si="467"/>
        <v>1</v>
      </c>
      <c r="O3766">
        <f t="shared" si="468"/>
        <v>1</v>
      </c>
      <c r="P3766">
        <f t="shared" si="469"/>
        <v>0</v>
      </c>
      <c r="Q3766">
        <f t="shared" si="470"/>
        <v>0</v>
      </c>
      <c r="R3766">
        <f t="shared" si="471"/>
        <v>1</v>
      </c>
    </row>
    <row r="3767" spans="1:18" x14ac:dyDescent="0.25">
      <c r="A3767" t="str">
        <f>gait_events!B2970</f>
        <v>pp078</v>
      </c>
      <c r="B3767" t="str">
        <f>VLOOKUP(A3767,participants!A:B,2,0)</f>
        <v>M</v>
      </c>
      <c r="C3767">
        <f>VLOOKUP(A3767,participants!A:C,3,0)</f>
        <v>26</v>
      </c>
      <c r="D3767" t="str">
        <f>VLOOKUP(A3767,participants!A:F,6,0)</f>
        <v>MS</v>
      </c>
      <c r="E3767" t="str">
        <f>IF(LEN(SUBSTITUTE(gait_events!C2970,"_run-",""))&lt;&gt;LEN(gait_events!C2970),LEFT(RIGHT(gait_events!C2970,LEN(gait_events!C2970)-19),FIND("_run-",RIGHT(gait_events!C2970,LEN(gait_events!C2970)-19),1)-1),RIGHT(gait_events!C2970,LEN(gait_events!C2970)-19))</f>
        <v>Preferred</v>
      </c>
      <c r="F3767" t="str">
        <f>IF(LEN(SUBSTITUTE(gait_events!C2970,"_run-",""))&lt;&gt;LEN(gait_events!C2970),RIGHT(gait_events!C2970,LEN(gait_events!C2970)-FIND("_run-",gait_events!C2970,1)-4),"")</f>
        <v/>
      </c>
      <c r="G3767" t="str">
        <f>gait_events!D2970</f>
        <v>left_shank</v>
      </c>
      <c r="H3767" t="str">
        <f>gait_events!E2970</f>
        <v>FC</v>
      </c>
      <c r="I3767">
        <f>IF(gait_events!F2970&lt;&gt;"",gait_events!F2970,NA())</f>
        <v>203</v>
      </c>
      <c r="J3767" t="e">
        <f>IF(gait_events!G2970&lt;&gt;"",gait_events!G2970,NA())</f>
        <v>#N/A</v>
      </c>
      <c r="K3767" t="e">
        <f t="shared" si="464"/>
        <v>#N/A</v>
      </c>
      <c r="L3767" t="e">
        <f t="shared" si="465"/>
        <v>#N/A</v>
      </c>
      <c r="M3767">
        <f t="shared" si="466"/>
        <v>1</v>
      </c>
      <c r="N3767">
        <f t="shared" si="467"/>
        <v>0</v>
      </c>
      <c r="O3767">
        <f t="shared" si="468"/>
        <v>0</v>
      </c>
      <c r="P3767">
        <f t="shared" si="469"/>
        <v>1</v>
      </c>
      <c r="Q3767">
        <f t="shared" si="470"/>
        <v>0</v>
      </c>
      <c r="R3767">
        <f t="shared" si="471"/>
        <v>1</v>
      </c>
    </row>
    <row r="3768" spans="1:18" x14ac:dyDescent="0.25">
      <c r="A3768" t="str">
        <f>gait_events!B2971</f>
        <v>pp078</v>
      </c>
      <c r="B3768" t="str">
        <f>VLOOKUP(A3768,participants!A:B,2,0)</f>
        <v>M</v>
      </c>
      <c r="C3768">
        <f>VLOOKUP(A3768,participants!A:C,3,0)</f>
        <v>26</v>
      </c>
      <c r="D3768" t="str">
        <f>VLOOKUP(A3768,participants!A:F,6,0)</f>
        <v>MS</v>
      </c>
      <c r="E3768" t="str">
        <f>IF(LEN(SUBSTITUTE(gait_events!C2971,"_run-",""))&lt;&gt;LEN(gait_events!C2971),LEFT(RIGHT(gait_events!C2971,LEN(gait_events!C2971)-19),FIND("_run-",RIGHT(gait_events!C2971,LEN(gait_events!C2971)-19),1)-1),RIGHT(gait_events!C2971,LEN(gait_events!C2971)-19))</f>
        <v>Preferred</v>
      </c>
      <c r="F3768" t="str">
        <f>IF(LEN(SUBSTITUTE(gait_events!C2971,"_run-",""))&lt;&gt;LEN(gait_events!C2971),RIGHT(gait_events!C2971,LEN(gait_events!C2971)-FIND("_run-",gait_events!C2971,1)-4),"")</f>
        <v/>
      </c>
      <c r="G3768" t="str">
        <f>gait_events!D2971</f>
        <v>left_shank</v>
      </c>
      <c r="H3768" t="str">
        <f>gait_events!E2971</f>
        <v>FC</v>
      </c>
      <c r="I3768">
        <f>IF(gait_events!F2971&lt;&gt;"",gait_events!F2971,NA())</f>
        <v>491</v>
      </c>
      <c r="J3768">
        <f>IF(gait_events!G2971&lt;&gt;"",gait_events!G2971,NA())</f>
        <v>493</v>
      </c>
      <c r="K3768">
        <f t="shared" si="464"/>
        <v>-2</v>
      </c>
      <c r="L3768">
        <f t="shared" si="465"/>
        <v>-10</v>
      </c>
      <c r="M3768">
        <f t="shared" si="466"/>
        <v>1</v>
      </c>
      <c r="N3768">
        <f t="shared" si="467"/>
        <v>1</v>
      </c>
      <c r="O3768">
        <f t="shared" si="468"/>
        <v>1</v>
      </c>
      <c r="P3768">
        <f t="shared" si="469"/>
        <v>0</v>
      </c>
      <c r="Q3768">
        <f t="shared" si="470"/>
        <v>0</v>
      </c>
      <c r="R3768">
        <f t="shared" si="471"/>
        <v>1</v>
      </c>
    </row>
    <row r="3769" spans="1:18" x14ac:dyDescent="0.25">
      <c r="A3769" t="str">
        <f>gait_events!B2972</f>
        <v>pp078</v>
      </c>
      <c r="B3769" t="str">
        <f>VLOOKUP(A3769,participants!A:B,2,0)</f>
        <v>M</v>
      </c>
      <c r="C3769">
        <f>VLOOKUP(A3769,participants!A:C,3,0)</f>
        <v>26</v>
      </c>
      <c r="D3769" t="str">
        <f>VLOOKUP(A3769,participants!A:F,6,0)</f>
        <v>MS</v>
      </c>
      <c r="E3769" t="str">
        <f>IF(LEN(SUBSTITUTE(gait_events!C2972,"_run-",""))&lt;&gt;LEN(gait_events!C2972),LEFT(RIGHT(gait_events!C2972,LEN(gait_events!C2972)-19),FIND("_run-",RIGHT(gait_events!C2972,LEN(gait_events!C2972)-19),1)-1),RIGHT(gait_events!C2972,LEN(gait_events!C2972)-19))</f>
        <v>Preferred</v>
      </c>
      <c r="F3769" t="str">
        <f>IF(LEN(SUBSTITUTE(gait_events!C2972,"_run-",""))&lt;&gt;LEN(gait_events!C2972),RIGHT(gait_events!C2972,LEN(gait_events!C2972)-FIND("_run-",gait_events!C2972,1)-4),"")</f>
        <v/>
      </c>
      <c r="G3769" t="str">
        <f>gait_events!D2972</f>
        <v>left_shank</v>
      </c>
      <c r="H3769" t="str">
        <f>gait_events!E2972</f>
        <v>FC</v>
      </c>
      <c r="I3769">
        <f>IF(gait_events!F2972&lt;&gt;"",gait_events!F2972,NA())</f>
        <v>784</v>
      </c>
      <c r="J3769">
        <f>IF(gait_events!G2972&lt;&gt;"",gait_events!G2972,NA())</f>
        <v>787</v>
      </c>
      <c r="K3769">
        <f t="shared" si="464"/>
        <v>-3</v>
      </c>
      <c r="L3769">
        <f t="shared" si="465"/>
        <v>-15</v>
      </c>
      <c r="M3769">
        <f t="shared" si="466"/>
        <v>1</v>
      </c>
      <c r="N3769">
        <f t="shared" si="467"/>
        <v>1</v>
      </c>
      <c r="O3769">
        <f t="shared" si="468"/>
        <v>1</v>
      </c>
      <c r="P3769">
        <f t="shared" si="469"/>
        <v>0</v>
      </c>
      <c r="Q3769">
        <f t="shared" si="470"/>
        <v>0</v>
      </c>
      <c r="R3769">
        <f t="shared" si="471"/>
        <v>1</v>
      </c>
    </row>
    <row r="3770" spans="1:18" x14ac:dyDescent="0.25">
      <c r="A3770" t="str">
        <f>gait_events!B2973</f>
        <v>pp078</v>
      </c>
      <c r="B3770" t="str">
        <f>VLOOKUP(A3770,participants!A:B,2,0)</f>
        <v>M</v>
      </c>
      <c r="C3770">
        <f>VLOOKUP(A3770,participants!A:C,3,0)</f>
        <v>26</v>
      </c>
      <c r="D3770" t="str">
        <f>VLOOKUP(A3770,participants!A:F,6,0)</f>
        <v>MS</v>
      </c>
      <c r="E3770" t="str">
        <f>IF(LEN(SUBSTITUTE(gait_events!C2973,"_run-",""))&lt;&gt;LEN(gait_events!C2973),LEFT(RIGHT(gait_events!C2973,LEN(gait_events!C2973)-19),FIND("_run-",RIGHT(gait_events!C2973,LEN(gait_events!C2973)-19),1)-1),RIGHT(gait_events!C2973,LEN(gait_events!C2973)-19))</f>
        <v>Preferred</v>
      </c>
      <c r="F3770" t="str">
        <f>IF(LEN(SUBSTITUTE(gait_events!C2973,"_run-",""))&lt;&gt;LEN(gait_events!C2973),RIGHT(gait_events!C2973,LEN(gait_events!C2973)-FIND("_run-",gait_events!C2973,1)-4),"")</f>
        <v/>
      </c>
      <c r="G3770" t="str">
        <f>gait_events!D2973</f>
        <v>left_shank</v>
      </c>
      <c r="H3770" t="str">
        <f>gait_events!E2973</f>
        <v>FC</v>
      </c>
      <c r="I3770">
        <f>IF(gait_events!F2973&lt;&gt;"",gait_events!F2973,NA())</f>
        <v>1091</v>
      </c>
      <c r="J3770">
        <f>IF(gait_events!G2973&lt;&gt;"",gait_events!G2973,NA())</f>
        <v>1098</v>
      </c>
      <c r="K3770">
        <f t="shared" si="464"/>
        <v>-7</v>
      </c>
      <c r="L3770">
        <f t="shared" si="465"/>
        <v>-35</v>
      </c>
      <c r="M3770">
        <f t="shared" si="466"/>
        <v>1</v>
      </c>
      <c r="N3770">
        <f t="shared" si="467"/>
        <v>1</v>
      </c>
      <c r="O3770">
        <f t="shared" si="468"/>
        <v>1</v>
      </c>
      <c r="P3770">
        <f t="shared" si="469"/>
        <v>0</v>
      </c>
      <c r="Q3770">
        <f t="shared" si="470"/>
        <v>0</v>
      </c>
      <c r="R3770">
        <f t="shared" si="471"/>
        <v>1</v>
      </c>
    </row>
    <row r="3771" spans="1:18" x14ac:dyDescent="0.25">
      <c r="A3771" t="str">
        <f>gait_events!B2974</f>
        <v>pp078</v>
      </c>
      <c r="B3771" t="str">
        <f>VLOOKUP(A3771,participants!A:B,2,0)</f>
        <v>M</v>
      </c>
      <c r="C3771">
        <f>VLOOKUP(A3771,participants!A:C,3,0)</f>
        <v>26</v>
      </c>
      <c r="D3771" t="str">
        <f>VLOOKUP(A3771,participants!A:F,6,0)</f>
        <v>MS</v>
      </c>
      <c r="E3771" t="str">
        <f>IF(LEN(SUBSTITUTE(gait_events!C2974,"_run-",""))&lt;&gt;LEN(gait_events!C2974),LEFT(RIGHT(gait_events!C2974,LEN(gait_events!C2974)-19),FIND("_run-",RIGHT(gait_events!C2974,LEN(gait_events!C2974)-19),1)-1),RIGHT(gait_events!C2974,LEN(gait_events!C2974)-19))</f>
        <v>Preferred</v>
      </c>
      <c r="F3771" t="str">
        <f>IF(LEN(SUBSTITUTE(gait_events!C2974,"_run-",""))&lt;&gt;LEN(gait_events!C2974),RIGHT(gait_events!C2974,LEN(gait_events!C2974)-FIND("_run-",gait_events!C2974,1)-4),"")</f>
        <v/>
      </c>
      <c r="G3771" t="str">
        <f>gait_events!D2974</f>
        <v>left_shank</v>
      </c>
      <c r="H3771" t="str">
        <f>gait_events!E2974</f>
        <v>FC</v>
      </c>
      <c r="I3771">
        <f>IF(gait_events!F2974&lt;&gt;"",gait_events!F2974,NA())</f>
        <v>1385</v>
      </c>
      <c r="J3771">
        <f>IF(gait_events!G2974&lt;&gt;"",gait_events!G2974,NA())</f>
        <v>1394</v>
      </c>
      <c r="K3771">
        <f t="shared" si="464"/>
        <v>-9</v>
      </c>
      <c r="L3771">
        <f t="shared" si="465"/>
        <v>-45</v>
      </c>
      <c r="M3771">
        <f t="shared" si="466"/>
        <v>1</v>
      </c>
      <c r="N3771">
        <f t="shared" si="467"/>
        <v>1</v>
      </c>
      <c r="O3771">
        <f t="shared" si="468"/>
        <v>1</v>
      </c>
      <c r="P3771">
        <f t="shared" si="469"/>
        <v>0</v>
      </c>
      <c r="Q3771">
        <f t="shared" si="470"/>
        <v>0</v>
      </c>
      <c r="R3771">
        <f t="shared" si="471"/>
        <v>1</v>
      </c>
    </row>
    <row r="3772" spans="1:18" x14ac:dyDescent="0.25">
      <c r="A3772" t="str">
        <f>gait_events!B2975</f>
        <v>pp078</v>
      </c>
      <c r="B3772" t="str">
        <f>VLOOKUP(A3772,participants!A:B,2,0)</f>
        <v>M</v>
      </c>
      <c r="C3772">
        <f>VLOOKUP(A3772,participants!A:C,3,0)</f>
        <v>26</v>
      </c>
      <c r="D3772" t="str">
        <f>VLOOKUP(A3772,participants!A:F,6,0)</f>
        <v>MS</v>
      </c>
      <c r="E3772" t="str">
        <f>IF(LEN(SUBSTITUTE(gait_events!C2975,"_run-",""))&lt;&gt;LEN(gait_events!C2975),LEFT(RIGHT(gait_events!C2975,LEN(gait_events!C2975)-19),FIND("_run-",RIGHT(gait_events!C2975,LEN(gait_events!C2975)-19),1)-1),RIGHT(gait_events!C2975,LEN(gait_events!C2975)-19))</f>
        <v>Preferred</v>
      </c>
      <c r="F3772" t="str">
        <f>IF(LEN(SUBSTITUTE(gait_events!C2975,"_run-",""))&lt;&gt;LEN(gait_events!C2975),RIGHT(gait_events!C2975,LEN(gait_events!C2975)-FIND("_run-",gait_events!C2975,1)-4),"")</f>
        <v/>
      </c>
      <c r="G3772" t="str">
        <f>gait_events!D2975</f>
        <v>left_shank</v>
      </c>
      <c r="H3772" t="str">
        <f>gait_events!E2975</f>
        <v>FC</v>
      </c>
      <c r="I3772">
        <f>IF(gait_events!F2975&lt;&gt;"",gait_events!F2975,NA())</f>
        <v>1690</v>
      </c>
      <c r="J3772">
        <f>IF(gait_events!G2975&lt;&gt;"",gait_events!G2975,NA())</f>
        <v>1696</v>
      </c>
      <c r="K3772">
        <f t="shared" si="464"/>
        <v>-6</v>
      </c>
      <c r="L3772">
        <f t="shared" si="465"/>
        <v>-30</v>
      </c>
      <c r="M3772">
        <f t="shared" si="466"/>
        <v>1</v>
      </c>
      <c r="N3772">
        <f t="shared" si="467"/>
        <v>1</v>
      </c>
      <c r="O3772">
        <f t="shared" si="468"/>
        <v>1</v>
      </c>
      <c r="P3772">
        <f t="shared" si="469"/>
        <v>0</v>
      </c>
      <c r="Q3772">
        <f t="shared" si="470"/>
        <v>0</v>
      </c>
      <c r="R3772">
        <f t="shared" si="471"/>
        <v>1</v>
      </c>
    </row>
    <row r="3773" spans="1:18" x14ac:dyDescent="0.25">
      <c r="A3773" t="str">
        <f>gait_events!B2976</f>
        <v>pp078</v>
      </c>
      <c r="B3773" t="str">
        <f>VLOOKUP(A3773,participants!A:B,2,0)</f>
        <v>M</v>
      </c>
      <c r="C3773">
        <f>VLOOKUP(A3773,participants!A:C,3,0)</f>
        <v>26</v>
      </c>
      <c r="D3773" t="str">
        <f>VLOOKUP(A3773,participants!A:F,6,0)</f>
        <v>MS</v>
      </c>
      <c r="E3773" t="str">
        <f>IF(LEN(SUBSTITUTE(gait_events!C2976,"_run-",""))&lt;&gt;LEN(gait_events!C2976),LEFT(RIGHT(gait_events!C2976,LEN(gait_events!C2976)-19),FIND("_run-",RIGHT(gait_events!C2976,LEN(gait_events!C2976)-19),1)-1),RIGHT(gait_events!C2976,LEN(gait_events!C2976)-19))</f>
        <v>Preferred</v>
      </c>
      <c r="F3773" t="str">
        <f>IF(LEN(SUBSTITUTE(gait_events!C2976,"_run-",""))&lt;&gt;LEN(gait_events!C2976),RIGHT(gait_events!C2976,LEN(gait_events!C2976)-FIND("_run-",gait_events!C2976,1)-4),"")</f>
        <v/>
      </c>
      <c r="G3773" t="str">
        <f>gait_events!D2976</f>
        <v>right_shank</v>
      </c>
      <c r="H3773" t="str">
        <f>gait_events!E2976</f>
        <v>IC</v>
      </c>
      <c r="I3773">
        <f>IF(gait_events!F2976&lt;&gt;"",gait_events!F2976,NA())</f>
        <v>156</v>
      </c>
      <c r="J3773">
        <f>IF(gait_events!G2976&lt;&gt;"",gait_events!G2976,NA())</f>
        <v>153</v>
      </c>
      <c r="K3773">
        <f t="shared" si="464"/>
        <v>3</v>
      </c>
      <c r="L3773">
        <f t="shared" si="465"/>
        <v>15</v>
      </c>
      <c r="M3773">
        <f t="shared" si="466"/>
        <v>1</v>
      </c>
      <c r="N3773">
        <f t="shared" si="467"/>
        <v>1</v>
      </c>
      <c r="O3773">
        <f t="shared" si="468"/>
        <v>1</v>
      </c>
      <c r="P3773">
        <f t="shared" si="469"/>
        <v>0</v>
      </c>
      <c r="Q3773">
        <f t="shared" si="470"/>
        <v>0</v>
      </c>
      <c r="R3773">
        <f t="shared" si="471"/>
        <v>1</v>
      </c>
    </row>
    <row r="3774" spans="1:18" x14ac:dyDescent="0.25">
      <c r="A3774" t="str">
        <f>gait_events!B2977</f>
        <v>pp078</v>
      </c>
      <c r="B3774" t="str">
        <f>VLOOKUP(A3774,participants!A:B,2,0)</f>
        <v>M</v>
      </c>
      <c r="C3774">
        <f>VLOOKUP(A3774,participants!A:C,3,0)</f>
        <v>26</v>
      </c>
      <c r="D3774" t="str">
        <f>VLOOKUP(A3774,participants!A:F,6,0)</f>
        <v>MS</v>
      </c>
      <c r="E3774" t="str">
        <f>IF(LEN(SUBSTITUTE(gait_events!C2977,"_run-",""))&lt;&gt;LEN(gait_events!C2977),LEFT(RIGHT(gait_events!C2977,LEN(gait_events!C2977)-19),FIND("_run-",RIGHT(gait_events!C2977,LEN(gait_events!C2977)-19),1)-1),RIGHT(gait_events!C2977,LEN(gait_events!C2977)-19))</f>
        <v>Preferred</v>
      </c>
      <c r="F3774" t="str">
        <f>IF(LEN(SUBSTITUTE(gait_events!C2977,"_run-",""))&lt;&gt;LEN(gait_events!C2977),RIGHT(gait_events!C2977,LEN(gait_events!C2977)-FIND("_run-",gait_events!C2977,1)-4),"")</f>
        <v/>
      </c>
      <c r="G3774" t="str">
        <f>gait_events!D2977</f>
        <v>right_shank</v>
      </c>
      <c r="H3774" t="str">
        <f>gait_events!E2977</f>
        <v>IC</v>
      </c>
      <c r="I3774">
        <f>IF(gait_events!F2977&lt;&gt;"",gait_events!F2977,NA())</f>
        <v>443</v>
      </c>
      <c r="J3774">
        <f>IF(gait_events!G2977&lt;&gt;"",gait_events!G2977,NA())</f>
        <v>438</v>
      </c>
      <c r="K3774">
        <f t="shared" si="464"/>
        <v>5</v>
      </c>
      <c r="L3774">
        <f t="shared" si="465"/>
        <v>25</v>
      </c>
      <c r="M3774">
        <f t="shared" si="466"/>
        <v>1</v>
      </c>
      <c r="N3774">
        <f t="shared" si="467"/>
        <v>1</v>
      </c>
      <c r="O3774">
        <f t="shared" si="468"/>
        <v>1</v>
      </c>
      <c r="P3774">
        <f t="shared" si="469"/>
        <v>0</v>
      </c>
      <c r="Q3774">
        <f t="shared" si="470"/>
        <v>0</v>
      </c>
      <c r="R3774">
        <f t="shared" si="471"/>
        <v>1</v>
      </c>
    </row>
    <row r="3775" spans="1:18" x14ac:dyDescent="0.25">
      <c r="A3775" t="str">
        <f>gait_events!B2978</f>
        <v>pp078</v>
      </c>
      <c r="B3775" t="str">
        <f>VLOOKUP(A3775,participants!A:B,2,0)</f>
        <v>M</v>
      </c>
      <c r="C3775">
        <f>VLOOKUP(A3775,participants!A:C,3,0)</f>
        <v>26</v>
      </c>
      <c r="D3775" t="str">
        <f>VLOOKUP(A3775,participants!A:F,6,0)</f>
        <v>MS</v>
      </c>
      <c r="E3775" t="str">
        <f>IF(LEN(SUBSTITUTE(gait_events!C2978,"_run-",""))&lt;&gt;LEN(gait_events!C2978),LEFT(RIGHT(gait_events!C2978,LEN(gait_events!C2978)-19),FIND("_run-",RIGHT(gait_events!C2978,LEN(gait_events!C2978)-19),1)-1),RIGHT(gait_events!C2978,LEN(gait_events!C2978)-19))</f>
        <v>Preferred</v>
      </c>
      <c r="F3775" t="str">
        <f>IF(LEN(SUBSTITUTE(gait_events!C2978,"_run-",""))&lt;&gt;LEN(gait_events!C2978),RIGHT(gait_events!C2978,LEN(gait_events!C2978)-FIND("_run-",gait_events!C2978,1)-4),"")</f>
        <v/>
      </c>
      <c r="G3775" t="str">
        <f>gait_events!D2978</f>
        <v>right_shank</v>
      </c>
      <c r="H3775" t="str">
        <f>gait_events!E2978</f>
        <v>IC</v>
      </c>
      <c r="I3775">
        <f>IF(gait_events!F2978&lt;&gt;"",gait_events!F2978,NA())</f>
        <v>731</v>
      </c>
      <c r="J3775">
        <f>IF(gait_events!G2978&lt;&gt;"",gait_events!G2978,NA())</f>
        <v>726</v>
      </c>
      <c r="K3775">
        <f t="shared" si="464"/>
        <v>5</v>
      </c>
      <c r="L3775">
        <f t="shared" si="465"/>
        <v>25</v>
      </c>
      <c r="M3775">
        <f t="shared" si="466"/>
        <v>1</v>
      </c>
      <c r="N3775">
        <f t="shared" si="467"/>
        <v>1</v>
      </c>
      <c r="O3775">
        <f t="shared" si="468"/>
        <v>1</v>
      </c>
      <c r="P3775">
        <f t="shared" si="469"/>
        <v>0</v>
      </c>
      <c r="Q3775">
        <f t="shared" si="470"/>
        <v>0</v>
      </c>
      <c r="R3775">
        <f t="shared" si="471"/>
        <v>1</v>
      </c>
    </row>
    <row r="3776" spans="1:18" x14ac:dyDescent="0.25">
      <c r="A3776" t="str">
        <f>gait_events!B2979</f>
        <v>pp078</v>
      </c>
      <c r="B3776" t="str">
        <f>VLOOKUP(A3776,participants!A:B,2,0)</f>
        <v>M</v>
      </c>
      <c r="C3776">
        <f>VLOOKUP(A3776,participants!A:C,3,0)</f>
        <v>26</v>
      </c>
      <c r="D3776" t="str">
        <f>VLOOKUP(A3776,participants!A:F,6,0)</f>
        <v>MS</v>
      </c>
      <c r="E3776" t="str">
        <f>IF(LEN(SUBSTITUTE(gait_events!C2979,"_run-",""))&lt;&gt;LEN(gait_events!C2979),LEFT(RIGHT(gait_events!C2979,LEN(gait_events!C2979)-19),FIND("_run-",RIGHT(gait_events!C2979,LEN(gait_events!C2979)-19),1)-1),RIGHT(gait_events!C2979,LEN(gait_events!C2979)-19))</f>
        <v>Preferred</v>
      </c>
      <c r="F3776" t="str">
        <f>IF(LEN(SUBSTITUTE(gait_events!C2979,"_run-",""))&lt;&gt;LEN(gait_events!C2979),RIGHT(gait_events!C2979,LEN(gait_events!C2979)-FIND("_run-",gait_events!C2979,1)-4),"")</f>
        <v/>
      </c>
      <c r="G3776" t="str">
        <f>gait_events!D2979</f>
        <v>right_shank</v>
      </c>
      <c r="H3776" t="str">
        <f>gait_events!E2979</f>
        <v>IC</v>
      </c>
      <c r="I3776">
        <f>IF(gait_events!F2979&lt;&gt;"",gait_events!F2979,NA())</f>
        <v>1043</v>
      </c>
      <c r="J3776">
        <f>IF(gait_events!G2979&lt;&gt;"",gait_events!G2979,NA())</f>
        <v>1037</v>
      </c>
      <c r="K3776">
        <f t="shared" si="464"/>
        <v>6</v>
      </c>
      <c r="L3776">
        <f t="shared" si="465"/>
        <v>30</v>
      </c>
      <c r="M3776">
        <f t="shared" si="466"/>
        <v>1</v>
      </c>
      <c r="N3776">
        <f t="shared" si="467"/>
        <v>1</v>
      </c>
      <c r="O3776">
        <f t="shared" si="468"/>
        <v>1</v>
      </c>
      <c r="P3776">
        <f t="shared" si="469"/>
        <v>0</v>
      </c>
      <c r="Q3776">
        <f t="shared" si="470"/>
        <v>0</v>
      </c>
      <c r="R3776">
        <f t="shared" si="471"/>
        <v>1</v>
      </c>
    </row>
    <row r="3777" spans="1:18" x14ac:dyDescent="0.25">
      <c r="A3777" t="str">
        <f>gait_events!B2980</f>
        <v>pp078</v>
      </c>
      <c r="B3777" t="str">
        <f>VLOOKUP(A3777,participants!A:B,2,0)</f>
        <v>M</v>
      </c>
      <c r="C3777">
        <f>VLOOKUP(A3777,participants!A:C,3,0)</f>
        <v>26</v>
      </c>
      <c r="D3777" t="str">
        <f>VLOOKUP(A3777,participants!A:F,6,0)</f>
        <v>MS</v>
      </c>
      <c r="E3777" t="str">
        <f>IF(LEN(SUBSTITUTE(gait_events!C2980,"_run-",""))&lt;&gt;LEN(gait_events!C2980),LEFT(RIGHT(gait_events!C2980,LEN(gait_events!C2980)-19),FIND("_run-",RIGHT(gait_events!C2980,LEN(gait_events!C2980)-19),1)-1),RIGHT(gait_events!C2980,LEN(gait_events!C2980)-19))</f>
        <v>Preferred</v>
      </c>
      <c r="F3777" t="str">
        <f>IF(LEN(SUBSTITUTE(gait_events!C2980,"_run-",""))&lt;&gt;LEN(gait_events!C2980),RIGHT(gait_events!C2980,LEN(gait_events!C2980)-FIND("_run-",gait_events!C2980,1)-4),"")</f>
        <v/>
      </c>
      <c r="G3777" t="str">
        <f>gait_events!D2980</f>
        <v>right_shank</v>
      </c>
      <c r="H3777" t="str">
        <f>gait_events!E2980</f>
        <v>IC</v>
      </c>
      <c r="I3777">
        <f>IF(gait_events!F2980&lt;&gt;"",gait_events!F2980,NA())</f>
        <v>1331</v>
      </c>
      <c r="J3777">
        <f>IF(gait_events!G2980&lt;&gt;"",gait_events!G2980,NA())</f>
        <v>1323</v>
      </c>
      <c r="K3777">
        <f t="shared" si="464"/>
        <v>8</v>
      </c>
      <c r="L3777">
        <f t="shared" si="465"/>
        <v>40</v>
      </c>
      <c r="M3777">
        <f t="shared" si="466"/>
        <v>1</v>
      </c>
      <c r="N3777">
        <f t="shared" si="467"/>
        <v>1</v>
      </c>
      <c r="O3777">
        <f t="shared" si="468"/>
        <v>1</v>
      </c>
      <c r="P3777">
        <f t="shared" si="469"/>
        <v>0</v>
      </c>
      <c r="Q3777">
        <f t="shared" si="470"/>
        <v>0</v>
      </c>
      <c r="R3777">
        <f t="shared" si="471"/>
        <v>1</v>
      </c>
    </row>
    <row r="3778" spans="1:18" x14ac:dyDescent="0.25">
      <c r="A3778" t="str">
        <f>gait_events!B2981</f>
        <v>pp078</v>
      </c>
      <c r="B3778" t="str">
        <f>VLOOKUP(A3778,participants!A:B,2,0)</f>
        <v>M</v>
      </c>
      <c r="C3778">
        <f>VLOOKUP(A3778,participants!A:C,3,0)</f>
        <v>26</v>
      </c>
      <c r="D3778" t="str">
        <f>VLOOKUP(A3778,participants!A:F,6,0)</f>
        <v>MS</v>
      </c>
      <c r="E3778" t="str">
        <f>IF(LEN(SUBSTITUTE(gait_events!C2981,"_run-",""))&lt;&gt;LEN(gait_events!C2981),LEFT(RIGHT(gait_events!C2981,LEN(gait_events!C2981)-19),FIND("_run-",RIGHT(gait_events!C2981,LEN(gait_events!C2981)-19),1)-1),RIGHT(gait_events!C2981,LEN(gait_events!C2981)-19))</f>
        <v>Preferred</v>
      </c>
      <c r="F3778" t="str">
        <f>IF(LEN(SUBSTITUTE(gait_events!C2981,"_run-",""))&lt;&gt;LEN(gait_events!C2981),RIGHT(gait_events!C2981,LEN(gait_events!C2981)-FIND("_run-",gait_events!C2981,1)-4),"")</f>
        <v/>
      </c>
      <c r="G3778" t="str">
        <f>gait_events!D2981</f>
        <v>right_shank</v>
      </c>
      <c r="H3778" t="str">
        <f>gait_events!E2981</f>
        <v>IC</v>
      </c>
      <c r="I3778">
        <f>IF(gait_events!F2981&lt;&gt;"",gait_events!F2981,NA())</f>
        <v>1630</v>
      </c>
      <c r="J3778">
        <f>IF(gait_events!G2981&lt;&gt;"",gait_events!G2981,NA())</f>
        <v>1625</v>
      </c>
      <c r="K3778">
        <f t="shared" ref="K3778:K3841" si="472">I3778-J3778</f>
        <v>5</v>
      </c>
      <c r="L3778">
        <f t="shared" ref="L3778:L3841" si="473">K3778*5</f>
        <v>25</v>
      </c>
      <c r="M3778">
        <f t="shared" ref="M3778:M3841" si="474">IF(NOT(ISNA(I3778)),1,0)</f>
        <v>1</v>
      </c>
      <c r="N3778">
        <f t="shared" ref="N3778:N3841" si="475">IF(NOT(ISNA(J3778)),1,0)</f>
        <v>1</v>
      </c>
      <c r="O3778">
        <f t="shared" ref="O3778:O3841" si="476">IF(AND(NOT(ISNA(I3778)),NOT(ISNA(J3778))),1,0)</f>
        <v>1</v>
      </c>
      <c r="P3778">
        <f t="shared" ref="P3778:P3841" si="477">IF(AND(NOT(ISNA(I3778)),ISNA(J3778)),1,0)</f>
        <v>0</v>
      </c>
      <c r="Q3778">
        <f t="shared" ref="Q3778:Q3841" si="478">IF(AND(ISNA(I3778),NOT(ISNA(J3778))),1,0)</f>
        <v>0</v>
      </c>
      <c r="R3778">
        <f t="shared" ref="R3778:R3841" si="479">IF(SUM(O3778:Q3778)&lt;&gt;1,"ERROR",1)</f>
        <v>1</v>
      </c>
    </row>
    <row r="3779" spans="1:18" x14ac:dyDescent="0.25">
      <c r="A3779" t="str">
        <f>gait_events!B2982</f>
        <v>pp078</v>
      </c>
      <c r="B3779" t="str">
        <f>VLOOKUP(A3779,participants!A:B,2,0)</f>
        <v>M</v>
      </c>
      <c r="C3779">
        <f>VLOOKUP(A3779,participants!A:C,3,0)</f>
        <v>26</v>
      </c>
      <c r="D3779" t="str">
        <f>VLOOKUP(A3779,participants!A:F,6,0)</f>
        <v>MS</v>
      </c>
      <c r="E3779" t="str">
        <f>IF(LEN(SUBSTITUTE(gait_events!C2982,"_run-",""))&lt;&gt;LEN(gait_events!C2982),LEFT(RIGHT(gait_events!C2982,LEN(gait_events!C2982)-19),FIND("_run-",RIGHT(gait_events!C2982,LEN(gait_events!C2982)-19),1)-1),RIGHT(gait_events!C2982,LEN(gait_events!C2982)-19))</f>
        <v>Preferred</v>
      </c>
      <c r="F3779" t="str">
        <f>IF(LEN(SUBSTITUTE(gait_events!C2982,"_run-",""))&lt;&gt;LEN(gait_events!C2982),RIGHT(gait_events!C2982,LEN(gait_events!C2982)-FIND("_run-",gait_events!C2982,1)-4),"")</f>
        <v/>
      </c>
      <c r="G3779" t="str">
        <f>gait_events!D2982</f>
        <v>right_shank</v>
      </c>
      <c r="H3779" t="str">
        <f>gait_events!E2982</f>
        <v>FC</v>
      </c>
      <c r="I3779">
        <f>IF(gait_events!F2982&lt;&gt;"",gait_events!F2982,NA())</f>
        <v>55</v>
      </c>
      <c r="J3779">
        <f>IF(gait_events!G2982&lt;&gt;"",gait_events!G2982,NA())</f>
        <v>58</v>
      </c>
      <c r="K3779">
        <f t="shared" si="472"/>
        <v>-3</v>
      </c>
      <c r="L3779">
        <f t="shared" si="473"/>
        <v>-15</v>
      </c>
      <c r="M3779">
        <f t="shared" si="474"/>
        <v>1</v>
      </c>
      <c r="N3779">
        <f t="shared" si="475"/>
        <v>1</v>
      </c>
      <c r="O3779">
        <f t="shared" si="476"/>
        <v>1</v>
      </c>
      <c r="P3779">
        <f t="shared" si="477"/>
        <v>0</v>
      </c>
      <c r="Q3779">
        <f t="shared" si="478"/>
        <v>0</v>
      </c>
      <c r="R3779">
        <f t="shared" si="479"/>
        <v>1</v>
      </c>
    </row>
    <row r="3780" spans="1:18" x14ac:dyDescent="0.25">
      <c r="A3780" t="str">
        <f>gait_events!B2983</f>
        <v>pp078</v>
      </c>
      <c r="B3780" t="str">
        <f>VLOOKUP(A3780,participants!A:B,2,0)</f>
        <v>M</v>
      </c>
      <c r="C3780">
        <f>VLOOKUP(A3780,participants!A:C,3,0)</f>
        <v>26</v>
      </c>
      <c r="D3780" t="str">
        <f>VLOOKUP(A3780,participants!A:F,6,0)</f>
        <v>MS</v>
      </c>
      <c r="E3780" t="str">
        <f>IF(LEN(SUBSTITUTE(gait_events!C2983,"_run-",""))&lt;&gt;LEN(gait_events!C2983),LEFT(RIGHT(gait_events!C2983,LEN(gait_events!C2983)-19),FIND("_run-",RIGHT(gait_events!C2983,LEN(gait_events!C2983)-19),1)-1),RIGHT(gait_events!C2983,LEN(gait_events!C2983)-19))</f>
        <v>Preferred</v>
      </c>
      <c r="F3780" t="str">
        <f>IF(LEN(SUBSTITUTE(gait_events!C2983,"_run-",""))&lt;&gt;LEN(gait_events!C2983),RIGHT(gait_events!C2983,LEN(gait_events!C2983)-FIND("_run-",gait_events!C2983,1)-4),"")</f>
        <v/>
      </c>
      <c r="G3780" t="str">
        <f>gait_events!D2983</f>
        <v>right_shank</v>
      </c>
      <c r="H3780" t="str">
        <f>gait_events!E2983</f>
        <v>FC</v>
      </c>
      <c r="I3780">
        <f>IF(gait_events!F2983&lt;&gt;"",gait_events!F2983,NA())</f>
        <v>347</v>
      </c>
      <c r="J3780">
        <f>IF(gait_events!G2983&lt;&gt;"",gait_events!G2983,NA())</f>
        <v>350</v>
      </c>
      <c r="K3780">
        <f t="shared" si="472"/>
        <v>-3</v>
      </c>
      <c r="L3780">
        <f t="shared" si="473"/>
        <v>-15</v>
      </c>
      <c r="M3780">
        <f t="shared" si="474"/>
        <v>1</v>
      </c>
      <c r="N3780">
        <f t="shared" si="475"/>
        <v>1</v>
      </c>
      <c r="O3780">
        <f t="shared" si="476"/>
        <v>1</v>
      </c>
      <c r="P3780">
        <f t="shared" si="477"/>
        <v>0</v>
      </c>
      <c r="Q3780">
        <f t="shared" si="478"/>
        <v>0</v>
      </c>
      <c r="R3780">
        <f t="shared" si="479"/>
        <v>1</v>
      </c>
    </row>
    <row r="3781" spans="1:18" x14ac:dyDescent="0.25">
      <c r="A3781" t="str">
        <f>gait_events!B2984</f>
        <v>pp078</v>
      </c>
      <c r="B3781" t="str">
        <f>VLOOKUP(A3781,participants!A:B,2,0)</f>
        <v>M</v>
      </c>
      <c r="C3781">
        <f>VLOOKUP(A3781,participants!A:C,3,0)</f>
        <v>26</v>
      </c>
      <c r="D3781" t="str">
        <f>VLOOKUP(A3781,participants!A:F,6,0)</f>
        <v>MS</v>
      </c>
      <c r="E3781" t="str">
        <f>IF(LEN(SUBSTITUTE(gait_events!C2984,"_run-",""))&lt;&gt;LEN(gait_events!C2984),LEFT(RIGHT(gait_events!C2984,LEN(gait_events!C2984)-19),FIND("_run-",RIGHT(gait_events!C2984,LEN(gait_events!C2984)-19),1)-1),RIGHT(gait_events!C2984,LEN(gait_events!C2984)-19))</f>
        <v>Preferred</v>
      </c>
      <c r="F3781" t="str">
        <f>IF(LEN(SUBSTITUTE(gait_events!C2984,"_run-",""))&lt;&gt;LEN(gait_events!C2984),RIGHT(gait_events!C2984,LEN(gait_events!C2984)-FIND("_run-",gait_events!C2984,1)-4),"")</f>
        <v/>
      </c>
      <c r="G3781" t="str">
        <f>gait_events!D2984</f>
        <v>right_shank</v>
      </c>
      <c r="H3781" t="str">
        <f>gait_events!E2984</f>
        <v>FC</v>
      </c>
      <c r="I3781">
        <f>IF(gait_events!F2984&lt;&gt;"",gait_events!F2984,NA())</f>
        <v>629</v>
      </c>
      <c r="J3781">
        <f>IF(gait_events!G2984&lt;&gt;"",gait_events!G2984,NA())</f>
        <v>631</v>
      </c>
      <c r="K3781">
        <f t="shared" si="472"/>
        <v>-2</v>
      </c>
      <c r="L3781">
        <f t="shared" si="473"/>
        <v>-10</v>
      </c>
      <c r="M3781">
        <f t="shared" si="474"/>
        <v>1</v>
      </c>
      <c r="N3781">
        <f t="shared" si="475"/>
        <v>1</v>
      </c>
      <c r="O3781">
        <f t="shared" si="476"/>
        <v>1</v>
      </c>
      <c r="P3781">
        <f t="shared" si="477"/>
        <v>0</v>
      </c>
      <c r="Q3781">
        <f t="shared" si="478"/>
        <v>0</v>
      </c>
      <c r="R3781">
        <f t="shared" si="479"/>
        <v>1</v>
      </c>
    </row>
    <row r="3782" spans="1:18" x14ac:dyDescent="0.25">
      <c r="A3782" t="str">
        <f>gait_events!B2985</f>
        <v>pp078</v>
      </c>
      <c r="B3782" t="str">
        <f>VLOOKUP(A3782,participants!A:B,2,0)</f>
        <v>M</v>
      </c>
      <c r="C3782">
        <f>VLOOKUP(A3782,participants!A:C,3,0)</f>
        <v>26</v>
      </c>
      <c r="D3782" t="str">
        <f>VLOOKUP(A3782,participants!A:F,6,0)</f>
        <v>MS</v>
      </c>
      <c r="E3782" t="str">
        <f>IF(LEN(SUBSTITUTE(gait_events!C2985,"_run-",""))&lt;&gt;LEN(gait_events!C2985),LEFT(RIGHT(gait_events!C2985,LEN(gait_events!C2985)-19),FIND("_run-",RIGHT(gait_events!C2985,LEN(gait_events!C2985)-19),1)-1),RIGHT(gait_events!C2985,LEN(gait_events!C2985)-19))</f>
        <v>Preferred</v>
      </c>
      <c r="F3782" t="str">
        <f>IF(LEN(SUBSTITUTE(gait_events!C2985,"_run-",""))&lt;&gt;LEN(gait_events!C2985),RIGHT(gait_events!C2985,LEN(gait_events!C2985)-FIND("_run-",gait_events!C2985,1)-4),"")</f>
        <v/>
      </c>
      <c r="G3782" t="str">
        <f>gait_events!D2985</f>
        <v>right_shank</v>
      </c>
      <c r="H3782" t="str">
        <f>gait_events!E2985</f>
        <v>FC</v>
      </c>
      <c r="I3782">
        <f>IF(gait_events!F2985&lt;&gt;"",gait_events!F2985,NA())</f>
        <v>937</v>
      </c>
      <c r="J3782">
        <f>IF(gait_events!G2985&lt;&gt;"",gait_events!G2985,NA())</f>
        <v>939</v>
      </c>
      <c r="K3782">
        <f t="shared" si="472"/>
        <v>-2</v>
      </c>
      <c r="L3782">
        <f t="shared" si="473"/>
        <v>-10</v>
      </c>
      <c r="M3782">
        <f t="shared" si="474"/>
        <v>1</v>
      </c>
      <c r="N3782">
        <f t="shared" si="475"/>
        <v>1</v>
      </c>
      <c r="O3782">
        <f t="shared" si="476"/>
        <v>1</v>
      </c>
      <c r="P3782">
        <f t="shared" si="477"/>
        <v>0</v>
      </c>
      <c r="Q3782">
        <f t="shared" si="478"/>
        <v>0</v>
      </c>
      <c r="R3782">
        <f t="shared" si="479"/>
        <v>1</v>
      </c>
    </row>
    <row r="3783" spans="1:18" x14ac:dyDescent="0.25">
      <c r="A3783" t="str">
        <f>gait_events!B2986</f>
        <v>pp078</v>
      </c>
      <c r="B3783" t="str">
        <f>VLOOKUP(A3783,participants!A:B,2,0)</f>
        <v>M</v>
      </c>
      <c r="C3783">
        <f>VLOOKUP(A3783,participants!A:C,3,0)</f>
        <v>26</v>
      </c>
      <c r="D3783" t="str">
        <f>VLOOKUP(A3783,participants!A:F,6,0)</f>
        <v>MS</v>
      </c>
      <c r="E3783" t="str">
        <f>IF(LEN(SUBSTITUTE(gait_events!C2986,"_run-",""))&lt;&gt;LEN(gait_events!C2986),LEFT(RIGHT(gait_events!C2986,LEN(gait_events!C2986)-19),FIND("_run-",RIGHT(gait_events!C2986,LEN(gait_events!C2986)-19),1)-1),RIGHT(gait_events!C2986,LEN(gait_events!C2986)-19))</f>
        <v>Preferred</v>
      </c>
      <c r="F3783" t="str">
        <f>IF(LEN(SUBSTITUTE(gait_events!C2986,"_run-",""))&lt;&gt;LEN(gait_events!C2986),RIGHT(gait_events!C2986,LEN(gait_events!C2986)-FIND("_run-",gait_events!C2986,1)-4),"")</f>
        <v/>
      </c>
      <c r="G3783" t="str">
        <f>gait_events!D2986</f>
        <v>right_shank</v>
      </c>
      <c r="H3783" t="str">
        <f>gait_events!E2986</f>
        <v>FC</v>
      </c>
      <c r="I3783">
        <f>IF(gait_events!F2986&lt;&gt;"",gait_events!F2986,NA())</f>
        <v>1241</v>
      </c>
      <c r="J3783">
        <f>IF(gait_events!G2986&lt;&gt;"",gait_events!G2986,NA())</f>
        <v>1242</v>
      </c>
      <c r="K3783">
        <f t="shared" si="472"/>
        <v>-1</v>
      </c>
      <c r="L3783">
        <f t="shared" si="473"/>
        <v>-5</v>
      </c>
      <c r="M3783">
        <f t="shared" si="474"/>
        <v>1</v>
      </c>
      <c r="N3783">
        <f t="shared" si="475"/>
        <v>1</v>
      </c>
      <c r="O3783">
        <f t="shared" si="476"/>
        <v>1</v>
      </c>
      <c r="P3783">
        <f t="shared" si="477"/>
        <v>0</v>
      </c>
      <c r="Q3783">
        <f t="shared" si="478"/>
        <v>0</v>
      </c>
      <c r="R3783">
        <f t="shared" si="479"/>
        <v>1</v>
      </c>
    </row>
    <row r="3784" spans="1:18" x14ac:dyDescent="0.25">
      <c r="A3784" t="str">
        <f>gait_events!B2987</f>
        <v>pp078</v>
      </c>
      <c r="B3784" t="str">
        <f>VLOOKUP(A3784,participants!A:B,2,0)</f>
        <v>M</v>
      </c>
      <c r="C3784">
        <f>VLOOKUP(A3784,participants!A:C,3,0)</f>
        <v>26</v>
      </c>
      <c r="D3784" t="str">
        <f>VLOOKUP(A3784,participants!A:F,6,0)</f>
        <v>MS</v>
      </c>
      <c r="E3784" t="str">
        <f>IF(LEN(SUBSTITUTE(gait_events!C2987,"_run-",""))&lt;&gt;LEN(gait_events!C2987),LEFT(RIGHT(gait_events!C2987,LEN(gait_events!C2987)-19),FIND("_run-",RIGHT(gait_events!C2987,LEN(gait_events!C2987)-19),1)-1),RIGHT(gait_events!C2987,LEN(gait_events!C2987)-19))</f>
        <v>Preferred</v>
      </c>
      <c r="F3784" t="str">
        <f>IF(LEN(SUBSTITUTE(gait_events!C2987,"_run-",""))&lt;&gt;LEN(gait_events!C2987),RIGHT(gait_events!C2987,LEN(gait_events!C2987)-FIND("_run-",gait_events!C2987,1)-4),"")</f>
        <v/>
      </c>
      <c r="G3784" t="str">
        <f>gait_events!D2987</f>
        <v>right_shank</v>
      </c>
      <c r="H3784" t="str">
        <f>gait_events!E2987</f>
        <v>FC</v>
      </c>
      <c r="I3784">
        <f>IF(gait_events!F2987&lt;&gt;"",gait_events!F2987,NA())</f>
        <v>1530</v>
      </c>
      <c r="J3784">
        <f>IF(gait_events!G2987&lt;&gt;"",gait_events!G2987,NA())</f>
        <v>1533</v>
      </c>
      <c r="K3784">
        <f t="shared" si="472"/>
        <v>-3</v>
      </c>
      <c r="L3784">
        <f t="shared" si="473"/>
        <v>-15</v>
      </c>
      <c r="M3784">
        <f t="shared" si="474"/>
        <v>1</v>
      </c>
      <c r="N3784">
        <f t="shared" si="475"/>
        <v>1</v>
      </c>
      <c r="O3784">
        <f t="shared" si="476"/>
        <v>1</v>
      </c>
      <c r="P3784">
        <f t="shared" si="477"/>
        <v>0</v>
      </c>
      <c r="Q3784">
        <f t="shared" si="478"/>
        <v>0</v>
      </c>
      <c r="R3784">
        <f t="shared" si="479"/>
        <v>1</v>
      </c>
    </row>
    <row r="3785" spans="1:18" x14ac:dyDescent="0.25">
      <c r="A3785" t="str">
        <f>gait_events!B2988</f>
        <v>pp078</v>
      </c>
      <c r="B3785" t="str">
        <f>VLOOKUP(A3785,participants!A:B,2,0)</f>
        <v>M</v>
      </c>
      <c r="C3785">
        <f>VLOOKUP(A3785,participants!A:C,3,0)</f>
        <v>26</v>
      </c>
      <c r="D3785" t="str">
        <f>VLOOKUP(A3785,participants!A:F,6,0)</f>
        <v>MS</v>
      </c>
      <c r="E3785" t="str">
        <f>IF(LEN(SUBSTITUTE(gait_events!C2988,"_run-",""))&lt;&gt;LEN(gait_events!C2988),LEFT(RIGHT(gait_events!C2988,LEN(gait_events!C2988)-19),FIND("_run-",RIGHT(gait_events!C2988,LEN(gait_events!C2988)-19),1)-1),RIGHT(gait_events!C2988,LEN(gait_events!C2988)-19))</f>
        <v>Preferred</v>
      </c>
      <c r="F3785" t="str">
        <f>IF(LEN(SUBSTITUTE(gait_events!C2988,"_run-",""))&lt;&gt;LEN(gait_events!C2988),RIGHT(gait_events!C2988,LEN(gait_events!C2988)-FIND("_run-",gait_events!C2988,1)-4),"")</f>
        <v/>
      </c>
      <c r="G3785" t="str">
        <f>gait_events!D2988</f>
        <v>right_shank</v>
      </c>
      <c r="H3785" t="str">
        <f>gait_events!E2988</f>
        <v>FC</v>
      </c>
      <c r="I3785">
        <f>IF(gait_events!F2988&lt;&gt;"",gait_events!F2988,NA())</f>
        <v>1841</v>
      </c>
      <c r="J3785">
        <f>IF(gait_events!G2988&lt;&gt;"",gait_events!G2988,NA())</f>
        <v>1844</v>
      </c>
      <c r="K3785">
        <f t="shared" si="472"/>
        <v>-3</v>
      </c>
      <c r="L3785">
        <f t="shared" si="473"/>
        <v>-15</v>
      </c>
      <c r="M3785">
        <f t="shared" si="474"/>
        <v>1</v>
      </c>
      <c r="N3785">
        <f t="shared" si="475"/>
        <v>1</v>
      </c>
      <c r="O3785">
        <f t="shared" si="476"/>
        <v>1</v>
      </c>
      <c r="P3785">
        <f t="shared" si="477"/>
        <v>0</v>
      </c>
      <c r="Q3785">
        <f t="shared" si="478"/>
        <v>0</v>
      </c>
      <c r="R3785">
        <f t="shared" si="479"/>
        <v>1</v>
      </c>
    </row>
    <row r="3786" spans="1:18" x14ac:dyDescent="0.25">
      <c r="A3786" t="str">
        <f>gait_events!B2989</f>
        <v>pp078</v>
      </c>
      <c r="B3786" t="str">
        <f>VLOOKUP(A3786,participants!A:B,2,0)</f>
        <v>M</v>
      </c>
      <c r="C3786">
        <f>VLOOKUP(A3786,participants!A:C,3,0)</f>
        <v>26</v>
      </c>
      <c r="D3786" t="str">
        <f>VLOOKUP(A3786,participants!A:F,6,0)</f>
        <v>MS</v>
      </c>
      <c r="E3786" t="str">
        <f>IF(LEN(SUBSTITUTE(gait_events!C2989,"_run-",""))&lt;&gt;LEN(gait_events!C2989),LEFT(RIGHT(gait_events!C2989,LEN(gait_events!C2989)-19),FIND("_run-",RIGHT(gait_events!C2989,LEN(gait_events!C2989)-19),1)-1),RIGHT(gait_events!C2989,LEN(gait_events!C2989)-19))</f>
        <v>Slow</v>
      </c>
      <c r="F3786" t="str">
        <f>IF(LEN(SUBSTITUTE(gait_events!C2989,"_run-",""))&lt;&gt;LEN(gait_events!C2989),RIGHT(gait_events!C2989,LEN(gait_events!C2989)-FIND("_run-",gait_events!C2989,1)-4),"")</f>
        <v/>
      </c>
      <c r="G3786" t="str">
        <f>gait_events!D2989</f>
        <v>left_ankle</v>
      </c>
      <c r="H3786" t="str">
        <f>gait_events!E2989</f>
        <v>IC</v>
      </c>
      <c r="I3786">
        <f>IF(gait_events!F2989&lt;&gt;"",gait_events!F2989,NA())</f>
        <v>307</v>
      </c>
      <c r="J3786">
        <f>IF(gait_events!G2989&lt;&gt;"",gait_events!G2989,NA())</f>
        <v>302</v>
      </c>
      <c r="K3786">
        <f t="shared" si="472"/>
        <v>5</v>
      </c>
      <c r="L3786">
        <f t="shared" si="473"/>
        <v>25</v>
      </c>
      <c r="M3786">
        <f t="shared" si="474"/>
        <v>1</v>
      </c>
      <c r="N3786">
        <f t="shared" si="475"/>
        <v>1</v>
      </c>
      <c r="O3786">
        <f t="shared" si="476"/>
        <v>1</v>
      </c>
      <c r="P3786">
        <f t="shared" si="477"/>
        <v>0</v>
      </c>
      <c r="Q3786">
        <f t="shared" si="478"/>
        <v>0</v>
      </c>
      <c r="R3786">
        <f t="shared" si="479"/>
        <v>1</v>
      </c>
    </row>
    <row r="3787" spans="1:18" x14ac:dyDescent="0.25">
      <c r="A3787" t="str">
        <f>gait_events!B2990</f>
        <v>pp078</v>
      </c>
      <c r="B3787" t="str">
        <f>VLOOKUP(A3787,participants!A:B,2,0)</f>
        <v>M</v>
      </c>
      <c r="C3787">
        <f>VLOOKUP(A3787,participants!A:C,3,0)</f>
        <v>26</v>
      </c>
      <c r="D3787" t="str">
        <f>VLOOKUP(A3787,participants!A:F,6,0)</f>
        <v>MS</v>
      </c>
      <c r="E3787" t="str">
        <f>IF(LEN(SUBSTITUTE(gait_events!C2990,"_run-",""))&lt;&gt;LEN(gait_events!C2990),LEFT(RIGHT(gait_events!C2990,LEN(gait_events!C2990)-19),FIND("_run-",RIGHT(gait_events!C2990,LEN(gait_events!C2990)-19),1)-1),RIGHT(gait_events!C2990,LEN(gait_events!C2990)-19))</f>
        <v>Slow</v>
      </c>
      <c r="F3787" t="str">
        <f>IF(LEN(SUBSTITUTE(gait_events!C2990,"_run-",""))&lt;&gt;LEN(gait_events!C2990),RIGHT(gait_events!C2990,LEN(gait_events!C2990)-FIND("_run-",gait_events!C2990,1)-4),"")</f>
        <v/>
      </c>
      <c r="G3787" t="str">
        <f>gait_events!D2990</f>
        <v>left_ankle</v>
      </c>
      <c r="H3787" t="str">
        <f>gait_events!E2990</f>
        <v>IC</v>
      </c>
      <c r="I3787">
        <f>IF(gait_events!F2990&lt;&gt;"",gait_events!F2990,NA())</f>
        <v>760</v>
      </c>
      <c r="J3787">
        <f>IF(gait_events!G2990&lt;&gt;"",gait_events!G2990,NA())</f>
        <v>756</v>
      </c>
      <c r="K3787">
        <f t="shared" si="472"/>
        <v>4</v>
      </c>
      <c r="L3787">
        <f t="shared" si="473"/>
        <v>20</v>
      </c>
      <c r="M3787">
        <f t="shared" si="474"/>
        <v>1</v>
      </c>
      <c r="N3787">
        <f t="shared" si="475"/>
        <v>1</v>
      </c>
      <c r="O3787">
        <f t="shared" si="476"/>
        <v>1</v>
      </c>
      <c r="P3787">
        <f t="shared" si="477"/>
        <v>0</v>
      </c>
      <c r="Q3787">
        <f t="shared" si="478"/>
        <v>0</v>
      </c>
      <c r="R3787">
        <f t="shared" si="479"/>
        <v>1</v>
      </c>
    </row>
    <row r="3788" spans="1:18" x14ac:dyDescent="0.25">
      <c r="A3788" t="str">
        <f>gait_events!B2991</f>
        <v>pp078</v>
      </c>
      <c r="B3788" t="str">
        <f>VLOOKUP(A3788,participants!A:B,2,0)</f>
        <v>M</v>
      </c>
      <c r="C3788">
        <f>VLOOKUP(A3788,participants!A:C,3,0)</f>
        <v>26</v>
      </c>
      <c r="D3788" t="str">
        <f>VLOOKUP(A3788,participants!A:F,6,0)</f>
        <v>MS</v>
      </c>
      <c r="E3788" t="str">
        <f>IF(LEN(SUBSTITUTE(gait_events!C2991,"_run-",""))&lt;&gt;LEN(gait_events!C2991),LEFT(RIGHT(gait_events!C2991,LEN(gait_events!C2991)-19),FIND("_run-",RIGHT(gait_events!C2991,LEN(gait_events!C2991)-19),1)-1),RIGHT(gait_events!C2991,LEN(gait_events!C2991)-19))</f>
        <v>Slow</v>
      </c>
      <c r="F3788" t="str">
        <f>IF(LEN(SUBSTITUTE(gait_events!C2991,"_run-",""))&lt;&gt;LEN(gait_events!C2991),RIGHT(gait_events!C2991,LEN(gait_events!C2991)-FIND("_run-",gait_events!C2991,1)-4),"")</f>
        <v/>
      </c>
      <c r="G3788" t="str">
        <f>gait_events!D2991</f>
        <v>left_ankle</v>
      </c>
      <c r="H3788" t="str">
        <f>gait_events!E2991</f>
        <v>IC</v>
      </c>
      <c r="I3788">
        <f>IF(gait_events!F2991&lt;&gt;"",gait_events!F2991,NA())</f>
        <v>1209</v>
      </c>
      <c r="J3788">
        <f>IF(gait_events!G2991&lt;&gt;"",gait_events!G2991,NA())</f>
        <v>1205</v>
      </c>
      <c r="K3788">
        <f t="shared" si="472"/>
        <v>4</v>
      </c>
      <c r="L3788">
        <f t="shared" si="473"/>
        <v>20</v>
      </c>
      <c r="M3788">
        <f t="shared" si="474"/>
        <v>1</v>
      </c>
      <c r="N3788">
        <f t="shared" si="475"/>
        <v>1</v>
      </c>
      <c r="O3788">
        <f t="shared" si="476"/>
        <v>1</v>
      </c>
      <c r="P3788">
        <f t="shared" si="477"/>
        <v>0</v>
      </c>
      <c r="Q3788">
        <f t="shared" si="478"/>
        <v>0</v>
      </c>
      <c r="R3788">
        <f t="shared" si="479"/>
        <v>1</v>
      </c>
    </row>
    <row r="3789" spans="1:18" x14ac:dyDescent="0.25">
      <c r="A3789" t="str">
        <f>gait_events!B2992</f>
        <v>pp078</v>
      </c>
      <c r="B3789" t="str">
        <f>VLOOKUP(A3789,participants!A:B,2,0)</f>
        <v>M</v>
      </c>
      <c r="C3789">
        <f>VLOOKUP(A3789,participants!A:C,3,0)</f>
        <v>26</v>
      </c>
      <c r="D3789" t="str">
        <f>VLOOKUP(A3789,participants!A:F,6,0)</f>
        <v>MS</v>
      </c>
      <c r="E3789" t="str">
        <f>IF(LEN(SUBSTITUTE(gait_events!C2992,"_run-",""))&lt;&gt;LEN(gait_events!C2992),LEFT(RIGHT(gait_events!C2992,LEN(gait_events!C2992)-19),FIND("_run-",RIGHT(gait_events!C2992,LEN(gait_events!C2992)-19),1)-1),RIGHT(gait_events!C2992,LEN(gait_events!C2992)-19))</f>
        <v>Slow</v>
      </c>
      <c r="F3789" t="str">
        <f>IF(LEN(SUBSTITUTE(gait_events!C2992,"_run-",""))&lt;&gt;LEN(gait_events!C2992),RIGHT(gait_events!C2992,LEN(gait_events!C2992)-FIND("_run-",gait_events!C2992,1)-4),"")</f>
        <v/>
      </c>
      <c r="G3789" t="str">
        <f>gait_events!D2992</f>
        <v>left_ankle</v>
      </c>
      <c r="H3789" t="str">
        <f>gait_events!E2992</f>
        <v>IC</v>
      </c>
      <c r="I3789">
        <f>IF(gait_events!F2992&lt;&gt;"",gait_events!F2992,NA())</f>
        <v>1672</v>
      </c>
      <c r="J3789">
        <f>IF(gait_events!G2992&lt;&gt;"",gait_events!G2992,NA())</f>
        <v>1669</v>
      </c>
      <c r="K3789">
        <f t="shared" si="472"/>
        <v>3</v>
      </c>
      <c r="L3789">
        <f t="shared" si="473"/>
        <v>15</v>
      </c>
      <c r="M3789">
        <f t="shared" si="474"/>
        <v>1</v>
      </c>
      <c r="N3789">
        <f t="shared" si="475"/>
        <v>1</v>
      </c>
      <c r="O3789">
        <f t="shared" si="476"/>
        <v>1</v>
      </c>
      <c r="P3789">
        <f t="shared" si="477"/>
        <v>0</v>
      </c>
      <c r="Q3789">
        <f t="shared" si="478"/>
        <v>0</v>
      </c>
      <c r="R3789">
        <f t="shared" si="479"/>
        <v>1</v>
      </c>
    </row>
    <row r="3790" spans="1:18" x14ac:dyDescent="0.25">
      <c r="A3790" t="str">
        <f>gait_events!B2993</f>
        <v>pp078</v>
      </c>
      <c r="B3790" t="str">
        <f>VLOOKUP(A3790,participants!A:B,2,0)</f>
        <v>M</v>
      </c>
      <c r="C3790">
        <f>VLOOKUP(A3790,participants!A:C,3,0)</f>
        <v>26</v>
      </c>
      <c r="D3790" t="str">
        <f>VLOOKUP(A3790,participants!A:F,6,0)</f>
        <v>MS</v>
      </c>
      <c r="E3790" t="str">
        <f>IF(LEN(SUBSTITUTE(gait_events!C2993,"_run-",""))&lt;&gt;LEN(gait_events!C2993),LEFT(RIGHT(gait_events!C2993,LEN(gait_events!C2993)-19),FIND("_run-",RIGHT(gait_events!C2993,LEN(gait_events!C2993)-19),1)-1),RIGHT(gait_events!C2993,LEN(gait_events!C2993)-19))</f>
        <v>Slow</v>
      </c>
      <c r="F3790" t="str">
        <f>IF(LEN(SUBSTITUTE(gait_events!C2993,"_run-",""))&lt;&gt;LEN(gait_events!C2993),RIGHT(gait_events!C2993,LEN(gait_events!C2993)-FIND("_run-",gait_events!C2993,1)-4),"")</f>
        <v/>
      </c>
      <c r="G3790" t="str">
        <f>gait_events!D2993</f>
        <v>left_ankle</v>
      </c>
      <c r="H3790" t="str">
        <f>gait_events!E2993</f>
        <v>IC</v>
      </c>
      <c r="I3790">
        <f>IF(gait_events!F2993&lt;&gt;"",gait_events!F2993,NA())</f>
        <v>2155</v>
      </c>
      <c r="J3790">
        <f>IF(gait_events!G2993&lt;&gt;"",gait_events!G2993,NA())</f>
        <v>2151</v>
      </c>
      <c r="K3790">
        <f t="shared" si="472"/>
        <v>4</v>
      </c>
      <c r="L3790">
        <f t="shared" si="473"/>
        <v>20</v>
      </c>
      <c r="M3790">
        <f t="shared" si="474"/>
        <v>1</v>
      </c>
      <c r="N3790">
        <f t="shared" si="475"/>
        <v>1</v>
      </c>
      <c r="O3790">
        <f t="shared" si="476"/>
        <v>1</v>
      </c>
      <c r="P3790">
        <f t="shared" si="477"/>
        <v>0</v>
      </c>
      <c r="Q3790">
        <f t="shared" si="478"/>
        <v>0</v>
      </c>
      <c r="R3790">
        <f t="shared" si="479"/>
        <v>1</v>
      </c>
    </row>
    <row r="3791" spans="1:18" x14ac:dyDescent="0.25">
      <c r="A3791" t="str">
        <f>gait_events!B2994</f>
        <v>pp078</v>
      </c>
      <c r="B3791" t="str">
        <f>VLOOKUP(A3791,participants!A:B,2,0)</f>
        <v>M</v>
      </c>
      <c r="C3791">
        <f>VLOOKUP(A3791,participants!A:C,3,0)</f>
        <v>26</v>
      </c>
      <c r="D3791" t="str">
        <f>VLOOKUP(A3791,participants!A:F,6,0)</f>
        <v>MS</v>
      </c>
      <c r="E3791" t="str">
        <f>IF(LEN(SUBSTITUTE(gait_events!C2994,"_run-",""))&lt;&gt;LEN(gait_events!C2994),LEFT(RIGHT(gait_events!C2994,LEN(gait_events!C2994)-19),FIND("_run-",RIGHT(gait_events!C2994,LEN(gait_events!C2994)-19),1)-1),RIGHT(gait_events!C2994,LEN(gait_events!C2994)-19))</f>
        <v>Slow</v>
      </c>
      <c r="F3791" t="str">
        <f>IF(LEN(SUBSTITUTE(gait_events!C2994,"_run-",""))&lt;&gt;LEN(gait_events!C2994),RIGHT(gait_events!C2994,LEN(gait_events!C2994)-FIND("_run-",gait_events!C2994,1)-4),"")</f>
        <v/>
      </c>
      <c r="G3791" t="str">
        <f>gait_events!D2994</f>
        <v>left_ankle</v>
      </c>
      <c r="H3791" t="str">
        <f>gait_events!E2994</f>
        <v>IC</v>
      </c>
      <c r="I3791">
        <f>IF(gait_events!F2994&lt;&gt;"",gait_events!F2994,NA())</f>
        <v>2648</v>
      </c>
      <c r="J3791">
        <f>IF(gait_events!G2994&lt;&gt;"",gait_events!G2994,NA())</f>
        <v>2642</v>
      </c>
      <c r="K3791">
        <f t="shared" si="472"/>
        <v>6</v>
      </c>
      <c r="L3791">
        <f t="shared" si="473"/>
        <v>30</v>
      </c>
      <c r="M3791">
        <f t="shared" si="474"/>
        <v>1</v>
      </c>
      <c r="N3791">
        <f t="shared" si="475"/>
        <v>1</v>
      </c>
      <c r="O3791">
        <f t="shared" si="476"/>
        <v>1</v>
      </c>
      <c r="P3791">
        <f t="shared" si="477"/>
        <v>0</v>
      </c>
      <c r="Q3791">
        <f t="shared" si="478"/>
        <v>0</v>
      </c>
      <c r="R3791">
        <f t="shared" si="479"/>
        <v>1</v>
      </c>
    </row>
    <row r="3792" spans="1:18" x14ac:dyDescent="0.25">
      <c r="A3792" t="str">
        <f>gait_events!B2995</f>
        <v>pp078</v>
      </c>
      <c r="B3792" t="str">
        <f>VLOOKUP(A3792,participants!A:B,2,0)</f>
        <v>M</v>
      </c>
      <c r="C3792">
        <f>VLOOKUP(A3792,participants!A:C,3,0)</f>
        <v>26</v>
      </c>
      <c r="D3792" t="str">
        <f>VLOOKUP(A3792,participants!A:F,6,0)</f>
        <v>MS</v>
      </c>
      <c r="E3792" t="str">
        <f>IF(LEN(SUBSTITUTE(gait_events!C2995,"_run-",""))&lt;&gt;LEN(gait_events!C2995),LEFT(RIGHT(gait_events!C2995,LEN(gait_events!C2995)-19),FIND("_run-",RIGHT(gait_events!C2995,LEN(gait_events!C2995)-19),1)-1),RIGHT(gait_events!C2995,LEN(gait_events!C2995)-19))</f>
        <v>Slow</v>
      </c>
      <c r="F3792" t="str">
        <f>IF(LEN(SUBSTITUTE(gait_events!C2995,"_run-",""))&lt;&gt;LEN(gait_events!C2995),RIGHT(gait_events!C2995,LEN(gait_events!C2995)-FIND("_run-",gait_events!C2995,1)-4),"")</f>
        <v/>
      </c>
      <c r="G3792" t="str">
        <f>gait_events!D2995</f>
        <v>left_ankle</v>
      </c>
      <c r="H3792" t="str">
        <f>gait_events!E2995</f>
        <v>IC</v>
      </c>
      <c r="I3792">
        <f>IF(gait_events!F2995&lt;&gt;"",gait_events!F2995,NA())</f>
        <v>3121</v>
      </c>
      <c r="J3792">
        <f>IF(gait_events!G2995&lt;&gt;"",gait_events!G2995,NA())</f>
        <v>3117</v>
      </c>
      <c r="K3792">
        <f t="shared" si="472"/>
        <v>4</v>
      </c>
      <c r="L3792">
        <f t="shared" si="473"/>
        <v>20</v>
      </c>
      <c r="M3792">
        <f t="shared" si="474"/>
        <v>1</v>
      </c>
      <c r="N3792">
        <f t="shared" si="475"/>
        <v>1</v>
      </c>
      <c r="O3792">
        <f t="shared" si="476"/>
        <v>1</v>
      </c>
      <c r="P3792">
        <f t="shared" si="477"/>
        <v>0</v>
      </c>
      <c r="Q3792">
        <f t="shared" si="478"/>
        <v>0</v>
      </c>
      <c r="R3792">
        <f t="shared" si="479"/>
        <v>1</v>
      </c>
    </row>
    <row r="3793" spans="1:18" x14ac:dyDescent="0.25">
      <c r="A3793" t="str">
        <f>gait_events!B2996</f>
        <v>pp078</v>
      </c>
      <c r="B3793" t="str">
        <f>VLOOKUP(A3793,participants!A:B,2,0)</f>
        <v>M</v>
      </c>
      <c r="C3793">
        <f>VLOOKUP(A3793,participants!A:C,3,0)</f>
        <v>26</v>
      </c>
      <c r="D3793" t="str">
        <f>VLOOKUP(A3793,participants!A:F,6,0)</f>
        <v>MS</v>
      </c>
      <c r="E3793" t="str">
        <f>IF(LEN(SUBSTITUTE(gait_events!C2996,"_run-",""))&lt;&gt;LEN(gait_events!C2996),LEFT(RIGHT(gait_events!C2996,LEN(gait_events!C2996)-19),FIND("_run-",RIGHT(gait_events!C2996,LEN(gait_events!C2996)-19),1)-1),RIGHT(gait_events!C2996,LEN(gait_events!C2996)-19))</f>
        <v>Slow</v>
      </c>
      <c r="F3793" t="str">
        <f>IF(LEN(SUBSTITUTE(gait_events!C2996,"_run-",""))&lt;&gt;LEN(gait_events!C2996),RIGHT(gait_events!C2996,LEN(gait_events!C2996)-FIND("_run-",gait_events!C2996,1)-4),"")</f>
        <v/>
      </c>
      <c r="G3793" t="str">
        <f>gait_events!D2996</f>
        <v>left_ankle</v>
      </c>
      <c r="H3793" t="str">
        <f>gait_events!E2996</f>
        <v>IC</v>
      </c>
      <c r="I3793">
        <f>IF(gait_events!F2996&lt;&gt;"",gait_events!F2996,NA())</f>
        <v>3590</v>
      </c>
      <c r="J3793" t="e">
        <f>IF(gait_events!G2996&lt;&gt;"",gait_events!G2996,NA())</f>
        <v>#N/A</v>
      </c>
      <c r="K3793" t="e">
        <f t="shared" si="472"/>
        <v>#N/A</v>
      </c>
      <c r="L3793" t="e">
        <f t="shared" si="473"/>
        <v>#N/A</v>
      </c>
      <c r="M3793">
        <f t="shared" si="474"/>
        <v>1</v>
      </c>
      <c r="N3793">
        <f t="shared" si="475"/>
        <v>0</v>
      </c>
      <c r="O3793">
        <f t="shared" si="476"/>
        <v>0</v>
      </c>
      <c r="P3793">
        <f t="shared" si="477"/>
        <v>1</v>
      </c>
      <c r="Q3793">
        <f t="shared" si="478"/>
        <v>0</v>
      </c>
      <c r="R3793">
        <f t="shared" si="479"/>
        <v>1</v>
      </c>
    </row>
    <row r="3794" spans="1:18" x14ac:dyDescent="0.25">
      <c r="A3794" t="str">
        <f>gait_events!B2997</f>
        <v>pp078</v>
      </c>
      <c r="B3794" t="str">
        <f>VLOOKUP(A3794,participants!A:B,2,0)</f>
        <v>M</v>
      </c>
      <c r="C3794">
        <f>VLOOKUP(A3794,participants!A:C,3,0)</f>
        <v>26</v>
      </c>
      <c r="D3794" t="str">
        <f>VLOOKUP(A3794,participants!A:F,6,0)</f>
        <v>MS</v>
      </c>
      <c r="E3794" t="str">
        <f>IF(LEN(SUBSTITUTE(gait_events!C2997,"_run-",""))&lt;&gt;LEN(gait_events!C2997),LEFT(RIGHT(gait_events!C2997,LEN(gait_events!C2997)-19),FIND("_run-",RIGHT(gait_events!C2997,LEN(gait_events!C2997)-19),1)-1),RIGHT(gait_events!C2997,LEN(gait_events!C2997)-19))</f>
        <v>Slow</v>
      </c>
      <c r="F3794" t="str">
        <f>IF(LEN(SUBSTITUTE(gait_events!C2997,"_run-",""))&lt;&gt;LEN(gait_events!C2997),RIGHT(gait_events!C2997,LEN(gait_events!C2997)-FIND("_run-",gait_events!C2997,1)-4),"")</f>
        <v/>
      </c>
      <c r="G3794" t="str">
        <f>gait_events!D2997</f>
        <v>left_ankle</v>
      </c>
      <c r="H3794" t="str">
        <f>gait_events!E2997</f>
        <v>FC</v>
      </c>
      <c r="I3794">
        <f>IF(gait_events!F2997&lt;&gt;"",gait_events!F2997,NA())</f>
        <v>192</v>
      </c>
      <c r="J3794">
        <f>IF(gait_events!G2997&lt;&gt;"",gait_events!G2997,NA())</f>
        <v>195</v>
      </c>
      <c r="K3794">
        <f t="shared" si="472"/>
        <v>-3</v>
      </c>
      <c r="L3794">
        <f t="shared" si="473"/>
        <v>-15</v>
      </c>
      <c r="M3794">
        <f t="shared" si="474"/>
        <v>1</v>
      </c>
      <c r="N3794">
        <f t="shared" si="475"/>
        <v>1</v>
      </c>
      <c r="O3794">
        <f t="shared" si="476"/>
        <v>1</v>
      </c>
      <c r="P3794">
        <f t="shared" si="477"/>
        <v>0</v>
      </c>
      <c r="Q3794">
        <f t="shared" si="478"/>
        <v>0</v>
      </c>
      <c r="R3794">
        <f t="shared" si="479"/>
        <v>1</v>
      </c>
    </row>
    <row r="3795" spans="1:18" x14ac:dyDescent="0.25">
      <c r="A3795" t="str">
        <f>gait_events!B2998</f>
        <v>pp078</v>
      </c>
      <c r="B3795" t="str">
        <f>VLOOKUP(A3795,participants!A:B,2,0)</f>
        <v>M</v>
      </c>
      <c r="C3795">
        <f>VLOOKUP(A3795,participants!A:C,3,0)</f>
        <v>26</v>
      </c>
      <c r="D3795" t="str">
        <f>VLOOKUP(A3795,participants!A:F,6,0)</f>
        <v>MS</v>
      </c>
      <c r="E3795" t="str">
        <f>IF(LEN(SUBSTITUTE(gait_events!C2998,"_run-",""))&lt;&gt;LEN(gait_events!C2998),LEFT(RIGHT(gait_events!C2998,LEN(gait_events!C2998)-19),FIND("_run-",RIGHT(gait_events!C2998,LEN(gait_events!C2998)-19),1)-1),RIGHT(gait_events!C2998,LEN(gait_events!C2998)-19))</f>
        <v>Slow</v>
      </c>
      <c r="F3795" t="str">
        <f>IF(LEN(SUBSTITUTE(gait_events!C2998,"_run-",""))&lt;&gt;LEN(gait_events!C2998),RIGHT(gait_events!C2998,LEN(gait_events!C2998)-FIND("_run-",gait_events!C2998,1)-4),"")</f>
        <v/>
      </c>
      <c r="G3795" t="str">
        <f>gait_events!D2998</f>
        <v>left_ankle</v>
      </c>
      <c r="H3795" t="str">
        <f>gait_events!E2998</f>
        <v>FC</v>
      </c>
      <c r="I3795">
        <f>IF(gait_events!F2998&lt;&gt;"",gait_events!F2998,NA())</f>
        <v>651</v>
      </c>
      <c r="J3795">
        <f>IF(gait_events!G2998&lt;&gt;"",gait_events!G2998,NA())</f>
        <v>652</v>
      </c>
      <c r="K3795">
        <f t="shared" si="472"/>
        <v>-1</v>
      </c>
      <c r="L3795">
        <f t="shared" si="473"/>
        <v>-5</v>
      </c>
      <c r="M3795">
        <f t="shared" si="474"/>
        <v>1</v>
      </c>
      <c r="N3795">
        <f t="shared" si="475"/>
        <v>1</v>
      </c>
      <c r="O3795">
        <f t="shared" si="476"/>
        <v>1</v>
      </c>
      <c r="P3795">
        <f t="shared" si="477"/>
        <v>0</v>
      </c>
      <c r="Q3795">
        <f t="shared" si="478"/>
        <v>0</v>
      </c>
      <c r="R3795">
        <f t="shared" si="479"/>
        <v>1</v>
      </c>
    </row>
    <row r="3796" spans="1:18" x14ac:dyDescent="0.25">
      <c r="A3796" t="str">
        <f>gait_events!B2999</f>
        <v>pp078</v>
      </c>
      <c r="B3796" t="str">
        <f>VLOOKUP(A3796,participants!A:B,2,0)</f>
        <v>M</v>
      </c>
      <c r="C3796">
        <f>VLOOKUP(A3796,participants!A:C,3,0)</f>
        <v>26</v>
      </c>
      <c r="D3796" t="str">
        <f>VLOOKUP(A3796,participants!A:F,6,0)</f>
        <v>MS</v>
      </c>
      <c r="E3796" t="str">
        <f>IF(LEN(SUBSTITUTE(gait_events!C2999,"_run-",""))&lt;&gt;LEN(gait_events!C2999),LEFT(RIGHT(gait_events!C2999,LEN(gait_events!C2999)-19),FIND("_run-",RIGHT(gait_events!C2999,LEN(gait_events!C2999)-19),1)-1),RIGHT(gait_events!C2999,LEN(gait_events!C2999)-19))</f>
        <v>Slow</v>
      </c>
      <c r="F3796" t="str">
        <f>IF(LEN(SUBSTITUTE(gait_events!C2999,"_run-",""))&lt;&gt;LEN(gait_events!C2999),RIGHT(gait_events!C2999,LEN(gait_events!C2999)-FIND("_run-",gait_events!C2999,1)-4),"")</f>
        <v/>
      </c>
      <c r="G3796" t="str">
        <f>gait_events!D2999</f>
        <v>left_ankle</v>
      </c>
      <c r="H3796" t="str">
        <f>gait_events!E2999</f>
        <v>FC</v>
      </c>
      <c r="I3796">
        <f>IF(gait_events!F2999&lt;&gt;"",gait_events!F2999,NA())</f>
        <v>1099</v>
      </c>
      <c r="J3796">
        <f>IF(gait_events!G2999&lt;&gt;"",gait_events!G2999,NA())</f>
        <v>1100</v>
      </c>
      <c r="K3796">
        <f t="shared" si="472"/>
        <v>-1</v>
      </c>
      <c r="L3796">
        <f t="shared" si="473"/>
        <v>-5</v>
      </c>
      <c r="M3796">
        <f t="shared" si="474"/>
        <v>1</v>
      </c>
      <c r="N3796">
        <f t="shared" si="475"/>
        <v>1</v>
      </c>
      <c r="O3796">
        <f t="shared" si="476"/>
        <v>1</v>
      </c>
      <c r="P3796">
        <f t="shared" si="477"/>
        <v>0</v>
      </c>
      <c r="Q3796">
        <f t="shared" si="478"/>
        <v>0</v>
      </c>
      <c r="R3796">
        <f t="shared" si="479"/>
        <v>1</v>
      </c>
    </row>
    <row r="3797" spans="1:18" x14ac:dyDescent="0.25">
      <c r="A3797" t="str">
        <f>gait_events!B3000</f>
        <v>pp078</v>
      </c>
      <c r="B3797" t="str">
        <f>VLOOKUP(A3797,participants!A:B,2,0)</f>
        <v>M</v>
      </c>
      <c r="C3797">
        <f>VLOOKUP(A3797,participants!A:C,3,0)</f>
        <v>26</v>
      </c>
      <c r="D3797" t="str">
        <f>VLOOKUP(A3797,participants!A:F,6,0)</f>
        <v>MS</v>
      </c>
      <c r="E3797" t="str">
        <f>IF(LEN(SUBSTITUTE(gait_events!C3000,"_run-",""))&lt;&gt;LEN(gait_events!C3000),LEFT(RIGHT(gait_events!C3000,LEN(gait_events!C3000)-19),FIND("_run-",RIGHT(gait_events!C3000,LEN(gait_events!C3000)-19),1)-1),RIGHT(gait_events!C3000,LEN(gait_events!C3000)-19))</f>
        <v>Slow</v>
      </c>
      <c r="F3797" t="str">
        <f>IF(LEN(SUBSTITUTE(gait_events!C3000,"_run-",""))&lt;&gt;LEN(gait_events!C3000),RIGHT(gait_events!C3000,LEN(gait_events!C3000)-FIND("_run-",gait_events!C3000,1)-4),"")</f>
        <v/>
      </c>
      <c r="G3797" t="str">
        <f>gait_events!D3000</f>
        <v>left_ankle</v>
      </c>
      <c r="H3797" t="str">
        <f>gait_events!E3000</f>
        <v>FC</v>
      </c>
      <c r="I3797">
        <f>IF(gait_events!F3000&lt;&gt;"",gait_events!F3000,NA())</f>
        <v>1565</v>
      </c>
      <c r="J3797">
        <f>IF(gait_events!G3000&lt;&gt;"",gait_events!G3000,NA())</f>
        <v>1566</v>
      </c>
      <c r="K3797">
        <f t="shared" si="472"/>
        <v>-1</v>
      </c>
      <c r="L3797">
        <f t="shared" si="473"/>
        <v>-5</v>
      </c>
      <c r="M3797">
        <f t="shared" si="474"/>
        <v>1</v>
      </c>
      <c r="N3797">
        <f t="shared" si="475"/>
        <v>1</v>
      </c>
      <c r="O3797">
        <f t="shared" si="476"/>
        <v>1</v>
      </c>
      <c r="P3797">
        <f t="shared" si="477"/>
        <v>0</v>
      </c>
      <c r="Q3797">
        <f t="shared" si="478"/>
        <v>0</v>
      </c>
      <c r="R3797">
        <f t="shared" si="479"/>
        <v>1</v>
      </c>
    </row>
    <row r="3798" spans="1:18" x14ac:dyDescent="0.25">
      <c r="A3798" t="str">
        <f>gait_events!B3001</f>
        <v>pp078</v>
      </c>
      <c r="B3798" t="str">
        <f>VLOOKUP(A3798,participants!A:B,2,0)</f>
        <v>M</v>
      </c>
      <c r="C3798">
        <f>VLOOKUP(A3798,participants!A:C,3,0)</f>
        <v>26</v>
      </c>
      <c r="D3798" t="str">
        <f>VLOOKUP(A3798,participants!A:F,6,0)</f>
        <v>MS</v>
      </c>
      <c r="E3798" t="str">
        <f>IF(LEN(SUBSTITUTE(gait_events!C3001,"_run-",""))&lt;&gt;LEN(gait_events!C3001),LEFT(RIGHT(gait_events!C3001,LEN(gait_events!C3001)-19),FIND("_run-",RIGHT(gait_events!C3001,LEN(gait_events!C3001)-19),1)-1),RIGHT(gait_events!C3001,LEN(gait_events!C3001)-19))</f>
        <v>Slow</v>
      </c>
      <c r="F3798" t="str">
        <f>IF(LEN(SUBSTITUTE(gait_events!C3001,"_run-",""))&lt;&gt;LEN(gait_events!C3001),RIGHT(gait_events!C3001,LEN(gait_events!C3001)-FIND("_run-",gait_events!C3001,1)-4),"")</f>
        <v/>
      </c>
      <c r="G3798" t="str">
        <f>gait_events!D3001</f>
        <v>left_ankle</v>
      </c>
      <c r="H3798" t="str">
        <f>gait_events!E3001</f>
        <v>FC</v>
      </c>
      <c r="I3798">
        <f>IF(gait_events!F3001&lt;&gt;"",gait_events!F3001,NA())</f>
        <v>2039</v>
      </c>
      <c r="J3798">
        <f>IF(gait_events!G3001&lt;&gt;"",gait_events!G3001,NA())</f>
        <v>2040</v>
      </c>
      <c r="K3798">
        <f t="shared" si="472"/>
        <v>-1</v>
      </c>
      <c r="L3798">
        <f t="shared" si="473"/>
        <v>-5</v>
      </c>
      <c r="M3798">
        <f t="shared" si="474"/>
        <v>1</v>
      </c>
      <c r="N3798">
        <f t="shared" si="475"/>
        <v>1</v>
      </c>
      <c r="O3798">
        <f t="shared" si="476"/>
        <v>1</v>
      </c>
      <c r="P3798">
        <f t="shared" si="477"/>
        <v>0</v>
      </c>
      <c r="Q3798">
        <f t="shared" si="478"/>
        <v>0</v>
      </c>
      <c r="R3798">
        <f t="shared" si="479"/>
        <v>1</v>
      </c>
    </row>
    <row r="3799" spans="1:18" x14ac:dyDescent="0.25">
      <c r="A3799" t="str">
        <f>gait_events!B3002</f>
        <v>pp078</v>
      </c>
      <c r="B3799" t="str">
        <f>VLOOKUP(A3799,participants!A:B,2,0)</f>
        <v>M</v>
      </c>
      <c r="C3799">
        <f>VLOOKUP(A3799,participants!A:C,3,0)</f>
        <v>26</v>
      </c>
      <c r="D3799" t="str">
        <f>VLOOKUP(A3799,participants!A:F,6,0)</f>
        <v>MS</v>
      </c>
      <c r="E3799" t="str">
        <f>IF(LEN(SUBSTITUTE(gait_events!C3002,"_run-",""))&lt;&gt;LEN(gait_events!C3002),LEFT(RIGHT(gait_events!C3002,LEN(gait_events!C3002)-19),FIND("_run-",RIGHT(gait_events!C3002,LEN(gait_events!C3002)-19),1)-1),RIGHT(gait_events!C3002,LEN(gait_events!C3002)-19))</f>
        <v>Slow</v>
      </c>
      <c r="F3799" t="str">
        <f>IF(LEN(SUBSTITUTE(gait_events!C3002,"_run-",""))&lt;&gt;LEN(gait_events!C3002),RIGHT(gait_events!C3002,LEN(gait_events!C3002)-FIND("_run-",gait_events!C3002,1)-4),"")</f>
        <v/>
      </c>
      <c r="G3799" t="str">
        <f>gait_events!D3002</f>
        <v>left_ankle</v>
      </c>
      <c r="H3799" t="str">
        <f>gait_events!E3002</f>
        <v>FC</v>
      </c>
      <c r="I3799">
        <f>IF(gait_events!F3002&lt;&gt;"",gait_events!F3002,NA())</f>
        <v>2529</v>
      </c>
      <c r="J3799">
        <f>IF(gait_events!G3002&lt;&gt;"",gait_events!G3002,NA())</f>
        <v>2530</v>
      </c>
      <c r="K3799">
        <f t="shared" si="472"/>
        <v>-1</v>
      </c>
      <c r="L3799">
        <f t="shared" si="473"/>
        <v>-5</v>
      </c>
      <c r="M3799">
        <f t="shared" si="474"/>
        <v>1</v>
      </c>
      <c r="N3799">
        <f t="shared" si="475"/>
        <v>1</v>
      </c>
      <c r="O3799">
        <f t="shared" si="476"/>
        <v>1</v>
      </c>
      <c r="P3799">
        <f t="shared" si="477"/>
        <v>0</v>
      </c>
      <c r="Q3799">
        <f t="shared" si="478"/>
        <v>0</v>
      </c>
      <c r="R3799">
        <f t="shared" si="479"/>
        <v>1</v>
      </c>
    </row>
    <row r="3800" spans="1:18" x14ac:dyDescent="0.25">
      <c r="A3800" t="str">
        <f>gait_events!B3003</f>
        <v>pp078</v>
      </c>
      <c r="B3800" t="str">
        <f>VLOOKUP(A3800,participants!A:B,2,0)</f>
        <v>M</v>
      </c>
      <c r="C3800">
        <f>VLOOKUP(A3800,participants!A:C,3,0)</f>
        <v>26</v>
      </c>
      <c r="D3800" t="str">
        <f>VLOOKUP(A3800,participants!A:F,6,0)</f>
        <v>MS</v>
      </c>
      <c r="E3800" t="str">
        <f>IF(LEN(SUBSTITUTE(gait_events!C3003,"_run-",""))&lt;&gt;LEN(gait_events!C3003),LEFT(RIGHT(gait_events!C3003,LEN(gait_events!C3003)-19),FIND("_run-",RIGHT(gait_events!C3003,LEN(gait_events!C3003)-19),1)-1),RIGHT(gait_events!C3003,LEN(gait_events!C3003)-19))</f>
        <v>Slow</v>
      </c>
      <c r="F3800" t="str">
        <f>IF(LEN(SUBSTITUTE(gait_events!C3003,"_run-",""))&lt;&gt;LEN(gait_events!C3003),RIGHT(gait_events!C3003,LEN(gait_events!C3003)-FIND("_run-",gait_events!C3003,1)-4),"")</f>
        <v/>
      </c>
      <c r="G3800" t="str">
        <f>gait_events!D3003</f>
        <v>left_ankle</v>
      </c>
      <c r="H3800" t="str">
        <f>gait_events!E3003</f>
        <v>FC</v>
      </c>
      <c r="I3800">
        <f>IF(gait_events!F3003&lt;&gt;"",gait_events!F3003,NA())</f>
        <v>3010</v>
      </c>
      <c r="J3800">
        <f>IF(gait_events!G3003&lt;&gt;"",gait_events!G3003,NA())</f>
        <v>3012</v>
      </c>
      <c r="K3800">
        <f t="shared" si="472"/>
        <v>-2</v>
      </c>
      <c r="L3800">
        <f t="shared" si="473"/>
        <v>-10</v>
      </c>
      <c r="M3800">
        <f t="shared" si="474"/>
        <v>1</v>
      </c>
      <c r="N3800">
        <f t="shared" si="475"/>
        <v>1</v>
      </c>
      <c r="O3800">
        <f t="shared" si="476"/>
        <v>1</v>
      </c>
      <c r="P3800">
        <f t="shared" si="477"/>
        <v>0</v>
      </c>
      <c r="Q3800">
        <f t="shared" si="478"/>
        <v>0</v>
      </c>
      <c r="R3800">
        <f t="shared" si="479"/>
        <v>1</v>
      </c>
    </row>
    <row r="3801" spans="1:18" x14ac:dyDescent="0.25">
      <c r="A3801" t="str">
        <f>gait_events!B3004</f>
        <v>pp078</v>
      </c>
      <c r="B3801" t="str">
        <f>VLOOKUP(A3801,participants!A:B,2,0)</f>
        <v>M</v>
      </c>
      <c r="C3801">
        <f>VLOOKUP(A3801,participants!A:C,3,0)</f>
        <v>26</v>
      </c>
      <c r="D3801" t="str">
        <f>VLOOKUP(A3801,participants!A:F,6,0)</f>
        <v>MS</v>
      </c>
      <c r="E3801" t="str">
        <f>IF(LEN(SUBSTITUTE(gait_events!C3004,"_run-",""))&lt;&gt;LEN(gait_events!C3004),LEFT(RIGHT(gait_events!C3004,LEN(gait_events!C3004)-19),FIND("_run-",RIGHT(gait_events!C3004,LEN(gait_events!C3004)-19),1)-1),RIGHT(gait_events!C3004,LEN(gait_events!C3004)-19))</f>
        <v>Slow</v>
      </c>
      <c r="F3801" t="str">
        <f>IF(LEN(SUBSTITUTE(gait_events!C3004,"_run-",""))&lt;&gt;LEN(gait_events!C3004),RIGHT(gait_events!C3004,LEN(gait_events!C3004)-FIND("_run-",gait_events!C3004,1)-4),"")</f>
        <v/>
      </c>
      <c r="G3801" t="str">
        <f>gait_events!D3004</f>
        <v>left_ankle</v>
      </c>
      <c r="H3801" t="str">
        <f>gait_events!E3004</f>
        <v>FC</v>
      </c>
      <c r="I3801">
        <f>IF(gait_events!F3004&lt;&gt;"",gait_events!F3004,NA())</f>
        <v>3472</v>
      </c>
      <c r="J3801">
        <f>IF(gait_events!G3004&lt;&gt;"",gait_events!G3004,NA())</f>
        <v>3471</v>
      </c>
      <c r="K3801">
        <f t="shared" si="472"/>
        <v>1</v>
      </c>
      <c r="L3801">
        <f t="shared" si="473"/>
        <v>5</v>
      </c>
      <c r="M3801">
        <f t="shared" si="474"/>
        <v>1</v>
      </c>
      <c r="N3801">
        <f t="shared" si="475"/>
        <v>1</v>
      </c>
      <c r="O3801">
        <f t="shared" si="476"/>
        <v>1</v>
      </c>
      <c r="P3801">
        <f t="shared" si="477"/>
        <v>0</v>
      </c>
      <c r="Q3801">
        <f t="shared" si="478"/>
        <v>0</v>
      </c>
      <c r="R3801">
        <f t="shared" si="479"/>
        <v>1</v>
      </c>
    </row>
    <row r="3802" spans="1:18" x14ac:dyDescent="0.25">
      <c r="A3802" t="str">
        <f>gait_events!B3005</f>
        <v>pp078</v>
      </c>
      <c r="B3802" t="str">
        <f>VLOOKUP(A3802,participants!A:B,2,0)</f>
        <v>M</v>
      </c>
      <c r="C3802">
        <f>VLOOKUP(A3802,participants!A:C,3,0)</f>
        <v>26</v>
      </c>
      <c r="D3802" t="str">
        <f>VLOOKUP(A3802,participants!A:F,6,0)</f>
        <v>MS</v>
      </c>
      <c r="E3802" t="str">
        <f>IF(LEN(SUBSTITUTE(gait_events!C3005,"_run-",""))&lt;&gt;LEN(gait_events!C3005),LEFT(RIGHT(gait_events!C3005,LEN(gait_events!C3005)-19),FIND("_run-",RIGHT(gait_events!C3005,LEN(gait_events!C3005)-19),1)-1),RIGHT(gait_events!C3005,LEN(gait_events!C3005)-19))</f>
        <v>Slow</v>
      </c>
      <c r="F3802" t="str">
        <f>IF(LEN(SUBSTITUTE(gait_events!C3005,"_run-",""))&lt;&gt;LEN(gait_events!C3005),RIGHT(gait_events!C3005,LEN(gait_events!C3005)-FIND("_run-",gait_events!C3005,1)-4),"")</f>
        <v/>
      </c>
      <c r="G3802" t="str">
        <f>gait_events!D3005</f>
        <v>right_ankle</v>
      </c>
      <c r="H3802" t="str">
        <f>gait_events!E3005</f>
        <v>IC</v>
      </c>
      <c r="I3802">
        <f>IF(gait_events!F3005&lt;&gt;"",gait_events!F3005,NA())</f>
        <v>74</v>
      </c>
      <c r="J3802">
        <f>IF(gait_events!G3005&lt;&gt;"",gait_events!G3005,NA())</f>
        <v>71</v>
      </c>
      <c r="K3802">
        <f t="shared" si="472"/>
        <v>3</v>
      </c>
      <c r="L3802">
        <f t="shared" si="473"/>
        <v>15</v>
      </c>
      <c r="M3802">
        <f t="shared" si="474"/>
        <v>1</v>
      </c>
      <c r="N3802">
        <f t="shared" si="475"/>
        <v>1</v>
      </c>
      <c r="O3802">
        <f t="shared" si="476"/>
        <v>1</v>
      </c>
      <c r="P3802">
        <f t="shared" si="477"/>
        <v>0</v>
      </c>
      <c r="Q3802">
        <f t="shared" si="478"/>
        <v>0</v>
      </c>
      <c r="R3802">
        <f t="shared" si="479"/>
        <v>1</v>
      </c>
    </row>
    <row r="3803" spans="1:18" x14ac:dyDescent="0.25">
      <c r="A3803" t="str">
        <f>gait_events!B3006</f>
        <v>pp078</v>
      </c>
      <c r="B3803" t="str">
        <f>VLOOKUP(A3803,participants!A:B,2,0)</f>
        <v>M</v>
      </c>
      <c r="C3803">
        <f>VLOOKUP(A3803,participants!A:C,3,0)</f>
        <v>26</v>
      </c>
      <c r="D3803" t="str">
        <f>VLOOKUP(A3803,participants!A:F,6,0)</f>
        <v>MS</v>
      </c>
      <c r="E3803" t="str">
        <f>IF(LEN(SUBSTITUTE(gait_events!C3006,"_run-",""))&lt;&gt;LEN(gait_events!C3006),LEFT(RIGHT(gait_events!C3006,LEN(gait_events!C3006)-19),FIND("_run-",RIGHT(gait_events!C3006,LEN(gait_events!C3006)-19),1)-1),RIGHT(gait_events!C3006,LEN(gait_events!C3006)-19))</f>
        <v>Slow</v>
      </c>
      <c r="F3803" t="str">
        <f>IF(LEN(SUBSTITUTE(gait_events!C3006,"_run-",""))&lt;&gt;LEN(gait_events!C3006),RIGHT(gait_events!C3006,LEN(gait_events!C3006)-FIND("_run-",gait_events!C3006,1)-4),"")</f>
        <v/>
      </c>
      <c r="G3803" t="str">
        <f>gait_events!D3006</f>
        <v>right_ankle</v>
      </c>
      <c r="H3803" t="str">
        <f>gait_events!E3006</f>
        <v>IC</v>
      </c>
      <c r="I3803">
        <f>IF(gait_events!F3006&lt;&gt;"",gait_events!F3006,NA())</f>
        <v>532</v>
      </c>
      <c r="J3803">
        <f>IF(gait_events!G3006&lt;&gt;"",gait_events!G3006,NA())</f>
        <v>529</v>
      </c>
      <c r="K3803">
        <f t="shared" si="472"/>
        <v>3</v>
      </c>
      <c r="L3803">
        <f t="shared" si="473"/>
        <v>15</v>
      </c>
      <c r="M3803">
        <f t="shared" si="474"/>
        <v>1</v>
      </c>
      <c r="N3803">
        <f t="shared" si="475"/>
        <v>1</v>
      </c>
      <c r="O3803">
        <f t="shared" si="476"/>
        <v>1</v>
      </c>
      <c r="P3803">
        <f t="shared" si="477"/>
        <v>0</v>
      </c>
      <c r="Q3803">
        <f t="shared" si="478"/>
        <v>0</v>
      </c>
      <c r="R3803">
        <f t="shared" si="479"/>
        <v>1</v>
      </c>
    </row>
    <row r="3804" spans="1:18" x14ac:dyDescent="0.25">
      <c r="A3804" t="str">
        <f>gait_events!B3007</f>
        <v>pp078</v>
      </c>
      <c r="B3804" t="str">
        <f>VLOOKUP(A3804,participants!A:B,2,0)</f>
        <v>M</v>
      </c>
      <c r="C3804">
        <f>VLOOKUP(A3804,participants!A:C,3,0)</f>
        <v>26</v>
      </c>
      <c r="D3804" t="str">
        <f>VLOOKUP(A3804,participants!A:F,6,0)</f>
        <v>MS</v>
      </c>
      <c r="E3804" t="str">
        <f>IF(LEN(SUBSTITUTE(gait_events!C3007,"_run-",""))&lt;&gt;LEN(gait_events!C3007),LEFT(RIGHT(gait_events!C3007,LEN(gait_events!C3007)-19),FIND("_run-",RIGHT(gait_events!C3007,LEN(gait_events!C3007)-19),1)-1),RIGHT(gait_events!C3007,LEN(gait_events!C3007)-19))</f>
        <v>Slow</v>
      </c>
      <c r="F3804" t="str">
        <f>IF(LEN(SUBSTITUTE(gait_events!C3007,"_run-",""))&lt;&gt;LEN(gait_events!C3007),RIGHT(gait_events!C3007,LEN(gait_events!C3007)-FIND("_run-",gait_events!C3007,1)-4),"")</f>
        <v/>
      </c>
      <c r="G3804" t="str">
        <f>gait_events!D3007</f>
        <v>right_ankle</v>
      </c>
      <c r="H3804" t="str">
        <f>gait_events!E3007</f>
        <v>IC</v>
      </c>
      <c r="I3804">
        <f>IF(gait_events!F3007&lt;&gt;"",gait_events!F3007,NA())</f>
        <v>982</v>
      </c>
      <c r="J3804">
        <f>IF(gait_events!G3007&lt;&gt;"",gait_events!G3007,NA())</f>
        <v>976</v>
      </c>
      <c r="K3804">
        <f t="shared" si="472"/>
        <v>6</v>
      </c>
      <c r="L3804">
        <f t="shared" si="473"/>
        <v>30</v>
      </c>
      <c r="M3804">
        <f t="shared" si="474"/>
        <v>1</v>
      </c>
      <c r="N3804">
        <f t="shared" si="475"/>
        <v>1</v>
      </c>
      <c r="O3804">
        <f t="shared" si="476"/>
        <v>1</v>
      </c>
      <c r="P3804">
        <f t="shared" si="477"/>
        <v>0</v>
      </c>
      <c r="Q3804">
        <f t="shared" si="478"/>
        <v>0</v>
      </c>
      <c r="R3804">
        <f t="shared" si="479"/>
        <v>1</v>
      </c>
    </row>
    <row r="3805" spans="1:18" x14ac:dyDescent="0.25">
      <c r="A3805" t="str">
        <f>gait_events!B3008</f>
        <v>pp078</v>
      </c>
      <c r="B3805" t="str">
        <f>VLOOKUP(A3805,participants!A:B,2,0)</f>
        <v>M</v>
      </c>
      <c r="C3805">
        <f>VLOOKUP(A3805,participants!A:C,3,0)</f>
        <v>26</v>
      </c>
      <c r="D3805" t="str">
        <f>VLOOKUP(A3805,participants!A:F,6,0)</f>
        <v>MS</v>
      </c>
      <c r="E3805" t="str">
        <f>IF(LEN(SUBSTITUTE(gait_events!C3008,"_run-",""))&lt;&gt;LEN(gait_events!C3008),LEFT(RIGHT(gait_events!C3008,LEN(gait_events!C3008)-19),FIND("_run-",RIGHT(gait_events!C3008,LEN(gait_events!C3008)-19),1)-1),RIGHT(gait_events!C3008,LEN(gait_events!C3008)-19))</f>
        <v>Slow</v>
      </c>
      <c r="F3805" t="str">
        <f>IF(LEN(SUBSTITUTE(gait_events!C3008,"_run-",""))&lt;&gt;LEN(gait_events!C3008),RIGHT(gait_events!C3008,LEN(gait_events!C3008)-FIND("_run-",gait_events!C3008,1)-4),"")</f>
        <v/>
      </c>
      <c r="G3805" t="str">
        <f>gait_events!D3008</f>
        <v>right_ankle</v>
      </c>
      <c r="H3805" t="str">
        <f>gait_events!E3008</f>
        <v>IC</v>
      </c>
      <c r="I3805">
        <f>IF(gait_events!F3008&lt;&gt;"",gait_events!F3008,NA())</f>
        <v>1455</v>
      </c>
      <c r="J3805">
        <f>IF(gait_events!G3008&lt;&gt;"",gait_events!G3008,NA())</f>
        <v>1450</v>
      </c>
      <c r="K3805">
        <f t="shared" si="472"/>
        <v>5</v>
      </c>
      <c r="L3805">
        <f t="shared" si="473"/>
        <v>25</v>
      </c>
      <c r="M3805">
        <f t="shared" si="474"/>
        <v>1</v>
      </c>
      <c r="N3805">
        <f t="shared" si="475"/>
        <v>1</v>
      </c>
      <c r="O3805">
        <f t="shared" si="476"/>
        <v>1</v>
      </c>
      <c r="P3805">
        <f t="shared" si="477"/>
        <v>0</v>
      </c>
      <c r="Q3805">
        <f t="shared" si="478"/>
        <v>0</v>
      </c>
      <c r="R3805">
        <f t="shared" si="479"/>
        <v>1</v>
      </c>
    </row>
    <row r="3806" spans="1:18" x14ac:dyDescent="0.25">
      <c r="A3806" t="str">
        <f>gait_events!B3009</f>
        <v>pp078</v>
      </c>
      <c r="B3806" t="str">
        <f>VLOOKUP(A3806,participants!A:B,2,0)</f>
        <v>M</v>
      </c>
      <c r="C3806">
        <f>VLOOKUP(A3806,participants!A:C,3,0)</f>
        <v>26</v>
      </c>
      <c r="D3806" t="str">
        <f>VLOOKUP(A3806,participants!A:F,6,0)</f>
        <v>MS</v>
      </c>
      <c r="E3806" t="str">
        <f>IF(LEN(SUBSTITUTE(gait_events!C3009,"_run-",""))&lt;&gt;LEN(gait_events!C3009),LEFT(RIGHT(gait_events!C3009,LEN(gait_events!C3009)-19),FIND("_run-",RIGHT(gait_events!C3009,LEN(gait_events!C3009)-19),1)-1),RIGHT(gait_events!C3009,LEN(gait_events!C3009)-19))</f>
        <v>Slow</v>
      </c>
      <c r="F3806" t="str">
        <f>IF(LEN(SUBSTITUTE(gait_events!C3009,"_run-",""))&lt;&gt;LEN(gait_events!C3009),RIGHT(gait_events!C3009,LEN(gait_events!C3009)-FIND("_run-",gait_events!C3009,1)-4),"")</f>
        <v/>
      </c>
      <c r="G3806" t="str">
        <f>gait_events!D3009</f>
        <v>right_ankle</v>
      </c>
      <c r="H3806" t="str">
        <f>gait_events!E3009</f>
        <v>IC</v>
      </c>
      <c r="I3806">
        <f>IF(gait_events!F3009&lt;&gt;"",gait_events!F3009,NA())</f>
        <v>1932</v>
      </c>
      <c r="J3806">
        <f>IF(gait_events!G3009&lt;&gt;"",gait_events!G3009,NA())</f>
        <v>1927</v>
      </c>
      <c r="K3806">
        <f t="shared" si="472"/>
        <v>5</v>
      </c>
      <c r="L3806">
        <f t="shared" si="473"/>
        <v>25</v>
      </c>
      <c r="M3806">
        <f t="shared" si="474"/>
        <v>1</v>
      </c>
      <c r="N3806">
        <f t="shared" si="475"/>
        <v>1</v>
      </c>
      <c r="O3806">
        <f t="shared" si="476"/>
        <v>1</v>
      </c>
      <c r="P3806">
        <f t="shared" si="477"/>
        <v>0</v>
      </c>
      <c r="Q3806">
        <f t="shared" si="478"/>
        <v>0</v>
      </c>
      <c r="R3806">
        <f t="shared" si="479"/>
        <v>1</v>
      </c>
    </row>
    <row r="3807" spans="1:18" x14ac:dyDescent="0.25">
      <c r="A3807" t="str">
        <f>gait_events!B3010</f>
        <v>pp078</v>
      </c>
      <c r="B3807" t="str">
        <f>VLOOKUP(A3807,participants!A:B,2,0)</f>
        <v>M</v>
      </c>
      <c r="C3807">
        <f>VLOOKUP(A3807,participants!A:C,3,0)</f>
        <v>26</v>
      </c>
      <c r="D3807" t="str">
        <f>VLOOKUP(A3807,participants!A:F,6,0)</f>
        <v>MS</v>
      </c>
      <c r="E3807" t="str">
        <f>IF(LEN(SUBSTITUTE(gait_events!C3010,"_run-",""))&lt;&gt;LEN(gait_events!C3010),LEFT(RIGHT(gait_events!C3010,LEN(gait_events!C3010)-19),FIND("_run-",RIGHT(gait_events!C3010,LEN(gait_events!C3010)-19),1)-1),RIGHT(gait_events!C3010,LEN(gait_events!C3010)-19))</f>
        <v>Slow</v>
      </c>
      <c r="F3807" t="str">
        <f>IF(LEN(SUBSTITUTE(gait_events!C3010,"_run-",""))&lt;&gt;LEN(gait_events!C3010),RIGHT(gait_events!C3010,LEN(gait_events!C3010)-FIND("_run-",gait_events!C3010,1)-4),"")</f>
        <v/>
      </c>
      <c r="G3807" t="str">
        <f>gait_events!D3010</f>
        <v>right_ankle</v>
      </c>
      <c r="H3807" t="str">
        <f>gait_events!E3010</f>
        <v>IC</v>
      </c>
      <c r="I3807">
        <f>IF(gait_events!F3010&lt;&gt;"",gait_events!F3010,NA())</f>
        <v>2409</v>
      </c>
      <c r="J3807">
        <f>IF(gait_events!G3010&lt;&gt;"",gait_events!G3010,NA())</f>
        <v>2403</v>
      </c>
      <c r="K3807">
        <f t="shared" si="472"/>
        <v>6</v>
      </c>
      <c r="L3807">
        <f t="shared" si="473"/>
        <v>30</v>
      </c>
      <c r="M3807">
        <f t="shared" si="474"/>
        <v>1</v>
      </c>
      <c r="N3807">
        <f t="shared" si="475"/>
        <v>1</v>
      </c>
      <c r="O3807">
        <f t="shared" si="476"/>
        <v>1</v>
      </c>
      <c r="P3807">
        <f t="shared" si="477"/>
        <v>0</v>
      </c>
      <c r="Q3807">
        <f t="shared" si="478"/>
        <v>0</v>
      </c>
      <c r="R3807">
        <f t="shared" si="479"/>
        <v>1</v>
      </c>
    </row>
    <row r="3808" spans="1:18" x14ac:dyDescent="0.25">
      <c r="A3808" t="str">
        <f>gait_events!B3011</f>
        <v>pp078</v>
      </c>
      <c r="B3808" t="str">
        <f>VLOOKUP(A3808,participants!A:B,2,0)</f>
        <v>M</v>
      </c>
      <c r="C3808">
        <f>VLOOKUP(A3808,participants!A:C,3,0)</f>
        <v>26</v>
      </c>
      <c r="D3808" t="str">
        <f>VLOOKUP(A3808,participants!A:F,6,0)</f>
        <v>MS</v>
      </c>
      <c r="E3808" t="str">
        <f>IF(LEN(SUBSTITUTE(gait_events!C3011,"_run-",""))&lt;&gt;LEN(gait_events!C3011),LEFT(RIGHT(gait_events!C3011,LEN(gait_events!C3011)-19),FIND("_run-",RIGHT(gait_events!C3011,LEN(gait_events!C3011)-19),1)-1),RIGHT(gait_events!C3011,LEN(gait_events!C3011)-19))</f>
        <v>Slow</v>
      </c>
      <c r="F3808" t="str">
        <f>IF(LEN(SUBSTITUTE(gait_events!C3011,"_run-",""))&lt;&gt;LEN(gait_events!C3011),RIGHT(gait_events!C3011,LEN(gait_events!C3011)-FIND("_run-",gait_events!C3011,1)-4),"")</f>
        <v/>
      </c>
      <c r="G3808" t="str">
        <f>gait_events!D3011</f>
        <v>right_ankle</v>
      </c>
      <c r="H3808" t="str">
        <f>gait_events!E3011</f>
        <v>IC</v>
      </c>
      <c r="I3808">
        <f>IF(gait_events!F3011&lt;&gt;"",gait_events!F3011,NA())</f>
        <v>2883</v>
      </c>
      <c r="J3808">
        <f>IF(gait_events!G3011&lt;&gt;"",gait_events!G3011,NA())</f>
        <v>2883</v>
      </c>
      <c r="K3808">
        <f t="shared" si="472"/>
        <v>0</v>
      </c>
      <c r="L3808">
        <f t="shared" si="473"/>
        <v>0</v>
      </c>
      <c r="M3808">
        <f t="shared" si="474"/>
        <v>1</v>
      </c>
      <c r="N3808">
        <f t="shared" si="475"/>
        <v>1</v>
      </c>
      <c r="O3808">
        <f t="shared" si="476"/>
        <v>1</v>
      </c>
      <c r="P3808">
        <f t="shared" si="477"/>
        <v>0</v>
      </c>
      <c r="Q3808">
        <f t="shared" si="478"/>
        <v>0</v>
      </c>
      <c r="R3808">
        <f t="shared" si="479"/>
        <v>1</v>
      </c>
    </row>
    <row r="3809" spans="1:18" x14ac:dyDescent="0.25">
      <c r="A3809" t="str">
        <f>gait_events!B3012</f>
        <v>pp078</v>
      </c>
      <c r="B3809" t="str">
        <f>VLOOKUP(A3809,participants!A:B,2,0)</f>
        <v>M</v>
      </c>
      <c r="C3809">
        <f>VLOOKUP(A3809,participants!A:C,3,0)</f>
        <v>26</v>
      </c>
      <c r="D3809" t="str">
        <f>VLOOKUP(A3809,participants!A:F,6,0)</f>
        <v>MS</v>
      </c>
      <c r="E3809" t="str">
        <f>IF(LEN(SUBSTITUTE(gait_events!C3012,"_run-",""))&lt;&gt;LEN(gait_events!C3012),LEFT(RIGHT(gait_events!C3012,LEN(gait_events!C3012)-19),FIND("_run-",RIGHT(gait_events!C3012,LEN(gait_events!C3012)-19),1)-1),RIGHT(gait_events!C3012,LEN(gait_events!C3012)-19))</f>
        <v>Slow</v>
      </c>
      <c r="F3809" t="str">
        <f>IF(LEN(SUBSTITUTE(gait_events!C3012,"_run-",""))&lt;&gt;LEN(gait_events!C3012),RIGHT(gait_events!C3012,LEN(gait_events!C3012)-FIND("_run-",gait_events!C3012,1)-4),"")</f>
        <v/>
      </c>
      <c r="G3809" t="str">
        <f>gait_events!D3012</f>
        <v>right_ankle</v>
      </c>
      <c r="H3809" t="str">
        <f>gait_events!E3012</f>
        <v>IC</v>
      </c>
      <c r="I3809">
        <f>IF(gait_events!F3012&lt;&gt;"",gait_events!F3012,NA())</f>
        <v>3350</v>
      </c>
      <c r="J3809" t="e">
        <f>IF(gait_events!G3012&lt;&gt;"",gait_events!G3012,NA())</f>
        <v>#N/A</v>
      </c>
      <c r="K3809" t="e">
        <f t="shared" si="472"/>
        <v>#N/A</v>
      </c>
      <c r="L3809" t="e">
        <f t="shared" si="473"/>
        <v>#N/A</v>
      </c>
      <c r="M3809">
        <f t="shared" si="474"/>
        <v>1</v>
      </c>
      <c r="N3809">
        <f t="shared" si="475"/>
        <v>0</v>
      </c>
      <c r="O3809">
        <f t="shared" si="476"/>
        <v>0</v>
      </c>
      <c r="P3809">
        <f t="shared" si="477"/>
        <v>1</v>
      </c>
      <c r="Q3809">
        <f t="shared" si="478"/>
        <v>0</v>
      </c>
      <c r="R3809">
        <f t="shared" si="479"/>
        <v>1</v>
      </c>
    </row>
    <row r="3810" spans="1:18" x14ac:dyDescent="0.25">
      <c r="A3810" t="str">
        <f>gait_events!B3013</f>
        <v>pp078</v>
      </c>
      <c r="B3810" t="str">
        <f>VLOOKUP(A3810,participants!A:B,2,0)</f>
        <v>M</v>
      </c>
      <c r="C3810">
        <f>VLOOKUP(A3810,participants!A:C,3,0)</f>
        <v>26</v>
      </c>
      <c r="D3810" t="str">
        <f>VLOOKUP(A3810,participants!A:F,6,0)</f>
        <v>MS</v>
      </c>
      <c r="E3810" t="str">
        <f>IF(LEN(SUBSTITUTE(gait_events!C3013,"_run-",""))&lt;&gt;LEN(gait_events!C3013),LEFT(RIGHT(gait_events!C3013,LEN(gait_events!C3013)-19),FIND("_run-",RIGHT(gait_events!C3013,LEN(gait_events!C3013)-19),1)-1),RIGHT(gait_events!C3013,LEN(gait_events!C3013)-19))</f>
        <v>Slow</v>
      </c>
      <c r="F3810" t="str">
        <f>IF(LEN(SUBSTITUTE(gait_events!C3013,"_run-",""))&lt;&gt;LEN(gait_events!C3013),RIGHT(gait_events!C3013,LEN(gait_events!C3013)-FIND("_run-",gait_events!C3013,1)-4),"")</f>
        <v/>
      </c>
      <c r="G3810" t="str">
        <f>gait_events!D3013</f>
        <v>right_ankle</v>
      </c>
      <c r="H3810" t="str">
        <f>gait_events!E3013</f>
        <v>IC</v>
      </c>
      <c r="I3810">
        <f>IF(gait_events!F3013&lt;&gt;"",gait_events!F3013,NA())</f>
        <v>3840</v>
      </c>
      <c r="J3810">
        <f>IF(gait_events!G3013&lt;&gt;"",gait_events!G3013,NA())</f>
        <v>3835</v>
      </c>
      <c r="K3810">
        <f t="shared" si="472"/>
        <v>5</v>
      </c>
      <c r="L3810">
        <f t="shared" si="473"/>
        <v>25</v>
      </c>
      <c r="M3810">
        <f t="shared" si="474"/>
        <v>1</v>
      </c>
      <c r="N3810">
        <f t="shared" si="475"/>
        <v>1</v>
      </c>
      <c r="O3810">
        <f t="shared" si="476"/>
        <v>1</v>
      </c>
      <c r="P3810">
        <f t="shared" si="477"/>
        <v>0</v>
      </c>
      <c r="Q3810">
        <f t="shared" si="478"/>
        <v>0</v>
      </c>
      <c r="R3810">
        <f t="shared" si="479"/>
        <v>1</v>
      </c>
    </row>
    <row r="3811" spans="1:18" x14ac:dyDescent="0.25">
      <c r="A3811" t="str">
        <f>gait_events!B3014</f>
        <v>pp078</v>
      </c>
      <c r="B3811" t="str">
        <f>VLOOKUP(A3811,participants!A:B,2,0)</f>
        <v>M</v>
      </c>
      <c r="C3811">
        <f>VLOOKUP(A3811,participants!A:C,3,0)</f>
        <v>26</v>
      </c>
      <c r="D3811" t="str">
        <f>VLOOKUP(A3811,participants!A:F,6,0)</f>
        <v>MS</v>
      </c>
      <c r="E3811" t="str">
        <f>IF(LEN(SUBSTITUTE(gait_events!C3014,"_run-",""))&lt;&gt;LEN(gait_events!C3014),LEFT(RIGHT(gait_events!C3014,LEN(gait_events!C3014)-19),FIND("_run-",RIGHT(gait_events!C3014,LEN(gait_events!C3014)-19),1)-1),RIGHT(gait_events!C3014,LEN(gait_events!C3014)-19))</f>
        <v>Slow</v>
      </c>
      <c r="F3811" t="str">
        <f>IF(LEN(SUBSTITUTE(gait_events!C3014,"_run-",""))&lt;&gt;LEN(gait_events!C3014),RIGHT(gait_events!C3014,LEN(gait_events!C3014)-FIND("_run-",gait_events!C3014,1)-4),"")</f>
        <v/>
      </c>
      <c r="G3811" t="str">
        <f>gait_events!D3014</f>
        <v>right_ankle</v>
      </c>
      <c r="H3811" t="str">
        <f>gait_events!E3014</f>
        <v>FC</v>
      </c>
      <c r="I3811">
        <f>IF(gait_events!F3014&lt;&gt;"",gait_events!F3014,NA())</f>
        <v>409</v>
      </c>
      <c r="J3811">
        <f>IF(gait_events!G3014&lt;&gt;"",gait_events!G3014,NA())</f>
        <v>410</v>
      </c>
      <c r="K3811">
        <f t="shared" si="472"/>
        <v>-1</v>
      </c>
      <c r="L3811">
        <f t="shared" si="473"/>
        <v>-5</v>
      </c>
      <c r="M3811">
        <f t="shared" si="474"/>
        <v>1</v>
      </c>
      <c r="N3811">
        <f t="shared" si="475"/>
        <v>1</v>
      </c>
      <c r="O3811">
        <f t="shared" si="476"/>
        <v>1</v>
      </c>
      <c r="P3811">
        <f t="shared" si="477"/>
        <v>0</v>
      </c>
      <c r="Q3811">
        <f t="shared" si="478"/>
        <v>0</v>
      </c>
      <c r="R3811">
        <f t="shared" si="479"/>
        <v>1</v>
      </c>
    </row>
    <row r="3812" spans="1:18" x14ac:dyDescent="0.25">
      <c r="A3812" t="str">
        <f>gait_events!B3015</f>
        <v>pp078</v>
      </c>
      <c r="B3812" t="str">
        <f>VLOOKUP(A3812,participants!A:B,2,0)</f>
        <v>M</v>
      </c>
      <c r="C3812">
        <f>VLOOKUP(A3812,participants!A:C,3,0)</f>
        <v>26</v>
      </c>
      <c r="D3812" t="str">
        <f>VLOOKUP(A3812,participants!A:F,6,0)</f>
        <v>MS</v>
      </c>
      <c r="E3812" t="str">
        <f>IF(LEN(SUBSTITUTE(gait_events!C3015,"_run-",""))&lt;&gt;LEN(gait_events!C3015),LEFT(RIGHT(gait_events!C3015,LEN(gait_events!C3015)-19),FIND("_run-",RIGHT(gait_events!C3015,LEN(gait_events!C3015)-19),1)-1),RIGHT(gait_events!C3015,LEN(gait_events!C3015)-19))</f>
        <v>Slow</v>
      </c>
      <c r="F3812" t="str">
        <f>IF(LEN(SUBSTITUTE(gait_events!C3015,"_run-",""))&lt;&gt;LEN(gait_events!C3015),RIGHT(gait_events!C3015,LEN(gait_events!C3015)-FIND("_run-",gait_events!C3015,1)-4),"")</f>
        <v/>
      </c>
      <c r="G3812" t="str">
        <f>gait_events!D3015</f>
        <v>right_ankle</v>
      </c>
      <c r="H3812" t="str">
        <f>gait_events!E3015</f>
        <v>FC</v>
      </c>
      <c r="I3812">
        <f>IF(gait_events!F3015&lt;&gt;"",gait_events!F3015,NA())</f>
        <v>846</v>
      </c>
      <c r="J3812">
        <f>IF(gait_events!G3015&lt;&gt;"",gait_events!G3015,NA())</f>
        <v>850</v>
      </c>
      <c r="K3812">
        <f t="shared" si="472"/>
        <v>-4</v>
      </c>
      <c r="L3812">
        <f t="shared" si="473"/>
        <v>-20</v>
      </c>
      <c r="M3812">
        <f t="shared" si="474"/>
        <v>1</v>
      </c>
      <c r="N3812">
        <f t="shared" si="475"/>
        <v>1</v>
      </c>
      <c r="O3812">
        <f t="shared" si="476"/>
        <v>1</v>
      </c>
      <c r="P3812">
        <f t="shared" si="477"/>
        <v>0</v>
      </c>
      <c r="Q3812">
        <f t="shared" si="478"/>
        <v>0</v>
      </c>
      <c r="R3812">
        <f t="shared" si="479"/>
        <v>1</v>
      </c>
    </row>
    <row r="3813" spans="1:18" x14ac:dyDescent="0.25">
      <c r="A3813" t="str">
        <f>gait_events!B3016</f>
        <v>pp078</v>
      </c>
      <c r="B3813" t="str">
        <f>VLOOKUP(A3813,participants!A:B,2,0)</f>
        <v>M</v>
      </c>
      <c r="C3813">
        <f>VLOOKUP(A3813,participants!A:C,3,0)</f>
        <v>26</v>
      </c>
      <c r="D3813" t="str">
        <f>VLOOKUP(A3813,participants!A:F,6,0)</f>
        <v>MS</v>
      </c>
      <c r="E3813" t="str">
        <f>IF(LEN(SUBSTITUTE(gait_events!C3016,"_run-",""))&lt;&gt;LEN(gait_events!C3016),LEFT(RIGHT(gait_events!C3016,LEN(gait_events!C3016)-19),FIND("_run-",RIGHT(gait_events!C3016,LEN(gait_events!C3016)-19),1)-1),RIGHT(gait_events!C3016,LEN(gait_events!C3016)-19))</f>
        <v>Slow</v>
      </c>
      <c r="F3813" t="str">
        <f>IF(LEN(SUBSTITUTE(gait_events!C3016,"_run-",""))&lt;&gt;LEN(gait_events!C3016),RIGHT(gait_events!C3016,LEN(gait_events!C3016)-FIND("_run-",gait_events!C3016,1)-4),"")</f>
        <v/>
      </c>
      <c r="G3813" t="str">
        <f>gait_events!D3016</f>
        <v>right_ankle</v>
      </c>
      <c r="H3813" t="str">
        <f>gait_events!E3016</f>
        <v>FC</v>
      </c>
      <c r="I3813">
        <f>IF(gait_events!F3016&lt;&gt;"",gait_events!F3016,NA())</f>
        <v>1330</v>
      </c>
      <c r="J3813">
        <f>IF(gait_events!G3016&lt;&gt;"",gait_events!G3016,NA())</f>
        <v>1333</v>
      </c>
      <c r="K3813">
        <f t="shared" si="472"/>
        <v>-3</v>
      </c>
      <c r="L3813">
        <f t="shared" si="473"/>
        <v>-15</v>
      </c>
      <c r="M3813">
        <f t="shared" si="474"/>
        <v>1</v>
      </c>
      <c r="N3813">
        <f t="shared" si="475"/>
        <v>1</v>
      </c>
      <c r="O3813">
        <f t="shared" si="476"/>
        <v>1</v>
      </c>
      <c r="P3813">
        <f t="shared" si="477"/>
        <v>0</v>
      </c>
      <c r="Q3813">
        <f t="shared" si="478"/>
        <v>0</v>
      </c>
      <c r="R3813">
        <f t="shared" si="479"/>
        <v>1</v>
      </c>
    </row>
    <row r="3814" spans="1:18" x14ac:dyDescent="0.25">
      <c r="A3814" t="str">
        <f>gait_events!B3017</f>
        <v>pp078</v>
      </c>
      <c r="B3814" t="str">
        <f>VLOOKUP(A3814,participants!A:B,2,0)</f>
        <v>M</v>
      </c>
      <c r="C3814">
        <f>VLOOKUP(A3814,participants!A:C,3,0)</f>
        <v>26</v>
      </c>
      <c r="D3814" t="str">
        <f>VLOOKUP(A3814,participants!A:F,6,0)</f>
        <v>MS</v>
      </c>
      <c r="E3814" t="str">
        <f>IF(LEN(SUBSTITUTE(gait_events!C3017,"_run-",""))&lt;&gt;LEN(gait_events!C3017),LEFT(RIGHT(gait_events!C3017,LEN(gait_events!C3017)-19),FIND("_run-",RIGHT(gait_events!C3017,LEN(gait_events!C3017)-19),1)-1),RIGHT(gait_events!C3017,LEN(gait_events!C3017)-19))</f>
        <v>Slow</v>
      </c>
      <c r="F3814" t="str">
        <f>IF(LEN(SUBSTITUTE(gait_events!C3017,"_run-",""))&lt;&gt;LEN(gait_events!C3017),RIGHT(gait_events!C3017,LEN(gait_events!C3017)-FIND("_run-",gait_events!C3017,1)-4),"")</f>
        <v/>
      </c>
      <c r="G3814" t="str">
        <f>gait_events!D3017</f>
        <v>right_ankle</v>
      </c>
      <c r="H3814" t="str">
        <f>gait_events!E3017</f>
        <v>FC</v>
      </c>
      <c r="I3814">
        <f>IF(gait_events!F3017&lt;&gt;"",gait_events!F3017,NA())</f>
        <v>1804</v>
      </c>
      <c r="J3814">
        <f>IF(gait_events!G3017&lt;&gt;"",gait_events!G3017,NA())</f>
        <v>1809</v>
      </c>
      <c r="K3814">
        <f t="shared" si="472"/>
        <v>-5</v>
      </c>
      <c r="L3814">
        <f t="shared" si="473"/>
        <v>-25</v>
      </c>
      <c r="M3814">
        <f t="shared" si="474"/>
        <v>1</v>
      </c>
      <c r="N3814">
        <f t="shared" si="475"/>
        <v>1</v>
      </c>
      <c r="O3814">
        <f t="shared" si="476"/>
        <v>1</v>
      </c>
      <c r="P3814">
        <f t="shared" si="477"/>
        <v>0</v>
      </c>
      <c r="Q3814">
        <f t="shared" si="478"/>
        <v>0</v>
      </c>
      <c r="R3814">
        <f t="shared" si="479"/>
        <v>1</v>
      </c>
    </row>
    <row r="3815" spans="1:18" x14ac:dyDescent="0.25">
      <c r="A3815" t="str">
        <f>gait_events!B3018</f>
        <v>pp078</v>
      </c>
      <c r="B3815" t="str">
        <f>VLOOKUP(A3815,participants!A:B,2,0)</f>
        <v>M</v>
      </c>
      <c r="C3815">
        <f>VLOOKUP(A3815,participants!A:C,3,0)</f>
        <v>26</v>
      </c>
      <c r="D3815" t="str">
        <f>VLOOKUP(A3815,participants!A:F,6,0)</f>
        <v>MS</v>
      </c>
      <c r="E3815" t="str">
        <f>IF(LEN(SUBSTITUTE(gait_events!C3018,"_run-",""))&lt;&gt;LEN(gait_events!C3018),LEFT(RIGHT(gait_events!C3018,LEN(gait_events!C3018)-19),FIND("_run-",RIGHT(gait_events!C3018,LEN(gait_events!C3018)-19),1)-1),RIGHT(gait_events!C3018,LEN(gait_events!C3018)-19))</f>
        <v>Slow</v>
      </c>
      <c r="F3815" t="str">
        <f>IF(LEN(SUBSTITUTE(gait_events!C3018,"_run-",""))&lt;&gt;LEN(gait_events!C3018),RIGHT(gait_events!C3018,LEN(gait_events!C3018)-FIND("_run-",gait_events!C3018,1)-4),"")</f>
        <v/>
      </c>
      <c r="G3815" t="str">
        <f>gait_events!D3018</f>
        <v>right_ankle</v>
      </c>
      <c r="H3815" t="str">
        <f>gait_events!E3018</f>
        <v>FC</v>
      </c>
      <c r="I3815">
        <f>IF(gait_events!F3018&lt;&gt;"",gait_events!F3018,NA())</f>
        <v>2286</v>
      </c>
      <c r="J3815">
        <f>IF(gait_events!G3018&lt;&gt;"",gait_events!G3018,NA())</f>
        <v>2292</v>
      </c>
      <c r="K3815">
        <f t="shared" si="472"/>
        <v>-6</v>
      </c>
      <c r="L3815">
        <f t="shared" si="473"/>
        <v>-30</v>
      </c>
      <c r="M3815">
        <f t="shared" si="474"/>
        <v>1</v>
      </c>
      <c r="N3815">
        <f t="shared" si="475"/>
        <v>1</v>
      </c>
      <c r="O3815">
        <f t="shared" si="476"/>
        <v>1</v>
      </c>
      <c r="P3815">
        <f t="shared" si="477"/>
        <v>0</v>
      </c>
      <c r="Q3815">
        <f t="shared" si="478"/>
        <v>0</v>
      </c>
      <c r="R3815">
        <f t="shared" si="479"/>
        <v>1</v>
      </c>
    </row>
    <row r="3816" spans="1:18" x14ac:dyDescent="0.25">
      <c r="A3816" t="str">
        <f>gait_events!B3019</f>
        <v>pp078</v>
      </c>
      <c r="B3816" t="str">
        <f>VLOOKUP(A3816,participants!A:B,2,0)</f>
        <v>M</v>
      </c>
      <c r="C3816">
        <f>VLOOKUP(A3816,participants!A:C,3,0)</f>
        <v>26</v>
      </c>
      <c r="D3816" t="str">
        <f>VLOOKUP(A3816,participants!A:F,6,0)</f>
        <v>MS</v>
      </c>
      <c r="E3816" t="str">
        <f>IF(LEN(SUBSTITUTE(gait_events!C3019,"_run-",""))&lt;&gt;LEN(gait_events!C3019),LEFT(RIGHT(gait_events!C3019,LEN(gait_events!C3019)-19),FIND("_run-",RIGHT(gait_events!C3019,LEN(gait_events!C3019)-19),1)-1),RIGHT(gait_events!C3019,LEN(gait_events!C3019)-19))</f>
        <v>Slow</v>
      </c>
      <c r="F3816" t="str">
        <f>IF(LEN(SUBSTITUTE(gait_events!C3019,"_run-",""))&lt;&gt;LEN(gait_events!C3019),RIGHT(gait_events!C3019,LEN(gait_events!C3019)-FIND("_run-",gait_events!C3019,1)-4),"")</f>
        <v/>
      </c>
      <c r="G3816" t="str">
        <f>gait_events!D3019</f>
        <v>right_ankle</v>
      </c>
      <c r="H3816" t="str">
        <f>gait_events!E3019</f>
        <v>FC</v>
      </c>
      <c r="I3816">
        <f>IF(gait_events!F3019&lt;&gt;"",gait_events!F3019,NA())</f>
        <v>2766</v>
      </c>
      <c r="J3816">
        <f>IF(gait_events!G3019&lt;&gt;"",gait_events!G3019,NA())</f>
        <v>2769</v>
      </c>
      <c r="K3816">
        <f t="shared" si="472"/>
        <v>-3</v>
      </c>
      <c r="L3816">
        <f t="shared" si="473"/>
        <v>-15</v>
      </c>
      <c r="M3816">
        <f t="shared" si="474"/>
        <v>1</v>
      </c>
      <c r="N3816">
        <f t="shared" si="475"/>
        <v>1</v>
      </c>
      <c r="O3816">
        <f t="shared" si="476"/>
        <v>1</v>
      </c>
      <c r="P3816">
        <f t="shared" si="477"/>
        <v>0</v>
      </c>
      <c r="Q3816">
        <f t="shared" si="478"/>
        <v>0</v>
      </c>
      <c r="R3816">
        <f t="shared" si="479"/>
        <v>1</v>
      </c>
    </row>
    <row r="3817" spans="1:18" x14ac:dyDescent="0.25">
      <c r="A3817" t="str">
        <f>gait_events!B3020</f>
        <v>pp078</v>
      </c>
      <c r="B3817" t="str">
        <f>VLOOKUP(A3817,participants!A:B,2,0)</f>
        <v>M</v>
      </c>
      <c r="C3817">
        <f>VLOOKUP(A3817,participants!A:C,3,0)</f>
        <v>26</v>
      </c>
      <c r="D3817" t="str">
        <f>VLOOKUP(A3817,participants!A:F,6,0)</f>
        <v>MS</v>
      </c>
      <c r="E3817" t="str">
        <f>IF(LEN(SUBSTITUTE(gait_events!C3020,"_run-",""))&lt;&gt;LEN(gait_events!C3020),LEFT(RIGHT(gait_events!C3020,LEN(gait_events!C3020)-19),FIND("_run-",RIGHT(gait_events!C3020,LEN(gait_events!C3020)-19),1)-1),RIGHT(gait_events!C3020,LEN(gait_events!C3020)-19))</f>
        <v>Slow</v>
      </c>
      <c r="F3817" t="str">
        <f>IF(LEN(SUBSTITUTE(gait_events!C3020,"_run-",""))&lt;&gt;LEN(gait_events!C3020),RIGHT(gait_events!C3020,LEN(gait_events!C3020)-FIND("_run-",gait_events!C3020,1)-4),"")</f>
        <v/>
      </c>
      <c r="G3817" t="str">
        <f>gait_events!D3020</f>
        <v>right_ankle</v>
      </c>
      <c r="H3817" t="str">
        <f>gait_events!E3020</f>
        <v>FC</v>
      </c>
      <c r="I3817">
        <f>IF(gait_events!F3020&lt;&gt;"",gait_events!F3020,NA())</f>
        <v>3241</v>
      </c>
      <c r="J3817">
        <f>IF(gait_events!G3020&lt;&gt;"",gait_events!G3020,NA())</f>
        <v>3241</v>
      </c>
      <c r="K3817">
        <f t="shared" si="472"/>
        <v>0</v>
      </c>
      <c r="L3817">
        <f t="shared" si="473"/>
        <v>0</v>
      </c>
      <c r="M3817">
        <f t="shared" si="474"/>
        <v>1</v>
      </c>
      <c r="N3817">
        <f t="shared" si="475"/>
        <v>1</v>
      </c>
      <c r="O3817">
        <f t="shared" si="476"/>
        <v>1</v>
      </c>
      <c r="P3817">
        <f t="shared" si="477"/>
        <v>0</v>
      </c>
      <c r="Q3817">
        <f t="shared" si="478"/>
        <v>0</v>
      </c>
      <c r="R3817">
        <f t="shared" si="479"/>
        <v>1</v>
      </c>
    </row>
    <row r="3818" spans="1:18" x14ac:dyDescent="0.25">
      <c r="A3818" t="str">
        <f>gait_events!B3021</f>
        <v>pp078</v>
      </c>
      <c r="B3818" t="str">
        <f>VLOOKUP(A3818,participants!A:B,2,0)</f>
        <v>M</v>
      </c>
      <c r="C3818">
        <f>VLOOKUP(A3818,participants!A:C,3,0)</f>
        <v>26</v>
      </c>
      <c r="D3818" t="str">
        <f>VLOOKUP(A3818,participants!A:F,6,0)</f>
        <v>MS</v>
      </c>
      <c r="E3818" t="str">
        <f>IF(LEN(SUBSTITUTE(gait_events!C3021,"_run-",""))&lt;&gt;LEN(gait_events!C3021),LEFT(RIGHT(gait_events!C3021,LEN(gait_events!C3021)-19),FIND("_run-",RIGHT(gait_events!C3021,LEN(gait_events!C3021)-19),1)-1),RIGHT(gait_events!C3021,LEN(gait_events!C3021)-19))</f>
        <v>Slow</v>
      </c>
      <c r="F3818" t="str">
        <f>IF(LEN(SUBSTITUTE(gait_events!C3021,"_run-",""))&lt;&gt;LEN(gait_events!C3021),RIGHT(gait_events!C3021,LEN(gait_events!C3021)-FIND("_run-",gait_events!C3021,1)-4),"")</f>
        <v/>
      </c>
      <c r="G3818" t="str">
        <f>gait_events!D3021</f>
        <v>right_ankle</v>
      </c>
      <c r="H3818" t="str">
        <f>gait_events!E3021</f>
        <v>FC</v>
      </c>
      <c r="I3818">
        <f>IF(gait_events!F3021&lt;&gt;"",gait_events!F3021,NA())</f>
        <v>3738</v>
      </c>
      <c r="J3818">
        <f>IF(gait_events!G3021&lt;&gt;"",gait_events!G3021,NA())</f>
        <v>3740</v>
      </c>
      <c r="K3818">
        <f t="shared" si="472"/>
        <v>-2</v>
      </c>
      <c r="L3818">
        <f t="shared" si="473"/>
        <v>-10</v>
      </c>
      <c r="M3818">
        <f t="shared" si="474"/>
        <v>1</v>
      </c>
      <c r="N3818">
        <f t="shared" si="475"/>
        <v>1</v>
      </c>
      <c r="O3818">
        <f t="shared" si="476"/>
        <v>1</v>
      </c>
      <c r="P3818">
        <f t="shared" si="477"/>
        <v>0</v>
      </c>
      <c r="Q3818">
        <f t="shared" si="478"/>
        <v>0</v>
      </c>
      <c r="R3818">
        <f t="shared" si="479"/>
        <v>1</v>
      </c>
    </row>
    <row r="3819" spans="1:18" x14ac:dyDescent="0.25">
      <c r="A3819" t="str">
        <f>gait_events!B3022</f>
        <v>pp078</v>
      </c>
      <c r="B3819" t="str">
        <f>VLOOKUP(A3819,participants!A:B,2,0)</f>
        <v>M</v>
      </c>
      <c r="C3819">
        <f>VLOOKUP(A3819,participants!A:C,3,0)</f>
        <v>26</v>
      </c>
      <c r="D3819" t="str">
        <f>VLOOKUP(A3819,participants!A:F,6,0)</f>
        <v>MS</v>
      </c>
      <c r="E3819" t="str">
        <f>IF(LEN(SUBSTITUTE(gait_events!C3022,"_run-",""))&lt;&gt;LEN(gait_events!C3022),LEFT(RIGHT(gait_events!C3022,LEN(gait_events!C3022)-19),FIND("_run-",RIGHT(gait_events!C3022,LEN(gait_events!C3022)-19),1)-1),RIGHT(gait_events!C3022,LEN(gait_events!C3022)-19))</f>
        <v>Slow</v>
      </c>
      <c r="F3819" t="str">
        <f>IF(LEN(SUBSTITUTE(gait_events!C3022,"_run-",""))&lt;&gt;LEN(gait_events!C3022),RIGHT(gait_events!C3022,LEN(gait_events!C3022)-FIND("_run-",gait_events!C3022,1)-4),"")</f>
        <v/>
      </c>
      <c r="G3819" t="str">
        <f>gait_events!D3022</f>
        <v>left_shank</v>
      </c>
      <c r="H3819" t="str">
        <f>gait_events!E3022</f>
        <v>IC</v>
      </c>
      <c r="I3819">
        <f>IF(gait_events!F3022&lt;&gt;"",gait_events!F3022,NA())</f>
        <v>307</v>
      </c>
      <c r="J3819">
        <f>IF(gait_events!G3022&lt;&gt;"",gait_events!G3022,NA())</f>
        <v>302</v>
      </c>
      <c r="K3819">
        <f t="shared" si="472"/>
        <v>5</v>
      </c>
      <c r="L3819">
        <f t="shared" si="473"/>
        <v>25</v>
      </c>
      <c r="M3819">
        <f t="shared" si="474"/>
        <v>1</v>
      </c>
      <c r="N3819">
        <f t="shared" si="475"/>
        <v>1</v>
      </c>
      <c r="O3819">
        <f t="shared" si="476"/>
        <v>1</v>
      </c>
      <c r="P3819">
        <f t="shared" si="477"/>
        <v>0</v>
      </c>
      <c r="Q3819">
        <f t="shared" si="478"/>
        <v>0</v>
      </c>
      <c r="R3819">
        <f t="shared" si="479"/>
        <v>1</v>
      </c>
    </row>
    <row r="3820" spans="1:18" x14ac:dyDescent="0.25">
      <c r="A3820" t="str">
        <f>gait_events!B3023</f>
        <v>pp078</v>
      </c>
      <c r="B3820" t="str">
        <f>VLOOKUP(A3820,participants!A:B,2,0)</f>
        <v>M</v>
      </c>
      <c r="C3820">
        <f>VLOOKUP(A3820,participants!A:C,3,0)</f>
        <v>26</v>
      </c>
      <c r="D3820" t="str">
        <f>VLOOKUP(A3820,participants!A:F,6,0)</f>
        <v>MS</v>
      </c>
      <c r="E3820" t="str">
        <f>IF(LEN(SUBSTITUTE(gait_events!C3023,"_run-",""))&lt;&gt;LEN(gait_events!C3023),LEFT(RIGHT(gait_events!C3023,LEN(gait_events!C3023)-19),FIND("_run-",RIGHT(gait_events!C3023,LEN(gait_events!C3023)-19),1)-1),RIGHT(gait_events!C3023,LEN(gait_events!C3023)-19))</f>
        <v>Slow</v>
      </c>
      <c r="F3820" t="str">
        <f>IF(LEN(SUBSTITUTE(gait_events!C3023,"_run-",""))&lt;&gt;LEN(gait_events!C3023),RIGHT(gait_events!C3023,LEN(gait_events!C3023)-FIND("_run-",gait_events!C3023,1)-4),"")</f>
        <v/>
      </c>
      <c r="G3820" t="str">
        <f>gait_events!D3023</f>
        <v>left_shank</v>
      </c>
      <c r="H3820" t="str">
        <f>gait_events!E3023</f>
        <v>IC</v>
      </c>
      <c r="I3820">
        <f>IF(gait_events!F3023&lt;&gt;"",gait_events!F3023,NA())</f>
        <v>760</v>
      </c>
      <c r="J3820">
        <f>IF(gait_events!G3023&lt;&gt;"",gait_events!G3023,NA())</f>
        <v>756</v>
      </c>
      <c r="K3820">
        <f t="shared" si="472"/>
        <v>4</v>
      </c>
      <c r="L3820">
        <f t="shared" si="473"/>
        <v>20</v>
      </c>
      <c r="M3820">
        <f t="shared" si="474"/>
        <v>1</v>
      </c>
      <c r="N3820">
        <f t="shared" si="475"/>
        <v>1</v>
      </c>
      <c r="O3820">
        <f t="shared" si="476"/>
        <v>1</v>
      </c>
      <c r="P3820">
        <f t="shared" si="477"/>
        <v>0</v>
      </c>
      <c r="Q3820">
        <f t="shared" si="478"/>
        <v>0</v>
      </c>
      <c r="R3820">
        <f t="shared" si="479"/>
        <v>1</v>
      </c>
    </row>
    <row r="3821" spans="1:18" x14ac:dyDescent="0.25">
      <c r="A3821" t="str">
        <f>gait_events!B3024</f>
        <v>pp078</v>
      </c>
      <c r="B3821" t="str">
        <f>VLOOKUP(A3821,participants!A:B,2,0)</f>
        <v>M</v>
      </c>
      <c r="C3821">
        <f>VLOOKUP(A3821,participants!A:C,3,0)</f>
        <v>26</v>
      </c>
      <c r="D3821" t="str">
        <f>VLOOKUP(A3821,participants!A:F,6,0)</f>
        <v>MS</v>
      </c>
      <c r="E3821" t="str">
        <f>IF(LEN(SUBSTITUTE(gait_events!C3024,"_run-",""))&lt;&gt;LEN(gait_events!C3024),LEFT(RIGHT(gait_events!C3024,LEN(gait_events!C3024)-19),FIND("_run-",RIGHT(gait_events!C3024,LEN(gait_events!C3024)-19),1)-1),RIGHT(gait_events!C3024,LEN(gait_events!C3024)-19))</f>
        <v>Slow</v>
      </c>
      <c r="F3821" t="str">
        <f>IF(LEN(SUBSTITUTE(gait_events!C3024,"_run-",""))&lt;&gt;LEN(gait_events!C3024),RIGHT(gait_events!C3024,LEN(gait_events!C3024)-FIND("_run-",gait_events!C3024,1)-4),"")</f>
        <v/>
      </c>
      <c r="G3821" t="str">
        <f>gait_events!D3024</f>
        <v>left_shank</v>
      </c>
      <c r="H3821" t="str">
        <f>gait_events!E3024</f>
        <v>IC</v>
      </c>
      <c r="I3821">
        <f>IF(gait_events!F3024&lt;&gt;"",gait_events!F3024,NA())</f>
        <v>1209</v>
      </c>
      <c r="J3821" t="e">
        <f>IF(gait_events!G3024&lt;&gt;"",gait_events!G3024,NA())</f>
        <v>#N/A</v>
      </c>
      <c r="K3821" t="e">
        <f t="shared" si="472"/>
        <v>#N/A</v>
      </c>
      <c r="L3821" t="e">
        <f t="shared" si="473"/>
        <v>#N/A</v>
      </c>
      <c r="M3821">
        <f t="shared" si="474"/>
        <v>1</v>
      </c>
      <c r="N3821">
        <f t="shared" si="475"/>
        <v>0</v>
      </c>
      <c r="O3821">
        <f t="shared" si="476"/>
        <v>0</v>
      </c>
      <c r="P3821">
        <f t="shared" si="477"/>
        <v>1</v>
      </c>
      <c r="Q3821">
        <f t="shared" si="478"/>
        <v>0</v>
      </c>
      <c r="R3821">
        <f t="shared" si="479"/>
        <v>1</v>
      </c>
    </row>
    <row r="3822" spans="1:18" x14ac:dyDescent="0.25">
      <c r="A3822" t="str">
        <f>gait_events!B3025</f>
        <v>pp078</v>
      </c>
      <c r="B3822" t="str">
        <f>VLOOKUP(A3822,participants!A:B,2,0)</f>
        <v>M</v>
      </c>
      <c r="C3822">
        <f>VLOOKUP(A3822,participants!A:C,3,0)</f>
        <v>26</v>
      </c>
      <c r="D3822" t="str">
        <f>VLOOKUP(A3822,participants!A:F,6,0)</f>
        <v>MS</v>
      </c>
      <c r="E3822" t="str">
        <f>IF(LEN(SUBSTITUTE(gait_events!C3025,"_run-",""))&lt;&gt;LEN(gait_events!C3025),LEFT(RIGHT(gait_events!C3025,LEN(gait_events!C3025)-19),FIND("_run-",RIGHT(gait_events!C3025,LEN(gait_events!C3025)-19),1)-1),RIGHT(gait_events!C3025,LEN(gait_events!C3025)-19))</f>
        <v>Slow</v>
      </c>
      <c r="F3822" t="str">
        <f>IF(LEN(SUBSTITUTE(gait_events!C3025,"_run-",""))&lt;&gt;LEN(gait_events!C3025),RIGHT(gait_events!C3025,LEN(gait_events!C3025)-FIND("_run-",gait_events!C3025,1)-4),"")</f>
        <v/>
      </c>
      <c r="G3822" t="str">
        <f>gait_events!D3025</f>
        <v>left_shank</v>
      </c>
      <c r="H3822" t="str">
        <f>gait_events!E3025</f>
        <v>IC</v>
      </c>
      <c r="I3822">
        <f>IF(gait_events!F3025&lt;&gt;"",gait_events!F3025,NA())</f>
        <v>1672</v>
      </c>
      <c r="J3822">
        <f>IF(gait_events!G3025&lt;&gt;"",gait_events!G3025,NA())</f>
        <v>1671</v>
      </c>
      <c r="K3822">
        <f t="shared" si="472"/>
        <v>1</v>
      </c>
      <c r="L3822">
        <f t="shared" si="473"/>
        <v>5</v>
      </c>
      <c r="M3822">
        <f t="shared" si="474"/>
        <v>1</v>
      </c>
      <c r="N3822">
        <f t="shared" si="475"/>
        <v>1</v>
      </c>
      <c r="O3822">
        <f t="shared" si="476"/>
        <v>1</v>
      </c>
      <c r="P3822">
        <f t="shared" si="477"/>
        <v>0</v>
      </c>
      <c r="Q3822">
        <f t="shared" si="478"/>
        <v>0</v>
      </c>
      <c r="R3822">
        <f t="shared" si="479"/>
        <v>1</v>
      </c>
    </row>
    <row r="3823" spans="1:18" x14ac:dyDescent="0.25">
      <c r="A3823" t="str">
        <f>gait_events!B3026</f>
        <v>pp078</v>
      </c>
      <c r="B3823" t="str">
        <f>VLOOKUP(A3823,participants!A:B,2,0)</f>
        <v>M</v>
      </c>
      <c r="C3823">
        <f>VLOOKUP(A3823,participants!A:C,3,0)</f>
        <v>26</v>
      </c>
      <c r="D3823" t="str">
        <f>VLOOKUP(A3823,participants!A:F,6,0)</f>
        <v>MS</v>
      </c>
      <c r="E3823" t="str">
        <f>IF(LEN(SUBSTITUTE(gait_events!C3026,"_run-",""))&lt;&gt;LEN(gait_events!C3026),LEFT(RIGHT(gait_events!C3026,LEN(gait_events!C3026)-19),FIND("_run-",RIGHT(gait_events!C3026,LEN(gait_events!C3026)-19),1)-1),RIGHT(gait_events!C3026,LEN(gait_events!C3026)-19))</f>
        <v>Slow</v>
      </c>
      <c r="F3823" t="str">
        <f>IF(LEN(SUBSTITUTE(gait_events!C3026,"_run-",""))&lt;&gt;LEN(gait_events!C3026),RIGHT(gait_events!C3026,LEN(gait_events!C3026)-FIND("_run-",gait_events!C3026,1)-4),"")</f>
        <v/>
      </c>
      <c r="G3823" t="str">
        <f>gait_events!D3026</f>
        <v>left_shank</v>
      </c>
      <c r="H3823" t="str">
        <f>gait_events!E3026</f>
        <v>IC</v>
      </c>
      <c r="I3823">
        <f>IF(gait_events!F3026&lt;&gt;"",gait_events!F3026,NA())</f>
        <v>2155</v>
      </c>
      <c r="J3823">
        <f>IF(gait_events!G3026&lt;&gt;"",gait_events!G3026,NA())</f>
        <v>2148</v>
      </c>
      <c r="K3823">
        <f t="shared" si="472"/>
        <v>7</v>
      </c>
      <c r="L3823">
        <f t="shared" si="473"/>
        <v>35</v>
      </c>
      <c r="M3823">
        <f t="shared" si="474"/>
        <v>1</v>
      </c>
      <c r="N3823">
        <f t="shared" si="475"/>
        <v>1</v>
      </c>
      <c r="O3823">
        <f t="shared" si="476"/>
        <v>1</v>
      </c>
      <c r="P3823">
        <f t="shared" si="477"/>
        <v>0</v>
      </c>
      <c r="Q3823">
        <f t="shared" si="478"/>
        <v>0</v>
      </c>
      <c r="R3823">
        <f t="shared" si="479"/>
        <v>1</v>
      </c>
    </row>
    <row r="3824" spans="1:18" x14ac:dyDescent="0.25">
      <c r="A3824" t="str">
        <f>gait_events!B3027</f>
        <v>pp078</v>
      </c>
      <c r="B3824" t="str">
        <f>VLOOKUP(A3824,participants!A:B,2,0)</f>
        <v>M</v>
      </c>
      <c r="C3824">
        <f>VLOOKUP(A3824,participants!A:C,3,0)</f>
        <v>26</v>
      </c>
      <c r="D3824" t="str">
        <f>VLOOKUP(A3824,participants!A:F,6,0)</f>
        <v>MS</v>
      </c>
      <c r="E3824" t="str">
        <f>IF(LEN(SUBSTITUTE(gait_events!C3027,"_run-",""))&lt;&gt;LEN(gait_events!C3027),LEFT(RIGHT(gait_events!C3027,LEN(gait_events!C3027)-19),FIND("_run-",RIGHT(gait_events!C3027,LEN(gait_events!C3027)-19),1)-1),RIGHT(gait_events!C3027,LEN(gait_events!C3027)-19))</f>
        <v>Slow</v>
      </c>
      <c r="F3824" t="str">
        <f>IF(LEN(SUBSTITUTE(gait_events!C3027,"_run-",""))&lt;&gt;LEN(gait_events!C3027),RIGHT(gait_events!C3027,LEN(gait_events!C3027)-FIND("_run-",gait_events!C3027,1)-4),"")</f>
        <v/>
      </c>
      <c r="G3824" t="str">
        <f>gait_events!D3027</f>
        <v>left_shank</v>
      </c>
      <c r="H3824" t="str">
        <f>gait_events!E3027</f>
        <v>IC</v>
      </c>
      <c r="I3824">
        <f>IF(gait_events!F3027&lt;&gt;"",gait_events!F3027,NA())</f>
        <v>2648</v>
      </c>
      <c r="J3824">
        <f>IF(gait_events!G3027&lt;&gt;"",gait_events!G3027,NA())</f>
        <v>2642</v>
      </c>
      <c r="K3824">
        <f t="shared" si="472"/>
        <v>6</v>
      </c>
      <c r="L3824">
        <f t="shared" si="473"/>
        <v>30</v>
      </c>
      <c r="M3824">
        <f t="shared" si="474"/>
        <v>1</v>
      </c>
      <c r="N3824">
        <f t="shared" si="475"/>
        <v>1</v>
      </c>
      <c r="O3824">
        <f t="shared" si="476"/>
        <v>1</v>
      </c>
      <c r="P3824">
        <f t="shared" si="477"/>
        <v>0</v>
      </c>
      <c r="Q3824">
        <f t="shared" si="478"/>
        <v>0</v>
      </c>
      <c r="R3824">
        <f t="shared" si="479"/>
        <v>1</v>
      </c>
    </row>
    <row r="3825" spans="1:18" x14ac:dyDescent="0.25">
      <c r="A3825" t="str">
        <f>gait_events!B3028</f>
        <v>pp078</v>
      </c>
      <c r="B3825" t="str">
        <f>VLOOKUP(A3825,participants!A:B,2,0)</f>
        <v>M</v>
      </c>
      <c r="C3825">
        <f>VLOOKUP(A3825,participants!A:C,3,0)</f>
        <v>26</v>
      </c>
      <c r="D3825" t="str">
        <f>VLOOKUP(A3825,participants!A:F,6,0)</f>
        <v>MS</v>
      </c>
      <c r="E3825" t="str">
        <f>IF(LEN(SUBSTITUTE(gait_events!C3028,"_run-",""))&lt;&gt;LEN(gait_events!C3028),LEFT(RIGHT(gait_events!C3028,LEN(gait_events!C3028)-19),FIND("_run-",RIGHT(gait_events!C3028,LEN(gait_events!C3028)-19),1)-1),RIGHT(gait_events!C3028,LEN(gait_events!C3028)-19))</f>
        <v>Slow</v>
      </c>
      <c r="F3825" t="str">
        <f>IF(LEN(SUBSTITUTE(gait_events!C3028,"_run-",""))&lt;&gt;LEN(gait_events!C3028),RIGHT(gait_events!C3028,LEN(gait_events!C3028)-FIND("_run-",gait_events!C3028,1)-4),"")</f>
        <v/>
      </c>
      <c r="G3825" t="str">
        <f>gait_events!D3028</f>
        <v>left_shank</v>
      </c>
      <c r="H3825" t="str">
        <f>gait_events!E3028</f>
        <v>IC</v>
      </c>
      <c r="I3825">
        <f>IF(gait_events!F3028&lt;&gt;"",gait_events!F3028,NA())</f>
        <v>3121</v>
      </c>
      <c r="J3825">
        <f>IF(gait_events!G3028&lt;&gt;"",gait_events!G3028,NA())</f>
        <v>3115</v>
      </c>
      <c r="K3825">
        <f t="shared" si="472"/>
        <v>6</v>
      </c>
      <c r="L3825">
        <f t="shared" si="473"/>
        <v>30</v>
      </c>
      <c r="M3825">
        <f t="shared" si="474"/>
        <v>1</v>
      </c>
      <c r="N3825">
        <f t="shared" si="475"/>
        <v>1</v>
      </c>
      <c r="O3825">
        <f t="shared" si="476"/>
        <v>1</v>
      </c>
      <c r="P3825">
        <f t="shared" si="477"/>
        <v>0</v>
      </c>
      <c r="Q3825">
        <f t="shared" si="478"/>
        <v>0</v>
      </c>
      <c r="R3825">
        <f t="shared" si="479"/>
        <v>1</v>
      </c>
    </row>
    <row r="3826" spans="1:18" x14ac:dyDescent="0.25">
      <c r="A3826" t="str">
        <f>gait_events!B3029</f>
        <v>pp078</v>
      </c>
      <c r="B3826" t="str">
        <f>VLOOKUP(A3826,participants!A:B,2,0)</f>
        <v>M</v>
      </c>
      <c r="C3826">
        <f>VLOOKUP(A3826,participants!A:C,3,0)</f>
        <v>26</v>
      </c>
      <c r="D3826" t="str">
        <f>VLOOKUP(A3826,participants!A:F,6,0)</f>
        <v>MS</v>
      </c>
      <c r="E3826" t="str">
        <f>IF(LEN(SUBSTITUTE(gait_events!C3029,"_run-",""))&lt;&gt;LEN(gait_events!C3029),LEFT(RIGHT(gait_events!C3029,LEN(gait_events!C3029)-19),FIND("_run-",RIGHT(gait_events!C3029,LEN(gait_events!C3029)-19),1)-1),RIGHT(gait_events!C3029,LEN(gait_events!C3029)-19))</f>
        <v>Slow</v>
      </c>
      <c r="F3826" t="str">
        <f>IF(LEN(SUBSTITUTE(gait_events!C3029,"_run-",""))&lt;&gt;LEN(gait_events!C3029),RIGHT(gait_events!C3029,LEN(gait_events!C3029)-FIND("_run-",gait_events!C3029,1)-4),"")</f>
        <v/>
      </c>
      <c r="G3826" t="str">
        <f>gait_events!D3029</f>
        <v>left_shank</v>
      </c>
      <c r="H3826" t="str">
        <f>gait_events!E3029</f>
        <v>IC</v>
      </c>
      <c r="I3826">
        <f>IF(gait_events!F3029&lt;&gt;"",gait_events!F3029,NA())</f>
        <v>3590</v>
      </c>
      <c r="J3826">
        <f>IF(gait_events!G3029&lt;&gt;"",gait_events!G3029,NA())</f>
        <v>3585</v>
      </c>
      <c r="K3826">
        <f t="shared" si="472"/>
        <v>5</v>
      </c>
      <c r="L3826">
        <f t="shared" si="473"/>
        <v>25</v>
      </c>
      <c r="M3826">
        <f t="shared" si="474"/>
        <v>1</v>
      </c>
      <c r="N3826">
        <f t="shared" si="475"/>
        <v>1</v>
      </c>
      <c r="O3826">
        <f t="shared" si="476"/>
        <v>1</v>
      </c>
      <c r="P3826">
        <f t="shared" si="477"/>
        <v>0</v>
      </c>
      <c r="Q3826">
        <f t="shared" si="478"/>
        <v>0</v>
      </c>
      <c r="R3826">
        <f t="shared" si="479"/>
        <v>1</v>
      </c>
    </row>
    <row r="3827" spans="1:18" x14ac:dyDescent="0.25">
      <c r="A3827" t="str">
        <f>gait_events!B3030</f>
        <v>pp078</v>
      </c>
      <c r="B3827" t="str">
        <f>VLOOKUP(A3827,participants!A:B,2,0)</f>
        <v>M</v>
      </c>
      <c r="C3827">
        <f>VLOOKUP(A3827,participants!A:C,3,0)</f>
        <v>26</v>
      </c>
      <c r="D3827" t="str">
        <f>VLOOKUP(A3827,participants!A:F,6,0)</f>
        <v>MS</v>
      </c>
      <c r="E3827" t="str">
        <f>IF(LEN(SUBSTITUTE(gait_events!C3030,"_run-",""))&lt;&gt;LEN(gait_events!C3030),LEFT(RIGHT(gait_events!C3030,LEN(gait_events!C3030)-19),FIND("_run-",RIGHT(gait_events!C3030,LEN(gait_events!C3030)-19),1)-1),RIGHT(gait_events!C3030,LEN(gait_events!C3030)-19))</f>
        <v>Slow</v>
      </c>
      <c r="F3827" t="str">
        <f>IF(LEN(SUBSTITUTE(gait_events!C3030,"_run-",""))&lt;&gt;LEN(gait_events!C3030),RIGHT(gait_events!C3030,LEN(gait_events!C3030)-FIND("_run-",gait_events!C3030,1)-4),"")</f>
        <v/>
      </c>
      <c r="G3827" t="str">
        <f>gait_events!D3030</f>
        <v>left_shank</v>
      </c>
      <c r="H3827" t="str">
        <f>gait_events!E3030</f>
        <v>FC</v>
      </c>
      <c r="I3827">
        <f>IF(gait_events!F3030&lt;&gt;"",gait_events!F3030,NA())</f>
        <v>192</v>
      </c>
      <c r="J3827">
        <f>IF(gait_events!G3030&lt;&gt;"",gait_events!G3030,NA())</f>
        <v>197</v>
      </c>
      <c r="K3827">
        <f t="shared" si="472"/>
        <v>-5</v>
      </c>
      <c r="L3827">
        <f t="shared" si="473"/>
        <v>-25</v>
      </c>
      <c r="M3827">
        <f t="shared" si="474"/>
        <v>1</v>
      </c>
      <c r="N3827">
        <f t="shared" si="475"/>
        <v>1</v>
      </c>
      <c r="O3827">
        <f t="shared" si="476"/>
        <v>1</v>
      </c>
      <c r="P3827">
        <f t="shared" si="477"/>
        <v>0</v>
      </c>
      <c r="Q3827">
        <f t="shared" si="478"/>
        <v>0</v>
      </c>
      <c r="R3827">
        <f t="shared" si="479"/>
        <v>1</v>
      </c>
    </row>
    <row r="3828" spans="1:18" x14ac:dyDescent="0.25">
      <c r="A3828" t="str">
        <f>gait_events!B3031</f>
        <v>pp078</v>
      </c>
      <c r="B3828" t="str">
        <f>VLOOKUP(A3828,participants!A:B,2,0)</f>
        <v>M</v>
      </c>
      <c r="C3828">
        <f>VLOOKUP(A3828,participants!A:C,3,0)</f>
        <v>26</v>
      </c>
      <c r="D3828" t="str">
        <f>VLOOKUP(A3828,participants!A:F,6,0)</f>
        <v>MS</v>
      </c>
      <c r="E3828" t="str">
        <f>IF(LEN(SUBSTITUTE(gait_events!C3031,"_run-",""))&lt;&gt;LEN(gait_events!C3031),LEFT(RIGHT(gait_events!C3031,LEN(gait_events!C3031)-19),FIND("_run-",RIGHT(gait_events!C3031,LEN(gait_events!C3031)-19),1)-1),RIGHT(gait_events!C3031,LEN(gait_events!C3031)-19))</f>
        <v>Slow</v>
      </c>
      <c r="F3828" t="str">
        <f>IF(LEN(SUBSTITUTE(gait_events!C3031,"_run-",""))&lt;&gt;LEN(gait_events!C3031),RIGHT(gait_events!C3031,LEN(gait_events!C3031)-FIND("_run-",gait_events!C3031,1)-4),"")</f>
        <v/>
      </c>
      <c r="G3828" t="str">
        <f>gait_events!D3031</f>
        <v>left_shank</v>
      </c>
      <c r="H3828" t="str">
        <f>gait_events!E3031</f>
        <v>FC</v>
      </c>
      <c r="I3828">
        <f>IF(gait_events!F3031&lt;&gt;"",gait_events!F3031,NA())</f>
        <v>651</v>
      </c>
      <c r="J3828">
        <f>IF(gait_events!G3031&lt;&gt;"",gait_events!G3031,NA())</f>
        <v>658</v>
      </c>
      <c r="K3828">
        <f t="shared" si="472"/>
        <v>-7</v>
      </c>
      <c r="L3828">
        <f t="shared" si="473"/>
        <v>-35</v>
      </c>
      <c r="M3828">
        <f t="shared" si="474"/>
        <v>1</v>
      </c>
      <c r="N3828">
        <f t="shared" si="475"/>
        <v>1</v>
      </c>
      <c r="O3828">
        <f t="shared" si="476"/>
        <v>1</v>
      </c>
      <c r="P3828">
        <f t="shared" si="477"/>
        <v>0</v>
      </c>
      <c r="Q3828">
        <f t="shared" si="478"/>
        <v>0</v>
      </c>
      <c r="R3828">
        <f t="shared" si="479"/>
        <v>1</v>
      </c>
    </row>
    <row r="3829" spans="1:18" x14ac:dyDescent="0.25">
      <c r="A3829" t="str">
        <f>gait_events!B3032</f>
        <v>pp078</v>
      </c>
      <c r="B3829" t="str">
        <f>VLOOKUP(A3829,participants!A:B,2,0)</f>
        <v>M</v>
      </c>
      <c r="C3829">
        <f>VLOOKUP(A3829,participants!A:C,3,0)</f>
        <v>26</v>
      </c>
      <c r="D3829" t="str">
        <f>VLOOKUP(A3829,participants!A:F,6,0)</f>
        <v>MS</v>
      </c>
      <c r="E3829" t="str">
        <f>IF(LEN(SUBSTITUTE(gait_events!C3032,"_run-",""))&lt;&gt;LEN(gait_events!C3032),LEFT(RIGHT(gait_events!C3032,LEN(gait_events!C3032)-19),FIND("_run-",RIGHT(gait_events!C3032,LEN(gait_events!C3032)-19),1)-1),RIGHT(gait_events!C3032,LEN(gait_events!C3032)-19))</f>
        <v>Slow</v>
      </c>
      <c r="F3829" t="str">
        <f>IF(LEN(SUBSTITUTE(gait_events!C3032,"_run-",""))&lt;&gt;LEN(gait_events!C3032),RIGHT(gait_events!C3032,LEN(gait_events!C3032)-FIND("_run-",gait_events!C3032,1)-4),"")</f>
        <v/>
      </c>
      <c r="G3829" t="str">
        <f>gait_events!D3032</f>
        <v>left_shank</v>
      </c>
      <c r="H3829" t="str">
        <f>gait_events!E3032</f>
        <v>FC</v>
      </c>
      <c r="I3829">
        <f>IF(gait_events!F3032&lt;&gt;"",gait_events!F3032,NA())</f>
        <v>1099</v>
      </c>
      <c r="J3829">
        <f>IF(gait_events!G3032&lt;&gt;"",gait_events!G3032,NA())</f>
        <v>1105</v>
      </c>
      <c r="K3829">
        <f t="shared" si="472"/>
        <v>-6</v>
      </c>
      <c r="L3829">
        <f t="shared" si="473"/>
        <v>-30</v>
      </c>
      <c r="M3829">
        <f t="shared" si="474"/>
        <v>1</v>
      </c>
      <c r="N3829">
        <f t="shared" si="475"/>
        <v>1</v>
      </c>
      <c r="O3829">
        <f t="shared" si="476"/>
        <v>1</v>
      </c>
      <c r="P3829">
        <f t="shared" si="477"/>
        <v>0</v>
      </c>
      <c r="Q3829">
        <f t="shared" si="478"/>
        <v>0</v>
      </c>
      <c r="R3829">
        <f t="shared" si="479"/>
        <v>1</v>
      </c>
    </row>
    <row r="3830" spans="1:18" x14ac:dyDescent="0.25">
      <c r="A3830" t="str">
        <f>gait_events!B3033</f>
        <v>pp078</v>
      </c>
      <c r="B3830" t="str">
        <f>VLOOKUP(A3830,participants!A:B,2,0)</f>
        <v>M</v>
      </c>
      <c r="C3830">
        <f>VLOOKUP(A3830,participants!A:C,3,0)</f>
        <v>26</v>
      </c>
      <c r="D3830" t="str">
        <f>VLOOKUP(A3830,participants!A:F,6,0)</f>
        <v>MS</v>
      </c>
      <c r="E3830" t="str">
        <f>IF(LEN(SUBSTITUTE(gait_events!C3033,"_run-",""))&lt;&gt;LEN(gait_events!C3033),LEFT(RIGHT(gait_events!C3033,LEN(gait_events!C3033)-19),FIND("_run-",RIGHT(gait_events!C3033,LEN(gait_events!C3033)-19),1)-1),RIGHT(gait_events!C3033,LEN(gait_events!C3033)-19))</f>
        <v>Slow</v>
      </c>
      <c r="F3830" t="str">
        <f>IF(LEN(SUBSTITUTE(gait_events!C3033,"_run-",""))&lt;&gt;LEN(gait_events!C3033),RIGHT(gait_events!C3033,LEN(gait_events!C3033)-FIND("_run-",gait_events!C3033,1)-4),"")</f>
        <v/>
      </c>
      <c r="G3830" t="str">
        <f>gait_events!D3033</f>
        <v>left_shank</v>
      </c>
      <c r="H3830" t="str">
        <f>gait_events!E3033</f>
        <v>FC</v>
      </c>
      <c r="I3830">
        <f>IF(gait_events!F3033&lt;&gt;"",gait_events!F3033,NA())</f>
        <v>1565</v>
      </c>
      <c r="J3830">
        <f>IF(gait_events!G3033&lt;&gt;"",gait_events!G3033,NA())</f>
        <v>1568</v>
      </c>
      <c r="K3830">
        <f t="shared" si="472"/>
        <v>-3</v>
      </c>
      <c r="L3830">
        <f t="shared" si="473"/>
        <v>-15</v>
      </c>
      <c r="M3830">
        <f t="shared" si="474"/>
        <v>1</v>
      </c>
      <c r="N3830">
        <f t="shared" si="475"/>
        <v>1</v>
      </c>
      <c r="O3830">
        <f t="shared" si="476"/>
        <v>1</v>
      </c>
      <c r="P3830">
        <f t="shared" si="477"/>
        <v>0</v>
      </c>
      <c r="Q3830">
        <f t="shared" si="478"/>
        <v>0</v>
      </c>
      <c r="R3830">
        <f t="shared" si="479"/>
        <v>1</v>
      </c>
    </row>
    <row r="3831" spans="1:18" x14ac:dyDescent="0.25">
      <c r="A3831" t="str">
        <f>gait_events!B3034</f>
        <v>pp078</v>
      </c>
      <c r="B3831" t="str">
        <f>VLOOKUP(A3831,participants!A:B,2,0)</f>
        <v>M</v>
      </c>
      <c r="C3831">
        <f>VLOOKUP(A3831,participants!A:C,3,0)</f>
        <v>26</v>
      </c>
      <c r="D3831" t="str">
        <f>VLOOKUP(A3831,participants!A:F,6,0)</f>
        <v>MS</v>
      </c>
      <c r="E3831" t="str">
        <f>IF(LEN(SUBSTITUTE(gait_events!C3034,"_run-",""))&lt;&gt;LEN(gait_events!C3034),LEFT(RIGHT(gait_events!C3034,LEN(gait_events!C3034)-19),FIND("_run-",RIGHT(gait_events!C3034,LEN(gait_events!C3034)-19),1)-1),RIGHT(gait_events!C3034,LEN(gait_events!C3034)-19))</f>
        <v>Slow</v>
      </c>
      <c r="F3831" t="str">
        <f>IF(LEN(SUBSTITUTE(gait_events!C3034,"_run-",""))&lt;&gt;LEN(gait_events!C3034),RIGHT(gait_events!C3034,LEN(gait_events!C3034)-FIND("_run-",gait_events!C3034,1)-4),"")</f>
        <v/>
      </c>
      <c r="G3831" t="str">
        <f>gait_events!D3034</f>
        <v>left_shank</v>
      </c>
      <c r="H3831" t="str">
        <f>gait_events!E3034</f>
        <v>FC</v>
      </c>
      <c r="I3831">
        <f>IF(gait_events!F3034&lt;&gt;"",gait_events!F3034,NA())</f>
        <v>2039</v>
      </c>
      <c r="J3831">
        <f>IF(gait_events!G3034&lt;&gt;"",gait_events!G3034,NA())</f>
        <v>2043</v>
      </c>
      <c r="K3831">
        <f t="shared" si="472"/>
        <v>-4</v>
      </c>
      <c r="L3831">
        <f t="shared" si="473"/>
        <v>-20</v>
      </c>
      <c r="M3831">
        <f t="shared" si="474"/>
        <v>1</v>
      </c>
      <c r="N3831">
        <f t="shared" si="475"/>
        <v>1</v>
      </c>
      <c r="O3831">
        <f t="shared" si="476"/>
        <v>1</v>
      </c>
      <c r="P3831">
        <f t="shared" si="477"/>
        <v>0</v>
      </c>
      <c r="Q3831">
        <f t="shared" si="478"/>
        <v>0</v>
      </c>
      <c r="R3831">
        <f t="shared" si="479"/>
        <v>1</v>
      </c>
    </row>
    <row r="3832" spans="1:18" x14ac:dyDescent="0.25">
      <c r="A3832" t="str">
        <f>gait_events!B3035</f>
        <v>pp078</v>
      </c>
      <c r="B3832" t="str">
        <f>VLOOKUP(A3832,participants!A:B,2,0)</f>
        <v>M</v>
      </c>
      <c r="C3832">
        <f>VLOOKUP(A3832,participants!A:C,3,0)</f>
        <v>26</v>
      </c>
      <c r="D3832" t="str">
        <f>VLOOKUP(A3832,participants!A:F,6,0)</f>
        <v>MS</v>
      </c>
      <c r="E3832" t="str">
        <f>IF(LEN(SUBSTITUTE(gait_events!C3035,"_run-",""))&lt;&gt;LEN(gait_events!C3035),LEFT(RIGHT(gait_events!C3035,LEN(gait_events!C3035)-19),FIND("_run-",RIGHT(gait_events!C3035,LEN(gait_events!C3035)-19),1)-1),RIGHT(gait_events!C3035,LEN(gait_events!C3035)-19))</f>
        <v>Slow</v>
      </c>
      <c r="F3832" t="str">
        <f>IF(LEN(SUBSTITUTE(gait_events!C3035,"_run-",""))&lt;&gt;LEN(gait_events!C3035),RIGHT(gait_events!C3035,LEN(gait_events!C3035)-FIND("_run-",gait_events!C3035,1)-4),"")</f>
        <v/>
      </c>
      <c r="G3832" t="str">
        <f>gait_events!D3035</f>
        <v>left_shank</v>
      </c>
      <c r="H3832" t="str">
        <f>gait_events!E3035</f>
        <v>FC</v>
      </c>
      <c r="I3832">
        <f>IF(gait_events!F3035&lt;&gt;"",gait_events!F3035,NA())</f>
        <v>2529</v>
      </c>
      <c r="J3832">
        <f>IF(gait_events!G3035&lt;&gt;"",gait_events!G3035,NA())</f>
        <v>2536</v>
      </c>
      <c r="K3832">
        <f t="shared" si="472"/>
        <v>-7</v>
      </c>
      <c r="L3832">
        <f t="shared" si="473"/>
        <v>-35</v>
      </c>
      <c r="M3832">
        <f t="shared" si="474"/>
        <v>1</v>
      </c>
      <c r="N3832">
        <f t="shared" si="475"/>
        <v>1</v>
      </c>
      <c r="O3832">
        <f t="shared" si="476"/>
        <v>1</v>
      </c>
      <c r="P3832">
        <f t="shared" si="477"/>
        <v>0</v>
      </c>
      <c r="Q3832">
        <f t="shared" si="478"/>
        <v>0</v>
      </c>
      <c r="R3832">
        <f t="shared" si="479"/>
        <v>1</v>
      </c>
    </row>
    <row r="3833" spans="1:18" x14ac:dyDescent="0.25">
      <c r="A3833" t="str">
        <f>gait_events!B3036</f>
        <v>pp078</v>
      </c>
      <c r="B3833" t="str">
        <f>VLOOKUP(A3833,participants!A:B,2,0)</f>
        <v>M</v>
      </c>
      <c r="C3833">
        <f>VLOOKUP(A3833,participants!A:C,3,0)</f>
        <v>26</v>
      </c>
      <c r="D3833" t="str">
        <f>VLOOKUP(A3833,participants!A:F,6,0)</f>
        <v>MS</v>
      </c>
      <c r="E3833" t="str">
        <f>IF(LEN(SUBSTITUTE(gait_events!C3036,"_run-",""))&lt;&gt;LEN(gait_events!C3036),LEFT(RIGHT(gait_events!C3036,LEN(gait_events!C3036)-19),FIND("_run-",RIGHT(gait_events!C3036,LEN(gait_events!C3036)-19),1)-1),RIGHT(gait_events!C3036,LEN(gait_events!C3036)-19))</f>
        <v>Slow</v>
      </c>
      <c r="F3833" t="str">
        <f>IF(LEN(SUBSTITUTE(gait_events!C3036,"_run-",""))&lt;&gt;LEN(gait_events!C3036),RIGHT(gait_events!C3036,LEN(gait_events!C3036)-FIND("_run-",gait_events!C3036,1)-4),"")</f>
        <v/>
      </c>
      <c r="G3833" t="str">
        <f>gait_events!D3036</f>
        <v>left_shank</v>
      </c>
      <c r="H3833" t="str">
        <f>gait_events!E3036</f>
        <v>FC</v>
      </c>
      <c r="I3833">
        <f>IF(gait_events!F3036&lt;&gt;"",gait_events!F3036,NA())</f>
        <v>3010</v>
      </c>
      <c r="J3833">
        <f>IF(gait_events!G3036&lt;&gt;"",gait_events!G3036,NA())</f>
        <v>3015</v>
      </c>
      <c r="K3833">
        <f t="shared" si="472"/>
        <v>-5</v>
      </c>
      <c r="L3833">
        <f t="shared" si="473"/>
        <v>-25</v>
      </c>
      <c r="M3833">
        <f t="shared" si="474"/>
        <v>1</v>
      </c>
      <c r="N3833">
        <f t="shared" si="475"/>
        <v>1</v>
      </c>
      <c r="O3833">
        <f t="shared" si="476"/>
        <v>1</v>
      </c>
      <c r="P3833">
        <f t="shared" si="477"/>
        <v>0</v>
      </c>
      <c r="Q3833">
        <f t="shared" si="478"/>
        <v>0</v>
      </c>
      <c r="R3833">
        <f t="shared" si="479"/>
        <v>1</v>
      </c>
    </row>
    <row r="3834" spans="1:18" x14ac:dyDescent="0.25">
      <c r="A3834" t="str">
        <f>gait_events!B3037</f>
        <v>pp078</v>
      </c>
      <c r="B3834" t="str">
        <f>VLOOKUP(A3834,participants!A:B,2,0)</f>
        <v>M</v>
      </c>
      <c r="C3834">
        <f>VLOOKUP(A3834,participants!A:C,3,0)</f>
        <v>26</v>
      </c>
      <c r="D3834" t="str">
        <f>VLOOKUP(A3834,participants!A:F,6,0)</f>
        <v>MS</v>
      </c>
      <c r="E3834" t="str">
        <f>IF(LEN(SUBSTITUTE(gait_events!C3037,"_run-",""))&lt;&gt;LEN(gait_events!C3037),LEFT(RIGHT(gait_events!C3037,LEN(gait_events!C3037)-19),FIND("_run-",RIGHT(gait_events!C3037,LEN(gait_events!C3037)-19),1)-1),RIGHT(gait_events!C3037,LEN(gait_events!C3037)-19))</f>
        <v>Slow</v>
      </c>
      <c r="F3834" t="str">
        <f>IF(LEN(SUBSTITUTE(gait_events!C3037,"_run-",""))&lt;&gt;LEN(gait_events!C3037),RIGHT(gait_events!C3037,LEN(gait_events!C3037)-FIND("_run-",gait_events!C3037,1)-4),"")</f>
        <v/>
      </c>
      <c r="G3834" t="str">
        <f>gait_events!D3037</f>
        <v>left_shank</v>
      </c>
      <c r="H3834" t="str">
        <f>gait_events!E3037</f>
        <v>FC</v>
      </c>
      <c r="I3834">
        <f>IF(gait_events!F3037&lt;&gt;"",gait_events!F3037,NA())</f>
        <v>3472</v>
      </c>
      <c r="J3834">
        <f>IF(gait_events!G3037&lt;&gt;"",gait_events!G3037,NA())</f>
        <v>3476</v>
      </c>
      <c r="K3834">
        <f t="shared" si="472"/>
        <v>-4</v>
      </c>
      <c r="L3834">
        <f t="shared" si="473"/>
        <v>-20</v>
      </c>
      <c r="M3834">
        <f t="shared" si="474"/>
        <v>1</v>
      </c>
      <c r="N3834">
        <f t="shared" si="475"/>
        <v>1</v>
      </c>
      <c r="O3834">
        <f t="shared" si="476"/>
        <v>1</v>
      </c>
      <c r="P3834">
        <f t="shared" si="477"/>
        <v>0</v>
      </c>
      <c r="Q3834">
        <f t="shared" si="478"/>
        <v>0</v>
      </c>
      <c r="R3834">
        <f t="shared" si="479"/>
        <v>1</v>
      </c>
    </row>
    <row r="3835" spans="1:18" x14ac:dyDescent="0.25">
      <c r="A3835" t="str">
        <f>gait_events!B3038</f>
        <v>pp078</v>
      </c>
      <c r="B3835" t="str">
        <f>VLOOKUP(A3835,participants!A:B,2,0)</f>
        <v>M</v>
      </c>
      <c r="C3835">
        <f>VLOOKUP(A3835,participants!A:C,3,0)</f>
        <v>26</v>
      </c>
      <c r="D3835" t="str">
        <f>VLOOKUP(A3835,participants!A:F,6,0)</f>
        <v>MS</v>
      </c>
      <c r="E3835" t="str">
        <f>IF(LEN(SUBSTITUTE(gait_events!C3038,"_run-",""))&lt;&gt;LEN(gait_events!C3038),LEFT(RIGHT(gait_events!C3038,LEN(gait_events!C3038)-19),FIND("_run-",RIGHT(gait_events!C3038,LEN(gait_events!C3038)-19),1)-1),RIGHT(gait_events!C3038,LEN(gait_events!C3038)-19))</f>
        <v>Slow</v>
      </c>
      <c r="F3835" t="str">
        <f>IF(LEN(SUBSTITUTE(gait_events!C3038,"_run-",""))&lt;&gt;LEN(gait_events!C3038),RIGHT(gait_events!C3038,LEN(gait_events!C3038)-FIND("_run-",gait_events!C3038,1)-4),"")</f>
        <v/>
      </c>
      <c r="G3835" t="str">
        <f>gait_events!D3038</f>
        <v>right_shank</v>
      </c>
      <c r="H3835" t="str">
        <f>gait_events!E3038</f>
        <v>IC</v>
      </c>
      <c r="I3835">
        <f>IF(gait_events!F3038&lt;&gt;"",gait_events!F3038,NA())</f>
        <v>74</v>
      </c>
      <c r="J3835">
        <f>IF(gait_events!G3038&lt;&gt;"",gait_events!G3038,NA())</f>
        <v>67</v>
      </c>
      <c r="K3835">
        <f t="shared" si="472"/>
        <v>7</v>
      </c>
      <c r="L3835">
        <f t="shared" si="473"/>
        <v>35</v>
      </c>
      <c r="M3835">
        <f t="shared" si="474"/>
        <v>1</v>
      </c>
      <c r="N3835">
        <f t="shared" si="475"/>
        <v>1</v>
      </c>
      <c r="O3835">
        <f t="shared" si="476"/>
        <v>1</v>
      </c>
      <c r="P3835">
        <f t="shared" si="477"/>
        <v>0</v>
      </c>
      <c r="Q3835">
        <f t="shared" si="478"/>
        <v>0</v>
      </c>
      <c r="R3835">
        <f t="shared" si="479"/>
        <v>1</v>
      </c>
    </row>
    <row r="3836" spans="1:18" x14ac:dyDescent="0.25">
      <c r="A3836" t="str">
        <f>gait_events!B3039</f>
        <v>pp078</v>
      </c>
      <c r="B3836" t="str">
        <f>VLOOKUP(A3836,participants!A:B,2,0)</f>
        <v>M</v>
      </c>
      <c r="C3836">
        <f>VLOOKUP(A3836,participants!A:C,3,0)</f>
        <v>26</v>
      </c>
      <c r="D3836" t="str">
        <f>VLOOKUP(A3836,participants!A:F,6,0)</f>
        <v>MS</v>
      </c>
      <c r="E3836" t="str">
        <f>IF(LEN(SUBSTITUTE(gait_events!C3039,"_run-",""))&lt;&gt;LEN(gait_events!C3039),LEFT(RIGHT(gait_events!C3039,LEN(gait_events!C3039)-19),FIND("_run-",RIGHT(gait_events!C3039,LEN(gait_events!C3039)-19),1)-1),RIGHT(gait_events!C3039,LEN(gait_events!C3039)-19))</f>
        <v>Slow</v>
      </c>
      <c r="F3836" t="str">
        <f>IF(LEN(SUBSTITUTE(gait_events!C3039,"_run-",""))&lt;&gt;LEN(gait_events!C3039),RIGHT(gait_events!C3039,LEN(gait_events!C3039)-FIND("_run-",gait_events!C3039,1)-4),"")</f>
        <v/>
      </c>
      <c r="G3836" t="str">
        <f>gait_events!D3039</f>
        <v>right_shank</v>
      </c>
      <c r="H3836" t="str">
        <f>gait_events!E3039</f>
        <v>IC</v>
      </c>
      <c r="I3836">
        <f>IF(gait_events!F3039&lt;&gt;"",gait_events!F3039,NA())</f>
        <v>532</v>
      </c>
      <c r="J3836">
        <f>IF(gait_events!G3039&lt;&gt;"",gait_events!G3039,NA())</f>
        <v>527</v>
      </c>
      <c r="K3836">
        <f t="shared" si="472"/>
        <v>5</v>
      </c>
      <c r="L3836">
        <f t="shared" si="473"/>
        <v>25</v>
      </c>
      <c r="M3836">
        <f t="shared" si="474"/>
        <v>1</v>
      </c>
      <c r="N3836">
        <f t="shared" si="475"/>
        <v>1</v>
      </c>
      <c r="O3836">
        <f t="shared" si="476"/>
        <v>1</v>
      </c>
      <c r="P3836">
        <f t="shared" si="477"/>
        <v>0</v>
      </c>
      <c r="Q3836">
        <f t="shared" si="478"/>
        <v>0</v>
      </c>
      <c r="R3836">
        <f t="shared" si="479"/>
        <v>1</v>
      </c>
    </row>
    <row r="3837" spans="1:18" x14ac:dyDescent="0.25">
      <c r="A3837" t="str">
        <f>gait_events!B3040</f>
        <v>pp078</v>
      </c>
      <c r="B3837" t="str">
        <f>VLOOKUP(A3837,participants!A:B,2,0)</f>
        <v>M</v>
      </c>
      <c r="C3837">
        <f>VLOOKUP(A3837,participants!A:C,3,0)</f>
        <v>26</v>
      </c>
      <c r="D3837" t="str">
        <f>VLOOKUP(A3837,participants!A:F,6,0)</f>
        <v>MS</v>
      </c>
      <c r="E3837" t="str">
        <f>IF(LEN(SUBSTITUTE(gait_events!C3040,"_run-",""))&lt;&gt;LEN(gait_events!C3040),LEFT(RIGHT(gait_events!C3040,LEN(gait_events!C3040)-19),FIND("_run-",RIGHT(gait_events!C3040,LEN(gait_events!C3040)-19),1)-1),RIGHT(gait_events!C3040,LEN(gait_events!C3040)-19))</f>
        <v>Slow</v>
      </c>
      <c r="F3837" t="str">
        <f>IF(LEN(SUBSTITUTE(gait_events!C3040,"_run-",""))&lt;&gt;LEN(gait_events!C3040),RIGHT(gait_events!C3040,LEN(gait_events!C3040)-FIND("_run-",gait_events!C3040,1)-4),"")</f>
        <v/>
      </c>
      <c r="G3837" t="str">
        <f>gait_events!D3040</f>
        <v>right_shank</v>
      </c>
      <c r="H3837" t="str">
        <f>gait_events!E3040</f>
        <v>IC</v>
      </c>
      <c r="I3837">
        <f>IF(gait_events!F3040&lt;&gt;"",gait_events!F3040,NA())</f>
        <v>982</v>
      </c>
      <c r="J3837">
        <f>IF(gait_events!G3040&lt;&gt;"",gait_events!G3040,NA())</f>
        <v>975</v>
      </c>
      <c r="K3837">
        <f t="shared" si="472"/>
        <v>7</v>
      </c>
      <c r="L3837">
        <f t="shared" si="473"/>
        <v>35</v>
      </c>
      <c r="M3837">
        <f t="shared" si="474"/>
        <v>1</v>
      </c>
      <c r="N3837">
        <f t="shared" si="475"/>
        <v>1</v>
      </c>
      <c r="O3837">
        <f t="shared" si="476"/>
        <v>1</v>
      </c>
      <c r="P3837">
        <f t="shared" si="477"/>
        <v>0</v>
      </c>
      <c r="Q3837">
        <f t="shared" si="478"/>
        <v>0</v>
      </c>
      <c r="R3837">
        <f t="shared" si="479"/>
        <v>1</v>
      </c>
    </row>
    <row r="3838" spans="1:18" x14ac:dyDescent="0.25">
      <c r="A3838" t="str">
        <f>gait_events!B3041</f>
        <v>pp078</v>
      </c>
      <c r="B3838" t="str">
        <f>VLOOKUP(A3838,participants!A:B,2,0)</f>
        <v>M</v>
      </c>
      <c r="C3838">
        <f>VLOOKUP(A3838,participants!A:C,3,0)</f>
        <v>26</v>
      </c>
      <c r="D3838" t="str">
        <f>VLOOKUP(A3838,participants!A:F,6,0)</f>
        <v>MS</v>
      </c>
      <c r="E3838" t="str">
        <f>IF(LEN(SUBSTITUTE(gait_events!C3041,"_run-",""))&lt;&gt;LEN(gait_events!C3041),LEFT(RIGHT(gait_events!C3041,LEN(gait_events!C3041)-19),FIND("_run-",RIGHT(gait_events!C3041,LEN(gait_events!C3041)-19),1)-1),RIGHT(gait_events!C3041,LEN(gait_events!C3041)-19))</f>
        <v>Slow</v>
      </c>
      <c r="F3838" t="str">
        <f>IF(LEN(SUBSTITUTE(gait_events!C3041,"_run-",""))&lt;&gt;LEN(gait_events!C3041),RIGHT(gait_events!C3041,LEN(gait_events!C3041)-FIND("_run-",gait_events!C3041,1)-4),"")</f>
        <v/>
      </c>
      <c r="G3838" t="str">
        <f>gait_events!D3041</f>
        <v>right_shank</v>
      </c>
      <c r="H3838" t="str">
        <f>gait_events!E3041</f>
        <v>IC</v>
      </c>
      <c r="I3838">
        <f>IF(gait_events!F3041&lt;&gt;"",gait_events!F3041,NA())</f>
        <v>1455</v>
      </c>
      <c r="J3838">
        <f>IF(gait_events!G3041&lt;&gt;"",gait_events!G3041,NA())</f>
        <v>1447</v>
      </c>
      <c r="K3838">
        <f t="shared" si="472"/>
        <v>8</v>
      </c>
      <c r="L3838">
        <f t="shared" si="473"/>
        <v>40</v>
      </c>
      <c r="M3838">
        <f t="shared" si="474"/>
        <v>1</v>
      </c>
      <c r="N3838">
        <f t="shared" si="475"/>
        <v>1</v>
      </c>
      <c r="O3838">
        <f t="shared" si="476"/>
        <v>1</v>
      </c>
      <c r="P3838">
        <f t="shared" si="477"/>
        <v>0</v>
      </c>
      <c r="Q3838">
        <f t="shared" si="478"/>
        <v>0</v>
      </c>
      <c r="R3838">
        <f t="shared" si="479"/>
        <v>1</v>
      </c>
    </row>
    <row r="3839" spans="1:18" x14ac:dyDescent="0.25">
      <c r="A3839" t="str">
        <f>gait_events!B3042</f>
        <v>pp078</v>
      </c>
      <c r="B3839" t="str">
        <f>VLOOKUP(A3839,participants!A:B,2,0)</f>
        <v>M</v>
      </c>
      <c r="C3839">
        <f>VLOOKUP(A3839,participants!A:C,3,0)</f>
        <v>26</v>
      </c>
      <c r="D3839" t="str">
        <f>VLOOKUP(A3839,participants!A:F,6,0)</f>
        <v>MS</v>
      </c>
      <c r="E3839" t="str">
        <f>IF(LEN(SUBSTITUTE(gait_events!C3042,"_run-",""))&lt;&gt;LEN(gait_events!C3042),LEFT(RIGHT(gait_events!C3042,LEN(gait_events!C3042)-19),FIND("_run-",RIGHT(gait_events!C3042,LEN(gait_events!C3042)-19),1)-1),RIGHT(gait_events!C3042,LEN(gait_events!C3042)-19))</f>
        <v>Slow</v>
      </c>
      <c r="F3839" t="str">
        <f>IF(LEN(SUBSTITUTE(gait_events!C3042,"_run-",""))&lt;&gt;LEN(gait_events!C3042),RIGHT(gait_events!C3042,LEN(gait_events!C3042)-FIND("_run-",gait_events!C3042,1)-4),"")</f>
        <v/>
      </c>
      <c r="G3839" t="str">
        <f>gait_events!D3042</f>
        <v>right_shank</v>
      </c>
      <c r="H3839" t="str">
        <f>gait_events!E3042</f>
        <v>IC</v>
      </c>
      <c r="I3839">
        <f>IF(gait_events!F3042&lt;&gt;"",gait_events!F3042,NA())</f>
        <v>1932</v>
      </c>
      <c r="J3839">
        <f>IF(gait_events!G3042&lt;&gt;"",gait_events!G3042,NA())</f>
        <v>1928</v>
      </c>
      <c r="K3839">
        <f t="shared" si="472"/>
        <v>4</v>
      </c>
      <c r="L3839">
        <f t="shared" si="473"/>
        <v>20</v>
      </c>
      <c r="M3839">
        <f t="shared" si="474"/>
        <v>1</v>
      </c>
      <c r="N3839">
        <f t="shared" si="475"/>
        <v>1</v>
      </c>
      <c r="O3839">
        <f t="shared" si="476"/>
        <v>1</v>
      </c>
      <c r="P3839">
        <f t="shared" si="477"/>
        <v>0</v>
      </c>
      <c r="Q3839">
        <f t="shared" si="478"/>
        <v>0</v>
      </c>
      <c r="R3839">
        <f t="shared" si="479"/>
        <v>1</v>
      </c>
    </row>
    <row r="3840" spans="1:18" x14ac:dyDescent="0.25">
      <c r="A3840" t="str">
        <f>gait_events!B3043</f>
        <v>pp078</v>
      </c>
      <c r="B3840" t="str">
        <f>VLOOKUP(A3840,participants!A:B,2,0)</f>
        <v>M</v>
      </c>
      <c r="C3840">
        <f>VLOOKUP(A3840,participants!A:C,3,0)</f>
        <v>26</v>
      </c>
      <c r="D3840" t="str">
        <f>VLOOKUP(A3840,participants!A:F,6,0)</f>
        <v>MS</v>
      </c>
      <c r="E3840" t="str">
        <f>IF(LEN(SUBSTITUTE(gait_events!C3043,"_run-",""))&lt;&gt;LEN(gait_events!C3043),LEFT(RIGHT(gait_events!C3043,LEN(gait_events!C3043)-19),FIND("_run-",RIGHT(gait_events!C3043,LEN(gait_events!C3043)-19),1)-1),RIGHT(gait_events!C3043,LEN(gait_events!C3043)-19))</f>
        <v>Slow</v>
      </c>
      <c r="F3840" t="str">
        <f>IF(LEN(SUBSTITUTE(gait_events!C3043,"_run-",""))&lt;&gt;LEN(gait_events!C3043),RIGHT(gait_events!C3043,LEN(gait_events!C3043)-FIND("_run-",gait_events!C3043,1)-4),"")</f>
        <v/>
      </c>
      <c r="G3840" t="str">
        <f>gait_events!D3043</f>
        <v>right_shank</v>
      </c>
      <c r="H3840" t="str">
        <f>gait_events!E3043</f>
        <v>IC</v>
      </c>
      <c r="I3840">
        <f>IF(gait_events!F3043&lt;&gt;"",gait_events!F3043,NA())</f>
        <v>2409</v>
      </c>
      <c r="J3840">
        <f>IF(gait_events!G3043&lt;&gt;"",gait_events!G3043,NA())</f>
        <v>2404</v>
      </c>
      <c r="K3840">
        <f t="shared" si="472"/>
        <v>5</v>
      </c>
      <c r="L3840">
        <f t="shared" si="473"/>
        <v>25</v>
      </c>
      <c r="M3840">
        <f t="shared" si="474"/>
        <v>1</v>
      </c>
      <c r="N3840">
        <f t="shared" si="475"/>
        <v>1</v>
      </c>
      <c r="O3840">
        <f t="shared" si="476"/>
        <v>1</v>
      </c>
      <c r="P3840">
        <f t="shared" si="477"/>
        <v>0</v>
      </c>
      <c r="Q3840">
        <f t="shared" si="478"/>
        <v>0</v>
      </c>
      <c r="R3840">
        <f t="shared" si="479"/>
        <v>1</v>
      </c>
    </row>
    <row r="3841" spans="1:18" x14ac:dyDescent="0.25">
      <c r="A3841" t="str">
        <f>gait_events!B3044</f>
        <v>pp078</v>
      </c>
      <c r="B3841" t="str">
        <f>VLOOKUP(A3841,participants!A:B,2,0)</f>
        <v>M</v>
      </c>
      <c r="C3841">
        <f>VLOOKUP(A3841,participants!A:C,3,0)</f>
        <v>26</v>
      </c>
      <c r="D3841" t="str">
        <f>VLOOKUP(A3841,participants!A:F,6,0)</f>
        <v>MS</v>
      </c>
      <c r="E3841" t="str">
        <f>IF(LEN(SUBSTITUTE(gait_events!C3044,"_run-",""))&lt;&gt;LEN(gait_events!C3044),LEFT(RIGHT(gait_events!C3044,LEN(gait_events!C3044)-19),FIND("_run-",RIGHT(gait_events!C3044,LEN(gait_events!C3044)-19),1)-1),RIGHT(gait_events!C3044,LEN(gait_events!C3044)-19))</f>
        <v>Slow</v>
      </c>
      <c r="F3841" t="str">
        <f>IF(LEN(SUBSTITUTE(gait_events!C3044,"_run-",""))&lt;&gt;LEN(gait_events!C3044),RIGHT(gait_events!C3044,LEN(gait_events!C3044)-FIND("_run-",gait_events!C3044,1)-4),"")</f>
        <v/>
      </c>
      <c r="G3841" t="str">
        <f>gait_events!D3044</f>
        <v>right_shank</v>
      </c>
      <c r="H3841" t="str">
        <f>gait_events!E3044</f>
        <v>IC</v>
      </c>
      <c r="I3841">
        <f>IF(gait_events!F3044&lt;&gt;"",gait_events!F3044,NA())</f>
        <v>2883</v>
      </c>
      <c r="J3841">
        <f>IF(gait_events!G3044&lt;&gt;"",gait_events!G3044,NA())</f>
        <v>2878</v>
      </c>
      <c r="K3841">
        <f t="shared" si="472"/>
        <v>5</v>
      </c>
      <c r="L3841">
        <f t="shared" si="473"/>
        <v>25</v>
      </c>
      <c r="M3841">
        <f t="shared" si="474"/>
        <v>1</v>
      </c>
      <c r="N3841">
        <f t="shared" si="475"/>
        <v>1</v>
      </c>
      <c r="O3841">
        <f t="shared" si="476"/>
        <v>1</v>
      </c>
      <c r="P3841">
        <f t="shared" si="477"/>
        <v>0</v>
      </c>
      <c r="Q3841">
        <f t="shared" si="478"/>
        <v>0</v>
      </c>
      <c r="R3841">
        <f t="shared" si="479"/>
        <v>1</v>
      </c>
    </row>
    <row r="3842" spans="1:18" x14ac:dyDescent="0.25">
      <c r="A3842" t="str">
        <f>gait_events!B3045</f>
        <v>pp078</v>
      </c>
      <c r="B3842" t="str">
        <f>VLOOKUP(A3842,participants!A:B,2,0)</f>
        <v>M</v>
      </c>
      <c r="C3842">
        <f>VLOOKUP(A3842,participants!A:C,3,0)</f>
        <v>26</v>
      </c>
      <c r="D3842" t="str">
        <f>VLOOKUP(A3842,participants!A:F,6,0)</f>
        <v>MS</v>
      </c>
      <c r="E3842" t="str">
        <f>IF(LEN(SUBSTITUTE(gait_events!C3045,"_run-",""))&lt;&gt;LEN(gait_events!C3045),LEFT(RIGHT(gait_events!C3045,LEN(gait_events!C3045)-19),FIND("_run-",RIGHT(gait_events!C3045,LEN(gait_events!C3045)-19),1)-1),RIGHT(gait_events!C3045,LEN(gait_events!C3045)-19))</f>
        <v>Slow</v>
      </c>
      <c r="F3842" t="str">
        <f>IF(LEN(SUBSTITUTE(gait_events!C3045,"_run-",""))&lt;&gt;LEN(gait_events!C3045),RIGHT(gait_events!C3045,LEN(gait_events!C3045)-FIND("_run-",gait_events!C3045,1)-4),"")</f>
        <v/>
      </c>
      <c r="G3842" t="str">
        <f>gait_events!D3045</f>
        <v>right_shank</v>
      </c>
      <c r="H3842" t="str">
        <f>gait_events!E3045</f>
        <v>IC</v>
      </c>
      <c r="I3842">
        <f>IF(gait_events!F3045&lt;&gt;"",gait_events!F3045,NA())</f>
        <v>3350</v>
      </c>
      <c r="J3842">
        <f>IF(gait_events!G3045&lt;&gt;"",gait_events!G3045,NA())</f>
        <v>3342</v>
      </c>
      <c r="K3842">
        <f t="shared" ref="K3842:K3905" si="480">I3842-J3842</f>
        <v>8</v>
      </c>
      <c r="L3842">
        <f t="shared" ref="L3842:L3905" si="481">K3842*5</f>
        <v>40</v>
      </c>
      <c r="M3842">
        <f t="shared" ref="M3842:M3905" si="482">IF(NOT(ISNA(I3842)),1,0)</f>
        <v>1</v>
      </c>
      <c r="N3842">
        <f t="shared" ref="N3842:N3905" si="483">IF(NOT(ISNA(J3842)),1,0)</f>
        <v>1</v>
      </c>
      <c r="O3842">
        <f t="shared" ref="O3842:O3905" si="484">IF(AND(NOT(ISNA(I3842)),NOT(ISNA(J3842))),1,0)</f>
        <v>1</v>
      </c>
      <c r="P3842">
        <f t="shared" ref="P3842:P3905" si="485">IF(AND(NOT(ISNA(I3842)),ISNA(J3842)),1,0)</f>
        <v>0</v>
      </c>
      <c r="Q3842">
        <f t="shared" ref="Q3842:Q3905" si="486">IF(AND(ISNA(I3842),NOT(ISNA(J3842))),1,0)</f>
        <v>0</v>
      </c>
      <c r="R3842">
        <f t="shared" ref="R3842:R3905" si="487">IF(SUM(O3842:Q3842)&lt;&gt;1,"ERROR",1)</f>
        <v>1</v>
      </c>
    </row>
    <row r="3843" spans="1:18" x14ac:dyDescent="0.25">
      <c r="A3843" t="str">
        <f>gait_events!B3046</f>
        <v>pp078</v>
      </c>
      <c r="B3843" t="str">
        <f>VLOOKUP(A3843,participants!A:B,2,0)</f>
        <v>M</v>
      </c>
      <c r="C3843">
        <f>VLOOKUP(A3843,participants!A:C,3,0)</f>
        <v>26</v>
      </c>
      <c r="D3843" t="str">
        <f>VLOOKUP(A3843,participants!A:F,6,0)</f>
        <v>MS</v>
      </c>
      <c r="E3843" t="str">
        <f>IF(LEN(SUBSTITUTE(gait_events!C3046,"_run-",""))&lt;&gt;LEN(gait_events!C3046),LEFT(RIGHT(gait_events!C3046,LEN(gait_events!C3046)-19),FIND("_run-",RIGHT(gait_events!C3046,LEN(gait_events!C3046)-19),1)-1),RIGHT(gait_events!C3046,LEN(gait_events!C3046)-19))</f>
        <v>Slow</v>
      </c>
      <c r="F3843" t="str">
        <f>IF(LEN(SUBSTITUTE(gait_events!C3046,"_run-",""))&lt;&gt;LEN(gait_events!C3046),RIGHT(gait_events!C3046,LEN(gait_events!C3046)-FIND("_run-",gait_events!C3046,1)-4),"")</f>
        <v/>
      </c>
      <c r="G3843" t="str">
        <f>gait_events!D3046</f>
        <v>right_shank</v>
      </c>
      <c r="H3843" t="str">
        <f>gait_events!E3046</f>
        <v>IC</v>
      </c>
      <c r="I3843">
        <f>IF(gait_events!F3046&lt;&gt;"",gait_events!F3046,NA())</f>
        <v>3840</v>
      </c>
      <c r="J3843">
        <f>IF(gait_events!G3046&lt;&gt;"",gait_events!G3046,NA())</f>
        <v>3838</v>
      </c>
      <c r="K3843">
        <f t="shared" si="480"/>
        <v>2</v>
      </c>
      <c r="L3843">
        <f t="shared" si="481"/>
        <v>10</v>
      </c>
      <c r="M3843">
        <f t="shared" si="482"/>
        <v>1</v>
      </c>
      <c r="N3843">
        <f t="shared" si="483"/>
        <v>1</v>
      </c>
      <c r="O3843">
        <f t="shared" si="484"/>
        <v>1</v>
      </c>
      <c r="P3843">
        <f t="shared" si="485"/>
        <v>0</v>
      </c>
      <c r="Q3843">
        <f t="shared" si="486"/>
        <v>0</v>
      </c>
      <c r="R3843">
        <f t="shared" si="487"/>
        <v>1</v>
      </c>
    </row>
    <row r="3844" spans="1:18" x14ac:dyDescent="0.25">
      <c r="A3844" t="str">
        <f>gait_events!B3047</f>
        <v>pp078</v>
      </c>
      <c r="B3844" t="str">
        <f>VLOOKUP(A3844,participants!A:B,2,0)</f>
        <v>M</v>
      </c>
      <c r="C3844">
        <f>VLOOKUP(A3844,participants!A:C,3,0)</f>
        <v>26</v>
      </c>
      <c r="D3844" t="str">
        <f>VLOOKUP(A3844,participants!A:F,6,0)</f>
        <v>MS</v>
      </c>
      <c r="E3844" t="str">
        <f>IF(LEN(SUBSTITUTE(gait_events!C3047,"_run-",""))&lt;&gt;LEN(gait_events!C3047),LEFT(RIGHT(gait_events!C3047,LEN(gait_events!C3047)-19),FIND("_run-",RIGHT(gait_events!C3047,LEN(gait_events!C3047)-19),1)-1),RIGHT(gait_events!C3047,LEN(gait_events!C3047)-19))</f>
        <v>Slow</v>
      </c>
      <c r="F3844" t="str">
        <f>IF(LEN(SUBSTITUTE(gait_events!C3047,"_run-",""))&lt;&gt;LEN(gait_events!C3047),RIGHT(gait_events!C3047,LEN(gait_events!C3047)-FIND("_run-",gait_events!C3047,1)-4),"")</f>
        <v/>
      </c>
      <c r="G3844" t="str">
        <f>gait_events!D3047</f>
        <v>right_shank</v>
      </c>
      <c r="H3844" t="str">
        <f>gait_events!E3047</f>
        <v>FC</v>
      </c>
      <c r="I3844">
        <f>IF(gait_events!F3047&lt;&gt;"",gait_events!F3047,NA())</f>
        <v>409</v>
      </c>
      <c r="J3844">
        <f>IF(gait_events!G3047&lt;&gt;"",gait_events!G3047,NA())</f>
        <v>414</v>
      </c>
      <c r="K3844">
        <f t="shared" si="480"/>
        <v>-5</v>
      </c>
      <c r="L3844">
        <f t="shared" si="481"/>
        <v>-25</v>
      </c>
      <c r="M3844">
        <f t="shared" si="482"/>
        <v>1</v>
      </c>
      <c r="N3844">
        <f t="shared" si="483"/>
        <v>1</v>
      </c>
      <c r="O3844">
        <f t="shared" si="484"/>
        <v>1</v>
      </c>
      <c r="P3844">
        <f t="shared" si="485"/>
        <v>0</v>
      </c>
      <c r="Q3844">
        <f t="shared" si="486"/>
        <v>0</v>
      </c>
      <c r="R3844">
        <f t="shared" si="487"/>
        <v>1</v>
      </c>
    </row>
    <row r="3845" spans="1:18" x14ac:dyDescent="0.25">
      <c r="A3845" t="str">
        <f>gait_events!B3048</f>
        <v>pp078</v>
      </c>
      <c r="B3845" t="str">
        <f>VLOOKUP(A3845,participants!A:B,2,0)</f>
        <v>M</v>
      </c>
      <c r="C3845">
        <f>VLOOKUP(A3845,participants!A:C,3,0)</f>
        <v>26</v>
      </c>
      <c r="D3845" t="str">
        <f>VLOOKUP(A3845,participants!A:F,6,0)</f>
        <v>MS</v>
      </c>
      <c r="E3845" t="str">
        <f>IF(LEN(SUBSTITUTE(gait_events!C3048,"_run-",""))&lt;&gt;LEN(gait_events!C3048),LEFT(RIGHT(gait_events!C3048,LEN(gait_events!C3048)-19),FIND("_run-",RIGHT(gait_events!C3048,LEN(gait_events!C3048)-19),1)-1),RIGHT(gait_events!C3048,LEN(gait_events!C3048)-19))</f>
        <v>Slow</v>
      </c>
      <c r="F3845" t="str">
        <f>IF(LEN(SUBSTITUTE(gait_events!C3048,"_run-",""))&lt;&gt;LEN(gait_events!C3048),RIGHT(gait_events!C3048,LEN(gait_events!C3048)-FIND("_run-",gait_events!C3048,1)-4),"")</f>
        <v/>
      </c>
      <c r="G3845" t="str">
        <f>gait_events!D3048</f>
        <v>right_shank</v>
      </c>
      <c r="H3845" t="str">
        <f>gait_events!E3048</f>
        <v>FC</v>
      </c>
      <c r="I3845">
        <f>IF(gait_events!F3048&lt;&gt;"",gait_events!F3048,NA())</f>
        <v>846</v>
      </c>
      <c r="J3845">
        <f>IF(gait_events!G3048&lt;&gt;"",gait_events!G3048,NA())</f>
        <v>850</v>
      </c>
      <c r="K3845">
        <f t="shared" si="480"/>
        <v>-4</v>
      </c>
      <c r="L3845">
        <f t="shared" si="481"/>
        <v>-20</v>
      </c>
      <c r="M3845">
        <f t="shared" si="482"/>
        <v>1</v>
      </c>
      <c r="N3845">
        <f t="shared" si="483"/>
        <v>1</v>
      </c>
      <c r="O3845">
        <f t="shared" si="484"/>
        <v>1</v>
      </c>
      <c r="P3845">
        <f t="shared" si="485"/>
        <v>0</v>
      </c>
      <c r="Q3845">
        <f t="shared" si="486"/>
        <v>0</v>
      </c>
      <c r="R3845">
        <f t="shared" si="487"/>
        <v>1</v>
      </c>
    </row>
    <row r="3846" spans="1:18" x14ac:dyDescent="0.25">
      <c r="A3846" t="str">
        <f>gait_events!B3049</f>
        <v>pp078</v>
      </c>
      <c r="B3846" t="str">
        <f>VLOOKUP(A3846,participants!A:B,2,0)</f>
        <v>M</v>
      </c>
      <c r="C3846">
        <f>VLOOKUP(A3846,participants!A:C,3,0)</f>
        <v>26</v>
      </c>
      <c r="D3846" t="str">
        <f>VLOOKUP(A3846,participants!A:F,6,0)</f>
        <v>MS</v>
      </c>
      <c r="E3846" t="str">
        <f>IF(LEN(SUBSTITUTE(gait_events!C3049,"_run-",""))&lt;&gt;LEN(gait_events!C3049),LEFT(RIGHT(gait_events!C3049,LEN(gait_events!C3049)-19),FIND("_run-",RIGHT(gait_events!C3049,LEN(gait_events!C3049)-19),1)-1),RIGHT(gait_events!C3049,LEN(gait_events!C3049)-19))</f>
        <v>Slow</v>
      </c>
      <c r="F3846" t="str">
        <f>IF(LEN(SUBSTITUTE(gait_events!C3049,"_run-",""))&lt;&gt;LEN(gait_events!C3049),RIGHT(gait_events!C3049,LEN(gait_events!C3049)-FIND("_run-",gait_events!C3049,1)-4),"")</f>
        <v/>
      </c>
      <c r="G3846" t="str">
        <f>gait_events!D3049</f>
        <v>right_shank</v>
      </c>
      <c r="H3846" t="str">
        <f>gait_events!E3049</f>
        <v>FC</v>
      </c>
      <c r="I3846">
        <f>IF(gait_events!F3049&lt;&gt;"",gait_events!F3049,NA())</f>
        <v>1330</v>
      </c>
      <c r="J3846">
        <f>IF(gait_events!G3049&lt;&gt;"",gait_events!G3049,NA())</f>
        <v>1332</v>
      </c>
      <c r="K3846">
        <f t="shared" si="480"/>
        <v>-2</v>
      </c>
      <c r="L3846">
        <f t="shared" si="481"/>
        <v>-10</v>
      </c>
      <c r="M3846">
        <f t="shared" si="482"/>
        <v>1</v>
      </c>
      <c r="N3846">
        <f t="shared" si="483"/>
        <v>1</v>
      </c>
      <c r="O3846">
        <f t="shared" si="484"/>
        <v>1</v>
      </c>
      <c r="P3846">
        <f t="shared" si="485"/>
        <v>0</v>
      </c>
      <c r="Q3846">
        <f t="shared" si="486"/>
        <v>0</v>
      </c>
      <c r="R3846">
        <f t="shared" si="487"/>
        <v>1</v>
      </c>
    </row>
    <row r="3847" spans="1:18" x14ac:dyDescent="0.25">
      <c r="A3847" t="str">
        <f>gait_events!B3050</f>
        <v>pp078</v>
      </c>
      <c r="B3847" t="str">
        <f>VLOOKUP(A3847,participants!A:B,2,0)</f>
        <v>M</v>
      </c>
      <c r="C3847">
        <f>VLOOKUP(A3847,participants!A:C,3,0)</f>
        <v>26</v>
      </c>
      <c r="D3847" t="str">
        <f>VLOOKUP(A3847,participants!A:F,6,0)</f>
        <v>MS</v>
      </c>
      <c r="E3847" t="str">
        <f>IF(LEN(SUBSTITUTE(gait_events!C3050,"_run-",""))&lt;&gt;LEN(gait_events!C3050),LEFT(RIGHT(gait_events!C3050,LEN(gait_events!C3050)-19),FIND("_run-",RIGHT(gait_events!C3050,LEN(gait_events!C3050)-19),1)-1),RIGHT(gait_events!C3050,LEN(gait_events!C3050)-19))</f>
        <v>Slow</v>
      </c>
      <c r="F3847" t="str">
        <f>IF(LEN(SUBSTITUTE(gait_events!C3050,"_run-",""))&lt;&gt;LEN(gait_events!C3050),RIGHT(gait_events!C3050,LEN(gait_events!C3050)-FIND("_run-",gait_events!C3050,1)-4),"")</f>
        <v/>
      </c>
      <c r="G3847" t="str">
        <f>gait_events!D3050</f>
        <v>right_shank</v>
      </c>
      <c r="H3847" t="str">
        <f>gait_events!E3050</f>
        <v>FC</v>
      </c>
      <c r="I3847">
        <f>IF(gait_events!F3050&lt;&gt;"",gait_events!F3050,NA())</f>
        <v>1804</v>
      </c>
      <c r="J3847">
        <f>IF(gait_events!G3050&lt;&gt;"",gait_events!G3050,NA())</f>
        <v>1812</v>
      </c>
      <c r="K3847">
        <f t="shared" si="480"/>
        <v>-8</v>
      </c>
      <c r="L3847">
        <f t="shared" si="481"/>
        <v>-40</v>
      </c>
      <c r="M3847">
        <f t="shared" si="482"/>
        <v>1</v>
      </c>
      <c r="N3847">
        <f t="shared" si="483"/>
        <v>1</v>
      </c>
      <c r="O3847">
        <f t="shared" si="484"/>
        <v>1</v>
      </c>
      <c r="P3847">
        <f t="shared" si="485"/>
        <v>0</v>
      </c>
      <c r="Q3847">
        <f t="shared" si="486"/>
        <v>0</v>
      </c>
      <c r="R3847">
        <f t="shared" si="487"/>
        <v>1</v>
      </c>
    </row>
    <row r="3848" spans="1:18" x14ac:dyDescent="0.25">
      <c r="A3848" t="str">
        <f>gait_events!B3051</f>
        <v>pp078</v>
      </c>
      <c r="B3848" t="str">
        <f>VLOOKUP(A3848,participants!A:B,2,0)</f>
        <v>M</v>
      </c>
      <c r="C3848">
        <f>VLOOKUP(A3848,participants!A:C,3,0)</f>
        <v>26</v>
      </c>
      <c r="D3848" t="str">
        <f>VLOOKUP(A3848,participants!A:F,6,0)</f>
        <v>MS</v>
      </c>
      <c r="E3848" t="str">
        <f>IF(LEN(SUBSTITUTE(gait_events!C3051,"_run-",""))&lt;&gt;LEN(gait_events!C3051),LEFT(RIGHT(gait_events!C3051,LEN(gait_events!C3051)-19),FIND("_run-",RIGHT(gait_events!C3051,LEN(gait_events!C3051)-19),1)-1),RIGHT(gait_events!C3051,LEN(gait_events!C3051)-19))</f>
        <v>Slow</v>
      </c>
      <c r="F3848" t="str">
        <f>IF(LEN(SUBSTITUTE(gait_events!C3051,"_run-",""))&lt;&gt;LEN(gait_events!C3051),RIGHT(gait_events!C3051,LEN(gait_events!C3051)-FIND("_run-",gait_events!C3051,1)-4),"")</f>
        <v/>
      </c>
      <c r="G3848" t="str">
        <f>gait_events!D3051</f>
        <v>right_shank</v>
      </c>
      <c r="H3848" t="str">
        <f>gait_events!E3051</f>
        <v>FC</v>
      </c>
      <c r="I3848">
        <f>IF(gait_events!F3051&lt;&gt;"",gait_events!F3051,NA())</f>
        <v>2286</v>
      </c>
      <c r="J3848">
        <f>IF(gait_events!G3051&lt;&gt;"",gait_events!G3051,NA())</f>
        <v>2289</v>
      </c>
      <c r="K3848">
        <f t="shared" si="480"/>
        <v>-3</v>
      </c>
      <c r="L3848">
        <f t="shared" si="481"/>
        <v>-15</v>
      </c>
      <c r="M3848">
        <f t="shared" si="482"/>
        <v>1</v>
      </c>
      <c r="N3848">
        <f t="shared" si="483"/>
        <v>1</v>
      </c>
      <c r="O3848">
        <f t="shared" si="484"/>
        <v>1</v>
      </c>
      <c r="P3848">
        <f t="shared" si="485"/>
        <v>0</v>
      </c>
      <c r="Q3848">
        <f t="shared" si="486"/>
        <v>0</v>
      </c>
      <c r="R3848">
        <f t="shared" si="487"/>
        <v>1</v>
      </c>
    </row>
    <row r="3849" spans="1:18" x14ac:dyDescent="0.25">
      <c r="A3849" t="str">
        <f>gait_events!B3052</f>
        <v>pp078</v>
      </c>
      <c r="B3849" t="str">
        <f>VLOOKUP(A3849,participants!A:B,2,0)</f>
        <v>M</v>
      </c>
      <c r="C3849">
        <f>VLOOKUP(A3849,participants!A:C,3,0)</f>
        <v>26</v>
      </c>
      <c r="D3849" t="str">
        <f>VLOOKUP(A3849,participants!A:F,6,0)</f>
        <v>MS</v>
      </c>
      <c r="E3849" t="str">
        <f>IF(LEN(SUBSTITUTE(gait_events!C3052,"_run-",""))&lt;&gt;LEN(gait_events!C3052),LEFT(RIGHT(gait_events!C3052,LEN(gait_events!C3052)-19),FIND("_run-",RIGHT(gait_events!C3052,LEN(gait_events!C3052)-19),1)-1),RIGHT(gait_events!C3052,LEN(gait_events!C3052)-19))</f>
        <v>Slow</v>
      </c>
      <c r="F3849" t="str">
        <f>IF(LEN(SUBSTITUTE(gait_events!C3052,"_run-",""))&lt;&gt;LEN(gait_events!C3052),RIGHT(gait_events!C3052,LEN(gait_events!C3052)-FIND("_run-",gait_events!C3052,1)-4),"")</f>
        <v/>
      </c>
      <c r="G3849" t="str">
        <f>gait_events!D3052</f>
        <v>right_shank</v>
      </c>
      <c r="H3849" t="str">
        <f>gait_events!E3052</f>
        <v>FC</v>
      </c>
      <c r="I3849">
        <f>IF(gait_events!F3052&lt;&gt;"",gait_events!F3052,NA())</f>
        <v>2766</v>
      </c>
      <c r="J3849">
        <f>IF(gait_events!G3052&lt;&gt;"",gait_events!G3052,NA())</f>
        <v>2771</v>
      </c>
      <c r="K3849">
        <f t="shared" si="480"/>
        <v>-5</v>
      </c>
      <c r="L3849">
        <f t="shared" si="481"/>
        <v>-25</v>
      </c>
      <c r="M3849">
        <f t="shared" si="482"/>
        <v>1</v>
      </c>
      <c r="N3849">
        <f t="shared" si="483"/>
        <v>1</v>
      </c>
      <c r="O3849">
        <f t="shared" si="484"/>
        <v>1</v>
      </c>
      <c r="P3849">
        <f t="shared" si="485"/>
        <v>0</v>
      </c>
      <c r="Q3849">
        <f t="shared" si="486"/>
        <v>0</v>
      </c>
      <c r="R3849">
        <f t="shared" si="487"/>
        <v>1</v>
      </c>
    </row>
    <row r="3850" spans="1:18" x14ac:dyDescent="0.25">
      <c r="A3850" t="str">
        <f>gait_events!B3053</f>
        <v>pp078</v>
      </c>
      <c r="B3850" t="str">
        <f>VLOOKUP(A3850,participants!A:B,2,0)</f>
        <v>M</v>
      </c>
      <c r="C3850">
        <f>VLOOKUP(A3850,participants!A:C,3,0)</f>
        <v>26</v>
      </c>
      <c r="D3850" t="str">
        <f>VLOOKUP(A3850,participants!A:F,6,0)</f>
        <v>MS</v>
      </c>
      <c r="E3850" t="str">
        <f>IF(LEN(SUBSTITUTE(gait_events!C3053,"_run-",""))&lt;&gt;LEN(gait_events!C3053),LEFT(RIGHT(gait_events!C3053,LEN(gait_events!C3053)-19),FIND("_run-",RIGHT(gait_events!C3053,LEN(gait_events!C3053)-19),1)-1),RIGHT(gait_events!C3053,LEN(gait_events!C3053)-19))</f>
        <v>Slow</v>
      </c>
      <c r="F3850" t="str">
        <f>IF(LEN(SUBSTITUTE(gait_events!C3053,"_run-",""))&lt;&gt;LEN(gait_events!C3053),RIGHT(gait_events!C3053,LEN(gait_events!C3053)-FIND("_run-",gait_events!C3053,1)-4),"")</f>
        <v/>
      </c>
      <c r="G3850" t="str">
        <f>gait_events!D3053</f>
        <v>right_shank</v>
      </c>
      <c r="H3850" t="str">
        <f>gait_events!E3053</f>
        <v>FC</v>
      </c>
      <c r="I3850">
        <f>IF(gait_events!F3053&lt;&gt;"",gait_events!F3053,NA())</f>
        <v>3241</v>
      </c>
      <c r="J3850">
        <f>IF(gait_events!G3053&lt;&gt;"",gait_events!G3053,NA())</f>
        <v>3243</v>
      </c>
      <c r="K3850">
        <f t="shared" si="480"/>
        <v>-2</v>
      </c>
      <c r="L3850">
        <f t="shared" si="481"/>
        <v>-10</v>
      </c>
      <c r="M3850">
        <f t="shared" si="482"/>
        <v>1</v>
      </c>
      <c r="N3850">
        <f t="shared" si="483"/>
        <v>1</v>
      </c>
      <c r="O3850">
        <f t="shared" si="484"/>
        <v>1</v>
      </c>
      <c r="P3850">
        <f t="shared" si="485"/>
        <v>0</v>
      </c>
      <c r="Q3850">
        <f t="shared" si="486"/>
        <v>0</v>
      </c>
      <c r="R3850">
        <f t="shared" si="487"/>
        <v>1</v>
      </c>
    </row>
    <row r="3851" spans="1:18" x14ac:dyDescent="0.25">
      <c r="A3851" t="str">
        <f>gait_events!B3054</f>
        <v>pp078</v>
      </c>
      <c r="B3851" t="str">
        <f>VLOOKUP(A3851,participants!A:B,2,0)</f>
        <v>M</v>
      </c>
      <c r="C3851">
        <f>VLOOKUP(A3851,participants!A:C,3,0)</f>
        <v>26</v>
      </c>
      <c r="D3851" t="str">
        <f>VLOOKUP(A3851,participants!A:F,6,0)</f>
        <v>MS</v>
      </c>
      <c r="E3851" t="str">
        <f>IF(LEN(SUBSTITUTE(gait_events!C3054,"_run-",""))&lt;&gt;LEN(gait_events!C3054),LEFT(RIGHT(gait_events!C3054,LEN(gait_events!C3054)-19),FIND("_run-",RIGHT(gait_events!C3054,LEN(gait_events!C3054)-19),1)-1),RIGHT(gait_events!C3054,LEN(gait_events!C3054)-19))</f>
        <v>Slow</v>
      </c>
      <c r="F3851" t="str">
        <f>IF(LEN(SUBSTITUTE(gait_events!C3054,"_run-",""))&lt;&gt;LEN(gait_events!C3054),RIGHT(gait_events!C3054,LEN(gait_events!C3054)-FIND("_run-",gait_events!C3054,1)-4),"")</f>
        <v/>
      </c>
      <c r="G3851" t="str">
        <f>gait_events!D3054</f>
        <v>right_shank</v>
      </c>
      <c r="H3851" t="str">
        <f>gait_events!E3054</f>
        <v>FC</v>
      </c>
      <c r="I3851">
        <f>IF(gait_events!F3054&lt;&gt;"",gait_events!F3054,NA())</f>
        <v>3738</v>
      </c>
      <c r="J3851">
        <f>IF(gait_events!G3054&lt;&gt;"",gait_events!G3054,NA())</f>
        <v>3741</v>
      </c>
      <c r="K3851">
        <f t="shared" si="480"/>
        <v>-3</v>
      </c>
      <c r="L3851">
        <f t="shared" si="481"/>
        <v>-15</v>
      </c>
      <c r="M3851">
        <f t="shared" si="482"/>
        <v>1</v>
      </c>
      <c r="N3851">
        <f t="shared" si="483"/>
        <v>1</v>
      </c>
      <c r="O3851">
        <f t="shared" si="484"/>
        <v>1</v>
      </c>
      <c r="P3851">
        <f t="shared" si="485"/>
        <v>0</v>
      </c>
      <c r="Q3851">
        <f t="shared" si="486"/>
        <v>0</v>
      </c>
      <c r="R3851">
        <f t="shared" si="487"/>
        <v>1</v>
      </c>
    </row>
    <row r="3852" spans="1:18" x14ac:dyDescent="0.25">
      <c r="A3852" t="str">
        <f>gait_events!B3055</f>
        <v>pp079</v>
      </c>
      <c r="B3852" t="str">
        <f>VLOOKUP(A3852,participants!A:B,2,0)</f>
        <v>M</v>
      </c>
      <c r="C3852">
        <f>VLOOKUP(A3852,participants!A:C,3,0)</f>
        <v>81</v>
      </c>
      <c r="D3852" t="str">
        <f>VLOOKUP(A3852,participants!A:F,6,0)</f>
        <v>OA</v>
      </c>
      <c r="E3852" t="str">
        <f>IF(LEN(SUBSTITUTE(gait_events!C3055,"_run-",""))&lt;&gt;LEN(gait_events!C3055),LEFT(RIGHT(gait_events!C3055,LEN(gait_events!C3055)-19),FIND("_run-",RIGHT(gait_events!C3055,LEN(gait_events!C3055)-19),1)-1),RIGHT(gait_events!C3055,LEN(gait_events!C3055)-19))</f>
        <v>Fast</v>
      </c>
      <c r="F3852" t="str">
        <f>IF(LEN(SUBSTITUTE(gait_events!C3055,"_run-",""))&lt;&gt;LEN(gait_events!C3055),RIGHT(gait_events!C3055,LEN(gait_events!C3055)-FIND("_run-",gait_events!C3055,1)-4),"")</f>
        <v/>
      </c>
      <c r="G3852" t="str">
        <f>gait_events!D3055</f>
        <v>left_ankle</v>
      </c>
      <c r="H3852" t="str">
        <f>gait_events!E3055</f>
        <v>IC</v>
      </c>
      <c r="I3852">
        <f>IF(gait_events!F3055&lt;&gt;"",gait_events!F3055,NA())</f>
        <v>21</v>
      </c>
      <c r="J3852">
        <f>IF(gait_events!G3055&lt;&gt;"",gait_events!G3055,NA())</f>
        <v>21</v>
      </c>
      <c r="K3852">
        <f t="shared" si="480"/>
        <v>0</v>
      </c>
      <c r="L3852">
        <f t="shared" si="481"/>
        <v>0</v>
      </c>
      <c r="M3852">
        <f t="shared" si="482"/>
        <v>1</v>
      </c>
      <c r="N3852">
        <f t="shared" si="483"/>
        <v>1</v>
      </c>
      <c r="O3852">
        <f t="shared" si="484"/>
        <v>1</v>
      </c>
      <c r="P3852">
        <f t="shared" si="485"/>
        <v>0</v>
      </c>
      <c r="Q3852">
        <f t="shared" si="486"/>
        <v>0</v>
      </c>
      <c r="R3852">
        <f t="shared" si="487"/>
        <v>1</v>
      </c>
    </row>
    <row r="3853" spans="1:18" x14ac:dyDescent="0.25">
      <c r="A3853" t="str">
        <f>gait_events!B3056</f>
        <v>pp079</v>
      </c>
      <c r="B3853" t="str">
        <f>VLOOKUP(A3853,participants!A:B,2,0)</f>
        <v>M</v>
      </c>
      <c r="C3853">
        <f>VLOOKUP(A3853,participants!A:C,3,0)</f>
        <v>81</v>
      </c>
      <c r="D3853" t="str">
        <f>VLOOKUP(A3853,participants!A:F,6,0)</f>
        <v>OA</v>
      </c>
      <c r="E3853" t="str">
        <f>IF(LEN(SUBSTITUTE(gait_events!C3056,"_run-",""))&lt;&gt;LEN(gait_events!C3056),LEFT(RIGHT(gait_events!C3056,LEN(gait_events!C3056)-19),FIND("_run-",RIGHT(gait_events!C3056,LEN(gait_events!C3056)-19),1)-1),RIGHT(gait_events!C3056,LEN(gait_events!C3056)-19))</f>
        <v>Fast</v>
      </c>
      <c r="F3853" t="str">
        <f>IF(LEN(SUBSTITUTE(gait_events!C3056,"_run-",""))&lt;&gt;LEN(gait_events!C3056),RIGHT(gait_events!C3056,LEN(gait_events!C3056)-FIND("_run-",gait_events!C3056,1)-4),"")</f>
        <v/>
      </c>
      <c r="G3853" t="str">
        <f>gait_events!D3056</f>
        <v>left_ankle</v>
      </c>
      <c r="H3853" t="str">
        <f>gait_events!E3056</f>
        <v>IC</v>
      </c>
      <c r="I3853">
        <f>IF(gait_events!F3056&lt;&gt;"",gait_events!F3056,NA())</f>
        <v>223</v>
      </c>
      <c r="J3853">
        <f>IF(gait_events!G3056&lt;&gt;"",gait_events!G3056,NA())</f>
        <v>223</v>
      </c>
      <c r="K3853">
        <f t="shared" si="480"/>
        <v>0</v>
      </c>
      <c r="L3853">
        <f t="shared" si="481"/>
        <v>0</v>
      </c>
      <c r="M3853">
        <f t="shared" si="482"/>
        <v>1</v>
      </c>
      <c r="N3853">
        <f t="shared" si="483"/>
        <v>1</v>
      </c>
      <c r="O3853">
        <f t="shared" si="484"/>
        <v>1</v>
      </c>
      <c r="P3853">
        <f t="shared" si="485"/>
        <v>0</v>
      </c>
      <c r="Q3853">
        <f t="shared" si="486"/>
        <v>0</v>
      </c>
      <c r="R3853">
        <f t="shared" si="487"/>
        <v>1</v>
      </c>
    </row>
    <row r="3854" spans="1:18" x14ac:dyDescent="0.25">
      <c r="A3854" t="str">
        <f>gait_events!B3057</f>
        <v>pp079</v>
      </c>
      <c r="B3854" t="str">
        <f>VLOOKUP(A3854,participants!A:B,2,0)</f>
        <v>M</v>
      </c>
      <c r="C3854">
        <f>VLOOKUP(A3854,participants!A:C,3,0)</f>
        <v>81</v>
      </c>
      <c r="D3854" t="str">
        <f>VLOOKUP(A3854,participants!A:F,6,0)</f>
        <v>OA</v>
      </c>
      <c r="E3854" t="str">
        <f>IF(LEN(SUBSTITUTE(gait_events!C3057,"_run-",""))&lt;&gt;LEN(gait_events!C3057),LEFT(RIGHT(gait_events!C3057,LEN(gait_events!C3057)-19),FIND("_run-",RIGHT(gait_events!C3057,LEN(gait_events!C3057)-19),1)-1),RIGHT(gait_events!C3057,LEN(gait_events!C3057)-19))</f>
        <v>Fast</v>
      </c>
      <c r="F3854" t="str">
        <f>IF(LEN(SUBSTITUTE(gait_events!C3057,"_run-",""))&lt;&gt;LEN(gait_events!C3057),RIGHT(gait_events!C3057,LEN(gait_events!C3057)-FIND("_run-",gait_events!C3057,1)-4),"")</f>
        <v/>
      </c>
      <c r="G3854" t="str">
        <f>gait_events!D3057</f>
        <v>left_ankle</v>
      </c>
      <c r="H3854" t="str">
        <f>gait_events!E3057</f>
        <v>IC</v>
      </c>
      <c r="I3854">
        <f>IF(gait_events!F3057&lt;&gt;"",gait_events!F3057,NA())</f>
        <v>418</v>
      </c>
      <c r="J3854">
        <f>IF(gait_events!G3057&lt;&gt;"",gait_events!G3057,NA())</f>
        <v>416</v>
      </c>
      <c r="K3854">
        <f t="shared" si="480"/>
        <v>2</v>
      </c>
      <c r="L3854">
        <f t="shared" si="481"/>
        <v>10</v>
      </c>
      <c r="M3854">
        <f t="shared" si="482"/>
        <v>1</v>
      </c>
      <c r="N3854">
        <f t="shared" si="483"/>
        <v>1</v>
      </c>
      <c r="O3854">
        <f t="shared" si="484"/>
        <v>1</v>
      </c>
      <c r="P3854">
        <f t="shared" si="485"/>
        <v>0</v>
      </c>
      <c r="Q3854">
        <f t="shared" si="486"/>
        <v>0</v>
      </c>
      <c r="R3854">
        <f t="shared" si="487"/>
        <v>1</v>
      </c>
    </row>
    <row r="3855" spans="1:18" x14ac:dyDescent="0.25">
      <c r="A3855" t="str">
        <f>gait_events!B3058</f>
        <v>pp079</v>
      </c>
      <c r="B3855" t="str">
        <f>VLOOKUP(A3855,participants!A:B,2,0)</f>
        <v>M</v>
      </c>
      <c r="C3855">
        <f>VLOOKUP(A3855,participants!A:C,3,0)</f>
        <v>81</v>
      </c>
      <c r="D3855" t="str">
        <f>VLOOKUP(A3855,participants!A:F,6,0)</f>
        <v>OA</v>
      </c>
      <c r="E3855" t="str">
        <f>IF(LEN(SUBSTITUTE(gait_events!C3058,"_run-",""))&lt;&gt;LEN(gait_events!C3058),LEFT(RIGHT(gait_events!C3058,LEN(gait_events!C3058)-19),FIND("_run-",RIGHT(gait_events!C3058,LEN(gait_events!C3058)-19),1)-1),RIGHT(gait_events!C3058,LEN(gait_events!C3058)-19))</f>
        <v>Fast</v>
      </c>
      <c r="F3855" t="str">
        <f>IF(LEN(SUBSTITUTE(gait_events!C3058,"_run-",""))&lt;&gt;LEN(gait_events!C3058),RIGHT(gait_events!C3058,LEN(gait_events!C3058)-FIND("_run-",gait_events!C3058,1)-4),"")</f>
        <v/>
      </c>
      <c r="G3855" t="str">
        <f>gait_events!D3058</f>
        <v>left_ankle</v>
      </c>
      <c r="H3855" t="str">
        <f>gait_events!E3058</f>
        <v>IC</v>
      </c>
      <c r="I3855">
        <f>IF(gait_events!F3058&lt;&gt;"",gait_events!F3058,NA())</f>
        <v>632</v>
      </c>
      <c r="J3855">
        <f>IF(gait_events!G3058&lt;&gt;"",gait_events!G3058,NA())</f>
        <v>631</v>
      </c>
      <c r="K3855">
        <f t="shared" si="480"/>
        <v>1</v>
      </c>
      <c r="L3855">
        <f t="shared" si="481"/>
        <v>5</v>
      </c>
      <c r="M3855">
        <f t="shared" si="482"/>
        <v>1</v>
      </c>
      <c r="N3855">
        <f t="shared" si="483"/>
        <v>1</v>
      </c>
      <c r="O3855">
        <f t="shared" si="484"/>
        <v>1</v>
      </c>
      <c r="P3855">
        <f t="shared" si="485"/>
        <v>0</v>
      </c>
      <c r="Q3855">
        <f t="shared" si="486"/>
        <v>0</v>
      </c>
      <c r="R3855">
        <f t="shared" si="487"/>
        <v>1</v>
      </c>
    </row>
    <row r="3856" spans="1:18" x14ac:dyDescent="0.25">
      <c r="A3856" t="str">
        <f>gait_events!B3059</f>
        <v>pp079</v>
      </c>
      <c r="B3856" t="str">
        <f>VLOOKUP(A3856,participants!A:B,2,0)</f>
        <v>M</v>
      </c>
      <c r="C3856">
        <f>VLOOKUP(A3856,participants!A:C,3,0)</f>
        <v>81</v>
      </c>
      <c r="D3856" t="str">
        <f>VLOOKUP(A3856,participants!A:F,6,0)</f>
        <v>OA</v>
      </c>
      <c r="E3856" t="str">
        <f>IF(LEN(SUBSTITUTE(gait_events!C3059,"_run-",""))&lt;&gt;LEN(gait_events!C3059),LEFT(RIGHT(gait_events!C3059,LEN(gait_events!C3059)-19),FIND("_run-",RIGHT(gait_events!C3059,LEN(gait_events!C3059)-19),1)-1),RIGHT(gait_events!C3059,LEN(gait_events!C3059)-19))</f>
        <v>Fast</v>
      </c>
      <c r="F3856" t="str">
        <f>IF(LEN(SUBSTITUTE(gait_events!C3059,"_run-",""))&lt;&gt;LEN(gait_events!C3059),RIGHT(gait_events!C3059,LEN(gait_events!C3059)-FIND("_run-",gait_events!C3059,1)-4),"")</f>
        <v/>
      </c>
      <c r="G3856" t="str">
        <f>gait_events!D3059</f>
        <v>left_ankle</v>
      </c>
      <c r="H3856" t="str">
        <f>gait_events!E3059</f>
        <v>FC</v>
      </c>
      <c r="I3856">
        <f>IF(gait_events!F3059&lt;&gt;"",gait_events!F3059,NA())</f>
        <v>138</v>
      </c>
      <c r="J3856">
        <f>IF(gait_events!G3059&lt;&gt;"",gait_events!G3059,NA())</f>
        <v>142</v>
      </c>
      <c r="K3856">
        <f t="shared" si="480"/>
        <v>-4</v>
      </c>
      <c r="L3856">
        <f t="shared" si="481"/>
        <v>-20</v>
      </c>
      <c r="M3856">
        <f t="shared" si="482"/>
        <v>1</v>
      </c>
      <c r="N3856">
        <f t="shared" si="483"/>
        <v>1</v>
      </c>
      <c r="O3856">
        <f t="shared" si="484"/>
        <v>1</v>
      </c>
      <c r="P3856">
        <f t="shared" si="485"/>
        <v>0</v>
      </c>
      <c r="Q3856">
        <f t="shared" si="486"/>
        <v>0</v>
      </c>
      <c r="R3856">
        <f t="shared" si="487"/>
        <v>1</v>
      </c>
    </row>
    <row r="3857" spans="1:18" x14ac:dyDescent="0.25">
      <c r="A3857" t="str">
        <f>gait_events!B3060</f>
        <v>pp079</v>
      </c>
      <c r="B3857" t="str">
        <f>VLOOKUP(A3857,participants!A:B,2,0)</f>
        <v>M</v>
      </c>
      <c r="C3857">
        <f>VLOOKUP(A3857,participants!A:C,3,0)</f>
        <v>81</v>
      </c>
      <c r="D3857" t="str">
        <f>VLOOKUP(A3857,participants!A:F,6,0)</f>
        <v>OA</v>
      </c>
      <c r="E3857" t="str">
        <f>IF(LEN(SUBSTITUTE(gait_events!C3060,"_run-",""))&lt;&gt;LEN(gait_events!C3060),LEFT(RIGHT(gait_events!C3060,LEN(gait_events!C3060)-19),FIND("_run-",RIGHT(gait_events!C3060,LEN(gait_events!C3060)-19),1)-1),RIGHT(gait_events!C3060,LEN(gait_events!C3060)-19))</f>
        <v>Fast</v>
      </c>
      <c r="F3857" t="str">
        <f>IF(LEN(SUBSTITUTE(gait_events!C3060,"_run-",""))&lt;&gt;LEN(gait_events!C3060),RIGHT(gait_events!C3060,LEN(gait_events!C3060)-FIND("_run-",gait_events!C3060,1)-4),"")</f>
        <v/>
      </c>
      <c r="G3857" t="str">
        <f>gait_events!D3060</f>
        <v>left_ankle</v>
      </c>
      <c r="H3857" t="str">
        <f>gait_events!E3060</f>
        <v>FC</v>
      </c>
      <c r="I3857">
        <f>IF(gait_events!F3060&lt;&gt;"",gait_events!F3060,NA())</f>
        <v>335</v>
      </c>
      <c r="J3857">
        <f>IF(gait_events!G3060&lt;&gt;"",gait_events!G3060,NA())</f>
        <v>339</v>
      </c>
      <c r="K3857">
        <f t="shared" si="480"/>
        <v>-4</v>
      </c>
      <c r="L3857">
        <f t="shared" si="481"/>
        <v>-20</v>
      </c>
      <c r="M3857">
        <f t="shared" si="482"/>
        <v>1</v>
      </c>
      <c r="N3857">
        <f t="shared" si="483"/>
        <v>1</v>
      </c>
      <c r="O3857">
        <f t="shared" si="484"/>
        <v>1</v>
      </c>
      <c r="P3857">
        <f t="shared" si="485"/>
        <v>0</v>
      </c>
      <c r="Q3857">
        <f t="shared" si="486"/>
        <v>0</v>
      </c>
      <c r="R3857">
        <f t="shared" si="487"/>
        <v>1</v>
      </c>
    </row>
    <row r="3858" spans="1:18" x14ac:dyDescent="0.25">
      <c r="A3858" t="str">
        <f>gait_events!B3061</f>
        <v>pp079</v>
      </c>
      <c r="B3858" t="str">
        <f>VLOOKUP(A3858,participants!A:B,2,0)</f>
        <v>M</v>
      </c>
      <c r="C3858">
        <f>VLOOKUP(A3858,participants!A:C,3,0)</f>
        <v>81</v>
      </c>
      <c r="D3858" t="str">
        <f>VLOOKUP(A3858,participants!A:F,6,0)</f>
        <v>OA</v>
      </c>
      <c r="E3858" t="str">
        <f>IF(LEN(SUBSTITUTE(gait_events!C3061,"_run-",""))&lt;&gt;LEN(gait_events!C3061),LEFT(RIGHT(gait_events!C3061,LEN(gait_events!C3061)-19),FIND("_run-",RIGHT(gait_events!C3061,LEN(gait_events!C3061)-19),1)-1),RIGHT(gait_events!C3061,LEN(gait_events!C3061)-19))</f>
        <v>Fast</v>
      </c>
      <c r="F3858" t="str">
        <f>IF(LEN(SUBSTITUTE(gait_events!C3061,"_run-",""))&lt;&gt;LEN(gait_events!C3061),RIGHT(gait_events!C3061,LEN(gait_events!C3061)-FIND("_run-",gait_events!C3061,1)-4),"")</f>
        <v/>
      </c>
      <c r="G3858" t="str">
        <f>gait_events!D3061</f>
        <v>left_ankle</v>
      </c>
      <c r="H3858" t="str">
        <f>gait_events!E3061</f>
        <v>FC</v>
      </c>
      <c r="I3858">
        <f>IF(gait_events!F3061&lt;&gt;"",gait_events!F3061,NA())</f>
        <v>535</v>
      </c>
      <c r="J3858">
        <f>IF(gait_events!G3061&lt;&gt;"",gait_events!G3061,NA())</f>
        <v>539</v>
      </c>
      <c r="K3858">
        <f t="shared" si="480"/>
        <v>-4</v>
      </c>
      <c r="L3858">
        <f t="shared" si="481"/>
        <v>-20</v>
      </c>
      <c r="M3858">
        <f t="shared" si="482"/>
        <v>1</v>
      </c>
      <c r="N3858">
        <f t="shared" si="483"/>
        <v>1</v>
      </c>
      <c r="O3858">
        <f t="shared" si="484"/>
        <v>1</v>
      </c>
      <c r="P3858">
        <f t="shared" si="485"/>
        <v>0</v>
      </c>
      <c r="Q3858">
        <f t="shared" si="486"/>
        <v>0</v>
      </c>
      <c r="R3858">
        <f t="shared" si="487"/>
        <v>1</v>
      </c>
    </row>
    <row r="3859" spans="1:18" x14ac:dyDescent="0.25">
      <c r="A3859" t="str">
        <f>gait_events!B3062</f>
        <v>pp079</v>
      </c>
      <c r="B3859" t="str">
        <f>VLOOKUP(A3859,participants!A:B,2,0)</f>
        <v>M</v>
      </c>
      <c r="C3859">
        <f>VLOOKUP(A3859,participants!A:C,3,0)</f>
        <v>81</v>
      </c>
      <c r="D3859" t="str">
        <f>VLOOKUP(A3859,participants!A:F,6,0)</f>
        <v>OA</v>
      </c>
      <c r="E3859" t="str">
        <f>IF(LEN(SUBSTITUTE(gait_events!C3062,"_run-",""))&lt;&gt;LEN(gait_events!C3062),LEFT(RIGHT(gait_events!C3062,LEN(gait_events!C3062)-19),FIND("_run-",RIGHT(gait_events!C3062,LEN(gait_events!C3062)-19),1)-1),RIGHT(gait_events!C3062,LEN(gait_events!C3062)-19))</f>
        <v>Fast</v>
      </c>
      <c r="F3859" t="str">
        <f>IF(LEN(SUBSTITUTE(gait_events!C3062,"_run-",""))&lt;&gt;LEN(gait_events!C3062),RIGHT(gait_events!C3062,LEN(gait_events!C3062)-FIND("_run-",gait_events!C3062,1)-4),"")</f>
        <v/>
      </c>
      <c r="G3859" t="str">
        <f>gait_events!D3062</f>
        <v>right_ankle</v>
      </c>
      <c r="H3859" t="str">
        <f>gait_events!E3062</f>
        <v>IC</v>
      </c>
      <c r="I3859">
        <f>IF(gait_events!F3062&lt;&gt;"",gait_events!F3062,NA())</f>
        <v>124</v>
      </c>
      <c r="J3859">
        <f>IF(gait_events!G3062&lt;&gt;"",gait_events!G3062,NA())</f>
        <v>123</v>
      </c>
      <c r="K3859">
        <f t="shared" si="480"/>
        <v>1</v>
      </c>
      <c r="L3859">
        <f t="shared" si="481"/>
        <v>5</v>
      </c>
      <c r="M3859">
        <f t="shared" si="482"/>
        <v>1</v>
      </c>
      <c r="N3859">
        <f t="shared" si="483"/>
        <v>1</v>
      </c>
      <c r="O3859">
        <f t="shared" si="484"/>
        <v>1</v>
      </c>
      <c r="P3859">
        <f t="shared" si="485"/>
        <v>0</v>
      </c>
      <c r="Q3859">
        <f t="shared" si="486"/>
        <v>0</v>
      </c>
      <c r="R3859">
        <f t="shared" si="487"/>
        <v>1</v>
      </c>
    </row>
    <row r="3860" spans="1:18" x14ac:dyDescent="0.25">
      <c r="A3860" t="str">
        <f>gait_events!B3063</f>
        <v>pp079</v>
      </c>
      <c r="B3860" t="str">
        <f>VLOOKUP(A3860,participants!A:B,2,0)</f>
        <v>M</v>
      </c>
      <c r="C3860">
        <f>VLOOKUP(A3860,participants!A:C,3,0)</f>
        <v>81</v>
      </c>
      <c r="D3860" t="str">
        <f>VLOOKUP(A3860,participants!A:F,6,0)</f>
        <v>OA</v>
      </c>
      <c r="E3860" t="str">
        <f>IF(LEN(SUBSTITUTE(gait_events!C3063,"_run-",""))&lt;&gt;LEN(gait_events!C3063),LEFT(RIGHT(gait_events!C3063,LEN(gait_events!C3063)-19),FIND("_run-",RIGHT(gait_events!C3063,LEN(gait_events!C3063)-19),1)-1),RIGHT(gait_events!C3063,LEN(gait_events!C3063)-19))</f>
        <v>Fast</v>
      </c>
      <c r="F3860" t="str">
        <f>IF(LEN(SUBSTITUTE(gait_events!C3063,"_run-",""))&lt;&gt;LEN(gait_events!C3063),RIGHT(gait_events!C3063,LEN(gait_events!C3063)-FIND("_run-",gait_events!C3063,1)-4),"")</f>
        <v/>
      </c>
      <c r="G3860" t="str">
        <f>gait_events!D3063</f>
        <v>right_ankle</v>
      </c>
      <c r="H3860" t="str">
        <f>gait_events!E3063</f>
        <v>IC</v>
      </c>
      <c r="I3860">
        <f>IF(gait_events!F3063&lt;&gt;"",gait_events!F3063,NA())</f>
        <v>320</v>
      </c>
      <c r="J3860">
        <f>IF(gait_events!G3063&lt;&gt;"",gait_events!G3063,NA())</f>
        <v>317</v>
      </c>
      <c r="K3860">
        <f t="shared" si="480"/>
        <v>3</v>
      </c>
      <c r="L3860">
        <f t="shared" si="481"/>
        <v>15</v>
      </c>
      <c r="M3860">
        <f t="shared" si="482"/>
        <v>1</v>
      </c>
      <c r="N3860">
        <f t="shared" si="483"/>
        <v>1</v>
      </c>
      <c r="O3860">
        <f t="shared" si="484"/>
        <v>1</v>
      </c>
      <c r="P3860">
        <f t="shared" si="485"/>
        <v>0</v>
      </c>
      <c r="Q3860">
        <f t="shared" si="486"/>
        <v>0</v>
      </c>
      <c r="R3860">
        <f t="shared" si="487"/>
        <v>1</v>
      </c>
    </row>
    <row r="3861" spans="1:18" x14ac:dyDescent="0.25">
      <c r="A3861" t="str">
        <f>gait_events!B3064</f>
        <v>pp079</v>
      </c>
      <c r="B3861" t="str">
        <f>VLOOKUP(A3861,participants!A:B,2,0)</f>
        <v>M</v>
      </c>
      <c r="C3861">
        <f>VLOOKUP(A3861,participants!A:C,3,0)</f>
        <v>81</v>
      </c>
      <c r="D3861" t="str">
        <f>VLOOKUP(A3861,participants!A:F,6,0)</f>
        <v>OA</v>
      </c>
      <c r="E3861" t="str">
        <f>IF(LEN(SUBSTITUTE(gait_events!C3064,"_run-",""))&lt;&gt;LEN(gait_events!C3064),LEFT(RIGHT(gait_events!C3064,LEN(gait_events!C3064)-19),FIND("_run-",RIGHT(gait_events!C3064,LEN(gait_events!C3064)-19),1)-1),RIGHT(gait_events!C3064,LEN(gait_events!C3064)-19))</f>
        <v>Fast</v>
      </c>
      <c r="F3861" t="str">
        <f>IF(LEN(SUBSTITUTE(gait_events!C3064,"_run-",""))&lt;&gt;LEN(gait_events!C3064),RIGHT(gait_events!C3064,LEN(gait_events!C3064)-FIND("_run-",gait_events!C3064,1)-4),"")</f>
        <v/>
      </c>
      <c r="G3861" t="str">
        <f>gait_events!D3064</f>
        <v>right_ankle</v>
      </c>
      <c r="H3861" t="str">
        <f>gait_events!E3064</f>
        <v>IC</v>
      </c>
      <c r="I3861">
        <f>IF(gait_events!F3064&lt;&gt;"",gait_events!F3064,NA())</f>
        <v>517</v>
      </c>
      <c r="J3861">
        <f>IF(gait_events!G3064&lt;&gt;"",gait_events!G3064,NA())</f>
        <v>518</v>
      </c>
      <c r="K3861">
        <f t="shared" si="480"/>
        <v>-1</v>
      </c>
      <c r="L3861">
        <f t="shared" si="481"/>
        <v>-5</v>
      </c>
      <c r="M3861">
        <f t="shared" si="482"/>
        <v>1</v>
      </c>
      <c r="N3861">
        <f t="shared" si="483"/>
        <v>1</v>
      </c>
      <c r="O3861">
        <f t="shared" si="484"/>
        <v>1</v>
      </c>
      <c r="P3861">
        <f t="shared" si="485"/>
        <v>0</v>
      </c>
      <c r="Q3861">
        <f t="shared" si="486"/>
        <v>0</v>
      </c>
      <c r="R3861">
        <f t="shared" si="487"/>
        <v>1</v>
      </c>
    </row>
    <row r="3862" spans="1:18" x14ac:dyDescent="0.25">
      <c r="A3862" t="str">
        <f>gait_events!B3065</f>
        <v>pp079</v>
      </c>
      <c r="B3862" t="str">
        <f>VLOOKUP(A3862,participants!A:B,2,0)</f>
        <v>M</v>
      </c>
      <c r="C3862">
        <f>VLOOKUP(A3862,participants!A:C,3,0)</f>
        <v>81</v>
      </c>
      <c r="D3862" t="str">
        <f>VLOOKUP(A3862,participants!A:F,6,0)</f>
        <v>OA</v>
      </c>
      <c r="E3862" t="str">
        <f>IF(LEN(SUBSTITUTE(gait_events!C3065,"_run-",""))&lt;&gt;LEN(gait_events!C3065),LEFT(RIGHT(gait_events!C3065,LEN(gait_events!C3065)-19),FIND("_run-",RIGHT(gait_events!C3065,LEN(gait_events!C3065)-19),1)-1),RIGHT(gait_events!C3065,LEN(gait_events!C3065)-19))</f>
        <v>Fast</v>
      </c>
      <c r="F3862" t="str">
        <f>IF(LEN(SUBSTITUTE(gait_events!C3065,"_run-",""))&lt;&gt;LEN(gait_events!C3065),RIGHT(gait_events!C3065,LEN(gait_events!C3065)-FIND("_run-",gait_events!C3065,1)-4),"")</f>
        <v/>
      </c>
      <c r="G3862" t="str">
        <f>gait_events!D3065</f>
        <v>right_ankle</v>
      </c>
      <c r="H3862" t="str">
        <f>gait_events!E3065</f>
        <v>FC</v>
      </c>
      <c r="I3862">
        <f>IF(gait_events!F3065&lt;&gt;"",gait_events!F3065,NA())</f>
        <v>40</v>
      </c>
      <c r="J3862">
        <f>IF(gait_events!G3065&lt;&gt;"",gait_events!G3065,NA())</f>
        <v>46</v>
      </c>
      <c r="K3862">
        <f t="shared" si="480"/>
        <v>-6</v>
      </c>
      <c r="L3862">
        <f t="shared" si="481"/>
        <v>-30</v>
      </c>
      <c r="M3862">
        <f t="shared" si="482"/>
        <v>1</v>
      </c>
      <c r="N3862">
        <f t="shared" si="483"/>
        <v>1</v>
      </c>
      <c r="O3862">
        <f t="shared" si="484"/>
        <v>1</v>
      </c>
      <c r="P3862">
        <f t="shared" si="485"/>
        <v>0</v>
      </c>
      <c r="Q3862">
        <f t="shared" si="486"/>
        <v>0</v>
      </c>
      <c r="R3862">
        <f t="shared" si="487"/>
        <v>1</v>
      </c>
    </row>
    <row r="3863" spans="1:18" x14ac:dyDescent="0.25">
      <c r="A3863" t="str">
        <f>gait_events!B3066</f>
        <v>pp079</v>
      </c>
      <c r="B3863" t="str">
        <f>VLOOKUP(A3863,participants!A:B,2,0)</f>
        <v>M</v>
      </c>
      <c r="C3863">
        <f>VLOOKUP(A3863,participants!A:C,3,0)</f>
        <v>81</v>
      </c>
      <c r="D3863" t="str">
        <f>VLOOKUP(A3863,participants!A:F,6,0)</f>
        <v>OA</v>
      </c>
      <c r="E3863" t="str">
        <f>IF(LEN(SUBSTITUTE(gait_events!C3066,"_run-",""))&lt;&gt;LEN(gait_events!C3066),LEFT(RIGHT(gait_events!C3066,LEN(gait_events!C3066)-19),FIND("_run-",RIGHT(gait_events!C3066,LEN(gait_events!C3066)-19),1)-1),RIGHT(gait_events!C3066,LEN(gait_events!C3066)-19))</f>
        <v>Fast</v>
      </c>
      <c r="F3863" t="str">
        <f>IF(LEN(SUBSTITUTE(gait_events!C3066,"_run-",""))&lt;&gt;LEN(gait_events!C3066),RIGHT(gait_events!C3066,LEN(gait_events!C3066)-FIND("_run-",gait_events!C3066,1)-4),"")</f>
        <v/>
      </c>
      <c r="G3863" t="str">
        <f>gait_events!D3066</f>
        <v>right_ankle</v>
      </c>
      <c r="H3863" t="str">
        <f>gait_events!E3066</f>
        <v>FC</v>
      </c>
      <c r="I3863">
        <f>IF(gait_events!F3066&lt;&gt;"",gait_events!F3066,NA())</f>
        <v>240</v>
      </c>
      <c r="J3863">
        <f>IF(gait_events!G3066&lt;&gt;"",gait_events!G3066,NA())</f>
        <v>241</v>
      </c>
      <c r="K3863">
        <f t="shared" si="480"/>
        <v>-1</v>
      </c>
      <c r="L3863">
        <f t="shared" si="481"/>
        <v>-5</v>
      </c>
      <c r="M3863">
        <f t="shared" si="482"/>
        <v>1</v>
      </c>
      <c r="N3863">
        <f t="shared" si="483"/>
        <v>1</v>
      </c>
      <c r="O3863">
        <f t="shared" si="484"/>
        <v>1</v>
      </c>
      <c r="P3863">
        <f t="shared" si="485"/>
        <v>0</v>
      </c>
      <c r="Q3863">
        <f t="shared" si="486"/>
        <v>0</v>
      </c>
      <c r="R3863">
        <f t="shared" si="487"/>
        <v>1</v>
      </c>
    </row>
    <row r="3864" spans="1:18" x14ac:dyDescent="0.25">
      <c r="A3864" t="str">
        <f>gait_events!B3067</f>
        <v>pp079</v>
      </c>
      <c r="B3864" t="str">
        <f>VLOOKUP(A3864,participants!A:B,2,0)</f>
        <v>M</v>
      </c>
      <c r="C3864">
        <f>VLOOKUP(A3864,participants!A:C,3,0)</f>
        <v>81</v>
      </c>
      <c r="D3864" t="str">
        <f>VLOOKUP(A3864,participants!A:F,6,0)</f>
        <v>OA</v>
      </c>
      <c r="E3864" t="str">
        <f>IF(LEN(SUBSTITUTE(gait_events!C3067,"_run-",""))&lt;&gt;LEN(gait_events!C3067),LEFT(RIGHT(gait_events!C3067,LEN(gait_events!C3067)-19),FIND("_run-",RIGHT(gait_events!C3067,LEN(gait_events!C3067)-19),1)-1),RIGHT(gait_events!C3067,LEN(gait_events!C3067)-19))</f>
        <v>Fast</v>
      </c>
      <c r="F3864" t="str">
        <f>IF(LEN(SUBSTITUTE(gait_events!C3067,"_run-",""))&lt;&gt;LEN(gait_events!C3067),RIGHT(gait_events!C3067,LEN(gait_events!C3067)-FIND("_run-",gait_events!C3067,1)-4),"")</f>
        <v/>
      </c>
      <c r="G3864" t="str">
        <f>gait_events!D3067</f>
        <v>right_ankle</v>
      </c>
      <c r="H3864" t="str">
        <f>gait_events!E3067</f>
        <v>FC</v>
      </c>
      <c r="I3864">
        <f>IF(gait_events!F3067&lt;&gt;"",gait_events!F3067,NA())</f>
        <v>438</v>
      </c>
      <c r="J3864">
        <f>IF(gait_events!G3067&lt;&gt;"",gait_events!G3067,NA())</f>
        <v>437</v>
      </c>
      <c r="K3864">
        <f t="shared" si="480"/>
        <v>1</v>
      </c>
      <c r="L3864">
        <f t="shared" si="481"/>
        <v>5</v>
      </c>
      <c r="M3864">
        <f t="shared" si="482"/>
        <v>1</v>
      </c>
      <c r="N3864">
        <f t="shared" si="483"/>
        <v>1</v>
      </c>
      <c r="O3864">
        <f t="shared" si="484"/>
        <v>1</v>
      </c>
      <c r="P3864">
        <f t="shared" si="485"/>
        <v>0</v>
      </c>
      <c r="Q3864">
        <f t="shared" si="486"/>
        <v>0</v>
      </c>
      <c r="R3864">
        <f t="shared" si="487"/>
        <v>1</v>
      </c>
    </row>
    <row r="3865" spans="1:18" x14ac:dyDescent="0.25">
      <c r="A3865" t="str">
        <f>gait_events!B3068</f>
        <v>pp079</v>
      </c>
      <c r="B3865" t="str">
        <f>VLOOKUP(A3865,participants!A:B,2,0)</f>
        <v>M</v>
      </c>
      <c r="C3865">
        <f>VLOOKUP(A3865,participants!A:C,3,0)</f>
        <v>81</v>
      </c>
      <c r="D3865" t="str">
        <f>VLOOKUP(A3865,participants!A:F,6,0)</f>
        <v>OA</v>
      </c>
      <c r="E3865" t="str">
        <f>IF(LEN(SUBSTITUTE(gait_events!C3068,"_run-",""))&lt;&gt;LEN(gait_events!C3068),LEFT(RIGHT(gait_events!C3068,LEN(gait_events!C3068)-19),FIND("_run-",RIGHT(gait_events!C3068,LEN(gait_events!C3068)-19),1)-1),RIGHT(gait_events!C3068,LEN(gait_events!C3068)-19))</f>
        <v>Fast</v>
      </c>
      <c r="F3865" t="str">
        <f>IF(LEN(SUBSTITUTE(gait_events!C3068,"_run-",""))&lt;&gt;LEN(gait_events!C3068),RIGHT(gait_events!C3068,LEN(gait_events!C3068)-FIND("_run-",gait_events!C3068,1)-4),"")</f>
        <v/>
      </c>
      <c r="G3865" t="str">
        <f>gait_events!D3068</f>
        <v>right_ankle</v>
      </c>
      <c r="H3865" t="str">
        <f>gait_events!E3068</f>
        <v>FC</v>
      </c>
      <c r="I3865">
        <f>IF(gait_events!F3068&lt;&gt;"",gait_events!F3068,NA())</f>
        <v>657</v>
      </c>
      <c r="J3865">
        <f>IF(gait_events!G3068&lt;&gt;"",gait_events!G3068,NA())</f>
        <v>657</v>
      </c>
      <c r="K3865">
        <f t="shared" si="480"/>
        <v>0</v>
      </c>
      <c r="L3865">
        <f t="shared" si="481"/>
        <v>0</v>
      </c>
      <c r="M3865">
        <f t="shared" si="482"/>
        <v>1</v>
      </c>
      <c r="N3865">
        <f t="shared" si="483"/>
        <v>1</v>
      </c>
      <c r="O3865">
        <f t="shared" si="484"/>
        <v>1</v>
      </c>
      <c r="P3865">
        <f t="shared" si="485"/>
        <v>0</v>
      </c>
      <c r="Q3865">
        <f t="shared" si="486"/>
        <v>0</v>
      </c>
      <c r="R3865">
        <f t="shared" si="487"/>
        <v>1</v>
      </c>
    </row>
    <row r="3866" spans="1:18" x14ac:dyDescent="0.25">
      <c r="A3866" t="str">
        <f>gait_events!B3069</f>
        <v>pp079</v>
      </c>
      <c r="B3866" t="str">
        <f>VLOOKUP(A3866,participants!A:B,2,0)</f>
        <v>M</v>
      </c>
      <c r="C3866">
        <f>VLOOKUP(A3866,participants!A:C,3,0)</f>
        <v>81</v>
      </c>
      <c r="D3866" t="str">
        <f>VLOOKUP(A3866,participants!A:F,6,0)</f>
        <v>OA</v>
      </c>
      <c r="E3866" t="str">
        <f>IF(LEN(SUBSTITUTE(gait_events!C3069,"_run-",""))&lt;&gt;LEN(gait_events!C3069),LEFT(RIGHT(gait_events!C3069,LEN(gait_events!C3069)-19),FIND("_run-",RIGHT(gait_events!C3069,LEN(gait_events!C3069)-19),1)-1),RIGHT(gait_events!C3069,LEN(gait_events!C3069)-19))</f>
        <v>Fast</v>
      </c>
      <c r="F3866" t="str">
        <f>IF(LEN(SUBSTITUTE(gait_events!C3069,"_run-",""))&lt;&gt;LEN(gait_events!C3069),RIGHT(gait_events!C3069,LEN(gait_events!C3069)-FIND("_run-",gait_events!C3069,1)-4),"")</f>
        <v/>
      </c>
      <c r="G3866" t="str">
        <f>gait_events!D3069</f>
        <v>left_shank</v>
      </c>
      <c r="H3866" t="str">
        <f>gait_events!E3069</f>
        <v>IC</v>
      </c>
      <c r="I3866">
        <f>IF(gait_events!F3069&lt;&gt;"",gait_events!F3069,NA())</f>
        <v>21</v>
      </c>
      <c r="J3866">
        <f>IF(gait_events!G3069&lt;&gt;"",gait_events!G3069,NA())</f>
        <v>25</v>
      </c>
      <c r="K3866">
        <f t="shared" si="480"/>
        <v>-4</v>
      </c>
      <c r="L3866">
        <f t="shared" si="481"/>
        <v>-20</v>
      </c>
      <c r="M3866">
        <f t="shared" si="482"/>
        <v>1</v>
      </c>
      <c r="N3866">
        <f t="shared" si="483"/>
        <v>1</v>
      </c>
      <c r="O3866">
        <f t="shared" si="484"/>
        <v>1</v>
      </c>
      <c r="P3866">
        <f t="shared" si="485"/>
        <v>0</v>
      </c>
      <c r="Q3866">
        <f t="shared" si="486"/>
        <v>0</v>
      </c>
      <c r="R3866">
        <f t="shared" si="487"/>
        <v>1</v>
      </c>
    </row>
    <row r="3867" spans="1:18" x14ac:dyDescent="0.25">
      <c r="A3867" t="str">
        <f>gait_events!B3070</f>
        <v>pp079</v>
      </c>
      <c r="B3867" t="str">
        <f>VLOOKUP(A3867,participants!A:B,2,0)</f>
        <v>M</v>
      </c>
      <c r="C3867">
        <f>VLOOKUP(A3867,participants!A:C,3,0)</f>
        <v>81</v>
      </c>
      <c r="D3867" t="str">
        <f>VLOOKUP(A3867,participants!A:F,6,0)</f>
        <v>OA</v>
      </c>
      <c r="E3867" t="str">
        <f>IF(LEN(SUBSTITUTE(gait_events!C3070,"_run-",""))&lt;&gt;LEN(gait_events!C3070),LEFT(RIGHT(gait_events!C3070,LEN(gait_events!C3070)-19),FIND("_run-",RIGHT(gait_events!C3070,LEN(gait_events!C3070)-19),1)-1),RIGHT(gait_events!C3070,LEN(gait_events!C3070)-19))</f>
        <v>Fast</v>
      </c>
      <c r="F3867" t="str">
        <f>IF(LEN(SUBSTITUTE(gait_events!C3070,"_run-",""))&lt;&gt;LEN(gait_events!C3070),RIGHT(gait_events!C3070,LEN(gait_events!C3070)-FIND("_run-",gait_events!C3070,1)-4),"")</f>
        <v/>
      </c>
      <c r="G3867" t="str">
        <f>gait_events!D3070</f>
        <v>left_shank</v>
      </c>
      <c r="H3867" t="str">
        <f>gait_events!E3070</f>
        <v>IC</v>
      </c>
      <c r="I3867">
        <f>IF(gait_events!F3070&lt;&gt;"",gait_events!F3070,NA())</f>
        <v>223</v>
      </c>
      <c r="J3867">
        <f>IF(gait_events!G3070&lt;&gt;"",gait_events!G3070,NA())</f>
        <v>225</v>
      </c>
      <c r="K3867">
        <f t="shared" si="480"/>
        <v>-2</v>
      </c>
      <c r="L3867">
        <f t="shared" si="481"/>
        <v>-10</v>
      </c>
      <c r="M3867">
        <f t="shared" si="482"/>
        <v>1</v>
      </c>
      <c r="N3867">
        <f t="shared" si="483"/>
        <v>1</v>
      </c>
      <c r="O3867">
        <f t="shared" si="484"/>
        <v>1</v>
      </c>
      <c r="P3867">
        <f t="shared" si="485"/>
        <v>0</v>
      </c>
      <c r="Q3867">
        <f t="shared" si="486"/>
        <v>0</v>
      </c>
      <c r="R3867">
        <f t="shared" si="487"/>
        <v>1</v>
      </c>
    </row>
    <row r="3868" spans="1:18" x14ac:dyDescent="0.25">
      <c r="A3868" t="str">
        <f>gait_events!B3071</f>
        <v>pp079</v>
      </c>
      <c r="B3868" t="str">
        <f>VLOOKUP(A3868,participants!A:B,2,0)</f>
        <v>M</v>
      </c>
      <c r="C3868">
        <f>VLOOKUP(A3868,participants!A:C,3,0)</f>
        <v>81</v>
      </c>
      <c r="D3868" t="str">
        <f>VLOOKUP(A3868,participants!A:F,6,0)</f>
        <v>OA</v>
      </c>
      <c r="E3868" t="str">
        <f>IF(LEN(SUBSTITUTE(gait_events!C3071,"_run-",""))&lt;&gt;LEN(gait_events!C3071),LEFT(RIGHT(gait_events!C3071,LEN(gait_events!C3071)-19),FIND("_run-",RIGHT(gait_events!C3071,LEN(gait_events!C3071)-19),1)-1),RIGHT(gait_events!C3071,LEN(gait_events!C3071)-19))</f>
        <v>Fast</v>
      </c>
      <c r="F3868" t="str">
        <f>IF(LEN(SUBSTITUTE(gait_events!C3071,"_run-",""))&lt;&gt;LEN(gait_events!C3071),RIGHT(gait_events!C3071,LEN(gait_events!C3071)-FIND("_run-",gait_events!C3071,1)-4),"")</f>
        <v/>
      </c>
      <c r="G3868" t="str">
        <f>gait_events!D3071</f>
        <v>left_shank</v>
      </c>
      <c r="H3868" t="str">
        <f>gait_events!E3071</f>
        <v>IC</v>
      </c>
      <c r="I3868">
        <f>IF(gait_events!F3071&lt;&gt;"",gait_events!F3071,NA())</f>
        <v>418</v>
      </c>
      <c r="J3868">
        <f>IF(gait_events!G3071&lt;&gt;"",gait_events!G3071,NA())</f>
        <v>420</v>
      </c>
      <c r="K3868">
        <f t="shared" si="480"/>
        <v>-2</v>
      </c>
      <c r="L3868">
        <f t="shared" si="481"/>
        <v>-10</v>
      </c>
      <c r="M3868">
        <f t="shared" si="482"/>
        <v>1</v>
      </c>
      <c r="N3868">
        <f t="shared" si="483"/>
        <v>1</v>
      </c>
      <c r="O3868">
        <f t="shared" si="484"/>
        <v>1</v>
      </c>
      <c r="P3868">
        <f t="shared" si="485"/>
        <v>0</v>
      </c>
      <c r="Q3868">
        <f t="shared" si="486"/>
        <v>0</v>
      </c>
      <c r="R3868">
        <f t="shared" si="487"/>
        <v>1</v>
      </c>
    </row>
    <row r="3869" spans="1:18" x14ac:dyDescent="0.25">
      <c r="A3869" t="str">
        <f>gait_events!B3072</f>
        <v>pp079</v>
      </c>
      <c r="B3869" t="str">
        <f>VLOOKUP(A3869,participants!A:B,2,0)</f>
        <v>M</v>
      </c>
      <c r="C3869">
        <f>VLOOKUP(A3869,participants!A:C,3,0)</f>
        <v>81</v>
      </c>
      <c r="D3869" t="str">
        <f>VLOOKUP(A3869,participants!A:F,6,0)</f>
        <v>OA</v>
      </c>
      <c r="E3869" t="str">
        <f>IF(LEN(SUBSTITUTE(gait_events!C3072,"_run-",""))&lt;&gt;LEN(gait_events!C3072),LEFT(RIGHT(gait_events!C3072,LEN(gait_events!C3072)-19),FIND("_run-",RIGHT(gait_events!C3072,LEN(gait_events!C3072)-19),1)-1),RIGHT(gait_events!C3072,LEN(gait_events!C3072)-19))</f>
        <v>Fast</v>
      </c>
      <c r="F3869" t="str">
        <f>IF(LEN(SUBSTITUTE(gait_events!C3072,"_run-",""))&lt;&gt;LEN(gait_events!C3072),RIGHT(gait_events!C3072,LEN(gait_events!C3072)-FIND("_run-",gait_events!C3072,1)-4),"")</f>
        <v/>
      </c>
      <c r="G3869" t="str">
        <f>gait_events!D3072</f>
        <v>left_shank</v>
      </c>
      <c r="H3869" t="str">
        <f>gait_events!E3072</f>
        <v>IC</v>
      </c>
      <c r="I3869">
        <f>IF(gait_events!F3072&lt;&gt;"",gait_events!F3072,NA())</f>
        <v>632</v>
      </c>
      <c r="J3869">
        <f>IF(gait_events!G3072&lt;&gt;"",gait_events!G3072,NA())</f>
        <v>632</v>
      </c>
      <c r="K3869">
        <f t="shared" si="480"/>
        <v>0</v>
      </c>
      <c r="L3869">
        <f t="shared" si="481"/>
        <v>0</v>
      </c>
      <c r="M3869">
        <f t="shared" si="482"/>
        <v>1</v>
      </c>
      <c r="N3869">
        <f t="shared" si="483"/>
        <v>1</v>
      </c>
      <c r="O3869">
        <f t="shared" si="484"/>
        <v>1</v>
      </c>
      <c r="P3869">
        <f t="shared" si="485"/>
        <v>0</v>
      </c>
      <c r="Q3869">
        <f t="shared" si="486"/>
        <v>0</v>
      </c>
      <c r="R3869">
        <f t="shared" si="487"/>
        <v>1</v>
      </c>
    </row>
    <row r="3870" spans="1:18" x14ac:dyDescent="0.25">
      <c r="A3870" t="str">
        <f>gait_events!B3073</f>
        <v>pp079</v>
      </c>
      <c r="B3870" t="str">
        <f>VLOOKUP(A3870,participants!A:B,2,0)</f>
        <v>M</v>
      </c>
      <c r="C3870">
        <f>VLOOKUP(A3870,participants!A:C,3,0)</f>
        <v>81</v>
      </c>
      <c r="D3870" t="str">
        <f>VLOOKUP(A3870,participants!A:F,6,0)</f>
        <v>OA</v>
      </c>
      <c r="E3870" t="str">
        <f>IF(LEN(SUBSTITUTE(gait_events!C3073,"_run-",""))&lt;&gt;LEN(gait_events!C3073),LEFT(RIGHT(gait_events!C3073,LEN(gait_events!C3073)-19),FIND("_run-",RIGHT(gait_events!C3073,LEN(gait_events!C3073)-19),1)-1),RIGHT(gait_events!C3073,LEN(gait_events!C3073)-19))</f>
        <v>Fast</v>
      </c>
      <c r="F3870" t="str">
        <f>IF(LEN(SUBSTITUTE(gait_events!C3073,"_run-",""))&lt;&gt;LEN(gait_events!C3073),RIGHT(gait_events!C3073,LEN(gait_events!C3073)-FIND("_run-",gait_events!C3073,1)-4),"")</f>
        <v/>
      </c>
      <c r="G3870" t="str">
        <f>gait_events!D3073</f>
        <v>left_shank</v>
      </c>
      <c r="H3870" t="str">
        <f>gait_events!E3073</f>
        <v>FC</v>
      </c>
      <c r="I3870">
        <f>IF(gait_events!F3073&lt;&gt;"",gait_events!F3073,NA())</f>
        <v>138</v>
      </c>
      <c r="J3870">
        <f>IF(gait_events!G3073&lt;&gt;"",gait_events!G3073,NA())</f>
        <v>142</v>
      </c>
      <c r="K3870">
        <f t="shared" si="480"/>
        <v>-4</v>
      </c>
      <c r="L3870">
        <f t="shared" si="481"/>
        <v>-20</v>
      </c>
      <c r="M3870">
        <f t="shared" si="482"/>
        <v>1</v>
      </c>
      <c r="N3870">
        <f t="shared" si="483"/>
        <v>1</v>
      </c>
      <c r="O3870">
        <f t="shared" si="484"/>
        <v>1</v>
      </c>
      <c r="P3870">
        <f t="shared" si="485"/>
        <v>0</v>
      </c>
      <c r="Q3870">
        <f t="shared" si="486"/>
        <v>0</v>
      </c>
      <c r="R3870">
        <f t="shared" si="487"/>
        <v>1</v>
      </c>
    </row>
    <row r="3871" spans="1:18" x14ac:dyDescent="0.25">
      <c r="A3871" t="str">
        <f>gait_events!B3074</f>
        <v>pp079</v>
      </c>
      <c r="B3871" t="str">
        <f>VLOOKUP(A3871,participants!A:B,2,0)</f>
        <v>M</v>
      </c>
      <c r="C3871">
        <f>VLOOKUP(A3871,participants!A:C,3,0)</f>
        <v>81</v>
      </c>
      <c r="D3871" t="str">
        <f>VLOOKUP(A3871,participants!A:F,6,0)</f>
        <v>OA</v>
      </c>
      <c r="E3871" t="str">
        <f>IF(LEN(SUBSTITUTE(gait_events!C3074,"_run-",""))&lt;&gt;LEN(gait_events!C3074),LEFT(RIGHT(gait_events!C3074,LEN(gait_events!C3074)-19),FIND("_run-",RIGHT(gait_events!C3074,LEN(gait_events!C3074)-19),1)-1),RIGHT(gait_events!C3074,LEN(gait_events!C3074)-19))</f>
        <v>Fast</v>
      </c>
      <c r="F3871" t="str">
        <f>IF(LEN(SUBSTITUTE(gait_events!C3074,"_run-",""))&lt;&gt;LEN(gait_events!C3074),RIGHT(gait_events!C3074,LEN(gait_events!C3074)-FIND("_run-",gait_events!C3074,1)-4),"")</f>
        <v/>
      </c>
      <c r="G3871" t="str">
        <f>gait_events!D3074</f>
        <v>left_shank</v>
      </c>
      <c r="H3871" t="str">
        <f>gait_events!E3074</f>
        <v>FC</v>
      </c>
      <c r="I3871">
        <f>IF(gait_events!F3074&lt;&gt;"",gait_events!F3074,NA())</f>
        <v>335</v>
      </c>
      <c r="J3871">
        <f>IF(gait_events!G3074&lt;&gt;"",gait_events!G3074,NA())</f>
        <v>339</v>
      </c>
      <c r="K3871">
        <f t="shared" si="480"/>
        <v>-4</v>
      </c>
      <c r="L3871">
        <f t="shared" si="481"/>
        <v>-20</v>
      </c>
      <c r="M3871">
        <f t="shared" si="482"/>
        <v>1</v>
      </c>
      <c r="N3871">
        <f t="shared" si="483"/>
        <v>1</v>
      </c>
      <c r="O3871">
        <f t="shared" si="484"/>
        <v>1</v>
      </c>
      <c r="P3871">
        <f t="shared" si="485"/>
        <v>0</v>
      </c>
      <c r="Q3871">
        <f t="shared" si="486"/>
        <v>0</v>
      </c>
      <c r="R3871">
        <f t="shared" si="487"/>
        <v>1</v>
      </c>
    </row>
    <row r="3872" spans="1:18" x14ac:dyDescent="0.25">
      <c r="A3872" t="str">
        <f>gait_events!B3075</f>
        <v>pp079</v>
      </c>
      <c r="B3872" t="str">
        <f>VLOOKUP(A3872,participants!A:B,2,0)</f>
        <v>M</v>
      </c>
      <c r="C3872">
        <f>VLOOKUP(A3872,participants!A:C,3,0)</f>
        <v>81</v>
      </c>
      <c r="D3872" t="str">
        <f>VLOOKUP(A3872,participants!A:F,6,0)</f>
        <v>OA</v>
      </c>
      <c r="E3872" t="str">
        <f>IF(LEN(SUBSTITUTE(gait_events!C3075,"_run-",""))&lt;&gt;LEN(gait_events!C3075),LEFT(RIGHT(gait_events!C3075,LEN(gait_events!C3075)-19),FIND("_run-",RIGHT(gait_events!C3075,LEN(gait_events!C3075)-19),1)-1),RIGHT(gait_events!C3075,LEN(gait_events!C3075)-19))</f>
        <v>Fast</v>
      </c>
      <c r="F3872" t="str">
        <f>IF(LEN(SUBSTITUTE(gait_events!C3075,"_run-",""))&lt;&gt;LEN(gait_events!C3075),RIGHT(gait_events!C3075,LEN(gait_events!C3075)-FIND("_run-",gait_events!C3075,1)-4),"")</f>
        <v/>
      </c>
      <c r="G3872" t="str">
        <f>gait_events!D3075</f>
        <v>left_shank</v>
      </c>
      <c r="H3872" t="str">
        <f>gait_events!E3075</f>
        <v>FC</v>
      </c>
      <c r="I3872">
        <f>IF(gait_events!F3075&lt;&gt;"",gait_events!F3075,NA())</f>
        <v>535</v>
      </c>
      <c r="J3872">
        <f>IF(gait_events!G3075&lt;&gt;"",gait_events!G3075,NA())</f>
        <v>539</v>
      </c>
      <c r="K3872">
        <f t="shared" si="480"/>
        <v>-4</v>
      </c>
      <c r="L3872">
        <f t="shared" si="481"/>
        <v>-20</v>
      </c>
      <c r="M3872">
        <f t="shared" si="482"/>
        <v>1</v>
      </c>
      <c r="N3872">
        <f t="shared" si="483"/>
        <v>1</v>
      </c>
      <c r="O3872">
        <f t="shared" si="484"/>
        <v>1</v>
      </c>
      <c r="P3872">
        <f t="shared" si="485"/>
        <v>0</v>
      </c>
      <c r="Q3872">
        <f t="shared" si="486"/>
        <v>0</v>
      </c>
      <c r="R3872">
        <f t="shared" si="487"/>
        <v>1</v>
      </c>
    </row>
    <row r="3873" spans="1:18" x14ac:dyDescent="0.25">
      <c r="A3873" t="str">
        <f>gait_events!B3076</f>
        <v>pp079</v>
      </c>
      <c r="B3873" t="str">
        <f>VLOOKUP(A3873,participants!A:B,2,0)</f>
        <v>M</v>
      </c>
      <c r="C3873">
        <f>VLOOKUP(A3873,participants!A:C,3,0)</f>
        <v>81</v>
      </c>
      <c r="D3873" t="str">
        <f>VLOOKUP(A3873,participants!A:F,6,0)</f>
        <v>OA</v>
      </c>
      <c r="E3873" t="str">
        <f>IF(LEN(SUBSTITUTE(gait_events!C3076,"_run-",""))&lt;&gt;LEN(gait_events!C3076),LEFT(RIGHT(gait_events!C3076,LEN(gait_events!C3076)-19),FIND("_run-",RIGHT(gait_events!C3076,LEN(gait_events!C3076)-19),1)-1),RIGHT(gait_events!C3076,LEN(gait_events!C3076)-19))</f>
        <v>Fast</v>
      </c>
      <c r="F3873" t="str">
        <f>IF(LEN(SUBSTITUTE(gait_events!C3076,"_run-",""))&lt;&gt;LEN(gait_events!C3076),RIGHT(gait_events!C3076,LEN(gait_events!C3076)-FIND("_run-",gait_events!C3076,1)-4),"")</f>
        <v/>
      </c>
      <c r="G3873" t="str">
        <f>gait_events!D3076</f>
        <v>right_shank</v>
      </c>
      <c r="H3873" t="str">
        <f>gait_events!E3076</f>
        <v>IC</v>
      </c>
      <c r="I3873">
        <f>IF(gait_events!F3076&lt;&gt;"",gait_events!F3076,NA())</f>
        <v>124</v>
      </c>
      <c r="J3873">
        <f>IF(gait_events!G3076&lt;&gt;"",gait_events!G3076,NA())</f>
        <v>125</v>
      </c>
      <c r="K3873">
        <f t="shared" si="480"/>
        <v>-1</v>
      </c>
      <c r="L3873">
        <f t="shared" si="481"/>
        <v>-5</v>
      </c>
      <c r="M3873">
        <f t="shared" si="482"/>
        <v>1</v>
      </c>
      <c r="N3873">
        <f t="shared" si="483"/>
        <v>1</v>
      </c>
      <c r="O3873">
        <f t="shared" si="484"/>
        <v>1</v>
      </c>
      <c r="P3873">
        <f t="shared" si="485"/>
        <v>0</v>
      </c>
      <c r="Q3873">
        <f t="shared" si="486"/>
        <v>0</v>
      </c>
      <c r="R3873">
        <f t="shared" si="487"/>
        <v>1</v>
      </c>
    </row>
    <row r="3874" spans="1:18" x14ac:dyDescent="0.25">
      <c r="A3874" t="str">
        <f>gait_events!B3077</f>
        <v>pp079</v>
      </c>
      <c r="B3874" t="str">
        <f>VLOOKUP(A3874,participants!A:B,2,0)</f>
        <v>M</v>
      </c>
      <c r="C3874">
        <f>VLOOKUP(A3874,participants!A:C,3,0)</f>
        <v>81</v>
      </c>
      <c r="D3874" t="str">
        <f>VLOOKUP(A3874,participants!A:F,6,0)</f>
        <v>OA</v>
      </c>
      <c r="E3874" t="str">
        <f>IF(LEN(SUBSTITUTE(gait_events!C3077,"_run-",""))&lt;&gt;LEN(gait_events!C3077),LEFT(RIGHT(gait_events!C3077,LEN(gait_events!C3077)-19),FIND("_run-",RIGHT(gait_events!C3077,LEN(gait_events!C3077)-19),1)-1),RIGHT(gait_events!C3077,LEN(gait_events!C3077)-19))</f>
        <v>Fast</v>
      </c>
      <c r="F3874" t="str">
        <f>IF(LEN(SUBSTITUTE(gait_events!C3077,"_run-",""))&lt;&gt;LEN(gait_events!C3077),RIGHT(gait_events!C3077,LEN(gait_events!C3077)-FIND("_run-",gait_events!C3077,1)-4),"")</f>
        <v/>
      </c>
      <c r="G3874" t="str">
        <f>gait_events!D3077</f>
        <v>right_shank</v>
      </c>
      <c r="H3874" t="str">
        <f>gait_events!E3077</f>
        <v>IC</v>
      </c>
      <c r="I3874">
        <f>IF(gait_events!F3077&lt;&gt;"",gait_events!F3077,NA())</f>
        <v>320</v>
      </c>
      <c r="J3874">
        <f>IF(gait_events!G3077&lt;&gt;"",gait_events!G3077,NA())</f>
        <v>322</v>
      </c>
      <c r="K3874">
        <f t="shared" si="480"/>
        <v>-2</v>
      </c>
      <c r="L3874">
        <f t="shared" si="481"/>
        <v>-10</v>
      </c>
      <c r="M3874">
        <f t="shared" si="482"/>
        <v>1</v>
      </c>
      <c r="N3874">
        <f t="shared" si="483"/>
        <v>1</v>
      </c>
      <c r="O3874">
        <f t="shared" si="484"/>
        <v>1</v>
      </c>
      <c r="P3874">
        <f t="shared" si="485"/>
        <v>0</v>
      </c>
      <c r="Q3874">
        <f t="shared" si="486"/>
        <v>0</v>
      </c>
      <c r="R3874">
        <f t="shared" si="487"/>
        <v>1</v>
      </c>
    </row>
    <row r="3875" spans="1:18" x14ac:dyDescent="0.25">
      <c r="A3875" t="str">
        <f>gait_events!B3078</f>
        <v>pp079</v>
      </c>
      <c r="B3875" t="str">
        <f>VLOOKUP(A3875,participants!A:B,2,0)</f>
        <v>M</v>
      </c>
      <c r="C3875">
        <f>VLOOKUP(A3875,participants!A:C,3,0)</f>
        <v>81</v>
      </c>
      <c r="D3875" t="str">
        <f>VLOOKUP(A3875,participants!A:F,6,0)</f>
        <v>OA</v>
      </c>
      <c r="E3875" t="str">
        <f>IF(LEN(SUBSTITUTE(gait_events!C3078,"_run-",""))&lt;&gt;LEN(gait_events!C3078),LEFT(RIGHT(gait_events!C3078,LEN(gait_events!C3078)-19),FIND("_run-",RIGHT(gait_events!C3078,LEN(gait_events!C3078)-19),1)-1),RIGHT(gait_events!C3078,LEN(gait_events!C3078)-19))</f>
        <v>Fast</v>
      </c>
      <c r="F3875" t="str">
        <f>IF(LEN(SUBSTITUTE(gait_events!C3078,"_run-",""))&lt;&gt;LEN(gait_events!C3078),RIGHT(gait_events!C3078,LEN(gait_events!C3078)-FIND("_run-",gait_events!C3078,1)-4),"")</f>
        <v/>
      </c>
      <c r="G3875" t="str">
        <f>gait_events!D3078</f>
        <v>right_shank</v>
      </c>
      <c r="H3875" t="str">
        <f>gait_events!E3078</f>
        <v>IC</v>
      </c>
      <c r="I3875">
        <f>IF(gait_events!F3078&lt;&gt;"",gait_events!F3078,NA())</f>
        <v>517</v>
      </c>
      <c r="J3875">
        <f>IF(gait_events!G3078&lt;&gt;"",gait_events!G3078,NA())</f>
        <v>516</v>
      </c>
      <c r="K3875">
        <f t="shared" si="480"/>
        <v>1</v>
      </c>
      <c r="L3875">
        <f t="shared" si="481"/>
        <v>5</v>
      </c>
      <c r="M3875">
        <f t="shared" si="482"/>
        <v>1</v>
      </c>
      <c r="N3875">
        <f t="shared" si="483"/>
        <v>1</v>
      </c>
      <c r="O3875">
        <f t="shared" si="484"/>
        <v>1</v>
      </c>
      <c r="P3875">
        <f t="shared" si="485"/>
        <v>0</v>
      </c>
      <c r="Q3875">
        <f t="shared" si="486"/>
        <v>0</v>
      </c>
      <c r="R3875">
        <f t="shared" si="487"/>
        <v>1</v>
      </c>
    </row>
    <row r="3876" spans="1:18" x14ac:dyDescent="0.25">
      <c r="A3876" t="str">
        <f>gait_events!B3079</f>
        <v>pp079</v>
      </c>
      <c r="B3876" t="str">
        <f>VLOOKUP(A3876,participants!A:B,2,0)</f>
        <v>M</v>
      </c>
      <c r="C3876">
        <f>VLOOKUP(A3876,participants!A:C,3,0)</f>
        <v>81</v>
      </c>
      <c r="D3876" t="str">
        <f>VLOOKUP(A3876,participants!A:F,6,0)</f>
        <v>OA</v>
      </c>
      <c r="E3876" t="str">
        <f>IF(LEN(SUBSTITUTE(gait_events!C3079,"_run-",""))&lt;&gt;LEN(gait_events!C3079),LEFT(RIGHT(gait_events!C3079,LEN(gait_events!C3079)-19),FIND("_run-",RIGHT(gait_events!C3079,LEN(gait_events!C3079)-19),1)-1),RIGHT(gait_events!C3079,LEN(gait_events!C3079)-19))</f>
        <v>Fast</v>
      </c>
      <c r="F3876" t="str">
        <f>IF(LEN(SUBSTITUTE(gait_events!C3079,"_run-",""))&lt;&gt;LEN(gait_events!C3079),RIGHT(gait_events!C3079,LEN(gait_events!C3079)-FIND("_run-",gait_events!C3079,1)-4),"")</f>
        <v/>
      </c>
      <c r="G3876" t="str">
        <f>gait_events!D3079</f>
        <v>right_shank</v>
      </c>
      <c r="H3876" t="str">
        <f>gait_events!E3079</f>
        <v>FC</v>
      </c>
      <c r="I3876">
        <f>IF(gait_events!F3079&lt;&gt;"",gait_events!F3079,NA())</f>
        <v>40</v>
      </c>
      <c r="J3876">
        <f>IF(gait_events!G3079&lt;&gt;"",gait_events!G3079,NA())</f>
        <v>48</v>
      </c>
      <c r="K3876">
        <f t="shared" si="480"/>
        <v>-8</v>
      </c>
      <c r="L3876">
        <f t="shared" si="481"/>
        <v>-40</v>
      </c>
      <c r="M3876">
        <f t="shared" si="482"/>
        <v>1</v>
      </c>
      <c r="N3876">
        <f t="shared" si="483"/>
        <v>1</v>
      </c>
      <c r="O3876">
        <f t="shared" si="484"/>
        <v>1</v>
      </c>
      <c r="P3876">
        <f t="shared" si="485"/>
        <v>0</v>
      </c>
      <c r="Q3876">
        <f t="shared" si="486"/>
        <v>0</v>
      </c>
      <c r="R3876">
        <f t="shared" si="487"/>
        <v>1</v>
      </c>
    </row>
    <row r="3877" spans="1:18" x14ac:dyDescent="0.25">
      <c r="A3877" t="str">
        <f>gait_events!B3080</f>
        <v>pp079</v>
      </c>
      <c r="B3877" t="str">
        <f>VLOOKUP(A3877,participants!A:B,2,0)</f>
        <v>M</v>
      </c>
      <c r="C3877">
        <f>VLOOKUP(A3877,participants!A:C,3,0)</f>
        <v>81</v>
      </c>
      <c r="D3877" t="str">
        <f>VLOOKUP(A3877,participants!A:F,6,0)</f>
        <v>OA</v>
      </c>
      <c r="E3877" t="str">
        <f>IF(LEN(SUBSTITUTE(gait_events!C3080,"_run-",""))&lt;&gt;LEN(gait_events!C3080),LEFT(RIGHT(gait_events!C3080,LEN(gait_events!C3080)-19),FIND("_run-",RIGHT(gait_events!C3080,LEN(gait_events!C3080)-19),1)-1),RIGHT(gait_events!C3080,LEN(gait_events!C3080)-19))</f>
        <v>Fast</v>
      </c>
      <c r="F3877" t="str">
        <f>IF(LEN(SUBSTITUTE(gait_events!C3080,"_run-",""))&lt;&gt;LEN(gait_events!C3080),RIGHT(gait_events!C3080,LEN(gait_events!C3080)-FIND("_run-",gait_events!C3080,1)-4),"")</f>
        <v/>
      </c>
      <c r="G3877" t="str">
        <f>gait_events!D3080</f>
        <v>right_shank</v>
      </c>
      <c r="H3877" t="str">
        <f>gait_events!E3080</f>
        <v>FC</v>
      </c>
      <c r="I3877">
        <f>IF(gait_events!F3080&lt;&gt;"",gait_events!F3080,NA())</f>
        <v>240</v>
      </c>
      <c r="J3877">
        <f>IF(gait_events!G3080&lt;&gt;"",gait_events!G3080,NA())</f>
        <v>242</v>
      </c>
      <c r="K3877">
        <f t="shared" si="480"/>
        <v>-2</v>
      </c>
      <c r="L3877">
        <f t="shared" si="481"/>
        <v>-10</v>
      </c>
      <c r="M3877">
        <f t="shared" si="482"/>
        <v>1</v>
      </c>
      <c r="N3877">
        <f t="shared" si="483"/>
        <v>1</v>
      </c>
      <c r="O3877">
        <f t="shared" si="484"/>
        <v>1</v>
      </c>
      <c r="P3877">
        <f t="shared" si="485"/>
        <v>0</v>
      </c>
      <c r="Q3877">
        <f t="shared" si="486"/>
        <v>0</v>
      </c>
      <c r="R3877">
        <f t="shared" si="487"/>
        <v>1</v>
      </c>
    </row>
    <row r="3878" spans="1:18" x14ac:dyDescent="0.25">
      <c r="A3878" t="str">
        <f>gait_events!B3081</f>
        <v>pp079</v>
      </c>
      <c r="B3878" t="str">
        <f>VLOOKUP(A3878,participants!A:B,2,0)</f>
        <v>M</v>
      </c>
      <c r="C3878">
        <f>VLOOKUP(A3878,participants!A:C,3,0)</f>
        <v>81</v>
      </c>
      <c r="D3878" t="str">
        <f>VLOOKUP(A3878,participants!A:F,6,0)</f>
        <v>OA</v>
      </c>
      <c r="E3878" t="str">
        <f>IF(LEN(SUBSTITUTE(gait_events!C3081,"_run-",""))&lt;&gt;LEN(gait_events!C3081),LEFT(RIGHT(gait_events!C3081,LEN(gait_events!C3081)-19),FIND("_run-",RIGHT(gait_events!C3081,LEN(gait_events!C3081)-19),1)-1),RIGHT(gait_events!C3081,LEN(gait_events!C3081)-19))</f>
        <v>Fast</v>
      </c>
      <c r="F3878" t="str">
        <f>IF(LEN(SUBSTITUTE(gait_events!C3081,"_run-",""))&lt;&gt;LEN(gait_events!C3081),RIGHT(gait_events!C3081,LEN(gait_events!C3081)-FIND("_run-",gait_events!C3081,1)-4),"")</f>
        <v/>
      </c>
      <c r="G3878" t="str">
        <f>gait_events!D3081</f>
        <v>right_shank</v>
      </c>
      <c r="H3878" t="str">
        <f>gait_events!E3081</f>
        <v>FC</v>
      </c>
      <c r="I3878">
        <f>IF(gait_events!F3081&lt;&gt;"",gait_events!F3081,NA())</f>
        <v>438</v>
      </c>
      <c r="J3878">
        <f>IF(gait_events!G3081&lt;&gt;"",gait_events!G3081,NA())</f>
        <v>441</v>
      </c>
      <c r="K3878">
        <f t="shared" si="480"/>
        <v>-3</v>
      </c>
      <c r="L3878">
        <f t="shared" si="481"/>
        <v>-15</v>
      </c>
      <c r="M3878">
        <f t="shared" si="482"/>
        <v>1</v>
      </c>
      <c r="N3878">
        <f t="shared" si="483"/>
        <v>1</v>
      </c>
      <c r="O3878">
        <f t="shared" si="484"/>
        <v>1</v>
      </c>
      <c r="P3878">
        <f t="shared" si="485"/>
        <v>0</v>
      </c>
      <c r="Q3878">
        <f t="shared" si="486"/>
        <v>0</v>
      </c>
      <c r="R3878">
        <f t="shared" si="487"/>
        <v>1</v>
      </c>
    </row>
    <row r="3879" spans="1:18" x14ac:dyDescent="0.25">
      <c r="A3879" t="str">
        <f>gait_events!B3082</f>
        <v>pp079</v>
      </c>
      <c r="B3879" t="str">
        <f>VLOOKUP(A3879,participants!A:B,2,0)</f>
        <v>M</v>
      </c>
      <c r="C3879">
        <f>VLOOKUP(A3879,participants!A:C,3,0)</f>
        <v>81</v>
      </c>
      <c r="D3879" t="str">
        <f>VLOOKUP(A3879,participants!A:F,6,0)</f>
        <v>OA</v>
      </c>
      <c r="E3879" t="str">
        <f>IF(LEN(SUBSTITUTE(gait_events!C3082,"_run-",""))&lt;&gt;LEN(gait_events!C3082),LEFT(RIGHT(gait_events!C3082,LEN(gait_events!C3082)-19),FIND("_run-",RIGHT(gait_events!C3082,LEN(gait_events!C3082)-19),1)-1),RIGHT(gait_events!C3082,LEN(gait_events!C3082)-19))</f>
        <v>Fast</v>
      </c>
      <c r="F3879" t="str">
        <f>IF(LEN(SUBSTITUTE(gait_events!C3082,"_run-",""))&lt;&gt;LEN(gait_events!C3082),RIGHT(gait_events!C3082,LEN(gait_events!C3082)-FIND("_run-",gait_events!C3082,1)-4),"")</f>
        <v/>
      </c>
      <c r="G3879" t="str">
        <f>gait_events!D3082</f>
        <v>right_shank</v>
      </c>
      <c r="H3879" t="str">
        <f>gait_events!E3082</f>
        <v>FC</v>
      </c>
      <c r="I3879">
        <f>IF(gait_events!F3082&lt;&gt;"",gait_events!F3082,NA())</f>
        <v>657</v>
      </c>
      <c r="J3879">
        <f>IF(gait_events!G3082&lt;&gt;"",gait_events!G3082,NA())</f>
        <v>656</v>
      </c>
      <c r="K3879">
        <f t="shared" si="480"/>
        <v>1</v>
      </c>
      <c r="L3879">
        <f t="shared" si="481"/>
        <v>5</v>
      </c>
      <c r="M3879">
        <f t="shared" si="482"/>
        <v>1</v>
      </c>
      <c r="N3879">
        <f t="shared" si="483"/>
        <v>1</v>
      </c>
      <c r="O3879">
        <f t="shared" si="484"/>
        <v>1</v>
      </c>
      <c r="P3879">
        <f t="shared" si="485"/>
        <v>0</v>
      </c>
      <c r="Q3879">
        <f t="shared" si="486"/>
        <v>0</v>
      </c>
      <c r="R3879">
        <f t="shared" si="487"/>
        <v>1</v>
      </c>
    </row>
    <row r="3880" spans="1:18" x14ac:dyDescent="0.25">
      <c r="A3880" t="str">
        <f>gait_events!B3083</f>
        <v>pp079</v>
      </c>
      <c r="B3880" t="str">
        <f>VLOOKUP(A3880,participants!A:B,2,0)</f>
        <v>M</v>
      </c>
      <c r="C3880">
        <f>VLOOKUP(A3880,participants!A:C,3,0)</f>
        <v>81</v>
      </c>
      <c r="D3880" t="str">
        <f>VLOOKUP(A3880,participants!A:F,6,0)</f>
        <v>OA</v>
      </c>
      <c r="E3880" t="str">
        <f>IF(LEN(SUBSTITUTE(gait_events!C3083,"_run-",""))&lt;&gt;LEN(gait_events!C3083),LEFT(RIGHT(gait_events!C3083,LEN(gait_events!C3083)-19),FIND("_run-",RIGHT(gait_events!C3083,LEN(gait_events!C3083)-19),1)-1),RIGHT(gait_events!C3083,LEN(gait_events!C3083)-19))</f>
        <v>Preferred</v>
      </c>
      <c r="F3880" t="str">
        <f>IF(LEN(SUBSTITUTE(gait_events!C3083,"_run-",""))&lt;&gt;LEN(gait_events!C3083),RIGHT(gait_events!C3083,LEN(gait_events!C3083)-FIND("_run-",gait_events!C3083,1)-4),"")</f>
        <v/>
      </c>
      <c r="G3880" t="str">
        <f>gait_events!D3083</f>
        <v>left_ankle</v>
      </c>
      <c r="H3880" t="str">
        <f>gait_events!E3083</f>
        <v>IC</v>
      </c>
      <c r="I3880">
        <f>IF(gait_events!F3083&lt;&gt;"",gait_events!F3083,NA())</f>
        <v>43</v>
      </c>
      <c r="J3880">
        <f>IF(gait_events!G3083&lt;&gt;"",gait_events!G3083,NA())</f>
        <v>43</v>
      </c>
      <c r="K3880">
        <f t="shared" si="480"/>
        <v>0</v>
      </c>
      <c r="L3880">
        <f t="shared" si="481"/>
        <v>0</v>
      </c>
      <c r="M3880">
        <f t="shared" si="482"/>
        <v>1</v>
      </c>
      <c r="N3880">
        <f t="shared" si="483"/>
        <v>1</v>
      </c>
      <c r="O3880">
        <f t="shared" si="484"/>
        <v>1</v>
      </c>
      <c r="P3880">
        <f t="shared" si="485"/>
        <v>0</v>
      </c>
      <c r="Q3880">
        <f t="shared" si="486"/>
        <v>0</v>
      </c>
      <c r="R3880">
        <f t="shared" si="487"/>
        <v>1</v>
      </c>
    </row>
    <row r="3881" spans="1:18" x14ac:dyDescent="0.25">
      <c r="A3881" t="str">
        <f>gait_events!B3084</f>
        <v>pp079</v>
      </c>
      <c r="B3881" t="str">
        <f>VLOOKUP(A3881,participants!A:B,2,0)</f>
        <v>M</v>
      </c>
      <c r="C3881">
        <f>VLOOKUP(A3881,participants!A:C,3,0)</f>
        <v>81</v>
      </c>
      <c r="D3881" t="str">
        <f>VLOOKUP(A3881,participants!A:F,6,0)</f>
        <v>OA</v>
      </c>
      <c r="E3881" t="str">
        <f>IF(LEN(SUBSTITUTE(gait_events!C3084,"_run-",""))&lt;&gt;LEN(gait_events!C3084),LEFT(RIGHT(gait_events!C3084,LEN(gait_events!C3084)-19),FIND("_run-",RIGHT(gait_events!C3084,LEN(gait_events!C3084)-19),1)-1),RIGHT(gait_events!C3084,LEN(gait_events!C3084)-19))</f>
        <v>Preferred</v>
      </c>
      <c r="F3881" t="str">
        <f>IF(LEN(SUBSTITUTE(gait_events!C3084,"_run-",""))&lt;&gt;LEN(gait_events!C3084),RIGHT(gait_events!C3084,LEN(gait_events!C3084)-FIND("_run-",gait_events!C3084,1)-4),"")</f>
        <v/>
      </c>
      <c r="G3881" t="str">
        <f>gait_events!D3084</f>
        <v>left_ankle</v>
      </c>
      <c r="H3881" t="str">
        <f>gait_events!E3084</f>
        <v>IC</v>
      </c>
      <c r="I3881">
        <f>IF(gait_events!F3084&lt;&gt;"",gait_events!F3084,NA())</f>
        <v>270</v>
      </c>
      <c r="J3881">
        <f>IF(gait_events!G3084&lt;&gt;"",gait_events!G3084,NA())</f>
        <v>270</v>
      </c>
      <c r="K3881">
        <f t="shared" si="480"/>
        <v>0</v>
      </c>
      <c r="L3881">
        <f t="shared" si="481"/>
        <v>0</v>
      </c>
      <c r="M3881">
        <f t="shared" si="482"/>
        <v>1</v>
      </c>
      <c r="N3881">
        <f t="shared" si="483"/>
        <v>1</v>
      </c>
      <c r="O3881">
        <f t="shared" si="484"/>
        <v>1</v>
      </c>
      <c r="P3881">
        <f t="shared" si="485"/>
        <v>0</v>
      </c>
      <c r="Q3881">
        <f t="shared" si="486"/>
        <v>0</v>
      </c>
      <c r="R3881">
        <f t="shared" si="487"/>
        <v>1</v>
      </c>
    </row>
    <row r="3882" spans="1:18" x14ac:dyDescent="0.25">
      <c r="A3882" t="str">
        <f>gait_events!B3085</f>
        <v>pp079</v>
      </c>
      <c r="B3882" t="str">
        <f>VLOOKUP(A3882,participants!A:B,2,0)</f>
        <v>M</v>
      </c>
      <c r="C3882">
        <f>VLOOKUP(A3882,participants!A:C,3,0)</f>
        <v>81</v>
      </c>
      <c r="D3882" t="str">
        <f>VLOOKUP(A3882,participants!A:F,6,0)</f>
        <v>OA</v>
      </c>
      <c r="E3882" t="str">
        <f>IF(LEN(SUBSTITUTE(gait_events!C3085,"_run-",""))&lt;&gt;LEN(gait_events!C3085),LEFT(RIGHT(gait_events!C3085,LEN(gait_events!C3085)-19),FIND("_run-",RIGHT(gait_events!C3085,LEN(gait_events!C3085)-19),1)-1),RIGHT(gait_events!C3085,LEN(gait_events!C3085)-19))</f>
        <v>Preferred</v>
      </c>
      <c r="F3882" t="str">
        <f>IF(LEN(SUBSTITUTE(gait_events!C3085,"_run-",""))&lt;&gt;LEN(gait_events!C3085),RIGHT(gait_events!C3085,LEN(gait_events!C3085)-FIND("_run-",gait_events!C3085,1)-4),"")</f>
        <v/>
      </c>
      <c r="G3882" t="str">
        <f>gait_events!D3085</f>
        <v>left_ankle</v>
      </c>
      <c r="H3882" t="str">
        <f>gait_events!E3085</f>
        <v>IC</v>
      </c>
      <c r="I3882">
        <f>IF(gait_events!F3085&lt;&gt;"",gait_events!F3085,NA())</f>
        <v>494</v>
      </c>
      <c r="J3882">
        <f>IF(gait_events!G3085&lt;&gt;"",gait_events!G3085,NA())</f>
        <v>493</v>
      </c>
      <c r="K3882">
        <f t="shared" si="480"/>
        <v>1</v>
      </c>
      <c r="L3882">
        <f t="shared" si="481"/>
        <v>5</v>
      </c>
      <c r="M3882">
        <f t="shared" si="482"/>
        <v>1</v>
      </c>
      <c r="N3882">
        <f t="shared" si="483"/>
        <v>1</v>
      </c>
      <c r="O3882">
        <f t="shared" si="484"/>
        <v>1</v>
      </c>
      <c r="P3882">
        <f t="shared" si="485"/>
        <v>0</v>
      </c>
      <c r="Q3882">
        <f t="shared" si="486"/>
        <v>0</v>
      </c>
      <c r="R3882">
        <f t="shared" si="487"/>
        <v>1</v>
      </c>
    </row>
    <row r="3883" spans="1:18" x14ac:dyDescent="0.25">
      <c r="A3883" t="str">
        <f>gait_events!B3086</f>
        <v>pp079</v>
      </c>
      <c r="B3883" t="str">
        <f>VLOOKUP(A3883,participants!A:B,2,0)</f>
        <v>M</v>
      </c>
      <c r="C3883">
        <f>VLOOKUP(A3883,participants!A:C,3,0)</f>
        <v>81</v>
      </c>
      <c r="D3883" t="str">
        <f>VLOOKUP(A3883,participants!A:F,6,0)</f>
        <v>OA</v>
      </c>
      <c r="E3883" t="str">
        <f>IF(LEN(SUBSTITUTE(gait_events!C3086,"_run-",""))&lt;&gt;LEN(gait_events!C3086),LEFT(RIGHT(gait_events!C3086,LEN(gait_events!C3086)-19),FIND("_run-",RIGHT(gait_events!C3086,LEN(gait_events!C3086)-19),1)-1),RIGHT(gait_events!C3086,LEN(gait_events!C3086)-19))</f>
        <v>Preferred</v>
      </c>
      <c r="F3883" t="str">
        <f>IF(LEN(SUBSTITUTE(gait_events!C3086,"_run-",""))&lt;&gt;LEN(gait_events!C3086),RIGHT(gait_events!C3086,LEN(gait_events!C3086)-FIND("_run-",gait_events!C3086,1)-4),"")</f>
        <v/>
      </c>
      <c r="G3883" t="str">
        <f>gait_events!D3086</f>
        <v>left_ankle</v>
      </c>
      <c r="H3883" t="str">
        <f>gait_events!E3086</f>
        <v>IC</v>
      </c>
      <c r="I3883">
        <f>IF(gait_events!F3086&lt;&gt;"",gait_events!F3086,NA())</f>
        <v>732</v>
      </c>
      <c r="J3883">
        <f>IF(gait_events!G3086&lt;&gt;"",gait_events!G3086,NA())</f>
        <v>728</v>
      </c>
      <c r="K3883">
        <f t="shared" si="480"/>
        <v>4</v>
      </c>
      <c r="L3883">
        <f t="shared" si="481"/>
        <v>20</v>
      </c>
      <c r="M3883">
        <f t="shared" si="482"/>
        <v>1</v>
      </c>
      <c r="N3883">
        <f t="shared" si="483"/>
        <v>1</v>
      </c>
      <c r="O3883">
        <f t="shared" si="484"/>
        <v>1</v>
      </c>
      <c r="P3883">
        <f t="shared" si="485"/>
        <v>0</v>
      </c>
      <c r="Q3883">
        <f t="shared" si="486"/>
        <v>0</v>
      </c>
      <c r="R3883">
        <f t="shared" si="487"/>
        <v>1</v>
      </c>
    </row>
    <row r="3884" spans="1:18" x14ac:dyDescent="0.25">
      <c r="A3884" t="str">
        <f>gait_events!B3087</f>
        <v>pp079</v>
      </c>
      <c r="B3884" t="str">
        <f>VLOOKUP(A3884,participants!A:B,2,0)</f>
        <v>M</v>
      </c>
      <c r="C3884">
        <f>VLOOKUP(A3884,participants!A:C,3,0)</f>
        <v>81</v>
      </c>
      <c r="D3884" t="str">
        <f>VLOOKUP(A3884,participants!A:F,6,0)</f>
        <v>OA</v>
      </c>
      <c r="E3884" t="str">
        <f>IF(LEN(SUBSTITUTE(gait_events!C3087,"_run-",""))&lt;&gt;LEN(gait_events!C3087),LEFT(RIGHT(gait_events!C3087,LEN(gait_events!C3087)-19),FIND("_run-",RIGHT(gait_events!C3087,LEN(gait_events!C3087)-19),1)-1),RIGHT(gait_events!C3087,LEN(gait_events!C3087)-19))</f>
        <v>Preferred</v>
      </c>
      <c r="F3884" t="str">
        <f>IF(LEN(SUBSTITUTE(gait_events!C3087,"_run-",""))&lt;&gt;LEN(gait_events!C3087),RIGHT(gait_events!C3087,LEN(gait_events!C3087)-FIND("_run-",gait_events!C3087,1)-4),"")</f>
        <v/>
      </c>
      <c r="G3884" t="str">
        <f>gait_events!D3087</f>
        <v>left_ankle</v>
      </c>
      <c r="H3884" t="str">
        <f>gait_events!E3087</f>
        <v>FC</v>
      </c>
      <c r="I3884">
        <f>IF(gait_events!F3087&lt;&gt;"",gait_events!F3087,NA())</f>
        <v>179</v>
      </c>
      <c r="J3884">
        <f>IF(gait_events!G3087&lt;&gt;"",gait_events!G3087,NA())</f>
        <v>183</v>
      </c>
      <c r="K3884">
        <f t="shared" si="480"/>
        <v>-4</v>
      </c>
      <c r="L3884">
        <f t="shared" si="481"/>
        <v>-20</v>
      </c>
      <c r="M3884">
        <f t="shared" si="482"/>
        <v>1</v>
      </c>
      <c r="N3884">
        <f t="shared" si="483"/>
        <v>1</v>
      </c>
      <c r="O3884">
        <f t="shared" si="484"/>
        <v>1</v>
      </c>
      <c r="P3884">
        <f t="shared" si="485"/>
        <v>0</v>
      </c>
      <c r="Q3884">
        <f t="shared" si="486"/>
        <v>0</v>
      </c>
      <c r="R3884">
        <f t="shared" si="487"/>
        <v>1</v>
      </c>
    </row>
    <row r="3885" spans="1:18" x14ac:dyDescent="0.25">
      <c r="A3885" t="str">
        <f>gait_events!B3088</f>
        <v>pp079</v>
      </c>
      <c r="B3885" t="str">
        <f>VLOOKUP(A3885,participants!A:B,2,0)</f>
        <v>M</v>
      </c>
      <c r="C3885">
        <f>VLOOKUP(A3885,participants!A:C,3,0)</f>
        <v>81</v>
      </c>
      <c r="D3885" t="str">
        <f>VLOOKUP(A3885,participants!A:F,6,0)</f>
        <v>OA</v>
      </c>
      <c r="E3885" t="str">
        <f>IF(LEN(SUBSTITUTE(gait_events!C3088,"_run-",""))&lt;&gt;LEN(gait_events!C3088),LEFT(RIGHT(gait_events!C3088,LEN(gait_events!C3088)-19),FIND("_run-",RIGHT(gait_events!C3088,LEN(gait_events!C3088)-19),1)-1),RIGHT(gait_events!C3088,LEN(gait_events!C3088)-19))</f>
        <v>Preferred</v>
      </c>
      <c r="F3885" t="str">
        <f>IF(LEN(SUBSTITUTE(gait_events!C3088,"_run-",""))&lt;&gt;LEN(gait_events!C3088),RIGHT(gait_events!C3088,LEN(gait_events!C3088)-FIND("_run-",gait_events!C3088,1)-4),"")</f>
        <v/>
      </c>
      <c r="G3885" t="str">
        <f>gait_events!D3088</f>
        <v>left_ankle</v>
      </c>
      <c r="H3885" t="str">
        <f>gait_events!E3088</f>
        <v>FC</v>
      </c>
      <c r="I3885">
        <f>IF(gait_events!F3088&lt;&gt;"",gait_events!F3088,NA())</f>
        <v>404</v>
      </c>
      <c r="J3885">
        <f>IF(gait_events!G3088&lt;&gt;"",gait_events!G3088,NA())</f>
        <v>408</v>
      </c>
      <c r="K3885">
        <f t="shared" si="480"/>
        <v>-4</v>
      </c>
      <c r="L3885">
        <f t="shared" si="481"/>
        <v>-20</v>
      </c>
      <c r="M3885">
        <f t="shared" si="482"/>
        <v>1</v>
      </c>
      <c r="N3885">
        <f t="shared" si="483"/>
        <v>1</v>
      </c>
      <c r="O3885">
        <f t="shared" si="484"/>
        <v>1</v>
      </c>
      <c r="P3885">
        <f t="shared" si="485"/>
        <v>0</v>
      </c>
      <c r="Q3885">
        <f t="shared" si="486"/>
        <v>0</v>
      </c>
      <c r="R3885">
        <f t="shared" si="487"/>
        <v>1</v>
      </c>
    </row>
    <row r="3886" spans="1:18" x14ac:dyDescent="0.25">
      <c r="A3886" t="str">
        <f>gait_events!B3089</f>
        <v>pp079</v>
      </c>
      <c r="B3886" t="str">
        <f>VLOOKUP(A3886,participants!A:B,2,0)</f>
        <v>M</v>
      </c>
      <c r="C3886">
        <f>VLOOKUP(A3886,participants!A:C,3,0)</f>
        <v>81</v>
      </c>
      <c r="D3886" t="str">
        <f>VLOOKUP(A3886,participants!A:F,6,0)</f>
        <v>OA</v>
      </c>
      <c r="E3886" t="str">
        <f>IF(LEN(SUBSTITUTE(gait_events!C3089,"_run-",""))&lt;&gt;LEN(gait_events!C3089),LEFT(RIGHT(gait_events!C3089,LEN(gait_events!C3089)-19),FIND("_run-",RIGHT(gait_events!C3089,LEN(gait_events!C3089)-19),1)-1),RIGHT(gait_events!C3089,LEN(gait_events!C3089)-19))</f>
        <v>Preferred</v>
      </c>
      <c r="F3886" t="str">
        <f>IF(LEN(SUBSTITUTE(gait_events!C3089,"_run-",""))&lt;&gt;LEN(gait_events!C3089),RIGHT(gait_events!C3089,LEN(gait_events!C3089)-FIND("_run-",gait_events!C3089,1)-4),"")</f>
        <v/>
      </c>
      <c r="G3886" t="str">
        <f>gait_events!D3089</f>
        <v>left_ankle</v>
      </c>
      <c r="H3886" t="str">
        <f>gait_events!E3089</f>
        <v>FC</v>
      </c>
      <c r="I3886">
        <f>IF(gait_events!F3089&lt;&gt;"",gait_events!F3089,NA())</f>
        <v>635</v>
      </c>
      <c r="J3886">
        <f>IF(gait_events!G3089&lt;&gt;"",gait_events!G3089,NA())</f>
        <v>637</v>
      </c>
      <c r="K3886">
        <f t="shared" si="480"/>
        <v>-2</v>
      </c>
      <c r="L3886">
        <f t="shared" si="481"/>
        <v>-10</v>
      </c>
      <c r="M3886">
        <f t="shared" si="482"/>
        <v>1</v>
      </c>
      <c r="N3886">
        <f t="shared" si="483"/>
        <v>1</v>
      </c>
      <c r="O3886">
        <f t="shared" si="484"/>
        <v>1</v>
      </c>
      <c r="P3886">
        <f t="shared" si="485"/>
        <v>0</v>
      </c>
      <c r="Q3886">
        <f t="shared" si="486"/>
        <v>0</v>
      </c>
      <c r="R3886">
        <f t="shared" si="487"/>
        <v>1</v>
      </c>
    </row>
    <row r="3887" spans="1:18" x14ac:dyDescent="0.25">
      <c r="A3887" t="str">
        <f>gait_events!B3090</f>
        <v>pp079</v>
      </c>
      <c r="B3887" t="str">
        <f>VLOOKUP(A3887,participants!A:B,2,0)</f>
        <v>M</v>
      </c>
      <c r="C3887">
        <f>VLOOKUP(A3887,participants!A:C,3,0)</f>
        <v>81</v>
      </c>
      <c r="D3887" t="str">
        <f>VLOOKUP(A3887,participants!A:F,6,0)</f>
        <v>OA</v>
      </c>
      <c r="E3887" t="str">
        <f>IF(LEN(SUBSTITUTE(gait_events!C3090,"_run-",""))&lt;&gt;LEN(gait_events!C3090),LEFT(RIGHT(gait_events!C3090,LEN(gait_events!C3090)-19),FIND("_run-",RIGHT(gait_events!C3090,LEN(gait_events!C3090)-19),1)-1),RIGHT(gait_events!C3090,LEN(gait_events!C3090)-19))</f>
        <v>Preferred</v>
      </c>
      <c r="F3887" t="str">
        <f>IF(LEN(SUBSTITUTE(gait_events!C3090,"_run-",""))&lt;&gt;LEN(gait_events!C3090),RIGHT(gait_events!C3090,LEN(gait_events!C3090)-FIND("_run-",gait_events!C3090,1)-4),"")</f>
        <v/>
      </c>
      <c r="G3887" t="str">
        <f>gait_events!D3090</f>
        <v>right_ankle</v>
      </c>
      <c r="H3887" t="str">
        <f>gait_events!E3090</f>
        <v>IC</v>
      </c>
      <c r="I3887">
        <f>IF(gait_events!F3090&lt;&gt;"",gait_events!F3090,NA())</f>
        <v>151</v>
      </c>
      <c r="J3887">
        <f>IF(gait_events!G3090&lt;&gt;"",gait_events!G3090,NA())</f>
        <v>157</v>
      </c>
      <c r="K3887">
        <f t="shared" si="480"/>
        <v>-6</v>
      </c>
      <c r="L3887">
        <f t="shared" si="481"/>
        <v>-30</v>
      </c>
      <c r="M3887">
        <f t="shared" si="482"/>
        <v>1</v>
      </c>
      <c r="N3887">
        <f t="shared" si="483"/>
        <v>1</v>
      </c>
      <c r="O3887">
        <f t="shared" si="484"/>
        <v>1</v>
      </c>
      <c r="P3887">
        <f t="shared" si="485"/>
        <v>0</v>
      </c>
      <c r="Q3887">
        <f t="shared" si="486"/>
        <v>0</v>
      </c>
      <c r="R3887">
        <f t="shared" si="487"/>
        <v>1</v>
      </c>
    </row>
    <row r="3888" spans="1:18" x14ac:dyDescent="0.25">
      <c r="A3888" t="str">
        <f>gait_events!B3091</f>
        <v>pp079</v>
      </c>
      <c r="B3888" t="str">
        <f>VLOOKUP(A3888,participants!A:B,2,0)</f>
        <v>M</v>
      </c>
      <c r="C3888">
        <f>VLOOKUP(A3888,participants!A:C,3,0)</f>
        <v>81</v>
      </c>
      <c r="D3888" t="str">
        <f>VLOOKUP(A3888,participants!A:F,6,0)</f>
        <v>OA</v>
      </c>
      <c r="E3888" t="str">
        <f>IF(LEN(SUBSTITUTE(gait_events!C3091,"_run-",""))&lt;&gt;LEN(gait_events!C3091),LEFT(RIGHT(gait_events!C3091,LEN(gait_events!C3091)-19),FIND("_run-",RIGHT(gait_events!C3091,LEN(gait_events!C3091)-19),1)-1),RIGHT(gait_events!C3091,LEN(gait_events!C3091)-19))</f>
        <v>Preferred</v>
      </c>
      <c r="F3888" t="str">
        <f>IF(LEN(SUBSTITUTE(gait_events!C3091,"_run-",""))&lt;&gt;LEN(gait_events!C3091),RIGHT(gait_events!C3091,LEN(gait_events!C3091)-FIND("_run-",gait_events!C3091,1)-4),"")</f>
        <v/>
      </c>
      <c r="G3888" t="str">
        <f>gait_events!D3091</f>
        <v>right_ankle</v>
      </c>
      <c r="H3888" t="str">
        <f>gait_events!E3091</f>
        <v>IC</v>
      </c>
      <c r="I3888">
        <f>IF(gait_events!F3091&lt;&gt;"",gait_events!F3091,NA())</f>
        <v>377</v>
      </c>
      <c r="J3888">
        <f>IF(gait_events!G3091&lt;&gt;"",gait_events!G3091,NA())</f>
        <v>382</v>
      </c>
      <c r="K3888">
        <f t="shared" si="480"/>
        <v>-5</v>
      </c>
      <c r="L3888">
        <f t="shared" si="481"/>
        <v>-25</v>
      </c>
      <c r="M3888">
        <f t="shared" si="482"/>
        <v>1</v>
      </c>
      <c r="N3888">
        <f t="shared" si="483"/>
        <v>1</v>
      </c>
      <c r="O3888">
        <f t="shared" si="484"/>
        <v>1</v>
      </c>
      <c r="P3888">
        <f t="shared" si="485"/>
        <v>0</v>
      </c>
      <c r="Q3888">
        <f t="shared" si="486"/>
        <v>0</v>
      </c>
      <c r="R3888">
        <f t="shared" si="487"/>
        <v>1</v>
      </c>
    </row>
    <row r="3889" spans="1:18" x14ac:dyDescent="0.25">
      <c r="A3889" t="str">
        <f>gait_events!B3092</f>
        <v>pp079</v>
      </c>
      <c r="B3889" t="str">
        <f>VLOOKUP(A3889,participants!A:B,2,0)</f>
        <v>M</v>
      </c>
      <c r="C3889">
        <f>VLOOKUP(A3889,participants!A:C,3,0)</f>
        <v>81</v>
      </c>
      <c r="D3889" t="str">
        <f>VLOOKUP(A3889,participants!A:F,6,0)</f>
        <v>OA</v>
      </c>
      <c r="E3889" t="str">
        <f>IF(LEN(SUBSTITUTE(gait_events!C3092,"_run-",""))&lt;&gt;LEN(gait_events!C3092),LEFT(RIGHT(gait_events!C3092,LEN(gait_events!C3092)-19),FIND("_run-",RIGHT(gait_events!C3092,LEN(gait_events!C3092)-19),1)-1),RIGHT(gait_events!C3092,LEN(gait_events!C3092)-19))</f>
        <v>Preferred</v>
      </c>
      <c r="F3889" t="str">
        <f>IF(LEN(SUBSTITUTE(gait_events!C3092,"_run-",""))&lt;&gt;LEN(gait_events!C3092),RIGHT(gait_events!C3092,LEN(gait_events!C3092)-FIND("_run-",gait_events!C3092,1)-4),"")</f>
        <v/>
      </c>
      <c r="G3889" t="str">
        <f>gait_events!D3092</f>
        <v>right_ankle</v>
      </c>
      <c r="H3889" t="str">
        <f>gait_events!E3092</f>
        <v>IC</v>
      </c>
      <c r="I3889">
        <f>IF(gait_events!F3092&lt;&gt;"",gait_events!F3092,NA())</f>
        <v>603</v>
      </c>
      <c r="J3889">
        <f>IF(gait_events!G3092&lt;&gt;"",gait_events!G3092,NA())</f>
        <v>609</v>
      </c>
      <c r="K3889">
        <f t="shared" si="480"/>
        <v>-6</v>
      </c>
      <c r="L3889">
        <f t="shared" si="481"/>
        <v>-30</v>
      </c>
      <c r="M3889">
        <f t="shared" si="482"/>
        <v>1</v>
      </c>
      <c r="N3889">
        <f t="shared" si="483"/>
        <v>1</v>
      </c>
      <c r="O3889">
        <f t="shared" si="484"/>
        <v>1</v>
      </c>
      <c r="P3889">
        <f t="shared" si="485"/>
        <v>0</v>
      </c>
      <c r="Q3889">
        <f t="shared" si="486"/>
        <v>0</v>
      </c>
      <c r="R3889">
        <f t="shared" si="487"/>
        <v>1</v>
      </c>
    </row>
    <row r="3890" spans="1:18" x14ac:dyDescent="0.25">
      <c r="A3890" t="str">
        <f>gait_events!B3093</f>
        <v>pp079</v>
      </c>
      <c r="B3890" t="str">
        <f>VLOOKUP(A3890,participants!A:B,2,0)</f>
        <v>M</v>
      </c>
      <c r="C3890">
        <f>VLOOKUP(A3890,participants!A:C,3,0)</f>
        <v>81</v>
      </c>
      <c r="D3890" t="str">
        <f>VLOOKUP(A3890,participants!A:F,6,0)</f>
        <v>OA</v>
      </c>
      <c r="E3890" t="str">
        <f>IF(LEN(SUBSTITUTE(gait_events!C3093,"_run-",""))&lt;&gt;LEN(gait_events!C3093),LEFT(RIGHT(gait_events!C3093,LEN(gait_events!C3093)-19),FIND("_run-",RIGHT(gait_events!C3093,LEN(gait_events!C3093)-19),1)-1),RIGHT(gait_events!C3093,LEN(gait_events!C3093)-19))</f>
        <v>Preferred</v>
      </c>
      <c r="F3890" t="str">
        <f>IF(LEN(SUBSTITUTE(gait_events!C3093,"_run-",""))&lt;&gt;LEN(gait_events!C3093),RIGHT(gait_events!C3093,LEN(gait_events!C3093)-FIND("_run-",gait_events!C3093,1)-4),"")</f>
        <v/>
      </c>
      <c r="G3890" t="str">
        <f>gait_events!D3093</f>
        <v>right_ankle</v>
      </c>
      <c r="H3890" t="str">
        <f>gait_events!E3093</f>
        <v>FC</v>
      </c>
      <c r="I3890">
        <f>IF(gait_events!F3093&lt;&gt;"",gait_events!F3093,NA())</f>
        <v>73</v>
      </c>
      <c r="J3890">
        <f>IF(gait_events!G3093&lt;&gt;"",gait_events!G3093,NA())</f>
        <v>72</v>
      </c>
      <c r="K3890">
        <f t="shared" si="480"/>
        <v>1</v>
      </c>
      <c r="L3890">
        <f t="shared" si="481"/>
        <v>5</v>
      </c>
      <c r="M3890">
        <f t="shared" si="482"/>
        <v>1</v>
      </c>
      <c r="N3890">
        <f t="shared" si="483"/>
        <v>1</v>
      </c>
      <c r="O3890">
        <f t="shared" si="484"/>
        <v>1</v>
      </c>
      <c r="P3890">
        <f t="shared" si="485"/>
        <v>0</v>
      </c>
      <c r="Q3890">
        <f t="shared" si="486"/>
        <v>0</v>
      </c>
      <c r="R3890">
        <f t="shared" si="487"/>
        <v>1</v>
      </c>
    </row>
    <row r="3891" spans="1:18" x14ac:dyDescent="0.25">
      <c r="A3891" t="str">
        <f>gait_events!B3094</f>
        <v>pp079</v>
      </c>
      <c r="B3891" t="str">
        <f>VLOOKUP(A3891,participants!A:B,2,0)</f>
        <v>M</v>
      </c>
      <c r="C3891">
        <f>VLOOKUP(A3891,participants!A:C,3,0)</f>
        <v>81</v>
      </c>
      <c r="D3891" t="str">
        <f>VLOOKUP(A3891,participants!A:F,6,0)</f>
        <v>OA</v>
      </c>
      <c r="E3891" t="str">
        <f>IF(LEN(SUBSTITUTE(gait_events!C3094,"_run-",""))&lt;&gt;LEN(gait_events!C3094),LEFT(RIGHT(gait_events!C3094,LEN(gait_events!C3094)-19),FIND("_run-",RIGHT(gait_events!C3094,LEN(gait_events!C3094)-19),1)-1),RIGHT(gait_events!C3094,LEN(gait_events!C3094)-19))</f>
        <v>Preferred</v>
      </c>
      <c r="F3891" t="str">
        <f>IF(LEN(SUBSTITUTE(gait_events!C3094,"_run-",""))&lt;&gt;LEN(gait_events!C3094),RIGHT(gait_events!C3094,LEN(gait_events!C3094)-FIND("_run-",gait_events!C3094,1)-4),"")</f>
        <v/>
      </c>
      <c r="G3891" t="str">
        <f>gait_events!D3094</f>
        <v>right_ankle</v>
      </c>
      <c r="H3891" t="str">
        <f>gait_events!E3094</f>
        <v>FC</v>
      </c>
      <c r="I3891">
        <f>IF(gait_events!F3094&lt;&gt;"",gait_events!F3094,NA())</f>
        <v>295</v>
      </c>
      <c r="J3891">
        <f>IF(gait_events!G3094&lt;&gt;"",gait_events!G3094,NA())</f>
        <v>293</v>
      </c>
      <c r="K3891">
        <f t="shared" si="480"/>
        <v>2</v>
      </c>
      <c r="L3891">
        <f t="shared" si="481"/>
        <v>10</v>
      </c>
      <c r="M3891">
        <f t="shared" si="482"/>
        <v>1</v>
      </c>
      <c r="N3891">
        <f t="shared" si="483"/>
        <v>1</v>
      </c>
      <c r="O3891">
        <f t="shared" si="484"/>
        <v>1</v>
      </c>
      <c r="P3891">
        <f t="shared" si="485"/>
        <v>0</v>
      </c>
      <c r="Q3891">
        <f t="shared" si="486"/>
        <v>0</v>
      </c>
      <c r="R3891">
        <f t="shared" si="487"/>
        <v>1</v>
      </c>
    </row>
    <row r="3892" spans="1:18" x14ac:dyDescent="0.25">
      <c r="A3892" t="str">
        <f>gait_events!B3095</f>
        <v>pp079</v>
      </c>
      <c r="B3892" t="str">
        <f>VLOOKUP(A3892,participants!A:B,2,0)</f>
        <v>M</v>
      </c>
      <c r="C3892">
        <f>VLOOKUP(A3892,participants!A:C,3,0)</f>
        <v>81</v>
      </c>
      <c r="D3892" t="str">
        <f>VLOOKUP(A3892,participants!A:F,6,0)</f>
        <v>OA</v>
      </c>
      <c r="E3892" t="str">
        <f>IF(LEN(SUBSTITUTE(gait_events!C3095,"_run-",""))&lt;&gt;LEN(gait_events!C3095),LEFT(RIGHT(gait_events!C3095,LEN(gait_events!C3095)-19),FIND("_run-",RIGHT(gait_events!C3095,LEN(gait_events!C3095)-19),1)-1),RIGHT(gait_events!C3095,LEN(gait_events!C3095)-19))</f>
        <v>Preferred</v>
      </c>
      <c r="F3892" t="str">
        <f>IF(LEN(SUBSTITUTE(gait_events!C3095,"_run-",""))&lt;&gt;LEN(gait_events!C3095),RIGHT(gait_events!C3095,LEN(gait_events!C3095)-FIND("_run-",gait_events!C3095,1)-4),"")</f>
        <v/>
      </c>
      <c r="G3892" t="str">
        <f>gait_events!D3095</f>
        <v>right_ankle</v>
      </c>
      <c r="H3892" t="str">
        <f>gait_events!E3095</f>
        <v>FC</v>
      </c>
      <c r="I3892">
        <f>IF(gait_events!F3095&lt;&gt;"",gait_events!F3095,NA())</f>
        <v>521</v>
      </c>
      <c r="J3892">
        <f>IF(gait_events!G3095&lt;&gt;"",gait_events!G3095,NA())</f>
        <v>522</v>
      </c>
      <c r="K3892">
        <f t="shared" si="480"/>
        <v>-1</v>
      </c>
      <c r="L3892">
        <f t="shared" si="481"/>
        <v>-5</v>
      </c>
      <c r="M3892">
        <f t="shared" si="482"/>
        <v>1</v>
      </c>
      <c r="N3892">
        <f t="shared" si="483"/>
        <v>1</v>
      </c>
      <c r="O3892">
        <f t="shared" si="484"/>
        <v>1</v>
      </c>
      <c r="P3892">
        <f t="shared" si="485"/>
        <v>0</v>
      </c>
      <c r="Q3892">
        <f t="shared" si="486"/>
        <v>0</v>
      </c>
      <c r="R3892">
        <f t="shared" si="487"/>
        <v>1</v>
      </c>
    </row>
    <row r="3893" spans="1:18" x14ac:dyDescent="0.25">
      <c r="A3893" t="str">
        <f>gait_events!B3096</f>
        <v>pp079</v>
      </c>
      <c r="B3893" t="str">
        <f>VLOOKUP(A3893,participants!A:B,2,0)</f>
        <v>M</v>
      </c>
      <c r="C3893">
        <f>VLOOKUP(A3893,participants!A:C,3,0)</f>
        <v>81</v>
      </c>
      <c r="D3893" t="str">
        <f>VLOOKUP(A3893,participants!A:F,6,0)</f>
        <v>OA</v>
      </c>
      <c r="E3893" t="str">
        <f>IF(LEN(SUBSTITUTE(gait_events!C3096,"_run-",""))&lt;&gt;LEN(gait_events!C3096),LEFT(RIGHT(gait_events!C3096,LEN(gait_events!C3096)-19),FIND("_run-",RIGHT(gait_events!C3096,LEN(gait_events!C3096)-19),1)-1),RIGHT(gait_events!C3096,LEN(gait_events!C3096)-19))</f>
        <v>Preferred</v>
      </c>
      <c r="F3893" t="str">
        <f>IF(LEN(SUBSTITUTE(gait_events!C3096,"_run-",""))&lt;&gt;LEN(gait_events!C3096),RIGHT(gait_events!C3096,LEN(gait_events!C3096)-FIND("_run-",gait_events!C3096,1)-4),"")</f>
        <v/>
      </c>
      <c r="G3893" t="str">
        <f>gait_events!D3096</f>
        <v>right_ankle</v>
      </c>
      <c r="H3893" t="str">
        <f>gait_events!E3096</f>
        <v>FC</v>
      </c>
      <c r="I3893">
        <f>IF(gait_events!F3096&lt;&gt;"",gait_events!F3096,NA())</f>
        <v>765</v>
      </c>
      <c r="J3893">
        <f>IF(gait_events!G3096&lt;&gt;"",gait_events!G3096,NA())</f>
        <v>766</v>
      </c>
      <c r="K3893">
        <f t="shared" si="480"/>
        <v>-1</v>
      </c>
      <c r="L3893">
        <f t="shared" si="481"/>
        <v>-5</v>
      </c>
      <c r="M3893">
        <f t="shared" si="482"/>
        <v>1</v>
      </c>
      <c r="N3893">
        <f t="shared" si="483"/>
        <v>1</v>
      </c>
      <c r="O3893">
        <f t="shared" si="484"/>
        <v>1</v>
      </c>
      <c r="P3893">
        <f t="shared" si="485"/>
        <v>0</v>
      </c>
      <c r="Q3893">
        <f t="shared" si="486"/>
        <v>0</v>
      </c>
      <c r="R3893">
        <f t="shared" si="487"/>
        <v>1</v>
      </c>
    </row>
    <row r="3894" spans="1:18" x14ac:dyDescent="0.25">
      <c r="A3894" t="str">
        <f>gait_events!B3097</f>
        <v>pp079</v>
      </c>
      <c r="B3894" t="str">
        <f>VLOOKUP(A3894,participants!A:B,2,0)</f>
        <v>M</v>
      </c>
      <c r="C3894">
        <f>VLOOKUP(A3894,participants!A:C,3,0)</f>
        <v>81</v>
      </c>
      <c r="D3894" t="str">
        <f>VLOOKUP(A3894,participants!A:F,6,0)</f>
        <v>OA</v>
      </c>
      <c r="E3894" t="str">
        <f>IF(LEN(SUBSTITUTE(gait_events!C3097,"_run-",""))&lt;&gt;LEN(gait_events!C3097),LEFT(RIGHT(gait_events!C3097,LEN(gait_events!C3097)-19),FIND("_run-",RIGHT(gait_events!C3097,LEN(gait_events!C3097)-19),1)-1),RIGHT(gait_events!C3097,LEN(gait_events!C3097)-19))</f>
        <v>Preferred</v>
      </c>
      <c r="F3894" t="str">
        <f>IF(LEN(SUBSTITUTE(gait_events!C3097,"_run-",""))&lt;&gt;LEN(gait_events!C3097),RIGHT(gait_events!C3097,LEN(gait_events!C3097)-FIND("_run-",gait_events!C3097,1)-4),"")</f>
        <v/>
      </c>
      <c r="G3894" t="str">
        <f>gait_events!D3097</f>
        <v>left_shank</v>
      </c>
      <c r="H3894" t="str">
        <f>gait_events!E3097</f>
        <v>IC</v>
      </c>
      <c r="I3894">
        <f>IF(gait_events!F3097&lt;&gt;"",gait_events!F3097,NA())</f>
        <v>43</v>
      </c>
      <c r="J3894">
        <f>IF(gait_events!G3097&lt;&gt;"",gait_events!G3097,NA())</f>
        <v>45</v>
      </c>
      <c r="K3894">
        <f t="shared" si="480"/>
        <v>-2</v>
      </c>
      <c r="L3894">
        <f t="shared" si="481"/>
        <v>-10</v>
      </c>
      <c r="M3894">
        <f t="shared" si="482"/>
        <v>1</v>
      </c>
      <c r="N3894">
        <f t="shared" si="483"/>
        <v>1</v>
      </c>
      <c r="O3894">
        <f t="shared" si="484"/>
        <v>1</v>
      </c>
      <c r="P3894">
        <f t="shared" si="485"/>
        <v>0</v>
      </c>
      <c r="Q3894">
        <f t="shared" si="486"/>
        <v>0</v>
      </c>
      <c r="R3894">
        <f t="shared" si="487"/>
        <v>1</v>
      </c>
    </row>
    <row r="3895" spans="1:18" x14ac:dyDescent="0.25">
      <c r="A3895" t="str">
        <f>gait_events!B3098</f>
        <v>pp079</v>
      </c>
      <c r="B3895" t="str">
        <f>VLOOKUP(A3895,participants!A:B,2,0)</f>
        <v>M</v>
      </c>
      <c r="C3895">
        <f>VLOOKUP(A3895,participants!A:C,3,0)</f>
        <v>81</v>
      </c>
      <c r="D3895" t="str">
        <f>VLOOKUP(A3895,participants!A:F,6,0)</f>
        <v>OA</v>
      </c>
      <c r="E3895" t="str">
        <f>IF(LEN(SUBSTITUTE(gait_events!C3098,"_run-",""))&lt;&gt;LEN(gait_events!C3098),LEFT(RIGHT(gait_events!C3098,LEN(gait_events!C3098)-19),FIND("_run-",RIGHT(gait_events!C3098,LEN(gait_events!C3098)-19),1)-1),RIGHT(gait_events!C3098,LEN(gait_events!C3098)-19))</f>
        <v>Preferred</v>
      </c>
      <c r="F3895" t="str">
        <f>IF(LEN(SUBSTITUTE(gait_events!C3098,"_run-",""))&lt;&gt;LEN(gait_events!C3098),RIGHT(gait_events!C3098,LEN(gait_events!C3098)-FIND("_run-",gait_events!C3098,1)-4),"")</f>
        <v/>
      </c>
      <c r="G3895" t="str">
        <f>gait_events!D3098</f>
        <v>left_shank</v>
      </c>
      <c r="H3895" t="str">
        <f>gait_events!E3098</f>
        <v>IC</v>
      </c>
      <c r="I3895">
        <f>IF(gait_events!F3098&lt;&gt;"",gait_events!F3098,NA())</f>
        <v>270</v>
      </c>
      <c r="J3895">
        <f>IF(gait_events!G3098&lt;&gt;"",gait_events!G3098,NA())</f>
        <v>271</v>
      </c>
      <c r="K3895">
        <f t="shared" si="480"/>
        <v>-1</v>
      </c>
      <c r="L3895">
        <f t="shared" si="481"/>
        <v>-5</v>
      </c>
      <c r="M3895">
        <f t="shared" si="482"/>
        <v>1</v>
      </c>
      <c r="N3895">
        <f t="shared" si="483"/>
        <v>1</v>
      </c>
      <c r="O3895">
        <f t="shared" si="484"/>
        <v>1</v>
      </c>
      <c r="P3895">
        <f t="shared" si="485"/>
        <v>0</v>
      </c>
      <c r="Q3895">
        <f t="shared" si="486"/>
        <v>0</v>
      </c>
      <c r="R3895">
        <f t="shared" si="487"/>
        <v>1</v>
      </c>
    </row>
    <row r="3896" spans="1:18" x14ac:dyDescent="0.25">
      <c r="A3896" t="str">
        <f>gait_events!B3099</f>
        <v>pp079</v>
      </c>
      <c r="B3896" t="str">
        <f>VLOOKUP(A3896,participants!A:B,2,0)</f>
        <v>M</v>
      </c>
      <c r="C3896">
        <f>VLOOKUP(A3896,participants!A:C,3,0)</f>
        <v>81</v>
      </c>
      <c r="D3896" t="str">
        <f>VLOOKUP(A3896,participants!A:F,6,0)</f>
        <v>OA</v>
      </c>
      <c r="E3896" t="str">
        <f>IF(LEN(SUBSTITUTE(gait_events!C3099,"_run-",""))&lt;&gt;LEN(gait_events!C3099),LEFT(RIGHT(gait_events!C3099,LEN(gait_events!C3099)-19),FIND("_run-",RIGHT(gait_events!C3099,LEN(gait_events!C3099)-19),1)-1),RIGHT(gait_events!C3099,LEN(gait_events!C3099)-19))</f>
        <v>Preferred</v>
      </c>
      <c r="F3896" t="str">
        <f>IF(LEN(SUBSTITUTE(gait_events!C3099,"_run-",""))&lt;&gt;LEN(gait_events!C3099),RIGHT(gait_events!C3099,LEN(gait_events!C3099)-FIND("_run-",gait_events!C3099,1)-4),"")</f>
        <v/>
      </c>
      <c r="G3896" t="str">
        <f>gait_events!D3099</f>
        <v>left_shank</v>
      </c>
      <c r="H3896" t="str">
        <f>gait_events!E3099</f>
        <v>IC</v>
      </c>
      <c r="I3896">
        <f>IF(gait_events!F3099&lt;&gt;"",gait_events!F3099,NA())</f>
        <v>494</v>
      </c>
      <c r="J3896">
        <f>IF(gait_events!G3099&lt;&gt;"",gait_events!G3099,NA())</f>
        <v>495</v>
      </c>
      <c r="K3896">
        <f t="shared" si="480"/>
        <v>-1</v>
      </c>
      <c r="L3896">
        <f t="shared" si="481"/>
        <v>-5</v>
      </c>
      <c r="M3896">
        <f t="shared" si="482"/>
        <v>1</v>
      </c>
      <c r="N3896">
        <f t="shared" si="483"/>
        <v>1</v>
      </c>
      <c r="O3896">
        <f t="shared" si="484"/>
        <v>1</v>
      </c>
      <c r="P3896">
        <f t="shared" si="485"/>
        <v>0</v>
      </c>
      <c r="Q3896">
        <f t="shared" si="486"/>
        <v>0</v>
      </c>
      <c r="R3896">
        <f t="shared" si="487"/>
        <v>1</v>
      </c>
    </row>
    <row r="3897" spans="1:18" x14ac:dyDescent="0.25">
      <c r="A3897" t="str">
        <f>gait_events!B3100</f>
        <v>pp079</v>
      </c>
      <c r="B3897" t="str">
        <f>VLOOKUP(A3897,participants!A:B,2,0)</f>
        <v>M</v>
      </c>
      <c r="C3897">
        <f>VLOOKUP(A3897,participants!A:C,3,0)</f>
        <v>81</v>
      </c>
      <c r="D3897" t="str">
        <f>VLOOKUP(A3897,participants!A:F,6,0)</f>
        <v>OA</v>
      </c>
      <c r="E3897" t="str">
        <f>IF(LEN(SUBSTITUTE(gait_events!C3100,"_run-",""))&lt;&gt;LEN(gait_events!C3100),LEFT(RIGHT(gait_events!C3100,LEN(gait_events!C3100)-19),FIND("_run-",RIGHT(gait_events!C3100,LEN(gait_events!C3100)-19),1)-1),RIGHT(gait_events!C3100,LEN(gait_events!C3100)-19))</f>
        <v>Preferred</v>
      </c>
      <c r="F3897" t="str">
        <f>IF(LEN(SUBSTITUTE(gait_events!C3100,"_run-",""))&lt;&gt;LEN(gait_events!C3100),RIGHT(gait_events!C3100,LEN(gait_events!C3100)-FIND("_run-",gait_events!C3100,1)-4),"")</f>
        <v/>
      </c>
      <c r="G3897" t="str">
        <f>gait_events!D3100</f>
        <v>left_shank</v>
      </c>
      <c r="H3897" t="str">
        <f>gait_events!E3100</f>
        <v>IC</v>
      </c>
      <c r="I3897">
        <f>IF(gait_events!F3100&lt;&gt;"",gait_events!F3100,NA())</f>
        <v>732</v>
      </c>
      <c r="J3897" t="e">
        <f>IF(gait_events!G3100&lt;&gt;"",gait_events!G3100,NA())</f>
        <v>#N/A</v>
      </c>
      <c r="K3897" t="e">
        <f t="shared" si="480"/>
        <v>#N/A</v>
      </c>
      <c r="L3897" t="e">
        <f t="shared" si="481"/>
        <v>#N/A</v>
      </c>
      <c r="M3897">
        <f t="shared" si="482"/>
        <v>1</v>
      </c>
      <c r="N3897">
        <f t="shared" si="483"/>
        <v>0</v>
      </c>
      <c r="O3897">
        <f t="shared" si="484"/>
        <v>0</v>
      </c>
      <c r="P3897">
        <f t="shared" si="485"/>
        <v>1</v>
      </c>
      <c r="Q3897">
        <f t="shared" si="486"/>
        <v>0</v>
      </c>
      <c r="R3897">
        <f t="shared" si="487"/>
        <v>1</v>
      </c>
    </row>
    <row r="3898" spans="1:18" x14ac:dyDescent="0.25">
      <c r="A3898" t="str">
        <f>gait_events!B3101</f>
        <v>pp079</v>
      </c>
      <c r="B3898" t="str">
        <f>VLOOKUP(A3898,participants!A:B,2,0)</f>
        <v>M</v>
      </c>
      <c r="C3898">
        <f>VLOOKUP(A3898,participants!A:C,3,0)</f>
        <v>81</v>
      </c>
      <c r="D3898" t="str">
        <f>VLOOKUP(A3898,participants!A:F,6,0)</f>
        <v>OA</v>
      </c>
      <c r="E3898" t="str">
        <f>IF(LEN(SUBSTITUTE(gait_events!C3101,"_run-",""))&lt;&gt;LEN(gait_events!C3101),LEFT(RIGHT(gait_events!C3101,LEN(gait_events!C3101)-19),FIND("_run-",RIGHT(gait_events!C3101,LEN(gait_events!C3101)-19),1)-1),RIGHT(gait_events!C3101,LEN(gait_events!C3101)-19))</f>
        <v>Preferred</v>
      </c>
      <c r="F3898" t="str">
        <f>IF(LEN(SUBSTITUTE(gait_events!C3101,"_run-",""))&lt;&gt;LEN(gait_events!C3101),RIGHT(gait_events!C3101,LEN(gait_events!C3101)-FIND("_run-",gait_events!C3101,1)-4),"")</f>
        <v/>
      </c>
      <c r="G3898" t="str">
        <f>gait_events!D3101</f>
        <v>left_shank</v>
      </c>
      <c r="H3898" t="str">
        <f>gait_events!E3101</f>
        <v>FC</v>
      </c>
      <c r="I3898">
        <f>IF(gait_events!F3101&lt;&gt;"",gait_events!F3101,NA())</f>
        <v>179</v>
      </c>
      <c r="J3898">
        <f>IF(gait_events!G3101&lt;&gt;"",gait_events!G3101,NA())</f>
        <v>184</v>
      </c>
      <c r="K3898">
        <f t="shared" si="480"/>
        <v>-5</v>
      </c>
      <c r="L3898">
        <f t="shared" si="481"/>
        <v>-25</v>
      </c>
      <c r="M3898">
        <f t="shared" si="482"/>
        <v>1</v>
      </c>
      <c r="N3898">
        <f t="shared" si="483"/>
        <v>1</v>
      </c>
      <c r="O3898">
        <f t="shared" si="484"/>
        <v>1</v>
      </c>
      <c r="P3898">
        <f t="shared" si="485"/>
        <v>0</v>
      </c>
      <c r="Q3898">
        <f t="shared" si="486"/>
        <v>0</v>
      </c>
      <c r="R3898">
        <f t="shared" si="487"/>
        <v>1</v>
      </c>
    </row>
    <row r="3899" spans="1:18" x14ac:dyDescent="0.25">
      <c r="A3899" t="str">
        <f>gait_events!B3102</f>
        <v>pp079</v>
      </c>
      <c r="B3899" t="str">
        <f>VLOOKUP(A3899,participants!A:B,2,0)</f>
        <v>M</v>
      </c>
      <c r="C3899">
        <f>VLOOKUP(A3899,participants!A:C,3,0)</f>
        <v>81</v>
      </c>
      <c r="D3899" t="str">
        <f>VLOOKUP(A3899,participants!A:F,6,0)</f>
        <v>OA</v>
      </c>
      <c r="E3899" t="str">
        <f>IF(LEN(SUBSTITUTE(gait_events!C3102,"_run-",""))&lt;&gt;LEN(gait_events!C3102),LEFT(RIGHT(gait_events!C3102,LEN(gait_events!C3102)-19),FIND("_run-",RIGHT(gait_events!C3102,LEN(gait_events!C3102)-19),1)-1),RIGHT(gait_events!C3102,LEN(gait_events!C3102)-19))</f>
        <v>Preferred</v>
      </c>
      <c r="F3899" t="str">
        <f>IF(LEN(SUBSTITUTE(gait_events!C3102,"_run-",""))&lt;&gt;LEN(gait_events!C3102),RIGHT(gait_events!C3102,LEN(gait_events!C3102)-FIND("_run-",gait_events!C3102,1)-4),"")</f>
        <v/>
      </c>
      <c r="G3899" t="str">
        <f>gait_events!D3102</f>
        <v>left_shank</v>
      </c>
      <c r="H3899" t="str">
        <f>gait_events!E3102</f>
        <v>FC</v>
      </c>
      <c r="I3899">
        <f>IF(gait_events!F3102&lt;&gt;"",gait_events!F3102,NA())</f>
        <v>404</v>
      </c>
      <c r="J3899">
        <f>IF(gait_events!G3102&lt;&gt;"",gait_events!G3102,NA())</f>
        <v>408</v>
      </c>
      <c r="K3899">
        <f t="shared" si="480"/>
        <v>-4</v>
      </c>
      <c r="L3899">
        <f t="shared" si="481"/>
        <v>-20</v>
      </c>
      <c r="M3899">
        <f t="shared" si="482"/>
        <v>1</v>
      </c>
      <c r="N3899">
        <f t="shared" si="483"/>
        <v>1</v>
      </c>
      <c r="O3899">
        <f t="shared" si="484"/>
        <v>1</v>
      </c>
      <c r="P3899">
        <f t="shared" si="485"/>
        <v>0</v>
      </c>
      <c r="Q3899">
        <f t="shared" si="486"/>
        <v>0</v>
      </c>
      <c r="R3899">
        <f t="shared" si="487"/>
        <v>1</v>
      </c>
    </row>
    <row r="3900" spans="1:18" x14ac:dyDescent="0.25">
      <c r="A3900" t="str">
        <f>gait_events!B3103</f>
        <v>pp079</v>
      </c>
      <c r="B3900" t="str">
        <f>VLOOKUP(A3900,participants!A:B,2,0)</f>
        <v>M</v>
      </c>
      <c r="C3900">
        <f>VLOOKUP(A3900,participants!A:C,3,0)</f>
        <v>81</v>
      </c>
      <c r="D3900" t="str">
        <f>VLOOKUP(A3900,participants!A:F,6,0)</f>
        <v>OA</v>
      </c>
      <c r="E3900" t="str">
        <f>IF(LEN(SUBSTITUTE(gait_events!C3103,"_run-",""))&lt;&gt;LEN(gait_events!C3103),LEFT(RIGHT(gait_events!C3103,LEN(gait_events!C3103)-19),FIND("_run-",RIGHT(gait_events!C3103,LEN(gait_events!C3103)-19),1)-1),RIGHT(gait_events!C3103,LEN(gait_events!C3103)-19))</f>
        <v>Preferred</v>
      </c>
      <c r="F3900" t="str">
        <f>IF(LEN(SUBSTITUTE(gait_events!C3103,"_run-",""))&lt;&gt;LEN(gait_events!C3103),RIGHT(gait_events!C3103,LEN(gait_events!C3103)-FIND("_run-",gait_events!C3103,1)-4),"")</f>
        <v/>
      </c>
      <c r="G3900" t="str">
        <f>gait_events!D3103</f>
        <v>left_shank</v>
      </c>
      <c r="H3900" t="str">
        <f>gait_events!E3103</f>
        <v>FC</v>
      </c>
      <c r="I3900">
        <f>IF(gait_events!F3103&lt;&gt;"",gait_events!F3103,NA())</f>
        <v>635</v>
      </c>
      <c r="J3900">
        <f>IF(gait_events!G3103&lt;&gt;"",gait_events!G3103,NA())</f>
        <v>637</v>
      </c>
      <c r="K3900">
        <f t="shared" si="480"/>
        <v>-2</v>
      </c>
      <c r="L3900">
        <f t="shared" si="481"/>
        <v>-10</v>
      </c>
      <c r="M3900">
        <f t="shared" si="482"/>
        <v>1</v>
      </c>
      <c r="N3900">
        <f t="shared" si="483"/>
        <v>1</v>
      </c>
      <c r="O3900">
        <f t="shared" si="484"/>
        <v>1</v>
      </c>
      <c r="P3900">
        <f t="shared" si="485"/>
        <v>0</v>
      </c>
      <c r="Q3900">
        <f t="shared" si="486"/>
        <v>0</v>
      </c>
      <c r="R3900">
        <f t="shared" si="487"/>
        <v>1</v>
      </c>
    </row>
    <row r="3901" spans="1:18" x14ac:dyDescent="0.25">
      <c r="A3901" t="str">
        <f>gait_events!B3104</f>
        <v>pp079</v>
      </c>
      <c r="B3901" t="str">
        <f>VLOOKUP(A3901,participants!A:B,2,0)</f>
        <v>M</v>
      </c>
      <c r="C3901">
        <f>VLOOKUP(A3901,participants!A:C,3,0)</f>
        <v>81</v>
      </c>
      <c r="D3901" t="str">
        <f>VLOOKUP(A3901,participants!A:F,6,0)</f>
        <v>OA</v>
      </c>
      <c r="E3901" t="str">
        <f>IF(LEN(SUBSTITUTE(gait_events!C3104,"_run-",""))&lt;&gt;LEN(gait_events!C3104),LEFT(RIGHT(gait_events!C3104,LEN(gait_events!C3104)-19),FIND("_run-",RIGHT(gait_events!C3104,LEN(gait_events!C3104)-19),1)-1),RIGHT(gait_events!C3104,LEN(gait_events!C3104)-19))</f>
        <v>Preferred</v>
      </c>
      <c r="F3901" t="str">
        <f>IF(LEN(SUBSTITUTE(gait_events!C3104,"_run-",""))&lt;&gt;LEN(gait_events!C3104),RIGHT(gait_events!C3104,LEN(gait_events!C3104)-FIND("_run-",gait_events!C3104,1)-4),"")</f>
        <v/>
      </c>
      <c r="G3901" t="str">
        <f>gait_events!D3104</f>
        <v>right_shank</v>
      </c>
      <c r="H3901" t="str">
        <f>gait_events!E3104</f>
        <v>IC</v>
      </c>
      <c r="I3901">
        <f>IF(gait_events!F3104&lt;&gt;"",gait_events!F3104,NA())</f>
        <v>151</v>
      </c>
      <c r="J3901">
        <f>IF(gait_events!G3104&lt;&gt;"",gait_events!G3104,NA())</f>
        <v>157</v>
      </c>
      <c r="K3901">
        <f t="shared" si="480"/>
        <v>-6</v>
      </c>
      <c r="L3901">
        <f t="shared" si="481"/>
        <v>-30</v>
      </c>
      <c r="M3901">
        <f t="shared" si="482"/>
        <v>1</v>
      </c>
      <c r="N3901">
        <f t="shared" si="483"/>
        <v>1</v>
      </c>
      <c r="O3901">
        <f t="shared" si="484"/>
        <v>1</v>
      </c>
      <c r="P3901">
        <f t="shared" si="485"/>
        <v>0</v>
      </c>
      <c r="Q3901">
        <f t="shared" si="486"/>
        <v>0</v>
      </c>
      <c r="R3901">
        <f t="shared" si="487"/>
        <v>1</v>
      </c>
    </row>
    <row r="3902" spans="1:18" x14ac:dyDescent="0.25">
      <c r="A3902" t="str">
        <f>gait_events!B3105</f>
        <v>pp079</v>
      </c>
      <c r="B3902" t="str">
        <f>VLOOKUP(A3902,participants!A:B,2,0)</f>
        <v>M</v>
      </c>
      <c r="C3902">
        <f>VLOOKUP(A3902,participants!A:C,3,0)</f>
        <v>81</v>
      </c>
      <c r="D3902" t="str">
        <f>VLOOKUP(A3902,participants!A:F,6,0)</f>
        <v>OA</v>
      </c>
      <c r="E3902" t="str">
        <f>IF(LEN(SUBSTITUTE(gait_events!C3105,"_run-",""))&lt;&gt;LEN(gait_events!C3105),LEFT(RIGHT(gait_events!C3105,LEN(gait_events!C3105)-19),FIND("_run-",RIGHT(gait_events!C3105,LEN(gait_events!C3105)-19),1)-1),RIGHT(gait_events!C3105,LEN(gait_events!C3105)-19))</f>
        <v>Preferred</v>
      </c>
      <c r="F3902" t="str">
        <f>IF(LEN(SUBSTITUTE(gait_events!C3105,"_run-",""))&lt;&gt;LEN(gait_events!C3105),RIGHT(gait_events!C3105,LEN(gait_events!C3105)-FIND("_run-",gait_events!C3105,1)-4),"")</f>
        <v/>
      </c>
      <c r="G3902" t="str">
        <f>gait_events!D3105</f>
        <v>right_shank</v>
      </c>
      <c r="H3902" t="str">
        <f>gait_events!E3105</f>
        <v>IC</v>
      </c>
      <c r="I3902">
        <f>IF(gait_events!F3105&lt;&gt;"",gait_events!F3105,NA())</f>
        <v>377</v>
      </c>
      <c r="J3902">
        <f>IF(gait_events!G3105&lt;&gt;"",gait_events!G3105,NA())</f>
        <v>381</v>
      </c>
      <c r="K3902">
        <f t="shared" si="480"/>
        <v>-4</v>
      </c>
      <c r="L3902">
        <f t="shared" si="481"/>
        <v>-20</v>
      </c>
      <c r="M3902">
        <f t="shared" si="482"/>
        <v>1</v>
      </c>
      <c r="N3902">
        <f t="shared" si="483"/>
        <v>1</v>
      </c>
      <c r="O3902">
        <f t="shared" si="484"/>
        <v>1</v>
      </c>
      <c r="P3902">
        <f t="shared" si="485"/>
        <v>0</v>
      </c>
      <c r="Q3902">
        <f t="shared" si="486"/>
        <v>0</v>
      </c>
      <c r="R3902">
        <f t="shared" si="487"/>
        <v>1</v>
      </c>
    </row>
    <row r="3903" spans="1:18" x14ac:dyDescent="0.25">
      <c r="A3903" t="str">
        <f>gait_events!B3106</f>
        <v>pp079</v>
      </c>
      <c r="B3903" t="str">
        <f>VLOOKUP(A3903,participants!A:B,2,0)</f>
        <v>M</v>
      </c>
      <c r="C3903">
        <f>VLOOKUP(A3903,participants!A:C,3,0)</f>
        <v>81</v>
      </c>
      <c r="D3903" t="str">
        <f>VLOOKUP(A3903,participants!A:F,6,0)</f>
        <v>OA</v>
      </c>
      <c r="E3903" t="str">
        <f>IF(LEN(SUBSTITUTE(gait_events!C3106,"_run-",""))&lt;&gt;LEN(gait_events!C3106),LEFT(RIGHT(gait_events!C3106,LEN(gait_events!C3106)-19),FIND("_run-",RIGHT(gait_events!C3106,LEN(gait_events!C3106)-19),1)-1),RIGHT(gait_events!C3106,LEN(gait_events!C3106)-19))</f>
        <v>Preferred</v>
      </c>
      <c r="F3903" t="str">
        <f>IF(LEN(SUBSTITUTE(gait_events!C3106,"_run-",""))&lt;&gt;LEN(gait_events!C3106),RIGHT(gait_events!C3106,LEN(gait_events!C3106)-FIND("_run-",gait_events!C3106,1)-4),"")</f>
        <v/>
      </c>
      <c r="G3903" t="str">
        <f>gait_events!D3106</f>
        <v>right_shank</v>
      </c>
      <c r="H3903" t="str">
        <f>gait_events!E3106</f>
        <v>IC</v>
      </c>
      <c r="I3903">
        <f>IF(gait_events!F3106&lt;&gt;"",gait_events!F3106,NA())</f>
        <v>603</v>
      </c>
      <c r="J3903">
        <f>IF(gait_events!G3106&lt;&gt;"",gait_events!G3106,NA())</f>
        <v>609</v>
      </c>
      <c r="K3903">
        <f t="shared" si="480"/>
        <v>-6</v>
      </c>
      <c r="L3903">
        <f t="shared" si="481"/>
        <v>-30</v>
      </c>
      <c r="M3903">
        <f t="shared" si="482"/>
        <v>1</v>
      </c>
      <c r="N3903">
        <f t="shared" si="483"/>
        <v>1</v>
      </c>
      <c r="O3903">
        <f t="shared" si="484"/>
        <v>1</v>
      </c>
      <c r="P3903">
        <f t="shared" si="485"/>
        <v>0</v>
      </c>
      <c r="Q3903">
        <f t="shared" si="486"/>
        <v>0</v>
      </c>
      <c r="R3903">
        <f t="shared" si="487"/>
        <v>1</v>
      </c>
    </row>
    <row r="3904" spans="1:18" x14ac:dyDescent="0.25">
      <c r="A3904" t="str">
        <f>gait_events!B3107</f>
        <v>pp079</v>
      </c>
      <c r="B3904" t="str">
        <f>VLOOKUP(A3904,participants!A:B,2,0)</f>
        <v>M</v>
      </c>
      <c r="C3904">
        <f>VLOOKUP(A3904,participants!A:C,3,0)</f>
        <v>81</v>
      </c>
      <c r="D3904" t="str">
        <f>VLOOKUP(A3904,participants!A:F,6,0)</f>
        <v>OA</v>
      </c>
      <c r="E3904" t="str">
        <f>IF(LEN(SUBSTITUTE(gait_events!C3107,"_run-",""))&lt;&gt;LEN(gait_events!C3107),LEFT(RIGHT(gait_events!C3107,LEN(gait_events!C3107)-19),FIND("_run-",RIGHT(gait_events!C3107,LEN(gait_events!C3107)-19),1)-1),RIGHT(gait_events!C3107,LEN(gait_events!C3107)-19))</f>
        <v>Preferred</v>
      </c>
      <c r="F3904" t="str">
        <f>IF(LEN(SUBSTITUTE(gait_events!C3107,"_run-",""))&lt;&gt;LEN(gait_events!C3107),RIGHT(gait_events!C3107,LEN(gait_events!C3107)-FIND("_run-",gait_events!C3107,1)-4),"")</f>
        <v/>
      </c>
      <c r="G3904" t="str">
        <f>gait_events!D3107</f>
        <v>right_shank</v>
      </c>
      <c r="H3904" t="str">
        <f>gait_events!E3107</f>
        <v>FC</v>
      </c>
      <c r="I3904">
        <f>IF(gait_events!F3107&lt;&gt;"",gait_events!F3107,NA())</f>
        <v>73</v>
      </c>
      <c r="J3904">
        <f>IF(gait_events!G3107&lt;&gt;"",gait_events!G3107,NA())</f>
        <v>74</v>
      </c>
      <c r="K3904">
        <f t="shared" si="480"/>
        <v>-1</v>
      </c>
      <c r="L3904">
        <f t="shared" si="481"/>
        <v>-5</v>
      </c>
      <c r="M3904">
        <f t="shared" si="482"/>
        <v>1</v>
      </c>
      <c r="N3904">
        <f t="shared" si="483"/>
        <v>1</v>
      </c>
      <c r="O3904">
        <f t="shared" si="484"/>
        <v>1</v>
      </c>
      <c r="P3904">
        <f t="shared" si="485"/>
        <v>0</v>
      </c>
      <c r="Q3904">
        <f t="shared" si="486"/>
        <v>0</v>
      </c>
      <c r="R3904">
        <f t="shared" si="487"/>
        <v>1</v>
      </c>
    </row>
    <row r="3905" spans="1:18" x14ac:dyDescent="0.25">
      <c r="A3905" t="str">
        <f>gait_events!B3108</f>
        <v>pp079</v>
      </c>
      <c r="B3905" t="str">
        <f>VLOOKUP(A3905,participants!A:B,2,0)</f>
        <v>M</v>
      </c>
      <c r="C3905">
        <f>VLOOKUP(A3905,participants!A:C,3,0)</f>
        <v>81</v>
      </c>
      <c r="D3905" t="str">
        <f>VLOOKUP(A3905,participants!A:F,6,0)</f>
        <v>OA</v>
      </c>
      <c r="E3905" t="str">
        <f>IF(LEN(SUBSTITUTE(gait_events!C3108,"_run-",""))&lt;&gt;LEN(gait_events!C3108),LEFT(RIGHT(gait_events!C3108,LEN(gait_events!C3108)-19),FIND("_run-",RIGHT(gait_events!C3108,LEN(gait_events!C3108)-19),1)-1),RIGHT(gait_events!C3108,LEN(gait_events!C3108)-19))</f>
        <v>Preferred</v>
      </c>
      <c r="F3905" t="str">
        <f>IF(LEN(SUBSTITUTE(gait_events!C3108,"_run-",""))&lt;&gt;LEN(gait_events!C3108),RIGHT(gait_events!C3108,LEN(gait_events!C3108)-FIND("_run-",gait_events!C3108,1)-4),"")</f>
        <v/>
      </c>
      <c r="G3905" t="str">
        <f>gait_events!D3108</f>
        <v>right_shank</v>
      </c>
      <c r="H3905" t="str">
        <f>gait_events!E3108</f>
        <v>FC</v>
      </c>
      <c r="I3905">
        <f>IF(gait_events!F3108&lt;&gt;"",gait_events!F3108,NA())</f>
        <v>295</v>
      </c>
      <c r="J3905">
        <f>IF(gait_events!G3108&lt;&gt;"",gait_events!G3108,NA())</f>
        <v>296</v>
      </c>
      <c r="K3905">
        <f t="shared" si="480"/>
        <v>-1</v>
      </c>
      <c r="L3905">
        <f t="shared" si="481"/>
        <v>-5</v>
      </c>
      <c r="M3905">
        <f t="shared" si="482"/>
        <v>1</v>
      </c>
      <c r="N3905">
        <f t="shared" si="483"/>
        <v>1</v>
      </c>
      <c r="O3905">
        <f t="shared" si="484"/>
        <v>1</v>
      </c>
      <c r="P3905">
        <f t="shared" si="485"/>
        <v>0</v>
      </c>
      <c r="Q3905">
        <f t="shared" si="486"/>
        <v>0</v>
      </c>
      <c r="R3905">
        <f t="shared" si="487"/>
        <v>1</v>
      </c>
    </row>
    <row r="3906" spans="1:18" x14ac:dyDescent="0.25">
      <c r="A3906" t="str">
        <f>gait_events!B3109</f>
        <v>pp079</v>
      </c>
      <c r="B3906" t="str">
        <f>VLOOKUP(A3906,participants!A:B,2,0)</f>
        <v>M</v>
      </c>
      <c r="C3906">
        <f>VLOOKUP(A3906,participants!A:C,3,0)</f>
        <v>81</v>
      </c>
      <c r="D3906" t="str">
        <f>VLOOKUP(A3906,participants!A:F,6,0)</f>
        <v>OA</v>
      </c>
      <c r="E3906" t="str">
        <f>IF(LEN(SUBSTITUTE(gait_events!C3109,"_run-",""))&lt;&gt;LEN(gait_events!C3109),LEFT(RIGHT(gait_events!C3109,LEN(gait_events!C3109)-19),FIND("_run-",RIGHT(gait_events!C3109,LEN(gait_events!C3109)-19),1)-1),RIGHT(gait_events!C3109,LEN(gait_events!C3109)-19))</f>
        <v>Preferred</v>
      </c>
      <c r="F3906" t="str">
        <f>IF(LEN(SUBSTITUTE(gait_events!C3109,"_run-",""))&lt;&gt;LEN(gait_events!C3109),RIGHT(gait_events!C3109,LEN(gait_events!C3109)-FIND("_run-",gait_events!C3109,1)-4),"")</f>
        <v/>
      </c>
      <c r="G3906" t="str">
        <f>gait_events!D3109</f>
        <v>right_shank</v>
      </c>
      <c r="H3906" t="str">
        <f>gait_events!E3109</f>
        <v>FC</v>
      </c>
      <c r="I3906">
        <f>IF(gait_events!F3109&lt;&gt;"",gait_events!F3109,NA())</f>
        <v>521</v>
      </c>
      <c r="J3906">
        <f>IF(gait_events!G3109&lt;&gt;"",gait_events!G3109,NA())</f>
        <v>522</v>
      </c>
      <c r="K3906">
        <f t="shared" ref="K3906:K3969" si="488">I3906-J3906</f>
        <v>-1</v>
      </c>
      <c r="L3906">
        <f t="shared" ref="L3906:L3969" si="489">K3906*5</f>
        <v>-5</v>
      </c>
      <c r="M3906">
        <f t="shared" ref="M3906:M3969" si="490">IF(NOT(ISNA(I3906)),1,0)</f>
        <v>1</v>
      </c>
      <c r="N3906">
        <f t="shared" ref="N3906:N3969" si="491">IF(NOT(ISNA(J3906)),1,0)</f>
        <v>1</v>
      </c>
      <c r="O3906">
        <f t="shared" ref="O3906:O3969" si="492">IF(AND(NOT(ISNA(I3906)),NOT(ISNA(J3906))),1,0)</f>
        <v>1</v>
      </c>
      <c r="P3906">
        <f t="shared" ref="P3906:P3969" si="493">IF(AND(NOT(ISNA(I3906)),ISNA(J3906)),1,0)</f>
        <v>0</v>
      </c>
      <c r="Q3906">
        <f t="shared" ref="Q3906:Q3969" si="494">IF(AND(ISNA(I3906),NOT(ISNA(J3906))),1,0)</f>
        <v>0</v>
      </c>
      <c r="R3906">
        <f t="shared" ref="R3906:R3969" si="495">IF(SUM(O3906:Q3906)&lt;&gt;1,"ERROR",1)</f>
        <v>1</v>
      </c>
    </row>
    <row r="3907" spans="1:18" x14ac:dyDescent="0.25">
      <c r="A3907" t="str">
        <f>gait_events!B3110</f>
        <v>pp079</v>
      </c>
      <c r="B3907" t="str">
        <f>VLOOKUP(A3907,participants!A:B,2,0)</f>
        <v>M</v>
      </c>
      <c r="C3907">
        <f>VLOOKUP(A3907,participants!A:C,3,0)</f>
        <v>81</v>
      </c>
      <c r="D3907" t="str">
        <f>VLOOKUP(A3907,participants!A:F,6,0)</f>
        <v>OA</v>
      </c>
      <c r="E3907" t="str">
        <f>IF(LEN(SUBSTITUTE(gait_events!C3110,"_run-",""))&lt;&gt;LEN(gait_events!C3110),LEFT(RIGHT(gait_events!C3110,LEN(gait_events!C3110)-19),FIND("_run-",RIGHT(gait_events!C3110,LEN(gait_events!C3110)-19),1)-1),RIGHT(gait_events!C3110,LEN(gait_events!C3110)-19))</f>
        <v>Preferred</v>
      </c>
      <c r="F3907" t="str">
        <f>IF(LEN(SUBSTITUTE(gait_events!C3110,"_run-",""))&lt;&gt;LEN(gait_events!C3110),RIGHT(gait_events!C3110,LEN(gait_events!C3110)-FIND("_run-",gait_events!C3110,1)-4),"")</f>
        <v/>
      </c>
      <c r="G3907" t="str">
        <f>gait_events!D3110</f>
        <v>right_shank</v>
      </c>
      <c r="H3907" t="str">
        <f>gait_events!E3110</f>
        <v>FC</v>
      </c>
      <c r="I3907">
        <f>IF(gait_events!F3110&lt;&gt;"",gait_events!F3110,NA())</f>
        <v>765</v>
      </c>
      <c r="J3907">
        <f>IF(gait_events!G3110&lt;&gt;"",gait_events!G3110,NA())</f>
        <v>766</v>
      </c>
      <c r="K3907">
        <f t="shared" si="488"/>
        <v>-1</v>
      </c>
      <c r="L3907">
        <f t="shared" si="489"/>
        <v>-5</v>
      </c>
      <c r="M3907">
        <f t="shared" si="490"/>
        <v>1</v>
      </c>
      <c r="N3907">
        <f t="shared" si="491"/>
        <v>1</v>
      </c>
      <c r="O3907">
        <f t="shared" si="492"/>
        <v>1</v>
      </c>
      <c r="P3907">
        <f t="shared" si="493"/>
        <v>0</v>
      </c>
      <c r="Q3907">
        <f t="shared" si="494"/>
        <v>0</v>
      </c>
      <c r="R3907">
        <f t="shared" si="495"/>
        <v>1</v>
      </c>
    </row>
    <row r="3908" spans="1:18" x14ac:dyDescent="0.25">
      <c r="A3908" t="str">
        <f>gait_events!B3111</f>
        <v>pp079</v>
      </c>
      <c r="B3908" t="str">
        <f>VLOOKUP(A3908,participants!A:B,2,0)</f>
        <v>M</v>
      </c>
      <c r="C3908">
        <f>VLOOKUP(A3908,participants!A:C,3,0)</f>
        <v>81</v>
      </c>
      <c r="D3908" t="str">
        <f>VLOOKUP(A3908,participants!A:F,6,0)</f>
        <v>OA</v>
      </c>
      <c r="E3908" t="str">
        <f>IF(LEN(SUBSTITUTE(gait_events!C3111,"_run-",""))&lt;&gt;LEN(gait_events!C3111),LEFT(RIGHT(gait_events!C3111,LEN(gait_events!C3111)-19),FIND("_run-",RIGHT(gait_events!C3111,LEN(gait_events!C3111)-19),1)-1),RIGHT(gait_events!C3111,LEN(gait_events!C3111)-19))</f>
        <v>Slow</v>
      </c>
      <c r="F3908" t="str">
        <f>IF(LEN(SUBSTITUTE(gait_events!C3111,"_run-",""))&lt;&gt;LEN(gait_events!C3111),RIGHT(gait_events!C3111,LEN(gait_events!C3111)-FIND("_run-",gait_events!C3111,1)-4),"")</f>
        <v/>
      </c>
      <c r="G3908" t="str">
        <f>gait_events!D3111</f>
        <v>left_ankle</v>
      </c>
      <c r="H3908" t="str">
        <f>gait_events!E3111</f>
        <v>IC</v>
      </c>
      <c r="I3908">
        <f>IF(gait_events!F3111&lt;&gt;"",gait_events!F3111,NA())</f>
        <v>40</v>
      </c>
      <c r="J3908">
        <f>IF(gait_events!G3111&lt;&gt;"",gait_events!G3111,NA())</f>
        <v>50</v>
      </c>
      <c r="K3908">
        <f t="shared" si="488"/>
        <v>-10</v>
      </c>
      <c r="L3908">
        <f t="shared" si="489"/>
        <v>-50</v>
      </c>
      <c r="M3908">
        <f t="shared" si="490"/>
        <v>1</v>
      </c>
      <c r="N3908">
        <f t="shared" si="491"/>
        <v>1</v>
      </c>
      <c r="O3908">
        <f t="shared" si="492"/>
        <v>1</v>
      </c>
      <c r="P3908">
        <f t="shared" si="493"/>
        <v>0</v>
      </c>
      <c r="Q3908">
        <f t="shared" si="494"/>
        <v>0</v>
      </c>
      <c r="R3908">
        <f t="shared" si="495"/>
        <v>1</v>
      </c>
    </row>
    <row r="3909" spans="1:18" x14ac:dyDescent="0.25">
      <c r="A3909" t="str">
        <f>gait_events!B3112</f>
        <v>pp079</v>
      </c>
      <c r="B3909" t="str">
        <f>VLOOKUP(A3909,participants!A:B,2,0)</f>
        <v>M</v>
      </c>
      <c r="C3909">
        <f>VLOOKUP(A3909,participants!A:C,3,0)</f>
        <v>81</v>
      </c>
      <c r="D3909" t="str">
        <f>VLOOKUP(A3909,participants!A:F,6,0)</f>
        <v>OA</v>
      </c>
      <c r="E3909" t="str">
        <f>IF(LEN(SUBSTITUTE(gait_events!C3112,"_run-",""))&lt;&gt;LEN(gait_events!C3112),LEFT(RIGHT(gait_events!C3112,LEN(gait_events!C3112)-19),FIND("_run-",RIGHT(gait_events!C3112,LEN(gait_events!C3112)-19),1)-1),RIGHT(gait_events!C3112,LEN(gait_events!C3112)-19))</f>
        <v>Slow</v>
      </c>
      <c r="F3909" t="str">
        <f>IF(LEN(SUBSTITUTE(gait_events!C3112,"_run-",""))&lt;&gt;LEN(gait_events!C3112),RIGHT(gait_events!C3112,LEN(gait_events!C3112)-FIND("_run-",gait_events!C3112,1)-4),"")</f>
        <v/>
      </c>
      <c r="G3909" t="str">
        <f>gait_events!D3112</f>
        <v>left_ankle</v>
      </c>
      <c r="H3909" t="str">
        <f>gait_events!E3112</f>
        <v>IC</v>
      </c>
      <c r="I3909">
        <f>IF(gait_events!F3112&lt;&gt;"",gait_events!F3112,NA())</f>
        <v>299</v>
      </c>
      <c r="J3909">
        <f>IF(gait_events!G3112&lt;&gt;"",gait_events!G3112,NA())</f>
        <v>306</v>
      </c>
      <c r="K3909">
        <f t="shared" si="488"/>
        <v>-7</v>
      </c>
      <c r="L3909">
        <f t="shared" si="489"/>
        <v>-35</v>
      </c>
      <c r="M3909">
        <f t="shared" si="490"/>
        <v>1</v>
      </c>
      <c r="N3909">
        <f t="shared" si="491"/>
        <v>1</v>
      </c>
      <c r="O3909">
        <f t="shared" si="492"/>
        <v>1</v>
      </c>
      <c r="P3909">
        <f t="shared" si="493"/>
        <v>0</v>
      </c>
      <c r="Q3909">
        <f t="shared" si="494"/>
        <v>0</v>
      </c>
      <c r="R3909">
        <f t="shared" si="495"/>
        <v>1</v>
      </c>
    </row>
    <row r="3910" spans="1:18" x14ac:dyDescent="0.25">
      <c r="A3910" t="str">
        <f>gait_events!B3113</f>
        <v>pp079</v>
      </c>
      <c r="B3910" t="str">
        <f>VLOOKUP(A3910,participants!A:B,2,0)</f>
        <v>M</v>
      </c>
      <c r="C3910">
        <f>VLOOKUP(A3910,participants!A:C,3,0)</f>
        <v>81</v>
      </c>
      <c r="D3910" t="str">
        <f>VLOOKUP(A3910,participants!A:F,6,0)</f>
        <v>OA</v>
      </c>
      <c r="E3910" t="str">
        <f>IF(LEN(SUBSTITUTE(gait_events!C3113,"_run-",""))&lt;&gt;LEN(gait_events!C3113),LEFT(RIGHT(gait_events!C3113,LEN(gait_events!C3113)-19),FIND("_run-",RIGHT(gait_events!C3113,LEN(gait_events!C3113)-19),1)-1),RIGHT(gait_events!C3113,LEN(gait_events!C3113)-19))</f>
        <v>Slow</v>
      </c>
      <c r="F3910" t="str">
        <f>IF(LEN(SUBSTITUTE(gait_events!C3113,"_run-",""))&lt;&gt;LEN(gait_events!C3113),RIGHT(gait_events!C3113,LEN(gait_events!C3113)-FIND("_run-",gait_events!C3113,1)-4),"")</f>
        <v/>
      </c>
      <c r="G3910" t="str">
        <f>gait_events!D3113</f>
        <v>left_ankle</v>
      </c>
      <c r="H3910" t="str">
        <f>gait_events!E3113</f>
        <v>IC</v>
      </c>
      <c r="I3910">
        <f>IF(gait_events!F3113&lt;&gt;"",gait_events!F3113,NA())</f>
        <v>559</v>
      </c>
      <c r="J3910">
        <f>IF(gait_events!G3113&lt;&gt;"",gait_events!G3113,NA())</f>
        <v>567</v>
      </c>
      <c r="K3910">
        <f t="shared" si="488"/>
        <v>-8</v>
      </c>
      <c r="L3910">
        <f t="shared" si="489"/>
        <v>-40</v>
      </c>
      <c r="M3910">
        <f t="shared" si="490"/>
        <v>1</v>
      </c>
      <c r="N3910">
        <f t="shared" si="491"/>
        <v>1</v>
      </c>
      <c r="O3910">
        <f t="shared" si="492"/>
        <v>1</v>
      </c>
      <c r="P3910">
        <f t="shared" si="493"/>
        <v>0</v>
      </c>
      <c r="Q3910">
        <f t="shared" si="494"/>
        <v>0</v>
      </c>
      <c r="R3910">
        <f t="shared" si="495"/>
        <v>1</v>
      </c>
    </row>
    <row r="3911" spans="1:18" x14ac:dyDescent="0.25">
      <c r="A3911" t="str">
        <f>gait_events!B3114</f>
        <v>pp079</v>
      </c>
      <c r="B3911" t="str">
        <f>VLOOKUP(A3911,participants!A:B,2,0)</f>
        <v>M</v>
      </c>
      <c r="C3911">
        <f>VLOOKUP(A3911,participants!A:C,3,0)</f>
        <v>81</v>
      </c>
      <c r="D3911" t="str">
        <f>VLOOKUP(A3911,participants!A:F,6,0)</f>
        <v>OA</v>
      </c>
      <c r="E3911" t="str">
        <f>IF(LEN(SUBSTITUTE(gait_events!C3114,"_run-",""))&lt;&gt;LEN(gait_events!C3114),LEFT(RIGHT(gait_events!C3114,LEN(gait_events!C3114)-19),FIND("_run-",RIGHT(gait_events!C3114,LEN(gait_events!C3114)-19),1)-1),RIGHT(gait_events!C3114,LEN(gait_events!C3114)-19))</f>
        <v>Slow</v>
      </c>
      <c r="F3911" t="str">
        <f>IF(LEN(SUBSTITUTE(gait_events!C3114,"_run-",""))&lt;&gt;LEN(gait_events!C3114),RIGHT(gait_events!C3114,LEN(gait_events!C3114)-FIND("_run-",gait_events!C3114,1)-4),"")</f>
        <v/>
      </c>
      <c r="G3911" t="str">
        <f>gait_events!D3114</f>
        <v>left_ankle</v>
      </c>
      <c r="H3911" t="str">
        <f>gait_events!E3114</f>
        <v>IC</v>
      </c>
      <c r="I3911">
        <f>IF(gait_events!F3114&lt;&gt;"",gait_events!F3114,NA())</f>
        <v>804</v>
      </c>
      <c r="J3911">
        <f>IF(gait_events!G3114&lt;&gt;"",gait_events!G3114,NA())</f>
        <v>824</v>
      </c>
      <c r="K3911">
        <f t="shared" si="488"/>
        <v>-20</v>
      </c>
      <c r="L3911">
        <f t="shared" si="489"/>
        <v>-100</v>
      </c>
      <c r="M3911">
        <f t="shared" si="490"/>
        <v>1</v>
      </c>
      <c r="N3911">
        <f t="shared" si="491"/>
        <v>1</v>
      </c>
      <c r="O3911">
        <f t="shared" si="492"/>
        <v>1</v>
      </c>
      <c r="P3911">
        <f t="shared" si="493"/>
        <v>0</v>
      </c>
      <c r="Q3911">
        <f t="shared" si="494"/>
        <v>0</v>
      </c>
      <c r="R3911">
        <f t="shared" si="495"/>
        <v>1</v>
      </c>
    </row>
    <row r="3912" spans="1:18" x14ac:dyDescent="0.25">
      <c r="A3912" t="str">
        <f>gait_events!B3115</f>
        <v>pp079</v>
      </c>
      <c r="B3912" t="str">
        <f>VLOOKUP(A3912,participants!A:B,2,0)</f>
        <v>M</v>
      </c>
      <c r="C3912">
        <f>VLOOKUP(A3912,participants!A:C,3,0)</f>
        <v>81</v>
      </c>
      <c r="D3912" t="str">
        <f>VLOOKUP(A3912,participants!A:F,6,0)</f>
        <v>OA</v>
      </c>
      <c r="E3912" t="str">
        <f>IF(LEN(SUBSTITUTE(gait_events!C3115,"_run-",""))&lt;&gt;LEN(gait_events!C3115),LEFT(RIGHT(gait_events!C3115,LEN(gait_events!C3115)-19),FIND("_run-",RIGHT(gait_events!C3115,LEN(gait_events!C3115)-19),1)-1),RIGHT(gait_events!C3115,LEN(gait_events!C3115)-19))</f>
        <v>Slow</v>
      </c>
      <c r="F3912" t="str">
        <f>IF(LEN(SUBSTITUTE(gait_events!C3115,"_run-",""))&lt;&gt;LEN(gait_events!C3115),RIGHT(gait_events!C3115,LEN(gait_events!C3115)-FIND("_run-",gait_events!C3115,1)-4),"")</f>
        <v/>
      </c>
      <c r="G3912" t="str">
        <f>gait_events!D3115</f>
        <v>left_ankle</v>
      </c>
      <c r="H3912" t="str">
        <f>gait_events!E3115</f>
        <v>IC</v>
      </c>
      <c r="I3912">
        <f>IF(gait_events!F3115&lt;&gt;"",gait_events!F3115,NA())</f>
        <v>1102</v>
      </c>
      <c r="J3912">
        <f>IF(gait_events!G3115&lt;&gt;"",gait_events!G3115,NA())</f>
        <v>1104</v>
      </c>
      <c r="K3912">
        <f t="shared" si="488"/>
        <v>-2</v>
      </c>
      <c r="L3912">
        <f t="shared" si="489"/>
        <v>-10</v>
      </c>
      <c r="M3912">
        <f t="shared" si="490"/>
        <v>1</v>
      </c>
      <c r="N3912">
        <f t="shared" si="491"/>
        <v>1</v>
      </c>
      <c r="O3912">
        <f t="shared" si="492"/>
        <v>1</v>
      </c>
      <c r="P3912">
        <f t="shared" si="493"/>
        <v>0</v>
      </c>
      <c r="Q3912">
        <f t="shared" si="494"/>
        <v>0</v>
      </c>
      <c r="R3912">
        <f t="shared" si="495"/>
        <v>1</v>
      </c>
    </row>
    <row r="3913" spans="1:18" x14ac:dyDescent="0.25">
      <c r="A3913" t="str">
        <f>gait_events!B3116</f>
        <v>pp079</v>
      </c>
      <c r="B3913" t="str">
        <f>VLOOKUP(A3913,participants!A:B,2,0)</f>
        <v>M</v>
      </c>
      <c r="C3913">
        <f>VLOOKUP(A3913,participants!A:C,3,0)</f>
        <v>81</v>
      </c>
      <c r="D3913" t="str">
        <f>VLOOKUP(A3913,participants!A:F,6,0)</f>
        <v>OA</v>
      </c>
      <c r="E3913" t="str">
        <f>IF(LEN(SUBSTITUTE(gait_events!C3116,"_run-",""))&lt;&gt;LEN(gait_events!C3116),LEFT(RIGHT(gait_events!C3116,LEN(gait_events!C3116)-19),FIND("_run-",RIGHT(gait_events!C3116,LEN(gait_events!C3116)-19),1)-1),RIGHT(gait_events!C3116,LEN(gait_events!C3116)-19))</f>
        <v>Slow</v>
      </c>
      <c r="F3913" t="str">
        <f>IF(LEN(SUBSTITUTE(gait_events!C3116,"_run-",""))&lt;&gt;LEN(gait_events!C3116),RIGHT(gait_events!C3116,LEN(gait_events!C3116)-FIND("_run-",gait_events!C3116,1)-4),"")</f>
        <v/>
      </c>
      <c r="G3913" t="str">
        <f>gait_events!D3116</f>
        <v>left_ankle</v>
      </c>
      <c r="H3913" t="str">
        <f>gait_events!E3116</f>
        <v>FC</v>
      </c>
      <c r="I3913">
        <f>IF(gait_events!F3116&lt;&gt;"",gait_events!F3116,NA())</f>
        <v>199</v>
      </c>
      <c r="J3913">
        <f>IF(gait_events!G3116&lt;&gt;"",gait_events!G3116,NA())</f>
        <v>212</v>
      </c>
      <c r="K3913">
        <f t="shared" si="488"/>
        <v>-13</v>
      </c>
      <c r="L3913">
        <f t="shared" si="489"/>
        <v>-65</v>
      </c>
      <c r="M3913">
        <f t="shared" si="490"/>
        <v>1</v>
      </c>
      <c r="N3913">
        <f t="shared" si="491"/>
        <v>1</v>
      </c>
      <c r="O3913">
        <f t="shared" si="492"/>
        <v>1</v>
      </c>
      <c r="P3913">
        <f t="shared" si="493"/>
        <v>0</v>
      </c>
      <c r="Q3913">
        <f t="shared" si="494"/>
        <v>0</v>
      </c>
      <c r="R3913">
        <f t="shared" si="495"/>
        <v>1</v>
      </c>
    </row>
    <row r="3914" spans="1:18" x14ac:dyDescent="0.25">
      <c r="A3914" t="str">
        <f>gait_events!B3117</f>
        <v>pp079</v>
      </c>
      <c r="B3914" t="str">
        <f>VLOOKUP(A3914,participants!A:B,2,0)</f>
        <v>M</v>
      </c>
      <c r="C3914">
        <f>VLOOKUP(A3914,participants!A:C,3,0)</f>
        <v>81</v>
      </c>
      <c r="D3914" t="str">
        <f>VLOOKUP(A3914,participants!A:F,6,0)</f>
        <v>OA</v>
      </c>
      <c r="E3914" t="str">
        <f>IF(LEN(SUBSTITUTE(gait_events!C3117,"_run-",""))&lt;&gt;LEN(gait_events!C3117),LEFT(RIGHT(gait_events!C3117,LEN(gait_events!C3117)-19),FIND("_run-",RIGHT(gait_events!C3117,LEN(gait_events!C3117)-19),1)-1),RIGHT(gait_events!C3117,LEN(gait_events!C3117)-19))</f>
        <v>Slow</v>
      </c>
      <c r="F3914" t="str">
        <f>IF(LEN(SUBSTITUTE(gait_events!C3117,"_run-",""))&lt;&gt;LEN(gait_events!C3117),RIGHT(gait_events!C3117,LEN(gait_events!C3117)-FIND("_run-",gait_events!C3117,1)-4),"")</f>
        <v/>
      </c>
      <c r="G3914" t="str">
        <f>gait_events!D3117</f>
        <v>left_ankle</v>
      </c>
      <c r="H3914" t="str">
        <f>gait_events!E3117</f>
        <v>FC</v>
      </c>
      <c r="I3914">
        <f>IF(gait_events!F3117&lt;&gt;"",gait_events!F3117,NA())</f>
        <v>454</v>
      </c>
      <c r="J3914">
        <f>IF(gait_events!G3117&lt;&gt;"",gait_events!G3117,NA())</f>
        <v>467</v>
      </c>
      <c r="K3914">
        <f t="shared" si="488"/>
        <v>-13</v>
      </c>
      <c r="L3914">
        <f t="shared" si="489"/>
        <v>-65</v>
      </c>
      <c r="M3914">
        <f t="shared" si="490"/>
        <v>1</v>
      </c>
      <c r="N3914">
        <f t="shared" si="491"/>
        <v>1</v>
      </c>
      <c r="O3914">
        <f t="shared" si="492"/>
        <v>1</v>
      </c>
      <c r="P3914">
        <f t="shared" si="493"/>
        <v>0</v>
      </c>
      <c r="Q3914">
        <f t="shared" si="494"/>
        <v>0</v>
      </c>
      <c r="R3914">
        <f t="shared" si="495"/>
        <v>1</v>
      </c>
    </row>
    <row r="3915" spans="1:18" x14ac:dyDescent="0.25">
      <c r="A3915" t="str">
        <f>gait_events!B3118</f>
        <v>pp079</v>
      </c>
      <c r="B3915" t="str">
        <f>VLOOKUP(A3915,participants!A:B,2,0)</f>
        <v>M</v>
      </c>
      <c r="C3915">
        <f>VLOOKUP(A3915,participants!A:C,3,0)</f>
        <v>81</v>
      </c>
      <c r="D3915" t="str">
        <f>VLOOKUP(A3915,participants!A:F,6,0)</f>
        <v>OA</v>
      </c>
      <c r="E3915" t="str">
        <f>IF(LEN(SUBSTITUTE(gait_events!C3118,"_run-",""))&lt;&gt;LEN(gait_events!C3118),LEFT(RIGHT(gait_events!C3118,LEN(gait_events!C3118)-19),FIND("_run-",RIGHT(gait_events!C3118,LEN(gait_events!C3118)-19),1)-1),RIGHT(gait_events!C3118,LEN(gait_events!C3118)-19))</f>
        <v>Slow</v>
      </c>
      <c r="F3915" t="str">
        <f>IF(LEN(SUBSTITUTE(gait_events!C3118,"_run-",""))&lt;&gt;LEN(gait_events!C3118),RIGHT(gait_events!C3118,LEN(gait_events!C3118)-FIND("_run-",gait_events!C3118,1)-4),"")</f>
        <v/>
      </c>
      <c r="G3915" t="str">
        <f>gait_events!D3118</f>
        <v>left_ankle</v>
      </c>
      <c r="H3915" t="str">
        <f>gait_events!E3118</f>
        <v>FC</v>
      </c>
      <c r="I3915">
        <f>IF(gait_events!F3118&lt;&gt;"",gait_events!F3118,NA())</f>
        <v>717</v>
      </c>
      <c r="J3915">
        <f>IF(gait_events!G3118&lt;&gt;"",gait_events!G3118,NA())</f>
        <v>730</v>
      </c>
      <c r="K3915">
        <f t="shared" si="488"/>
        <v>-13</v>
      </c>
      <c r="L3915">
        <f t="shared" si="489"/>
        <v>-65</v>
      </c>
      <c r="M3915">
        <f t="shared" si="490"/>
        <v>1</v>
      </c>
      <c r="N3915">
        <f t="shared" si="491"/>
        <v>1</v>
      </c>
      <c r="O3915">
        <f t="shared" si="492"/>
        <v>1</v>
      </c>
      <c r="P3915">
        <f t="shared" si="493"/>
        <v>0</v>
      </c>
      <c r="Q3915">
        <f t="shared" si="494"/>
        <v>0</v>
      </c>
      <c r="R3915">
        <f t="shared" si="495"/>
        <v>1</v>
      </c>
    </row>
    <row r="3916" spans="1:18" x14ac:dyDescent="0.25">
      <c r="A3916" t="str">
        <f>gait_events!B3119</f>
        <v>pp079</v>
      </c>
      <c r="B3916" t="str">
        <f>VLOOKUP(A3916,participants!A:B,2,0)</f>
        <v>M</v>
      </c>
      <c r="C3916">
        <f>VLOOKUP(A3916,participants!A:C,3,0)</f>
        <v>81</v>
      </c>
      <c r="D3916" t="str">
        <f>VLOOKUP(A3916,participants!A:F,6,0)</f>
        <v>OA</v>
      </c>
      <c r="E3916" t="str">
        <f>IF(LEN(SUBSTITUTE(gait_events!C3119,"_run-",""))&lt;&gt;LEN(gait_events!C3119),LEFT(RIGHT(gait_events!C3119,LEN(gait_events!C3119)-19),FIND("_run-",RIGHT(gait_events!C3119,LEN(gait_events!C3119)-19),1)-1),RIGHT(gait_events!C3119,LEN(gait_events!C3119)-19))</f>
        <v>Slow</v>
      </c>
      <c r="F3916" t="str">
        <f>IF(LEN(SUBSTITUTE(gait_events!C3119,"_run-",""))&lt;&gt;LEN(gait_events!C3119),RIGHT(gait_events!C3119,LEN(gait_events!C3119)-FIND("_run-",gait_events!C3119,1)-4),"")</f>
        <v/>
      </c>
      <c r="G3916" t="str">
        <f>gait_events!D3119</f>
        <v>left_ankle</v>
      </c>
      <c r="H3916" t="str">
        <f>gait_events!E3119</f>
        <v>FC</v>
      </c>
      <c r="I3916">
        <f>IF(gait_events!F3119&lt;&gt;"",gait_events!F3119,NA())</f>
        <v>989</v>
      </c>
      <c r="J3916">
        <f>IF(gait_events!G3119&lt;&gt;"",gait_events!G3119,NA())</f>
        <v>999</v>
      </c>
      <c r="K3916">
        <f t="shared" si="488"/>
        <v>-10</v>
      </c>
      <c r="L3916">
        <f t="shared" si="489"/>
        <v>-50</v>
      </c>
      <c r="M3916">
        <f t="shared" si="490"/>
        <v>1</v>
      </c>
      <c r="N3916">
        <f t="shared" si="491"/>
        <v>1</v>
      </c>
      <c r="O3916">
        <f t="shared" si="492"/>
        <v>1</v>
      </c>
      <c r="P3916">
        <f t="shared" si="493"/>
        <v>0</v>
      </c>
      <c r="Q3916">
        <f t="shared" si="494"/>
        <v>0</v>
      </c>
      <c r="R3916">
        <f t="shared" si="495"/>
        <v>1</v>
      </c>
    </row>
    <row r="3917" spans="1:18" x14ac:dyDescent="0.25">
      <c r="A3917" t="str">
        <f>gait_events!B3120</f>
        <v>pp079</v>
      </c>
      <c r="B3917" t="str">
        <f>VLOOKUP(A3917,participants!A:B,2,0)</f>
        <v>M</v>
      </c>
      <c r="C3917">
        <f>VLOOKUP(A3917,participants!A:C,3,0)</f>
        <v>81</v>
      </c>
      <c r="D3917" t="str">
        <f>VLOOKUP(A3917,participants!A:F,6,0)</f>
        <v>OA</v>
      </c>
      <c r="E3917" t="str">
        <f>IF(LEN(SUBSTITUTE(gait_events!C3120,"_run-",""))&lt;&gt;LEN(gait_events!C3120),LEFT(RIGHT(gait_events!C3120,LEN(gait_events!C3120)-19),FIND("_run-",RIGHT(gait_events!C3120,LEN(gait_events!C3120)-19),1)-1),RIGHT(gait_events!C3120,LEN(gait_events!C3120)-19))</f>
        <v>Slow</v>
      </c>
      <c r="F3917" t="str">
        <f>IF(LEN(SUBSTITUTE(gait_events!C3120,"_run-",""))&lt;&gt;LEN(gait_events!C3120),RIGHT(gait_events!C3120,LEN(gait_events!C3120)-FIND("_run-",gait_events!C3120,1)-4),"")</f>
        <v/>
      </c>
      <c r="G3917" t="str">
        <f>gait_events!D3120</f>
        <v>right_ankle</v>
      </c>
      <c r="H3917" t="str">
        <f>gait_events!E3120</f>
        <v>IC</v>
      </c>
      <c r="I3917">
        <f>IF(gait_events!F3120&lt;&gt;"",gait_events!F3120,NA())</f>
        <v>172</v>
      </c>
      <c r="J3917">
        <f>IF(gait_events!G3120&lt;&gt;"",gait_events!G3120,NA())</f>
        <v>180</v>
      </c>
      <c r="K3917">
        <f t="shared" si="488"/>
        <v>-8</v>
      </c>
      <c r="L3917">
        <f t="shared" si="489"/>
        <v>-40</v>
      </c>
      <c r="M3917">
        <f t="shared" si="490"/>
        <v>1</v>
      </c>
      <c r="N3917">
        <f t="shared" si="491"/>
        <v>1</v>
      </c>
      <c r="O3917">
        <f t="shared" si="492"/>
        <v>1</v>
      </c>
      <c r="P3917">
        <f t="shared" si="493"/>
        <v>0</v>
      </c>
      <c r="Q3917">
        <f t="shared" si="494"/>
        <v>0</v>
      </c>
      <c r="R3917">
        <f t="shared" si="495"/>
        <v>1</v>
      </c>
    </row>
    <row r="3918" spans="1:18" x14ac:dyDescent="0.25">
      <c r="A3918" t="str">
        <f>gait_events!B3121</f>
        <v>pp079</v>
      </c>
      <c r="B3918" t="str">
        <f>VLOOKUP(A3918,participants!A:B,2,0)</f>
        <v>M</v>
      </c>
      <c r="C3918">
        <f>VLOOKUP(A3918,participants!A:C,3,0)</f>
        <v>81</v>
      </c>
      <c r="D3918" t="str">
        <f>VLOOKUP(A3918,participants!A:F,6,0)</f>
        <v>OA</v>
      </c>
      <c r="E3918" t="str">
        <f>IF(LEN(SUBSTITUTE(gait_events!C3121,"_run-",""))&lt;&gt;LEN(gait_events!C3121),LEFT(RIGHT(gait_events!C3121,LEN(gait_events!C3121)-19),FIND("_run-",RIGHT(gait_events!C3121,LEN(gait_events!C3121)-19),1)-1),RIGHT(gait_events!C3121,LEN(gait_events!C3121)-19))</f>
        <v>Slow</v>
      </c>
      <c r="F3918" t="str">
        <f>IF(LEN(SUBSTITUTE(gait_events!C3121,"_run-",""))&lt;&gt;LEN(gait_events!C3121),RIGHT(gait_events!C3121,LEN(gait_events!C3121)-FIND("_run-",gait_events!C3121,1)-4),"")</f>
        <v/>
      </c>
      <c r="G3918" t="str">
        <f>gait_events!D3121</f>
        <v>right_ankle</v>
      </c>
      <c r="H3918" t="str">
        <f>gait_events!E3121</f>
        <v>IC</v>
      </c>
      <c r="I3918">
        <f>IF(gait_events!F3121&lt;&gt;"",gait_events!F3121,NA())</f>
        <v>419</v>
      </c>
      <c r="J3918">
        <f>IF(gait_events!G3121&lt;&gt;"",gait_events!G3121,NA())</f>
        <v>435</v>
      </c>
      <c r="K3918">
        <f t="shared" si="488"/>
        <v>-16</v>
      </c>
      <c r="L3918">
        <f t="shared" si="489"/>
        <v>-80</v>
      </c>
      <c r="M3918">
        <f t="shared" si="490"/>
        <v>1</v>
      </c>
      <c r="N3918">
        <f t="shared" si="491"/>
        <v>1</v>
      </c>
      <c r="O3918">
        <f t="shared" si="492"/>
        <v>1</v>
      </c>
      <c r="P3918">
        <f t="shared" si="493"/>
        <v>0</v>
      </c>
      <c r="Q3918">
        <f t="shared" si="494"/>
        <v>0</v>
      </c>
      <c r="R3918">
        <f t="shared" si="495"/>
        <v>1</v>
      </c>
    </row>
    <row r="3919" spans="1:18" x14ac:dyDescent="0.25">
      <c r="A3919" t="str">
        <f>gait_events!B3122</f>
        <v>pp079</v>
      </c>
      <c r="B3919" t="str">
        <f>VLOOKUP(A3919,participants!A:B,2,0)</f>
        <v>M</v>
      </c>
      <c r="C3919">
        <f>VLOOKUP(A3919,participants!A:C,3,0)</f>
        <v>81</v>
      </c>
      <c r="D3919" t="str">
        <f>VLOOKUP(A3919,participants!A:F,6,0)</f>
        <v>OA</v>
      </c>
      <c r="E3919" t="str">
        <f>IF(LEN(SUBSTITUTE(gait_events!C3122,"_run-",""))&lt;&gt;LEN(gait_events!C3122),LEFT(RIGHT(gait_events!C3122,LEN(gait_events!C3122)-19),FIND("_run-",RIGHT(gait_events!C3122,LEN(gait_events!C3122)-19),1)-1),RIGHT(gait_events!C3122,LEN(gait_events!C3122)-19))</f>
        <v>Slow</v>
      </c>
      <c r="F3919" t="str">
        <f>IF(LEN(SUBSTITUTE(gait_events!C3122,"_run-",""))&lt;&gt;LEN(gait_events!C3122),RIGHT(gait_events!C3122,LEN(gait_events!C3122)-FIND("_run-",gait_events!C3122,1)-4),"")</f>
        <v/>
      </c>
      <c r="G3919" t="str">
        <f>gait_events!D3122</f>
        <v>right_ankle</v>
      </c>
      <c r="H3919" t="str">
        <f>gait_events!E3122</f>
        <v>IC</v>
      </c>
      <c r="I3919">
        <f>IF(gait_events!F3122&lt;&gt;"",gait_events!F3122,NA())</f>
        <v>678</v>
      </c>
      <c r="J3919">
        <f>IF(gait_events!G3122&lt;&gt;"",gait_events!G3122,NA())</f>
        <v>693</v>
      </c>
      <c r="K3919">
        <f t="shared" si="488"/>
        <v>-15</v>
      </c>
      <c r="L3919">
        <f t="shared" si="489"/>
        <v>-75</v>
      </c>
      <c r="M3919">
        <f t="shared" si="490"/>
        <v>1</v>
      </c>
      <c r="N3919">
        <f t="shared" si="491"/>
        <v>1</v>
      </c>
      <c r="O3919">
        <f t="shared" si="492"/>
        <v>1</v>
      </c>
      <c r="P3919">
        <f t="shared" si="493"/>
        <v>0</v>
      </c>
      <c r="Q3919">
        <f t="shared" si="494"/>
        <v>0</v>
      </c>
      <c r="R3919">
        <f t="shared" si="495"/>
        <v>1</v>
      </c>
    </row>
    <row r="3920" spans="1:18" x14ac:dyDescent="0.25">
      <c r="A3920" t="str">
        <f>gait_events!B3123</f>
        <v>pp079</v>
      </c>
      <c r="B3920" t="str">
        <f>VLOOKUP(A3920,participants!A:B,2,0)</f>
        <v>M</v>
      </c>
      <c r="C3920">
        <f>VLOOKUP(A3920,participants!A:C,3,0)</f>
        <v>81</v>
      </c>
      <c r="D3920" t="str">
        <f>VLOOKUP(A3920,participants!A:F,6,0)</f>
        <v>OA</v>
      </c>
      <c r="E3920" t="str">
        <f>IF(LEN(SUBSTITUTE(gait_events!C3123,"_run-",""))&lt;&gt;LEN(gait_events!C3123),LEFT(RIGHT(gait_events!C3123,LEN(gait_events!C3123)-19),FIND("_run-",RIGHT(gait_events!C3123,LEN(gait_events!C3123)-19),1)-1),RIGHT(gait_events!C3123,LEN(gait_events!C3123)-19))</f>
        <v>Slow</v>
      </c>
      <c r="F3920" t="str">
        <f>IF(LEN(SUBSTITUTE(gait_events!C3123,"_run-",""))&lt;&gt;LEN(gait_events!C3123),RIGHT(gait_events!C3123,LEN(gait_events!C3123)-FIND("_run-",gait_events!C3123,1)-4),"")</f>
        <v/>
      </c>
      <c r="G3920" t="str">
        <f>gait_events!D3123</f>
        <v>right_ankle</v>
      </c>
      <c r="H3920" t="str">
        <f>gait_events!E3123</f>
        <v>IC</v>
      </c>
      <c r="I3920">
        <f>IF(gait_events!F3123&lt;&gt;"",gait_events!F3123,NA())</f>
        <v>943</v>
      </c>
      <c r="J3920">
        <f>IF(gait_events!G3123&lt;&gt;"",gait_events!G3123,NA())</f>
        <v>962</v>
      </c>
      <c r="K3920">
        <f t="shared" si="488"/>
        <v>-19</v>
      </c>
      <c r="L3920">
        <f t="shared" si="489"/>
        <v>-95</v>
      </c>
      <c r="M3920">
        <f t="shared" si="490"/>
        <v>1</v>
      </c>
      <c r="N3920">
        <f t="shared" si="491"/>
        <v>1</v>
      </c>
      <c r="O3920">
        <f t="shared" si="492"/>
        <v>1</v>
      </c>
      <c r="P3920">
        <f t="shared" si="493"/>
        <v>0</v>
      </c>
      <c r="Q3920">
        <f t="shared" si="494"/>
        <v>0</v>
      </c>
      <c r="R3920">
        <f t="shared" si="495"/>
        <v>1</v>
      </c>
    </row>
    <row r="3921" spans="1:18" x14ac:dyDescent="0.25">
      <c r="A3921" t="str">
        <f>gait_events!B3124</f>
        <v>pp079</v>
      </c>
      <c r="B3921" t="str">
        <f>VLOOKUP(A3921,participants!A:B,2,0)</f>
        <v>M</v>
      </c>
      <c r="C3921">
        <f>VLOOKUP(A3921,participants!A:C,3,0)</f>
        <v>81</v>
      </c>
      <c r="D3921" t="str">
        <f>VLOOKUP(A3921,participants!A:F,6,0)</f>
        <v>OA</v>
      </c>
      <c r="E3921" t="str">
        <f>IF(LEN(SUBSTITUTE(gait_events!C3124,"_run-",""))&lt;&gt;LEN(gait_events!C3124),LEFT(RIGHT(gait_events!C3124,LEN(gait_events!C3124)-19),FIND("_run-",RIGHT(gait_events!C3124,LEN(gait_events!C3124)-19),1)-1),RIGHT(gait_events!C3124,LEN(gait_events!C3124)-19))</f>
        <v>Slow</v>
      </c>
      <c r="F3921" t="str">
        <f>IF(LEN(SUBSTITUTE(gait_events!C3124,"_run-",""))&lt;&gt;LEN(gait_events!C3124),RIGHT(gait_events!C3124,LEN(gait_events!C3124)-FIND("_run-",gait_events!C3124,1)-4),"")</f>
        <v/>
      </c>
      <c r="G3921" t="str">
        <f>gait_events!D3124</f>
        <v>right_ankle</v>
      </c>
      <c r="H3921" t="str">
        <f>gait_events!E3124</f>
        <v>FC</v>
      </c>
      <c r="I3921">
        <f>IF(gait_events!F3124&lt;&gt;"",gait_events!F3124,NA())</f>
        <v>74</v>
      </c>
      <c r="J3921">
        <f>IF(gait_events!G3124&lt;&gt;"",gait_events!G3124,NA())</f>
        <v>84</v>
      </c>
      <c r="K3921">
        <f t="shared" si="488"/>
        <v>-10</v>
      </c>
      <c r="L3921">
        <f t="shared" si="489"/>
        <v>-50</v>
      </c>
      <c r="M3921">
        <f t="shared" si="490"/>
        <v>1</v>
      </c>
      <c r="N3921">
        <f t="shared" si="491"/>
        <v>1</v>
      </c>
      <c r="O3921">
        <f t="shared" si="492"/>
        <v>1</v>
      </c>
      <c r="P3921">
        <f t="shared" si="493"/>
        <v>0</v>
      </c>
      <c r="Q3921">
        <f t="shared" si="494"/>
        <v>0</v>
      </c>
      <c r="R3921">
        <f t="shared" si="495"/>
        <v>1</v>
      </c>
    </row>
    <row r="3922" spans="1:18" x14ac:dyDescent="0.25">
      <c r="A3922" t="str">
        <f>gait_events!B3125</f>
        <v>pp079</v>
      </c>
      <c r="B3922" t="str">
        <f>VLOOKUP(A3922,participants!A:B,2,0)</f>
        <v>M</v>
      </c>
      <c r="C3922">
        <f>VLOOKUP(A3922,participants!A:C,3,0)</f>
        <v>81</v>
      </c>
      <c r="D3922" t="str">
        <f>VLOOKUP(A3922,participants!A:F,6,0)</f>
        <v>OA</v>
      </c>
      <c r="E3922" t="str">
        <f>IF(LEN(SUBSTITUTE(gait_events!C3125,"_run-",""))&lt;&gt;LEN(gait_events!C3125),LEFT(RIGHT(gait_events!C3125,LEN(gait_events!C3125)-19),FIND("_run-",RIGHT(gait_events!C3125,LEN(gait_events!C3125)-19),1)-1),RIGHT(gait_events!C3125,LEN(gait_events!C3125)-19))</f>
        <v>Slow</v>
      </c>
      <c r="F3922" t="str">
        <f>IF(LEN(SUBSTITUTE(gait_events!C3125,"_run-",""))&lt;&gt;LEN(gait_events!C3125),RIGHT(gait_events!C3125,LEN(gait_events!C3125)-FIND("_run-",gait_events!C3125,1)-4),"")</f>
        <v/>
      </c>
      <c r="G3922" t="str">
        <f>gait_events!D3125</f>
        <v>right_ankle</v>
      </c>
      <c r="H3922" t="str">
        <f>gait_events!E3125</f>
        <v>FC</v>
      </c>
      <c r="I3922">
        <f>IF(gait_events!F3125&lt;&gt;"",gait_events!F3125,NA())</f>
        <v>328</v>
      </c>
      <c r="J3922">
        <f>IF(gait_events!G3125&lt;&gt;"",gait_events!G3125,NA())</f>
        <v>337</v>
      </c>
      <c r="K3922">
        <f t="shared" si="488"/>
        <v>-9</v>
      </c>
      <c r="L3922">
        <f t="shared" si="489"/>
        <v>-45</v>
      </c>
      <c r="M3922">
        <f t="shared" si="490"/>
        <v>1</v>
      </c>
      <c r="N3922">
        <f t="shared" si="491"/>
        <v>1</v>
      </c>
      <c r="O3922">
        <f t="shared" si="492"/>
        <v>1</v>
      </c>
      <c r="P3922">
        <f t="shared" si="493"/>
        <v>0</v>
      </c>
      <c r="Q3922">
        <f t="shared" si="494"/>
        <v>0</v>
      </c>
      <c r="R3922">
        <f t="shared" si="495"/>
        <v>1</v>
      </c>
    </row>
    <row r="3923" spans="1:18" x14ac:dyDescent="0.25">
      <c r="A3923" t="str">
        <f>gait_events!B3126</f>
        <v>pp079</v>
      </c>
      <c r="B3923" t="str">
        <f>VLOOKUP(A3923,participants!A:B,2,0)</f>
        <v>M</v>
      </c>
      <c r="C3923">
        <f>VLOOKUP(A3923,participants!A:C,3,0)</f>
        <v>81</v>
      </c>
      <c r="D3923" t="str">
        <f>VLOOKUP(A3923,participants!A:F,6,0)</f>
        <v>OA</v>
      </c>
      <c r="E3923" t="str">
        <f>IF(LEN(SUBSTITUTE(gait_events!C3126,"_run-",""))&lt;&gt;LEN(gait_events!C3126),LEFT(RIGHT(gait_events!C3126,LEN(gait_events!C3126)-19),FIND("_run-",RIGHT(gait_events!C3126,LEN(gait_events!C3126)-19),1)-1),RIGHT(gait_events!C3126,LEN(gait_events!C3126)-19))</f>
        <v>Slow</v>
      </c>
      <c r="F3923" t="str">
        <f>IF(LEN(SUBSTITUTE(gait_events!C3126,"_run-",""))&lt;&gt;LEN(gait_events!C3126),RIGHT(gait_events!C3126,LEN(gait_events!C3126)-FIND("_run-",gait_events!C3126,1)-4),"")</f>
        <v/>
      </c>
      <c r="G3923" t="str">
        <f>gait_events!D3126</f>
        <v>right_ankle</v>
      </c>
      <c r="H3923" t="str">
        <f>gait_events!E3126</f>
        <v>FC</v>
      </c>
      <c r="I3923">
        <f>IF(gait_events!F3126&lt;&gt;"",gait_events!F3126,NA())</f>
        <v>591</v>
      </c>
      <c r="J3923">
        <f>IF(gait_events!G3126&lt;&gt;"",gait_events!G3126,NA())</f>
        <v>599</v>
      </c>
      <c r="K3923">
        <f t="shared" si="488"/>
        <v>-8</v>
      </c>
      <c r="L3923">
        <f t="shared" si="489"/>
        <v>-40</v>
      </c>
      <c r="M3923">
        <f t="shared" si="490"/>
        <v>1</v>
      </c>
      <c r="N3923">
        <f t="shared" si="491"/>
        <v>1</v>
      </c>
      <c r="O3923">
        <f t="shared" si="492"/>
        <v>1</v>
      </c>
      <c r="P3923">
        <f t="shared" si="493"/>
        <v>0</v>
      </c>
      <c r="Q3923">
        <f t="shared" si="494"/>
        <v>0</v>
      </c>
      <c r="R3923">
        <f t="shared" si="495"/>
        <v>1</v>
      </c>
    </row>
    <row r="3924" spans="1:18" x14ac:dyDescent="0.25">
      <c r="A3924" t="str">
        <f>gait_events!B3127</f>
        <v>pp079</v>
      </c>
      <c r="B3924" t="str">
        <f>VLOOKUP(A3924,participants!A:B,2,0)</f>
        <v>M</v>
      </c>
      <c r="C3924">
        <f>VLOOKUP(A3924,participants!A:C,3,0)</f>
        <v>81</v>
      </c>
      <c r="D3924" t="str">
        <f>VLOOKUP(A3924,participants!A:F,6,0)</f>
        <v>OA</v>
      </c>
      <c r="E3924" t="str">
        <f>IF(LEN(SUBSTITUTE(gait_events!C3127,"_run-",""))&lt;&gt;LEN(gait_events!C3127),LEFT(RIGHT(gait_events!C3127,LEN(gait_events!C3127)-19),FIND("_run-",RIGHT(gait_events!C3127,LEN(gait_events!C3127)-19),1)-1),RIGHT(gait_events!C3127,LEN(gait_events!C3127)-19))</f>
        <v>Slow</v>
      </c>
      <c r="F3924" t="str">
        <f>IF(LEN(SUBSTITUTE(gait_events!C3127,"_run-",""))&lt;&gt;LEN(gait_events!C3127),RIGHT(gait_events!C3127,LEN(gait_events!C3127)-FIND("_run-",gait_events!C3127,1)-4),"")</f>
        <v/>
      </c>
      <c r="G3924" t="str">
        <f>gait_events!D3127</f>
        <v>right_ankle</v>
      </c>
      <c r="H3924" t="str">
        <f>gait_events!E3127</f>
        <v>FC</v>
      </c>
      <c r="I3924">
        <f>IF(gait_events!F3127&lt;&gt;"",gait_events!F3127,NA())</f>
        <v>854</v>
      </c>
      <c r="J3924">
        <f>IF(gait_events!G3127&lt;&gt;"",gait_events!G3127,NA())</f>
        <v>863</v>
      </c>
      <c r="K3924">
        <f t="shared" si="488"/>
        <v>-9</v>
      </c>
      <c r="L3924">
        <f t="shared" si="489"/>
        <v>-45</v>
      </c>
      <c r="M3924">
        <f t="shared" si="490"/>
        <v>1</v>
      </c>
      <c r="N3924">
        <f t="shared" si="491"/>
        <v>1</v>
      </c>
      <c r="O3924">
        <f t="shared" si="492"/>
        <v>1</v>
      </c>
      <c r="P3924">
        <f t="shared" si="493"/>
        <v>0</v>
      </c>
      <c r="Q3924">
        <f t="shared" si="494"/>
        <v>0</v>
      </c>
      <c r="R3924">
        <f t="shared" si="495"/>
        <v>1</v>
      </c>
    </row>
    <row r="3925" spans="1:18" x14ac:dyDescent="0.25">
      <c r="A3925" t="str">
        <f>gait_events!B3128</f>
        <v>pp079</v>
      </c>
      <c r="B3925" t="str">
        <f>VLOOKUP(A3925,participants!A:B,2,0)</f>
        <v>M</v>
      </c>
      <c r="C3925">
        <f>VLOOKUP(A3925,participants!A:C,3,0)</f>
        <v>81</v>
      </c>
      <c r="D3925" t="str">
        <f>VLOOKUP(A3925,participants!A:F,6,0)</f>
        <v>OA</v>
      </c>
      <c r="E3925" t="str">
        <f>IF(LEN(SUBSTITUTE(gait_events!C3128,"_run-",""))&lt;&gt;LEN(gait_events!C3128),LEFT(RIGHT(gait_events!C3128,LEN(gait_events!C3128)-19),FIND("_run-",RIGHT(gait_events!C3128,LEN(gait_events!C3128)-19),1)-1),RIGHT(gait_events!C3128,LEN(gait_events!C3128)-19))</f>
        <v>Slow</v>
      </c>
      <c r="F3925" t="str">
        <f>IF(LEN(SUBSTITUTE(gait_events!C3128,"_run-",""))&lt;&gt;LEN(gait_events!C3128),RIGHT(gait_events!C3128,LEN(gait_events!C3128)-FIND("_run-",gait_events!C3128,1)-4),"")</f>
        <v/>
      </c>
      <c r="G3925" t="str">
        <f>gait_events!D3128</f>
        <v>right_ankle</v>
      </c>
      <c r="H3925" t="str">
        <f>gait_events!E3128</f>
        <v>FC</v>
      </c>
      <c r="I3925">
        <f>IF(gait_events!F3128&lt;&gt;"",gait_events!F3128,NA())</f>
        <v>1144</v>
      </c>
      <c r="J3925">
        <f>IF(gait_events!G3128&lt;&gt;"",gait_events!G3128,NA())</f>
        <v>1153</v>
      </c>
      <c r="K3925">
        <f t="shared" si="488"/>
        <v>-9</v>
      </c>
      <c r="L3925">
        <f t="shared" si="489"/>
        <v>-45</v>
      </c>
      <c r="M3925">
        <f t="shared" si="490"/>
        <v>1</v>
      </c>
      <c r="N3925">
        <f t="shared" si="491"/>
        <v>1</v>
      </c>
      <c r="O3925">
        <f t="shared" si="492"/>
        <v>1</v>
      </c>
      <c r="P3925">
        <f t="shared" si="493"/>
        <v>0</v>
      </c>
      <c r="Q3925">
        <f t="shared" si="494"/>
        <v>0</v>
      </c>
      <c r="R3925">
        <f t="shared" si="495"/>
        <v>1</v>
      </c>
    </row>
    <row r="3926" spans="1:18" x14ac:dyDescent="0.25">
      <c r="A3926" t="str">
        <f>gait_events!B3129</f>
        <v>pp079</v>
      </c>
      <c r="B3926" t="str">
        <f>VLOOKUP(A3926,participants!A:B,2,0)</f>
        <v>M</v>
      </c>
      <c r="C3926">
        <f>VLOOKUP(A3926,participants!A:C,3,0)</f>
        <v>81</v>
      </c>
      <c r="D3926" t="str">
        <f>VLOOKUP(A3926,participants!A:F,6,0)</f>
        <v>OA</v>
      </c>
      <c r="E3926" t="str">
        <f>IF(LEN(SUBSTITUTE(gait_events!C3129,"_run-",""))&lt;&gt;LEN(gait_events!C3129),LEFT(RIGHT(gait_events!C3129,LEN(gait_events!C3129)-19),FIND("_run-",RIGHT(gait_events!C3129,LEN(gait_events!C3129)-19),1)-1),RIGHT(gait_events!C3129,LEN(gait_events!C3129)-19))</f>
        <v>Slow</v>
      </c>
      <c r="F3926" t="str">
        <f>IF(LEN(SUBSTITUTE(gait_events!C3129,"_run-",""))&lt;&gt;LEN(gait_events!C3129),RIGHT(gait_events!C3129,LEN(gait_events!C3129)-FIND("_run-",gait_events!C3129,1)-4),"")</f>
        <v/>
      </c>
      <c r="G3926" t="str">
        <f>gait_events!D3129</f>
        <v>left_shank</v>
      </c>
      <c r="H3926" t="str">
        <f>gait_events!E3129</f>
        <v>IC</v>
      </c>
      <c r="I3926">
        <f>IF(gait_events!F3129&lt;&gt;"",gait_events!F3129,NA())</f>
        <v>40</v>
      </c>
      <c r="J3926">
        <f>IF(gait_events!G3129&lt;&gt;"",gait_events!G3129,NA())</f>
        <v>46</v>
      </c>
      <c r="K3926">
        <f t="shared" si="488"/>
        <v>-6</v>
      </c>
      <c r="L3926">
        <f t="shared" si="489"/>
        <v>-30</v>
      </c>
      <c r="M3926">
        <f t="shared" si="490"/>
        <v>1</v>
      </c>
      <c r="N3926">
        <f t="shared" si="491"/>
        <v>1</v>
      </c>
      <c r="O3926">
        <f t="shared" si="492"/>
        <v>1</v>
      </c>
      <c r="P3926">
        <f t="shared" si="493"/>
        <v>0</v>
      </c>
      <c r="Q3926">
        <f t="shared" si="494"/>
        <v>0</v>
      </c>
      <c r="R3926">
        <f t="shared" si="495"/>
        <v>1</v>
      </c>
    </row>
    <row r="3927" spans="1:18" x14ac:dyDescent="0.25">
      <c r="A3927" t="str">
        <f>gait_events!B3130</f>
        <v>pp079</v>
      </c>
      <c r="B3927" t="str">
        <f>VLOOKUP(A3927,participants!A:B,2,0)</f>
        <v>M</v>
      </c>
      <c r="C3927">
        <f>VLOOKUP(A3927,participants!A:C,3,0)</f>
        <v>81</v>
      </c>
      <c r="D3927" t="str">
        <f>VLOOKUP(A3927,participants!A:F,6,0)</f>
        <v>OA</v>
      </c>
      <c r="E3927" t="str">
        <f>IF(LEN(SUBSTITUTE(gait_events!C3130,"_run-",""))&lt;&gt;LEN(gait_events!C3130),LEFT(RIGHT(gait_events!C3130,LEN(gait_events!C3130)-19),FIND("_run-",RIGHT(gait_events!C3130,LEN(gait_events!C3130)-19),1)-1),RIGHT(gait_events!C3130,LEN(gait_events!C3130)-19))</f>
        <v>Slow</v>
      </c>
      <c r="F3927" t="str">
        <f>IF(LEN(SUBSTITUTE(gait_events!C3130,"_run-",""))&lt;&gt;LEN(gait_events!C3130),RIGHT(gait_events!C3130,LEN(gait_events!C3130)-FIND("_run-",gait_events!C3130,1)-4),"")</f>
        <v/>
      </c>
      <c r="G3927" t="str">
        <f>gait_events!D3130</f>
        <v>left_shank</v>
      </c>
      <c r="H3927" t="str">
        <f>gait_events!E3130</f>
        <v>IC</v>
      </c>
      <c r="I3927">
        <f>IF(gait_events!F3130&lt;&gt;"",gait_events!F3130,NA())</f>
        <v>299</v>
      </c>
      <c r="J3927">
        <f>IF(gait_events!G3130&lt;&gt;"",gait_events!G3130,NA())</f>
        <v>308</v>
      </c>
      <c r="K3927">
        <f t="shared" si="488"/>
        <v>-9</v>
      </c>
      <c r="L3927">
        <f t="shared" si="489"/>
        <v>-45</v>
      </c>
      <c r="M3927">
        <f t="shared" si="490"/>
        <v>1</v>
      </c>
      <c r="N3927">
        <f t="shared" si="491"/>
        <v>1</v>
      </c>
      <c r="O3927">
        <f t="shared" si="492"/>
        <v>1</v>
      </c>
      <c r="P3927">
        <f t="shared" si="493"/>
        <v>0</v>
      </c>
      <c r="Q3927">
        <f t="shared" si="494"/>
        <v>0</v>
      </c>
      <c r="R3927">
        <f t="shared" si="495"/>
        <v>1</v>
      </c>
    </row>
    <row r="3928" spans="1:18" x14ac:dyDescent="0.25">
      <c r="A3928" t="str">
        <f>gait_events!B3131</f>
        <v>pp079</v>
      </c>
      <c r="B3928" t="str">
        <f>VLOOKUP(A3928,participants!A:B,2,0)</f>
        <v>M</v>
      </c>
      <c r="C3928">
        <f>VLOOKUP(A3928,participants!A:C,3,0)</f>
        <v>81</v>
      </c>
      <c r="D3928" t="str">
        <f>VLOOKUP(A3928,participants!A:F,6,0)</f>
        <v>OA</v>
      </c>
      <c r="E3928" t="str">
        <f>IF(LEN(SUBSTITUTE(gait_events!C3131,"_run-",""))&lt;&gt;LEN(gait_events!C3131),LEFT(RIGHT(gait_events!C3131,LEN(gait_events!C3131)-19),FIND("_run-",RIGHT(gait_events!C3131,LEN(gait_events!C3131)-19),1)-1),RIGHT(gait_events!C3131,LEN(gait_events!C3131)-19))</f>
        <v>Slow</v>
      </c>
      <c r="F3928" t="str">
        <f>IF(LEN(SUBSTITUTE(gait_events!C3131,"_run-",""))&lt;&gt;LEN(gait_events!C3131),RIGHT(gait_events!C3131,LEN(gait_events!C3131)-FIND("_run-",gait_events!C3131,1)-4),"")</f>
        <v/>
      </c>
      <c r="G3928" t="str">
        <f>gait_events!D3131</f>
        <v>left_shank</v>
      </c>
      <c r="H3928" t="str">
        <f>gait_events!E3131</f>
        <v>IC</v>
      </c>
      <c r="I3928">
        <f>IF(gait_events!F3131&lt;&gt;"",gait_events!F3131,NA())</f>
        <v>559</v>
      </c>
      <c r="J3928">
        <f>IF(gait_events!G3131&lt;&gt;"",gait_events!G3131,NA())</f>
        <v>566</v>
      </c>
      <c r="K3928">
        <f t="shared" si="488"/>
        <v>-7</v>
      </c>
      <c r="L3928">
        <f t="shared" si="489"/>
        <v>-35</v>
      </c>
      <c r="M3928">
        <f t="shared" si="490"/>
        <v>1</v>
      </c>
      <c r="N3928">
        <f t="shared" si="491"/>
        <v>1</v>
      </c>
      <c r="O3928">
        <f t="shared" si="492"/>
        <v>1</v>
      </c>
      <c r="P3928">
        <f t="shared" si="493"/>
        <v>0</v>
      </c>
      <c r="Q3928">
        <f t="shared" si="494"/>
        <v>0</v>
      </c>
      <c r="R3928">
        <f t="shared" si="495"/>
        <v>1</v>
      </c>
    </row>
    <row r="3929" spans="1:18" x14ac:dyDescent="0.25">
      <c r="A3929" t="str">
        <f>gait_events!B3132</f>
        <v>pp079</v>
      </c>
      <c r="B3929" t="str">
        <f>VLOOKUP(A3929,participants!A:B,2,0)</f>
        <v>M</v>
      </c>
      <c r="C3929">
        <f>VLOOKUP(A3929,participants!A:C,3,0)</f>
        <v>81</v>
      </c>
      <c r="D3929" t="str">
        <f>VLOOKUP(A3929,participants!A:F,6,0)</f>
        <v>OA</v>
      </c>
      <c r="E3929" t="str">
        <f>IF(LEN(SUBSTITUTE(gait_events!C3132,"_run-",""))&lt;&gt;LEN(gait_events!C3132),LEFT(RIGHT(gait_events!C3132,LEN(gait_events!C3132)-19),FIND("_run-",RIGHT(gait_events!C3132,LEN(gait_events!C3132)-19),1)-1),RIGHT(gait_events!C3132,LEN(gait_events!C3132)-19))</f>
        <v>Slow</v>
      </c>
      <c r="F3929" t="str">
        <f>IF(LEN(SUBSTITUTE(gait_events!C3132,"_run-",""))&lt;&gt;LEN(gait_events!C3132),RIGHT(gait_events!C3132,LEN(gait_events!C3132)-FIND("_run-",gait_events!C3132,1)-4),"")</f>
        <v/>
      </c>
      <c r="G3929" t="str">
        <f>gait_events!D3132</f>
        <v>left_shank</v>
      </c>
      <c r="H3929" t="str">
        <f>gait_events!E3132</f>
        <v>IC</v>
      </c>
      <c r="I3929">
        <f>IF(gait_events!F3132&lt;&gt;"",gait_events!F3132,NA())</f>
        <v>804</v>
      </c>
      <c r="J3929">
        <f>IF(gait_events!G3132&lt;&gt;"",gait_events!G3132,NA())</f>
        <v>826</v>
      </c>
      <c r="K3929">
        <f t="shared" si="488"/>
        <v>-22</v>
      </c>
      <c r="L3929">
        <f t="shared" si="489"/>
        <v>-110</v>
      </c>
      <c r="M3929">
        <f t="shared" si="490"/>
        <v>1</v>
      </c>
      <c r="N3929">
        <f t="shared" si="491"/>
        <v>1</v>
      </c>
      <c r="O3929">
        <f t="shared" si="492"/>
        <v>1</v>
      </c>
      <c r="P3929">
        <f t="shared" si="493"/>
        <v>0</v>
      </c>
      <c r="Q3929">
        <f t="shared" si="494"/>
        <v>0</v>
      </c>
      <c r="R3929">
        <f t="shared" si="495"/>
        <v>1</v>
      </c>
    </row>
    <row r="3930" spans="1:18" x14ac:dyDescent="0.25">
      <c r="A3930" t="str">
        <f>gait_events!B3133</f>
        <v>pp079</v>
      </c>
      <c r="B3930" t="str">
        <f>VLOOKUP(A3930,participants!A:B,2,0)</f>
        <v>M</v>
      </c>
      <c r="C3930">
        <f>VLOOKUP(A3930,participants!A:C,3,0)</f>
        <v>81</v>
      </c>
      <c r="D3930" t="str">
        <f>VLOOKUP(A3930,participants!A:F,6,0)</f>
        <v>OA</v>
      </c>
      <c r="E3930" t="str">
        <f>IF(LEN(SUBSTITUTE(gait_events!C3133,"_run-",""))&lt;&gt;LEN(gait_events!C3133),LEFT(RIGHT(gait_events!C3133,LEN(gait_events!C3133)-19),FIND("_run-",RIGHT(gait_events!C3133,LEN(gait_events!C3133)-19),1)-1),RIGHT(gait_events!C3133,LEN(gait_events!C3133)-19))</f>
        <v>Slow</v>
      </c>
      <c r="F3930" t="str">
        <f>IF(LEN(SUBSTITUTE(gait_events!C3133,"_run-",""))&lt;&gt;LEN(gait_events!C3133),RIGHT(gait_events!C3133,LEN(gait_events!C3133)-FIND("_run-",gait_events!C3133,1)-4),"")</f>
        <v/>
      </c>
      <c r="G3930" t="str">
        <f>gait_events!D3133</f>
        <v>left_shank</v>
      </c>
      <c r="H3930" t="str">
        <f>gait_events!E3133</f>
        <v>IC</v>
      </c>
      <c r="I3930">
        <f>IF(gait_events!F3133&lt;&gt;"",gait_events!F3133,NA())</f>
        <v>1102</v>
      </c>
      <c r="J3930">
        <f>IF(gait_events!G3133&lt;&gt;"",gait_events!G3133,NA())</f>
        <v>1106</v>
      </c>
      <c r="K3930">
        <f t="shared" si="488"/>
        <v>-4</v>
      </c>
      <c r="L3930">
        <f t="shared" si="489"/>
        <v>-20</v>
      </c>
      <c r="M3930">
        <f t="shared" si="490"/>
        <v>1</v>
      </c>
      <c r="N3930">
        <f t="shared" si="491"/>
        <v>1</v>
      </c>
      <c r="O3930">
        <f t="shared" si="492"/>
        <v>1</v>
      </c>
      <c r="P3930">
        <f t="shared" si="493"/>
        <v>0</v>
      </c>
      <c r="Q3930">
        <f t="shared" si="494"/>
        <v>0</v>
      </c>
      <c r="R3930">
        <f t="shared" si="495"/>
        <v>1</v>
      </c>
    </row>
    <row r="3931" spans="1:18" x14ac:dyDescent="0.25">
      <c r="A3931" t="str">
        <f>gait_events!B3134</f>
        <v>pp079</v>
      </c>
      <c r="B3931" t="str">
        <f>VLOOKUP(A3931,participants!A:B,2,0)</f>
        <v>M</v>
      </c>
      <c r="C3931">
        <f>VLOOKUP(A3931,participants!A:C,3,0)</f>
        <v>81</v>
      </c>
      <c r="D3931" t="str">
        <f>VLOOKUP(A3931,participants!A:F,6,0)</f>
        <v>OA</v>
      </c>
      <c r="E3931" t="str">
        <f>IF(LEN(SUBSTITUTE(gait_events!C3134,"_run-",""))&lt;&gt;LEN(gait_events!C3134),LEFT(RIGHT(gait_events!C3134,LEN(gait_events!C3134)-19),FIND("_run-",RIGHT(gait_events!C3134,LEN(gait_events!C3134)-19),1)-1),RIGHT(gait_events!C3134,LEN(gait_events!C3134)-19))</f>
        <v>Slow</v>
      </c>
      <c r="F3931" t="str">
        <f>IF(LEN(SUBSTITUTE(gait_events!C3134,"_run-",""))&lt;&gt;LEN(gait_events!C3134),RIGHT(gait_events!C3134,LEN(gait_events!C3134)-FIND("_run-",gait_events!C3134,1)-4),"")</f>
        <v/>
      </c>
      <c r="G3931" t="str">
        <f>gait_events!D3134</f>
        <v>left_shank</v>
      </c>
      <c r="H3931" t="str">
        <f>gait_events!E3134</f>
        <v>FC</v>
      </c>
      <c r="I3931">
        <f>IF(gait_events!F3134&lt;&gt;"",gait_events!F3134,NA())</f>
        <v>199</v>
      </c>
      <c r="J3931">
        <f>IF(gait_events!G3134&lt;&gt;"",gait_events!G3134,NA())</f>
        <v>211</v>
      </c>
      <c r="K3931">
        <f t="shared" si="488"/>
        <v>-12</v>
      </c>
      <c r="L3931">
        <f t="shared" si="489"/>
        <v>-60</v>
      </c>
      <c r="M3931">
        <f t="shared" si="490"/>
        <v>1</v>
      </c>
      <c r="N3931">
        <f t="shared" si="491"/>
        <v>1</v>
      </c>
      <c r="O3931">
        <f t="shared" si="492"/>
        <v>1</v>
      </c>
      <c r="P3931">
        <f t="shared" si="493"/>
        <v>0</v>
      </c>
      <c r="Q3931">
        <f t="shared" si="494"/>
        <v>0</v>
      </c>
      <c r="R3931">
        <f t="shared" si="495"/>
        <v>1</v>
      </c>
    </row>
    <row r="3932" spans="1:18" x14ac:dyDescent="0.25">
      <c r="A3932" t="str">
        <f>gait_events!B3135</f>
        <v>pp079</v>
      </c>
      <c r="B3932" t="str">
        <f>VLOOKUP(A3932,participants!A:B,2,0)</f>
        <v>M</v>
      </c>
      <c r="C3932">
        <f>VLOOKUP(A3932,participants!A:C,3,0)</f>
        <v>81</v>
      </c>
      <c r="D3932" t="str">
        <f>VLOOKUP(A3932,participants!A:F,6,0)</f>
        <v>OA</v>
      </c>
      <c r="E3932" t="str">
        <f>IF(LEN(SUBSTITUTE(gait_events!C3135,"_run-",""))&lt;&gt;LEN(gait_events!C3135),LEFT(RIGHT(gait_events!C3135,LEN(gait_events!C3135)-19),FIND("_run-",RIGHT(gait_events!C3135,LEN(gait_events!C3135)-19),1)-1),RIGHT(gait_events!C3135,LEN(gait_events!C3135)-19))</f>
        <v>Slow</v>
      </c>
      <c r="F3932" t="str">
        <f>IF(LEN(SUBSTITUTE(gait_events!C3135,"_run-",""))&lt;&gt;LEN(gait_events!C3135),RIGHT(gait_events!C3135,LEN(gait_events!C3135)-FIND("_run-",gait_events!C3135,1)-4),"")</f>
        <v/>
      </c>
      <c r="G3932" t="str">
        <f>gait_events!D3135</f>
        <v>left_shank</v>
      </c>
      <c r="H3932" t="str">
        <f>gait_events!E3135</f>
        <v>FC</v>
      </c>
      <c r="I3932">
        <f>IF(gait_events!F3135&lt;&gt;"",gait_events!F3135,NA())</f>
        <v>454</v>
      </c>
      <c r="J3932">
        <f>IF(gait_events!G3135&lt;&gt;"",gait_events!G3135,NA())</f>
        <v>466</v>
      </c>
      <c r="K3932">
        <f t="shared" si="488"/>
        <v>-12</v>
      </c>
      <c r="L3932">
        <f t="shared" si="489"/>
        <v>-60</v>
      </c>
      <c r="M3932">
        <f t="shared" si="490"/>
        <v>1</v>
      </c>
      <c r="N3932">
        <f t="shared" si="491"/>
        <v>1</v>
      </c>
      <c r="O3932">
        <f t="shared" si="492"/>
        <v>1</v>
      </c>
      <c r="P3932">
        <f t="shared" si="493"/>
        <v>0</v>
      </c>
      <c r="Q3932">
        <f t="shared" si="494"/>
        <v>0</v>
      </c>
      <c r="R3932">
        <f t="shared" si="495"/>
        <v>1</v>
      </c>
    </row>
    <row r="3933" spans="1:18" x14ac:dyDescent="0.25">
      <c r="A3933" t="str">
        <f>gait_events!B3136</f>
        <v>pp079</v>
      </c>
      <c r="B3933" t="str">
        <f>VLOOKUP(A3933,participants!A:B,2,0)</f>
        <v>M</v>
      </c>
      <c r="C3933">
        <f>VLOOKUP(A3933,participants!A:C,3,0)</f>
        <v>81</v>
      </c>
      <c r="D3933" t="str">
        <f>VLOOKUP(A3933,participants!A:F,6,0)</f>
        <v>OA</v>
      </c>
      <c r="E3933" t="str">
        <f>IF(LEN(SUBSTITUTE(gait_events!C3136,"_run-",""))&lt;&gt;LEN(gait_events!C3136),LEFT(RIGHT(gait_events!C3136,LEN(gait_events!C3136)-19),FIND("_run-",RIGHT(gait_events!C3136,LEN(gait_events!C3136)-19),1)-1),RIGHT(gait_events!C3136,LEN(gait_events!C3136)-19))</f>
        <v>Slow</v>
      </c>
      <c r="F3933" t="str">
        <f>IF(LEN(SUBSTITUTE(gait_events!C3136,"_run-",""))&lt;&gt;LEN(gait_events!C3136),RIGHT(gait_events!C3136,LEN(gait_events!C3136)-FIND("_run-",gait_events!C3136,1)-4),"")</f>
        <v/>
      </c>
      <c r="G3933" t="str">
        <f>gait_events!D3136</f>
        <v>left_shank</v>
      </c>
      <c r="H3933" t="str">
        <f>gait_events!E3136</f>
        <v>FC</v>
      </c>
      <c r="I3933">
        <f>IF(gait_events!F3136&lt;&gt;"",gait_events!F3136,NA())</f>
        <v>717</v>
      </c>
      <c r="J3933">
        <f>IF(gait_events!G3136&lt;&gt;"",gait_events!G3136,NA())</f>
        <v>729</v>
      </c>
      <c r="K3933">
        <f t="shared" si="488"/>
        <v>-12</v>
      </c>
      <c r="L3933">
        <f t="shared" si="489"/>
        <v>-60</v>
      </c>
      <c r="M3933">
        <f t="shared" si="490"/>
        <v>1</v>
      </c>
      <c r="N3933">
        <f t="shared" si="491"/>
        <v>1</v>
      </c>
      <c r="O3933">
        <f t="shared" si="492"/>
        <v>1</v>
      </c>
      <c r="P3933">
        <f t="shared" si="493"/>
        <v>0</v>
      </c>
      <c r="Q3933">
        <f t="shared" si="494"/>
        <v>0</v>
      </c>
      <c r="R3933">
        <f t="shared" si="495"/>
        <v>1</v>
      </c>
    </row>
    <row r="3934" spans="1:18" x14ac:dyDescent="0.25">
      <c r="A3934" t="str">
        <f>gait_events!B3137</f>
        <v>pp079</v>
      </c>
      <c r="B3934" t="str">
        <f>VLOOKUP(A3934,participants!A:B,2,0)</f>
        <v>M</v>
      </c>
      <c r="C3934">
        <f>VLOOKUP(A3934,participants!A:C,3,0)</f>
        <v>81</v>
      </c>
      <c r="D3934" t="str">
        <f>VLOOKUP(A3934,participants!A:F,6,0)</f>
        <v>OA</v>
      </c>
      <c r="E3934" t="str">
        <f>IF(LEN(SUBSTITUTE(gait_events!C3137,"_run-",""))&lt;&gt;LEN(gait_events!C3137),LEFT(RIGHT(gait_events!C3137,LEN(gait_events!C3137)-19),FIND("_run-",RIGHT(gait_events!C3137,LEN(gait_events!C3137)-19),1)-1),RIGHT(gait_events!C3137,LEN(gait_events!C3137)-19))</f>
        <v>Slow</v>
      </c>
      <c r="F3934" t="str">
        <f>IF(LEN(SUBSTITUTE(gait_events!C3137,"_run-",""))&lt;&gt;LEN(gait_events!C3137),RIGHT(gait_events!C3137,LEN(gait_events!C3137)-FIND("_run-",gait_events!C3137,1)-4),"")</f>
        <v/>
      </c>
      <c r="G3934" t="str">
        <f>gait_events!D3137</f>
        <v>left_shank</v>
      </c>
      <c r="H3934" t="str">
        <f>gait_events!E3137</f>
        <v>FC</v>
      </c>
      <c r="I3934">
        <f>IF(gait_events!F3137&lt;&gt;"",gait_events!F3137,NA())</f>
        <v>989</v>
      </c>
      <c r="J3934">
        <f>IF(gait_events!G3137&lt;&gt;"",gait_events!G3137,NA())</f>
        <v>1000</v>
      </c>
      <c r="K3934">
        <f t="shared" si="488"/>
        <v>-11</v>
      </c>
      <c r="L3934">
        <f t="shared" si="489"/>
        <v>-55</v>
      </c>
      <c r="M3934">
        <f t="shared" si="490"/>
        <v>1</v>
      </c>
      <c r="N3934">
        <f t="shared" si="491"/>
        <v>1</v>
      </c>
      <c r="O3934">
        <f t="shared" si="492"/>
        <v>1</v>
      </c>
      <c r="P3934">
        <f t="shared" si="493"/>
        <v>0</v>
      </c>
      <c r="Q3934">
        <f t="shared" si="494"/>
        <v>0</v>
      </c>
      <c r="R3934">
        <f t="shared" si="495"/>
        <v>1</v>
      </c>
    </row>
    <row r="3935" spans="1:18" x14ac:dyDescent="0.25">
      <c r="A3935" t="str">
        <f>gait_events!B3138</f>
        <v>pp079</v>
      </c>
      <c r="B3935" t="str">
        <f>VLOOKUP(A3935,participants!A:B,2,0)</f>
        <v>M</v>
      </c>
      <c r="C3935">
        <f>VLOOKUP(A3935,participants!A:C,3,0)</f>
        <v>81</v>
      </c>
      <c r="D3935" t="str">
        <f>VLOOKUP(A3935,participants!A:F,6,0)</f>
        <v>OA</v>
      </c>
      <c r="E3935" t="str">
        <f>IF(LEN(SUBSTITUTE(gait_events!C3138,"_run-",""))&lt;&gt;LEN(gait_events!C3138),LEFT(RIGHT(gait_events!C3138,LEN(gait_events!C3138)-19),FIND("_run-",RIGHT(gait_events!C3138,LEN(gait_events!C3138)-19),1)-1),RIGHT(gait_events!C3138,LEN(gait_events!C3138)-19))</f>
        <v>Slow</v>
      </c>
      <c r="F3935" t="str">
        <f>IF(LEN(SUBSTITUTE(gait_events!C3138,"_run-",""))&lt;&gt;LEN(gait_events!C3138),RIGHT(gait_events!C3138,LEN(gait_events!C3138)-FIND("_run-",gait_events!C3138,1)-4),"")</f>
        <v/>
      </c>
      <c r="G3935" t="str">
        <f>gait_events!D3138</f>
        <v>right_shank</v>
      </c>
      <c r="H3935" t="str">
        <f>gait_events!E3138</f>
        <v>IC</v>
      </c>
      <c r="I3935">
        <f>IF(gait_events!F3138&lt;&gt;"",gait_events!F3138,NA())</f>
        <v>172</v>
      </c>
      <c r="J3935">
        <f>IF(gait_events!G3138&lt;&gt;"",gait_events!G3138,NA())</f>
        <v>180</v>
      </c>
      <c r="K3935">
        <f t="shared" si="488"/>
        <v>-8</v>
      </c>
      <c r="L3935">
        <f t="shared" si="489"/>
        <v>-40</v>
      </c>
      <c r="M3935">
        <f t="shared" si="490"/>
        <v>1</v>
      </c>
      <c r="N3935">
        <f t="shared" si="491"/>
        <v>1</v>
      </c>
      <c r="O3935">
        <f t="shared" si="492"/>
        <v>1</v>
      </c>
      <c r="P3935">
        <f t="shared" si="493"/>
        <v>0</v>
      </c>
      <c r="Q3935">
        <f t="shared" si="494"/>
        <v>0</v>
      </c>
      <c r="R3935">
        <f t="shared" si="495"/>
        <v>1</v>
      </c>
    </row>
    <row r="3936" spans="1:18" x14ac:dyDescent="0.25">
      <c r="A3936" t="str">
        <f>gait_events!B3139</f>
        <v>pp079</v>
      </c>
      <c r="B3936" t="str">
        <f>VLOOKUP(A3936,participants!A:B,2,0)</f>
        <v>M</v>
      </c>
      <c r="C3936">
        <f>VLOOKUP(A3936,participants!A:C,3,0)</f>
        <v>81</v>
      </c>
      <c r="D3936" t="str">
        <f>VLOOKUP(A3936,participants!A:F,6,0)</f>
        <v>OA</v>
      </c>
      <c r="E3936" t="str">
        <f>IF(LEN(SUBSTITUTE(gait_events!C3139,"_run-",""))&lt;&gt;LEN(gait_events!C3139),LEFT(RIGHT(gait_events!C3139,LEN(gait_events!C3139)-19),FIND("_run-",RIGHT(gait_events!C3139,LEN(gait_events!C3139)-19),1)-1),RIGHT(gait_events!C3139,LEN(gait_events!C3139)-19))</f>
        <v>Slow</v>
      </c>
      <c r="F3936" t="str">
        <f>IF(LEN(SUBSTITUTE(gait_events!C3139,"_run-",""))&lt;&gt;LEN(gait_events!C3139),RIGHT(gait_events!C3139,LEN(gait_events!C3139)-FIND("_run-",gait_events!C3139,1)-4),"")</f>
        <v/>
      </c>
      <c r="G3936" t="str">
        <f>gait_events!D3139</f>
        <v>right_shank</v>
      </c>
      <c r="H3936" t="str">
        <f>gait_events!E3139</f>
        <v>IC</v>
      </c>
      <c r="I3936">
        <f>IF(gait_events!F3139&lt;&gt;"",gait_events!F3139,NA())</f>
        <v>419</v>
      </c>
      <c r="J3936">
        <f>IF(gait_events!G3139&lt;&gt;"",gait_events!G3139,NA())</f>
        <v>435</v>
      </c>
      <c r="K3936">
        <f t="shared" si="488"/>
        <v>-16</v>
      </c>
      <c r="L3936">
        <f t="shared" si="489"/>
        <v>-80</v>
      </c>
      <c r="M3936">
        <f t="shared" si="490"/>
        <v>1</v>
      </c>
      <c r="N3936">
        <f t="shared" si="491"/>
        <v>1</v>
      </c>
      <c r="O3936">
        <f t="shared" si="492"/>
        <v>1</v>
      </c>
      <c r="P3936">
        <f t="shared" si="493"/>
        <v>0</v>
      </c>
      <c r="Q3936">
        <f t="shared" si="494"/>
        <v>0</v>
      </c>
      <c r="R3936">
        <f t="shared" si="495"/>
        <v>1</v>
      </c>
    </row>
    <row r="3937" spans="1:18" x14ac:dyDescent="0.25">
      <c r="A3937" t="str">
        <f>gait_events!B3140</f>
        <v>pp079</v>
      </c>
      <c r="B3937" t="str">
        <f>VLOOKUP(A3937,participants!A:B,2,0)</f>
        <v>M</v>
      </c>
      <c r="C3937">
        <f>VLOOKUP(A3937,participants!A:C,3,0)</f>
        <v>81</v>
      </c>
      <c r="D3937" t="str">
        <f>VLOOKUP(A3937,participants!A:F,6,0)</f>
        <v>OA</v>
      </c>
      <c r="E3937" t="str">
        <f>IF(LEN(SUBSTITUTE(gait_events!C3140,"_run-",""))&lt;&gt;LEN(gait_events!C3140),LEFT(RIGHT(gait_events!C3140,LEN(gait_events!C3140)-19),FIND("_run-",RIGHT(gait_events!C3140,LEN(gait_events!C3140)-19),1)-1),RIGHT(gait_events!C3140,LEN(gait_events!C3140)-19))</f>
        <v>Slow</v>
      </c>
      <c r="F3937" t="str">
        <f>IF(LEN(SUBSTITUTE(gait_events!C3140,"_run-",""))&lt;&gt;LEN(gait_events!C3140),RIGHT(gait_events!C3140,LEN(gait_events!C3140)-FIND("_run-",gait_events!C3140,1)-4),"")</f>
        <v/>
      </c>
      <c r="G3937" t="str">
        <f>gait_events!D3140</f>
        <v>right_shank</v>
      </c>
      <c r="H3937" t="str">
        <f>gait_events!E3140</f>
        <v>IC</v>
      </c>
      <c r="I3937">
        <f>IF(gait_events!F3140&lt;&gt;"",gait_events!F3140,NA())</f>
        <v>678</v>
      </c>
      <c r="J3937">
        <f>IF(gait_events!G3140&lt;&gt;"",gait_events!G3140,NA())</f>
        <v>695</v>
      </c>
      <c r="K3937">
        <f t="shared" si="488"/>
        <v>-17</v>
      </c>
      <c r="L3937">
        <f t="shared" si="489"/>
        <v>-85</v>
      </c>
      <c r="M3937">
        <f t="shared" si="490"/>
        <v>1</v>
      </c>
      <c r="N3937">
        <f t="shared" si="491"/>
        <v>1</v>
      </c>
      <c r="O3937">
        <f t="shared" si="492"/>
        <v>1</v>
      </c>
      <c r="P3937">
        <f t="shared" si="493"/>
        <v>0</v>
      </c>
      <c r="Q3937">
        <f t="shared" si="494"/>
        <v>0</v>
      </c>
      <c r="R3937">
        <f t="shared" si="495"/>
        <v>1</v>
      </c>
    </row>
    <row r="3938" spans="1:18" x14ac:dyDescent="0.25">
      <c r="A3938" t="str">
        <f>gait_events!B3141</f>
        <v>pp079</v>
      </c>
      <c r="B3938" t="str">
        <f>VLOOKUP(A3938,participants!A:B,2,0)</f>
        <v>M</v>
      </c>
      <c r="C3938">
        <f>VLOOKUP(A3938,participants!A:C,3,0)</f>
        <v>81</v>
      </c>
      <c r="D3938" t="str">
        <f>VLOOKUP(A3938,participants!A:F,6,0)</f>
        <v>OA</v>
      </c>
      <c r="E3938" t="str">
        <f>IF(LEN(SUBSTITUTE(gait_events!C3141,"_run-",""))&lt;&gt;LEN(gait_events!C3141),LEFT(RIGHT(gait_events!C3141,LEN(gait_events!C3141)-19),FIND("_run-",RIGHT(gait_events!C3141,LEN(gait_events!C3141)-19),1)-1),RIGHT(gait_events!C3141,LEN(gait_events!C3141)-19))</f>
        <v>Slow</v>
      </c>
      <c r="F3938" t="str">
        <f>IF(LEN(SUBSTITUTE(gait_events!C3141,"_run-",""))&lt;&gt;LEN(gait_events!C3141),RIGHT(gait_events!C3141,LEN(gait_events!C3141)-FIND("_run-",gait_events!C3141,1)-4),"")</f>
        <v/>
      </c>
      <c r="G3938" t="str">
        <f>gait_events!D3141</f>
        <v>right_shank</v>
      </c>
      <c r="H3938" t="str">
        <f>gait_events!E3141</f>
        <v>IC</v>
      </c>
      <c r="I3938">
        <f>IF(gait_events!F3141&lt;&gt;"",gait_events!F3141,NA())</f>
        <v>943</v>
      </c>
      <c r="J3938">
        <f>IF(gait_events!G3141&lt;&gt;"",gait_events!G3141,NA())</f>
        <v>960</v>
      </c>
      <c r="K3938">
        <f t="shared" si="488"/>
        <v>-17</v>
      </c>
      <c r="L3938">
        <f t="shared" si="489"/>
        <v>-85</v>
      </c>
      <c r="M3938">
        <f t="shared" si="490"/>
        <v>1</v>
      </c>
      <c r="N3938">
        <f t="shared" si="491"/>
        <v>1</v>
      </c>
      <c r="O3938">
        <f t="shared" si="492"/>
        <v>1</v>
      </c>
      <c r="P3938">
        <f t="shared" si="493"/>
        <v>0</v>
      </c>
      <c r="Q3938">
        <f t="shared" si="494"/>
        <v>0</v>
      </c>
      <c r="R3938">
        <f t="shared" si="495"/>
        <v>1</v>
      </c>
    </row>
    <row r="3939" spans="1:18" x14ac:dyDescent="0.25">
      <c r="A3939" t="str">
        <f>gait_events!B1644</f>
        <v>pp014</v>
      </c>
      <c r="B3939" t="str">
        <f>VLOOKUP(A3939,participants!A:B,2,0)</f>
        <v>F</v>
      </c>
      <c r="C3939">
        <f>VLOOKUP(A3939,participants!A:C,3,0)</f>
        <v>29</v>
      </c>
      <c r="D3939" t="str">
        <f>VLOOKUP(A3939,participants!A:F,6,0)</f>
        <v>YA</v>
      </c>
      <c r="E3939" t="str">
        <f>IF(LEN(SUBSTITUTE(gait_events!C1644,"_run-",""))&lt;&gt;LEN(gait_events!C1644),LEFT(RIGHT(gait_events!C1644,LEN(gait_events!C1644)-19),FIND("_run-",RIGHT(gait_events!C1644,LEN(gait_events!C1644)-19),1)-1),RIGHT(gait_events!C1644,LEN(gait_events!C1644)-19))</f>
        <v>Slow</v>
      </c>
      <c r="F3939" t="str">
        <f>IF(LEN(SUBSTITUTE(gait_events!C1644,"_run-",""))&lt;&gt;LEN(gait_events!C1644),RIGHT(gait_events!C1644,LEN(gait_events!C1644)-FIND("_run-",gait_events!C1644,1)-4),"")</f>
        <v/>
      </c>
      <c r="G3939" t="str">
        <f>gait_events!D1644</f>
        <v>right_shank</v>
      </c>
      <c r="H3939" t="str">
        <f>gait_events!E1644</f>
        <v>FC</v>
      </c>
      <c r="I3939">
        <f>IF(gait_events!F1644&lt;&gt;"",gait_events!F1644,NA())</f>
        <v>949</v>
      </c>
      <c r="J3939">
        <f>IF(gait_events!G1644&lt;&gt;"",gait_events!G1644,NA())</f>
        <v>952</v>
      </c>
      <c r="K3939">
        <f t="shared" si="488"/>
        <v>-3</v>
      </c>
      <c r="L3939">
        <f t="shared" si="489"/>
        <v>-15</v>
      </c>
      <c r="M3939">
        <f t="shared" si="490"/>
        <v>1</v>
      </c>
      <c r="N3939">
        <f t="shared" si="491"/>
        <v>1</v>
      </c>
      <c r="O3939">
        <f t="shared" si="492"/>
        <v>1</v>
      </c>
      <c r="P3939">
        <f t="shared" si="493"/>
        <v>0</v>
      </c>
      <c r="Q3939">
        <f t="shared" si="494"/>
        <v>0</v>
      </c>
      <c r="R3939">
        <f t="shared" si="495"/>
        <v>1</v>
      </c>
    </row>
    <row r="3940" spans="1:18" x14ac:dyDescent="0.25">
      <c r="A3940" t="str">
        <f>gait_events!B1645</f>
        <v>pp014</v>
      </c>
      <c r="B3940" t="str">
        <f>VLOOKUP(A3940,participants!A:B,2,0)</f>
        <v>F</v>
      </c>
      <c r="C3940">
        <f>VLOOKUP(A3940,participants!A:C,3,0)</f>
        <v>29</v>
      </c>
      <c r="D3940" t="str">
        <f>VLOOKUP(A3940,participants!A:F,6,0)</f>
        <v>YA</v>
      </c>
      <c r="E3940" t="str">
        <f>IF(LEN(SUBSTITUTE(gait_events!C1645,"_run-",""))&lt;&gt;LEN(gait_events!C1645),LEFT(RIGHT(gait_events!C1645,LEN(gait_events!C1645)-19),FIND("_run-",RIGHT(gait_events!C1645,LEN(gait_events!C1645)-19),1)-1),RIGHT(gait_events!C1645,LEN(gait_events!C1645)-19))</f>
        <v>Slow</v>
      </c>
      <c r="F3940" t="str">
        <f>IF(LEN(SUBSTITUTE(gait_events!C1645,"_run-",""))&lt;&gt;LEN(gait_events!C1645),RIGHT(gait_events!C1645,LEN(gait_events!C1645)-FIND("_run-",gait_events!C1645,1)-4),"")</f>
        <v/>
      </c>
      <c r="G3940" t="str">
        <f>gait_events!D1645</f>
        <v>right_shank</v>
      </c>
      <c r="H3940" t="str">
        <f>gait_events!E1645</f>
        <v>FC</v>
      </c>
      <c r="I3940">
        <f>IF(gait_events!F1645&lt;&gt;"",gait_events!F1645,NA())</f>
        <v>1223</v>
      </c>
      <c r="J3940">
        <f>IF(gait_events!G1645&lt;&gt;"",gait_events!G1645,NA())</f>
        <v>1225</v>
      </c>
      <c r="K3940">
        <f t="shared" si="488"/>
        <v>-2</v>
      </c>
      <c r="L3940">
        <f t="shared" si="489"/>
        <v>-10</v>
      </c>
      <c r="M3940">
        <f t="shared" si="490"/>
        <v>1</v>
      </c>
      <c r="N3940">
        <f t="shared" si="491"/>
        <v>1</v>
      </c>
      <c r="O3940">
        <f t="shared" si="492"/>
        <v>1</v>
      </c>
      <c r="P3940">
        <f t="shared" si="493"/>
        <v>0</v>
      </c>
      <c r="Q3940">
        <f t="shared" si="494"/>
        <v>0</v>
      </c>
      <c r="R3940">
        <f t="shared" si="495"/>
        <v>1</v>
      </c>
    </row>
    <row r="3941" spans="1:18" x14ac:dyDescent="0.25">
      <c r="A3941" t="str">
        <f>gait_events!B1646</f>
        <v>pp089</v>
      </c>
      <c r="B3941" t="str">
        <f>VLOOKUP(A3941,participants!A:B,2,0)</f>
        <v>F</v>
      </c>
      <c r="C3941">
        <f>VLOOKUP(A3941,participants!A:C,3,0)</f>
        <v>29</v>
      </c>
      <c r="D3941" t="str">
        <f>VLOOKUP(A3941,participants!A:F,6,0)</f>
        <v>YA</v>
      </c>
      <c r="E3941" t="str">
        <f>IF(LEN(SUBSTITUTE(gait_events!C1646,"_run-",""))&lt;&gt;LEN(gait_events!C1646),LEFT(RIGHT(gait_events!C1646,LEN(gait_events!C1646)-19),FIND("_run-",RIGHT(gait_events!C1646,LEN(gait_events!C1646)-19),1)-1),RIGHT(gait_events!C1646,LEN(gait_events!C1646)-19))</f>
        <v>Fast</v>
      </c>
      <c r="F3941" t="str">
        <f>IF(LEN(SUBSTITUTE(gait_events!C1646,"_run-",""))&lt;&gt;LEN(gait_events!C1646),RIGHT(gait_events!C1646,LEN(gait_events!C1646)-FIND("_run-",gait_events!C1646,1)-4),"")</f>
        <v/>
      </c>
      <c r="G3941" t="str">
        <f>gait_events!D1646</f>
        <v>left_ankle</v>
      </c>
      <c r="H3941" t="str">
        <f>gait_events!E1646</f>
        <v>IC</v>
      </c>
      <c r="I3941">
        <f>IF(gait_events!F1646&lt;&gt;"",gait_events!F1646,NA())</f>
        <v>29</v>
      </c>
      <c r="J3941">
        <f>IF(gait_events!G1646&lt;&gt;"",gait_events!G1646,NA())</f>
        <v>26</v>
      </c>
      <c r="K3941">
        <f t="shared" si="488"/>
        <v>3</v>
      </c>
      <c r="L3941">
        <f t="shared" si="489"/>
        <v>15</v>
      </c>
      <c r="M3941">
        <f t="shared" si="490"/>
        <v>1</v>
      </c>
      <c r="N3941">
        <f t="shared" si="491"/>
        <v>1</v>
      </c>
      <c r="O3941">
        <f t="shared" si="492"/>
        <v>1</v>
      </c>
      <c r="P3941">
        <f t="shared" si="493"/>
        <v>0</v>
      </c>
      <c r="Q3941">
        <f t="shared" si="494"/>
        <v>0</v>
      </c>
      <c r="R3941">
        <f t="shared" si="495"/>
        <v>1</v>
      </c>
    </row>
    <row r="3942" spans="1:18" x14ac:dyDescent="0.25">
      <c r="A3942" t="str">
        <f>gait_events!B1647</f>
        <v>pp089</v>
      </c>
      <c r="B3942" t="str">
        <f>VLOOKUP(A3942,participants!A:B,2,0)</f>
        <v>F</v>
      </c>
      <c r="C3942">
        <f>VLOOKUP(A3942,participants!A:C,3,0)</f>
        <v>29</v>
      </c>
      <c r="D3942" t="str">
        <f>VLOOKUP(A3942,participants!A:F,6,0)</f>
        <v>YA</v>
      </c>
      <c r="E3942" t="str">
        <f>IF(LEN(SUBSTITUTE(gait_events!C1647,"_run-",""))&lt;&gt;LEN(gait_events!C1647),LEFT(RIGHT(gait_events!C1647,LEN(gait_events!C1647)-19),FIND("_run-",RIGHT(gait_events!C1647,LEN(gait_events!C1647)-19),1)-1),RIGHT(gait_events!C1647,LEN(gait_events!C1647)-19))</f>
        <v>Fast</v>
      </c>
      <c r="F3942" t="str">
        <f>IF(LEN(SUBSTITUTE(gait_events!C1647,"_run-",""))&lt;&gt;LEN(gait_events!C1647),RIGHT(gait_events!C1647,LEN(gait_events!C1647)-FIND("_run-",gait_events!C1647,1)-4),"")</f>
        <v/>
      </c>
      <c r="G3942" t="str">
        <f>gait_events!D1647</f>
        <v>left_ankle</v>
      </c>
      <c r="H3942" t="str">
        <f>gait_events!E1647</f>
        <v>IC</v>
      </c>
      <c r="I3942">
        <f>IF(gait_events!F1647&lt;&gt;"",gait_events!F1647,NA())</f>
        <v>209</v>
      </c>
      <c r="J3942">
        <f>IF(gait_events!G1647&lt;&gt;"",gait_events!G1647,NA())</f>
        <v>206</v>
      </c>
      <c r="K3942">
        <f t="shared" si="488"/>
        <v>3</v>
      </c>
      <c r="L3942">
        <f t="shared" si="489"/>
        <v>15</v>
      </c>
      <c r="M3942">
        <f t="shared" si="490"/>
        <v>1</v>
      </c>
      <c r="N3942">
        <f t="shared" si="491"/>
        <v>1</v>
      </c>
      <c r="O3942">
        <f t="shared" si="492"/>
        <v>1</v>
      </c>
      <c r="P3942">
        <f t="shared" si="493"/>
        <v>0</v>
      </c>
      <c r="Q3942">
        <f t="shared" si="494"/>
        <v>0</v>
      </c>
      <c r="R3942">
        <f t="shared" si="495"/>
        <v>1</v>
      </c>
    </row>
    <row r="3943" spans="1:18" x14ac:dyDescent="0.25">
      <c r="A3943" t="str">
        <f>gait_events!B1648</f>
        <v>pp089</v>
      </c>
      <c r="B3943" t="str">
        <f>VLOOKUP(A3943,participants!A:B,2,0)</f>
        <v>F</v>
      </c>
      <c r="C3943">
        <f>VLOOKUP(A3943,participants!A:C,3,0)</f>
        <v>29</v>
      </c>
      <c r="D3943" t="str">
        <f>VLOOKUP(A3943,participants!A:F,6,0)</f>
        <v>YA</v>
      </c>
      <c r="E3943" t="str">
        <f>IF(LEN(SUBSTITUTE(gait_events!C1648,"_run-",""))&lt;&gt;LEN(gait_events!C1648),LEFT(RIGHT(gait_events!C1648,LEN(gait_events!C1648)-19),FIND("_run-",RIGHT(gait_events!C1648,LEN(gait_events!C1648)-19),1)-1),RIGHT(gait_events!C1648,LEN(gait_events!C1648)-19))</f>
        <v>Fast</v>
      </c>
      <c r="F3943" t="str">
        <f>IF(LEN(SUBSTITUTE(gait_events!C1648,"_run-",""))&lt;&gt;LEN(gait_events!C1648),RIGHT(gait_events!C1648,LEN(gait_events!C1648)-FIND("_run-",gait_events!C1648,1)-4),"")</f>
        <v/>
      </c>
      <c r="G3943" t="str">
        <f>gait_events!D1648</f>
        <v>left_ankle</v>
      </c>
      <c r="H3943" t="str">
        <f>gait_events!E1648</f>
        <v>IC</v>
      </c>
      <c r="I3943">
        <f>IF(gait_events!F1648&lt;&gt;"",gait_events!F1648,NA())</f>
        <v>385</v>
      </c>
      <c r="J3943">
        <f>IF(gait_events!G1648&lt;&gt;"",gait_events!G1648,NA())</f>
        <v>382</v>
      </c>
      <c r="K3943">
        <f t="shared" si="488"/>
        <v>3</v>
      </c>
      <c r="L3943">
        <f t="shared" si="489"/>
        <v>15</v>
      </c>
      <c r="M3943">
        <f t="shared" si="490"/>
        <v>1</v>
      </c>
      <c r="N3943">
        <f t="shared" si="491"/>
        <v>1</v>
      </c>
      <c r="O3943">
        <f t="shared" si="492"/>
        <v>1</v>
      </c>
      <c r="P3943">
        <f t="shared" si="493"/>
        <v>0</v>
      </c>
      <c r="Q3943">
        <f t="shared" si="494"/>
        <v>0</v>
      </c>
      <c r="R3943">
        <f t="shared" si="495"/>
        <v>1</v>
      </c>
    </row>
    <row r="3944" spans="1:18" x14ac:dyDescent="0.25">
      <c r="A3944" t="str">
        <f>gait_events!B1649</f>
        <v>pp089</v>
      </c>
      <c r="B3944" t="str">
        <f>VLOOKUP(A3944,participants!A:B,2,0)</f>
        <v>F</v>
      </c>
      <c r="C3944">
        <f>VLOOKUP(A3944,participants!A:C,3,0)</f>
        <v>29</v>
      </c>
      <c r="D3944" t="str">
        <f>VLOOKUP(A3944,participants!A:F,6,0)</f>
        <v>YA</v>
      </c>
      <c r="E3944" t="str">
        <f>IF(LEN(SUBSTITUTE(gait_events!C1649,"_run-",""))&lt;&gt;LEN(gait_events!C1649),LEFT(RIGHT(gait_events!C1649,LEN(gait_events!C1649)-19),FIND("_run-",RIGHT(gait_events!C1649,LEN(gait_events!C1649)-19),1)-1),RIGHT(gait_events!C1649,LEN(gait_events!C1649)-19))</f>
        <v>Fast</v>
      </c>
      <c r="F3944" t="str">
        <f>IF(LEN(SUBSTITUTE(gait_events!C1649,"_run-",""))&lt;&gt;LEN(gait_events!C1649),RIGHT(gait_events!C1649,LEN(gait_events!C1649)-FIND("_run-",gait_events!C1649,1)-4),"")</f>
        <v/>
      </c>
      <c r="G3944" t="str">
        <f>gait_events!D1649</f>
        <v>left_ankle</v>
      </c>
      <c r="H3944" t="str">
        <f>gait_events!E1649</f>
        <v>IC</v>
      </c>
      <c r="I3944">
        <f>IF(gait_events!F1649&lt;&gt;"",gait_events!F1649,NA())</f>
        <v>568</v>
      </c>
      <c r="J3944">
        <f>IF(gait_events!G1649&lt;&gt;"",gait_events!G1649,NA())</f>
        <v>560</v>
      </c>
      <c r="K3944">
        <f t="shared" si="488"/>
        <v>8</v>
      </c>
      <c r="L3944">
        <f t="shared" si="489"/>
        <v>40</v>
      </c>
      <c r="M3944">
        <f t="shared" si="490"/>
        <v>1</v>
      </c>
      <c r="N3944">
        <f t="shared" si="491"/>
        <v>1</v>
      </c>
      <c r="O3944">
        <f t="shared" si="492"/>
        <v>1</v>
      </c>
      <c r="P3944">
        <f t="shared" si="493"/>
        <v>0</v>
      </c>
      <c r="Q3944">
        <f t="shared" si="494"/>
        <v>0</v>
      </c>
      <c r="R3944">
        <f t="shared" si="495"/>
        <v>1</v>
      </c>
    </row>
    <row r="3945" spans="1:18" x14ac:dyDescent="0.25">
      <c r="A3945" t="str">
        <f>gait_events!B1650</f>
        <v>pp089</v>
      </c>
      <c r="B3945" t="str">
        <f>VLOOKUP(A3945,participants!A:B,2,0)</f>
        <v>F</v>
      </c>
      <c r="C3945">
        <f>VLOOKUP(A3945,participants!A:C,3,0)</f>
        <v>29</v>
      </c>
      <c r="D3945" t="str">
        <f>VLOOKUP(A3945,participants!A:F,6,0)</f>
        <v>YA</v>
      </c>
      <c r="E3945" t="str">
        <f>IF(LEN(SUBSTITUTE(gait_events!C1650,"_run-",""))&lt;&gt;LEN(gait_events!C1650),LEFT(RIGHT(gait_events!C1650,LEN(gait_events!C1650)-19),FIND("_run-",RIGHT(gait_events!C1650,LEN(gait_events!C1650)-19),1)-1),RIGHT(gait_events!C1650,LEN(gait_events!C1650)-19))</f>
        <v>Fast</v>
      </c>
      <c r="F3945" t="str">
        <f>IF(LEN(SUBSTITUTE(gait_events!C1650,"_run-",""))&lt;&gt;LEN(gait_events!C1650),RIGHT(gait_events!C1650,LEN(gait_events!C1650)-FIND("_run-",gait_events!C1650,1)-4),"")</f>
        <v/>
      </c>
      <c r="G3945" t="str">
        <f>gait_events!D1650</f>
        <v>left_ankle</v>
      </c>
      <c r="H3945" t="str">
        <f>gait_events!E1650</f>
        <v>FC</v>
      </c>
      <c r="I3945">
        <f>IF(gait_events!F1650&lt;&gt;"",gait_events!F1650,NA())</f>
        <v>138</v>
      </c>
      <c r="J3945">
        <f>IF(gait_events!G1650&lt;&gt;"",gait_events!G1650,NA())</f>
        <v>139</v>
      </c>
      <c r="K3945">
        <f t="shared" si="488"/>
        <v>-1</v>
      </c>
      <c r="L3945">
        <f t="shared" si="489"/>
        <v>-5</v>
      </c>
      <c r="M3945">
        <f t="shared" si="490"/>
        <v>1</v>
      </c>
      <c r="N3945">
        <f t="shared" si="491"/>
        <v>1</v>
      </c>
      <c r="O3945">
        <f t="shared" si="492"/>
        <v>1</v>
      </c>
      <c r="P3945">
        <f t="shared" si="493"/>
        <v>0</v>
      </c>
      <c r="Q3945">
        <f t="shared" si="494"/>
        <v>0</v>
      </c>
      <c r="R3945">
        <f t="shared" si="495"/>
        <v>1</v>
      </c>
    </row>
    <row r="3946" spans="1:18" x14ac:dyDescent="0.25">
      <c r="A3946" t="str">
        <f>gait_events!B1651</f>
        <v>pp089</v>
      </c>
      <c r="B3946" t="str">
        <f>VLOOKUP(A3946,participants!A:B,2,0)</f>
        <v>F</v>
      </c>
      <c r="C3946">
        <f>VLOOKUP(A3946,participants!A:C,3,0)</f>
        <v>29</v>
      </c>
      <c r="D3946" t="str">
        <f>VLOOKUP(A3946,participants!A:F,6,0)</f>
        <v>YA</v>
      </c>
      <c r="E3946" t="str">
        <f>IF(LEN(SUBSTITUTE(gait_events!C1651,"_run-",""))&lt;&gt;LEN(gait_events!C1651),LEFT(RIGHT(gait_events!C1651,LEN(gait_events!C1651)-19),FIND("_run-",RIGHT(gait_events!C1651,LEN(gait_events!C1651)-19),1)-1),RIGHT(gait_events!C1651,LEN(gait_events!C1651)-19))</f>
        <v>Fast</v>
      </c>
      <c r="F3946" t="str">
        <f>IF(LEN(SUBSTITUTE(gait_events!C1651,"_run-",""))&lt;&gt;LEN(gait_events!C1651),RIGHT(gait_events!C1651,LEN(gait_events!C1651)-FIND("_run-",gait_events!C1651,1)-4),"")</f>
        <v/>
      </c>
      <c r="G3946" t="str">
        <f>gait_events!D1651</f>
        <v>left_ankle</v>
      </c>
      <c r="H3946" t="str">
        <f>gait_events!E1651</f>
        <v>FC</v>
      </c>
      <c r="I3946">
        <f>IF(gait_events!F1651&lt;&gt;"",gait_events!F1651,NA())</f>
        <v>317</v>
      </c>
      <c r="J3946">
        <f>IF(gait_events!G1651&lt;&gt;"",gait_events!G1651,NA())</f>
        <v>315</v>
      </c>
      <c r="K3946">
        <f t="shared" si="488"/>
        <v>2</v>
      </c>
      <c r="L3946">
        <f t="shared" si="489"/>
        <v>10</v>
      </c>
      <c r="M3946">
        <f t="shared" si="490"/>
        <v>1</v>
      </c>
      <c r="N3946">
        <f t="shared" si="491"/>
        <v>1</v>
      </c>
      <c r="O3946">
        <f t="shared" si="492"/>
        <v>1</v>
      </c>
      <c r="P3946">
        <f t="shared" si="493"/>
        <v>0</v>
      </c>
      <c r="Q3946">
        <f t="shared" si="494"/>
        <v>0</v>
      </c>
      <c r="R3946">
        <f t="shared" si="495"/>
        <v>1</v>
      </c>
    </row>
    <row r="3947" spans="1:18" x14ac:dyDescent="0.25">
      <c r="A3947" t="str">
        <f>gait_events!B1652</f>
        <v>pp089</v>
      </c>
      <c r="B3947" t="str">
        <f>VLOOKUP(A3947,participants!A:B,2,0)</f>
        <v>F</v>
      </c>
      <c r="C3947">
        <f>VLOOKUP(A3947,participants!A:C,3,0)</f>
        <v>29</v>
      </c>
      <c r="D3947" t="str">
        <f>VLOOKUP(A3947,participants!A:F,6,0)</f>
        <v>YA</v>
      </c>
      <c r="E3947" t="str">
        <f>IF(LEN(SUBSTITUTE(gait_events!C1652,"_run-",""))&lt;&gt;LEN(gait_events!C1652),LEFT(RIGHT(gait_events!C1652,LEN(gait_events!C1652)-19),FIND("_run-",RIGHT(gait_events!C1652,LEN(gait_events!C1652)-19),1)-1),RIGHT(gait_events!C1652,LEN(gait_events!C1652)-19))</f>
        <v>Fast</v>
      </c>
      <c r="F3947" t="str">
        <f>IF(LEN(SUBSTITUTE(gait_events!C1652,"_run-",""))&lt;&gt;LEN(gait_events!C1652),RIGHT(gait_events!C1652,LEN(gait_events!C1652)-FIND("_run-",gait_events!C1652,1)-4),"")</f>
        <v/>
      </c>
      <c r="G3947" t="str">
        <f>gait_events!D1652</f>
        <v>left_ankle</v>
      </c>
      <c r="H3947" t="str">
        <f>gait_events!E1652</f>
        <v>FC</v>
      </c>
      <c r="I3947">
        <f>IF(gait_events!F1652&lt;&gt;"",gait_events!F1652,NA())</f>
        <v>492</v>
      </c>
      <c r="J3947">
        <f>IF(gait_events!G1652&lt;&gt;"",gait_events!G1652,NA())</f>
        <v>492</v>
      </c>
      <c r="K3947">
        <f t="shared" si="488"/>
        <v>0</v>
      </c>
      <c r="L3947">
        <f t="shared" si="489"/>
        <v>0</v>
      </c>
      <c r="M3947">
        <f t="shared" si="490"/>
        <v>1</v>
      </c>
      <c r="N3947">
        <f t="shared" si="491"/>
        <v>1</v>
      </c>
      <c r="O3947">
        <f t="shared" si="492"/>
        <v>1</v>
      </c>
      <c r="P3947">
        <f t="shared" si="493"/>
        <v>0</v>
      </c>
      <c r="Q3947">
        <f t="shared" si="494"/>
        <v>0</v>
      </c>
      <c r="R3947">
        <f t="shared" si="495"/>
        <v>1</v>
      </c>
    </row>
    <row r="3948" spans="1:18" x14ac:dyDescent="0.25">
      <c r="A3948" t="str">
        <f>gait_events!B1653</f>
        <v>pp089</v>
      </c>
      <c r="B3948" t="str">
        <f>VLOOKUP(A3948,participants!A:B,2,0)</f>
        <v>F</v>
      </c>
      <c r="C3948">
        <f>VLOOKUP(A3948,participants!A:C,3,0)</f>
        <v>29</v>
      </c>
      <c r="D3948" t="str">
        <f>VLOOKUP(A3948,participants!A:F,6,0)</f>
        <v>YA</v>
      </c>
      <c r="E3948" t="str">
        <f>IF(LEN(SUBSTITUTE(gait_events!C1653,"_run-",""))&lt;&gt;LEN(gait_events!C1653),LEFT(RIGHT(gait_events!C1653,LEN(gait_events!C1653)-19),FIND("_run-",RIGHT(gait_events!C1653,LEN(gait_events!C1653)-19),1)-1),RIGHT(gait_events!C1653,LEN(gait_events!C1653)-19))</f>
        <v>Fast</v>
      </c>
      <c r="F3948" t="str">
        <f>IF(LEN(SUBSTITUTE(gait_events!C1653,"_run-",""))&lt;&gt;LEN(gait_events!C1653),RIGHT(gait_events!C1653,LEN(gait_events!C1653)-FIND("_run-",gait_events!C1653,1)-4),"")</f>
        <v/>
      </c>
      <c r="G3948" t="str">
        <f>gait_events!D1653</f>
        <v>right_ankle</v>
      </c>
      <c r="H3948" t="str">
        <f>gait_events!E1653</f>
        <v>IC</v>
      </c>
      <c r="I3948">
        <f>IF(gait_events!F1653&lt;&gt;"",gait_events!F1653,NA())</f>
        <v>121</v>
      </c>
      <c r="J3948">
        <f>IF(gait_events!G1653&lt;&gt;"",gait_events!G1653,NA())</f>
        <v>121</v>
      </c>
      <c r="K3948">
        <f t="shared" si="488"/>
        <v>0</v>
      </c>
      <c r="L3948">
        <f t="shared" si="489"/>
        <v>0</v>
      </c>
      <c r="M3948">
        <f t="shared" si="490"/>
        <v>1</v>
      </c>
      <c r="N3948">
        <f t="shared" si="491"/>
        <v>1</v>
      </c>
      <c r="O3948">
        <f t="shared" si="492"/>
        <v>1</v>
      </c>
      <c r="P3948">
        <f t="shared" si="493"/>
        <v>0</v>
      </c>
      <c r="Q3948">
        <f t="shared" si="494"/>
        <v>0</v>
      </c>
      <c r="R3948">
        <f t="shared" si="495"/>
        <v>1</v>
      </c>
    </row>
    <row r="3949" spans="1:18" x14ac:dyDescent="0.25">
      <c r="A3949" t="str">
        <f>gait_events!B1654</f>
        <v>pp089</v>
      </c>
      <c r="B3949" t="str">
        <f>VLOOKUP(A3949,participants!A:B,2,0)</f>
        <v>F</v>
      </c>
      <c r="C3949">
        <f>VLOOKUP(A3949,participants!A:C,3,0)</f>
        <v>29</v>
      </c>
      <c r="D3949" t="str">
        <f>VLOOKUP(A3949,participants!A:F,6,0)</f>
        <v>YA</v>
      </c>
      <c r="E3949" t="str">
        <f>IF(LEN(SUBSTITUTE(gait_events!C1654,"_run-",""))&lt;&gt;LEN(gait_events!C1654),LEFT(RIGHT(gait_events!C1654,LEN(gait_events!C1654)-19),FIND("_run-",RIGHT(gait_events!C1654,LEN(gait_events!C1654)-19),1)-1),RIGHT(gait_events!C1654,LEN(gait_events!C1654)-19))</f>
        <v>Fast</v>
      </c>
      <c r="F3949" t="str">
        <f>IF(LEN(SUBSTITUTE(gait_events!C1654,"_run-",""))&lt;&gt;LEN(gait_events!C1654),RIGHT(gait_events!C1654,LEN(gait_events!C1654)-FIND("_run-",gait_events!C1654,1)-4),"")</f>
        <v/>
      </c>
      <c r="G3949" t="str">
        <f>gait_events!D1654</f>
        <v>right_ankle</v>
      </c>
      <c r="H3949" t="str">
        <f>gait_events!E1654</f>
        <v>IC</v>
      </c>
      <c r="I3949">
        <f>IF(gait_events!F1654&lt;&gt;"",gait_events!F1654,NA())</f>
        <v>298</v>
      </c>
      <c r="J3949">
        <f>IF(gait_events!G1654&lt;&gt;"",gait_events!G1654,NA())</f>
        <v>294</v>
      </c>
      <c r="K3949">
        <f t="shared" si="488"/>
        <v>4</v>
      </c>
      <c r="L3949">
        <f t="shared" si="489"/>
        <v>20</v>
      </c>
      <c r="M3949">
        <f t="shared" si="490"/>
        <v>1</v>
      </c>
      <c r="N3949">
        <f t="shared" si="491"/>
        <v>1</v>
      </c>
      <c r="O3949">
        <f t="shared" si="492"/>
        <v>1</v>
      </c>
      <c r="P3949">
        <f t="shared" si="493"/>
        <v>0</v>
      </c>
      <c r="Q3949">
        <f t="shared" si="494"/>
        <v>0</v>
      </c>
      <c r="R3949">
        <f t="shared" si="495"/>
        <v>1</v>
      </c>
    </row>
    <row r="3950" spans="1:18" x14ac:dyDescent="0.25">
      <c r="A3950" t="str">
        <f>gait_events!B1655</f>
        <v>pp089</v>
      </c>
      <c r="B3950" t="str">
        <f>VLOOKUP(A3950,participants!A:B,2,0)</f>
        <v>F</v>
      </c>
      <c r="C3950">
        <f>VLOOKUP(A3950,participants!A:C,3,0)</f>
        <v>29</v>
      </c>
      <c r="D3950" t="str">
        <f>VLOOKUP(A3950,participants!A:F,6,0)</f>
        <v>YA</v>
      </c>
      <c r="E3950" t="str">
        <f>IF(LEN(SUBSTITUTE(gait_events!C1655,"_run-",""))&lt;&gt;LEN(gait_events!C1655),LEFT(RIGHT(gait_events!C1655,LEN(gait_events!C1655)-19),FIND("_run-",RIGHT(gait_events!C1655,LEN(gait_events!C1655)-19),1)-1),RIGHT(gait_events!C1655,LEN(gait_events!C1655)-19))</f>
        <v>Fast</v>
      </c>
      <c r="F3950" t="str">
        <f>IF(LEN(SUBSTITUTE(gait_events!C1655,"_run-",""))&lt;&gt;LEN(gait_events!C1655),RIGHT(gait_events!C1655,LEN(gait_events!C1655)-FIND("_run-",gait_events!C1655,1)-4),"")</f>
        <v/>
      </c>
      <c r="G3950" t="str">
        <f>gait_events!D1655</f>
        <v>right_ankle</v>
      </c>
      <c r="H3950" t="str">
        <f>gait_events!E1655</f>
        <v>IC</v>
      </c>
      <c r="I3950">
        <f>IF(gait_events!F1655&lt;&gt;"",gait_events!F1655,NA())</f>
        <v>473</v>
      </c>
      <c r="J3950">
        <f>IF(gait_events!G1655&lt;&gt;"",gait_events!G1655,NA())</f>
        <v>472</v>
      </c>
      <c r="K3950">
        <f t="shared" si="488"/>
        <v>1</v>
      </c>
      <c r="L3950">
        <f t="shared" si="489"/>
        <v>5</v>
      </c>
      <c r="M3950">
        <f t="shared" si="490"/>
        <v>1</v>
      </c>
      <c r="N3950">
        <f t="shared" si="491"/>
        <v>1</v>
      </c>
      <c r="O3950">
        <f t="shared" si="492"/>
        <v>1</v>
      </c>
      <c r="P3950">
        <f t="shared" si="493"/>
        <v>0</v>
      </c>
      <c r="Q3950">
        <f t="shared" si="494"/>
        <v>0</v>
      </c>
      <c r="R3950">
        <f t="shared" si="495"/>
        <v>1</v>
      </c>
    </row>
    <row r="3951" spans="1:18" x14ac:dyDescent="0.25">
      <c r="A3951" t="str">
        <f>gait_events!B1656</f>
        <v>pp089</v>
      </c>
      <c r="B3951" t="str">
        <f>VLOOKUP(A3951,participants!A:B,2,0)</f>
        <v>F</v>
      </c>
      <c r="C3951">
        <f>VLOOKUP(A3951,participants!A:C,3,0)</f>
        <v>29</v>
      </c>
      <c r="D3951" t="str">
        <f>VLOOKUP(A3951,participants!A:F,6,0)</f>
        <v>YA</v>
      </c>
      <c r="E3951" t="str">
        <f>IF(LEN(SUBSTITUTE(gait_events!C1656,"_run-",""))&lt;&gt;LEN(gait_events!C1656),LEFT(RIGHT(gait_events!C1656,LEN(gait_events!C1656)-19),FIND("_run-",RIGHT(gait_events!C1656,LEN(gait_events!C1656)-19),1)-1),RIGHT(gait_events!C1656,LEN(gait_events!C1656)-19))</f>
        <v>Fast</v>
      </c>
      <c r="F3951" t="str">
        <f>IF(LEN(SUBSTITUTE(gait_events!C1656,"_run-",""))&lt;&gt;LEN(gait_events!C1656),RIGHT(gait_events!C1656,LEN(gait_events!C1656)-FIND("_run-",gait_events!C1656,1)-4),"")</f>
        <v/>
      </c>
      <c r="G3951" t="str">
        <f>gait_events!D1656</f>
        <v>right_ankle</v>
      </c>
      <c r="H3951" t="str">
        <f>gait_events!E1656</f>
        <v>FC</v>
      </c>
      <c r="I3951">
        <f>IF(gait_events!F1656&lt;&gt;"",gait_events!F1656,NA())</f>
        <v>46</v>
      </c>
      <c r="J3951">
        <f>IF(gait_events!G1656&lt;&gt;"",gait_events!G1656,NA())</f>
        <v>47</v>
      </c>
      <c r="K3951">
        <f t="shared" si="488"/>
        <v>-1</v>
      </c>
      <c r="L3951">
        <f t="shared" si="489"/>
        <v>-5</v>
      </c>
      <c r="M3951">
        <f t="shared" si="490"/>
        <v>1</v>
      </c>
      <c r="N3951">
        <f t="shared" si="491"/>
        <v>1</v>
      </c>
      <c r="O3951">
        <f t="shared" si="492"/>
        <v>1</v>
      </c>
      <c r="P3951">
        <f t="shared" si="493"/>
        <v>0</v>
      </c>
      <c r="Q3951">
        <f t="shared" si="494"/>
        <v>0</v>
      </c>
      <c r="R3951">
        <f t="shared" si="495"/>
        <v>1</v>
      </c>
    </row>
    <row r="3952" spans="1:18" x14ac:dyDescent="0.25">
      <c r="A3952" t="str">
        <f>gait_events!B1657</f>
        <v>pp089</v>
      </c>
      <c r="B3952" t="str">
        <f>VLOOKUP(A3952,participants!A:B,2,0)</f>
        <v>F</v>
      </c>
      <c r="C3952">
        <f>VLOOKUP(A3952,participants!A:C,3,0)</f>
        <v>29</v>
      </c>
      <c r="D3952" t="str">
        <f>VLOOKUP(A3952,participants!A:F,6,0)</f>
        <v>YA</v>
      </c>
      <c r="E3952" t="str">
        <f>IF(LEN(SUBSTITUTE(gait_events!C1657,"_run-",""))&lt;&gt;LEN(gait_events!C1657),LEFT(RIGHT(gait_events!C1657,LEN(gait_events!C1657)-19),FIND("_run-",RIGHT(gait_events!C1657,LEN(gait_events!C1657)-19),1)-1),RIGHT(gait_events!C1657,LEN(gait_events!C1657)-19))</f>
        <v>Fast</v>
      </c>
      <c r="F3952" t="str">
        <f>IF(LEN(SUBSTITUTE(gait_events!C1657,"_run-",""))&lt;&gt;LEN(gait_events!C1657),RIGHT(gait_events!C1657,LEN(gait_events!C1657)-FIND("_run-",gait_events!C1657,1)-4),"")</f>
        <v/>
      </c>
      <c r="G3952" t="str">
        <f>gait_events!D1657</f>
        <v>right_ankle</v>
      </c>
      <c r="H3952" t="str">
        <f>gait_events!E1657</f>
        <v>FC</v>
      </c>
      <c r="I3952">
        <f>IF(gait_events!F1657&lt;&gt;"",gait_events!F1657,NA())</f>
        <v>226</v>
      </c>
      <c r="J3952">
        <f>IF(gait_events!G1657&lt;&gt;"",gait_events!G1657,NA())</f>
        <v>228</v>
      </c>
      <c r="K3952">
        <f t="shared" si="488"/>
        <v>-2</v>
      </c>
      <c r="L3952">
        <f t="shared" si="489"/>
        <v>-10</v>
      </c>
      <c r="M3952">
        <f t="shared" si="490"/>
        <v>1</v>
      </c>
      <c r="N3952">
        <f t="shared" si="491"/>
        <v>1</v>
      </c>
      <c r="O3952">
        <f t="shared" si="492"/>
        <v>1</v>
      </c>
      <c r="P3952">
        <f t="shared" si="493"/>
        <v>0</v>
      </c>
      <c r="Q3952">
        <f t="shared" si="494"/>
        <v>0</v>
      </c>
      <c r="R3952">
        <f t="shared" si="495"/>
        <v>1</v>
      </c>
    </row>
    <row r="3953" spans="1:18" x14ac:dyDescent="0.25">
      <c r="A3953" t="str">
        <f>gait_events!B1658</f>
        <v>pp089</v>
      </c>
      <c r="B3953" t="str">
        <f>VLOOKUP(A3953,participants!A:B,2,0)</f>
        <v>F</v>
      </c>
      <c r="C3953">
        <f>VLOOKUP(A3953,participants!A:C,3,0)</f>
        <v>29</v>
      </c>
      <c r="D3953" t="str">
        <f>VLOOKUP(A3953,participants!A:F,6,0)</f>
        <v>YA</v>
      </c>
      <c r="E3953" t="str">
        <f>IF(LEN(SUBSTITUTE(gait_events!C1658,"_run-",""))&lt;&gt;LEN(gait_events!C1658),LEFT(RIGHT(gait_events!C1658,LEN(gait_events!C1658)-19),FIND("_run-",RIGHT(gait_events!C1658,LEN(gait_events!C1658)-19),1)-1),RIGHT(gait_events!C1658,LEN(gait_events!C1658)-19))</f>
        <v>Fast</v>
      </c>
      <c r="F3953" t="str">
        <f>IF(LEN(SUBSTITUTE(gait_events!C1658,"_run-",""))&lt;&gt;LEN(gait_events!C1658),RIGHT(gait_events!C1658,LEN(gait_events!C1658)-FIND("_run-",gait_events!C1658,1)-4),"")</f>
        <v/>
      </c>
      <c r="G3953" t="str">
        <f>gait_events!D1658</f>
        <v>right_ankle</v>
      </c>
      <c r="H3953" t="str">
        <f>gait_events!E1658</f>
        <v>FC</v>
      </c>
      <c r="I3953">
        <f>IF(gait_events!F1658&lt;&gt;"",gait_events!F1658,NA())</f>
        <v>403</v>
      </c>
      <c r="J3953">
        <f>IF(gait_events!G1658&lt;&gt;"",gait_events!G1658,NA())</f>
        <v>405</v>
      </c>
      <c r="K3953">
        <f t="shared" si="488"/>
        <v>-2</v>
      </c>
      <c r="L3953">
        <f t="shared" si="489"/>
        <v>-10</v>
      </c>
      <c r="M3953">
        <f t="shared" si="490"/>
        <v>1</v>
      </c>
      <c r="N3953">
        <f t="shared" si="491"/>
        <v>1</v>
      </c>
      <c r="O3953">
        <f t="shared" si="492"/>
        <v>1</v>
      </c>
      <c r="P3953">
        <f t="shared" si="493"/>
        <v>0</v>
      </c>
      <c r="Q3953">
        <f t="shared" si="494"/>
        <v>0</v>
      </c>
      <c r="R3953">
        <f t="shared" si="495"/>
        <v>1</v>
      </c>
    </row>
    <row r="3954" spans="1:18" x14ac:dyDescent="0.25">
      <c r="A3954" t="str">
        <f>gait_events!B1659</f>
        <v>pp089</v>
      </c>
      <c r="B3954" t="str">
        <f>VLOOKUP(A3954,participants!A:B,2,0)</f>
        <v>F</v>
      </c>
      <c r="C3954">
        <f>VLOOKUP(A3954,participants!A:C,3,0)</f>
        <v>29</v>
      </c>
      <c r="D3954" t="str">
        <f>VLOOKUP(A3954,participants!A:F,6,0)</f>
        <v>YA</v>
      </c>
      <c r="E3954" t="str">
        <f>IF(LEN(SUBSTITUTE(gait_events!C1659,"_run-",""))&lt;&gt;LEN(gait_events!C1659),LEFT(RIGHT(gait_events!C1659,LEN(gait_events!C1659)-19),FIND("_run-",RIGHT(gait_events!C1659,LEN(gait_events!C1659)-19),1)-1),RIGHT(gait_events!C1659,LEN(gait_events!C1659)-19))</f>
        <v>Fast</v>
      </c>
      <c r="F3954" t="str">
        <f>IF(LEN(SUBSTITUTE(gait_events!C1659,"_run-",""))&lt;&gt;LEN(gait_events!C1659),RIGHT(gait_events!C1659,LEN(gait_events!C1659)-FIND("_run-",gait_events!C1659,1)-4),"")</f>
        <v/>
      </c>
      <c r="G3954" t="str">
        <f>gait_events!D1659</f>
        <v>right_ankle</v>
      </c>
      <c r="H3954" t="str">
        <f>gait_events!E1659</f>
        <v>FC</v>
      </c>
      <c r="I3954">
        <f>IF(gait_events!F1659&lt;&gt;"",gait_events!F1659,NA())</f>
        <v>587</v>
      </c>
      <c r="J3954">
        <f>IF(gait_events!G1659&lt;&gt;"",gait_events!G1659,NA())</f>
        <v>588</v>
      </c>
      <c r="K3954">
        <f t="shared" si="488"/>
        <v>-1</v>
      </c>
      <c r="L3954">
        <f t="shared" si="489"/>
        <v>-5</v>
      </c>
      <c r="M3954">
        <f t="shared" si="490"/>
        <v>1</v>
      </c>
      <c r="N3954">
        <f t="shared" si="491"/>
        <v>1</v>
      </c>
      <c r="O3954">
        <f t="shared" si="492"/>
        <v>1</v>
      </c>
      <c r="P3954">
        <f t="shared" si="493"/>
        <v>0</v>
      </c>
      <c r="Q3954">
        <f t="shared" si="494"/>
        <v>0</v>
      </c>
      <c r="R3954">
        <f t="shared" si="495"/>
        <v>1</v>
      </c>
    </row>
    <row r="3955" spans="1:18" x14ac:dyDescent="0.25">
      <c r="A3955" t="str">
        <f>gait_events!B1660</f>
        <v>pp089</v>
      </c>
      <c r="B3955" t="str">
        <f>VLOOKUP(A3955,participants!A:B,2,0)</f>
        <v>F</v>
      </c>
      <c r="C3955">
        <f>VLOOKUP(A3955,participants!A:C,3,0)</f>
        <v>29</v>
      </c>
      <c r="D3955" t="str">
        <f>VLOOKUP(A3955,participants!A:F,6,0)</f>
        <v>YA</v>
      </c>
      <c r="E3955" t="str">
        <f>IF(LEN(SUBSTITUTE(gait_events!C1660,"_run-",""))&lt;&gt;LEN(gait_events!C1660),LEFT(RIGHT(gait_events!C1660,LEN(gait_events!C1660)-19),FIND("_run-",RIGHT(gait_events!C1660,LEN(gait_events!C1660)-19),1)-1),RIGHT(gait_events!C1660,LEN(gait_events!C1660)-19))</f>
        <v>Fast</v>
      </c>
      <c r="F3955" t="str">
        <f>IF(LEN(SUBSTITUTE(gait_events!C1660,"_run-",""))&lt;&gt;LEN(gait_events!C1660),RIGHT(gait_events!C1660,LEN(gait_events!C1660)-FIND("_run-",gait_events!C1660,1)-4),"")</f>
        <v/>
      </c>
      <c r="G3955" t="str">
        <f>gait_events!D1660</f>
        <v>left_shank</v>
      </c>
      <c r="H3955" t="str">
        <f>gait_events!E1660</f>
        <v>IC</v>
      </c>
      <c r="I3955">
        <f>IF(gait_events!F1660&lt;&gt;"",gait_events!F1660,NA())</f>
        <v>29</v>
      </c>
      <c r="J3955">
        <f>IF(gait_events!G1660&lt;&gt;"",gait_events!G1660,NA())</f>
        <v>28</v>
      </c>
      <c r="K3955">
        <f t="shared" si="488"/>
        <v>1</v>
      </c>
      <c r="L3955">
        <f t="shared" si="489"/>
        <v>5</v>
      </c>
      <c r="M3955">
        <f t="shared" si="490"/>
        <v>1</v>
      </c>
      <c r="N3955">
        <f t="shared" si="491"/>
        <v>1</v>
      </c>
      <c r="O3955">
        <f t="shared" si="492"/>
        <v>1</v>
      </c>
      <c r="P3955">
        <f t="shared" si="493"/>
        <v>0</v>
      </c>
      <c r="Q3955">
        <f t="shared" si="494"/>
        <v>0</v>
      </c>
      <c r="R3955">
        <f t="shared" si="495"/>
        <v>1</v>
      </c>
    </row>
    <row r="3956" spans="1:18" x14ac:dyDescent="0.25">
      <c r="A3956" t="str">
        <f>gait_events!B1661</f>
        <v>pp089</v>
      </c>
      <c r="B3956" t="str">
        <f>VLOOKUP(A3956,participants!A:B,2,0)</f>
        <v>F</v>
      </c>
      <c r="C3956">
        <f>VLOOKUP(A3956,participants!A:C,3,0)</f>
        <v>29</v>
      </c>
      <c r="D3956" t="str">
        <f>VLOOKUP(A3956,participants!A:F,6,0)</f>
        <v>YA</v>
      </c>
      <c r="E3956" t="str">
        <f>IF(LEN(SUBSTITUTE(gait_events!C1661,"_run-",""))&lt;&gt;LEN(gait_events!C1661),LEFT(RIGHT(gait_events!C1661,LEN(gait_events!C1661)-19),FIND("_run-",RIGHT(gait_events!C1661,LEN(gait_events!C1661)-19),1)-1),RIGHT(gait_events!C1661,LEN(gait_events!C1661)-19))</f>
        <v>Fast</v>
      </c>
      <c r="F3956" t="str">
        <f>IF(LEN(SUBSTITUTE(gait_events!C1661,"_run-",""))&lt;&gt;LEN(gait_events!C1661),RIGHT(gait_events!C1661,LEN(gait_events!C1661)-FIND("_run-",gait_events!C1661,1)-4),"")</f>
        <v/>
      </c>
      <c r="G3956" t="str">
        <f>gait_events!D1661</f>
        <v>left_shank</v>
      </c>
      <c r="H3956" t="str">
        <f>gait_events!E1661</f>
        <v>IC</v>
      </c>
      <c r="I3956">
        <f>IF(gait_events!F1661&lt;&gt;"",gait_events!F1661,NA())</f>
        <v>209</v>
      </c>
      <c r="J3956">
        <f>IF(gait_events!G1661&lt;&gt;"",gait_events!G1661,NA())</f>
        <v>209</v>
      </c>
      <c r="K3956">
        <f t="shared" si="488"/>
        <v>0</v>
      </c>
      <c r="L3956">
        <f t="shared" si="489"/>
        <v>0</v>
      </c>
      <c r="M3956">
        <f t="shared" si="490"/>
        <v>1</v>
      </c>
      <c r="N3956">
        <f t="shared" si="491"/>
        <v>1</v>
      </c>
      <c r="O3956">
        <f t="shared" si="492"/>
        <v>1</v>
      </c>
      <c r="P3956">
        <f t="shared" si="493"/>
        <v>0</v>
      </c>
      <c r="Q3956">
        <f t="shared" si="494"/>
        <v>0</v>
      </c>
      <c r="R3956">
        <f t="shared" si="495"/>
        <v>1</v>
      </c>
    </row>
    <row r="3957" spans="1:18" x14ac:dyDescent="0.25">
      <c r="A3957" t="str">
        <f>gait_events!B1662</f>
        <v>pp089</v>
      </c>
      <c r="B3957" t="str">
        <f>VLOOKUP(A3957,participants!A:B,2,0)</f>
        <v>F</v>
      </c>
      <c r="C3957">
        <f>VLOOKUP(A3957,participants!A:C,3,0)</f>
        <v>29</v>
      </c>
      <c r="D3957" t="str">
        <f>VLOOKUP(A3957,participants!A:F,6,0)</f>
        <v>YA</v>
      </c>
      <c r="E3957" t="str">
        <f>IF(LEN(SUBSTITUTE(gait_events!C1662,"_run-",""))&lt;&gt;LEN(gait_events!C1662),LEFT(RIGHT(gait_events!C1662,LEN(gait_events!C1662)-19),FIND("_run-",RIGHT(gait_events!C1662,LEN(gait_events!C1662)-19),1)-1),RIGHT(gait_events!C1662,LEN(gait_events!C1662)-19))</f>
        <v>Fast</v>
      </c>
      <c r="F3957" t="str">
        <f>IF(LEN(SUBSTITUTE(gait_events!C1662,"_run-",""))&lt;&gt;LEN(gait_events!C1662),RIGHT(gait_events!C1662,LEN(gait_events!C1662)-FIND("_run-",gait_events!C1662,1)-4),"")</f>
        <v/>
      </c>
      <c r="G3957" t="str">
        <f>gait_events!D1662</f>
        <v>left_shank</v>
      </c>
      <c r="H3957" t="str">
        <f>gait_events!E1662</f>
        <v>IC</v>
      </c>
      <c r="I3957">
        <f>IF(gait_events!F1662&lt;&gt;"",gait_events!F1662,NA())</f>
        <v>385</v>
      </c>
      <c r="J3957">
        <f>IF(gait_events!G1662&lt;&gt;"",gait_events!G1662,NA())</f>
        <v>383</v>
      </c>
      <c r="K3957">
        <f t="shared" si="488"/>
        <v>2</v>
      </c>
      <c r="L3957">
        <f t="shared" si="489"/>
        <v>10</v>
      </c>
      <c r="M3957">
        <f t="shared" si="490"/>
        <v>1</v>
      </c>
      <c r="N3957">
        <f t="shared" si="491"/>
        <v>1</v>
      </c>
      <c r="O3957">
        <f t="shared" si="492"/>
        <v>1</v>
      </c>
      <c r="P3957">
        <f t="shared" si="493"/>
        <v>0</v>
      </c>
      <c r="Q3957">
        <f t="shared" si="494"/>
        <v>0</v>
      </c>
      <c r="R3957">
        <f t="shared" si="495"/>
        <v>1</v>
      </c>
    </row>
    <row r="3958" spans="1:18" x14ac:dyDescent="0.25">
      <c r="A3958" t="str">
        <f>gait_events!B1663</f>
        <v>pp089</v>
      </c>
      <c r="B3958" t="str">
        <f>VLOOKUP(A3958,participants!A:B,2,0)</f>
        <v>F</v>
      </c>
      <c r="C3958">
        <f>VLOOKUP(A3958,participants!A:C,3,0)</f>
        <v>29</v>
      </c>
      <c r="D3958" t="str">
        <f>VLOOKUP(A3958,participants!A:F,6,0)</f>
        <v>YA</v>
      </c>
      <c r="E3958" t="str">
        <f>IF(LEN(SUBSTITUTE(gait_events!C1663,"_run-",""))&lt;&gt;LEN(gait_events!C1663),LEFT(RIGHT(gait_events!C1663,LEN(gait_events!C1663)-19),FIND("_run-",RIGHT(gait_events!C1663,LEN(gait_events!C1663)-19),1)-1),RIGHT(gait_events!C1663,LEN(gait_events!C1663)-19))</f>
        <v>Fast</v>
      </c>
      <c r="F3958" t="str">
        <f>IF(LEN(SUBSTITUTE(gait_events!C1663,"_run-",""))&lt;&gt;LEN(gait_events!C1663),RIGHT(gait_events!C1663,LEN(gait_events!C1663)-FIND("_run-",gait_events!C1663,1)-4),"")</f>
        <v/>
      </c>
      <c r="G3958" t="str">
        <f>gait_events!D1663</f>
        <v>left_shank</v>
      </c>
      <c r="H3958" t="str">
        <f>gait_events!E1663</f>
        <v>IC</v>
      </c>
      <c r="I3958">
        <f>IF(gait_events!F1663&lt;&gt;"",gait_events!F1663,NA())</f>
        <v>568</v>
      </c>
      <c r="J3958">
        <f>IF(gait_events!G1663&lt;&gt;"",gait_events!G1663,NA())</f>
        <v>560</v>
      </c>
      <c r="K3958">
        <f t="shared" si="488"/>
        <v>8</v>
      </c>
      <c r="L3958">
        <f t="shared" si="489"/>
        <v>40</v>
      </c>
      <c r="M3958">
        <f t="shared" si="490"/>
        <v>1</v>
      </c>
      <c r="N3958">
        <f t="shared" si="491"/>
        <v>1</v>
      </c>
      <c r="O3958">
        <f t="shared" si="492"/>
        <v>1</v>
      </c>
      <c r="P3958">
        <f t="shared" si="493"/>
        <v>0</v>
      </c>
      <c r="Q3958">
        <f t="shared" si="494"/>
        <v>0</v>
      </c>
      <c r="R3958">
        <f t="shared" si="495"/>
        <v>1</v>
      </c>
    </row>
    <row r="3959" spans="1:18" x14ac:dyDescent="0.25">
      <c r="A3959" t="str">
        <f>gait_events!B1664</f>
        <v>pp089</v>
      </c>
      <c r="B3959" t="str">
        <f>VLOOKUP(A3959,participants!A:B,2,0)</f>
        <v>F</v>
      </c>
      <c r="C3959">
        <f>VLOOKUP(A3959,participants!A:C,3,0)</f>
        <v>29</v>
      </c>
      <c r="D3959" t="str">
        <f>VLOOKUP(A3959,participants!A:F,6,0)</f>
        <v>YA</v>
      </c>
      <c r="E3959" t="str">
        <f>IF(LEN(SUBSTITUTE(gait_events!C1664,"_run-",""))&lt;&gt;LEN(gait_events!C1664),LEFT(RIGHT(gait_events!C1664,LEN(gait_events!C1664)-19),FIND("_run-",RIGHT(gait_events!C1664,LEN(gait_events!C1664)-19),1)-1),RIGHT(gait_events!C1664,LEN(gait_events!C1664)-19))</f>
        <v>Fast</v>
      </c>
      <c r="F3959" t="str">
        <f>IF(LEN(SUBSTITUTE(gait_events!C1664,"_run-",""))&lt;&gt;LEN(gait_events!C1664),RIGHT(gait_events!C1664,LEN(gait_events!C1664)-FIND("_run-",gait_events!C1664,1)-4),"")</f>
        <v/>
      </c>
      <c r="G3959" t="str">
        <f>gait_events!D1664</f>
        <v>left_shank</v>
      </c>
      <c r="H3959" t="str">
        <f>gait_events!E1664</f>
        <v>FC</v>
      </c>
      <c r="I3959">
        <f>IF(gait_events!F1664&lt;&gt;"",gait_events!F1664,NA())</f>
        <v>138</v>
      </c>
      <c r="J3959">
        <f>IF(gait_events!G1664&lt;&gt;"",gait_events!G1664,NA())</f>
        <v>139</v>
      </c>
      <c r="K3959">
        <f t="shared" si="488"/>
        <v>-1</v>
      </c>
      <c r="L3959">
        <f t="shared" si="489"/>
        <v>-5</v>
      </c>
      <c r="M3959">
        <f t="shared" si="490"/>
        <v>1</v>
      </c>
      <c r="N3959">
        <f t="shared" si="491"/>
        <v>1</v>
      </c>
      <c r="O3959">
        <f t="shared" si="492"/>
        <v>1</v>
      </c>
      <c r="P3959">
        <f t="shared" si="493"/>
        <v>0</v>
      </c>
      <c r="Q3959">
        <f t="shared" si="494"/>
        <v>0</v>
      </c>
      <c r="R3959">
        <f t="shared" si="495"/>
        <v>1</v>
      </c>
    </row>
    <row r="3960" spans="1:18" x14ac:dyDescent="0.25">
      <c r="A3960" t="str">
        <f>gait_events!B1665</f>
        <v>pp089</v>
      </c>
      <c r="B3960" t="str">
        <f>VLOOKUP(A3960,participants!A:B,2,0)</f>
        <v>F</v>
      </c>
      <c r="C3960">
        <f>VLOOKUP(A3960,participants!A:C,3,0)</f>
        <v>29</v>
      </c>
      <c r="D3960" t="str">
        <f>VLOOKUP(A3960,participants!A:F,6,0)</f>
        <v>YA</v>
      </c>
      <c r="E3960" t="str">
        <f>IF(LEN(SUBSTITUTE(gait_events!C1665,"_run-",""))&lt;&gt;LEN(gait_events!C1665),LEFT(RIGHT(gait_events!C1665,LEN(gait_events!C1665)-19),FIND("_run-",RIGHT(gait_events!C1665,LEN(gait_events!C1665)-19),1)-1),RIGHT(gait_events!C1665,LEN(gait_events!C1665)-19))</f>
        <v>Fast</v>
      </c>
      <c r="F3960" t="str">
        <f>IF(LEN(SUBSTITUTE(gait_events!C1665,"_run-",""))&lt;&gt;LEN(gait_events!C1665),RIGHT(gait_events!C1665,LEN(gait_events!C1665)-FIND("_run-",gait_events!C1665,1)-4),"")</f>
        <v/>
      </c>
      <c r="G3960" t="str">
        <f>gait_events!D1665</f>
        <v>left_shank</v>
      </c>
      <c r="H3960" t="str">
        <f>gait_events!E1665</f>
        <v>FC</v>
      </c>
      <c r="I3960">
        <f>IF(gait_events!F1665&lt;&gt;"",gait_events!F1665,NA())</f>
        <v>317</v>
      </c>
      <c r="J3960">
        <f>IF(gait_events!G1665&lt;&gt;"",gait_events!G1665,NA())</f>
        <v>314</v>
      </c>
      <c r="K3960">
        <f t="shared" si="488"/>
        <v>3</v>
      </c>
      <c r="L3960">
        <f t="shared" si="489"/>
        <v>15</v>
      </c>
      <c r="M3960">
        <f t="shared" si="490"/>
        <v>1</v>
      </c>
      <c r="N3960">
        <f t="shared" si="491"/>
        <v>1</v>
      </c>
      <c r="O3960">
        <f t="shared" si="492"/>
        <v>1</v>
      </c>
      <c r="P3960">
        <f t="shared" si="493"/>
        <v>0</v>
      </c>
      <c r="Q3960">
        <f t="shared" si="494"/>
        <v>0</v>
      </c>
      <c r="R3960">
        <f t="shared" si="495"/>
        <v>1</v>
      </c>
    </row>
    <row r="3961" spans="1:18" x14ac:dyDescent="0.25">
      <c r="A3961" t="str">
        <f>gait_events!B1666</f>
        <v>pp089</v>
      </c>
      <c r="B3961" t="str">
        <f>VLOOKUP(A3961,participants!A:B,2,0)</f>
        <v>F</v>
      </c>
      <c r="C3961">
        <f>VLOOKUP(A3961,participants!A:C,3,0)</f>
        <v>29</v>
      </c>
      <c r="D3961" t="str">
        <f>VLOOKUP(A3961,participants!A:F,6,0)</f>
        <v>YA</v>
      </c>
      <c r="E3961" t="str">
        <f>IF(LEN(SUBSTITUTE(gait_events!C1666,"_run-",""))&lt;&gt;LEN(gait_events!C1666),LEFT(RIGHT(gait_events!C1666,LEN(gait_events!C1666)-19),FIND("_run-",RIGHT(gait_events!C1666,LEN(gait_events!C1666)-19),1)-1),RIGHT(gait_events!C1666,LEN(gait_events!C1666)-19))</f>
        <v>Fast</v>
      </c>
      <c r="F3961" t="str">
        <f>IF(LEN(SUBSTITUTE(gait_events!C1666,"_run-",""))&lt;&gt;LEN(gait_events!C1666),RIGHT(gait_events!C1666,LEN(gait_events!C1666)-FIND("_run-",gait_events!C1666,1)-4),"")</f>
        <v/>
      </c>
      <c r="G3961" t="str">
        <f>gait_events!D1666</f>
        <v>left_shank</v>
      </c>
      <c r="H3961" t="str">
        <f>gait_events!E1666</f>
        <v>FC</v>
      </c>
      <c r="I3961">
        <f>IF(gait_events!F1666&lt;&gt;"",gait_events!F1666,NA())</f>
        <v>492</v>
      </c>
      <c r="J3961">
        <f>IF(gait_events!G1666&lt;&gt;"",gait_events!G1666,NA())</f>
        <v>492</v>
      </c>
      <c r="K3961">
        <f t="shared" si="488"/>
        <v>0</v>
      </c>
      <c r="L3961">
        <f t="shared" si="489"/>
        <v>0</v>
      </c>
      <c r="M3961">
        <f t="shared" si="490"/>
        <v>1</v>
      </c>
      <c r="N3961">
        <f t="shared" si="491"/>
        <v>1</v>
      </c>
      <c r="O3961">
        <f t="shared" si="492"/>
        <v>1</v>
      </c>
      <c r="P3961">
        <f t="shared" si="493"/>
        <v>0</v>
      </c>
      <c r="Q3961">
        <f t="shared" si="494"/>
        <v>0</v>
      </c>
      <c r="R3961">
        <f t="shared" si="495"/>
        <v>1</v>
      </c>
    </row>
    <row r="3962" spans="1:18" x14ac:dyDescent="0.25">
      <c r="A3962" t="str">
        <f>gait_events!B1667</f>
        <v>pp089</v>
      </c>
      <c r="B3962" t="str">
        <f>VLOOKUP(A3962,participants!A:B,2,0)</f>
        <v>F</v>
      </c>
      <c r="C3962">
        <f>VLOOKUP(A3962,participants!A:C,3,0)</f>
        <v>29</v>
      </c>
      <c r="D3962" t="str">
        <f>VLOOKUP(A3962,participants!A:F,6,0)</f>
        <v>YA</v>
      </c>
      <c r="E3962" t="str">
        <f>IF(LEN(SUBSTITUTE(gait_events!C1667,"_run-",""))&lt;&gt;LEN(gait_events!C1667),LEFT(RIGHT(gait_events!C1667,LEN(gait_events!C1667)-19),FIND("_run-",RIGHT(gait_events!C1667,LEN(gait_events!C1667)-19),1)-1),RIGHT(gait_events!C1667,LEN(gait_events!C1667)-19))</f>
        <v>Fast</v>
      </c>
      <c r="F3962" t="str">
        <f>IF(LEN(SUBSTITUTE(gait_events!C1667,"_run-",""))&lt;&gt;LEN(gait_events!C1667),RIGHT(gait_events!C1667,LEN(gait_events!C1667)-FIND("_run-",gait_events!C1667,1)-4),"")</f>
        <v/>
      </c>
      <c r="G3962" t="str">
        <f>gait_events!D1667</f>
        <v>right_shank</v>
      </c>
      <c r="H3962" t="str">
        <f>gait_events!E1667</f>
        <v>IC</v>
      </c>
      <c r="I3962">
        <f>IF(gait_events!F1667&lt;&gt;"",gait_events!F1667,NA())</f>
        <v>121</v>
      </c>
      <c r="J3962">
        <f>IF(gait_events!G1667&lt;&gt;"",gait_events!G1667,NA())</f>
        <v>120</v>
      </c>
      <c r="K3962">
        <f t="shared" si="488"/>
        <v>1</v>
      </c>
      <c r="L3962">
        <f t="shared" si="489"/>
        <v>5</v>
      </c>
      <c r="M3962">
        <f t="shared" si="490"/>
        <v>1</v>
      </c>
      <c r="N3962">
        <f t="shared" si="491"/>
        <v>1</v>
      </c>
      <c r="O3962">
        <f t="shared" si="492"/>
        <v>1</v>
      </c>
      <c r="P3962">
        <f t="shared" si="493"/>
        <v>0</v>
      </c>
      <c r="Q3962">
        <f t="shared" si="494"/>
        <v>0</v>
      </c>
      <c r="R3962">
        <f t="shared" si="495"/>
        <v>1</v>
      </c>
    </row>
    <row r="3963" spans="1:18" x14ac:dyDescent="0.25">
      <c r="A3963" t="str">
        <f>gait_events!B1668</f>
        <v>pp089</v>
      </c>
      <c r="B3963" t="str">
        <f>VLOOKUP(A3963,participants!A:B,2,0)</f>
        <v>F</v>
      </c>
      <c r="C3963">
        <f>VLOOKUP(A3963,participants!A:C,3,0)</f>
        <v>29</v>
      </c>
      <c r="D3963" t="str">
        <f>VLOOKUP(A3963,participants!A:F,6,0)</f>
        <v>YA</v>
      </c>
      <c r="E3963" t="str">
        <f>IF(LEN(SUBSTITUTE(gait_events!C1668,"_run-",""))&lt;&gt;LEN(gait_events!C1668),LEFT(RIGHT(gait_events!C1668,LEN(gait_events!C1668)-19),FIND("_run-",RIGHT(gait_events!C1668,LEN(gait_events!C1668)-19),1)-1),RIGHT(gait_events!C1668,LEN(gait_events!C1668)-19))</f>
        <v>Fast</v>
      </c>
      <c r="F3963" t="str">
        <f>IF(LEN(SUBSTITUTE(gait_events!C1668,"_run-",""))&lt;&gt;LEN(gait_events!C1668),RIGHT(gait_events!C1668,LEN(gait_events!C1668)-FIND("_run-",gait_events!C1668,1)-4),"")</f>
        <v/>
      </c>
      <c r="G3963" t="str">
        <f>gait_events!D1668</f>
        <v>right_shank</v>
      </c>
      <c r="H3963" t="str">
        <f>gait_events!E1668</f>
        <v>IC</v>
      </c>
      <c r="I3963">
        <f>IF(gait_events!F1668&lt;&gt;"",gait_events!F1668,NA())</f>
        <v>298</v>
      </c>
      <c r="J3963">
        <f>IF(gait_events!G1668&lt;&gt;"",gait_events!G1668,NA())</f>
        <v>297</v>
      </c>
      <c r="K3963">
        <f t="shared" si="488"/>
        <v>1</v>
      </c>
      <c r="L3963">
        <f t="shared" si="489"/>
        <v>5</v>
      </c>
      <c r="M3963">
        <f t="shared" si="490"/>
        <v>1</v>
      </c>
      <c r="N3963">
        <f t="shared" si="491"/>
        <v>1</v>
      </c>
      <c r="O3963">
        <f t="shared" si="492"/>
        <v>1</v>
      </c>
      <c r="P3963">
        <f t="shared" si="493"/>
        <v>0</v>
      </c>
      <c r="Q3963">
        <f t="shared" si="494"/>
        <v>0</v>
      </c>
      <c r="R3963">
        <f t="shared" si="495"/>
        <v>1</v>
      </c>
    </row>
    <row r="3964" spans="1:18" x14ac:dyDescent="0.25">
      <c r="A3964" t="str">
        <f>gait_events!B1669</f>
        <v>pp089</v>
      </c>
      <c r="B3964" t="str">
        <f>VLOOKUP(A3964,participants!A:B,2,0)</f>
        <v>F</v>
      </c>
      <c r="C3964">
        <f>VLOOKUP(A3964,participants!A:C,3,0)</f>
        <v>29</v>
      </c>
      <c r="D3964" t="str">
        <f>VLOOKUP(A3964,participants!A:F,6,0)</f>
        <v>YA</v>
      </c>
      <c r="E3964" t="str">
        <f>IF(LEN(SUBSTITUTE(gait_events!C1669,"_run-",""))&lt;&gt;LEN(gait_events!C1669),LEFT(RIGHT(gait_events!C1669,LEN(gait_events!C1669)-19),FIND("_run-",RIGHT(gait_events!C1669,LEN(gait_events!C1669)-19),1)-1),RIGHT(gait_events!C1669,LEN(gait_events!C1669)-19))</f>
        <v>Fast</v>
      </c>
      <c r="F3964" t="str">
        <f>IF(LEN(SUBSTITUTE(gait_events!C1669,"_run-",""))&lt;&gt;LEN(gait_events!C1669),RIGHT(gait_events!C1669,LEN(gait_events!C1669)-FIND("_run-",gait_events!C1669,1)-4),"")</f>
        <v/>
      </c>
      <c r="G3964" t="str">
        <f>gait_events!D1669</f>
        <v>right_shank</v>
      </c>
      <c r="H3964" t="str">
        <f>gait_events!E1669</f>
        <v>IC</v>
      </c>
      <c r="I3964">
        <f>IF(gait_events!F1669&lt;&gt;"",gait_events!F1669,NA())</f>
        <v>473</v>
      </c>
      <c r="J3964">
        <f>IF(gait_events!G1669&lt;&gt;"",gait_events!G1669,NA())</f>
        <v>472</v>
      </c>
      <c r="K3964">
        <f t="shared" si="488"/>
        <v>1</v>
      </c>
      <c r="L3964">
        <f t="shared" si="489"/>
        <v>5</v>
      </c>
      <c r="M3964">
        <f t="shared" si="490"/>
        <v>1</v>
      </c>
      <c r="N3964">
        <f t="shared" si="491"/>
        <v>1</v>
      </c>
      <c r="O3964">
        <f t="shared" si="492"/>
        <v>1</v>
      </c>
      <c r="P3964">
        <f t="shared" si="493"/>
        <v>0</v>
      </c>
      <c r="Q3964">
        <f t="shared" si="494"/>
        <v>0</v>
      </c>
      <c r="R3964">
        <f t="shared" si="495"/>
        <v>1</v>
      </c>
    </row>
    <row r="3965" spans="1:18" x14ac:dyDescent="0.25">
      <c r="A3965" t="str">
        <f>gait_events!B1670</f>
        <v>pp089</v>
      </c>
      <c r="B3965" t="str">
        <f>VLOOKUP(A3965,participants!A:B,2,0)</f>
        <v>F</v>
      </c>
      <c r="C3965">
        <f>VLOOKUP(A3965,participants!A:C,3,0)</f>
        <v>29</v>
      </c>
      <c r="D3965" t="str">
        <f>VLOOKUP(A3965,participants!A:F,6,0)</f>
        <v>YA</v>
      </c>
      <c r="E3965" t="str">
        <f>IF(LEN(SUBSTITUTE(gait_events!C1670,"_run-",""))&lt;&gt;LEN(gait_events!C1670),LEFT(RIGHT(gait_events!C1670,LEN(gait_events!C1670)-19),FIND("_run-",RIGHT(gait_events!C1670,LEN(gait_events!C1670)-19),1)-1),RIGHT(gait_events!C1670,LEN(gait_events!C1670)-19))</f>
        <v>Fast</v>
      </c>
      <c r="F3965" t="str">
        <f>IF(LEN(SUBSTITUTE(gait_events!C1670,"_run-",""))&lt;&gt;LEN(gait_events!C1670),RIGHT(gait_events!C1670,LEN(gait_events!C1670)-FIND("_run-",gait_events!C1670,1)-4),"")</f>
        <v/>
      </c>
      <c r="G3965" t="str">
        <f>gait_events!D1670</f>
        <v>right_shank</v>
      </c>
      <c r="H3965" t="str">
        <f>gait_events!E1670</f>
        <v>FC</v>
      </c>
      <c r="I3965">
        <f>IF(gait_events!F1670&lt;&gt;"",gait_events!F1670,NA())</f>
        <v>46</v>
      </c>
      <c r="J3965">
        <f>IF(gait_events!G1670&lt;&gt;"",gait_events!G1670,NA())</f>
        <v>50</v>
      </c>
      <c r="K3965">
        <f t="shared" si="488"/>
        <v>-4</v>
      </c>
      <c r="L3965">
        <f t="shared" si="489"/>
        <v>-20</v>
      </c>
      <c r="M3965">
        <f t="shared" si="490"/>
        <v>1</v>
      </c>
      <c r="N3965">
        <f t="shared" si="491"/>
        <v>1</v>
      </c>
      <c r="O3965">
        <f t="shared" si="492"/>
        <v>1</v>
      </c>
      <c r="P3965">
        <f t="shared" si="493"/>
        <v>0</v>
      </c>
      <c r="Q3965">
        <f t="shared" si="494"/>
        <v>0</v>
      </c>
      <c r="R3965">
        <f t="shared" si="495"/>
        <v>1</v>
      </c>
    </row>
    <row r="3966" spans="1:18" x14ac:dyDescent="0.25">
      <c r="A3966" t="str">
        <f>gait_events!B1671</f>
        <v>pp089</v>
      </c>
      <c r="B3966" t="str">
        <f>VLOOKUP(A3966,participants!A:B,2,0)</f>
        <v>F</v>
      </c>
      <c r="C3966">
        <f>VLOOKUP(A3966,participants!A:C,3,0)</f>
        <v>29</v>
      </c>
      <c r="D3966" t="str">
        <f>VLOOKUP(A3966,participants!A:F,6,0)</f>
        <v>YA</v>
      </c>
      <c r="E3966" t="str">
        <f>IF(LEN(SUBSTITUTE(gait_events!C1671,"_run-",""))&lt;&gt;LEN(gait_events!C1671),LEFT(RIGHT(gait_events!C1671,LEN(gait_events!C1671)-19),FIND("_run-",RIGHT(gait_events!C1671,LEN(gait_events!C1671)-19),1)-1),RIGHT(gait_events!C1671,LEN(gait_events!C1671)-19))</f>
        <v>Fast</v>
      </c>
      <c r="F3966" t="str">
        <f>IF(LEN(SUBSTITUTE(gait_events!C1671,"_run-",""))&lt;&gt;LEN(gait_events!C1671),RIGHT(gait_events!C1671,LEN(gait_events!C1671)-FIND("_run-",gait_events!C1671,1)-4),"")</f>
        <v/>
      </c>
      <c r="G3966" t="str">
        <f>gait_events!D1671</f>
        <v>right_shank</v>
      </c>
      <c r="H3966" t="str">
        <f>gait_events!E1671</f>
        <v>FC</v>
      </c>
      <c r="I3966">
        <f>IF(gait_events!F1671&lt;&gt;"",gait_events!F1671,NA())</f>
        <v>226</v>
      </c>
      <c r="J3966">
        <f>IF(gait_events!G1671&lt;&gt;"",gait_events!G1671,NA())</f>
        <v>228</v>
      </c>
      <c r="K3966">
        <f t="shared" si="488"/>
        <v>-2</v>
      </c>
      <c r="L3966">
        <f t="shared" si="489"/>
        <v>-10</v>
      </c>
      <c r="M3966">
        <f t="shared" si="490"/>
        <v>1</v>
      </c>
      <c r="N3966">
        <f t="shared" si="491"/>
        <v>1</v>
      </c>
      <c r="O3966">
        <f t="shared" si="492"/>
        <v>1</v>
      </c>
      <c r="P3966">
        <f t="shared" si="493"/>
        <v>0</v>
      </c>
      <c r="Q3966">
        <f t="shared" si="494"/>
        <v>0</v>
      </c>
      <c r="R3966">
        <f t="shared" si="495"/>
        <v>1</v>
      </c>
    </row>
    <row r="3967" spans="1:18" x14ac:dyDescent="0.25">
      <c r="A3967" t="str">
        <f>gait_events!B1672</f>
        <v>pp089</v>
      </c>
      <c r="B3967" t="str">
        <f>VLOOKUP(A3967,participants!A:B,2,0)</f>
        <v>F</v>
      </c>
      <c r="C3967">
        <f>VLOOKUP(A3967,participants!A:C,3,0)</f>
        <v>29</v>
      </c>
      <c r="D3967" t="str">
        <f>VLOOKUP(A3967,participants!A:F,6,0)</f>
        <v>YA</v>
      </c>
      <c r="E3967" t="str">
        <f>IF(LEN(SUBSTITUTE(gait_events!C1672,"_run-",""))&lt;&gt;LEN(gait_events!C1672),LEFT(RIGHT(gait_events!C1672,LEN(gait_events!C1672)-19),FIND("_run-",RIGHT(gait_events!C1672,LEN(gait_events!C1672)-19),1)-1),RIGHT(gait_events!C1672,LEN(gait_events!C1672)-19))</f>
        <v>Fast</v>
      </c>
      <c r="F3967" t="str">
        <f>IF(LEN(SUBSTITUTE(gait_events!C1672,"_run-",""))&lt;&gt;LEN(gait_events!C1672),RIGHT(gait_events!C1672,LEN(gait_events!C1672)-FIND("_run-",gait_events!C1672,1)-4),"")</f>
        <v/>
      </c>
      <c r="G3967" t="str">
        <f>gait_events!D1672</f>
        <v>right_shank</v>
      </c>
      <c r="H3967" t="str">
        <f>gait_events!E1672</f>
        <v>FC</v>
      </c>
      <c r="I3967">
        <f>IF(gait_events!F1672&lt;&gt;"",gait_events!F1672,NA())</f>
        <v>403</v>
      </c>
      <c r="J3967">
        <f>IF(gait_events!G1672&lt;&gt;"",gait_events!G1672,NA())</f>
        <v>405</v>
      </c>
      <c r="K3967">
        <f t="shared" si="488"/>
        <v>-2</v>
      </c>
      <c r="L3967">
        <f t="shared" si="489"/>
        <v>-10</v>
      </c>
      <c r="M3967">
        <f t="shared" si="490"/>
        <v>1</v>
      </c>
      <c r="N3967">
        <f t="shared" si="491"/>
        <v>1</v>
      </c>
      <c r="O3967">
        <f t="shared" si="492"/>
        <v>1</v>
      </c>
      <c r="P3967">
        <f t="shared" si="493"/>
        <v>0</v>
      </c>
      <c r="Q3967">
        <f t="shared" si="494"/>
        <v>0</v>
      </c>
      <c r="R3967">
        <f t="shared" si="495"/>
        <v>1</v>
      </c>
    </row>
    <row r="3968" spans="1:18" x14ac:dyDescent="0.25">
      <c r="A3968" t="str">
        <f>gait_events!B1673</f>
        <v>pp089</v>
      </c>
      <c r="B3968" t="str">
        <f>VLOOKUP(A3968,participants!A:B,2,0)</f>
        <v>F</v>
      </c>
      <c r="C3968">
        <f>VLOOKUP(A3968,participants!A:C,3,0)</f>
        <v>29</v>
      </c>
      <c r="D3968" t="str">
        <f>VLOOKUP(A3968,participants!A:F,6,0)</f>
        <v>YA</v>
      </c>
      <c r="E3968" t="str">
        <f>IF(LEN(SUBSTITUTE(gait_events!C1673,"_run-",""))&lt;&gt;LEN(gait_events!C1673),LEFT(RIGHT(gait_events!C1673,LEN(gait_events!C1673)-19),FIND("_run-",RIGHT(gait_events!C1673,LEN(gait_events!C1673)-19),1)-1),RIGHT(gait_events!C1673,LEN(gait_events!C1673)-19))</f>
        <v>Fast</v>
      </c>
      <c r="F3968" t="str">
        <f>IF(LEN(SUBSTITUTE(gait_events!C1673,"_run-",""))&lt;&gt;LEN(gait_events!C1673),RIGHT(gait_events!C1673,LEN(gait_events!C1673)-FIND("_run-",gait_events!C1673,1)-4),"")</f>
        <v/>
      </c>
      <c r="G3968" t="str">
        <f>gait_events!D1673</f>
        <v>right_shank</v>
      </c>
      <c r="H3968" t="str">
        <f>gait_events!E1673</f>
        <v>FC</v>
      </c>
      <c r="I3968">
        <f>IF(gait_events!F1673&lt;&gt;"",gait_events!F1673,NA())</f>
        <v>587</v>
      </c>
      <c r="J3968">
        <f>IF(gait_events!G1673&lt;&gt;"",gait_events!G1673,NA())</f>
        <v>587</v>
      </c>
      <c r="K3968">
        <f t="shared" si="488"/>
        <v>0</v>
      </c>
      <c r="L3968">
        <f t="shared" si="489"/>
        <v>0</v>
      </c>
      <c r="M3968">
        <f t="shared" si="490"/>
        <v>1</v>
      </c>
      <c r="N3968">
        <f t="shared" si="491"/>
        <v>1</v>
      </c>
      <c r="O3968">
        <f t="shared" si="492"/>
        <v>1</v>
      </c>
      <c r="P3968">
        <f t="shared" si="493"/>
        <v>0</v>
      </c>
      <c r="Q3968">
        <f t="shared" si="494"/>
        <v>0</v>
      </c>
      <c r="R3968">
        <f t="shared" si="495"/>
        <v>1</v>
      </c>
    </row>
    <row r="3969" spans="1:18" x14ac:dyDescent="0.25">
      <c r="A3969" t="str">
        <f>gait_events!B1674</f>
        <v>pp089</v>
      </c>
      <c r="B3969" t="str">
        <f>VLOOKUP(A3969,participants!A:B,2,0)</f>
        <v>F</v>
      </c>
      <c r="C3969">
        <f>VLOOKUP(A3969,participants!A:C,3,0)</f>
        <v>29</v>
      </c>
      <c r="D3969" t="str">
        <f>VLOOKUP(A3969,participants!A:F,6,0)</f>
        <v>YA</v>
      </c>
      <c r="E3969" t="str">
        <f>IF(LEN(SUBSTITUTE(gait_events!C1674,"_run-",""))&lt;&gt;LEN(gait_events!C1674),LEFT(RIGHT(gait_events!C1674,LEN(gait_events!C1674)-19),FIND("_run-",RIGHT(gait_events!C1674,LEN(gait_events!C1674)-19),1)-1),RIGHT(gait_events!C1674,LEN(gait_events!C1674)-19))</f>
        <v>Preferred</v>
      </c>
      <c r="F3969" t="str">
        <f>IF(LEN(SUBSTITUTE(gait_events!C1674,"_run-",""))&lt;&gt;LEN(gait_events!C1674),RIGHT(gait_events!C1674,LEN(gait_events!C1674)-FIND("_run-",gait_events!C1674,1)-4),"")</f>
        <v/>
      </c>
      <c r="G3969" t="str">
        <f>gait_events!D1674</f>
        <v>left_ankle</v>
      </c>
      <c r="H3969" t="str">
        <f>gait_events!E1674</f>
        <v>IC</v>
      </c>
      <c r="I3969">
        <f>IF(gait_events!F1674&lt;&gt;"",gait_events!F1674,NA())</f>
        <v>126</v>
      </c>
      <c r="J3969">
        <f>IF(gait_events!G1674&lt;&gt;"",gait_events!G1674,NA())</f>
        <v>122</v>
      </c>
      <c r="K3969">
        <f t="shared" si="488"/>
        <v>4</v>
      </c>
      <c r="L3969">
        <f t="shared" si="489"/>
        <v>20</v>
      </c>
      <c r="M3969">
        <f t="shared" si="490"/>
        <v>1</v>
      </c>
      <c r="N3969">
        <f t="shared" si="491"/>
        <v>1</v>
      </c>
      <c r="O3969">
        <f t="shared" si="492"/>
        <v>1</v>
      </c>
      <c r="P3969">
        <f t="shared" si="493"/>
        <v>0</v>
      </c>
      <c r="Q3969">
        <f t="shared" si="494"/>
        <v>0</v>
      </c>
      <c r="R3969">
        <f t="shared" si="495"/>
        <v>1</v>
      </c>
    </row>
    <row r="3970" spans="1:18" x14ac:dyDescent="0.25">
      <c r="A3970" t="str">
        <f>gait_events!B1675</f>
        <v>pp089</v>
      </c>
      <c r="B3970" t="str">
        <f>VLOOKUP(A3970,participants!A:B,2,0)</f>
        <v>F</v>
      </c>
      <c r="C3970">
        <f>VLOOKUP(A3970,participants!A:C,3,0)</f>
        <v>29</v>
      </c>
      <c r="D3970" t="str">
        <f>VLOOKUP(A3970,participants!A:F,6,0)</f>
        <v>YA</v>
      </c>
      <c r="E3970" t="str">
        <f>IF(LEN(SUBSTITUTE(gait_events!C1675,"_run-",""))&lt;&gt;LEN(gait_events!C1675),LEFT(RIGHT(gait_events!C1675,LEN(gait_events!C1675)-19),FIND("_run-",RIGHT(gait_events!C1675,LEN(gait_events!C1675)-19),1)-1),RIGHT(gait_events!C1675,LEN(gait_events!C1675)-19))</f>
        <v>Preferred</v>
      </c>
      <c r="F3970" t="str">
        <f>IF(LEN(SUBSTITUTE(gait_events!C1675,"_run-",""))&lt;&gt;LEN(gait_events!C1675),RIGHT(gait_events!C1675,LEN(gait_events!C1675)-FIND("_run-",gait_events!C1675,1)-4),"")</f>
        <v/>
      </c>
      <c r="G3970" t="str">
        <f>gait_events!D1675</f>
        <v>left_ankle</v>
      </c>
      <c r="H3970" t="str">
        <f>gait_events!E1675</f>
        <v>IC</v>
      </c>
      <c r="I3970">
        <f>IF(gait_events!F1675&lt;&gt;"",gait_events!F1675,NA())</f>
        <v>328</v>
      </c>
      <c r="J3970">
        <f>IF(gait_events!G1675&lt;&gt;"",gait_events!G1675,NA())</f>
        <v>323</v>
      </c>
      <c r="K3970">
        <f t="shared" ref="K3970:K4033" si="496">I3970-J3970</f>
        <v>5</v>
      </c>
      <c r="L3970">
        <f t="shared" ref="L3970:L4033" si="497">K3970*5</f>
        <v>25</v>
      </c>
      <c r="M3970">
        <f t="shared" ref="M3970:M4033" si="498">IF(NOT(ISNA(I3970)),1,0)</f>
        <v>1</v>
      </c>
      <c r="N3970">
        <f t="shared" ref="N3970:N4033" si="499">IF(NOT(ISNA(J3970)),1,0)</f>
        <v>1</v>
      </c>
      <c r="O3970">
        <f t="shared" ref="O3970:O4033" si="500">IF(AND(NOT(ISNA(I3970)),NOT(ISNA(J3970))),1,0)</f>
        <v>1</v>
      </c>
      <c r="P3970">
        <f t="shared" ref="P3970:P4033" si="501">IF(AND(NOT(ISNA(I3970)),ISNA(J3970)),1,0)</f>
        <v>0</v>
      </c>
      <c r="Q3970">
        <f t="shared" ref="Q3970:Q4033" si="502">IF(AND(ISNA(I3970),NOT(ISNA(J3970))),1,0)</f>
        <v>0</v>
      </c>
      <c r="R3970">
        <f t="shared" ref="R3970:R4033" si="503">IF(SUM(O3970:Q3970)&lt;&gt;1,"ERROR",1)</f>
        <v>1</v>
      </c>
    </row>
    <row r="3971" spans="1:18" x14ac:dyDescent="0.25">
      <c r="A3971" t="str">
        <f>gait_events!B1676</f>
        <v>pp089</v>
      </c>
      <c r="B3971" t="str">
        <f>VLOOKUP(A3971,participants!A:B,2,0)</f>
        <v>F</v>
      </c>
      <c r="C3971">
        <f>VLOOKUP(A3971,participants!A:C,3,0)</f>
        <v>29</v>
      </c>
      <c r="D3971" t="str">
        <f>VLOOKUP(A3971,participants!A:F,6,0)</f>
        <v>YA</v>
      </c>
      <c r="E3971" t="str">
        <f>IF(LEN(SUBSTITUTE(gait_events!C1676,"_run-",""))&lt;&gt;LEN(gait_events!C1676),LEFT(RIGHT(gait_events!C1676,LEN(gait_events!C1676)-19),FIND("_run-",RIGHT(gait_events!C1676,LEN(gait_events!C1676)-19),1)-1),RIGHT(gait_events!C1676,LEN(gait_events!C1676)-19))</f>
        <v>Preferred</v>
      </c>
      <c r="F3971" t="str">
        <f>IF(LEN(SUBSTITUTE(gait_events!C1676,"_run-",""))&lt;&gt;LEN(gait_events!C1676),RIGHT(gait_events!C1676,LEN(gait_events!C1676)-FIND("_run-",gait_events!C1676,1)-4),"")</f>
        <v/>
      </c>
      <c r="G3971" t="str">
        <f>gait_events!D1676</f>
        <v>left_ankle</v>
      </c>
      <c r="H3971" t="str">
        <f>gait_events!E1676</f>
        <v>IC</v>
      </c>
      <c r="I3971">
        <f>IF(gait_events!F1676&lt;&gt;"",gait_events!F1676,NA())</f>
        <v>523</v>
      </c>
      <c r="J3971">
        <f>IF(gait_events!G1676&lt;&gt;"",gait_events!G1676,NA())</f>
        <v>517</v>
      </c>
      <c r="K3971">
        <f t="shared" si="496"/>
        <v>6</v>
      </c>
      <c r="L3971">
        <f t="shared" si="497"/>
        <v>30</v>
      </c>
      <c r="M3971">
        <f t="shared" si="498"/>
        <v>1</v>
      </c>
      <c r="N3971">
        <f t="shared" si="499"/>
        <v>1</v>
      </c>
      <c r="O3971">
        <f t="shared" si="500"/>
        <v>1</v>
      </c>
      <c r="P3971">
        <f t="shared" si="501"/>
        <v>0</v>
      </c>
      <c r="Q3971">
        <f t="shared" si="502"/>
        <v>0</v>
      </c>
      <c r="R3971">
        <f t="shared" si="503"/>
        <v>1</v>
      </c>
    </row>
    <row r="3972" spans="1:18" x14ac:dyDescent="0.25">
      <c r="A3972" t="str">
        <f>gait_events!B1677</f>
        <v>pp089</v>
      </c>
      <c r="B3972" t="str">
        <f>VLOOKUP(A3972,participants!A:B,2,0)</f>
        <v>F</v>
      </c>
      <c r="C3972">
        <f>VLOOKUP(A3972,participants!A:C,3,0)</f>
        <v>29</v>
      </c>
      <c r="D3972" t="str">
        <f>VLOOKUP(A3972,participants!A:F,6,0)</f>
        <v>YA</v>
      </c>
      <c r="E3972" t="str">
        <f>IF(LEN(SUBSTITUTE(gait_events!C1677,"_run-",""))&lt;&gt;LEN(gait_events!C1677),LEFT(RIGHT(gait_events!C1677,LEN(gait_events!C1677)-19),FIND("_run-",RIGHT(gait_events!C1677,LEN(gait_events!C1677)-19),1)-1),RIGHT(gait_events!C1677,LEN(gait_events!C1677)-19))</f>
        <v>Preferred</v>
      </c>
      <c r="F3972" t="str">
        <f>IF(LEN(SUBSTITUTE(gait_events!C1677,"_run-",""))&lt;&gt;LEN(gait_events!C1677),RIGHT(gait_events!C1677,LEN(gait_events!C1677)-FIND("_run-",gait_events!C1677,1)-4),"")</f>
        <v/>
      </c>
      <c r="G3972" t="str">
        <f>gait_events!D1677</f>
        <v>left_ankle</v>
      </c>
      <c r="H3972" t="str">
        <f>gait_events!E1677</f>
        <v>IC</v>
      </c>
      <c r="I3972">
        <f>IF(gait_events!F1677&lt;&gt;"",gait_events!F1677,NA())</f>
        <v>720</v>
      </c>
      <c r="J3972">
        <f>IF(gait_events!G1677&lt;&gt;"",gait_events!G1677,NA())</f>
        <v>712</v>
      </c>
      <c r="K3972">
        <f t="shared" si="496"/>
        <v>8</v>
      </c>
      <c r="L3972">
        <f t="shared" si="497"/>
        <v>40</v>
      </c>
      <c r="M3972">
        <f t="shared" si="498"/>
        <v>1</v>
      </c>
      <c r="N3972">
        <f t="shared" si="499"/>
        <v>1</v>
      </c>
      <c r="O3972">
        <f t="shared" si="500"/>
        <v>1</v>
      </c>
      <c r="P3972">
        <f t="shared" si="501"/>
        <v>0</v>
      </c>
      <c r="Q3972">
        <f t="shared" si="502"/>
        <v>0</v>
      </c>
      <c r="R3972">
        <f t="shared" si="503"/>
        <v>1</v>
      </c>
    </row>
    <row r="3973" spans="1:18" x14ac:dyDescent="0.25">
      <c r="A3973" t="str">
        <f>gait_events!B1678</f>
        <v>pp089</v>
      </c>
      <c r="B3973" t="str">
        <f>VLOOKUP(A3973,participants!A:B,2,0)</f>
        <v>F</v>
      </c>
      <c r="C3973">
        <f>VLOOKUP(A3973,participants!A:C,3,0)</f>
        <v>29</v>
      </c>
      <c r="D3973" t="str">
        <f>VLOOKUP(A3973,participants!A:F,6,0)</f>
        <v>YA</v>
      </c>
      <c r="E3973" t="str">
        <f>IF(LEN(SUBSTITUTE(gait_events!C1678,"_run-",""))&lt;&gt;LEN(gait_events!C1678),LEFT(RIGHT(gait_events!C1678,LEN(gait_events!C1678)-19),FIND("_run-",RIGHT(gait_events!C1678,LEN(gait_events!C1678)-19),1)-1),RIGHT(gait_events!C1678,LEN(gait_events!C1678)-19))</f>
        <v>Preferred</v>
      </c>
      <c r="F3973" t="str">
        <f>IF(LEN(SUBSTITUTE(gait_events!C1678,"_run-",""))&lt;&gt;LEN(gait_events!C1678),RIGHT(gait_events!C1678,LEN(gait_events!C1678)-FIND("_run-",gait_events!C1678,1)-4),"")</f>
        <v/>
      </c>
      <c r="G3973" t="str">
        <f>gait_events!D1678</f>
        <v>left_ankle</v>
      </c>
      <c r="H3973" t="str">
        <f>gait_events!E1678</f>
        <v>FC</v>
      </c>
      <c r="I3973">
        <f>IF(gait_events!F1678&lt;&gt;"",gait_events!F1678,NA())</f>
        <v>48</v>
      </c>
      <c r="J3973">
        <f>IF(gait_events!G1678&lt;&gt;"",gait_events!G1678,NA())</f>
        <v>48</v>
      </c>
      <c r="K3973">
        <f t="shared" si="496"/>
        <v>0</v>
      </c>
      <c r="L3973">
        <f t="shared" si="497"/>
        <v>0</v>
      </c>
      <c r="M3973">
        <f t="shared" si="498"/>
        <v>1</v>
      </c>
      <c r="N3973">
        <f t="shared" si="499"/>
        <v>1</v>
      </c>
      <c r="O3973">
        <f t="shared" si="500"/>
        <v>1</v>
      </c>
      <c r="P3973">
        <f t="shared" si="501"/>
        <v>0</v>
      </c>
      <c r="Q3973">
        <f t="shared" si="502"/>
        <v>0</v>
      </c>
      <c r="R3973">
        <f t="shared" si="503"/>
        <v>1</v>
      </c>
    </row>
    <row r="3974" spans="1:18" x14ac:dyDescent="0.25">
      <c r="A3974" t="str">
        <f>gait_events!B1679</f>
        <v>pp089</v>
      </c>
      <c r="B3974" t="str">
        <f>VLOOKUP(A3974,participants!A:B,2,0)</f>
        <v>F</v>
      </c>
      <c r="C3974">
        <f>VLOOKUP(A3974,participants!A:C,3,0)</f>
        <v>29</v>
      </c>
      <c r="D3974" t="str">
        <f>VLOOKUP(A3974,participants!A:F,6,0)</f>
        <v>YA</v>
      </c>
      <c r="E3974" t="str">
        <f>IF(LEN(SUBSTITUTE(gait_events!C1679,"_run-",""))&lt;&gt;LEN(gait_events!C1679),LEFT(RIGHT(gait_events!C1679,LEN(gait_events!C1679)-19),FIND("_run-",RIGHT(gait_events!C1679,LEN(gait_events!C1679)-19),1)-1),RIGHT(gait_events!C1679,LEN(gait_events!C1679)-19))</f>
        <v>Preferred</v>
      </c>
      <c r="F3974" t="str">
        <f>IF(LEN(SUBSTITUTE(gait_events!C1679,"_run-",""))&lt;&gt;LEN(gait_events!C1679),RIGHT(gait_events!C1679,LEN(gait_events!C1679)-FIND("_run-",gait_events!C1679,1)-4),"")</f>
        <v/>
      </c>
      <c r="G3974" t="str">
        <f>gait_events!D1679</f>
        <v>left_ankle</v>
      </c>
      <c r="H3974" t="str">
        <f>gait_events!E1679</f>
        <v>FC</v>
      </c>
      <c r="I3974">
        <f>IF(gait_events!F1679&lt;&gt;"",gait_events!F1679,NA())</f>
        <v>251</v>
      </c>
      <c r="J3974">
        <f>IF(gait_events!G1679&lt;&gt;"",gait_events!G1679,NA())</f>
        <v>252</v>
      </c>
      <c r="K3974">
        <f t="shared" si="496"/>
        <v>-1</v>
      </c>
      <c r="L3974">
        <f t="shared" si="497"/>
        <v>-5</v>
      </c>
      <c r="M3974">
        <f t="shared" si="498"/>
        <v>1</v>
      </c>
      <c r="N3974">
        <f t="shared" si="499"/>
        <v>1</v>
      </c>
      <c r="O3974">
        <f t="shared" si="500"/>
        <v>1</v>
      </c>
      <c r="P3974">
        <f t="shared" si="501"/>
        <v>0</v>
      </c>
      <c r="Q3974">
        <f t="shared" si="502"/>
        <v>0</v>
      </c>
      <c r="R3974">
        <f t="shared" si="503"/>
        <v>1</v>
      </c>
    </row>
    <row r="3975" spans="1:18" x14ac:dyDescent="0.25">
      <c r="A3975" t="str">
        <f>gait_events!B1680</f>
        <v>pp089</v>
      </c>
      <c r="B3975" t="str">
        <f>VLOOKUP(A3975,participants!A:B,2,0)</f>
        <v>F</v>
      </c>
      <c r="C3975">
        <f>VLOOKUP(A3975,participants!A:C,3,0)</f>
        <v>29</v>
      </c>
      <c r="D3975" t="str">
        <f>VLOOKUP(A3975,participants!A:F,6,0)</f>
        <v>YA</v>
      </c>
      <c r="E3975" t="str">
        <f>IF(LEN(SUBSTITUTE(gait_events!C1680,"_run-",""))&lt;&gt;LEN(gait_events!C1680),LEFT(RIGHT(gait_events!C1680,LEN(gait_events!C1680)-19),FIND("_run-",RIGHT(gait_events!C1680,LEN(gait_events!C1680)-19),1)-1),RIGHT(gait_events!C1680,LEN(gait_events!C1680)-19))</f>
        <v>Preferred</v>
      </c>
      <c r="F3975" t="str">
        <f>IF(LEN(SUBSTITUTE(gait_events!C1680,"_run-",""))&lt;&gt;LEN(gait_events!C1680),RIGHT(gait_events!C1680,LEN(gait_events!C1680)-FIND("_run-",gait_events!C1680,1)-4),"")</f>
        <v/>
      </c>
      <c r="G3975" t="str">
        <f>gait_events!D1680</f>
        <v>left_ankle</v>
      </c>
      <c r="H3975" t="str">
        <f>gait_events!E1680</f>
        <v>FC</v>
      </c>
      <c r="I3975">
        <f>IF(gait_events!F1680&lt;&gt;"",gait_events!F1680,NA())</f>
        <v>450</v>
      </c>
      <c r="J3975">
        <f>IF(gait_events!G1680&lt;&gt;"",gait_events!G1680,NA())</f>
        <v>450</v>
      </c>
      <c r="K3975">
        <f t="shared" si="496"/>
        <v>0</v>
      </c>
      <c r="L3975">
        <f t="shared" si="497"/>
        <v>0</v>
      </c>
      <c r="M3975">
        <f t="shared" si="498"/>
        <v>1</v>
      </c>
      <c r="N3975">
        <f t="shared" si="499"/>
        <v>1</v>
      </c>
      <c r="O3975">
        <f t="shared" si="500"/>
        <v>1</v>
      </c>
      <c r="P3975">
        <f t="shared" si="501"/>
        <v>0</v>
      </c>
      <c r="Q3975">
        <f t="shared" si="502"/>
        <v>0</v>
      </c>
      <c r="R3975">
        <f t="shared" si="503"/>
        <v>1</v>
      </c>
    </row>
    <row r="3976" spans="1:18" x14ac:dyDescent="0.25">
      <c r="A3976" t="str">
        <f>gait_events!B1681</f>
        <v>pp089</v>
      </c>
      <c r="B3976" t="str">
        <f>VLOOKUP(A3976,participants!A:B,2,0)</f>
        <v>F</v>
      </c>
      <c r="C3976">
        <f>VLOOKUP(A3976,participants!A:C,3,0)</f>
        <v>29</v>
      </c>
      <c r="D3976" t="str">
        <f>VLOOKUP(A3976,participants!A:F,6,0)</f>
        <v>YA</v>
      </c>
      <c r="E3976" t="str">
        <f>IF(LEN(SUBSTITUTE(gait_events!C1681,"_run-",""))&lt;&gt;LEN(gait_events!C1681),LEFT(RIGHT(gait_events!C1681,LEN(gait_events!C1681)-19),FIND("_run-",RIGHT(gait_events!C1681,LEN(gait_events!C1681)-19),1)-1),RIGHT(gait_events!C1681,LEN(gait_events!C1681)-19))</f>
        <v>Preferred</v>
      </c>
      <c r="F3976" t="str">
        <f>IF(LEN(SUBSTITUTE(gait_events!C1681,"_run-",""))&lt;&gt;LEN(gait_events!C1681),RIGHT(gait_events!C1681,LEN(gait_events!C1681)-FIND("_run-",gait_events!C1681,1)-4),"")</f>
        <v/>
      </c>
      <c r="G3976" t="str">
        <f>gait_events!D1681</f>
        <v>left_ankle</v>
      </c>
      <c r="H3976" t="str">
        <f>gait_events!E1681</f>
        <v>FC</v>
      </c>
      <c r="I3976">
        <f>IF(gait_events!F1681&lt;&gt;"",gait_events!F1681,NA())</f>
        <v>642</v>
      </c>
      <c r="J3976">
        <f>IF(gait_events!G1681&lt;&gt;"",gait_events!G1681,NA())</f>
        <v>642</v>
      </c>
      <c r="K3976">
        <f t="shared" si="496"/>
        <v>0</v>
      </c>
      <c r="L3976">
        <f t="shared" si="497"/>
        <v>0</v>
      </c>
      <c r="M3976">
        <f t="shared" si="498"/>
        <v>1</v>
      </c>
      <c r="N3976">
        <f t="shared" si="499"/>
        <v>1</v>
      </c>
      <c r="O3976">
        <f t="shared" si="500"/>
        <v>1</v>
      </c>
      <c r="P3976">
        <f t="shared" si="501"/>
        <v>0</v>
      </c>
      <c r="Q3976">
        <f t="shared" si="502"/>
        <v>0</v>
      </c>
      <c r="R3976">
        <f t="shared" si="503"/>
        <v>1</v>
      </c>
    </row>
    <row r="3977" spans="1:18" x14ac:dyDescent="0.25">
      <c r="A3977" t="str">
        <f>gait_events!B1682</f>
        <v>pp089</v>
      </c>
      <c r="B3977" t="str">
        <f>VLOOKUP(A3977,participants!A:B,2,0)</f>
        <v>F</v>
      </c>
      <c r="C3977">
        <f>VLOOKUP(A3977,participants!A:C,3,0)</f>
        <v>29</v>
      </c>
      <c r="D3977" t="str">
        <f>VLOOKUP(A3977,participants!A:F,6,0)</f>
        <v>YA</v>
      </c>
      <c r="E3977" t="str">
        <f>IF(LEN(SUBSTITUTE(gait_events!C1682,"_run-",""))&lt;&gt;LEN(gait_events!C1682),LEFT(RIGHT(gait_events!C1682,LEN(gait_events!C1682)-19),FIND("_run-",RIGHT(gait_events!C1682,LEN(gait_events!C1682)-19),1)-1),RIGHT(gait_events!C1682,LEN(gait_events!C1682)-19))</f>
        <v>Preferred</v>
      </c>
      <c r="F3977" t="str">
        <f>IF(LEN(SUBSTITUTE(gait_events!C1682,"_run-",""))&lt;&gt;LEN(gait_events!C1682),RIGHT(gait_events!C1682,LEN(gait_events!C1682)-FIND("_run-",gait_events!C1682,1)-4),"")</f>
        <v/>
      </c>
      <c r="G3977" t="str">
        <f>gait_events!D1682</f>
        <v>right_ankle</v>
      </c>
      <c r="H3977" t="str">
        <f>gait_events!E1682</f>
        <v>IC</v>
      </c>
      <c r="I3977">
        <f>IF(gait_events!F1682&lt;&gt;"",gait_events!F1682,NA())</f>
        <v>16</v>
      </c>
      <c r="J3977" t="e">
        <f>IF(gait_events!G1682&lt;&gt;"",gait_events!G1682,NA())</f>
        <v>#N/A</v>
      </c>
      <c r="K3977" t="e">
        <f t="shared" si="496"/>
        <v>#N/A</v>
      </c>
      <c r="L3977" t="e">
        <f t="shared" si="497"/>
        <v>#N/A</v>
      </c>
      <c r="M3977">
        <f t="shared" si="498"/>
        <v>1</v>
      </c>
      <c r="N3977">
        <f t="shared" si="499"/>
        <v>0</v>
      </c>
      <c r="O3977">
        <f t="shared" si="500"/>
        <v>0</v>
      </c>
      <c r="P3977">
        <f t="shared" si="501"/>
        <v>1</v>
      </c>
      <c r="Q3977">
        <f t="shared" si="502"/>
        <v>0</v>
      </c>
      <c r="R3977">
        <f t="shared" si="503"/>
        <v>1</v>
      </c>
    </row>
    <row r="3978" spans="1:18" x14ac:dyDescent="0.25">
      <c r="A3978" t="str">
        <f>gait_events!B1683</f>
        <v>pp089</v>
      </c>
      <c r="B3978" t="str">
        <f>VLOOKUP(A3978,participants!A:B,2,0)</f>
        <v>F</v>
      </c>
      <c r="C3978">
        <f>VLOOKUP(A3978,participants!A:C,3,0)</f>
        <v>29</v>
      </c>
      <c r="D3978" t="str">
        <f>VLOOKUP(A3978,participants!A:F,6,0)</f>
        <v>YA</v>
      </c>
      <c r="E3978" t="str">
        <f>IF(LEN(SUBSTITUTE(gait_events!C1683,"_run-",""))&lt;&gt;LEN(gait_events!C1683),LEFT(RIGHT(gait_events!C1683,LEN(gait_events!C1683)-19),FIND("_run-",RIGHT(gait_events!C1683,LEN(gait_events!C1683)-19),1)-1),RIGHT(gait_events!C1683,LEN(gait_events!C1683)-19))</f>
        <v>Preferred</v>
      </c>
      <c r="F3978" t="str">
        <f>IF(LEN(SUBSTITUTE(gait_events!C1683,"_run-",""))&lt;&gt;LEN(gait_events!C1683),RIGHT(gait_events!C1683,LEN(gait_events!C1683)-FIND("_run-",gait_events!C1683,1)-4),"")</f>
        <v/>
      </c>
      <c r="G3978" t="str">
        <f>gait_events!D1683</f>
        <v>right_ankle</v>
      </c>
      <c r="H3978" t="str">
        <f>gait_events!E1683</f>
        <v>IC</v>
      </c>
      <c r="I3978">
        <f>IF(gait_events!F1683&lt;&gt;"",gait_events!F1683,NA())</f>
        <v>228</v>
      </c>
      <c r="J3978">
        <f>IF(gait_events!G1683&lt;&gt;"",gait_events!G1683,NA())</f>
        <v>228</v>
      </c>
      <c r="K3978">
        <f t="shared" si="496"/>
        <v>0</v>
      </c>
      <c r="L3978">
        <f t="shared" si="497"/>
        <v>0</v>
      </c>
      <c r="M3978">
        <f t="shared" si="498"/>
        <v>1</v>
      </c>
      <c r="N3978">
        <f t="shared" si="499"/>
        <v>1</v>
      </c>
      <c r="O3978">
        <f t="shared" si="500"/>
        <v>1</v>
      </c>
      <c r="P3978">
        <f t="shared" si="501"/>
        <v>0</v>
      </c>
      <c r="Q3978">
        <f t="shared" si="502"/>
        <v>0</v>
      </c>
      <c r="R3978">
        <f t="shared" si="503"/>
        <v>1</v>
      </c>
    </row>
    <row r="3979" spans="1:18" x14ac:dyDescent="0.25">
      <c r="A3979" t="str">
        <f>gait_events!B1684</f>
        <v>pp089</v>
      </c>
      <c r="B3979" t="str">
        <f>VLOOKUP(A3979,participants!A:B,2,0)</f>
        <v>F</v>
      </c>
      <c r="C3979">
        <f>VLOOKUP(A3979,participants!A:C,3,0)</f>
        <v>29</v>
      </c>
      <c r="D3979" t="str">
        <f>VLOOKUP(A3979,participants!A:F,6,0)</f>
        <v>YA</v>
      </c>
      <c r="E3979" t="str">
        <f>IF(LEN(SUBSTITUTE(gait_events!C1684,"_run-",""))&lt;&gt;LEN(gait_events!C1684),LEFT(RIGHT(gait_events!C1684,LEN(gait_events!C1684)-19),FIND("_run-",RIGHT(gait_events!C1684,LEN(gait_events!C1684)-19),1)-1),RIGHT(gait_events!C1684,LEN(gait_events!C1684)-19))</f>
        <v>Preferred</v>
      </c>
      <c r="F3979" t="str">
        <f>IF(LEN(SUBSTITUTE(gait_events!C1684,"_run-",""))&lt;&gt;LEN(gait_events!C1684),RIGHT(gait_events!C1684,LEN(gait_events!C1684)-FIND("_run-",gait_events!C1684,1)-4),"")</f>
        <v/>
      </c>
      <c r="G3979" t="str">
        <f>gait_events!D1684</f>
        <v>right_ankle</v>
      </c>
      <c r="H3979" t="str">
        <f>gait_events!E1684</f>
        <v>IC</v>
      </c>
      <c r="I3979">
        <f>IF(gait_events!F1684&lt;&gt;"",gait_events!F1684,NA())</f>
        <v>428</v>
      </c>
      <c r="J3979">
        <f>IF(gait_events!G1684&lt;&gt;"",gait_events!G1684,NA())</f>
        <v>422</v>
      </c>
      <c r="K3979">
        <f t="shared" si="496"/>
        <v>6</v>
      </c>
      <c r="L3979">
        <f t="shared" si="497"/>
        <v>30</v>
      </c>
      <c r="M3979">
        <f t="shared" si="498"/>
        <v>1</v>
      </c>
      <c r="N3979">
        <f t="shared" si="499"/>
        <v>1</v>
      </c>
      <c r="O3979">
        <f t="shared" si="500"/>
        <v>1</v>
      </c>
      <c r="P3979">
        <f t="shared" si="501"/>
        <v>0</v>
      </c>
      <c r="Q3979">
        <f t="shared" si="502"/>
        <v>0</v>
      </c>
      <c r="R3979">
        <f t="shared" si="503"/>
        <v>1</v>
      </c>
    </row>
    <row r="3980" spans="1:18" x14ac:dyDescent="0.25">
      <c r="A3980" t="str">
        <f>gait_events!B1685</f>
        <v>pp089</v>
      </c>
      <c r="B3980" t="str">
        <f>VLOOKUP(A3980,participants!A:B,2,0)</f>
        <v>F</v>
      </c>
      <c r="C3980">
        <f>VLOOKUP(A3980,participants!A:C,3,0)</f>
        <v>29</v>
      </c>
      <c r="D3980" t="str">
        <f>VLOOKUP(A3980,participants!A:F,6,0)</f>
        <v>YA</v>
      </c>
      <c r="E3980" t="str">
        <f>IF(LEN(SUBSTITUTE(gait_events!C1685,"_run-",""))&lt;&gt;LEN(gait_events!C1685),LEFT(RIGHT(gait_events!C1685,LEN(gait_events!C1685)-19),FIND("_run-",RIGHT(gait_events!C1685,LEN(gait_events!C1685)-19),1)-1),RIGHT(gait_events!C1685,LEN(gait_events!C1685)-19))</f>
        <v>Preferred</v>
      </c>
      <c r="F3980" t="str">
        <f>IF(LEN(SUBSTITUTE(gait_events!C1685,"_run-",""))&lt;&gt;LEN(gait_events!C1685),RIGHT(gait_events!C1685,LEN(gait_events!C1685)-FIND("_run-",gait_events!C1685,1)-4),"")</f>
        <v/>
      </c>
      <c r="G3980" t="str">
        <f>gait_events!D1685</f>
        <v>right_ankle</v>
      </c>
      <c r="H3980" t="str">
        <f>gait_events!E1685</f>
        <v>IC</v>
      </c>
      <c r="I3980">
        <f>IF(gait_events!F1685&lt;&gt;"",gait_events!F1685,NA())</f>
        <v>617</v>
      </c>
      <c r="J3980">
        <f>IF(gait_events!G1685&lt;&gt;"",gait_events!G1685,NA())</f>
        <v>614</v>
      </c>
      <c r="K3980">
        <f t="shared" si="496"/>
        <v>3</v>
      </c>
      <c r="L3980">
        <f t="shared" si="497"/>
        <v>15</v>
      </c>
      <c r="M3980">
        <f t="shared" si="498"/>
        <v>1</v>
      </c>
      <c r="N3980">
        <f t="shared" si="499"/>
        <v>1</v>
      </c>
      <c r="O3980">
        <f t="shared" si="500"/>
        <v>1</v>
      </c>
      <c r="P3980">
        <f t="shared" si="501"/>
        <v>0</v>
      </c>
      <c r="Q3980">
        <f t="shared" si="502"/>
        <v>0</v>
      </c>
      <c r="R3980">
        <f t="shared" si="503"/>
        <v>1</v>
      </c>
    </row>
    <row r="3981" spans="1:18" x14ac:dyDescent="0.25">
      <c r="A3981" t="str">
        <f>gait_events!B1686</f>
        <v>pp089</v>
      </c>
      <c r="B3981" t="str">
        <f>VLOOKUP(A3981,participants!A:B,2,0)</f>
        <v>F</v>
      </c>
      <c r="C3981">
        <f>VLOOKUP(A3981,participants!A:C,3,0)</f>
        <v>29</v>
      </c>
      <c r="D3981" t="str">
        <f>VLOOKUP(A3981,participants!A:F,6,0)</f>
        <v>YA</v>
      </c>
      <c r="E3981" t="str">
        <f>IF(LEN(SUBSTITUTE(gait_events!C1686,"_run-",""))&lt;&gt;LEN(gait_events!C1686),LEFT(RIGHT(gait_events!C1686,LEN(gait_events!C1686)-19),FIND("_run-",RIGHT(gait_events!C1686,LEN(gait_events!C1686)-19),1)-1),RIGHT(gait_events!C1686,LEN(gait_events!C1686)-19))</f>
        <v>Preferred</v>
      </c>
      <c r="F3981" t="str">
        <f>IF(LEN(SUBSTITUTE(gait_events!C1686,"_run-",""))&lt;&gt;LEN(gait_events!C1686),RIGHT(gait_events!C1686,LEN(gait_events!C1686)-FIND("_run-",gait_events!C1686,1)-4),"")</f>
        <v/>
      </c>
      <c r="G3981" t="str">
        <f>gait_events!D1686</f>
        <v>right_ankle</v>
      </c>
      <c r="H3981" t="str">
        <f>gait_events!E1686</f>
        <v>FC</v>
      </c>
      <c r="I3981">
        <f>IF(gait_events!F1686&lt;&gt;"",gait_events!F1686,NA())</f>
        <v>150</v>
      </c>
      <c r="J3981">
        <f>IF(gait_events!G1686&lt;&gt;"",gait_events!G1686,NA())</f>
        <v>151</v>
      </c>
      <c r="K3981">
        <f t="shared" si="496"/>
        <v>-1</v>
      </c>
      <c r="L3981">
        <f t="shared" si="497"/>
        <v>-5</v>
      </c>
      <c r="M3981">
        <f t="shared" si="498"/>
        <v>1</v>
      </c>
      <c r="N3981">
        <f t="shared" si="499"/>
        <v>1</v>
      </c>
      <c r="O3981">
        <f t="shared" si="500"/>
        <v>1</v>
      </c>
      <c r="P3981">
        <f t="shared" si="501"/>
        <v>0</v>
      </c>
      <c r="Q3981">
        <f t="shared" si="502"/>
        <v>0</v>
      </c>
      <c r="R3981">
        <f t="shared" si="503"/>
        <v>1</v>
      </c>
    </row>
    <row r="3982" spans="1:18" x14ac:dyDescent="0.25">
      <c r="A3982" t="str">
        <f>gait_events!B1687</f>
        <v>pp089</v>
      </c>
      <c r="B3982" t="str">
        <f>VLOOKUP(A3982,participants!A:B,2,0)</f>
        <v>F</v>
      </c>
      <c r="C3982">
        <f>VLOOKUP(A3982,participants!A:C,3,0)</f>
        <v>29</v>
      </c>
      <c r="D3982" t="str">
        <f>VLOOKUP(A3982,participants!A:F,6,0)</f>
        <v>YA</v>
      </c>
      <c r="E3982" t="str">
        <f>IF(LEN(SUBSTITUTE(gait_events!C1687,"_run-",""))&lt;&gt;LEN(gait_events!C1687),LEFT(RIGHT(gait_events!C1687,LEN(gait_events!C1687)-19),FIND("_run-",RIGHT(gait_events!C1687,LEN(gait_events!C1687)-19),1)-1),RIGHT(gait_events!C1687,LEN(gait_events!C1687)-19))</f>
        <v>Preferred</v>
      </c>
      <c r="F3982" t="str">
        <f>IF(LEN(SUBSTITUTE(gait_events!C1687,"_run-",""))&lt;&gt;LEN(gait_events!C1687),RIGHT(gait_events!C1687,LEN(gait_events!C1687)-FIND("_run-",gait_events!C1687,1)-4),"")</f>
        <v/>
      </c>
      <c r="G3982" t="str">
        <f>gait_events!D1687</f>
        <v>right_ankle</v>
      </c>
      <c r="H3982" t="str">
        <f>gait_events!E1687</f>
        <v>FC</v>
      </c>
      <c r="I3982">
        <f>IF(gait_events!F1687&lt;&gt;"",gait_events!F1687,NA())</f>
        <v>351</v>
      </c>
      <c r="J3982">
        <f>IF(gait_events!G1687&lt;&gt;"",gait_events!G1687,NA())</f>
        <v>352</v>
      </c>
      <c r="K3982">
        <f t="shared" si="496"/>
        <v>-1</v>
      </c>
      <c r="L3982">
        <f t="shared" si="497"/>
        <v>-5</v>
      </c>
      <c r="M3982">
        <f t="shared" si="498"/>
        <v>1</v>
      </c>
      <c r="N3982">
        <f t="shared" si="499"/>
        <v>1</v>
      </c>
      <c r="O3982">
        <f t="shared" si="500"/>
        <v>1</v>
      </c>
      <c r="P3982">
        <f t="shared" si="501"/>
        <v>0</v>
      </c>
      <c r="Q3982">
        <f t="shared" si="502"/>
        <v>0</v>
      </c>
      <c r="R3982">
        <f t="shared" si="503"/>
        <v>1</v>
      </c>
    </row>
    <row r="3983" spans="1:18" x14ac:dyDescent="0.25">
      <c r="A3983" t="str">
        <f>gait_events!B1688</f>
        <v>pp089</v>
      </c>
      <c r="B3983" t="str">
        <f>VLOOKUP(A3983,participants!A:B,2,0)</f>
        <v>F</v>
      </c>
      <c r="C3983">
        <f>VLOOKUP(A3983,participants!A:C,3,0)</f>
        <v>29</v>
      </c>
      <c r="D3983" t="str">
        <f>VLOOKUP(A3983,participants!A:F,6,0)</f>
        <v>YA</v>
      </c>
      <c r="E3983" t="str">
        <f>IF(LEN(SUBSTITUTE(gait_events!C1688,"_run-",""))&lt;&gt;LEN(gait_events!C1688),LEFT(RIGHT(gait_events!C1688,LEN(gait_events!C1688)-19),FIND("_run-",RIGHT(gait_events!C1688,LEN(gait_events!C1688)-19),1)-1),RIGHT(gait_events!C1688,LEN(gait_events!C1688)-19))</f>
        <v>Preferred</v>
      </c>
      <c r="F3983" t="str">
        <f>IF(LEN(SUBSTITUTE(gait_events!C1688,"_run-",""))&lt;&gt;LEN(gait_events!C1688),RIGHT(gait_events!C1688,LEN(gait_events!C1688)-FIND("_run-",gait_events!C1688,1)-4),"")</f>
        <v/>
      </c>
      <c r="G3983" t="str">
        <f>gait_events!D1688</f>
        <v>right_ankle</v>
      </c>
      <c r="H3983" t="str">
        <f>gait_events!E1688</f>
        <v>FC</v>
      </c>
      <c r="I3983">
        <f>IF(gait_events!F1688&lt;&gt;"",gait_events!F1688,NA())</f>
        <v>546</v>
      </c>
      <c r="J3983">
        <f>IF(gait_events!G1688&lt;&gt;"",gait_events!G1688,NA())</f>
        <v>547</v>
      </c>
      <c r="K3983">
        <f t="shared" si="496"/>
        <v>-1</v>
      </c>
      <c r="L3983">
        <f t="shared" si="497"/>
        <v>-5</v>
      </c>
      <c r="M3983">
        <f t="shared" si="498"/>
        <v>1</v>
      </c>
      <c r="N3983">
        <f t="shared" si="499"/>
        <v>1</v>
      </c>
      <c r="O3983">
        <f t="shared" si="500"/>
        <v>1</v>
      </c>
      <c r="P3983">
        <f t="shared" si="501"/>
        <v>0</v>
      </c>
      <c r="Q3983">
        <f t="shared" si="502"/>
        <v>0</v>
      </c>
      <c r="R3983">
        <f t="shared" si="503"/>
        <v>1</v>
      </c>
    </row>
    <row r="3984" spans="1:18" x14ac:dyDescent="0.25">
      <c r="A3984" t="str">
        <f>gait_events!B1689</f>
        <v>pp089</v>
      </c>
      <c r="B3984" t="str">
        <f>VLOOKUP(A3984,participants!A:B,2,0)</f>
        <v>F</v>
      </c>
      <c r="C3984">
        <f>VLOOKUP(A3984,participants!A:C,3,0)</f>
        <v>29</v>
      </c>
      <c r="D3984" t="str">
        <f>VLOOKUP(A3984,participants!A:F,6,0)</f>
        <v>YA</v>
      </c>
      <c r="E3984" t="str">
        <f>IF(LEN(SUBSTITUTE(gait_events!C1689,"_run-",""))&lt;&gt;LEN(gait_events!C1689),LEFT(RIGHT(gait_events!C1689,LEN(gait_events!C1689)-19),FIND("_run-",RIGHT(gait_events!C1689,LEN(gait_events!C1689)-19),1)-1),RIGHT(gait_events!C1689,LEN(gait_events!C1689)-19))</f>
        <v>Preferred</v>
      </c>
      <c r="F3984" t="str">
        <f>IF(LEN(SUBSTITUTE(gait_events!C1689,"_run-",""))&lt;&gt;LEN(gait_events!C1689),RIGHT(gait_events!C1689,LEN(gait_events!C1689)-FIND("_run-",gait_events!C1689,1)-4),"")</f>
        <v/>
      </c>
      <c r="G3984" t="str">
        <f>gait_events!D1689</f>
        <v>right_ankle</v>
      </c>
      <c r="H3984" t="str">
        <f>gait_events!E1689</f>
        <v>FC</v>
      </c>
      <c r="I3984">
        <f>IF(gait_events!F1689&lt;&gt;"",gait_events!F1689,NA())</f>
        <v>741</v>
      </c>
      <c r="J3984">
        <f>IF(gait_events!G1689&lt;&gt;"",gait_events!G1689,NA())</f>
        <v>741</v>
      </c>
      <c r="K3984">
        <f t="shared" si="496"/>
        <v>0</v>
      </c>
      <c r="L3984">
        <f t="shared" si="497"/>
        <v>0</v>
      </c>
      <c r="M3984">
        <f t="shared" si="498"/>
        <v>1</v>
      </c>
      <c r="N3984">
        <f t="shared" si="499"/>
        <v>1</v>
      </c>
      <c r="O3984">
        <f t="shared" si="500"/>
        <v>1</v>
      </c>
      <c r="P3984">
        <f t="shared" si="501"/>
        <v>0</v>
      </c>
      <c r="Q3984">
        <f t="shared" si="502"/>
        <v>0</v>
      </c>
      <c r="R3984">
        <f t="shared" si="503"/>
        <v>1</v>
      </c>
    </row>
    <row r="3985" spans="1:18" x14ac:dyDescent="0.25">
      <c r="A3985" t="str">
        <f>gait_events!B1690</f>
        <v>pp089</v>
      </c>
      <c r="B3985" t="str">
        <f>VLOOKUP(A3985,participants!A:B,2,0)</f>
        <v>F</v>
      </c>
      <c r="C3985">
        <f>VLOOKUP(A3985,participants!A:C,3,0)</f>
        <v>29</v>
      </c>
      <c r="D3985" t="str">
        <f>VLOOKUP(A3985,participants!A:F,6,0)</f>
        <v>YA</v>
      </c>
      <c r="E3985" t="str">
        <f>IF(LEN(SUBSTITUTE(gait_events!C1690,"_run-",""))&lt;&gt;LEN(gait_events!C1690),LEFT(RIGHT(gait_events!C1690,LEN(gait_events!C1690)-19),FIND("_run-",RIGHT(gait_events!C1690,LEN(gait_events!C1690)-19),1)-1),RIGHT(gait_events!C1690,LEN(gait_events!C1690)-19))</f>
        <v>Preferred</v>
      </c>
      <c r="F3985" t="str">
        <f>IF(LEN(SUBSTITUTE(gait_events!C1690,"_run-",""))&lt;&gt;LEN(gait_events!C1690),RIGHT(gait_events!C1690,LEN(gait_events!C1690)-FIND("_run-",gait_events!C1690,1)-4),"")</f>
        <v/>
      </c>
      <c r="G3985" t="str">
        <f>gait_events!D1690</f>
        <v>left_shank</v>
      </c>
      <c r="H3985" t="str">
        <f>gait_events!E1690</f>
        <v>IC</v>
      </c>
      <c r="I3985">
        <f>IF(gait_events!F1690&lt;&gt;"",gait_events!F1690,NA())</f>
        <v>126</v>
      </c>
      <c r="J3985">
        <f>IF(gait_events!G1690&lt;&gt;"",gait_events!G1690,NA())</f>
        <v>123</v>
      </c>
      <c r="K3985">
        <f t="shared" si="496"/>
        <v>3</v>
      </c>
      <c r="L3985">
        <f t="shared" si="497"/>
        <v>15</v>
      </c>
      <c r="M3985">
        <f t="shared" si="498"/>
        <v>1</v>
      </c>
      <c r="N3985">
        <f t="shared" si="499"/>
        <v>1</v>
      </c>
      <c r="O3985">
        <f t="shared" si="500"/>
        <v>1</v>
      </c>
      <c r="P3985">
        <f t="shared" si="501"/>
        <v>0</v>
      </c>
      <c r="Q3985">
        <f t="shared" si="502"/>
        <v>0</v>
      </c>
      <c r="R3985">
        <f t="shared" si="503"/>
        <v>1</v>
      </c>
    </row>
    <row r="3986" spans="1:18" x14ac:dyDescent="0.25">
      <c r="A3986" t="str">
        <f>gait_events!B1691</f>
        <v>pp089</v>
      </c>
      <c r="B3986" t="str">
        <f>VLOOKUP(A3986,participants!A:B,2,0)</f>
        <v>F</v>
      </c>
      <c r="C3986">
        <f>VLOOKUP(A3986,participants!A:C,3,0)</f>
        <v>29</v>
      </c>
      <c r="D3986" t="str">
        <f>VLOOKUP(A3986,participants!A:F,6,0)</f>
        <v>YA</v>
      </c>
      <c r="E3986" t="str">
        <f>IF(LEN(SUBSTITUTE(gait_events!C1691,"_run-",""))&lt;&gt;LEN(gait_events!C1691),LEFT(RIGHT(gait_events!C1691,LEN(gait_events!C1691)-19),FIND("_run-",RIGHT(gait_events!C1691,LEN(gait_events!C1691)-19),1)-1),RIGHT(gait_events!C1691,LEN(gait_events!C1691)-19))</f>
        <v>Preferred</v>
      </c>
      <c r="F3986" t="str">
        <f>IF(LEN(SUBSTITUTE(gait_events!C1691,"_run-",""))&lt;&gt;LEN(gait_events!C1691),RIGHT(gait_events!C1691,LEN(gait_events!C1691)-FIND("_run-",gait_events!C1691,1)-4),"")</f>
        <v/>
      </c>
      <c r="G3986" t="str">
        <f>gait_events!D1691</f>
        <v>left_shank</v>
      </c>
      <c r="H3986" t="str">
        <f>gait_events!E1691</f>
        <v>IC</v>
      </c>
      <c r="I3986">
        <f>IF(gait_events!F1691&lt;&gt;"",gait_events!F1691,NA())</f>
        <v>328</v>
      </c>
      <c r="J3986">
        <f>IF(gait_events!G1691&lt;&gt;"",gait_events!G1691,NA())</f>
        <v>326</v>
      </c>
      <c r="K3986">
        <f t="shared" si="496"/>
        <v>2</v>
      </c>
      <c r="L3986">
        <f t="shared" si="497"/>
        <v>10</v>
      </c>
      <c r="M3986">
        <f t="shared" si="498"/>
        <v>1</v>
      </c>
      <c r="N3986">
        <f t="shared" si="499"/>
        <v>1</v>
      </c>
      <c r="O3986">
        <f t="shared" si="500"/>
        <v>1</v>
      </c>
      <c r="P3986">
        <f t="shared" si="501"/>
        <v>0</v>
      </c>
      <c r="Q3986">
        <f t="shared" si="502"/>
        <v>0</v>
      </c>
      <c r="R3986">
        <f t="shared" si="503"/>
        <v>1</v>
      </c>
    </row>
    <row r="3987" spans="1:18" x14ac:dyDescent="0.25">
      <c r="A3987" t="str">
        <f>gait_events!B1692</f>
        <v>pp089</v>
      </c>
      <c r="B3987" t="str">
        <f>VLOOKUP(A3987,participants!A:B,2,0)</f>
        <v>F</v>
      </c>
      <c r="C3987">
        <f>VLOOKUP(A3987,participants!A:C,3,0)</f>
        <v>29</v>
      </c>
      <c r="D3987" t="str">
        <f>VLOOKUP(A3987,participants!A:F,6,0)</f>
        <v>YA</v>
      </c>
      <c r="E3987" t="str">
        <f>IF(LEN(SUBSTITUTE(gait_events!C1692,"_run-",""))&lt;&gt;LEN(gait_events!C1692),LEFT(RIGHT(gait_events!C1692,LEN(gait_events!C1692)-19),FIND("_run-",RIGHT(gait_events!C1692,LEN(gait_events!C1692)-19),1)-1),RIGHT(gait_events!C1692,LEN(gait_events!C1692)-19))</f>
        <v>Preferred</v>
      </c>
      <c r="F3987" t="str">
        <f>IF(LEN(SUBSTITUTE(gait_events!C1692,"_run-",""))&lt;&gt;LEN(gait_events!C1692),RIGHT(gait_events!C1692,LEN(gait_events!C1692)-FIND("_run-",gait_events!C1692,1)-4),"")</f>
        <v/>
      </c>
      <c r="G3987" t="str">
        <f>gait_events!D1692</f>
        <v>left_shank</v>
      </c>
      <c r="H3987" t="str">
        <f>gait_events!E1692</f>
        <v>IC</v>
      </c>
      <c r="I3987">
        <f>IF(gait_events!F1692&lt;&gt;"",gait_events!F1692,NA())</f>
        <v>523</v>
      </c>
      <c r="J3987">
        <f>IF(gait_events!G1692&lt;&gt;"",gait_events!G1692,NA())</f>
        <v>519</v>
      </c>
      <c r="K3987">
        <f t="shared" si="496"/>
        <v>4</v>
      </c>
      <c r="L3987">
        <f t="shared" si="497"/>
        <v>20</v>
      </c>
      <c r="M3987">
        <f t="shared" si="498"/>
        <v>1</v>
      </c>
      <c r="N3987">
        <f t="shared" si="499"/>
        <v>1</v>
      </c>
      <c r="O3987">
        <f t="shared" si="500"/>
        <v>1</v>
      </c>
      <c r="P3987">
        <f t="shared" si="501"/>
        <v>0</v>
      </c>
      <c r="Q3987">
        <f t="shared" si="502"/>
        <v>0</v>
      </c>
      <c r="R3987">
        <f t="shared" si="503"/>
        <v>1</v>
      </c>
    </row>
    <row r="3988" spans="1:18" x14ac:dyDescent="0.25">
      <c r="A3988" t="str">
        <f>gait_events!B1693</f>
        <v>pp089</v>
      </c>
      <c r="B3988" t="str">
        <f>VLOOKUP(A3988,participants!A:B,2,0)</f>
        <v>F</v>
      </c>
      <c r="C3988">
        <f>VLOOKUP(A3988,participants!A:C,3,0)</f>
        <v>29</v>
      </c>
      <c r="D3988" t="str">
        <f>VLOOKUP(A3988,participants!A:F,6,0)</f>
        <v>YA</v>
      </c>
      <c r="E3988" t="str">
        <f>IF(LEN(SUBSTITUTE(gait_events!C1693,"_run-",""))&lt;&gt;LEN(gait_events!C1693),LEFT(RIGHT(gait_events!C1693,LEN(gait_events!C1693)-19),FIND("_run-",RIGHT(gait_events!C1693,LEN(gait_events!C1693)-19),1)-1),RIGHT(gait_events!C1693,LEN(gait_events!C1693)-19))</f>
        <v>Preferred</v>
      </c>
      <c r="F3988" t="str">
        <f>IF(LEN(SUBSTITUTE(gait_events!C1693,"_run-",""))&lt;&gt;LEN(gait_events!C1693),RIGHT(gait_events!C1693,LEN(gait_events!C1693)-FIND("_run-",gait_events!C1693,1)-4),"")</f>
        <v/>
      </c>
      <c r="G3988" t="str">
        <f>gait_events!D1693</f>
        <v>left_shank</v>
      </c>
      <c r="H3988" t="str">
        <f>gait_events!E1693</f>
        <v>IC</v>
      </c>
      <c r="I3988">
        <f>IF(gait_events!F1693&lt;&gt;"",gait_events!F1693,NA())</f>
        <v>720</v>
      </c>
      <c r="J3988">
        <f>IF(gait_events!G1693&lt;&gt;"",gait_events!G1693,NA())</f>
        <v>710</v>
      </c>
      <c r="K3988">
        <f t="shared" si="496"/>
        <v>10</v>
      </c>
      <c r="L3988">
        <f t="shared" si="497"/>
        <v>50</v>
      </c>
      <c r="M3988">
        <f t="shared" si="498"/>
        <v>1</v>
      </c>
      <c r="N3988">
        <f t="shared" si="499"/>
        <v>1</v>
      </c>
      <c r="O3988">
        <f t="shared" si="500"/>
        <v>1</v>
      </c>
      <c r="P3988">
        <f t="shared" si="501"/>
        <v>0</v>
      </c>
      <c r="Q3988">
        <f t="shared" si="502"/>
        <v>0</v>
      </c>
      <c r="R3988">
        <f t="shared" si="503"/>
        <v>1</v>
      </c>
    </row>
    <row r="3989" spans="1:18" x14ac:dyDescent="0.25">
      <c r="A3989" t="str">
        <f>gait_events!B1694</f>
        <v>pp089</v>
      </c>
      <c r="B3989" t="str">
        <f>VLOOKUP(A3989,participants!A:B,2,0)</f>
        <v>F</v>
      </c>
      <c r="C3989">
        <f>VLOOKUP(A3989,participants!A:C,3,0)</f>
        <v>29</v>
      </c>
      <c r="D3989" t="str">
        <f>VLOOKUP(A3989,participants!A:F,6,0)</f>
        <v>YA</v>
      </c>
      <c r="E3989" t="str">
        <f>IF(LEN(SUBSTITUTE(gait_events!C1694,"_run-",""))&lt;&gt;LEN(gait_events!C1694),LEFT(RIGHT(gait_events!C1694,LEN(gait_events!C1694)-19),FIND("_run-",RIGHT(gait_events!C1694,LEN(gait_events!C1694)-19),1)-1),RIGHT(gait_events!C1694,LEN(gait_events!C1694)-19))</f>
        <v>Preferred</v>
      </c>
      <c r="F3989" t="str">
        <f>IF(LEN(SUBSTITUTE(gait_events!C1694,"_run-",""))&lt;&gt;LEN(gait_events!C1694),RIGHT(gait_events!C1694,LEN(gait_events!C1694)-FIND("_run-",gait_events!C1694,1)-4),"")</f>
        <v/>
      </c>
      <c r="G3989" t="str">
        <f>gait_events!D1694</f>
        <v>left_shank</v>
      </c>
      <c r="H3989" t="str">
        <f>gait_events!E1694</f>
        <v>FC</v>
      </c>
      <c r="I3989">
        <f>IF(gait_events!F1694&lt;&gt;"",gait_events!F1694,NA())</f>
        <v>48</v>
      </c>
      <c r="J3989">
        <f>IF(gait_events!G1694&lt;&gt;"",gait_events!G1694,NA())</f>
        <v>47</v>
      </c>
      <c r="K3989">
        <f t="shared" si="496"/>
        <v>1</v>
      </c>
      <c r="L3989">
        <f t="shared" si="497"/>
        <v>5</v>
      </c>
      <c r="M3989">
        <f t="shared" si="498"/>
        <v>1</v>
      </c>
      <c r="N3989">
        <f t="shared" si="499"/>
        <v>1</v>
      </c>
      <c r="O3989">
        <f t="shared" si="500"/>
        <v>1</v>
      </c>
      <c r="P3989">
        <f t="shared" si="501"/>
        <v>0</v>
      </c>
      <c r="Q3989">
        <f t="shared" si="502"/>
        <v>0</v>
      </c>
      <c r="R3989">
        <f t="shared" si="503"/>
        <v>1</v>
      </c>
    </row>
    <row r="3990" spans="1:18" x14ac:dyDescent="0.25">
      <c r="A3990" t="str">
        <f>gait_events!B1695</f>
        <v>pp089</v>
      </c>
      <c r="B3990" t="str">
        <f>VLOOKUP(A3990,participants!A:B,2,0)</f>
        <v>F</v>
      </c>
      <c r="C3990">
        <f>VLOOKUP(A3990,participants!A:C,3,0)</f>
        <v>29</v>
      </c>
      <c r="D3990" t="str">
        <f>VLOOKUP(A3990,participants!A:F,6,0)</f>
        <v>YA</v>
      </c>
      <c r="E3990" t="str">
        <f>IF(LEN(SUBSTITUTE(gait_events!C1695,"_run-",""))&lt;&gt;LEN(gait_events!C1695),LEFT(RIGHT(gait_events!C1695,LEN(gait_events!C1695)-19),FIND("_run-",RIGHT(gait_events!C1695,LEN(gait_events!C1695)-19),1)-1),RIGHT(gait_events!C1695,LEN(gait_events!C1695)-19))</f>
        <v>Preferred</v>
      </c>
      <c r="F3990" t="str">
        <f>IF(LEN(SUBSTITUTE(gait_events!C1695,"_run-",""))&lt;&gt;LEN(gait_events!C1695),RIGHT(gait_events!C1695,LEN(gait_events!C1695)-FIND("_run-",gait_events!C1695,1)-4),"")</f>
        <v/>
      </c>
      <c r="G3990" t="str">
        <f>gait_events!D1695</f>
        <v>left_shank</v>
      </c>
      <c r="H3990" t="str">
        <f>gait_events!E1695</f>
        <v>FC</v>
      </c>
      <c r="I3990">
        <f>IF(gait_events!F1695&lt;&gt;"",gait_events!F1695,NA())</f>
        <v>251</v>
      </c>
      <c r="J3990">
        <f>IF(gait_events!G1695&lt;&gt;"",gait_events!G1695,NA())</f>
        <v>250</v>
      </c>
      <c r="K3990">
        <f t="shared" si="496"/>
        <v>1</v>
      </c>
      <c r="L3990">
        <f t="shared" si="497"/>
        <v>5</v>
      </c>
      <c r="M3990">
        <f t="shared" si="498"/>
        <v>1</v>
      </c>
      <c r="N3990">
        <f t="shared" si="499"/>
        <v>1</v>
      </c>
      <c r="O3990">
        <f t="shared" si="500"/>
        <v>1</v>
      </c>
      <c r="P3990">
        <f t="shared" si="501"/>
        <v>0</v>
      </c>
      <c r="Q3990">
        <f t="shared" si="502"/>
        <v>0</v>
      </c>
      <c r="R3990">
        <f t="shared" si="503"/>
        <v>1</v>
      </c>
    </row>
    <row r="3991" spans="1:18" x14ac:dyDescent="0.25">
      <c r="A3991" t="str">
        <f>gait_events!B1696</f>
        <v>pp089</v>
      </c>
      <c r="B3991" t="str">
        <f>VLOOKUP(A3991,participants!A:B,2,0)</f>
        <v>F</v>
      </c>
      <c r="C3991">
        <f>VLOOKUP(A3991,participants!A:C,3,0)</f>
        <v>29</v>
      </c>
      <c r="D3991" t="str">
        <f>VLOOKUP(A3991,participants!A:F,6,0)</f>
        <v>YA</v>
      </c>
      <c r="E3991" t="str">
        <f>IF(LEN(SUBSTITUTE(gait_events!C1696,"_run-",""))&lt;&gt;LEN(gait_events!C1696),LEFT(RIGHT(gait_events!C1696,LEN(gait_events!C1696)-19),FIND("_run-",RIGHT(gait_events!C1696,LEN(gait_events!C1696)-19),1)-1),RIGHT(gait_events!C1696,LEN(gait_events!C1696)-19))</f>
        <v>Preferred</v>
      </c>
      <c r="F3991" t="str">
        <f>IF(LEN(SUBSTITUTE(gait_events!C1696,"_run-",""))&lt;&gt;LEN(gait_events!C1696),RIGHT(gait_events!C1696,LEN(gait_events!C1696)-FIND("_run-",gait_events!C1696,1)-4),"")</f>
        <v/>
      </c>
      <c r="G3991" t="str">
        <f>gait_events!D1696</f>
        <v>left_shank</v>
      </c>
      <c r="H3991" t="str">
        <f>gait_events!E1696</f>
        <v>FC</v>
      </c>
      <c r="I3991">
        <f>IF(gait_events!F1696&lt;&gt;"",gait_events!F1696,NA())</f>
        <v>450</v>
      </c>
      <c r="J3991">
        <f>IF(gait_events!G1696&lt;&gt;"",gait_events!G1696,NA())</f>
        <v>448</v>
      </c>
      <c r="K3991">
        <f t="shared" si="496"/>
        <v>2</v>
      </c>
      <c r="L3991">
        <f t="shared" si="497"/>
        <v>10</v>
      </c>
      <c r="M3991">
        <f t="shared" si="498"/>
        <v>1</v>
      </c>
      <c r="N3991">
        <f t="shared" si="499"/>
        <v>1</v>
      </c>
      <c r="O3991">
        <f t="shared" si="500"/>
        <v>1</v>
      </c>
      <c r="P3991">
        <f t="shared" si="501"/>
        <v>0</v>
      </c>
      <c r="Q3991">
        <f t="shared" si="502"/>
        <v>0</v>
      </c>
      <c r="R3991">
        <f t="shared" si="503"/>
        <v>1</v>
      </c>
    </row>
    <row r="3992" spans="1:18" x14ac:dyDescent="0.25">
      <c r="A3992" t="str">
        <f>gait_events!B1697</f>
        <v>pp089</v>
      </c>
      <c r="B3992" t="str">
        <f>VLOOKUP(A3992,participants!A:B,2,0)</f>
        <v>F</v>
      </c>
      <c r="C3992">
        <f>VLOOKUP(A3992,participants!A:C,3,0)</f>
        <v>29</v>
      </c>
      <c r="D3992" t="str">
        <f>VLOOKUP(A3992,participants!A:F,6,0)</f>
        <v>YA</v>
      </c>
      <c r="E3992" t="str">
        <f>IF(LEN(SUBSTITUTE(gait_events!C1697,"_run-",""))&lt;&gt;LEN(gait_events!C1697),LEFT(RIGHT(gait_events!C1697,LEN(gait_events!C1697)-19),FIND("_run-",RIGHT(gait_events!C1697,LEN(gait_events!C1697)-19),1)-1),RIGHT(gait_events!C1697,LEN(gait_events!C1697)-19))</f>
        <v>Preferred</v>
      </c>
      <c r="F3992" t="str">
        <f>IF(LEN(SUBSTITUTE(gait_events!C1697,"_run-",""))&lt;&gt;LEN(gait_events!C1697),RIGHT(gait_events!C1697,LEN(gait_events!C1697)-FIND("_run-",gait_events!C1697,1)-4),"")</f>
        <v/>
      </c>
      <c r="G3992" t="str">
        <f>gait_events!D1697</f>
        <v>left_shank</v>
      </c>
      <c r="H3992" t="str">
        <f>gait_events!E1697</f>
        <v>FC</v>
      </c>
      <c r="I3992">
        <f>IF(gait_events!F1697&lt;&gt;"",gait_events!F1697,NA())</f>
        <v>642</v>
      </c>
      <c r="J3992">
        <f>IF(gait_events!G1697&lt;&gt;"",gait_events!G1697,NA())</f>
        <v>641</v>
      </c>
      <c r="K3992">
        <f t="shared" si="496"/>
        <v>1</v>
      </c>
      <c r="L3992">
        <f t="shared" si="497"/>
        <v>5</v>
      </c>
      <c r="M3992">
        <f t="shared" si="498"/>
        <v>1</v>
      </c>
      <c r="N3992">
        <f t="shared" si="499"/>
        <v>1</v>
      </c>
      <c r="O3992">
        <f t="shared" si="500"/>
        <v>1</v>
      </c>
      <c r="P3992">
        <f t="shared" si="501"/>
        <v>0</v>
      </c>
      <c r="Q3992">
        <f t="shared" si="502"/>
        <v>0</v>
      </c>
      <c r="R3992">
        <f t="shared" si="503"/>
        <v>1</v>
      </c>
    </row>
    <row r="3993" spans="1:18" x14ac:dyDescent="0.25">
      <c r="A3993" t="str">
        <f>gait_events!B1698</f>
        <v>pp089</v>
      </c>
      <c r="B3993" t="str">
        <f>VLOOKUP(A3993,participants!A:B,2,0)</f>
        <v>F</v>
      </c>
      <c r="C3993">
        <f>VLOOKUP(A3993,participants!A:C,3,0)</f>
        <v>29</v>
      </c>
      <c r="D3993" t="str">
        <f>VLOOKUP(A3993,participants!A:F,6,0)</f>
        <v>YA</v>
      </c>
      <c r="E3993" t="str">
        <f>IF(LEN(SUBSTITUTE(gait_events!C1698,"_run-",""))&lt;&gt;LEN(gait_events!C1698),LEFT(RIGHT(gait_events!C1698,LEN(gait_events!C1698)-19),FIND("_run-",RIGHT(gait_events!C1698,LEN(gait_events!C1698)-19),1)-1),RIGHT(gait_events!C1698,LEN(gait_events!C1698)-19))</f>
        <v>Preferred</v>
      </c>
      <c r="F3993" t="str">
        <f>IF(LEN(SUBSTITUTE(gait_events!C1698,"_run-",""))&lt;&gt;LEN(gait_events!C1698),RIGHT(gait_events!C1698,LEN(gait_events!C1698)-FIND("_run-",gait_events!C1698,1)-4),"")</f>
        <v/>
      </c>
      <c r="G3993" t="str">
        <f>gait_events!D1698</f>
        <v>right_shank</v>
      </c>
      <c r="H3993" t="str">
        <f>gait_events!E1698</f>
        <v>IC</v>
      </c>
      <c r="I3993">
        <f>IF(gait_events!F1698&lt;&gt;"",gait_events!F1698,NA())</f>
        <v>16</v>
      </c>
      <c r="J3993">
        <f>IF(gait_events!G1698&lt;&gt;"",gait_events!G1698,NA())</f>
        <v>16</v>
      </c>
      <c r="K3993">
        <f t="shared" si="496"/>
        <v>0</v>
      </c>
      <c r="L3993">
        <f t="shared" si="497"/>
        <v>0</v>
      </c>
      <c r="M3993">
        <f t="shared" si="498"/>
        <v>1</v>
      </c>
      <c r="N3993">
        <f t="shared" si="499"/>
        <v>1</v>
      </c>
      <c r="O3993">
        <f t="shared" si="500"/>
        <v>1</v>
      </c>
      <c r="P3993">
        <f t="shared" si="501"/>
        <v>0</v>
      </c>
      <c r="Q3993">
        <f t="shared" si="502"/>
        <v>0</v>
      </c>
      <c r="R3993">
        <f t="shared" si="503"/>
        <v>1</v>
      </c>
    </row>
    <row r="3994" spans="1:18" x14ac:dyDescent="0.25">
      <c r="A3994" t="str">
        <f>gait_events!B1699</f>
        <v>pp089</v>
      </c>
      <c r="B3994" t="str">
        <f>VLOOKUP(A3994,participants!A:B,2,0)</f>
        <v>F</v>
      </c>
      <c r="C3994">
        <f>VLOOKUP(A3994,participants!A:C,3,0)</f>
        <v>29</v>
      </c>
      <c r="D3994" t="str">
        <f>VLOOKUP(A3994,participants!A:F,6,0)</f>
        <v>YA</v>
      </c>
      <c r="E3994" t="str">
        <f>IF(LEN(SUBSTITUTE(gait_events!C1699,"_run-",""))&lt;&gt;LEN(gait_events!C1699),LEFT(RIGHT(gait_events!C1699,LEN(gait_events!C1699)-19),FIND("_run-",RIGHT(gait_events!C1699,LEN(gait_events!C1699)-19),1)-1),RIGHT(gait_events!C1699,LEN(gait_events!C1699)-19))</f>
        <v>Preferred</v>
      </c>
      <c r="F3994" t="str">
        <f>IF(LEN(SUBSTITUTE(gait_events!C1699,"_run-",""))&lt;&gt;LEN(gait_events!C1699),RIGHT(gait_events!C1699,LEN(gait_events!C1699)-FIND("_run-",gait_events!C1699,1)-4),"")</f>
        <v/>
      </c>
      <c r="G3994" t="str">
        <f>gait_events!D1699</f>
        <v>right_shank</v>
      </c>
      <c r="H3994" t="str">
        <f>gait_events!E1699</f>
        <v>IC</v>
      </c>
      <c r="I3994">
        <f>IF(gait_events!F1699&lt;&gt;"",gait_events!F1699,NA())</f>
        <v>228</v>
      </c>
      <c r="J3994">
        <f>IF(gait_events!G1699&lt;&gt;"",gait_events!G1699,NA())</f>
        <v>228</v>
      </c>
      <c r="K3994">
        <f t="shared" si="496"/>
        <v>0</v>
      </c>
      <c r="L3994">
        <f t="shared" si="497"/>
        <v>0</v>
      </c>
      <c r="M3994">
        <f t="shared" si="498"/>
        <v>1</v>
      </c>
      <c r="N3994">
        <f t="shared" si="499"/>
        <v>1</v>
      </c>
      <c r="O3994">
        <f t="shared" si="500"/>
        <v>1</v>
      </c>
      <c r="P3994">
        <f t="shared" si="501"/>
        <v>0</v>
      </c>
      <c r="Q3994">
        <f t="shared" si="502"/>
        <v>0</v>
      </c>
      <c r="R3994">
        <f t="shared" si="503"/>
        <v>1</v>
      </c>
    </row>
    <row r="3995" spans="1:18" x14ac:dyDescent="0.25">
      <c r="A3995" t="str">
        <f>gait_events!B1700</f>
        <v>pp089</v>
      </c>
      <c r="B3995" t="str">
        <f>VLOOKUP(A3995,participants!A:B,2,0)</f>
        <v>F</v>
      </c>
      <c r="C3995">
        <f>VLOOKUP(A3995,participants!A:C,3,0)</f>
        <v>29</v>
      </c>
      <c r="D3995" t="str">
        <f>VLOOKUP(A3995,participants!A:F,6,0)</f>
        <v>YA</v>
      </c>
      <c r="E3995" t="str">
        <f>IF(LEN(SUBSTITUTE(gait_events!C1700,"_run-",""))&lt;&gt;LEN(gait_events!C1700),LEFT(RIGHT(gait_events!C1700,LEN(gait_events!C1700)-19),FIND("_run-",RIGHT(gait_events!C1700,LEN(gait_events!C1700)-19),1)-1),RIGHT(gait_events!C1700,LEN(gait_events!C1700)-19))</f>
        <v>Preferred</v>
      </c>
      <c r="F3995" t="str">
        <f>IF(LEN(SUBSTITUTE(gait_events!C1700,"_run-",""))&lt;&gt;LEN(gait_events!C1700),RIGHT(gait_events!C1700,LEN(gait_events!C1700)-FIND("_run-",gait_events!C1700,1)-4),"")</f>
        <v/>
      </c>
      <c r="G3995" t="str">
        <f>gait_events!D1700</f>
        <v>right_shank</v>
      </c>
      <c r="H3995" t="str">
        <f>gait_events!E1700</f>
        <v>IC</v>
      </c>
      <c r="I3995">
        <f>IF(gait_events!F1700&lt;&gt;"",gait_events!F1700,NA())</f>
        <v>428</v>
      </c>
      <c r="J3995">
        <f>IF(gait_events!G1700&lt;&gt;"",gait_events!G1700,NA())</f>
        <v>428</v>
      </c>
      <c r="K3995">
        <f t="shared" si="496"/>
        <v>0</v>
      </c>
      <c r="L3995">
        <f t="shared" si="497"/>
        <v>0</v>
      </c>
      <c r="M3995">
        <f t="shared" si="498"/>
        <v>1</v>
      </c>
      <c r="N3995">
        <f t="shared" si="499"/>
        <v>1</v>
      </c>
      <c r="O3995">
        <f t="shared" si="500"/>
        <v>1</v>
      </c>
      <c r="P3995">
        <f t="shared" si="501"/>
        <v>0</v>
      </c>
      <c r="Q3995">
        <f t="shared" si="502"/>
        <v>0</v>
      </c>
      <c r="R3995">
        <f t="shared" si="503"/>
        <v>1</v>
      </c>
    </row>
    <row r="3996" spans="1:18" x14ac:dyDescent="0.25">
      <c r="A3996" t="str">
        <f>gait_events!B1701</f>
        <v>pp089</v>
      </c>
      <c r="B3996" t="str">
        <f>VLOOKUP(A3996,participants!A:B,2,0)</f>
        <v>F</v>
      </c>
      <c r="C3996">
        <f>VLOOKUP(A3996,participants!A:C,3,0)</f>
        <v>29</v>
      </c>
      <c r="D3996" t="str">
        <f>VLOOKUP(A3996,participants!A:F,6,0)</f>
        <v>YA</v>
      </c>
      <c r="E3996" t="str">
        <f>IF(LEN(SUBSTITUTE(gait_events!C1701,"_run-",""))&lt;&gt;LEN(gait_events!C1701),LEFT(RIGHT(gait_events!C1701,LEN(gait_events!C1701)-19),FIND("_run-",RIGHT(gait_events!C1701,LEN(gait_events!C1701)-19),1)-1),RIGHT(gait_events!C1701,LEN(gait_events!C1701)-19))</f>
        <v>Preferred</v>
      </c>
      <c r="F3996" t="str">
        <f>IF(LEN(SUBSTITUTE(gait_events!C1701,"_run-",""))&lt;&gt;LEN(gait_events!C1701),RIGHT(gait_events!C1701,LEN(gait_events!C1701)-FIND("_run-",gait_events!C1701,1)-4),"")</f>
        <v/>
      </c>
      <c r="G3996" t="str">
        <f>gait_events!D1701</f>
        <v>right_shank</v>
      </c>
      <c r="H3996" t="str">
        <f>gait_events!E1701</f>
        <v>IC</v>
      </c>
      <c r="I3996">
        <f>IF(gait_events!F1701&lt;&gt;"",gait_events!F1701,NA())</f>
        <v>617</v>
      </c>
      <c r="J3996">
        <f>IF(gait_events!G1701&lt;&gt;"",gait_events!G1701,NA())</f>
        <v>617</v>
      </c>
      <c r="K3996">
        <f t="shared" si="496"/>
        <v>0</v>
      </c>
      <c r="L3996">
        <f t="shared" si="497"/>
        <v>0</v>
      </c>
      <c r="M3996">
        <f t="shared" si="498"/>
        <v>1</v>
      </c>
      <c r="N3996">
        <f t="shared" si="499"/>
        <v>1</v>
      </c>
      <c r="O3996">
        <f t="shared" si="500"/>
        <v>1</v>
      </c>
      <c r="P3996">
        <f t="shared" si="501"/>
        <v>0</v>
      </c>
      <c r="Q3996">
        <f t="shared" si="502"/>
        <v>0</v>
      </c>
      <c r="R3996">
        <f t="shared" si="503"/>
        <v>1</v>
      </c>
    </row>
    <row r="3997" spans="1:18" x14ac:dyDescent="0.25">
      <c r="A3997" t="str">
        <f>gait_events!B1702</f>
        <v>pp089</v>
      </c>
      <c r="B3997" t="str">
        <f>VLOOKUP(A3997,participants!A:B,2,0)</f>
        <v>F</v>
      </c>
      <c r="C3997">
        <f>VLOOKUP(A3997,participants!A:C,3,0)</f>
        <v>29</v>
      </c>
      <c r="D3997" t="str">
        <f>VLOOKUP(A3997,participants!A:F,6,0)</f>
        <v>YA</v>
      </c>
      <c r="E3997" t="str">
        <f>IF(LEN(SUBSTITUTE(gait_events!C1702,"_run-",""))&lt;&gt;LEN(gait_events!C1702),LEFT(RIGHT(gait_events!C1702,LEN(gait_events!C1702)-19),FIND("_run-",RIGHT(gait_events!C1702,LEN(gait_events!C1702)-19),1)-1),RIGHT(gait_events!C1702,LEN(gait_events!C1702)-19))</f>
        <v>Preferred</v>
      </c>
      <c r="F3997" t="str">
        <f>IF(LEN(SUBSTITUTE(gait_events!C1702,"_run-",""))&lt;&gt;LEN(gait_events!C1702),RIGHT(gait_events!C1702,LEN(gait_events!C1702)-FIND("_run-",gait_events!C1702,1)-4),"")</f>
        <v/>
      </c>
      <c r="G3997" t="str">
        <f>gait_events!D1702</f>
        <v>right_shank</v>
      </c>
      <c r="H3997" t="str">
        <f>gait_events!E1702</f>
        <v>FC</v>
      </c>
      <c r="I3997">
        <f>IF(gait_events!F1702&lt;&gt;"",gait_events!F1702,NA())</f>
        <v>150</v>
      </c>
      <c r="J3997">
        <f>IF(gait_events!G1702&lt;&gt;"",gait_events!G1702,NA())</f>
        <v>150</v>
      </c>
      <c r="K3997">
        <f t="shared" si="496"/>
        <v>0</v>
      </c>
      <c r="L3997">
        <f t="shared" si="497"/>
        <v>0</v>
      </c>
      <c r="M3997">
        <f t="shared" si="498"/>
        <v>1</v>
      </c>
      <c r="N3997">
        <f t="shared" si="499"/>
        <v>1</v>
      </c>
      <c r="O3997">
        <f t="shared" si="500"/>
        <v>1</v>
      </c>
      <c r="P3997">
        <f t="shared" si="501"/>
        <v>0</v>
      </c>
      <c r="Q3997">
        <f t="shared" si="502"/>
        <v>0</v>
      </c>
      <c r="R3997">
        <f t="shared" si="503"/>
        <v>1</v>
      </c>
    </row>
    <row r="3998" spans="1:18" x14ac:dyDescent="0.25">
      <c r="A3998" t="str">
        <f>gait_events!B1703</f>
        <v>pp089</v>
      </c>
      <c r="B3998" t="str">
        <f>VLOOKUP(A3998,participants!A:B,2,0)</f>
        <v>F</v>
      </c>
      <c r="C3998">
        <f>VLOOKUP(A3998,participants!A:C,3,0)</f>
        <v>29</v>
      </c>
      <c r="D3998" t="str">
        <f>VLOOKUP(A3998,participants!A:F,6,0)</f>
        <v>YA</v>
      </c>
      <c r="E3998" t="str">
        <f>IF(LEN(SUBSTITUTE(gait_events!C1703,"_run-",""))&lt;&gt;LEN(gait_events!C1703),LEFT(RIGHT(gait_events!C1703,LEN(gait_events!C1703)-19),FIND("_run-",RIGHT(gait_events!C1703,LEN(gait_events!C1703)-19),1)-1),RIGHT(gait_events!C1703,LEN(gait_events!C1703)-19))</f>
        <v>Preferred</v>
      </c>
      <c r="F3998" t="str">
        <f>IF(LEN(SUBSTITUTE(gait_events!C1703,"_run-",""))&lt;&gt;LEN(gait_events!C1703),RIGHT(gait_events!C1703,LEN(gait_events!C1703)-FIND("_run-",gait_events!C1703,1)-4),"")</f>
        <v/>
      </c>
      <c r="G3998" t="str">
        <f>gait_events!D1703</f>
        <v>right_shank</v>
      </c>
      <c r="H3998" t="str">
        <f>gait_events!E1703</f>
        <v>FC</v>
      </c>
      <c r="I3998">
        <f>IF(gait_events!F1703&lt;&gt;"",gait_events!F1703,NA())</f>
        <v>351</v>
      </c>
      <c r="J3998">
        <f>IF(gait_events!G1703&lt;&gt;"",gait_events!G1703,NA())</f>
        <v>350</v>
      </c>
      <c r="K3998">
        <f t="shared" si="496"/>
        <v>1</v>
      </c>
      <c r="L3998">
        <f t="shared" si="497"/>
        <v>5</v>
      </c>
      <c r="M3998">
        <f t="shared" si="498"/>
        <v>1</v>
      </c>
      <c r="N3998">
        <f t="shared" si="499"/>
        <v>1</v>
      </c>
      <c r="O3998">
        <f t="shared" si="500"/>
        <v>1</v>
      </c>
      <c r="P3998">
        <f t="shared" si="501"/>
        <v>0</v>
      </c>
      <c r="Q3998">
        <f t="shared" si="502"/>
        <v>0</v>
      </c>
      <c r="R3998">
        <f t="shared" si="503"/>
        <v>1</v>
      </c>
    </row>
    <row r="3999" spans="1:18" x14ac:dyDescent="0.25">
      <c r="A3999" t="str">
        <f>gait_events!B1704</f>
        <v>pp089</v>
      </c>
      <c r="B3999" t="str">
        <f>VLOOKUP(A3999,participants!A:B,2,0)</f>
        <v>F</v>
      </c>
      <c r="C3999">
        <f>VLOOKUP(A3999,participants!A:C,3,0)</f>
        <v>29</v>
      </c>
      <c r="D3999" t="str">
        <f>VLOOKUP(A3999,participants!A:F,6,0)</f>
        <v>YA</v>
      </c>
      <c r="E3999" t="str">
        <f>IF(LEN(SUBSTITUTE(gait_events!C1704,"_run-",""))&lt;&gt;LEN(gait_events!C1704),LEFT(RIGHT(gait_events!C1704,LEN(gait_events!C1704)-19),FIND("_run-",RIGHT(gait_events!C1704,LEN(gait_events!C1704)-19),1)-1),RIGHT(gait_events!C1704,LEN(gait_events!C1704)-19))</f>
        <v>Preferred</v>
      </c>
      <c r="F3999" t="str">
        <f>IF(LEN(SUBSTITUTE(gait_events!C1704,"_run-",""))&lt;&gt;LEN(gait_events!C1704),RIGHT(gait_events!C1704,LEN(gait_events!C1704)-FIND("_run-",gait_events!C1704,1)-4),"")</f>
        <v/>
      </c>
      <c r="G3999" t="str">
        <f>gait_events!D1704</f>
        <v>right_shank</v>
      </c>
      <c r="H3999" t="str">
        <f>gait_events!E1704</f>
        <v>FC</v>
      </c>
      <c r="I3999">
        <f>IF(gait_events!F1704&lt;&gt;"",gait_events!F1704,NA())</f>
        <v>546</v>
      </c>
      <c r="J3999">
        <f>IF(gait_events!G1704&lt;&gt;"",gait_events!G1704,NA())</f>
        <v>544</v>
      </c>
      <c r="K3999">
        <f t="shared" si="496"/>
        <v>2</v>
      </c>
      <c r="L3999">
        <f t="shared" si="497"/>
        <v>10</v>
      </c>
      <c r="M3999">
        <f t="shared" si="498"/>
        <v>1</v>
      </c>
      <c r="N3999">
        <f t="shared" si="499"/>
        <v>1</v>
      </c>
      <c r="O3999">
        <f t="shared" si="500"/>
        <v>1</v>
      </c>
      <c r="P3999">
        <f t="shared" si="501"/>
        <v>0</v>
      </c>
      <c r="Q3999">
        <f t="shared" si="502"/>
        <v>0</v>
      </c>
      <c r="R3999">
        <f t="shared" si="503"/>
        <v>1</v>
      </c>
    </row>
    <row r="4000" spans="1:18" x14ac:dyDescent="0.25">
      <c r="A4000" t="str">
        <f>gait_events!B1705</f>
        <v>pp089</v>
      </c>
      <c r="B4000" t="str">
        <f>VLOOKUP(A4000,participants!A:B,2,0)</f>
        <v>F</v>
      </c>
      <c r="C4000">
        <f>VLOOKUP(A4000,participants!A:C,3,0)</f>
        <v>29</v>
      </c>
      <c r="D4000" t="str">
        <f>VLOOKUP(A4000,participants!A:F,6,0)</f>
        <v>YA</v>
      </c>
      <c r="E4000" t="str">
        <f>IF(LEN(SUBSTITUTE(gait_events!C1705,"_run-",""))&lt;&gt;LEN(gait_events!C1705),LEFT(RIGHT(gait_events!C1705,LEN(gait_events!C1705)-19),FIND("_run-",RIGHT(gait_events!C1705,LEN(gait_events!C1705)-19),1)-1),RIGHT(gait_events!C1705,LEN(gait_events!C1705)-19))</f>
        <v>Preferred</v>
      </c>
      <c r="F4000" t="str">
        <f>IF(LEN(SUBSTITUTE(gait_events!C1705,"_run-",""))&lt;&gt;LEN(gait_events!C1705),RIGHT(gait_events!C1705,LEN(gait_events!C1705)-FIND("_run-",gait_events!C1705,1)-4),"")</f>
        <v/>
      </c>
      <c r="G4000" t="str">
        <f>gait_events!D1705</f>
        <v>right_shank</v>
      </c>
      <c r="H4000" t="str">
        <f>gait_events!E1705</f>
        <v>FC</v>
      </c>
      <c r="I4000">
        <f>IF(gait_events!F1705&lt;&gt;"",gait_events!F1705,NA())</f>
        <v>741</v>
      </c>
      <c r="J4000">
        <f>IF(gait_events!G1705&lt;&gt;"",gait_events!G1705,NA())</f>
        <v>740</v>
      </c>
      <c r="K4000">
        <f t="shared" si="496"/>
        <v>1</v>
      </c>
      <c r="L4000">
        <f t="shared" si="497"/>
        <v>5</v>
      </c>
      <c r="M4000">
        <f t="shared" si="498"/>
        <v>1</v>
      </c>
      <c r="N4000">
        <f t="shared" si="499"/>
        <v>1</v>
      </c>
      <c r="O4000">
        <f t="shared" si="500"/>
        <v>1</v>
      </c>
      <c r="P4000">
        <f t="shared" si="501"/>
        <v>0</v>
      </c>
      <c r="Q4000">
        <f t="shared" si="502"/>
        <v>0</v>
      </c>
      <c r="R4000">
        <f t="shared" si="503"/>
        <v>1</v>
      </c>
    </row>
    <row r="4001" spans="1:18" x14ac:dyDescent="0.25">
      <c r="A4001" t="str">
        <f>gait_events!B1706</f>
        <v>pp089</v>
      </c>
      <c r="B4001" t="str">
        <f>VLOOKUP(A4001,participants!A:B,2,0)</f>
        <v>F</v>
      </c>
      <c r="C4001">
        <f>VLOOKUP(A4001,participants!A:C,3,0)</f>
        <v>29</v>
      </c>
      <c r="D4001" t="str">
        <f>VLOOKUP(A4001,participants!A:F,6,0)</f>
        <v>YA</v>
      </c>
      <c r="E4001" t="str">
        <f>IF(LEN(SUBSTITUTE(gait_events!C1706,"_run-",""))&lt;&gt;LEN(gait_events!C1706),LEFT(RIGHT(gait_events!C1706,LEN(gait_events!C1706)-19),FIND("_run-",RIGHT(gait_events!C1706,LEN(gait_events!C1706)-19),1)-1),RIGHT(gait_events!C1706,LEN(gait_events!C1706)-19))</f>
        <v>Slow</v>
      </c>
      <c r="F4001" t="str">
        <f>IF(LEN(SUBSTITUTE(gait_events!C1706,"_run-",""))&lt;&gt;LEN(gait_events!C1706),RIGHT(gait_events!C1706,LEN(gait_events!C1706)-FIND("_run-",gait_events!C1706,1)-4),"")</f>
        <v/>
      </c>
      <c r="G4001" t="str">
        <f>gait_events!D1706</f>
        <v>left_ankle</v>
      </c>
      <c r="H4001" t="str">
        <f>gait_events!E1706</f>
        <v>IC</v>
      </c>
      <c r="I4001">
        <f>IF(gait_events!F1706&lt;&gt;"",gait_events!F1706,NA())</f>
        <v>53</v>
      </c>
      <c r="J4001">
        <f>IF(gait_events!G1706&lt;&gt;"",gait_events!G1706,NA())</f>
        <v>39</v>
      </c>
      <c r="K4001">
        <f t="shared" si="496"/>
        <v>14</v>
      </c>
      <c r="L4001">
        <f t="shared" si="497"/>
        <v>70</v>
      </c>
      <c r="M4001">
        <f t="shared" si="498"/>
        <v>1</v>
      </c>
      <c r="N4001">
        <f t="shared" si="499"/>
        <v>1</v>
      </c>
      <c r="O4001">
        <f t="shared" si="500"/>
        <v>1</v>
      </c>
      <c r="P4001">
        <f t="shared" si="501"/>
        <v>0</v>
      </c>
      <c r="Q4001">
        <f t="shared" si="502"/>
        <v>0</v>
      </c>
      <c r="R4001">
        <f t="shared" si="503"/>
        <v>1</v>
      </c>
    </row>
    <row r="4002" spans="1:18" x14ac:dyDescent="0.25">
      <c r="A4002" t="str">
        <f>gait_events!B1707</f>
        <v>pp089</v>
      </c>
      <c r="B4002" t="str">
        <f>VLOOKUP(A4002,participants!A:B,2,0)</f>
        <v>F</v>
      </c>
      <c r="C4002">
        <f>VLOOKUP(A4002,participants!A:C,3,0)</f>
        <v>29</v>
      </c>
      <c r="D4002" t="str">
        <f>VLOOKUP(A4002,participants!A:F,6,0)</f>
        <v>YA</v>
      </c>
      <c r="E4002" t="str">
        <f>IF(LEN(SUBSTITUTE(gait_events!C1707,"_run-",""))&lt;&gt;LEN(gait_events!C1707),LEFT(RIGHT(gait_events!C1707,LEN(gait_events!C1707)-19),FIND("_run-",RIGHT(gait_events!C1707,LEN(gait_events!C1707)-19),1)-1),RIGHT(gait_events!C1707,LEN(gait_events!C1707)-19))</f>
        <v>Slow</v>
      </c>
      <c r="F4002" t="str">
        <f>IF(LEN(SUBSTITUTE(gait_events!C1707,"_run-",""))&lt;&gt;LEN(gait_events!C1707),RIGHT(gait_events!C1707,LEN(gait_events!C1707)-FIND("_run-",gait_events!C1707,1)-4),"")</f>
        <v/>
      </c>
      <c r="G4002" t="str">
        <f>gait_events!D1707</f>
        <v>left_ankle</v>
      </c>
      <c r="H4002" t="str">
        <f>gait_events!E1707</f>
        <v>IC</v>
      </c>
      <c r="I4002">
        <f>IF(gait_events!F1707&lt;&gt;"",gait_events!F1707,NA())</f>
        <v>326</v>
      </c>
      <c r="J4002">
        <f>IF(gait_events!G1707&lt;&gt;"",gait_events!G1707,NA())</f>
        <v>329</v>
      </c>
      <c r="K4002">
        <f t="shared" si="496"/>
        <v>-3</v>
      </c>
      <c r="L4002">
        <f t="shared" si="497"/>
        <v>-15</v>
      </c>
      <c r="M4002">
        <f t="shared" si="498"/>
        <v>1</v>
      </c>
      <c r="N4002">
        <f t="shared" si="499"/>
        <v>1</v>
      </c>
      <c r="O4002">
        <f t="shared" si="500"/>
        <v>1</v>
      </c>
      <c r="P4002">
        <f t="shared" si="501"/>
        <v>0</v>
      </c>
      <c r="Q4002">
        <f t="shared" si="502"/>
        <v>0</v>
      </c>
      <c r="R4002">
        <f t="shared" si="503"/>
        <v>1</v>
      </c>
    </row>
    <row r="4003" spans="1:18" x14ac:dyDescent="0.25">
      <c r="A4003" t="str">
        <f>gait_events!B1708</f>
        <v>pp089</v>
      </c>
      <c r="B4003" t="str">
        <f>VLOOKUP(A4003,participants!A:B,2,0)</f>
        <v>F</v>
      </c>
      <c r="C4003">
        <f>VLOOKUP(A4003,participants!A:C,3,0)</f>
        <v>29</v>
      </c>
      <c r="D4003" t="str">
        <f>VLOOKUP(A4003,participants!A:F,6,0)</f>
        <v>YA</v>
      </c>
      <c r="E4003" t="str">
        <f>IF(LEN(SUBSTITUTE(gait_events!C1708,"_run-",""))&lt;&gt;LEN(gait_events!C1708),LEFT(RIGHT(gait_events!C1708,LEN(gait_events!C1708)-19),FIND("_run-",RIGHT(gait_events!C1708,LEN(gait_events!C1708)-19),1)-1),RIGHT(gait_events!C1708,LEN(gait_events!C1708)-19))</f>
        <v>Slow</v>
      </c>
      <c r="F4003" t="str">
        <f>IF(LEN(SUBSTITUTE(gait_events!C1708,"_run-",""))&lt;&gt;LEN(gait_events!C1708),RIGHT(gait_events!C1708,LEN(gait_events!C1708)-FIND("_run-",gait_events!C1708,1)-4),"")</f>
        <v/>
      </c>
      <c r="G4003" t="str">
        <f>gait_events!D1708</f>
        <v>left_ankle</v>
      </c>
      <c r="H4003" t="str">
        <f>gait_events!E1708</f>
        <v>IC</v>
      </c>
      <c r="I4003">
        <f>IF(gait_events!F1708&lt;&gt;"",gait_events!F1708,NA())</f>
        <v>595</v>
      </c>
      <c r="J4003">
        <f>IF(gait_events!G1708&lt;&gt;"",gait_events!G1708,NA())</f>
        <v>593</v>
      </c>
      <c r="K4003">
        <f t="shared" si="496"/>
        <v>2</v>
      </c>
      <c r="L4003">
        <f t="shared" si="497"/>
        <v>10</v>
      </c>
      <c r="M4003">
        <f t="shared" si="498"/>
        <v>1</v>
      </c>
      <c r="N4003">
        <f t="shared" si="499"/>
        <v>1</v>
      </c>
      <c r="O4003">
        <f t="shared" si="500"/>
        <v>1</v>
      </c>
      <c r="P4003">
        <f t="shared" si="501"/>
        <v>0</v>
      </c>
      <c r="Q4003">
        <f t="shared" si="502"/>
        <v>0</v>
      </c>
      <c r="R4003">
        <f t="shared" si="503"/>
        <v>1</v>
      </c>
    </row>
    <row r="4004" spans="1:18" x14ac:dyDescent="0.25">
      <c r="A4004" t="str">
        <f>gait_events!B1709</f>
        <v>pp089</v>
      </c>
      <c r="B4004" t="str">
        <f>VLOOKUP(A4004,participants!A:B,2,0)</f>
        <v>F</v>
      </c>
      <c r="C4004">
        <f>VLOOKUP(A4004,participants!A:C,3,0)</f>
        <v>29</v>
      </c>
      <c r="D4004" t="str">
        <f>VLOOKUP(A4004,participants!A:F,6,0)</f>
        <v>YA</v>
      </c>
      <c r="E4004" t="str">
        <f>IF(LEN(SUBSTITUTE(gait_events!C1709,"_run-",""))&lt;&gt;LEN(gait_events!C1709),LEFT(RIGHT(gait_events!C1709,LEN(gait_events!C1709)-19),FIND("_run-",RIGHT(gait_events!C1709,LEN(gait_events!C1709)-19),1)-1),RIGHT(gait_events!C1709,LEN(gait_events!C1709)-19))</f>
        <v>Slow</v>
      </c>
      <c r="F4004" t="str">
        <f>IF(LEN(SUBSTITUTE(gait_events!C1709,"_run-",""))&lt;&gt;LEN(gait_events!C1709),RIGHT(gait_events!C1709,LEN(gait_events!C1709)-FIND("_run-",gait_events!C1709,1)-4),"")</f>
        <v/>
      </c>
      <c r="G4004" t="str">
        <f>gait_events!D1709</f>
        <v>left_ankle</v>
      </c>
      <c r="H4004" t="str">
        <f>gait_events!E1709</f>
        <v>IC</v>
      </c>
      <c r="I4004">
        <f>IF(gait_events!F1709&lt;&gt;"",gait_events!F1709,NA())</f>
        <v>869</v>
      </c>
      <c r="J4004">
        <f>IF(gait_events!G1709&lt;&gt;"",gait_events!G1709,NA())</f>
        <v>865</v>
      </c>
      <c r="K4004">
        <f t="shared" si="496"/>
        <v>4</v>
      </c>
      <c r="L4004">
        <f t="shared" si="497"/>
        <v>20</v>
      </c>
      <c r="M4004">
        <f t="shared" si="498"/>
        <v>1</v>
      </c>
      <c r="N4004">
        <f t="shared" si="499"/>
        <v>1</v>
      </c>
      <c r="O4004">
        <f t="shared" si="500"/>
        <v>1</v>
      </c>
      <c r="P4004">
        <f t="shared" si="501"/>
        <v>0</v>
      </c>
      <c r="Q4004">
        <f t="shared" si="502"/>
        <v>0</v>
      </c>
      <c r="R4004">
        <f t="shared" si="503"/>
        <v>1</v>
      </c>
    </row>
    <row r="4005" spans="1:18" x14ac:dyDescent="0.25">
      <c r="A4005" t="str">
        <f>gait_events!B1710</f>
        <v>pp089</v>
      </c>
      <c r="B4005" t="str">
        <f>VLOOKUP(A4005,participants!A:B,2,0)</f>
        <v>F</v>
      </c>
      <c r="C4005">
        <f>VLOOKUP(A4005,participants!A:C,3,0)</f>
        <v>29</v>
      </c>
      <c r="D4005" t="str">
        <f>VLOOKUP(A4005,participants!A:F,6,0)</f>
        <v>YA</v>
      </c>
      <c r="E4005" t="str">
        <f>IF(LEN(SUBSTITUTE(gait_events!C1710,"_run-",""))&lt;&gt;LEN(gait_events!C1710),LEFT(RIGHT(gait_events!C1710,LEN(gait_events!C1710)-19),FIND("_run-",RIGHT(gait_events!C1710,LEN(gait_events!C1710)-19),1)-1),RIGHT(gait_events!C1710,LEN(gait_events!C1710)-19))</f>
        <v>Slow</v>
      </c>
      <c r="F4005" t="str">
        <f>IF(LEN(SUBSTITUTE(gait_events!C1710,"_run-",""))&lt;&gt;LEN(gait_events!C1710),RIGHT(gait_events!C1710,LEN(gait_events!C1710)-FIND("_run-",gait_events!C1710,1)-4),"")</f>
        <v/>
      </c>
      <c r="G4005" t="str">
        <f>gait_events!D1710</f>
        <v>left_ankle</v>
      </c>
      <c r="H4005" t="str">
        <f>gait_events!E1710</f>
        <v>IC</v>
      </c>
      <c r="I4005">
        <f>IF(gait_events!F1710&lt;&gt;"",gait_events!F1710,NA())</f>
        <v>1153</v>
      </c>
      <c r="J4005" t="e">
        <f>IF(gait_events!G1710&lt;&gt;"",gait_events!G1710,NA())</f>
        <v>#N/A</v>
      </c>
      <c r="K4005" t="e">
        <f t="shared" si="496"/>
        <v>#N/A</v>
      </c>
      <c r="L4005" t="e">
        <f t="shared" si="497"/>
        <v>#N/A</v>
      </c>
      <c r="M4005">
        <f t="shared" si="498"/>
        <v>1</v>
      </c>
      <c r="N4005">
        <f t="shared" si="499"/>
        <v>0</v>
      </c>
      <c r="O4005">
        <f t="shared" si="500"/>
        <v>0</v>
      </c>
      <c r="P4005">
        <f t="shared" si="501"/>
        <v>1</v>
      </c>
      <c r="Q4005">
        <f t="shared" si="502"/>
        <v>0</v>
      </c>
      <c r="R4005">
        <f t="shared" si="503"/>
        <v>1</v>
      </c>
    </row>
    <row r="4006" spans="1:18" x14ac:dyDescent="0.25">
      <c r="A4006" t="str">
        <f>gait_events!B1711</f>
        <v>pp089</v>
      </c>
      <c r="B4006" t="str">
        <f>VLOOKUP(A4006,participants!A:B,2,0)</f>
        <v>F</v>
      </c>
      <c r="C4006">
        <f>VLOOKUP(A4006,participants!A:C,3,0)</f>
        <v>29</v>
      </c>
      <c r="D4006" t="str">
        <f>VLOOKUP(A4006,participants!A:F,6,0)</f>
        <v>YA</v>
      </c>
      <c r="E4006" t="str">
        <f>IF(LEN(SUBSTITUTE(gait_events!C1711,"_run-",""))&lt;&gt;LEN(gait_events!C1711),LEFT(RIGHT(gait_events!C1711,LEN(gait_events!C1711)-19),FIND("_run-",RIGHT(gait_events!C1711,LEN(gait_events!C1711)-19),1)-1),RIGHT(gait_events!C1711,LEN(gait_events!C1711)-19))</f>
        <v>Slow</v>
      </c>
      <c r="F4006" t="str">
        <f>IF(LEN(SUBSTITUTE(gait_events!C1711,"_run-",""))&lt;&gt;LEN(gait_events!C1711),RIGHT(gait_events!C1711,LEN(gait_events!C1711)-FIND("_run-",gait_events!C1711,1)-4),"")</f>
        <v/>
      </c>
      <c r="G4006" t="str">
        <f>gait_events!D1711</f>
        <v>left_ankle</v>
      </c>
      <c r="H4006" t="str">
        <f>gait_events!E1711</f>
        <v>IC</v>
      </c>
      <c r="I4006">
        <f>IF(gait_events!F1711&lt;&gt;"",gait_events!F1711,NA())</f>
        <v>1454</v>
      </c>
      <c r="J4006">
        <f>IF(gait_events!G1711&lt;&gt;"",gait_events!G1711,NA())</f>
        <v>1447</v>
      </c>
      <c r="K4006">
        <f t="shared" si="496"/>
        <v>7</v>
      </c>
      <c r="L4006">
        <f t="shared" si="497"/>
        <v>35</v>
      </c>
      <c r="M4006">
        <f t="shared" si="498"/>
        <v>1</v>
      </c>
      <c r="N4006">
        <f t="shared" si="499"/>
        <v>1</v>
      </c>
      <c r="O4006">
        <f t="shared" si="500"/>
        <v>1</v>
      </c>
      <c r="P4006">
        <f t="shared" si="501"/>
        <v>0</v>
      </c>
      <c r="Q4006">
        <f t="shared" si="502"/>
        <v>0</v>
      </c>
      <c r="R4006">
        <f t="shared" si="503"/>
        <v>1</v>
      </c>
    </row>
    <row r="4007" spans="1:18" x14ac:dyDescent="0.25">
      <c r="A4007" t="str">
        <f>gait_events!B1712</f>
        <v>pp089</v>
      </c>
      <c r="B4007" t="str">
        <f>VLOOKUP(A4007,participants!A:B,2,0)</f>
        <v>F</v>
      </c>
      <c r="C4007">
        <f>VLOOKUP(A4007,participants!A:C,3,0)</f>
        <v>29</v>
      </c>
      <c r="D4007" t="str">
        <f>VLOOKUP(A4007,participants!A:F,6,0)</f>
        <v>YA</v>
      </c>
      <c r="E4007" t="str">
        <f>IF(LEN(SUBSTITUTE(gait_events!C1712,"_run-",""))&lt;&gt;LEN(gait_events!C1712),LEFT(RIGHT(gait_events!C1712,LEN(gait_events!C1712)-19),FIND("_run-",RIGHT(gait_events!C1712,LEN(gait_events!C1712)-19),1)-1),RIGHT(gait_events!C1712,LEN(gait_events!C1712)-19))</f>
        <v>Slow</v>
      </c>
      <c r="F4007" t="str">
        <f>IF(LEN(SUBSTITUTE(gait_events!C1712,"_run-",""))&lt;&gt;LEN(gait_events!C1712),RIGHT(gait_events!C1712,LEN(gait_events!C1712)-FIND("_run-",gait_events!C1712,1)-4),"")</f>
        <v/>
      </c>
      <c r="G4007" t="str">
        <f>gait_events!D1712</f>
        <v>left_ankle</v>
      </c>
      <c r="H4007" t="str">
        <f>gait_events!E1712</f>
        <v>FC</v>
      </c>
      <c r="I4007">
        <f>IF(gait_events!F1712&lt;&gt;"",gait_events!F1712,NA())</f>
        <v>229</v>
      </c>
      <c r="J4007">
        <f>IF(gait_events!G1712&lt;&gt;"",gait_events!G1712,NA())</f>
        <v>230</v>
      </c>
      <c r="K4007">
        <f t="shared" si="496"/>
        <v>-1</v>
      </c>
      <c r="L4007">
        <f t="shared" si="497"/>
        <v>-5</v>
      </c>
      <c r="M4007">
        <f t="shared" si="498"/>
        <v>1</v>
      </c>
      <c r="N4007">
        <f t="shared" si="499"/>
        <v>1</v>
      </c>
      <c r="O4007">
        <f t="shared" si="500"/>
        <v>1</v>
      </c>
      <c r="P4007">
        <f t="shared" si="501"/>
        <v>0</v>
      </c>
      <c r="Q4007">
        <f t="shared" si="502"/>
        <v>0</v>
      </c>
      <c r="R4007">
        <f t="shared" si="503"/>
        <v>1</v>
      </c>
    </row>
    <row r="4008" spans="1:18" x14ac:dyDescent="0.25">
      <c r="A4008" t="str">
        <f>gait_events!B1713</f>
        <v>pp089</v>
      </c>
      <c r="B4008" t="str">
        <f>VLOOKUP(A4008,participants!A:B,2,0)</f>
        <v>F</v>
      </c>
      <c r="C4008">
        <f>VLOOKUP(A4008,participants!A:C,3,0)</f>
        <v>29</v>
      </c>
      <c r="D4008" t="str">
        <f>VLOOKUP(A4008,participants!A:F,6,0)</f>
        <v>YA</v>
      </c>
      <c r="E4008" t="str">
        <f>IF(LEN(SUBSTITUTE(gait_events!C1713,"_run-",""))&lt;&gt;LEN(gait_events!C1713),LEFT(RIGHT(gait_events!C1713,LEN(gait_events!C1713)-19),FIND("_run-",RIGHT(gait_events!C1713,LEN(gait_events!C1713)-19),1)-1),RIGHT(gait_events!C1713,LEN(gait_events!C1713)-19))</f>
        <v>Slow</v>
      </c>
      <c r="F4008" t="str">
        <f>IF(LEN(SUBSTITUTE(gait_events!C1713,"_run-",""))&lt;&gt;LEN(gait_events!C1713),RIGHT(gait_events!C1713,LEN(gait_events!C1713)-FIND("_run-",gait_events!C1713,1)-4),"")</f>
        <v/>
      </c>
      <c r="G4008" t="str">
        <f>gait_events!D1713</f>
        <v>left_ankle</v>
      </c>
      <c r="H4008" t="str">
        <f>gait_events!E1713</f>
        <v>FC</v>
      </c>
      <c r="I4008">
        <f>IF(gait_events!F1713&lt;&gt;"",gait_events!F1713,NA())</f>
        <v>498</v>
      </c>
      <c r="J4008">
        <f>IF(gait_events!G1713&lt;&gt;"",gait_events!G1713,NA())</f>
        <v>499</v>
      </c>
      <c r="K4008">
        <f t="shared" si="496"/>
        <v>-1</v>
      </c>
      <c r="L4008">
        <f t="shared" si="497"/>
        <v>-5</v>
      </c>
      <c r="M4008">
        <f t="shared" si="498"/>
        <v>1</v>
      </c>
      <c r="N4008">
        <f t="shared" si="499"/>
        <v>1</v>
      </c>
      <c r="O4008">
        <f t="shared" si="500"/>
        <v>1</v>
      </c>
      <c r="P4008">
        <f t="shared" si="501"/>
        <v>0</v>
      </c>
      <c r="Q4008">
        <f t="shared" si="502"/>
        <v>0</v>
      </c>
      <c r="R4008">
        <f t="shared" si="503"/>
        <v>1</v>
      </c>
    </row>
    <row r="4009" spans="1:18" x14ac:dyDescent="0.25">
      <c r="A4009" t="str">
        <f>gait_events!B1714</f>
        <v>pp089</v>
      </c>
      <c r="B4009" t="str">
        <f>VLOOKUP(A4009,participants!A:B,2,0)</f>
        <v>F</v>
      </c>
      <c r="C4009">
        <f>VLOOKUP(A4009,participants!A:C,3,0)</f>
        <v>29</v>
      </c>
      <c r="D4009" t="str">
        <f>VLOOKUP(A4009,participants!A:F,6,0)</f>
        <v>YA</v>
      </c>
      <c r="E4009" t="str">
        <f>IF(LEN(SUBSTITUTE(gait_events!C1714,"_run-",""))&lt;&gt;LEN(gait_events!C1714),LEFT(RIGHT(gait_events!C1714,LEN(gait_events!C1714)-19),FIND("_run-",RIGHT(gait_events!C1714,LEN(gait_events!C1714)-19),1)-1),RIGHT(gait_events!C1714,LEN(gait_events!C1714)-19))</f>
        <v>Slow</v>
      </c>
      <c r="F4009" t="str">
        <f>IF(LEN(SUBSTITUTE(gait_events!C1714,"_run-",""))&lt;&gt;LEN(gait_events!C1714),RIGHT(gait_events!C1714,LEN(gait_events!C1714)-FIND("_run-",gait_events!C1714,1)-4),"")</f>
        <v/>
      </c>
      <c r="G4009" t="str">
        <f>gait_events!D1714</f>
        <v>left_ankle</v>
      </c>
      <c r="H4009" t="str">
        <f>gait_events!E1714</f>
        <v>FC</v>
      </c>
      <c r="I4009">
        <f>IF(gait_events!F1714&lt;&gt;"",gait_events!F1714,NA())</f>
        <v>768</v>
      </c>
      <c r="J4009">
        <f>IF(gait_events!G1714&lt;&gt;"",gait_events!G1714,NA())</f>
        <v>768</v>
      </c>
      <c r="K4009">
        <f t="shared" si="496"/>
        <v>0</v>
      </c>
      <c r="L4009">
        <f t="shared" si="497"/>
        <v>0</v>
      </c>
      <c r="M4009">
        <f t="shared" si="498"/>
        <v>1</v>
      </c>
      <c r="N4009">
        <f t="shared" si="499"/>
        <v>1</v>
      </c>
      <c r="O4009">
        <f t="shared" si="500"/>
        <v>1</v>
      </c>
      <c r="P4009">
        <f t="shared" si="501"/>
        <v>0</v>
      </c>
      <c r="Q4009">
        <f t="shared" si="502"/>
        <v>0</v>
      </c>
      <c r="R4009">
        <f t="shared" si="503"/>
        <v>1</v>
      </c>
    </row>
    <row r="4010" spans="1:18" x14ac:dyDescent="0.25">
      <c r="A4010" t="str">
        <f>gait_events!B1715</f>
        <v>pp089</v>
      </c>
      <c r="B4010" t="str">
        <f>VLOOKUP(A4010,participants!A:B,2,0)</f>
        <v>F</v>
      </c>
      <c r="C4010">
        <f>VLOOKUP(A4010,participants!A:C,3,0)</f>
        <v>29</v>
      </c>
      <c r="D4010" t="str">
        <f>VLOOKUP(A4010,participants!A:F,6,0)</f>
        <v>YA</v>
      </c>
      <c r="E4010" t="str">
        <f>IF(LEN(SUBSTITUTE(gait_events!C1715,"_run-",""))&lt;&gt;LEN(gait_events!C1715),LEFT(RIGHT(gait_events!C1715,LEN(gait_events!C1715)-19),FIND("_run-",RIGHT(gait_events!C1715,LEN(gait_events!C1715)-19),1)-1),RIGHT(gait_events!C1715,LEN(gait_events!C1715)-19))</f>
        <v>Slow</v>
      </c>
      <c r="F4010" t="str">
        <f>IF(LEN(SUBSTITUTE(gait_events!C1715,"_run-",""))&lt;&gt;LEN(gait_events!C1715),RIGHT(gait_events!C1715,LEN(gait_events!C1715)-FIND("_run-",gait_events!C1715,1)-4),"")</f>
        <v/>
      </c>
      <c r="G4010" t="str">
        <f>gait_events!D1715</f>
        <v>left_ankle</v>
      </c>
      <c r="H4010" t="str">
        <f>gait_events!E1715</f>
        <v>FC</v>
      </c>
      <c r="I4010">
        <f>IF(gait_events!F1715&lt;&gt;"",gait_events!F1715,NA())</f>
        <v>1054</v>
      </c>
      <c r="J4010">
        <f>IF(gait_events!G1715&lt;&gt;"",gait_events!G1715,NA())</f>
        <v>1054</v>
      </c>
      <c r="K4010">
        <f t="shared" si="496"/>
        <v>0</v>
      </c>
      <c r="L4010">
        <f t="shared" si="497"/>
        <v>0</v>
      </c>
      <c r="M4010">
        <f t="shared" si="498"/>
        <v>1</v>
      </c>
      <c r="N4010">
        <f t="shared" si="499"/>
        <v>1</v>
      </c>
      <c r="O4010">
        <f t="shared" si="500"/>
        <v>1</v>
      </c>
      <c r="P4010">
        <f t="shared" si="501"/>
        <v>0</v>
      </c>
      <c r="Q4010">
        <f t="shared" si="502"/>
        <v>0</v>
      </c>
      <c r="R4010">
        <f t="shared" si="503"/>
        <v>1</v>
      </c>
    </row>
    <row r="4011" spans="1:18" x14ac:dyDescent="0.25">
      <c r="A4011" t="str">
        <f>gait_events!B1716</f>
        <v>pp089</v>
      </c>
      <c r="B4011" t="str">
        <f>VLOOKUP(A4011,participants!A:B,2,0)</f>
        <v>F</v>
      </c>
      <c r="C4011">
        <f>VLOOKUP(A4011,participants!A:C,3,0)</f>
        <v>29</v>
      </c>
      <c r="D4011" t="str">
        <f>VLOOKUP(A4011,participants!A:F,6,0)</f>
        <v>YA</v>
      </c>
      <c r="E4011" t="str">
        <f>IF(LEN(SUBSTITUTE(gait_events!C1716,"_run-",""))&lt;&gt;LEN(gait_events!C1716),LEFT(RIGHT(gait_events!C1716,LEN(gait_events!C1716)-19),FIND("_run-",RIGHT(gait_events!C1716,LEN(gait_events!C1716)-19),1)-1),RIGHT(gait_events!C1716,LEN(gait_events!C1716)-19))</f>
        <v>Slow</v>
      </c>
      <c r="F4011" t="str">
        <f>IF(LEN(SUBSTITUTE(gait_events!C1716,"_run-",""))&lt;&gt;LEN(gait_events!C1716),RIGHT(gait_events!C1716,LEN(gait_events!C1716)-FIND("_run-",gait_events!C1716,1)-4),"")</f>
        <v/>
      </c>
      <c r="G4011" t="str">
        <f>gait_events!D1716</f>
        <v>left_ankle</v>
      </c>
      <c r="H4011" t="str">
        <f>gait_events!E1716</f>
        <v>FC</v>
      </c>
      <c r="I4011">
        <f>IF(gait_events!F1716&lt;&gt;"",gait_events!F1716,NA())</f>
        <v>1352</v>
      </c>
      <c r="J4011">
        <f>IF(gait_events!G1716&lt;&gt;"",gait_events!G1716,NA())</f>
        <v>1352</v>
      </c>
      <c r="K4011">
        <f t="shared" si="496"/>
        <v>0</v>
      </c>
      <c r="L4011">
        <f t="shared" si="497"/>
        <v>0</v>
      </c>
      <c r="M4011">
        <f t="shared" si="498"/>
        <v>1</v>
      </c>
      <c r="N4011">
        <f t="shared" si="499"/>
        <v>1</v>
      </c>
      <c r="O4011">
        <f t="shared" si="500"/>
        <v>1</v>
      </c>
      <c r="P4011">
        <f t="shared" si="501"/>
        <v>0</v>
      </c>
      <c r="Q4011">
        <f t="shared" si="502"/>
        <v>0</v>
      </c>
      <c r="R4011">
        <f t="shared" si="503"/>
        <v>1</v>
      </c>
    </row>
    <row r="4012" spans="1:18" x14ac:dyDescent="0.25">
      <c r="A4012" t="str">
        <f>gait_events!B1717</f>
        <v>pp089</v>
      </c>
      <c r="B4012" t="str">
        <f>VLOOKUP(A4012,participants!A:B,2,0)</f>
        <v>F</v>
      </c>
      <c r="C4012">
        <f>VLOOKUP(A4012,participants!A:C,3,0)</f>
        <v>29</v>
      </c>
      <c r="D4012" t="str">
        <f>VLOOKUP(A4012,participants!A:F,6,0)</f>
        <v>YA</v>
      </c>
      <c r="E4012" t="str">
        <f>IF(LEN(SUBSTITUTE(gait_events!C1717,"_run-",""))&lt;&gt;LEN(gait_events!C1717),LEFT(RIGHT(gait_events!C1717,LEN(gait_events!C1717)-19),FIND("_run-",RIGHT(gait_events!C1717,LEN(gait_events!C1717)-19),1)-1),RIGHT(gait_events!C1717,LEN(gait_events!C1717)-19))</f>
        <v>Slow</v>
      </c>
      <c r="F4012" t="str">
        <f>IF(LEN(SUBSTITUTE(gait_events!C1717,"_run-",""))&lt;&gt;LEN(gait_events!C1717),RIGHT(gait_events!C1717,LEN(gait_events!C1717)-FIND("_run-",gait_events!C1717,1)-4),"")</f>
        <v/>
      </c>
      <c r="G4012" t="str">
        <f>gait_events!D1717</f>
        <v>left_ankle</v>
      </c>
      <c r="H4012" t="str">
        <f>gait_events!E1717</f>
        <v>FC</v>
      </c>
      <c r="I4012" t="e">
        <f>IF(gait_events!F1717&lt;&gt;"",gait_events!F1717,NA())</f>
        <v>#N/A</v>
      </c>
      <c r="J4012">
        <f>IF(gait_events!G1717&lt;&gt;"",gait_events!G1717,NA())</f>
        <v>1463</v>
      </c>
      <c r="K4012" t="e">
        <f t="shared" si="496"/>
        <v>#N/A</v>
      </c>
      <c r="L4012" t="e">
        <f t="shared" si="497"/>
        <v>#N/A</v>
      </c>
      <c r="M4012">
        <f t="shared" si="498"/>
        <v>0</v>
      </c>
      <c r="N4012">
        <f t="shared" si="499"/>
        <v>1</v>
      </c>
      <c r="O4012">
        <f t="shared" si="500"/>
        <v>0</v>
      </c>
      <c r="P4012">
        <f t="shared" si="501"/>
        <v>0</v>
      </c>
      <c r="Q4012">
        <f t="shared" si="502"/>
        <v>1</v>
      </c>
      <c r="R4012">
        <f t="shared" si="503"/>
        <v>1</v>
      </c>
    </row>
    <row r="4013" spans="1:18" x14ac:dyDescent="0.25">
      <c r="A4013" t="str">
        <f>gait_events!B1718</f>
        <v>pp089</v>
      </c>
      <c r="B4013" t="str">
        <f>VLOOKUP(A4013,participants!A:B,2,0)</f>
        <v>F</v>
      </c>
      <c r="C4013">
        <f>VLOOKUP(A4013,participants!A:C,3,0)</f>
        <v>29</v>
      </c>
      <c r="D4013" t="str">
        <f>VLOOKUP(A4013,participants!A:F,6,0)</f>
        <v>YA</v>
      </c>
      <c r="E4013" t="str">
        <f>IF(LEN(SUBSTITUTE(gait_events!C1718,"_run-",""))&lt;&gt;LEN(gait_events!C1718),LEFT(RIGHT(gait_events!C1718,LEN(gait_events!C1718)-19),FIND("_run-",RIGHT(gait_events!C1718,LEN(gait_events!C1718)-19),1)-1),RIGHT(gait_events!C1718,LEN(gait_events!C1718)-19))</f>
        <v>Slow</v>
      </c>
      <c r="F4013" t="str">
        <f>IF(LEN(SUBSTITUTE(gait_events!C1718,"_run-",""))&lt;&gt;LEN(gait_events!C1718),RIGHT(gait_events!C1718,LEN(gait_events!C1718)-FIND("_run-",gait_events!C1718,1)-4),"")</f>
        <v/>
      </c>
      <c r="G4013" t="str">
        <f>gait_events!D1718</f>
        <v>right_ankle</v>
      </c>
      <c r="H4013" t="str">
        <f>gait_events!E1718</f>
        <v>IC</v>
      </c>
      <c r="I4013">
        <f>IF(gait_events!F1718&lt;&gt;"",gait_events!F1718,NA())</f>
        <v>187</v>
      </c>
      <c r="J4013">
        <f>IF(gait_events!G1718&lt;&gt;"",gait_events!G1718,NA())</f>
        <v>190</v>
      </c>
      <c r="K4013">
        <f t="shared" si="496"/>
        <v>-3</v>
      </c>
      <c r="L4013">
        <f t="shared" si="497"/>
        <v>-15</v>
      </c>
      <c r="M4013">
        <f t="shared" si="498"/>
        <v>1</v>
      </c>
      <c r="N4013">
        <f t="shared" si="499"/>
        <v>1</v>
      </c>
      <c r="O4013">
        <f t="shared" si="500"/>
        <v>1</v>
      </c>
      <c r="P4013">
        <f t="shared" si="501"/>
        <v>0</v>
      </c>
      <c r="Q4013">
        <f t="shared" si="502"/>
        <v>0</v>
      </c>
      <c r="R4013">
        <f t="shared" si="503"/>
        <v>1</v>
      </c>
    </row>
    <row r="4014" spans="1:18" x14ac:dyDescent="0.25">
      <c r="A4014" t="str">
        <f>gait_events!B1719</f>
        <v>pp089</v>
      </c>
      <c r="B4014" t="str">
        <f>VLOOKUP(A4014,participants!A:B,2,0)</f>
        <v>F</v>
      </c>
      <c r="C4014">
        <f>VLOOKUP(A4014,participants!A:C,3,0)</f>
        <v>29</v>
      </c>
      <c r="D4014" t="str">
        <f>VLOOKUP(A4014,participants!A:F,6,0)</f>
        <v>YA</v>
      </c>
      <c r="E4014" t="str">
        <f>IF(LEN(SUBSTITUTE(gait_events!C1719,"_run-",""))&lt;&gt;LEN(gait_events!C1719),LEFT(RIGHT(gait_events!C1719,LEN(gait_events!C1719)-19),FIND("_run-",RIGHT(gait_events!C1719,LEN(gait_events!C1719)-19),1)-1),RIGHT(gait_events!C1719,LEN(gait_events!C1719)-19))</f>
        <v>Slow</v>
      </c>
      <c r="F4014" t="str">
        <f>IF(LEN(SUBSTITUTE(gait_events!C1719,"_run-",""))&lt;&gt;LEN(gait_events!C1719),RIGHT(gait_events!C1719,LEN(gait_events!C1719)-FIND("_run-",gait_events!C1719,1)-4),"")</f>
        <v/>
      </c>
      <c r="G4014" t="str">
        <f>gait_events!D1719</f>
        <v>right_ankle</v>
      </c>
      <c r="H4014" t="str">
        <f>gait_events!E1719</f>
        <v>IC</v>
      </c>
      <c r="I4014">
        <f>IF(gait_events!F1719&lt;&gt;"",gait_events!F1719,NA())</f>
        <v>462</v>
      </c>
      <c r="J4014" t="e">
        <f>IF(gait_events!G1719&lt;&gt;"",gait_events!G1719,NA())</f>
        <v>#N/A</v>
      </c>
      <c r="K4014" t="e">
        <f t="shared" si="496"/>
        <v>#N/A</v>
      </c>
      <c r="L4014" t="e">
        <f t="shared" si="497"/>
        <v>#N/A</v>
      </c>
      <c r="M4014">
        <f t="shared" si="498"/>
        <v>1</v>
      </c>
      <c r="N4014">
        <f t="shared" si="499"/>
        <v>0</v>
      </c>
      <c r="O4014">
        <f t="shared" si="500"/>
        <v>0</v>
      </c>
      <c r="P4014">
        <f t="shared" si="501"/>
        <v>1</v>
      </c>
      <c r="Q4014">
        <f t="shared" si="502"/>
        <v>0</v>
      </c>
      <c r="R4014">
        <f t="shared" si="503"/>
        <v>1</v>
      </c>
    </row>
    <row r="4015" spans="1:18" x14ac:dyDescent="0.25">
      <c r="A4015" t="str">
        <f>gait_events!B1720</f>
        <v>pp089</v>
      </c>
      <c r="B4015" t="str">
        <f>VLOOKUP(A4015,participants!A:B,2,0)</f>
        <v>F</v>
      </c>
      <c r="C4015">
        <f>VLOOKUP(A4015,participants!A:C,3,0)</f>
        <v>29</v>
      </c>
      <c r="D4015" t="str">
        <f>VLOOKUP(A4015,participants!A:F,6,0)</f>
        <v>YA</v>
      </c>
      <c r="E4015" t="str">
        <f>IF(LEN(SUBSTITUTE(gait_events!C1720,"_run-",""))&lt;&gt;LEN(gait_events!C1720),LEFT(RIGHT(gait_events!C1720,LEN(gait_events!C1720)-19),FIND("_run-",RIGHT(gait_events!C1720,LEN(gait_events!C1720)-19),1)-1),RIGHT(gait_events!C1720,LEN(gait_events!C1720)-19))</f>
        <v>Slow</v>
      </c>
      <c r="F4015" t="str">
        <f>IF(LEN(SUBSTITUTE(gait_events!C1720,"_run-",""))&lt;&gt;LEN(gait_events!C1720),RIGHT(gait_events!C1720,LEN(gait_events!C1720)-FIND("_run-",gait_events!C1720,1)-4),"")</f>
        <v/>
      </c>
      <c r="G4015" t="str">
        <f>gait_events!D1720</f>
        <v>right_ankle</v>
      </c>
      <c r="H4015" t="str">
        <f>gait_events!E1720</f>
        <v>IC</v>
      </c>
      <c r="I4015">
        <f>IF(gait_events!F1720&lt;&gt;"",gait_events!F1720,NA())</f>
        <v>732</v>
      </c>
      <c r="J4015" t="e">
        <f>IF(gait_events!G1720&lt;&gt;"",gait_events!G1720,NA())</f>
        <v>#N/A</v>
      </c>
      <c r="K4015" t="e">
        <f t="shared" si="496"/>
        <v>#N/A</v>
      </c>
      <c r="L4015" t="e">
        <f t="shared" si="497"/>
        <v>#N/A</v>
      </c>
      <c r="M4015">
        <f t="shared" si="498"/>
        <v>1</v>
      </c>
      <c r="N4015">
        <f t="shared" si="499"/>
        <v>0</v>
      </c>
      <c r="O4015">
        <f t="shared" si="500"/>
        <v>0</v>
      </c>
      <c r="P4015">
        <f t="shared" si="501"/>
        <v>1</v>
      </c>
      <c r="Q4015">
        <f t="shared" si="502"/>
        <v>0</v>
      </c>
      <c r="R4015">
        <f t="shared" si="503"/>
        <v>1</v>
      </c>
    </row>
    <row r="4016" spans="1:18" x14ac:dyDescent="0.25">
      <c r="A4016" t="str">
        <f>gait_events!B1721</f>
        <v>pp089</v>
      </c>
      <c r="B4016" t="str">
        <f>VLOOKUP(A4016,participants!A:B,2,0)</f>
        <v>F</v>
      </c>
      <c r="C4016">
        <f>VLOOKUP(A4016,participants!A:C,3,0)</f>
        <v>29</v>
      </c>
      <c r="D4016" t="str">
        <f>VLOOKUP(A4016,participants!A:F,6,0)</f>
        <v>YA</v>
      </c>
      <c r="E4016" t="str">
        <f>IF(LEN(SUBSTITUTE(gait_events!C1721,"_run-",""))&lt;&gt;LEN(gait_events!C1721),LEFT(RIGHT(gait_events!C1721,LEN(gait_events!C1721)-19),FIND("_run-",RIGHT(gait_events!C1721,LEN(gait_events!C1721)-19),1)-1),RIGHT(gait_events!C1721,LEN(gait_events!C1721)-19))</f>
        <v>Slow</v>
      </c>
      <c r="F4016" t="str">
        <f>IF(LEN(SUBSTITUTE(gait_events!C1721,"_run-",""))&lt;&gt;LEN(gait_events!C1721),RIGHT(gait_events!C1721,LEN(gait_events!C1721)-FIND("_run-",gait_events!C1721,1)-4),"")</f>
        <v/>
      </c>
      <c r="G4016" t="str">
        <f>gait_events!D1721</f>
        <v>right_ankle</v>
      </c>
      <c r="H4016" t="str">
        <f>gait_events!E1721</f>
        <v>IC</v>
      </c>
      <c r="I4016">
        <f>IF(gait_events!F1721&lt;&gt;"",gait_events!F1721,NA())</f>
        <v>1011</v>
      </c>
      <c r="J4016">
        <f>IF(gait_events!G1721&lt;&gt;"",gait_events!G1721,NA())</f>
        <v>1009</v>
      </c>
      <c r="K4016">
        <f t="shared" si="496"/>
        <v>2</v>
      </c>
      <c r="L4016">
        <f t="shared" si="497"/>
        <v>10</v>
      </c>
      <c r="M4016">
        <f t="shared" si="498"/>
        <v>1</v>
      </c>
      <c r="N4016">
        <f t="shared" si="499"/>
        <v>1</v>
      </c>
      <c r="O4016">
        <f t="shared" si="500"/>
        <v>1</v>
      </c>
      <c r="P4016">
        <f t="shared" si="501"/>
        <v>0</v>
      </c>
      <c r="Q4016">
        <f t="shared" si="502"/>
        <v>0</v>
      </c>
      <c r="R4016">
        <f t="shared" si="503"/>
        <v>1</v>
      </c>
    </row>
    <row r="4017" spans="1:18" x14ac:dyDescent="0.25">
      <c r="A4017" t="str">
        <f>gait_events!B1722</f>
        <v>pp089</v>
      </c>
      <c r="B4017" t="str">
        <f>VLOOKUP(A4017,participants!A:B,2,0)</f>
        <v>F</v>
      </c>
      <c r="C4017">
        <f>VLOOKUP(A4017,participants!A:C,3,0)</f>
        <v>29</v>
      </c>
      <c r="D4017" t="str">
        <f>VLOOKUP(A4017,participants!A:F,6,0)</f>
        <v>YA</v>
      </c>
      <c r="E4017" t="str">
        <f>IF(LEN(SUBSTITUTE(gait_events!C1722,"_run-",""))&lt;&gt;LEN(gait_events!C1722),LEFT(RIGHT(gait_events!C1722,LEN(gait_events!C1722)-19),FIND("_run-",RIGHT(gait_events!C1722,LEN(gait_events!C1722)-19),1)-1),RIGHT(gait_events!C1722,LEN(gait_events!C1722)-19))</f>
        <v>Slow</v>
      </c>
      <c r="F4017" t="str">
        <f>IF(LEN(SUBSTITUTE(gait_events!C1722,"_run-",""))&lt;&gt;LEN(gait_events!C1722),RIGHT(gait_events!C1722,LEN(gait_events!C1722)-FIND("_run-",gait_events!C1722,1)-4),"")</f>
        <v/>
      </c>
      <c r="G4017" t="str">
        <f>gait_events!D1722</f>
        <v>right_ankle</v>
      </c>
      <c r="H4017" t="str">
        <f>gait_events!E1722</f>
        <v>IC</v>
      </c>
      <c r="I4017">
        <f>IF(gait_events!F1722&lt;&gt;"",gait_events!F1722,NA())</f>
        <v>1304</v>
      </c>
      <c r="J4017">
        <f>IF(gait_events!G1722&lt;&gt;"",gait_events!G1722,NA())</f>
        <v>1309</v>
      </c>
      <c r="K4017">
        <f t="shared" si="496"/>
        <v>-5</v>
      </c>
      <c r="L4017">
        <f t="shared" si="497"/>
        <v>-25</v>
      </c>
      <c r="M4017">
        <f t="shared" si="498"/>
        <v>1</v>
      </c>
      <c r="N4017">
        <f t="shared" si="499"/>
        <v>1</v>
      </c>
      <c r="O4017">
        <f t="shared" si="500"/>
        <v>1</v>
      </c>
      <c r="P4017">
        <f t="shared" si="501"/>
        <v>0</v>
      </c>
      <c r="Q4017">
        <f t="shared" si="502"/>
        <v>0</v>
      </c>
      <c r="R4017">
        <f t="shared" si="503"/>
        <v>1</v>
      </c>
    </row>
    <row r="4018" spans="1:18" x14ac:dyDescent="0.25">
      <c r="A4018" t="str">
        <f>gait_events!B1723</f>
        <v>pp089</v>
      </c>
      <c r="B4018" t="str">
        <f>VLOOKUP(A4018,participants!A:B,2,0)</f>
        <v>F</v>
      </c>
      <c r="C4018">
        <f>VLOOKUP(A4018,participants!A:C,3,0)</f>
        <v>29</v>
      </c>
      <c r="D4018" t="str">
        <f>VLOOKUP(A4018,participants!A:F,6,0)</f>
        <v>YA</v>
      </c>
      <c r="E4018" t="str">
        <f>IF(LEN(SUBSTITUTE(gait_events!C1723,"_run-",""))&lt;&gt;LEN(gait_events!C1723),LEFT(RIGHT(gait_events!C1723,LEN(gait_events!C1723)-19),FIND("_run-",RIGHT(gait_events!C1723,LEN(gait_events!C1723)-19),1)-1),RIGHT(gait_events!C1723,LEN(gait_events!C1723)-19))</f>
        <v>Slow</v>
      </c>
      <c r="F4018" t="str">
        <f>IF(LEN(SUBSTITUTE(gait_events!C1723,"_run-",""))&lt;&gt;LEN(gait_events!C1723),RIGHT(gait_events!C1723,LEN(gait_events!C1723)-FIND("_run-",gait_events!C1723,1)-4),"")</f>
        <v/>
      </c>
      <c r="G4018" t="str">
        <f>gait_events!D1723</f>
        <v>right_ankle</v>
      </c>
      <c r="H4018" t="str">
        <f>gait_events!E1723</f>
        <v>FC</v>
      </c>
      <c r="I4018">
        <f>IF(gait_events!F1723&lt;&gt;"",gait_events!F1723,NA())</f>
        <v>81</v>
      </c>
      <c r="J4018">
        <f>IF(gait_events!G1723&lt;&gt;"",gait_events!G1723,NA())</f>
        <v>84</v>
      </c>
      <c r="K4018">
        <f t="shared" si="496"/>
        <v>-3</v>
      </c>
      <c r="L4018">
        <f t="shared" si="497"/>
        <v>-15</v>
      </c>
      <c r="M4018">
        <f t="shared" si="498"/>
        <v>1</v>
      </c>
      <c r="N4018">
        <f t="shared" si="499"/>
        <v>1</v>
      </c>
      <c r="O4018">
        <f t="shared" si="500"/>
        <v>1</v>
      </c>
      <c r="P4018">
        <f t="shared" si="501"/>
        <v>0</v>
      </c>
      <c r="Q4018">
        <f t="shared" si="502"/>
        <v>0</v>
      </c>
      <c r="R4018">
        <f t="shared" si="503"/>
        <v>1</v>
      </c>
    </row>
    <row r="4019" spans="1:18" x14ac:dyDescent="0.25">
      <c r="A4019" t="str">
        <f>gait_events!B1724</f>
        <v>pp089</v>
      </c>
      <c r="B4019" t="str">
        <f>VLOOKUP(A4019,participants!A:B,2,0)</f>
        <v>F</v>
      </c>
      <c r="C4019">
        <f>VLOOKUP(A4019,participants!A:C,3,0)</f>
        <v>29</v>
      </c>
      <c r="D4019" t="str">
        <f>VLOOKUP(A4019,participants!A:F,6,0)</f>
        <v>YA</v>
      </c>
      <c r="E4019" t="str">
        <f>IF(LEN(SUBSTITUTE(gait_events!C1724,"_run-",""))&lt;&gt;LEN(gait_events!C1724),LEFT(RIGHT(gait_events!C1724,LEN(gait_events!C1724)-19),FIND("_run-",RIGHT(gait_events!C1724,LEN(gait_events!C1724)-19),1)-1),RIGHT(gait_events!C1724,LEN(gait_events!C1724)-19))</f>
        <v>Slow</v>
      </c>
      <c r="F4019" t="str">
        <f>IF(LEN(SUBSTITUTE(gait_events!C1724,"_run-",""))&lt;&gt;LEN(gait_events!C1724),RIGHT(gait_events!C1724,LEN(gait_events!C1724)-FIND("_run-",gait_events!C1724,1)-4),"")</f>
        <v/>
      </c>
      <c r="G4019" t="str">
        <f>gait_events!D1724</f>
        <v>right_ankle</v>
      </c>
      <c r="H4019" t="str">
        <f>gait_events!E1724</f>
        <v>FC</v>
      </c>
      <c r="I4019">
        <f>IF(gait_events!F1724&lt;&gt;"",gait_events!F1724,NA())</f>
        <v>368</v>
      </c>
      <c r="J4019">
        <f>IF(gait_events!G1724&lt;&gt;"",gait_events!G1724,NA())</f>
        <v>369</v>
      </c>
      <c r="K4019">
        <f t="shared" si="496"/>
        <v>-1</v>
      </c>
      <c r="L4019">
        <f t="shared" si="497"/>
        <v>-5</v>
      </c>
      <c r="M4019">
        <f t="shared" si="498"/>
        <v>1</v>
      </c>
      <c r="N4019">
        <f t="shared" si="499"/>
        <v>1</v>
      </c>
      <c r="O4019">
        <f t="shared" si="500"/>
        <v>1</v>
      </c>
      <c r="P4019">
        <f t="shared" si="501"/>
        <v>0</v>
      </c>
      <c r="Q4019">
        <f t="shared" si="502"/>
        <v>0</v>
      </c>
      <c r="R4019">
        <f t="shared" si="503"/>
        <v>1</v>
      </c>
    </row>
    <row r="4020" spans="1:18" x14ac:dyDescent="0.25">
      <c r="A4020" t="str">
        <f>gait_events!B1725</f>
        <v>pp089</v>
      </c>
      <c r="B4020" t="str">
        <f>VLOOKUP(A4020,participants!A:B,2,0)</f>
        <v>F</v>
      </c>
      <c r="C4020">
        <f>VLOOKUP(A4020,participants!A:C,3,0)</f>
        <v>29</v>
      </c>
      <c r="D4020" t="str">
        <f>VLOOKUP(A4020,participants!A:F,6,0)</f>
        <v>YA</v>
      </c>
      <c r="E4020" t="str">
        <f>IF(LEN(SUBSTITUTE(gait_events!C1725,"_run-",""))&lt;&gt;LEN(gait_events!C1725),LEFT(RIGHT(gait_events!C1725,LEN(gait_events!C1725)-19),FIND("_run-",RIGHT(gait_events!C1725,LEN(gait_events!C1725)-19),1)-1),RIGHT(gait_events!C1725,LEN(gait_events!C1725)-19))</f>
        <v>Slow</v>
      </c>
      <c r="F4020" t="str">
        <f>IF(LEN(SUBSTITUTE(gait_events!C1725,"_run-",""))&lt;&gt;LEN(gait_events!C1725),RIGHT(gait_events!C1725,LEN(gait_events!C1725)-FIND("_run-",gait_events!C1725,1)-4),"")</f>
        <v/>
      </c>
      <c r="G4020" t="str">
        <f>gait_events!D1725</f>
        <v>right_ankle</v>
      </c>
      <c r="H4020" t="str">
        <f>gait_events!E1725</f>
        <v>FC</v>
      </c>
      <c r="I4020">
        <f>IF(gait_events!F1725&lt;&gt;"",gait_events!F1725,NA())</f>
        <v>637</v>
      </c>
      <c r="J4020">
        <f>IF(gait_events!G1725&lt;&gt;"",gait_events!G1725,NA())</f>
        <v>638</v>
      </c>
      <c r="K4020">
        <f t="shared" si="496"/>
        <v>-1</v>
      </c>
      <c r="L4020">
        <f t="shared" si="497"/>
        <v>-5</v>
      </c>
      <c r="M4020">
        <f t="shared" si="498"/>
        <v>1</v>
      </c>
      <c r="N4020">
        <f t="shared" si="499"/>
        <v>1</v>
      </c>
      <c r="O4020">
        <f t="shared" si="500"/>
        <v>1</v>
      </c>
      <c r="P4020">
        <f t="shared" si="501"/>
        <v>0</v>
      </c>
      <c r="Q4020">
        <f t="shared" si="502"/>
        <v>0</v>
      </c>
      <c r="R4020">
        <f t="shared" si="503"/>
        <v>1</v>
      </c>
    </row>
    <row r="4021" spans="1:18" x14ac:dyDescent="0.25">
      <c r="A4021" t="str">
        <f>gait_events!B1726</f>
        <v>pp089</v>
      </c>
      <c r="B4021" t="str">
        <f>VLOOKUP(A4021,participants!A:B,2,0)</f>
        <v>F</v>
      </c>
      <c r="C4021">
        <f>VLOOKUP(A4021,participants!A:C,3,0)</f>
        <v>29</v>
      </c>
      <c r="D4021" t="str">
        <f>VLOOKUP(A4021,participants!A:F,6,0)</f>
        <v>YA</v>
      </c>
      <c r="E4021" t="str">
        <f>IF(LEN(SUBSTITUTE(gait_events!C1726,"_run-",""))&lt;&gt;LEN(gait_events!C1726),LEFT(RIGHT(gait_events!C1726,LEN(gait_events!C1726)-19),FIND("_run-",RIGHT(gait_events!C1726,LEN(gait_events!C1726)-19),1)-1),RIGHT(gait_events!C1726,LEN(gait_events!C1726)-19))</f>
        <v>Slow</v>
      </c>
      <c r="F4021" t="str">
        <f>IF(LEN(SUBSTITUTE(gait_events!C1726,"_run-",""))&lt;&gt;LEN(gait_events!C1726),RIGHT(gait_events!C1726,LEN(gait_events!C1726)-FIND("_run-",gait_events!C1726,1)-4),"")</f>
        <v/>
      </c>
      <c r="G4021" t="str">
        <f>gait_events!D1726</f>
        <v>right_ankle</v>
      </c>
      <c r="H4021" t="str">
        <f>gait_events!E1726</f>
        <v>FC</v>
      </c>
      <c r="I4021">
        <f>IF(gait_events!F1726&lt;&gt;"",gait_events!F1726,NA())</f>
        <v>913</v>
      </c>
      <c r="J4021">
        <f>IF(gait_events!G1726&lt;&gt;"",gait_events!G1726,NA())</f>
        <v>915</v>
      </c>
      <c r="K4021">
        <f t="shared" si="496"/>
        <v>-2</v>
      </c>
      <c r="L4021">
        <f t="shared" si="497"/>
        <v>-10</v>
      </c>
      <c r="M4021">
        <f t="shared" si="498"/>
        <v>1</v>
      </c>
      <c r="N4021">
        <f t="shared" si="499"/>
        <v>1</v>
      </c>
      <c r="O4021">
        <f t="shared" si="500"/>
        <v>1</v>
      </c>
      <c r="P4021">
        <f t="shared" si="501"/>
        <v>0</v>
      </c>
      <c r="Q4021">
        <f t="shared" si="502"/>
        <v>0</v>
      </c>
      <c r="R4021">
        <f t="shared" si="503"/>
        <v>1</v>
      </c>
    </row>
    <row r="4022" spans="1:18" x14ac:dyDescent="0.25">
      <c r="A4022" t="str">
        <f>gait_events!B1727</f>
        <v>pp089</v>
      </c>
      <c r="B4022" t="str">
        <f>VLOOKUP(A4022,participants!A:B,2,0)</f>
        <v>F</v>
      </c>
      <c r="C4022">
        <f>VLOOKUP(A4022,participants!A:C,3,0)</f>
        <v>29</v>
      </c>
      <c r="D4022" t="str">
        <f>VLOOKUP(A4022,participants!A:F,6,0)</f>
        <v>YA</v>
      </c>
      <c r="E4022" t="str">
        <f>IF(LEN(SUBSTITUTE(gait_events!C1727,"_run-",""))&lt;&gt;LEN(gait_events!C1727),LEFT(RIGHT(gait_events!C1727,LEN(gait_events!C1727)-19),FIND("_run-",RIGHT(gait_events!C1727,LEN(gait_events!C1727)-19),1)-1),RIGHT(gait_events!C1727,LEN(gait_events!C1727)-19))</f>
        <v>Slow</v>
      </c>
      <c r="F4022" t="str">
        <f>IF(LEN(SUBSTITUTE(gait_events!C1727,"_run-",""))&lt;&gt;LEN(gait_events!C1727),RIGHT(gait_events!C1727,LEN(gait_events!C1727)-FIND("_run-",gait_events!C1727,1)-4),"")</f>
        <v/>
      </c>
      <c r="G4022" t="str">
        <f>gait_events!D1727</f>
        <v>right_ankle</v>
      </c>
      <c r="H4022" t="str">
        <f>gait_events!E1727</f>
        <v>FC</v>
      </c>
      <c r="I4022">
        <f>IF(gait_events!F1727&lt;&gt;"",gait_events!F1727,NA())</f>
        <v>1201</v>
      </c>
      <c r="J4022">
        <f>IF(gait_events!G1727&lt;&gt;"",gait_events!G1727,NA())</f>
        <v>1203</v>
      </c>
      <c r="K4022">
        <f t="shared" si="496"/>
        <v>-2</v>
      </c>
      <c r="L4022">
        <f t="shared" si="497"/>
        <v>-10</v>
      </c>
      <c r="M4022">
        <f t="shared" si="498"/>
        <v>1</v>
      </c>
      <c r="N4022">
        <f t="shared" si="499"/>
        <v>1</v>
      </c>
      <c r="O4022">
        <f t="shared" si="500"/>
        <v>1</v>
      </c>
      <c r="P4022">
        <f t="shared" si="501"/>
        <v>0</v>
      </c>
      <c r="Q4022">
        <f t="shared" si="502"/>
        <v>0</v>
      </c>
      <c r="R4022">
        <f t="shared" si="503"/>
        <v>1</v>
      </c>
    </row>
    <row r="4023" spans="1:18" x14ac:dyDescent="0.25">
      <c r="A4023" t="str">
        <f>gait_events!B1728</f>
        <v>pp089</v>
      </c>
      <c r="B4023" t="str">
        <f>VLOOKUP(A4023,participants!A:B,2,0)</f>
        <v>F</v>
      </c>
      <c r="C4023">
        <f>VLOOKUP(A4023,participants!A:C,3,0)</f>
        <v>29</v>
      </c>
      <c r="D4023" t="str">
        <f>VLOOKUP(A4023,participants!A:F,6,0)</f>
        <v>YA</v>
      </c>
      <c r="E4023" t="str">
        <f>IF(LEN(SUBSTITUTE(gait_events!C1728,"_run-",""))&lt;&gt;LEN(gait_events!C1728),LEFT(RIGHT(gait_events!C1728,LEN(gait_events!C1728)-19),FIND("_run-",RIGHT(gait_events!C1728,LEN(gait_events!C1728)-19),1)-1),RIGHT(gait_events!C1728,LEN(gait_events!C1728)-19))</f>
        <v>Slow</v>
      </c>
      <c r="F4023" t="str">
        <f>IF(LEN(SUBSTITUTE(gait_events!C1728,"_run-",""))&lt;&gt;LEN(gait_events!C1728),RIGHT(gait_events!C1728,LEN(gait_events!C1728)-FIND("_run-",gait_events!C1728,1)-4),"")</f>
        <v/>
      </c>
      <c r="G4023" t="str">
        <f>gait_events!D1728</f>
        <v>left_shank</v>
      </c>
      <c r="H4023" t="str">
        <f>gait_events!E1728</f>
        <v>IC</v>
      </c>
      <c r="I4023">
        <f>IF(gait_events!F1728&lt;&gt;"",gait_events!F1728,NA())</f>
        <v>53</v>
      </c>
      <c r="J4023">
        <f>IF(gait_events!G1728&lt;&gt;"",gait_events!G1728,NA())</f>
        <v>39</v>
      </c>
      <c r="K4023">
        <f t="shared" si="496"/>
        <v>14</v>
      </c>
      <c r="L4023">
        <f t="shared" si="497"/>
        <v>70</v>
      </c>
      <c r="M4023">
        <f t="shared" si="498"/>
        <v>1</v>
      </c>
      <c r="N4023">
        <f t="shared" si="499"/>
        <v>1</v>
      </c>
      <c r="O4023">
        <f t="shared" si="500"/>
        <v>1</v>
      </c>
      <c r="P4023">
        <f t="shared" si="501"/>
        <v>0</v>
      </c>
      <c r="Q4023">
        <f t="shared" si="502"/>
        <v>0</v>
      </c>
      <c r="R4023">
        <f t="shared" si="503"/>
        <v>1</v>
      </c>
    </row>
    <row r="4024" spans="1:18" x14ac:dyDescent="0.25">
      <c r="A4024" t="str">
        <f>gait_events!B1729</f>
        <v>pp089</v>
      </c>
      <c r="B4024" t="str">
        <f>VLOOKUP(A4024,participants!A:B,2,0)</f>
        <v>F</v>
      </c>
      <c r="C4024">
        <f>VLOOKUP(A4024,participants!A:C,3,0)</f>
        <v>29</v>
      </c>
      <c r="D4024" t="str">
        <f>VLOOKUP(A4024,participants!A:F,6,0)</f>
        <v>YA</v>
      </c>
      <c r="E4024" t="str">
        <f>IF(LEN(SUBSTITUTE(gait_events!C1729,"_run-",""))&lt;&gt;LEN(gait_events!C1729),LEFT(RIGHT(gait_events!C1729,LEN(gait_events!C1729)-19),FIND("_run-",RIGHT(gait_events!C1729,LEN(gait_events!C1729)-19),1)-1),RIGHT(gait_events!C1729,LEN(gait_events!C1729)-19))</f>
        <v>Slow</v>
      </c>
      <c r="F4024" t="str">
        <f>IF(LEN(SUBSTITUTE(gait_events!C1729,"_run-",""))&lt;&gt;LEN(gait_events!C1729),RIGHT(gait_events!C1729,LEN(gait_events!C1729)-FIND("_run-",gait_events!C1729,1)-4),"")</f>
        <v/>
      </c>
      <c r="G4024" t="str">
        <f>gait_events!D1729</f>
        <v>left_shank</v>
      </c>
      <c r="H4024" t="str">
        <f>gait_events!E1729</f>
        <v>IC</v>
      </c>
      <c r="I4024">
        <f>IF(gait_events!F1729&lt;&gt;"",gait_events!F1729,NA())</f>
        <v>326</v>
      </c>
      <c r="J4024">
        <f>IF(gait_events!G1729&lt;&gt;"",gait_events!G1729,NA())</f>
        <v>328</v>
      </c>
      <c r="K4024">
        <f t="shared" si="496"/>
        <v>-2</v>
      </c>
      <c r="L4024">
        <f t="shared" si="497"/>
        <v>-10</v>
      </c>
      <c r="M4024">
        <f t="shared" si="498"/>
        <v>1</v>
      </c>
      <c r="N4024">
        <f t="shared" si="499"/>
        <v>1</v>
      </c>
      <c r="O4024">
        <f t="shared" si="500"/>
        <v>1</v>
      </c>
      <c r="P4024">
        <f t="shared" si="501"/>
        <v>0</v>
      </c>
      <c r="Q4024">
        <f t="shared" si="502"/>
        <v>0</v>
      </c>
      <c r="R4024">
        <f t="shared" si="503"/>
        <v>1</v>
      </c>
    </row>
    <row r="4025" spans="1:18" x14ac:dyDescent="0.25">
      <c r="A4025" t="str">
        <f>gait_events!B1730</f>
        <v>pp089</v>
      </c>
      <c r="B4025" t="str">
        <f>VLOOKUP(A4025,participants!A:B,2,0)</f>
        <v>F</v>
      </c>
      <c r="C4025">
        <f>VLOOKUP(A4025,participants!A:C,3,0)</f>
        <v>29</v>
      </c>
      <c r="D4025" t="str">
        <f>VLOOKUP(A4025,participants!A:F,6,0)</f>
        <v>YA</v>
      </c>
      <c r="E4025" t="str">
        <f>IF(LEN(SUBSTITUTE(gait_events!C1730,"_run-",""))&lt;&gt;LEN(gait_events!C1730),LEFT(RIGHT(gait_events!C1730,LEN(gait_events!C1730)-19),FIND("_run-",RIGHT(gait_events!C1730,LEN(gait_events!C1730)-19),1)-1),RIGHT(gait_events!C1730,LEN(gait_events!C1730)-19))</f>
        <v>Slow</v>
      </c>
      <c r="F4025" t="str">
        <f>IF(LEN(SUBSTITUTE(gait_events!C1730,"_run-",""))&lt;&gt;LEN(gait_events!C1730),RIGHT(gait_events!C1730,LEN(gait_events!C1730)-FIND("_run-",gait_events!C1730,1)-4),"")</f>
        <v/>
      </c>
      <c r="G4025" t="str">
        <f>gait_events!D1730</f>
        <v>left_shank</v>
      </c>
      <c r="H4025" t="str">
        <f>gait_events!E1730</f>
        <v>IC</v>
      </c>
      <c r="I4025">
        <f>IF(gait_events!F1730&lt;&gt;"",gait_events!F1730,NA())</f>
        <v>595</v>
      </c>
      <c r="J4025">
        <f>IF(gait_events!G1730&lt;&gt;"",gait_events!G1730,NA())</f>
        <v>595</v>
      </c>
      <c r="K4025">
        <f t="shared" si="496"/>
        <v>0</v>
      </c>
      <c r="L4025">
        <f t="shared" si="497"/>
        <v>0</v>
      </c>
      <c r="M4025">
        <f t="shared" si="498"/>
        <v>1</v>
      </c>
      <c r="N4025">
        <f t="shared" si="499"/>
        <v>1</v>
      </c>
      <c r="O4025">
        <f t="shared" si="500"/>
        <v>1</v>
      </c>
      <c r="P4025">
        <f t="shared" si="501"/>
        <v>0</v>
      </c>
      <c r="Q4025">
        <f t="shared" si="502"/>
        <v>0</v>
      </c>
      <c r="R4025">
        <f t="shared" si="503"/>
        <v>1</v>
      </c>
    </row>
    <row r="4026" spans="1:18" x14ac:dyDescent="0.25">
      <c r="A4026" t="str">
        <f>gait_events!B1731</f>
        <v>pp089</v>
      </c>
      <c r="B4026" t="str">
        <f>VLOOKUP(A4026,participants!A:B,2,0)</f>
        <v>F</v>
      </c>
      <c r="C4026">
        <f>VLOOKUP(A4026,participants!A:C,3,0)</f>
        <v>29</v>
      </c>
      <c r="D4026" t="str">
        <f>VLOOKUP(A4026,participants!A:F,6,0)</f>
        <v>YA</v>
      </c>
      <c r="E4026" t="str">
        <f>IF(LEN(SUBSTITUTE(gait_events!C1731,"_run-",""))&lt;&gt;LEN(gait_events!C1731),LEFT(RIGHT(gait_events!C1731,LEN(gait_events!C1731)-19),FIND("_run-",RIGHT(gait_events!C1731,LEN(gait_events!C1731)-19),1)-1),RIGHT(gait_events!C1731,LEN(gait_events!C1731)-19))</f>
        <v>Slow</v>
      </c>
      <c r="F4026" t="str">
        <f>IF(LEN(SUBSTITUTE(gait_events!C1731,"_run-",""))&lt;&gt;LEN(gait_events!C1731),RIGHT(gait_events!C1731,LEN(gait_events!C1731)-FIND("_run-",gait_events!C1731,1)-4),"")</f>
        <v/>
      </c>
      <c r="G4026" t="str">
        <f>gait_events!D1731</f>
        <v>left_shank</v>
      </c>
      <c r="H4026" t="str">
        <f>gait_events!E1731</f>
        <v>IC</v>
      </c>
      <c r="I4026">
        <f>IF(gait_events!F1731&lt;&gt;"",gait_events!F1731,NA())</f>
        <v>869</v>
      </c>
      <c r="J4026">
        <f>IF(gait_events!G1731&lt;&gt;"",gait_events!G1731,NA())</f>
        <v>867</v>
      </c>
      <c r="K4026">
        <f t="shared" si="496"/>
        <v>2</v>
      </c>
      <c r="L4026">
        <f t="shared" si="497"/>
        <v>10</v>
      </c>
      <c r="M4026">
        <f t="shared" si="498"/>
        <v>1</v>
      </c>
      <c r="N4026">
        <f t="shared" si="499"/>
        <v>1</v>
      </c>
      <c r="O4026">
        <f t="shared" si="500"/>
        <v>1</v>
      </c>
      <c r="P4026">
        <f t="shared" si="501"/>
        <v>0</v>
      </c>
      <c r="Q4026">
        <f t="shared" si="502"/>
        <v>0</v>
      </c>
      <c r="R4026">
        <f t="shared" si="503"/>
        <v>1</v>
      </c>
    </row>
    <row r="4027" spans="1:18" x14ac:dyDescent="0.25">
      <c r="A4027" t="str">
        <f>gait_events!B1732</f>
        <v>pp089</v>
      </c>
      <c r="B4027" t="str">
        <f>VLOOKUP(A4027,participants!A:B,2,0)</f>
        <v>F</v>
      </c>
      <c r="C4027">
        <f>VLOOKUP(A4027,participants!A:C,3,0)</f>
        <v>29</v>
      </c>
      <c r="D4027" t="str">
        <f>VLOOKUP(A4027,participants!A:F,6,0)</f>
        <v>YA</v>
      </c>
      <c r="E4027" t="str">
        <f>IF(LEN(SUBSTITUTE(gait_events!C1732,"_run-",""))&lt;&gt;LEN(gait_events!C1732),LEFT(RIGHT(gait_events!C1732,LEN(gait_events!C1732)-19),FIND("_run-",RIGHT(gait_events!C1732,LEN(gait_events!C1732)-19),1)-1),RIGHT(gait_events!C1732,LEN(gait_events!C1732)-19))</f>
        <v>Slow</v>
      </c>
      <c r="F4027" t="str">
        <f>IF(LEN(SUBSTITUTE(gait_events!C1732,"_run-",""))&lt;&gt;LEN(gait_events!C1732),RIGHT(gait_events!C1732,LEN(gait_events!C1732)-FIND("_run-",gait_events!C1732,1)-4),"")</f>
        <v/>
      </c>
      <c r="G4027" t="str">
        <f>gait_events!D1732</f>
        <v>left_shank</v>
      </c>
      <c r="H4027" t="str">
        <f>gait_events!E1732</f>
        <v>IC</v>
      </c>
      <c r="I4027">
        <f>IF(gait_events!F1732&lt;&gt;"",gait_events!F1732,NA())</f>
        <v>1153</v>
      </c>
      <c r="J4027">
        <f>IF(gait_events!G1732&lt;&gt;"",gait_events!G1732,NA())</f>
        <v>1153</v>
      </c>
      <c r="K4027">
        <f t="shared" si="496"/>
        <v>0</v>
      </c>
      <c r="L4027">
        <f t="shared" si="497"/>
        <v>0</v>
      </c>
      <c r="M4027">
        <f t="shared" si="498"/>
        <v>1</v>
      </c>
      <c r="N4027">
        <f t="shared" si="499"/>
        <v>1</v>
      </c>
      <c r="O4027">
        <f t="shared" si="500"/>
        <v>1</v>
      </c>
      <c r="P4027">
        <f t="shared" si="501"/>
        <v>0</v>
      </c>
      <c r="Q4027">
        <f t="shared" si="502"/>
        <v>0</v>
      </c>
      <c r="R4027">
        <f t="shared" si="503"/>
        <v>1</v>
      </c>
    </row>
    <row r="4028" spans="1:18" x14ac:dyDescent="0.25">
      <c r="A4028" t="str">
        <f>gait_events!B1733</f>
        <v>pp089</v>
      </c>
      <c r="B4028" t="str">
        <f>VLOOKUP(A4028,participants!A:B,2,0)</f>
        <v>F</v>
      </c>
      <c r="C4028">
        <f>VLOOKUP(A4028,participants!A:C,3,0)</f>
        <v>29</v>
      </c>
      <c r="D4028" t="str">
        <f>VLOOKUP(A4028,participants!A:F,6,0)</f>
        <v>YA</v>
      </c>
      <c r="E4028" t="str">
        <f>IF(LEN(SUBSTITUTE(gait_events!C1733,"_run-",""))&lt;&gt;LEN(gait_events!C1733),LEFT(RIGHT(gait_events!C1733,LEN(gait_events!C1733)-19),FIND("_run-",RIGHT(gait_events!C1733,LEN(gait_events!C1733)-19),1)-1),RIGHT(gait_events!C1733,LEN(gait_events!C1733)-19))</f>
        <v>Slow</v>
      </c>
      <c r="F4028" t="str">
        <f>IF(LEN(SUBSTITUTE(gait_events!C1733,"_run-",""))&lt;&gt;LEN(gait_events!C1733),RIGHT(gait_events!C1733,LEN(gait_events!C1733)-FIND("_run-",gait_events!C1733,1)-4),"")</f>
        <v/>
      </c>
      <c r="G4028" t="str">
        <f>gait_events!D1733</f>
        <v>left_shank</v>
      </c>
      <c r="H4028" t="str">
        <f>gait_events!E1733</f>
        <v>IC</v>
      </c>
      <c r="I4028">
        <f>IF(gait_events!F1733&lt;&gt;"",gait_events!F1733,NA())</f>
        <v>1454</v>
      </c>
      <c r="J4028">
        <f>IF(gait_events!G1733&lt;&gt;"",gait_events!G1733,NA())</f>
        <v>1445</v>
      </c>
      <c r="K4028">
        <f t="shared" si="496"/>
        <v>9</v>
      </c>
      <c r="L4028">
        <f t="shared" si="497"/>
        <v>45</v>
      </c>
      <c r="M4028">
        <f t="shared" si="498"/>
        <v>1</v>
      </c>
      <c r="N4028">
        <f t="shared" si="499"/>
        <v>1</v>
      </c>
      <c r="O4028">
        <f t="shared" si="500"/>
        <v>1</v>
      </c>
      <c r="P4028">
        <f t="shared" si="501"/>
        <v>0</v>
      </c>
      <c r="Q4028">
        <f t="shared" si="502"/>
        <v>0</v>
      </c>
      <c r="R4028">
        <f t="shared" si="503"/>
        <v>1</v>
      </c>
    </row>
    <row r="4029" spans="1:18" x14ac:dyDescent="0.25">
      <c r="A4029" t="str">
        <f>gait_events!B1734</f>
        <v>pp089</v>
      </c>
      <c r="B4029" t="str">
        <f>VLOOKUP(A4029,participants!A:B,2,0)</f>
        <v>F</v>
      </c>
      <c r="C4029">
        <f>VLOOKUP(A4029,participants!A:C,3,0)</f>
        <v>29</v>
      </c>
      <c r="D4029" t="str">
        <f>VLOOKUP(A4029,participants!A:F,6,0)</f>
        <v>YA</v>
      </c>
      <c r="E4029" t="str">
        <f>IF(LEN(SUBSTITUTE(gait_events!C1734,"_run-",""))&lt;&gt;LEN(gait_events!C1734),LEFT(RIGHT(gait_events!C1734,LEN(gait_events!C1734)-19),FIND("_run-",RIGHT(gait_events!C1734,LEN(gait_events!C1734)-19),1)-1),RIGHT(gait_events!C1734,LEN(gait_events!C1734)-19))</f>
        <v>Slow</v>
      </c>
      <c r="F4029" t="str">
        <f>IF(LEN(SUBSTITUTE(gait_events!C1734,"_run-",""))&lt;&gt;LEN(gait_events!C1734),RIGHT(gait_events!C1734,LEN(gait_events!C1734)-FIND("_run-",gait_events!C1734,1)-4),"")</f>
        <v/>
      </c>
      <c r="G4029" t="str">
        <f>gait_events!D1734</f>
        <v>left_shank</v>
      </c>
      <c r="H4029" t="str">
        <f>gait_events!E1734</f>
        <v>FC</v>
      </c>
      <c r="I4029">
        <f>IF(gait_events!F1734&lt;&gt;"",gait_events!F1734,NA())</f>
        <v>229</v>
      </c>
      <c r="J4029">
        <f>IF(gait_events!G1734&lt;&gt;"",gait_events!G1734,NA())</f>
        <v>232</v>
      </c>
      <c r="K4029">
        <f t="shared" si="496"/>
        <v>-3</v>
      </c>
      <c r="L4029">
        <f t="shared" si="497"/>
        <v>-15</v>
      </c>
      <c r="M4029">
        <f t="shared" si="498"/>
        <v>1</v>
      </c>
      <c r="N4029">
        <f t="shared" si="499"/>
        <v>1</v>
      </c>
      <c r="O4029">
        <f t="shared" si="500"/>
        <v>1</v>
      </c>
      <c r="P4029">
        <f t="shared" si="501"/>
        <v>0</v>
      </c>
      <c r="Q4029">
        <f t="shared" si="502"/>
        <v>0</v>
      </c>
      <c r="R4029">
        <f t="shared" si="503"/>
        <v>1</v>
      </c>
    </row>
    <row r="4030" spans="1:18" x14ac:dyDescent="0.25">
      <c r="A4030" t="str">
        <f>gait_events!B1735</f>
        <v>pp089</v>
      </c>
      <c r="B4030" t="str">
        <f>VLOOKUP(A4030,participants!A:B,2,0)</f>
        <v>F</v>
      </c>
      <c r="C4030">
        <f>VLOOKUP(A4030,participants!A:C,3,0)</f>
        <v>29</v>
      </c>
      <c r="D4030" t="str">
        <f>VLOOKUP(A4030,participants!A:F,6,0)</f>
        <v>YA</v>
      </c>
      <c r="E4030" t="str">
        <f>IF(LEN(SUBSTITUTE(gait_events!C1735,"_run-",""))&lt;&gt;LEN(gait_events!C1735),LEFT(RIGHT(gait_events!C1735,LEN(gait_events!C1735)-19),FIND("_run-",RIGHT(gait_events!C1735,LEN(gait_events!C1735)-19),1)-1),RIGHT(gait_events!C1735,LEN(gait_events!C1735)-19))</f>
        <v>Slow</v>
      </c>
      <c r="F4030" t="str">
        <f>IF(LEN(SUBSTITUTE(gait_events!C1735,"_run-",""))&lt;&gt;LEN(gait_events!C1735),RIGHT(gait_events!C1735,LEN(gait_events!C1735)-FIND("_run-",gait_events!C1735,1)-4),"")</f>
        <v/>
      </c>
      <c r="G4030" t="str">
        <f>gait_events!D1735</f>
        <v>left_shank</v>
      </c>
      <c r="H4030" t="str">
        <f>gait_events!E1735</f>
        <v>FC</v>
      </c>
      <c r="I4030">
        <f>IF(gait_events!F1735&lt;&gt;"",gait_events!F1735,NA())</f>
        <v>498</v>
      </c>
      <c r="J4030">
        <f>IF(gait_events!G1735&lt;&gt;"",gait_events!G1735,NA())</f>
        <v>509</v>
      </c>
      <c r="K4030">
        <f t="shared" si="496"/>
        <v>-11</v>
      </c>
      <c r="L4030">
        <f t="shared" si="497"/>
        <v>-55</v>
      </c>
      <c r="M4030">
        <f t="shared" si="498"/>
        <v>1</v>
      </c>
      <c r="N4030">
        <f t="shared" si="499"/>
        <v>1</v>
      </c>
      <c r="O4030">
        <f t="shared" si="500"/>
        <v>1</v>
      </c>
      <c r="P4030">
        <f t="shared" si="501"/>
        <v>0</v>
      </c>
      <c r="Q4030">
        <f t="shared" si="502"/>
        <v>0</v>
      </c>
      <c r="R4030">
        <f t="shared" si="503"/>
        <v>1</v>
      </c>
    </row>
    <row r="4031" spans="1:18" x14ac:dyDescent="0.25">
      <c r="A4031" t="str">
        <f>gait_events!B1736</f>
        <v>pp089</v>
      </c>
      <c r="B4031" t="str">
        <f>VLOOKUP(A4031,participants!A:B,2,0)</f>
        <v>F</v>
      </c>
      <c r="C4031">
        <f>VLOOKUP(A4031,participants!A:C,3,0)</f>
        <v>29</v>
      </c>
      <c r="D4031" t="str">
        <f>VLOOKUP(A4031,participants!A:F,6,0)</f>
        <v>YA</v>
      </c>
      <c r="E4031" t="str">
        <f>IF(LEN(SUBSTITUTE(gait_events!C1736,"_run-",""))&lt;&gt;LEN(gait_events!C1736),LEFT(RIGHT(gait_events!C1736,LEN(gait_events!C1736)-19),FIND("_run-",RIGHT(gait_events!C1736,LEN(gait_events!C1736)-19),1)-1),RIGHT(gait_events!C1736,LEN(gait_events!C1736)-19))</f>
        <v>Slow</v>
      </c>
      <c r="F4031" t="str">
        <f>IF(LEN(SUBSTITUTE(gait_events!C1736,"_run-",""))&lt;&gt;LEN(gait_events!C1736),RIGHT(gait_events!C1736,LEN(gait_events!C1736)-FIND("_run-",gait_events!C1736,1)-4),"")</f>
        <v/>
      </c>
      <c r="G4031" t="str">
        <f>gait_events!D1736</f>
        <v>left_shank</v>
      </c>
      <c r="H4031" t="str">
        <f>gait_events!E1736</f>
        <v>FC</v>
      </c>
      <c r="I4031">
        <f>IF(gait_events!F1736&lt;&gt;"",gait_events!F1736,NA())</f>
        <v>768</v>
      </c>
      <c r="J4031">
        <f>IF(gait_events!G1736&lt;&gt;"",gait_events!G1736,NA())</f>
        <v>768</v>
      </c>
      <c r="K4031">
        <f t="shared" si="496"/>
        <v>0</v>
      </c>
      <c r="L4031">
        <f t="shared" si="497"/>
        <v>0</v>
      </c>
      <c r="M4031">
        <f t="shared" si="498"/>
        <v>1</v>
      </c>
      <c r="N4031">
        <f t="shared" si="499"/>
        <v>1</v>
      </c>
      <c r="O4031">
        <f t="shared" si="500"/>
        <v>1</v>
      </c>
      <c r="P4031">
        <f t="shared" si="501"/>
        <v>0</v>
      </c>
      <c r="Q4031">
        <f t="shared" si="502"/>
        <v>0</v>
      </c>
      <c r="R4031">
        <f t="shared" si="503"/>
        <v>1</v>
      </c>
    </row>
    <row r="4032" spans="1:18" x14ac:dyDescent="0.25">
      <c r="A4032" t="str">
        <f>gait_events!B1737</f>
        <v>pp089</v>
      </c>
      <c r="B4032" t="str">
        <f>VLOOKUP(A4032,participants!A:B,2,0)</f>
        <v>F</v>
      </c>
      <c r="C4032">
        <f>VLOOKUP(A4032,participants!A:C,3,0)</f>
        <v>29</v>
      </c>
      <c r="D4032" t="str">
        <f>VLOOKUP(A4032,participants!A:F,6,0)</f>
        <v>YA</v>
      </c>
      <c r="E4032" t="str">
        <f>IF(LEN(SUBSTITUTE(gait_events!C1737,"_run-",""))&lt;&gt;LEN(gait_events!C1737),LEFT(RIGHT(gait_events!C1737,LEN(gait_events!C1737)-19),FIND("_run-",RIGHT(gait_events!C1737,LEN(gait_events!C1737)-19),1)-1),RIGHT(gait_events!C1737,LEN(gait_events!C1737)-19))</f>
        <v>Slow</v>
      </c>
      <c r="F4032" t="str">
        <f>IF(LEN(SUBSTITUTE(gait_events!C1737,"_run-",""))&lt;&gt;LEN(gait_events!C1737),RIGHT(gait_events!C1737,LEN(gait_events!C1737)-FIND("_run-",gait_events!C1737,1)-4),"")</f>
        <v/>
      </c>
      <c r="G4032" t="str">
        <f>gait_events!D1737</f>
        <v>left_shank</v>
      </c>
      <c r="H4032" t="str">
        <f>gait_events!E1737</f>
        <v>FC</v>
      </c>
      <c r="I4032">
        <f>IF(gait_events!F1737&lt;&gt;"",gait_events!F1737,NA())</f>
        <v>1054</v>
      </c>
      <c r="J4032">
        <f>IF(gait_events!G1737&lt;&gt;"",gait_events!G1737,NA())</f>
        <v>1055</v>
      </c>
      <c r="K4032">
        <f t="shared" si="496"/>
        <v>-1</v>
      </c>
      <c r="L4032">
        <f t="shared" si="497"/>
        <v>-5</v>
      </c>
      <c r="M4032">
        <f t="shared" si="498"/>
        <v>1</v>
      </c>
      <c r="N4032">
        <f t="shared" si="499"/>
        <v>1</v>
      </c>
      <c r="O4032">
        <f t="shared" si="500"/>
        <v>1</v>
      </c>
      <c r="P4032">
        <f t="shared" si="501"/>
        <v>0</v>
      </c>
      <c r="Q4032">
        <f t="shared" si="502"/>
        <v>0</v>
      </c>
      <c r="R4032">
        <f t="shared" si="503"/>
        <v>1</v>
      </c>
    </row>
    <row r="4033" spans="1:18" x14ac:dyDescent="0.25">
      <c r="A4033" t="str">
        <f>gait_events!B1738</f>
        <v>pp089</v>
      </c>
      <c r="B4033" t="str">
        <f>VLOOKUP(A4033,participants!A:B,2,0)</f>
        <v>F</v>
      </c>
      <c r="C4033">
        <f>VLOOKUP(A4033,participants!A:C,3,0)</f>
        <v>29</v>
      </c>
      <c r="D4033" t="str">
        <f>VLOOKUP(A4033,participants!A:F,6,0)</f>
        <v>YA</v>
      </c>
      <c r="E4033" t="str">
        <f>IF(LEN(SUBSTITUTE(gait_events!C1738,"_run-",""))&lt;&gt;LEN(gait_events!C1738),LEFT(RIGHT(gait_events!C1738,LEN(gait_events!C1738)-19),FIND("_run-",RIGHT(gait_events!C1738,LEN(gait_events!C1738)-19),1)-1),RIGHT(gait_events!C1738,LEN(gait_events!C1738)-19))</f>
        <v>Slow</v>
      </c>
      <c r="F4033" t="str">
        <f>IF(LEN(SUBSTITUTE(gait_events!C1738,"_run-",""))&lt;&gt;LEN(gait_events!C1738),RIGHT(gait_events!C1738,LEN(gait_events!C1738)-FIND("_run-",gait_events!C1738,1)-4),"")</f>
        <v/>
      </c>
      <c r="G4033" t="str">
        <f>gait_events!D1738</f>
        <v>left_shank</v>
      </c>
      <c r="H4033" t="str">
        <f>gait_events!E1738</f>
        <v>FC</v>
      </c>
      <c r="I4033">
        <f>IF(gait_events!F1738&lt;&gt;"",gait_events!F1738,NA())</f>
        <v>1352</v>
      </c>
      <c r="J4033">
        <f>IF(gait_events!G1738&lt;&gt;"",gait_events!G1738,NA())</f>
        <v>1355</v>
      </c>
      <c r="K4033">
        <f t="shared" si="496"/>
        <v>-3</v>
      </c>
      <c r="L4033">
        <f t="shared" si="497"/>
        <v>-15</v>
      </c>
      <c r="M4033">
        <f t="shared" si="498"/>
        <v>1</v>
      </c>
      <c r="N4033">
        <f t="shared" si="499"/>
        <v>1</v>
      </c>
      <c r="O4033">
        <f t="shared" si="500"/>
        <v>1</v>
      </c>
      <c r="P4033">
        <f t="shared" si="501"/>
        <v>0</v>
      </c>
      <c r="Q4033">
        <f t="shared" si="502"/>
        <v>0</v>
      </c>
      <c r="R4033">
        <f t="shared" si="503"/>
        <v>1</v>
      </c>
    </row>
    <row r="4034" spans="1:18" x14ac:dyDescent="0.25">
      <c r="A4034" t="str">
        <f>gait_events!B1739</f>
        <v>pp089</v>
      </c>
      <c r="B4034" t="str">
        <f>VLOOKUP(A4034,participants!A:B,2,0)</f>
        <v>F</v>
      </c>
      <c r="C4034">
        <f>VLOOKUP(A4034,participants!A:C,3,0)</f>
        <v>29</v>
      </c>
      <c r="D4034" t="str">
        <f>VLOOKUP(A4034,participants!A:F,6,0)</f>
        <v>YA</v>
      </c>
      <c r="E4034" t="str">
        <f>IF(LEN(SUBSTITUTE(gait_events!C1739,"_run-",""))&lt;&gt;LEN(gait_events!C1739),LEFT(RIGHT(gait_events!C1739,LEN(gait_events!C1739)-19),FIND("_run-",RIGHT(gait_events!C1739,LEN(gait_events!C1739)-19),1)-1),RIGHT(gait_events!C1739,LEN(gait_events!C1739)-19))</f>
        <v>Slow</v>
      </c>
      <c r="F4034" t="str">
        <f>IF(LEN(SUBSTITUTE(gait_events!C1739,"_run-",""))&lt;&gt;LEN(gait_events!C1739),RIGHT(gait_events!C1739,LEN(gait_events!C1739)-FIND("_run-",gait_events!C1739,1)-4),"")</f>
        <v/>
      </c>
      <c r="G4034" t="str">
        <f>gait_events!D1739</f>
        <v>right_shank</v>
      </c>
      <c r="H4034" t="str">
        <f>gait_events!E1739</f>
        <v>IC</v>
      </c>
      <c r="I4034">
        <f>IF(gait_events!F1739&lt;&gt;"",gait_events!F1739,NA())</f>
        <v>187</v>
      </c>
      <c r="J4034">
        <f>IF(gait_events!G1739&lt;&gt;"",gait_events!G1739,NA())</f>
        <v>189</v>
      </c>
      <c r="K4034">
        <f t="shared" ref="K4034:K4097" si="504">I4034-J4034</f>
        <v>-2</v>
      </c>
      <c r="L4034">
        <f t="shared" ref="L4034:L4097" si="505">K4034*5</f>
        <v>-10</v>
      </c>
      <c r="M4034">
        <f t="shared" ref="M4034:M4097" si="506">IF(NOT(ISNA(I4034)),1,0)</f>
        <v>1</v>
      </c>
      <c r="N4034">
        <f t="shared" ref="N4034:N4097" si="507">IF(NOT(ISNA(J4034)),1,0)</f>
        <v>1</v>
      </c>
      <c r="O4034">
        <f t="shared" ref="O4034:O4097" si="508">IF(AND(NOT(ISNA(I4034)),NOT(ISNA(J4034))),1,0)</f>
        <v>1</v>
      </c>
      <c r="P4034">
        <f t="shared" ref="P4034:P4097" si="509">IF(AND(NOT(ISNA(I4034)),ISNA(J4034)),1,0)</f>
        <v>0</v>
      </c>
      <c r="Q4034">
        <f t="shared" ref="Q4034:Q4097" si="510">IF(AND(ISNA(I4034),NOT(ISNA(J4034))),1,0)</f>
        <v>0</v>
      </c>
      <c r="R4034">
        <f t="shared" ref="R4034:R4097" si="511">IF(SUM(O4034:Q4034)&lt;&gt;1,"ERROR",1)</f>
        <v>1</v>
      </c>
    </row>
    <row r="4035" spans="1:18" x14ac:dyDescent="0.25">
      <c r="A4035" t="str">
        <f>gait_events!B1740</f>
        <v>pp089</v>
      </c>
      <c r="B4035" t="str">
        <f>VLOOKUP(A4035,participants!A:B,2,0)</f>
        <v>F</v>
      </c>
      <c r="C4035">
        <f>VLOOKUP(A4035,participants!A:C,3,0)</f>
        <v>29</v>
      </c>
      <c r="D4035" t="str">
        <f>VLOOKUP(A4035,participants!A:F,6,0)</f>
        <v>YA</v>
      </c>
      <c r="E4035" t="str">
        <f>IF(LEN(SUBSTITUTE(gait_events!C1740,"_run-",""))&lt;&gt;LEN(gait_events!C1740),LEFT(RIGHT(gait_events!C1740,LEN(gait_events!C1740)-19),FIND("_run-",RIGHT(gait_events!C1740,LEN(gait_events!C1740)-19),1)-1),RIGHT(gait_events!C1740,LEN(gait_events!C1740)-19))</f>
        <v>Slow</v>
      </c>
      <c r="F4035" t="str">
        <f>IF(LEN(SUBSTITUTE(gait_events!C1740,"_run-",""))&lt;&gt;LEN(gait_events!C1740),RIGHT(gait_events!C1740,LEN(gait_events!C1740)-FIND("_run-",gait_events!C1740,1)-4),"")</f>
        <v/>
      </c>
      <c r="G4035" t="str">
        <f>gait_events!D1740</f>
        <v>right_shank</v>
      </c>
      <c r="H4035" t="str">
        <f>gait_events!E1740</f>
        <v>IC</v>
      </c>
      <c r="I4035">
        <f>IF(gait_events!F1740&lt;&gt;"",gait_events!F1740,NA())</f>
        <v>462</v>
      </c>
      <c r="J4035">
        <f>IF(gait_events!G1740&lt;&gt;"",gait_events!G1740,NA())</f>
        <v>463</v>
      </c>
      <c r="K4035">
        <f t="shared" si="504"/>
        <v>-1</v>
      </c>
      <c r="L4035">
        <f t="shared" si="505"/>
        <v>-5</v>
      </c>
      <c r="M4035">
        <f t="shared" si="506"/>
        <v>1</v>
      </c>
      <c r="N4035">
        <f t="shared" si="507"/>
        <v>1</v>
      </c>
      <c r="O4035">
        <f t="shared" si="508"/>
        <v>1</v>
      </c>
      <c r="P4035">
        <f t="shared" si="509"/>
        <v>0</v>
      </c>
      <c r="Q4035">
        <f t="shared" si="510"/>
        <v>0</v>
      </c>
      <c r="R4035">
        <f t="shared" si="511"/>
        <v>1</v>
      </c>
    </row>
    <row r="4036" spans="1:18" x14ac:dyDescent="0.25">
      <c r="A4036" t="str">
        <f>gait_events!B1741</f>
        <v>pp089</v>
      </c>
      <c r="B4036" t="str">
        <f>VLOOKUP(A4036,participants!A:B,2,0)</f>
        <v>F</v>
      </c>
      <c r="C4036">
        <f>VLOOKUP(A4036,participants!A:C,3,0)</f>
        <v>29</v>
      </c>
      <c r="D4036" t="str">
        <f>VLOOKUP(A4036,participants!A:F,6,0)</f>
        <v>YA</v>
      </c>
      <c r="E4036" t="str">
        <f>IF(LEN(SUBSTITUTE(gait_events!C1741,"_run-",""))&lt;&gt;LEN(gait_events!C1741),LEFT(RIGHT(gait_events!C1741,LEN(gait_events!C1741)-19),FIND("_run-",RIGHT(gait_events!C1741,LEN(gait_events!C1741)-19),1)-1),RIGHT(gait_events!C1741,LEN(gait_events!C1741)-19))</f>
        <v>Slow</v>
      </c>
      <c r="F4036" t="str">
        <f>IF(LEN(SUBSTITUTE(gait_events!C1741,"_run-",""))&lt;&gt;LEN(gait_events!C1741),RIGHT(gait_events!C1741,LEN(gait_events!C1741)-FIND("_run-",gait_events!C1741,1)-4),"")</f>
        <v/>
      </c>
      <c r="G4036" t="str">
        <f>gait_events!D1741</f>
        <v>right_shank</v>
      </c>
      <c r="H4036" t="str">
        <f>gait_events!E1741</f>
        <v>IC</v>
      </c>
      <c r="I4036">
        <f>IF(gait_events!F1741&lt;&gt;"",gait_events!F1741,NA())</f>
        <v>732</v>
      </c>
      <c r="J4036">
        <f>IF(gait_events!G1741&lt;&gt;"",gait_events!G1741,NA())</f>
        <v>733</v>
      </c>
      <c r="K4036">
        <f t="shared" si="504"/>
        <v>-1</v>
      </c>
      <c r="L4036">
        <f t="shared" si="505"/>
        <v>-5</v>
      </c>
      <c r="M4036">
        <f t="shared" si="506"/>
        <v>1</v>
      </c>
      <c r="N4036">
        <f t="shared" si="507"/>
        <v>1</v>
      </c>
      <c r="O4036">
        <f t="shared" si="508"/>
        <v>1</v>
      </c>
      <c r="P4036">
        <f t="shared" si="509"/>
        <v>0</v>
      </c>
      <c r="Q4036">
        <f t="shared" si="510"/>
        <v>0</v>
      </c>
      <c r="R4036">
        <f t="shared" si="511"/>
        <v>1</v>
      </c>
    </row>
    <row r="4037" spans="1:18" x14ac:dyDescent="0.25">
      <c r="A4037" t="str">
        <f>gait_events!B1742</f>
        <v>pp089</v>
      </c>
      <c r="B4037" t="str">
        <f>VLOOKUP(A4037,participants!A:B,2,0)</f>
        <v>F</v>
      </c>
      <c r="C4037">
        <f>VLOOKUP(A4037,participants!A:C,3,0)</f>
        <v>29</v>
      </c>
      <c r="D4037" t="str">
        <f>VLOOKUP(A4037,participants!A:F,6,0)</f>
        <v>YA</v>
      </c>
      <c r="E4037" t="str">
        <f>IF(LEN(SUBSTITUTE(gait_events!C1742,"_run-",""))&lt;&gt;LEN(gait_events!C1742),LEFT(RIGHT(gait_events!C1742,LEN(gait_events!C1742)-19),FIND("_run-",RIGHT(gait_events!C1742,LEN(gait_events!C1742)-19),1)-1),RIGHT(gait_events!C1742,LEN(gait_events!C1742)-19))</f>
        <v>Slow</v>
      </c>
      <c r="F4037" t="str">
        <f>IF(LEN(SUBSTITUTE(gait_events!C1742,"_run-",""))&lt;&gt;LEN(gait_events!C1742),RIGHT(gait_events!C1742,LEN(gait_events!C1742)-FIND("_run-",gait_events!C1742,1)-4),"")</f>
        <v/>
      </c>
      <c r="G4037" t="str">
        <f>gait_events!D1742</f>
        <v>right_shank</v>
      </c>
      <c r="H4037" t="str">
        <f>gait_events!E1742</f>
        <v>IC</v>
      </c>
      <c r="I4037">
        <f>IF(gait_events!F1742&lt;&gt;"",gait_events!F1742,NA())</f>
        <v>1011</v>
      </c>
      <c r="J4037">
        <f>IF(gait_events!G1742&lt;&gt;"",gait_events!G1742,NA())</f>
        <v>1011</v>
      </c>
      <c r="K4037">
        <f t="shared" si="504"/>
        <v>0</v>
      </c>
      <c r="L4037">
        <f t="shared" si="505"/>
        <v>0</v>
      </c>
      <c r="M4037">
        <f t="shared" si="506"/>
        <v>1</v>
      </c>
      <c r="N4037">
        <f t="shared" si="507"/>
        <v>1</v>
      </c>
      <c r="O4037">
        <f t="shared" si="508"/>
        <v>1</v>
      </c>
      <c r="P4037">
        <f t="shared" si="509"/>
        <v>0</v>
      </c>
      <c r="Q4037">
        <f t="shared" si="510"/>
        <v>0</v>
      </c>
      <c r="R4037">
        <f t="shared" si="511"/>
        <v>1</v>
      </c>
    </row>
    <row r="4038" spans="1:18" x14ac:dyDescent="0.25">
      <c r="A4038" t="str">
        <f>gait_events!B1743</f>
        <v>pp089</v>
      </c>
      <c r="B4038" t="str">
        <f>VLOOKUP(A4038,participants!A:B,2,0)</f>
        <v>F</v>
      </c>
      <c r="C4038">
        <f>VLOOKUP(A4038,participants!A:C,3,0)</f>
        <v>29</v>
      </c>
      <c r="D4038" t="str">
        <f>VLOOKUP(A4038,participants!A:F,6,0)</f>
        <v>YA</v>
      </c>
      <c r="E4038" t="str">
        <f>IF(LEN(SUBSTITUTE(gait_events!C1743,"_run-",""))&lt;&gt;LEN(gait_events!C1743),LEFT(RIGHT(gait_events!C1743,LEN(gait_events!C1743)-19),FIND("_run-",RIGHT(gait_events!C1743,LEN(gait_events!C1743)-19),1)-1),RIGHT(gait_events!C1743,LEN(gait_events!C1743)-19))</f>
        <v>Slow</v>
      </c>
      <c r="F4038" t="str">
        <f>IF(LEN(SUBSTITUTE(gait_events!C1743,"_run-",""))&lt;&gt;LEN(gait_events!C1743),RIGHT(gait_events!C1743,LEN(gait_events!C1743)-FIND("_run-",gait_events!C1743,1)-4),"")</f>
        <v/>
      </c>
      <c r="G4038" t="str">
        <f>gait_events!D1743</f>
        <v>right_shank</v>
      </c>
      <c r="H4038" t="str">
        <f>gait_events!E1743</f>
        <v>IC</v>
      </c>
      <c r="I4038">
        <f>IF(gait_events!F1743&lt;&gt;"",gait_events!F1743,NA())</f>
        <v>1304</v>
      </c>
      <c r="J4038">
        <f>IF(gait_events!G1743&lt;&gt;"",gait_events!G1743,NA())</f>
        <v>1305</v>
      </c>
      <c r="K4038">
        <f t="shared" si="504"/>
        <v>-1</v>
      </c>
      <c r="L4038">
        <f t="shared" si="505"/>
        <v>-5</v>
      </c>
      <c r="M4038">
        <f t="shared" si="506"/>
        <v>1</v>
      </c>
      <c r="N4038">
        <f t="shared" si="507"/>
        <v>1</v>
      </c>
      <c r="O4038">
        <f t="shared" si="508"/>
        <v>1</v>
      </c>
      <c r="P4038">
        <f t="shared" si="509"/>
        <v>0</v>
      </c>
      <c r="Q4038">
        <f t="shared" si="510"/>
        <v>0</v>
      </c>
      <c r="R4038">
        <f t="shared" si="511"/>
        <v>1</v>
      </c>
    </row>
    <row r="4039" spans="1:18" x14ac:dyDescent="0.25">
      <c r="A4039" t="str">
        <f>gait_events!B1744</f>
        <v>pp089</v>
      </c>
      <c r="B4039" t="str">
        <f>VLOOKUP(A4039,participants!A:B,2,0)</f>
        <v>F</v>
      </c>
      <c r="C4039">
        <f>VLOOKUP(A4039,participants!A:C,3,0)</f>
        <v>29</v>
      </c>
      <c r="D4039" t="str">
        <f>VLOOKUP(A4039,participants!A:F,6,0)</f>
        <v>YA</v>
      </c>
      <c r="E4039" t="str">
        <f>IF(LEN(SUBSTITUTE(gait_events!C1744,"_run-",""))&lt;&gt;LEN(gait_events!C1744),LEFT(RIGHT(gait_events!C1744,LEN(gait_events!C1744)-19),FIND("_run-",RIGHT(gait_events!C1744,LEN(gait_events!C1744)-19),1)-1),RIGHT(gait_events!C1744,LEN(gait_events!C1744)-19))</f>
        <v>Slow</v>
      </c>
      <c r="F4039" t="str">
        <f>IF(LEN(SUBSTITUTE(gait_events!C1744,"_run-",""))&lt;&gt;LEN(gait_events!C1744),RIGHT(gait_events!C1744,LEN(gait_events!C1744)-FIND("_run-",gait_events!C1744,1)-4),"")</f>
        <v/>
      </c>
      <c r="G4039" t="str">
        <f>gait_events!D1744</f>
        <v>right_shank</v>
      </c>
      <c r="H4039" t="str">
        <f>gait_events!E1744</f>
        <v>FC</v>
      </c>
      <c r="I4039">
        <f>IF(gait_events!F1744&lt;&gt;"",gait_events!F1744,NA())</f>
        <v>81</v>
      </c>
      <c r="J4039">
        <f>IF(gait_events!G1744&lt;&gt;"",gait_events!G1744,NA())</f>
        <v>86</v>
      </c>
      <c r="K4039">
        <f t="shared" si="504"/>
        <v>-5</v>
      </c>
      <c r="L4039">
        <f t="shared" si="505"/>
        <v>-25</v>
      </c>
      <c r="M4039">
        <f t="shared" si="506"/>
        <v>1</v>
      </c>
      <c r="N4039">
        <f t="shared" si="507"/>
        <v>1</v>
      </c>
      <c r="O4039">
        <f t="shared" si="508"/>
        <v>1</v>
      </c>
      <c r="P4039">
        <f t="shared" si="509"/>
        <v>0</v>
      </c>
      <c r="Q4039">
        <f t="shared" si="510"/>
        <v>0</v>
      </c>
      <c r="R4039">
        <f t="shared" si="511"/>
        <v>1</v>
      </c>
    </row>
    <row r="4040" spans="1:18" x14ac:dyDescent="0.25">
      <c r="A4040" t="str">
        <f>gait_events!B1745</f>
        <v>pp089</v>
      </c>
      <c r="B4040" t="str">
        <f>VLOOKUP(A4040,participants!A:B,2,0)</f>
        <v>F</v>
      </c>
      <c r="C4040">
        <f>VLOOKUP(A4040,participants!A:C,3,0)</f>
        <v>29</v>
      </c>
      <c r="D4040" t="str">
        <f>VLOOKUP(A4040,participants!A:F,6,0)</f>
        <v>YA</v>
      </c>
      <c r="E4040" t="str">
        <f>IF(LEN(SUBSTITUTE(gait_events!C1745,"_run-",""))&lt;&gt;LEN(gait_events!C1745),LEFT(RIGHT(gait_events!C1745,LEN(gait_events!C1745)-19),FIND("_run-",RIGHT(gait_events!C1745,LEN(gait_events!C1745)-19),1)-1),RIGHT(gait_events!C1745,LEN(gait_events!C1745)-19))</f>
        <v>Slow</v>
      </c>
      <c r="F4040" t="str">
        <f>IF(LEN(SUBSTITUTE(gait_events!C1745,"_run-",""))&lt;&gt;LEN(gait_events!C1745),RIGHT(gait_events!C1745,LEN(gait_events!C1745)-FIND("_run-",gait_events!C1745,1)-4),"")</f>
        <v/>
      </c>
      <c r="G4040" t="str">
        <f>gait_events!D1745</f>
        <v>right_shank</v>
      </c>
      <c r="H4040" t="str">
        <f>gait_events!E1745</f>
        <v>FC</v>
      </c>
      <c r="I4040">
        <f>IF(gait_events!F1745&lt;&gt;"",gait_events!F1745,NA())</f>
        <v>368</v>
      </c>
      <c r="J4040">
        <f>IF(gait_events!G1745&lt;&gt;"",gait_events!G1745,NA())</f>
        <v>369</v>
      </c>
      <c r="K4040">
        <f t="shared" si="504"/>
        <v>-1</v>
      </c>
      <c r="L4040">
        <f t="shared" si="505"/>
        <v>-5</v>
      </c>
      <c r="M4040">
        <f t="shared" si="506"/>
        <v>1</v>
      </c>
      <c r="N4040">
        <f t="shared" si="507"/>
        <v>1</v>
      </c>
      <c r="O4040">
        <f t="shared" si="508"/>
        <v>1</v>
      </c>
      <c r="P4040">
        <f t="shared" si="509"/>
        <v>0</v>
      </c>
      <c r="Q4040">
        <f t="shared" si="510"/>
        <v>0</v>
      </c>
      <c r="R4040">
        <f t="shared" si="511"/>
        <v>1</v>
      </c>
    </row>
    <row r="4041" spans="1:18" x14ac:dyDescent="0.25">
      <c r="A4041" t="str">
        <f>gait_events!B1266</f>
        <v>pp102</v>
      </c>
      <c r="B4041" t="str">
        <f>VLOOKUP(A4041,participants!A:B,2,0)</f>
        <v>F</v>
      </c>
      <c r="C4041">
        <f>VLOOKUP(A4041,participants!A:C,3,0)</f>
        <v>63</v>
      </c>
      <c r="D4041" t="str">
        <f>VLOOKUP(A4041,participants!A:F,6,0)</f>
        <v>PD</v>
      </c>
      <c r="E4041" t="str">
        <f>IF(LEN(SUBSTITUTE(gait_events!C1266,"_run-",""))&lt;&gt;LEN(gait_events!C1266),LEFT(RIGHT(gait_events!C1266,LEN(gait_events!C1266)-19),FIND("_run-",RIGHT(gait_events!C1266,LEN(gait_events!C1266)-19),1)-1),RIGHT(gait_events!C1266,LEN(gait_events!C1266)-19))</f>
        <v>Fast</v>
      </c>
      <c r="F4041" t="str">
        <f>IF(LEN(SUBSTITUTE(gait_events!C1266,"_run-",""))&lt;&gt;LEN(gait_events!C1266),RIGHT(gait_events!C1266,LEN(gait_events!C1266)-FIND("_run-",gait_events!C1266,1)-4),"")</f>
        <v>off</v>
      </c>
      <c r="G4041" t="str">
        <f>gait_events!D1266</f>
        <v>left_ankle</v>
      </c>
      <c r="H4041" t="str">
        <f>gait_events!E1266</f>
        <v>IC</v>
      </c>
      <c r="I4041">
        <f>IF(gait_events!F1266&lt;&gt;"",gait_events!F1266,NA())</f>
        <v>36</v>
      </c>
      <c r="J4041">
        <f>IF(gait_events!G1266&lt;&gt;"",gait_events!G1266,NA())</f>
        <v>38</v>
      </c>
      <c r="K4041">
        <f t="shared" si="504"/>
        <v>-2</v>
      </c>
      <c r="L4041">
        <f t="shared" si="505"/>
        <v>-10</v>
      </c>
      <c r="M4041">
        <f t="shared" si="506"/>
        <v>1</v>
      </c>
      <c r="N4041">
        <f t="shared" si="507"/>
        <v>1</v>
      </c>
      <c r="O4041">
        <f t="shared" si="508"/>
        <v>1</v>
      </c>
      <c r="P4041">
        <f t="shared" si="509"/>
        <v>0</v>
      </c>
      <c r="Q4041">
        <f t="shared" si="510"/>
        <v>0</v>
      </c>
      <c r="R4041">
        <f t="shared" si="511"/>
        <v>1</v>
      </c>
    </row>
    <row r="4042" spans="1:18" x14ac:dyDescent="0.25">
      <c r="A4042" t="str">
        <f>gait_events!B1267</f>
        <v>pp102</v>
      </c>
      <c r="B4042" t="str">
        <f>VLOOKUP(A4042,participants!A:B,2,0)</f>
        <v>F</v>
      </c>
      <c r="C4042">
        <f>VLOOKUP(A4042,participants!A:C,3,0)</f>
        <v>63</v>
      </c>
      <c r="D4042" t="str">
        <f>VLOOKUP(A4042,participants!A:F,6,0)</f>
        <v>PD</v>
      </c>
      <c r="E4042" t="str">
        <f>IF(LEN(SUBSTITUTE(gait_events!C1267,"_run-",""))&lt;&gt;LEN(gait_events!C1267),LEFT(RIGHT(gait_events!C1267,LEN(gait_events!C1267)-19),FIND("_run-",RIGHT(gait_events!C1267,LEN(gait_events!C1267)-19),1)-1),RIGHT(gait_events!C1267,LEN(gait_events!C1267)-19))</f>
        <v>Fast</v>
      </c>
      <c r="F4042" t="str">
        <f>IF(LEN(SUBSTITUTE(gait_events!C1267,"_run-",""))&lt;&gt;LEN(gait_events!C1267),RIGHT(gait_events!C1267,LEN(gait_events!C1267)-FIND("_run-",gait_events!C1267,1)-4),"")</f>
        <v>off</v>
      </c>
      <c r="G4042" t="str">
        <f>gait_events!D1267</f>
        <v>left_ankle</v>
      </c>
      <c r="H4042" t="str">
        <f>gait_events!E1267</f>
        <v>IC</v>
      </c>
      <c r="I4042">
        <f>IF(gait_events!F1267&lt;&gt;"",gait_events!F1267,NA())</f>
        <v>214</v>
      </c>
      <c r="J4042">
        <f>IF(gait_events!G1267&lt;&gt;"",gait_events!G1267,NA())</f>
        <v>217</v>
      </c>
      <c r="K4042">
        <f t="shared" si="504"/>
        <v>-3</v>
      </c>
      <c r="L4042">
        <f t="shared" si="505"/>
        <v>-15</v>
      </c>
      <c r="M4042">
        <f t="shared" si="506"/>
        <v>1</v>
      </c>
      <c r="N4042">
        <f t="shared" si="507"/>
        <v>1</v>
      </c>
      <c r="O4042">
        <f t="shared" si="508"/>
        <v>1</v>
      </c>
      <c r="P4042">
        <f t="shared" si="509"/>
        <v>0</v>
      </c>
      <c r="Q4042">
        <f t="shared" si="510"/>
        <v>0</v>
      </c>
      <c r="R4042">
        <f t="shared" si="511"/>
        <v>1</v>
      </c>
    </row>
    <row r="4043" spans="1:18" x14ac:dyDescent="0.25">
      <c r="A4043" t="str">
        <f>gait_events!B1268</f>
        <v>pp102</v>
      </c>
      <c r="B4043" t="str">
        <f>VLOOKUP(A4043,participants!A:B,2,0)</f>
        <v>F</v>
      </c>
      <c r="C4043">
        <f>VLOOKUP(A4043,participants!A:C,3,0)</f>
        <v>63</v>
      </c>
      <c r="D4043" t="str">
        <f>VLOOKUP(A4043,participants!A:F,6,0)</f>
        <v>PD</v>
      </c>
      <c r="E4043" t="str">
        <f>IF(LEN(SUBSTITUTE(gait_events!C1268,"_run-",""))&lt;&gt;LEN(gait_events!C1268),LEFT(RIGHT(gait_events!C1268,LEN(gait_events!C1268)-19),FIND("_run-",RIGHT(gait_events!C1268,LEN(gait_events!C1268)-19),1)-1),RIGHT(gait_events!C1268,LEN(gait_events!C1268)-19))</f>
        <v>Fast</v>
      </c>
      <c r="F4043" t="str">
        <f>IF(LEN(SUBSTITUTE(gait_events!C1268,"_run-",""))&lt;&gt;LEN(gait_events!C1268),RIGHT(gait_events!C1268,LEN(gait_events!C1268)-FIND("_run-",gait_events!C1268,1)-4),"")</f>
        <v>off</v>
      </c>
      <c r="G4043" t="str">
        <f>gait_events!D1268</f>
        <v>left_ankle</v>
      </c>
      <c r="H4043" t="str">
        <f>gait_events!E1268</f>
        <v>IC</v>
      </c>
      <c r="I4043">
        <f>IF(gait_events!F1268&lt;&gt;"",gait_events!F1268,NA())</f>
        <v>393</v>
      </c>
      <c r="J4043">
        <f>IF(gait_events!G1268&lt;&gt;"",gait_events!G1268,NA())</f>
        <v>393</v>
      </c>
      <c r="K4043">
        <f t="shared" si="504"/>
        <v>0</v>
      </c>
      <c r="L4043">
        <f t="shared" si="505"/>
        <v>0</v>
      </c>
      <c r="M4043">
        <f t="shared" si="506"/>
        <v>1</v>
      </c>
      <c r="N4043">
        <f t="shared" si="507"/>
        <v>1</v>
      </c>
      <c r="O4043">
        <f t="shared" si="508"/>
        <v>1</v>
      </c>
      <c r="P4043">
        <f t="shared" si="509"/>
        <v>0</v>
      </c>
      <c r="Q4043">
        <f t="shared" si="510"/>
        <v>0</v>
      </c>
      <c r="R4043">
        <f t="shared" si="511"/>
        <v>1</v>
      </c>
    </row>
    <row r="4044" spans="1:18" x14ac:dyDescent="0.25">
      <c r="A4044" t="str">
        <f>gait_events!B1269</f>
        <v>pp102</v>
      </c>
      <c r="B4044" t="str">
        <f>VLOOKUP(A4044,participants!A:B,2,0)</f>
        <v>F</v>
      </c>
      <c r="C4044">
        <f>VLOOKUP(A4044,participants!A:C,3,0)</f>
        <v>63</v>
      </c>
      <c r="D4044" t="str">
        <f>VLOOKUP(A4044,participants!A:F,6,0)</f>
        <v>PD</v>
      </c>
      <c r="E4044" t="str">
        <f>IF(LEN(SUBSTITUTE(gait_events!C1269,"_run-",""))&lt;&gt;LEN(gait_events!C1269),LEFT(RIGHT(gait_events!C1269,LEN(gait_events!C1269)-19),FIND("_run-",RIGHT(gait_events!C1269,LEN(gait_events!C1269)-19),1)-1),RIGHT(gait_events!C1269,LEN(gait_events!C1269)-19))</f>
        <v>Fast</v>
      </c>
      <c r="F4044" t="str">
        <f>IF(LEN(SUBSTITUTE(gait_events!C1269,"_run-",""))&lt;&gt;LEN(gait_events!C1269),RIGHT(gait_events!C1269,LEN(gait_events!C1269)-FIND("_run-",gait_events!C1269,1)-4),"")</f>
        <v>off</v>
      </c>
      <c r="G4044" t="str">
        <f>gait_events!D1269</f>
        <v>left_ankle</v>
      </c>
      <c r="H4044" t="str">
        <f>gait_events!E1269</f>
        <v>IC</v>
      </c>
      <c r="I4044">
        <f>IF(gait_events!F1269&lt;&gt;"",gait_events!F1269,NA())</f>
        <v>580</v>
      </c>
      <c r="J4044">
        <f>IF(gait_events!G1269&lt;&gt;"",gait_events!G1269,NA())</f>
        <v>584</v>
      </c>
      <c r="K4044">
        <f t="shared" si="504"/>
        <v>-4</v>
      </c>
      <c r="L4044">
        <f t="shared" si="505"/>
        <v>-20</v>
      </c>
      <c r="M4044">
        <f t="shared" si="506"/>
        <v>1</v>
      </c>
      <c r="N4044">
        <f t="shared" si="507"/>
        <v>1</v>
      </c>
      <c r="O4044">
        <f t="shared" si="508"/>
        <v>1</v>
      </c>
      <c r="P4044">
        <f t="shared" si="509"/>
        <v>0</v>
      </c>
      <c r="Q4044">
        <f t="shared" si="510"/>
        <v>0</v>
      </c>
      <c r="R4044">
        <f t="shared" si="511"/>
        <v>1</v>
      </c>
    </row>
    <row r="4045" spans="1:18" x14ac:dyDescent="0.25">
      <c r="A4045" t="str">
        <f>gait_events!B1270</f>
        <v>pp102</v>
      </c>
      <c r="B4045" t="str">
        <f>VLOOKUP(A4045,participants!A:B,2,0)</f>
        <v>F</v>
      </c>
      <c r="C4045">
        <f>VLOOKUP(A4045,participants!A:C,3,0)</f>
        <v>63</v>
      </c>
      <c r="D4045" t="str">
        <f>VLOOKUP(A4045,participants!A:F,6,0)</f>
        <v>PD</v>
      </c>
      <c r="E4045" t="str">
        <f>IF(LEN(SUBSTITUTE(gait_events!C1270,"_run-",""))&lt;&gt;LEN(gait_events!C1270),LEFT(RIGHT(gait_events!C1270,LEN(gait_events!C1270)-19),FIND("_run-",RIGHT(gait_events!C1270,LEN(gait_events!C1270)-19),1)-1),RIGHT(gait_events!C1270,LEN(gait_events!C1270)-19))</f>
        <v>Fast</v>
      </c>
      <c r="F4045" t="str">
        <f>IF(LEN(SUBSTITUTE(gait_events!C1270,"_run-",""))&lt;&gt;LEN(gait_events!C1270),RIGHT(gait_events!C1270,LEN(gait_events!C1270)-FIND("_run-",gait_events!C1270,1)-4),"")</f>
        <v>off</v>
      </c>
      <c r="G4045" t="str">
        <f>gait_events!D1270</f>
        <v>left_ankle</v>
      </c>
      <c r="H4045" t="str">
        <f>gait_events!E1270</f>
        <v>FC</v>
      </c>
      <c r="I4045">
        <f>IF(gait_events!F1270&lt;&gt;"",gait_events!F1270,NA())</f>
        <v>147</v>
      </c>
      <c r="J4045">
        <f>IF(gait_events!G1270&lt;&gt;"",gait_events!G1270,NA())</f>
        <v>146</v>
      </c>
      <c r="K4045">
        <f t="shared" si="504"/>
        <v>1</v>
      </c>
      <c r="L4045">
        <f t="shared" si="505"/>
        <v>5</v>
      </c>
      <c r="M4045">
        <f t="shared" si="506"/>
        <v>1</v>
      </c>
      <c r="N4045">
        <f t="shared" si="507"/>
        <v>1</v>
      </c>
      <c r="O4045">
        <f t="shared" si="508"/>
        <v>1</v>
      </c>
      <c r="P4045">
        <f t="shared" si="509"/>
        <v>0</v>
      </c>
      <c r="Q4045">
        <f t="shared" si="510"/>
        <v>0</v>
      </c>
      <c r="R4045">
        <f t="shared" si="511"/>
        <v>1</v>
      </c>
    </row>
    <row r="4046" spans="1:18" x14ac:dyDescent="0.25">
      <c r="A4046" t="str">
        <f>gait_events!B1271</f>
        <v>pp102</v>
      </c>
      <c r="B4046" t="str">
        <f>VLOOKUP(A4046,participants!A:B,2,0)</f>
        <v>F</v>
      </c>
      <c r="C4046">
        <f>VLOOKUP(A4046,participants!A:C,3,0)</f>
        <v>63</v>
      </c>
      <c r="D4046" t="str">
        <f>VLOOKUP(A4046,participants!A:F,6,0)</f>
        <v>PD</v>
      </c>
      <c r="E4046" t="str">
        <f>IF(LEN(SUBSTITUTE(gait_events!C1271,"_run-",""))&lt;&gt;LEN(gait_events!C1271),LEFT(RIGHT(gait_events!C1271,LEN(gait_events!C1271)-19),FIND("_run-",RIGHT(gait_events!C1271,LEN(gait_events!C1271)-19),1)-1),RIGHT(gait_events!C1271,LEN(gait_events!C1271)-19))</f>
        <v>Fast</v>
      </c>
      <c r="F4046" t="str">
        <f>IF(LEN(SUBSTITUTE(gait_events!C1271,"_run-",""))&lt;&gt;LEN(gait_events!C1271),RIGHT(gait_events!C1271,LEN(gait_events!C1271)-FIND("_run-",gait_events!C1271,1)-4),"")</f>
        <v>off</v>
      </c>
      <c r="G4046" t="str">
        <f>gait_events!D1271</f>
        <v>left_ankle</v>
      </c>
      <c r="H4046" t="str">
        <f>gait_events!E1271</f>
        <v>FC</v>
      </c>
      <c r="I4046">
        <f>IF(gait_events!F1271&lt;&gt;"",gait_events!F1271,NA())</f>
        <v>324</v>
      </c>
      <c r="J4046">
        <f>IF(gait_events!G1271&lt;&gt;"",gait_events!G1271,NA())</f>
        <v>323</v>
      </c>
      <c r="K4046">
        <f t="shared" si="504"/>
        <v>1</v>
      </c>
      <c r="L4046">
        <f t="shared" si="505"/>
        <v>5</v>
      </c>
      <c r="M4046">
        <f t="shared" si="506"/>
        <v>1</v>
      </c>
      <c r="N4046">
        <f t="shared" si="507"/>
        <v>1</v>
      </c>
      <c r="O4046">
        <f t="shared" si="508"/>
        <v>1</v>
      </c>
      <c r="P4046">
        <f t="shared" si="509"/>
        <v>0</v>
      </c>
      <c r="Q4046">
        <f t="shared" si="510"/>
        <v>0</v>
      </c>
      <c r="R4046">
        <f t="shared" si="511"/>
        <v>1</v>
      </c>
    </row>
    <row r="4047" spans="1:18" x14ac:dyDescent="0.25">
      <c r="A4047" t="str">
        <f>gait_events!B1272</f>
        <v>pp102</v>
      </c>
      <c r="B4047" t="str">
        <f>VLOOKUP(A4047,participants!A:B,2,0)</f>
        <v>F</v>
      </c>
      <c r="C4047">
        <f>VLOOKUP(A4047,participants!A:C,3,0)</f>
        <v>63</v>
      </c>
      <c r="D4047" t="str">
        <f>VLOOKUP(A4047,participants!A:F,6,0)</f>
        <v>PD</v>
      </c>
      <c r="E4047" t="str">
        <f>IF(LEN(SUBSTITUTE(gait_events!C1272,"_run-",""))&lt;&gt;LEN(gait_events!C1272),LEFT(RIGHT(gait_events!C1272,LEN(gait_events!C1272)-19),FIND("_run-",RIGHT(gait_events!C1272,LEN(gait_events!C1272)-19),1)-1),RIGHT(gait_events!C1272,LEN(gait_events!C1272)-19))</f>
        <v>Fast</v>
      </c>
      <c r="F4047" t="str">
        <f>IF(LEN(SUBSTITUTE(gait_events!C1272,"_run-",""))&lt;&gt;LEN(gait_events!C1272),RIGHT(gait_events!C1272,LEN(gait_events!C1272)-FIND("_run-",gait_events!C1272,1)-4),"")</f>
        <v>off</v>
      </c>
      <c r="G4047" t="str">
        <f>gait_events!D1272</f>
        <v>left_ankle</v>
      </c>
      <c r="H4047" t="str">
        <f>gait_events!E1272</f>
        <v>FC</v>
      </c>
      <c r="I4047">
        <f>IF(gait_events!F1272&lt;&gt;"",gait_events!F1272,NA())</f>
        <v>506</v>
      </c>
      <c r="J4047">
        <f>IF(gait_events!G1272&lt;&gt;"",gait_events!G1272,NA())</f>
        <v>503</v>
      </c>
      <c r="K4047">
        <f t="shared" si="504"/>
        <v>3</v>
      </c>
      <c r="L4047">
        <f t="shared" si="505"/>
        <v>15</v>
      </c>
      <c r="M4047">
        <f t="shared" si="506"/>
        <v>1</v>
      </c>
      <c r="N4047">
        <f t="shared" si="507"/>
        <v>1</v>
      </c>
      <c r="O4047">
        <f t="shared" si="508"/>
        <v>1</v>
      </c>
      <c r="P4047">
        <f t="shared" si="509"/>
        <v>0</v>
      </c>
      <c r="Q4047">
        <f t="shared" si="510"/>
        <v>0</v>
      </c>
      <c r="R4047">
        <f t="shared" si="511"/>
        <v>1</v>
      </c>
    </row>
    <row r="4048" spans="1:18" x14ac:dyDescent="0.25">
      <c r="A4048" t="str">
        <f>gait_events!B1273</f>
        <v>pp102</v>
      </c>
      <c r="B4048" t="str">
        <f>VLOOKUP(A4048,participants!A:B,2,0)</f>
        <v>F</v>
      </c>
      <c r="C4048">
        <f>VLOOKUP(A4048,participants!A:C,3,0)</f>
        <v>63</v>
      </c>
      <c r="D4048" t="str">
        <f>VLOOKUP(A4048,participants!A:F,6,0)</f>
        <v>PD</v>
      </c>
      <c r="E4048" t="str">
        <f>IF(LEN(SUBSTITUTE(gait_events!C1273,"_run-",""))&lt;&gt;LEN(gait_events!C1273),LEFT(RIGHT(gait_events!C1273,LEN(gait_events!C1273)-19),FIND("_run-",RIGHT(gait_events!C1273,LEN(gait_events!C1273)-19),1)-1),RIGHT(gait_events!C1273,LEN(gait_events!C1273)-19))</f>
        <v>Fast</v>
      </c>
      <c r="F4048" t="str">
        <f>IF(LEN(SUBSTITUTE(gait_events!C1273,"_run-",""))&lt;&gt;LEN(gait_events!C1273),RIGHT(gait_events!C1273,LEN(gait_events!C1273)-FIND("_run-",gait_events!C1273,1)-4),"")</f>
        <v>off</v>
      </c>
      <c r="G4048" t="str">
        <f>gait_events!D1273</f>
        <v>right_ankle</v>
      </c>
      <c r="H4048" t="str">
        <f>gait_events!E1273</f>
        <v>IC</v>
      </c>
      <c r="I4048">
        <f>IF(gait_events!F1273&lt;&gt;"",gait_events!F1273,NA())</f>
        <v>128</v>
      </c>
      <c r="J4048">
        <f>IF(gait_events!G1273&lt;&gt;"",gait_events!G1273,NA())</f>
        <v>124</v>
      </c>
      <c r="K4048">
        <f t="shared" si="504"/>
        <v>4</v>
      </c>
      <c r="L4048">
        <f t="shared" si="505"/>
        <v>20</v>
      </c>
      <c r="M4048">
        <f t="shared" si="506"/>
        <v>1</v>
      </c>
      <c r="N4048">
        <f t="shared" si="507"/>
        <v>1</v>
      </c>
      <c r="O4048">
        <f t="shared" si="508"/>
        <v>1</v>
      </c>
      <c r="P4048">
        <f t="shared" si="509"/>
        <v>0</v>
      </c>
      <c r="Q4048">
        <f t="shared" si="510"/>
        <v>0</v>
      </c>
      <c r="R4048">
        <f t="shared" si="511"/>
        <v>1</v>
      </c>
    </row>
    <row r="4049" spans="1:18" x14ac:dyDescent="0.25">
      <c r="A4049" t="str">
        <f>gait_events!B1274</f>
        <v>pp102</v>
      </c>
      <c r="B4049" t="str">
        <f>VLOOKUP(A4049,participants!A:B,2,0)</f>
        <v>F</v>
      </c>
      <c r="C4049">
        <f>VLOOKUP(A4049,participants!A:C,3,0)</f>
        <v>63</v>
      </c>
      <c r="D4049" t="str">
        <f>VLOOKUP(A4049,participants!A:F,6,0)</f>
        <v>PD</v>
      </c>
      <c r="E4049" t="str">
        <f>IF(LEN(SUBSTITUTE(gait_events!C1274,"_run-",""))&lt;&gt;LEN(gait_events!C1274),LEFT(RIGHT(gait_events!C1274,LEN(gait_events!C1274)-19),FIND("_run-",RIGHT(gait_events!C1274,LEN(gait_events!C1274)-19),1)-1),RIGHT(gait_events!C1274,LEN(gait_events!C1274)-19))</f>
        <v>Fast</v>
      </c>
      <c r="F4049" t="str">
        <f>IF(LEN(SUBSTITUTE(gait_events!C1274,"_run-",""))&lt;&gt;LEN(gait_events!C1274),RIGHT(gait_events!C1274,LEN(gait_events!C1274)-FIND("_run-",gait_events!C1274,1)-4),"")</f>
        <v>off</v>
      </c>
      <c r="G4049" t="str">
        <f>gait_events!D1274</f>
        <v>right_ankle</v>
      </c>
      <c r="H4049" t="str">
        <f>gait_events!E1274</f>
        <v>IC</v>
      </c>
      <c r="I4049">
        <f>IF(gait_events!F1274&lt;&gt;"",gait_events!F1274,NA())</f>
        <v>304</v>
      </c>
      <c r="J4049">
        <f>IF(gait_events!G1274&lt;&gt;"",gait_events!G1274,NA())</f>
        <v>303</v>
      </c>
      <c r="K4049">
        <f t="shared" si="504"/>
        <v>1</v>
      </c>
      <c r="L4049">
        <f t="shared" si="505"/>
        <v>5</v>
      </c>
      <c r="M4049">
        <f t="shared" si="506"/>
        <v>1</v>
      </c>
      <c r="N4049">
        <f t="shared" si="507"/>
        <v>1</v>
      </c>
      <c r="O4049">
        <f t="shared" si="508"/>
        <v>1</v>
      </c>
      <c r="P4049">
        <f t="shared" si="509"/>
        <v>0</v>
      </c>
      <c r="Q4049">
        <f t="shared" si="510"/>
        <v>0</v>
      </c>
      <c r="R4049">
        <f t="shared" si="511"/>
        <v>1</v>
      </c>
    </row>
    <row r="4050" spans="1:18" x14ac:dyDescent="0.25">
      <c r="A4050" t="str">
        <f>gait_events!B1275</f>
        <v>pp102</v>
      </c>
      <c r="B4050" t="str">
        <f>VLOOKUP(A4050,participants!A:B,2,0)</f>
        <v>F</v>
      </c>
      <c r="C4050">
        <f>VLOOKUP(A4050,participants!A:C,3,0)</f>
        <v>63</v>
      </c>
      <c r="D4050" t="str">
        <f>VLOOKUP(A4050,participants!A:F,6,0)</f>
        <v>PD</v>
      </c>
      <c r="E4050" t="str">
        <f>IF(LEN(SUBSTITUTE(gait_events!C1275,"_run-",""))&lt;&gt;LEN(gait_events!C1275),LEFT(RIGHT(gait_events!C1275,LEN(gait_events!C1275)-19),FIND("_run-",RIGHT(gait_events!C1275,LEN(gait_events!C1275)-19),1)-1),RIGHT(gait_events!C1275,LEN(gait_events!C1275)-19))</f>
        <v>Fast</v>
      </c>
      <c r="F4050" t="str">
        <f>IF(LEN(SUBSTITUTE(gait_events!C1275,"_run-",""))&lt;&gt;LEN(gait_events!C1275),RIGHT(gait_events!C1275,LEN(gait_events!C1275)-FIND("_run-",gait_events!C1275,1)-4),"")</f>
        <v>off</v>
      </c>
      <c r="G4050" t="str">
        <f>gait_events!D1275</f>
        <v>right_ankle</v>
      </c>
      <c r="H4050" t="str">
        <f>gait_events!E1275</f>
        <v>IC</v>
      </c>
      <c r="I4050">
        <f>IF(gait_events!F1275&lt;&gt;"",gait_events!F1275,NA())</f>
        <v>481</v>
      </c>
      <c r="J4050">
        <f>IF(gait_events!G1275&lt;&gt;"",gait_events!G1275,NA())</f>
        <v>480</v>
      </c>
      <c r="K4050">
        <f t="shared" si="504"/>
        <v>1</v>
      </c>
      <c r="L4050">
        <f t="shared" si="505"/>
        <v>5</v>
      </c>
      <c r="M4050">
        <f t="shared" si="506"/>
        <v>1</v>
      </c>
      <c r="N4050">
        <f t="shared" si="507"/>
        <v>1</v>
      </c>
      <c r="O4050">
        <f t="shared" si="508"/>
        <v>1</v>
      </c>
      <c r="P4050">
        <f t="shared" si="509"/>
        <v>0</v>
      </c>
      <c r="Q4050">
        <f t="shared" si="510"/>
        <v>0</v>
      </c>
      <c r="R4050">
        <f t="shared" si="511"/>
        <v>1</v>
      </c>
    </row>
    <row r="4051" spans="1:18" x14ac:dyDescent="0.25">
      <c r="A4051" t="str">
        <f>gait_events!B1276</f>
        <v>pp102</v>
      </c>
      <c r="B4051" t="str">
        <f>VLOOKUP(A4051,participants!A:B,2,0)</f>
        <v>F</v>
      </c>
      <c r="C4051">
        <f>VLOOKUP(A4051,participants!A:C,3,0)</f>
        <v>63</v>
      </c>
      <c r="D4051" t="str">
        <f>VLOOKUP(A4051,participants!A:F,6,0)</f>
        <v>PD</v>
      </c>
      <c r="E4051" t="str">
        <f>IF(LEN(SUBSTITUTE(gait_events!C1276,"_run-",""))&lt;&gt;LEN(gait_events!C1276),LEFT(RIGHT(gait_events!C1276,LEN(gait_events!C1276)-19),FIND("_run-",RIGHT(gait_events!C1276,LEN(gait_events!C1276)-19),1)-1),RIGHT(gait_events!C1276,LEN(gait_events!C1276)-19))</f>
        <v>Fast</v>
      </c>
      <c r="F4051" t="str">
        <f>IF(LEN(SUBSTITUTE(gait_events!C1276,"_run-",""))&lt;&gt;LEN(gait_events!C1276),RIGHT(gait_events!C1276,LEN(gait_events!C1276)-FIND("_run-",gait_events!C1276,1)-4),"")</f>
        <v>off</v>
      </c>
      <c r="G4051" t="str">
        <f>gait_events!D1276</f>
        <v>right_ankle</v>
      </c>
      <c r="H4051" t="str">
        <f>gait_events!E1276</f>
        <v>FC</v>
      </c>
      <c r="I4051">
        <f>IF(gait_events!F1276&lt;&gt;"",gait_events!F1276,NA())</f>
        <v>53</v>
      </c>
      <c r="J4051">
        <f>IF(gait_events!G1276&lt;&gt;"",gait_events!G1276,NA())</f>
        <v>56</v>
      </c>
      <c r="K4051">
        <f t="shared" si="504"/>
        <v>-3</v>
      </c>
      <c r="L4051">
        <f t="shared" si="505"/>
        <v>-15</v>
      </c>
      <c r="M4051">
        <f t="shared" si="506"/>
        <v>1</v>
      </c>
      <c r="N4051">
        <f t="shared" si="507"/>
        <v>1</v>
      </c>
      <c r="O4051">
        <f t="shared" si="508"/>
        <v>1</v>
      </c>
      <c r="P4051">
        <f t="shared" si="509"/>
        <v>0</v>
      </c>
      <c r="Q4051">
        <f t="shared" si="510"/>
        <v>0</v>
      </c>
      <c r="R4051">
        <f t="shared" si="511"/>
        <v>1</v>
      </c>
    </row>
    <row r="4052" spans="1:18" x14ac:dyDescent="0.25">
      <c r="A4052" t="str">
        <f>gait_events!B1277</f>
        <v>pp102</v>
      </c>
      <c r="B4052" t="str">
        <f>VLOOKUP(A4052,participants!A:B,2,0)</f>
        <v>F</v>
      </c>
      <c r="C4052">
        <f>VLOOKUP(A4052,participants!A:C,3,0)</f>
        <v>63</v>
      </c>
      <c r="D4052" t="str">
        <f>VLOOKUP(A4052,participants!A:F,6,0)</f>
        <v>PD</v>
      </c>
      <c r="E4052" t="str">
        <f>IF(LEN(SUBSTITUTE(gait_events!C1277,"_run-",""))&lt;&gt;LEN(gait_events!C1277),LEFT(RIGHT(gait_events!C1277,LEN(gait_events!C1277)-19),FIND("_run-",RIGHT(gait_events!C1277,LEN(gait_events!C1277)-19),1)-1),RIGHT(gait_events!C1277,LEN(gait_events!C1277)-19))</f>
        <v>Fast</v>
      </c>
      <c r="F4052" t="str">
        <f>IF(LEN(SUBSTITUTE(gait_events!C1277,"_run-",""))&lt;&gt;LEN(gait_events!C1277),RIGHT(gait_events!C1277,LEN(gait_events!C1277)-FIND("_run-",gait_events!C1277,1)-4),"")</f>
        <v>off</v>
      </c>
      <c r="G4052" t="str">
        <f>gait_events!D1277</f>
        <v>right_ankle</v>
      </c>
      <c r="H4052" t="str">
        <f>gait_events!E1277</f>
        <v>FC</v>
      </c>
      <c r="I4052">
        <f>IF(gait_events!F1277&lt;&gt;"",gait_events!F1277,NA())</f>
        <v>237</v>
      </c>
      <c r="J4052">
        <f>IF(gait_events!G1277&lt;&gt;"",gait_events!G1277,NA())</f>
        <v>238</v>
      </c>
      <c r="K4052">
        <f t="shared" si="504"/>
        <v>-1</v>
      </c>
      <c r="L4052">
        <f t="shared" si="505"/>
        <v>-5</v>
      </c>
      <c r="M4052">
        <f t="shared" si="506"/>
        <v>1</v>
      </c>
      <c r="N4052">
        <f t="shared" si="507"/>
        <v>1</v>
      </c>
      <c r="O4052">
        <f t="shared" si="508"/>
        <v>1</v>
      </c>
      <c r="P4052">
        <f t="shared" si="509"/>
        <v>0</v>
      </c>
      <c r="Q4052">
        <f t="shared" si="510"/>
        <v>0</v>
      </c>
      <c r="R4052">
        <f t="shared" si="511"/>
        <v>1</v>
      </c>
    </row>
    <row r="4053" spans="1:18" x14ac:dyDescent="0.25">
      <c r="A4053" t="str">
        <f>gait_events!B1278</f>
        <v>pp102</v>
      </c>
      <c r="B4053" t="str">
        <f>VLOOKUP(A4053,participants!A:B,2,0)</f>
        <v>F</v>
      </c>
      <c r="C4053">
        <f>VLOOKUP(A4053,participants!A:C,3,0)</f>
        <v>63</v>
      </c>
      <c r="D4053" t="str">
        <f>VLOOKUP(A4053,participants!A:F,6,0)</f>
        <v>PD</v>
      </c>
      <c r="E4053" t="str">
        <f>IF(LEN(SUBSTITUTE(gait_events!C1278,"_run-",""))&lt;&gt;LEN(gait_events!C1278),LEFT(RIGHT(gait_events!C1278,LEN(gait_events!C1278)-19),FIND("_run-",RIGHT(gait_events!C1278,LEN(gait_events!C1278)-19),1)-1),RIGHT(gait_events!C1278,LEN(gait_events!C1278)-19))</f>
        <v>Fast</v>
      </c>
      <c r="F4053" t="str">
        <f>IF(LEN(SUBSTITUTE(gait_events!C1278,"_run-",""))&lt;&gt;LEN(gait_events!C1278),RIGHT(gait_events!C1278,LEN(gait_events!C1278)-FIND("_run-",gait_events!C1278,1)-4),"")</f>
        <v>off</v>
      </c>
      <c r="G4053" t="str">
        <f>gait_events!D1278</f>
        <v>right_ankle</v>
      </c>
      <c r="H4053" t="str">
        <f>gait_events!E1278</f>
        <v>FC</v>
      </c>
      <c r="I4053">
        <f>IF(gait_events!F1278&lt;&gt;"",gait_events!F1278,NA())</f>
        <v>415</v>
      </c>
      <c r="J4053">
        <f>IF(gait_events!G1278&lt;&gt;"",gait_events!G1278,NA())</f>
        <v>414</v>
      </c>
      <c r="K4053">
        <f t="shared" si="504"/>
        <v>1</v>
      </c>
      <c r="L4053">
        <f t="shared" si="505"/>
        <v>5</v>
      </c>
      <c r="M4053">
        <f t="shared" si="506"/>
        <v>1</v>
      </c>
      <c r="N4053">
        <f t="shared" si="507"/>
        <v>1</v>
      </c>
      <c r="O4053">
        <f t="shared" si="508"/>
        <v>1</v>
      </c>
      <c r="P4053">
        <f t="shared" si="509"/>
        <v>0</v>
      </c>
      <c r="Q4053">
        <f t="shared" si="510"/>
        <v>0</v>
      </c>
      <c r="R4053">
        <f t="shared" si="511"/>
        <v>1</v>
      </c>
    </row>
    <row r="4054" spans="1:18" x14ac:dyDescent="0.25">
      <c r="A4054" t="str">
        <f>gait_events!B1279</f>
        <v>pp102</v>
      </c>
      <c r="B4054" t="str">
        <f>VLOOKUP(A4054,participants!A:B,2,0)</f>
        <v>F</v>
      </c>
      <c r="C4054">
        <f>VLOOKUP(A4054,participants!A:C,3,0)</f>
        <v>63</v>
      </c>
      <c r="D4054" t="str">
        <f>VLOOKUP(A4054,participants!A:F,6,0)</f>
        <v>PD</v>
      </c>
      <c r="E4054" t="str">
        <f>IF(LEN(SUBSTITUTE(gait_events!C1279,"_run-",""))&lt;&gt;LEN(gait_events!C1279),LEFT(RIGHT(gait_events!C1279,LEN(gait_events!C1279)-19),FIND("_run-",RIGHT(gait_events!C1279,LEN(gait_events!C1279)-19),1)-1),RIGHT(gait_events!C1279,LEN(gait_events!C1279)-19))</f>
        <v>Fast</v>
      </c>
      <c r="F4054" t="str">
        <f>IF(LEN(SUBSTITUTE(gait_events!C1279,"_run-",""))&lt;&gt;LEN(gait_events!C1279),RIGHT(gait_events!C1279,LEN(gait_events!C1279)-FIND("_run-",gait_events!C1279,1)-4),"")</f>
        <v>off</v>
      </c>
      <c r="G4054" t="str">
        <f>gait_events!D1279</f>
        <v>right_ankle</v>
      </c>
      <c r="H4054" t="str">
        <f>gait_events!E1279</f>
        <v>FC</v>
      </c>
      <c r="I4054">
        <f>IF(gait_events!F1279&lt;&gt;"",gait_events!F1279,NA())</f>
        <v>606</v>
      </c>
      <c r="J4054">
        <f>IF(gait_events!G1279&lt;&gt;"",gait_events!G1279,NA())</f>
        <v>605</v>
      </c>
      <c r="K4054">
        <f t="shared" si="504"/>
        <v>1</v>
      </c>
      <c r="L4054">
        <f t="shared" si="505"/>
        <v>5</v>
      </c>
      <c r="M4054">
        <f t="shared" si="506"/>
        <v>1</v>
      </c>
      <c r="N4054">
        <f t="shared" si="507"/>
        <v>1</v>
      </c>
      <c r="O4054">
        <f t="shared" si="508"/>
        <v>1</v>
      </c>
      <c r="P4054">
        <f t="shared" si="509"/>
        <v>0</v>
      </c>
      <c r="Q4054">
        <f t="shared" si="510"/>
        <v>0</v>
      </c>
      <c r="R4054">
        <f t="shared" si="511"/>
        <v>1</v>
      </c>
    </row>
    <row r="4055" spans="1:18" x14ac:dyDescent="0.25">
      <c r="A4055" t="str">
        <f>gait_events!B1280</f>
        <v>pp102</v>
      </c>
      <c r="B4055" t="str">
        <f>VLOOKUP(A4055,participants!A:B,2,0)</f>
        <v>F</v>
      </c>
      <c r="C4055">
        <f>VLOOKUP(A4055,participants!A:C,3,0)</f>
        <v>63</v>
      </c>
      <c r="D4055" t="str">
        <f>VLOOKUP(A4055,participants!A:F,6,0)</f>
        <v>PD</v>
      </c>
      <c r="E4055" t="str">
        <f>IF(LEN(SUBSTITUTE(gait_events!C1280,"_run-",""))&lt;&gt;LEN(gait_events!C1280),LEFT(RIGHT(gait_events!C1280,LEN(gait_events!C1280)-19),FIND("_run-",RIGHT(gait_events!C1280,LEN(gait_events!C1280)-19),1)-1),RIGHT(gait_events!C1280,LEN(gait_events!C1280)-19))</f>
        <v>Fast</v>
      </c>
      <c r="F4055" t="str">
        <f>IF(LEN(SUBSTITUTE(gait_events!C1280,"_run-",""))&lt;&gt;LEN(gait_events!C1280),RIGHT(gait_events!C1280,LEN(gait_events!C1280)-FIND("_run-",gait_events!C1280,1)-4),"")</f>
        <v>off</v>
      </c>
      <c r="G4055" t="str">
        <f>gait_events!D1280</f>
        <v>left_shank</v>
      </c>
      <c r="H4055" t="str">
        <f>gait_events!E1280</f>
        <v>IC</v>
      </c>
      <c r="I4055">
        <f>IF(gait_events!F1280&lt;&gt;"",gait_events!F1280,NA())</f>
        <v>36</v>
      </c>
      <c r="J4055">
        <f>IF(gait_events!G1280&lt;&gt;"",gait_events!G1280,NA())</f>
        <v>37</v>
      </c>
      <c r="K4055">
        <f t="shared" si="504"/>
        <v>-1</v>
      </c>
      <c r="L4055">
        <f t="shared" si="505"/>
        <v>-5</v>
      </c>
      <c r="M4055">
        <f t="shared" si="506"/>
        <v>1</v>
      </c>
      <c r="N4055">
        <f t="shared" si="507"/>
        <v>1</v>
      </c>
      <c r="O4055">
        <f t="shared" si="508"/>
        <v>1</v>
      </c>
      <c r="P4055">
        <f t="shared" si="509"/>
        <v>0</v>
      </c>
      <c r="Q4055">
        <f t="shared" si="510"/>
        <v>0</v>
      </c>
      <c r="R4055">
        <f t="shared" si="511"/>
        <v>1</v>
      </c>
    </row>
    <row r="4056" spans="1:18" x14ac:dyDescent="0.25">
      <c r="A4056" t="str">
        <f>gait_events!B1281</f>
        <v>pp102</v>
      </c>
      <c r="B4056" t="str">
        <f>VLOOKUP(A4056,participants!A:B,2,0)</f>
        <v>F</v>
      </c>
      <c r="C4056">
        <f>VLOOKUP(A4056,participants!A:C,3,0)</f>
        <v>63</v>
      </c>
      <c r="D4056" t="str">
        <f>VLOOKUP(A4056,participants!A:F,6,0)</f>
        <v>PD</v>
      </c>
      <c r="E4056" t="str">
        <f>IF(LEN(SUBSTITUTE(gait_events!C1281,"_run-",""))&lt;&gt;LEN(gait_events!C1281),LEFT(RIGHT(gait_events!C1281,LEN(gait_events!C1281)-19),FIND("_run-",RIGHT(gait_events!C1281,LEN(gait_events!C1281)-19),1)-1),RIGHT(gait_events!C1281,LEN(gait_events!C1281)-19))</f>
        <v>Fast</v>
      </c>
      <c r="F4056" t="str">
        <f>IF(LEN(SUBSTITUTE(gait_events!C1281,"_run-",""))&lt;&gt;LEN(gait_events!C1281),RIGHT(gait_events!C1281,LEN(gait_events!C1281)-FIND("_run-",gait_events!C1281,1)-4),"")</f>
        <v>off</v>
      </c>
      <c r="G4056" t="str">
        <f>gait_events!D1281</f>
        <v>left_shank</v>
      </c>
      <c r="H4056" t="str">
        <f>gait_events!E1281</f>
        <v>IC</v>
      </c>
      <c r="I4056">
        <f>IF(gait_events!F1281&lt;&gt;"",gait_events!F1281,NA())</f>
        <v>214</v>
      </c>
      <c r="J4056">
        <f>IF(gait_events!G1281&lt;&gt;"",gait_events!G1281,NA())</f>
        <v>218</v>
      </c>
      <c r="K4056">
        <f t="shared" si="504"/>
        <v>-4</v>
      </c>
      <c r="L4056">
        <f t="shared" si="505"/>
        <v>-20</v>
      </c>
      <c r="M4056">
        <f t="shared" si="506"/>
        <v>1</v>
      </c>
      <c r="N4056">
        <f t="shared" si="507"/>
        <v>1</v>
      </c>
      <c r="O4056">
        <f t="shared" si="508"/>
        <v>1</v>
      </c>
      <c r="P4056">
        <f t="shared" si="509"/>
        <v>0</v>
      </c>
      <c r="Q4056">
        <f t="shared" si="510"/>
        <v>0</v>
      </c>
      <c r="R4056">
        <f t="shared" si="511"/>
        <v>1</v>
      </c>
    </row>
    <row r="4057" spans="1:18" x14ac:dyDescent="0.25">
      <c r="A4057" t="str">
        <f>gait_events!B1282</f>
        <v>pp102</v>
      </c>
      <c r="B4057" t="str">
        <f>VLOOKUP(A4057,participants!A:B,2,0)</f>
        <v>F</v>
      </c>
      <c r="C4057">
        <f>VLOOKUP(A4057,participants!A:C,3,0)</f>
        <v>63</v>
      </c>
      <c r="D4057" t="str">
        <f>VLOOKUP(A4057,participants!A:F,6,0)</f>
        <v>PD</v>
      </c>
      <c r="E4057" t="str">
        <f>IF(LEN(SUBSTITUTE(gait_events!C1282,"_run-",""))&lt;&gt;LEN(gait_events!C1282),LEFT(RIGHT(gait_events!C1282,LEN(gait_events!C1282)-19),FIND("_run-",RIGHT(gait_events!C1282,LEN(gait_events!C1282)-19),1)-1),RIGHT(gait_events!C1282,LEN(gait_events!C1282)-19))</f>
        <v>Fast</v>
      </c>
      <c r="F4057" t="str">
        <f>IF(LEN(SUBSTITUTE(gait_events!C1282,"_run-",""))&lt;&gt;LEN(gait_events!C1282),RIGHT(gait_events!C1282,LEN(gait_events!C1282)-FIND("_run-",gait_events!C1282,1)-4),"")</f>
        <v>off</v>
      </c>
      <c r="G4057" t="str">
        <f>gait_events!D1282</f>
        <v>left_shank</v>
      </c>
      <c r="H4057" t="str">
        <f>gait_events!E1282</f>
        <v>IC</v>
      </c>
      <c r="I4057">
        <f>IF(gait_events!F1282&lt;&gt;"",gait_events!F1282,NA())</f>
        <v>393</v>
      </c>
      <c r="J4057">
        <f>IF(gait_events!G1282&lt;&gt;"",gait_events!G1282,NA())</f>
        <v>396</v>
      </c>
      <c r="K4057">
        <f t="shared" si="504"/>
        <v>-3</v>
      </c>
      <c r="L4057">
        <f t="shared" si="505"/>
        <v>-15</v>
      </c>
      <c r="M4057">
        <f t="shared" si="506"/>
        <v>1</v>
      </c>
      <c r="N4057">
        <f t="shared" si="507"/>
        <v>1</v>
      </c>
      <c r="O4057">
        <f t="shared" si="508"/>
        <v>1</v>
      </c>
      <c r="P4057">
        <f t="shared" si="509"/>
        <v>0</v>
      </c>
      <c r="Q4057">
        <f t="shared" si="510"/>
        <v>0</v>
      </c>
      <c r="R4057">
        <f t="shared" si="511"/>
        <v>1</v>
      </c>
    </row>
    <row r="4058" spans="1:18" x14ac:dyDescent="0.25">
      <c r="A4058" t="str">
        <f>gait_events!B1283</f>
        <v>pp102</v>
      </c>
      <c r="B4058" t="str">
        <f>VLOOKUP(A4058,participants!A:B,2,0)</f>
        <v>F</v>
      </c>
      <c r="C4058">
        <f>VLOOKUP(A4058,participants!A:C,3,0)</f>
        <v>63</v>
      </c>
      <c r="D4058" t="str">
        <f>VLOOKUP(A4058,participants!A:F,6,0)</f>
        <v>PD</v>
      </c>
      <c r="E4058" t="str">
        <f>IF(LEN(SUBSTITUTE(gait_events!C1283,"_run-",""))&lt;&gt;LEN(gait_events!C1283),LEFT(RIGHT(gait_events!C1283,LEN(gait_events!C1283)-19),FIND("_run-",RIGHT(gait_events!C1283,LEN(gait_events!C1283)-19),1)-1),RIGHT(gait_events!C1283,LEN(gait_events!C1283)-19))</f>
        <v>Fast</v>
      </c>
      <c r="F4058" t="str">
        <f>IF(LEN(SUBSTITUTE(gait_events!C1283,"_run-",""))&lt;&gt;LEN(gait_events!C1283),RIGHT(gait_events!C1283,LEN(gait_events!C1283)-FIND("_run-",gait_events!C1283,1)-4),"")</f>
        <v>off</v>
      </c>
      <c r="G4058" t="str">
        <f>gait_events!D1283</f>
        <v>left_shank</v>
      </c>
      <c r="H4058" t="str">
        <f>gait_events!E1283</f>
        <v>IC</v>
      </c>
      <c r="I4058">
        <f>IF(gait_events!F1283&lt;&gt;"",gait_events!F1283,NA())</f>
        <v>580</v>
      </c>
      <c r="J4058">
        <f>IF(gait_events!G1283&lt;&gt;"",gait_events!G1283,NA())</f>
        <v>585</v>
      </c>
      <c r="K4058">
        <f t="shared" si="504"/>
        <v>-5</v>
      </c>
      <c r="L4058">
        <f t="shared" si="505"/>
        <v>-25</v>
      </c>
      <c r="M4058">
        <f t="shared" si="506"/>
        <v>1</v>
      </c>
      <c r="N4058">
        <f t="shared" si="507"/>
        <v>1</v>
      </c>
      <c r="O4058">
        <f t="shared" si="508"/>
        <v>1</v>
      </c>
      <c r="P4058">
        <f t="shared" si="509"/>
        <v>0</v>
      </c>
      <c r="Q4058">
        <f t="shared" si="510"/>
        <v>0</v>
      </c>
      <c r="R4058">
        <f t="shared" si="511"/>
        <v>1</v>
      </c>
    </row>
    <row r="4059" spans="1:18" x14ac:dyDescent="0.25">
      <c r="A4059" t="str">
        <f>gait_events!B1284</f>
        <v>pp102</v>
      </c>
      <c r="B4059" t="str">
        <f>VLOOKUP(A4059,participants!A:B,2,0)</f>
        <v>F</v>
      </c>
      <c r="C4059">
        <f>VLOOKUP(A4059,participants!A:C,3,0)</f>
        <v>63</v>
      </c>
      <c r="D4059" t="str">
        <f>VLOOKUP(A4059,participants!A:F,6,0)</f>
        <v>PD</v>
      </c>
      <c r="E4059" t="str">
        <f>IF(LEN(SUBSTITUTE(gait_events!C1284,"_run-",""))&lt;&gt;LEN(gait_events!C1284),LEFT(RIGHT(gait_events!C1284,LEN(gait_events!C1284)-19),FIND("_run-",RIGHT(gait_events!C1284,LEN(gait_events!C1284)-19),1)-1),RIGHT(gait_events!C1284,LEN(gait_events!C1284)-19))</f>
        <v>Fast</v>
      </c>
      <c r="F4059" t="str">
        <f>IF(LEN(SUBSTITUTE(gait_events!C1284,"_run-",""))&lt;&gt;LEN(gait_events!C1284),RIGHT(gait_events!C1284,LEN(gait_events!C1284)-FIND("_run-",gait_events!C1284,1)-4),"")</f>
        <v>off</v>
      </c>
      <c r="G4059" t="str">
        <f>gait_events!D1284</f>
        <v>left_shank</v>
      </c>
      <c r="H4059" t="str">
        <f>gait_events!E1284</f>
        <v>FC</v>
      </c>
      <c r="I4059">
        <f>IF(gait_events!F1284&lt;&gt;"",gait_events!F1284,NA())</f>
        <v>147</v>
      </c>
      <c r="J4059">
        <f>IF(gait_events!G1284&lt;&gt;"",gait_events!G1284,NA())</f>
        <v>147</v>
      </c>
      <c r="K4059">
        <f t="shared" si="504"/>
        <v>0</v>
      </c>
      <c r="L4059">
        <f t="shared" si="505"/>
        <v>0</v>
      </c>
      <c r="M4059">
        <f t="shared" si="506"/>
        <v>1</v>
      </c>
      <c r="N4059">
        <f t="shared" si="507"/>
        <v>1</v>
      </c>
      <c r="O4059">
        <f t="shared" si="508"/>
        <v>1</v>
      </c>
      <c r="P4059">
        <f t="shared" si="509"/>
        <v>0</v>
      </c>
      <c r="Q4059">
        <f t="shared" si="510"/>
        <v>0</v>
      </c>
      <c r="R4059">
        <f t="shared" si="511"/>
        <v>1</v>
      </c>
    </row>
    <row r="4060" spans="1:18" x14ac:dyDescent="0.25">
      <c r="A4060" t="str">
        <f>gait_events!B1285</f>
        <v>pp102</v>
      </c>
      <c r="B4060" t="str">
        <f>VLOOKUP(A4060,participants!A:B,2,0)</f>
        <v>F</v>
      </c>
      <c r="C4060">
        <f>VLOOKUP(A4060,participants!A:C,3,0)</f>
        <v>63</v>
      </c>
      <c r="D4060" t="str">
        <f>VLOOKUP(A4060,participants!A:F,6,0)</f>
        <v>PD</v>
      </c>
      <c r="E4060" t="str">
        <f>IF(LEN(SUBSTITUTE(gait_events!C1285,"_run-",""))&lt;&gt;LEN(gait_events!C1285),LEFT(RIGHT(gait_events!C1285,LEN(gait_events!C1285)-19),FIND("_run-",RIGHT(gait_events!C1285,LEN(gait_events!C1285)-19),1)-1),RIGHT(gait_events!C1285,LEN(gait_events!C1285)-19))</f>
        <v>Fast</v>
      </c>
      <c r="F4060" t="str">
        <f>IF(LEN(SUBSTITUTE(gait_events!C1285,"_run-",""))&lt;&gt;LEN(gait_events!C1285),RIGHT(gait_events!C1285,LEN(gait_events!C1285)-FIND("_run-",gait_events!C1285,1)-4),"")</f>
        <v>off</v>
      </c>
      <c r="G4060" t="str">
        <f>gait_events!D1285</f>
        <v>left_shank</v>
      </c>
      <c r="H4060" t="str">
        <f>gait_events!E1285</f>
        <v>FC</v>
      </c>
      <c r="I4060">
        <f>IF(gait_events!F1285&lt;&gt;"",gait_events!F1285,NA())</f>
        <v>324</v>
      </c>
      <c r="J4060">
        <f>IF(gait_events!G1285&lt;&gt;"",gait_events!G1285,NA())</f>
        <v>325</v>
      </c>
      <c r="K4060">
        <f t="shared" si="504"/>
        <v>-1</v>
      </c>
      <c r="L4060">
        <f t="shared" si="505"/>
        <v>-5</v>
      </c>
      <c r="M4060">
        <f t="shared" si="506"/>
        <v>1</v>
      </c>
      <c r="N4060">
        <f t="shared" si="507"/>
        <v>1</v>
      </c>
      <c r="O4060">
        <f t="shared" si="508"/>
        <v>1</v>
      </c>
      <c r="P4060">
        <f t="shared" si="509"/>
        <v>0</v>
      </c>
      <c r="Q4060">
        <f t="shared" si="510"/>
        <v>0</v>
      </c>
      <c r="R4060">
        <f t="shared" si="511"/>
        <v>1</v>
      </c>
    </row>
    <row r="4061" spans="1:18" x14ac:dyDescent="0.25">
      <c r="A4061" t="str">
        <f>gait_events!B1286</f>
        <v>pp102</v>
      </c>
      <c r="B4061" t="str">
        <f>VLOOKUP(A4061,participants!A:B,2,0)</f>
        <v>F</v>
      </c>
      <c r="C4061">
        <f>VLOOKUP(A4061,participants!A:C,3,0)</f>
        <v>63</v>
      </c>
      <c r="D4061" t="str">
        <f>VLOOKUP(A4061,participants!A:F,6,0)</f>
        <v>PD</v>
      </c>
      <c r="E4061" t="str">
        <f>IF(LEN(SUBSTITUTE(gait_events!C1286,"_run-",""))&lt;&gt;LEN(gait_events!C1286),LEFT(RIGHT(gait_events!C1286,LEN(gait_events!C1286)-19),FIND("_run-",RIGHT(gait_events!C1286,LEN(gait_events!C1286)-19),1)-1),RIGHT(gait_events!C1286,LEN(gait_events!C1286)-19))</f>
        <v>Fast</v>
      </c>
      <c r="F4061" t="str">
        <f>IF(LEN(SUBSTITUTE(gait_events!C1286,"_run-",""))&lt;&gt;LEN(gait_events!C1286),RIGHT(gait_events!C1286,LEN(gait_events!C1286)-FIND("_run-",gait_events!C1286,1)-4),"")</f>
        <v>off</v>
      </c>
      <c r="G4061" t="str">
        <f>gait_events!D1286</f>
        <v>left_shank</v>
      </c>
      <c r="H4061" t="str">
        <f>gait_events!E1286</f>
        <v>FC</v>
      </c>
      <c r="I4061">
        <f>IF(gait_events!F1286&lt;&gt;"",gait_events!F1286,NA())</f>
        <v>506</v>
      </c>
      <c r="J4061">
        <f>IF(gait_events!G1286&lt;&gt;"",gait_events!G1286,NA())</f>
        <v>506</v>
      </c>
      <c r="K4061">
        <f t="shared" si="504"/>
        <v>0</v>
      </c>
      <c r="L4061">
        <f t="shared" si="505"/>
        <v>0</v>
      </c>
      <c r="M4061">
        <f t="shared" si="506"/>
        <v>1</v>
      </c>
      <c r="N4061">
        <f t="shared" si="507"/>
        <v>1</v>
      </c>
      <c r="O4061">
        <f t="shared" si="508"/>
        <v>1</v>
      </c>
      <c r="P4061">
        <f t="shared" si="509"/>
        <v>0</v>
      </c>
      <c r="Q4061">
        <f t="shared" si="510"/>
        <v>0</v>
      </c>
      <c r="R4061">
        <f t="shared" si="511"/>
        <v>1</v>
      </c>
    </row>
    <row r="4062" spans="1:18" x14ac:dyDescent="0.25">
      <c r="A4062" t="str">
        <f>gait_events!B1287</f>
        <v>pp102</v>
      </c>
      <c r="B4062" t="str">
        <f>VLOOKUP(A4062,participants!A:B,2,0)</f>
        <v>F</v>
      </c>
      <c r="C4062">
        <f>VLOOKUP(A4062,participants!A:C,3,0)</f>
        <v>63</v>
      </c>
      <c r="D4062" t="str">
        <f>VLOOKUP(A4062,participants!A:F,6,0)</f>
        <v>PD</v>
      </c>
      <c r="E4062" t="str">
        <f>IF(LEN(SUBSTITUTE(gait_events!C1287,"_run-",""))&lt;&gt;LEN(gait_events!C1287),LEFT(RIGHT(gait_events!C1287,LEN(gait_events!C1287)-19),FIND("_run-",RIGHT(gait_events!C1287,LEN(gait_events!C1287)-19),1)-1),RIGHT(gait_events!C1287,LEN(gait_events!C1287)-19))</f>
        <v>Fast</v>
      </c>
      <c r="F4062" t="str">
        <f>IF(LEN(SUBSTITUTE(gait_events!C1287,"_run-",""))&lt;&gt;LEN(gait_events!C1287),RIGHT(gait_events!C1287,LEN(gait_events!C1287)-FIND("_run-",gait_events!C1287,1)-4),"")</f>
        <v>off</v>
      </c>
      <c r="G4062" t="str">
        <f>gait_events!D1287</f>
        <v>right_shank</v>
      </c>
      <c r="H4062" t="str">
        <f>gait_events!E1287</f>
        <v>IC</v>
      </c>
      <c r="I4062">
        <f>IF(gait_events!F1287&lt;&gt;"",gait_events!F1287,NA())</f>
        <v>128</v>
      </c>
      <c r="J4062">
        <f>IF(gait_events!G1287&lt;&gt;"",gait_events!G1287,NA())</f>
        <v>130</v>
      </c>
      <c r="K4062">
        <f t="shared" si="504"/>
        <v>-2</v>
      </c>
      <c r="L4062">
        <f t="shared" si="505"/>
        <v>-10</v>
      </c>
      <c r="M4062">
        <f t="shared" si="506"/>
        <v>1</v>
      </c>
      <c r="N4062">
        <f t="shared" si="507"/>
        <v>1</v>
      </c>
      <c r="O4062">
        <f t="shared" si="508"/>
        <v>1</v>
      </c>
      <c r="P4062">
        <f t="shared" si="509"/>
        <v>0</v>
      </c>
      <c r="Q4062">
        <f t="shared" si="510"/>
        <v>0</v>
      </c>
      <c r="R4062">
        <f t="shared" si="511"/>
        <v>1</v>
      </c>
    </row>
    <row r="4063" spans="1:18" x14ac:dyDescent="0.25">
      <c r="A4063" t="str">
        <f>gait_events!B1288</f>
        <v>pp102</v>
      </c>
      <c r="B4063" t="str">
        <f>VLOOKUP(A4063,participants!A:B,2,0)</f>
        <v>F</v>
      </c>
      <c r="C4063">
        <f>VLOOKUP(A4063,participants!A:C,3,0)</f>
        <v>63</v>
      </c>
      <c r="D4063" t="str">
        <f>VLOOKUP(A4063,participants!A:F,6,0)</f>
        <v>PD</v>
      </c>
      <c r="E4063" t="str">
        <f>IF(LEN(SUBSTITUTE(gait_events!C1288,"_run-",""))&lt;&gt;LEN(gait_events!C1288),LEFT(RIGHT(gait_events!C1288,LEN(gait_events!C1288)-19),FIND("_run-",RIGHT(gait_events!C1288,LEN(gait_events!C1288)-19),1)-1),RIGHT(gait_events!C1288,LEN(gait_events!C1288)-19))</f>
        <v>Fast</v>
      </c>
      <c r="F4063" t="str">
        <f>IF(LEN(SUBSTITUTE(gait_events!C1288,"_run-",""))&lt;&gt;LEN(gait_events!C1288),RIGHT(gait_events!C1288,LEN(gait_events!C1288)-FIND("_run-",gait_events!C1288,1)-4),"")</f>
        <v>off</v>
      </c>
      <c r="G4063" t="str">
        <f>gait_events!D1288</f>
        <v>right_shank</v>
      </c>
      <c r="H4063" t="str">
        <f>gait_events!E1288</f>
        <v>IC</v>
      </c>
      <c r="I4063">
        <f>IF(gait_events!F1288&lt;&gt;"",gait_events!F1288,NA())</f>
        <v>304</v>
      </c>
      <c r="J4063">
        <f>IF(gait_events!G1288&lt;&gt;"",gait_events!G1288,NA())</f>
        <v>308</v>
      </c>
      <c r="K4063">
        <f t="shared" si="504"/>
        <v>-4</v>
      </c>
      <c r="L4063">
        <f t="shared" si="505"/>
        <v>-20</v>
      </c>
      <c r="M4063">
        <f t="shared" si="506"/>
        <v>1</v>
      </c>
      <c r="N4063">
        <f t="shared" si="507"/>
        <v>1</v>
      </c>
      <c r="O4063">
        <f t="shared" si="508"/>
        <v>1</v>
      </c>
      <c r="P4063">
        <f t="shared" si="509"/>
        <v>0</v>
      </c>
      <c r="Q4063">
        <f t="shared" si="510"/>
        <v>0</v>
      </c>
      <c r="R4063">
        <f t="shared" si="511"/>
        <v>1</v>
      </c>
    </row>
    <row r="4064" spans="1:18" x14ac:dyDescent="0.25">
      <c r="A4064" t="str">
        <f>gait_events!B1289</f>
        <v>pp102</v>
      </c>
      <c r="B4064" t="str">
        <f>VLOOKUP(A4064,participants!A:B,2,0)</f>
        <v>F</v>
      </c>
      <c r="C4064">
        <f>VLOOKUP(A4064,participants!A:C,3,0)</f>
        <v>63</v>
      </c>
      <c r="D4064" t="str">
        <f>VLOOKUP(A4064,participants!A:F,6,0)</f>
        <v>PD</v>
      </c>
      <c r="E4064" t="str">
        <f>IF(LEN(SUBSTITUTE(gait_events!C1289,"_run-",""))&lt;&gt;LEN(gait_events!C1289),LEFT(RIGHT(gait_events!C1289,LEN(gait_events!C1289)-19),FIND("_run-",RIGHT(gait_events!C1289,LEN(gait_events!C1289)-19),1)-1),RIGHT(gait_events!C1289,LEN(gait_events!C1289)-19))</f>
        <v>Fast</v>
      </c>
      <c r="F4064" t="str">
        <f>IF(LEN(SUBSTITUTE(gait_events!C1289,"_run-",""))&lt;&gt;LEN(gait_events!C1289),RIGHT(gait_events!C1289,LEN(gait_events!C1289)-FIND("_run-",gait_events!C1289,1)-4),"")</f>
        <v>off</v>
      </c>
      <c r="G4064" t="str">
        <f>gait_events!D1289</f>
        <v>right_shank</v>
      </c>
      <c r="H4064" t="str">
        <f>gait_events!E1289</f>
        <v>IC</v>
      </c>
      <c r="I4064">
        <f>IF(gait_events!F1289&lt;&gt;"",gait_events!F1289,NA())</f>
        <v>481</v>
      </c>
      <c r="J4064">
        <f>IF(gait_events!G1289&lt;&gt;"",gait_events!G1289,NA())</f>
        <v>480</v>
      </c>
      <c r="K4064">
        <f t="shared" si="504"/>
        <v>1</v>
      </c>
      <c r="L4064">
        <f t="shared" si="505"/>
        <v>5</v>
      </c>
      <c r="M4064">
        <f t="shared" si="506"/>
        <v>1</v>
      </c>
      <c r="N4064">
        <f t="shared" si="507"/>
        <v>1</v>
      </c>
      <c r="O4064">
        <f t="shared" si="508"/>
        <v>1</v>
      </c>
      <c r="P4064">
        <f t="shared" si="509"/>
        <v>0</v>
      </c>
      <c r="Q4064">
        <f t="shared" si="510"/>
        <v>0</v>
      </c>
      <c r="R4064">
        <f t="shared" si="511"/>
        <v>1</v>
      </c>
    </row>
    <row r="4065" spans="1:18" x14ac:dyDescent="0.25">
      <c r="A4065" t="str">
        <f>gait_events!B1290</f>
        <v>pp102</v>
      </c>
      <c r="B4065" t="str">
        <f>VLOOKUP(A4065,participants!A:B,2,0)</f>
        <v>F</v>
      </c>
      <c r="C4065">
        <f>VLOOKUP(A4065,participants!A:C,3,0)</f>
        <v>63</v>
      </c>
      <c r="D4065" t="str">
        <f>VLOOKUP(A4065,participants!A:F,6,0)</f>
        <v>PD</v>
      </c>
      <c r="E4065" t="str">
        <f>IF(LEN(SUBSTITUTE(gait_events!C1290,"_run-",""))&lt;&gt;LEN(gait_events!C1290),LEFT(RIGHT(gait_events!C1290,LEN(gait_events!C1290)-19),FIND("_run-",RIGHT(gait_events!C1290,LEN(gait_events!C1290)-19),1)-1),RIGHT(gait_events!C1290,LEN(gait_events!C1290)-19))</f>
        <v>Fast</v>
      </c>
      <c r="F4065" t="str">
        <f>IF(LEN(SUBSTITUTE(gait_events!C1290,"_run-",""))&lt;&gt;LEN(gait_events!C1290),RIGHT(gait_events!C1290,LEN(gait_events!C1290)-FIND("_run-",gait_events!C1290,1)-4),"")</f>
        <v>off</v>
      </c>
      <c r="G4065" t="str">
        <f>gait_events!D1290</f>
        <v>right_shank</v>
      </c>
      <c r="H4065" t="str">
        <f>gait_events!E1290</f>
        <v>FC</v>
      </c>
      <c r="I4065">
        <f>IF(gait_events!F1290&lt;&gt;"",gait_events!F1290,NA())</f>
        <v>53</v>
      </c>
      <c r="J4065">
        <f>IF(gait_events!G1290&lt;&gt;"",gait_events!G1290,NA())</f>
        <v>57</v>
      </c>
      <c r="K4065">
        <f t="shared" si="504"/>
        <v>-4</v>
      </c>
      <c r="L4065">
        <f t="shared" si="505"/>
        <v>-20</v>
      </c>
      <c r="M4065">
        <f t="shared" si="506"/>
        <v>1</v>
      </c>
      <c r="N4065">
        <f t="shared" si="507"/>
        <v>1</v>
      </c>
      <c r="O4065">
        <f t="shared" si="508"/>
        <v>1</v>
      </c>
      <c r="P4065">
        <f t="shared" si="509"/>
        <v>0</v>
      </c>
      <c r="Q4065">
        <f t="shared" si="510"/>
        <v>0</v>
      </c>
      <c r="R4065">
        <f t="shared" si="511"/>
        <v>1</v>
      </c>
    </row>
    <row r="4066" spans="1:18" x14ac:dyDescent="0.25">
      <c r="A4066" t="str">
        <f>gait_events!B1291</f>
        <v>pp102</v>
      </c>
      <c r="B4066" t="str">
        <f>VLOOKUP(A4066,participants!A:B,2,0)</f>
        <v>F</v>
      </c>
      <c r="C4066">
        <f>VLOOKUP(A4066,participants!A:C,3,0)</f>
        <v>63</v>
      </c>
      <c r="D4066" t="str">
        <f>VLOOKUP(A4066,participants!A:F,6,0)</f>
        <v>PD</v>
      </c>
      <c r="E4066" t="str">
        <f>IF(LEN(SUBSTITUTE(gait_events!C1291,"_run-",""))&lt;&gt;LEN(gait_events!C1291),LEFT(RIGHT(gait_events!C1291,LEN(gait_events!C1291)-19),FIND("_run-",RIGHT(gait_events!C1291,LEN(gait_events!C1291)-19),1)-1),RIGHT(gait_events!C1291,LEN(gait_events!C1291)-19))</f>
        <v>Fast</v>
      </c>
      <c r="F4066" t="str">
        <f>IF(LEN(SUBSTITUTE(gait_events!C1291,"_run-",""))&lt;&gt;LEN(gait_events!C1291),RIGHT(gait_events!C1291,LEN(gait_events!C1291)-FIND("_run-",gait_events!C1291,1)-4),"")</f>
        <v>off</v>
      </c>
      <c r="G4066" t="str">
        <f>gait_events!D1291</f>
        <v>right_shank</v>
      </c>
      <c r="H4066" t="str">
        <f>gait_events!E1291</f>
        <v>FC</v>
      </c>
      <c r="I4066">
        <f>IF(gait_events!F1291&lt;&gt;"",gait_events!F1291,NA())</f>
        <v>237</v>
      </c>
      <c r="J4066">
        <f>IF(gait_events!G1291&lt;&gt;"",gait_events!G1291,NA())</f>
        <v>240</v>
      </c>
      <c r="K4066">
        <f t="shared" si="504"/>
        <v>-3</v>
      </c>
      <c r="L4066">
        <f t="shared" si="505"/>
        <v>-15</v>
      </c>
      <c r="M4066">
        <f t="shared" si="506"/>
        <v>1</v>
      </c>
      <c r="N4066">
        <f t="shared" si="507"/>
        <v>1</v>
      </c>
      <c r="O4066">
        <f t="shared" si="508"/>
        <v>1</v>
      </c>
      <c r="P4066">
        <f t="shared" si="509"/>
        <v>0</v>
      </c>
      <c r="Q4066">
        <f t="shared" si="510"/>
        <v>0</v>
      </c>
      <c r="R4066">
        <f t="shared" si="511"/>
        <v>1</v>
      </c>
    </row>
    <row r="4067" spans="1:18" x14ac:dyDescent="0.25">
      <c r="A4067" t="str">
        <f>gait_events!B1292</f>
        <v>pp102</v>
      </c>
      <c r="B4067" t="str">
        <f>VLOOKUP(A4067,participants!A:B,2,0)</f>
        <v>F</v>
      </c>
      <c r="C4067">
        <f>VLOOKUP(A4067,participants!A:C,3,0)</f>
        <v>63</v>
      </c>
      <c r="D4067" t="str">
        <f>VLOOKUP(A4067,participants!A:F,6,0)</f>
        <v>PD</v>
      </c>
      <c r="E4067" t="str">
        <f>IF(LEN(SUBSTITUTE(gait_events!C1292,"_run-",""))&lt;&gt;LEN(gait_events!C1292),LEFT(RIGHT(gait_events!C1292,LEN(gait_events!C1292)-19),FIND("_run-",RIGHT(gait_events!C1292,LEN(gait_events!C1292)-19),1)-1),RIGHT(gait_events!C1292,LEN(gait_events!C1292)-19))</f>
        <v>Fast</v>
      </c>
      <c r="F4067" t="str">
        <f>IF(LEN(SUBSTITUTE(gait_events!C1292,"_run-",""))&lt;&gt;LEN(gait_events!C1292),RIGHT(gait_events!C1292,LEN(gait_events!C1292)-FIND("_run-",gait_events!C1292,1)-4),"")</f>
        <v>off</v>
      </c>
      <c r="G4067" t="str">
        <f>gait_events!D1292</f>
        <v>right_shank</v>
      </c>
      <c r="H4067" t="str">
        <f>gait_events!E1292</f>
        <v>FC</v>
      </c>
      <c r="I4067">
        <f>IF(gait_events!F1292&lt;&gt;"",gait_events!F1292,NA())</f>
        <v>415</v>
      </c>
      <c r="J4067">
        <f>IF(gait_events!G1292&lt;&gt;"",gait_events!G1292,NA())</f>
        <v>415</v>
      </c>
      <c r="K4067">
        <f t="shared" si="504"/>
        <v>0</v>
      </c>
      <c r="L4067">
        <f t="shared" si="505"/>
        <v>0</v>
      </c>
      <c r="M4067">
        <f t="shared" si="506"/>
        <v>1</v>
      </c>
      <c r="N4067">
        <f t="shared" si="507"/>
        <v>1</v>
      </c>
      <c r="O4067">
        <f t="shared" si="508"/>
        <v>1</v>
      </c>
      <c r="P4067">
        <f t="shared" si="509"/>
        <v>0</v>
      </c>
      <c r="Q4067">
        <f t="shared" si="510"/>
        <v>0</v>
      </c>
      <c r="R4067">
        <f t="shared" si="511"/>
        <v>1</v>
      </c>
    </row>
    <row r="4068" spans="1:18" x14ac:dyDescent="0.25">
      <c r="A4068" t="str">
        <f>gait_events!B1293</f>
        <v>pp102</v>
      </c>
      <c r="B4068" t="str">
        <f>VLOOKUP(A4068,participants!A:B,2,0)</f>
        <v>F</v>
      </c>
      <c r="C4068">
        <f>VLOOKUP(A4068,participants!A:C,3,0)</f>
        <v>63</v>
      </c>
      <c r="D4068" t="str">
        <f>VLOOKUP(A4068,participants!A:F,6,0)</f>
        <v>PD</v>
      </c>
      <c r="E4068" t="str">
        <f>IF(LEN(SUBSTITUTE(gait_events!C1293,"_run-",""))&lt;&gt;LEN(gait_events!C1293),LEFT(RIGHT(gait_events!C1293,LEN(gait_events!C1293)-19),FIND("_run-",RIGHT(gait_events!C1293,LEN(gait_events!C1293)-19),1)-1),RIGHT(gait_events!C1293,LEN(gait_events!C1293)-19))</f>
        <v>Fast</v>
      </c>
      <c r="F4068" t="str">
        <f>IF(LEN(SUBSTITUTE(gait_events!C1293,"_run-",""))&lt;&gt;LEN(gait_events!C1293),RIGHT(gait_events!C1293,LEN(gait_events!C1293)-FIND("_run-",gait_events!C1293,1)-4),"")</f>
        <v>off</v>
      </c>
      <c r="G4068" t="str">
        <f>gait_events!D1293</f>
        <v>right_shank</v>
      </c>
      <c r="H4068" t="str">
        <f>gait_events!E1293</f>
        <v>FC</v>
      </c>
      <c r="I4068">
        <f>IF(gait_events!F1293&lt;&gt;"",gait_events!F1293,NA())</f>
        <v>606</v>
      </c>
      <c r="J4068">
        <f>IF(gait_events!G1293&lt;&gt;"",gait_events!G1293,NA())</f>
        <v>607</v>
      </c>
      <c r="K4068">
        <f t="shared" si="504"/>
        <v>-1</v>
      </c>
      <c r="L4068">
        <f t="shared" si="505"/>
        <v>-5</v>
      </c>
      <c r="M4068">
        <f t="shared" si="506"/>
        <v>1</v>
      </c>
      <c r="N4068">
        <f t="shared" si="507"/>
        <v>1</v>
      </c>
      <c r="O4068">
        <f t="shared" si="508"/>
        <v>1</v>
      </c>
      <c r="P4068">
        <f t="shared" si="509"/>
        <v>0</v>
      </c>
      <c r="Q4068">
        <f t="shared" si="510"/>
        <v>0</v>
      </c>
      <c r="R4068">
        <f t="shared" si="511"/>
        <v>1</v>
      </c>
    </row>
    <row r="4069" spans="1:18" x14ac:dyDescent="0.25">
      <c r="A4069" t="str">
        <f>gait_events!B1294</f>
        <v>pp102</v>
      </c>
      <c r="B4069" t="str">
        <f>VLOOKUP(A4069,participants!A:B,2,0)</f>
        <v>F</v>
      </c>
      <c r="C4069">
        <f>VLOOKUP(A4069,participants!A:C,3,0)</f>
        <v>63</v>
      </c>
      <c r="D4069" t="str">
        <f>VLOOKUP(A4069,participants!A:F,6,0)</f>
        <v>PD</v>
      </c>
      <c r="E4069" t="str">
        <f>IF(LEN(SUBSTITUTE(gait_events!C1294,"_run-",""))&lt;&gt;LEN(gait_events!C1294),LEFT(RIGHT(gait_events!C1294,LEN(gait_events!C1294)-19),FIND("_run-",RIGHT(gait_events!C1294,LEN(gait_events!C1294)-19),1)-1),RIGHT(gait_events!C1294,LEN(gait_events!C1294)-19))</f>
        <v>Fast</v>
      </c>
      <c r="F4069" t="str">
        <f>IF(LEN(SUBSTITUTE(gait_events!C1294,"_run-",""))&lt;&gt;LEN(gait_events!C1294),RIGHT(gait_events!C1294,LEN(gait_events!C1294)-FIND("_run-",gait_events!C1294,1)-4),"")</f>
        <v>on</v>
      </c>
      <c r="G4069" t="str">
        <f>gait_events!D1294</f>
        <v>left_ankle</v>
      </c>
      <c r="H4069" t="str">
        <f>gait_events!E1294</f>
        <v>IC</v>
      </c>
      <c r="I4069">
        <f>IF(gait_events!F1294&lt;&gt;"",gait_events!F1294,NA())</f>
        <v>124</v>
      </c>
      <c r="J4069">
        <f>IF(gait_events!G1294&lt;&gt;"",gait_events!G1294,NA())</f>
        <v>125</v>
      </c>
      <c r="K4069">
        <f t="shared" si="504"/>
        <v>-1</v>
      </c>
      <c r="L4069">
        <f t="shared" si="505"/>
        <v>-5</v>
      </c>
      <c r="M4069">
        <f t="shared" si="506"/>
        <v>1</v>
      </c>
      <c r="N4069">
        <f t="shared" si="507"/>
        <v>1</v>
      </c>
      <c r="O4069">
        <f t="shared" si="508"/>
        <v>1</v>
      </c>
      <c r="P4069">
        <f t="shared" si="509"/>
        <v>0</v>
      </c>
      <c r="Q4069">
        <f t="shared" si="510"/>
        <v>0</v>
      </c>
      <c r="R4069">
        <f t="shared" si="511"/>
        <v>1</v>
      </c>
    </row>
    <row r="4070" spans="1:18" x14ac:dyDescent="0.25">
      <c r="A4070" t="str">
        <f>gait_events!B1295</f>
        <v>pp102</v>
      </c>
      <c r="B4070" t="str">
        <f>VLOOKUP(A4070,participants!A:B,2,0)</f>
        <v>F</v>
      </c>
      <c r="C4070">
        <f>VLOOKUP(A4070,participants!A:C,3,0)</f>
        <v>63</v>
      </c>
      <c r="D4070" t="str">
        <f>VLOOKUP(A4070,participants!A:F,6,0)</f>
        <v>PD</v>
      </c>
      <c r="E4070" t="str">
        <f>IF(LEN(SUBSTITUTE(gait_events!C1295,"_run-",""))&lt;&gt;LEN(gait_events!C1295),LEFT(RIGHT(gait_events!C1295,LEN(gait_events!C1295)-19),FIND("_run-",RIGHT(gait_events!C1295,LEN(gait_events!C1295)-19),1)-1),RIGHT(gait_events!C1295,LEN(gait_events!C1295)-19))</f>
        <v>Fast</v>
      </c>
      <c r="F4070" t="str">
        <f>IF(LEN(SUBSTITUTE(gait_events!C1295,"_run-",""))&lt;&gt;LEN(gait_events!C1295),RIGHT(gait_events!C1295,LEN(gait_events!C1295)-FIND("_run-",gait_events!C1295,1)-4),"")</f>
        <v>on</v>
      </c>
      <c r="G4070" t="str">
        <f>gait_events!D1295</f>
        <v>left_ankle</v>
      </c>
      <c r="H4070" t="str">
        <f>gait_events!E1295</f>
        <v>IC</v>
      </c>
      <c r="I4070">
        <f>IF(gait_events!F1295&lt;&gt;"",gait_events!F1295,NA())</f>
        <v>315</v>
      </c>
      <c r="J4070">
        <f>IF(gait_events!G1295&lt;&gt;"",gait_events!G1295,NA())</f>
        <v>315</v>
      </c>
      <c r="K4070">
        <f t="shared" si="504"/>
        <v>0</v>
      </c>
      <c r="L4070">
        <f t="shared" si="505"/>
        <v>0</v>
      </c>
      <c r="M4070">
        <f t="shared" si="506"/>
        <v>1</v>
      </c>
      <c r="N4070">
        <f t="shared" si="507"/>
        <v>1</v>
      </c>
      <c r="O4070">
        <f t="shared" si="508"/>
        <v>1</v>
      </c>
      <c r="P4070">
        <f t="shared" si="509"/>
        <v>0</v>
      </c>
      <c r="Q4070">
        <f t="shared" si="510"/>
        <v>0</v>
      </c>
      <c r="R4070">
        <f t="shared" si="511"/>
        <v>1</v>
      </c>
    </row>
    <row r="4071" spans="1:18" x14ac:dyDescent="0.25">
      <c r="A4071" t="str">
        <f>gait_events!B1296</f>
        <v>pp102</v>
      </c>
      <c r="B4071" t="str">
        <f>VLOOKUP(A4071,participants!A:B,2,0)</f>
        <v>F</v>
      </c>
      <c r="C4071">
        <f>VLOOKUP(A4071,participants!A:C,3,0)</f>
        <v>63</v>
      </c>
      <c r="D4071" t="str">
        <f>VLOOKUP(A4071,participants!A:F,6,0)</f>
        <v>PD</v>
      </c>
      <c r="E4071" t="str">
        <f>IF(LEN(SUBSTITUTE(gait_events!C1296,"_run-",""))&lt;&gt;LEN(gait_events!C1296),LEFT(RIGHT(gait_events!C1296,LEN(gait_events!C1296)-19),FIND("_run-",RIGHT(gait_events!C1296,LEN(gait_events!C1296)-19),1)-1),RIGHT(gait_events!C1296,LEN(gait_events!C1296)-19))</f>
        <v>Fast</v>
      </c>
      <c r="F4071" t="str">
        <f>IF(LEN(SUBSTITUTE(gait_events!C1296,"_run-",""))&lt;&gt;LEN(gait_events!C1296),RIGHT(gait_events!C1296,LEN(gait_events!C1296)-FIND("_run-",gait_events!C1296,1)-4),"")</f>
        <v>on</v>
      </c>
      <c r="G4071" t="str">
        <f>gait_events!D1296</f>
        <v>left_ankle</v>
      </c>
      <c r="H4071" t="str">
        <f>gait_events!E1296</f>
        <v>IC</v>
      </c>
      <c r="I4071">
        <f>IF(gait_events!F1296&lt;&gt;"",gait_events!F1296,NA())</f>
        <v>503</v>
      </c>
      <c r="J4071">
        <f>IF(gait_events!G1296&lt;&gt;"",gait_events!G1296,NA())</f>
        <v>503</v>
      </c>
      <c r="K4071">
        <f t="shared" si="504"/>
        <v>0</v>
      </c>
      <c r="L4071">
        <f t="shared" si="505"/>
        <v>0</v>
      </c>
      <c r="M4071">
        <f t="shared" si="506"/>
        <v>1</v>
      </c>
      <c r="N4071">
        <f t="shared" si="507"/>
        <v>1</v>
      </c>
      <c r="O4071">
        <f t="shared" si="508"/>
        <v>1</v>
      </c>
      <c r="P4071">
        <f t="shared" si="509"/>
        <v>0</v>
      </c>
      <c r="Q4071">
        <f t="shared" si="510"/>
        <v>0</v>
      </c>
      <c r="R4071">
        <f t="shared" si="511"/>
        <v>1</v>
      </c>
    </row>
    <row r="4072" spans="1:18" x14ac:dyDescent="0.25">
      <c r="A4072" t="str">
        <f>gait_events!B1297</f>
        <v>pp102</v>
      </c>
      <c r="B4072" t="str">
        <f>VLOOKUP(A4072,participants!A:B,2,0)</f>
        <v>F</v>
      </c>
      <c r="C4072">
        <f>VLOOKUP(A4072,participants!A:C,3,0)</f>
        <v>63</v>
      </c>
      <c r="D4072" t="str">
        <f>VLOOKUP(A4072,participants!A:F,6,0)</f>
        <v>PD</v>
      </c>
      <c r="E4072" t="str">
        <f>IF(LEN(SUBSTITUTE(gait_events!C1297,"_run-",""))&lt;&gt;LEN(gait_events!C1297),LEFT(RIGHT(gait_events!C1297,LEN(gait_events!C1297)-19),FIND("_run-",RIGHT(gait_events!C1297,LEN(gait_events!C1297)-19),1)-1),RIGHT(gait_events!C1297,LEN(gait_events!C1297)-19))</f>
        <v>Fast</v>
      </c>
      <c r="F4072" t="str">
        <f>IF(LEN(SUBSTITUTE(gait_events!C1297,"_run-",""))&lt;&gt;LEN(gait_events!C1297),RIGHT(gait_events!C1297,LEN(gait_events!C1297)-FIND("_run-",gait_events!C1297,1)-4),"")</f>
        <v>on</v>
      </c>
      <c r="G4072" t="str">
        <f>gait_events!D1297</f>
        <v>left_ankle</v>
      </c>
      <c r="H4072" t="str">
        <f>gait_events!E1297</f>
        <v>FC</v>
      </c>
      <c r="I4072">
        <f>IF(gait_events!F1297&lt;&gt;"",gait_events!F1297,NA())</f>
        <v>50</v>
      </c>
      <c r="J4072">
        <f>IF(gait_events!G1297&lt;&gt;"",gait_events!G1297,NA())</f>
        <v>52</v>
      </c>
      <c r="K4072">
        <f t="shared" si="504"/>
        <v>-2</v>
      </c>
      <c r="L4072">
        <f t="shared" si="505"/>
        <v>-10</v>
      </c>
      <c r="M4072">
        <f t="shared" si="506"/>
        <v>1</v>
      </c>
      <c r="N4072">
        <f t="shared" si="507"/>
        <v>1</v>
      </c>
      <c r="O4072">
        <f t="shared" si="508"/>
        <v>1</v>
      </c>
      <c r="P4072">
        <f t="shared" si="509"/>
        <v>0</v>
      </c>
      <c r="Q4072">
        <f t="shared" si="510"/>
        <v>0</v>
      </c>
      <c r="R4072">
        <f t="shared" si="511"/>
        <v>1</v>
      </c>
    </row>
    <row r="4073" spans="1:18" x14ac:dyDescent="0.25">
      <c r="A4073" t="str">
        <f>gait_events!B1298</f>
        <v>pp102</v>
      </c>
      <c r="B4073" t="str">
        <f>VLOOKUP(A4073,participants!A:B,2,0)</f>
        <v>F</v>
      </c>
      <c r="C4073">
        <f>VLOOKUP(A4073,participants!A:C,3,0)</f>
        <v>63</v>
      </c>
      <c r="D4073" t="str">
        <f>VLOOKUP(A4073,participants!A:F,6,0)</f>
        <v>PD</v>
      </c>
      <c r="E4073" t="str">
        <f>IF(LEN(SUBSTITUTE(gait_events!C1298,"_run-",""))&lt;&gt;LEN(gait_events!C1298),LEFT(RIGHT(gait_events!C1298,LEN(gait_events!C1298)-19),FIND("_run-",RIGHT(gait_events!C1298,LEN(gait_events!C1298)-19),1)-1),RIGHT(gait_events!C1298,LEN(gait_events!C1298)-19))</f>
        <v>Fast</v>
      </c>
      <c r="F4073" t="str">
        <f>IF(LEN(SUBSTITUTE(gait_events!C1298,"_run-",""))&lt;&gt;LEN(gait_events!C1298),RIGHT(gait_events!C1298,LEN(gait_events!C1298)-FIND("_run-",gait_events!C1298,1)-4),"")</f>
        <v>on</v>
      </c>
      <c r="G4073" t="str">
        <f>gait_events!D1298</f>
        <v>left_ankle</v>
      </c>
      <c r="H4073" t="str">
        <f>gait_events!E1298</f>
        <v>FC</v>
      </c>
      <c r="I4073">
        <f>IF(gait_events!F1298&lt;&gt;"",gait_events!F1298,NA())</f>
        <v>237</v>
      </c>
      <c r="J4073">
        <f>IF(gait_events!G1298&lt;&gt;"",gait_events!G1298,NA())</f>
        <v>236</v>
      </c>
      <c r="K4073">
        <f t="shared" si="504"/>
        <v>1</v>
      </c>
      <c r="L4073">
        <f t="shared" si="505"/>
        <v>5</v>
      </c>
      <c r="M4073">
        <f t="shared" si="506"/>
        <v>1</v>
      </c>
      <c r="N4073">
        <f t="shared" si="507"/>
        <v>1</v>
      </c>
      <c r="O4073">
        <f t="shared" si="508"/>
        <v>1</v>
      </c>
      <c r="P4073">
        <f t="shared" si="509"/>
        <v>0</v>
      </c>
      <c r="Q4073">
        <f t="shared" si="510"/>
        <v>0</v>
      </c>
      <c r="R4073">
        <f t="shared" si="511"/>
        <v>1</v>
      </c>
    </row>
    <row r="4074" spans="1:18" x14ac:dyDescent="0.25">
      <c r="A4074" t="str">
        <f>gait_events!B1299</f>
        <v>pp102</v>
      </c>
      <c r="B4074" t="str">
        <f>VLOOKUP(A4074,participants!A:B,2,0)</f>
        <v>F</v>
      </c>
      <c r="C4074">
        <f>VLOOKUP(A4074,participants!A:C,3,0)</f>
        <v>63</v>
      </c>
      <c r="D4074" t="str">
        <f>VLOOKUP(A4074,participants!A:F,6,0)</f>
        <v>PD</v>
      </c>
      <c r="E4074" t="str">
        <f>IF(LEN(SUBSTITUTE(gait_events!C1299,"_run-",""))&lt;&gt;LEN(gait_events!C1299),LEFT(RIGHT(gait_events!C1299,LEN(gait_events!C1299)-19),FIND("_run-",RIGHT(gait_events!C1299,LEN(gait_events!C1299)-19),1)-1),RIGHT(gait_events!C1299,LEN(gait_events!C1299)-19))</f>
        <v>Fast</v>
      </c>
      <c r="F4074" t="str">
        <f>IF(LEN(SUBSTITUTE(gait_events!C1299,"_run-",""))&lt;&gt;LEN(gait_events!C1299),RIGHT(gait_events!C1299,LEN(gait_events!C1299)-FIND("_run-",gait_events!C1299,1)-4),"")</f>
        <v>on</v>
      </c>
      <c r="G4074" t="str">
        <f>gait_events!D1299</f>
        <v>left_ankle</v>
      </c>
      <c r="H4074" t="str">
        <f>gait_events!E1299</f>
        <v>FC</v>
      </c>
      <c r="I4074">
        <f>IF(gait_events!F1299&lt;&gt;"",gait_events!F1299,NA())</f>
        <v>426</v>
      </c>
      <c r="J4074">
        <f>IF(gait_events!G1299&lt;&gt;"",gait_events!G1299,NA())</f>
        <v>425</v>
      </c>
      <c r="K4074">
        <f t="shared" si="504"/>
        <v>1</v>
      </c>
      <c r="L4074">
        <f t="shared" si="505"/>
        <v>5</v>
      </c>
      <c r="M4074">
        <f t="shared" si="506"/>
        <v>1</v>
      </c>
      <c r="N4074">
        <f t="shared" si="507"/>
        <v>1</v>
      </c>
      <c r="O4074">
        <f t="shared" si="508"/>
        <v>1</v>
      </c>
      <c r="P4074">
        <f t="shared" si="509"/>
        <v>0</v>
      </c>
      <c r="Q4074">
        <f t="shared" si="510"/>
        <v>0</v>
      </c>
      <c r="R4074">
        <f t="shared" si="511"/>
        <v>1</v>
      </c>
    </row>
    <row r="4075" spans="1:18" x14ac:dyDescent="0.25">
      <c r="A4075" t="str">
        <f>gait_events!B1300</f>
        <v>pp102</v>
      </c>
      <c r="B4075" t="str">
        <f>VLOOKUP(A4075,participants!A:B,2,0)</f>
        <v>F</v>
      </c>
      <c r="C4075">
        <f>VLOOKUP(A4075,participants!A:C,3,0)</f>
        <v>63</v>
      </c>
      <c r="D4075" t="str">
        <f>VLOOKUP(A4075,participants!A:F,6,0)</f>
        <v>PD</v>
      </c>
      <c r="E4075" t="str">
        <f>IF(LEN(SUBSTITUTE(gait_events!C1300,"_run-",""))&lt;&gt;LEN(gait_events!C1300),LEFT(RIGHT(gait_events!C1300,LEN(gait_events!C1300)-19),FIND("_run-",RIGHT(gait_events!C1300,LEN(gait_events!C1300)-19),1)-1),RIGHT(gait_events!C1300,LEN(gait_events!C1300)-19))</f>
        <v>Fast</v>
      </c>
      <c r="F4075" t="str">
        <f>IF(LEN(SUBSTITUTE(gait_events!C1300,"_run-",""))&lt;&gt;LEN(gait_events!C1300),RIGHT(gait_events!C1300,LEN(gait_events!C1300)-FIND("_run-",gait_events!C1300,1)-4),"")</f>
        <v>on</v>
      </c>
      <c r="G4075" t="str">
        <f>gait_events!D1300</f>
        <v>left_ankle</v>
      </c>
      <c r="H4075" t="str">
        <f>gait_events!E1300</f>
        <v>FC</v>
      </c>
      <c r="I4075">
        <f>IF(gait_events!F1300&lt;&gt;"",gait_events!F1300,NA())</f>
        <v>623</v>
      </c>
      <c r="J4075">
        <f>IF(gait_events!G1300&lt;&gt;"",gait_events!G1300,NA())</f>
        <v>623</v>
      </c>
      <c r="K4075">
        <f t="shared" si="504"/>
        <v>0</v>
      </c>
      <c r="L4075">
        <f t="shared" si="505"/>
        <v>0</v>
      </c>
      <c r="M4075">
        <f t="shared" si="506"/>
        <v>1</v>
      </c>
      <c r="N4075">
        <f t="shared" si="507"/>
        <v>1</v>
      </c>
      <c r="O4075">
        <f t="shared" si="508"/>
        <v>1</v>
      </c>
      <c r="P4075">
        <f t="shared" si="509"/>
        <v>0</v>
      </c>
      <c r="Q4075">
        <f t="shared" si="510"/>
        <v>0</v>
      </c>
      <c r="R4075">
        <f t="shared" si="511"/>
        <v>1</v>
      </c>
    </row>
    <row r="4076" spans="1:18" x14ac:dyDescent="0.25">
      <c r="A4076" t="str">
        <f>gait_events!B1301</f>
        <v>pp102</v>
      </c>
      <c r="B4076" t="str">
        <f>VLOOKUP(A4076,participants!A:B,2,0)</f>
        <v>F</v>
      </c>
      <c r="C4076">
        <f>VLOOKUP(A4076,participants!A:C,3,0)</f>
        <v>63</v>
      </c>
      <c r="D4076" t="str">
        <f>VLOOKUP(A4076,participants!A:F,6,0)</f>
        <v>PD</v>
      </c>
      <c r="E4076" t="str">
        <f>IF(LEN(SUBSTITUTE(gait_events!C1301,"_run-",""))&lt;&gt;LEN(gait_events!C1301),LEFT(RIGHT(gait_events!C1301,LEN(gait_events!C1301)-19),FIND("_run-",RIGHT(gait_events!C1301,LEN(gait_events!C1301)-19),1)-1),RIGHT(gait_events!C1301,LEN(gait_events!C1301)-19))</f>
        <v>Fast</v>
      </c>
      <c r="F4076" t="str">
        <f>IF(LEN(SUBSTITUTE(gait_events!C1301,"_run-",""))&lt;&gt;LEN(gait_events!C1301),RIGHT(gait_events!C1301,LEN(gait_events!C1301)-FIND("_run-",gait_events!C1301,1)-4),"")</f>
        <v>on</v>
      </c>
      <c r="G4076" t="str">
        <f>gait_events!D1301</f>
        <v>right_ankle</v>
      </c>
      <c r="H4076" t="str">
        <f>gait_events!E1301</f>
        <v>IC</v>
      </c>
      <c r="I4076">
        <f>IF(gait_events!F1301&lt;&gt;"",gait_events!F1301,NA())</f>
        <v>29</v>
      </c>
      <c r="J4076">
        <f>IF(gait_events!G1301&lt;&gt;"",gait_events!G1301,NA())</f>
        <v>27</v>
      </c>
      <c r="K4076">
        <f t="shared" si="504"/>
        <v>2</v>
      </c>
      <c r="L4076">
        <f t="shared" si="505"/>
        <v>10</v>
      </c>
      <c r="M4076">
        <f t="shared" si="506"/>
        <v>1</v>
      </c>
      <c r="N4076">
        <f t="shared" si="507"/>
        <v>1</v>
      </c>
      <c r="O4076">
        <f t="shared" si="508"/>
        <v>1</v>
      </c>
      <c r="P4076">
        <f t="shared" si="509"/>
        <v>0</v>
      </c>
      <c r="Q4076">
        <f t="shared" si="510"/>
        <v>0</v>
      </c>
      <c r="R4076">
        <f t="shared" si="511"/>
        <v>1</v>
      </c>
    </row>
    <row r="4077" spans="1:18" x14ac:dyDescent="0.25">
      <c r="A4077" t="str">
        <f>gait_events!B1302</f>
        <v>pp102</v>
      </c>
      <c r="B4077" t="str">
        <f>VLOOKUP(A4077,participants!A:B,2,0)</f>
        <v>F</v>
      </c>
      <c r="C4077">
        <f>VLOOKUP(A4077,participants!A:C,3,0)</f>
        <v>63</v>
      </c>
      <c r="D4077" t="str">
        <f>VLOOKUP(A4077,participants!A:F,6,0)</f>
        <v>PD</v>
      </c>
      <c r="E4077" t="str">
        <f>IF(LEN(SUBSTITUTE(gait_events!C1302,"_run-",""))&lt;&gt;LEN(gait_events!C1302),LEFT(RIGHT(gait_events!C1302,LEN(gait_events!C1302)-19),FIND("_run-",RIGHT(gait_events!C1302,LEN(gait_events!C1302)-19),1)-1),RIGHT(gait_events!C1302,LEN(gait_events!C1302)-19))</f>
        <v>Fast</v>
      </c>
      <c r="F4077" t="str">
        <f>IF(LEN(SUBSTITUTE(gait_events!C1302,"_run-",""))&lt;&gt;LEN(gait_events!C1302),RIGHT(gait_events!C1302,LEN(gait_events!C1302)-FIND("_run-",gait_events!C1302,1)-4),"")</f>
        <v>on</v>
      </c>
      <c r="G4077" t="str">
        <f>gait_events!D1302</f>
        <v>right_ankle</v>
      </c>
      <c r="H4077" t="str">
        <f>gait_events!E1302</f>
        <v>IC</v>
      </c>
      <c r="I4077">
        <f>IF(gait_events!F1302&lt;&gt;"",gait_events!F1302,NA())</f>
        <v>220</v>
      </c>
      <c r="J4077">
        <f>IF(gait_events!G1302&lt;&gt;"",gait_events!G1302,NA())</f>
        <v>224</v>
      </c>
      <c r="K4077">
        <f t="shared" si="504"/>
        <v>-4</v>
      </c>
      <c r="L4077">
        <f t="shared" si="505"/>
        <v>-20</v>
      </c>
      <c r="M4077">
        <f t="shared" si="506"/>
        <v>1</v>
      </c>
      <c r="N4077">
        <f t="shared" si="507"/>
        <v>1</v>
      </c>
      <c r="O4077">
        <f t="shared" si="508"/>
        <v>1</v>
      </c>
      <c r="P4077">
        <f t="shared" si="509"/>
        <v>0</v>
      </c>
      <c r="Q4077">
        <f t="shared" si="510"/>
        <v>0</v>
      </c>
      <c r="R4077">
        <f t="shared" si="511"/>
        <v>1</v>
      </c>
    </row>
    <row r="4078" spans="1:18" x14ac:dyDescent="0.25">
      <c r="A4078" t="str">
        <f>gait_events!B1303</f>
        <v>pp102</v>
      </c>
      <c r="B4078" t="str">
        <f>VLOOKUP(A4078,participants!A:B,2,0)</f>
        <v>F</v>
      </c>
      <c r="C4078">
        <f>VLOOKUP(A4078,participants!A:C,3,0)</f>
        <v>63</v>
      </c>
      <c r="D4078" t="str">
        <f>VLOOKUP(A4078,participants!A:F,6,0)</f>
        <v>PD</v>
      </c>
      <c r="E4078" t="str">
        <f>IF(LEN(SUBSTITUTE(gait_events!C1303,"_run-",""))&lt;&gt;LEN(gait_events!C1303),LEFT(RIGHT(gait_events!C1303,LEN(gait_events!C1303)-19),FIND("_run-",RIGHT(gait_events!C1303,LEN(gait_events!C1303)-19),1)-1),RIGHT(gait_events!C1303,LEN(gait_events!C1303)-19))</f>
        <v>Fast</v>
      </c>
      <c r="F4078" t="str">
        <f>IF(LEN(SUBSTITUTE(gait_events!C1303,"_run-",""))&lt;&gt;LEN(gait_events!C1303),RIGHT(gait_events!C1303,LEN(gait_events!C1303)-FIND("_run-",gait_events!C1303,1)-4),"")</f>
        <v>on</v>
      </c>
      <c r="G4078" t="str">
        <f>gait_events!D1303</f>
        <v>right_ankle</v>
      </c>
      <c r="H4078" t="str">
        <f>gait_events!E1303</f>
        <v>IC</v>
      </c>
      <c r="I4078">
        <f>IF(gait_events!F1303&lt;&gt;"",gait_events!F1303,NA())</f>
        <v>408</v>
      </c>
      <c r="J4078">
        <f>IF(gait_events!G1303&lt;&gt;"",gait_events!G1303,NA())</f>
        <v>409</v>
      </c>
      <c r="K4078">
        <f t="shared" si="504"/>
        <v>-1</v>
      </c>
      <c r="L4078">
        <f t="shared" si="505"/>
        <v>-5</v>
      </c>
      <c r="M4078">
        <f t="shared" si="506"/>
        <v>1</v>
      </c>
      <c r="N4078">
        <f t="shared" si="507"/>
        <v>1</v>
      </c>
      <c r="O4078">
        <f t="shared" si="508"/>
        <v>1</v>
      </c>
      <c r="P4078">
        <f t="shared" si="509"/>
        <v>0</v>
      </c>
      <c r="Q4078">
        <f t="shared" si="510"/>
        <v>0</v>
      </c>
      <c r="R4078">
        <f t="shared" si="511"/>
        <v>1</v>
      </c>
    </row>
    <row r="4079" spans="1:18" x14ac:dyDescent="0.25">
      <c r="A4079" t="str">
        <f>gait_events!B1304</f>
        <v>pp102</v>
      </c>
      <c r="B4079" t="str">
        <f>VLOOKUP(A4079,participants!A:B,2,0)</f>
        <v>F</v>
      </c>
      <c r="C4079">
        <f>VLOOKUP(A4079,participants!A:C,3,0)</f>
        <v>63</v>
      </c>
      <c r="D4079" t="str">
        <f>VLOOKUP(A4079,participants!A:F,6,0)</f>
        <v>PD</v>
      </c>
      <c r="E4079" t="str">
        <f>IF(LEN(SUBSTITUTE(gait_events!C1304,"_run-",""))&lt;&gt;LEN(gait_events!C1304),LEFT(RIGHT(gait_events!C1304,LEN(gait_events!C1304)-19),FIND("_run-",RIGHT(gait_events!C1304,LEN(gait_events!C1304)-19),1)-1),RIGHT(gait_events!C1304,LEN(gait_events!C1304)-19))</f>
        <v>Fast</v>
      </c>
      <c r="F4079" t="str">
        <f>IF(LEN(SUBSTITUTE(gait_events!C1304,"_run-",""))&lt;&gt;LEN(gait_events!C1304),RIGHT(gait_events!C1304,LEN(gait_events!C1304)-FIND("_run-",gait_events!C1304,1)-4),"")</f>
        <v>on</v>
      </c>
      <c r="G4079" t="str">
        <f>gait_events!D1304</f>
        <v>right_ankle</v>
      </c>
      <c r="H4079" t="str">
        <f>gait_events!E1304</f>
        <v>IC</v>
      </c>
      <c r="I4079">
        <f>IF(gait_events!F1304&lt;&gt;"",gait_events!F1304,NA())</f>
        <v>601</v>
      </c>
      <c r="J4079">
        <f>IF(gait_events!G1304&lt;&gt;"",gait_events!G1304,NA())</f>
        <v>603</v>
      </c>
      <c r="K4079">
        <f t="shared" si="504"/>
        <v>-2</v>
      </c>
      <c r="L4079">
        <f t="shared" si="505"/>
        <v>-10</v>
      </c>
      <c r="M4079">
        <f t="shared" si="506"/>
        <v>1</v>
      </c>
      <c r="N4079">
        <f t="shared" si="507"/>
        <v>1</v>
      </c>
      <c r="O4079">
        <f t="shared" si="508"/>
        <v>1</v>
      </c>
      <c r="P4079">
        <f t="shared" si="509"/>
        <v>0</v>
      </c>
      <c r="Q4079">
        <f t="shared" si="510"/>
        <v>0</v>
      </c>
      <c r="R4079">
        <f t="shared" si="511"/>
        <v>1</v>
      </c>
    </row>
    <row r="4080" spans="1:18" x14ac:dyDescent="0.25">
      <c r="A4080" t="str">
        <f>gait_events!B1305</f>
        <v>pp102</v>
      </c>
      <c r="B4080" t="str">
        <f>VLOOKUP(A4080,participants!A:B,2,0)</f>
        <v>F</v>
      </c>
      <c r="C4080">
        <f>VLOOKUP(A4080,participants!A:C,3,0)</f>
        <v>63</v>
      </c>
      <c r="D4080" t="str">
        <f>VLOOKUP(A4080,participants!A:F,6,0)</f>
        <v>PD</v>
      </c>
      <c r="E4080" t="str">
        <f>IF(LEN(SUBSTITUTE(gait_events!C1305,"_run-",""))&lt;&gt;LEN(gait_events!C1305),LEFT(RIGHT(gait_events!C1305,LEN(gait_events!C1305)-19),FIND("_run-",RIGHT(gait_events!C1305,LEN(gait_events!C1305)-19),1)-1),RIGHT(gait_events!C1305,LEN(gait_events!C1305)-19))</f>
        <v>Fast</v>
      </c>
      <c r="F4080" t="str">
        <f>IF(LEN(SUBSTITUTE(gait_events!C1305,"_run-",""))&lt;&gt;LEN(gait_events!C1305),RIGHT(gait_events!C1305,LEN(gait_events!C1305)-FIND("_run-",gait_events!C1305,1)-4),"")</f>
        <v>on</v>
      </c>
      <c r="G4080" t="str">
        <f>gait_events!D1305</f>
        <v>right_ankle</v>
      </c>
      <c r="H4080" t="str">
        <f>gait_events!E1305</f>
        <v>FC</v>
      </c>
      <c r="I4080">
        <f>IF(gait_events!F1305&lt;&gt;"",gait_events!F1305,NA())</f>
        <v>142</v>
      </c>
      <c r="J4080">
        <f>IF(gait_events!G1305&lt;&gt;"",gait_events!G1305,NA())</f>
        <v>143</v>
      </c>
      <c r="K4080">
        <f t="shared" si="504"/>
        <v>-1</v>
      </c>
      <c r="L4080">
        <f t="shared" si="505"/>
        <v>-5</v>
      </c>
      <c r="M4080">
        <f t="shared" si="506"/>
        <v>1</v>
      </c>
      <c r="N4080">
        <f t="shared" si="507"/>
        <v>1</v>
      </c>
      <c r="O4080">
        <f t="shared" si="508"/>
        <v>1</v>
      </c>
      <c r="P4080">
        <f t="shared" si="509"/>
        <v>0</v>
      </c>
      <c r="Q4080">
        <f t="shared" si="510"/>
        <v>0</v>
      </c>
      <c r="R4080">
        <f t="shared" si="511"/>
        <v>1</v>
      </c>
    </row>
    <row r="4081" spans="1:18" x14ac:dyDescent="0.25">
      <c r="A4081" t="str">
        <f>gait_events!B1306</f>
        <v>pp102</v>
      </c>
      <c r="B4081" t="str">
        <f>VLOOKUP(A4081,participants!A:B,2,0)</f>
        <v>F</v>
      </c>
      <c r="C4081">
        <f>VLOOKUP(A4081,participants!A:C,3,0)</f>
        <v>63</v>
      </c>
      <c r="D4081" t="str">
        <f>VLOOKUP(A4081,participants!A:F,6,0)</f>
        <v>PD</v>
      </c>
      <c r="E4081" t="str">
        <f>IF(LEN(SUBSTITUTE(gait_events!C1306,"_run-",""))&lt;&gt;LEN(gait_events!C1306),LEFT(RIGHT(gait_events!C1306,LEN(gait_events!C1306)-19),FIND("_run-",RIGHT(gait_events!C1306,LEN(gait_events!C1306)-19),1)-1),RIGHT(gait_events!C1306,LEN(gait_events!C1306)-19))</f>
        <v>Fast</v>
      </c>
      <c r="F4081" t="str">
        <f>IF(LEN(SUBSTITUTE(gait_events!C1306,"_run-",""))&lt;&gt;LEN(gait_events!C1306),RIGHT(gait_events!C1306,LEN(gait_events!C1306)-FIND("_run-",gait_events!C1306,1)-4),"")</f>
        <v>on</v>
      </c>
      <c r="G4081" t="str">
        <f>gait_events!D1306</f>
        <v>right_ankle</v>
      </c>
      <c r="H4081" t="str">
        <f>gait_events!E1306</f>
        <v>FC</v>
      </c>
      <c r="I4081">
        <f>IF(gait_events!F1306&lt;&gt;"",gait_events!F1306,NA())</f>
        <v>332</v>
      </c>
      <c r="J4081">
        <f>IF(gait_events!G1306&lt;&gt;"",gait_events!G1306,NA())</f>
        <v>334</v>
      </c>
      <c r="K4081">
        <f t="shared" si="504"/>
        <v>-2</v>
      </c>
      <c r="L4081">
        <f t="shared" si="505"/>
        <v>-10</v>
      </c>
      <c r="M4081">
        <f t="shared" si="506"/>
        <v>1</v>
      </c>
      <c r="N4081">
        <f t="shared" si="507"/>
        <v>1</v>
      </c>
      <c r="O4081">
        <f t="shared" si="508"/>
        <v>1</v>
      </c>
      <c r="P4081">
        <f t="shared" si="509"/>
        <v>0</v>
      </c>
      <c r="Q4081">
        <f t="shared" si="510"/>
        <v>0</v>
      </c>
      <c r="R4081">
        <f t="shared" si="511"/>
        <v>1</v>
      </c>
    </row>
    <row r="4082" spans="1:18" x14ac:dyDescent="0.25">
      <c r="A4082" t="str">
        <f>gait_events!B1307</f>
        <v>pp102</v>
      </c>
      <c r="B4082" t="str">
        <f>VLOOKUP(A4082,participants!A:B,2,0)</f>
        <v>F</v>
      </c>
      <c r="C4082">
        <f>VLOOKUP(A4082,participants!A:C,3,0)</f>
        <v>63</v>
      </c>
      <c r="D4082" t="str">
        <f>VLOOKUP(A4082,participants!A:F,6,0)</f>
        <v>PD</v>
      </c>
      <c r="E4082" t="str">
        <f>IF(LEN(SUBSTITUTE(gait_events!C1307,"_run-",""))&lt;&gt;LEN(gait_events!C1307),LEFT(RIGHT(gait_events!C1307,LEN(gait_events!C1307)-19),FIND("_run-",RIGHT(gait_events!C1307,LEN(gait_events!C1307)-19),1)-1),RIGHT(gait_events!C1307,LEN(gait_events!C1307)-19))</f>
        <v>Fast</v>
      </c>
      <c r="F4082" t="str">
        <f>IF(LEN(SUBSTITUTE(gait_events!C1307,"_run-",""))&lt;&gt;LEN(gait_events!C1307),RIGHT(gait_events!C1307,LEN(gait_events!C1307)-FIND("_run-",gait_events!C1307,1)-4),"")</f>
        <v>on</v>
      </c>
      <c r="G4082" t="str">
        <f>gait_events!D1307</f>
        <v>right_ankle</v>
      </c>
      <c r="H4082" t="str">
        <f>gait_events!E1307</f>
        <v>FC</v>
      </c>
      <c r="I4082">
        <f>IF(gait_events!F1307&lt;&gt;"",gait_events!F1307,NA())</f>
        <v>523</v>
      </c>
      <c r="J4082">
        <f>IF(gait_events!G1307&lt;&gt;"",gait_events!G1307,NA())</f>
        <v>523</v>
      </c>
      <c r="K4082">
        <f t="shared" si="504"/>
        <v>0</v>
      </c>
      <c r="L4082">
        <f t="shared" si="505"/>
        <v>0</v>
      </c>
      <c r="M4082">
        <f t="shared" si="506"/>
        <v>1</v>
      </c>
      <c r="N4082">
        <f t="shared" si="507"/>
        <v>1</v>
      </c>
      <c r="O4082">
        <f t="shared" si="508"/>
        <v>1</v>
      </c>
      <c r="P4082">
        <f t="shared" si="509"/>
        <v>0</v>
      </c>
      <c r="Q4082">
        <f t="shared" si="510"/>
        <v>0</v>
      </c>
      <c r="R4082">
        <f t="shared" si="511"/>
        <v>1</v>
      </c>
    </row>
    <row r="4083" spans="1:18" x14ac:dyDescent="0.25">
      <c r="A4083" t="str">
        <f>gait_events!B1308</f>
        <v>pp102</v>
      </c>
      <c r="B4083" t="str">
        <f>VLOOKUP(A4083,participants!A:B,2,0)</f>
        <v>F</v>
      </c>
      <c r="C4083">
        <f>VLOOKUP(A4083,participants!A:C,3,0)</f>
        <v>63</v>
      </c>
      <c r="D4083" t="str">
        <f>VLOOKUP(A4083,participants!A:F,6,0)</f>
        <v>PD</v>
      </c>
      <c r="E4083" t="str">
        <f>IF(LEN(SUBSTITUTE(gait_events!C1308,"_run-",""))&lt;&gt;LEN(gait_events!C1308),LEFT(RIGHT(gait_events!C1308,LEN(gait_events!C1308)-19),FIND("_run-",RIGHT(gait_events!C1308,LEN(gait_events!C1308)-19),1)-1),RIGHT(gait_events!C1308,LEN(gait_events!C1308)-19))</f>
        <v>Fast</v>
      </c>
      <c r="F4083" t="str">
        <f>IF(LEN(SUBSTITUTE(gait_events!C1308,"_run-",""))&lt;&gt;LEN(gait_events!C1308),RIGHT(gait_events!C1308,LEN(gait_events!C1308)-FIND("_run-",gait_events!C1308,1)-4),"")</f>
        <v>on</v>
      </c>
      <c r="G4083" t="str">
        <f>gait_events!D1308</f>
        <v>right_ankle</v>
      </c>
      <c r="H4083" t="str">
        <f>gait_events!E1308</f>
        <v>FC</v>
      </c>
      <c r="I4083" t="e">
        <f>IF(gait_events!F1308&lt;&gt;"",gait_events!F1308,NA())</f>
        <v>#N/A</v>
      </c>
      <c r="J4083">
        <f>IF(gait_events!G1308&lt;&gt;"",gait_events!G1308,NA())</f>
        <v>425</v>
      </c>
      <c r="K4083" t="e">
        <f t="shared" si="504"/>
        <v>#N/A</v>
      </c>
      <c r="L4083" t="e">
        <f t="shared" si="505"/>
        <v>#N/A</v>
      </c>
      <c r="M4083">
        <f t="shared" si="506"/>
        <v>0</v>
      </c>
      <c r="N4083">
        <f t="shared" si="507"/>
        <v>1</v>
      </c>
      <c r="O4083">
        <f t="shared" si="508"/>
        <v>0</v>
      </c>
      <c r="P4083">
        <f t="shared" si="509"/>
        <v>0</v>
      </c>
      <c r="Q4083">
        <f t="shared" si="510"/>
        <v>1</v>
      </c>
      <c r="R4083">
        <f t="shared" si="511"/>
        <v>1</v>
      </c>
    </row>
    <row r="4084" spans="1:18" x14ac:dyDescent="0.25">
      <c r="A4084" t="str">
        <f>gait_events!B1309</f>
        <v>pp102</v>
      </c>
      <c r="B4084" t="str">
        <f>VLOOKUP(A4084,participants!A:B,2,0)</f>
        <v>F</v>
      </c>
      <c r="C4084">
        <f>VLOOKUP(A4084,participants!A:C,3,0)</f>
        <v>63</v>
      </c>
      <c r="D4084" t="str">
        <f>VLOOKUP(A4084,participants!A:F,6,0)</f>
        <v>PD</v>
      </c>
      <c r="E4084" t="str">
        <f>IF(LEN(SUBSTITUTE(gait_events!C1309,"_run-",""))&lt;&gt;LEN(gait_events!C1309),LEFT(RIGHT(gait_events!C1309,LEN(gait_events!C1309)-19),FIND("_run-",RIGHT(gait_events!C1309,LEN(gait_events!C1309)-19),1)-1),RIGHT(gait_events!C1309,LEN(gait_events!C1309)-19))</f>
        <v>Fast</v>
      </c>
      <c r="F4084" t="str">
        <f>IF(LEN(SUBSTITUTE(gait_events!C1309,"_run-",""))&lt;&gt;LEN(gait_events!C1309),RIGHT(gait_events!C1309,LEN(gait_events!C1309)-FIND("_run-",gait_events!C1309,1)-4),"")</f>
        <v>on</v>
      </c>
      <c r="G4084" t="str">
        <f>gait_events!D1309</f>
        <v>left_shank</v>
      </c>
      <c r="H4084" t="str">
        <f>gait_events!E1309</f>
        <v>IC</v>
      </c>
      <c r="I4084">
        <f>IF(gait_events!F1309&lt;&gt;"",gait_events!F1309,NA())</f>
        <v>124</v>
      </c>
      <c r="J4084">
        <f>IF(gait_events!G1309&lt;&gt;"",gait_events!G1309,NA())</f>
        <v>120</v>
      </c>
      <c r="K4084">
        <f t="shared" si="504"/>
        <v>4</v>
      </c>
      <c r="L4084">
        <f t="shared" si="505"/>
        <v>20</v>
      </c>
      <c r="M4084">
        <f t="shared" si="506"/>
        <v>1</v>
      </c>
      <c r="N4084">
        <f t="shared" si="507"/>
        <v>1</v>
      </c>
      <c r="O4084">
        <f t="shared" si="508"/>
        <v>1</v>
      </c>
      <c r="P4084">
        <f t="shared" si="509"/>
        <v>0</v>
      </c>
      <c r="Q4084">
        <f t="shared" si="510"/>
        <v>0</v>
      </c>
      <c r="R4084">
        <f t="shared" si="511"/>
        <v>1</v>
      </c>
    </row>
    <row r="4085" spans="1:18" x14ac:dyDescent="0.25">
      <c r="A4085" t="str">
        <f>gait_events!B1310</f>
        <v>pp102</v>
      </c>
      <c r="B4085" t="str">
        <f>VLOOKUP(A4085,participants!A:B,2,0)</f>
        <v>F</v>
      </c>
      <c r="C4085">
        <f>VLOOKUP(A4085,participants!A:C,3,0)</f>
        <v>63</v>
      </c>
      <c r="D4085" t="str">
        <f>VLOOKUP(A4085,participants!A:F,6,0)</f>
        <v>PD</v>
      </c>
      <c r="E4085" t="str">
        <f>IF(LEN(SUBSTITUTE(gait_events!C1310,"_run-",""))&lt;&gt;LEN(gait_events!C1310),LEFT(RIGHT(gait_events!C1310,LEN(gait_events!C1310)-19),FIND("_run-",RIGHT(gait_events!C1310,LEN(gait_events!C1310)-19),1)-1),RIGHT(gait_events!C1310,LEN(gait_events!C1310)-19))</f>
        <v>Fast</v>
      </c>
      <c r="F4085" t="str">
        <f>IF(LEN(SUBSTITUTE(gait_events!C1310,"_run-",""))&lt;&gt;LEN(gait_events!C1310),RIGHT(gait_events!C1310,LEN(gait_events!C1310)-FIND("_run-",gait_events!C1310,1)-4),"")</f>
        <v>on</v>
      </c>
      <c r="G4085" t="str">
        <f>gait_events!D1310</f>
        <v>left_shank</v>
      </c>
      <c r="H4085" t="str">
        <f>gait_events!E1310</f>
        <v>IC</v>
      </c>
      <c r="I4085">
        <f>IF(gait_events!F1310&lt;&gt;"",gait_events!F1310,NA())</f>
        <v>315</v>
      </c>
      <c r="J4085">
        <f>IF(gait_events!G1310&lt;&gt;"",gait_events!G1310,NA())</f>
        <v>316</v>
      </c>
      <c r="K4085">
        <f t="shared" si="504"/>
        <v>-1</v>
      </c>
      <c r="L4085">
        <f t="shared" si="505"/>
        <v>-5</v>
      </c>
      <c r="M4085">
        <f t="shared" si="506"/>
        <v>1</v>
      </c>
      <c r="N4085">
        <f t="shared" si="507"/>
        <v>1</v>
      </c>
      <c r="O4085">
        <f t="shared" si="508"/>
        <v>1</v>
      </c>
      <c r="P4085">
        <f t="shared" si="509"/>
        <v>0</v>
      </c>
      <c r="Q4085">
        <f t="shared" si="510"/>
        <v>0</v>
      </c>
      <c r="R4085">
        <f t="shared" si="511"/>
        <v>1</v>
      </c>
    </row>
    <row r="4086" spans="1:18" x14ac:dyDescent="0.25">
      <c r="A4086" t="str">
        <f>gait_events!B1311</f>
        <v>pp102</v>
      </c>
      <c r="B4086" t="str">
        <f>VLOOKUP(A4086,participants!A:B,2,0)</f>
        <v>F</v>
      </c>
      <c r="C4086">
        <f>VLOOKUP(A4086,participants!A:C,3,0)</f>
        <v>63</v>
      </c>
      <c r="D4086" t="str">
        <f>VLOOKUP(A4086,participants!A:F,6,0)</f>
        <v>PD</v>
      </c>
      <c r="E4086" t="str">
        <f>IF(LEN(SUBSTITUTE(gait_events!C1311,"_run-",""))&lt;&gt;LEN(gait_events!C1311),LEFT(RIGHT(gait_events!C1311,LEN(gait_events!C1311)-19),FIND("_run-",RIGHT(gait_events!C1311,LEN(gait_events!C1311)-19),1)-1),RIGHT(gait_events!C1311,LEN(gait_events!C1311)-19))</f>
        <v>Fast</v>
      </c>
      <c r="F4086" t="str">
        <f>IF(LEN(SUBSTITUTE(gait_events!C1311,"_run-",""))&lt;&gt;LEN(gait_events!C1311),RIGHT(gait_events!C1311,LEN(gait_events!C1311)-FIND("_run-",gait_events!C1311,1)-4),"")</f>
        <v>on</v>
      </c>
      <c r="G4086" t="str">
        <f>gait_events!D1311</f>
        <v>left_shank</v>
      </c>
      <c r="H4086" t="str">
        <f>gait_events!E1311</f>
        <v>IC</v>
      </c>
      <c r="I4086">
        <f>IF(gait_events!F1311&lt;&gt;"",gait_events!F1311,NA())</f>
        <v>503</v>
      </c>
      <c r="J4086">
        <f>IF(gait_events!G1311&lt;&gt;"",gait_events!G1311,NA())</f>
        <v>503</v>
      </c>
      <c r="K4086">
        <f t="shared" si="504"/>
        <v>0</v>
      </c>
      <c r="L4086">
        <f t="shared" si="505"/>
        <v>0</v>
      </c>
      <c r="M4086">
        <f t="shared" si="506"/>
        <v>1</v>
      </c>
      <c r="N4086">
        <f t="shared" si="507"/>
        <v>1</v>
      </c>
      <c r="O4086">
        <f t="shared" si="508"/>
        <v>1</v>
      </c>
      <c r="P4086">
        <f t="shared" si="509"/>
        <v>0</v>
      </c>
      <c r="Q4086">
        <f t="shared" si="510"/>
        <v>0</v>
      </c>
      <c r="R4086">
        <f t="shared" si="511"/>
        <v>1</v>
      </c>
    </row>
    <row r="4087" spans="1:18" x14ac:dyDescent="0.25">
      <c r="A4087" t="str">
        <f>gait_events!B1312</f>
        <v>pp102</v>
      </c>
      <c r="B4087" t="str">
        <f>VLOOKUP(A4087,participants!A:B,2,0)</f>
        <v>F</v>
      </c>
      <c r="C4087">
        <f>VLOOKUP(A4087,participants!A:C,3,0)</f>
        <v>63</v>
      </c>
      <c r="D4087" t="str">
        <f>VLOOKUP(A4087,participants!A:F,6,0)</f>
        <v>PD</v>
      </c>
      <c r="E4087" t="str">
        <f>IF(LEN(SUBSTITUTE(gait_events!C1312,"_run-",""))&lt;&gt;LEN(gait_events!C1312),LEFT(RIGHT(gait_events!C1312,LEN(gait_events!C1312)-19),FIND("_run-",RIGHT(gait_events!C1312,LEN(gait_events!C1312)-19),1)-1),RIGHT(gait_events!C1312,LEN(gait_events!C1312)-19))</f>
        <v>Fast</v>
      </c>
      <c r="F4087" t="str">
        <f>IF(LEN(SUBSTITUTE(gait_events!C1312,"_run-",""))&lt;&gt;LEN(gait_events!C1312),RIGHT(gait_events!C1312,LEN(gait_events!C1312)-FIND("_run-",gait_events!C1312,1)-4),"")</f>
        <v>on</v>
      </c>
      <c r="G4087" t="str">
        <f>gait_events!D1312</f>
        <v>left_shank</v>
      </c>
      <c r="H4087" t="str">
        <f>gait_events!E1312</f>
        <v>FC</v>
      </c>
      <c r="I4087">
        <f>IF(gait_events!F1312&lt;&gt;"",gait_events!F1312,NA())</f>
        <v>50</v>
      </c>
      <c r="J4087">
        <f>IF(gait_events!G1312&lt;&gt;"",gait_events!G1312,NA())</f>
        <v>49</v>
      </c>
      <c r="K4087">
        <f t="shared" si="504"/>
        <v>1</v>
      </c>
      <c r="L4087">
        <f t="shared" si="505"/>
        <v>5</v>
      </c>
      <c r="M4087">
        <f t="shared" si="506"/>
        <v>1</v>
      </c>
      <c r="N4087">
        <f t="shared" si="507"/>
        <v>1</v>
      </c>
      <c r="O4087">
        <f t="shared" si="508"/>
        <v>1</v>
      </c>
      <c r="P4087">
        <f t="shared" si="509"/>
        <v>0</v>
      </c>
      <c r="Q4087">
        <f t="shared" si="510"/>
        <v>0</v>
      </c>
      <c r="R4087">
        <f t="shared" si="511"/>
        <v>1</v>
      </c>
    </row>
    <row r="4088" spans="1:18" x14ac:dyDescent="0.25">
      <c r="A4088" t="str">
        <f>gait_events!B1313</f>
        <v>pp102</v>
      </c>
      <c r="B4088" t="str">
        <f>VLOOKUP(A4088,participants!A:B,2,0)</f>
        <v>F</v>
      </c>
      <c r="C4088">
        <f>VLOOKUP(A4088,participants!A:C,3,0)</f>
        <v>63</v>
      </c>
      <c r="D4088" t="str">
        <f>VLOOKUP(A4088,participants!A:F,6,0)</f>
        <v>PD</v>
      </c>
      <c r="E4088" t="str">
        <f>IF(LEN(SUBSTITUTE(gait_events!C1313,"_run-",""))&lt;&gt;LEN(gait_events!C1313),LEFT(RIGHT(gait_events!C1313,LEN(gait_events!C1313)-19),FIND("_run-",RIGHT(gait_events!C1313,LEN(gait_events!C1313)-19),1)-1),RIGHT(gait_events!C1313,LEN(gait_events!C1313)-19))</f>
        <v>Fast</v>
      </c>
      <c r="F4088" t="str">
        <f>IF(LEN(SUBSTITUTE(gait_events!C1313,"_run-",""))&lt;&gt;LEN(gait_events!C1313),RIGHT(gait_events!C1313,LEN(gait_events!C1313)-FIND("_run-",gait_events!C1313,1)-4),"")</f>
        <v>on</v>
      </c>
      <c r="G4088" t="str">
        <f>gait_events!D1313</f>
        <v>left_shank</v>
      </c>
      <c r="H4088" t="str">
        <f>gait_events!E1313</f>
        <v>FC</v>
      </c>
      <c r="I4088">
        <f>IF(gait_events!F1313&lt;&gt;"",gait_events!F1313,NA())</f>
        <v>237</v>
      </c>
      <c r="J4088">
        <f>IF(gait_events!G1313&lt;&gt;"",gait_events!G1313,NA())</f>
        <v>239</v>
      </c>
      <c r="K4088">
        <f t="shared" si="504"/>
        <v>-2</v>
      </c>
      <c r="L4088">
        <f t="shared" si="505"/>
        <v>-10</v>
      </c>
      <c r="M4088">
        <f t="shared" si="506"/>
        <v>1</v>
      </c>
      <c r="N4088">
        <f t="shared" si="507"/>
        <v>1</v>
      </c>
      <c r="O4088">
        <f t="shared" si="508"/>
        <v>1</v>
      </c>
      <c r="P4088">
        <f t="shared" si="509"/>
        <v>0</v>
      </c>
      <c r="Q4088">
        <f t="shared" si="510"/>
        <v>0</v>
      </c>
      <c r="R4088">
        <f t="shared" si="511"/>
        <v>1</v>
      </c>
    </row>
    <row r="4089" spans="1:18" x14ac:dyDescent="0.25">
      <c r="A4089" t="str">
        <f>gait_events!B1314</f>
        <v>pp102</v>
      </c>
      <c r="B4089" t="str">
        <f>VLOOKUP(A4089,participants!A:B,2,0)</f>
        <v>F</v>
      </c>
      <c r="C4089">
        <f>VLOOKUP(A4089,participants!A:C,3,0)</f>
        <v>63</v>
      </c>
      <c r="D4089" t="str">
        <f>VLOOKUP(A4089,participants!A:F,6,0)</f>
        <v>PD</v>
      </c>
      <c r="E4089" t="str">
        <f>IF(LEN(SUBSTITUTE(gait_events!C1314,"_run-",""))&lt;&gt;LEN(gait_events!C1314),LEFT(RIGHT(gait_events!C1314,LEN(gait_events!C1314)-19),FIND("_run-",RIGHT(gait_events!C1314,LEN(gait_events!C1314)-19),1)-1),RIGHT(gait_events!C1314,LEN(gait_events!C1314)-19))</f>
        <v>Fast</v>
      </c>
      <c r="F4089" t="str">
        <f>IF(LEN(SUBSTITUTE(gait_events!C1314,"_run-",""))&lt;&gt;LEN(gait_events!C1314),RIGHT(gait_events!C1314,LEN(gait_events!C1314)-FIND("_run-",gait_events!C1314,1)-4),"")</f>
        <v>on</v>
      </c>
      <c r="G4089" t="str">
        <f>gait_events!D1314</f>
        <v>left_shank</v>
      </c>
      <c r="H4089" t="str">
        <f>gait_events!E1314</f>
        <v>FC</v>
      </c>
      <c r="I4089">
        <f>IF(gait_events!F1314&lt;&gt;"",gait_events!F1314,NA())</f>
        <v>426</v>
      </c>
      <c r="J4089">
        <f>IF(gait_events!G1314&lt;&gt;"",gait_events!G1314,NA())</f>
        <v>427</v>
      </c>
      <c r="K4089">
        <f t="shared" si="504"/>
        <v>-1</v>
      </c>
      <c r="L4089">
        <f t="shared" si="505"/>
        <v>-5</v>
      </c>
      <c r="M4089">
        <f t="shared" si="506"/>
        <v>1</v>
      </c>
      <c r="N4089">
        <f t="shared" si="507"/>
        <v>1</v>
      </c>
      <c r="O4089">
        <f t="shared" si="508"/>
        <v>1</v>
      </c>
      <c r="P4089">
        <f t="shared" si="509"/>
        <v>0</v>
      </c>
      <c r="Q4089">
        <f t="shared" si="510"/>
        <v>0</v>
      </c>
      <c r="R4089">
        <f t="shared" si="511"/>
        <v>1</v>
      </c>
    </row>
    <row r="4090" spans="1:18" x14ac:dyDescent="0.25">
      <c r="A4090" t="str">
        <f>gait_events!B1315</f>
        <v>pp102</v>
      </c>
      <c r="B4090" t="str">
        <f>VLOOKUP(A4090,participants!A:B,2,0)</f>
        <v>F</v>
      </c>
      <c r="C4090">
        <f>VLOOKUP(A4090,participants!A:C,3,0)</f>
        <v>63</v>
      </c>
      <c r="D4090" t="str">
        <f>VLOOKUP(A4090,participants!A:F,6,0)</f>
        <v>PD</v>
      </c>
      <c r="E4090" t="str">
        <f>IF(LEN(SUBSTITUTE(gait_events!C1315,"_run-",""))&lt;&gt;LEN(gait_events!C1315),LEFT(RIGHT(gait_events!C1315,LEN(gait_events!C1315)-19),FIND("_run-",RIGHT(gait_events!C1315,LEN(gait_events!C1315)-19),1)-1),RIGHT(gait_events!C1315,LEN(gait_events!C1315)-19))</f>
        <v>Fast</v>
      </c>
      <c r="F4090" t="str">
        <f>IF(LEN(SUBSTITUTE(gait_events!C1315,"_run-",""))&lt;&gt;LEN(gait_events!C1315),RIGHT(gait_events!C1315,LEN(gait_events!C1315)-FIND("_run-",gait_events!C1315,1)-4),"")</f>
        <v>on</v>
      </c>
      <c r="G4090" t="str">
        <f>gait_events!D1315</f>
        <v>left_shank</v>
      </c>
      <c r="H4090" t="str">
        <f>gait_events!E1315</f>
        <v>FC</v>
      </c>
      <c r="I4090">
        <f>IF(gait_events!F1315&lt;&gt;"",gait_events!F1315,NA())</f>
        <v>623</v>
      </c>
      <c r="J4090">
        <f>IF(gait_events!G1315&lt;&gt;"",gait_events!G1315,NA())</f>
        <v>622</v>
      </c>
      <c r="K4090">
        <f t="shared" si="504"/>
        <v>1</v>
      </c>
      <c r="L4090">
        <f t="shared" si="505"/>
        <v>5</v>
      </c>
      <c r="M4090">
        <f t="shared" si="506"/>
        <v>1</v>
      </c>
      <c r="N4090">
        <f t="shared" si="507"/>
        <v>1</v>
      </c>
      <c r="O4090">
        <f t="shared" si="508"/>
        <v>1</v>
      </c>
      <c r="P4090">
        <f t="shared" si="509"/>
        <v>0</v>
      </c>
      <c r="Q4090">
        <f t="shared" si="510"/>
        <v>0</v>
      </c>
      <c r="R4090">
        <f t="shared" si="511"/>
        <v>1</v>
      </c>
    </row>
    <row r="4091" spans="1:18" x14ac:dyDescent="0.25">
      <c r="A4091" t="str">
        <f>gait_events!B1316</f>
        <v>pp102</v>
      </c>
      <c r="B4091" t="str">
        <f>VLOOKUP(A4091,participants!A:B,2,0)</f>
        <v>F</v>
      </c>
      <c r="C4091">
        <f>VLOOKUP(A4091,participants!A:C,3,0)</f>
        <v>63</v>
      </c>
      <c r="D4091" t="str">
        <f>VLOOKUP(A4091,participants!A:F,6,0)</f>
        <v>PD</v>
      </c>
      <c r="E4091" t="str">
        <f>IF(LEN(SUBSTITUTE(gait_events!C1316,"_run-",""))&lt;&gt;LEN(gait_events!C1316),LEFT(RIGHT(gait_events!C1316,LEN(gait_events!C1316)-19),FIND("_run-",RIGHT(gait_events!C1316,LEN(gait_events!C1316)-19),1)-1),RIGHT(gait_events!C1316,LEN(gait_events!C1316)-19))</f>
        <v>Fast</v>
      </c>
      <c r="F4091" t="str">
        <f>IF(LEN(SUBSTITUTE(gait_events!C1316,"_run-",""))&lt;&gt;LEN(gait_events!C1316),RIGHT(gait_events!C1316,LEN(gait_events!C1316)-FIND("_run-",gait_events!C1316,1)-4),"")</f>
        <v>on</v>
      </c>
      <c r="G4091" t="str">
        <f>gait_events!D1316</f>
        <v>right_shank</v>
      </c>
      <c r="H4091" t="str">
        <f>gait_events!E1316</f>
        <v>IC</v>
      </c>
      <c r="I4091">
        <f>IF(gait_events!F1316&lt;&gt;"",gait_events!F1316,NA())</f>
        <v>29</v>
      </c>
      <c r="J4091">
        <f>IF(gait_events!G1316&lt;&gt;"",gait_events!G1316,NA())</f>
        <v>29</v>
      </c>
      <c r="K4091">
        <f t="shared" si="504"/>
        <v>0</v>
      </c>
      <c r="L4091">
        <f t="shared" si="505"/>
        <v>0</v>
      </c>
      <c r="M4091">
        <f t="shared" si="506"/>
        <v>1</v>
      </c>
      <c r="N4091">
        <f t="shared" si="507"/>
        <v>1</v>
      </c>
      <c r="O4091">
        <f t="shared" si="508"/>
        <v>1</v>
      </c>
      <c r="P4091">
        <f t="shared" si="509"/>
        <v>0</v>
      </c>
      <c r="Q4091">
        <f t="shared" si="510"/>
        <v>0</v>
      </c>
      <c r="R4091">
        <f t="shared" si="511"/>
        <v>1</v>
      </c>
    </row>
    <row r="4092" spans="1:18" x14ac:dyDescent="0.25">
      <c r="A4092" t="str">
        <f>gait_events!B1317</f>
        <v>pp102</v>
      </c>
      <c r="B4092" t="str">
        <f>VLOOKUP(A4092,participants!A:B,2,0)</f>
        <v>F</v>
      </c>
      <c r="C4092">
        <f>VLOOKUP(A4092,participants!A:C,3,0)</f>
        <v>63</v>
      </c>
      <c r="D4092" t="str">
        <f>VLOOKUP(A4092,participants!A:F,6,0)</f>
        <v>PD</v>
      </c>
      <c r="E4092" t="str">
        <f>IF(LEN(SUBSTITUTE(gait_events!C1317,"_run-",""))&lt;&gt;LEN(gait_events!C1317),LEFT(RIGHT(gait_events!C1317,LEN(gait_events!C1317)-19),FIND("_run-",RIGHT(gait_events!C1317,LEN(gait_events!C1317)-19),1)-1),RIGHT(gait_events!C1317,LEN(gait_events!C1317)-19))</f>
        <v>Fast</v>
      </c>
      <c r="F4092" t="str">
        <f>IF(LEN(SUBSTITUTE(gait_events!C1317,"_run-",""))&lt;&gt;LEN(gait_events!C1317),RIGHT(gait_events!C1317,LEN(gait_events!C1317)-FIND("_run-",gait_events!C1317,1)-4),"")</f>
        <v>on</v>
      </c>
      <c r="G4092" t="str">
        <f>gait_events!D1317</f>
        <v>right_shank</v>
      </c>
      <c r="H4092" t="str">
        <f>gait_events!E1317</f>
        <v>IC</v>
      </c>
      <c r="I4092">
        <f>IF(gait_events!F1317&lt;&gt;"",gait_events!F1317,NA())</f>
        <v>220</v>
      </c>
      <c r="J4092">
        <f>IF(gait_events!G1317&lt;&gt;"",gait_events!G1317,NA())</f>
        <v>221</v>
      </c>
      <c r="K4092">
        <f t="shared" si="504"/>
        <v>-1</v>
      </c>
      <c r="L4092">
        <f t="shared" si="505"/>
        <v>-5</v>
      </c>
      <c r="M4092">
        <f t="shared" si="506"/>
        <v>1</v>
      </c>
      <c r="N4092">
        <f t="shared" si="507"/>
        <v>1</v>
      </c>
      <c r="O4092">
        <f t="shared" si="508"/>
        <v>1</v>
      </c>
      <c r="P4092">
        <f t="shared" si="509"/>
        <v>0</v>
      </c>
      <c r="Q4092">
        <f t="shared" si="510"/>
        <v>0</v>
      </c>
      <c r="R4092">
        <f t="shared" si="511"/>
        <v>1</v>
      </c>
    </row>
    <row r="4093" spans="1:18" x14ac:dyDescent="0.25">
      <c r="A4093" t="str">
        <f>gait_events!B1318</f>
        <v>pp102</v>
      </c>
      <c r="B4093" t="str">
        <f>VLOOKUP(A4093,participants!A:B,2,0)</f>
        <v>F</v>
      </c>
      <c r="C4093">
        <f>VLOOKUP(A4093,participants!A:C,3,0)</f>
        <v>63</v>
      </c>
      <c r="D4093" t="str">
        <f>VLOOKUP(A4093,participants!A:F,6,0)</f>
        <v>PD</v>
      </c>
      <c r="E4093" t="str">
        <f>IF(LEN(SUBSTITUTE(gait_events!C1318,"_run-",""))&lt;&gt;LEN(gait_events!C1318),LEFT(RIGHT(gait_events!C1318,LEN(gait_events!C1318)-19),FIND("_run-",RIGHT(gait_events!C1318,LEN(gait_events!C1318)-19),1)-1),RIGHT(gait_events!C1318,LEN(gait_events!C1318)-19))</f>
        <v>Fast</v>
      </c>
      <c r="F4093" t="str">
        <f>IF(LEN(SUBSTITUTE(gait_events!C1318,"_run-",""))&lt;&gt;LEN(gait_events!C1318),RIGHT(gait_events!C1318,LEN(gait_events!C1318)-FIND("_run-",gait_events!C1318,1)-4),"")</f>
        <v>on</v>
      </c>
      <c r="G4093" t="str">
        <f>gait_events!D1318</f>
        <v>right_shank</v>
      </c>
      <c r="H4093" t="str">
        <f>gait_events!E1318</f>
        <v>IC</v>
      </c>
      <c r="I4093">
        <f>IF(gait_events!F1318&lt;&gt;"",gait_events!F1318,NA())</f>
        <v>408</v>
      </c>
      <c r="J4093">
        <f>IF(gait_events!G1318&lt;&gt;"",gait_events!G1318,NA())</f>
        <v>409</v>
      </c>
      <c r="K4093">
        <f t="shared" si="504"/>
        <v>-1</v>
      </c>
      <c r="L4093">
        <f t="shared" si="505"/>
        <v>-5</v>
      </c>
      <c r="M4093">
        <f t="shared" si="506"/>
        <v>1</v>
      </c>
      <c r="N4093">
        <f t="shared" si="507"/>
        <v>1</v>
      </c>
      <c r="O4093">
        <f t="shared" si="508"/>
        <v>1</v>
      </c>
      <c r="P4093">
        <f t="shared" si="509"/>
        <v>0</v>
      </c>
      <c r="Q4093">
        <f t="shared" si="510"/>
        <v>0</v>
      </c>
      <c r="R4093">
        <f t="shared" si="511"/>
        <v>1</v>
      </c>
    </row>
    <row r="4094" spans="1:18" x14ac:dyDescent="0.25">
      <c r="A4094" t="str">
        <f>gait_events!B1319</f>
        <v>pp102</v>
      </c>
      <c r="B4094" t="str">
        <f>VLOOKUP(A4094,participants!A:B,2,0)</f>
        <v>F</v>
      </c>
      <c r="C4094">
        <f>VLOOKUP(A4094,participants!A:C,3,0)</f>
        <v>63</v>
      </c>
      <c r="D4094" t="str">
        <f>VLOOKUP(A4094,participants!A:F,6,0)</f>
        <v>PD</v>
      </c>
      <c r="E4094" t="str">
        <f>IF(LEN(SUBSTITUTE(gait_events!C1319,"_run-",""))&lt;&gt;LEN(gait_events!C1319),LEFT(RIGHT(gait_events!C1319,LEN(gait_events!C1319)-19),FIND("_run-",RIGHT(gait_events!C1319,LEN(gait_events!C1319)-19),1)-1),RIGHT(gait_events!C1319,LEN(gait_events!C1319)-19))</f>
        <v>Fast</v>
      </c>
      <c r="F4094" t="str">
        <f>IF(LEN(SUBSTITUTE(gait_events!C1319,"_run-",""))&lt;&gt;LEN(gait_events!C1319),RIGHT(gait_events!C1319,LEN(gait_events!C1319)-FIND("_run-",gait_events!C1319,1)-4),"")</f>
        <v>on</v>
      </c>
      <c r="G4094" t="str">
        <f>gait_events!D1319</f>
        <v>right_shank</v>
      </c>
      <c r="H4094" t="str">
        <f>gait_events!E1319</f>
        <v>IC</v>
      </c>
      <c r="I4094">
        <f>IF(gait_events!F1319&lt;&gt;"",gait_events!F1319,NA())</f>
        <v>601</v>
      </c>
      <c r="J4094">
        <f>IF(gait_events!G1319&lt;&gt;"",gait_events!G1319,NA())</f>
        <v>601</v>
      </c>
      <c r="K4094">
        <f t="shared" si="504"/>
        <v>0</v>
      </c>
      <c r="L4094">
        <f t="shared" si="505"/>
        <v>0</v>
      </c>
      <c r="M4094">
        <f t="shared" si="506"/>
        <v>1</v>
      </c>
      <c r="N4094">
        <f t="shared" si="507"/>
        <v>1</v>
      </c>
      <c r="O4094">
        <f t="shared" si="508"/>
        <v>1</v>
      </c>
      <c r="P4094">
        <f t="shared" si="509"/>
        <v>0</v>
      </c>
      <c r="Q4094">
        <f t="shared" si="510"/>
        <v>0</v>
      </c>
      <c r="R4094">
        <f t="shared" si="511"/>
        <v>1</v>
      </c>
    </row>
    <row r="4095" spans="1:18" x14ac:dyDescent="0.25">
      <c r="A4095" t="str">
        <f>gait_events!B1320</f>
        <v>pp102</v>
      </c>
      <c r="B4095" t="str">
        <f>VLOOKUP(A4095,participants!A:B,2,0)</f>
        <v>F</v>
      </c>
      <c r="C4095">
        <f>VLOOKUP(A4095,participants!A:C,3,0)</f>
        <v>63</v>
      </c>
      <c r="D4095" t="str">
        <f>VLOOKUP(A4095,participants!A:F,6,0)</f>
        <v>PD</v>
      </c>
      <c r="E4095" t="str">
        <f>IF(LEN(SUBSTITUTE(gait_events!C1320,"_run-",""))&lt;&gt;LEN(gait_events!C1320),LEFT(RIGHT(gait_events!C1320,LEN(gait_events!C1320)-19),FIND("_run-",RIGHT(gait_events!C1320,LEN(gait_events!C1320)-19),1)-1),RIGHT(gait_events!C1320,LEN(gait_events!C1320)-19))</f>
        <v>Fast</v>
      </c>
      <c r="F4095" t="str">
        <f>IF(LEN(SUBSTITUTE(gait_events!C1320,"_run-",""))&lt;&gt;LEN(gait_events!C1320),RIGHT(gait_events!C1320,LEN(gait_events!C1320)-FIND("_run-",gait_events!C1320,1)-4),"")</f>
        <v>on</v>
      </c>
      <c r="G4095" t="str">
        <f>gait_events!D1320</f>
        <v>right_shank</v>
      </c>
      <c r="H4095" t="str">
        <f>gait_events!E1320</f>
        <v>FC</v>
      </c>
      <c r="I4095">
        <f>IF(gait_events!F1320&lt;&gt;"",gait_events!F1320,NA())</f>
        <v>142</v>
      </c>
      <c r="J4095">
        <f>IF(gait_events!G1320&lt;&gt;"",gait_events!G1320,NA())</f>
        <v>145</v>
      </c>
      <c r="K4095">
        <f t="shared" si="504"/>
        <v>-3</v>
      </c>
      <c r="L4095">
        <f t="shared" si="505"/>
        <v>-15</v>
      </c>
      <c r="M4095">
        <f t="shared" si="506"/>
        <v>1</v>
      </c>
      <c r="N4095">
        <f t="shared" si="507"/>
        <v>1</v>
      </c>
      <c r="O4095">
        <f t="shared" si="508"/>
        <v>1</v>
      </c>
      <c r="P4095">
        <f t="shared" si="509"/>
        <v>0</v>
      </c>
      <c r="Q4095">
        <f t="shared" si="510"/>
        <v>0</v>
      </c>
      <c r="R4095">
        <f t="shared" si="511"/>
        <v>1</v>
      </c>
    </row>
    <row r="4096" spans="1:18" x14ac:dyDescent="0.25">
      <c r="A4096" t="str">
        <f>gait_events!B1321</f>
        <v>pp102</v>
      </c>
      <c r="B4096" t="str">
        <f>VLOOKUP(A4096,participants!A:B,2,0)</f>
        <v>F</v>
      </c>
      <c r="C4096">
        <f>VLOOKUP(A4096,participants!A:C,3,0)</f>
        <v>63</v>
      </c>
      <c r="D4096" t="str">
        <f>VLOOKUP(A4096,participants!A:F,6,0)</f>
        <v>PD</v>
      </c>
      <c r="E4096" t="str">
        <f>IF(LEN(SUBSTITUTE(gait_events!C1321,"_run-",""))&lt;&gt;LEN(gait_events!C1321),LEFT(RIGHT(gait_events!C1321,LEN(gait_events!C1321)-19),FIND("_run-",RIGHT(gait_events!C1321,LEN(gait_events!C1321)-19),1)-1),RIGHT(gait_events!C1321,LEN(gait_events!C1321)-19))</f>
        <v>Fast</v>
      </c>
      <c r="F4096" t="str">
        <f>IF(LEN(SUBSTITUTE(gait_events!C1321,"_run-",""))&lt;&gt;LEN(gait_events!C1321),RIGHT(gait_events!C1321,LEN(gait_events!C1321)-FIND("_run-",gait_events!C1321,1)-4),"")</f>
        <v>on</v>
      </c>
      <c r="G4096" t="str">
        <f>gait_events!D1321</f>
        <v>right_shank</v>
      </c>
      <c r="H4096" t="str">
        <f>gait_events!E1321</f>
        <v>FC</v>
      </c>
      <c r="I4096">
        <f>IF(gait_events!F1321&lt;&gt;"",gait_events!F1321,NA())</f>
        <v>332</v>
      </c>
      <c r="J4096">
        <f>IF(gait_events!G1321&lt;&gt;"",gait_events!G1321,NA())</f>
        <v>334</v>
      </c>
      <c r="K4096">
        <f t="shared" si="504"/>
        <v>-2</v>
      </c>
      <c r="L4096">
        <f t="shared" si="505"/>
        <v>-10</v>
      </c>
      <c r="M4096">
        <f t="shared" si="506"/>
        <v>1</v>
      </c>
      <c r="N4096">
        <f t="shared" si="507"/>
        <v>1</v>
      </c>
      <c r="O4096">
        <f t="shared" si="508"/>
        <v>1</v>
      </c>
      <c r="P4096">
        <f t="shared" si="509"/>
        <v>0</v>
      </c>
      <c r="Q4096">
        <f t="shared" si="510"/>
        <v>0</v>
      </c>
      <c r="R4096">
        <f t="shared" si="511"/>
        <v>1</v>
      </c>
    </row>
    <row r="4097" spans="1:18" x14ac:dyDescent="0.25">
      <c r="A4097" t="str">
        <f>gait_events!B1322</f>
        <v>pp102</v>
      </c>
      <c r="B4097" t="str">
        <f>VLOOKUP(A4097,participants!A:B,2,0)</f>
        <v>F</v>
      </c>
      <c r="C4097">
        <f>VLOOKUP(A4097,participants!A:C,3,0)</f>
        <v>63</v>
      </c>
      <c r="D4097" t="str">
        <f>VLOOKUP(A4097,participants!A:F,6,0)</f>
        <v>PD</v>
      </c>
      <c r="E4097" t="str">
        <f>IF(LEN(SUBSTITUTE(gait_events!C1322,"_run-",""))&lt;&gt;LEN(gait_events!C1322),LEFT(RIGHT(gait_events!C1322,LEN(gait_events!C1322)-19),FIND("_run-",RIGHT(gait_events!C1322,LEN(gait_events!C1322)-19),1)-1),RIGHT(gait_events!C1322,LEN(gait_events!C1322)-19))</f>
        <v>Fast</v>
      </c>
      <c r="F4097" t="str">
        <f>IF(LEN(SUBSTITUTE(gait_events!C1322,"_run-",""))&lt;&gt;LEN(gait_events!C1322),RIGHT(gait_events!C1322,LEN(gait_events!C1322)-FIND("_run-",gait_events!C1322,1)-4),"")</f>
        <v>on</v>
      </c>
      <c r="G4097" t="str">
        <f>gait_events!D1322</f>
        <v>right_shank</v>
      </c>
      <c r="H4097" t="str">
        <f>gait_events!E1322</f>
        <v>FC</v>
      </c>
      <c r="I4097">
        <f>IF(gait_events!F1322&lt;&gt;"",gait_events!F1322,NA())</f>
        <v>523</v>
      </c>
      <c r="J4097">
        <f>IF(gait_events!G1322&lt;&gt;"",gait_events!G1322,NA())</f>
        <v>524</v>
      </c>
      <c r="K4097">
        <f t="shared" si="504"/>
        <v>-1</v>
      </c>
      <c r="L4097">
        <f t="shared" si="505"/>
        <v>-5</v>
      </c>
      <c r="M4097">
        <f t="shared" si="506"/>
        <v>1</v>
      </c>
      <c r="N4097">
        <f t="shared" si="507"/>
        <v>1</v>
      </c>
      <c r="O4097">
        <f t="shared" si="508"/>
        <v>1</v>
      </c>
      <c r="P4097">
        <f t="shared" si="509"/>
        <v>0</v>
      </c>
      <c r="Q4097">
        <f t="shared" si="510"/>
        <v>0</v>
      </c>
      <c r="R4097">
        <f t="shared" si="511"/>
        <v>1</v>
      </c>
    </row>
    <row r="4098" spans="1:18" x14ac:dyDescent="0.25">
      <c r="A4098" t="str">
        <f>gait_events!B1323</f>
        <v>pp102</v>
      </c>
      <c r="B4098" t="str">
        <f>VLOOKUP(A4098,participants!A:B,2,0)</f>
        <v>F</v>
      </c>
      <c r="C4098">
        <f>VLOOKUP(A4098,participants!A:C,3,0)</f>
        <v>63</v>
      </c>
      <c r="D4098" t="str">
        <f>VLOOKUP(A4098,participants!A:F,6,0)</f>
        <v>PD</v>
      </c>
      <c r="E4098" t="str">
        <f>IF(LEN(SUBSTITUTE(gait_events!C1323,"_run-",""))&lt;&gt;LEN(gait_events!C1323),LEFT(RIGHT(gait_events!C1323,LEN(gait_events!C1323)-19),FIND("_run-",RIGHT(gait_events!C1323,LEN(gait_events!C1323)-19),1)-1),RIGHT(gait_events!C1323,LEN(gait_events!C1323)-19))</f>
        <v>Preferred</v>
      </c>
      <c r="F4098" t="str">
        <f>IF(LEN(SUBSTITUTE(gait_events!C1323,"_run-",""))&lt;&gt;LEN(gait_events!C1323),RIGHT(gait_events!C1323,LEN(gait_events!C1323)-FIND("_run-",gait_events!C1323,1)-4),"")</f>
        <v>off</v>
      </c>
      <c r="G4098" t="str">
        <f>gait_events!D1323</f>
        <v>left_ankle</v>
      </c>
      <c r="H4098" t="str">
        <f>gait_events!E1323</f>
        <v>IC</v>
      </c>
      <c r="I4098">
        <f>IF(gait_events!F1323&lt;&gt;"",gait_events!F1323,NA())</f>
        <v>130</v>
      </c>
      <c r="J4098">
        <f>IF(gait_events!G1323&lt;&gt;"",gait_events!G1323,NA())</f>
        <v>134</v>
      </c>
      <c r="K4098">
        <f t="shared" ref="K4098:K4161" si="512">I4098-J4098</f>
        <v>-4</v>
      </c>
      <c r="L4098">
        <f t="shared" ref="L4098:L4161" si="513">K4098*5</f>
        <v>-20</v>
      </c>
      <c r="M4098">
        <f t="shared" ref="M4098:M4161" si="514">IF(NOT(ISNA(I4098)),1,0)</f>
        <v>1</v>
      </c>
      <c r="N4098">
        <f t="shared" ref="N4098:N4161" si="515">IF(NOT(ISNA(J4098)),1,0)</f>
        <v>1</v>
      </c>
      <c r="O4098">
        <f t="shared" ref="O4098:O4161" si="516">IF(AND(NOT(ISNA(I4098)),NOT(ISNA(J4098))),1,0)</f>
        <v>1</v>
      </c>
      <c r="P4098">
        <f t="shared" ref="P4098:P4161" si="517">IF(AND(NOT(ISNA(I4098)),ISNA(J4098)),1,0)</f>
        <v>0</v>
      </c>
      <c r="Q4098">
        <f t="shared" ref="Q4098:Q4161" si="518">IF(AND(ISNA(I4098),NOT(ISNA(J4098))),1,0)</f>
        <v>0</v>
      </c>
      <c r="R4098">
        <f t="shared" ref="R4098:R4161" si="519">IF(SUM(O4098:Q4098)&lt;&gt;1,"ERROR",1)</f>
        <v>1</v>
      </c>
    </row>
    <row r="4099" spans="1:18" x14ac:dyDescent="0.25">
      <c r="A4099" t="str">
        <f>gait_events!B1324</f>
        <v>pp102</v>
      </c>
      <c r="B4099" t="str">
        <f>VLOOKUP(A4099,participants!A:B,2,0)</f>
        <v>F</v>
      </c>
      <c r="C4099">
        <f>VLOOKUP(A4099,participants!A:C,3,0)</f>
        <v>63</v>
      </c>
      <c r="D4099" t="str">
        <f>VLOOKUP(A4099,participants!A:F,6,0)</f>
        <v>PD</v>
      </c>
      <c r="E4099" t="str">
        <f>IF(LEN(SUBSTITUTE(gait_events!C1324,"_run-",""))&lt;&gt;LEN(gait_events!C1324),LEFT(RIGHT(gait_events!C1324,LEN(gait_events!C1324)-19),FIND("_run-",RIGHT(gait_events!C1324,LEN(gait_events!C1324)-19),1)-1),RIGHT(gait_events!C1324,LEN(gait_events!C1324)-19))</f>
        <v>Preferred</v>
      </c>
      <c r="F4099" t="str">
        <f>IF(LEN(SUBSTITUTE(gait_events!C1324,"_run-",""))&lt;&gt;LEN(gait_events!C1324),RIGHT(gait_events!C1324,LEN(gait_events!C1324)-FIND("_run-",gait_events!C1324,1)-4),"")</f>
        <v>off</v>
      </c>
      <c r="G4099" t="str">
        <f>gait_events!D1324</f>
        <v>left_ankle</v>
      </c>
      <c r="H4099" t="str">
        <f>gait_events!E1324</f>
        <v>IC</v>
      </c>
      <c r="I4099">
        <f>IF(gait_events!F1324&lt;&gt;"",gait_events!F1324,NA())</f>
        <v>338</v>
      </c>
      <c r="J4099">
        <f>IF(gait_events!G1324&lt;&gt;"",gait_events!G1324,NA())</f>
        <v>344</v>
      </c>
      <c r="K4099">
        <f t="shared" si="512"/>
        <v>-6</v>
      </c>
      <c r="L4099">
        <f t="shared" si="513"/>
        <v>-30</v>
      </c>
      <c r="M4099">
        <f t="shared" si="514"/>
        <v>1</v>
      </c>
      <c r="N4099">
        <f t="shared" si="515"/>
        <v>1</v>
      </c>
      <c r="O4099">
        <f t="shared" si="516"/>
        <v>1</v>
      </c>
      <c r="P4099">
        <f t="shared" si="517"/>
        <v>0</v>
      </c>
      <c r="Q4099">
        <f t="shared" si="518"/>
        <v>0</v>
      </c>
      <c r="R4099">
        <f t="shared" si="519"/>
        <v>1</v>
      </c>
    </row>
    <row r="4100" spans="1:18" x14ac:dyDescent="0.25">
      <c r="A4100" t="str">
        <f>gait_events!B1325</f>
        <v>pp102</v>
      </c>
      <c r="B4100" t="str">
        <f>VLOOKUP(A4100,participants!A:B,2,0)</f>
        <v>F</v>
      </c>
      <c r="C4100">
        <f>VLOOKUP(A4100,participants!A:C,3,0)</f>
        <v>63</v>
      </c>
      <c r="D4100" t="str">
        <f>VLOOKUP(A4100,participants!A:F,6,0)</f>
        <v>PD</v>
      </c>
      <c r="E4100" t="str">
        <f>IF(LEN(SUBSTITUTE(gait_events!C1325,"_run-",""))&lt;&gt;LEN(gait_events!C1325),LEFT(RIGHT(gait_events!C1325,LEN(gait_events!C1325)-19),FIND("_run-",RIGHT(gait_events!C1325,LEN(gait_events!C1325)-19),1)-1),RIGHT(gait_events!C1325,LEN(gait_events!C1325)-19))</f>
        <v>Preferred</v>
      </c>
      <c r="F4100" t="str">
        <f>IF(LEN(SUBSTITUTE(gait_events!C1325,"_run-",""))&lt;&gt;LEN(gait_events!C1325),RIGHT(gait_events!C1325,LEN(gait_events!C1325)-FIND("_run-",gait_events!C1325,1)-4),"")</f>
        <v>off</v>
      </c>
      <c r="G4100" t="str">
        <f>gait_events!D1325</f>
        <v>left_ankle</v>
      </c>
      <c r="H4100" t="str">
        <f>gait_events!E1325</f>
        <v>IC</v>
      </c>
      <c r="I4100">
        <f>IF(gait_events!F1325&lt;&gt;"",gait_events!F1325,NA())</f>
        <v>544</v>
      </c>
      <c r="J4100">
        <f>IF(gait_events!G1325&lt;&gt;"",gait_events!G1325,NA())</f>
        <v>550</v>
      </c>
      <c r="K4100">
        <f t="shared" si="512"/>
        <v>-6</v>
      </c>
      <c r="L4100">
        <f t="shared" si="513"/>
        <v>-30</v>
      </c>
      <c r="M4100">
        <f t="shared" si="514"/>
        <v>1</v>
      </c>
      <c r="N4100">
        <f t="shared" si="515"/>
        <v>1</v>
      </c>
      <c r="O4100">
        <f t="shared" si="516"/>
        <v>1</v>
      </c>
      <c r="P4100">
        <f t="shared" si="517"/>
        <v>0</v>
      </c>
      <c r="Q4100">
        <f t="shared" si="518"/>
        <v>0</v>
      </c>
      <c r="R4100">
        <f t="shared" si="519"/>
        <v>1</v>
      </c>
    </row>
    <row r="4101" spans="1:18" x14ac:dyDescent="0.25">
      <c r="A4101" t="str">
        <f>gait_events!B1326</f>
        <v>pp102</v>
      </c>
      <c r="B4101" t="str">
        <f>VLOOKUP(A4101,participants!A:B,2,0)</f>
        <v>F</v>
      </c>
      <c r="C4101">
        <f>VLOOKUP(A4101,participants!A:C,3,0)</f>
        <v>63</v>
      </c>
      <c r="D4101" t="str">
        <f>VLOOKUP(A4101,participants!A:F,6,0)</f>
        <v>PD</v>
      </c>
      <c r="E4101" t="str">
        <f>IF(LEN(SUBSTITUTE(gait_events!C1326,"_run-",""))&lt;&gt;LEN(gait_events!C1326),LEFT(RIGHT(gait_events!C1326,LEN(gait_events!C1326)-19),FIND("_run-",RIGHT(gait_events!C1326,LEN(gait_events!C1326)-19),1)-1),RIGHT(gait_events!C1326,LEN(gait_events!C1326)-19))</f>
        <v>Preferred</v>
      </c>
      <c r="F4101" t="str">
        <f>IF(LEN(SUBSTITUTE(gait_events!C1326,"_run-",""))&lt;&gt;LEN(gait_events!C1326),RIGHT(gait_events!C1326,LEN(gait_events!C1326)-FIND("_run-",gait_events!C1326,1)-4),"")</f>
        <v>off</v>
      </c>
      <c r="G4101" t="str">
        <f>gait_events!D1326</f>
        <v>left_ankle</v>
      </c>
      <c r="H4101" t="str">
        <f>gait_events!E1326</f>
        <v>IC</v>
      </c>
      <c r="I4101">
        <f>IF(gait_events!F1326&lt;&gt;"",gait_events!F1326,NA())</f>
        <v>752</v>
      </c>
      <c r="J4101" t="e">
        <f>IF(gait_events!G1326&lt;&gt;"",gait_events!G1326,NA())</f>
        <v>#N/A</v>
      </c>
      <c r="K4101" t="e">
        <f t="shared" si="512"/>
        <v>#N/A</v>
      </c>
      <c r="L4101" t="e">
        <f t="shared" si="513"/>
        <v>#N/A</v>
      </c>
      <c r="M4101">
        <f t="shared" si="514"/>
        <v>1</v>
      </c>
      <c r="N4101">
        <f t="shared" si="515"/>
        <v>0</v>
      </c>
      <c r="O4101">
        <f t="shared" si="516"/>
        <v>0</v>
      </c>
      <c r="P4101">
        <f t="shared" si="517"/>
        <v>1</v>
      </c>
      <c r="Q4101">
        <f t="shared" si="518"/>
        <v>0</v>
      </c>
      <c r="R4101">
        <f t="shared" si="519"/>
        <v>1</v>
      </c>
    </row>
    <row r="4102" spans="1:18" x14ac:dyDescent="0.25">
      <c r="A4102" t="str">
        <f>gait_events!B1327</f>
        <v>pp102</v>
      </c>
      <c r="B4102" t="str">
        <f>VLOOKUP(A4102,participants!A:B,2,0)</f>
        <v>F</v>
      </c>
      <c r="C4102">
        <f>VLOOKUP(A4102,participants!A:C,3,0)</f>
        <v>63</v>
      </c>
      <c r="D4102" t="str">
        <f>VLOOKUP(A4102,participants!A:F,6,0)</f>
        <v>PD</v>
      </c>
      <c r="E4102" t="str">
        <f>IF(LEN(SUBSTITUTE(gait_events!C1327,"_run-",""))&lt;&gt;LEN(gait_events!C1327),LEFT(RIGHT(gait_events!C1327,LEN(gait_events!C1327)-19),FIND("_run-",RIGHT(gait_events!C1327,LEN(gait_events!C1327)-19),1)-1),RIGHT(gait_events!C1327,LEN(gait_events!C1327)-19))</f>
        <v>Preferred</v>
      </c>
      <c r="F4102" t="str">
        <f>IF(LEN(SUBSTITUTE(gait_events!C1327,"_run-",""))&lt;&gt;LEN(gait_events!C1327),RIGHT(gait_events!C1327,LEN(gait_events!C1327)-FIND("_run-",gait_events!C1327,1)-4),"")</f>
        <v>off</v>
      </c>
      <c r="G4102" t="str">
        <f>gait_events!D1327</f>
        <v>left_ankle</v>
      </c>
      <c r="H4102" t="str">
        <f>gait_events!E1327</f>
        <v>FC</v>
      </c>
      <c r="I4102">
        <f>IF(gait_events!F1327&lt;&gt;"",gait_events!F1327,NA())</f>
        <v>53</v>
      </c>
      <c r="J4102">
        <f>IF(gait_events!G1327&lt;&gt;"",gait_events!G1327,NA())</f>
        <v>50</v>
      </c>
      <c r="K4102">
        <f t="shared" si="512"/>
        <v>3</v>
      </c>
      <c r="L4102">
        <f t="shared" si="513"/>
        <v>15</v>
      </c>
      <c r="M4102">
        <f t="shared" si="514"/>
        <v>1</v>
      </c>
      <c r="N4102">
        <f t="shared" si="515"/>
        <v>1</v>
      </c>
      <c r="O4102">
        <f t="shared" si="516"/>
        <v>1</v>
      </c>
      <c r="P4102">
        <f t="shared" si="517"/>
        <v>0</v>
      </c>
      <c r="Q4102">
        <f t="shared" si="518"/>
        <v>0</v>
      </c>
      <c r="R4102">
        <f t="shared" si="519"/>
        <v>1</v>
      </c>
    </row>
    <row r="4103" spans="1:18" x14ac:dyDescent="0.25">
      <c r="A4103" t="str">
        <f>gait_events!B1328</f>
        <v>pp102</v>
      </c>
      <c r="B4103" t="str">
        <f>VLOOKUP(A4103,participants!A:B,2,0)</f>
        <v>F</v>
      </c>
      <c r="C4103">
        <f>VLOOKUP(A4103,participants!A:C,3,0)</f>
        <v>63</v>
      </c>
      <c r="D4103" t="str">
        <f>VLOOKUP(A4103,participants!A:F,6,0)</f>
        <v>PD</v>
      </c>
      <c r="E4103" t="str">
        <f>IF(LEN(SUBSTITUTE(gait_events!C1328,"_run-",""))&lt;&gt;LEN(gait_events!C1328),LEFT(RIGHT(gait_events!C1328,LEN(gait_events!C1328)-19),FIND("_run-",RIGHT(gait_events!C1328,LEN(gait_events!C1328)-19),1)-1),RIGHT(gait_events!C1328,LEN(gait_events!C1328)-19))</f>
        <v>Preferred</v>
      </c>
      <c r="F4103" t="str">
        <f>IF(LEN(SUBSTITUTE(gait_events!C1328,"_run-",""))&lt;&gt;LEN(gait_events!C1328),RIGHT(gait_events!C1328,LEN(gait_events!C1328)-FIND("_run-",gait_events!C1328,1)-4),"")</f>
        <v>off</v>
      </c>
      <c r="G4103" t="str">
        <f>gait_events!D1328</f>
        <v>left_ankle</v>
      </c>
      <c r="H4103" t="str">
        <f>gait_events!E1328</f>
        <v>FC</v>
      </c>
      <c r="I4103">
        <f>IF(gait_events!F1328&lt;&gt;"",gait_events!F1328,NA())</f>
        <v>265</v>
      </c>
      <c r="J4103">
        <f>IF(gait_events!G1328&lt;&gt;"",gait_events!G1328,NA())</f>
        <v>265</v>
      </c>
      <c r="K4103">
        <f t="shared" si="512"/>
        <v>0</v>
      </c>
      <c r="L4103">
        <f t="shared" si="513"/>
        <v>0</v>
      </c>
      <c r="M4103">
        <f t="shared" si="514"/>
        <v>1</v>
      </c>
      <c r="N4103">
        <f t="shared" si="515"/>
        <v>1</v>
      </c>
      <c r="O4103">
        <f t="shared" si="516"/>
        <v>1</v>
      </c>
      <c r="P4103">
        <f t="shared" si="517"/>
        <v>0</v>
      </c>
      <c r="Q4103">
        <f t="shared" si="518"/>
        <v>0</v>
      </c>
      <c r="R4103">
        <f t="shared" si="519"/>
        <v>1</v>
      </c>
    </row>
    <row r="4104" spans="1:18" x14ac:dyDescent="0.25">
      <c r="A4104" t="str">
        <f>gait_events!B1329</f>
        <v>pp102</v>
      </c>
      <c r="B4104" t="str">
        <f>VLOOKUP(A4104,participants!A:B,2,0)</f>
        <v>F</v>
      </c>
      <c r="C4104">
        <f>VLOOKUP(A4104,participants!A:C,3,0)</f>
        <v>63</v>
      </c>
      <c r="D4104" t="str">
        <f>VLOOKUP(A4104,participants!A:F,6,0)</f>
        <v>PD</v>
      </c>
      <c r="E4104" t="str">
        <f>IF(LEN(SUBSTITUTE(gait_events!C1329,"_run-",""))&lt;&gt;LEN(gait_events!C1329),LEFT(RIGHT(gait_events!C1329,LEN(gait_events!C1329)-19),FIND("_run-",RIGHT(gait_events!C1329,LEN(gait_events!C1329)-19),1)-1),RIGHT(gait_events!C1329,LEN(gait_events!C1329)-19))</f>
        <v>Preferred</v>
      </c>
      <c r="F4104" t="str">
        <f>IF(LEN(SUBSTITUTE(gait_events!C1329,"_run-",""))&lt;&gt;LEN(gait_events!C1329),RIGHT(gait_events!C1329,LEN(gait_events!C1329)-FIND("_run-",gait_events!C1329,1)-4),"")</f>
        <v>off</v>
      </c>
      <c r="G4104" t="str">
        <f>gait_events!D1329</f>
        <v>left_ankle</v>
      </c>
      <c r="H4104" t="str">
        <f>gait_events!E1329</f>
        <v>FC</v>
      </c>
      <c r="I4104">
        <f>IF(gait_events!F1329&lt;&gt;"",gait_events!F1329,NA())</f>
        <v>467</v>
      </c>
      <c r="J4104">
        <f>IF(gait_events!G1329&lt;&gt;"",gait_events!G1329,NA())</f>
        <v>465</v>
      </c>
      <c r="K4104">
        <f t="shared" si="512"/>
        <v>2</v>
      </c>
      <c r="L4104">
        <f t="shared" si="513"/>
        <v>10</v>
      </c>
      <c r="M4104">
        <f t="shared" si="514"/>
        <v>1</v>
      </c>
      <c r="N4104">
        <f t="shared" si="515"/>
        <v>1</v>
      </c>
      <c r="O4104">
        <f t="shared" si="516"/>
        <v>1</v>
      </c>
      <c r="P4104">
        <f t="shared" si="517"/>
        <v>0</v>
      </c>
      <c r="Q4104">
        <f t="shared" si="518"/>
        <v>0</v>
      </c>
      <c r="R4104">
        <f t="shared" si="519"/>
        <v>1</v>
      </c>
    </row>
    <row r="4105" spans="1:18" x14ac:dyDescent="0.25">
      <c r="A4105" t="str">
        <f>gait_events!B1330</f>
        <v>pp102</v>
      </c>
      <c r="B4105" t="str">
        <f>VLOOKUP(A4105,participants!A:B,2,0)</f>
        <v>F</v>
      </c>
      <c r="C4105">
        <f>VLOOKUP(A4105,participants!A:C,3,0)</f>
        <v>63</v>
      </c>
      <c r="D4105" t="str">
        <f>VLOOKUP(A4105,participants!A:F,6,0)</f>
        <v>PD</v>
      </c>
      <c r="E4105" t="str">
        <f>IF(LEN(SUBSTITUTE(gait_events!C1330,"_run-",""))&lt;&gt;LEN(gait_events!C1330),LEFT(RIGHT(gait_events!C1330,LEN(gait_events!C1330)-19),FIND("_run-",RIGHT(gait_events!C1330,LEN(gait_events!C1330)-19),1)-1),RIGHT(gait_events!C1330,LEN(gait_events!C1330)-19))</f>
        <v>Preferred</v>
      </c>
      <c r="F4105" t="str">
        <f>IF(LEN(SUBSTITUTE(gait_events!C1330,"_run-",""))&lt;&gt;LEN(gait_events!C1330),RIGHT(gait_events!C1330,LEN(gait_events!C1330)-FIND("_run-",gait_events!C1330,1)-4),"")</f>
        <v>off</v>
      </c>
      <c r="G4105" t="str">
        <f>gait_events!D1330</f>
        <v>left_ankle</v>
      </c>
      <c r="H4105" t="str">
        <f>gait_events!E1330</f>
        <v>FC</v>
      </c>
      <c r="I4105">
        <f>IF(gait_events!F1330&lt;&gt;"",gait_events!F1330,NA())</f>
        <v>677</v>
      </c>
      <c r="J4105">
        <f>IF(gait_events!G1330&lt;&gt;"",gait_events!G1330,NA())</f>
        <v>677</v>
      </c>
      <c r="K4105">
        <f t="shared" si="512"/>
        <v>0</v>
      </c>
      <c r="L4105">
        <f t="shared" si="513"/>
        <v>0</v>
      </c>
      <c r="M4105">
        <f t="shared" si="514"/>
        <v>1</v>
      </c>
      <c r="N4105">
        <f t="shared" si="515"/>
        <v>1</v>
      </c>
      <c r="O4105">
        <f t="shared" si="516"/>
        <v>1</v>
      </c>
      <c r="P4105">
        <f t="shared" si="517"/>
        <v>0</v>
      </c>
      <c r="Q4105">
        <f t="shared" si="518"/>
        <v>0</v>
      </c>
      <c r="R4105">
        <f t="shared" si="519"/>
        <v>1</v>
      </c>
    </row>
    <row r="4106" spans="1:18" x14ac:dyDescent="0.25">
      <c r="A4106" t="str">
        <f>gait_events!B1331</f>
        <v>pp102</v>
      </c>
      <c r="B4106" t="str">
        <f>VLOOKUP(A4106,participants!A:B,2,0)</f>
        <v>F</v>
      </c>
      <c r="C4106">
        <f>VLOOKUP(A4106,participants!A:C,3,0)</f>
        <v>63</v>
      </c>
      <c r="D4106" t="str">
        <f>VLOOKUP(A4106,participants!A:F,6,0)</f>
        <v>PD</v>
      </c>
      <c r="E4106" t="str">
        <f>IF(LEN(SUBSTITUTE(gait_events!C1331,"_run-",""))&lt;&gt;LEN(gait_events!C1331),LEFT(RIGHT(gait_events!C1331,LEN(gait_events!C1331)-19),FIND("_run-",RIGHT(gait_events!C1331,LEN(gait_events!C1331)-19),1)-1),RIGHT(gait_events!C1331,LEN(gait_events!C1331)-19))</f>
        <v>Preferred</v>
      </c>
      <c r="F4106" t="str">
        <f>IF(LEN(SUBSTITUTE(gait_events!C1331,"_run-",""))&lt;&gt;LEN(gait_events!C1331),RIGHT(gait_events!C1331,LEN(gait_events!C1331)-FIND("_run-",gait_events!C1331,1)-4),"")</f>
        <v>off</v>
      </c>
      <c r="G4106" t="str">
        <f>gait_events!D1331</f>
        <v>right_ankle</v>
      </c>
      <c r="H4106" t="str">
        <f>gait_events!E1331</f>
        <v>IC</v>
      </c>
      <c r="I4106">
        <f>IF(gait_events!F1331&lt;&gt;"",gait_events!F1331,NA())</f>
        <v>8</v>
      </c>
      <c r="J4106">
        <f>IF(gait_events!G1331&lt;&gt;"",gait_events!G1331,NA())</f>
        <v>8</v>
      </c>
      <c r="K4106">
        <f t="shared" si="512"/>
        <v>0</v>
      </c>
      <c r="L4106">
        <f t="shared" si="513"/>
        <v>0</v>
      </c>
      <c r="M4106">
        <f t="shared" si="514"/>
        <v>1</v>
      </c>
      <c r="N4106">
        <f t="shared" si="515"/>
        <v>1</v>
      </c>
      <c r="O4106">
        <f t="shared" si="516"/>
        <v>1</v>
      </c>
      <c r="P4106">
        <f t="shared" si="517"/>
        <v>0</v>
      </c>
      <c r="Q4106">
        <f t="shared" si="518"/>
        <v>0</v>
      </c>
      <c r="R4106">
        <f t="shared" si="519"/>
        <v>1</v>
      </c>
    </row>
    <row r="4107" spans="1:18" x14ac:dyDescent="0.25">
      <c r="A4107" t="str">
        <f>gait_events!B1332</f>
        <v>pp102</v>
      </c>
      <c r="B4107" t="str">
        <f>VLOOKUP(A4107,participants!A:B,2,0)</f>
        <v>F</v>
      </c>
      <c r="C4107">
        <f>VLOOKUP(A4107,participants!A:C,3,0)</f>
        <v>63</v>
      </c>
      <c r="D4107" t="str">
        <f>VLOOKUP(A4107,participants!A:F,6,0)</f>
        <v>PD</v>
      </c>
      <c r="E4107" t="str">
        <f>IF(LEN(SUBSTITUTE(gait_events!C1332,"_run-",""))&lt;&gt;LEN(gait_events!C1332),LEFT(RIGHT(gait_events!C1332,LEN(gait_events!C1332)-19),FIND("_run-",RIGHT(gait_events!C1332,LEN(gait_events!C1332)-19),1)-1),RIGHT(gait_events!C1332,LEN(gait_events!C1332)-19))</f>
        <v>Preferred</v>
      </c>
      <c r="F4107" t="str">
        <f>IF(LEN(SUBSTITUTE(gait_events!C1332,"_run-",""))&lt;&gt;LEN(gait_events!C1332),RIGHT(gait_events!C1332,LEN(gait_events!C1332)-FIND("_run-",gait_events!C1332,1)-4),"")</f>
        <v>off</v>
      </c>
      <c r="G4107" t="str">
        <f>gait_events!D1332</f>
        <v>right_ankle</v>
      </c>
      <c r="H4107" t="str">
        <f>gait_events!E1332</f>
        <v>IC</v>
      </c>
      <c r="I4107">
        <f>IF(gait_events!F1332&lt;&gt;"",gait_events!F1332,NA())</f>
        <v>237</v>
      </c>
      <c r="J4107">
        <f>IF(gait_events!G1332&lt;&gt;"",gait_events!G1332,NA())</f>
        <v>237</v>
      </c>
      <c r="K4107">
        <f t="shared" si="512"/>
        <v>0</v>
      </c>
      <c r="L4107">
        <f t="shared" si="513"/>
        <v>0</v>
      </c>
      <c r="M4107">
        <f t="shared" si="514"/>
        <v>1</v>
      </c>
      <c r="N4107">
        <f t="shared" si="515"/>
        <v>1</v>
      </c>
      <c r="O4107">
        <f t="shared" si="516"/>
        <v>1</v>
      </c>
      <c r="P4107">
        <f t="shared" si="517"/>
        <v>0</v>
      </c>
      <c r="Q4107">
        <f t="shared" si="518"/>
        <v>0</v>
      </c>
      <c r="R4107">
        <f t="shared" si="519"/>
        <v>1</v>
      </c>
    </row>
    <row r="4108" spans="1:18" x14ac:dyDescent="0.25">
      <c r="A4108" t="str">
        <f>gait_events!B1333</f>
        <v>pp102</v>
      </c>
      <c r="B4108" t="str">
        <f>VLOOKUP(A4108,participants!A:B,2,0)</f>
        <v>F</v>
      </c>
      <c r="C4108">
        <f>VLOOKUP(A4108,participants!A:C,3,0)</f>
        <v>63</v>
      </c>
      <c r="D4108" t="str">
        <f>VLOOKUP(A4108,participants!A:F,6,0)</f>
        <v>PD</v>
      </c>
      <c r="E4108" t="str">
        <f>IF(LEN(SUBSTITUTE(gait_events!C1333,"_run-",""))&lt;&gt;LEN(gait_events!C1333),LEFT(RIGHT(gait_events!C1333,LEN(gait_events!C1333)-19),FIND("_run-",RIGHT(gait_events!C1333,LEN(gait_events!C1333)-19),1)-1),RIGHT(gait_events!C1333,LEN(gait_events!C1333)-19))</f>
        <v>Preferred</v>
      </c>
      <c r="F4108" t="str">
        <f>IF(LEN(SUBSTITUTE(gait_events!C1333,"_run-",""))&lt;&gt;LEN(gait_events!C1333),RIGHT(gait_events!C1333,LEN(gait_events!C1333)-FIND("_run-",gait_events!C1333,1)-4),"")</f>
        <v>off</v>
      </c>
      <c r="G4108" t="str">
        <f>gait_events!D1333</f>
        <v>right_ankle</v>
      </c>
      <c r="H4108" t="str">
        <f>gait_events!E1333</f>
        <v>IC</v>
      </c>
      <c r="I4108">
        <f>IF(gait_events!F1333&lt;&gt;"",gait_events!F1333,NA())</f>
        <v>440</v>
      </c>
      <c r="J4108">
        <f>IF(gait_events!G1333&lt;&gt;"",gait_events!G1333,NA())</f>
        <v>440</v>
      </c>
      <c r="K4108">
        <f t="shared" si="512"/>
        <v>0</v>
      </c>
      <c r="L4108">
        <f t="shared" si="513"/>
        <v>0</v>
      </c>
      <c r="M4108">
        <f t="shared" si="514"/>
        <v>1</v>
      </c>
      <c r="N4108">
        <f t="shared" si="515"/>
        <v>1</v>
      </c>
      <c r="O4108">
        <f t="shared" si="516"/>
        <v>1</v>
      </c>
      <c r="P4108">
        <f t="shared" si="517"/>
        <v>0</v>
      </c>
      <c r="Q4108">
        <f t="shared" si="518"/>
        <v>0</v>
      </c>
      <c r="R4108">
        <f t="shared" si="519"/>
        <v>1</v>
      </c>
    </row>
    <row r="4109" spans="1:18" x14ac:dyDescent="0.25">
      <c r="A4109" t="str">
        <f>gait_events!B1334</f>
        <v>pp102</v>
      </c>
      <c r="B4109" t="str">
        <f>VLOOKUP(A4109,participants!A:B,2,0)</f>
        <v>F</v>
      </c>
      <c r="C4109">
        <f>VLOOKUP(A4109,participants!A:C,3,0)</f>
        <v>63</v>
      </c>
      <c r="D4109" t="str">
        <f>VLOOKUP(A4109,participants!A:F,6,0)</f>
        <v>PD</v>
      </c>
      <c r="E4109" t="str">
        <f>IF(LEN(SUBSTITUTE(gait_events!C1334,"_run-",""))&lt;&gt;LEN(gait_events!C1334),LEFT(RIGHT(gait_events!C1334,LEN(gait_events!C1334)-19),FIND("_run-",RIGHT(gait_events!C1334,LEN(gait_events!C1334)-19),1)-1),RIGHT(gait_events!C1334,LEN(gait_events!C1334)-19))</f>
        <v>Preferred</v>
      </c>
      <c r="F4109" t="str">
        <f>IF(LEN(SUBSTITUTE(gait_events!C1334,"_run-",""))&lt;&gt;LEN(gait_events!C1334),RIGHT(gait_events!C1334,LEN(gait_events!C1334)-FIND("_run-",gait_events!C1334,1)-4),"")</f>
        <v>off</v>
      </c>
      <c r="G4109" t="str">
        <f>gait_events!D1334</f>
        <v>right_ankle</v>
      </c>
      <c r="H4109" t="str">
        <f>gait_events!E1334</f>
        <v>IC</v>
      </c>
      <c r="I4109">
        <f>IF(gait_events!F1334&lt;&gt;"",gait_events!F1334,NA())</f>
        <v>646</v>
      </c>
      <c r="J4109">
        <f>IF(gait_events!G1334&lt;&gt;"",gait_events!G1334,NA())</f>
        <v>648</v>
      </c>
      <c r="K4109">
        <f t="shared" si="512"/>
        <v>-2</v>
      </c>
      <c r="L4109">
        <f t="shared" si="513"/>
        <v>-10</v>
      </c>
      <c r="M4109">
        <f t="shared" si="514"/>
        <v>1</v>
      </c>
      <c r="N4109">
        <f t="shared" si="515"/>
        <v>1</v>
      </c>
      <c r="O4109">
        <f t="shared" si="516"/>
        <v>1</v>
      </c>
      <c r="P4109">
        <f t="shared" si="517"/>
        <v>0</v>
      </c>
      <c r="Q4109">
        <f t="shared" si="518"/>
        <v>0</v>
      </c>
      <c r="R4109">
        <f t="shared" si="519"/>
        <v>1</v>
      </c>
    </row>
    <row r="4110" spans="1:18" x14ac:dyDescent="0.25">
      <c r="A4110" t="str">
        <f>gait_events!B1335</f>
        <v>pp102</v>
      </c>
      <c r="B4110" t="str">
        <f>VLOOKUP(A4110,participants!A:B,2,0)</f>
        <v>F</v>
      </c>
      <c r="C4110">
        <f>VLOOKUP(A4110,participants!A:C,3,0)</f>
        <v>63</v>
      </c>
      <c r="D4110" t="str">
        <f>VLOOKUP(A4110,participants!A:F,6,0)</f>
        <v>PD</v>
      </c>
      <c r="E4110" t="str">
        <f>IF(LEN(SUBSTITUTE(gait_events!C1335,"_run-",""))&lt;&gt;LEN(gait_events!C1335),LEFT(RIGHT(gait_events!C1335,LEN(gait_events!C1335)-19),FIND("_run-",RIGHT(gait_events!C1335,LEN(gait_events!C1335)-19),1)-1),RIGHT(gait_events!C1335,LEN(gait_events!C1335)-19))</f>
        <v>Preferred</v>
      </c>
      <c r="F4110" t="str">
        <f>IF(LEN(SUBSTITUTE(gait_events!C1335,"_run-",""))&lt;&gt;LEN(gait_events!C1335),RIGHT(gait_events!C1335,LEN(gait_events!C1335)-FIND("_run-",gait_events!C1335,1)-4),"")</f>
        <v>off</v>
      </c>
      <c r="G4110" t="str">
        <f>gait_events!D1335</f>
        <v>right_ankle</v>
      </c>
      <c r="H4110" t="str">
        <f>gait_events!E1335</f>
        <v>FC</v>
      </c>
      <c r="I4110">
        <f>IF(gait_events!F1335&lt;&gt;"",gait_events!F1335,NA())</f>
        <v>164</v>
      </c>
      <c r="J4110">
        <f>IF(gait_events!G1335&lt;&gt;"",gait_events!G1335,NA())</f>
        <v>162</v>
      </c>
      <c r="K4110">
        <f t="shared" si="512"/>
        <v>2</v>
      </c>
      <c r="L4110">
        <f t="shared" si="513"/>
        <v>10</v>
      </c>
      <c r="M4110">
        <f t="shared" si="514"/>
        <v>1</v>
      </c>
      <c r="N4110">
        <f t="shared" si="515"/>
        <v>1</v>
      </c>
      <c r="O4110">
        <f t="shared" si="516"/>
        <v>1</v>
      </c>
      <c r="P4110">
        <f t="shared" si="517"/>
        <v>0</v>
      </c>
      <c r="Q4110">
        <f t="shared" si="518"/>
        <v>0</v>
      </c>
      <c r="R4110">
        <f t="shared" si="519"/>
        <v>1</v>
      </c>
    </row>
    <row r="4111" spans="1:18" x14ac:dyDescent="0.25">
      <c r="A4111" t="str">
        <f>gait_events!B1336</f>
        <v>pp102</v>
      </c>
      <c r="B4111" t="str">
        <f>VLOOKUP(A4111,participants!A:B,2,0)</f>
        <v>F</v>
      </c>
      <c r="C4111">
        <f>VLOOKUP(A4111,participants!A:C,3,0)</f>
        <v>63</v>
      </c>
      <c r="D4111" t="str">
        <f>VLOOKUP(A4111,participants!A:F,6,0)</f>
        <v>PD</v>
      </c>
      <c r="E4111" t="str">
        <f>IF(LEN(SUBSTITUTE(gait_events!C1336,"_run-",""))&lt;&gt;LEN(gait_events!C1336),LEFT(RIGHT(gait_events!C1336,LEN(gait_events!C1336)-19),FIND("_run-",RIGHT(gait_events!C1336,LEN(gait_events!C1336)-19),1)-1),RIGHT(gait_events!C1336,LEN(gait_events!C1336)-19))</f>
        <v>Preferred</v>
      </c>
      <c r="F4111" t="str">
        <f>IF(LEN(SUBSTITUTE(gait_events!C1336,"_run-",""))&lt;&gt;LEN(gait_events!C1336),RIGHT(gait_events!C1336,LEN(gait_events!C1336)-FIND("_run-",gait_events!C1336,1)-4),"")</f>
        <v>off</v>
      </c>
      <c r="G4111" t="str">
        <f>gait_events!D1336</f>
        <v>right_ankle</v>
      </c>
      <c r="H4111" t="str">
        <f>gait_events!E1336</f>
        <v>FC</v>
      </c>
      <c r="I4111">
        <f>IF(gait_events!F1336&lt;&gt;"",gait_events!F1336,NA())</f>
        <v>367</v>
      </c>
      <c r="J4111">
        <f>IF(gait_events!G1336&lt;&gt;"",gait_events!G1336,NA())</f>
        <v>368</v>
      </c>
      <c r="K4111">
        <f t="shared" si="512"/>
        <v>-1</v>
      </c>
      <c r="L4111">
        <f t="shared" si="513"/>
        <v>-5</v>
      </c>
      <c r="M4111">
        <f t="shared" si="514"/>
        <v>1</v>
      </c>
      <c r="N4111">
        <f t="shared" si="515"/>
        <v>1</v>
      </c>
      <c r="O4111">
        <f t="shared" si="516"/>
        <v>1</v>
      </c>
      <c r="P4111">
        <f t="shared" si="517"/>
        <v>0</v>
      </c>
      <c r="Q4111">
        <f t="shared" si="518"/>
        <v>0</v>
      </c>
      <c r="R4111">
        <f t="shared" si="519"/>
        <v>1</v>
      </c>
    </row>
    <row r="4112" spans="1:18" x14ac:dyDescent="0.25">
      <c r="A4112" t="str">
        <f>gait_events!B1337</f>
        <v>pp102</v>
      </c>
      <c r="B4112" t="str">
        <f>VLOOKUP(A4112,participants!A:B,2,0)</f>
        <v>F</v>
      </c>
      <c r="C4112">
        <f>VLOOKUP(A4112,participants!A:C,3,0)</f>
        <v>63</v>
      </c>
      <c r="D4112" t="str">
        <f>VLOOKUP(A4112,participants!A:F,6,0)</f>
        <v>PD</v>
      </c>
      <c r="E4112" t="str">
        <f>IF(LEN(SUBSTITUTE(gait_events!C1337,"_run-",""))&lt;&gt;LEN(gait_events!C1337),LEFT(RIGHT(gait_events!C1337,LEN(gait_events!C1337)-19),FIND("_run-",RIGHT(gait_events!C1337,LEN(gait_events!C1337)-19),1)-1),RIGHT(gait_events!C1337,LEN(gait_events!C1337)-19))</f>
        <v>Preferred</v>
      </c>
      <c r="F4112" t="str">
        <f>IF(LEN(SUBSTITUTE(gait_events!C1337,"_run-",""))&lt;&gt;LEN(gait_events!C1337),RIGHT(gait_events!C1337,LEN(gait_events!C1337)-FIND("_run-",gait_events!C1337,1)-4),"")</f>
        <v>off</v>
      </c>
      <c r="G4112" t="str">
        <f>gait_events!D1337</f>
        <v>right_ankle</v>
      </c>
      <c r="H4112" t="str">
        <f>gait_events!E1337</f>
        <v>FC</v>
      </c>
      <c r="I4112">
        <f>IF(gait_events!F1337&lt;&gt;"",gait_events!F1337,NA())</f>
        <v>573</v>
      </c>
      <c r="J4112">
        <f>IF(gait_events!G1337&lt;&gt;"",gait_events!G1337,NA())</f>
        <v>573</v>
      </c>
      <c r="K4112">
        <f t="shared" si="512"/>
        <v>0</v>
      </c>
      <c r="L4112">
        <f t="shared" si="513"/>
        <v>0</v>
      </c>
      <c r="M4112">
        <f t="shared" si="514"/>
        <v>1</v>
      </c>
      <c r="N4112">
        <f t="shared" si="515"/>
        <v>1</v>
      </c>
      <c r="O4112">
        <f t="shared" si="516"/>
        <v>1</v>
      </c>
      <c r="P4112">
        <f t="shared" si="517"/>
        <v>0</v>
      </c>
      <c r="Q4112">
        <f t="shared" si="518"/>
        <v>0</v>
      </c>
      <c r="R4112">
        <f t="shared" si="519"/>
        <v>1</v>
      </c>
    </row>
    <row r="4113" spans="1:18" x14ac:dyDescent="0.25">
      <c r="A4113" t="str">
        <f>gait_events!B1338</f>
        <v>pp102</v>
      </c>
      <c r="B4113" t="str">
        <f>VLOOKUP(A4113,participants!A:B,2,0)</f>
        <v>F</v>
      </c>
      <c r="C4113">
        <f>VLOOKUP(A4113,participants!A:C,3,0)</f>
        <v>63</v>
      </c>
      <c r="D4113" t="str">
        <f>VLOOKUP(A4113,participants!A:F,6,0)</f>
        <v>PD</v>
      </c>
      <c r="E4113" t="str">
        <f>IF(LEN(SUBSTITUTE(gait_events!C1338,"_run-",""))&lt;&gt;LEN(gait_events!C1338),LEFT(RIGHT(gait_events!C1338,LEN(gait_events!C1338)-19),FIND("_run-",RIGHT(gait_events!C1338,LEN(gait_events!C1338)-19),1)-1),RIGHT(gait_events!C1338,LEN(gait_events!C1338)-19))</f>
        <v>Preferred</v>
      </c>
      <c r="F4113" t="str">
        <f>IF(LEN(SUBSTITUTE(gait_events!C1338,"_run-",""))&lt;&gt;LEN(gait_events!C1338),RIGHT(gait_events!C1338,LEN(gait_events!C1338)-FIND("_run-",gait_events!C1338,1)-4),"")</f>
        <v>off</v>
      </c>
      <c r="G4113" t="str">
        <f>gait_events!D1338</f>
        <v>right_ankle</v>
      </c>
      <c r="H4113" t="str">
        <f>gait_events!E1338</f>
        <v>FC</v>
      </c>
      <c r="I4113">
        <f>IF(gait_events!F1338&lt;&gt;"",gait_events!F1338,NA())</f>
        <v>789</v>
      </c>
      <c r="J4113">
        <f>IF(gait_events!G1338&lt;&gt;"",gait_events!G1338,NA())</f>
        <v>789</v>
      </c>
      <c r="K4113">
        <f t="shared" si="512"/>
        <v>0</v>
      </c>
      <c r="L4113">
        <f t="shared" si="513"/>
        <v>0</v>
      </c>
      <c r="M4113">
        <f t="shared" si="514"/>
        <v>1</v>
      </c>
      <c r="N4113">
        <f t="shared" si="515"/>
        <v>1</v>
      </c>
      <c r="O4113">
        <f t="shared" si="516"/>
        <v>1</v>
      </c>
      <c r="P4113">
        <f t="shared" si="517"/>
        <v>0</v>
      </c>
      <c r="Q4113">
        <f t="shared" si="518"/>
        <v>0</v>
      </c>
      <c r="R4113">
        <f t="shared" si="519"/>
        <v>1</v>
      </c>
    </row>
    <row r="4114" spans="1:18" x14ac:dyDescent="0.25">
      <c r="A4114" t="str">
        <f>gait_events!B1339</f>
        <v>pp102</v>
      </c>
      <c r="B4114" t="str">
        <f>VLOOKUP(A4114,participants!A:B,2,0)</f>
        <v>F</v>
      </c>
      <c r="C4114">
        <f>VLOOKUP(A4114,participants!A:C,3,0)</f>
        <v>63</v>
      </c>
      <c r="D4114" t="str">
        <f>VLOOKUP(A4114,participants!A:F,6,0)</f>
        <v>PD</v>
      </c>
      <c r="E4114" t="str">
        <f>IF(LEN(SUBSTITUTE(gait_events!C1339,"_run-",""))&lt;&gt;LEN(gait_events!C1339),LEFT(RIGHT(gait_events!C1339,LEN(gait_events!C1339)-19),FIND("_run-",RIGHT(gait_events!C1339,LEN(gait_events!C1339)-19),1)-1),RIGHT(gait_events!C1339,LEN(gait_events!C1339)-19))</f>
        <v>Preferred</v>
      </c>
      <c r="F4114" t="str">
        <f>IF(LEN(SUBSTITUTE(gait_events!C1339,"_run-",""))&lt;&gt;LEN(gait_events!C1339),RIGHT(gait_events!C1339,LEN(gait_events!C1339)-FIND("_run-",gait_events!C1339,1)-4),"")</f>
        <v>off</v>
      </c>
      <c r="G4114" t="str">
        <f>gait_events!D1339</f>
        <v>left_shank</v>
      </c>
      <c r="H4114" t="str">
        <f>gait_events!E1339</f>
        <v>IC</v>
      </c>
      <c r="I4114">
        <f>IF(gait_events!F1339&lt;&gt;"",gait_events!F1339,NA())</f>
        <v>130</v>
      </c>
      <c r="J4114">
        <f>IF(gait_events!G1339&lt;&gt;"",gait_events!G1339,NA())</f>
        <v>136</v>
      </c>
      <c r="K4114">
        <f t="shared" si="512"/>
        <v>-6</v>
      </c>
      <c r="L4114">
        <f t="shared" si="513"/>
        <v>-30</v>
      </c>
      <c r="M4114">
        <f t="shared" si="514"/>
        <v>1</v>
      </c>
      <c r="N4114">
        <f t="shared" si="515"/>
        <v>1</v>
      </c>
      <c r="O4114">
        <f t="shared" si="516"/>
        <v>1</v>
      </c>
      <c r="P4114">
        <f t="shared" si="517"/>
        <v>0</v>
      </c>
      <c r="Q4114">
        <f t="shared" si="518"/>
        <v>0</v>
      </c>
      <c r="R4114">
        <f t="shared" si="519"/>
        <v>1</v>
      </c>
    </row>
    <row r="4115" spans="1:18" x14ac:dyDescent="0.25">
      <c r="A4115" t="str">
        <f>gait_events!B1340</f>
        <v>pp102</v>
      </c>
      <c r="B4115" t="str">
        <f>VLOOKUP(A4115,participants!A:B,2,0)</f>
        <v>F</v>
      </c>
      <c r="C4115">
        <f>VLOOKUP(A4115,participants!A:C,3,0)</f>
        <v>63</v>
      </c>
      <c r="D4115" t="str">
        <f>VLOOKUP(A4115,participants!A:F,6,0)</f>
        <v>PD</v>
      </c>
      <c r="E4115" t="str">
        <f>IF(LEN(SUBSTITUTE(gait_events!C1340,"_run-",""))&lt;&gt;LEN(gait_events!C1340),LEFT(RIGHT(gait_events!C1340,LEN(gait_events!C1340)-19),FIND("_run-",RIGHT(gait_events!C1340,LEN(gait_events!C1340)-19),1)-1),RIGHT(gait_events!C1340,LEN(gait_events!C1340)-19))</f>
        <v>Preferred</v>
      </c>
      <c r="F4115" t="str">
        <f>IF(LEN(SUBSTITUTE(gait_events!C1340,"_run-",""))&lt;&gt;LEN(gait_events!C1340),RIGHT(gait_events!C1340,LEN(gait_events!C1340)-FIND("_run-",gait_events!C1340,1)-4),"")</f>
        <v>off</v>
      </c>
      <c r="G4115" t="str">
        <f>gait_events!D1340</f>
        <v>left_shank</v>
      </c>
      <c r="H4115" t="str">
        <f>gait_events!E1340</f>
        <v>IC</v>
      </c>
      <c r="I4115">
        <f>IF(gait_events!F1340&lt;&gt;"",gait_events!F1340,NA())</f>
        <v>338</v>
      </c>
      <c r="J4115">
        <f>IF(gait_events!G1340&lt;&gt;"",gait_events!G1340,NA())</f>
        <v>343</v>
      </c>
      <c r="K4115">
        <f t="shared" si="512"/>
        <v>-5</v>
      </c>
      <c r="L4115">
        <f t="shared" si="513"/>
        <v>-25</v>
      </c>
      <c r="M4115">
        <f t="shared" si="514"/>
        <v>1</v>
      </c>
      <c r="N4115">
        <f t="shared" si="515"/>
        <v>1</v>
      </c>
      <c r="O4115">
        <f t="shared" si="516"/>
        <v>1</v>
      </c>
      <c r="P4115">
        <f t="shared" si="517"/>
        <v>0</v>
      </c>
      <c r="Q4115">
        <f t="shared" si="518"/>
        <v>0</v>
      </c>
      <c r="R4115">
        <f t="shared" si="519"/>
        <v>1</v>
      </c>
    </row>
    <row r="4116" spans="1:18" x14ac:dyDescent="0.25">
      <c r="A4116" t="str">
        <f>gait_events!B1341</f>
        <v>pp102</v>
      </c>
      <c r="B4116" t="str">
        <f>VLOOKUP(A4116,participants!A:B,2,0)</f>
        <v>F</v>
      </c>
      <c r="C4116">
        <f>VLOOKUP(A4116,participants!A:C,3,0)</f>
        <v>63</v>
      </c>
      <c r="D4116" t="str">
        <f>VLOOKUP(A4116,participants!A:F,6,0)</f>
        <v>PD</v>
      </c>
      <c r="E4116" t="str">
        <f>IF(LEN(SUBSTITUTE(gait_events!C1341,"_run-",""))&lt;&gt;LEN(gait_events!C1341),LEFT(RIGHT(gait_events!C1341,LEN(gait_events!C1341)-19),FIND("_run-",RIGHT(gait_events!C1341,LEN(gait_events!C1341)-19),1)-1),RIGHT(gait_events!C1341,LEN(gait_events!C1341)-19))</f>
        <v>Preferred</v>
      </c>
      <c r="F4116" t="str">
        <f>IF(LEN(SUBSTITUTE(gait_events!C1341,"_run-",""))&lt;&gt;LEN(gait_events!C1341),RIGHT(gait_events!C1341,LEN(gait_events!C1341)-FIND("_run-",gait_events!C1341,1)-4),"")</f>
        <v>off</v>
      </c>
      <c r="G4116" t="str">
        <f>gait_events!D1341</f>
        <v>left_shank</v>
      </c>
      <c r="H4116" t="str">
        <f>gait_events!E1341</f>
        <v>IC</v>
      </c>
      <c r="I4116">
        <f>IF(gait_events!F1341&lt;&gt;"",gait_events!F1341,NA())</f>
        <v>544</v>
      </c>
      <c r="J4116">
        <f>IF(gait_events!G1341&lt;&gt;"",gait_events!G1341,NA())</f>
        <v>551</v>
      </c>
      <c r="K4116">
        <f t="shared" si="512"/>
        <v>-7</v>
      </c>
      <c r="L4116">
        <f t="shared" si="513"/>
        <v>-35</v>
      </c>
      <c r="M4116">
        <f t="shared" si="514"/>
        <v>1</v>
      </c>
      <c r="N4116">
        <f t="shared" si="515"/>
        <v>1</v>
      </c>
      <c r="O4116">
        <f t="shared" si="516"/>
        <v>1</v>
      </c>
      <c r="P4116">
        <f t="shared" si="517"/>
        <v>0</v>
      </c>
      <c r="Q4116">
        <f t="shared" si="518"/>
        <v>0</v>
      </c>
      <c r="R4116">
        <f t="shared" si="519"/>
        <v>1</v>
      </c>
    </row>
    <row r="4117" spans="1:18" x14ac:dyDescent="0.25">
      <c r="A4117" t="str">
        <f>gait_events!B1342</f>
        <v>pp102</v>
      </c>
      <c r="B4117" t="str">
        <f>VLOOKUP(A4117,participants!A:B,2,0)</f>
        <v>F</v>
      </c>
      <c r="C4117">
        <f>VLOOKUP(A4117,participants!A:C,3,0)</f>
        <v>63</v>
      </c>
      <c r="D4117" t="str">
        <f>VLOOKUP(A4117,participants!A:F,6,0)</f>
        <v>PD</v>
      </c>
      <c r="E4117" t="str">
        <f>IF(LEN(SUBSTITUTE(gait_events!C1342,"_run-",""))&lt;&gt;LEN(gait_events!C1342),LEFT(RIGHT(gait_events!C1342,LEN(gait_events!C1342)-19),FIND("_run-",RIGHT(gait_events!C1342,LEN(gait_events!C1342)-19),1)-1),RIGHT(gait_events!C1342,LEN(gait_events!C1342)-19))</f>
        <v>Preferred</v>
      </c>
      <c r="F4117" t="str">
        <f>IF(LEN(SUBSTITUTE(gait_events!C1342,"_run-",""))&lt;&gt;LEN(gait_events!C1342),RIGHT(gait_events!C1342,LEN(gait_events!C1342)-FIND("_run-",gait_events!C1342,1)-4),"")</f>
        <v>off</v>
      </c>
      <c r="G4117" t="str">
        <f>gait_events!D1342</f>
        <v>left_shank</v>
      </c>
      <c r="H4117" t="str">
        <f>gait_events!E1342</f>
        <v>IC</v>
      </c>
      <c r="I4117">
        <f>IF(gait_events!F1342&lt;&gt;"",gait_events!F1342,NA())</f>
        <v>752</v>
      </c>
      <c r="J4117">
        <f>IF(gait_events!G1342&lt;&gt;"",gait_events!G1342,NA())</f>
        <v>763</v>
      </c>
      <c r="K4117">
        <f t="shared" si="512"/>
        <v>-11</v>
      </c>
      <c r="L4117">
        <f t="shared" si="513"/>
        <v>-55</v>
      </c>
      <c r="M4117">
        <f t="shared" si="514"/>
        <v>1</v>
      </c>
      <c r="N4117">
        <f t="shared" si="515"/>
        <v>1</v>
      </c>
      <c r="O4117">
        <f t="shared" si="516"/>
        <v>1</v>
      </c>
      <c r="P4117">
        <f t="shared" si="517"/>
        <v>0</v>
      </c>
      <c r="Q4117">
        <f t="shared" si="518"/>
        <v>0</v>
      </c>
      <c r="R4117">
        <f t="shared" si="519"/>
        <v>1</v>
      </c>
    </row>
    <row r="4118" spans="1:18" x14ac:dyDescent="0.25">
      <c r="A4118" t="str">
        <f>gait_events!B1343</f>
        <v>pp102</v>
      </c>
      <c r="B4118" t="str">
        <f>VLOOKUP(A4118,participants!A:B,2,0)</f>
        <v>F</v>
      </c>
      <c r="C4118">
        <f>VLOOKUP(A4118,participants!A:C,3,0)</f>
        <v>63</v>
      </c>
      <c r="D4118" t="str">
        <f>VLOOKUP(A4118,participants!A:F,6,0)</f>
        <v>PD</v>
      </c>
      <c r="E4118" t="str">
        <f>IF(LEN(SUBSTITUTE(gait_events!C1343,"_run-",""))&lt;&gt;LEN(gait_events!C1343),LEFT(RIGHT(gait_events!C1343,LEN(gait_events!C1343)-19),FIND("_run-",RIGHT(gait_events!C1343,LEN(gait_events!C1343)-19),1)-1),RIGHT(gait_events!C1343,LEN(gait_events!C1343)-19))</f>
        <v>Preferred</v>
      </c>
      <c r="F4118" t="str">
        <f>IF(LEN(SUBSTITUTE(gait_events!C1343,"_run-",""))&lt;&gt;LEN(gait_events!C1343),RIGHT(gait_events!C1343,LEN(gait_events!C1343)-FIND("_run-",gait_events!C1343,1)-4),"")</f>
        <v>off</v>
      </c>
      <c r="G4118" t="str">
        <f>gait_events!D1343</f>
        <v>left_shank</v>
      </c>
      <c r="H4118" t="str">
        <f>gait_events!E1343</f>
        <v>FC</v>
      </c>
      <c r="I4118">
        <f>IF(gait_events!F1343&lt;&gt;"",gait_events!F1343,NA())</f>
        <v>53</v>
      </c>
      <c r="J4118">
        <f>IF(gait_events!G1343&lt;&gt;"",gait_events!G1343,NA())</f>
        <v>51</v>
      </c>
      <c r="K4118">
        <f t="shared" si="512"/>
        <v>2</v>
      </c>
      <c r="L4118">
        <f t="shared" si="513"/>
        <v>10</v>
      </c>
      <c r="M4118">
        <f t="shared" si="514"/>
        <v>1</v>
      </c>
      <c r="N4118">
        <f t="shared" si="515"/>
        <v>1</v>
      </c>
      <c r="O4118">
        <f t="shared" si="516"/>
        <v>1</v>
      </c>
      <c r="P4118">
        <f t="shared" si="517"/>
        <v>0</v>
      </c>
      <c r="Q4118">
        <f t="shared" si="518"/>
        <v>0</v>
      </c>
      <c r="R4118">
        <f t="shared" si="519"/>
        <v>1</v>
      </c>
    </row>
    <row r="4119" spans="1:18" x14ac:dyDescent="0.25">
      <c r="A4119" t="str">
        <f>gait_events!B1344</f>
        <v>pp102</v>
      </c>
      <c r="B4119" t="str">
        <f>VLOOKUP(A4119,participants!A:B,2,0)</f>
        <v>F</v>
      </c>
      <c r="C4119">
        <f>VLOOKUP(A4119,participants!A:C,3,0)</f>
        <v>63</v>
      </c>
      <c r="D4119" t="str">
        <f>VLOOKUP(A4119,participants!A:F,6,0)</f>
        <v>PD</v>
      </c>
      <c r="E4119" t="str">
        <f>IF(LEN(SUBSTITUTE(gait_events!C1344,"_run-",""))&lt;&gt;LEN(gait_events!C1344),LEFT(RIGHT(gait_events!C1344,LEN(gait_events!C1344)-19),FIND("_run-",RIGHT(gait_events!C1344,LEN(gait_events!C1344)-19),1)-1),RIGHT(gait_events!C1344,LEN(gait_events!C1344)-19))</f>
        <v>Preferred</v>
      </c>
      <c r="F4119" t="str">
        <f>IF(LEN(SUBSTITUTE(gait_events!C1344,"_run-",""))&lt;&gt;LEN(gait_events!C1344),RIGHT(gait_events!C1344,LEN(gait_events!C1344)-FIND("_run-",gait_events!C1344,1)-4),"")</f>
        <v>off</v>
      </c>
      <c r="G4119" t="str">
        <f>gait_events!D1344</f>
        <v>left_shank</v>
      </c>
      <c r="H4119" t="str">
        <f>gait_events!E1344</f>
        <v>FC</v>
      </c>
      <c r="I4119">
        <f>IF(gait_events!F1344&lt;&gt;"",gait_events!F1344,NA())</f>
        <v>265</v>
      </c>
      <c r="J4119">
        <f>IF(gait_events!G1344&lt;&gt;"",gait_events!G1344,NA())</f>
        <v>266</v>
      </c>
      <c r="K4119">
        <f t="shared" si="512"/>
        <v>-1</v>
      </c>
      <c r="L4119">
        <f t="shared" si="513"/>
        <v>-5</v>
      </c>
      <c r="M4119">
        <f t="shared" si="514"/>
        <v>1</v>
      </c>
      <c r="N4119">
        <f t="shared" si="515"/>
        <v>1</v>
      </c>
      <c r="O4119">
        <f t="shared" si="516"/>
        <v>1</v>
      </c>
      <c r="P4119">
        <f t="shared" si="517"/>
        <v>0</v>
      </c>
      <c r="Q4119">
        <f t="shared" si="518"/>
        <v>0</v>
      </c>
      <c r="R4119">
        <f t="shared" si="519"/>
        <v>1</v>
      </c>
    </row>
    <row r="4120" spans="1:18" x14ac:dyDescent="0.25">
      <c r="A4120" t="str">
        <f>gait_events!B1345</f>
        <v>pp102</v>
      </c>
      <c r="B4120" t="str">
        <f>VLOOKUP(A4120,participants!A:B,2,0)</f>
        <v>F</v>
      </c>
      <c r="C4120">
        <f>VLOOKUP(A4120,participants!A:C,3,0)</f>
        <v>63</v>
      </c>
      <c r="D4120" t="str">
        <f>VLOOKUP(A4120,participants!A:F,6,0)</f>
        <v>PD</v>
      </c>
      <c r="E4120" t="str">
        <f>IF(LEN(SUBSTITUTE(gait_events!C1345,"_run-",""))&lt;&gt;LEN(gait_events!C1345),LEFT(RIGHT(gait_events!C1345,LEN(gait_events!C1345)-19),FIND("_run-",RIGHT(gait_events!C1345,LEN(gait_events!C1345)-19),1)-1),RIGHT(gait_events!C1345,LEN(gait_events!C1345)-19))</f>
        <v>Preferred</v>
      </c>
      <c r="F4120" t="str">
        <f>IF(LEN(SUBSTITUTE(gait_events!C1345,"_run-",""))&lt;&gt;LEN(gait_events!C1345),RIGHT(gait_events!C1345,LEN(gait_events!C1345)-FIND("_run-",gait_events!C1345,1)-4),"")</f>
        <v>off</v>
      </c>
      <c r="G4120" t="str">
        <f>gait_events!D1345</f>
        <v>left_shank</v>
      </c>
      <c r="H4120" t="str">
        <f>gait_events!E1345</f>
        <v>FC</v>
      </c>
      <c r="I4120">
        <f>IF(gait_events!F1345&lt;&gt;"",gait_events!F1345,NA())</f>
        <v>467</v>
      </c>
      <c r="J4120">
        <f>IF(gait_events!G1345&lt;&gt;"",gait_events!G1345,NA())</f>
        <v>467</v>
      </c>
      <c r="K4120">
        <f t="shared" si="512"/>
        <v>0</v>
      </c>
      <c r="L4120">
        <f t="shared" si="513"/>
        <v>0</v>
      </c>
      <c r="M4120">
        <f t="shared" si="514"/>
        <v>1</v>
      </c>
      <c r="N4120">
        <f t="shared" si="515"/>
        <v>1</v>
      </c>
      <c r="O4120">
        <f t="shared" si="516"/>
        <v>1</v>
      </c>
      <c r="P4120">
        <f t="shared" si="517"/>
        <v>0</v>
      </c>
      <c r="Q4120">
        <f t="shared" si="518"/>
        <v>0</v>
      </c>
      <c r="R4120">
        <f t="shared" si="519"/>
        <v>1</v>
      </c>
    </row>
    <row r="4121" spans="1:18" x14ac:dyDescent="0.25">
      <c r="A4121" t="str">
        <f>gait_events!B1346</f>
        <v>pp102</v>
      </c>
      <c r="B4121" t="str">
        <f>VLOOKUP(A4121,participants!A:B,2,0)</f>
        <v>F</v>
      </c>
      <c r="C4121">
        <f>VLOOKUP(A4121,participants!A:C,3,0)</f>
        <v>63</v>
      </c>
      <c r="D4121" t="str">
        <f>VLOOKUP(A4121,participants!A:F,6,0)</f>
        <v>PD</v>
      </c>
      <c r="E4121" t="str">
        <f>IF(LEN(SUBSTITUTE(gait_events!C1346,"_run-",""))&lt;&gt;LEN(gait_events!C1346),LEFT(RIGHT(gait_events!C1346,LEN(gait_events!C1346)-19),FIND("_run-",RIGHT(gait_events!C1346,LEN(gait_events!C1346)-19),1)-1),RIGHT(gait_events!C1346,LEN(gait_events!C1346)-19))</f>
        <v>Preferred</v>
      </c>
      <c r="F4121" t="str">
        <f>IF(LEN(SUBSTITUTE(gait_events!C1346,"_run-",""))&lt;&gt;LEN(gait_events!C1346),RIGHT(gait_events!C1346,LEN(gait_events!C1346)-FIND("_run-",gait_events!C1346,1)-4),"")</f>
        <v>off</v>
      </c>
      <c r="G4121" t="str">
        <f>gait_events!D1346</f>
        <v>left_shank</v>
      </c>
      <c r="H4121" t="str">
        <f>gait_events!E1346</f>
        <v>FC</v>
      </c>
      <c r="I4121">
        <f>IF(gait_events!F1346&lt;&gt;"",gait_events!F1346,NA())</f>
        <v>677</v>
      </c>
      <c r="J4121">
        <f>IF(gait_events!G1346&lt;&gt;"",gait_events!G1346,NA())</f>
        <v>675</v>
      </c>
      <c r="K4121">
        <f t="shared" si="512"/>
        <v>2</v>
      </c>
      <c r="L4121">
        <f t="shared" si="513"/>
        <v>10</v>
      </c>
      <c r="M4121">
        <f t="shared" si="514"/>
        <v>1</v>
      </c>
      <c r="N4121">
        <f t="shared" si="515"/>
        <v>1</v>
      </c>
      <c r="O4121">
        <f t="shared" si="516"/>
        <v>1</v>
      </c>
      <c r="P4121">
        <f t="shared" si="517"/>
        <v>0</v>
      </c>
      <c r="Q4121">
        <f t="shared" si="518"/>
        <v>0</v>
      </c>
      <c r="R4121">
        <f t="shared" si="519"/>
        <v>1</v>
      </c>
    </row>
    <row r="4122" spans="1:18" x14ac:dyDescent="0.25">
      <c r="A4122" t="str">
        <f>gait_events!B1347</f>
        <v>pp102</v>
      </c>
      <c r="B4122" t="str">
        <f>VLOOKUP(A4122,participants!A:B,2,0)</f>
        <v>F</v>
      </c>
      <c r="C4122">
        <f>VLOOKUP(A4122,participants!A:C,3,0)</f>
        <v>63</v>
      </c>
      <c r="D4122" t="str">
        <f>VLOOKUP(A4122,participants!A:F,6,0)</f>
        <v>PD</v>
      </c>
      <c r="E4122" t="str">
        <f>IF(LEN(SUBSTITUTE(gait_events!C1347,"_run-",""))&lt;&gt;LEN(gait_events!C1347),LEFT(RIGHT(gait_events!C1347,LEN(gait_events!C1347)-19),FIND("_run-",RIGHT(gait_events!C1347,LEN(gait_events!C1347)-19),1)-1),RIGHT(gait_events!C1347,LEN(gait_events!C1347)-19))</f>
        <v>Preferred</v>
      </c>
      <c r="F4122" t="str">
        <f>IF(LEN(SUBSTITUTE(gait_events!C1347,"_run-",""))&lt;&gt;LEN(gait_events!C1347),RIGHT(gait_events!C1347,LEN(gait_events!C1347)-FIND("_run-",gait_events!C1347,1)-4),"")</f>
        <v>off</v>
      </c>
      <c r="G4122" t="str">
        <f>gait_events!D1347</f>
        <v>right_shank</v>
      </c>
      <c r="H4122" t="str">
        <f>gait_events!E1347</f>
        <v>IC</v>
      </c>
      <c r="I4122">
        <f>IF(gait_events!F1347&lt;&gt;"",gait_events!F1347,NA())</f>
        <v>8</v>
      </c>
      <c r="J4122" t="e">
        <f>IF(gait_events!G1347&lt;&gt;"",gait_events!G1347,NA())</f>
        <v>#N/A</v>
      </c>
      <c r="K4122" t="e">
        <f t="shared" si="512"/>
        <v>#N/A</v>
      </c>
      <c r="L4122" t="e">
        <f t="shared" si="513"/>
        <v>#N/A</v>
      </c>
      <c r="M4122">
        <f t="shared" si="514"/>
        <v>1</v>
      </c>
      <c r="N4122">
        <f t="shared" si="515"/>
        <v>0</v>
      </c>
      <c r="O4122">
        <f t="shared" si="516"/>
        <v>0</v>
      </c>
      <c r="P4122">
        <f t="shared" si="517"/>
        <v>1</v>
      </c>
      <c r="Q4122">
        <f t="shared" si="518"/>
        <v>0</v>
      </c>
      <c r="R4122">
        <f t="shared" si="519"/>
        <v>1</v>
      </c>
    </row>
    <row r="4123" spans="1:18" x14ac:dyDescent="0.25">
      <c r="A4123" t="str">
        <f>gait_events!B1348</f>
        <v>pp102</v>
      </c>
      <c r="B4123" t="str">
        <f>VLOOKUP(A4123,participants!A:B,2,0)</f>
        <v>F</v>
      </c>
      <c r="C4123">
        <f>VLOOKUP(A4123,participants!A:C,3,0)</f>
        <v>63</v>
      </c>
      <c r="D4123" t="str">
        <f>VLOOKUP(A4123,participants!A:F,6,0)</f>
        <v>PD</v>
      </c>
      <c r="E4123" t="str">
        <f>IF(LEN(SUBSTITUTE(gait_events!C1348,"_run-",""))&lt;&gt;LEN(gait_events!C1348),LEFT(RIGHT(gait_events!C1348,LEN(gait_events!C1348)-19),FIND("_run-",RIGHT(gait_events!C1348,LEN(gait_events!C1348)-19),1)-1),RIGHT(gait_events!C1348,LEN(gait_events!C1348)-19))</f>
        <v>Preferred</v>
      </c>
      <c r="F4123" t="str">
        <f>IF(LEN(SUBSTITUTE(gait_events!C1348,"_run-",""))&lt;&gt;LEN(gait_events!C1348),RIGHT(gait_events!C1348,LEN(gait_events!C1348)-FIND("_run-",gait_events!C1348,1)-4),"")</f>
        <v>off</v>
      </c>
      <c r="G4123" t="str">
        <f>gait_events!D1348</f>
        <v>right_shank</v>
      </c>
      <c r="H4123" t="str">
        <f>gait_events!E1348</f>
        <v>IC</v>
      </c>
      <c r="I4123">
        <f>IF(gait_events!F1348&lt;&gt;"",gait_events!F1348,NA())</f>
        <v>237</v>
      </c>
      <c r="J4123">
        <f>IF(gait_events!G1348&lt;&gt;"",gait_events!G1348,NA())</f>
        <v>236</v>
      </c>
      <c r="K4123">
        <f t="shared" si="512"/>
        <v>1</v>
      </c>
      <c r="L4123">
        <f t="shared" si="513"/>
        <v>5</v>
      </c>
      <c r="M4123">
        <f t="shared" si="514"/>
        <v>1</v>
      </c>
      <c r="N4123">
        <f t="shared" si="515"/>
        <v>1</v>
      </c>
      <c r="O4123">
        <f t="shared" si="516"/>
        <v>1</v>
      </c>
      <c r="P4123">
        <f t="shared" si="517"/>
        <v>0</v>
      </c>
      <c r="Q4123">
        <f t="shared" si="518"/>
        <v>0</v>
      </c>
      <c r="R4123">
        <f t="shared" si="519"/>
        <v>1</v>
      </c>
    </row>
    <row r="4124" spans="1:18" x14ac:dyDescent="0.25">
      <c r="A4124" t="str">
        <f>gait_events!B1349</f>
        <v>pp102</v>
      </c>
      <c r="B4124" t="str">
        <f>VLOOKUP(A4124,participants!A:B,2,0)</f>
        <v>F</v>
      </c>
      <c r="C4124">
        <f>VLOOKUP(A4124,participants!A:C,3,0)</f>
        <v>63</v>
      </c>
      <c r="D4124" t="str">
        <f>VLOOKUP(A4124,participants!A:F,6,0)</f>
        <v>PD</v>
      </c>
      <c r="E4124" t="str">
        <f>IF(LEN(SUBSTITUTE(gait_events!C1349,"_run-",""))&lt;&gt;LEN(gait_events!C1349),LEFT(RIGHT(gait_events!C1349,LEN(gait_events!C1349)-19),FIND("_run-",RIGHT(gait_events!C1349,LEN(gait_events!C1349)-19),1)-1),RIGHT(gait_events!C1349,LEN(gait_events!C1349)-19))</f>
        <v>Preferred</v>
      </c>
      <c r="F4124" t="str">
        <f>IF(LEN(SUBSTITUTE(gait_events!C1349,"_run-",""))&lt;&gt;LEN(gait_events!C1349),RIGHT(gait_events!C1349,LEN(gait_events!C1349)-FIND("_run-",gait_events!C1349,1)-4),"")</f>
        <v>off</v>
      </c>
      <c r="G4124" t="str">
        <f>gait_events!D1349</f>
        <v>right_shank</v>
      </c>
      <c r="H4124" t="str">
        <f>gait_events!E1349</f>
        <v>IC</v>
      </c>
      <c r="I4124">
        <f>IF(gait_events!F1349&lt;&gt;"",gait_events!F1349,NA())</f>
        <v>440</v>
      </c>
      <c r="J4124">
        <f>IF(gait_events!G1349&lt;&gt;"",gait_events!G1349,NA())</f>
        <v>445</v>
      </c>
      <c r="K4124">
        <f t="shared" si="512"/>
        <v>-5</v>
      </c>
      <c r="L4124">
        <f t="shared" si="513"/>
        <v>-25</v>
      </c>
      <c r="M4124">
        <f t="shared" si="514"/>
        <v>1</v>
      </c>
      <c r="N4124">
        <f t="shared" si="515"/>
        <v>1</v>
      </c>
      <c r="O4124">
        <f t="shared" si="516"/>
        <v>1</v>
      </c>
      <c r="P4124">
        <f t="shared" si="517"/>
        <v>0</v>
      </c>
      <c r="Q4124">
        <f t="shared" si="518"/>
        <v>0</v>
      </c>
      <c r="R4124">
        <f t="shared" si="519"/>
        <v>1</v>
      </c>
    </row>
    <row r="4125" spans="1:18" x14ac:dyDescent="0.25">
      <c r="A4125" t="str">
        <f>gait_events!B1350</f>
        <v>pp102</v>
      </c>
      <c r="B4125" t="str">
        <f>VLOOKUP(A4125,participants!A:B,2,0)</f>
        <v>F</v>
      </c>
      <c r="C4125">
        <f>VLOOKUP(A4125,participants!A:C,3,0)</f>
        <v>63</v>
      </c>
      <c r="D4125" t="str">
        <f>VLOOKUP(A4125,participants!A:F,6,0)</f>
        <v>PD</v>
      </c>
      <c r="E4125" t="str">
        <f>IF(LEN(SUBSTITUTE(gait_events!C1350,"_run-",""))&lt;&gt;LEN(gait_events!C1350),LEFT(RIGHT(gait_events!C1350,LEN(gait_events!C1350)-19),FIND("_run-",RIGHT(gait_events!C1350,LEN(gait_events!C1350)-19),1)-1),RIGHT(gait_events!C1350,LEN(gait_events!C1350)-19))</f>
        <v>Preferred</v>
      </c>
      <c r="F4125" t="str">
        <f>IF(LEN(SUBSTITUTE(gait_events!C1350,"_run-",""))&lt;&gt;LEN(gait_events!C1350),RIGHT(gait_events!C1350,LEN(gait_events!C1350)-FIND("_run-",gait_events!C1350,1)-4),"")</f>
        <v>off</v>
      </c>
      <c r="G4125" t="str">
        <f>gait_events!D1350</f>
        <v>right_shank</v>
      </c>
      <c r="H4125" t="str">
        <f>gait_events!E1350</f>
        <v>IC</v>
      </c>
      <c r="I4125">
        <f>IF(gait_events!F1350&lt;&gt;"",gait_events!F1350,NA())</f>
        <v>646</v>
      </c>
      <c r="J4125">
        <f>IF(gait_events!G1350&lt;&gt;"",gait_events!G1350,NA())</f>
        <v>650</v>
      </c>
      <c r="K4125">
        <f t="shared" si="512"/>
        <v>-4</v>
      </c>
      <c r="L4125">
        <f t="shared" si="513"/>
        <v>-20</v>
      </c>
      <c r="M4125">
        <f t="shared" si="514"/>
        <v>1</v>
      </c>
      <c r="N4125">
        <f t="shared" si="515"/>
        <v>1</v>
      </c>
      <c r="O4125">
        <f t="shared" si="516"/>
        <v>1</v>
      </c>
      <c r="P4125">
        <f t="shared" si="517"/>
        <v>0</v>
      </c>
      <c r="Q4125">
        <f t="shared" si="518"/>
        <v>0</v>
      </c>
      <c r="R4125">
        <f t="shared" si="519"/>
        <v>1</v>
      </c>
    </row>
    <row r="4126" spans="1:18" x14ac:dyDescent="0.25">
      <c r="A4126" t="str">
        <f>gait_events!B1351</f>
        <v>pp102</v>
      </c>
      <c r="B4126" t="str">
        <f>VLOOKUP(A4126,participants!A:B,2,0)</f>
        <v>F</v>
      </c>
      <c r="C4126">
        <f>VLOOKUP(A4126,participants!A:C,3,0)</f>
        <v>63</v>
      </c>
      <c r="D4126" t="str">
        <f>VLOOKUP(A4126,participants!A:F,6,0)</f>
        <v>PD</v>
      </c>
      <c r="E4126" t="str">
        <f>IF(LEN(SUBSTITUTE(gait_events!C1351,"_run-",""))&lt;&gt;LEN(gait_events!C1351),LEFT(RIGHT(gait_events!C1351,LEN(gait_events!C1351)-19),FIND("_run-",RIGHT(gait_events!C1351,LEN(gait_events!C1351)-19),1)-1),RIGHT(gait_events!C1351,LEN(gait_events!C1351)-19))</f>
        <v>Preferred</v>
      </c>
      <c r="F4126" t="str">
        <f>IF(LEN(SUBSTITUTE(gait_events!C1351,"_run-",""))&lt;&gt;LEN(gait_events!C1351),RIGHT(gait_events!C1351,LEN(gait_events!C1351)-FIND("_run-",gait_events!C1351,1)-4),"")</f>
        <v>off</v>
      </c>
      <c r="G4126" t="str">
        <f>gait_events!D1351</f>
        <v>right_shank</v>
      </c>
      <c r="H4126" t="str">
        <f>gait_events!E1351</f>
        <v>FC</v>
      </c>
      <c r="I4126">
        <f>IF(gait_events!F1351&lt;&gt;"",gait_events!F1351,NA())</f>
        <v>164</v>
      </c>
      <c r="J4126">
        <f>IF(gait_events!G1351&lt;&gt;"",gait_events!G1351,NA())</f>
        <v>165</v>
      </c>
      <c r="K4126">
        <f t="shared" si="512"/>
        <v>-1</v>
      </c>
      <c r="L4126">
        <f t="shared" si="513"/>
        <v>-5</v>
      </c>
      <c r="M4126">
        <f t="shared" si="514"/>
        <v>1</v>
      </c>
      <c r="N4126">
        <f t="shared" si="515"/>
        <v>1</v>
      </c>
      <c r="O4126">
        <f t="shared" si="516"/>
        <v>1</v>
      </c>
      <c r="P4126">
        <f t="shared" si="517"/>
        <v>0</v>
      </c>
      <c r="Q4126">
        <f t="shared" si="518"/>
        <v>0</v>
      </c>
      <c r="R4126">
        <f t="shared" si="519"/>
        <v>1</v>
      </c>
    </row>
    <row r="4127" spans="1:18" x14ac:dyDescent="0.25">
      <c r="A4127" t="str">
        <f>gait_events!B1352</f>
        <v>pp102</v>
      </c>
      <c r="B4127" t="str">
        <f>VLOOKUP(A4127,participants!A:B,2,0)</f>
        <v>F</v>
      </c>
      <c r="C4127">
        <f>VLOOKUP(A4127,participants!A:C,3,0)</f>
        <v>63</v>
      </c>
      <c r="D4127" t="str">
        <f>VLOOKUP(A4127,participants!A:F,6,0)</f>
        <v>PD</v>
      </c>
      <c r="E4127" t="str">
        <f>IF(LEN(SUBSTITUTE(gait_events!C1352,"_run-",""))&lt;&gt;LEN(gait_events!C1352),LEFT(RIGHT(gait_events!C1352,LEN(gait_events!C1352)-19),FIND("_run-",RIGHT(gait_events!C1352,LEN(gait_events!C1352)-19),1)-1),RIGHT(gait_events!C1352,LEN(gait_events!C1352)-19))</f>
        <v>Preferred</v>
      </c>
      <c r="F4127" t="str">
        <f>IF(LEN(SUBSTITUTE(gait_events!C1352,"_run-",""))&lt;&gt;LEN(gait_events!C1352),RIGHT(gait_events!C1352,LEN(gait_events!C1352)-FIND("_run-",gait_events!C1352,1)-4),"")</f>
        <v>off</v>
      </c>
      <c r="G4127" t="str">
        <f>gait_events!D1352</f>
        <v>right_shank</v>
      </c>
      <c r="H4127" t="str">
        <f>gait_events!E1352</f>
        <v>FC</v>
      </c>
      <c r="I4127">
        <f>IF(gait_events!F1352&lt;&gt;"",gait_events!F1352,NA())</f>
        <v>367</v>
      </c>
      <c r="J4127">
        <f>IF(gait_events!G1352&lt;&gt;"",gait_events!G1352,NA())</f>
        <v>368</v>
      </c>
      <c r="K4127">
        <f t="shared" si="512"/>
        <v>-1</v>
      </c>
      <c r="L4127">
        <f t="shared" si="513"/>
        <v>-5</v>
      </c>
      <c r="M4127">
        <f t="shared" si="514"/>
        <v>1</v>
      </c>
      <c r="N4127">
        <f t="shared" si="515"/>
        <v>1</v>
      </c>
      <c r="O4127">
        <f t="shared" si="516"/>
        <v>1</v>
      </c>
      <c r="P4127">
        <f t="shared" si="517"/>
        <v>0</v>
      </c>
      <c r="Q4127">
        <f t="shared" si="518"/>
        <v>0</v>
      </c>
      <c r="R4127">
        <f t="shared" si="519"/>
        <v>1</v>
      </c>
    </row>
    <row r="4128" spans="1:18" x14ac:dyDescent="0.25">
      <c r="A4128" t="str">
        <f>gait_events!B1353</f>
        <v>pp102</v>
      </c>
      <c r="B4128" t="str">
        <f>VLOOKUP(A4128,participants!A:B,2,0)</f>
        <v>F</v>
      </c>
      <c r="C4128">
        <f>VLOOKUP(A4128,participants!A:C,3,0)</f>
        <v>63</v>
      </c>
      <c r="D4128" t="str">
        <f>VLOOKUP(A4128,participants!A:F,6,0)</f>
        <v>PD</v>
      </c>
      <c r="E4128" t="str">
        <f>IF(LEN(SUBSTITUTE(gait_events!C1353,"_run-",""))&lt;&gt;LEN(gait_events!C1353),LEFT(RIGHT(gait_events!C1353,LEN(gait_events!C1353)-19),FIND("_run-",RIGHT(gait_events!C1353,LEN(gait_events!C1353)-19),1)-1),RIGHT(gait_events!C1353,LEN(gait_events!C1353)-19))</f>
        <v>Preferred</v>
      </c>
      <c r="F4128" t="str">
        <f>IF(LEN(SUBSTITUTE(gait_events!C1353,"_run-",""))&lt;&gt;LEN(gait_events!C1353),RIGHT(gait_events!C1353,LEN(gait_events!C1353)-FIND("_run-",gait_events!C1353,1)-4),"")</f>
        <v>off</v>
      </c>
      <c r="G4128" t="str">
        <f>gait_events!D1353</f>
        <v>right_shank</v>
      </c>
      <c r="H4128" t="str">
        <f>gait_events!E1353</f>
        <v>FC</v>
      </c>
      <c r="I4128">
        <f>IF(gait_events!F1353&lt;&gt;"",gait_events!F1353,NA())</f>
        <v>573</v>
      </c>
      <c r="J4128">
        <f>IF(gait_events!G1353&lt;&gt;"",gait_events!G1353,NA())</f>
        <v>573</v>
      </c>
      <c r="K4128">
        <f t="shared" si="512"/>
        <v>0</v>
      </c>
      <c r="L4128">
        <f t="shared" si="513"/>
        <v>0</v>
      </c>
      <c r="M4128">
        <f t="shared" si="514"/>
        <v>1</v>
      </c>
      <c r="N4128">
        <f t="shared" si="515"/>
        <v>1</v>
      </c>
      <c r="O4128">
        <f t="shared" si="516"/>
        <v>1</v>
      </c>
      <c r="P4128">
        <f t="shared" si="517"/>
        <v>0</v>
      </c>
      <c r="Q4128">
        <f t="shared" si="518"/>
        <v>0</v>
      </c>
      <c r="R4128">
        <f t="shared" si="519"/>
        <v>1</v>
      </c>
    </row>
    <row r="4129" spans="1:18" x14ac:dyDescent="0.25">
      <c r="A4129" t="str">
        <f>gait_events!B1354</f>
        <v>pp102</v>
      </c>
      <c r="B4129" t="str">
        <f>VLOOKUP(A4129,participants!A:B,2,0)</f>
        <v>F</v>
      </c>
      <c r="C4129">
        <f>VLOOKUP(A4129,participants!A:C,3,0)</f>
        <v>63</v>
      </c>
      <c r="D4129" t="str">
        <f>VLOOKUP(A4129,participants!A:F,6,0)</f>
        <v>PD</v>
      </c>
      <c r="E4129" t="str">
        <f>IF(LEN(SUBSTITUTE(gait_events!C1354,"_run-",""))&lt;&gt;LEN(gait_events!C1354),LEFT(RIGHT(gait_events!C1354,LEN(gait_events!C1354)-19),FIND("_run-",RIGHT(gait_events!C1354,LEN(gait_events!C1354)-19),1)-1),RIGHT(gait_events!C1354,LEN(gait_events!C1354)-19))</f>
        <v>Preferred</v>
      </c>
      <c r="F4129" t="str">
        <f>IF(LEN(SUBSTITUTE(gait_events!C1354,"_run-",""))&lt;&gt;LEN(gait_events!C1354),RIGHT(gait_events!C1354,LEN(gait_events!C1354)-FIND("_run-",gait_events!C1354,1)-4),"")</f>
        <v>off</v>
      </c>
      <c r="G4129" t="str">
        <f>gait_events!D1354</f>
        <v>right_shank</v>
      </c>
      <c r="H4129" t="str">
        <f>gait_events!E1354</f>
        <v>FC</v>
      </c>
      <c r="I4129">
        <f>IF(gait_events!F1354&lt;&gt;"",gait_events!F1354,NA())</f>
        <v>789</v>
      </c>
      <c r="J4129">
        <f>IF(gait_events!G1354&lt;&gt;"",gait_events!G1354,NA())</f>
        <v>789</v>
      </c>
      <c r="K4129">
        <f t="shared" si="512"/>
        <v>0</v>
      </c>
      <c r="L4129">
        <f t="shared" si="513"/>
        <v>0</v>
      </c>
      <c r="M4129">
        <f t="shared" si="514"/>
        <v>1</v>
      </c>
      <c r="N4129">
        <f t="shared" si="515"/>
        <v>1</v>
      </c>
      <c r="O4129">
        <f t="shared" si="516"/>
        <v>1</v>
      </c>
      <c r="P4129">
        <f t="shared" si="517"/>
        <v>0</v>
      </c>
      <c r="Q4129">
        <f t="shared" si="518"/>
        <v>0</v>
      </c>
      <c r="R4129">
        <f t="shared" si="519"/>
        <v>1</v>
      </c>
    </row>
    <row r="4130" spans="1:18" x14ac:dyDescent="0.25">
      <c r="A4130" t="str">
        <f>gait_events!B1355</f>
        <v>pp102</v>
      </c>
      <c r="B4130" t="str">
        <f>VLOOKUP(A4130,participants!A:B,2,0)</f>
        <v>F</v>
      </c>
      <c r="C4130">
        <f>VLOOKUP(A4130,participants!A:C,3,0)</f>
        <v>63</v>
      </c>
      <c r="D4130" t="str">
        <f>VLOOKUP(A4130,participants!A:F,6,0)</f>
        <v>PD</v>
      </c>
      <c r="E4130" t="str">
        <f>IF(LEN(SUBSTITUTE(gait_events!C1355,"_run-",""))&lt;&gt;LEN(gait_events!C1355),LEFT(RIGHT(gait_events!C1355,LEN(gait_events!C1355)-19),FIND("_run-",RIGHT(gait_events!C1355,LEN(gait_events!C1355)-19),1)-1),RIGHT(gait_events!C1355,LEN(gait_events!C1355)-19))</f>
        <v>Preferred</v>
      </c>
      <c r="F4130" t="str">
        <f>IF(LEN(SUBSTITUTE(gait_events!C1355,"_run-",""))&lt;&gt;LEN(gait_events!C1355),RIGHT(gait_events!C1355,LEN(gait_events!C1355)-FIND("_run-",gait_events!C1355,1)-4),"")</f>
        <v>on</v>
      </c>
      <c r="G4130" t="str">
        <f>gait_events!D1355</f>
        <v>left_ankle</v>
      </c>
      <c r="H4130" t="str">
        <f>gait_events!E1355</f>
        <v>IC</v>
      </c>
      <c r="I4130">
        <f>IF(gait_events!F1355&lt;&gt;"",gait_events!F1355,NA())</f>
        <v>140</v>
      </c>
      <c r="J4130">
        <f>IF(gait_events!G1355&lt;&gt;"",gait_events!G1355,NA())</f>
        <v>142</v>
      </c>
      <c r="K4130">
        <f t="shared" si="512"/>
        <v>-2</v>
      </c>
      <c r="L4130">
        <f t="shared" si="513"/>
        <v>-10</v>
      </c>
      <c r="M4130">
        <f t="shared" si="514"/>
        <v>1</v>
      </c>
      <c r="N4130">
        <f t="shared" si="515"/>
        <v>1</v>
      </c>
      <c r="O4130">
        <f t="shared" si="516"/>
        <v>1</v>
      </c>
      <c r="P4130">
        <f t="shared" si="517"/>
        <v>0</v>
      </c>
      <c r="Q4130">
        <f t="shared" si="518"/>
        <v>0</v>
      </c>
      <c r="R4130">
        <f t="shared" si="519"/>
        <v>1</v>
      </c>
    </row>
    <row r="4131" spans="1:18" x14ac:dyDescent="0.25">
      <c r="A4131" t="str">
        <f>gait_events!B1356</f>
        <v>pp102</v>
      </c>
      <c r="B4131" t="str">
        <f>VLOOKUP(A4131,participants!A:B,2,0)</f>
        <v>F</v>
      </c>
      <c r="C4131">
        <f>VLOOKUP(A4131,participants!A:C,3,0)</f>
        <v>63</v>
      </c>
      <c r="D4131" t="str">
        <f>VLOOKUP(A4131,participants!A:F,6,0)</f>
        <v>PD</v>
      </c>
      <c r="E4131" t="str">
        <f>IF(LEN(SUBSTITUTE(gait_events!C1356,"_run-",""))&lt;&gt;LEN(gait_events!C1356),LEFT(RIGHT(gait_events!C1356,LEN(gait_events!C1356)-19),FIND("_run-",RIGHT(gait_events!C1356,LEN(gait_events!C1356)-19),1)-1),RIGHT(gait_events!C1356,LEN(gait_events!C1356)-19))</f>
        <v>Preferred</v>
      </c>
      <c r="F4131" t="str">
        <f>IF(LEN(SUBSTITUTE(gait_events!C1356,"_run-",""))&lt;&gt;LEN(gait_events!C1356),RIGHT(gait_events!C1356,LEN(gait_events!C1356)-FIND("_run-",gait_events!C1356,1)-4),"")</f>
        <v>on</v>
      </c>
      <c r="G4131" t="str">
        <f>gait_events!D1356</f>
        <v>left_ankle</v>
      </c>
      <c r="H4131" t="str">
        <f>gait_events!E1356</f>
        <v>IC</v>
      </c>
      <c r="I4131">
        <f>IF(gait_events!F1356&lt;&gt;"",gait_events!F1356,NA())</f>
        <v>355</v>
      </c>
      <c r="J4131">
        <f>IF(gait_events!G1356&lt;&gt;"",gait_events!G1356,NA())</f>
        <v>357</v>
      </c>
      <c r="K4131">
        <f t="shared" si="512"/>
        <v>-2</v>
      </c>
      <c r="L4131">
        <f t="shared" si="513"/>
        <v>-10</v>
      </c>
      <c r="M4131">
        <f t="shared" si="514"/>
        <v>1</v>
      </c>
      <c r="N4131">
        <f t="shared" si="515"/>
        <v>1</v>
      </c>
      <c r="O4131">
        <f t="shared" si="516"/>
        <v>1</v>
      </c>
      <c r="P4131">
        <f t="shared" si="517"/>
        <v>0</v>
      </c>
      <c r="Q4131">
        <f t="shared" si="518"/>
        <v>0</v>
      </c>
      <c r="R4131">
        <f t="shared" si="519"/>
        <v>1</v>
      </c>
    </row>
    <row r="4132" spans="1:18" x14ac:dyDescent="0.25">
      <c r="A4132" t="str">
        <f>gait_events!B1357</f>
        <v>pp102</v>
      </c>
      <c r="B4132" t="str">
        <f>VLOOKUP(A4132,participants!A:B,2,0)</f>
        <v>F</v>
      </c>
      <c r="C4132">
        <f>VLOOKUP(A4132,participants!A:C,3,0)</f>
        <v>63</v>
      </c>
      <c r="D4132" t="str">
        <f>VLOOKUP(A4132,participants!A:F,6,0)</f>
        <v>PD</v>
      </c>
      <c r="E4132" t="str">
        <f>IF(LEN(SUBSTITUTE(gait_events!C1357,"_run-",""))&lt;&gt;LEN(gait_events!C1357),LEFT(RIGHT(gait_events!C1357,LEN(gait_events!C1357)-19),FIND("_run-",RIGHT(gait_events!C1357,LEN(gait_events!C1357)-19),1)-1),RIGHT(gait_events!C1357,LEN(gait_events!C1357)-19))</f>
        <v>Preferred</v>
      </c>
      <c r="F4132" t="str">
        <f>IF(LEN(SUBSTITUTE(gait_events!C1357,"_run-",""))&lt;&gt;LEN(gait_events!C1357),RIGHT(gait_events!C1357,LEN(gait_events!C1357)-FIND("_run-",gait_events!C1357,1)-4),"")</f>
        <v>on</v>
      </c>
      <c r="G4132" t="str">
        <f>gait_events!D1357</f>
        <v>left_ankle</v>
      </c>
      <c r="H4132" t="str">
        <f>gait_events!E1357</f>
        <v>IC</v>
      </c>
      <c r="I4132">
        <f>IF(gait_events!F1357&lt;&gt;"",gait_events!F1357,NA())</f>
        <v>566</v>
      </c>
      <c r="J4132">
        <f>IF(gait_events!G1357&lt;&gt;"",gait_events!G1357,NA())</f>
        <v>564</v>
      </c>
      <c r="K4132">
        <f t="shared" si="512"/>
        <v>2</v>
      </c>
      <c r="L4132">
        <f t="shared" si="513"/>
        <v>10</v>
      </c>
      <c r="M4132">
        <f t="shared" si="514"/>
        <v>1</v>
      </c>
      <c r="N4132">
        <f t="shared" si="515"/>
        <v>1</v>
      </c>
      <c r="O4132">
        <f t="shared" si="516"/>
        <v>1</v>
      </c>
      <c r="P4132">
        <f t="shared" si="517"/>
        <v>0</v>
      </c>
      <c r="Q4132">
        <f t="shared" si="518"/>
        <v>0</v>
      </c>
      <c r="R4132">
        <f t="shared" si="519"/>
        <v>1</v>
      </c>
    </row>
    <row r="4133" spans="1:18" x14ac:dyDescent="0.25">
      <c r="A4133" t="str">
        <f>gait_events!B1358</f>
        <v>pp102</v>
      </c>
      <c r="B4133" t="str">
        <f>VLOOKUP(A4133,participants!A:B,2,0)</f>
        <v>F</v>
      </c>
      <c r="C4133">
        <f>VLOOKUP(A4133,participants!A:C,3,0)</f>
        <v>63</v>
      </c>
      <c r="D4133" t="str">
        <f>VLOOKUP(A4133,participants!A:F,6,0)</f>
        <v>PD</v>
      </c>
      <c r="E4133" t="str">
        <f>IF(LEN(SUBSTITUTE(gait_events!C1358,"_run-",""))&lt;&gt;LEN(gait_events!C1358),LEFT(RIGHT(gait_events!C1358,LEN(gait_events!C1358)-19),FIND("_run-",RIGHT(gait_events!C1358,LEN(gait_events!C1358)-19),1)-1),RIGHT(gait_events!C1358,LEN(gait_events!C1358)-19))</f>
        <v>Preferred</v>
      </c>
      <c r="F4133" t="str">
        <f>IF(LEN(SUBSTITUTE(gait_events!C1358,"_run-",""))&lt;&gt;LEN(gait_events!C1358),RIGHT(gait_events!C1358,LEN(gait_events!C1358)-FIND("_run-",gait_events!C1358,1)-4),"")</f>
        <v>on</v>
      </c>
      <c r="G4133" t="str">
        <f>gait_events!D1358</f>
        <v>left_ankle</v>
      </c>
      <c r="H4133" t="str">
        <f>gait_events!E1358</f>
        <v>IC</v>
      </c>
      <c r="I4133">
        <f>IF(gait_events!F1358&lt;&gt;"",gait_events!F1358,NA())</f>
        <v>792</v>
      </c>
      <c r="J4133" t="e">
        <f>IF(gait_events!G1358&lt;&gt;"",gait_events!G1358,NA())</f>
        <v>#N/A</v>
      </c>
      <c r="K4133" t="e">
        <f t="shared" si="512"/>
        <v>#N/A</v>
      </c>
      <c r="L4133" t="e">
        <f t="shared" si="513"/>
        <v>#N/A</v>
      </c>
      <c r="M4133">
        <f t="shared" si="514"/>
        <v>1</v>
      </c>
      <c r="N4133">
        <f t="shared" si="515"/>
        <v>0</v>
      </c>
      <c r="O4133">
        <f t="shared" si="516"/>
        <v>0</v>
      </c>
      <c r="P4133">
        <f t="shared" si="517"/>
        <v>1</v>
      </c>
      <c r="Q4133">
        <f t="shared" si="518"/>
        <v>0</v>
      </c>
      <c r="R4133">
        <f t="shared" si="519"/>
        <v>1</v>
      </c>
    </row>
    <row r="4134" spans="1:18" x14ac:dyDescent="0.25">
      <c r="A4134" t="str">
        <f>gait_events!B1359</f>
        <v>pp102</v>
      </c>
      <c r="B4134" t="str">
        <f>VLOOKUP(A4134,participants!A:B,2,0)</f>
        <v>F</v>
      </c>
      <c r="C4134">
        <f>VLOOKUP(A4134,participants!A:C,3,0)</f>
        <v>63</v>
      </c>
      <c r="D4134" t="str">
        <f>VLOOKUP(A4134,participants!A:F,6,0)</f>
        <v>PD</v>
      </c>
      <c r="E4134" t="str">
        <f>IF(LEN(SUBSTITUTE(gait_events!C1359,"_run-",""))&lt;&gt;LEN(gait_events!C1359),LEFT(RIGHT(gait_events!C1359,LEN(gait_events!C1359)-19),FIND("_run-",RIGHT(gait_events!C1359,LEN(gait_events!C1359)-19),1)-1),RIGHT(gait_events!C1359,LEN(gait_events!C1359)-19))</f>
        <v>Preferred</v>
      </c>
      <c r="F4134" t="str">
        <f>IF(LEN(SUBSTITUTE(gait_events!C1359,"_run-",""))&lt;&gt;LEN(gait_events!C1359),RIGHT(gait_events!C1359,LEN(gait_events!C1359)-FIND("_run-",gait_events!C1359,1)-4),"")</f>
        <v>on</v>
      </c>
      <c r="G4134" t="str">
        <f>gait_events!D1359</f>
        <v>left_ankle</v>
      </c>
      <c r="H4134" t="str">
        <f>gait_events!E1359</f>
        <v>FC</v>
      </c>
      <c r="I4134">
        <f>IF(gait_events!F1359&lt;&gt;"",gait_events!F1359,NA())</f>
        <v>62</v>
      </c>
      <c r="J4134">
        <f>IF(gait_events!G1359&lt;&gt;"",gait_events!G1359,NA())</f>
        <v>62</v>
      </c>
      <c r="K4134">
        <f t="shared" si="512"/>
        <v>0</v>
      </c>
      <c r="L4134">
        <f t="shared" si="513"/>
        <v>0</v>
      </c>
      <c r="M4134">
        <f t="shared" si="514"/>
        <v>1</v>
      </c>
      <c r="N4134">
        <f t="shared" si="515"/>
        <v>1</v>
      </c>
      <c r="O4134">
        <f t="shared" si="516"/>
        <v>1</v>
      </c>
      <c r="P4134">
        <f t="shared" si="517"/>
        <v>0</v>
      </c>
      <c r="Q4134">
        <f t="shared" si="518"/>
        <v>0</v>
      </c>
      <c r="R4134">
        <f t="shared" si="519"/>
        <v>1</v>
      </c>
    </row>
    <row r="4135" spans="1:18" x14ac:dyDescent="0.25">
      <c r="A4135" t="str">
        <f>gait_events!B1360</f>
        <v>pp102</v>
      </c>
      <c r="B4135" t="str">
        <f>VLOOKUP(A4135,participants!A:B,2,0)</f>
        <v>F</v>
      </c>
      <c r="C4135">
        <f>VLOOKUP(A4135,participants!A:C,3,0)</f>
        <v>63</v>
      </c>
      <c r="D4135" t="str">
        <f>VLOOKUP(A4135,participants!A:F,6,0)</f>
        <v>PD</v>
      </c>
      <c r="E4135" t="str">
        <f>IF(LEN(SUBSTITUTE(gait_events!C1360,"_run-",""))&lt;&gt;LEN(gait_events!C1360),LEFT(RIGHT(gait_events!C1360,LEN(gait_events!C1360)-19),FIND("_run-",RIGHT(gait_events!C1360,LEN(gait_events!C1360)-19),1)-1),RIGHT(gait_events!C1360,LEN(gait_events!C1360)-19))</f>
        <v>Preferred</v>
      </c>
      <c r="F4135" t="str">
        <f>IF(LEN(SUBSTITUTE(gait_events!C1360,"_run-",""))&lt;&gt;LEN(gait_events!C1360),RIGHT(gait_events!C1360,LEN(gait_events!C1360)-FIND("_run-",gait_events!C1360,1)-4),"")</f>
        <v>on</v>
      </c>
      <c r="G4135" t="str">
        <f>gait_events!D1360</f>
        <v>left_ankle</v>
      </c>
      <c r="H4135" t="str">
        <f>gait_events!E1360</f>
        <v>FC</v>
      </c>
      <c r="I4135">
        <f>IF(gait_events!F1360&lt;&gt;"",gait_events!F1360,NA())</f>
        <v>272</v>
      </c>
      <c r="J4135">
        <f>IF(gait_events!G1360&lt;&gt;"",gait_events!G1360,NA())</f>
        <v>272</v>
      </c>
      <c r="K4135">
        <f t="shared" si="512"/>
        <v>0</v>
      </c>
      <c r="L4135">
        <f t="shared" si="513"/>
        <v>0</v>
      </c>
      <c r="M4135">
        <f t="shared" si="514"/>
        <v>1</v>
      </c>
      <c r="N4135">
        <f t="shared" si="515"/>
        <v>1</v>
      </c>
      <c r="O4135">
        <f t="shared" si="516"/>
        <v>1</v>
      </c>
      <c r="P4135">
        <f t="shared" si="517"/>
        <v>0</v>
      </c>
      <c r="Q4135">
        <f t="shared" si="518"/>
        <v>0</v>
      </c>
      <c r="R4135">
        <f t="shared" si="519"/>
        <v>1</v>
      </c>
    </row>
    <row r="4136" spans="1:18" x14ac:dyDescent="0.25">
      <c r="A4136" t="str">
        <f>gait_events!B1361</f>
        <v>pp102</v>
      </c>
      <c r="B4136" t="str">
        <f>VLOOKUP(A4136,participants!A:B,2,0)</f>
        <v>F</v>
      </c>
      <c r="C4136">
        <f>VLOOKUP(A4136,participants!A:C,3,0)</f>
        <v>63</v>
      </c>
      <c r="D4136" t="str">
        <f>VLOOKUP(A4136,participants!A:F,6,0)</f>
        <v>PD</v>
      </c>
      <c r="E4136" t="str">
        <f>IF(LEN(SUBSTITUTE(gait_events!C1361,"_run-",""))&lt;&gt;LEN(gait_events!C1361),LEFT(RIGHT(gait_events!C1361,LEN(gait_events!C1361)-19),FIND("_run-",RIGHT(gait_events!C1361,LEN(gait_events!C1361)-19),1)-1),RIGHT(gait_events!C1361,LEN(gait_events!C1361)-19))</f>
        <v>Preferred</v>
      </c>
      <c r="F4136" t="str">
        <f>IF(LEN(SUBSTITUTE(gait_events!C1361,"_run-",""))&lt;&gt;LEN(gait_events!C1361),RIGHT(gait_events!C1361,LEN(gait_events!C1361)-FIND("_run-",gait_events!C1361,1)-4),"")</f>
        <v>on</v>
      </c>
      <c r="G4136" t="str">
        <f>gait_events!D1361</f>
        <v>left_ankle</v>
      </c>
      <c r="H4136" t="str">
        <f>gait_events!E1361</f>
        <v>FC</v>
      </c>
      <c r="I4136">
        <f>IF(gait_events!F1361&lt;&gt;"",gait_events!F1361,NA())</f>
        <v>482</v>
      </c>
      <c r="J4136">
        <f>IF(gait_events!G1361&lt;&gt;"",gait_events!G1361,NA())</f>
        <v>482</v>
      </c>
      <c r="K4136">
        <f t="shared" si="512"/>
        <v>0</v>
      </c>
      <c r="L4136">
        <f t="shared" si="513"/>
        <v>0</v>
      </c>
      <c r="M4136">
        <f t="shared" si="514"/>
        <v>1</v>
      </c>
      <c r="N4136">
        <f t="shared" si="515"/>
        <v>1</v>
      </c>
      <c r="O4136">
        <f t="shared" si="516"/>
        <v>1</v>
      </c>
      <c r="P4136">
        <f t="shared" si="517"/>
        <v>0</v>
      </c>
      <c r="Q4136">
        <f t="shared" si="518"/>
        <v>0</v>
      </c>
      <c r="R4136">
        <f t="shared" si="519"/>
        <v>1</v>
      </c>
    </row>
    <row r="4137" spans="1:18" x14ac:dyDescent="0.25">
      <c r="A4137" t="str">
        <f>gait_events!B1362</f>
        <v>pp102</v>
      </c>
      <c r="B4137" t="str">
        <f>VLOOKUP(A4137,participants!A:B,2,0)</f>
        <v>F</v>
      </c>
      <c r="C4137">
        <f>VLOOKUP(A4137,participants!A:C,3,0)</f>
        <v>63</v>
      </c>
      <c r="D4137" t="str">
        <f>VLOOKUP(A4137,participants!A:F,6,0)</f>
        <v>PD</v>
      </c>
      <c r="E4137" t="str">
        <f>IF(LEN(SUBSTITUTE(gait_events!C1362,"_run-",""))&lt;&gt;LEN(gait_events!C1362),LEFT(RIGHT(gait_events!C1362,LEN(gait_events!C1362)-19),FIND("_run-",RIGHT(gait_events!C1362,LEN(gait_events!C1362)-19),1)-1),RIGHT(gait_events!C1362,LEN(gait_events!C1362)-19))</f>
        <v>Preferred</v>
      </c>
      <c r="F4137" t="str">
        <f>IF(LEN(SUBSTITUTE(gait_events!C1362,"_run-",""))&lt;&gt;LEN(gait_events!C1362),RIGHT(gait_events!C1362,LEN(gait_events!C1362)-FIND("_run-",gait_events!C1362,1)-4),"")</f>
        <v>on</v>
      </c>
      <c r="G4137" t="str">
        <f>gait_events!D1362</f>
        <v>left_ankle</v>
      </c>
      <c r="H4137" t="str">
        <f>gait_events!E1362</f>
        <v>FC</v>
      </c>
      <c r="I4137">
        <f>IF(gait_events!F1362&lt;&gt;"",gait_events!F1362,NA())</f>
        <v>700</v>
      </c>
      <c r="J4137">
        <f>IF(gait_events!G1362&lt;&gt;"",gait_events!G1362,NA())</f>
        <v>699</v>
      </c>
      <c r="K4137">
        <f t="shared" si="512"/>
        <v>1</v>
      </c>
      <c r="L4137">
        <f t="shared" si="513"/>
        <v>5</v>
      </c>
      <c r="M4137">
        <f t="shared" si="514"/>
        <v>1</v>
      </c>
      <c r="N4137">
        <f t="shared" si="515"/>
        <v>1</v>
      </c>
      <c r="O4137">
        <f t="shared" si="516"/>
        <v>1</v>
      </c>
      <c r="P4137">
        <f t="shared" si="517"/>
        <v>0</v>
      </c>
      <c r="Q4137">
        <f t="shared" si="518"/>
        <v>0</v>
      </c>
      <c r="R4137">
        <f t="shared" si="519"/>
        <v>1</v>
      </c>
    </row>
    <row r="4138" spans="1:18" x14ac:dyDescent="0.25">
      <c r="A4138" t="str">
        <f>gait_events!B1363</f>
        <v>pp102</v>
      </c>
      <c r="B4138" t="str">
        <f>VLOOKUP(A4138,participants!A:B,2,0)</f>
        <v>F</v>
      </c>
      <c r="C4138">
        <f>VLOOKUP(A4138,participants!A:C,3,0)</f>
        <v>63</v>
      </c>
      <c r="D4138" t="str">
        <f>VLOOKUP(A4138,participants!A:F,6,0)</f>
        <v>PD</v>
      </c>
      <c r="E4138" t="str">
        <f>IF(LEN(SUBSTITUTE(gait_events!C1363,"_run-",""))&lt;&gt;LEN(gait_events!C1363),LEFT(RIGHT(gait_events!C1363,LEN(gait_events!C1363)-19),FIND("_run-",RIGHT(gait_events!C1363,LEN(gait_events!C1363)-19),1)-1),RIGHT(gait_events!C1363,LEN(gait_events!C1363)-19))</f>
        <v>Preferred</v>
      </c>
      <c r="F4138" t="str">
        <f>IF(LEN(SUBSTITUTE(gait_events!C1363,"_run-",""))&lt;&gt;LEN(gait_events!C1363),RIGHT(gait_events!C1363,LEN(gait_events!C1363)-FIND("_run-",gait_events!C1363,1)-4),"")</f>
        <v>on</v>
      </c>
      <c r="G4138" t="str">
        <f>gait_events!D1363</f>
        <v>right_ankle</v>
      </c>
      <c r="H4138" t="str">
        <f>gait_events!E1363</f>
        <v>IC</v>
      </c>
      <c r="I4138">
        <f>IF(gait_events!F1363&lt;&gt;"",gait_events!F1363,NA())</f>
        <v>32</v>
      </c>
      <c r="J4138">
        <f>IF(gait_events!G1363&lt;&gt;"",gait_events!G1363,NA())</f>
        <v>31</v>
      </c>
      <c r="K4138">
        <f t="shared" si="512"/>
        <v>1</v>
      </c>
      <c r="L4138">
        <f t="shared" si="513"/>
        <v>5</v>
      </c>
      <c r="M4138">
        <f t="shared" si="514"/>
        <v>1</v>
      </c>
      <c r="N4138">
        <f t="shared" si="515"/>
        <v>1</v>
      </c>
      <c r="O4138">
        <f t="shared" si="516"/>
        <v>1</v>
      </c>
      <c r="P4138">
        <f t="shared" si="517"/>
        <v>0</v>
      </c>
      <c r="Q4138">
        <f t="shared" si="518"/>
        <v>0</v>
      </c>
      <c r="R4138">
        <f t="shared" si="519"/>
        <v>1</v>
      </c>
    </row>
    <row r="4139" spans="1:18" x14ac:dyDescent="0.25">
      <c r="A4139" t="str">
        <f>gait_events!B1364</f>
        <v>pp102</v>
      </c>
      <c r="B4139" t="str">
        <f>VLOOKUP(A4139,participants!A:B,2,0)</f>
        <v>F</v>
      </c>
      <c r="C4139">
        <f>VLOOKUP(A4139,participants!A:C,3,0)</f>
        <v>63</v>
      </c>
      <c r="D4139" t="str">
        <f>VLOOKUP(A4139,participants!A:F,6,0)</f>
        <v>PD</v>
      </c>
      <c r="E4139" t="str">
        <f>IF(LEN(SUBSTITUTE(gait_events!C1364,"_run-",""))&lt;&gt;LEN(gait_events!C1364),LEFT(RIGHT(gait_events!C1364,LEN(gait_events!C1364)-19),FIND("_run-",RIGHT(gait_events!C1364,LEN(gait_events!C1364)-19),1)-1),RIGHT(gait_events!C1364,LEN(gait_events!C1364)-19))</f>
        <v>Preferred</v>
      </c>
      <c r="F4139" t="str">
        <f>IF(LEN(SUBSTITUTE(gait_events!C1364,"_run-",""))&lt;&gt;LEN(gait_events!C1364),RIGHT(gait_events!C1364,LEN(gait_events!C1364)-FIND("_run-",gait_events!C1364,1)-4),"")</f>
        <v>on</v>
      </c>
      <c r="G4139" t="str">
        <f>gait_events!D1364</f>
        <v>right_ankle</v>
      </c>
      <c r="H4139" t="str">
        <f>gait_events!E1364</f>
        <v>IC</v>
      </c>
      <c r="I4139">
        <f>IF(gait_events!F1364&lt;&gt;"",gait_events!F1364,NA())</f>
        <v>249</v>
      </c>
      <c r="J4139">
        <f>IF(gait_events!G1364&lt;&gt;"",gait_events!G1364,NA())</f>
        <v>252</v>
      </c>
      <c r="K4139">
        <f t="shared" si="512"/>
        <v>-3</v>
      </c>
      <c r="L4139">
        <f t="shared" si="513"/>
        <v>-15</v>
      </c>
      <c r="M4139">
        <f t="shared" si="514"/>
        <v>1</v>
      </c>
      <c r="N4139">
        <f t="shared" si="515"/>
        <v>1</v>
      </c>
      <c r="O4139">
        <f t="shared" si="516"/>
        <v>1</v>
      </c>
      <c r="P4139">
        <f t="shared" si="517"/>
        <v>0</v>
      </c>
      <c r="Q4139">
        <f t="shared" si="518"/>
        <v>0</v>
      </c>
      <c r="R4139">
        <f t="shared" si="519"/>
        <v>1</v>
      </c>
    </row>
    <row r="4140" spans="1:18" x14ac:dyDescent="0.25">
      <c r="A4140" t="str">
        <f>gait_events!B1365</f>
        <v>pp102</v>
      </c>
      <c r="B4140" t="str">
        <f>VLOOKUP(A4140,participants!A:B,2,0)</f>
        <v>F</v>
      </c>
      <c r="C4140">
        <f>VLOOKUP(A4140,participants!A:C,3,0)</f>
        <v>63</v>
      </c>
      <c r="D4140" t="str">
        <f>VLOOKUP(A4140,participants!A:F,6,0)</f>
        <v>PD</v>
      </c>
      <c r="E4140" t="str">
        <f>IF(LEN(SUBSTITUTE(gait_events!C1365,"_run-",""))&lt;&gt;LEN(gait_events!C1365),LEFT(RIGHT(gait_events!C1365,LEN(gait_events!C1365)-19),FIND("_run-",RIGHT(gait_events!C1365,LEN(gait_events!C1365)-19),1)-1),RIGHT(gait_events!C1365,LEN(gait_events!C1365)-19))</f>
        <v>Preferred</v>
      </c>
      <c r="F4140" t="str">
        <f>IF(LEN(SUBSTITUTE(gait_events!C1365,"_run-",""))&lt;&gt;LEN(gait_events!C1365),RIGHT(gait_events!C1365,LEN(gait_events!C1365)-FIND("_run-",gait_events!C1365,1)-4),"")</f>
        <v>on</v>
      </c>
      <c r="G4140" t="str">
        <f>gait_events!D1365</f>
        <v>right_ankle</v>
      </c>
      <c r="H4140" t="str">
        <f>gait_events!E1365</f>
        <v>IC</v>
      </c>
      <c r="I4140">
        <f>IF(gait_events!F1365&lt;&gt;"",gait_events!F1365,NA())</f>
        <v>457</v>
      </c>
      <c r="J4140">
        <f>IF(gait_events!G1365&lt;&gt;"",gait_events!G1365,NA())</f>
        <v>458</v>
      </c>
      <c r="K4140">
        <f t="shared" si="512"/>
        <v>-1</v>
      </c>
      <c r="L4140">
        <f t="shared" si="513"/>
        <v>-5</v>
      </c>
      <c r="M4140">
        <f t="shared" si="514"/>
        <v>1</v>
      </c>
      <c r="N4140">
        <f t="shared" si="515"/>
        <v>1</v>
      </c>
      <c r="O4140">
        <f t="shared" si="516"/>
        <v>1</v>
      </c>
      <c r="P4140">
        <f t="shared" si="517"/>
        <v>0</v>
      </c>
      <c r="Q4140">
        <f t="shared" si="518"/>
        <v>0</v>
      </c>
      <c r="R4140">
        <f t="shared" si="519"/>
        <v>1</v>
      </c>
    </row>
    <row r="4141" spans="1:18" x14ac:dyDescent="0.25">
      <c r="A4141" t="str">
        <f>gait_events!B1366</f>
        <v>pp102</v>
      </c>
      <c r="B4141" t="str">
        <f>VLOOKUP(A4141,participants!A:B,2,0)</f>
        <v>F</v>
      </c>
      <c r="C4141">
        <f>VLOOKUP(A4141,participants!A:C,3,0)</f>
        <v>63</v>
      </c>
      <c r="D4141" t="str">
        <f>VLOOKUP(A4141,participants!A:F,6,0)</f>
        <v>PD</v>
      </c>
      <c r="E4141" t="str">
        <f>IF(LEN(SUBSTITUTE(gait_events!C1366,"_run-",""))&lt;&gt;LEN(gait_events!C1366),LEFT(RIGHT(gait_events!C1366,LEN(gait_events!C1366)-19),FIND("_run-",RIGHT(gait_events!C1366,LEN(gait_events!C1366)-19),1)-1),RIGHT(gait_events!C1366,LEN(gait_events!C1366)-19))</f>
        <v>Preferred</v>
      </c>
      <c r="F4141" t="str">
        <f>IF(LEN(SUBSTITUTE(gait_events!C1366,"_run-",""))&lt;&gt;LEN(gait_events!C1366),RIGHT(gait_events!C1366,LEN(gait_events!C1366)-FIND("_run-",gait_events!C1366,1)-4),"")</f>
        <v>on</v>
      </c>
      <c r="G4141" t="str">
        <f>gait_events!D1366</f>
        <v>right_ankle</v>
      </c>
      <c r="H4141" t="str">
        <f>gait_events!E1366</f>
        <v>IC</v>
      </c>
      <c r="I4141">
        <f>IF(gait_events!F1366&lt;&gt;"",gait_events!F1366,NA())</f>
        <v>674</v>
      </c>
      <c r="J4141">
        <f>IF(gait_events!G1366&lt;&gt;"",gait_events!G1366,NA())</f>
        <v>676</v>
      </c>
      <c r="K4141">
        <f t="shared" si="512"/>
        <v>-2</v>
      </c>
      <c r="L4141">
        <f t="shared" si="513"/>
        <v>-10</v>
      </c>
      <c r="M4141">
        <f t="shared" si="514"/>
        <v>1</v>
      </c>
      <c r="N4141">
        <f t="shared" si="515"/>
        <v>1</v>
      </c>
      <c r="O4141">
        <f t="shared" si="516"/>
        <v>1</v>
      </c>
      <c r="P4141">
        <f t="shared" si="517"/>
        <v>0</v>
      </c>
      <c r="Q4141">
        <f t="shared" si="518"/>
        <v>0</v>
      </c>
      <c r="R4141">
        <f t="shared" si="519"/>
        <v>1</v>
      </c>
    </row>
    <row r="4142" spans="1:18" x14ac:dyDescent="0.25">
      <c r="A4142" t="str">
        <f>gait_events!B1367</f>
        <v>pp102</v>
      </c>
      <c r="B4142" t="str">
        <f>VLOOKUP(A4142,participants!A:B,2,0)</f>
        <v>F</v>
      </c>
      <c r="C4142">
        <f>VLOOKUP(A4142,participants!A:C,3,0)</f>
        <v>63</v>
      </c>
      <c r="D4142" t="str">
        <f>VLOOKUP(A4142,participants!A:F,6,0)</f>
        <v>PD</v>
      </c>
      <c r="E4142" t="str">
        <f>IF(LEN(SUBSTITUTE(gait_events!C1367,"_run-",""))&lt;&gt;LEN(gait_events!C1367),LEFT(RIGHT(gait_events!C1367,LEN(gait_events!C1367)-19),FIND("_run-",RIGHT(gait_events!C1367,LEN(gait_events!C1367)-19),1)-1),RIGHT(gait_events!C1367,LEN(gait_events!C1367)-19))</f>
        <v>Preferred</v>
      </c>
      <c r="F4142" t="str">
        <f>IF(LEN(SUBSTITUTE(gait_events!C1367,"_run-",""))&lt;&gt;LEN(gait_events!C1367),RIGHT(gait_events!C1367,LEN(gait_events!C1367)-FIND("_run-",gait_events!C1367,1)-4),"")</f>
        <v>on</v>
      </c>
      <c r="G4142" t="str">
        <f>gait_events!D1367</f>
        <v>right_ankle</v>
      </c>
      <c r="H4142" t="str">
        <f>gait_events!E1367</f>
        <v>FC</v>
      </c>
      <c r="I4142">
        <f>IF(gait_events!F1367&lt;&gt;"",gait_events!F1367,NA())</f>
        <v>168</v>
      </c>
      <c r="J4142">
        <f>IF(gait_events!G1367&lt;&gt;"",gait_events!G1367,NA())</f>
        <v>168</v>
      </c>
      <c r="K4142">
        <f t="shared" si="512"/>
        <v>0</v>
      </c>
      <c r="L4142">
        <f t="shared" si="513"/>
        <v>0</v>
      </c>
      <c r="M4142">
        <f t="shared" si="514"/>
        <v>1</v>
      </c>
      <c r="N4142">
        <f t="shared" si="515"/>
        <v>1</v>
      </c>
      <c r="O4142">
        <f t="shared" si="516"/>
        <v>1</v>
      </c>
      <c r="P4142">
        <f t="shared" si="517"/>
        <v>0</v>
      </c>
      <c r="Q4142">
        <f t="shared" si="518"/>
        <v>0</v>
      </c>
      <c r="R4142">
        <f t="shared" si="519"/>
        <v>1</v>
      </c>
    </row>
    <row r="4143" spans="1:18" x14ac:dyDescent="0.25">
      <c r="A4143" t="str">
        <f>gait_events!B1368</f>
        <v>pp102</v>
      </c>
      <c r="B4143" t="str">
        <f>VLOOKUP(A4143,participants!A:B,2,0)</f>
        <v>F</v>
      </c>
      <c r="C4143">
        <f>VLOOKUP(A4143,participants!A:C,3,0)</f>
        <v>63</v>
      </c>
      <c r="D4143" t="str">
        <f>VLOOKUP(A4143,participants!A:F,6,0)</f>
        <v>PD</v>
      </c>
      <c r="E4143" t="str">
        <f>IF(LEN(SUBSTITUTE(gait_events!C1368,"_run-",""))&lt;&gt;LEN(gait_events!C1368),LEFT(RIGHT(gait_events!C1368,LEN(gait_events!C1368)-19),FIND("_run-",RIGHT(gait_events!C1368,LEN(gait_events!C1368)-19),1)-1),RIGHT(gait_events!C1368,LEN(gait_events!C1368)-19))</f>
        <v>Preferred</v>
      </c>
      <c r="F4143" t="str">
        <f>IF(LEN(SUBSTITUTE(gait_events!C1368,"_run-",""))&lt;&gt;LEN(gait_events!C1368),RIGHT(gait_events!C1368,LEN(gait_events!C1368)-FIND("_run-",gait_events!C1368,1)-4),"")</f>
        <v>on</v>
      </c>
      <c r="G4143" t="str">
        <f>gait_events!D1368</f>
        <v>right_ankle</v>
      </c>
      <c r="H4143" t="str">
        <f>gait_events!E1368</f>
        <v>FC</v>
      </c>
      <c r="I4143">
        <f>IF(gait_events!F1368&lt;&gt;"",gait_events!F1368,NA())</f>
        <v>378</v>
      </c>
      <c r="J4143">
        <f>IF(gait_events!G1368&lt;&gt;"",gait_events!G1368,NA())</f>
        <v>375</v>
      </c>
      <c r="K4143">
        <f t="shared" si="512"/>
        <v>3</v>
      </c>
      <c r="L4143">
        <f t="shared" si="513"/>
        <v>15</v>
      </c>
      <c r="M4143">
        <f t="shared" si="514"/>
        <v>1</v>
      </c>
      <c r="N4143">
        <f t="shared" si="515"/>
        <v>1</v>
      </c>
      <c r="O4143">
        <f t="shared" si="516"/>
        <v>1</v>
      </c>
      <c r="P4143">
        <f t="shared" si="517"/>
        <v>0</v>
      </c>
      <c r="Q4143">
        <f t="shared" si="518"/>
        <v>0</v>
      </c>
      <c r="R4143">
        <f t="shared" si="519"/>
        <v>1</v>
      </c>
    </row>
    <row r="4144" spans="1:18" x14ac:dyDescent="0.25">
      <c r="A4144" t="str">
        <f>gait_events!B1369</f>
        <v>pp102</v>
      </c>
      <c r="B4144" t="str">
        <f>VLOOKUP(A4144,participants!A:B,2,0)</f>
        <v>F</v>
      </c>
      <c r="C4144">
        <f>VLOOKUP(A4144,participants!A:C,3,0)</f>
        <v>63</v>
      </c>
      <c r="D4144" t="str">
        <f>VLOOKUP(A4144,participants!A:F,6,0)</f>
        <v>PD</v>
      </c>
      <c r="E4144" t="str">
        <f>IF(LEN(SUBSTITUTE(gait_events!C1369,"_run-",""))&lt;&gt;LEN(gait_events!C1369),LEFT(RIGHT(gait_events!C1369,LEN(gait_events!C1369)-19),FIND("_run-",RIGHT(gait_events!C1369,LEN(gait_events!C1369)-19),1)-1),RIGHT(gait_events!C1369,LEN(gait_events!C1369)-19))</f>
        <v>Preferred</v>
      </c>
      <c r="F4144" t="str">
        <f>IF(LEN(SUBSTITUTE(gait_events!C1369,"_run-",""))&lt;&gt;LEN(gait_events!C1369),RIGHT(gait_events!C1369,LEN(gait_events!C1369)-FIND("_run-",gait_events!C1369,1)-4),"")</f>
        <v>on</v>
      </c>
      <c r="G4144" t="str">
        <f>gait_events!D1369</f>
        <v>right_ankle</v>
      </c>
      <c r="H4144" t="str">
        <f>gait_events!E1369</f>
        <v>FC</v>
      </c>
      <c r="I4144">
        <f>IF(gait_events!F1369&lt;&gt;"",gait_events!F1369,NA())</f>
        <v>590</v>
      </c>
      <c r="J4144">
        <f>IF(gait_events!G1369&lt;&gt;"",gait_events!G1369,NA())</f>
        <v>587</v>
      </c>
      <c r="K4144">
        <f t="shared" si="512"/>
        <v>3</v>
      </c>
      <c r="L4144">
        <f t="shared" si="513"/>
        <v>15</v>
      </c>
      <c r="M4144">
        <f t="shared" si="514"/>
        <v>1</v>
      </c>
      <c r="N4144">
        <f t="shared" si="515"/>
        <v>1</v>
      </c>
      <c r="O4144">
        <f t="shared" si="516"/>
        <v>1</v>
      </c>
      <c r="P4144">
        <f t="shared" si="517"/>
        <v>0</v>
      </c>
      <c r="Q4144">
        <f t="shared" si="518"/>
        <v>0</v>
      </c>
      <c r="R4144">
        <f t="shared" si="519"/>
        <v>1</v>
      </c>
    </row>
    <row r="4145" spans="1:18" x14ac:dyDescent="0.25">
      <c r="A4145" t="str">
        <f>gait_events!B1370</f>
        <v>pp102</v>
      </c>
      <c r="B4145" t="str">
        <f>VLOOKUP(A4145,participants!A:B,2,0)</f>
        <v>F</v>
      </c>
      <c r="C4145">
        <f>VLOOKUP(A4145,participants!A:C,3,0)</f>
        <v>63</v>
      </c>
      <c r="D4145" t="str">
        <f>VLOOKUP(A4145,participants!A:F,6,0)</f>
        <v>PD</v>
      </c>
      <c r="E4145" t="str">
        <f>IF(LEN(SUBSTITUTE(gait_events!C1370,"_run-",""))&lt;&gt;LEN(gait_events!C1370),LEFT(RIGHT(gait_events!C1370,LEN(gait_events!C1370)-19),FIND("_run-",RIGHT(gait_events!C1370,LEN(gait_events!C1370)-19),1)-1),RIGHT(gait_events!C1370,LEN(gait_events!C1370)-19))</f>
        <v>Preferred</v>
      </c>
      <c r="F4145" t="str">
        <f>IF(LEN(SUBSTITUTE(gait_events!C1370,"_run-",""))&lt;&gt;LEN(gait_events!C1370),RIGHT(gait_events!C1370,LEN(gait_events!C1370)-FIND("_run-",gait_events!C1370,1)-4),"")</f>
        <v>on</v>
      </c>
      <c r="G4145" t="str">
        <f>gait_events!D1370</f>
        <v>left_shank</v>
      </c>
      <c r="H4145" t="str">
        <f>gait_events!E1370</f>
        <v>IC</v>
      </c>
      <c r="I4145">
        <f>IF(gait_events!F1370&lt;&gt;"",gait_events!F1370,NA())</f>
        <v>140</v>
      </c>
      <c r="J4145">
        <f>IF(gait_events!G1370&lt;&gt;"",gait_events!G1370,NA())</f>
        <v>145</v>
      </c>
      <c r="K4145">
        <f t="shared" si="512"/>
        <v>-5</v>
      </c>
      <c r="L4145">
        <f t="shared" si="513"/>
        <v>-25</v>
      </c>
      <c r="M4145">
        <f t="shared" si="514"/>
        <v>1</v>
      </c>
      <c r="N4145">
        <f t="shared" si="515"/>
        <v>1</v>
      </c>
      <c r="O4145">
        <f t="shared" si="516"/>
        <v>1</v>
      </c>
      <c r="P4145">
        <f t="shared" si="517"/>
        <v>0</v>
      </c>
      <c r="Q4145">
        <f t="shared" si="518"/>
        <v>0</v>
      </c>
      <c r="R4145">
        <f t="shared" si="519"/>
        <v>1</v>
      </c>
    </row>
    <row r="4146" spans="1:18" x14ac:dyDescent="0.25">
      <c r="A4146" t="str">
        <f>gait_events!B1371</f>
        <v>pp102</v>
      </c>
      <c r="B4146" t="str">
        <f>VLOOKUP(A4146,participants!A:B,2,0)</f>
        <v>F</v>
      </c>
      <c r="C4146">
        <f>VLOOKUP(A4146,participants!A:C,3,0)</f>
        <v>63</v>
      </c>
      <c r="D4146" t="str">
        <f>VLOOKUP(A4146,participants!A:F,6,0)</f>
        <v>PD</v>
      </c>
      <c r="E4146" t="str">
        <f>IF(LEN(SUBSTITUTE(gait_events!C1371,"_run-",""))&lt;&gt;LEN(gait_events!C1371),LEFT(RIGHT(gait_events!C1371,LEN(gait_events!C1371)-19),FIND("_run-",RIGHT(gait_events!C1371,LEN(gait_events!C1371)-19),1)-1),RIGHT(gait_events!C1371,LEN(gait_events!C1371)-19))</f>
        <v>Preferred</v>
      </c>
      <c r="F4146" t="str">
        <f>IF(LEN(SUBSTITUTE(gait_events!C1371,"_run-",""))&lt;&gt;LEN(gait_events!C1371),RIGHT(gait_events!C1371,LEN(gait_events!C1371)-FIND("_run-",gait_events!C1371,1)-4),"")</f>
        <v>on</v>
      </c>
      <c r="G4146" t="str">
        <f>gait_events!D1371</f>
        <v>left_shank</v>
      </c>
      <c r="H4146" t="str">
        <f>gait_events!E1371</f>
        <v>IC</v>
      </c>
      <c r="I4146">
        <f>IF(gait_events!F1371&lt;&gt;"",gait_events!F1371,NA())</f>
        <v>355</v>
      </c>
      <c r="J4146">
        <f>IF(gait_events!G1371&lt;&gt;"",gait_events!G1371,NA())</f>
        <v>360</v>
      </c>
      <c r="K4146">
        <f t="shared" si="512"/>
        <v>-5</v>
      </c>
      <c r="L4146">
        <f t="shared" si="513"/>
        <v>-25</v>
      </c>
      <c r="M4146">
        <f t="shared" si="514"/>
        <v>1</v>
      </c>
      <c r="N4146">
        <f t="shared" si="515"/>
        <v>1</v>
      </c>
      <c r="O4146">
        <f t="shared" si="516"/>
        <v>1</v>
      </c>
      <c r="P4146">
        <f t="shared" si="517"/>
        <v>0</v>
      </c>
      <c r="Q4146">
        <f t="shared" si="518"/>
        <v>0</v>
      </c>
      <c r="R4146">
        <f t="shared" si="519"/>
        <v>1</v>
      </c>
    </row>
    <row r="4147" spans="1:18" x14ac:dyDescent="0.25">
      <c r="A4147" t="str">
        <f>gait_events!B1372</f>
        <v>pp102</v>
      </c>
      <c r="B4147" t="str">
        <f>VLOOKUP(A4147,participants!A:B,2,0)</f>
        <v>F</v>
      </c>
      <c r="C4147">
        <f>VLOOKUP(A4147,participants!A:C,3,0)</f>
        <v>63</v>
      </c>
      <c r="D4147" t="str">
        <f>VLOOKUP(A4147,participants!A:F,6,0)</f>
        <v>PD</v>
      </c>
      <c r="E4147" t="str">
        <f>IF(LEN(SUBSTITUTE(gait_events!C1372,"_run-",""))&lt;&gt;LEN(gait_events!C1372),LEFT(RIGHT(gait_events!C1372,LEN(gait_events!C1372)-19),FIND("_run-",RIGHT(gait_events!C1372,LEN(gait_events!C1372)-19),1)-1),RIGHT(gait_events!C1372,LEN(gait_events!C1372)-19))</f>
        <v>Preferred</v>
      </c>
      <c r="F4147" t="str">
        <f>IF(LEN(SUBSTITUTE(gait_events!C1372,"_run-",""))&lt;&gt;LEN(gait_events!C1372),RIGHT(gait_events!C1372,LEN(gait_events!C1372)-FIND("_run-",gait_events!C1372,1)-4),"")</f>
        <v>on</v>
      </c>
      <c r="G4147" t="str">
        <f>gait_events!D1372</f>
        <v>left_shank</v>
      </c>
      <c r="H4147" t="str">
        <f>gait_events!E1372</f>
        <v>IC</v>
      </c>
      <c r="I4147">
        <f>IF(gait_events!F1372&lt;&gt;"",gait_events!F1372,NA())</f>
        <v>566</v>
      </c>
      <c r="J4147">
        <f>IF(gait_events!G1372&lt;&gt;"",gait_events!G1372,NA())</f>
        <v>564</v>
      </c>
      <c r="K4147">
        <f t="shared" si="512"/>
        <v>2</v>
      </c>
      <c r="L4147">
        <f t="shared" si="513"/>
        <v>10</v>
      </c>
      <c r="M4147">
        <f t="shared" si="514"/>
        <v>1</v>
      </c>
      <c r="N4147">
        <f t="shared" si="515"/>
        <v>1</v>
      </c>
      <c r="O4147">
        <f t="shared" si="516"/>
        <v>1</v>
      </c>
      <c r="P4147">
        <f t="shared" si="517"/>
        <v>0</v>
      </c>
      <c r="Q4147">
        <f t="shared" si="518"/>
        <v>0</v>
      </c>
      <c r="R4147">
        <f t="shared" si="519"/>
        <v>1</v>
      </c>
    </row>
    <row r="4148" spans="1:18" x14ac:dyDescent="0.25">
      <c r="A4148" t="str">
        <f>gait_events!B1373</f>
        <v>pp102</v>
      </c>
      <c r="B4148" t="str">
        <f>VLOOKUP(A4148,participants!A:B,2,0)</f>
        <v>F</v>
      </c>
      <c r="C4148">
        <f>VLOOKUP(A4148,participants!A:C,3,0)</f>
        <v>63</v>
      </c>
      <c r="D4148" t="str">
        <f>VLOOKUP(A4148,participants!A:F,6,0)</f>
        <v>PD</v>
      </c>
      <c r="E4148" t="str">
        <f>IF(LEN(SUBSTITUTE(gait_events!C1373,"_run-",""))&lt;&gt;LEN(gait_events!C1373),LEFT(RIGHT(gait_events!C1373,LEN(gait_events!C1373)-19),FIND("_run-",RIGHT(gait_events!C1373,LEN(gait_events!C1373)-19),1)-1),RIGHT(gait_events!C1373,LEN(gait_events!C1373)-19))</f>
        <v>Preferred</v>
      </c>
      <c r="F4148" t="str">
        <f>IF(LEN(SUBSTITUTE(gait_events!C1373,"_run-",""))&lt;&gt;LEN(gait_events!C1373),RIGHT(gait_events!C1373,LEN(gait_events!C1373)-FIND("_run-",gait_events!C1373,1)-4),"")</f>
        <v>on</v>
      </c>
      <c r="G4148" t="str">
        <f>gait_events!D1373</f>
        <v>left_shank</v>
      </c>
      <c r="H4148" t="str">
        <f>gait_events!E1373</f>
        <v>IC</v>
      </c>
      <c r="I4148">
        <f>IF(gait_events!F1373&lt;&gt;"",gait_events!F1373,NA())</f>
        <v>792</v>
      </c>
      <c r="J4148">
        <f>IF(gait_events!G1373&lt;&gt;"",gait_events!G1373,NA())</f>
        <v>792</v>
      </c>
      <c r="K4148">
        <f t="shared" si="512"/>
        <v>0</v>
      </c>
      <c r="L4148">
        <f t="shared" si="513"/>
        <v>0</v>
      </c>
      <c r="M4148">
        <f t="shared" si="514"/>
        <v>1</v>
      </c>
      <c r="N4148">
        <f t="shared" si="515"/>
        <v>1</v>
      </c>
      <c r="O4148">
        <f t="shared" si="516"/>
        <v>1</v>
      </c>
      <c r="P4148">
        <f t="shared" si="517"/>
        <v>0</v>
      </c>
      <c r="Q4148">
        <f t="shared" si="518"/>
        <v>0</v>
      </c>
      <c r="R4148">
        <f t="shared" si="519"/>
        <v>1</v>
      </c>
    </row>
    <row r="4149" spans="1:18" x14ac:dyDescent="0.25">
      <c r="A4149" t="str">
        <f>gait_events!B1374</f>
        <v>pp102</v>
      </c>
      <c r="B4149" t="str">
        <f>VLOOKUP(A4149,participants!A:B,2,0)</f>
        <v>F</v>
      </c>
      <c r="C4149">
        <f>VLOOKUP(A4149,participants!A:C,3,0)</f>
        <v>63</v>
      </c>
      <c r="D4149" t="str">
        <f>VLOOKUP(A4149,participants!A:F,6,0)</f>
        <v>PD</v>
      </c>
      <c r="E4149" t="str">
        <f>IF(LEN(SUBSTITUTE(gait_events!C1374,"_run-",""))&lt;&gt;LEN(gait_events!C1374),LEFT(RIGHT(gait_events!C1374,LEN(gait_events!C1374)-19),FIND("_run-",RIGHT(gait_events!C1374,LEN(gait_events!C1374)-19),1)-1),RIGHT(gait_events!C1374,LEN(gait_events!C1374)-19))</f>
        <v>Preferred</v>
      </c>
      <c r="F4149" t="str">
        <f>IF(LEN(SUBSTITUTE(gait_events!C1374,"_run-",""))&lt;&gt;LEN(gait_events!C1374),RIGHT(gait_events!C1374,LEN(gait_events!C1374)-FIND("_run-",gait_events!C1374,1)-4),"")</f>
        <v>on</v>
      </c>
      <c r="G4149" t="str">
        <f>gait_events!D1374</f>
        <v>left_shank</v>
      </c>
      <c r="H4149" t="str">
        <f>gait_events!E1374</f>
        <v>FC</v>
      </c>
      <c r="I4149">
        <f>IF(gait_events!F1374&lt;&gt;"",gait_events!F1374,NA())</f>
        <v>62</v>
      </c>
      <c r="J4149">
        <f>IF(gait_events!G1374&lt;&gt;"",gait_events!G1374,NA())</f>
        <v>64</v>
      </c>
      <c r="K4149">
        <f t="shared" si="512"/>
        <v>-2</v>
      </c>
      <c r="L4149">
        <f t="shared" si="513"/>
        <v>-10</v>
      </c>
      <c r="M4149">
        <f t="shared" si="514"/>
        <v>1</v>
      </c>
      <c r="N4149">
        <f t="shared" si="515"/>
        <v>1</v>
      </c>
      <c r="O4149">
        <f t="shared" si="516"/>
        <v>1</v>
      </c>
      <c r="P4149">
        <f t="shared" si="517"/>
        <v>0</v>
      </c>
      <c r="Q4149">
        <f t="shared" si="518"/>
        <v>0</v>
      </c>
      <c r="R4149">
        <f t="shared" si="519"/>
        <v>1</v>
      </c>
    </row>
    <row r="4150" spans="1:18" x14ac:dyDescent="0.25">
      <c r="A4150" t="str">
        <f>gait_events!B1375</f>
        <v>pp102</v>
      </c>
      <c r="B4150" t="str">
        <f>VLOOKUP(A4150,participants!A:B,2,0)</f>
        <v>F</v>
      </c>
      <c r="C4150">
        <f>VLOOKUP(A4150,participants!A:C,3,0)</f>
        <v>63</v>
      </c>
      <c r="D4150" t="str">
        <f>VLOOKUP(A4150,participants!A:F,6,0)</f>
        <v>PD</v>
      </c>
      <c r="E4150" t="str">
        <f>IF(LEN(SUBSTITUTE(gait_events!C1375,"_run-",""))&lt;&gt;LEN(gait_events!C1375),LEFT(RIGHT(gait_events!C1375,LEN(gait_events!C1375)-19),FIND("_run-",RIGHT(gait_events!C1375,LEN(gait_events!C1375)-19),1)-1),RIGHT(gait_events!C1375,LEN(gait_events!C1375)-19))</f>
        <v>Preferred</v>
      </c>
      <c r="F4150" t="str">
        <f>IF(LEN(SUBSTITUTE(gait_events!C1375,"_run-",""))&lt;&gt;LEN(gait_events!C1375),RIGHT(gait_events!C1375,LEN(gait_events!C1375)-FIND("_run-",gait_events!C1375,1)-4),"")</f>
        <v>on</v>
      </c>
      <c r="G4150" t="str">
        <f>gait_events!D1375</f>
        <v>left_shank</v>
      </c>
      <c r="H4150" t="str">
        <f>gait_events!E1375</f>
        <v>FC</v>
      </c>
      <c r="I4150">
        <f>IF(gait_events!F1375&lt;&gt;"",gait_events!F1375,NA())</f>
        <v>272</v>
      </c>
      <c r="J4150">
        <f>IF(gait_events!G1375&lt;&gt;"",gait_events!G1375,NA())</f>
        <v>282</v>
      </c>
      <c r="K4150">
        <f t="shared" si="512"/>
        <v>-10</v>
      </c>
      <c r="L4150">
        <f t="shared" si="513"/>
        <v>-50</v>
      </c>
      <c r="M4150">
        <f t="shared" si="514"/>
        <v>1</v>
      </c>
      <c r="N4150">
        <f t="shared" si="515"/>
        <v>1</v>
      </c>
      <c r="O4150">
        <f t="shared" si="516"/>
        <v>1</v>
      </c>
      <c r="P4150">
        <f t="shared" si="517"/>
        <v>0</v>
      </c>
      <c r="Q4150">
        <f t="shared" si="518"/>
        <v>0</v>
      </c>
      <c r="R4150">
        <f t="shared" si="519"/>
        <v>1</v>
      </c>
    </row>
    <row r="4151" spans="1:18" x14ac:dyDescent="0.25">
      <c r="A4151" t="str">
        <f>gait_events!B1376</f>
        <v>pp102</v>
      </c>
      <c r="B4151" t="str">
        <f>VLOOKUP(A4151,participants!A:B,2,0)</f>
        <v>F</v>
      </c>
      <c r="C4151">
        <f>VLOOKUP(A4151,participants!A:C,3,0)</f>
        <v>63</v>
      </c>
      <c r="D4151" t="str">
        <f>VLOOKUP(A4151,participants!A:F,6,0)</f>
        <v>PD</v>
      </c>
      <c r="E4151" t="str">
        <f>IF(LEN(SUBSTITUTE(gait_events!C1376,"_run-",""))&lt;&gt;LEN(gait_events!C1376),LEFT(RIGHT(gait_events!C1376,LEN(gait_events!C1376)-19),FIND("_run-",RIGHT(gait_events!C1376,LEN(gait_events!C1376)-19),1)-1),RIGHT(gait_events!C1376,LEN(gait_events!C1376)-19))</f>
        <v>Preferred</v>
      </c>
      <c r="F4151" t="str">
        <f>IF(LEN(SUBSTITUTE(gait_events!C1376,"_run-",""))&lt;&gt;LEN(gait_events!C1376),RIGHT(gait_events!C1376,LEN(gait_events!C1376)-FIND("_run-",gait_events!C1376,1)-4),"")</f>
        <v>on</v>
      </c>
      <c r="G4151" t="str">
        <f>gait_events!D1376</f>
        <v>left_shank</v>
      </c>
      <c r="H4151" t="str">
        <f>gait_events!E1376</f>
        <v>FC</v>
      </c>
      <c r="I4151">
        <f>IF(gait_events!F1376&lt;&gt;"",gait_events!F1376,NA())</f>
        <v>482</v>
      </c>
      <c r="J4151">
        <f>IF(gait_events!G1376&lt;&gt;"",gait_events!G1376,NA())</f>
        <v>481</v>
      </c>
      <c r="K4151">
        <f t="shared" si="512"/>
        <v>1</v>
      </c>
      <c r="L4151">
        <f t="shared" si="513"/>
        <v>5</v>
      </c>
      <c r="M4151">
        <f t="shared" si="514"/>
        <v>1</v>
      </c>
      <c r="N4151">
        <f t="shared" si="515"/>
        <v>1</v>
      </c>
      <c r="O4151">
        <f t="shared" si="516"/>
        <v>1</v>
      </c>
      <c r="P4151">
        <f t="shared" si="517"/>
        <v>0</v>
      </c>
      <c r="Q4151">
        <f t="shared" si="518"/>
        <v>0</v>
      </c>
      <c r="R4151">
        <f t="shared" si="519"/>
        <v>1</v>
      </c>
    </row>
    <row r="4152" spans="1:18" x14ac:dyDescent="0.25">
      <c r="A4152" t="str">
        <f>gait_events!B1377</f>
        <v>pp102</v>
      </c>
      <c r="B4152" t="str">
        <f>VLOOKUP(A4152,participants!A:B,2,0)</f>
        <v>F</v>
      </c>
      <c r="C4152">
        <f>VLOOKUP(A4152,participants!A:C,3,0)</f>
        <v>63</v>
      </c>
      <c r="D4152" t="str">
        <f>VLOOKUP(A4152,participants!A:F,6,0)</f>
        <v>PD</v>
      </c>
      <c r="E4152" t="str">
        <f>IF(LEN(SUBSTITUTE(gait_events!C1377,"_run-",""))&lt;&gt;LEN(gait_events!C1377),LEFT(RIGHT(gait_events!C1377,LEN(gait_events!C1377)-19),FIND("_run-",RIGHT(gait_events!C1377,LEN(gait_events!C1377)-19),1)-1),RIGHT(gait_events!C1377,LEN(gait_events!C1377)-19))</f>
        <v>Preferred</v>
      </c>
      <c r="F4152" t="str">
        <f>IF(LEN(SUBSTITUTE(gait_events!C1377,"_run-",""))&lt;&gt;LEN(gait_events!C1377),RIGHT(gait_events!C1377,LEN(gait_events!C1377)-FIND("_run-",gait_events!C1377,1)-4),"")</f>
        <v>on</v>
      </c>
      <c r="G4152" t="str">
        <f>gait_events!D1377</f>
        <v>left_shank</v>
      </c>
      <c r="H4152" t="str">
        <f>gait_events!E1377</f>
        <v>FC</v>
      </c>
      <c r="I4152">
        <f>IF(gait_events!F1377&lt;&gt;"",gait_events!F1377,NA())</f>
        <v>700</v>
      </c>
      <c r="J4152">
        <f>IF(gait_events!G1377&lt;&gt;"",gait_events!G1377,NA())</f>
        <v>698</v>
      </c>
      <c r="K4152">
        <f t="shared" si="512"/>
        <v>2</v>
      </c>
      <c r="L4152">
        <f t="shared" si="513"/>
        <v>10</v>
      </c>
      <c r="M4152">
        <f t="shared" si="514"/>
        <v>1</v>
      </c>
      <c r="N4152">
        <f t="shared" si="515"/>
        <v>1</v>
      </c>
      <c r="O4152">
        <f t="shared" si="516"/>
        <v>1</v>
      </c>
      <c r="P4152">
        <f t="shared" si="517"/>
        <v>0</v>
      </c>
      <c r="Q4152">
        <f t="shared" si="518"/>
        <v>0</v>
      </c>
      <c r="R4152">
        <f t="shared" si="519"/>
        <v>1</v>
      </c>
    </row>
    <row r="4153" spans="1:18" x14ac:dyDescent="0.25">
      <c r="A4153" t="str">
        <f>gait_events!B1378</f>
        <v>pp102</v>
      </c>
      <c r="B4153" t="str">
        <f>VLOOKUP(A4153,participants!A:B,2,0)</f>
        <v>F</v>
      </c>
      <c r="C4153">
        <f>VLOOKUP(A4153,participants!A:C,3,0)</f>
        <v>63</v>
      </c>
      <c r="D4153" t="str">
        <f>VLOOKUP(A4153,participants!A:F,6,0)</f>
        <v>PD</v>
      </c>
      <c r="E4153" t="str">
        <f>IF(LEN(SUBSTITUTE(gait_events!C1378,"_run-",""))&lt;&gt;LEN(gait_events!C1378),LEFT(RIGHT(gait_events!C1378,LEN(gait_events!C1378)-19),FIND("_run-",RIGHT(gait_events!C1378,LEN(gait_events!C1378)-19),1)-1),RIGHT(gait_events!C1378,LEN(gait_events!C1378)-19))</f>
        <v>Preferred</v>
      </c>
      <c r="F4153" t="str">
        <f>IF(LEN(SUBSTITUTE(gait_events!C1378,"_run-",""))&lt;&gt;LEN(gait_events!C1378),RIGHT(gait_events!C1378,LEN(gait_events!C1378)-FIND("_run-",gait_events!C1378,1)-4),"")</f>
        <v>on</v>
      </c>
      <c r="G4153" t="str">
        <f>gait_events!D1378</f>
        <v>right_shank</v>
      </c>
      <c r="H4153" t="str">
        <f>gait_events!E1378</f>
        <v>IC</v>
      </c>
      <c r="I4153">
        <f>IF(gait_events!F1378&lt;&gt;"",gait_events!F1378,NA())</f>
        <v>32</v>
      </c>
      <c r="J4153">
        <f>IF(gait_events!G1378&lt;&gt;"",gait_events!G1378,NA())</f>
        <v>37</v>
      </c>
      <c r="K4153">
        <f t="shared" si="512"/>
        <v>-5</v>
      </c>
      <c r="L4153">
        <f t="shared" si="513"/>
        <v>-25</v>
      </c>
      <c r="M4153">
        <f t="shared" si="514"/>
        <v>1</v>
      </c>
      <c r="N4153">
        <f t="shared" si="515"/>
        <v>1</v>
      </c>
      <c r="O4153">
        <f t="shared" si="516"/>
        <v>1</v>
      </c>
      <c r="P4153">
        <f t="shared" si="517"/>
        <v>0</v>
      </c>
      <c r="Q4153">
        <f t="shared" si="518"/>
        <v>0</v>
      </c>
      <c r="R4153">
        <f t="shared" si="519"/>
        <v>1</v>
      </c>
    </row>
    <row r="4154" spans="1:18" x14ac:dyDescent="0.25">
      <c r="A4154" t="str">
        <f>gait_events!B1379</f>
        <v>pp102</v>
      </c>
      <c r="B4154" t="str">
        <f>VLOOKUP(A4154,participants!A:B,2,0)</f>
        <v>F</v>
      </c>
      <c r="C4154">
        <f>VLOOKUP(A4154,participants!A:C,3,0)</f>
        <v>63</v>
      </c>
      <c r="D4154" t="str">
        <f>VLOOKUP(A4154,participants!A:F,6,0)</f>
        <v>PD</v>
      </c>
      <c r="E4154" t="str">
        <f>IF(LEN(SUBSTITUTE(gait_events!C1379,"_run-",""))&lt;&gt;LEN(gait_events!C1379),LEFT(RIGHT(gait_events!C1379,LEN(gait_events!C1379)-19),FIND("_run-",RIGHT(gait_events!C1379,LEN(gait_events!C1379)-19),1)-1),RIGHT(gait_events!C1379,LEN(gait_events!C1379)-19))</f>
        <v>Preferred</v>
      </c>
      <c r="F4154" t="str">
        <f>IF(LEN(SUBSTITUTE(gait_events!C1379,"_run-",""))&lt;&gt;LEN(gait_events!C1379),RIGHT(gait_events!C1379,LEN(gait_events!C1379)-FIND("_run-",gait_events!C1379,1)-4),"")</f>
        <v>on</v>
      </c>
      <c r="G4154" t="str">
        <f>gait_events!D1379</f>
        <v>right_shank</v>
      </c>
      <c r="H4154" t="str">
        <f>gait_events!E1379</f>
        <v>IC</v>
      </c>
      <c r="I4154">
        <f>IF(gait_events!F1379&lt;&gt;"",gait_events!F1379,NA())</f>
        <v>249</v>
      </c>
      <c r="J4154">
        <f>IF(gait_events!G1379&lt;&gt;"",gait_events!G1379,NA())</f>
        <v>251</v>
      </c>
      <c r="K4154">
        <f t="shared" si="512"/>
        <v>-2</v>
      </c>
      <c r="L4154">
        <f t="shared" si="513"/>
        <v>-10</v>
      </c>
      <c r="M4154">
        <f t="shared" si="514"/>
        <v>1</v>
      </c>
      <c r="N4154">
        <f t="shared" si="515"/>
        <v>1</v>
      </c>
      <c r="O4154">
        <f t="shared" si="516"/>
        <v>1</v>
      </c>
      <c r="P4154">
        <f t="shared" si="517"/>
        <v>0</v>
      </c>
      <c r="Q4154">
        <f t="shared" si="518"/>
        <v>0</v>
      </c>
      <c r="R4154">
        <f t="shared" si="519"/>
        <v>1</v>
      </c>
    </row>
    <row r="4155" spans="1:18" x14ac:dyDescent="0.25">
      <c r="A4155" t="str">
        <f>gait_events!B1380</f>
        <v>pp102</v>
      </c>
      <c r="B4155" t="str">
        <f>VLOOKUP(A4155,participants!A:B,2,0)</f>
        <v>F</v>
      </c>
      <c r="C4155">
        <f>VLOOKUP(A4155,participants!A:C,3,0)</f>
        <v>63</v>
      </c>
      <c r="D4155" t="str">
        <f>VLOOKUP(A4155,participants!A:F,6,0)</f>
        <v>PD</v>
      </c>
      <c r="E4155" t="str">
        <f>IF(LEN(SUBSTITUTE(gait_events!C1380,"_run-",""))&lt;&gt;LEN(gait_events!C1380),LEFT(RIGHT(gait_events!C1380,LEN(gait_events!C1380)-19),FIND("_run-",RIGHT(gait_events!C1380,LEN(gait_events!C1380)-19),1)-1),RIGHT(gait_events!C1380,LEN(gait_events!C1380)-19))</f>
        <v>Preferred</v>
      </c>
      <c r="F4155" t="str">
        <f>IF(LEN(SUBSTITUTE(gait_events!C1380,"_run-",""))&lt;&gt;LEN(gait_events!C1380),RIGHT(gait_events!C1380,LEN(gait_events!C1380)-FIND("_run-",gait_events!C1380,1)-4),"")</f>
        <v>on</v>
      </c>
      <c r="G4155" t="str">
        <f>gait_events!D1380</f>
        <v>right_shank</v>
      </c>
      <c r="H4155" t="str">
        <f>gait_events!E1380</f>
        <v>IC</v>
      </c>
      <c r="I4155">
        <f>IF(gait_events!F1380&lt;&gt;"",gait_events!F1380,NA())</f>
        <v>457</v>
      </c>
      <c r="J4155">
        <f>IF(gait_events!G1380&lt;&gt;"",gait_events!G1380,NA())</f>
        <v>459</v>
      </c>
      <c r="K4155">
        <f t="shared" si="512"/>
        <v>-2</v>
      </c>
      <c r="L4155">
        <f t="shared" si="513"/>
        <v>-10</v>
      </c>
      <c r="M4155">
        <f t="shared" si="514"/>
        <v>1</v>
      </c>
      <c r="N4155">
        <f t="shared" si="515"/>
        <v>1</v>
      </c>
      <c r="O4155">
        <f t="shared" si="516"/>
        <v>1</v>
      </c>
      <c r="P4155">
        <f t="shared" si="517"/>
        <v>0</v>
      </c>
      <c r="Q4155">
        <f t="shared" si="518"/>
        <v>0</v>
      </c>
      <c r="R4155">
        <f t="shared" si="519"/>
        <v>1</v>
      </c>
    </row>
    <row r="4156" spans="1:18" x14ac:dyDescent="0.25">
      <c r="A4156" t="str">
        <f>gait_events!B1381</f>
        <v>pp102</v>
      </c>
      <c r="B4156" t="str">
        <f>VLOOKUP(A4156,participants!A:B,2,0)</f>
        <v>F</v>
      </c>
      <c r="C4156">
        <f>VLOOKUP(A4156,participants!A:C,3,0)</f>
        <v>63</v>
      </c>
      <c r="D4156" t="str">
        <f>VLOOKUP(A4156,participants!A:F,6,0)</f>
        <v>PD</v>
      </c>
      <c r="E4156" t="str">
        <f>IF(LEN(SUBSTITUTE(gait_events!C1381,"_run-",""))&lt;&gt;LEN(gait_events!C1381),LEFT(RIGHT(gait_events!C1381,LEN(gait_events!C1381)-19),FIND("_run-",RIGHT(gait_events!C1381,LEN(gait_events!C1381)-19),1)-1),RIGHT(gait_events!C1381,LEN(gait_events!C1381)-19))</f>
        <v>Preferred</v>
      </c>
      <c r="F4156" t="str">
        <f>IF(LEN(SUBSTITUTE(gait_events!C1381,"_run-",""))&lt;&gt;LEN(gait_events!C1381),RIGHT(gait_events!C1381,LEN(gait_events!C1381)-FIND("_run-",gait_events!C1381,1)-4),"")</f>
        <v>on</v>
      </c>
      <c r="G4156" t="str">
        <f>gait_events!D1381</f>
        <v>right_shank</v>
      </c>
      <c r="H4156" t="str">
        <f>gait_events!E1381</f>
        <v>IC</v>
      </c>
      <c r="I4156">
        <f>IF(gait_events!F1381&lt;&gt;"",gait_events!F1381,NA())</f>
        <v>674</v>
      </c>
      <c r="J4156">
        <f>IF(gait_events!G1381&lt;&gt;"",gait_events!G1381,NA())</f>
        <v>673</v>
      </c>
      <c r="K4156">
        <f t="shared" si="512"/>
        <v>1</v>
      </c>
      <c r="L4156">
        <f t="shared" si="513"/>
        <v>5</v>
      </c>
      <c r="M4156">
        <f t="shared" si="514"/>
        <v>1</v>
      </c>
      <c r="N4156">
        <f t="shared" si="515"/>
        <v>1</v>
      </c>
      <c r="O4156">
        <f t="shared" si="516"/>
        <v>1</v>
      </c>
      <c r="P4156">
        <f t="shared" si="517"/>
        <v>0</v>
      </c>
      <c r="Q4156">
        <f t="shared" si="518"/>
        <v>0</v>
      </c>
      <c r="R4156">
        <f t="shared" si="519"/>
        <v>1</v>
      </c>
    </row>
    <row r="4157" spans="1:18" x14ac:dyDescent="0.25">
      <c r="A4157" t="str">
        <f>gait_events!B1382</f>
        <v>pp102</v>
      </c>
      <c r="B4157" t="str">
        <f>VLOOKUP(A4157,participants!A:B,2,0)</f>
        <v>F</v>
      </c>
      <c r="C4157">
        <f>VLOOKUP(A4157,participants!A:C,3,0)</f>
        <v>63</v>
      </c>
      <c r="D4157" t="str">
        <f>VLOOKUP(A4157,participants!A:F,6,0)</f>
        <v>PD</v>
      </c>
      <c r="E4157" t="str">
        <f>IF(LEN(SUBSTITUTE(gait_events!C1382,"_run-",""))&lt;&gt;LEN(gait_events!C1382),LEFT(RIGHT(gait_events!C1382,LEN(gait_events!C1382)-19),FIND("_run-",RIGHT(gait_events!C1382,LEN(gait_events!C1382)-19),1)-1),RIGHT(gait_events!C1382,LEN(gait_events!C1382)-19))</f>
        <v>Preferred</v>
      </c>
      <c r="F4157" t="str">
        <f>IF(LEN(SUBSTITUTE(gait_events!C1382,"_run-",""))&lt;&gt;LEN(gait_events!C1382),RIGHT(gait_events!C1382,LEN(gait_events!C1382)-FIND("_run-",gait_events!C1382,1)-4),"")</f>
        <v>on</v>
      </c>
      <c r="G4157" t="str">
        <f>gait_events!D1382</f>
        <v>right_shank</v>
      </c>
      <c r="H4157" t="str">
        <f>gait_events!E1382</f>
        <v>FC</v>
      </c>
      <c r="I4157">
        <f>IF(gait_events!F1382&lt;&gt;"",gait_events!F1382,NA())</f>
        <v>168</v>
      </c>
      <c r="J4157">
        <f>IF(gait_events!G1382&lt;&gt;"",gait_events!G1382,NA())</f>
        <v>170</v>
      </c>
      <c r="K4157">
        <f t="shared" si="512"/>
        <v>-2</v>
      </c>
      <c r="L4157">
        <f t="shared" si="513"/>
        <v>-10</v>
      </c>
      <c r="M4157">
        <f t="shared" si="514"/>
        <v>1</v>
      </c>
      <c r="N4157">
        <f t="shared" si="515"/>
        <v>1</v>
      </c>
      <c r="O4157">
        <f t="shared" si="516"/>
        <v>1</v>
      </c>
      <c r="P4157">
        <f t="shared" si="517"/>
        <v>0</v>
      </c>
      <c r="Q4157">
        <f t="shared" si="518"/>
        <v>0</v>
      </c>
      <c r="R4157">
        <f t="shared" si="519"/>
        <v>1</v>
      </c>
    </row>
    <row r="4158" spans="1:18" x14ac:dyDescent="0.25">
      <c r="A4158" t="str">
        <f>gait_events!B1383</f>
        <v>pp102</v>
      </c>
      <c r="B4158" t="str">
        <f>VLOOKUP(A4158,participants!A:B,2,0)</f>
        <v>F</v>
      </c>
      <c r="C4158">
        <f>VLOOKUP(A4158,participants!A:C,3,0)</f>
        <v>63</v>
      </c>
      <c r="D4158" t="str">
        <f>VLOOKUP(A4158,participants!A:F,6,0)</f>
        <v>PD</v>
      </c>
      <c r="E4158" t="str">
        <f>IF(LEN(SUBSTITUTE(gait_events!C1383,"_run-",""))&lt;&gt;LEN(gait_events!C1383),LEFT(RIGHT(gait_events!C1383,LEN(gait_events!C1383)-19),FIND("_run-",RIGHT(gait_events!C1383,LEN(gait_events!C1383)-19),1)-1),RIGHT(gait_events!C1383,LEN(gait_events!C1383)-19))</f>
        <v>Preferred</v>
      </c>
      <c r="F4158" t="str">
        <f>IF(LEN(SUBSTITUTE(gait_events!C1383,"_run-",""))&lt;&gt;LEN(gait_events!C1383),RIGHT(gait_events!C1383,LEN(gait_events!C1383)-FIND("_run-",gait_events!C1383,1)-4),"")</f>
        <v>on</v>
      </c>
      <c r="G4158" t="str">
        <f>gait_events!D1383</f>
        <v>right_shank</v>
      </c>
      <c r="H4158" t="str">
        <f>gait_events!E1383</f>
        <v>FC</v>
      </c>
      <c r="I4158">
        <f>IF(gait_events!F1383&lt;&gt;"",gait_events!F1383,NA())</f>
        <v>378</v>
      </c>
      <c r="J4158">
        <f>IF(gait_events!G1383&lt;&gt;"",gait_events!G1383,NA())</f>
        <v>378</v>
      </c>
      <c r="K4158">
        <f t="shared" si="512"/>
        <v>0</v>
      </c>
      <c r="L4158">
        <f t="shared" si="513"/>
        <v>0</v>
      </c>
      <c r="M4158">
        <f t="shared" si="514"/>
        <v>1</v>
      </c>
      <c r="N4158">
        <f t="shared" si="515"/>
        <v>1</v>
      </c>
      <c r="O4158">
        <f t="shared" si="516"/>
        <v>1</v>
      </c>
      <c r="P4158">
        <f t="shared" si="517"/>
        <v>0</v>
      </c>
      <c r="Q4158">
        <f t="shared" si="518"/>
        <v>0</v>
      </c>
      <c r="R4158">
        <f t="shared" si="519"/>
        <v>1</v>
      </c>
    </row>
    <row r="4159" spans="1:18" x14ac:dyDescent="0.25">
      <c r="A4159" t="str">
        <f>gait_events!B1384</f>
        <v>pp102</v>
      </c>
      <c r="B4159" t="str">
        <f>VLOOKUP(A4159,participants!A:B,2,0)</f>
        <v>F</v>
      </c>
      <c r="C4159">
        <f>VLOOKUP(A4159,participants!A:C,3,0)</f>
        <v>63</v>
      </c>
      <c r="D4159" t="str">
        <f>VLOOKUP(A4159,participants!A:F,6,0)</f>
        <v>PD</v>
      </c>
      <c r="E4159" t="str">
        <f>IF(LEN(SUBSTITUTE(gait_events!C1384,"_run-",""))&lt;&gt;LEN(gait_events!C1384),LEFT(RIGHT(gait_events!C1384,LEN(gait_events!C1384)-19),FIND("_run-",RIGHT(gait_events!C1384,LEN(gait_events!C1384)-19),1)-1),RIGHT(gait_events!C1384,LEN(gait_events!C1384)-19))</f>
        <v>Preferred</v>
      </c>
      <c r="F4159" t="str">
        <f>IF(LEN(SUBSTITUTE(gait_events!C1384,"_run-",""))&lt;&gt;LEN(gait_events!C1384),RIGHT(gait_events!C1384,LEN(gait_events!C1384)-FIND("_run-",gait_events!C1384,1)-4),"")</f>
        <v>on</v>
      </c>
      <c r="G4159" t="str">
        <f>gait_events!D1384</f>
        <v>right_shank</v>
      </c>
      <c r="H4159" t="str">
        <f>gait_events!E1384</f>
        <v>FC</v>
      </c>
      <c r="I4159">
        <f>IF(gait_events!F1384&lt;&gt;"",gait_events!F1384,NA())</f>
        <v>590</v>
      </c>
      <c r="J4159">
        <f>IF(gait_events!G1384&lt;&gt;"",gait_events!G1384,NA())</f>
        <v>590</v>
      </c>
      <c r="K4159">
        <f t="shared" si="512"/>
        <v>0</v>
      </c>
      <c r="L4159">
        <f t="shared" si="513"/>
        <v>0</v>
      </c>
      <c r="M4159">
        <f t="shared" si="514"/>
        <v>1</v>
      </c>
      <c r="N4159">
        <f t="shared" si="515"/>
        <v>1</v>
      </c>
      <c r="O4159">
        <f t="shared" si="516"/>
        <v>1</v>
      </c>
      <c r="P4159">
        <f t="shared" si="517"/>
        <v>0</v>
      </c>
      <c r="Q4159">
        <f t="shared" si="518"/>
        <v>0</v>
      </c>
      <c r="R4159">
        <f t="shared" si="519"/>
        <v>1</v>
      </c>
    </row>
    <row r="4160" spans="1:18" x14ac:dyDescent="0.25">
      <c r="A4160" t="str">
        <f>gait_events!B1385</f>
        <v>pp102</v>
      </c>
      <c r="B4160" t="str">
        <f>VLOOKUP(A4160,participants!A:B,2,0)</f>
        <v>F</v>
      </c>
      <c r="C4160">
        <f>VLOOKUP(A4160,participants!A:C,3,0)</f>
        <v>63</v>
      </c>
      <c r="D4160" t="str">
        <f>VLOOKUP(A4160,participants!A:F,6,0)</f>
        <v>PD</v>
      </c>
      <c r="E4160" t="str">
        <f>IF(LEN(SUBSTITUTE(gait_events!C1385,"_run-",""))&lt;&gt;LEN(gait_events!C1385),LEFT(RIGHT(gait_events!C1385,LEN(gait_events!C1385)-19),FIND("_run-",RIGHT(gait_events!C1385,LEN(gait_events!C1385)-19),1)-1),RIGHT(gait_events!C1385,LEN(gait_events!C1385)-19))</f>
        <v>Slow</v>
      </c>
      <c r="F4160" t="str">
        <f>IF(LEN(SUBSTITUTE(gait_events!C1385,"_run-",""))&lt;&gt;LEN(gait_events!C1385),RIGHT(gait_events!C1385,LEN(gait_events!C1385)-FIND("_run-",gait_events!C1385,1)-4),"")</f>
        <v>off</v>
      </c>
      <c r="G4160" t="str">
        <f>gait_events!D1385</f>
        <v>left_ankle</v>
      </c>
      <c r="H4160" t="str">
        <f>gait_events!E1385</f>
        <v>IC</v>
      </c>
      <c r="I4160">
        <f>IF(gait_events!F1385&lt;&gt;"",gait_events!F1385,NA())</f>
        <v>149</v>
      </c>
      <c r="J4160">
        <f>IF(gait_events!G1385&lt;&gt;"",gait_events!G1385,NA())</f>
        <v>150</v>
      </c>
      <c r="K4160">
        <f t="shared" si="512"/>
        <v>-1</v>
      </c>
      <c r="L4160">
        <f t="shared" si="513"/>
        <v>-5</v>
      </c>
      <c r="M4160">
        <f t="shared" si="514"/>
        <v>1</v>
      </c>
      <c r="N4160">
        <f t="shared" si="515"/>
        <v>1</v>
      </c>
      <c r="O4160">
        <f t="shared" si="516"/>
        <v>1</v>
      </c>
      <c r="P4160">
        <f t="shared" si="517"/>
        <v>0</v>
      </c>
      <c r="Q4160">
        <f t="shared" si="518"/>
        <v>0</v>
      </c>
      <c r="R4160">
        <f t="shared" si="519"/>
        <v>1</v>
      </c>
    </row>
    <row r="4161" spans="1:18" x14ac:dyDescent="0.25">
      <c r="A4161" t="str">
        <f>gait_events!B1386</f>
        <v>pp102</v>
      </c>
      <c r="B4161" t="str">
        <f>VLOOKUP(A4161,participants!A:B,2,0)</f>
        <v>F</v>
      </c>
      <c r="C4161">
        <f>VLOOKUP(A4161,participants!A:C,3,0)</f>
        <v>63</v>
      </c>
      <c r="D4161" t="str">
        <f>VLOOKUP(A4161,participants!A:F,6,0)</f>
        <v>PD</v>
      </c>
      <c r="E4161" t="str">
        <f>IF(LEN(SUBSTITUTE(gait_events!C1386,"_run-",""))&lt;&gt;LEN(gait_events!C1386),LEFT(RIGHT(gait_events!C1386,LEN(gait_events!C1386)-19),FIND("_run-",RIGHT(gait_events!C1386,LEN(gait_events!C1386)-19),1)-1),RIGHT(gait_events!C1386,LEN(gait_events!C1386)-19))</f>
        <v>Slow</v>
      </c>
      <c r="F4161" t="str">
        <f>IF(LEN(SUBSTITUTE(gait_events!C1386,"_run-",""))&lt;&gt;LEN(gait_events!C1386),RIGHT(gait_events!C1386,LEN(gait_events!C1386)-FIND("_run-",gait_events!C1386,1)-4),"")</f>
        <v>off</v>
      </c>
      <c r="G4161" t="str">
        <f>gait_events!D1386</f>
        <v>left_ankle</v>
      </c>
      <c r="H4161" t="str">
        <f>gait_events!E1386</f>
        <v>IC</v>
      </c>
      <c r="I4161">
        <f>IF(gait_events!F1386&lt;&gt;"",gait_events!F1386,NA())</f>
        <v>391</v>
      </c>
      <c r="J4161">
        <f>IF(gait_events!G1386&lt;&gt;"",gait_events!G1386,NA())</f>
        <v>400</v>
      </c>
      <c r="K4161">
        <f t="shared" si="512"/>
        <v>-9</v>
      </c>
      <c r="L4161">
        <f t="shared" si="513"/>
        <v>-45</v>
      </c>
      <c r="M4161">
        <f t="shared" si="514"/>
        <v>1</v>
      </c>
      <c r="N4161">
        <f t="shared" si="515"/>
        <v>1</v>
      </c>
      <c r="O4161">
        <f t="shared" si="516"/>
        <v>1</v>
      </c>
      <c r="P4161">
        <f t="shared" si="517"/>
        <v>0</v>
      </c>
      <c r="Q4161">
        <f t="shared" si="518"/>
        <v>0</v>
      </c>
      <c r="R4161">
        <f t="shared" si="519"/>
        <v>1</v>
      </c>
    </row>
    <row r="4162" spans="1:18" x14ac:dyDescent="0.25">
      <c r="A4162" t="str">
        <f>gait_events!B1387</f>
        <v>pp102</v>
      </c>
      <c r="B4162" t="str">
        <f>VLOOKUP(A4162,participants!A:B,2,0)</f>
        <v>F</v>
      </c>
      <c r="C4162">
        <f>VLOOKUP(A4162,participants!A:C,3,0)</f>
        <v>63</v>
      </c>
      <c r="D4162" t="str">
        <f>VLOOKUP(A4162,participants!A:F,6,0)</f>
        <v>PD</v>
      </c>
      <c r="E4162" t="str">
        <f>IF(LEN(SUBSTITUTE(gait_events!C1387,"_run-",""))&lt;&gt;LEN(gait_events!C1387),LEFT(RIGHT(gait_events!C1387,LEN(gait_events!C1387)-19),FIND("_run-",RIGHT(gait_events!C1387,LEN(gait_events!C1387)-19),1)-1),RIGHT(gait_events!C1387,LEN(gait_events!C1387)-19))</f>
        <v>Slow</v>
      </c>
      <c r="F4162" t="str">
        <f>IF(LEN(SUBSTITUTE(gait_events!C1387,"_run-",""))&lt;&gt;LEN(gait_events!C1387),RIGHT(gait_events!C1387,LEN(gait_events!C1387)-FIND("_run-",gait_events!C1387,1)-4),"")</f>
        <v>off</v>
      </c>
      <c r="G4162" t="str">
        <f>gait_events!D1387</f>
        <v>left_ankle</v>
      </c>
      <c r="H4162" t="str">
        <f>gait_events!E1387</f>
        <v>IC</v>
      </c>
      <c r="I4162">
        <f>IF(gait_events!F1387&lt;&gt;"",gait_events!F1387,NA())</f>
        <v>645</v>
      </c>
      <c r="J4162">
        <f>IF(gait_events!G1387&lt;&gt;"",gait_events!G1387,NA())</f>
        <v>651</v>
      </c>
      <c r="K4162">
        <f t="shared" ref="K4162:K4225" si="520">I4162-J4162</f>
        <v>-6</v>
      </c>
      <c r="L4162">
        <f t="shared" ref="L4162:L4225" si="521">K4162*5</f>
        <v>-30</v>
      </c>
      <c r="M4162">
        <f t="shared" ref="M4162:M4225" si="522">IF(NOT(ISNA(I4162)),1,0)</f>
        <v>1</v>
      </c>
      <c r="N4162">
        <f t="shared" ref="N4162:N4225" si="523">IF(NOT(ISNA(J4162)),1,0)</f>
        <v>1</v>
      </c>
      <c r="O4162">
        <f t="shared" ref="O4162:O4225" si="524">IF(AND(NOT(ISNA(I4162)),NOT(ISNA(J4162))),1,0)</f>
        <v>1</v>
      </c>
      <c r="P4162">
        <f t="shared" ref="P4162:P4225" si="525">IF(AND(NOT(ISNA(I4162)),ISNA(J4162)),1,0)</f>
        <v>0</v>
      </c>
      <c r="Q4162">
        <f t="shared" ref="Q4162:Q4225" si="526">IF(AND(ISNA(I4162),NOT(ISNA(J4162))),1,0)</f>
        <v>0</v>
      </c>
      <c r="R4162">
        <f t="shared" ref="R4162:R4225" si="527">IF(SUM(O4162:Q4162)&lt;&gt;1,"ERROR",1)</f>
        <v>1</v>
      </c>
    </row>
    <row r="4163" spans="1:18" x14ac:dyDescent="0.25">
      <c r="A4163" t="str">
        <f>gait_events!B1388</f>
        <v>pp102</v>
      </c>
      <c r="B4163" t="str">
        <f>VLOOKUP(A4163,participants!A:B,2,0)</f>
        <v>F</v>
      </c>
      <c r="C4163">
        <f>VLOOKUP(A4163,participants!A:C,3,0)</f>
        <v>63</v>
      </c>
      <c r="D4163" t="str">
        <f>VLOOKUP(A4163,participants!A:F,6,0)</f>
        <v>PD</v>
      </c>
      <c r="E4163" t="str">
        <f>IF(LEN(SUBSTITUTE(gait_events!C1388,"_run-",""))&lt;&gt;LEN(gait_events!C1388),LEFT(RIGHT(gait_events!C1388,LEN(gait_events!C1388)-19),FIND("_run-",RIGHT(gait_events!C1388,LEN(gait_events!C1388)-19),1)-1),RIGHT(gait_events!C1388,LEN(gait_events!C1388)-19))</f>
        <v>Slow</v>
      </c>
      <c r="F4163" t="str">
        <f>IF(LEN(SUBSTITUTE(gait_events!C1388,"_run-",""))&lt;&gt;LEN(gait_events!C1388),RIGHT(gait_events!C1388,LEN(gait_events!C1388)-FIND("_run-",gait_events!C1388,1)-4),"")</f>
        <v>off</v>
      </c>
      <c r="G4163" t="str">
        <f>gait_events!D1388</f>
        <v>left_ankle</v>
      </c>
      <c r="H4163" t="str">
        <f>gait_events!E1388</f>
        <v>IC</v>
      </c>
      <c r="I4163">
        <f>IF(gait_events!F1388&lt;&gt;"",gait_events!F1388,NA())</f>
        <v>898</v>
      </c>
      <c r="J4163">
        <f>IF(gait_events!G1388&lt;&gt;"",gait_events!G1388,NA())</f>
        <v>902</v>
      </c>
      <c r="K4163">
        <f t="shared" si="520"/>
        <v>-4</v>
      </c>
      <c r="L4163">
        <f t="shared" si="521"/>
        <v>-20</v>
      </c>
      <c r="M4163">
        <f t="shared" si="522"/>
        <v>1</v>
      </c>
      <c r="N4163">
        <f t="shared" si="523"/>
        <v>1</v>
      </c>
      <c r="O4163">
        <f t="shared" si="524"/>
        <v>1</v>
      </c>
      <c r="P4163">
        <f t="shared" si="525"/>
        <v>0</v>
      </c>
      <c r="Q4163">
        <f t="shared" si="526"/>
        <v>0</v>
      </c>
      <c r="R4163">
        <f t="shared" si="527"/>
        <v>1</v>
      </c>
    </row>
    <row r="4164" spans="1:18" x14ac:dyDescent="0.25">
      <c r="A4164" t="str">
        <f>gait_events!B1389</f>
        <v>pp102</v>
      </c>
      <c r="B4164" t="str">
        <f>VLOOKUP(A4164,participants!A:B,2,0)</f>
        <v>F</v>
      </c>
      <c r="C4164">
        <f>VLOOKUP(A4164,participants!A:C,3,0)</f>
        <v>63</v>
      </c>
      <c r="D4164" t="str">
        <f>VLOOKUP(A4164,participants!A:F,6,0)</f>
        <v>PD</v>
      </c>
      <c r="E4164" t="str">
        <f>IF(LEN(SUBSTITUTE(gait_events!C1389,"_run-",""))&lt;&gt;LEN(gait_events!C1389),LEFT(RIGHT(gait_events!C1389,LEN(gait_events!C1389)-19),FIND("_run-",RIGHT(gait_events!C1389,LEN(gait_events!C1389)-19),1)-1),RIGHT(gait_events!C1389,LEN(gait_events!C1389)-19))</f>
        <v>Slow</v>
      </c>
      <c r="F4164" t="str">
        <f>IF(LEN(SUBSTITUTE(gait_events!C1389,"_run-",""))&lt;&gt;LEN(gait_events!C1389),RIGHT(gait_events!C1389,LEN(gait_events!C1389)-FIND("_run-",gait_events!C1389,1)-4),"")</f>
        <v>off</v>
      </c>
      <c r="G4164" t="str">
        <f>gait_events!D1389</f>
        <v>left_ankle</v>
      </c>
      <c r="H4164" t="str">
        <f>gait_events!E1389</f>
        <v>FC</v>
      </c>
      <c r="I4164">
        <f>IF(gait_events!F1389&lt;&gt;"",gait_events!F1389,NA())</f>
        <v>71</v>
      </c>
      <c r="J4164">
        <f>IF(gait_events!G1389&lt;&gt;"",gait_events!G1389,NA())</f>
        <v>68</v>
      </c>
      <c r="K4164">
        <f t="shared" si="520"/>
        <v>3</v>
      </c>
      <c r="L4164">
        <f t="shared" si="521"/>
        <v>15</v>
      </c>
      <c r="M4164">
        <f t="shared" si="522"/>
        <v>1</v>
      </c>
      <c r="N4164">
        <f t="shared" si="523"/>
        <v>1</v>
      </c>
      <c r="O4164">
        <f t="shared" si="524"/>
        <v>1</v>
      </c>
      <c r="P4164">
        <f t="shared" si="525"/>
        <v>0</v>
      </c>
      <c r="Q4164">
        <f t="shared" si="526"/>
        <v>0</v>
      </c>
      <c r="R4164">
        <f t="shared" si="527"/>
        <v>1</v>
      </c>
    </row>
    <row r="4165" spans="1:18" x14ac:dyDescent="0.25">
      <c r="A4165" t="str">
        <f>gait_events!B1390</f>
        <v>pp102</v>
      </c>
      <c r="B4165" t="str">
        <f>VLOOKUP(A4165,participants!A:B,2,0)</f>
        <v>F</v>
      </c>
      <c r="C4165">
        <f>VLOOKUP(A4165,participants!A:C,3,0)</f>
        <v>63</v>
      </c>
      <c r="D4165" t="str">
        <f>VLOOKUP(A4165,participants!A:F,6,0)</f>
        <v>PD</v>
      </c>
      <c r="E4165" t="str">
        <f>IF(LEN(SUBSTITUTE(gait_events!C1390,"_run-",""))&lt;&gt;LEN(gait_events!C1390),LEFT(RIGHT(gait_events!C1390,LEN(gait_events!C1390)-19),FIND("_run-",RIGHT(gait_events!C1390,LEN(gait_events!C1390)-19),1)-1),RIGHT(gait_events!C1390,LEN(gait_events!C1390)-19))</f>
        <v>Slow</v>
      </c>
      <c r="F4165" t="str">
        <f>IF(LEN(SUBSTITUTE(gait_events!C1390,"_run-",""))&lt;&gt;LEN(gait_events!C1390),RIGHT(gait_events!C1390,LEN(gait_events!C1390)-FIND("_run-",gait_events!C1390,1)-4),"")</f>
        <v>off</v>
      </c>
      <c r="G4165" t="str">
        <f>gait_events!D1390</f>
        <v>left_ankle</v>
      </c>
      <c r="H4165" t="str">
        <f>gait_events!E1390</f>
        <v>FC</v>
      </c>
      <c r="I4165">
        <f>IF(gait_events!F1390&lt;&gt;"",gait_events!F1390,NA())</f>
        <v>311</v>
      </c>
      <c r="J4165">
        <f>IF(gait_events!G1390&lt;&gt;"",gait_events!G1390,NA())</f>
        <v>310</v>
      </c>
      <c r="K4165">
        <f t="shared" si="520"/>
        <v>1</v>
      </c>
      <c r="L4165">
        <f t="shared" si="521"/>
        <v>5</v>
      </c>
      <c r="M4165">
        <f t="shared" si="522"/>
        <v>1</v>
      </c>
      <c r="N4165">
        <f t="shared" si="523"/>
        <v>1</v>
      </c>
      <c r="O4165">
        <f t="shared" si="524"/>
        <v>1</v>
      </c>
      <c r="P4165">
        <f t="shared" si="525"/>
        <v>0</v>
      </c>
      <c r="Q4165">
        <f t="shared" si="526"/>
        <v>0</v>
      </c>
      <c r="R4165">
        <f t="shared" si="527"/>
        <v>1</v>
      </c>
    </row>
    <row r="4166" spans="1:18" x14ac:dyDescent="0.25">
      <c r="A4166" t="str">
        <f>gait_events!B1391</f>
        <v>pp102</v>
      </c>
      <c r="B4166" t="str">
        <f>VLOOKUP(A4166,participants!A:B,2,0)</f>
        <v>F</v>
      </c>
      <c r="C4166">
        <f>VLOOKUP(A4166,participants!A:C,3,0)</f>
        <v>63</v>
      </c>
      <c r="D4166" t="str">
        <f>VLOOKUP(A4166,participants!A:F,6,0)</f>
        <v>PD</v>
      </c>
      <c r="E4166" t="str">
        <f>IF(LEN(SUBSTITUTE(gait_events!C1391,"_run-",""))&lt;&gt;LEN(gait_events!C1391),LEFT(RIGHT(gait_events!C1391,LEN(gait_events!C1391)-19),FIND("_run-",RIGHT(gait_events!C1391,LEN(gait_events!C1391)-19),1)-1),RIGHT(gait_events!C1391,LEN(gait_events!C1391)-19))</f>
        <v>Slow</v>
      </c>
      <c r="F4166" t="str">
        <f>IF(LEN(SUBSTITUTE(gait_events!C1391,"_run-",""))&lt;&gt;LEN(gait_events!C1391),RIGHT(gait_events!C1391,LEN(gait_events!C1391)-FIND("_run-",gait_events!C1391,1)-4),"")</f>
        <v>off</v>
      </c>
      <c r="G4166" t="str">
        <f>gait_events!D1391</f>
        <v>left_ankle</v>
      </c>
      <c r="H4166" t="str">
        <f>gait_events!E1391</f>
        <v>FC</v>
      </c>
      <c r="I4166">
        <f>IF(gait_events!F1391&lt;&gt;"",gait_events!F1391,NA())</f>
        <v>551</v>
      </c>
      <c r="J4166">
        <f>IF(gait_events!G1391&lt;&gt;"",gait_events!G1391,NA())</f>
        <v>551</v>
      </c>
      <c r="K4166">
        <f t="shared" si="520"/>
        <v>0</v>
      </c>
      <c r="L4166">
        <f t="shared" si="521"/>
        <v>0</v>
      </c>
      <c r="M4166">
        <f t="shared" si="522"/>
        <v>1</v>
      </c>
      <c r="N4166">
        <f t="shared" si="523"/>
        <v>1</v>
      </c>
      <c r="O4166">
        <f t="shared" si="524"/>
        <v>1</v>
      </c>
      <c r="P4166">
        <f t="shared" si="525"/>
        <v>0</v>
      </c>
      <c r="Q4166">
        <f t="shared" si="526"/>
        <v>0</v>
      </c>
      <c r="R4166">
        <f t="shared" si="527"/>
        <v>1</v>
      </c>
    </row>
    <row r="4167" spans="1:18" x14ac:dyDescent="0.25">
      <c r="A4167" t="str">
        <f>gait_events!B1392</f>
        <v>pp102</v>
      </c>
      <c r="B4167" t="str">
        <f>VLOOKUP(A4167,participants!A:B,2,0)</f>
        <v>F</v>
      </c>
      <c r="C4167">
        <f>VLOOKUP(A4167,participants!A:C,3,0)</f>
        <v>63</v>
      </c>
      <c r="D4167" t="str">
        <f>VLOOKUP(A4167,participants!A:F,6,0)</f>
        <v>PD</v>
      </c>
      <c r="E4167" t="str">
        <f>IF(LEN(SUBSTITUTE(gait_events!C1392,"_run-",""))&lt;&gt;LEN(gait_events!C1392),LEFT(RIGHT(gait_events!C1392,LEN(gait_events!C1392)-19),FIND("_run-",RIGHT(gait_events!C1392,LEN(gait_events!C1392)-19),1)-1),RIGHT(gait_events!C1392,LEN(gait_events!C1392)-19))</f>
        <v>Slow</v>
      </c>
      <c r="F4167" t="str">
        <f>IF(LEN(SUBSTITUTE(gait_events!C1392,"_run-",""))&lt;&gt;LEN(gait_events!C1392),RIGHT(gait_events!C1392,LEN(gait_events!C1392)-FIND("_run-",gait_events!C1392,1)-4),"")</f>
        <v>off</v>
      </c>
      <c r="G4167" t="str">
        <f>gait_events!D1392</f>
        <v>left_ankle</v>
      </c>
      <c r="H4167" t="str">
        <f>gait_events!E1392</f>
        <v>FC</v>
      </c>
      <c r="I4167">
        <f>IF(gait_events!F1392&lt;&gt;"",gait_events!F1392,NA())</f>
        <v>819</v>
      </c>
      <c r="J4167">
        <f>IF(gait_events!G1392&lt;&gt;"",gait_events!G1392,NA())</f>
        <v>819</v>
      </c>
      <c r="K4167">
        <f t="shared" si="520"/>
        <v>0</v>
      </c>
      <c r="L4167">
        <f t="shared" si="521"/>
        <v>0</v>
      </c>
      <c r="M4167">
        <f t="shared" si="522"/>
        <v>1</v>
      </c>
      <c r="N4167">
        <f t="shared" si="523"/>
        <v>1</v>
      </c>
      <c r="O4167">
        <f t="shared" si="524"/>
        <v>1</v>
      </c>
      <c r="P4167">
        <f t="shared" si="525"/>
        <v>0</v>
      </c>
      <c r="Q4167">
        <f t="shared" si="526"/>
        <v>0</v>
      </c>
      <c r="R4167">
        <f t="shared" si="527"/>
        <v>1</v>
      </c>
    </row>
    <row r="4168" spans="1:18" x14ac:dyDescent="0.25">
      <c r="A4168" t="str">
        <f>gait_events!B1393</f>
        <v>pp102</v>
      </c>
      <c r="B4168" t="str">
        <f>VLOOKUP(A4168,participants!A:B,2,0)</f>
        <v>F</v>
      </c>
      <c r="C4168">
        <f>VLOOKUP(A4168,participants!A:C,3,0)</f>
        <v>63</v>
      </c>
      <c r="D4168" t="str">
        <f>VLOOKUP(A4168,participants!A:F,6,0)</f>
        <v>PD</v>
      </c>
      <c r="E4168" t="str">
        <f>IF(LEN(SUBSTITUTE(gait_events!C1393,"_run-",""))&lt;&gt;LEN(gait_events!C1393),LEFT(RIGHT(gait_events!C1393,LEN(gait_events!C1393)-19),FIND("_run-",RIGHT(gait_events!C1393,LEN(gait_events!C1393)-19),1)-1),RIGHT(gait_events!C1393,LEN(gait_events!C1393)-19))</f>
        <v>Slow</v>
      </c>
      <c r="F4168" t="str">
        <f>IF(LEN(SUBSTITUTE(gait_events!C1393,"_run-",""))&lt;&gt;LEN(gait_events!C1393),RIGHT(gait_events!C1393,LEN(gait_events!C1393)-FIND("_run-",gait_events!C1393,1)-4),"")</f>
        <v>off</v>
      </c>
      <c r="G4168" t="str">
        <f>gait_events!D1393</f>
        <v>left_ankle</v>
      </c>
      <c r="H4168" t="str">
        <f>gait_events!E1393</f>
        <v>FC</v>
      </c>
      <c r="I4168">
        <f>IF(gait_events!F1393&lt;&gt;"",gait_events!F1393,NA())</f>
        <v>1088</v>
      </c>
      <c r="J4168">
        <f>IF(gait_events!G1393&lt;&gt;"",gait_events!G1393,NA())</f>
        <v>1086</v>
      </c>
      <c r="K4168">
        <f t="shared" si="520"/>
        <v>2</v>
      </c>
      <c r="L4168">
        <f t="shared" si="521"/>
        <v>10</v>
      </c>
      <c r="M4168">
        <f t="shared" si="522"/>
        <v>1</v>
      </c>
      <c r="N4168">
        <f t="shared" si="523"/>
        <v>1</v>
      </c>
      <c r="O4168">
        <f t="shared" si="524"/>
        <v>1</v>
      </c>
      <c r="P4168">
        <f t="shared" si="525"/>
        <v>0</v>
      </c>
      <c r="Q4168">
        <f t="shared" si="526"/>
        <v>0</v>
      </c>
      <c r="R4168">
        <f t="shared" si="527"/>
        <v>1</v>
      </c>
    </row>
    <row r="4169" spans="1:18" x14ac:dyDescent="0.25">
      <c r="A4169" t="str">
        <f>gait_events!B1394</f>
        <v>pp102</v>
      </c>
      <c r="B4169" t="str">
        <f>VLOOKUP(A4169,participants!A:B,2,0)</f>
        <v>F</v>
      </c>
      <c r="C4169">
        <f>VLOOKUP(A4169,participants!A:C,3,0)</f>
        <v>63</v>
      </c>
      <c r="D4169" t="str">
        <f>VLOOKUP(A4169,participants!A:F,6,0)</f>
        <v>PD</v>
      </c>
      <c r="E4169" t="str">
        <f>IF(LEN(SUBSTITUTE(gait_events!C1394,"_run-",""))&lt;&gt;LEN(gait_events!C1394),LEFT(RIGHT(gait_events!C1394,LEN(gait_events!C1394)-19),FIND("_run-",RIGHT(gait_events!C1394,LEN(gait_events!C1394)-19),1)-1),RIGHT(gait_events!C1394,LEN(gait_events!C1394)-19))</f>
        <v>Slow</v>
      </c>
      <c r="F4169" t="str">
        <f>IF(LEN(SUBSTITUTE(gait_events!C1394,"_run-",""))&lt;&gt;LEN(gait_events!C1394),RIGHT(gait_events!C1394,LEN(gait_events!C1394)-FIND("_run-",gait_events!C1394,1)-4),"")</f>
        <v>off</v>
      </c>
      <c r="G4169" t="str">
        <f>gait_events!D1394</f>
        <v>right_ankle</v>
      </c>
      <c r="H4169" t="str">
        <f>gait_events!E1394</f>
        <v>IC</v>
      </c>
      <c r="I4169">
        <f>IF(gait_events!F1394&lt;&gt;"",gait_events!F1394,NA())</f>
        <v>27</v>
      </c>
      <c r="J4169">
        <f>IF(gait_events!G1394&lt;&gt;"",gait_events!G1394,NA())</f>
        <v>24</v>
      </c>
      <c r="K4169">
        <f t="shared" si="520"/>
        <v>3</v>
      </c>
      <c r="L4169">
        <f t="shared" si="521"/>
        <v>15</v>
      </c>
      <c r="M4169">
        <f t="shared" si="522"/>
        <v>1</v>
      </c>
      <c r="N4169">
        <f t="shared" si="523"/>
        <v>1</v>
      </c>
      <c r="O4169">
        <f t="shared" si="524"/>
        <v>1</v>
      </c>
      <c r="P4169">
        <f t="shared" si="525"/>
        <v>0</v>
      </c>
      <c r="Q4169">
        <f t="shared" si="526"/>
        <v>0</v>
      </c>
      <c r="R4169">
        <f t="shared" si="527"/>
        <v>1</v>
      </c>
    </row>
    <row r="4170" spans="1:18" x14ac:dyDescent="0.25">
      <c r="A4170" t="str">
        <f>gait_events!B1395</f>
        <v>pp102</v>
      </c>
      <c r="B4170" t="str">
        <f>VLOOKUP(A4170,participants!A:B,2,0)</f>
        <v>F</v>
      </c>
      <c r="C4170">
        <f>VLOOKUP(A4170,participants!A:C,3,0)</f>
        <v>63</v>
      </c>
      <c r="D4170" t="str">
        <f>VLOOKUP(A4170,participants!A:F,6,0)</f>
        <v>PD</v>
      </c>
      <c r="E4170" t="str">
        <f>IF(LEN(SUBSTITUTE(gait_events!C1395,"_run-",""))&lt;&gt;LEN(gait_events!C1395),LEFT(RIGHT(gait_events!C1395,LEN(gait_events!C1395)-19),FIND("_run-",RIGHT(gait_events!C1395,LEN(gait_events!C1395)-19),1)-1),RIGHT(gait_events!C1395,LEN(gait_events!C1395)-19))</f>
        <v>Slow</v>
      </c>
      <c r="F4170" t="str">
        <f>IF(LEN(SUBSTITUTE(gait_events!C1395,"_run-",""))&lt;&gt;LEN(gait_events!C1395),RIGHT(gait_events!C1395,LEN(gait_events!C1395)-FIND("_run-",gait_events!C1395,1)-4),"")</f>
        <v>off</v>
      </c>
      <c r="G4170" t="str">
        <f>gait_events!D1395</f>
        <v>right_ankle</v>
      </c>
      <c r="H4170" t="str">
        <f>gait_events!E1395</f>
        <v>IC</v>
      </c>
      <c r="I4170">
        <f>IF(gait_events!F1395&lt;&gt;"",gait_events!F1395,NA())</f>
        <v>275</v>
      </c>
      <c r="J4170">
        <f>IF(gait_events!G1395&lt;&gt;"",gait_events!G1395,NA())</f>
        <v>276</v>
      </c>
      <c r="K4170">
        <f t="shared" si="520"/>
        <v>-1</v>
      </c>
      <c r="L4170">
        <f t="shared" si="521"/>
        <v>-5</v>
      </c>
      <c r="M4170">
        <f t="shared" si="522"/>
        <v>1</v>
      </c>
      <c r="N4170">
        <f t="shared" si="523"/>
        <v>1</v>
      </c>
      <c r="O4170">
        <f t="shared" si="524"/>
        <v>1</v>
      </c>
      <c r="P4170">
        <f t="shared" si="525"/>
        <v>0</v>
      </c>
      <c r="Q4170">
        <f t="shared" si="526"/>
        <v>0</v>
      </c>
      <c r="R4170">
        <f t="shared" si="527"/>
        <v>1</v>
      </c>
    </row>
    <row r="4171" spans="1:18" x14ac:dyDescent="0.25">
      <c r="A4171" t="str">
        <f>gait_events!B1396</f>
        <v>pp102</v>
      </c>
      <c r="B4171" t="str">
        <f>VLOOKUP(A4171,participants!A:B,2,0)</f>
        <v>F</v>
      </c>
      <c r="C4171">
        <f>VLOOKUP(A4171,participants!A:C,3,0)</f>
        <v>63</v>
      </c>
      <c r="D4171" t="str">
        <f>VLOOKUP(A4171,participants!A:F,6,0)</f>
        <v>PD</v>
      </c>
      <c r="E4171" t="str">
        <f>IF(LEN(SUBSTITUTE(gait_events!C1396,"_run-",""))&lt;&gt;LEN(gait_events!C1396),LEFT(RIGHT(gait_events!C1396,LEN(gait_events!C1396)-19),FIND("_run-",RIGHT(gait_events!C1396,LEN(gait_events!C1396)-19),1)-1),RIGHT(gait_events!C1396,LEN(gait_events!C1396)-19))</f>
        <v>Slow</v>
      </c>
      <c r="F4171" t="str">
        <f>IF(LEN(SUBSTITUTE(gait_events!C1396,"_run-",""))&lt;&gt;LEN(gait_events!C1396),RIGHT(gait_events!C1396,LEN(gait_events!C1396)-FIND("_run-",gait_events!C1396,1)-4),"")</f>
        <v>off</v>
      </c>
      <c r="G4171" t="str">
        <f>gait_events!D1396</f>
        <v>right_ankle</v>
      </c>
      <c r="H4171" t="str">
        <f>gait_events!E1396</f>
        <v>IC</v>
      </c>
      <c r="I4171">
        <f>IF(gait_events!F1396&lt;&gt;"",gait_events!F1396,NA())</f>
        <v>519</v>
      </c>
      <c r="J4171">
        <f>IF(gait_events!G1396&lt;&gt;"",gait_events!G1396,NA())</f>
        <v>521</v>
      </c>
      <c r="K4171">
        <f t="shared" si="520"/>
        <v>-2</v>
      </c>
      <c r="L4171">
        <f t="shared" si="521"/>
        <v>-10</v>
      </c>
      <c r="M4171">
        <f t="shared" si="522"/>
        <v>1</v>
      </c>
      <c r="N4171">
        <f t="shared" si="523"/>
        <v>1</v>
      </c>
      <c r="O4171">
        <f t="shared" si="524"/>
        <v>1</v>
      </c>
      <c r="P4171">
        <f t="shared" si="525"/>
        <v>0</v>
      </c>
      <c r="Q4171">
        <f t="shared" si="526"/>
        <v>0</v>
      </c>
      <c r="R4171">
        <f t="shared" si="527"/>
        <v>1</v>
      </c>
    </row>
    <row r="4172" spans="1:18" x14ac:dyDescent="0.25">
      <c r="A4172" t="str">
        <f>gait_events!B1397</f>
        <v>pp102</v>
      </c>
      <c r="B4172" t="str">
        <f>VLOOKUP(A4172,participants!A:B,2,0)</f>
        <v>F</v>
      </c>
      <c r="C4172">
        <f>VLOOKUP(A4172,participants!A:C,3,0)</f>
        <v>63</v>
      </c>
      <c r="D4172" t="str">
        <f>VLOOKUP(A4172,participants!A:F,6,0)</f>
        <v>PD</v>
      </c>
      <c r="E4172" t="str">
        <f>IF(LEN(SUBSTITUTE(gait_events!C1397,"_run-",""))&lt;&gt;LEN(gait_events!C1397),LEFT(RIGHT(gait_events!C1397,LEN(gait_events!C1397)-19),FIND("_run-",RIGHT(gait_events!C1397,LEN(gait_events!C1397)-19),1)-1),RIGHT(gait_events!C1397,LEN(gait_events!C1397)-19))</f>
        <v>Slow</v>
      </c>
      <c r="F4172" t="str">
        <f>IF(LEN(SUBSTITUTE(gait_events!C1397,"_run-",""))&lt;&gt;LEN(gait_events!C1397),RIGHT(gait_events!C1397,LEN(gait_events!C1397)-FIND("_run-",gait_events!C1397,1)-4),"")</f>
        <v>off</v>
      </c>
      <c r="G4172" t="str">
        <f>gait_events!D1397</f>
        <v>right_ankle</v>
      </c>
      <c r="H4172" t="str">
        <f>gait_events!E1397</f>
        <v>IC</v>
      </c>
      <c r="I4172">
        <f>IF(gait_events!F1397&lt;&gt;"",gait_events!F1397,NA())</f>
        <v>773</v>
      </c>
      <c r="J4172">
        <f>IF(gait_events!G1397&lt;&gt;"",gait_events!G1397,NA())</f>
        <v>777</v>
      </c>
      <c r="K4172">
        <f t="shared" si="520"/>
        <v>-4</v>
      </c>
      <c r="L4172">
        <f t="shared" si="521"/>
        <v>-20</v>
      </c>
      <c r="M4172">
        <f t="shared" si="522"/>
        <v>1</v>
      </c>
      <c r="N4172">
        <f t="shared" si="523"/>
        <v>1</v>
      </c>
      <c r="O4172">
        <f t="shared" si="524"/>
        <v>1</v>
      </c>
      <c r="P4172">
        <f t="shared" si="525"/>
        <v>0</v>
      </c>
      <c r="Q4172">
        <f t="shared" si="526"/>
        <v>0</v>
      </c>
      <c r="R4172">
        <f t="shared" si="527"/>
        <v>1</v>
      </c>
    </row>
    <row r="4173" spans="1:18" x14ac:dyDescent="0.25">
      <c r="A4173" t="str">
        <f>gait_events!B1398</f>
        <v>pp102</v>
      </c>
      <c r="B4173" t="str">
        <f>VLOOKUP(A4173,participants!A:B,2,0)</f>
        <v>F</v>
      </c>
      <c r="C4173">
        <f>VLOOKUP(A4173,participants!A:C,3,0)</f>
        <v>63</v>
      </c>
      <c r="D4173" t="str">
        <f>VLOOKUP(A4173,participants!A:F,6,0)</f>
        <v>PD</v>
      </c>
      <c r="E4173" t="str">
        <f>IF(LEN(SUBSTITUTE(gait_events!C1398,"_run-",""))&lt;&gt;LEN(gait_events!C1398),LEFT(RIGHT(gait_events!C1398,LEN(gait_events!C1398)-19),FIND("_run-",RIGHT(gait_events!C1398,LEN(gait_events!C1398)-19),1)-1),RIGHT(gait_events!C1398,LEN(gait_events!C1398)-19))</f>
        <v>Slow</v>
      </c>
      <c r="F4173" t="str">
        <f>IF(LEN(SUBSTITUTE(gait_events!C1398,"_run-",""))&lt;&gt;LEN(gait_events!C1398),RIGHT(gait_events!C1398,LEN(gait_events!C1398)-FIND("_run-",gait_events!C1398,1)-4),"")</f>
        <v>off</v>
      </c>
      <c r="G4173" t="str">
        <f>gait_events!D1398</f>
        <v>right_ankle</v>
      </c>
      <c r="H4173" t="str">
        <f>gait_events!E1398</f>
        <v>IC</v>
      </c>
      <c r="I4173">
        <f>IF(gait_events!F1398&lt;&gt;"",gait_events!F1398,NA())</f>
        <v>1047</v>
      </c>
      <c r="J4173">
        <f>IF(gait_events!G1398&lt;&gt;"",gait_events!G1398,NA())</f>
        <v>1046</v>
      </c>
      <c r="K4173">
        <f t="shared" si="520"/>
        <v>1</v>
      </c>
      <c r="L4173">
        <f t="shared" si="521"/>
        <v>5</v>
      </c>
      <c r="M4173">
        <f t="shared" si="522"/>
        <v>1</v>
      </c>
      <c r="N4173">
        <f t="shared" si="523"/>
        <v>1</v>
      </c>
      <c r="O4173">
        <f t="shared" si="524"/>
        <v>1</v>
      </c>
      <c r="P4173">
        <f t="shared" si="525"/>
        <v>0</v>
      </c>
      <c r="Q4173">
        <f t="shared" si="526"/>
        <v>0</v>
      </c>
      <c r="R4173">
        <f t="shared" si="527"/>
        <v>1</v>
      </c>
    </row>
    <row r="4174" spans="1:18" x14ac:dyDescent="0.25">
      <c r="A4174" t="str">
        <f>gait_events!B1399</f>
        <v>pp102</v>
      </c>
      <c r="B4174" t="str">
        <f>VLOOKUP(A4174,participants!A:B,2,0)</f>
        <v>F</v>
      </c>
      <c r="C4174">
        <f>VLOOKUP(A4174,participants!A:C,3,0)</f>
        <v>63</v>
      </c>
      <c r="D4174" t="str">
        <f>VLOOKUP(A4174,participants!A:F,6,0)</f>
        <v>PD</v>
      </c>
      <c r="E4174" t="str">
        <f>IF(LEN(SUBSTITUTE(gait_events!C1399,"_run-",""))&lt;&gt;LEN(gait_events!C1399),LEFT(RIGHT(gait_events!C1399,LEN(gait_events!C1399)-19),FIND("_run-",RIGHT(gait_events!C1399,LEN(gait_events!C1399)-19),1)-1),RIGHT(gait_events!C1399,LEN(gait_events!C1399)-19))</f>
        <v>Slow</v>
      </c>
      <c r="F4174" t="str">
        <f>IF(LEN(SUBSTITUTE(gait_events!C1399,"_run-",""))&lt;&gt;LEN(gait_events!C1399),RIGHT(gait_events!C1399,LEN(gait_events!C1399)-FIND("_run-",gait_events!C1399,1)-4),"")</f>
        <v>off</v>
      </c>
      <c r="G4174" t="str">
        <f>gait_events!D1399</f>
        <v>right_ankle</v>
      </c>
      <c r="H4174" t="str">
        <f>gait_events!E1399</f>
        <v>FC</v>
      </c>
      <c r="I4174">
        <f>IF(gait_events!F1399&lt;&gt;"",gait_events!F1399,NA())</f>
        <v>187</v>
      </c>
      <c r="J4174">
        <f>IF(gait_events!G1399&lt;&gt;"",gait_events!G1399,NA())</f>
        <v>187</v>
      </c>
      <c r="K4174">
        <f t="shared" si="520"/>
        <v>0</v>
      </c>
      <c r="L4174">
        <f t="shared" si="521"/>
        <v>0</v>
      </c>
      <c r="M4174">
        <f t="shared" si="522"/>
        <v>1</v>
      </c>
      <c r="N4174">
        <f t="shared" si="523"/>
        <v>1</v>
      </c>
      <c r="O4174">
        <f t="shared" si="524"/>
        <v>1</v>
      </c>
      <c r="P4174">
        <f t="shared" si="525"/>
        <v>0</v>
      </c>
      <c r="Q4174">
        <f t="shared" si="526"/>
        <v>0</v>
      </c>
      <c r="R4174">
        <f t="shared" si="527"/>
        <v>1</v>
      </c>
    </row>
    <row r="4175" spans="1:18" x14ac:dyDescent="0.25">
      <c r="A4175" t="str">
        <f>gait_events!B1400</f>
        <v>pp102</v>
      </c>
      <c r="B4175" t="str">
        <f>VLOOKUP(A4175,participants!A:B,2,0)</f>
        <v>F</v>
      </c>
      <c r="C4175">
        <f>VLOOKUP(A4175,participants!A:C,3,0)</f>
        <v>63</v>
      </c>
      <c r="D4175" t="str">
        <f>VLOOKUP(A4175,participants!A:F,6,0)</f>
        <v>PD</v>
      </c>
      <c r="E4175" t="str">
        <f>IF(LEN(SUBSTITUTE(gait_events!C1400,"_run-",""))&lt;&gt;LEN(gait_events!C1400),LEFT(RIGHT(gait_events!C1400,LEN(gait_events!C1400)-19),FIND("_run-",RIGHT(gait_events!C1400,LEN(gait_events!C1400)-19),1)-1),RIGHT(gait_events!C1400,LEN(gait_events!C1400)-19))</f>
        <v>Slow</v>
      </c>
      <c r="F4175" t="str">
        <f>IF(LEN(SUBSTITUTE(gait_events!C1400,"_run-",""))&lt;&gt;LEN(gait_events!C1400),RIGHT(gait_events!C1400,LEN(gait_events!C1400)-FIND("_run-",gait_events!C1400,1)-4),"")</f>
        <v>off</v>
      </c>
      <c r="G4175" t="str">
        <f>gait_events!D1400</f>
        <v>right_ankle</v>
      </c>
      <c r="H4175" t="str">
        <f>gait_events!E1400</f>
        <v>FC</v>
      </c>
      <c r="I4175">
        <f>IF(gait_events!F1400&lt;&gt;"",gait_events!F1400,NA())</f>
        <v>435</v>
      </c>
      <c r="J4175">
        <f>IF(gait_events!G1400&lt;&gt;"",gait_events!G1400,NA())</f>
        <v>435</v>
      </c>
      <c r="K4175">
        <f t="shared" si="520"/>
        <v>0</v>
      </c>
      <c r="L4175">
        <f t="shared" si="521"/>
        <v>0</v>
      </c>
      <c r="M4175">
        <f t="shared" si="522"/>
        <v>1</v>
      </c>
      <c r="N4175">
        <f t="shared" si="523"/>
        <v>1</v>
      </c>
      <c r="O4175">
        <f t="shared" si="524"/>
        <v>1</v>
      </c>
      <c r="P4175">
        <f t="shared" si="525"/>
        <v>0</v>
      </c>
      <c r="Q4175">
        <f t="shared" si="526"/>
        <v>0</v>
      </c>
      <c r="R4175">
        <f t="shared" si="527"/>
        <v>1</v>
      </c>
    </row>
    <row r="4176" spans="1:18" x14ac:dyDescent="0.25">
      <c r="A4176" t="str">
        <f>gait_events!B1401</f>
        <v>pp102</v>
      </c>
      <c r="B4176" t="str">
        <f>VLOOKUP(A4176,participants!A:B,2,0)</f>
        <v>F</v>
      </c>
      <c r="C4176">
        <f>VLOOKUP(A4176,participants!A:C,3,0)</f>
        <v>63</v>
      </c>
      <c r="D4176" t="str">
        <f>VLOOKUP(A4176,participants!A:F,6,0)</f>
        <v>PD</v>
      </c>
      <c r="E4176" t="str">
        <f>IF(LEN(SUBSTITUTE(gait_events!C1401,"_run-",""))&lt;&gt;LEN(gait_events!C1401),LEFT(RIGHT(gait_events!C1401,LEN(gait_events!C1401)-19),FIND("_run-",RIGHT(gait_events!C1401,LEN(gait_events!C1401)-19),1)-1),RIGHT(gait_events!C1401,LEN(gait_events!C1401)-19))</f>
        <v>Slow</v>
      </c>
      <c r="F4176" t="str">
        <f>IF(LEN(SUBSTITUTE(gait_events!C1401,"_run-",""))&lt;&gt;LEN(gait_events!C1401),RIGHT(gait_events!C1401,LEN(gait_events!C1401)-FIND("_run-",gait_events!C1401,1)-4),"")</f>
        <v>off</v>
      </c>
      <c r="G4176" t="str">
        <f>gait_events!D1401</f>
        <v>right_ankle</v>
      </c>
      <c r="H4176" t="str">
        <f>gait_events!E1401</f>
        <v>FC</v>
      </c>
      <c r="I4176">
        <f>IF(gait_events!F1401&lt;&gt;"",gait_events!F1401,NA())</f>
        <v>690</v>
      </c>
      <c r="J4176">
        <f>IF(gait_events!G1401&lt;&gt;"",gait_events!G1401,NA())</f>
        <v>690</v>
      </c>
      <c r="K4176">
        <f t="shared" si="520"/>
        <v>0</v>
      </c>
      <c r="L4176">
        <f t="shared" si="521"/>
        <v>0</v>
      </c>
      <c r="M4176">
        <f t="shared" si="522"/>
        <v>1</v>
      </c>
      <c r="N4176">
        <f t="shared" si="523"/>
        <v>1</v>
      </c>
      <c r="O4176">
        <f t="shared" si="524"/>
        <v>1</v>
      </c>
      <c r="P4176">
        <f t="shared" si="525"/>
        <v>0</v>
      </c>
      <c r="Q4176">
        <f t="shared" si="526"/>
        <v>0</v>
      </c>
      <c r="R4176">
        <f t="shared" si="527"/>
        <v>1</v>
      </c>
    </row>
    <row r="4177" spans="1:18" x14ac:dyDescent="0.25">
      <c r="A4177" t="str">
        <f>gait_events!B1402</f>
        <v>pp102</v>
      </c>
      <c r="B4177" t="str">
        <f>VLOOKUP(A4177,participants!A:B,2,0)</f>
        <v>F</v>
      </c>
      <c r="C4177">
        <f>VLOOKUP(A4177,participants!A:C,3,0)</f>
        <v>63</v>
      </c>
      <c r="D4177" t="str">
        <f>VLOOKUP(A4177,participants!A:F,6,0)</f>
        <v>PD</v>
      </c>
      <c r="E4177" t="str">
        <f>IF(LEN(SUBSTITUTE(gait_events!C1402,"_run-",""))&lt;&gt;LEN(gait_events!C1402),LEFT(RIGHT(gait_events!C1402,LEN(gait_events!C1402)-19),FIND("_run-",RIGHT(gait_events!C1402,LEN(gait_events!C1402)-19),1)-1),RIGHT(gait_events!C1402,LEN(gait_events!C1402)-19))</f>
        <v>Slow</v>
      </c>
      <c r="F4177" t="str">
        <f>IF(LEN(SUBSTITUTE(gait_events!C1402,"_run-",""))&lt;&gt;LEN(gait_events!C1402),RIGHT(gait_events!C1402,LEN(gait_events!C1402)-FIND("_run-",gait_events!C1402,1)-4),"")</f>
        <v>off</v>
      </c>
      <c r="G4177" t="str">
        <f>gait_events!D1402</f>
        <v>right_ankle</v>
      </c>
      <c r="H4177" t="str">
        <f>gait_events!E1402</f>
        <v>FC</v>
      </c>
      <c r="I4177">
        <f>IF(gait_events!F1402&lt;&gt;"",gait_events!F1402,NA())</f>
        <v>955</v>
      </c>
      <c r="J4177">
        <f>IF(gait_events!G1402&lt;&gt;"",gait_events!G1402,NA())</f>
        <v>955</v>
      </c>
      <c r="K4177">
        <f t="shared" si="520"/>
        <v>0</v>
      </c>
      <c r="L4177">
        <f t="shared" si="521"/>
        <v>0</v>
      </c>
      <c r="M4177">
        <f t="shared" si="522"/>
        <v>1</v>
      </c>
      <c r="N4177">
        <f t="shared" si="523"/>
        <v>1</v>
      </c>
      <c r="O4177">
        <f t="shared" si="524"/>
        <v>1</v>
      </c>
      <c r="P4177">
        <f t="shared" si="525"/>
        <v>0</v>
      </c>
      <c r="Q4177">
        <f t="shared" si="526"/>
        <v>0</v>
      </c>
      <c r="R4177">
        <f t="shared" si="527"/>
        <v>1</v>
      </c>
    </row>
    <row r="4178" spans="1:18" x14ac:dyDescent="0.25">
      <c r="A4178" t="str">
        <f>gait_events!B1403</f>
        <v>pp102</v>
      </c>
      <c r="B4178" t="str">
        <f>VLOOKUP(A4178,participants!A:B,2,0)</f>
        <v>F</v>
      </c>
      <c r="C4178">
        <f>VLOOKUP(A4178,participants!A:C,3,0)</f>
        <v>63</v>
      </c>
      <c r="D4178" t="str">
        <f>VLOOKUP(A4178,participants!A:F,6,0)</f>
        <v>PD</v>
      </c>
      <c r="E4178" t="str">
        <f>IF(LEN(SUBSTITUTE(gait_events!C1403,"_run-",""))&lt;&gt;LEN(gait_events!C1403),LEFT(RIGHT(gait_events!C1403,LEN(gait_events!C1403)-19),FIND("_run-",RIGHT(gait_events!C1403,LEN(gait_events!C1403)-19),1)-1),RIGHT(gait_events!C1403,LEN(gait_events!C1403)-19))</f>
        <v>Slow</v>
      </c>
      <c r="F4178" t="str">
        <f>IF(LEN(SUBSTITUTE(gait_events!C1403,"_run-",""))&lt;&gt;LEN(gait_events!C1403),RIGHT(gait_events!C1403,LEN(gait_events!C1403)-FIND("_run-",gait_events!C1403,1)-4),"")</f>
        <v>off</v>
      </c>
      <c r="G4178" t="str">
        <f>gait_events!D1403</f>
        <v>left_shank</v>
      </c>
      <c r="H4178" t="str">
        <f>gait_events!E1403</f>
        <v>IC</v>
      </c>
      <c r="I4178">
        <f>IF(gait_events!F1403&lt;&gt;"",gait_events!F1403,NA())</f>
        <v>149</v>
      </c>
      <c r="J4178">
        <f>IF(gait_events!G1403&lt;&gt;"",gait_events!G1403,NA())</f>
        <v>154</v>
      </c>
      <c r="K4178">
        <f t="shared" si="520"/>
        <v>-5</v>
      </c>
      <c r="L4178">
        <f t="shared" si="521"/>
        <v>-25</v>
      </c>
      <c r="M4178">
        <f t="shared" si="522"/>
        <v>1</v>
      </c>
      <c r="N4178">
        <f t="shared" si="523"/>
        <v>1</v>
      </c>
      <c r="O4178">
        <f t="shared" si="524"/>
        <v>1</v>
      </c>
      <c r="P4178">
        <f t="shared" si="525"/>
        <v>0</v>
      </c>
      <c r="Q4178">
        <f t="shared" si="526"/>
        <v>0</v>
      </c>
      <c r="R4178">
        <f t="shared" si="527"/>
        <v>1</v>
      </c>
    </row>
    <row r="4179" spans="1:18" x14ac:dyDescent="0.25">
      <c r="A4179" t="str">
        <f>gait_events!B1404</f>
        <v>pp102</v>
      </c>
      <c r="B4179" t="str">
        <f>VLOOKUP(A4179,participants!A:B,2,0)</f>
        <v>F</v>
      </c>
      <c r="C4179">
        <f>VLOOKUP(A4179,participants!A:C,3,0)</f>
        <v>63</v>
      </c>
      <c r="D4179" t="str">
        <f>VLOOKUP(A4179,participants!A:F,6,0)</f>
        <v>PD</v>
      </c>
      <c r="E4179" t="str">
        <f>IF(LEN(SUBSTITUTE(gait_events!C1404,"_run-",""))&lt;&gt;LEN(gait_events!C1404),LEFT(RIGHT(gait_events!C1404,LEN(gait_events!C1404)-19),FIND("_run-",RIGHT(gait_events!C1404,LEN(gait_events!C1404)-19),1)-1),RIGHT(gait_events!C1404,LEN(gait_events!C1404)-19))</f>
        <v>Slow</v>
      </c>
      <c r="F4179" t="str">
        <f>IF(LEN(SUBSTITUTE(gait_events!C1404,"_run-",""))&lt;&gt;LEN(gait_events!C1404),RIGHT(gait_events!C1404,LEN(gait_events!C1404)-FIND("_run-",gait_events!C1404,1)-4),"")</f>
        <v>off</v>
      </c>
      <c r="G4179" t="str">
        <f>gait_events!D1404</f>
        <v>left_shank</v>
      </c>
      <c r="H4179" t="str">
        <f>gait_events!E1404</f>
        <v>IC</v>
      </c>
      <c r="I4179">
        <f>IF(gait_events!F1404&lt;&gt;"",gait_events!F1404,NA())</f>
        <v>391</v>
      </c>
      <c r="J4179">
        <f>IF(gait_events!G1404&lt;&gt;"",gait_events!G1404,NA())</f>
        <v>399</v>
      </c>
      <c r="K4179">
        <f t="shared" si="520"/>
        <v>-8</v>
      </c>
      <c r="L4179">
        <f t="shared" si="521"/>
        <v>-40</v>
      </c>
      <c r="M4179">
        <f t="shared" si="522"/>
        <v>1</v>
      </c>
      <c r="N4179">
        <f t="shared" si="523"/>
        <v>1</v>
      </c>
      <c r="O4179">
        <f t="shared" si="524"/>
        <v>1</v>
      </c>
      <c r="P4179">
        <f t="shared" si="525"/>
        <v>0</v>
      </c>
      <c r="Q4179">
        <f t="shared" si="526"/>
        <v>0</v>
      </c>
      <c r="R4179">
        <f t="shared" si="527"/>
        <v>1</v>
      </c>
    </row>
    <row r="4180" spans="1:18" x14ac:dyDescent="0.25">
      <c r="A4180" t="str">
        <f>gait_events!B1405</f>
        <v>pp102</v>
      </c>
      <c r="B4180" t="str">
        <f>VLOOKUP(A4180,participants!A:B,2,0)</f>
        <v>F</v>
      </c>
      <c r="C4180">
        <f>VLOOKUP(A4180,participants!A:C,3,0)</f>
        <v>63</v>
      </c>
      <c r="D4180" t="str">
        <f>VLOOKUP(A4180,participants!A:F,6,0)</f>
        <v>PD</v>
      </c>
      <c r="E4180" t="str">
        <f>IF(LEN(SUBSTITUTE(gait_events!C1405,"_run-",""))&lt;&gt;LEN(gait_events!C1405),LEFT(RIGHT(gait_events!C1405,LEN(gait_events!C1405)-19),FIND("_run-",RIGHT(gait_events!C1405,LEN(gait_events!C1405)-19),1)-1),RIGHT(gait_events!C1405,LEN(gait_events!C1405)-19))</f>
        <v>Slow</v>
      </c>
      <c r="F4180" t="str">
        <f>IF(LEN(SUBSTITUTE(gait_events!C1405,"_run-",""))&lt;&gt;LEN(gait_events!C1405),RIGHT(gait_events!C1405,LEN(gait_events!C1405)-FIND("_run-",gait_events!C1405,1)-4),"")</f>
        <v>off</v>
      </c>
      <c r="G4180" t="str">
        <f>gait_events!D1405</f>
        <v>left_shank</v>
      </c>
      <c r="H4180" t="str">
        <f>gait_events!E1405</f>
        <v>IC</v>
      </c>
      <c r="I4180">
        <f>IF(gait_events!F1405&lt;&gt;"",gait_events!F1405,NA())</f>
        <v>645</v>
      </c>
      <c r="J4180">
        <f>IF(gait_events!G1405&lt;&gt;"",gait_events!G1405,NA())</f>
        <v>650</v>
      </c>
      <c r="K4180">
        <f t="shared" si="520"/>
        <v>-5</v>
      </c>
      <c r="L4180">
        <f t="shared" si="521"/>
        <v>-25</v>
      </c>
      <c r="M4180">
        <f t="shared" si="522"/>
        <v>1</v>
      </c>
      <c r="N4180">
        <f t="shared" si="523"/>
        <v>1</v>
      </c>
      <c r="O4180">
        <f t="shared" si="524"/>
        <v>1</v>
      </c>
      <c r="P4180">
        <f t="shared" si="525"/>
        <v>0</v>
      </c>
      <c r="Q4180">
        <f t="shared" si="526"/>
        <v>0</v>
      </c>
      <c r="R4180">
        <f t="shared" si="527"/>
        <v>1</v>
      </c>
    </row>
    <row r="4181" spans="1:18" x14ac:dyDescent="0.25">
      <c r="A4181" t="str">
        <f>gait_events!B1406</f>
        <v>pp102</v>
      </c>
      <c r="B4181" t="str">
        <f>VLOOKUP(A4181,participants!A:B,2,0)</f>
        <v>F</v>
      </c>
      <c r="C4181">
        <f>VLOOKUP(A4181,participants!A:C,3,0)</f>
        <v>63</v>
      </c>
      <c r="D4181" t="str">
        <f>VLOOKUP(A4181,participants!A:F,6,0)</f>
        <v>PD</v>
      </c>
      <c r="E4181" t="str">
        <f>IF(LEN(SUBSTITUTE(gait_events!C1406,"_run-",""))&lt;&gt;LEN(gait_events!C1406),LEFT(RIGHT(gait_events!C1406,LEN(gait_events!C1406)-19),FIND("_run-",RIGHT(gait_events!C1406,LEN(gait_events!C1406)-19),1)-1),RIGHT(gait_events!C1406,LEN(gait_events!C1406)-19))</f>
        <v>Slow</v>
      </c>
      <c r="F4181" t="str">
        <f>IF(LEN(SUBSTITUTE(gait_events!C1406,"_run-",""))&lt;&gt;LEN(gait_events!C1406),RIGHT(gait_events!C1406,LEN(gait_events!C1406)-FIND("_run-",gait_events!C1406,1)-4),"")</f>
        <v>off</v>
      </c>
      <c r="G4181" t="str">
        <f>gait_events!D1406</f>
        <v>left_shank</v>
      </c>
      <c r="H4181" t="str">
        <f>gait_events!E1406</f>
        <v>IC</v>
      </c>
      <c r="I4181">
        <f>IF(gait_events!F1406&lt;&gt;"",gait_events!F1406,NA())</f>
        <v>898</v>
      </c>
      <c r="J4181">
        <f>IF(gait_events!G1406&lt;&gt;"",gait_events!G1406,NA())</f>
        <v>907</v>
      </c>
      <c r="K4181">
        <f t="shared" si="520"/>
        <v>-9</v>
      </c>
      <c r="L4181">
        <f t="shared" si="521"/>
        <v>-45</v>
      </c>
      <c r="M4181">
        <f t="shared" si="522"/>
        <v>1</v>
      </c>
      <c r="N4181">
        <f t="shared" si="523"/>
        <v>1</v>
      </c>
      <c r="O4181">
        <f t="shared" si="524"/>
        <v>1</v>
      </c>
      <c r="P4181">
        <f t="shared" si="525"/>
        <v>0</v>
      </c>
      <c r="Q4181">
        <f t="shared" si="526"/>
        <v>0</v>
      </c>
      <c r="R4181">
        <f t="shared" si="527"/>
        <v>1</v>
      </c>
    </row>
    <row r="4182" spans="1:18" x14ac:dyDescent="0.25">
      <c r="A4182" t="str">
        <f>gait_events!B1407</f>
        <v>pp102</v>
      </c>
      <c r="B4182" t="str">
        <f>VLOOKUP(A4182,participants!A:B,2,0)</f>
        <v>F</v>
      </c>
      <c r="C4182">
        <f>VLOOKUP(A4182,participants!A:C,3,0)</f>
        <v>63</v>
      </c>
      <c r="D4182" t="str">
        <f>VLOOKUP(A4182,participants!A:F,6,0)</f>
        <v>PD</v>
      </c>
      <c r="E4182" t="str">
        <f>IF(LEN(SUBSTITUTE(gait_events!C1407,"_run-",""))&lt;&gt;LEN(gait_events!C1407),LEFT(RIGHT(gait_events!C1407,LEN(gait_events!C1407)-19),FIND("_run-",RIGHT(gait_events!C1407,LEN(gait_events!C1407)-19),1)-1),RIGHT(gait_events!C1407,LEN(gait_events!C1407)-19))</f>
        <v>Slow</v>
      </c>
      <c r="F4182" t="str">
        <f>IF(LEN(SUBSTITUTE(gait_events!C1407,"_run-",""))&lt;&gt;LEN(gait_events!C1407),RIGHT(gait_events!C1407,LEN(gait_events!C1407)-FIND("_run-",gait_events!C1407,1)-4),"")</f>
        <v>off</v>
      </c>
      <c r="G4182" t="str">
        <f>gait_events!D1407</f>
        <v>left_shank</v>
      </c>
      <c r="H4182" t="str">
        <f>gait_events!E1407</f>
        <v>FC</v>
      </c>
      <c r="I4182">
        <f>IF(gait_events!F1407&lt;&gt;"",gait_events!F1407,NA())</f>
        <v>71</v>
      </c>
      <c r="J4182">
        <f>IF(gait_events!G1407&lt;&gt;"",gait_events!G1407,NA())</f>
        <v>67</v>
      </c>
      <c r="K4182">
        <f t="shared" si="520"/>
        <v>4</v>
      </c>
      <c r="L4182">
        <f t="shared" si="521"/>
        <v>20</v>
      </c>
      <c r="M4182">
        <f t="shared" si="522"/>
        <v>1</v>
      </c>
      <c r="N4182">
        <f t="shared" si="523"/>
        <v>1</v>
      </c>
      <c r="O4182">
        <f t="shared" si="524"/>
        <v>1</v>
      </c>
      <c r="P4182">
        <f t="shared" si="525"/>
        <v>0</v>
      </c>
      <c r="Q4182">
        <f t="shared" si="526"/>
        <v>0</v>
      </c>
      <c r="R4182">
        <f t="shared" si="527"/>
        <v>1</v>
      </c>
    </row>
    <row r="4183" spans="1:18" x14ac:dyDescent="0.25">
      <c r="A4183" t="str">
        <f>gait_events!B1408</f>
        <v>pp102</v>
      </c>
      <c r="B4183" t="str">
        <f>VLOOKUP(A4183,participants!A:B,2,0)</f>
        <v>F</v>
      </c>
      <c r="C4183">
        <f>VLOOKUP(A4183,participants!A:C,3,0)</f>
        <v>63</v>
      </c>
      <c r="D4183" t="str">
        <f>VLOOKUP(A4183,participants!A:F,6,0)</f>
        <v>PD</v>
      </c>
      <c r="E4183" t="str">
        <f>IF(LEN(SUBSTITUTE(gait_events!C1408,"_run-",""))&lt;&gt;LEN(gait_events!C1408),LEFT(RIGHT(gait_events!C1408,LEN(gait_events!C1408)-19),FIND("_run-",RIGHT(gait_events!C1408,LEN(gait_events!C1408)-19),1)-1),RIGHT(gait_events!C1408,LEN(gait_events!C1408)-19))</f>
        <v>Slow</v>
      </c>
      <c r="F4183" t="str">
        <f>IF(LEN(SUBSTITUTE(gait_events!C1408,"_run-",""))&lt;&gt;LEN(gait_events!C1408),RIGHT(gait_events!C1408,LEN(gait_events!C1408)-FIND("_run-",gait_events!C1408,1)-4),"")</f>
        <v>off</v>
      </c>
      <c r="G4183" t="str">
        <f>gait_events!D1408</f>
        <v>left_shank</v>
      </c>
      <c r="H4183" t="str">
        <f>gait_events!E1408</f>
        <v>FC</v>
      </c>
      <c r="I4183">
        <f>IF(gait_events!F1408&lt;&gt;"",gait_events!F1408,NA())</f>
        <v>311</v>
      </c>
      <c r="J4183">
        <f>IF(gait_events!G1408&lt;&gt;"",gait_events!G1408,NA())</f>
        <v>308</v>
      </c>
      <c r="K4183">
        <f t="shared" si="520"/>
        <v>3</v>
      </c>
      <c r="L4183">
        <f t="shared" si="521"/>
        <v>15</v>
      </c>
      <c r="M4183">
        <f t="shared" si="522"/>
        <v>1</v>
      </c>
      <c r="N4183">
        <f t="shared" si="523"/>
        <v>1</v>
      </c>
      <c r="O4183">
        <f t="shared" si="524"/>
        <v>1</v>
      </c>
      <c r="P4183">
        <f t="shared" si="525"/>
        <v>0</v>
      </c>
      <c r="Q4183">
        <f t="shared" si="526"/>
        <v>0</v>
      </c>
      <c r="R4183">
        <f t="shared" si="527"/>
        <v>1</v>
      </c>
    </row>
    <row r="4184" spans="1:18" x14ac:dyDescent="0.25">
      <c r="A4184" t="str">
        <f>gait_events!B1409</f>
        <v>pp102</v>
      </c>
      <c r="B4184" t="str">
        <f>VLOOKUP(A4184,participants!A:B,2,0)</f>
        <v>F</v>
      </c>
      <c r="C4184">
        <f>VLOOKUP(A4184,participants!A:C,3,0)</f>
        <v>63</v>
      </c>
      <c r="D4184" t="str">
        <f>VLOOKUP(A4184,participants!A:F,6,0)</f>
        <v>PD</v>
      </c>
      <c r="E4184" t="str">
        <f>IF(LEN(SUBSTITUTE(gait_events!C1409,"_run-",""))&lt;&gt;LEN(gait_events!C1409),LEFT(RIGHT(gait_events!C1409,LEN(gait_events!C1409)-19),FIND("_run-",RIGHT(gait_events!C1409,LEN(gait_events!C1409)-19),1)-1),RIGHT(gait_events!C1409,LEN(gait_events!C1409)-19))</f>
        <v>Slow</v>
      </c>
      <c r="F4184" t="str">
        <f>IF(LEN(SUBSTITUTE(gait_events!C1409,"_run-",""))&lt;&gt;LEN(gait_events!C1409),RIGHT(gait_events!C1409,LEN(gait_events!C1409)-FIND("_run-",gait_events!C1409,1)-4),"")</f>
        <v>off</v>
      </c>
      <c r="G4184" t="str">
        <f>gait_events!D1409</f>
        <v>left_shank</v>
      </c>
      <c r="H4184" t="str">
        <f>gait_events!E1409</f>
        <v>FC</v>
      </c>
      <c r="I4184">
        <f>IF(gait_events!F1409&lt;&gt;"",gait_events!F1409,NA())</f>
        <v>551</v>
      </c>
      <c r="J4184">
        <f>IF(gait_events!G1409&lt;&gt;"",gait_events!G1409,NA())</f>
        <v>551</v>
      </c>
      <c r="K4184">
        <f t="shared" si="520"/>
        <v>0</v>
      </c>
      <c r="L4184">
        <f t="shared" si="521"/>
        <v>0</v>
      </c>
      <c r="M4184">
        <f t="shared" si="522"/>
        <v>1</v>
      </c>
      <c r="N4184">
        <f t="shared" si="523"/>
        <v>1</v>
      </c>
      <c r="O4184">
        <f t="shared" si="524"/>
        <v>1</v>
      </c>
      <c r="P4184">
        <f t="shared" si="525"/>
        <v>0</v>
      </c>
      <c r="Q4184">
        <f t="shared" si="526"/>
        <v>0</v>
      </c>
      <c r="R4184">
        <f t="shared" si="527"/>
        <v>1</v>
      </c>
    </row>
    <row r="4185" spans="1:18" x14ac:dyDescent="0.25">
      <c r="A4185" t="str">
        <f>gait_events!B1410</f>
        <v>pp102</v>
      </c>
      <c r="B4185" t="str">
        <f>VLOOKUP(A4185,participants!A:B,2,0)</f>
        <v>F</v>
      </c>
      <c r="C4185">
        <f>VLOOKUP(A4185,participants!A:C,3,0)</f>
        <v>63</v>
      </c>
      <c r="D4185" t="str">
        <f>VLOOKUP(A4185,participants!A:F,6,0)</f>
        <v>PD</v>
      </c>
      <c r="E4185" t="str">
        <f>IF(LEN(SUBSTITUTE(gait_events!C1410,"_run-",""))&lt;&gt;LEN(gait_events!C1410),LEFT(RIGHT(gait_events!C1410,LEN(gait_events!C1410)-19),FIND("_run-",RIGHT(gait_events!C1410,LEN(gait_events!C1410)-19),1)-1),RIGHT(gait_events!C1410,LEN(gait_events!C1410)-19))</f>
        <v>Slow</v>
      </c>
      <c r="F4185" t="str">
        <f>IF(LEN(SUBSTITUTE(gait_events!C1410,"_run-",""))&lt;&gt;LEN(gait_events!C1410),RIGHT(gait_events!C1410,LEN(gait_events!C1410)-FIND("_run-",gait_events!C1410,1)-4),"")</f>
        <v>off</v>
      </c>
      <c r="G4185" t="str">
        <f>gait_events!D1410</f>
        <v>left_shank</v>
      </c>
      <c r="H4185" t="str">
        <f>gait_events!E1410</f>
        <v>FC</v>
      </c>
      <c r="I4185">
        <f>IF(gait_events!F1410&lt;&gt;"",gait_events!F1410,NA())</f>
        <v>819</v>
      </c>
      <c r="J4185">
        <f>IF(gait_events!G1410&lt;&gt;"",gait_events!G1410,NA())</f>
        <v>816</v>
      </c>
      <c r="K4185">
        <f t="shared" si="520"/>
        <v>3</v>
      </c>
      <c r="L4185">
        <f t="shared" si="521"/>
        <v>15</v>
      </c>
      <c r="M4185">
        <f t="shared" si="522"/>
        <v>1</v>
      </c>
      <c r="N4185">
        <f t="shared" si="523"/>
        <v>1</v>
      </c>
      <c r="O4185">
        <f t="shared" si="524"/>
        <v>1</v>
      </c>
      <c r="P4185">
        <f t="shared" si="525"/>
        <v>0</v>
      </c>
      <c r="Q4185">
        <f t="shared" si="526"/>
        <v>0</v>
      </c>
      <c r="R4185">
        <f t="shared" si="527"/>
        <v>1</v>
      </c>
    </row>
    <row r="4186" spans="1:18" x14ac:dyDescent="0.25">
      <c r="A4186" t="str">
        <f>gait_events!B1411</f>
        <v>pp102</v>
      </c>
      <c r="B4186" t="str">
        <f>VLOOKUP(A4186,participants!A:B,2,0)</f>
        <v>F</v>
      </c>
      <c r="C4186">
        <f>VLOOKUP(A4186,participants!A:C,3,0)</f>
        <v>63</v>
      </c>
      <c r="D4186" t="str">
        <f>VLOOKUP(A4186,participants!A:F,6,0)</f>
        <v>PD</v>
      </c>
      <c r="E4186" t="str">
        <f>IF(LEN(SUBSTITUTE(gait_events!C1411,"_run-",""))&lt;&gt;LEN(gait_events!C1411),LEFT(RIGHT(gait_events!C1411,LEN(gait_events!C1411)-19),FIND("_run-",RIGHT(gait_events!C1411,LEN(gait_events!C1411)-19),1)-1),RIGHT(gait_events!C1411,LEN(gait_events!C1411)-19))</f>
        <v>Slow</v>
      </c>
      <c r="F4186" t="str">
        <f>IF(LEN(SUBSTITUTE(gait_events!C1411,"_run-",""))&lt;&gt;LEN(gait_events!C1411),RIGHT(gait_events!C1411,LEN(gait_events!C1411)-FIND("_run-",gait_events!C1411,1)-4),"")</f>
        <v>off</v>
      </c>
      <c r="G4186" t="str">
        <f>gait_events!D1411</f>
        <v>left_shank</v>
      </c>
      <c r="H4186" t="str">
        <f>gait_events!E1411</f>
        <v>FC</v>
      </c>
      <c r="I4186">
        <f>IF(gait_events!F1411&lt;&gt;"",gait_events!F1411,NA())</f>
        <v>1088</v>
      </c>
      <c r="J4186">
        <f>IF(gait_events!G1411&lt;&gt;"",gait_events!G1411,NA())</f>
        <v>1085</v>
      </c>
      <c r="K4186">
        <f t="shared" si="520"/>
        <v>3</v>
      </c>
      <c r="L4186">
        <f t="shared" si="521"/>
        <v>15</v>
      </c>
      <c r="M4186">
        <f t="shared" si="522"/>
        <v>1</v>
      </c>
      <c r="N4186">
        <f t="shared" si="523"/>
        <v>1</v>
      </c>
      <c r="O4186">
        <f t="shared" si="524"/>
        <v>1</v>
      </c>
      <c r="P4186">
        <f t="shared" si="525"/>
        <v>0</v>
      </c>
      <c r="Q4186">
        <f t="shared" si="526"/>
        <v>0</v>
      </c>
      <c r="R4186">
        <f t="shared" si="527"/>
        <v>1</v>
      </c>
    </row>
    <row r="4187" spans="1:18" x14ac:dyDescent="0.25">
      <c r="A4187" t="str">
        <f>gait_events!B1412</f>
        <v>pp102</v>
      </c>
      <c r="B4187" t="str">
        <f>VLOOKUP(A4187,participants!A:B,2,0)</f>
        <v>F</v>
      </c>
      <c r="C4187">
        <f>VLOOKUP(A4187,participants!A:C,3,0)</f>
        <v>63</v>
      </c>
      <c r="D4187" t="str">
        <f>VLOOKUP(A4187,participants!A:F,6,0)</f>
        <v>PD</v>
      </c>
      <c r="E4187" t="str">
        <f>IF(LEN(SUBSTITUTE(gait_events!C1412,"_run-",""))&lt;&gt;LEN(gait_events!C1412),LEFT(RIGHT(gait_events!C1412,LEN(gait_events!C1412)-19),FIND("_run-",RIGHT(gait_events!C1412,LEN(gait_events!C1412)-19),1)-1),RIGHT(gait_events!C1412,LEN(gait_events!C1412)-19))</f>
        <v>Slow</v>
      </c>
      <c r="F4187" t="str">
        <f>IF(LEN(SUBSTITUTE(gait_events!C1412,"_run-",""))&lt;&gt;LEN(gait_events!C1412),RIGHT(gait_events!C1412,LEN(gait_events!C1412)-FIND("_run-",gait_events!C1412,1)-4),"")</f>
        <v>off</v>
      </c>
      <c r="G4187" t="str">
        <f>gait_events!D1412</f>
        <v>right_shank</v>
      </c>
      <c r="H4187" t="str">
        <f>gait_events!E1412</f>
        <v>IC</v>
      </c>
      <c r="I4187">
        <f>IF(gait_events!F1412&lt;&gt;"",gait_events!F1412,NA())</f>
        <v>27</v>
      </c>
      <c r="J4187" t="e">
        <f>IF(gait_events!G1412&lt;&gt;"",gait_events!G1412,NA())</f>
        <v>#N/A</v>
      </c>
      <c r="K4187" t="e">
        <f t="shared" si="520"/>
        <v>#N/A</v>
      </c>
      <c r="L4187" t="e">
        <f t="shared" si="521"/>
        <v>#N/A</v>
      </c>
      <c r="M4187">
        <f t="shared" si="522"/>
        <v>1</v>
      </c>
      <c r="N4187">
        <f t="shared" si="523"/>
        <v>0</v>
      </c>
      <c r="O4187">
        <f t="shared" si="524"/>
        <v>0</v>
      </c>
      <c r="P4187">
        <f t="shared" si="525"/>
        <v>1</v>
      </c>
      <c r="Q4187">
        <f t="shared" si="526"/>
        <v>0</v>
      </c>
      <c r="R4187">
        <f t="shared" si="527"/>
        <v>1</v>
      </c>
    </row>
    <row r="4188" spans="1:18" x14ac:dyDescent="0.25">
      <c r="A4188" t="str">
        <f>gait_events!B1413</f>
        <v>pp102</v>
      </c>
      <c r="B4188" t="str">
        <f>VLOOKUP(A4188,participants!A:B,2,0)</f>
        <v>F</v>
      </c>
      <c r="C4188">
        <f>VLOOKUP(A4188,participants!A:C,3,0)</f>
        <v>63</v>
      </c>
      <c r="D4188" t="str">
        <f>VLOOKUP(A4188,participants!A:F,6,0)</f>
        <v>PD</v>
      </c>
      <c r="E4188" t="str">
        <f>IF(LEN(SUBSTITUTE(gait_events!C1413,"_run-",""))&lt;&gt;LEN(gait_events!C1413),LEFT(RIGHT(gait_events!C1413,LEN(gait_events!C1413)-19),FIND("_run-",RIGHT(gait_events!C1413,LEN(gait_events!C1413)-19),1)-1),RIGHT(gait_events!C1413,LEN(gait_events!C1413)-19))</f>
        <v>Slow</v>
      </c>
      <c r="F4188" t="str">
        <f>IF(LEN(SUBSTITUTE(gait_events!C1413,"_run-",""))&lt;&gt;LEN(gait_events!C1413),RIGHT(gait_events!C1413,LEN(gait_events!C1413)-FIND("_run-",gait_events!C1413,1)-4),"")</f>
        <v>off</v>
      </c>
      <c r="G4188" t="str">
        <f>gait_events!D1413</f>
        <v>right_shank</v>
      </c>
      <c r="H4188" t="str">
        <f>gait_events!E1413</f>
        <v>IC</v>
      </c>
      <c r="I4188">
        <f>IF(gait_events!F1413&lt;&gt;"",gait_events!F1413,NA())</f>
        <v>275</v>
      </c>
      <c r="J4188">
        <f>IF(gait_events!G1413&lt;&gt;"",gait_events!G1413,NA())</f>
        <v>278</v>
      </c>
      <c r="K4188">
        <f t="shared" si="520"/>
        <v>-3</v>
      </c>
      <c r="L4188">
        <f t="shared" si="521"/>
        <v>-15</v>
      </c>
      <c r="M4188">
        <f t="shared" si="522"/>
        <v>1</v>
      </c>
      <c r="N4188">
        <f t="shared" si="523"/>
        <v>1</v>
      </c>
      <c r="O4188">
        <f t="shared" si="524"/>
        <v>1</v>
      </c>
      <c r="P4188">
        <f t="shared" si="525"/>
        <v>0</v>
      </c>
      <c r="Q4188">
        <f t="shared" si="526"/>
        <v>0</v>
      </c>
      <c r="R4188">
        <f t="shared" si="527"/>
        <v>1</v>
      </c>
    </row>
    <row r="4189" spans="1:18" x14ac:dyDescent="0.25">
      <c r="A4189" t="str">
        <f>gait_events!B1414</f>
        <v>pp102</v>
      </c>
      <c r="B4189" t="str">
        <f>VLOOKUP(A4189,participants!A:B,2,0)</f>
        <v>F</v>
      </c>
      <c r="C4189">
        <f>VLOOKUP(A4189,participants!A:C,3,0)</f>
        <v>63</v>
      </c>
      <c r="D4189" t="str">
        <f>VLOOKUP(A4189,participants!A:F,6,0)</f>
        <v>PD</v>
      </c>
      <c r="E4189" t="str">
        <f>IF(LEN(SUBSTITUTE(gait_events!C1414,"_run-",""))&lt;&gt;LEN(gait_events!C1414),LEFT(RIGHT(gait_events!C1414,LEN(gait_events!C1414)-19),FIND("_run-",RIGHT(gait_events!C1414,LEN(gait_events!C1414)-19),1)-1),RIGHT(gait_events!C1414,LEN(gait_events!C1414)-19))</f>
        <v>Slow</v>
      </c>
      <c r="F4189" t="str">
        <f>IF(LEN(SUBSTITUTE(gait_events!C1414,"_run-",""))&lt;&gt;LEN(gait_events!C1414),RIGHT(gait_events!C1414,LEN(gait_events!C1414)-FIND("_run-",gait_events!C1414,1)-4),"")</f>
        <v>off</v>
      </c>
      <c r="G4189" t="str">
        <f>gait_events!D1414</f>
        <v>right_shank</v>
      </c>
      <c r="H4189" t="str">
        <f>gait_events!E1414</f>
        <v>IC</v>
      </c>
      <c r="I4189">
        <f>IF(gait_events!F1414&lt;&gt;"",gait_events!F1414,NA())</f>
        <v>519</v>
      </c>
      <c r="J4189">
        <f>IF(gait_events!G1414&lt;&gt;"",gait_events!G1414,NA())</f>
        <v>523</v>
      </c>
      <c r="K4189">
        <f t="shared" si="520"/>
        <v>-4</v>
      </c>
      <c r="L4189">
        <f t="shared" si="521"/>
        <v>-20</v>
      </c>
      <c r="M4189">
        <f t="shared" si="522"/>
        <v>1</v>
      </c>
      <c r="N4189">
        <f t="shared" si="523"/>
        <v>1</v>
      </c>
      <c r="O4189">
        <f t="shared" si="524"/>
        <v>1</v>
      </c>
      <c r="P4189">
        <f t="shared" si="525"/>
        <v>0</v>
      </c>
      <c r="Q4189">
        <f t="shared" si="526"/>
        <v>0</v>
      </c>
      <c r="R4189">
        <f t="shared" si="527"/>
        <v>1</v>
      </c>
    </row>
    <row r="4190" spans="1:18" x14ac:dyDescent="0.25">
      <c r="A4190" t="str">
        <f>gait_events!B1415</f>
        <v>pp102</v>
      </c>
      <c r="B4190" t="str">
        <f>VLOOKUP(A4190,participants!A:B,2,0)</f>
        <v>F</v>
      </c>
      <c r="C4190">
        <f>VLOOKUP(A4190,participants!A:C,3,0)</f>
        <v>63</v>
      </c>
      <c r="D4190" t="str">
        <f>VLOOKUP(A4190,participants!A:F,6,0)</f>
        <v>PD</v>
      </c>
      <c r="E4190" t="str">
        <f>IF(LEN(SUBSTITUTE(gait_events!C1415,"_run-",""))&lt;&gt;LEN(gait_events!C1415),LEFT(RIGHT(gait_events!C1415,LEN(gait_events!C1415)-19),FIND("_run-",RIGHT(gait_events!C1415,LEN(gait_events!C1415)-19),1)-1),RIGHT(gait_events!C1415,LEN(gait_events!C1415)-19))</f>
        <v>Slow</v>
      </c>
      <c r="F4190" t="str">
        <f>IF(LEN(SUBSTITUTE(gait_events!C1415,"_run-",""))&lt;&gt;LEN(gait_events!C1415),RIGHT(gait_events!C1415,LEN(gait_events!C1415)-FIND("_run-",gait_events!C1415,1)-4),"")</f>
        <v>off</v>
      </c>
      <c r="G4190" t="str">
        <f>gait_events!D1415</f>
        <v>right_shank</v>
      </c>
      <c r="H4190" t="str">
        <f>gait_events!E1415</f>
        <v>IC</v>
      </c>
      <c r="I4190">
        <f>IF(gait_events!F1415&lt;&gt;"",gait_events!F1415,NA())</f>
        <v>773</v>
      </c>
      <c r="J4190">
        <f>IF(gait_events!G1415&lt;&gt;"",gait_events!G1415,NA())</f>
        <v>779</v>
      </c>
      <c r="K4190">
        <f t="shared" si="520"/>
        <v>-6</v>
      </c>
      <c r="L4190">
        <f t="shared" si="521"/>
        <v>-30</v>
      </c>
      <c r="M4190">
        <f t="shared" si="522"/>
        <v>1</v>
      </c>
      <c r="N4190">
        <f t="shared" si="523"/>
        <v>1</v>
      </c>
      <c r="O4190">
        <f t="shared" si="524"/>
        <v>1</v>
      </c>
      <c r="P4190">
        <f t="shared" si="525"/>
        <v>0</v>
      </c>
      <c r="Q4190">
        <f t="shared" si="526"/>
        <v>0</v>
      </c>
      <c r="R4190">
        <f t="shared" si="527"/>
        <v>1</v>
      </c>
    </row>
    <row r="4191" spans="1:18" x14ac:dyDescent="0.25">
      <c r="A4191" t="str">
        <f>gait_events!B1416</f>
        <v>pp102</v>
      </c>
      <c r="B4191" t="str">
        <f>VLOOKUP(A4191,participants!A:B,2,0)</f>
        <v>F</v>
      </c>
      <c r="C4191">
        <f>VLOOKUP(A4191,participants!A:C,3,0)</f>
        <v>63</v>
      </c>
      <c r="D4191" t="str">
        <f>VLOOKUP(A4191,participants!A:F,6,0)</f>
        <v>PD</v>
      </c>
      <c r="E4191" t="str">
        <f>IF(LEN(SUBSTITUTE(gait_events!C1416,"_run-",""))&lt;&gt;LEN(gait_events!C1416),LEFT(RIGHT(gait_events!C1416,LEN(gait_events!C1416)-19),FIND("_run-",RIGHT(gait_events!C1416,LEN(gait_events!C1416)-19),1)-1),RIGHT(gait_events!C1416,LEN(gait_events!C1416)-19))</f>
        <v>Slow</v>
      </c>
      <c r="F4191" t="str">
        <f>IF(LEN(SUBSTITUTE(gait_events!C1416,"_run-",""))&lt;&gt;LEN(gait_events!C1416),RIGHT(gait_events!C1416,LEN(gait_events!C1416)-FIND("_run-",gait_events!C1416,1)-4),"")</f>
        <v>off</v>
      </c>
      <c r="G4191" t="str">
        <f>gait_events!D1416</f>
        <v>right_shank</v>
      </c>
      <c r="H4191" t="str">
        <f>gait_events!E1416</f>
        <v>IC</v>
      </c>
      <c r="I4191">
        <f>IF(gait_events!F1416&lt;&gt;"",gait_events!F1416,NA())</f>
        <v>1047</v>
      </c>
      <c r="J4191">
        <f>IF(gait_events!G1416&lt;&gt;"",gait_events!G1416,NA())</f>
        <v>1049</v>
      </c>
      <c r="K4191">
        <f t="shared" si="520"/>
        <v>-2</v>
      </c>
      <c r="L4191">
        <f t="shared" si="521"/>
        <v>-10</v>
      </c>
      <c r="M4191">
        <f t="shared" si="522"/>
        <v>1</v>
      </c>
      <c r="N4191">
        <f t="shared" si="523"/>
        <v>1</v>
      </c>
      <c r="O4191">
        <f t="shared" si="524"/>
        <v>1</v>
      </c>
      <c r="P4191">
        <f t="shared" si="525"/>
        <v>0</v>
      </c>
      <c r="Q4191">
        <f t="shared" si="526"/>
        <v>0</v>
      </c>
      <c r="R4191">
        <f t="shared" si="527"/>
        <v>1</v>
      </c>
    </row>
    <row r="4192" spans="1:18" x14ac:dyDescent="0.25">
      <c r="A4192" t="str">
        <f>gait_events!B1417</f>
        <v>pp102</v>
      </c>
      <c r="B4192" t="str">
        <f>VLOOKUP(A4192,participants!A:B,2,0)</f>
        <v>F</v>
      </c>
      <c r="C4192">
        <f>VLOOKUP(A4192,participants!A:C,3,0)</f>
        <v>63</v>
      </c>
      <c r="D4192" t="str">
        <f>VLOOKUP(A4192,participants!A:F,6,0)</f>
        <v>PD</v>
      </c>
      <c r="E4192" t="str">
        <f>IF(LEN(SUBSTITUTE(gait_events!C1417,"_run-",""))&lt;&gt;LEN(gait_events!C1417),LEFT(RIGHT(gait_events!C1417,LEN(gait_events!C1417)-19),FIND("_run-",RIGHT(gait_events!C1417,LEN(gait_events!C1417)-19),1)-1),RIGHT(gait_events!C1417,LEN(gait_events!C1417)-19))</f>
        <v>Slow</v>
      </c>
      <c r="F4192" t="str">
        <f>IF(LEN(SUBSTITUTE(gait_events!C1417,"_run-",""))&lt;&gt;LEN(gait_events!C1417),RIGHT(gait_events!C1417,LEN(gait_events!C1417)-FIND("_run-",gait_events!C1417,1)-4),"")</f>
        <v>off</v>
      </c>
      <c r="G4192" t="str">
        <f>gait_events!D1417</f>
        <v>right_shank</v>
      </c>
      <c r="H4192" t="str">
        <f>gait_events!E1417</f>
        <v>FC</v>
      </c>
      <c r="I4192">
        <f>IF(gait_events!F1417&lt;&gt;"",gait_events!F1417,NA())</f>
        <v>187</v>
      </c>
      <c r="J4192">
        <f>IF(gait_events!G1417&lt;&gt;"",gait_events!G1417,NA())</f>
        <v>187</v>
      </c>
      <c r="K4192">
        <f t="shared" si="520"/>
        <v>0</v>
      </c>
      <c r="L4192">
        <f t="shared" si="521"/>
        <v>0</v>
      </c>
      <c r="M4192">
        <f t="shared" si="522"/>
        <v>1</v>
      </c>
      <c r="N4192">
        <f t="shared" si="523"/>
        <v>1</v>
      </c>
      <c r="O4192">
        <f t="shared" si="524"/>
        <v>1</v>
      </c>
      <c r="P4192">
        <f t="shared" si="525"/>
        <v>0</v>
      </c>
      <c r="Q4192">
        <f t="shared" si="526"/>
        <v>0</v>
      </c>
      <c r="R4192">
        <f t="shared" si="527"/>
        <v>1</v>
      </c>
    </row>
    <row r="4193" spans="1:18" x14ac:dyDescent="0.25">
      <c r="A4193" t="str">
        <f>gait_events!B1418</f>
        <v>pp102</v>
      </c>
      <c r="B4193" t="str">
        <f>VLOOKUP(A4193,participants!A:B,2,0)</f>
        <v>F</v>
      </c>
      <c r="C4193">
        <f>VLOOKUP(A4193,participants!A:C,3,0)</f>
        <v>63</v>
      </c>
      <c r="D4193" t="str">
        <f>VLOOKUP(A4193,participants!A:F,6,0)</f>
        <v>PD</v>
      </c>
      <c r="E4193" t="str">
        <f>IF(LEN(SUBSTITUTE(gait_events!C1418,"_run-",""))&lt;&gt;LEN(gait_events!C1418),LEFT(RIGHT(gait_events!C1418,LEN(gait_events!C1418)-19),FIND("_run-",RIGHT(gait_events!C1418,LEN(gait_events!C1418)-19),1)-1),RIGHT(gait_events!C1418,LEN(gait_events!C1418)-19))</f>
        <v>Slow</v>
      </c>
      <c r="F4193" t="str">
        <f>IF(LEN(SUBSTITUTE(gait_events!C1418,"_run-",""))&lt;&gt;LEN(gait_events!C1418),RIGHT(gait_events!C1418,LEN(gait_events!C1418)-FIND("_run-",gait_events!C1418,1)-4),"")</f>
        <v>off</v>
      </c>
      <c r="G4193" t="str">
        <f>gait_events!D1418</f>
        <v>right_shank</v>
      </c>
      <c r="H4193" t="str">
        <f>gait_events!E1418</f>
        <v>FC</v>
      </c>
      <c r="I4193">
        <f>IF(gait_events!F1418&lt;&gt;"",gait_events!F1418,NA())</f>
        <v>435</v>
      </c>
      <c r="J4193">
        <f>IF(gait_events!G1418&lt;&gt;"",gait_events!G1418,NA())</f>
        <v>436</v>
      </c>
      <c r="K4193">
        <f t="shared" si="520"/>
        <v>-1</v>
      </c>
      <c r="L4193">
        <f t="shared" si="521"/>
        <v>-5</v>
      </c>
      <c r="M4193">
        <f t="shared" si="522"/>
        <v>1</v>
      </c>
      <c r="N4193">
        <f t="shared" si="523"/>
        <v>1</v>
      </c>
      <c r="O4193">
        <f t="shared" si="524"/>
        <v>1</v>
      </c>
      <c r="P4193">
        <f t="shared" si="525"/>
        <v>0</v>
      </c>
      <c r="Q4193">
        <f t="shared" si="526"/>
        <v>0</v>
      </c>
      <c r="R4193">
        <f t="shared" si="527"/>
        <v>1</v>
      </c>
    </row>
    <row r="4194" spans="1:18" x14ac:dyDescent="0.25">
      <c r="A4194" t="str">
        <f>gait_events!B1419</f>
        <v>pp102</v>
      </c>
      <c r="B4194" t="str">
        <f>VLOOKUP(A4194,participants!A:B,2,0)</f>
        <v>F</v>
      </c>
      <c r="C4194">
        <f>VLOOKUP(A4194,participants!A:C,3,0)</f>
        <v>63</v>
      </c>
      <c r="D4194" t="str">
        <f>VLOOKUP(A4194,participants!A:F,6,0)</f>
        <v>PD</v>
      </c>
      <c r="E4194" t="str">
        <f>IF(LEN(SUBSTITUTE(gait_events!C1419,"_run-",""))&lt;&gt;LEN(gait_events!C1419),LEFT(RIGHT(gait_events!C1419,LEN(gait_events!C1419)-19),FIND("_run-",RIGHT(gait_events!C1419,LEN(gait_events!C1419)-19),1)-1),RIGHT(gait_events!C1419,LEN(gait_events!C1419)-19))</f>
        <v>Slow</v>
      </c>
      <c r="F4194" t="str">
        <f>IF(LEN(SUBSTITUTE(gait_events!C1419,"_run-",""))&lt;&gt;LEN(gait_events!C1419),RIGHT(gait_events!C1419,LEN(gait_events!C1419)-FIND("_run-",gait_events!C1419,1)-4),"")</f>
        <v>off</v>
      </c>
      <c r="G4194" t="str">
        <f>gait_events!D1419</f>
        <v>right_shank</v>
      </c>
      <c r="H4194" t="str">
        <f>gait_events!E1419</f>
        <v>FC</v>
      </c>
      <c r="I4194">
        <f>IF(gait_events!F1419&lt;&gt;"",gait_events!F1419,NA())</f>
        <v>690</v>
      </c>
      <c r="J4194">
        <f>IF(gait_events!G1419&lt;&gt;"",gait_events!G1419,NA())</f>
        <v>690</v>
      </c>
      <c r="K4194">
        <f t="shared" si="520"/>
        <v>0</v>
      </c>
      <c r="L4194">
        <f t="shared" si="521"/>
        <v>0</v>
      </c>
      <c r="M4194">
        <f t="shared" si="522"/>
        <v>1</v>
      </c>
      <c r="N4194">
        <f t="shared" si="523"/>
        <v>1</v>
      </c>
      <c r="O4194">
        <f t="shared" si="524"/>
        <v>1</v>
      </c>
      <c r="P4194">
        <f t="shared" si="525"/>
        <v>0</v>
      </c>
      <c r="Q4194">
        <f t="shared" si="526"/>
        <v>0</v>
      </c>
      <c r="R4194">
        <f t="shared" si="527"/>
        <v>1</v>
      </c>
    </row>
    <row r="4195" spans="1:18" x14ac:dyDescent="0.25">
      <c r="A4195" t="str">
        <f>gait_events!B1420</f>
        <v>pp102</v>
      </c>
      <c r="B4195" t="str">
        <f>VLOOKUP(A4195,participants!A:B,2,0)</f>
        <v>F</v>
      </c>
      <c r="C4195">
        <f>VLOOKUP(A4195,participants!A:C,3,0)</f>
        <v>63</v>
      </c>
      <c r="D4195" t="str">
        <f>VLOOKUP(A4195,participants!A:F,6,0)</f>
        <v>PD</v>
      </c>
      <c r="E4195" t="str">
        <f>IF(LEN(SUBSTITUTE(gait_events!C1420,"_run-",""))&lt;&gt;LEN(gait_events!C1420),LEFT(RIGHT(gait_events!C1420,LEN(gait_events!C1420)-19),FIND("_run-",RIGHT(gait_events!C1420,LEN(gait_events!C1420)-19),1)-1),RIGHT(gait_events!C1420,LEN(gait_events!C1420)-19))</f>
        <v>Slow</v>
      </c>
      <c r="F4195" t="str">
        <f>IF(LEN(SUBSTITUTE(gait_events!C1420,"_run-",""))&lt;&gt;LEN(gait_events!C1420),RIGHT(gait_events!C1420,LEN(gait_events!C1420)-FIND("_run-",gait_events!C1420,1)-4),"")</f>
        <v>off</v>
      </c>
      <c r="G4195" t="str">
        <f>gait_events!D1420</f>
        <v>right_shank</v>
      </c>
      <c r="H4195" t="str">
        <f>gait_events!E1420</f>
        <v>FC</v>
      </c>
      <c r="I4195">
        <f>IF(gait_events!F1420&lt;&gt;"",gait_events!F1420,NA())</f>
        <v>955</v>
      </c>
      <c r="J4195">
        <f>IF(gait_events!G1420&lt;&gt;"",gait_events!G1420,NA())</f>
        <v>954</v>
      </c>
      <c r="K4195">
        <f t="shared" si="520"/>
        <v>1</v>
      </c>
      <c r="L4195">
        <f t="shared" si="521"/>
        <v>5</v>
      </c>
      <c r="M4195">
        <f t="shared" si="522"/>
        <v>1</v>
      </c>
      <c r="N4195">
        <f t="shared" si="523"/>
        <v>1</v>
      </c>
      <c r="O4195">
        <f t="shared" si="524"/>
        <v>1</v>
      </c>
      <c r="P4195">
        <f t="shared" si="525"/>
        <v>0</v>
      </c>
      <c r="Q4195">
        <f t="shared" si="526"/>
        <v>0</v>
      </c>
      <c r="R4195">
        <f t="shared" si="527"/>
        <v>1</v>
      </c>
    </row>
    <row r="4196" spans="1:18" x14ac:dyDescent="0.25">
      <c r="A4196" t="str">
        <f>gait_events!B1421</f>
        <v>pp102</v>
      </c>
      <c r="B4196" t="str">
        <f>VLOOKUP(A4196,participants!A:B,2,0)</f>
        <v>F</v>
      </c>
      <c r="C4196">
        <f>VLOOKUP(A4196,participants!A:C,3,0)</f>
        <v>63</v>
      </c>
      <c r="D4196" t="str">
        <f>VLOOKUP(A4196,participants!A:F,6,0)</f>
        <v>PD</v>
      </c>
      <c r="E4196" t="str">
        <f>IF(LEN(SUBSTITUTE(gait_events!C1421,"_run-",""))&lt;&gt;LEN(gait_events!C1421),LEFT(RIGHT(gait_events!C1421,LEN(gait_events!C1421)-19),FIND("_run-",RIGHT(gait_events!C1421,LEN(gait_events!C1421)-19),1)-1),RIGHT(gait_events!C1421,LEN(gait_events!C1421)-19))</f>
        <v>Slow</v>
      </c>
      <c r="F4196" t="str">
        <f>IF(LEN(SUBSTITUTE(gait_events!C1421,"_run-",""))&lt;&gt;LEN(gait_events!C1421),RIGHT(gait_events!C1421,LEN(gait_events!C1421)-FIND("_run-",gait_events!C1421,1)-4),"")</f>
        <v>on</v>
      </c>
      <c r="G4196" t="str">
        <f>gait_events!D1421</f>
        <v>left_ankle</v>
      </c>
      <c r="H4196" t="str">
        <f>gait_events!E1421</f>
        <v>IC</v>
      </c>
      <c r="I4196">
        <f>IF(gait_events!F1421&lt;&gt;"",gait_events!F1421,NA())</f>
        <v>182</v>
      </c>
      <c r="J4196">
        <f>IF(gait_events!G1421&lt;&gt;"",gait_events!G1421,NA())</f>
        <v>194</v>
      </c>
      <c r="K4196">
        <f t="shared" si="520"/>
        <v>-12</v>
      </c>
      <c r="L4196">
        <f t="shared" si="521"/>
        <v>-60</v>
      </c>
      <c r="M4196">
        <f t="shared" si="522"/>
        <v>1</v>
      </c>
      <c r="N4196">
        <f t="shared" si="523"/>
        <v>1</v>
      </c>
      <c r="O4196">
        <f t="shared" si="524"/>
        <v>1</v>
      </c>
      <c r="P4196">
        <f t="shared" si="525"/>
        <v>0</v>
      </c>
      <c r="Q4196">
        <f t="shared" si="526"/>
        <v>0</v>
      </c>
      <c r="R4196">
        <f t="shared" si="527"/>
        <v>1</v>
      </c>
    </row>
    <row r="4197" spans="1:18" x14ac:dyDescent="0.25">
      <c r="A4197" t="str">
        <f>gait_events!B1422</f>
        <v>pp102</v>
      </c>
      <c r="B4197" t="str">
        <f>VLOOKUP(A4197,participants!A:B,2,0)</f>
        <v>F</v>
      </c>
      <c r="C4197">
        <f>VLOOKUP(A4197,participants!A:C,3,0)</f>
        <v>63</v>
      </c>
      <c r="D4197" t="str">
        <f>VLOOKUP(A4197,participants!A:F,6,0)</f>
        <v>PD</v>
      </c>
      <c r="E4197" t="str">
        <f>IF(LEN(SUBSTITUTE(gait_events!C1422,"_run-",""))&lt;&gt;LEN(gait_events!C1422),LEFT(RIGHT(gait_events!C1422,LEN(gait_events!C1422)-19),FIND("_run-",RIGHT(gait_events!C1422,LEN(gait_events!C1422)-19),1)-1),RIGHT(gait_events!C1422,LEN(gait_events!C1422)-19))</f>
        <v>Slow</v>
      </c>
      <c r="F4197" t="str">
        <f>IF(LEN(SUBSTITUTE(gait_events!C1422,"_run-",""))&lt;&gt;LEN(gait_events!C1422),RIGHT(gait_events!C1422,LEN(gait_events!C1422)-FIND("_run-",gait_events!C1422,1)-4),"")</f>
        <v>on</v>
      </c>
      <c r="G4197" t="str">
        <f>gait_events!D1422</f>
        <v>left_ankle</v>
      </c>
      <c r="H4197" t="str">
        <f>gait_events!E1422</f>
        <v>IC</v>
      </c>
      <c r="I4197">
        <f>IF(gait_events!F1422&lt;&gt;"",gait_events!F1422,NA())</f>
        <v>558</v>
      </c>
      <c r="J4197">
        <f>IF(gait_events!G1422&lt;&gt;"",gait_events!G1422,NA())</f>
        <v>562</v>
      </c>
      <c r="K4197">
        <f t="shared" si="520"/>
        <v>-4</v>
      </c>
      <c r="L4197">
        <f t="shared" si="521"/>
        <v>-20</v>
      </c>
      <c r="M4197">
        <f t="shared" si="522"/>
        <v>1</v>
      </c>
      <c r="N4197">
        <f t="shared" si="523"/>
        <v>1</v>
      </c>
      <c r="O4197">
        <f t="shared" si="524"/>
        <v>1</v>
      </c>
      <c r="P4197">
        <f t="shared" si="525"/>
        <v>0</v>
      </c>
      <c r="Q4197">
        <f t="shared" si="526"/>
        <v>0</v>
      </c>
      <c r="R4197">
        <f t="shared" si="527"/>
        <v>1</v>
      </c>
    </row>
    <row r="4198" spans="1:18" x14ac:dyDescent="0.25">
      <c r="A4198" t="str">
        <f>gait_events!B1423</f>
        <v>pp102</v>
      </c>
      <c r="B4198" t="str">
        <f>VLOOKUP(A4198,participants!A:B,2,0)</f>
        <v>F</v>
      </c>
      <c r="C4198">
        <f>VLOOKUP(A4198,participants!A:C,3,0)</f>
        <v>63</v>
      </c>
      <c r="D4198" t="str">
        <f>VLOOKUP(A4198,participants!A:F,6,0)</f>
        <v>PD</v>
      </c>
      <c r="E4198" t="str">
        <f>IF(LEN(SUBSTITUTE(gait_events!C1423,"_run-",""))&lt;&gt;LEN(gait_events!C1423),LEFT(RIGHT(gait_events!C1423,LEN(gait_events!C1423)-19),FIND("_run-",RIGHT(gait_events!C1423,LEN(gait_events!C1423)-19),1)-1),RIGHT(gait_events!C1423,LEN(gait_events!C1423)-19))</f>
        <v>Slow</v>
      </c>
      <c r="F4198" t="str">
        <f>IF(LEN(SUBSTITUTE(gait_events!C1423,"_run-",""))&lt;&gt;LEN(gait_events!C1423),RIGHT(gait_events!C1423,LEN(gait_events!C1423)-FIND("_run-",gait_events!C1423,1)-4),"")</f>
        <v>on</v>
      </c>
      <c r="G4198" t="str">
        <f>gait_events!D1423</f>
        <v>left_ankle</v>
      </c>
      <c r="H4198" t="str">
        <f>gait_events!E1423</f>
        <v>IC</v>
      </c>
      <c r="I4198">
        <f>IF(gait_events!F1423&lt;&gt;"",gait_events!F1423,NA())</f>
        <v>819</v>
      </c>
      <c r="J4198">
        <f>IF(gait_events!G1423&lt;&gt;"",gait_events!G1423,NA())</f>
        <v>820</v>
      </c>
      <c r="K4198">
        <f t="shared" si="520"/>
        <v>-1</v>
      </c>
      <c r="L4198">
        <f t="shared" si="521"/>
        <v>-5</v>
      </c>
      <c r="M4198">
        <f t="shared" si="522"/>
        <v>1</v>
      </c>
      <c r="N4198">
        <f t="shared" si="523"/>
        <v>1</v>
      </c>
      <c r="O4198">
        <f t="shared" si="524"/>
        <v>1</v>
      </c>
      <c r="P4198">
        <f t="shared" si="525"/>
        <v>0</v>
      </c>
      <c r="Q4198">
        <f t="shared" si="526"/>
        <v>0</v>
      </c>
      <c r="R4198">
        <f t="shared" si="527"/>
        <v>1</v>
      </c>
    </row>
    <row r="4199" spans="1:18" x14ac:dyDescent="0.25">
      <c r="A4199" t="str">
        <f>gait_events!B1424</f>
        <v>pp102</v>
      </c>
      <c r="B4199" t="str">
        <f>VLOOKUP(A4199,participants!A:B,2,0)</f>
        <v>F</v>
      </c>
      <c r="C4199">
        <f>VLOOKUP(A4199,participants!A:C,3,0)</f>
        <v>63</v>
      </c>
      <c r="D4199" t="str">
        <f>VLOOKUP(A4199,participants!A:F,6,0)</f>
        <v>PD</v>
      </c>
      <c r="E4199" t="str">
        <f>IF(LEN(SUBSTITUTE(gait_events!C1424,"_run-",""))&lt;&gt;LEN(gait_events!C1424),LEFT(RIGHT(gait_events!C1424,LEN(gait_events!C1424)-19),FIND("_run-",RIGHT(gait_events!C1424,LEN(gait_events!C1424)-19),1)-1),RIGHT(gait_events!C1424,LEN(gait_events!C1424)-19))</f>
        <v>Slow</v>
      </c>
      <c r="F4199" t="str">
        <f>IF(LEN(SUBSTITUTE(gait_events!C1424,"_run-",""))&lt;&gt;LEN(gait_events!C1424),RIGHT(gait_events!C1424,LEN(gait_events!C1424)-FIND("_run-",gait_events!C1424,1)-4),"")</f>
        <v>on</v>
      </c>
      <c r="G4199" t="str">
        <f>gait_events!D1424</f>
        <v>left_ankle</v>
      </c>
      <c r="H4199" t="str">
        <f>gait_events!E1424</f>
        <v>IC</v>
      </c>
      <c r="I4199">
        <f>IF(gait_events!F1424&lt;&gt;"",gait_events!F1424,NA())</f>
        <v>1086</v>
      </c>
      <c r="J4199">
        <f>IF(gait_events!G1424&lt;&gt;"",gait_events!G1424,NA())</f>
        <v>1084</v>
      </c>
      <c r="K4199">
        <f t="shared" si="520"/>
        <v>2</v>
      </c>
      <c r="L4199">
        <f t="shared" si="521"/>
        <v>10</v>
      </c>
      <c r="M4199">
        <f t="shared" si="522"/>
        <v>1</v>
      </c>
      <c r="N4199">
        <f t="shared" si="523"/>
        <v>1</v>
      </c>
      <c r="O4199">
        <f t="shared" si="524"/>
        <v>1</v>
      </c>
      <c r="P4199">
        <f t="shared" si="525"/>
        <v>0</v>
      </c>
      <c r="Q4199">
        <f t="shared" si="526"/>
        <v>0</v>
      </c>
      <c r="R4199">
        <f t="shared" si="527"/>
        <v>1</v>
      </c>
    </row>
    <row r="4200" spans="1:18" x14ac:dyDescent="0.25">
      <c r="A4200" t="str">
        <f>gait_events!B1425</f>
        <v>pp102</v>
      </c>
      <c r="B4200" t="str">
        <f>VLOOKUP(A4200,participants!A:B,2,0)</f>
        <v>F</v>
      </c>
      <c r="C4200">
        <f>VLOOKUP(A4200,participants!A:C,3,0)</f>
        <v>63</v>
      </c>
      <c r="D4200" t="str">
        <f>VLOOKUP(A4200,participants!A:F,6,0)</f>
        <v>PD</v>
      </c>
      <c r="E4200" t="str">
        <f>IF(LEN(SUBSTITUTE(gait_events!C1425,"_run-",""))&lt;&gt;LEN(gait_events!C1425),LEFT(RIGHT(gait_events!C1425,LEN(gait_events!C1425)-19),FIND("_run-",RIGHT(gait_events!C1425,LEN(gait_events!C1425)-19),1)-1),RIGHT(gait_events!C1425,LEN(gait_events!C1425)-19))</f>
        <v>Slow</v>
      </c>
      <c r="F4200" t="str">
        <f>IF(LEN(SUBSTITUTE(gait_events!C1425,"_run-",""))&lt;&gt;LEN(gait_events!C1425),RIGHT(gait_events!C1425,LEN(gait_events!C1425)-FIND("_run-",gait_events!C1425,1)-4),"")</f>
        <v>on</v>
      </c>
      <c r="G4200" t="str">
        <f>gait_events!D1425</f>
        <v>left_ankle</v>
      </c>
      <c r="H4200" t="str">
        <f>gait_events!E1425</f>
        <v>FC</v>
      </c>
      <c r="I4200">
        <f>IF(gait_events!F1425&lt;&gt;"",gait_events!F1425,NA())</f>
        <v>90</v>
      </c>
      <c r="J4200">
        <f>IF(gait_events!G1425&lt;&gt;"",gait_events!G1425,NA())</f>
        <v>90</v>
      </c>
      <c r="K4200">
        <f t="shared" si="520"/>
        <v>0</v>
      </c>
      <c r="L4200">
        <f t="shared" si="521"/>
        <v>0</v>
      </c>
      <c r="M4200">
        <f t="shared" si="522"/>
        <v>1</v>
      </c>
      <c r="N4200">
        <f t="shared" si="523"/>
        <v>1</v>
      </c>
      <c r="O4200">
        <f t="shared" si="524"/>
        <v>1</v>
      </c>
      <c r="P4200">
        <f t="shared" si="525"/>
        <v>0</v>
      </c>
      <c r="Q4200">
        <f t="shared" si="526"/>
        <v>0</v>
      </c>
      <c r="R4200">
        <f t="shared" si="527"/>
        <v>1</v>
      </c>
    </row>
    <row r="4201" spans="1:18" x14ac:dyDescent="0.25">
      <c r="A4201" t="str">
        <f>gait_events!B1426</f>
        <v>pp102</v>
      </c>
      <c r="B4201" t="str">
        <f>VLOOKUP(A4201,participants!A:B,2,0)</f>
        <v>F</v>
      </c>
      <c r="C4201">
        <f>VLOOKUP(A4201,participants!A:C,3,0)</f>
        <v>63</v>
      </c>
      <c r="D4201" t="str">
        <f>VLOOKUP(A4201,participants!A:F,6,0)</f>
        <v>PD</v>
      </c>
      <c r="E4201" t="str">
        <f>IF(LEN(SUBSTITUTE(gait_events!C1426,"_run-",""))&lt;&gt;LEN(gait_events!C1426),LEFT(RIGHT(gait_events!C1426,LEN(gait_events!C1426)-19),FIND("_run-",RIGHT(gait_events!C1426,LEN(gait_events!C1426)-19),1)-1),RIGHT(gait_events!C1426,LEN(gait_events!C1426)-19))</f>
        <v>Slow</v>
      </c>
      <c r="F4201" t="str">
        <f>IF(LEN(SUBSTITUTE(gait_events!C1426,"_run-",""))&lt;&gt;LEN(gait_events!C1426),RIGHT(gait_events!C1426,LEN(gait_events!C1426)-FIND("_run-",gait_events!C1426,1)-4),"")</f>
        <v>on</v>
      </c>
      <c r="G4201" t="str">
        <f>gait_events!D1426</f>
        <v>left_ankle</v>
      </c>
      <c r="H4201" t="str">
        <f>gait_events!E1426</f>
        <v>FC</v>
      </c>
      <c r="I4201">
        <f>IF(gait_events!F1426&lt;&gt;"",gait_events!F1426,NA())</f>
        <v>467</v>
      </c>
      <c r="J4201">
        <f>IF(gait_events!G1426&lt;&gt;"",gait_events!G1426,NA())</f>
        <v>467</v>
      </c>
      <c r="K4201">
        <f t="shared" si="520"/>
        <v>0</v>
      </c>
      <c r="L4201">
        <f t="shared" si="521"/>
        <v>0</v>
      </c>
      <c r="M4201">
        <f t="shared" si="522"/>
        <v>1</v>
      </c>
      <c r="N4201">
        <f t="shared" si="523"/>
        <v>1</v>
      </c>
      <c r="O4201">
        <f t="shared" si="524"/>
        <v>1</v>
      </c>
      <c r="P4201">
        <f t="shared" si="525"/>
        <v>0</v>
      </c>
      <c r="Q4201">
        <f t="shared" si="526"/>
        <v>0</v>
      </c>
      <c r="R4201">
        <f t="shared" si="527"/>
        <v>1</v>
      </c>
    </row>
    <row r="4202" spans="1:18" x14ac:dyDescent="0.25">
      <c r="A4202" t="str">
        <f>gait_events!B1427</f>
        <v>pp102</v>
      </c>
      <c r="B4202" t="str">
        <f>VLOOKUP(A4202,participants!A:B,2,0)</f>
        <v>F</v>
      </c>
      <c r="C4202">
        <f>VLOOKUP(A4202,participants!A:C,3,0)</f>
        <v>63</v>
      </c>
      <c r="D4202" t="str">
        <f>VLOOKUP(A4202,participants!A:F,6,0)</f>
        <v>PD</v>
      </c>
      <c r="E4202" t="str">
        <f>IF(LEN(SUBSTITUTE(gait_events!C1427,"_run-",""))&lt;&gt;LEN(gait_events!C1427),LEFT(RIGHT(gait_events!C1427,LEN(gait_events!C1427)-19),FIND("_run-",RIGHT(gait_events!C1427,LEN(gait_events!C1427)-19),1)-1),RIGHT(gait_events!C1427,LEN(gait_events!C1427)-19))</f>
        <v>Slow</v>
      </c>
      <c r="F4202" t="str">
        <f>IF(LEN(SUBSTITUTE(gait_events!C1427,"_run-",""))&lt;&gt;LEN(gait_events!C1427),RIGHT(gait_events!C1427,LEN(gait_events!C1427)-FIND("_run-",gait_events!C1427,1)-4),"")</f>
        <v>on</v>
      </c>
      <c r="G4202" t="str">
        <f>gait_events!D1427</f>
        <v>left_ankle</v>
      </c>
      <c r="H4202" t="str">
        <f>gait_events!E1427</f>
        <v>FC</v>
      </c>
      <c r="I4202">
        <f>IF(gait_events!F1427&lt;&gt;"",gait_events!F1427,NA())</f>
        <v>723</v>
      </c>
      <c r="J4202">
        <f>IF(gait_events!G1427&lt;&gt;"",gait_events!G1427,NA())</f>
        <v>723</v>
      </c>
      <c r="K4202">
        <f t="shared" si="520"/>
        <v>0</v>
      </c>
      <c r="L4202">
        <f t="shared" si="521"/>
        <v>0</v>
      </c>
      <c r="M4202">
        <f t="shared" si="522"/>
        <v>1</v>
      </c>
      <c r="N4202">
        <f t="shared" si="523"/>
        <v>1</v>
      </c>
      <c r="O4202">
        <f t="shared" si="524"/>
        <v>1</v>
      </c>
      <c r="P4202">
        <f t="shared" si="525"/>
        <v>0</v>
      </c>
      <c r="Q4202">
        <f t="shared" si="526"/>
        <v>0</v>
      </c>
      <c r="R4202">
        <f t="shared" si="527"/>
        <v>1</v>
      </c>
    </row>
    <row r="4203" spans="1:18" x14ac:dyDescent="0.25">
      <c r="A4203" t="str">
        <f>gait_events!B1428</f>
        <v>pp102</v>
      </c>
      <c r="B4203" t="str">
        <f>VLOOKUP(A4203,participants!A:B,2,0)</f>
        <v>F</v>
      </c>
      <c r="C4203">
        <f>VLOOKUP(A4203,participants!A:C,3,0)</f>
        <v>63</v>
      </c>
      <c r="D4203" t="str">
        <f>VLOOKUP(A4203,participants!A:F,6,0)</f>
        <v>PD</v>
      </c>
      <c r="E4203" t="str">
        <f>IF(LEN(SUBSTITUTE(gait_events!C1428,"_run-",""))&lt;&gt;LEN(gait_events!C1428),LEFT(RIGHT(gait_events!C1428,LEN(gait_events!C1428)-19),FIND("_run-",RIGHT(gait_events!C1428,LEN(gait_events!C1428)-19),1)-1),RIGHT(gait_events!C1428,LEN(gait_events!C1428)-19))</f>
        <v>Slow</v>
      </c>
      <c r="F4203" t="str">
        <f>IF(LEN(SUBSTITUTE(gait_events!C1428,"_run-",""))&lt;&gt;LEN(gait_events!C1428),RIGHT(gait_events!C1428,LEN(gait_events!C1428)-FIND("_run-",gait_events!C1428,1)-4),"")</f>
        <v>on</v>
      </c>
      <c r="G4203" t="str">
        <f>gait_events!D1428</f>
        <v>left_ankle</v>
      </c>
      <c r="H4203" t="str">
        <f>gait_events!E1428</f>
        <v>FC</v>
      </c>
      <c r="I4203">
        <f>IF(gait_events!F1428&lt;&gt;"",gait_events!F1428,NA())</f>
        <v>980</v>
      </c>
      <c r="J4203">
        <f>IF(gait_events!G1428&lt;&gt;"",gait_events!G1428,NA())</f>
        <v>980</v>
      </c>
      <c r="K4203">
        <f t="shared" si="520"/>
        <v>0</v>
      </c>
      <c r="L4203">
        <f t="shared" si="521"/>
        <v>0</v>
      </c>
      <c r="M4203">
        <f t="shared" si="522"/>
        <v>1</v>
      </c>
      <c r="N4203">
        <f t="shared" si="523"/>
        <v>1</v>
      </c>
      <c r="O4203">
        <f t="shared" si="524"/>
        <v>1</v>
      </c>
      <c r="P4203">
        <f t="shared" si="525"/>
        <v>0</v>
      </c>
      <c r="Q4203">
        <f t="shared" si="526"/>
        <v>0</v>
      </c>
      <c r="R4203">
        <f t="shared" si="527"/>
        <v>1</v>
      </c>
    </row>
    <row r="4204" spans="1:18" x14ac:dyDescent="0.25">
      <c r="A4204" t="str">
        <f>gait_events!B1429</f>
        <v>pp102</v>
      </c>
      <c r="B4204" t="str">
        <f>VLOOKUP(A4204,participants!A:B,2,0)</f>
        <v>F</v>
      </c>
      <c r="C4204">
        <f>VLOOKUP(A4204,participants!A:C,3,0)</f>
        <v>63</v>
      </c>
      <c r="D4204" t="str">
        <f>VLOOKUP(A4204,participants!A:F,6,0)</f>
        <v>PD</v>
      </c>
      <c r="E4204" t="str">
        <f>IF(LEN(SUBSTITUTE(gait_events!C1429,"_run-",""))&lt;&gt;LEN(gait_events!C1429),LEFT(RIGHT(gait_events!C1429,LEN(gait_events!C1429)-19),FIND("_run-",RIGHT(gait_events!C1429,LEN(gait_events!C1429)-19),1)-1),RIGHT(gait_events!C1429,LEN(gait_events!C1429)-19))</f>
        <v>Slow</v>
      </c>
      <c r="F4204" t="str">
        <f>IF(LEN(SUBSTITUTE(gait_events!C1429,"_run-",""))&lt;&gt;LEN(gait_events!C1429),RIGHT(gait_events!C1429,LEN(gait_events!C1429)-FIND("_run-",gait_events!C1429,1)-4),"")</f>
        <v>on</v>
      </c>
      <c r="G4204" t="str">
        <f>gait_events!D1429</f>
        <v>left_ankle</v>
      </c>
      <c r="H4204" t="str">
        <f>gait_events!E1429</f>
        <v>FC</v>
      </c>
      <c r="I4204">
        <f>IF(gait_events!F1429&lt;&gt;"",gait_events!F1429,NA())</f>
        <v>1283</v>
      </c>
      <c r="J4204">
        <f>IF(gait_events!G1429&lt;&gt;"",gait_events!G1429,NA())</f>
        <v>1283</v>
      </c>
      <c r="K4204">
        <f t="shared" si="520"/>
        <v>0</v>
      </c>
      <c r="L4204">
        <f t="shared" si="521"/>
        <v>0</v>
      </c>
      <c r="M4204">
        <f t="shared" si="522"/>
        <v>1</v>
      </c>
      <c r="N4204">
        <f t="shared" si="523"/>
        <v>1</v>
      </c>
      <c r="O4204">
        <f t="shared" si="524"/>
        <v>1</v>
      </c>
      <c r="P4204">
        <f t="shared" si="525"/>
        <v>0</v>
      </c>
      <c r="Q4204">
        <f t="shared" si="526"/>
        <v>0</v>
      </c>
      <c r="R4204">
        <f t="shared" si="527"/>
        <v>1</v>
      </c>
    </row>
    <row r="4205" spans="1:18" x14ac:dyDescent="0.25">
      <c r="A4205" t="str">
        <f>gait_events!B1430</f>
        <v>pp102</v>
      </c>
      <c r="B4205" t="str">
        <f>VLOOKUP(A4205,participants!A:B,2,0)</f>
        <v>F</v>
      </c>
      <c r="C4205">
        <f>VLOOKUP(A4205,participants!A:C,3,0)</f>
        <v>63</v>
      </c>
      <c r="D4205" t="str">
        <f>VLOOKUP(A4205,participants!A:F,6,0)</f>
        <v>PD</v>
      </c>
      <c r="E4205" t="str">
        <f>IF(LEN(SUBSTITUTE(gait_events!C1430,"_run-",""))&lt;&gt;LEN(gait_events!C1430),LEFT(RIGHT(gait_events!C1430,LEN(gait_events!C1430)-19),FIND("_run-",RIGHT(gait_events!C1430,LEN(gait_events!C1430)-19),1)-1),RIGHT(gait_events!C1430,LEN(gait_events!C1430)-19))</f>
        <v>Slow</v>
      </c>
      <c r="F4205" t="str">
        <f>IF(LEN(SUBSTITUTE(gait_events!C1430,"_run-",""))&lt;&gt;LEN(gait_events!C1430),RIGHT(gait_events!C1430,LEN(gait_events!C1430)-FIND("_run-",gait_events!C1430,1)-4),"")</f>
        <v>on</v>
      </c>
      <c r="G4205" t="str">
        <f>gait_events!D1430</f>
        <v>right_ankle</v>
      </c>
      <c r="H4205" t="str">
        <f>gait_events!E1430</f>
        <v>IC</v>
      </c>
      <c r="I4205">
        <f>IF(gait_events!F1430&lt;&gt;"",gait_events!F1430,NA())</f>
        <v>53</v>
      </c>
      <c r="J4205">
        <f>IF(gait_events!G1430&lt;&gt;"",gait_events!G1430,NA())</f>
        <v>53</v>
      </c>
      <c r="K4205">
        <f t="shared" si="520"/>
        <v>0</v>
      </c>
      <c r="L4205">
        <f t="shared" si="521"/>
        <v>0</v>
      </c>
      <c r="M4205">
        <f t="shared" si="522"/>
        <v>1</v>
      </c>
      <c r="N4205">
        <f t="shared" si="523"/>
        <v>1</v>
      </c>
      <c r="O4205">
        <f t="shared" si="524"/>
        <v>1</v>
      </c>
      <c r="P4205">
        <f t="shared" si="525"/>
        <v>0</v>
      </c>
      <c r="Q4205">
        <f t="shared" si="526"/>
        <v>0</v>
      </c>
      <c r="R4205">
        <f t="shared" si="527"/>
        <v>1</v>
      </c>
    </row>
    <row r="4206" spans="1:18" x14ac:dyDescent="0.25">
      <c r="A4206" t="str">
        <f>gait_events!B1431</f>
        <v>pp102</v>
      </c>
      <c r="B4206" t="str">
        <f>VLOOKUP(A4206,participants!A:B,2,0)</f>
        <v>F</v>
      </c>
      <c r="C4206">
        <f>VLOOKUP(A4206,participants!A:C,3,0)</f>
        <v>63</v>
      </c>
      <c r="D4206" t="str">
        <f>VLOOKUP(A4206,participants!A:F,6,0)</f>
        <v>PD</v>
      </c>
      <c r="E4206" t="str">
        <f>IF(LEN(SUBSTITUTE(gait_events!C1431,"_run-",""))&lt;&gt;LEN(gait_events!C1431),LEFT(RIGHT(gait_events!C1431,LEN(gait_events!C1431)-19),FIND("_run-",RIGHT(gait_events!C1431,LEN(gait_events!C1431)-19),1)-1),RIGHT(gait_events!C1431,LEN(gait_events!C1431)-19))</f>
        <v>Slow</v>
      </c>
      <c r="F4206" t="str">
        <f>IF(LEN(SUBSTITUTE(gait_events!C1431,"_run-",""))&lt;&gt;LEN(gait_events!C1431),RIGHT(gait_events!C1431,LEN(gait_events!C1431)-FIND("_run-",gait_events!C1431,1)-4),"")</f>
        <v>on</v>
      </c>
      <c r="G4206" t="str">
        <f>gait_events!D1431</f>
        <v>right_ankle</v>
      </c>
      <c r="H4206" t="str">
        <f>gait_events!E1431</f>
        <v>IC</v>
      </c>
      <c r="I4206">
        <f>IF(gait_events!F1431&lt;&gt;"",gait_events!F1431,NA())</f>
        <v>437</v>
      </c>
      <c r="J4206">
        <f>IF(gait_events!G1431&lt;&gt;"",gait_events!G1431,NA())</f>
        <v>436</v>
      </c>
      <c r="K4206">
        <f t="shared" si="520"/>
        <v>1</v>
      </c>
      <c r="L4206">
        <f t="shared" si="521"/>
        <v>5</v>
      </c>
      <c r="M4206">
        <f t="shared" si="522"/>
        <v>1</v>
      </c>
      <c r="N4206">
        <f t="shared" si="523"/>
        <v>1</v>
      </c>
      <c r="O4206">
        <f t="shared" si="524"/>
        <v>1</v>
      </c>
      <c r="P4206">
        <f t="shared" si="525"/>
        <v>0</v>
      </c>
      <c r="Q4206">
        <f t="shared" si="526"/>
        <v>0</v>
      </c>
      <c r="R4206">
        <f t="shared" si="527"/>
        <v>1</v>
      </c>
    </row>
    <row r="4207" spans="1:18" x14ac:dyDescent="0.25">
      <c r="A4207" t="str">
        <f>gait_events!B1432</f>
        <v>pp102</v>
      </c>
      <c r="B4207" t="str">
        <f>VLOOKUP(A4207,participants!A:B,2,0)</f>
        <v>F</v>
      </c>
      <c r="C4207">
        <f>VLOOKUP(A4207,participants!A:C,3,0)</f>
        <v>63</v>
      </c>
      <c r="D4207" t="str">
        <f>VLOOKUP(A4207,participants!A:F,6,0)</f>
        <v>PD</v>
      </c>
      <c r="E4207" t="str">
        <f>IF(LEN(SUBSTITUTE(gait_events!C1432,"_run-",""))&lt;&gt;LEN(gait_events!C1432),LEFT(RIGHT(gait_events!C1432,LEN(gait_events!C1432)-19),FIND("_run-",RIGHT(gait_events!C1432,LEN(gait_events!C1432)-19),1)-1),RIGHT(gait_events!C1432,LEN(gait_events!C1432)-19))</f>
        <v>Slow</v>
      </c>
      <c r="F4207" t="str">
        <f>IF(LEN(SUBSTITUTE(gait_events!C1432,"_run-",""))&lt;&gt;LEN(gait_events!C1432),RIGHT(gait_events!C1432,LEN(gait_events!C1432)-FIND("_run-",gait_events!C1432,1)-4),"")</f>
        <v>on</v>
      </c>
      <c r="G4207" t="str">
        <f>gait_events!D1432</f>
        <v>right_ankle</v>
      </c>
      <c r="H4207" t="str">
        <f>gait_events!E1432</f>
        <v>IC</v>
      </c>
      <c r="I4207">
        <f>IF(gait_events!F1432&lt;&gt;"",gait_events!F1432,NA())</f>
        <v>693</v>
      </c>
      <c r="J4207">
        <f>IF(gait_events!G1432&lt;&gt;"",gait_events!G1432,NA())</f>
        <v>692</v>
      </c>
      <c r="K4207">
        <f t="shared" si="520"/>
        <v>1</v>
      </c>
      <c r="L4207">
        <f t="shared" si="521"/>
        <v>5</v>
      </c>
      <c r="M4207">
        <f t="shared" si="522"/>
        <v>1</v>
      </c>
      <c r="N4207">
        <f t="shared" si="523"/>
        <v>1</v>
      </c>
      <c r="O4207">
        <f t="shared" si="524"/>
        <v>1</v>
      </c>
      <c r="P4207">
        <f t="shared" si="525"/>
        <v>0</v>
      </c>
      <c r="Q4207">
        <f t="shared" si="526"/>
        <v>0</v>
      </c>
      <c r="R4207">
        <f t="shared" si="527"/>
        <v>1</v>
      </c>
    </row>
    <row r="4208" spans="1:18" x14ac:dyDescent="0.25">
      <c r="A4208" t="str">
        <f>gait_events!B1433</f>
        <v>pp102</v>
      </c>
      <c r="B4208" t="str">
        <f>VLOOKUP(A4208,participants!A:B,2,0)</f>
        <v>F</v>
      </c>
      <c r="C4208">
        <f>VLOOKUP(A4208,participants!A:C,3,0)</f>
        <v>63</v>
      </c>
      <c r="D4208" t="str">
        <f>VLOOKUP(A4208,participants!A:F,6,0)</f>
        <v>PD</v>
      </c>
      <c r="E4208" t="str">
        <f>IF(LEN(SUBSTITUTE(gait_events!C1433,"_run-",""))&lt;&gt;LEN(gait_events!C1433),LEFT(RIGHT(gait_events!C1433,LEN(gait_events!C1433)-19),FIND("_run-",RIGHT(gait_events!C1433,LEN(gait_events!C1433)-19),1)-1),RIGHT(gait_events!C1433,LEN(gait_events!C1433)-19))</f>
        <v>Slow</v>
      </c>
      <c r="F4208" t="str">
        <f>IF(LEN(SUBSTITUTE(gait_events!C1433,"_run-",""))&lt;&gt;LEN(gait_events!C1433),RIGHT(gait_events!C1433,LEN(gait_events!C1433)-FIND("_run-",gait_events!C1433,1)-4),"")</f>
        <v>on</v>
      </c>
      <c r="G4208" t="str">
        <f>gait_events!D1433</f>
        <v>right_ankle</v>
      </c>
      <c r="H4208" t="str">
        <f>gait_events!E1433</f>
        <v>IC</v>
      </c>
      <c r="I4208">
        <f>IF(gait_events!F1433&lt;&gt;"",gait_events!F1433,NA())</f>
        <v>942</v>
      </c>
      <c r="J4208">
        <f>IF(gait_events!G1433&lt;&gt;"",gait_events!G1433,NA())</f>
        <v>946</v>
      </c>
      <c r="K4208">
        <f t="shared" si="520"/>
        <v>-4</v>
      </c>
      <c r="L4208">
        <f t="shared" si="521"/>
        <v>-20</v>
      </c>
      <c r="M4208">
        <f t="shared" si="522"/>
        <v>1</v>
      </c>
      <c r="N4208">
        <f t="shared" si="523"/>
        <v>1</v>
      </c>
      <c r="O4208">
        <f t="shared" si="524"/>
        <v>1</v>
      </c>
      <c r="P4208">
        <f t="shared" si="525"/>
        <v>0</v>
      </c>
      <c r="Q4208">
        <f t="shared" si="526"/>
        <v>0</v>
      </c>
      <c r="R4208">
        <f t="shared" si="527"/>
        <v>1</v>
      </c>
    </row>
    <row r="4209" spans="1:18" x14ac:dyDescent="0.25">
      <c r="A4209" t="str">
        <f>gait_events!B1434</f>
        <v>pp102</v>
      </c>
      <c r="B4209" t="str">
        <f>VLOOKUP(A4209,participants!A:B,2,0)</f>
        <v>F</v>
      </c>
      <c r="C4209">
        <f>VLOOKUP(A4209,participants!A:C,3,0)</f>
        <v>63</v>
      </c>
      <c r="D4209" t="str">
        <f>VLOOKUP(A4209,participants!A:F,6,0)</f>
        <v>PD</v>
      </c>
      <c r="E4209" t="str">
        <f>IF(LEN(SUBSTITUTE(gait_events!C1434,"_run-",""))&lt;&gt;LEN(gait_events!C1434),LEFT(RIGHT(gait_events!C1434,LEN(gait_events!C1434)-19),FIND("_run-",RIGHT(gait_events!C1434,LEN(gait_events!C1434)-19),1)-1),RIGHT(gait_events!C1434,LEN(gait_events!C1434)-19))</f>
        <v>Slow</v>
      </c>
      <c r="F4209" t="str">
        <f>IF(LEN(SUBSTITUTE(gait_events!C1434,"_run-",""))&lt;&gt;LEN(gait_events!C1434),RIGHT(gait_events!C1434,LEN(gait_events!C1434)-FIND("_run-",gait_events!C1434,1)-4),"")</f>
        <v>on</v>
      </c>
      <c r="G4209" t="str">
        <f>gait_events!D1434</f>
        <v>right_ankle</v>
      </c>
      <c r="H4209" t="str">
        <f>gait_events!E1434</f>
        <v>IC</v>
      </c>
      <c r="I4209">
        <f>IF(gait_events!F1434&lt;&gt;"",gait_events!F1434,NA())</f>
        <v>1241</v>
      </c>
      <c r="J4209">
        <f>IF(gait_events!G1434&lt;&gt;"",gait_events!G1434,NA())</f>
        <v>1240</v>
      </c>
      <c r="K4209">
        <f t="shared" si="520"/>
        <v>1</v>
      </c>
      <c r="L4209">
        <f t="shared" si="521"/>
        <v>5</v>
      </c>
      <c r="M4209">
        <f t="shared" si="522"/>
        <v>1</v>
      </c>
      <c r="N4209">
        <f t="shared" si="523"/>
        <v>1</v>
      </c>
      <c r="O4209">
        <f t="shared" si="524"/>
        <v>1</v>
      </c>
      <c r="P4209">
        <f t="shared" si="525"/>
        <v>0</v>
      </c>
      <c r="Q4209">
        <f t="shared" si="526"/>
        <v>0</v>
      </c>
      <c r="R4209">
        <f t="shared" si="527"/>
        <v>1</v>
      </c>
    </row>
    <row r="4210" spans="1:18" x14ac:dyDescent="0.25">
      <c r="A4210" t="str">
        <f>gait_events!B1435</f>
        <v>pp102</v>
      </c>
      <c r="B4210" t="str">
        <f>VLOOKUP(A4210,participants!A:B,2,0)</f>
        <v>F</v>
      </c>
      <c r="C4210">
        <f>VLOOKUP(A4210,participants!A:C,3,0)</f>
        <v>63</v>
      </c>
      <c r="D4210" t="str">
        <f>VLOOKUP(A4210,participants!A:F,6,0)</f>
        <v>PD</v>
      </c>
      <c r="E4210" t="str">
        <f>IF(LEN(SUBSTITUTE(gait_events!C1435,"_run-",""))&lt;&gt;LEN(gait_events!C1435),LEFT(RIGHT(gait_events!C1435,LEN(gait_events!C1435)-19),FIND("_run-",RIGHT(gait_events!C1435,LEN(gait_events!C1435)-19),1)-1),RIGHT(gait_events!C1435,LEN(gait_events!C1435)-19))</f>
        <v>Slow</v>
      </c>
      <c r="F4210" t="str">
        <f>IF(LEN(SUBSTITUTE(gait_events!C1435,"_run-",""))&lt;&gt;LEN(gait_events!C1435),RIGHT(gait_events!C1435,LEN(gait_events!C1435)-FIND("_run-",gait_events!C1435,1)-4),"")</f>
        <v>on</v>
      </c>
      <c r="G4210" t="str">
        <f>gait_events!D1435</f>
        <v>right_ankle</v>
      </c>
      <c r="H4210" t="str">
        <f>gait_events!E1435</f>
        <v>FC</v>
      </c>
      <c r="I4210">
        <f>IF(gait_events!F1435&lt;&gt;"",gait_events!F1435,NA())</f>
        <v>330</v>
      </c>
      <c r="J4210">
        <f>IF(gait_events!G1435&lt;&gt;"",gait_events!G1435,NA())</f>
        <v>329</v>
      </c>
      <c r="K4210">
        <f t="shared" si="520"/>
        <v>1</v>
      </c>
      <c r="L4210">
        <f t="shared" si="521"/>
        <v>5</v>
      </c>
      <c r="M4210">
        <f t="shared" si="522"/>
        <v>1</v>
      </c>
      <c r="N4210">
        <f t="shared" si="523"/>
        <v>1</v>
      </c>
      <c r="O4210">
        <f t="shared" si="524"/>
        <v>1</v>
      </c>
      <c r="P4210">
        <f t="shared" si="525"/>
        <v>0</v>
      </c>
      <c r="Q4210">
        <f t="shared" si="526"/>
        <v>0</v>
      </c>
      <c r="R4210">
        <f t="shared" si="527"/>
        <v>1</v>
      </c>
    </row>
    <row r="4211" spans="1:18" x14ac:dyDescent="0.25">
      <c r="A4211" t="str">
        <f>gait_events!B1436</f>
        <v>pp102</v>
      </c>
      <c r="B4211" t="str">
        <f>VLOOKUP(A4211,participants!A:B,2,0)</f>
        <v>F</v>
      </c>
      <c r="C4211">
        <f>VLOOKUP(A4211,participants!A:C,3,0)</f>
        <v>63</v>
      </c>
      <c r="D4211" t="str">
        <f>VLOOKUP(A4211,participants!A:F,6,0)</f>
        <v>PD</v>
      </c>
      <c r="E4211" t="str">
        <f>IF(LEN(SUBSTITUTE(gait_events!C1436,"_run-",""))&lt;&gt;LEN(gait_events!C1436),LEFT(RIGHT(gait_events!C1436,LEN(gait_events!C1436)-19),FIND("_run-",RIGHT(gait_events!C1436,LEN(gait_events!C1436)-19),1)-1),RIGHT(gait_events!C1436,LEN(gait_events!C1436)-19))</f>
        <v>Slow</v>
      </c>
      <c r="F4211" t="str">
        <f>IF(LEN(SUBSTITUTE(gait_events!C1436,"_run-",""))&lt;&gt;LEN(gait_events!C1436),RIGHT(gait_events!C1436,LEN(gait_events!C1436)-FIND("_run-",gait_events!C1436,1)-4),"")</f>
        <v>on</v>
      </c>
      <c r="G4211" t="str">
        <f>gait_events!D1436</f>
        <v>right_ankle</v>
      </c>
      <c r="H4211" t="str">
        <f>gait_events!E1436</f>
        <v>FC</v>
      </c>
      <c r="I4211">
        <f>IF(gait_events!F1436&lt;&gt;"",gait_events!F1436,NA())</f>
        <v>600</v>
      </c>
      <c r="J4211">
        <f>IF(gait_events!G1436&lt;&gt;"",gait_events!G1436,NA())</f>
        <v>599</v>
      </c>
      <c r="K4211">
        <f t="shared" si="520"/>
        <v>1</v>
      </c>
      <c r="L4211">
        <f t="shared" si="521"/>
        <v>5</v>
      </c>
      <c r="M4211">
        <f t="shared" si="522"/>
        <v>1</v>
      </c>
      <c r="N4211">
        <f t="shared" si="523"/>
        <v>1</v>
      </c>
      <c r="O4211">
        <f t="shared" si="524"/>
        <v>1</v>
      </c>
      <c r="P4211">
        <f t="shared" si="525"/>
        <v>0</v>
      </c>
      <c r="Q4211">
        <f t="shared" si="526"/>
        <v>0</v>
      </c>
      <c r="R4211">
        <f t="shared" si="527"/>
        <v>1</v>
      </c>
    </row>
    <row r="4212" spans="1:18" x14ac:dyDescent="0.25">
      <c r="A4212" t="str">
        <f>gait_events!B1437</f>
        <v>pp102</v>
      </c>
      <c r="B4212" t="str">
        <f>VLOOKUP(A4212,participants!A:B,2,0)</f>
        <v>F</v>
      </c>
      <c r="C4212">
        <f>VLOOKUP(A4212,participants!A:C,3,0)</f>
        <v>63</v>
      </c>
      <c r="D4212" t="str">
        <f>VLOOKUP(A4212,participants!A:F,6,0)</f>
        <v>PD</v>
      </c>
      <c r="E4212" t="str">
        <f>IF(LEN(SUBSTITUTE(gait_events!C1437,"_run-",""))&lt;&gt;LEN(gait_events!C1437),LEFT(RIGHT(gait_events!C1437,LEN(gait_events!C1437)-19),FIND("_run-",RIGHT(gait_events!C1437,LEN(gait_events!C1437)-19),1)-1),RIGHT(gait_events!C1437,LEN(gait_events!C1437)-19))</f>
        <v>Slow</v>
      </c>
      <c r="F4212" t="str">
        <f>IF(LEN(SUBSTITUTE(gait_events!C1437,"_run-",""))&lt;&gt;LEN(gait_events!C1437),RIGHT(gait_events!C1437,LEN(gait_events!C1437)-FIND("_run-",gait_events!C1437,1)-4),"")</f>
        <v>on</v>
      </c>
      <c r="G4212" t="str">
        <f>gait_events!D1437</f>
        <v>right_ankle</v>
      </c>
      <c r="H4212" t="str">
        <f>gait_events!E1437</f>
        <v>FC</v>
      </c>
      <c r="I4212">
        <f>IF(gait_events!F1437&lt;&gt;"",gait_events!F1437,NA())</f>
        <v>852</v>
      </c>
      <c r="J4212">
        <f>IF(gait_events!G1437&lt;&gt;"",gait_events!G1437,NA())</f>
        <v>851</v>
      </c>
      <c r="K4212">
        <f t="shared" si="520"/>
        <v>1</v>
      </c>
      <c r="L4212">
        <f t="shared" si="521"/>
        <v>5</v>
      </c>
      <c r="M4212">
        <f t="shared" si="522"/>
        <v>1</v>
      </c>
      <c r="N4212">
        <f t="shared" si="523"/>
        <v>1</v>
      </c>
      <c r="O4212">
        <f t="shared" si="524"/>
        <v>1</v>
      </c>
      <c r="P4212">
        <f t="shared" si="525"/>
        <v>0</v>
      </c>
      <c r="Q4212">
        <f t="shared" si="526"/>
        <v>0</v>
      </c>
      <c r="R4212">
        <f t="shared" si="527"/>
        <v>1</v>
      </c>
    </row>
    <row r="4213" spans="1:18" x14ac:dyDescent="0.25">
      <c r="A4213" t="str">
        <f>gait_events!B1438</f>
        <v>pp102</v>
      </c>
      <c r="B4213" t="str">
        <f>VLOOKUP(A4213,participants!A:B,2,0)</f>
        <v>F</v>
      </c>
      <c r="C4213">
        <f>VLOOKUP(A4213,participants!A:C,3,0)</f>
        <v>63</v>
      </c>
      <c r="D4213" t="str">
        <f>VLOOKUP(A4213,participants!A:F,6,0)</f>
        <v>PD</v>
      </c>
      <c r="E4213" t="str">
        <f>IF(LEN(SUBSTITUTE(gait_events!C1438,"_run-",""))&lt;&gt;LEN(gait_events!C1438),LEFT(RIGHT(gait_events!C1438,LEN(gait_events!C1438)-19),FIND("_run-",RIGHT(gait_events!C1438,LEN(gait_events!C1438)-19),1)-1),RIGHT(gait_events!C1438,LEN(gait_events!C1438)-19))</f>
        <v>Slow</v>
      </c>
      <c r="F4213" t="str">
        <f>IF(LEN(SUBSTITUTE(gait_events!C1438,"_run-",""))&lt;&gt;LEN(gait_events!C1438),RIGHT(gait_events!C1438,LEN(gait_events!C1438)-FIND("_run-",gait_events!C1438,1)-4),"")</f>
        <v>on</v>
      </c>
      <c r="G4213" t="str">
        <f>gait_events!D1438</f>
        <v>right_ankle</v>
      </c>
      <c r="H4213" t="str">
        <f>gait_events!E1438</f>
        <v>FC</v>
      </c>
      <c r="I4213">
        <f>IF(gait_events!F1438&lt;&gt;"",gait_events!F1438,NA())</f>
        <v>1134</v>
      </c>
      <c r="J4213">
        <f>IF(gait_events!G1438&lt;&gt;"",gait_events!G1438,NA())</f>
        <v>1133</v>
      </c>
      <c r="K4213">
        <f t="shared" si="520"/>
        <v>1</v>
      </c>
      <c r="L4213">
        <f t="shared" si="521"/>
        <v>5</v>
      </c>
      <c r="M4213">
        <f t="shared" si="522"/>
        <v>1</v>
      </c>
      <c r="N4213">
        <f t="shared" si="523"/>
        <v>1</v>
      </c>
      <c r="O4213">
        <f t="shared" si="524"/>
        <v>1</v>
      </c>
      <c r="P4213">
        <f t="shared" si="525"/>
        <v>0</v>
      </c>
      <c r="Q4213">
        <f t="shared" si="526"/>
        <v>0</v>
      </c>
      <c r="R4213">
        <f t="shared" si="527"/>
        <v>1</v>
      </c>
    </row>
    <row r="4214" spans="1:18" x14ac:dyDescent="0.25">
      <c r="A4214" t="str">
        <f>gait_events!B1439</f>
        <v>pp102</v>
      </c>
      <c r="B4214" t="str">
        <f>VLOOKUP(A4214,participants!A:B,2,0)</f>
        <v>F</v>
      </c>
      <c r="C4214">
        <f>VLOOKUP(A4214,participants!A:C,3,0)</f>
        <v>63</v>
      </c>
      <c r="D4214" t="str">
        <f>VLOOKUP(A4214,participants!A:F,6,0)</f>
        <v>PD</v>
      </c>
      <c r="E4214" t="str">
        <f>IF(LEN(SUBSTITUTE(gait_events!C1439,"_run-",""))&lt;&gt;LEN(gait_events!C1439),LEFT(RIGHT(gait_events!C1439,LEN(gait_events!C1439)-19),FIND("_run-",RIGHT(gait_events!C1439,LEN(gait_events!C1439)-19),1)-1),RIGHT(gait_events!C1439,LEN(gait_events!C1439)-19))</f>
        <v>Slow</v>
      </c>
      <c r="F4214" t="str">
        <f>IF(LEN(SUBSTITUTE(gait_events!C1439,"_run-",""))&lt;&gt;LEN(gait_events!C1439),RIGHT(gait_events!C1439,LEN(gait_events!C1439)-FIND("_run-",gait_events!C1439,1)-4),"")</f>
        <v>on</v>
      </c>
      <c r="G4214" t="str">
        <f>gait_events!D1439</f>
        <v>right_ankle</v>
      </c>
      <c r="H4214" t="str">
        <f>gait_events!E1439</f>
        <v>FC</v>
      </c>
      <c r="I4214" t="e">
        <f>IF(gait_events!F1439&lt;&gt;"",gait_events!F1439,NA())</f>
        <v>#N/A</v>
      </c>
      <c r="J4214">
        <f>IF(gait_events!G1439&lt;&gt;"",gait_events!G1439,NA())</f>
        <v>222</v>
      </c>
      <c r="K4214" t="e">
        <f t="shared" si="520"/>
        <v>#N/A</v>
      </c>
      <c r="L4214" t="e">
        <f t="shared" si="521"/>
        <v>#N/A</v>
      </c>
      <c r="M4214">
        <f t="shared" si="522"/>
        <v>0</v>
      </c>
      <c r="N4214">
        <f t="shared" si="523"/>
        <v>1</v>
      </c>
      <c r="O4214">
        <f t="shared" si="524"/>
        <v>0</v>
      </c>
      <c r="P4214">
        <f t="shared" si="525"/>
        <v>0</v>
      </c>
      <c r="Q4214">
        <f t="shared" si="526"/>
        <v>1</v>
      </c>
      <c r="R4214">
        <f t="shared" si="527"/>
        <v>1</v>
      </c>
    </row>
    <row r="4215" spans="1:18" x14ac:dyDescent="0.25">
      <c r="A4215" t="str">
        <f>gait_events!B1440</f>
        <v>pp102</v>
      </c>
      <c r="B4215" t="str">
        <f>VLOOKUP(A4215,participants!A:B,2,0)</f>
        <v>F</v>
      </c>
      <c r="C4215">
        <f>VLOOKUP(A4215,participants!A:C,3,0)</f>
        <v>63</v>
      </c>
      <c r="D4215" t="str">
        <f>VLOOKUP(A4215,participants!A:F,6,0)</f>
        <v>PD</v>
      </c>
      <c r="E4215" t="str">
        <f>IF(LEN(SUBSTITUTE(gait_events!C1440,"_run-",""))&lt;&gt;LEN(gait_events!C1440),LEFT(RIGHT(gait_events!C1440,LEN(gait_events!C1440)-19),FIND("_run-",RIGHT(gait_events!C1440,LEN(gait_events!C1440)-19),1)-1),RIGHT(gait_events!C1440,LEN(gait_events!C1440)-19))</f>
        <v>Slow</v>
      </c>
      <c r="F4215" t="str">
        <f>IF(LEN(SUBSTITUTE(gait_events!C1440,"_run-",""))&lt;&gt;LEN(gait_events!C1440),RIGHT(gait_events!C1440,LEN(gait_events!C1440)-FIND("_run-",gait_events!C1440,1)-4),"")</f>
        <v>on</v>
      </c>
      <c r="G4215" t="str">
        <f>gait_events!D1440</f>
        <v>left_shank</v>
      </c>
      <c r="H4215" t="str">
        <f>gait_events!E1440</f>
        <v>IC</v>
      </c>
      <c r="I4215">
        <f>IF(gait_events!F1440&lt;&gt;"",gait_events!F1440,NA())</f>
        <v>182</v>
      </c>
      <c r="J4215">
        <f>IF(gait_events!G1440&lt;&gt;"",gait_events!G1440,NA())</f>
        <v>189</v>
      </c>
      <c r="K4215">
        <f t="shared" si="520"/>
        <v>-7</v>
      </c>
      <c r="L4215">
        <f t="shared" si="521"/>
        <v>-35</v>
      </c>
      <c r="M4215">
        <f t="shared" si="522"/>
        <v>1</v>
      </c>
      <c r="N4215">
        <f t="shared" si="523"/>
        <v>1</v>
      </c>
      <c r="O4215">
        <f t="shared" si="524"/>
        <v>1</v>
      </c>
      <c r="P4215">
        <f t="shared" si="525"/>
        <v>0</v>
      </c>
      <c r="Q4215">
        <f t="shared" si="526"/>
        <v>0</v>
      </c>
      <c r="R4215">
        <f t="shared" si="527"/>
        <v>1</v>
      </c>
    </row>
    <row r="4216" spans="1:18" x14ac:dyDescent="0.25">
      <c r="A4216" t="str">
        <f>gait_events!B1441</f>
        <v>pp102</v>
      </c>
      <c r="B4216" t="str">
        <f>VLOOKUP(A4216,participants!A:B,2,0)</f>
        <v>F</v>
      </c>
      <c r="C4216">
        <f>VLOOKUP(A4216,participants!A:C,3,0)</f>
        <v>63</v>
      </c>
      <c r="D4216" t="str">
        <f>VLOOKUP(A4216,participants!A:F,6,0)</f>
        <v>PD</v>
      </c>
      <c r="E4216" t="str">
        <f>IF(LEN(SUBSTITUTE(gait_events!C1441,"_run-",""))&lt;&gt;LEN(gait_events!C1441),LEFT(RIGHT(gait_events!C1441,LEN(gait_events!C1441)-19),FIND("_run-",RIGHT(gait_events!C1441,LEN(gait_events!C1441)-19),1)-1),RIGHT(gait_events!C1441,LEN(gait_events!C1441)-19))</f>
        <v>Slow</v>
      </c>
      <c r="F4216" t="str">
        <f>IF(LEN(SUBSTITUTE(gait_events!C1441,"_run-",""))&lt;&gt;LEN(gait_events!C1441),RIGHT(gait_events!C1441,LEN(gait_events!C1441)-FIND("_run-",gait_events!C1441,1)-4),"")</f>
        <v>on</v>
      </c>
      <c r="G4216" t="str">
        <f>gait_events!D1441</f>
        <v>left_shank</v>
      </c>
      <c r="H4216" t="str">
        <f>gait_events!E1441</f>
        <v>IC</v>
      </c>
      <c r="I4216">
        <f>IF(gait_events!F1441&lt;&gt;"",gait_events!F1441,NA())</f>
        <v>558</v>
      </c>
      <c r="J4216">
        <f>IF(gait_events!G1441&lt;&gt;"",gait_events!G1441,NA())</f>
        <v>564</v>
      </c>
      <c r="K4216">
        <f t="shared" si="520"/>
        <v>-6</v>
      </c>
      <c r="L4216">
        <f t="shared" si="521"/>
        <v>-30</v>
      </c>
      <c r="M4216">
        <f t="shared" si="522"/>
        <v>1</v>
      </c>
      <c r="N4216">
        <f t="shared" si="523"/>
        <v>1</v>
      </c>
      <c r="O4216">
        <f t="shared" si="524"/>
        <v>1</v>
      </c>
      <c r="P4216">
        <f t="shared" si="525"/>
        <v>0</v>
      </c>
      <c r="Q4216">
        <f t="shared" si="526"/>
        <v>0</v>
      </c>
      <c r="R4216">
        <f t="shared" si="527"/>
        <v>1</v>
      </c>
    </row>
    <row r="4217" spans="1:18" x14ac:dyDescent="0.25">
      <c r="A4217" t="str">
        <f>gait_events!B1442</f>
        <v>pp102</v>
      </c>
      <c r="B4217" t="str">
        <f>VLOOKUP(A4217,participants!A:B,2,0)</f>
        <v>F</v>
      </c>
      <c r="C4217">
        <f>VLOOKUP(A4217,participants!A:C,3,0)</f>
        <v>63</v>
      </c>
      <c r="D4217" t="str">
        <f>VLOOKUP(A4217,participants!A:F,6,0)</f>
        <v>PD</v>
      </c>
      <c r="E4217" t="str">
        <f>IF(LEN(SUBSTITUTE(gait_events!C1442,"_run-",""))&lt;&gt;LEN(gait_events!C1442),LEFT(RIGHT(gait_events!C1442,LEN(gait_events!C1442)-19),FIND("_run-",RIGHT(gait_events!C1442,LEN(gait_events!C1442)-19),1)-1),RIGHT(gait_events!C1442,LEN(gait_events!C1442)-19))</f>
        <v>Slow</v>
      </c>
      <c r="F4217" t="str">
        <f>IF(LEN(SUBSTITUTE(gait_events!C1442,"_run-",""))&lt;&gt;LEN(gait_events!C1442),RIGHT(gait_events!C1442,LEN(gait_events!C1442)-FIND("_run-",gait_events!C1442,1)-4),"")</f>
        <v>on</v>
      </c>
      <c r="G4217" t="str">
        <f>gait_events!D1442</f>
        <v>left_shank</v>
      </c>
      <c r="H4217" t="str">
        <f>gait_events!E1442</f>
        <v>IC</v>
      </c>
      <c r="I4217">
        <f>IF(gait_events!F1442&lt;&gt;"",gait_events!F1442,NA())</f>
        <v>819</v>
      </c>
      <c r="J4217">
        <f>IF(gait_events!G1442&lt;&gt;"",gait_events!G1442,NA())</f>
        <v>820</v>
      </c>
      <c r="K4217">
        <f t="shared" si="520"/>
        <v>-1</v>
      </c>
      <c r="L4217">
        <f t="shared" si="521"/>
        <v>-5</v>
      </c>
      <c r="M4217">
        <f t="shared" si="522"/>
        <v>1</v>
      </c>
      <c r="N4217">
        <f t="shared" si="523"/>
        <v>1</v>
      </c>
      <c r="O4217">
        <f t="shared" si="524"/>
        <v>1</v>
      </c>
      <c r="P4217">
        <f t="shared" si="525"/>
        <v>0</v>
      </c>
      <c r="Q4217">
        <f t="shared" si="526"/>
        <v>0</v>
      </c>
      <c r="R4217">
        <f t="shared" si="527"/>
        <v>1</v>
      </c>
    </row>
    <row r="4218" spans="1:18" x14ac:dyDescent="0.25">
      <c r="A4218" t="str">
        <f>gait_events!B1443</f>
        <v>pp102</v>
      </c>
      <c r="B4218" t="str">
        <f>VLOOKUP(A4218,participants!A:B,2,0)</f>
        <v>F</v>
      </c>
      <c r="C4218">
        <f>VLOOKUP(A4218,participants!A:C,3,0)</f>
        <v>63</v>
      </c>
      <c r="D4218" t="str">
        <f>VLOOKUP(A4218,participants!A:F,6,0)</f>
        <v>PD</v>
      </c>
      <c r="E4218" t="str">
        <f>IF(LEN(SUBSTITUTE(gait_events!C1443,"_run-",""))&lt;&gt;LEN(gait_events!C1443),LEFT(RIGHT(gait_events!C1443,LEN(gait_events!C1443)-19),FIND("_run-",RIGHT(gait_events!C1443,LEN(gait_events!C1443)-19),1)-1),RIGHT(gait_events!C1443,LEN(gait_events!C1443)-19))</f>
        <v>Slow</v>
      </c>
      <c r="F4218" t="str">
        <f>IF(LEN(SUBSTITUTE(gait_events!C1443,"_run-",""))&lt;&gt;LEN(gait_events!C1443),RIGHT(gait_events!C1443,LEN(gait_events!C1443)-FIND("_run-",gait_events!C1443,1)-4),"")</f>
        <v>on</v>
      </c>
      <c r="G4218" t="str">
        <f>gait_events!D1443</f>
        <v>left_shank</v>
      </c>
      <c r="H4218" t="str">
        <f>gait_events!E1443</f>
        <v>IC</v>
      </c>
      <c r="I4218">
        <f>IF(gait_events!F1443&lt;&gt;"",gait_events!F1443,NA())</f>
        <v>1086</v>
      </c>
      <c r="J4218">
        <f>IF(gait_events!G1443&lt;&gt;"",gait_events!G1443,NA())</f>
        <v>1083</v>
      </c>
      <c r="K4218">
        <f t="shared" si="520"/>
        <v>3</v>
      </c>
      <c r="L4218">
        <f t="shared" si="521"/>
        <v>15</v>
      </c>
      <c r="M4218">
        <f t="shared" si="522"/>
        <v>1</v>
      </c>
      <c r="N4218">
        <f t="shared" si="523"/>
        <v>1</v>
      </c>
      <c r="O4218">
        <f t="shared" si="524"/>
        <v>1</v>
      </c>
      <c r="P4218">
        <f t="shared" si="525"/>
        <v>0</v>
      </c>
      <c r="Q4218">
        <f t="shared" si="526"/>
        <v>0</v>
      </c>
      <c r="R4218">
        <f t="shared" si="527"/>
        <v>1</v>
      </c>
    </row>
    <row r="4219" spans="1:18" x14ac:dyDescent="0.25">
      <c r="A4219" t="str">
        <f>gait_events!B1444</f>
        <v>pp102</v>
      </c>
      <c r="B4219" t="str">
        <f>VLOOKUP(A4219,participants!A:B,2,0)</f>
        <v>F</v>
      </c>
      <c r="C4219">
        <f>VLOOKUP(A4219,participants!A:C,3,0)</f>
        <v>63</v>
      </c>
      <c r="D4219" t="str">
        <f>VLOOKUP(A4219,participants!A:F,6,0)</f>
        <v>PD</v>
      </c>
      <c r="E4219" t="str">
        <f>IF(LEN(SUBSTITUTE(gait_events!C1444,"_run-",""))&lt;&gt;LEN(gait_events!C1444),LEFT(RIGHT(gait_events!C1444,LEN(gait_events!C1444)-19),FIND("_run-",RIGHT(gait_events!C1444,LEN(gait_events!C1444)-19),1)-1),RIGHT(gait_events!C1444,LEN(gait_events!C1444)-19))</f>
        <v>Slow</v>
      </c>
      <c r="F4219" t="str">
        <f>IF(LEN(SUBSTITUTE(gait_events!C1444,"_run-",""))&lt;&gt;LEN(gait_events!C1444),RIGHT(gait_events!C1444,LEN(gait_events!C1444)-FIND("_run-",gait_events!C1444,1)-4),"")</f>
        <v>on</v>
      </c>
      <c r="G4219" t="str">
        <f>gait_events!D1444</f>
        <v>left_shank</v>
      </c>
      <c r="H4219" t="str">
        <f>gait_events!E1444</f>
        <v>FC</v>
      </c>
      <c r="I4219">
        <f>IF(gait_events!F1444&lt;&gt;"",gait_events!F1444,NA())</f>
        <v>90</v>
      </c>
      <c r="J4219" t="e">
        <f>IF(gait_events!G1444&lt;&gt;"",gait_events!G1444,NA())</f>
        <v>#N/A</v>
      </c>
      <c r="K4219" t="e">
        <f t="shared" si="520"/>
        <v>#N/A</v>
      </c>
      <c r="L4219" t="e">
        <f t="shared" si="521"/>
        <v>#N/A</v>
      </c>
      <c r="M4219">
        <f t="shared" si="522"/>
        <v>1</v>
      </c>
      <c r="N4219">
        <f t="shared" si="523"/>
        <v>0</v>
      </c>
      <c r="O4219">
        <f t="shared" si="524"/>
        <v>0</v>
      </c>
      <c r="P4219">
        <f t="shared" si="525"/>
        <v>1</v>
      </c>
      <c r="Q4219">
        <f t="shared" si="526"/>
        <v>0</v>
      </c>
      <c r="R4219">
        <f t="shared" si="527"/>
        <v>1</v>
      </c>
    </row>
    <row r="4220" spans="1:18" x14ac:dyDescent="0.25">
      <c r="A4220" t="str">
        <f>gait_events!B1445</f>
        <v>pp102</v>
      </c>
      <c r="B4220" t="str">
        <f>VLOOKUP(A4220,participants!A:B,2,0)</f>
        <v>F</v>
      </c>
      <c r="C4220">
        <f>VLOOKUP(A4220,participants!A:C,3,0)</f>
        <v>63</v>
      </c>
      <c r="D4220" t="str">
        <f>VLOOKUP(A4220,participants!A:F,6,0)</f>
        <v>PD</v>
      </c>
      <c r="E4220" t="str">
        <f>IF(LEN(SUBSTITUTE(gait_events!C1445,"_run-",""))&lt;&gt;LEN(gait_events!C1445),LEFT(RIGHT(gait_events!C1445,LEN(gait_events!C1445)-19),FIND("_run-",RIGHT(gait_events!C1445,LEN(gait_events!C1445)-19),1)-1),RIGHT(gait_events!C1445,LEN(gait_events!C1445)-19))</f>
        <v>Slow</v>
      </c>
      <c r="F4220" t="str">
        <f>IF(LEN(SUBSTITUTE(gait_events!C1445,"_run-",""))&lt;&gt;LEN(gait_events!C1445),RIGHT(gait_events!C1445,LEN(gait_events!C1445)-FIND("_run-",gait_events!C1445,1)-4),"")</f>
        <v>on</v>
      </c>
      <c r="G4220" t="str">
        <f>gait_events!D1445</f>
        <v>left_shank</v>
      </c>
      <c r="H4220" t="str">
        <f>gait_events!E1445</f>
        <v>FC</v>
      </c>
      <c r="I4220">
        <f>IF(gait_events!F1445&lt;&gt;"",gait_events!F1445,NA())</f>
        <v>467</v>
      </c>
      <c r="J4220">
        <f>IF(gait_events!G1445&lt;&gt;"",gait_events!G1445,NA())</f>
        <v>470</v>
      </c>
      <c r="K4220">
        <f t="shared" si="520"/>
        <v>-3</v>
      </c>
      <c r="L4220">
        <f t="shared" si="521"/>
        <v>-15</v>
      </c>
      <c r="M4220">
        <f t="shared" si="522"/>
        <v>1</v>
      </c>
      <c r="N4220">
        <f t="shared" si="523"/>
        <v>1</v>
      </c>
      <c r="O4220">
        <f t="shared" si="524"/>
        <v>1</v>
      </c>
      <c r="P4220">
        <f t="shared" si="525"/>
        <v>0</v>
      </c>
      <c r="Q4220">
        <f t="shared" si="526"/>
        <v>0</v>
      </c>
      <c r="R4220">
        <f t="shared" si="527"/>
        <v>1</v>
      </c>
    </row>
    <row r="4221" spans="1:18" x14ac:dyDescent="0.25">
      <c r="A4221" t="str">
        <f>gait_events!B1446</f>
        <v>pp102</v>
      </c>
      <c r="B4221" t="str">
        <f>VLOOKUP(A4221,participants!A:B,2,0)</f>
        <v>F</v>
      </c>
      <c r="C4221">
        <f>VLOOKUP(A4221,participants!A:C,3,0)</f>
        <v>63</v>
      </c>
      <c r="D4221" t="str">
        <f>VLOOKUP(A4221,participants!A:F,6,0)</f>
        <v>PD</v>
      </c>
      <c r="E4221" t="str">
        <f>IF(LEN(SUBSTITUTE(gait_events!C1446,"_run-",""))&lt;&gt;LEN(gait_events!C1446),LEFT(RIGHT(gait_events!C1446,LEN(gait_events!C1446)-19),FIND("_run-",RIGHT(gait_events!C1446,LEN(gait_events!C1446)-19),1)-1),RIGHT(gait_events!C1446,LEN(gait_events!C1446)-19))</f>
        <v>Slow</v>
      </c>
      <c r="F4221" t="str">
        <f>IF(LEN(SUBSTITUTE(gait_events!C1446,"_run-",""))&lt;&gt;LEN(gait_events!C1446),RIGHT(gait_events!C1446,LEN(gait_events!C1446)-FIND("_run-",gait_events!C1446,1)-4),"")</f>
        <v>on</v>
      </c>
      <c r="G4221" t="str">
        <f>gait_events!D1446</f>
        <v>left_shank</v>
      </c>
      <c r="H4221" t="str">
        <f>gait_events!E1446</f>
        <v>FC</v>
      </c>
      <c r="I4221">
        <f>IF(gait_events!F1446&lt;&gt;"",gait_events!F1446,NA())</f>
        <v>723</v>
      </c>
      <c r="J4221">
        <f>IF(gait_events!G1446&lt;&gt;"",gait_events!G1446,NA())</f>
        <v>722</v>
      </c>
      <c r="K4221">
        <f t="shared" si="520"/>
        <v>1</v>
      </c>
      <c r="L4221">
        <f t="shared" si="521"/>
        <v>5</v>
      </c>
      <c r="M4221">
        <f t="shared" si="522"/>
        <v>1</v>
      </c>
      <c r="N4221">
        <f t="shared" si="523"/>
        <v>1</v>
      </c>
      <c r="O4221">
        <f t="shared" si="524"/>
        <v>1</v>
      </c>
      <c r="P4221">
        <f t="shared" si="525"/>
        <v>0</v>
      </c>
      <c r="Q4221">
        <f t="shared" si="526"/>
        <v>0</v>
      </c>
      <c r="R4221">
        <f t="shared" si="527"/>
        <v>1</v>
      </c>
    </row>
    <row r="4222" spans="1:18" x14ac:dyDescent="0.25">
      <c r="A4222" t="str">
        <f>gait_events!B1447</f>
        <v>pp102</v>
      </c>
      <c r="B4222" t="str">
        <f>VLOOKUP(A4222,participants!A:B,2,0)</f>
        <v>F</v>
      </c>
      <c r="C4222">
        <f>VLOOKUP(A4222,participants!A:C,3,0)</f>
        <v>63</v>
      </c>
      <c r="D4222" t="str">
        <f>VLOOKUP(A4222,participants!A:F,6,0)</f>
        <v>PD</v>
      </c>
      <c r="E4222" t="str">
        <f>IF(LEN(SUBSTITUTE(gait_events!C1447,"_run-",""))&lt;&gt;LEN(gait_events!C1447),LEFT(RIGHT(gait_events!C1447,LEN(gait_events!C1447)-19),FIND("_run-",RIGHT(gait_events!C1447,LEN(gait_events!C1447)-19),1)-1),RIGHT(gait_events!C1447,LEN(gait_events!C1447)-19))</f>
        <v>Slow</v>
      </c>
      <c r="F4222" t="str">
        <f>IF(LEN(SUBSTITUTE(gait_events!C1447,"_run-",""))&lt;&gt;LEN(gait_events!C1447),RIGHT(gait_events!C1447,LEN(gait_events!C1447)-FIND("_run-",gait_events!C1447,1)-4),"")</f>
        <v>on</v>
      </c>
      <c r="G4222" t="str">
        <f>gait_events!D1447</f>
        <v>left_shank</v>
      </c>
      <c r="H4222" t="str">
        <f>gait_events!E1447</f>
        <v>FC</v>
      </c>
      <c r="I4222">
        <f>IF(gait_events!F1447&lt;&gt;"",gait_events!F1447,NA())</f>
        <v>980</v>
      </c>
      <c r="J4222">
        <f>IF(gait_events!G1447&lt;&gt;"",gait_events!G1447,NA())</f>
        <v>978</v>
      </c>
      <c r="K4222">
        <f t="shared" si="520"/>
        <v>2</v>
      </c>
      <c r="L4222">
        <f t="shared" si="521"/>
        <v>10</v>
      </c>
      <c r="M4222">
        <f t="shared" si="522"/>
        <v>1</v>
      </c>
      <c r="N4222">
        <f t="shared" si="523"/>
        <v>1</v>
      </c>
      <c r="O4222">
        <f t="shared" si="524"/>
        <v>1</v>
      </c>
      <c r="P4222">
        <f t="shared" si="525"/>
        <v>0</v>
      </c>
      <c r="Q4222">
        <f t="shared" si="526"/>
        <v>0</v>
      </c>
      <c r="R4222">
        <f t="shared" si="527"/>
        <v>1</v>
      </c>
    </row>
    <row r="4223" spans="1:18" x14ac:dyDescent="0.25">
      <c r="A4223" t="str">
        <f>gait_events!B1448</f>
        <v>pp102</v>
      </c>
      <c r="B4223" t="str">
        <f>VLOOKUP(A4223,participants!A:B,2,0)</f>
        <v>F</v>
      </c>
      <c r="C4223">
        <f>VLOOKUP(A4223,participants!A:C,3,0)</f>
        <v>63</v>
      </c>
      <c r="D4223" t="str">
        <f>VLOOKUP(A4223,participants!A:F,6,0)</f>
        <v>PD</v>
      </c>
      <c r="E4223" t="str">
        <f>IF(LEN(SUBSTITUTE(gait_events!C1448,"_run-",""))&lt;&gt;LEN(gait_events!C1448),LEFT(RIGHT(gait_events!C1448,LEN(gait_events!C1448)-19),FIND("_run-",RIGHT(gait_events!C1448,LEN(gait_events!C1448)-19),1)-1),RIGHT(gait_events!C1448,LEN(gait_events!C1448)-19))</f>
        <v>Slow</v>
      </c>
      <c r="F4223" t="str">
        <f>IF(LEN(SUBSTITUTE(gait_events!C1448,"_run-",""))&lt;&gt;LEN(gait_events!C1448),RIGHT(gait_events!C1448,LEN(gait_events!C1448)-FIND("_run-",gait_events!C1448,1)-4),"")</f>
        <v>on</v>
      </c>
      <c r="G4223" t="str">
        <f>gait_events!D1448</f>
        <v>left_shank</v>
      </c>
      <c r="H4223" t="str">
        <f>gait_events!E1448</f>
        <v>FC</v>
      </c>
      <c r="I4223">
        <f>IF(gait_events!F1448&lt;&gt;"",gait_events!F1448,NA())</f>
        <v>1283</v>
      </c>
      <c r="J4223">
        <f>IF(gait_events!G1448&lt;&gt;"",gait_events!G1448,NA())</f>
        <v>1286</v>
      </c>
      <c r="K4223">
        <f t="shared" si="520"/>
        <v>-3</v>
      </c>
      <c r="L4223">
        <f t="shared" si="521"/>
        <v>-15</v>
      </c>
      <c r="M4223">
        <f t="shared" si="522"/>
        <v>1</v>
      </c>
      <c r="N4223">
        <f t="shared" si="523"/>
        <v>1</v>
      </c>
      <c r="O4223">
        <f t="shared" si="524"/>
        <v>1</v>
      </c>
      <c r="P4223">
        <f t="shared" si="525"/>
        <v>0</v>
      </c>
      <c r="Q4223">
        <f t="shared" si="526"/>
        <v>0</v>
      </c>
      <c r="R4223">
        <f t="shared" si="527"/>
        <v>1</v>
      </c>
    </row>
    <row r="4224" spans="1:18" x14ac:dyDescent="0.25">
      <c r="A4224" t="str">
        <f>gait_events!B1449</f>
        <v>pp102</v>
      </c>
      <c r="B4224" t="str">
        <f>VLOOKUP(A4224,participants!A:B,2,0)</f>
        <v>F</v>
      </c>
      <c r="C4224">
        <f>VLOOKUP(A4224,participants!A:C,3,0)</f>
        <v>63</v>
      </c>
      <c r="D4224" t="str">
        <f>VLOOKUP(A4224,participants!A:F,6,0)</f>
        <v>PD</v>
      </c>
      <c r="E4224" t="str">
        <f>IF(LEN(SUBSTITUTE(gait_events!C1449,"_run-",""))&lt;&gt;LEN(gait_events!C1449),LEFT(RIGHT(gait_events!C1449,LEN(gait_events!C1449)-19),FIND("_run-",RIGHT(gait_events!C1449,LEN(gait_events!C1449)-19),1)-1),RIGHT(gait_events!C1449,LEN(gait_events!C1449)-19))</f>
        <v>Slow</v>
      </c>
      <c r="F4224" t="str">
        <f>IF(LEN(SUBSTITUTE(gait_events!C1449,"_run-",""))&lt;&gt;LEN(gait_events!C1449),RIGHT(gait_events!C1449,LEN(gait_events!C1449)-FIND("_run-",gait_events!C1449,1)-4),"")</f>
        <v>on</v>
      </c>
      <c r="G4224" t="str">
        <f>gait_events!D1449</f>
        <v>right_shank</v>
      </c>
      <c r="H4224" t="str">
        <f>gait_events!E1449</f>
        <v>IC</v>
      </c>
      <c r="I4224">
        <f>IF(gait_events!F1449&lt;&gt;"",gait_events!F1449,NA())</f>
        <v>53</v>
      </c>
      <c r="J4224">
        <f>IF(gait_events!G1449&lt;&gt;"",gait_events!G1449,NA())</f>
        <v>50</v>
      </c>
      <c r="K4224">
        <f t="shared" si="520"/>
        <v>3</v>
      </c>
      <c r="L4224">
        <f t="shared" si="521"/>
        <v>15</v>
      </c>
      <c r="M4224">
        <f t="shared" si="522"/>
        <v>1</v>
      </c>
      <c r="N4224">
        <f t="shared" si="523"/>
        <v>1</v>
      </c>
      <c r="O4224">
        <f t="shared" si="524"/>
        <v>1</v>
      </c>
      <c r="P4224">
        <f t="shared" si="525"/>
        <v>0</v>
      </c>
      <c r="Q4224">
        <f t="shared" si="526"/>
        <v>0</v>
      </c>
      <c r="R4224">
        <f t="shared" si="527"/>
        <v>1</v>
      </c>
    </row>
    <row r="4225" spans="1:18" x14ac:dyDescent="0.25">
      <c r="A4225" t="str">
        <f>gait_events!B1450</f>
        <v>pp102</v>
      </c>
      <c r="B4225" t="str">
        <f>VLOOKUP(A4225,participants!A:B,2,0)</f>
        <v>F</v>
      </c>
      <c r="C4225">
        <f>VLOOKUP(A4225,participants!A:C,3,0)</f>
        <v>63</v>
      </c>
      <c r="D4225" t="str">
        <f>VLOOKUP(A4225,participants!A:F,6,0)</f>
        <v>PD</v>
      </c>
      <c r="E4225" t="str">
        <f>IF(LEN(SUBSTITUTE(gait_events!C1450,"_run-",""))&lt;&gt;LEN(gait_events!C1450),LEFT(RIGHT(gait_events!C1450,LEN(gait_events!C1450)-19),FIND("_run-",RIGHT(gait_events!C1450,LEN(gait_events!C1450)-19),1)-1),RIGHT(gait_events!C1450,LEN(gait_events!C1450)-19))</f>
        <v>Slow</v>
      </c>
      <c r="F4225" t="str">
        <f>IF(LEN(SUBSTITUTE(gait_events!C1450,"_run-",""))&lt;&gt;LEN(gait_events!C1450),RIGHT(gait_events!C1450,LEN(gait_events!C1450)-FIND("_run-",gait_events!C1450,1)-4),"")</f>
        <v>on</v>
      </c>
      <c r="G4225" t="str">
        <f>gait_events!D1450</f>
        <v>right_shank</v>
      </c>
      <c r="H4225" t="str">
        <f>gait_events!E1450</f>
        <v>IC</v>
      </c>
      <c r="I4225">
        <f>IF(gait_events!F1450&lt;&gt;"",gait_events!F1450,NA())</f>
        <v>437</v>
      </c>
      <c r="J4225">
        <f>IF(gait_events!G1450&lt;&gt;"",gait_events!G1450,NA())</f>
        <v>436</v>
      </c>
      <c r="K4225">
        <f t="shared" si="520"/>
        <v>1</v>
      </c>
      <c r="L4225">
        <f t="shared" si="521"/>
        <v>5</v>
      </c>
      <c r="M4225">
        <f t="shared" si="522"/>
        <v>1</v>
      </c>
      <c r="N4225">
        <f t="shared" si="523"/>
        <v>1</v>
      </c>
      <c r="O4225">
        <f t="shared" si="524"/>
        <v>1</v>
      </c>
      <c r="P4225">
        <f t="shared" si="525"/>
        <v>0</v>
      </c>
      <c r="Q4225">
        <f t="shared" si="526"/>
        <v>0</v>
      </c>
      <c r="R4225">
        <f t="shared" si="527"/>
        <v>1</v>
      </c>
    </row>
    <row r="4226" spans="1:18" x14ac:dyDescent="0.25">
      <c r="A4226" t="str">
        <f>gait_events!B1451</f>
        <v>pp102</v>
      </c>
      <c r="B4226" t="str">
        <f>VLOOKUP(A4226,participants!A:B,2,0)</f>
        <v>F</v>
      </c>
      <c r="C4226">
        <f>VLOOKUP(A4226,participants!A:C,3,0)</f>
        <v>63</v>
      </c>
      <c r="D4226" t="str">
        <f>VLOOKUP(A4226,participants!A:F,6,0)</f>
        <v>PD</v>
      </c>
      <c r="E4226" t="str">
        <f>IF(LEN(SUBSTITUTE(gait_events!C1451,"_run-",""))&lt;&gt;LEN(gait_events!C1451),LEFT(RIGHT(gait_events!C1451,LEN(gait_events!C1451)-19),FIND("_run-",RIGHT(gait_events!C1451,LEN(gait_events!C1451)-19),1)-1),RIGHT(gait_events!C1451,LEN(gait_events!C1451)-19))</f>
        <v>Slow</v>
      </c>
      <c r="F4226" t="str">
        <f>IF(LEN(SUBSTITUTE(gait_events!C1451,"_run-",""))&lt;&gt;LEN(gait_events!C1451),RIGHT(gait_events!C1451,LEN(gait_events!C1451)-FIND("_run-",gait_events!C1451,1)-4),"")</f>
        <v>on</v>
      </c>
      <c r="G4226" t="str">
        <f>gait_events!D1451</f>
        <v>right_shank</v>
      </c>
      <c r="H4226" t="str">
        <f>gait_events!E1451</f>
        <v>IC</v>
      </c>
      <c r="I4226">
        <f>IF(gait_events!F1451&lt;&gt;"",gait_events!F1451,NA())</f>
        <v>693</v>
      </c>
      <c r="J4226">
        <f>IF(gait_events!G1451&lt;&gt;"",gait_events!G1451,NA())</f>
        <v>693</v>
      </c>
      <c r="K4226">
        <f t="shared" ref="K4226:K4289" si="528">I4226-J4226</f>
        <v>0</v>
      </c>
      <c r="L4226">
        <f t="shared" ref="L4226:L4289" si="529">K4226*5</f>
        <v>0</v>
      </c>
      <c r="M4226">
        <f t="shared" ref="M4226:M4289" si="530">IF(NOT(ISNA(I4226)),1,0)</f>
        <v>1</v>
      </c>
      <c r="N4226">
        <f t="shared" ref="N4226:N4289" si="531">IF(NOT(ISNA(J4226)),1,0)</f>
        <v>1</v>
      </c>
      <c r="O4226">
        <f t="shared" ref="O4226:O4289" si="532">IF(AND(NOT(ISNA(I4226)),NOT(ISNA(J4226))),1,0)</f>
        <v>1</v>
      </c>
      <c r="P4226">
        <f t="shared" ref="P4226:P4289" si="533">IF(AND(NOT(ISNA(I4226)),ISNA(J4226)),1,0)</f>
        <v>0</v>
      </c>
      <c r="Q4226">
        <f t="shared" ref="Q4226:Q4289" si="534">IF(AND(ISNA(I4226),NOT(ISNA(J4226))),1,0)</f>
        <v>0</v>
      </c>
      <c r="R4226">
        <f t="shared" ref="R4226:R4289" si="535">IF(SUM(O4226:Q4226)&lt;&gt;1,"ERROR",1)</f>
        <v>1</v>
      </c>
    </row>
    <row r="4227" spans="1:18" x14ac:dyDescent="0.25">
      <c r="A4227" t="str">
        <f>gait_events!B1452</f>
        <v>pp102</v>
      </c>
      <c r="B4227" t="str">
        <f>VLOOKUP(A4227,participants!A:B,2,0)</f>
        <v>F</v>
      </c>
      <c r="C4227">
        <f>VLOOKUP(A4227,participants!A:C,3,0)</f>
        <v>63</v>
      </c>
      <c r="D4227" t="str">
        <f>VLOOKUP(A4227,participants!A:F,6,0)</f>
        <v>PD</v>
      </c>
      <c r="E4227" t="str">
        <f>IF(LEN(SUBSTITUTE(gait_events!C1452,"_run-",""))&lt;&gt;LEN(gait_events!C1452),LEFT(RIGHT(gait_events!C1452,LEN(gait_events!C1452)-19),FIND("_run-",RIGHT(gait_events!C1452,LEN(gait_events!C1452)-19),1)-1),RIGHT(gait_events!C1452,LEN(gait_events!C1452)-19))</f>
        <v>Slow</v>
      </c>
      <c r="F4227" t="str">
        <f>IF(LEN(SUBSTITUTE(gait_events!C1452,"_run-",""))&lt;&gt;LEN(gait_events!C1452),RIGHT(gait_events!C1452,LEN(gait_events!C1452)-FIND("_run-",gait_events!C1452,1)-4),"")</f>
        <v>on</v>
      </c>
      <c r="G4227" t="str">
        <f>gait_events!D1452</f>
        <v>right_shank</v>
      </c>
      <c r="H4227" t="str">
        <f>gait_events!E1452</f>
        <v>IC</v>
      </c>
      <c r="I4227">
        <f>IF(gait_events!F1452&lt;&gt;"",gait_events!F1452,NA())</f>
        <v>942</v>
      </c>
      <c r="J4227">
        <f>IF(gait_events!G1452&lt;&gt;"",gait_events!G1452,NA())</f>
        <v>945</v>
      </c>
      <c r="K4227">
        <f t="shared" si="528"/>
        <v>-3</v>
      </c>
      <c r="L4227">
        <f t="shared" si="529"/>
        <v>-15</v>
      </c>
      <c r="M4227">
        <f t="shared" si="530"/>
        <v>1</v>
      </c>
      <c r="N4227">
        <f t="shared" si="531"/>
        <v>1</v>
      </c>
      <c r="O4227">
        <f t="shared" si="532"/>
        <v>1</v>
      </c>
      <c r="P4227">
        <f t="shared" si="533"/>
        <v>0</v>
      </c>
      <c r="Q4227">
        <f t="shared" si="534"/>
        <v>0</v>
      </c>
      <c r="R4227">
        <f t="shared" si="535"/>
        <v>1</v>
      </c>
    </row>
    <row r="4228" spans="1:18" x14ac:dyDescent="0.25">
      <c r="A4228" t="str">
        <f>gait_events!B1453</f>
        <v>pp102</v>
      </c>
      <c r="B4228" t="str">
        <f>VLOOKUP(A4228,participants!A:B,2,0)</f>
        <v>F</v>
      </c>
      <c r="C4228">
        <f>VLOOKUP(A4228,participants!A:C,3,0)</f>
        <v>63</v>
      </c>
      <c r="D4228" t="str">
        <f>VLOOKUP(A4228,participants!A:F,6,0)</f>
        <v>PD</v>
      </c>
      <c r="E4228" t="str">
        <f>IF(LEN(SUBSTITUTE(gait_events!C1453,"_run-",""))&lt;&gt;LEN(gait_events!C1453),LEFT(RIGHT(gait_events!C1453,LEN(gait_events!C1453)-19),FIND("_run-",RIGHT(gait_events!C1453,LEN(gait_events!C1453)-19),1)-1),RIGHT(gait_events!C1453,LEN(gait_events!C1453)-19))</f>
        <v>Slow</v>
      </c>
      <c r="F4228" t="str">
        <f>IF(LEN(SUBSTITUTE(gait_events!C1453,"_run-",""))&lt;&gt;LEN(gait_events!C1453),RIGHT(gait_events!C1453,LEN(gait_events!C1453)-FIND("_run-",gait_events!C1453,1)-4),"")</f>
        <v>on</v>
      </c>
      <c r="G4228" t="str">
        <f>gait_events!D1453</f>
        <v>right_shank</v>
      </c>
      <c r="H4228" t="str">
        <f>gait_events!E1453</f>
        <v>IC</v>
      </c>
      <c r="I4228">
        <f>IF(gait_events!F1453&lt;&gt;"",gait_events!F1453,NA())</f>
        <v>1241</v>
      </c>
      <c r="J4228">
        <f>IF(gait_events!G1453&lt;&gt;"",gait_events!G1453,NA())</f>
        <v>1240</v>
      </c>
      <c r="K4228">
        <f t="shared" si="528"/>
        <v>1</v>
      </c>
      <c r="L4228">
        <f t="shared" si="529"/>
        <v>5</v>
      </c>
      <c r="M4228">
        <f t="shared" si="530"/>
        <v>1</v>
      </c>
      <c r="N4228">
        <f t="shared" si="531"/>
        <v>1</v>
      </c>
      <c r="O4228">
        <f t="shared" si="532"/>
        <v>1</v>
      </c>
      <c r="P4228">
        <f t="shared" si="533"/>
        <v>0</v>
      </c>
      <c r="Q4228">
        <f t="shared" si="534"/>
        <v>0</v>
      </c>
      <c r="R4228">
        <f t="shared" si="535"/>
        <v>1</v>
      </c>
    </row>
    <row r="4229" spans="1:18" x14ac:dyDescent="0.25">
      <c r="A4229" t="str">
        <f>gait_events!B1454</f>
        <v>pp102</v>
      </c>
      <c r="B4229" t="str">
        <f>VLOOKUP(A4229,participants!A:B,2,0)</f>
        <v>F</v>
      </c>
      <c r="C4229">
        <f>VLOOKUP(A4229,participants!A:C,3,0)</f>
        <v>63</v>
      </c>
      <c r="D4229" t="str">
        <f>VLOOKUP(A4229,participants!A:F,6,0)</f>
        <v>PD</v>
      </c>
      <c r="E4229" t="str">
        <f>IF(LEN(SUBSTITUTE(gait_events!C1454,"_run-",""))&lt;&gt;LEN(gait_events!C1454),LEFT(RIGHT(gait_events!C1454,LEN(gait_events!C1454)-19),FIND("_run-",RIGHT(gait_events!C1454,LEN(gait_events!C1454)-19),1)-1),RIGHT(gait_events!C1454,LEN(gait_events!C1454)-19))</f>
        <v>Slow</v>
      </c>
      <c r="F4229" t="str">
        <f>IF(LEN(SUBSTITUTE(gait_events!C1454,"_run-",""))&lt;&gt;LEN(gait_events!C1454),RIGHT(gait_events!C1454,LEN(gait_events!C1454)-FIND("_run-",gait_events!C1454,1)-4),"")</f>
        <v>on</v>
      </c>
      <c r="G4229" t="str">
        <f>gait_events!D1454</f>
        <v>right_shank</v>
      </c>
      <c r="H4229" t="str">
        <f>gait_events!E1454</f>
        <v>FC</v>
      </c>
      <c r="I4229" t="e">
        <f>IF(gait_events!F1454&lt;&gt;"",gait_events!F1454,NA())</f>
        <v>#N/A</v>
      </c>
      <c r="J4229">
        <f>IF(gait_events!G1454&lt;&gt;"",gait_events!G1454,NA())</f>
        <v>220</v>
      </c>
      <c r="K4229" t="e">
        <f t="shared" si="528"/>
        <v>#N/A</v>
      </c>
      <c r="L4229" t="e">
        <f t="shared" si="529"/>
        <v>#N/A</v>
      </c>
      <c r="M4229">
        <f t="shared" si="530"/>
        <v>0</v>
      </c>
      <c r="N4229">
        <f t="shared" si="531"/>
        <v>1</v>
      </c>
      <c r="O4229">
        <f t="shared" si="532"/>
        <v>0</v>
      </c>
      <c r="P4229">
        <f t="shared" si="533"/>
        <v>0</v>
      </c>
      <c r="Q4229">
        <f t="shared" si="534"/>
        <v>1</v>
      </c>
      <c r="R4229">
        <f t="shared" si="535"/>
        <v>1</v>
      </c>
    </row>
    <row r="4230" spans="1:18" x14ac:dyDescent="0.25">
      <c r="A4230" t="str">
        <f>gait_events!B1455</f>
        <v>pp102</v>
      </c>
      <c r="B4230" t="str">
        <f>VLOOKUP(A4230,participants!A:B,2,0)</f>
        <v>F</v>
      </c>
      <c r="C4230">
        <f>VLOOKUP(A4230,participants!A:C,3,0)</f>
        <v>63</v>
      </c>
      <c r="D4230" t="str">
        <f>VLOOKUP(A4230,participants!A:F,6,0)</f>
        <v>PD</v>
      </c>
      <c r="E4230" t="str">
        <f>IF(LEN(SUBSTITUTE(gait_events!C1455,"_run-",""))&lt;&gt;LEN(gait_events!C1455),LEFT(RIGHT(gait_events!C1455,LEN(gait_events!C1455)-19),FIND("_run-",RIGHT(gait_events!C1455,LEN(gait_events!C1455)-19),1)-1),RIGHT(gait_events!C1455,LEN(gait_events!C1455)-19))</f>
        <v>Slow</v>
      </c>
      <c r="F4230" t="str">
        <f>IF(LEN(SUBSTITUTE(gait_events!C1455,"_run-",""))&lt;&gt;LEN(gait_events!C1455),RIGHT(gait_events!C1455,LEN(gait_events!C1455)-FIND("_run-",gait_events!C1455,1)-4),"")</f>
        <v>on</v>
      </c>
      <c r="G4230" t="str">
        <f>gait_events!D1455</f>
        <v>right_shank</v>
      </c>
      <c r="H4230" t="str">
        <f>gait_events!E1455</f>
        <v>FC</v>
      </c>
      <c r="I4230">
        <f>IF(gait_events!F1455&lt;&gt;"",gait_events!F1455,NA())</f>
        <v>330</v>
      </c>
      <c r="J4230" t="e">
        <f>IF(gait_events!G1455&lt;&gt;"",gait_events!G1455,NA())</f>
        <v>#N/A</v>
      </c>
      <c r="K4230" t="e">
        <f t="shared" si="528"/>
        <v>#N/A</v>
      </c>
      <c r="L4230" t="e">
        <f t="shared" si="529"/>
        <v>#N/A</v>
      </c>
      <c r="M4230">
        <f t="shared" si="530"/>
        <v>1</v>
      </c>
      <c r="N4230">
        <f t="shared" si="531"/>
        <v>0</v>
      </c>
      <c r="O4230">
        <f t="shared" si="532"/>
        <v>0</v>
      </c>
      <c r="P4230">
        <f t="shared" si="533"/>
        <v>1</v>
      </c>
      <c r="Q4230">
        <f t="shared" si="534"/>
        <v>0</v>
      </c>
      <c r="R4230">
        <f t="shared" si="535"/>
        <v>1</v>
      </c>
    </row>
    <row r="4231" spans="1:18" x14ac:dyDescent="0.25">
      <c r="A4231" t="str">
        <f>gait_events!B1456</f>
        <v>pp102</v>
      </c>
      <c r="B4231" t="str">
        <f>VLOOKUP(A4231,participants!A:B,2,0)</f>
        <v>F</v>
      </c>
      <c r="C4231">
        <f>VLOOKUP(A4231,participants!A:C,3,0)</f>
        <v>63</v>
      </c>
      <c r="D4231" t="str">
        <f>VLOOKUP(A4231,participants!A:F,6,0)</f>
        <v>PD</v>
      </c>
      <c r="E4231" t="str">
        <f>IF(LEN(SUBSTITUTE(gait_events!C1456,"_run-",""))&lt;&gt;LEN(gait_events!C1456),LEFT(RIGHT(gait_events!C1456,LEN(gait_events!C1456)-19),FIND("_run-",RIGHT(gait_events!C1456,LEN(gait_events!C1456)-19),1)-1),RIGHT(gait_events!C1456,LEN(gait_events!C1456)-19))</f>
        <v>Slow</v>
      </c>
      <c r="F4231" t="str">
        <f>IF(LEN(SUBSTITUTE(gait_events!C1456,"_run-",""))&lt;&gt;LEN(gait_events!C1456),RIGHT(gait_events!C1456,LEN(gait_events!C1456)-FIND("_run-",gait_events!C1456,1)-4),"")</f>
        <v>on</v>
      </c>
      <c r="G4231" t="str">
        <f>gait_events!D1456</f>
        <v>right_shank</v>
      </c>
      <c r="H4231" t="str">
        <f>gait_events!E1456</f>
        <v>FC</v>
      </c>
      <c r="I4231">
        <f>IF(gait_events!F1456&lt;&gt;"",gait_events!F1456,NA())</f>
        <v>600</v>
      </c>
      <c r="J4231">
        <f>IF(gait_events!G1456&lt;&gt;"",gait_events!G1456,NA())</f>
        <v>600</v>
      </c>
      <c r="K4231">
        <f t="shared" si="528"/>
        <v>0</v>
      </c>
      <c r="L4231">
        <f t="shared" si="529"/>
        <v>0</v>
      </c>
      <c r="M4231">
        <f t="shared" si="530"/>
        <v>1</v>
      </c>
      <c r="N4231">
        <f t="shared" si="531"/>
        <v>1</v>
      </c>
      <c r="O4231">
        <f t="shared" si="532"/>
        <v>1</v>
      </c>
      <c r="P4231">
        <f t="shared" si="533"/>
        <v>0</v>
      </c>
      <c r="Q4231">
        <f t="shared" si="534"/>
        <v>0</v>
      </c>
      <c r="R4231">
        <f t="shared" si="535"/>
        <v>1</v>
      </c>
    </row>
    <row r="4232" spans="1:18" x14ac:dyDescent="0.25">
      <c r="A4232" t="str">
        <f>gait_events!B5283</f>
        <v>pp012</v>
      </c>
      <c r="B4232" t="str">
        <f>VLOOKUP(A4232,participants!A:B,2,0)</f>
        <v>M</v>
      </c>
      <c r="C4232">
        <f>VLOOKUP(A4232,participants!A:C,3,0)</f>
        <v>76</v>
      </c>
      <c r="D4232" t="str">
        <f>VLOOKUP(A4232,participants!A:F,6,0)</f>
        <v>other</v>
      </c>
      <c r="E4232" t="str">
        <f>IF(LEN(SUBSTITUTE(gait_events!C5283,"_run-",""))&lt;&gt;LEN(gait_events!C5283),LEFT(RIGHT(gait_events!C5283,LEN(gait_events!C5283)-19),FIND("_run-",RIGHT(gait_events!C5283,LEN(gait_events!C5283)-19),1)-1),RIGHT(gait_events!C5283,LEN(gait_events!C5283)-19))</f>
        <v>Slow</v>
      </c>
      <c r="F4232" t="str">
        <f>IF(LEN(SUBSTITUTE(gait_events!C5283,"_run-",""))&lt;&gt;LEN(gait_events!C5283),RIGHT(gait_events!C5283,LEN(gait_events!C5283)-FIND("_run-",gait_events!C5283,1)-4),"")</f>
        <v/>
      </c>
      <c r="G4232" t="str">
        <f>gait_events!D5283</f>
        <v>right_shank</v>
      </c>
      <c r="H4232" t="str">
        <f>gait_events!E5283</f>
        <v>FC</v>
      </c>
      <c r="I4232">
        <f>IF(gait_events!F5283&lt;&gt;"",gait_events!F5283,NA())</f>
        <v>548</v>
      </c>
      <c r="J4232">
        <f>IF(gait_events!G5283&lt;&gt;"",gait_events!G5283,NA())</f>
        <v>552</v>
      </c>
      <c r="K4232">
        <f t="shared" si="528"/>
        <v>-4</v>
      </c>
      <c r="L4232">
        <f t="shared" si="529"/>
        <v>-20</v>
      </c>
      <c r="M4232">
        <f t="shared" si="530"/>
        <v>1</v>
      </c>
      <c r="N4232">
        <f t="shared" si="531"/>
        <v>1</v>
      </c>
      <c r="O4232">
        <f t="shared" si="532"/>
        <v>1</v>
      </c>
      <c r="P4232">
        <f t="shared" si="533"/>
        <v>0</v>
      </c>
      <c r="Q4232">
        <f t="shared" si="534"/>
        <v>0</v>
      </c>
      <c r="R4232">
        <f t="shared" si="535"/>
        <v>1</v>
      </c>
    </row>
    <row r="4233" spans="1:18" x14ac:dyDescent="0.25">
      <c r="A4233" t="str">
        <f>gait_events!B5284</f>
        <v>pp012</v>
      </c>
      <c r="B4233" t="str">
        <f>VLOOKUP(A4233,participants!A:B,2,0)</f>
        <v>M</v>
      </c>
      <c r="C4233">
        <f>VLOOKUP(A4233,participants!A:C,3,0)</f>
        <v>76</v>
      </c>
      <c r="D4233" t="str">
        <f>VLOOKUP(A4233,participants!A:F,6,0)</f>
        <v>other</v>
      </c>
      <c r="E4233" t="str">
        <f>IF(LEN(SUBSTITUTE(gait_events!C5284,"_run-",""))&lt;&gt;LEN(gait_events!C5284),LEFT(RIGHT(gait_events!C5284,LEN(gait_events!C5284)-19),FIND("_run-",RIGHT(gait_events!C5284,LEN(gait_events!C5284)-19),1)-1),RIGHT(gait_events!C5284,LEN(gait_events!C5284)-19))</f>
        <v>Slow</v>
      </c>
      <c r="F4233" t="str">
        <f>IF(LEN(SUBSTITUTE(gait_events!C5284,"_run-",""))&lt;&gt;LEN(gait_events!C5284),RIGHT(gait_events!C5284,LEN(gait_events!C5284)-FIND("_run-",gait_events!C5284,1)-4),"")</f>
        <v/>
      </c>
      <c r="G4233" t="str">
        <f>gait_events!D5284</f>
        <v>right_shank</v>
      </c>
      <c r="H4233" t="str">
        <f>gait_events!E5284</f>
        <v>FC</v>
      </c>
      <c r="I4233">
        <f>IF(gait_events!F5284&lt;&gt;"",gait_events!F5284,NA())</f>
        <v>775</v>
      </c>
      <c r="J4233">
        <f>IF(gait_events!G5284&lt;&gt;"",gait_events!G5284,NA())</f>
        <v>778</v>
      </c>
      <c r="K4233">
        <f t="shared" si="528"/>
        <v>-3</v>
      </c>
      <c r="L4233">
        <f t="shared" si="529"/>
        <v>-15</v>
      </c>
      <c r="M4233">
        <f t="shared" si="530"/>
        <v>1</v>
      </c>
      <c r="N4233">
        <f t="shared" si="531"/>
        <v>1</v>
      </c>
      <c r="O4233">
        <f t="shared" si="532"/>
        <v>1</v>
      </c>
      <c r="P4233">
        <f t="shared" si="533"/>
        <v>0</v>
      </c>
      <c r="Q4233">
        <f t="shared" si="534"/>
        <v>0</v>
      </c>
      <c r="R4233">
        <f t="shared" si="535"/>
        <v>1</v>
      </c>
    </row>
    <row r="4234" spans="1:18" x14ac:dyDescent="0.25">
      <c r="A4234" t="str">
        <f>gait_events!B5285</f>
        <v>pp012</v>
      </c>
      <c r="B4234" t="str">
        <f>VLOOKUP(A4234,participants!A:B,2,0)</f>
        <v>M</v>
      </c>
      <c r="C4234">
        <f>VLOOKUP(A4234,participants!A:C,3,0)</f>
        <v>76</v>
      </c>
      <c r="D4234" t="str">
        <f>VLOOKUP(A4234,participants!A:F,6,0)</f>
        <v>other</v>
      </c>
      <c r="E4234" t="str">
        <f>IF(LEN(SUBSTITUTE(gait_events!C5285,"_run-",""))&lt;&gt;LEN(gait_events!C5285),LEFT(RIGHT(gait_events!C5285,LEN(gait_events!C5285)-19),FIND("_run-",RIGHT(gait_events!C5285,LEN(gait_events!C5285)-19),1)-1),RIGHT(gait_events!C5285,LEN(gait_events!C5285)-19))</f>
        <v>Slow</v>
      </c>
      <c r="F4234" t="str">
        <f>IF(LEN(SUBSTITUTE(gait_events!C5285,"_run-",""))&lt;&gt;LEN(gait_events!C5285),RIGHT(gait_events!C5285,LEN(gait_events!C5285)-FIND("_run-",gait_events!C5285,1)-4),"")</f>
        <v/>
      </c>
      <c r="G4234" t="str">
        <f>gait_events!D5285</f>
        <v>right_shank</v>
      </c>
      <c r="H4234" t="str">
        <f>gait_events!E5285</f>
        <v>FC</v>
      </c>
      <c r="I4234">
        <f>IF(gait_events!F5285&lt;&gt;"",gait_events!F5285,NA())</f>
        <v>983</v>
      </c>
      <c r="J4234">
        <f>IF(gait_events!G5285&lt;&gt;"",gait_events!G5285,NA())</f>
        <v>985</v>
      </c>
      <c r="K4234">
        <f t="shared" si="528"/>
        <v>-2</v>
      </c>
      <c r="L4234">
        <f t="shared" si="529"/>
        <v>-10</v>
      </c>
      <c r="M4234">
        <f t="shared" si="530"/>
        <v>1</v>
      </c>
      <c r="N4234">
        <f t="shared" si="531"/>
        <v>1</v>
      </c>
      <c r="O4234">
        <f t="shared" si="532"/>
        <v>1</v>
      </c>
      <c r="P4234">
        <f t="shared" si="533"/>
        <v>0</v>
      </c>
      <c r="Q4234">
        <f t="shared" si="534"/>
        <v>0</v>
      </c>
      <c r="R4234">
        <f t="shared" si="535"/>
        <v>1</v>
      </c>
    </row>
    <row r="4235" spans="1:18" x14ac:dyDescent="0.25">
      <c r="A4235" t="str">
        <f>gait_events!B5286</f>
        <v>pp012</v>
      </c>
      <c r="B4235" t="str">
        <f>VLOOKUP(A4235,participants!A:B,2,0)</f>
        <v>M</v>
      </c>
      <c r="C4235">
        <f>VLOOKUP(A4235,participants!A:C,3,0)</f>
        <v>76</v>
      </c>
      <c r="D4235" t="str">
        <f>VLOOKUP(A4235,participants!A:F,6,0)</f>
        <v>other</v>
      </c>
      <c r="E4235" t="str">
        <f>IF(LEN(SUBSTITUTE(gait_events!C5286,"_run-",""))&lt;&gt;LEN(gait_events!C5286),LEFT(RIGHT(gait_events!C5286,LEN(gait_events!C5286)-19),FIND("_run-",RIGHT(gait_events!C5286,LEN(gait_events!C5286)-19),1)-1),RIGHT(gait_events!C5286,LEN(gait_events!C5286)-19))</f>
        <v>Slow</v>
      </c>
      <c r="F4235" t="str">
        <f>IF(LEN(SUBSTITUTE(gait_events!C5286,"_run-",""))&lt;&gt;LEN(gait_events!C5286),RIGHT(gait_events!C5286,LEN(gait_events!C5286)-FIND("_run-",gait_events!C5286,1)-4),"")</f>
        <v/>
      </c>
      <c r="G4235" t="str">
        <f>gait_events!D5286</f>
        <v>right_shank</v>
      </c>
      <c r="H4235" t="str">
        <f>gait_events!E5286</f>
        <v>FC</v>
      </c>
      <c r="I4235">
        <f>IF(gait_events!F5286&lt;&gt;"",gait_events!F5286,NA())</f>
        <v>1219</v>
      </c>
      <c r="J4235">
        <f>IF(gait_events!G5286&lt;&gt;"",gait_events!G5286,NA())</f>
        <v>1223</v>
      </c>
      <c r="K4235">
        <f t="shared" si="528"/>
        <v>-4</v>
      </c>
      <c r="L4235">
        <f t="shared" si="529"/>
        <v>-20</v>
      </c>
      <c r="M4235">
        <f t="shared" si="530"/>
        <v>1</v>
      </c>
      <c r="N4235">
        <f t="shared" si="531"/>
        <v>1</v>
      </c>
      <c r="O4235">
        <f t="shared" si="532"/>
        <v>1</v>
      </c>
      <c r="P4235">
        <f t="shared" si="533"/>
        <v>0</v>
      </c>
      <c r="Q4235">
        <f t="shared" si="534"/>
        <v>0</v>
      </c>
      <c r="R4235">
        <f t="shared" si="535"/>
        <v>1</v>
      </c>
    </row>
    <row r="4236" spans="1:18" x14ac:dyDescent="0.25">
      <c r="A4236" t="str">
        <f>gait_events!B5287</f>
        <v>pp012</v>
      </c>
      <c r="B4236" t="str">
        <f>VLOOKUP(A4236,participants!A:B,2,0)</f>
        <v>M</v>
      </c>
      <c r="C4236">
        <f>VLOOKUP(A4236,participants!A:C,3,0)</f>
        <v>76</v>
      </c>
      <c r="D4236" t="str">
        <f>VLOOKUP(A4236,participants!A:F,6,0)</f>
        <v>other</v>
      </c>
      <c r="E4236" t="str">
        <f>IF(LEN(SUBSTITUTE(gait_events!C5287,"_run-",""))&lt;&gt;LEN(gait_events!C5287),LEFT(RIGHT(gait_events!C5287,LEN(gait_events!C5287)-19),FIND("_run-",RIGHT(gait_events!C5287,LEN(gait_events!C5287)-19),1)-1),RIGHT(gait_events!C5287,LEN(gait_events!C5287)-19))</f>
        <v>Slow</v>
      </c>
      <c r="F4236" t="str">
        <f>IF(LEN(SUBSTITUTE(gait_events!C5287,"_run-",""))&lt;&gt;LEN(gait_events!C5287),RIGHT(gait_events!C5287,LEN(gait_events!C5287)-FIND("_run-",gait_events!C5287,1)-4),"")</f>
        <v/>
      </c>
      <c r="G4236" t="str">
        <f>gait_events!D5287</f>
        <v>right_shank</v>
      </c>
      <c r="H4236" t="str">
        <f>gait_events!E5287</f>
        <v>FC</v>
      </c>
      <c r="I4236">
        <f>IF(gait_events!F5287&lt;&gt;"",gait_events!F5287,NA())</f>
        <v>1445</v>
      </c>
      <c r="J4236">
        <f>IF(gait_events!G5287&lt;&gt;"",gait_events!G5287,NA())</f>
        <v>1446</v>
      </c>
      <c r="K4236">
        <f t="shared" si="528"/>
        <v>-1</v>
      </c>
      <c r="L4236">
        <f t="shared" si="529"/>
        <v>-5</v>
      </c>
      <c r="M4236">
        <f t="shared" si="530"/>
        <v>1</v>
      </c>
      <c r="N4236">
        <f t="shared" si="531"/>
        <v>1</v>
      </c>
      <c r="O4236">
        <f t="shared" si="532"/>
        <v>1</v>
      </c>
      <c r="P4236">
        <f t="shared" si="533"/>
        <v>0</v>
      </c>
      <c r="Q4236">
        <f t="shared" si="534"/>
        <v>0</v>
      </c>
      <c r="R4236">
        <f t="shared" si="535"/>
        <v>1</v>
      </c>
    </row>
    <row r="4237" spans="1:18" x14ac:dyDescent="0.25">
      <c r="A4237" t="str">
        <f>gait_events!B5288</f>
        <v>pp012</v>
      </c>
      <c r="B4237" t="str">
        <f>VLOOKUP(A4237,participants!A:B,2,0)</f>
        <v>M</v>
      </c>
      <c r="C4237">
        <f>VLOOKUP(A4237,participants!A:C,3,0)</f>
        <v>76</v>
      </c>
      <c r="D4237" t="str">
        <f>VLOOKUP(A4237,participants!A:F,6,0)</f>
        <v>other</v>
      </c>
      <c r="E4237" t="str">
        <f>IF(LEN(SUBSTITUTE(gait_events!C5288,"_run-",""))&lt;&gt;LEN(gait_events!C5288),LEFT(RIGHT(gait_events!C5288,LEN(gait_events!C5288)-19),FIND("_run-",RIGHT(gait_events!C5288,LEN(gait_events!C5288)-19),1)-1),RIGHT(gait_events!C5288,LEN(gait_events!C5288)-19))</f>
        <v>Slow</v>
      </c>
      <c r="F4237" t="str">
        <f>IF(LEN(SUBSTITUTE(gait_events!C5288,"_run-",""))&lt;&gt;LEN(gait_events!C5288),RIGHT(gait_events!C5288,LEN(gait_events!C5288)-FIND("_run-",gait_events!C5288,1)-4),"")</f>
        <v/>
      </c>
      <c r="G4237" t="str">
        <f>gait_events!D5288</f>
        <v>right_shank</v>
      </c>
      <c r="H4237" t="str">
        <f>gait_events!E5288</f>
        <v>FC</v>
      </c>
      <c r="I4237">
        <f>IF(gait_events!F5288&lt;&gt;"",gait_events!F5288,NA())</f>
        <v>1642</v>
      </c>
      <c r="J4237">
        <f>IF(gait_events!G5288&lt;&gt;"",gait_events!G5288,NA())</f>
        <v>1641</v>
      </c>
      <c r="K4237">
        <f t="shared" si="528"/>
        <v>1</v>
      </c>
      <c r="L4237">
        <f t="shared" si="529"/>
        <v>5</v>
      </c>
      <c r="M4237">
        <f t="shared" si="530"/>
        <v>1</v>
      </c>
      <c r="N4237">
        <f t="shared" si="531"/>
        <v>1</v>
      </c>
      <c r="O4237">
        <f t="shared" si="532"/>
        <v>1</v>
      </c>
      <c r="P4237">
        <f t="shared" si="533"/>
        <v>0</v>
      </c>
      <c r="Q4237">
        <f t="shared" si="534"/>
        <v>0</v>
      </c>
      <c r="R4237">
        <f t="shared" si="535"/>
        <v>1</v>
      </c>
    </row>
    <row r="4238" spans="1:18" x14ac:dyDescent="0.25">
      <c r="A4238" t="str">
        <f>gait_events!B5289</f>
        <v>pp012</v>
      </c>
      <c r="B4238" t="str">
        <f>VLOOKUP(A4238,participants!A:B,2,0)</f>
        <v>M</v>
      </c>
      <c r="C4238">
        <f>VLOOKUP(A4238,participants!A:C,3,0)</f>
        <v>76</v>
      </c>
      <c r="D4238" t="str">
        <f>VLOOKUP(A4238,participants!A:F,6,0)</f>
        <v>other</v>
      </c>
      <c r="E4238" t="str">
        <f>IF(LEN(SUBSTITUTE(gait_events!C5289,"_run-",""))&lt;&gt;LEN(gait_events!C5289),LEFT(RIGHT(gait_events!C5289,LEN(gait_events!C5289)-19),FIND("_run-",RIGHT(gait_events!C5289,LEN(gait_events!C5289)-19),1)-1),RIGHT(gait_events!C5289,LEN(gait_events!C5289)-19))</f>
        <v>Slow</v>
      </c>
      <c r="F4238" t="str">
        <f>IF(LEN(SUBSTITUTE(gait_events!C5289,"_run-",""))&lt;&gt;LEN(gait_events!C5289),RIGHT(gait_events!C5289,LEN(gait_events!C5289)-FIND("_run-",gait_events!C5289,1)-4),"")</f>
        <v/>
      </c>
      <c r="G4238" t="str">
        <f>gait_events!D5289</f>
        <v>right_shank</v>
      </c>
      <c r="H4238" t="str">
        <f>gait_events!E5289</f>
        <v>FC</v>
      </c>
      <c r="I4238">
        <f>IF(gait_events!F5289&lt;&gt;"",gait_events!F5289,NA())</f>
        <v>1874</v>
      </c>
      <c r="J4238">
        <f>IF(gait_events!G5289&lt;&gt;"",gait_events!G5289,NA())</f>
        <v>1878</v>
      </c>
      <c r="K4238">
        <f t="shared" si="528"/>
        <v>-4</v>
      </c>
      <c r="L4238">
        <f t="shared" si="529"/>
        <v>-20</v>
      </c>
      <c r="M4238">
        <f t="shared" si="530"/>
        <v>1</v>
      </c>
      <c r="N4238">
        <f t="shared" si="531"/>
        <v>1</v>
      </c>
      <c r="O4238">
        <f t="shared" si="532"/>
        <v>1</v>
      </c>
      <c r="P4238">
        <f t="shared" si="533"/>
        <v>0</v>
      </c>
      <c r="Q4238">
        <f t="shared" si="534"/>
        <v>0</v>
      </c>
      <c r="R4238">
        <f t="shared" si="535"/>
        <v>1</v>
      </c>
    </row>
    <row r="4239" spans="1:18" x14ac:dyDescent="0.25">
      <c r="A4239" t="str">
        <f>gait_events!B5290</f>
        <v>pp012</v>
      </c>
      <c r="B4239" t="str">
        <f>VLOOKUP(A4239,participants!A:B,2,0)</f>
        <v>M</v>
      </c>
      <c r="C4239">
        <f>VLOOKUP(A4239,participants!A:C,3,0)</f>
        <v>76</v>
      </c>
      <c r="D4239" t="str">
        <f>VLOOKUP(A4239,participants!A:F,6,0)</f>
        <v>other</v>
      </c>
      <c r="E4239" t="str">
        <f>IF(LEN(SUBSTITUTE(gait_events!C5290,"_run-",""))&lt;&gt;LEN(gait_events!C5290),LEFT(RIGHT(gait_events!C5290,LEN(gait_events!C5290)-19),FIND("_run-",RIGHT(gait_events!C5290,LEN(gait_events!C5290)-19),1)-1),RIGHT(gait_events!C5290,LEN(gait_events!C5290)-19))</f>
        <v>Slow</v>
      </c>
      <c r="F4239" t="str">
        <f>IF(LEN(SUBSTITUTE(gait_events!C5290,"_run-",""))&lt;&gt;LEN(gait_events!C5290),RIGHT(gait_events!C5290,LEN(gait_events!C5290)-FIND("_run-",gait_events!C5290,1)-4),"")</f>
        <v/>
      </c>
      <c r="G4239" t="str">
        <f>gait_events!D5290</f>
        <v>right_shank</v>
      </c>
      <c r="H4239" t="str">
        <f>gait_events!E5290</f>
        <v>FC</v>
      </c>
      <c r="I4239">
        <f>IF(gait_events!F5290&lt;&gt;"",gait_events!F5290,NA())</f>
        <v>2104</v>
      </c>
      <c r="J4239">
        <f>IF(gait_events!G5290&lt;&gt;"",gait_events!G5290,NA())</f>
        <v>2105</v>
      </c>
      <c r="K4239">
        <f t="shared" si="528"/>
        <v>-1</v>
      </c>
      <c r="L4239">
        <f t="shared" si="529"/>
        <v>-5</v>
      </c>
      <c r="M4239">
        <f t="shared" si="530"/>
        <v>1</v>
      </c>
      <c r="N4239">
        <f t="shared" si="531"/>
        <v>1</v>
      </c>
      <c r="O4239">
        <f t="shared" si="532"/>
        <v>1</v>
      </c>
      <c r="P4239">
        <f t="shared" si="533"/>
        <v>0</v>
      </c>
      <c r="Q4239">
        <f t="shared" si="534"/>
        <v>0</v>
      </c>
      <c r="R4239">
        <f t="shared" si="535"/>
        <v>1</v>
      </c>
    </row>
    <row r="4240" spans="1:18" x14ac:dyDescent="0.25">
      <c r="A4240" t="str">
        <f>gait_events!B5291</f>
        <v>pp012</v>
      </c>
      <c r="B4240" t="str">
        <f>VLOOKUP(A4240,participants!A:B,2,0)</f>
        <v>M</v>
      </c>
      <c r="C4240">
        <f>VLOOKUP(A4240,participants!A:C,3,0)</f>
        <v>76</v>
      </c>
      <c r="D4240" t="str">
        <f>VLOOKUP(A4240,participants!A:F,6,0)</f>
        <v>other</v>
      </c>
      <c r="E4240" t="str">
        <f>IF(LEN(SUBSTITUTE(gait_events!C5291,"_run-",""))&lt;&gt;LEN(gait_events!C5291),LEFT(RIGHT(gait_events!C5291,LEN(gait_events!C5291)-19),FIND("_run-",RIGHT(gait_events!C5291,LEN(gait_events!C5291)-19),1)-1),RIGHT(gait_events!C5291,LEN(gait_events!C5291)-19))</f>
        <v>Slow</v>
      </c>
      <c r="F4240" t="str">
        <f>IF(LEN(SUBSTITUTE(gait_events!C5291,"_run-",""))&lt;&gt;LEN(gait_events!C5291),RIGHT(gait_events!C5291,LEN(gait_events!C5291)-FIND("_run-",gait_events!C5291,1)-4),"")</f>
        <v/>
      </c>
      <c r="G4240" t="str">
        <f>gait_events!D5291</f>
        <v>right_shank</v>
      </c>
      <c r="H4240" t="str">
        <f>gait_events!E5291</f>
        <v>FC</v>
      </c>
      <c r="I4240" t="e">
        <f>IF(gait_events!F5291&lt;&gt;"",gait_events!F5291,NA())</f>
        <v>#N/A</v>
      </c>
      <c r="J4240">
        <f>IF(gait_events!G5291&lt;&gt;"",gait_events!G5291,NA())</f>
        <v>1939</v>
      </c>
      <c r="K4240" t="e">
        <f t="shared" si="528"/>
        <v>#N/A</v>
      </c>
      <c r="L4240" t="e">
        <f t="shared" si="529"/>
        <v>#N/A</v>
      </c>
      <c r="M4240">
        <f t="shared" si="530"/>
        <v>0</v>
      </c>
      <c r="N4240">
        <f t="shared" si="531"/>
        <v>1</v>
      </c>
      <c r="O4240">
        <f t="shared" si="532"/>
        <v>0</v>
      </c>
      <c r="P4240">
        <f t="shared" si="533"/>
        <v>0</v>
      </c>
      <c r="Q4240">
        <f t="shared" si="534"/>
        <v>1</v>
      </c>
      <c r="R4240">
        <f t="shared" si="535"/>
        <v>1</v>
      </c>
    </row>
    <row r="4241" spans="1:18" x14ac:dyDescent="0.25">
      <c r="A4241" t="str">
        <f>gait_events!B5292</f>
        <v>pp103</v>
      </c>
      <c r="B4241" t="str">
        <f>VLOOKUP(A4241,participants!A:B,2,0)</f>
        <v>M</v>
      </c>
      <c r="C4241">
        <f>VLOOKUP(A4241,participants!A:C,3,0)</f>
        <v>79</v>
      </c>
      <c r="D4241" t="str">
        <f>VLOOKUP(A4241,participants!A:F,6,0)</f>
        <v>other</v>
      </c>
      <c r="E4241" t="str">
        <f>IF(LEN(SUBSTITUTE(gait_events!C5292,"_run-",""))&lt;&gt;LEN(gait_events!C5292),LEFT(RIGHT(gait_events!C5292,LEN(gait_events!C5292)-19),FIND("_run-",RIGHT(gait_events!C5292,LEN(gait_events!C5292)-19),1)-1),RIGHT(gait_events!C5292,LEN(gait_events!C5292)-19))</f>
        <v>Fast</v>
      </c>
      <c r="F4241" t="str">
        <f>IF(LEN(SUBSTITUTE(gait_events!C5292,"_run-",""))&lt;&gt;LEN(gait_events!C5292),RIGHT(gait_events!C5292,LEN(gait_events!C5292)-FIND("_run-",gait_events!C5292,1)-4),"")</f>
        <v/>
      </c>
      <c r="G4241" t="str">
        <f>gait_events!D5292</f>
        <v>left_ankle</v>
      </c>
      <c r="H4241" t="str">
        <f>gait_events!E5292</f>
        <v>IC</v>
      </c>
      <c r="I4241">
        <f>IF(gait_events!F5292&lt;&gt;"",gait_events!F5292,NA())</f>
        <v>127</v>
      </c>
      <c r="J4241">
        <f>IF(gait_events!G5292&lt;&gt;"",gait_events!G5292,NA())</f>
        <v>134</v>
      </c>
      <c r="K4241">
        <f t="shared" si="528"/>
        <v>-7</v>
      </c>
      <c r="L4241">
        <f t="shared" si="529"/>
        <v>-35</v>
      </c>
      <c r="M4241">
        <f t="shared" si="530"/>
        <v>1</v>
      </c>
      <c r="N4241">
        <f t="shared" si="531"/>
        <v>1</v>
      </c>
      <c r="O4241">
        <f t="shared" si="532"/>
        <v>1</v>
      </c>
      <c r="P4241">
        <f t="shared" si="533"/>
        <v>0</v>
      </c>
      <c r="Q4241">
        <f t="shared" si="534"/>
        <v>0</v>
      </c>
      <c r="R4241">
        <f t="shared" si="535"/>
        <v>1</v>
      </c>
    </row>
    <row r="4242" spans="1:18" x14ac:dyDescent="0.25">
      <c r="A4242" t="str">
        <f>gait_events!B5293</f>
        <v>pp103</v>
      </c>
      <c r="B4242" t="str">
        <f>VLOOKUP(A4242,participants!A:B,2,0)</f>
        <v>M</v>
      </c>
      <c r="C4242">
        <f>VLOOKUP(A4242,participants!A:C,3,0)</f>
        <v>79</v>
      </c>
      <c r="D4242" t="str">
        <f>VLOOKUP(A4242,participants!A:F,6,0)</f>
        <v>other</v>
      </c>
      <c r="E4242" t="str">
        <f>IF(LEN(SUBSTITUTE(gait_events!C5293,"_run-",""))&lt;&gt;LEN(gait_events!C5293),LEFT(RIGHT(gait_events!C5293,LEN(gait_events!C5293)-19),FIND("_run-",RIGHT(gait_events!C5293,LEN(gait_events!C5293)-19),1)-1),RIGHT(gait_events!C5293,LEN(gait_events!C5293)-19))</f>
        <v>Fast</v>
      </c>
      <c r="F4242" t="str">
        <f>IF(LEN(SUBSTITUTE(gait_events!C5293,"_run-",""))&lt;&gt;LEN(gait_events!C5293),RIGHT(gait_events!C5293,LEN(gait_events!C5293)-FIND("_run-",gait_events!C5293,1)-4),"")</f>
        <v/>
      </c>
      <c r="G4242" t="str">
        <f>gait_events!D5293</f>
        <v>left_ankle</v>
      </c>
      <c r="H4242" t="str">
        <f>gait_events!E5293</f>
        <v>IC</v>
      </c>
      <c r="I4242">
        <f>IF(gait_events!F5293&lt;&gt;"",gait_events!F5293,NA())</f>
        <v>337</v>
      </c>
      <c r="J4242">
        <f>IF(gait_events!G5293&lt;&gt;"",gait_events!G5293,NA())</f>
        <v>346</v>
      </c>
      <c r="K4242">
        <f t="shared" si="528"/>
        <v>-9</v>
      </c>
      <c r="L4242">
        <f t="shared" si="529"/>
        <v>-45</v>
      </c>
      <c r="M4242">
        <f t="shared" si="530"/>
        <v>1</v>
      </c>
      <c r="N4242">
        <f t="shared" si="531"/>
        <v>1</v>
      </c>
      <c r="O4242">
        <f t="shared" si="532"/>
        <v>1</v>
      </c>
      <c r="P4242">
        <f t="shared" si="533"/>
        <v>0</v>
      </c>
      <c r="Q4242">
        <f t="shared" si="534"/>
        <v>0</v>
      </c>
      <c r="R4242">
        <f t="shared" si="535"/>
        <v>1</v>
      </c>
    </row>
    <row r="4243" spans="1:18" x14ac:dyDescent="0.25">
      <c r="A4243" t="str">
        <f>gait_events!B5294</f>
        <v>pp103</v>
      </c>
      <c r="B4243" t="str">
        <f>VLOOKUP(A4243,participants!A:B,2,0)</f>
        <v>M</v>
      </c>
      <c r="C4243">
        <f>VLOOKUP(A4243,participants!A:C,3,0)</f>
        <v>79</v>
      </c>
      <c r="D4243" t="str">
        <f>VLOOKUP(A4243,participants!A:F,6,0)</f>
        <v>other</v>
      </c>
      <c r="E4243" t="str">
        <f>IF(LEN(SUBSTITUTE(gait_events!C5294,"_run-",""))&lt;&gt;LEN(gait_events!C5294),LEFT(RIGHT(gait_events!C5294,LEN(gait_events!C5294)-19),FIND("_run-",RIGHT(gait_events!C5294,LEN(gait_events!C5294)-19),1)-1),RIGHT(gait_events!C5294,LEN(gait_events!C5294)-19))</f>
        <v>Fast</v>
      </c>
      <c r="F4243" t="str">
        <f>IF(LEN(SUBSTITUTE(gait_events!C5294,"_run-",""))&lt;&gt;LEN(gait_events!C5294),RIGHT(gait_events!C5294,LEN(gait_events!C5294)-FIND("_run-",gait_events!C5294,1)-4),"")</f>
        <v/>
      </c>
      <c r="G4243" t="str">
        <f>gait_events!D5294</f>
        <v>left_ankle</v>
      </c>
      <c r="H4243" t="str">
        <f>gait_events!E5294</f>
        <v>IC</v>
      </c>
      <c r="I4243">
        <f>IF(gait_events!F5294&lt;&gt;"",gait_events!F5294,NA())</f>
        <v>538</v>
      </c>
      <c r="J4243">
        <f>IF(gait_events!G5294&lt;&gt;"",gait_events!G5294,NA())</f>
        <v>540</v>
      </c>
      <c r="K4243">
        <f t="shared" si="528"/>
        <v>-2</v>
      </c>
      <c r="L4243">
        <f t="shared" si="529"/>
        <v>-10</v>
      </c>
      <c r="M4243">
        <f t="shared" si="530"/>
        <v>1</v>
      </c>
      <c r="N4243">
        <f t="shared" si="531"/>
        <v>1</v>
      </c>
      <c r="O4243">
        <f t="shared" si="532"/>
        <v>1</v>
      </c>
      <c r="P4243">
        <f t="shared" si="533"/>
        <v>0</v>
      </c>
      <c r="Q4243">
        <f t="shared" si="534"/>
        <v>0</v>
      </c>
      <c r="R4243">
        <f t="shared" si="535"/>
        <v>1</v>
      </c>
    </row>
    <row r="4244" spans="1:18" x14ac:dyDescent="0.25">
      <c r="A4244" t="str">
        <f>gait_events!B5295</f>
        <v>pp103</v>
      </c>
      <c r="B4244" t="str">
        <f>VLOOKUP(A4244,participants!A:B,2,0)</f>
        <v>M</v>
      </c>
      <c r="C4244">
        <f>VLOOKUP(A4244,participants!A:C,3,0)</f>
        <v>79</v>
      </c>
      <c r="D4244" t="str">
        <f>VLOOKUP(A4244,participants!A:F,6,0)</f>
        <v>other</v>
      </c>
      <c r="E4244" t="str">
        <f>IF(LEN(SUBSTITUTE(gait_events!C5295,"_run-",""))&lt;&gt;LEN(gait_events!C5295),LEFT(RIGHT(gait_events!C5295,LEN(gait_events!C5295)-19),FIND("_run-",RIGHT(gait_events!C5295,LEN(gait_events!C5295)-19),1)-1),RIGHT(gait_events!C5295,LEN(gait_events!C5295)-19))</f>
        <v>Fast</v>
      </c>
      <c r="F4244" t="str">
        <f>IF(LEN(SUBSTITUTE(gait_events!C5295,"_run-",""))&lt;&gt;LEN(gait_events!C5295),RIGHT(gait_events!C5295,LEN(gait_events!C5295)-FIND("_run-",gait_events!C5295,1)-4),"")</f>
        <v/>
      </c>
      <c r="G4244" t="str">
        <f>gait_events!D5295</f>
        <v>left_ankle</v>
      </c>
      <c r="H4244" t="str">
        <f>gait_events!E5295</f>
        <v>IC</v>
      </c>
      <c r="I4244">
        <f>IF(gait_events!F5295&lt;&gt;"",gait_events!F5295,NA())</f>
        <v>741</v>
      </c>
      <c r="J4244">
        <f>IF(gait_events!G5295&lt;&gt;"",gait_events!G5295,NA())</f>
        <v>739</v>
      </c>
      <c r="K4244">
        <f t="shared" si="528"/>
        <v>2</v>
      </c>
      <c r="L4244">
        <f t="shared" si="529"/>
        <v>10</v>
      </c>
      <c r="M4244">
        <f t="shared" si="530"/>
        <v>1</v>
      </c>
      <c r="N4244">
        <f t="shared" si="531"/>
        <v>1</v>
      </c>
      <c r="O4244">
        <f t="shared" si="532"/>
        <v>1</v>
      </c>
      <c r="P4244">
        <f t="shared" si="533"/>
        <v>0</v>
      </c>
      <c r="Q4244">
        <f t="shared" si="534"/>
        <v>0</v>
      </c>
      <c r="R4244">
        <f t="shared" si="535"/>
        <v>1</v>
      </c>
    </row>
    <row r="4245" spans="1:18" x14ac:dyDescent="0.25">
      <c r="A4245" t="str">
        <f>gait_events!B5296</f>
        <v>pp103</v>
      </c>
      <c r="B4245" t="str">
        <f>VLOOKUP(A4245,participants!A:B,2,0)</f>
        <v>M</v>
      </c>
      <c r="C4245">
        <f>VLOOKUP(A4245,participants!A:C,3,0)</f>
        <v>79</v>
      </c>
      <c r="D4245" t="str">
        <f>VLOOKUP(A4245,participants!A:F,6,0)</f>
        <v>other</v>
      </c>
      <c r="E4245" t="str">
        <f>IF(LEN(SUBSTITUTE(gait_events!C5296,"_run-",""))&lt;&gt;LEN(gait_events!C5296),LEFT(RIGHT(gait_events!C5296,LEN(gait_events!C5296)-19),FIND("_run-",RIGHT(gait_events!C5296,LEN(gait_events!C5296)-19),1)-1),RIGHT(gait_events!C5296,LEN(gait_events!C5296)-19))</f>
        <v>Fast</v>
      </c>
      <c r="F4245" t="str">
        <f>IF(LEN(SUBSTITUTE(gait_events!C5296,"_run-",""))&lt;&gt;LEN(gait_events!C5296),RIGHT(gait_events!C5296,LEN(gait_events!C5296)-FIND("_run-",gait_events!C5296,1)-4),"")</f>
        <v/>
      </c>
      <c r="G4245" t="str">
        <f>gait_events!D5296</f>
        <v>left_ankle</v>
      </c>
      <c r="H4245" t="str">
        <f>gait_events!E5296</f>
        <v>FC</v>
      </c>
      <c r="I4245">
        <f>IF(gait_events!F5296&lt;&gt;"",gait_events!F5296,NA())</f>
        <v>61</v>
      </c>
      <c r="J4245">
        <f>IF(gait_events!G5296&lt;&gt;"",gait_events!G5296,NA())</f>
        <v>64</v>
      </c>
      <c r="K4245">
        <f t="shared" si="528"/>
        <v>-3</v>
      </c>
      <c r="L4245">
        <f t="shared" si="529"/>
        <v>-15</v>
      </c>
      <c r="M4245">
        <f t="shared" si="530"/>
        <v>1</v>
      </c>
      <c r="N4245">
        <f t="shared" si="531"/>
        <v>1</v>
      </c>
      <c r="O4245">
        <f t="shared" si="532"/>
        <v>1</v>
      </c>
      <c r="P4245">
        <f t="shared" si="533"/>
        <v>0</v>
      </c>
      <c r="Q4245">
        <f t="shared" si="534"/>
        <v>0</v>
      </c>
      <c r="R4245">
        <f t="shared" si="535"/>
        <v>1</v>
      </c>
    </row>
    <row r="4246" spans="1:18" x14ac:dyDescent="0.25">
      <c r="A4246" t="str">
        <f>gait_events!B5297</f>
        <v>pp103</v>
      </c>
      <c r="B4246" t="str">
        <f>VLOOKUP(A4246,participants!A:B,2,0)</f>
        <v>M</v>
      </c>
      <c r="C4246">
        <f>VLOOKUP(A4246,participants!A:C,3,0)</f>
        <v>79</v>
      </c>
      <c r="D4246" t="str">
        <f>VLOOKUP(A4246,participants!A:F,6,0)</f>
        <v>other</v>
      </c>
      <c r="E4246" t="str">
        <f>IF(LEN(SUBSTITUTE(gait_events!C5297,"_run-",""))&lt;&gt;LEN(gait_events!C5297),LEFT(RIGHT(gait_events!C5297,LEN(gait_events!C5297)-19),FIND("_run-",RIGHT(gait_events!C5297,LEN(gait_events!C5297)-19),1)-1),RIGHT(gait_events!C5297,LEN(gait_events!C5297)-19))</f>
        <v>Fast</v>
      </c>
      <c r="F4246" t="str">
        <f>IF(LEN(SUBSTITUTE(gait_events!C5297,"_run-",""))&lt;&gt;LEN(gait_events!C5297),RIGHT(gait_events!C5297,LEN(gait_events!C5297)-FIND("_run-",gait_events!C5297,1)-4),"")</f>
        <v/>
      </c>
      <c r="G4246" t="str">
        <f>gait_events!D5297</f>
        <v>left_ankle</v>
      </c>
      <c r="H4246" t="str">
        <f>gait_events!E5297</f>
        <v>FC</v>
      </c>
      <c r="I4246">
        <f>IF(gait_events!F5297&lt;&gt;"",gait_events!F5297,NA())</f>
        <v>269</v>
      </c>
      <c r="J4246">
        <f>IF(gait_events!G5297&lt;&gt;"",gait_events!G5297,NA())</f>
        <v>271</v>
      </c>
      <c r="K4246">
        <f t="shared" si="528"/>
        <v>-2</v>
      </c>
      <c r="L4246">
        <f t="shared" si="529"/>
        <v>-10</v>
      </c>
      <c r="M4246">
        <f t="shared" si="530"/>
        <v>1</v>
      </c>
      <c r="N4246">
        <f t="shared" si="531"/>
        <v>1</v>
      </c>
      <c r="O4246">
        <f t="shared" si="532"/>
        <v>1</v>
      </c>
      <c r="P4246">
        <f t="shared" si="533"/>
        <v>0</v>
      </c>
      <c r="Q4246">
        <f t="shared" si="534"/>
        <v>0</v>
      </c>
      <c r="R4246">
        <f t="shared" si="535"/>
        <v>1</v>
      </c>
    </row>
    <row r="4247" spans="1:18" x14ac:dyDescent="0.25">
      <c r="A4247" t="str">
        <f>gait_events!B5298</f>
        <v>pp103</v>
      </c>
      <c r="B4247" t="str">
        <f>VLOOKUP(A4247,participants!A:B,2,0)</f>
        <v>M</v>
      </c>
      <c r="C4247">
        <f>VLOOKUP(A4247,participants!A:C,3,0)</f>
        <v>79</v>
      </c>
      <c r="D4247" t="str">
        <f>VLOOKUP(A4247,participants!A:F,6,0)</f>
        <v>other</v>
      </c>
      <c r="E4247" t="str">
        <f>IF(LEN(SUBSTITUTE(gait_events!C5298,"_run-",""))&lt;&gt;LEN(gait_events!C5298),LEFT(RIGHT(gait_events!C5298,LEN(gait_events!C5298)-19),FIND("_run-",RIGHT(gait_events!C5298,LEN(gait_events!C5298)-19),1)-1),RIGHT(gait_events!C5298,LEN(gait_events!C5298)-19))</f>
        <v>Fast</v>
      </c>
      <c r="F4247" t="str">
        <f>IF(LEN(SUBSTITUTE(gait_events!C5298,"_run-",""))&lt;&gt;LEN(gait_events!C5298),RIGHT(gait_events!C5298,LEN(gait_events!C5298)-FIND("_run-",gait_events!C5298,1)-4),"")</f>
        <v/>
      </c>
      <c r="G4247" t="str">
        <f>gait_events!D5298</f>
        <v>left_ankle</v>
      </c>
      <c r="H4247" t="str">
        <f>gait_events!E5298</f>
        <v>FC</v>
      </c>
      <c r="I4247">
        <f>IF(gait_events!F5298&lt;&gt;"",gait_events!F5298,NA())</f>
        <v>467</v>
      </c>
      <c r="J4247">
        <f>IF(gait_events!G5298&lt;&gt;"",gait_events!G5298,NA())</f>
        <v>473</v>
      </c>
      <c r="K4247">
        <f t="shared" si="528"/>
        <v>-6</v>
      </c>
      <c r="L4247">
        <f t="shared" si="529"/>
        <v>-30</v>
      </c>
      <c r="M4247">
        <f t="shared" si="530"/>
        <v>1</v>
      </c>
      <c r="N4247">
        <f t="shared" si="531"/>
        <v>1</v>
      </c>
      <c r="O4247">
        <f t="shared" si="532"/>
        <v>1</v>
      </c>
      <c r="P4247">
        <f t="shared" si="533"/>
        <v>0</v>
      </c>
      <c r="Q4247">
        <f t="shared" si="534"/>
        <v>0</v>
      </c>
      <c r="R4247">
        <f t="shared" si="535"/>
        <v>1</v>
      </c>
    </row>
    <row r="4248" spans="1:18" x14ac:dyDescent="0.25">
      <c r="A4248" t="str">
        <f>gait_events!B5299</f>
        <v>pp103</v>
      </c>
      <c r="B4248" t="str">
        <f>VLOOKUP(A4248,participants!A:B,2,0)</f>
        <v>M</v>
      </c>
      <c r="C4248">
        <f>VLOOKUP(A4248,participants!A:C,3,0)</f>
        <v>79</v>
      </c>
      <c r="D4248" t="str">
        <f>VLOOKUP(A4248,participants!A:F,6,0)</f>
        <v>other</v>
      </c>
      <c r="E4248" t="str">
        <f>IF(LEN(SUBSTITUTE(gait_events!C5299,"_run-",""))&lt;&gt;LEN(gait_events!C5299),LEFT(RIGHT(gait_events!C5299,LEN(gait_events!C5299)-19),FIND("_run-",RIGHT(gait_events!C5299,LEN(gait_events!C5299)-19),1)-1),RIGHT(gait_events!C5299,LEN(gait_events!C5299)-19))</f>
        <v>Fast</v>
      </c>
      <c r="F4248" t="str">
        <f>IF(LEN(SUBSTITUTE(gait_events!C5299,"_run-",""))&lt;&gt;LEN(gait_events!C5299),RIGHT(gait_events!C5299,LEN(gait_events!C5299)-FIND("_run-",gait_events!C5299,1)-4),"")</f>
        <v/>
      </c>
      <c r="G4248" t="str">
        <f>gait_events!D5299</f>
        <v>left_ankle</v>
      </c>
      <c r="H4248" t="str">
        <f>gait_events!E5299</f>
        <v>FC</v>
      </c>
      <c r="I4248">
        <f>IF(gait_events!F5299&lt;&gt;"",gait_events!F5299,NA())</f>
        <v>671</v>
      </c>
      <c r="J4248">
        <f>IF(gait_events!G5299&lt;&gt;"",gait_events!G5299,NA())</f>
        <v>675</v>
      </c>
      <c r="K4248">
        <f t="shared" si="528"/>
        <v>-4</v>
      </c>
      <c r="L4248">
        <f t="shared" si="529"/>
        <v>-20</v>
      </c>
      <c r="M4248">
        <f t="shared" si="530"/>
        <v>1</v>
      </c>
      <c r="N4248">
        <f t="shared" si="531"/>
        <v>1</v>
      </c>
      <c r="O4248">
        <f t="shared" si="532"/>
        <v>1</v>
      </c>
      <c r="P4248">
        <f t="shared" si="533"/>
        <v>0</v>
      </c>
      <c r="Q4248">
        <f t="shared" si="534"/>
        <v>0</v>
      </c>
      <c r="R4248">
        <f t="shared" si="535"/>
        <v>1</v>
      </c>
    </row>
    <row r="4249" spans="1:18" x14ac:dyDescent="0.25">
      <c r="A4249" t="str">
        <f>gait_events!B5300</f>
        <v>pp103</v>
      </c>
      <c r="B4249" t="str">
        <f>VLOOKUP(A4249,participants!A:B,2,0)</f>
        <v>M</v>
      </c>
      <c r="C4249">
        <f>VLOOKUP(A4249,participants!A:C,3,0)</f>
        <v>79</v>
      </c>
      <c r="D4249" t="str">
        <f>VLOOKUP(A4249,participants!A:F,6,0)</f>
        <v>other</v>
      </c>
      <c r="E4249" t="str">
        <f>IF(LEN(SUBSTITUTE(gait_events!C5300,"_run-",""))&lt;&gt;LEN(gait_events!C5300),LEFT(RIGHT(gait_events!C5300,LEN(gait_events!C5300)-19),FIND("_run-",RIGHT(gait_events!C5300,LEN(gait_events!C5300)-19),1)-1),RIGHT(gait_events!C5300,LEN(gait_events!C5300)-19))</f>
        <v>Fast</v>
      </c>
      <c r="F4249" t="str">
        <f>IF(LEN(SUBSTITUTE(gait_events!C5300,"_run-",""))&lt;&gt;LEN(gait_events!C5300),RIGHT(gait_events!C5300,LEN(gait_events!C5300)-FIND("_run-",gait_events!C5300,1)-4),"")</f>
        <v/>
      </c>
      <c r="G4249" t="str">
        <f>gait_events!D5300</f>
        <v>right_ankle</v>
      </c>
      <c r="H4249" t="str">
        <f>gait_events!E5300</f>
        <v>IC</v>
      </c>
      <c r="I4249">
        <f>IF(gait_events!F5300&lt;&gt;"",gait_events!F5300,NA())</f>
        <v>21</v>
      </c>
      <c r="J4249">
        <f>IF(gait_events!G5300&lt;&gt;"",gait_events!G5300,NA())</f>
        <v>25</v>
      </c>
      <c r="K4249">
        <f t="shared" si="528"/>
        <v>-4</v>
      </c>
      <c r="L4249">
        <f t="shared" si="529"/>
        <v>-20</v>
      </c>
      <c r="M4249">
        <f t="shared" si="530"/>
        <v>1</v>
      </c>
      <c r="N4249">
        <f t="shared" si="531"/>
        <v>1</v>
      </c>
      <c r="O4249">
        <f t="shared" si="532"/>
        <v>1</v>
      </c>
      <c r="P4249">
        <f t="shared" si="533"/>
        <v>0</v>
      </c>
      <c r="Q4249">
        <f t="shared" si="534"/>
        <v>0</v>
      </c>
      <c r="R4249">
        <f t="shared" si="535"/>
        <v>1</v>
      </c>
    </row>
    <row r="4250" spans="1:18" x14ac:dyDescent="0.25">
      <c r="A4250" t="str">
        <f>gait_events!B5301</f>
        <v>pp103</v>
      </c>
      <c r="B4250" t="str">
        <f>VLOOKUP(A4250,participants!A:B,2,0)</f>
        <v>M</v>
      </c>
      <c r="C4250">
        <f>VLOOKUP(A4250,participants!A:C,3,0)</f>
        <v>79</v>
      </c>
      <c r="D4250" t="str">
        <f>VLOOKUP(A4250,participants!A:F,6,0)</f>
        <v>other</v>
      </c>
      <c r="E4250" t="str">
        <f>IF(LEN(SUBSTITUTE(gait_events!C5301,"_run-",""))&lt;&gt;LEN(gait_events!C5301),LEFT(RIGHT(gait_events!C5301,LEN(gait_events!C5301)-19),FIND("_run-",RIGHT(gait_events!C5301,LEN(gait_events!C5301)-19),1)-1),RIGHT(gait_events!C5301,LEN(gait_events!C5301)-19))</f>
        <v>Fast</v>
      </c>
      <c r="F4250" t="str">
        <f>IF(LEN(SUBSTITUTE(gait_events!C5301,"_run-",""))&lt;&gt;LEN(gait_events!C5301),RIGHT(gait_events!C5301,LEN(gait_events!C5301)-FIND("_run-",gait_events!C5301,1)-4),"")</f>
        <v/>
      </c>
      <c r="G4250" t="str">
        <f>gait_events!D5301</f>
        <v>right_ankle</v>
      </c>
      <c r="H4250" t="str">
        <f>gait_events!E5301</f>
        <v>IC</v>
      </c>
      <c r="I4250">
        <f>IF(gait_events!F5301&lt;&gt;"",gait_events!F5301,NA())</f>
        <v>237</v>
      </c>
      <c r="J4250">
        <f>IF(gait_events!G5301&lt;&gt;"",gait_events!G5301,NA())</f>
        <v>236</v>
      </c>
      <c r="K4250">
        <f t="shared" si="528"/>
        <v>1</v>
      </c>
      <c r="L4250">
        <f t="shared" si="529"/>
        <v>5</v>
      </c>
      <c r="M4250">
        <f t="shared" si="530"/>
        <v>1</v>
      </c>
      <c r="N4250">
        <f t="shared" si="531"/>
        <v>1</v>
      </c>
      <c r="O4250">
        <f t="shared" si="532"/>
        <v>1</v>
      </c>
      <c r="P4250">
        <f t="shared" si="533"/>
        <v>0</v>
      </c>
      <c r="Q4250">
        <f t="shared" si="534"/>
        <v>0</v>
      </c>
      <c r="R4250">
        <f t="shared" si="535"/>
        <v>1</v>
      </c>
    </row>
    <row r="4251" spans="1:18" x14ac:dyDescent="0.25">
      <c r="A4251" t="str">
        <f>gait_events!B5302</f>
        <v>pp103</v>
      </c>
      <c r="B4251" t="str">
        <f>VLOOKUP(A4251,participants!A:B,2,0)</f>
        <v>M</v>
      </c>
      <c r="C4251">
        <f>VLOOKUP(A4251,participants!A:C,3,0)</f>
        <v>79</v>
      </c>
      <c r="D4251" t="str">
        <f>VLOOKUP(A4251,participants!A:F,6,0)</f>
        <v>other</v>
      </c>
      <c r="E4251" t="str">
        <f>IF(LEN(SUBSTITUTE(gait_events!C5302,"_run-",""))&lt;&gt;LEN(gait_events!C5302),LEFT(RIGHT(gait_events!C5302,LEN(gait_events!C5302)-19),FIND("_run-",RIGHT(gait_events!C5302,LEN(gait_events!C5302)-19),1)-1),RIGHT(gait_events!C5302,LEN(gait_events!C5302)-19))</f>
        <v>Fast</v>
      </c>
      <c r="F4251" t="str">
        <f>IF(LEN(SUBSTITUTE(gait_events!C5302,"_run-",""))&lt;&gt;LEN(gait_events!C5302),RIGHT(gait_events!C5302,LEN(gait_events!C5302)-FIND("_run-",gait_events!C5302,1)-4),"")</f>
        <v/>
      </c>
      <c r="G4251" t="str">
        <f>gait_events!D5302</f>
        <v>right_ankle</v>
      </c>
      <c r="H4251" t="str">
        <f>gait_events!E5302</f>
        <v>IC</v>
      </c>
      <c r="I4251">
        <f>IF(gait_events!F5302&lt;&gt;"",gait_events!F5302,NA())</f>
        <v>441</v>
      </c>
      <c r="J4251">
        <f>IF(gait_events!G5302&lt;&gt;"",gait_events!G5302,NA())</f>
        <v>441</v>
      </c>
      <c r="K4251">
        <f t="shared" si="528"/>
        <v>0</v>
      </c>
      <c r="L4251">
        <f t="shared" si="529"/>
        <v>0</v>
      </c>
      <c r="M4251">
        <f t="shared" si="530"/>
        <v>1</v>
      </c>
      <c r="N4251">
        <f t="shared" si="531"/>
        <v>1</v>
      </c>
      <c r="O4251">
        <f t="shared" si="532"/>
        <v>1</v>
      </c>
      <c r="P4251">
        <f t="shared" si="533"/>
        <v>0</v>
      </c>
      <c r="Q4251">
        <f t="shared" si="534"/>
        <v>0</v>
      </c>
      <c r="R4251">
        <f t="shared" si="535"/>
        <v>1</v>
      </c>
    </row>
    <row r="4252" spans="1:18" x14ac:dyDescent="0.25">
      <c r="A4252" t="str">
        <f>gait_events!B5303</f>
        <v>pp103</v>
      </c>
      <c r="B4252" t="str">
        <f>VLOOKUP(A4252,participants!A:B,2,0)</f>
        <v>M</v>
      </c>
      <c r="C4252">
        <f>VLOOKUP(A4252,participants!A:C,3,0)</f>
        <v>79</v>
      </c>
      <c r="D4252" t="str">
        <f>VLOOKUP(A4252,participants!A:F,6,0)</f>
        <v>other</v>
      </c>
      <c r="E4252" t="str">
        <f>IF(LEN(SUBSTITUTE(gait_events!C5303,"_run-",""))&lt;&gt;LEN(gait_events!C5303),LEFT(RIGHT(gait_events!C5303,LEN(gait_events!C5303)-19),FIND("_run-",RIGHT(gait_events!C5303,LEN(gait_events!C5303)-19),1)-1),RIGHT(gait_events!C5303,LEN(gait_events!C5303)-19))</f>
        <v>Fast</v>
      </c>
      <c r="F4252" t="str">
        <f>IF(LEN(SUBSTITUTE(gait_events!C5303,"_run-",""))&lt;&gt;LEN(gait_events!C5303),RIGHT(gait_events!C5303,LEN(gait_events!C5303)-FIND("_run-",gait_events!C5303,1)-4),"")</f>
        <v/>
      </c>
      <c r="G4252" t="str">
        <f>gait_events!D5303</f>
        <v>right_ankle</v>
      </c>
      <c r="H4252" t="str">
        <f>gait_events!E5303</f>
        <v>IC</v>
      </c>
      <c r="I4252">
        <f>IF(gait_events!F5303&lt;&gt;"",gait_events!F5303,NA())</f>
        <v>646</v>
      </c>
      <c r="J4252">
        <f>IF(gait_events!G5303&lt;&gt;"",gait_events!G5303,NA())</f>
        <v>647</v>
      </c>
      <c r="K4252">
        <f t="shared" si="528"/>
        <v>-1</v>
      </c>
      <c r="L4252">
        <f t="shared" si="529"/>
        <v>-5</v>
      </c>
      <c r="M4252">
        <f t="shared" si="530"/>
        <v>1</v>
      </c>
      <c r="N4252">
        <f t="shared" si="531"/>
        <v>1</v>
      </c>
      <c r="O4252">
        <f t="shared" si="532"/>
        <v>1</v>
      </c>
      <c r="P4252">
        <f t="shared" si="533"/>
        <v>0</v>
      </c>
      <c r="Q4252">
        <f t="shared" si="534"/>
        <v>0</v>
      </c>
      <c r="R4252">
        <f t="shared" si="535"/>
        <v>1</v>
      </c>
    </row>
    <row r="4253" spans="1:18" x14ac:dyDescent="0.25">
      <c r="A4253" t="str">
        <f>gait_events!B5304</f>
        <v>pp103</v>
      </c>
      <c r="B4253" t="str">
        <f>VLOOKUP(A4253,participants!A:B,2,0)</f>
        <v>M</v>
      </c>
      <c r="C4253">
        <f>VLOOKUP(A4253,participants!A:C,3,0)</f>
        <v>79</v>
      </c>
      <c r="D4253" t="str">
        <f>VLOOKUP(A4253,participants!A:F,6,0)</f>
        <v>other</v>
      </c>
      <c r="E4253" t="str">
        <f>IF(LEN(SUBSTITUTE(gait_events!C5304,"_run-",""))&lt;&gt;LEN(gait_events!C5304),LEFT(RIGHT(gait_events!C5304,LEN(gait_events!C5304)-19),FIND("_run-",RIGHT(gait_events!C5304,LEN(gait_events!C5304)-19),1)-1),RIGHT(gait_events!C5304,LEN(gait_events!C5304)-19))</f>
        <v>Fast</v>
      </c>
      <c r="F4253" t="str">
        <f>IF(LEN(SUBSTITUTE(gait_events!C5304,"_run-",""))&lt;&gt;LEN(gait_events!C5304),RIGHT(gait_events!C5304,LEN(gait_events!C5304)-FIND("_run-",gait_events!C5304,1)-4),"")</f>
        <v/>
      </c>
      <c r="G4253" t="str">
        <f>gait_events!D5304</f>
        <v>right_ankle</v>
      </c>
      <c r="H4253" t="str">
        <f>gait_events!E5304</f>
        <v>FC</v>
      </c>
      <c r="I4253">
        <f>IF(gait_events!F5304&lt;&gt;"",gait_events!F5304,NA())</f>
        <v>160</v>
      </c>
      <c r="J4253">
        <f>IF(gait_events!G5304&lt;&gt;"",gait_events!G5304,NA())</f>
        <v>163</v>
      </c>
      <c r="K4253">
        <f t="shared" si="528"/>
        <v>-3</v>
      </c>
      <c r="L4253">
        <f t="shared" si="529"/>
        <v>-15</v>
      </c>
      <c r="M4253">
        <f t="shared" si="530"/>
        <v>1</v>
      </c>
      <c r="N4253">
        <f t="shared" si="531"/>
        <v>1</v>
      </c>
      <c r="O4253">
        <f t="shared" si="532"/>
        <v>1</v>
      </c>
      <c r="P4253">
        <f t="shared" si="533"/>
        <v>0</v>
      </c>
      <c r="Q4253">
        <f t="shared" si="534"/>
        <v>0</v>
      </c>
      <c r="R4253">
        <f t="shared" si="535"/>
        <v>1</v>
      </c>
    </row>
    <row r="4254" spans="1:18" x14ac:dyDescent="0.25">
      <c r="A4254" t="str">
        <f>gait_events!B5305</f>
        <v>pp103</v>
      </c>
      <c r="B4254" t="str">
        <f>VLOOKUP(A4254,participants!A:B,2,0)</f>
        <v>M</v>
      </c>
      <c r="C4254">
        <f>VLOOKUP(A4254,participants!A:C,3,0)</f>
        <v>79</v>
      </c>
      <c r="D4254" t="str">
        <f>VLOOKUP(A4254,participants!A:F,6,0)</f>
        <v>other</v>
      </c>
      <c r="E4254" t="str">
        <f>IF(LEN(SUBSTITUTE(gait_events!C5305,"_run-",""))&lt;&gt;LEN(gait_events!C5305),LEFT(RIGHT(gait_events!C5305,LEN(gait_events!C5305)-19),FIND("_run-",RIGHT(gait_events!C5305,LEN(gait_events!C5305)-19),1)-1),RIGHT(gait_events!C5305,LEN(gait_events!C5305)-19))</f>
        <v>Fast</v>
      </c>
      <c r="F4254" t="str">
        <f>IF(LEN(SUBSTITUTE(gait_events!C5305,"_run-",""))&lt;&gt;LEN(gait_events!C5305),RIGHT(gait_events!C5305,LEN(gait_events!C5305)-FIND("_run-",gait_events!C5305,1)-4),"")</f>
        <v/>
      </c>
      <c r="G4254" t="str">
        <f>gait_events!D5305</f>
        <v>right_ankle</v>
      </c>
      <c r="H4254" t="str">
        <f>gait_events!E5305</f>
        <v>FC</v>
      </c>
      <c r="I4254">
        <f>IF(gait_events!F5305&lt;&gt;"",gait_events!F5305,NA())</f>
        <v>366</v>
      </c>
      <c r="J4254">
        <f>IF(gait_events!G5305&lt;&gt;"",gait_events!G5305,NA())</f>
        <v>369</v>
      </c>
      <c r="K4254">
        <f t="shared" si="528"/>
        <v>-3</v>
      </c>
      <c r="L4254">
        <f t="shared" si="529"/>
        <v>-15</v>
      </c>
      <c r="M4254">
        <f t="shared" si="530"/>
        <v>1</v>
      </c>
      <c r="N4254">
        <f t="shared" si="531"/>
        <v>1</v>
      </c>
      <c r="O4254">
        <f t="shared" si="532"/>
        <v>1</v>
      </c>
      <c r="P4254">
        <f t="shared" si="533"/>
        <v>0</v>
      </c>
      <c r="Q4254">
        <f t="shared" si="534"/>
        <v>0</v>
      </c>
      <c r="R4254">
        <f t="shared" si="535"/>
        <v>1</v>
      </c>
    </row>
    <row r="4255" spans="1:18" x14ac:dyDescent="0.25">
      <c r="A4255" t="str">
        <f>gait_events!B5306</f>
        <v>pp103</v>
      </c>
      <c r="B4255" t="str">
        <f>VLOOKUP(A4255,participants!A:B,2,0)</f>
        <v>M</v>
      </c>
      <c r="C4255">
        <f>VLOOKUP(A4255,participants!A:C,3,0)</f>
        <v>79</v>
      </c>
      <c r="D4255" t="str">
        <f>VLOOKUP(A4255,participants!A:F,6,0)</f>
        <v>other</v>
      </c>
      <c r="E4255" t="str">
        <f>IF(LEN(SUBSTITUTE(gait_events!C5306,"_run-",""))&lt;&gt;LEN(gait_events!C5306),LEFT(RIGHT(gait_events!C5306,LEN(gait_events!C5306)-19),FIND("_run-",RIGHT(gait_events!C5306,LEN(gait_events!C5306)-19),1)-1),RIGHT(gait_events!C5306,LEN(gait_events!C5306)-19))</f>
        <v>Fast</v>
      </c>
      <c r="F4255" t="str">
        <f>IF(LEN(SUBSTITUTE(gait_events!C5306,"_run-",""))&lt;&gt;LEN(gait_events!C5306),RIGHT(gait_events!C5306,LEN(gait_events!C5306)-FIND("_run-",gait_events!C5306,1)-4),"")</f>
        <v/>
      </c>
      <c r="G4255" t="str">
        <f>gait_events!D5306</f>
        <v>right_ankle</v>
      </c>
      <c r="H4255" t="str">
        <f>gait_events!E5306</f>
        <v>FC</v>
      </c>
      <c r="I4255">
        <f>IF(gait_events!F5306&lt;&gt;"",gait_events!F5306,NA())</f>
        <v>566</v>
      </c>
      <c r="J4255">
        <f>IF(gait_events!G5306&lt;&gt;"",gait_events!G5306,NA())</f>
        <v>569</v>
      </c>
      <c r="K4255">
        <f t="shared" si="528"/>
        <v>-3</v>
      </c>
      <c r="L4255">
        <f t="shared" si="529"/>
        <v>-15</v>
      </c>
      <c r="M4255">
        <f t="shared" si="530"/>
        <v>1</v>
      </c>
      <c r="N4255">
        <f t="shared" si="531"/>
        <v>1</v>
      </c>
      <c r="O4255">
        <f t="shared" si="532"/>
        <v>1</v>
      </c>
      <c r="P4255">
        <f t="shared" si="533"/>
        <v>0</v>
      </c>
      <c r="Q4255">
        <f t="shared" si="534"/>
        <v>0</v>
      </c>
      <c r="R4255">
        <f t="shared" si="535"/>
        <v>1</v>
      </c>
    </row>
    <row r="4256" spans="1:18" x14ac:dyDescent="0.25">
      <c r="A4256" t="str">
        <f>gait_events!B5307</f>
        <v>pp103</v>
      </c>
      <c r="B4256" t="str">
        <f>VLOOKUP(A4256,participants!A:B,2,0)</f>
        <v>M</v>
      </c>
      <c r="C4256">
        <f>VLOOKUP(A4256,participants!A:C,3,0)</f>
        <v>79</v>
      </c>
      <c r="D4256" t="str">
        <f>VLOOKUP(A4256,participants!A:F,6,0)</f>
        <v>other</v>
      </c>
      <c r="E4256" t="str">
        <f>IF(LEN(SUBSTITUTE(gait_events!C5307,"_run-",""))&lt;&gt;LEN(gait_events!C5307),LEFT(RIGHT(gait_events!C5307,LEN(gait_events!C5307)-19),FIND("_run-",RIGHT(gait_events!C5307,LEN(gait_events!C5307)-19),1)-1),RIGHT(gait_events!C5307,LEN(gait_events!C5307)-19))</f>
        <v>Fast</v>
      </c>
      <c r="F4256" t="str">
        <f>IF(LEN(SUBSTITUTE(gait_events!C5307,"_run-",""))&lt;&gt;LEN(gait_events!C5307),RIGHT(gait_events!C5307,LEN(gait_events!C5307)-FIND("_run-",gait_events!C5307,1)-4),"")</f>
        <v/>
      </c>
      <c r="G4256" t="str">
        <f>gait_events!D5307</f>
        <v>left_shank</v>
      </c>
      <c r="H4256" t="str">
        <f>gait_events!E5307</f>
        <v>IC</v>
      </c>
      <c r="I4256">
        <f>IF(gait_events!F5307&lt;&gt;"",gait_events!F5307,NA())</f>
        <v>127</v>
      </c>
      <c r="J4256">
        <f>IF(gait_events!G5307&lt;&gt;"",gait_events!G5307,NA())</f>
        <v>128</v>
      </c>
      <c r="K4256">
        <f t="shared" si="528"/>
        <v>-1</v>
      </c>
      <c r="L4256">
        <f t="shared" si="529"/>
        <v>-5</v>
      </c>
      <c r="M4256">
        <f t="shared" si="530"/>
        <v>1</v>
      </c>
      <c r="N4256">
        <f t="shared" si="531"/>
        <v>1</v>
      </c>
      <c r="O4256">
        <f t="shared" si="532"/>
        <v>1</v>
      </c>
      <c r="P4256">
        <f t="shared" si="533"/>
        <v>0</v>
      </c>
      <c r="Q4256">
        <f t="shared" si="534"/>
        <v>0</v>
      </c>
      <c r="R4256">
        <f t="shared" si="535"/>
        <v>1</v>
      </c>
    </row>
    <row r="4257" spans="1:18" x14ac:dyDescent="0.25">
      <c r="A4257" t="str">
        <f>gait_events!B5308</f>
        <v>pp103</v>
      </c>
      <c r="B4257" t="str">
        <f>VLOOKUP(A4257,participants!A:B,2,0)</f>
        <v>M</v>
      </c>
      <c r="C4257">
        <f>VLOOKUP(A4257,participants!A:C,3,0)</f>
        <v>79</v>
      </c>
      <c r="D4257" t="str">
        <f>VLOOKUP(A4257,participants!A:F,6,0)</f>
        <v>other</v>
      </c>
      <c r="E4257" t="str">
        <f>IF(LEN(SUBSTITUTE(gait_events!C5308,"_run-",""))&lt;&gt;LEN(gait_events!C5308),LEFT(RIGHT(gait_events!C5308,LEN(gait_events!C5308)-19),FIND("_run-",RIGHT(gait_events!C5308,LEN(gait_events!C5308)-19),1)-1),RIGHT(gait_events!C5308,LEN(gait_events!C5308)-19))</f>
        <v>Fast</v>
      </c>
      <c r="F4257" t="str">
        <f>IF(LEN(SUBSTITUTE(gait_events!C5308,"_run-",""))&lt;&gt;LEN(gait_events!C5308),RIGHT(gait_events!C5308,LEN(gait_events!C5308)-FIND("_run-",gait_events!C5308,1)-4),"")</f>
        <v/>
      </c>
      <c r="G4257" t="str">
        <f>gait_events!D5308</f>
        <v>left_shank</v>
      </c>
      <c r="H4257" t="str">
        <f>gait_events!E5308</f>
        <v>IC</v>
      </c>
      <c r="I4257">
        <f>IF(gait_events!F5308&lt;&gt;"",gait_events!F5308,NA())</f>
        <v>337</v>
      </c>
      <c r="J4257">
        <f>IF(gait_events!G5308&lt;&gt;"",gait_events!G5308,NA())</f>
        <v>340</v>
      </c>
      <c r="K4257">
        <f t="shared" si="528"/>
        <v>-3</v>
      </c>
      <c r="L4257">
        <f t="shared" si="529"/>
        <v>-15</v>
      </c>
      <c r="M4257">
        <f t="shared" si="530"/>
        <v>1</v>
      </c>
      <c r="N4257">
        <f t="shared" si="531"/>
        <v>1</v>
      </c>
      <c r="O4257">
        <f t="shared" si="532"/>
        <v>1</v>
      </c>
      <c r="P4257">
        <f t="shared" si="533"/>
        <v>0</v>
      </c>
      <c r="Q4257">
        <f t="shared" si="534"/>
        <v>0</v>
      </c>
      <c r="R4257">
        <f t="shared" si="535"/>
        <v>1</v>
      </c>
    </row>
    <row r="4258" spans="1:18" x14ac:dyDescent="0.25">
      <c r="A4258" t="str">
        <f>gait_events!B5309</f>
        <v>pp103</v>
      </c>
      <c r="B4258" t="str">
        <f>VLOOKUP(A4258,participants!A:B,2,0)</f>
        <v>M</v>
      </c>
      <c r="C4258">
        <f>VLOOKUP(A4258,participants!A:C,3,0)</f>
        <v>79</v>
      </c>
      <c r="D4258" t="str">
        <f>VLOOKUP(A4258,participants!A:F,6,0)</f>
        <v>other</v>
      </c>
      <c r="E4258" t="str">
        <f>IF(LEN(SUBSTITUTE(gait_events!C5309,"_run-",""))&lt;&gt;LEN(gait_events!C5309),LEFT(RIGHT(gait_events!C5309,LEN(gait_events!C5309)-19),FIND("_run-",RIGHT(gait_events!C5309,LEN(gait_events!C5309)-19),1)-1),RIGHT(gait_events!C5309,LEN(gait_events!C5309)-19))</f>
        <v>Fast</v>
      </c>
      <c r="F4258" t="str">
        <f>IF(LEN(SUBSTITUTE(gait_events!C5309,"_run-",""))&lt;&gt;LEN(gait_events!C5309),RIGHT(gait_events!C5309,LEN(gait_events!C5309)-FIND("_run-",gait_events!C5309,1)-4),"")</f>
        <v/>
      </c>
      <c r="G4258" t="str">
        <f>gait_events!D5309</f>
        <v>left_shank</v>
      </c>
      <c r="H4258" t="str">
        <f>gait_events!E5309</f>
        <v>IC</v>
      </c>
      <c r="I4258">
        <f>IF(gait_events!F5309&lt;&gt;"",gait_events!F5309,NA())</f>
        <v>538</v>
      </c>
      <c r="J4258">
        <f>IF(gait_events!G5309&lt;&gt;"",gait_events!G5309,NA())</f>
        <v>541</v>
      </c>
      <c r="K4258">
        <f t="shared" si="528"/>
        <v>-3</v>
      </c>
      <c r="L4258">
        <f t="shared" si="529"/>
        <v>-15</v>
      </c>
      <c r="M4258">
        <f t="shared" si="530"/>
        <v>1</v>
      </c>
      <c r="N4258">
        <f t="shared" si="531"/>
        <v>1</v>
      </c>
      <c r="O4258">
        <f t="shared" si="532"/>
        <v>1</v>
      </c>
      <c r="P4258">
        <f t="shared" si="533"/>
        <v>0</v>
      </c>
      <c r="Q4258">
        <f t="shared" si="534"/>
        <v>0</v>
      </c>
      <c r="R4258">
        <f t="shared" si="535"/>
        <v>1</v>
      </c>
    </row>
    <row r="4259" spans="1:18" x14ac:dyDescent="0.25">
      <c r="A4259" t="str">
        <f>gait_events!B5310</f>
        <v>pp103</v>
      </c>
      <c r="B4259" t="str">
        <f>VLOOKUP(A4259,participants!A:B,2,0)</f>
        <v>M</v>
      </c>
      <c r="C4259">
        <f>VLOOKUP(A4259,participants!A:C,3,0)</f>
        <v>79</v>
      </c>
      <c r="D4259" t="str">
        <f>VLOOKUP(A4259,participants!A:F,6,0)</f>
        <v>other</v>
      </c>
      <c r="E4259" t="str">
        <f>IF(LEN(SUBSTITUTE(gait_events!C5310,"_run-",""))&lt;&gt;LEN(gait_events!C5310),LEFT(RIGHT(gait_events!C5310,LEN(gait_events!C5310)-19),FIND("_run-",RIGHT(gait_events!C5310,LEN(gait_events!C5310)-19),1)-1),RIGHT(gait_events!C5310,LEN(gait_events!C5310)-19))</f>
        <v>Fast</v>
      </c>
      <c r="F4259" t="str">
        <f>IF(LEN(SUBSTITUTE(gait_events!C5310,"_run-",""))&lt;&gt;LEN(gait_events!C5310),RIGHT(gait_events!C5310,LEN(gait_events!C5310)-FIND("_run-",gait_events!C5310,1)-4),"")</f>
        <v/>
      </c>
      <c r="G4259" t="str">
        <f>gait_events!D5310</f>
        <v>left_shank</v>
      </c>
      <c r="H4259" t="str">
        <f>gait_events!E5310</f>
        <v>IC</v>
      </c>
      <c r="I4259">
        <f>IF(gait_events!F5310&lt;&gt;"",gait_events!F5310,NA())</f>
        <v>741</v>
      </c>
      <c r="J4259" t="e">
        <f>IF(gait_events!G5310&lt;&gt;"",gait_events!G5310,NA())</f>
        <v>#N/A</v>
      </c>
      <c r="K4259" t="e">
        <f t="shared" si="528"/>
        <v>#N/A</v>
      </c>
      <c r="L4259" t="e">
        <f t="shared" si="529"/>
        <v>#N/A</v>
      </c>
      <c r="M4259">
        <f t="shared" si="530"/>
        <v>1</v>
      </c>
      <c r="N4259">
        <f t="shared" si="531"/>
        <v>0</v>
      </c>
      <c r="O4259">
        <f t="shared" si="532"/>
        <v>0</v>
      </c>
      <c r="P4259">
        <f t="shared" si="533"/>
        <v>1</v>
      </c>
      <c r="Q4259">
        <f t="shared" si="534"/>
        <v>0</v>
      </c>
      <c r="R4259">
        <f t="shared" si="535"/>
        <v>1</v>
      </c>
    </row>
    <row r="4260" spans="1:18" x14ac:dyDescent="0.25">
      <c r="A4260" t="str">
        <f>gait_events!B5311</f>
        <v>pp103</v>
      </c>
      <c r="B4260" t="str">
        <f>VLOOKUP(A4260,participants!A:B,2,0)</f>
        <v>M</v>
      </c>
      <c r="C4260">
        <f>VLOOKUP(A4260,participants!A:C,3,0)</f>
        <v>79</v>
      </c>
      <c r="D4260" t="str">
        <f>VLOOKUP(A4260,participants!A:F,6,0)</f>
        <v>other</v>
      </c>
      <c r="E4260" t="str">
        <f>IF(LEN(SUBSTITUTE(gait_events!C5311,"_run-",""))&lt;&gt;LEN(gait_events!C5311),LEFT(RIGHT(gait_events!C5311,LEN(gait_events!C5311)-19),FIND("_run-",RIGHT(gait_events!C5311,LEN(gait_events!C5311)-19),1)-1),RIGHT(gait_events!C5311,LEN(gait_events!C5311)-19))</f>
        <v>Fast</v>
      </c>
      <c r="F4260" t="str">
        <f>IF(LEN(SUBSTITUTE(gait_events!C5311,"_run-",""))&lt;&gt;LEN(gait_events!C5311),RIGHT(gait_events!C5311,LEN(gait_events!C5311)-FIND("_run-",gait_events!C5311,1)-4),"")</f>
        <v/>
      </c>
      <c r="G4260" t="str">
        <f>gait_events!D5311</f>
        <v>left_shank</v>
      </c>
      <c r="H4260" t="str">
        <f>gait_events!E5311</f>
        <v>FC</v>
      </c>
      <c r="I4260">
        <f>IF(gait_events!F5311&lt;&gt;"",gait_events!F5311,NA())</f>
        <v>61</v>
      </c>
      <c r="J4260">
        <f>IF(gait_events!G5311&lt;&gt;"",gait_events!G5311,NA())</f>
        <v>64</v>
      </c>
      <c r="K4260">
        <f t="shared" si="528"/>
        <v>-3</v>
      </c>
      <c r="L4260">
        <f t="shared" si="529"/>
        <v>-15</v>
      </c>
      <c r="M4260">
        <f t="shared" si="530"/>
        <v>1</v>
      </c>
      <c r="N4260">
        <f t="shared" si="531"/>
        <v>1</v>
      </c>
      <c r="O4260">
        <f t="shared" si="532"/>
        <v>1</v>
      </c>
      <c r="P4260">
        <f t="shared" si="533"/>
        <v>0</v>
      </c>
      <c r="Q4260">
        <f t="shared" si="534"/>
        <v>0</v>
      </c>
      <c r="R4260">
        <f t="shared" si="535"/>
        <v>1</v>
      </c>
    </row>
    <row r="4261" spans="1:18" x14ac:dyDescent="0.25">
      <c r="A4261" t="str">
        <f>gait_events!B5312</f>
        <v>pp103</v>
      </c>
      <c r="B4261" t="str">
        <f>VLOOKUP(A4261,participants!A:B,2,0)</f>
        <v>M</v>
      </c>
      <c r="C4261">
        <f>VLOOKUP(A4261,participants!A:C,3,0)</f>
        <v>79</v>
      </c>
      <c r="D4261" t="str">
        <f>VLOOKUP(A4261,participants!A:F,6,0)</f>
        <v>other</v>
      </c>
      <c r="E4261" t="str">
        <f>IF(LEN(SUBSTITUTE(gait_events!C5312,"_run-",""))&lt;&gt;LEN(gait_events!C5312),LEFT(RIGHT(gait_events!C5312,LEN(gait_events!C5312)-19),FIND("_run-",RIGHT(gait_events!C5312,LEN(gait_events!C5312)-19),1)-1),RIGHT(gait_events!C5312,LEN(gait_events!C5312)-19))</f>
        <v>Fast</v>
      </c>
      <c r="F4261" t="str">
        <f>IF(LEN(SUBSTITUTE(gait_events!C5312,"_run-",""))&lt;&gt;LEN(gait_events!C5312),RIGHT(gait_events!C5312,LEN(gait_events!C5312)-FIND("_run-",gait_events!C5312,1)-4),"")</f>
        <v/>
      </c>
      <c r="G4261" t="str">
        <f>gait_events!D5312</f>
        <v>left_shank</v>
      </c>
      <c r="H4261" t="str">
        <f>gait_events!E5312</f>
        <v>FC</v>
      </c>
      <c r="I4261">
        <f>IF(gait_events!F5312&lt;&gt;"",gait_events!F5312,NA())</f>
        <v>269</v>
      </c>
      <c r="J4261">
        <f>IF(gait_events!G5312&lt;&gt;"",gait_events!G5312,NA())</f>
        <v>271</v>
      </c>
      <c r="K4261">
        <f t="shared" si="528"/>
        <v>-2</v>
      </c>
      <c r="L4261">
        <f t="shared" si="529"/>
        <v>-10</v>
      </c>
      <c r="M4261">
        <f t="shared" si="530"/>
        <v>1</v>
      </c>
      <c r="N4261">
        <f t="shared" si="531"/>
        <v>1</v>
      </c>
      <c r="O4261">
        <f t="shared" si="532"/>
        <v>1</v>
      </c>
      <c r="P4261">
        <f t="shared" si="533"/>
        <v>0</v>
      </c>
      <c r="Q4261">
        <f t="shared" si="534"/>
        <v>0</v>
      </c>
      <c r="R4261">
        <f t="shared" si="535"/>
        <v>1</v>
      </c>
    </row>
    <row r="4262" spans="1:18" x14ac:dyDescent="0.25">
      <c r="A4262" t="str">
        <f>gait_events!B5313</f>
        <v>pp103</v>
      </c>
      <c r="B4262" t="str">
        <f>VLOOKUP(A4262,participants!A:B,2,0)</f>
        <v>M</v>
      </c>
      <c r="C4262">
        <f>VLOOKUP(A4262,participants!A:C,3,0)</f>
        <v>79</v>
      </c>
      <c r="D4262" t="str">
        <f>VLOOKUP(A4262,participants!A:F,6,0)</f>
        <v>other</v>
      </c>
      <c r="E4262" t="str">
        <f>IF(LEN(SUBSTITUTE(gait_events!C5313,"_run-",""))&lt;&gt;LEN(gait_events!C5313),LEFT(RIGHT(gait_events!C5313,LEN(gait_events!C5313)-19),FIND("_run-",RIGHT(gait_events!C5313,LEN(gait_events!C5313)-19),1)-1),RIGHT(gait_events!C5313,LEN(gait_events!C5313)-19))</f>
        <v>Fast</v>
      </c>
      <c r="F4262" t="str">
        <f>IF(LEN(SUBSTITUTE(gait_events!C5313,"_run-",""))&lt;&gt;LEN(gait_events!C5313),RIGHT(gait_events!C5313,LEN(gait_events!C5313)-FIND("_run-",gait_events!C5313,1)-4),"")</f>
        <v/>
      </c>
      <c r="G4262" t="str">
        <f>gait_events!D5313</f>
        <v>left_shank</v>
      </c>
      <c r="H4262" t="str">
        <f>gait_events!E5313</f>
        <v>FC</v>
      </c>
      <c r="I4262">
        <f>IF(gait_events!F5313&lt;&gt;"",gait_events!F5313,NA())</f>
        <v>467</v>
      </c>
      <c r="J4262">
        <f>IF(gait_events!G5313&lt;&gt;"",gait_events!G5313,NA())</f>
        <v>473</v>
      </c>
      <c r="K4262">
        <f t="shared" si="528"/>
        <v>-6</v>
      </c>
      <c r="L4262">
        <f t="shared" si="529"/>
        <v>-30</v>
      </c>
      <c r="M4262">
        <f t="shared" si="530"/>
        <v>1</v>
      </c>
      <c r="N4262">
        <f t="shared" si="531"/>
        <v>1</v>
      </c>
      <c r="O4262">
        <f t="shared" si="532"/>
        <v>1</v>
      </c>
      <c r="P4262">
        <f t="shared" si="533"/>
        <v>0</v>
      </c>
      <c r="Q4262">
        <f t="shared" si="534"/>
        <v>0</v>
      </c>
      <c r="R4262">
        <f t="shared" si="535"/>
        <v>1</v>
      </c>
    </row>
    <row r="4263" spans="1:18" x14ac:dyDescent="0.25">
      <c r="A4263" t="str">
        <f>gait_events!B5314</f>
        <v>pp103</v>
      </c>
      <c r="B4263" t="str">
        <f>VLOOKUP(A4263,participants!A:B,2,0)</f>
        <v>M</v>
      </c>
      <c r="C4263">
        <f>VLOOKUP(A4263,participants!A:C,3,0)</f>
        <v>79</v>
      </c>
      <c r="D4263" t="str">
        <f>VLOOKUP(A4263,participants!A:F,6,0)</f>
        <v>other</v>
      </c>
      <c r="E4263" t="str">
        <f>IF(LEN(SUBSTITUTE(gait_events!C5314,"_run-",""))&lt;&gt;LEN(gait_events!C5314),LEFT(RIGHT(gait_events!C5314,LEN(gait_events!C5314)-19),FIND("_run-",RIGHT(gait_events!C5314,LEN(gait_events!C5314)-19),1)-1),RIGHT(gait_events!C5314,LEN(gait_events!C5314)-19))</f>
        <v>Fast</v>
      </c>
      <c r="F4263" t="str">
        <f>IF(LEN(SUBSTITUTE(gait_events!C5314,"_run-",""))&lt;&gt;LEN(gait_events!C5314),RIGHT(gait_events!C5314,LEN(gait_events!C5314)-FIND("_run-",gait_events!C5314,1)-4),"")</f>
        <v/>
      </c>
      <c r="G4263" t="str">
        <f>gait_events!D5314</f>
        <v>left_shank</v>
      </c>
      <c r="H4263" t="str">
        <f>gait_events!E5314</f>
        <v>FC</v>
      </c>
      <c r="I4263">
        <f>IF(gait_events!F5314&lt;&gt;"",gait_events!F5314,NA())</f>
        <v>671</v>
      </c>
      <c r="J4263">
        <f>IF(gait_events!G5314&lt;&gt;"",gait_events!G5314,NA())</f>
        <v>676</v>
      </c>
      <c r="K4263">
        <f t="shared" si="528"/>
        <v>-5</v>
      </c>
      <c r="L4263">
        <f t="shared" si="529"/>
        <v>-25</v>
      </c>
      <c r="M4263">
        <f t="shared" si="530"/>
        <v>1</v>
      </c>
      <c r="N4263">
        <f t="shared" si="531"/>
        <v>1</v>
      </c>
      <c r="O4263">
        <f t="shared" si="532"/>
        <v>1</v>
      </c>
      <c r="P4263">
        <f t="shared" si="533"/>
        <v>0</v>
      </c>
      <c r="Q4263">
        <f t="shared" si="534"/>
        <v>0</v>
      </c>
      <c r="R4263">
        <f t="shared" si="535"/>
        <v>1</v>
      </c>
    </row>
    <row r="4264" spans="1:18" x14ac:dyDescent="0.25">
      <c r="A4264" t="str">
        <f>gait_events!B5315</f>
        <v>pp103</v>
      </c>
      <c r="B4264" t="str">
        <f>VLOOKUP(A4264,participants!A:B,2,0)</f>
        <v>M</v>
      </c>
      <c r="C4264">
        <f>VLOOKUP(A4264,participants!A:C,3,0)</f>
        <v>79</v>
      </c>
      <c r="D4264" t="str">
        <f>VLOOKUP(A4264,participants!A:F,6,0)</f>
        <v>other</v>
      </c>
      <c r="E4264" t="str">
        <f>IF(LEN(SUBSTITUTE(gait_events!C5315,"_run-",""))&lt;&gt;LEN(gait_events!C5315),LEFT(RIGHT(gait_events!C5315,LEN(gait_events!C5315)-19),FIND("_run-",RIGHT(gait_events!C5315,LEN(gait_events!C5315)-19),1)-1),RIGHT(gait_events!C5315,LEN(gait_events!C5315)-19))</f>
        <v>Fast</v>
      </c>
      <c r="F4264" t="str">
        <f>IF(LEN(SUBSTITUTE(gait_events!C5315,"_run-",""))&lt;&gt;LEN(gait_events!C5315),RIGHT(gait_events!C5315,LEN(gait_events!C5315)-FIND("_run-",gait_events!C5315,1)-4),"")</f>
        <v/>
      </c>
      <c r="G4264" t="str">
        <f>gait_events!D5315</f>
        <v>right_shank</v>
      </c>
      <c r="H4264" t="str">
        <f>gait_events!E5315</f>
        <v>IC</v>
      </c>
      <c r="I4264">
        <f>IF(gait_events!F5315&lt;&gt;"",gait_events!F5315,NA())</f>
        <v>21</v>
      </c>
      <c r="J4264">
        <f>IF(gait_events!G5315&lt;&gt;"",gait_events!G5315,NA())</f>
        <v>27</v>
      </c>
      <c r="K4264">
        <f t="shared" si="528"/>
        <v>-6</v>
      </c>
      <c r="L4264">
        <f t="shared" si="529"/>
        <v>-30</v>
      </c>
      <c r="M4264">
        <f t="shared" si="530"/>
        <v>1</v>
      </c>
      <c r="N4264">
        <f t="shared" si="531"/>
        <v>1</v>
      </c>
      <c r="O4264">
        <f t="shared" si="532"/>
        <v>1</v>
      </c>
      <c r="P4264">
        <f t="shared" si="533"/>
        <v>0</v>
      </c>
      <c r="Q4264">
        <f t="shared" si="534"/>
        <v>0</v>
      </c>
      <c r="R4264">
        <f t="shared" si="535"/>
        <v>1</v>
      </c>
    </row>
    <row r="4265" spans="1:18" x14ac:dyDescent="0.25">
      <c r="A4265" t="str">
        <f>gait_events!B5316</f>
        <v>pp103</v>
      </c>
      <c r="B4265" t="str">
        <f>VLOOKUP(A4265,participants!A:B,2,0)</f>
        <v>M</v>
      </c>
      <c r="C4265">
        <f>VLOOKUP(A4265,participants!A:C,3,0)</f>
        <v>79</v>
      </c>
      <c r="D4265" t="str">
        <f>VLOOKUP(A4265,participants!A:F,6,0)</f>
        <v>other</v>
      </c>
      <c r="E4265" t="str">
        <f>IF(LEN(SUBSTITUTE(gait_events!C5316,"_run-",""))&lt;&gt;LEN(gait_events!C5316),LEFT(RIGHT(gait_events!C5316,LEN(gait_events!C5316)-19),FIND("_run-",RIGHT(gait_events!C5316,LEN(gait_events!C5316)-19),1)-1),RIGHT(gait_events!C5316,LEN(gait_events!C5316)-19))</f>
        <v>Fast</v>
      </c>
      <c r="F4265" t="str">
        <f>IF(LEN(SUBSTITUTE(gait_events!C5316,"_run-",""))&lt;&gt;LEN(gait_events!C5316),RIGHT(gait_events!C5316,LEN(gait_events!C5316)-FIND("_run-",gait_events!C5316,1)-4),"")</f>
        <v/>
      </c>
      <c r="G4265" t="str">
        <f>gait_events!D5316</f>
        <v>right_shank</v>
      </c>
      <c r="H4265" t="str">
        <f>gait_events!E5316</f>
        <v>IC</v>
      </c>
      <c r="I4265">
        <f>IF(gait_events!F5316&lt;&gt;"",gait_events!F5316,NA())</f>
        <v>237</v>
      </c>
      <c r="J4265">
        <f>IF(gait_events!G5316&lt;&gt;"",gait_events!G5316,NA())</f>
        <v>241</v>
      </c>
      <c r="K4265">
        <f t="shared" si="528"/>
        <v>-4</v>
      </c>
      <c r="L4265">
        <f t="shared" si="529"/>
        <v>-20</v>
      </c>
      <c r="M4265">
        <f t="shared" si="530"/>
        <v>1</v>
      </c>
      <c r="N4265">
        <f t="shared" si="531"/>
        <v>1</v>
      </c>
      <c r="O4265">
        <f t="shared" si="532"/>
        <v>1</v>
      </c>
      <c r="P4265">
        <f t="shared" si="533"/>
        <v>0</v>
      </c>
      <c r="Q4265">
        <f t="shared" si="534"/>
        <v>0</v>
      </c>
      <c r="R4265">
        <f t="shared" si="535"/>
        <v>1</v>
      </c>
    </row>
    <row r="4266" spans="1:18" x14ac:dyDescent="0.25">
      <c r="A4266" t="str">
        <f>gait_events!B5317</f>
        <v>pp103</v>
      </c>
      <c r="B4266" t="str">
        <f>VLOOKUP(A4266,participants!A:B,2,0)</f>
        <v>M</v>
      </c>
      <c r="C4266">
        <f>VLOOKUP(A4266,participants!A:C,3,0)</f>
        <v>79</v>
      </c>
      <c r="D4266" t="str">
        <f>VLOOKUP(A4266,participants!A:F,6,0)</f>
        <v>other</v>
      </c>
      <c r="E4266" t="str">
        <f>IF(LEN(SUBSTITUTE(gait_events!C5317,"_run-",""))&lt;&gt;LEN(gait_events!C5317),LEFT(RIGHT(gait_events!C5317,LEN(gait_events!C5317)-19),FIND("_run-",RIGHT(gait_events!C5317,LEN(gait_events!C5317)-19),1)-1),RIGHT(gait_events!C5317,LEN(gait_events!C5317)-19))</f>
        <v>Fast</v>
      </c>
      <c r="F4266" t="str">
        <f>IF(LEN(SUBSTITUTE(gait_events!C5317,"_run-",""))&lt;&gt;LEN(gait_events!C5317),RIGHT(gait_events!C5317,LEN(gait_events!C5317)-FIND("_run-",gait_events!C5317,1)-4),"")</f>
        <v/>
      </c>
      <c r="G4266" t="str">
        <f>gait_events!D5317</f>
        <v>right_shank</v>
      </c>
      <c r="H4266" t="str">
        <f>gait_events!E5317</f>
        <v>IC</v>
      </c>
      <c r="I4266">
        <f>IF(gait_events!F5317&lt;&gt;"",gait_events!F5317,NA())</f>
        <v>441</v>
      </c>
      <c r="J4266">
        <f>IF(gait_events!G5317&lt;&gt;"",gait_events!G5317,NA())</f>
        <v>446</v>
      </c>
      <c r="K4266">
        <f t="shared" si="528"/>
        <v>-5</v>
      </c>
      <c r="L4266">
        <f t="shared" si="529"/>
        <v>-25</v>
      </c>
      <c r="M4266">
        <f t="shared" si="530"/>
        <v>1</v>
      </c>
      <c r="N4266">
        <f t="shared" si="531"/>
        <v>1</v>
      </c>
      <c r="O4266">
        <f t="shared" si="532"/>
        <v>1</v>
      </c>
      <c r="P4266">
        <f t="shared" si="533"/>
        <v>0</v>
      </c>
      <c r="Q4266">
        <f t="shared" si="534"/>
        <v>0</v>
      </c>
      <c r="R4266">
        <f t="shared" si="535"/>
        <v>1</v>
      </c>
    </row>
    <row r="4267" spans="1:18" x14ac:dyDescent="0.25">
      <c r="A4267" t="str">
        <f>gait_events!B5318</f>
        <v>pp103</v>
      </c>
      <c r="B4267" t="str">
        <f>VLOOKUP(A4267,participants!A:B,2,0)</f>
        <v>M</v>
      </c>
      <c r="C4267">
        <f>VLOOKUP(A4267,participants!A:C,3,0)</f>
        <v>79</v>
      </c>
      <c r="D4267" t="str">
        <f>VLOOKUP(A4267,participants!A:F,6,0)</f>
        <v>other</v>
      </c>
      <c r="E4267" t="str">
        <f>IF(LEN(SUBSTITUTE(gait_events!C5318,"_run-",""))&lt;&gt;LEN(gait_events!C5318),LEFT(RIGHT(gait_events!C5318,LEN(gait_events!C5318)-19),FIND("_run-",RIGHT(gait_events!C5318,LEN(gait_events!C5318)-19),1)-1),RIGHT(gait_events!C5318,LEN(gait_events!C5318)-19))</f>
        <v>Fast</v>
      </c>
      <c r="F4267" t="str">
        <f>IF(LEN(SUBSTITUTE(gait_events!C5318,"_run-",""))&lt;&gt;LEN(gait_events!C5318),RIGHT(gait_events!C5318,LEN(gait_events!C5318)-FIND("_run-",gait_events!C5318,1)-4),"")</f>
        <v/>
      </c>
      <c r="G4267" t="str">
        <f>gait_events!D5318</f>
        <v>right_shank</v>
      </c>
      <c r="H4267" t="str">
        <f>gait_events!E5318</f>
        <v>IC</v>
      </c>
      <c r="I4267">
        <f>IF(gait_events!F5318&lt;&gt;"",gait_events!F5318,NA())</f>
        <v>646</v>
      </c>
      <c r="J4267">
        <f>IF(gait_events!G5318&lt;&gt;"",gait_events!G5318,NA())</f>
        <v>648</v>
      </c>
      <c r="K4267">
        <f t="shared" si="528"/>
        <v>-2</v>
      </c>
      <c r="L4267">
        <f t="shared" si="529"/>
        <v>-10</v>
      </c>
      <c r="M4267">
        <f t="shared" si="530"/>
        <v>1</v>
      </c>
      <c r="N4267">
        <f t="shared" si="531"/>
        <v>1</v>
      </c>
      <c r="O4267">
        <f t="shared" si="532"/>
        <v>1</v>
      </c>
      <c r="P4267">
        <f t="shared" si="533"/>
        <v>0</v>
      </c>
      <c r="Q4267">
        <f t="shared" si="534"/>
        <v>0</v>
      </c>
      <c r="R4267">
        <f t="shared" si="535"/>
        <v>1</v>
      </c>
    </row>
    <row r="4268" spans="1:18" x14ac:dyDescent="0.25">
      <c r="A4268" t="str">
        <f>gait_events!B5319</f>
        <v>pp103</v>
      </c>
      <c r="B4268" t="str">
        <f>VLOOKUP(A4268,participants!A:B,2,0)</f>
        <v>M</v>
      </c>
      <c r="C4268">
        <f>VLOOKUP(A4268,participants!A:C,3,0)</f>
        <v>79</v>
      </c>
      <c r="D4268" t="str">
        <f>VLOOKUP(A4268,participants!A:F,6,0)</f>
        <v>other</v>
      </c>
      <c r="E4268" t="str">
        <f>IF(LEN(SUBSTITUTE(gait_events!C5319,"_run-",""))&lt;&gt;LEN(gait_events!C5319),LEFT(RIGHT(gait_events!C5319,LEN(gait_events!C5319)-19),FIND("_run-",RIGHT(gait_events!C5319,LEN(gait_events!C5319)-19),1)-1),RIGHT(gait_events!C5319,LEN(gait_events!C5319)-19))</f>
        <v>Fast</v>
      </c>
      <c r="F4268" t="str">
        <f>IF(LEN(SUBSTITUTE(gait_events!C5319,"_run-",""))&lt;&gt;LEN(gait_events!C5319),RIGHT(gait_events!C5319,LEN(gait_events!C5319)-FIND("_run-",gait_events!C5319,1)-4),"")</f>
        <v/>
      </c>
      <c r="G4268" t="str">
        <f>gait_events!D5319</f>
        <v>right_shank</v>
      </c>
      <c r="H4268" t="str">
        <f>gait_events!E5319</f>
        <v>FC</v>
      </c>
      <c r="I4268">
        <f>IF(gait_events!F5319&lt;&gt;"",gait_events!F5319,NA())</f>
        <v>160</v>
      </c>
      <c r="J4268">
        <f>IF(gait_events!G5319&lt;&gt;"",gait_events!G5319,NA())</f>
        <v>161</v>
      </c>
      <c r="K4268">
        <f t="shared" si="528"/>
        <v>-1</v>
      </c>
      <c r="L4268">
        <f t="shared" si="529"/>
        <v>-5</v>
      </c>
      <c r="M4268">
        <f t="shared" si="530"/>
        <v>1</v>
      </c>
      <c r="N4268">
        <f t="shared" si="531"/>
        <v>1</v>
      </c>
      <c r="O4268">
        <f t="shared" si="532"/>
        <v>1</v>
      </c>
      <c r="P4268">
        <f t="shared" si="533"/>
        <v>0</v>
      </c>
      <c r="Q4268">
        <f t="shared" si="534"/>
        <v>0</v>
      </c>
      <c r="R4268">
        <f t="shared" si="535"/>
        <v>1</v>
      </c>
    </row>
    <row r="4269" spans="1:18" x14ac:dyDescent="0.25">
      <c r="A4269" t="str">
        <f>gait_events!B5320</f>
        <v>pp103</v>
      </c>
      <c r="B4269" t="str">
        <f>VLOOKUP(A4269,participants!A:B,2,0)</f>
        <v>M</v>
      </c>
      <c r="C4269">
        <f>VLOOKUP(A4269,participants!A:C,3,0)</f>
        <v>79</v>
      </c>
      <c r="D4269" t="str">
        <f>VLOOKUP(A4269,participants!A:F,6,0)</f>
        <v>other</v>
      </c>
      <c r="E4269" t="str">
        <f>IF(LEN(SUBSTITUTE(gait_events!C5320,"_run-",""))&lt;&gt;LEN(gait_events!C5320),LEFT(RIGHT(gait_events!C5320,LEN(gait_events!C5320)-19),FIND("_run-",RIGHT(gait_events!C5320,LEN(gait_events!C5320)-19),1)-1),RIGHT(gait_events!C5320,LEN(gait_events!C5320)-19))</f>
        <v>Fast</v>
      </c>
      <c r="F4269" t="str">
        <f>IF(LEN(SUBSTITUTE(gait_events!C5320,"_run-",""))&lt;&gt;LEN(gait_events!C5320),RIGHT(gait_events!C5320,LEN(gait_events!C5320)-FIND("_run-",gait_events!C5320,1)-4),"")</f>
        <v/>
      </c>
      <c r="G4269" t="str">
        <f>gait_events!D5320</f>
        <v>right_shank</v>
      </c>
      <c r="H4269" t="str">
        <f>gait_events!E5320</f>
        <v>FC</v>
      </c>
      <c r="I4269">
        <f>IF(gait_events!F5320&lt;&gt;"",gait_events!F5320,NA())</f>
        <v>366</v>
      </c>
      <c r="J4269">
        <f>IF(gait_events!G5320&lt;&gt;"",gait_events!G5320,NA())</f>
        <v>367</v>
      </c>
      <c r="K4269">
        <f t="shared" si="528"/>
        <v>-1</v>
      </c>
      <c r="L4269">
        <f t="shared" si="529"/>
        <v>-5</v>
      </c>
      <c r="M4269">
        <f t="shared" si="530"/>
        <v>1</v>
      </c>
      <c r="N4269">
        <f t="shared" si="531"/>
        <v>1</v>
      </c>
      <c r="O4269">
        <f t="shared" si="532"/>
        <v>1</v>
      </c>
      <c r="P4269">
        <f t="shared" si="533"/>
        <v>0</v>
      </c>
      <c r="Q4269">
        <f t="shared" si="534"/>
        <v>0</v>
      </c>
      <c r="R4269">
        <f t="shared" si="535"/>
        <v>1</v>
      </c>
    </row>
    <row r="4270" spans="1:18" x14ac:dyDescent="0.25">
      <c r="A4270" t="str">
        <f>gait_events!B5321</f>
        <v>pp103</v>
      </c>
      <c r="B4270" t="str">
        <f>VLOOKUP(A4270,participants!A:B,2,0)</f>
        <v>M</v>
      </c>
      <c r="C4270">
        <f>VLOOKUP(A4270,participants!A:C,3,0)</f>
        <v>79</v>
      </c>
      <c r="D4270" t="str">
        <f>VLOOKUP(A4270,participants!A:F,6,0)</f>
        <v>other</v>
      </c>
      <c r="E4270" t="str">
        <f>IF(LEN(SUBSTITUTE(gait_events!C5321,"_run-",""))&lt;&gt;LEN(gait_events!C5321),LEFT(RIGHT(gait_events!C5321,LEN(gait_events!C5321)-19),FIND("_run-",RIGHT(gait_events!C5321,LEN(gait_events!C5321)-19),1)-1),RIGHT(gait_events!C5321,LEN(gait_events!C5321)-19))</f>
        <v>Fast</v>
      </c>
      <c r="F4270" t="str">
        <f>IF(LEN(SUBSTITUTE(gait_events!C5321,"_run-",""))&lt;&gt;LEN(gait_events!C5321),RIGHT(gait_events!C5321,LEN(gait_events!C5321)-FIND("_run-",gait_events!C5321,1)-4),"")</f>
        <v/>
      </c>
      <c r="G4270" t="str">
        <f>gait_events!D5321</f>
        <v>right_shank</v>
      </c>
      <c r="H4270" t="str">
        <f>gait_events!E5321</f>
        <v>FC</v>
      </c>
      <c r="I4270">
        <f>IF(gait_events!F5321&lt;&gt;"",gait_events!F5321,NA())</f>
        <v>566</v>
      </c>
      <c r="J4270">
        <f>IF(gait_events!G5321&lt;&gt;"",gait_events!G5321,NA())</f>
        <v>566</v>
      </c>
      <c r="K4270">
        <f t="shared" si="528"/>
        <v>0</v>
      </c>
      <c r="L4270">
        <f t="shared" si="529"/>
        <v>0</v>
      </c>
      <c r="M4270">
        <f t="shared" si="530"/>
        <v>1</v>
      </c>
      <c r="N4270">
        <f t="shared" si="531"/>
        <v>1</v>
      </c>
      <c r="O4270">
        <f t="shared" si="532"/>
        <v>1</v>
      </c>
      <c r="P4270">
        <f t="shared" si="533"/>
        <v>0</v>
      </c>
      <c r="Q4270">
        <f t="shared" si="534"/>
        <v>0</v>
      </c>
      <c r="R4270">
        <f t="shared" si="535"/>
        <v>1</v>
      </c>
    </row>
    <row r="4271" spans="1:18" x14ac:dyDescent="0.25">
      <c r="A4271" t="str">
        <f>gait_events!B5322</f>
        <v>pp103</v>
      </c>
      <c r="B4271" t="str">
        <f>VLOOKUP(A4271,participants!A:B,2,0)</f>
        <v>M</v>
      </c>
      <c r="C4271">
        <f>VLOOKUP(A4271,participants!A:C,3,0)</f>
        <v>79</v>
      </c>
      <c r="D4271" t="str">
        <f>VLOOKUP(A4271,participants!A:F,6,0)</f>
        <v>other</v>
      </c>
      <c r="E4271" t="str">
        <f>IF(LEN(SUBSTITUTE(gait_events!C5322,"_run-",""))&lt;&gt;LEN(gait_events!C5322),LEFT(RIGHT(gait_events!C5322,LEN(gait_events!C5322)-19),FIND("_run-",RIGHT(gait_events!C5322,LEN(gait_events!C5322)-19),1)-1),RIGHT(gait_events!C5322,LEN(gait_events!C5322)-19))</f>
        <v>Preferred</v>
      </c>
      <c r="F4271" t="str">
        <f>IF(LEN(SUBSTITUTE(gait_events!C5322,"_run-",""))&lt;&gt;LEN(gait_events!C5322),RIGHT(gait_events!C5322,LEN(gait_events!C5322)-FIND("_run-",gait_events!C5322,1)-4),"")</f>
        <v/>
      </c>
      <c r="G4271" t="str">
        <f>gait_events!D5322</f>
        <v>left_ankle</v>
      </c>
      <c r="H4271" t="str">
        <f>gait_events!E5322</f>
        <v>IC</v>
      </c>
      <c r="I4271">
        <f>IF(gait_events!F5322&lt;&gt;"",gait_events!F5322,NA())</f>
        <v>26</v>
      </c>
      <c r="J4271">
        <f>IF(gait_events!G5322&lt;&gt;"",gait_events!G5322,NA())</f>
        <v>37</v>
      </c>
      <c r="K4271">
        <f t="shared" si="528"/>
        <v>-11</v>
      </c>
      <c r="L4271">
        <f t="shared" si="529"/>
        <v>-55</v>
      </c>
      <c r="M4271">
        <f t="shared" si="530"/>
        <v>1</v>
      </c>
      <c r="N4271">
        <f t="shared" si="531"/>
        <v>1</v>
      </c>
      <c r="O4271">
        <f t="shared" si="532"/>
        <v>1</v>
      </c>
      <c r="P4271">
        <f t="shared" si="533"/>
        <v>0</v>
      </c>
      <c r="Q4271">
        <f t="shared" si="534"/>
        <v>0</v>
      </c>
      <c r="R4271">
        <f t="shared" si="535"/>
        <v>1</v>
      </c>
    </row>
    <row r="4272" spans="1:18" x14ac:dyDescent="0.25">
      <c r="A4272" t="str">
        <f>gait_events!B5323</f>
        <v>pp103</v>
      </c>
      <c r="B4272" t="str">
        <f>VLOOKUP(A4272,participants!A:B,2,0)</f>
        <v>M</v>
      </c>
      <c r="C4272">
        <f>VLOOKUP(A4272,participants!A:C,3,0)</f>
        <v>79</v>
      </c>
      <c r="D4272" t="str">
        <f>VLOOKUP(A4272,participants!A:F,6,0)</f>
        <v>other</v>
      </c>
      <c r="E4272" t="str">
        <f>IF(LEN(SUBSTITUTE(gait_events!C5323,"_run-",""))&lt;&gt;LEN(gait_events!C5323),LEFT(RIGHT(gait_events!C5323,LEN(gait_events!C5323)-19),FIND("_run-",RIGHT(gait_events!C5323,LEN(gait_events!C5323)-19),1)-1),RIGHT(gait_events!C5323,LEN(gait_events!C5323)-19))</f>
        <v>Preferred</v>
      </c>
      <c r="F4272" t="str">
        <f>IF(LEN(SUBSTITUTE(gait_events!C5323,"_run-",""))&lt;&gt;LEN(gait_events!C5323),RIGHT(gait_events!C5323,LEN(gait_events!C5323)-FIND("_run-",gait_events!C5323,1)-4),"")</f>
        <v/>
      </c>
      <c r="G4272" t="str">
        <f>gait_events!D5323</f>
        <v>left_ankle</v>
      </c>
      <c r="H4272" t="str">
        <f>gait_events!E5323</f>
        <v>IC</v>
      </c>
      <c r="I4272">
        <f>IF(gait_events!F5323&lt;&gt;"",gait_events!F5323,NA())</f>
        <v>234</v>
      </c>
      <c r="J4272">
        <f>IF(gait_events!G5323&lt;&gt;"",gait_events!G5323,NA())</f>
        <v>245</v>
      </c>
      <c r="K4272">
        <f t="shared" si="528"/>
        <v>-11</v>
      </c>
      <c r="L4272">
        <f t="shared" si="529"/>
        <v>-55</v>
      </c>
      <c r="M4272">
        <f t="shared" si="530"/>
        <v>1</v>
      </c>
      <c r="N4272">
        <f t="shared" si="531"/>
        <v>1</v>
      </c>
      <c r="O4272">
        <f t="shared" si="532"/>
        <v>1</v>
      </c>
      <c r="P4272">
        <f t="shared" si="533"/>
        <v>0</v>
      </c>
      <c r="Q4272">
        <f t="shared" si="534"/>
        <v>0</v>
      </c>
      <c r="R4272">
        <f t="shared" si="535"/>
        <v>1</v>
      </c>
    </row>
    <row r="4273" spans="1:18" x14ac:dyDescent="0.25">
      <c r="A4273" t="str">
        <f>gait_events!B5324</f>
        <v>pp103</v>
      </c>
      <c r="B4273" t="str">
        <f>VLOOKUP(A4273,participants!A:B,2,0)</f>
        <v>M</v>
      </c>
      <c r="C4273">
        <f>VLOOKUP(A4273,participants!A:C,3,0)</f>
        <v>79</v>
      </c>
      <c r="D4273" t="str">
        <f>VLOOKUP(A4273,participants!A:F,6,0)</f>
        <v>other</v>
      </c>
      <c r="E4273" t="str">
        <f>IF(LEN(SUBSTITUTE(gait_events!C5324,"_run-",""))&lt;&gt;LEN(gait_events!C5324),LEFT(RIGHT(gait_events!C5324,LEN(gait_events!C5324)-19),FIND("_run-",RIGHT(gait_events!C5324,LEN(gait_events!C5324)-19),1)-1),RIGHT(gait_events!C5324,LEN(gait_events!C5324)-19))</f>
        <v>Preferred</v>
      </c>
      <c r="F4273" t="str">
        <f>IF(LEN(SUBSTITUTE(gait_events!C5324,"_run-",""))&lt;&gt;LEN(gait_events!C5324),RIGHT(gait_events!C5324,LEN(gait_events!C5324)-FIND("_run-",gait_events!C5324,1)-4),"")</f>
        <v/>
      </c>
      <c r="G4273" t="str">
        <f>gait_events!D5324</f>
        <v>left_ankle</v>
      </c>
      <c r="H4273" t="str">
        <f>gait_events!E5324</f>
        <v>IC</v>
      </c>
      <c r="I4273">
        <f>IF(gait_events!F5324&lt;&gt;"",gait_events!F5324,NA())</f>
        <v>458</v>
      </c>
      <c r="J4273">
        <f>IF(gait_events!G5324&lt;&gt;"",gait_events!G5324,NA())</f>
        <v>468</v>
      </c>
      <c r="K4273">
        <f t="shared" si="528"/>
        <v>-10</v>
      </c>
      <c r="L4273">
        <f t="shared" si="529"/>
        <v>-50</v>
      </c>
      <c r="M4273">
        <f t="shared" si="530"/>
        <v>1</v>
      </c>
      <c r="N4273">
        <f t="shared" si="531"/>
        <v>1</v>
      </c>
      <c r="O4273">
        <f t="shared" si="532"/>
        <v>1</v>
      </c>
      <c r="P4273">
        <f t="shared" si="533"/>
        <v>0</v>
      </c>
      <c r="Q4273">
        <f t="shared" si="534"/>
        <v>0</v>
      </c>
      <c r="R4273">
        <f t="shared" si="535"/>
        <v>1</v>
      </c>
    </row>
    <row r="4274" spans="1:18" x14ac:dyDescent="0.25">
      <c r="A4274" t="str">
        <f>gait_events!B5325</f>
        <v>pp103</v>
      </c>
      <c r="B4274" t="str">
        <f>VLOOKUP(A4274,participants!A:B,2,0)</f>
        <v>M</v>
      </c>
      <c r="C4274">
        <f>VLOOKUP(A4274,participants!A:C,3,0)</f>
        <v>79</v>
      </c>
      <c r="D4274" t="str">
        <f>VLOOKUP(A4274,participants!A:F,6,0)</f>
        <v>other</v>
      </c>
      <c r="E4274" t="str">
        <f>IF(LEN(SUBSTITUTE(gait_events!C5325,"_run-",""))&lt;&gt;LEN(gait_events!C5325),LEFT(RIGHT(gait_events!C5325,LEN(gait_events!C5325)-19),FIND("_run-",RIGHT(gait_events!C5325,LEN(gait_events!C5325)-19),1)-1),RIGHT(gait_events!C5325,LEN(gait_events!C5325)-19))</f>
        <v>Preferred</v>
      </c>
      <c r="F4274" t="str">
        <f>IF(LEN(SUBSTITUTE(gait_events!C5325,"_run-",""))&lt;&gt;LEN(gait_events!C5325),RIGHT(gait_events!C5325,LEN(gait_events!C5325)-FIND("_run-",gait_events!C5325,1)-4),"")</f>
        <v/>
      </c>
      <c r="G4274" t="str">
        <f>gait_events!D5325</f>
        <v>left_ankle</v>
      </c>
      <c r="H4274" t="str">
        <f>gait_events!E5325</f>
        <v>IC</v>
      </c>
      <c r="I4274">
        <f>IF(gait_events!F5325&lt;&gt;"",gait_events!F5325,NA())</f>
        <v>681</v>
      </c>
      <c r="J4274">
        <f>IF(gait_events!G5325&lt;&gt;"",gait_events!G5325,NA())</f>
        <v>685</v>
      </c>
      <c r="K4274">
        <f t="shared" si="528"/>
        <v>-4</v>
      </c>
      <c r="L4274">
        <f t="shared" si="529"/>
        <v>-20</v>
      </c>
      <c r="M4274">
        <f t="shared" si="530"/>
        <v>1</v>
      </c>
      <c r="N4274">
        <f t="shared" si="531"/>
        <v>1</v>
      </c>
      <c r="O4274">
        <f t="shared" si="532"/>
        <v>1</v>
      </c>
      <c r="P4274">
        <f t="shared" si="533"/>
        <v>0</v>
      </c>
      <c r="Q4274">
        <f t="shared" si="534"/>
        <v>0</v>
      </c>
      <c r="R4274">
        <f t="shared" si="535"/>
        <v>1</v>
      </c>
    </row>
    <row r="4275" spans="1:18" x14ac:dyDescent="0.25">
      <c r="A4275" t="str">
        <f>gait_events!B5326</f>
        <v>pp103</v>
      </c>
      <c r="B4275" t="str">
        <f>VLOOKUP(A4275,participants!A:B,2,0)</f>
        <v>M</v>
      </c>
      <c r="C4275">
        <f>VLOOKUP(A4275,participants!A:C,3,0)</f>
        <v>79</v>
      </c>
      <c r="D4275" t="str">
        <f>VLOOKUP(A4275,participants!A:F,6,0)</f>
        <v>other</v>
      </c>
      <c r="E4275" t="str">
        <f>IF(LEN(SUBSTITUTE(gait_events!C5326,"_run-",""))&lt;&gt;LEN(gait_events!C5326),LEFT(RIGHT(gait_events!C5326,LEN(gait_events!C5326)-19),FIND("_run-",RIGHT(gait_events!C5326,LEN(gait_events!C5326)-19),1)-1),RIGHT(gait_events!C5326,LEN(gait_events!C5326)-19))</f>
        <v>Preferred</v>
      </c>
      <c r="F4275" t="str">
        <f>IF(LEN(SUBSTITUTE(gait_events!C5326,"_run-",""))&lt;&gt;LEN(gait_events!C5326),RIGHT(gait_events!C5326,LEN(gait_events!C5326)-FIND("_run-",gait_events!C5326,1)-4),"")</f>
        <v/>
      </c>
      <c r="G4275" t="str">
        <f>gait_events!D5326</f>
        <v>left_ankle</v>
      </c>
      <c r="H4275" t="str">
        <f>gait_events!E5326</f>
        <v>IC</v>
      </c>
      <c r="I4275">
        <f>IF(gait_events!F5326&lt;&gt;"",gait_events!F5326,NA())</f>
        <v>909</v>
      </c>
      <c r="J4275">
        <f>IF(gait_events!G5326&lt;&gt;"",gait_events!G5326,NA())</f>
        <v>917</v>
      </c>
      <c r="K4275">
        <f t="shared" si="528"/>
        <v>-8</v>
      </c>
      <c r="L4275">
        <f t="shared" si="529"/>
        <v>-40</v>
      </c>
      <c r="M4275">
        <f t="shared" si="530"/>
        <v>1</v>
      </c>
      <c r="N4275">
        <f t="shared" si="531"/>
        <v>1</v>
      </c>
      <c r="O4275">
        <f t="shared" si="532"/>
        <v>1</v>
      </c>
      <c r="P4275">
        <f t="shared" si="533"/>
        <v>0</v>
      </c>
      <c r="Q4275">
        <f t="shared" si="534"/>
        <v>0</v>
      </c>
      <c r="R4275">
        <f t="shared" si="535"/>
        <v>1</v>
      </c>
    </row>
    <row r="4276" spans="1:18" x14ac:dyDescent="0.25">
      <c r="A4276" t="str">
        <f>gait_events!B5327</f>
        <v>pp103</v>
      </c>
      <c r="B4276" t="str">
        <f>VLOOKUP(A4276,participants!A:B,2,0)</f>
        <v>M</v>
      </c>
      <c r="C4276">
        <f>VLOOKUP(A4276,participants!A:C,3,0)</f>
        <v>79</v>
      </c>
      <c r="D4276" t="str">
        <f>VLOOKUP(A4276,participants!A:F,6,0)</f>
        <v>other</v>
      </c>
      <c r="E4276" t="str">
        <f>IF(LEN(SUBSTITUTE(gait_events!C5327,"_run-",""))&lt;&gt;LEN(gait_events!C5327),LEFT(RIGHT(gait_events!C5327,LEN(gait_events!C5327)-19),FIND("_run-",RIGHT(gait_events!C5327,LEN(gait_events!C5327)-19),1)-1),RIGHT(gait_events!C5327,LEN(gait_events!C5327)-19))</f>
        <v>Preferred</v>
      </c>
      <c r="F4276" t="str">
        <f>IF(LEN(SUBSTITUTE(gait_events!C5327,"_run-",""))&lt;&gt;LEN(gait_events!C5327),RIGHT(gait_events!C5327,LEN(gait_events!C5327)-FIND("_run-",gait_events!C5327,1)-4),"")</f>
        <v/>
      </c>
      <c r="G4276" t="str">
        <f>gait_events!D5327</f>
        <v>left_ankle</v>
      </c>
      <c r="H4276" t="str">
        <f>gait_events!E5327</f>
        <v>FC</v>
      </c>
      <c r="I4276">
        <f>IF(gait_events!F5327&lt;&gt;"",gait_events!F5327,NA())</f>
        <v>165</v>
      </c>
      <c r="J4276">
        <f>IF(gait_events!G5327&lt;&gt;"",gait_events!G5327,NA())</f>
        <v>167</v>
      </c>
      <c r="K4276">
        <f t="shared" si="528"/>
        <v>-2</v>
      </c>
      <c r="L4276">
        <f t="shared" si="529"/>
        <v>-10</v>
      </c>
      <c r="M4276">
        <f t="shared" si="530"/>
        <v>1</v>
      </c>
      <c r="N4276">
        <f t="shared" si="531"/>
        <v>1</v>
      </c>
      <c r="O4276">
        <f t="shared" si="532"/>
        <v>1</v>
      </c>
      <c r="P4276">
        <f t="shared" si="533"/>
        <v>0</v>
      </c>
      <c r="Q4276">
        <f t="shared" si="534"/>
        <v>0</v>
      </c>
      <c r="R4276">
        <f t="shared" si="535"/>
        <v>1</v>
      </c>
    </row>
    <row r="4277" spans="1:18" x14ac:dyDescent="0.25">
      <c r="A4277" t="str">
        <f>gait_events!B5328</f>
        <v>pp103</v>
      </c>
      <c r="B4277" t="str">
        <f>VLOOKUP(A4277,participants!A:B,2,0)</f>
        <v>M</v>
      </c>
      <c r="C4277">
        <f>VLOOKUP(A4277,participants!A:C,3,0)</f>
        <v>79</v>
      </c>
      <c r="D4277" t="str">
        <f>VLOOKUP(A4277,participants!A:F,6,0)</f>
        <v>other</v>
      </c>
      <c r="E4277" t="str">
        <f>IF(LEN(SUBSTITUTE(gait_events!C5328,"_run-",""))&lt;&gt;LEN(gait_events!C5328),LEFT(RIGHT(gait_events!C5328,LEN(gait_events!C5328)-19),FIND("_run-",RIGHT(gait_events!C5328,LEN(gait_events!C5328)-19),1)-1),RIGHT(gait_events!C5328,LEN(gait_events!C5328)-19))</f>
        <v>Preferred</v>
      </c>
      <c r="F4277" t="str">
        <f>IF(LEN(SUBSTITUTE(gait_events!C5328,"_run-",""))&lt;&gt;LEN(gait_events!C5328),RIGHT(gait_events!C5328,LEN(gait_events!C5328)-FIND("_run-",gait_events!C5328,1)-4),"")</f>
        <v/>
      </c>
      <c r="G4277" t="str">
        <f>gait_events!D5328</f>
        <v>left_ankle</v>
      </c>
      <c r="H4277" t="str">
        <f>gait_events!E5328</f>
        <v>FC</v>
      </c>
      <c r="I4277">
        <f>IF(gait_events!F5328&lt;&gt;"",gait_events!F5328,NA())</f>
        <v>397</v>
      </c>
      <c r="J4277">
        <f>IF(gait_events!G5328&lt;&gt;"",gait_events!G5328,NA())</f>
        <v>394</v>
      </c>
      <c r="K4277">
        <f t="shared" si="528"/>
        <v>3</v>
      </c>
      <c r="L4277">
        <f t="shared" si="529"/>
        <v>15</v>
      </c>
      <c r="M4277">
        <f t="shared" si="530"/>
        <v>1</v>
      </c>
      <c r="N4277">
        <f t="shared" si="531"/>
        <v>1</v>
      </c>
      <c r="O4277">
        <f t="shared" si="532"/>
        <v>1</v>
      </c>
      <c r="P4277">
        <f t="shared" si="533"/>
        <v>0</v>
      </c>
      <c r="Q4277">
        <f t="shared" si="534"/>
        <v>0</v>
      </c>
      <c r="R4277">
        <f t="shared" si="535"/>
        <v>1</v>
      </c>
    </row>
    <row r="4278" spans="1:18" x14ac:dyDescent="0.25">
      <c r="A4278" t="str">
        <f>gait_events!B5329</f>
        <v>pp103</v>
      </c>
      <c r="B4278" t="str">
        <f>VLOOKUP(A4278,participants!A:B,2,0)</f>
        <v>M</v>
      </c>
      <c r="C4278">
        <f>VLOOKUP(A4278,participants!A:C,3,0)</f>
        <v>79</v>
      </c>
      <c r="D4278" t="str">
        <f>VLOOKUP(A4278,participants!A:F,6,0)</f>
        <v>other</v>
      </c>
      <c r="E4278" t="str">
        <f>IF(LEN(SUBSTITUTE(gait_events!C5329,"_run-",""))&lt;&gt;LEN(gait_events!C5329),LEFT(RIGHT(gait_events!C5329,LEN(gait_events!C5329)-19),FIND("_run-",RIGHT(gait_events!C5329,LEN(gait_events!C5329)-19),1)-1),RIGHT(gait_events!C5329,LEN(gait_events!C5329)-19))</f>
        <v>Preferred</v>
      </c>
      <c r="F4278" t="str">
        <f>IF(LEN(SUBSTITUTE(gait_events!C5329,"_run-",""))&lt;&gt;LEN(gait_events!C5329),RIGHT(gait_events!C5329,LEN(gait_events!C5329)-FIND("_run-",gait_events!C5329,1)-4),"")</f>
        <v/>
      </c>
      <c r="G4278" t="str">
        <f>gait_events!D5329</f>
        <v>left_ankle</v>
      </c>
      <c r="H4278" t="str">
        <f>gait_events!E5329</f>
        <v>FC</v>
      </c>
      <c r="I4278">
        <f>IF(gait_events!F5329&lt;&gt;"",gait_events!F5329,NA())</f>
        <v>612</v>
      </c>
      <c r="J4278">
        <f>IF(gait_events!G5329&lt;&gt;"",gait_events!G5329,NA())</f>
        <v>615</v>
      </c>
      <c r="K4278">
        <f t="shared" si="528"/>
        <v>-3</v>
      </c>
      <c r="L4278">
        <f t="shared" si="529"/>
        <v>-15</v>
      </c>
      <c r="M4278">
        <f t="shared" si="530"/>
        <v>1</v>
      </c>
      <c r="N4278">
        <f t="shared" si="531"/>
        <v>1</v>
      </c>
      <c r="O4278">
        <f t="shared" si="532"/>
        <v>1</v>
      </c>
      <c r="P4278">
        <f t="shared" si="533"/>
        <v>0</v>
      </c>
      <c r="Q4278">
        <f t="shared" si="534"/>
        <v>0</v>
      </c>
      <c r="R4278">
        <f t="shared" si="535"/>
        <v>1</v>
      </c>
    </row>
    <row r="4279" spans="1:18" x14ac:dyDescent="0.25">
      <c r="A4279" t="str">
        <f>gait_events!B5330</f>
        <v>pp103</v>
      </c>
      <c r="B4279" t="str">
        <f>VLOOKUP(A4279,participants!A:B,2,0)</f>
        <v>M</v>
      </c>
      <c r="C4279">
        <f>VLOOKUP(A4279,participants!A:C,3,0)</f>
        <v>79</v>
      </c>
      <c r="D4279" t="str">
        <f>VLOOKUP(A4279,participants!A:F,6,0)</f>
        <v>other</v>
      </c>
      <c r="E4279" t="str">
        <f>IF(LEN(SUBSTITUTE(gait_events!C5330,"_run-",""))&lt;&gt;LEN(gait_events!C5330),LEFT(RIGHT(gait_events!C5330,LEN(gait_events!C5330)-19),FIND("_run-",RIGHT(gait_events!C5330,LEN(gait_events!C5330)-19),1)-1),RIGHT(gait_events!C5330,LEN(gait_events!C5330)-19))</f>
        <v>Preferred</v>
      </c>
      <c r="F4279" t="str">
        <f>IF(LEN(SUBSTITUTE(gait_events!C5330,"_run-",""))&lt;&gt;LEN(gait_events!C5330),RIGHT(gait_events!C5330,LEN(gait_events!C5330)-FIND("_run-",gait_events!C5330,1)-4),"")</f>
        <v/>
      </c>
      <c r="G4279" t="str">
        <f>gait_events!D5330</f>
        <v>left_ankle</v>
      </c>
      <c r="H4279" t="str">
        <f>gait_events!E5330</f>
        <v>FC</v>
      </c>
      <c r="I4279">
        <f>IF(gait_events!F5330&lt;&gt;"",gait_events!F5330,NA())</f>
        <v>837</v>
      </c>
      <c r="J4279">
        <f>IF(gait_events!G5330&lt;&gt;"",gait_events!G5330,NA())</f>
        <v>838</v>
      </c>
      <c r="K4279">
        <f t="shared" si="528"/>
        <v>-1</v>
      </c>
      <c r="L4279">
        <f t="shared" si="529"/>
        <v>-5</v>
      </c>
      <c r="M4279">
        <f t="shared" si="530"/>
        <v>1</v>
      </c>
      <c r="N4279">
        <f t="shared" si="531"/>
        <v>1</v>
      </c>
      <c r="O4279">
        <f t="shared" si="532"/>
        <v>1</v>
      </c>
      <c r="P4279">
        <f t="shared" si="533"/>
        <v>0</v>
      </c>
      <c r="Q4279">
        <f t="shared" si="534"/>
        <v>0</v>
      </c>
      <c r="R4279">
        <f t="shared" si="535"/>
        <v>1</v>
      </c>
    </row>
    <row r="4280" spans="1:18" x14ac:dyDescent="0.25">
      <c r="A4280" t="str">
        <f>gait_events!B5331</f>
        <v>pp103</v>
      </c>
      <c r="B4280" t="str">
        <f>VLOOKUP(A4280,participants!A:B,2,0)</f>
        <v>M</v>
      </c>
      <c r="C4280">
        <f>VLOOKUP(A4280,participants!A:C,3,0)</f>
        <v>79</v>
      </c>
      <c r="D4280" t="str">
        <f>VLOOKUP(A4280,participants!A:F,6,0)</f>
        <v>other</v>
      </c>
      <c r="E4280" t="str">
        <f>IF(LEN(SUBSTITUTE(gait_events!C5331,"_run-",""))&lt;&gt;LEN(gait_events!C5331),LEFT(RIGHT(gait_events!C5331,LEN(gait_events!C5331)-19),FIND("_run-",RIGHT(gait_events!C5331,LEN(gait_events!C5331)-19),1)-1),RIGHT(gait_events!C5331,LEN(gait_events!C5331)-19))</f>
        <v>Preferred</v>
      </c>
      <c r="F4280" t="str">
        <f>IF(LEN(SUBSTITUTE(gait_events!C5331,"_run-",""))&lt;&gt;LEN(gait_events!C5331),RIGHT(gait_events!C5331,LEN(gait_events!C5331)-FIND("_run-",gait_events!C5331,1)-4),"")</f>
        <v/>
      </c>
      <c r="G4280" t="str">
        <f>gait_events!D5331</f>
        <v>right_ankle</v>
      </c>
      <c r="H4280" t="str">
        <f>gait_events!E5331</f>
        <v>IC</v>
      </c>
      <c r="I4280">
        <f>IF(gait_events!F5331&lt;&gt;"",gait_events!F5331,NA())</f>
        <v>132</v>
      </c>
      <c r="J4280">
        <f>IF(gait_events!G5331&lt;&gt;"",gait_events!G5331,NA())</f>
        <v>130</v>
      </c>
      <c r="K4280">
        <f t="shared" si="528"/>
        <v>2</v>
      </c>
      <c r="L4280">
        <f t="shared" si="529"/>
        <v>10</v>
      </c>
      <c r="M4280">
        <f t="shared" si="530"/>
        <v>1</v>
      </c>
      <c r="N4280">
        <f t="shared" si="531"/>
        <v>1</v>
      </c>
      <c r="O4280">
        <f t="shared" si="532"/>
        <v>1</v>
      </c>
      <c r="P4280">
        <f t="shared" si="533"/>
        <v>0</v>
      </c>
      <c r="Q4280">
        <f t="shared" si="534"/>
        <v>0</v>
      </c>
      <c r="R4280">
        <f t="shared" si="535"/>
        <v>1</v>
      </c>
    </row>
    <row r="4281" spans="1:18" x14ac:dyDescent="0.25">
      <c r="A4281" t="str">
        <f>gait_events!B5332</f>
        <v>pp103</v>
      </c>
      <c r="B4281" t="str">
        <f>VLOOKUP(A4281,participants!A:B,2,0)</f>
        <v>M</v>
      </c>
      <c r="C4281">
        <f>VLOOKUP(A4281,participants!A:C,3,0)</f>
        <v>79</v>
      </c>
      <c r="D4281" t="str">
        <f>VLOOKUP(A4281,participants!A:F,6,0)</f>
        <v>other</v>
      </c>
      <c r="E4281" t="str">
        <f>IF(LEN(SUBSTITUTE(gait_events!C5332,"_run-",""))&lt;&gt;LEN(gait_events!C5332),LEFT(RIGHT(gait_events!C5332,LEN(gait_events!C5332)-19),FIND("_run-",RIGHT(gait_events!C5332,LEN(gait_events!C5332)-19),1)-1),RIGHT(gait_events!C5332,LEN(gait_events!C5332)-19))</f>
        <v>Preferred</v>
      </c>
      <c r="F4281" t="str">
        <f>IF(LEN(SUBSTITUTE(gait_events!C5332,"_run-",""))&lt;&gt;LEN(gait_events!C5332),RIGHT(gait_events!C5332,LEN(gait_events!C5332)-FIND("_run-",gait_events!C5332,1)-4),"")</f>
        <v/>
      </c>
      <c r="G4281" t="str">
        <f>gait_events!D5332</f>
        <v>right_ankle</v>
      </c>
      <c r="H4281" t="str">
        <f>gait_events!E5332</f>
        <v>IC</v>
      </c>
      <c r="I4281">
        <f>IF(gait_events!F5332&lt;&gt;"",gait_events!F5332,NA())</f>
        <v>348</v>
      </c>
      <c r="J4281" t="e">
        <f>IF(gait_events!G5332&lt;&gt;"",gait_events!G5332,NA())</f>
        <v>#N/A</v>
      </c>
      <c r="K4281" t="e">
        <f t="shared" si="528"/>
        <v>#N/A</v>
      </c>
      <c r="L4281" t="e">
        <f t="shared" si="529"/>
        <v>#N/A</v>
      </c>
      <c r="M4281">
        <f t="shared" si="530"/>
        <v>1</v>
      </c>
      <c r="N4281">
        <f t="shared" si="531"/>
        <v>0</v>
      </c>
      <c r="O4281">
        <f t="shared" si="532"/>
        <v>0</v>
      </c>
      <c r="P4281">
        <f t="shared" si="533"/>
        <v>1</v>
      </c>
      <c r="Q4281">
        <f t="shared" si="534"/>
        <v>0</v>
      </c>
      <c r="R4281">
        <f t="shared" si="535"/>
        <v>1</v>
      </c>
    </row>
    <row r="4282" spans="1:18" x14ac:dyDescent="0.25">
      <c r="A4282" t="str">
        <f>gait_events!B5333</f>
        <v>pp103</v>
      </c>
      <c r="B4282" t="str">
        <f>VLOOKUP(A4282,participants!A:B,2,0)</f>
        <v>M</v>
      </c>
      <c r="C4282">
        <f>VLOOKUP(A4282,participants!A:C,3,0)</f>
        <v>79</v>
      </c>
      <c r="D4282" t="str">
        <f>VLOOKUP(A4282,participants!A:F,6,0)</f>
        <v>other</v>
      </c>
      <c r="E4282" t="str">
        <f>IF(LEN(SUBSTITUTE(gait_events!C5333,"_run-",""))&lt;&gt;LEN(gait_events!C5333),LEFT(RIGHT(gait_events!C5333,LEN(gait_events!C5333)-19),FIND("_run-",RIGHT(gait_events!C5333,LEN(gait_events!C5333)-19),1)-1),RIGHT(gait_events!C5333,LEN(gait_events!C5333)-19))</f>
        <v>Preferred</v>
      </c>
      <c r="F4282" t="str">
        <f>IF(LEN(SUBSTITUTE(gait_events!C5333,"_run-",""))&lt;&gt;LEN(gait_events!C5333),RIGHT(gait_events!C5333,LEN(gait_events!C5333)-FIND("_run-",gait_events!C5333,1)-4),"")</f>
        <v/>
      </c>
      <c r="G4282" t="str">
        <f>gait_events!D5333</f>
        <v>right_ankle</v>
      </c>
      <c r="H4282" t="str">
        <f>gait_events!E5333</f>
        <v>IC</v>
      </c>
      <c r="I4282">
        <f>IF(gait_events!F5333&lt;&gt;"",gait_events!F5333,NA())</f>
        <v>573</v>
      </c>
      <c r="J4282" t="e">
        <f>IF(gait_events!G5333&lt;&gt;"",gait_events!G5333,NA())</f>
        <v>#N/A</v>
      </c>
      <c r="K4282" t="e">
        <f t="shared" si="528"/>
        <v>#N/A</v>
      </c>
      <c r="L4282" t="e">
        <f t="shared" si="529"/>
        <v>#N/A</v>
      </c>
      <c r="M4282">
        <f t="shared" si="530"/>
        <v>1</v>
      </c>
      <c r="N4282">
        <f t="shared" si="531"/>
        <v>0</v>
      </c>
      <c r="O4282">
        <f t="shared" si="532"/>
        <v>0</v>
      </c>
      <c r="P4282">
        <f t="shared" si="533"/>
        <v>1</v>
      </c>
      <c r="Q4282">
        <f t="shared" si="534"/>
        <v>0</v>
      </c>
      <c r="R4282">
        <f t="shared" si="535"/>
        <v>1</v>
      </c>
    </row>
    <row r="4283" spans="1:18" x14ac:dyDescent="0.25">
      <c r="A4283" t="str">
        <f>gait_events!B5334</f>
        <v>pp103</v>
      </c>
      <c r="B4283" t="str">
        <f>VLOOKUP(A4283,participants!A:B,2,0)</f>
        <v>M</v>
      </c>
      <c r="C4283">
        <f>VLOOKUP(A4283,participants!A:C,3,0)</f>
        <v>79</v>
      </c>
      <c r="D4283" t="str">
        <f>VLOOKUP(A4283,participants!A:F,6,0)</f>
        <v>other</v>
      </c>
      <c r="E4283" t="str">
        <f>IF(LEN(SUBSTITUTE(gait_events!C5334,"_run-",""))&lt;&gt;LEN(gait_events!C5334),LEFT(RIGHT(gait_events!C5334,LEN(gait_events!C5334)-19),FIND("_run-",RIGHT(gait_events!C5334,LEN(gait_events!C5334)-19),1)-1),RIGHT(gait_events!C5334,LEN(gait_events!C5334)-19))</f>
        <v>Preferred</v>
      </c>
      <c r="F4283" t="str">
        <f>IF(LEN(SUBSTITUTE(gait_events!C5334,"_run-",""))&lt;&gt;LEN(gait_events!C5334),RIGHT(gait_events!C5334,LEN(gait_events!C5334)-FIND("_run-",gait_events!C5334,1)-4),"")</f>
        <v/>
      </c>
      <c r="G4283" t="str">
        <f>gait_events!D5334</f>
        <v>right_ankle</v>
      </c>
      <c r="H4283" t="str">
        <f>gait_events!E5334</f>
        <v>IC</v>
      </c>
      <c r="I4283">
        <f>IF(gait_events!F5334&lt;&gt;"",gait_events!F5334,NA())</f>
        <v>797</v>
      </c>
      <c r="J4283" t="e">
        <f>IF(gait_events!G5334&lt;&gt;"",gait_events!G5334,NA())</f>
        <v>#N/A</v>
      </c>
      <c r="K4283" t="e">
        <f t="shared" si="528"/>
        <v>#N/A</v>
      </c>
      <c r="L4283" t="e">
        <f t="shared" si="529"/>
        <v>#N/A</v>
      </c>
      <c r="M4283">
        <f t="shared" si="530"/>
        <v>1</v>
      </c>
      <c r="N4283">
        <f t="shared" si="531"/>
        <v>0</v>
      </c>
      <c r="O4283">
        <f t="shared" si="532"/>
        <v>0</v>
      </c>
      <c r="P4283">
        <f t="shared" si="533"/>
        <v>1</v>
      </c>
      <c r="Q4283">
        <f t="shared" si="534"/>
        <v>0</v>
      </c>
      <c r="R4283">
        <f t="shared" si="535"/>
        <v>1</v>
      </c>
    </row>
    <row r="4284" spans="1:18" x14ac:dyDescent="0.25">
      <c r="A4284" t="str">
        <f>gait_events!B5335</f>
        <v>pp103</v>
      </c>
      <c r="B4284" t="str">
        <f>VLOOKUP(A4284,participants!A:B,2,0)</f>
        <v>M</v>
      </c>
      <c r="C4284">
        <f>VLOOKUP(A4284,participants!A:C,3,0)</f>
        <v>79</v>
      </c>
      <c r="D4284" t="str">
        <f>VLOOKUP(A4284,participants!A:F,6,0)</f>
        <v>other</v>
      </c>
      <c r="E4284" t="str">
        <f>IF(LEN(SUBSTITUTE(gait_events!C5335,"_run-",""))&lt;&gt;LEN(gait_events!C5335),LEFT(RIGHT(gait_events!C5335,LEN(gait_events!C5335)-19),FIND("_run-",RIGHT(gait_events!C5335,LEN(gait_events!C5335)-19),1)-1),RIGHT(gait_events!C5335,LEN(gait_events!C5335)-19))</f>
        <v>Preferred</v>
      </c>
      <c r="F4284" t="str">
        <f>IF(LEN(SUBSTITUTE(gait_events!C5335,"_run-",""))&lt;&gt;LEN(gait_events!C5335),RIGHT(gait_events!C5335,LEN(gait_events!C5335)-FIND("_run-",gait_events!C5335,1)-4),"")</f>
        <v/>
      </c>
      <c r="G4284" t="str">
        <f>gait_events!D5335</f>
        <v>right_ankle</v>
      </c>
      <c r="H4284" t="str">
        <f>gait_events!E5335</f>
        <v>FC</v>
      </c>
      <c r="I4284">
        <f>IF(gait_events!F5335&lt;&gt;"",gait_events!F5335,NA())</f>
        <v>60</v>
      </c>
      <c r="J4284">
        <f>IF(gait_events!G5335&lt;&gt;"",gait_events!G5335,NA())</f>
        <v>64</v>
      </c>
      <c r="K4284">
        <f t="shared" si="528"/>
        <v>-4</v>
      </c>
      <c r="L4284">
        <f t="shared" si="529"/>
        <v>-20</v>
      </c>
      <c r="M4284">
        <f t="shared" si="530"/>
        <v>1</v>
      </c>
      <c r="N4284">
        <f t="shared" si="531"/>
        <v>1</v>
      </c>
      <c r="O4284">
        <f t="shared" si="532"/>
        <v>1</v>
      </c>
      <c r="P4284">
        <f t="shared" si="533"/>
        <v>0</v>
      </c>
      <c r="Q4284">
        <f t="shared" si="534"/>
        <v>0</v>
      </c>
      <c r="R4284">
        <f t="shared" si="535"/>
        <v>1</v>
      </c>
    </row>
    <row r="4285" spans="1:18" x14ac:dyDescent="0.25">
      <c r="A4285" t="str">
        <f>gait_events!B5336</f>
        <v>pp103</v>
      </c>
      <c r="B4285" t="str">
        <f>VLOOKUP(A4285,participants!A:B,2,0)</f>
        <v>M</v>
      </c>
      <c r="C4285">
        <f>VLOOKUP(A4285,participants!A:C,3,0)</f>
        <v>79</v>
      </c>
      <c r="D4285" t="str">
        <f>VLOOKUP(A4285,participants!A:F,6,0)</f>
        <v>other</v>
      </c>
      <c r="E4285" t="str">
        <f>IF(LEN(SUBSTITUTE(gait_events!C5336,"_run-",""))&lt;&gt;LEN(gait_events!C5336),LEFT(RIGHT(gait_events!C5336,LEN(gait_events!C5336)-19),FIND("_run-",RIGHT(gait_events!C5336,LEN(gait_events!C5336)-19),1)-1),RIGHT(gait_events!C5336,LEN(gait_events!C5336)-19))</f>
        <v>Preferred</v>
      </c>
      <c r="F4285" t="str">
        <f>IF(LEN(SUBSTITUTE(gait_events!C5336,"_run-",""))&lt;&gt;LEN(gait_events!C5336),RIGHT(gait_events!C5336,LEN(gait_events!C5336)-FIND("_run-",gait_events!C5336,1)-4),"")</f>
        <v/>
      </c>
      <c r="G4285" t="str">
        <f>gait_events!D5336</f>
        <v>right_ankle</v>
      </c>
      <c r="H4285" t="str">
        <f>gait_events!E5336</f>
        <v>FC</v>
      </c>
      <c r="I4285">
        <f>IF(gait_events!F5336&lt;&gt;"",gait_events!F5336,NA())</f>
        <v>276</v>
      </c>
      <c r="J4285">
        <f>IF(gait_events!G5336&lt;&gt;"",gait_events!G5336,NA())</f>
        <v>278</v>
      </c>
      <c r="K4285">
        <f t="shared" si="528"/>
        <v>-2</v>
      </c>
      <c r="L4285">
        <f t="shared" si="529"/>
        <v>-10</v>
      </c>
      <c r="M4285">
        <f t="shared" si="530"/>
        <v>1</v>
      </c>
      <c r="N4285">
        <f t="shared" si="531"/>
        <v>1</v>
      </c>
      <c r="O4285">
        <f t="shared" si="532"/>
        <v>1</v>
      </c>
      <c r="P4285">
        <f t="shared" si="533"/>
        <v>0</v>
      </c>
      <c r="Q4285">
        <f t="shared" si="534"/>
        <v>0</v>
      </c>
      <c r="R4285">
        <f t="shared" si="535"/>
        <v>1</v>
      </c>
    </row>
    <row r="4286" spans="1:18" x14ac:dyDescent="0.25">
      <c r="A4286" t="str">
        <f>gait_events!B5337</f>
        <v>pp103</v>
      </c>
      <c r="B4286" t="str">
        <f>VLOOKUP(A4286,participants!A:B,2,0)</f>
        <v>M</v>
      </c>
      <c r="C4286">
        <f>VLOOKUP(A4286,participants!A:C,3,0)</f>
        <v>79</v>
      </c>
      <c r="D4286" t="str">
        <f>VLOOKUP(A4286,participants!A:F,6,0)</f>
        <v>other</v>
      </c>
      <c r="E4286" t="str">
        <f>IF(LEN(SUBSTITUTE(gait_events!C5337,"_run-",""))&lt;&gt;LEN(gait_events!C5337),LEFT(RIGHT(gait_events!C5337,LEN(gait_events!C5337)-19),FIND("_run-",RIGHT(gait_events!C5337,LEN(gait_events!C5337)-19),1)-1),RIGHT(gait_events!C5337,LEN(gait_events!C5337)-19))</f>
        <v>Preferred</v>
      </c>
      <c r="F4286" t="str">
        <f>IF(LEN(SUBSTITUTE(gait_events!C5337,"_run-",""))&lt;&gt;LEN(gait_events!C5337),RIGHT(gait_events!C5337,LEN(gait_events!C5337)-FIND("_run-",gait_events!C5337,1)-4),"")</f>
        <v/>
      </c>
      <c r="G4286" t="str">
        <f>gait_events!D5337</f>
        <v>right_ankle</v>
      </c>
      <c r="H4286" t="str">
        <f>gait_events!E5337</f>
        <v>FC</v>
      </c>
      <c r="I4286">
        <f>IF(gait_events!F5337&lt;&gt;"",gait_events!F5337,NA())</f>
        <v>497</v>
      </c>
      <c r="J4286">
        <f>IF(gait_events!G5337&lt;&gt;"",gait_events!G5337,NA())</f>
        <v>500</v>
      </c>
      <c r="K4286">
        <f t="shared" si="528"/>
        <v>-3</v>
      </c>
      <c r="L4286">
        <f t="shared" si="529"/>
        <v>-15</v>
      </c>
      <c r="M4286">
        <f t="shared" si="530"/>
        <v>1</v>
      </c>
      <c r="N4286">
        <f t="shared" si="531"/>
        <v>1</v>
      </c>
      <c r="O4286">
        <f t="shared" si="532"/>
        <v>1</v>
      </c>
      <c r="P4286">
        <f t="shared" si="533"/>
        <v>0</v>
      </c>
      <c r="Q4286">
        <f t="shared" si="534"/>
        <v>0</v>
      </c>
      <c r="R4286">
        <f t="shared" si="535"/>
        <v>1</v>
      </c>
    </row>
    <row r="4287" spans="1:18" x14ac:dyDescent="0.25">
      <c r="A4287" t="str">
        <f>gait_events!B5338</f>
        <v>pp103</v>
      </c>
      <c r="B4287" t="str">
        <f>VLOOKUP(A4287,participants!A:B,2,0)</f>
        <v>M</v>
      </c>
      <c r="C4287">
        <f>VLOOKUP(A4287,participants!A:C,3,0)</f>
        <v>79</v>
      </c>
      <c r="D4287" t="str">
        <f>VLOOKUP(A4287,participants!A:F,6,0)</f>
        <v>other</v>
      </c>
      <c r="E4287" t="str">
        <f>IF(LEN(SUBSTITUTE(gait_events!C5338,"_run-",""))&lt;&gt;LEN(gait_events!C5338),LEFT(RIGHT(gait_events!C5338,LEN(gait_events!C5338)-19),FIND("_run-",RIGHT(gait_events!C5338,LEN(gait_events!C5338)-19),1)-1),RIGHT(gait_events!C5338,LEN(gait_events!C5338)-19))</f>
        <v>Preferred</v>
      </c>
      <c r="F4287" t="str">
        <f>IF(LEN(SUBSTITUTE(gait_events!C5338,"_run-",""))&lt;&gt;LEN(gait_events!C5338),RIGHT(gait_events!C5338,LEN(gait_events!C5338)-FIND("_run-",gait_events!C5338,1)-4),"")</f>
        <v/>
      </c>
      <c r="G4287" t="str">
        <f>gait_events!D5338</f>
        <v>right_ankle</v>
      </c>
      <c r="H4287" t="str">
        <f>gait_events!E5338</f>
        <v>FC</v>
      </c>
      <c r="I4287">
        <f>IF(gait_events!F5338&lt;&gt;"",gait_events!F5338,NA())</f>
        <v>721</v>
      </c>
      <c r="J4287">
        <f>IF(gait_events!G5338&lt;&gt;"",gait_events!G5338,NA())</f>
        <v>725</v>
      </c>
      <c r="K4287">
        <f t="shared" si="528"/>
        <v>-4</v>
      </c>
      <c r="L4287">
        <f t="shared" si="529"/>
        <v>-20</v>
      </c>
      <c r="M4287">
        <f t="shared" si="530"/>
        <v>1</v>
      </c>
      <c r="N4287">
        <f t="shared" si="531"/>
        <v>1</v>
      </c>
      <c r="O4287">
        <f t="shared" si="532"/>
        <v>1</v>
      </c>
      <c r="P4287">
        <f t="shared" si="533"/>
        <v>0</v>
      </c>
      <c r="Q4287">
        <f t="shared" si="534"/>
        <v>0</v>
      </c>
      <c r="R4287">
        <f t="shared" si="535"/>
        <v>1</v>
      </c>
    </row>
    <row r="4288" spans="1:18" x14ac:dyDescent="0.25">
      <c r="A4288" t="str">
        <f>gait_events!B5339</f>
        <v>pp103</v>
      </c>
      <c r="B4288" t="str">
        <f>VLOOKUP(A4288,participants!A:B,2,0)</f>
        <v>M</v>
      </c>
      <c r="C4288">
        <f>VLOOKUP(A4288,participants!A:C,3,0)</f>
        <v>79</v>
      </c>
      <c r="D4288" t="str">
        <f>VLOOKUP(A4288,participants!A:F,6,0)</f>
        <v>other</v>
      </c>
      <c r="E4288" t="str">
        <f>IF(LEN(SUBSTITUTE(gait_events!C5339,"_run-",""))&lt;&gt;LEN(gait_events!C5339),LEFT(RIGHT(gait_events!C5339,LEN(gait_events!C5339)-19),FIND("_run-",RIGHT(gait_events!C5339,LEN(gait_events!C5339)-19),1)-1),RIGHT(gait_events!C5339,LEN(gait_events!C5339)-19))</f>
        <v>Preferred</v>
      </c>
      <c r="F4288" t="str">
        <f>IF(LEN(SUBSTITUTE(gait_events!C5339,"_run-",""))&lt;&gt;LEN(gait_events!C5339),RIGHT(gait_events!C5339,LEN(gait_events!C5339)-FIND("_run-",gait_events!C5339,1)-4),"")</f>
        <v/>
      </c>
      <c r="G4288" t="str">
        <f>gait_events!D5339</f>
        <v>right_ankle</v>
      </c>
      <c r="H4288" t="str">
        <f>gait_events!E5339</f>
        <v>FC</v>
      </c>
      <c r="I4288">
        <f>IF(gait_events!F5339&lt;&gt;"",gait_events!F5339,NA())</f>
        <v>947</v>
      </c>
      <c r="J4288">
        <f>IF(gait_events!G5339&lt;&gt;"",gait_events!G5339,NA())</f>
        <v>951</v>
      </c>
      <c r="K4288">
        <f t="shared" si="528"/>
        <v>-4</v>
      </c>
      <c r="L4288">
        <f t="shared" si="529"/>
        <v>-20</v>
      </c>
      <c r="M4288">
        <f t="shared" si="530"/>
        <v>1</v>
      </c>
      <c r="N4288">
        <f t="shared" si="531"/>
        <v>1</v>
      </c>
      <c r="O4288">
        <f t="shared" si="532"/>
        <v>1</v>
      </c>
      <c r="P4288">
        <f t="shared" si="533"/>
        <v>0</v>
      </c>
      <c r="Q4288">
        <f t="shared" si="534"/>
        <v>0</v>
      </c>
      <c r="R4288">
        <f t="shared" si="535"/>
        <v>1</v>
      </c>
    </row>
    <row r="4289" spans="1:18" x14ac:dyDescent="0.25">
      <c r="A4289" t="str">
        <f>gait_events!B5340</f>
        <v>pp103</v>
      </c>
      <c r="B4289" t="str">
        <f>VLOOKUP(A4289,participants!A:B,2,0)</f>
        <v>M</v>
      </c>
      <c r="C4289">
        <f>VLOOKUP(A4289,participants!A:C,3,0)</f>
        <v>79</v>
      </c>
      <c r="D4289" t="str">
        <f>VLOOKUP(A4289,participants!A:F,6,0)</f>
        <v>other</v>
      </c>
      <c r="E4289" t="str">
        <f>IF(LEN(SUBSTITUTE(gait_events!C5340,"_run-",""))&lt;&gt;LEN(gait_events!C5340),LEFT(RIGHT(gait_events!C5340,LEN(gait_events!C5340)-19),FIND("_run-",RIGHT(gait_events!C5340,LEN(gait_events!C5340)-19),1)-1),RIGHT(gait_events!C5340,LEN(gait_events!C5340)-19))</f>
        <v>Preferred</v>
      </c>
      <c r="F4289" t="str">
        <f>IF(LEN(SUBSTITUTE(gait_events!C5340,"_run-",""))&lt;&gt;LEN(gait_events!C5340),RIGHT(gait_events!C5340,LEN(gait_events!C5340)-FIND("_run-",gait_events!C5340,1)-4),"")</f>
        <v/>
      </c>
      <c r="G4289" t="str">
        <f>gait_events!D5340</f>
        <v>left_shank</v>
      </c>
      <c r="H4289" t="str">
        <f>gait_events!E5340</f>
        <v>IC</v>
      </c>
      <c r="I4289">
        <f>IF(gait_events!F5340&lt;&gt;"",gait_events!F5340,NA())</f>
        <v>26</v>
      </c>
      <c r="J4289">
        <f>IF(gait_events!G5340&lt;&gt;"",gait_events!G5340,NA())</f>
        <v>38</v>
      </c>
      <c r="K4289">
        <f t="shared" si="528"/>
        <v>-12</v>
      </c>
      <c r="L4289">
        <f t="shared" si="529"/>
        <v>-60</v>
      </c>
      <c r="M4289">
        <f t="shared" si="530"/>
        <v>1</v>
      </c>
      <c r="N4289">
        <f t="shared" si="531"/>
        <v>1</v>
      </c>
      <c r="O4289">
        <f t="shared" si="532"/>
        <v>1</v>
      </c>
      <c r="P4289">
        <f t="shared" si="533"/>
        <v>0</v>
      </c>
      <c r="Q4289">
        <f t="shared" si="534"/>
        <v>0</v>
      </c>
      <c r="R4289">
        <f t="shared" si="535"/>
        <v>1</v>
      </c>
    </row>
    <row r="4290" spans="1:18" x14ac:dyDescent="0.25">
      <c r="A4290" t="str">
        <f>gait_events!B5341</f>
        <v>pp103</v>
      </c>
      <c r="B4290" t="str">
        <f>VLOOKUP(A4290,participants!A:B,2,0)</f>
        <v>M</v>
      </c>
      <c r="C4290">
        <f>VLOOKUP(A4290,participants!A:C,3,0)</f>
        <v>79</v>
      </c>
      <c r="D4290" t="str">
        <f>VLOOKUP(A4290,participants!A:F,6,0)</f>
        <v>other</v>
      </c>
      <c r="E4290" t="str">
        <f>IF(LEN(SUBSTITUTE(gait_events!C5341,"_run-",""))&lt;&gt;LEN(gait_events!C5341),LEFT(RIGHT(gait_events!C5341,LEN(gait_events!C5341)-19),FIND("_run-",RIGHT(gait_events!C5341,LEN(gait_events!C5341)-19),1)-1),RIGHT(gait_events!C5341,LEN(gait_events!C5341)-19))</f>
        <v>Preferred</v>
      </c>
      <c r="F4290" t="str">
        <f>IF(LEN(SUBSTITUTE(gait_events!C5341,"_run-",""))&lt;&gt;LEN(gait_events!C5341),RIGHT(gait_events!C5341,LEN(gait_events!C5341)-FIND("_run-",gait_events!C5341,1)-4),"")</f>
        <v/>
      </c>
      <c r="G4290" t="str">
        <f>gait_events!D5341</f>
        <v>left_shank</v>
      </c>
      <c r="H4290" t="str">
        <f>gait_events!E5341</f>
        <v>IC</v>
      </c>
      <c r="I4290">
        <f>IF(gait_events!F5341&lt;&gt;"",gait_events!F5341,NA())</f>
        <v>234</v>
      </c>
      <c r="J4290">
        <f>IF(gait_events!G5341&lt;&gt;"",gait_events!G5341,NA())</f>
        <v>242</v>
      </c>
      <c r="K4290">
        <f t="shared" ref="K4290:K4353" si="536">I4290-J4290</f>
        <v>-8</v>
      </c>
      <c r="L4290">
        <f t="shared" ref="L4290:L4353" si="537">K4290*5</f>
        <v>-40</v>
      </c>
      <c r="M4290">
        <f t="shared" ref="M4290:M4353" si="538">IF(NOT(ISNA(I4290)),1,0)</f>
        <v>1</v>
      </c>
      <c r="N4290">
        <f t="shared" ref="N4290:N4353" si="539">IF(NOT(ISNA(J4290)),1,0)</f>
        <v>1</v>
      </c>
      <c r="O4290">
        <f t="shared" ref="O4290:O4353" si="540">IF(AND(NOT(ISNA(I4290)),NOT(ISNA(J4290))),1,0)</f>
        <v>1</v>
      </c>
      <c r="P4290">
        <f t="shared" ref="P4290:P4353" si="541">IF(AND(NOT(ISNA(I4290)),ISNA(J4290)),1,0)</f>
        <v>0</v>
      </c>
      <c r="Q4290">
        <f t="shared" ref="Q4290:Q4353" si="542">IF(AND(ISNA(I4290),NOT(ISNA(J4290))),1,0)</f>
        <v>0</v>
      </c>
      <c r="R4290">
        <f t="shared" ref="R4290:R4353" si="543">IF(SUM(O4290:Q4290)&lt;&gt;1,"ERROR",1)</f>
        <v>1</v>
      </c>
    </row>
    <row r="4291" spans="1:18" x14ac:dyDescent="0.25">
      <c r="A4291" t="str">
        <f>gait_events!B5342</f>
        <v>pp103</v>
      </c>
      <c r="B4291" t="str">
        <f>VLOOKUP(A4291,participants!A:B,2,0)</f>
        <v>M</v>
      </c>
      <c r="C4291">
        <f>VLOOKUP(A4291,participants!A:C,3,0)</f>
        <v>79</v>
      </c>
      <c r="D4291" t="str">
        <f>VLOOKUP(A4291,participants!A:F,6,0)</f>
        <v>other</v>
      </c>
      <c r="E4291" t="str">
        <f>IF(LEN(SUBSTITUTE(gait_events!C5342,"_run-",""))&lt;&gt;LEN(gait_events!C5342),LEFT(RIGHT(gait_events!C5342,LEN(gait_events!C5342)-19),FIND("_run-",RIGHT(gait_events!C5342,LEN(gait_events!C5342)-19),1)-1),RIGHT(gait_events!C5342,LEN(gait_events!C5342)-19))</f>
        <v>Preferred</v>
      </c>
      <c r="F4291" t="str">
        <f>IF(LEN(SUBSTITUTE(gait_events!C5342,"_run-",""))&lt;&gt;LEN(gait_events!C5342),RIGHT(gait_events!C5342,LEN(gait_events!C5342)-FIND("_run-",gait_events!C5342,1)-4),"")</f>
        <v/>
      </c>
      <c r="G4291" t="str">
        <f>gait_events!D5342</f>
        <v>left_shank</v>
      </c>
      <c r="H4291" t="str">
        <f>gait_events!E5342</f>
        <v>IC</v>
      </c>
      <c r="I4291">
        <f>IF(gait_events!F5342&lt;&gt;"",gait_events!F5342,NA())</f>
        <v>458</v>
      </c>
      <c r="J4291">
        <f>IF(gait_events!G5342&lt;&gt;"",gait_events!G5342,NA())</f>
        <v>463</v>
      </c>
      <c r="K4291">
        <f t="shared" si="536"/>
        <v>-5</v>
      </c>
      <c r="L4291">
        <f t="shared" si="537"/>
        <v>-25</v>
      </c>
      <c r="M4291">
        <f t="shared" si="538"/>
        <v>1</v>
      </c>
      <c r="N4291">
        <f t="shared" si="539"/>
        <v>1</v>
      </c>
      <c r="O4291">
        <f t="shared" si="540"/>
        <v>1</v>
      </c>
      <c r="P4291">
        <f t="shared" si="541"/>
        <v>0</v>
      </c>
      <c r="Q4291">
        <f t="shared" si="542"/>
        <v>0</v>
      </c>
      <c r="R4291">
        <f t="shared" si="543"/>
        <v>1</v>
      </c>
    </row>
    <row r="4292" spans="1:18" x14ac:dyDescent="0.25">
      <c r="A4292" t="str">
        <f>gait_events!B5343</f>
        <v>pp103</v>
      </c>
      <c r="B4292" t="str">
        <f>VLOOKUP(A4292,participants!A:B,2,0)</f>
        <v>M</v>
      </c>
      <c r="C4292">
        <f>VLOOKUP(A4292,participants!A:C,3,0)</f>
        <v>79</v>
      </c>
      <c r="D4292" t="str">
        <f>VLOOKUP(A4292,participants!A:F,6,0)</f>
        <v>other</v>
      </c>
      <c r="E4292" t="str">
        <f>IF(LEN(SUBSTITUTE(gait_events!C5343,"_run-",""))&lt;&gt;LEN(gait_events!C5343),LEFT(RIGHT(gait_events!C5343,LEN(gait_events!C5343)-19),FIND("_run-",RIGHT(gait_events!C5343,LEN(gait_events!C5343)-19),1)-1),RIGHT(gait_events!C5343,LEN(gait_events!C5343)-19))</f>
        <v>Preferred</v>
      </c>
      <c r="F4292" t="str">
        <f>IF(LEN(SUBSTITUTE(gait_events!C5343,"_run-",""))&lt;&gt;LEN(gait_events!C5343),RIGHT(gait_events!C5343,LEN(gait_events!C5343)-FIND("_run-",gait_events!C5343,1)-4),"")</f>
        <v/>
      </c>
      <c r="G4292" t="str">
        <f>gait_events!D5343</f>
        <v>left_shank</v>
      </c>
      <c r="H4292" t="str">
        <f>gait_events!E5343</f>
        <v>IC</v>
      </c>
      <c r="I4292">
        <f>IF(gait_events!F5343&lt;&gt;"",gait_events!F5343,NA())</f>
        <v>681</v>
      </c>
      <c r="J4292">
        <f>IF(gait_events!G5343&lt;&gt;"",gait_events!G5343,NA())</f>
        <v>689</v>
      </c>
      <c r="K4292">
        <f t="shared" si="536"/>
        <v>-8</v>
      </c>
      <c r="L4292">
        <f t="shared" si="537"/>
        <v>-40</v>
      </c>
      <c r="M4292">
        <f t="shared" si="538"/>
        <v>1</v>
      </c>
      <c r="N4292">
        <f t="shared" si="539"/>
        <v>1</v>
      </c>
      <c r="O4292">
        <f t="shared" si="540"/>
        <v>1</v>
      </c>
      <c r="P4292">
        <f t="shared" si="541"/>
        <v>0</v>
      </c>
      <c r="Q4292">
        <f t="shared" si="542"/>
        <v>0</v>
      </c>
      <c r="R4292">
        <f t="shared" si="543"/>
        <v>1</v>
      </c>
    </row>
    <row r="4293" spans="1:18" x14ac:dyDescent="0.25">
      <c r="A4293" t="str">
        <f>gait_events!B5344</f>
        <v>pp103</v>
      </c>
      <c r="B4293" t="str">
        <f>VLOOKUP(A4293,participants!A:B,2,0)</f>
        <v>M</v>
      </c>
      <c r="C4293">
        <f>VLOOKUP(A4293,participants!A:C,3,0)</f>
        <v>79</v>
      </c>
      <c r="D4293" t="str">
        <f>VLOOKUP(A4293,participants!A:F,6,0)</f>
        <v>other</v>
      </c>
      <c r="E4293" t="str">
        <f>IF(LEN(SUBSTITUTE(gait_events!C5344,"_run-",""))&lt;&gt;LEN(gait_events!C5344),LEFT(RIGHT(gait_events!C5344,LEN(gait_events!C5344)-19),FIND("_run-",RIGHT(gait_events!C5344,LEN(gait_events!C5344)-19),1)-1),RIGHT(gait_events!C5344,LEN(gait_events!C5344)-19))</f>
        <v>Preferred</v>
      </c>
      <c r="F4293" t="str">
        <f>IF(LEN(SUBSTITUTE(gait_events!C5344,"_run-",""))&lt;&gt;LEN(gait_events!C5344),RIGHT(gait_events!C5344,LEN(gait_events!C5344)-FIND("_run-",gait_events!C5344,1)-4),"")</f>
        <v/>
      </c>
      <c r="G4293" t="str">
        <f>gait_events!D5344</f>
        <v>left_shank</v>
      </c>
      <c r="H4293" t="str">
        <f>gait_events!E5344</f>
        <v>IC</v>
      </c>
      <c r="I4293">
        <f>IF(gait_events!F5344&lt;&gt;"",gait_events!F5344,NA())</f>
        <v>909</v>
      </c>
      <c r="J4293">
        <f>IF(gait_events!G5344&lt;&gt;"",gait_events!G5344,NA())</f>
        <v>913</v>
      </c>
      <c r="K4293">
        <f t="shared" si="536"/>
        <v>-4</v>
      </c>
      <c r="L4293">
        <f t="shared" si="537"/>
        <v>-20</v>
      </c>
      <c r="M4293">
        <f t="shared" si="538"/>
        <v>1</v>
      </c>
      <c r="N4293">
        <f t="shared" si="539"/>
        <v>1</v>
      </c>
      <c r="O4293">
        <f t="shared" si="540"/>
        <v>1</v>
      </c>
      <c r="P4293">
        <f t="shared" si="541"/>
        <v>0</v>
      </c>
      <c r="Q4293">
        <f t="shared" si="542"/>
        <v>0</v>
      </c>
      <c r="R4293">
        <f t="shared" si="543"/>
        <v>1</v>
      </c>
    </row>
    <row r="4294" spans="1:18" x14ac:dyDescent="0.25">
      <c r="A4294" t="str">
        <f>gait_events!B5345</f>
        <v>pp103</v>
      </c>
      <c r="B4294" t="str">
        <f>VLOOKUP(A4294,participants!A:B,2,0)</f>
        <v>M</v>
      </c>
      <c r="C4294">
        <f>VLOOKUP(A4294,participants!A:C,3,0)</f>
        <v>79</v>
      </c>
      <c r="D4294" t="str">
        <f>VLOOKUP(A4294,participants!A:F,6,0)</f>
        <v>other</v>
      </c>
      <c r="E4294" t="str">
        <f>IF(LEN(SUBSTITUTE(gait_events!C5345,"_run-",""))&lt;&gt;LEN(gait_events!C5345),LEFT(RIGHT(gait_events!C5345,LEN(gait_events!C5345)-19),FIND("_run-",RIGHT(gait_events!C5345,LEN(gait_events!C5345)-19),1)-1),RIGHT(gait_events!C5345,LEN(gait_events!C5345)-19))</f>
        <v>Preferred</v>
      </c>
      <c r="F4294" t="str">
        <f>IF(LEN(SUBSTITUTE(gait_events!C5345,"_run-",""))&lt;&gt;LEN(gait_events!C5345),RIGHT(gait_events!C5345,LEN(gait_events!C5345)-FIND("_run-",gait_events!C5345,1)-4),"")</f>
        <v/>
      </c>
      <c r="G4294" t="str">
        <f>gait_events!D5345</f>
        <v>left_shank</v>
      </c>
      <c r="H4294" t="str">
        <f>gait_events!E5345</f>
        <v>FC</v>
      </c>
      <c r="I4294">
        <f>IF(gait_events!F5345&lt;&gt;"",gait_events!F5345,NA())</f>
        <v>165</v>
      </c>
      <c r="J4294">
        <f>IF(gait_events!G5345&lt;&gt;"",gait_events!G5345,NA())</f>
        <v>169</v>
      </c>
      <c r="K4294">
        <f t="shared" si="536"/>
        <v>-4</v>
      </c>
      <c r="L4294">
        <f t="shared" si="537"/>
        <v>-20</v>
      </c>
      <c r="M4294">
        <f t="shared" si="538"/>
        <v>1</v>
      </c>
      <c r="N4294">
        <f t="shared" si="539"/>
        <v>1</v>
      </c>
      <c r="O4294">
        <f t="shared" si="540"/>
        <v>1</v>
      </c>
      <c r="P4294">
        <f t="shared" si="541"/>
        <v>0</v>
      </c>
      <c r="Q4294">
        <f t="shared" si="542"/>
        <v>0</v>
      </c>
      <c r="R4294">
        <f t="shared" si="543"/>
        <v>1</v>
      </c>
    </row>
    <row r="4295" spans="1:18" x14ac:dyDescent="0.25">
      <c r="A4295" t="str">
        <f>gait_events!B5346</f>
        <v>pp103</v>
      </c>
      <c r="B4295" t="str">
        <f>VLOOKUP(A4295,participants!A:B,2,0)</f>
        <v>M</v>
      </c>
      <c r="C4295">
        <f>VLOOKUP(A4295,participants!A:C,3,0)</f>
        <v>79</v>
      </c>
      <c r="D4295" t="str">
        <f>VLOOKUP(A4295,participants!A:F,6,0)</f>
        <v>other</v>
      </c>
      <c r="E4295" t="str">
        <f>IF(LEN(SUBSTITUTE(gait_events!C5346,"_run-",""))&lt;&gt;LEN(gait_events!C5346),LEFT(RIGHT(gait_events!C5346,LEN(gait_events!C5346)-19),FIND("_run-",RIGHT(gait_events!C5346,LEN(gait_events!C5346)-19),1)-1),RIGHT(gait_events!C5346,LEN(gait_events!C5346)-19))</f>
        <v>Preferred</v>
      </c>
      <c r="F4295" t="str">
        <f>IF(LEN(SUBSTITUTE(gait_events!C5346,"_run-",""))&lt;&gt;LEN(gait_events!C5346),RIGHT(gait_events!C5346,LEN(gait_events!C5346)-FIND("_run-",gait_events!C5346,1)-4),"")</f>
        <v/>
      </c>
      <c r="G4295" t="str">
        <f>gait_events!D5346</f>
        <v>left_shank</v>
      </c>
      <c r="H4295" t="str">
        <f>gait_events!E5346</f>
        <v>FC</v>
      </c>
      <c r="I4295">
        <f>IF(gait_events!F5346&lt;&gt;"",gait_events!F5346,NA())</f>
        <v>397</v>
      </c>
      <c r="J4295">
        <f>IF(gait_events!G5346&lt;&gt;"",gait_events!G5346,NA())</f>
        <v>395</v>
      </c>
      <c r="K4295">
        <f t="shared" si="536"/>
        <v>2</v>
      </c>
      <c r="L4295">
        <f t="shared" si="537"/>
        <v>10</v>
      </c>
      <c r="M4295">
        <f t="shared" si="538"/>
        <v>1</v>
      </c>
      <c r="N4295">
        <f t="shared" si="539"/>
        <v>1</v>
      </c>
      <c r="O4295">
        <f t="shared" si="540"/>
        <v>1</v>
      </c>
      <c r="P4295">
        <f t="shared" si="541"/>
        <v>0</v>
      </c>
      <c r="Q4295">
        <f t="shared" si="542"/>
        <v>0</v>
      </c>
      <c r="R4295">
        <f t="shared" si="543"/>
        <v>1</v>
      </c>
    </row>
    <row r="4296" spans="1:18" x14ac:dyDescent="0.25">
      <c r="A4296" t="str">
        <f>gait_events!B5347</f>
        <v>pp103</v>
      </c>
      <c r="B4296" t="str">
        <f>VLOOKUP(A4296,participants!A:B,2,0)</f>
        <v>M</v>
      </c>
      <c r="C4296">
        <f>VLOOKUP(A4296,participants!A:C,3,0)</f>
        <v>79</v>
      </c>
      <c r="D4296" t="str">
        <f>VLOOKUP(A4296,participants!A:F,6,0)</f>
        <v>other</v>
      </c>
      <c r="E4296" t="str">
        <f>IF(LEN(SUBSTITUTE(gait_events!C5347,"_run-",""))&lt;&gt;LEN(gait_events!C5347),LEFT(RIGHT(gait_events!C5347,LEN(gait_events!C5347)-19),FIND("_run-",RIGHT(gait_events!C5347,LEN(gait_events!C5347)-19),1)-1),RIGHT(gait_events!C5347,LEN(gait_events!C5347)-19))</f>
        <v>Preferred</v>
      </c>
      <c r="F4296" t="str">
        <f>IF(LEN(SUBSTITUTE(gait_events!C5347,"_run-",""))&lt;&gt;LEN(gait_events!C5347),RIGHT(gait_events!C5347,LEN(gait_events!C5347)-FIND("_run-",gait_events!C5347,1)-4),"")</f>
        <v/>
      </c>
      <c r="G4296" t="str">
        <f>gait_events!D5347</f>
        <v>left_shank</v>
      </c>
      <c r="H4296" t="str">
        <f>gait_events!E5347</f>
        <v>FC</v>
      </c>
      <c r="I4296">
        <f>IF(gait_events!F5347&lt;&gt;"",gait_events!F5347,NA())</f>
        <v>612</v>
      </c>
      <c r="J4296">
        <f>IF(gait_events!G5347&lt;&gt;"",gait_events!G5347,NA())</f>
        <v>614</v>
      </c>
      <c r="K4296">
        <f t="shared" si="536"/>
        <v>-2</v>
      </c>
      <c r="L4296">
        <f t="shared" si="537"/>
        <v>-10</v>
      </c>
      <c r="M4296">
        <f t="shared" si="538"/>
        <v>1</v>
      </c>
      <c r="N4296">
        <f t="shared" si="539"/>
        <v>1</v>
      </c>
      <c r="O4296">
        <f t="shared" si="540"/>
        <v>1</v>
      </c>
      <c r="P4296">
        <f t="shared" si="541"/>
        <v>0</v>
      </c>
      <c r="Q4296">
        <f t="shared" si="542"/>
        <v>0</v>
      </c>
      <c r="R4296">
        <f t="shared" si="543"/>
        <v>1</v>
      </c>
    </row>
    <row r="4297" spans="1:18" x14ac:dyDescent="0.25">
      <c r="A4297" t="str">
        <f>gait_events!B5348</f>
        <v>pp103</v>
      </c>
      <c r="B4297" t="str">
        <f>VLOOKUP(A4297,participants!A:B,2,0)</f>
        <v>M</v>
      </c>
      <c r="C4297">
        <f>VLOOKUP(A4297,participants!A:C,3,0)</f>
        <v>79</v>
      </c>
      <c r="D4297" t="str">
        <f>VLOOKUP(A4297,participants!A:F,6,0)</f>
        <v>other</v>
      </c>
      <c r="E4297" t="str">
        <f>IF(LEN(SUBSTITUTE(gait_events!C5348,"_run-",""))&lt;&gt;LEN(gait_events!C5348),LEFT(RIGHT(gait_events!C5348,LEN(gait_events!C5348)-19),FIND("_run-",RIGHT(gait_events!C5348,LEN(gait_events!C5348)-19),1)-1),RIGHT(gait_events!C5348,LEN(gait_events!C5348)-19))</f>
        <v>Preferred</v>
      </c>
      <c r="F4297" t="str">
        <f>IF(LEN(SUBSTITUTE(gait_events!C5348,"_run-",""))&lt;&gt;LEN(gait_events!C5348),RIGHT(gait_events!C5348,LEN(gait_events!C5348)-FIND("_run-",gait_events!C5348,1)-4),"")</f>
        <v/>
      </c>
      <c r="G4297" t="str">
        <f>gait_events!D5348</f>
        <v>left_shank</v>
      </c>
      <c r="H4297" t="str">
        <f>gait_events!E5348</f>
        <v>FC</v>
      </c>
      <c r="I4297">
        <f>IF(gait_events!F5348&lt;&gt;"",gait_events!F5348,NA())</f>
        <v>837</v>
      </c>
      <c r="J4297">
        <f>IF(gait_events!G5348&lt;&gt;"",gait_events!G5348,NA())</f>
        <v>840</v>
      </c>
      <c r="K4297">
        <f t="shared" si="536"/>
        <v>-3</v>
      </c>
      <c r="L4297">
        <f t="shared" si="537"/>
        <v>-15</v>
      </c>
      <c r="M4297">
        <f t="shared" si="538"/>
        <v>1</v>
      </c>
      <c r="N4297">
        <f t="shared" si="539"/>
        <v>1</v>
      </c>
      <c r="O4297">
        <f t="shared" si="540"/>
        <v>1</v>
      </c>
      <c r="P4297">
        <f t="shared" si="541"/>
        <v>0</v>
      </c>
      <c r="Q4297">
        <f t="shared" si="542"/>
        <v>0</v>
      </c>
      <c r="R4297">
        <f t="shared" si="543"/>
        <v>1</v>
      </c>
    </row>
    <row r="4298" spans="1:18" x14ac:dyDescent="0.25">
      <c r="A4298" t="str">
        <f>gait_events!B5349</f>
        <v>pp103</v>
      </c>
      <c r="B4298" t="str">
        <f>VLOOKUP(A4298,participants!A:B,2,0)</f>
        <v>M</v>
      </c>
      <c r="C4298">
        <f>VLOOKUP(A4298,participants!A:C,3,0)</f>
        <v>79</v>
      </c>
      <c r="D4298" t="str">
        <f>VLOOKUP(A4298,participants!A:F,6,0)</f>
        <v>other</v>
      </c>
      <c r="E4298" t="str">
        <f>IF(LEN(SUBSTITUTE(gait_events!C5349,"_run-",""))&lt;&gt;LEN(gait_events!C5349),LEFT(RIGHT(gait_events!C5349,LEN(gait_events!C5349)-19),FIND("_run-",RIGHT(gait_events!C5349,LEN(gait_events!C5349)-19),1)-1),RIGHT(gait_events!C5349,LEN(gait_events!C5349)-19))</f>
        <v>Preferred</v>
      </c>
      <c r="F4298" t="str">
        <f>IF(LEN(SUBSTITUTE(gait_events!C5349,"_run-",""))&lt;&gt;LEN(gait_events!C5349),RIGHT(gait_events!C5349,LEN(gait_events!C5349)-FIND("_run-",gait_events!C5349,1)-4),"")</f>
        <v/>
      </c>
      <c r="G4298" t="str">
        <f>gait_events!D5349</f>
        <v>right_shank</v>
      </c>
      <c r="H4298" t="str">
        <f>gait_events!E5349</f>
        <v>IC</v>
      </c>
      <c r="I4298">
        <f>IF(gait_events!F5349&lt;&gt;"",gait_events!F5349,NA())</f>
        <v>132</v>
      </c>
      <c r="J4298">
        <f>IF(gait_events!G5349&lt;&gt;"",gait_events!G5349,NA())</f>
        <v>137</v>
      </c>
      <c r="K4298">
        <f t="shared" si="536"/>
        <v>-5</v>
      </c>
      <c r="L4298">
        <f t="shared" si="537"/>
        <v>-25</v>
      </c>
      <c r="M4298">
        <f t="shared" si="538"/>
        <v>1</v>
      </c>
      <c r="N4298">
        <f t="shared" si="539"/>
        <v>1</v>
      </c>
      <c r="O4298">
        <f t="shared" si="540"/>
        <v>1</v>
      </c>
      <c r="P4298">
        <f t="shared" si="541"/>
        <v>0</v>
      </c>
      <c r="Q4298">
        <f t="shared" si="542"/>
        <v>0</v>
      </c>
      <c r="R4298">
        <f t="shared" si="543"/>
        <v>1</v>
      </c>
    </row>
    <row r="4299" spans="1:18" x14ac:dyDescent="0.25">
      <c r="A4299" t="str">
        <f>gait_events!B5350</f>
        <v>pp103</v>
      </c>
      <c r="B4299" t="str">
        <f>VLOOKUP(A4299,participants!A:B,2,0)</f>
        <v>M</v>
      </c>
      <c r="C4299">
        <f>VLOOKUP(A4299,participants!A:C,3,0)</f>
        <v>79</v>
      </c>
      <c r="D4299" t="str">
        <f>VLOOKUP(A4299,participants!A:F,6,0)</f>
        <v>other</v>
      </c>
      <c r="E4299" t="str">
        <f>IF(LEN(SUBSTITUTE(gait_events!C5350,"_run-",""))&lt;&gt;LEN(gait_events!C5350),LEFT(RIGHT(gait_events!C5350,LEN(gait_events!C5350)-19),FIND("_run-",RIGHT(gait_events!C5350,LEN(gait_events!C5350)-19),1)-1),RIGHT(gait_events!C5350,LEN(gait_events!C5350)-19))</f>
        <v>Preferred</v>
      </c>
      <c r="F4299" t="str">
        <f>IF(LEN(SUBSTITUTE(gait_events!C5350,"_run-",""))&lt;&gt;LEN(gait_events!C5350),RIGHT(gait_events!C5350,LEN(gait_events!C5350)-FIND("_run-",gait_events!C5350,1)-4),"")</f>
        <v/>
      </c>
      <c r="G4299" t="str">
        <f>gait_events!D5350</f>
        <v>right_shank</v>
      </c>
      <c r="H4299" t="str">
        <f>gait_events!E5350</f>
        <v>IC</v>
      </c>
      <c r="I4299">
        <f>IF(gait_events!F5350&lt;&gt;"",gait_events!F5350,NA())</f>
        <v>348</v>
      </c>
      <c r="J4299">
        <f>IF(gait_events!G5350&lt;&gt;"",gait_events!G5350,NA())</f>
        <v>357</v>
      </c>
      <c r="K4299">
        <f t="shared" si="536"/>
        <v>-9</v>
      </c>
      <c r="L4299">
        <f t="shared" si="537"/>
        <v>-45</v>
      </c>
      <c r="M4299">
        <f t="shared" si="538"/>
        <v>1</v>
      </c>
      <c r="N4299">
        <f t="shared" si="539"/>
        <v>1</v>
      </c>
      <c r="O4299">
        <f t="shared" si="540"/>
        <v>1</v>
      </c>
      <c r="P4299">
        <f t="shared" si="541"/>
        <v>0</v>
      </c>
      <c r="Q4299">
        <f t="shared" si="542"/>
        <v>0</v>
      </c>
      <c r="R4299">
        <f t="shared" si="543"/>
        <v>1</v>
      </c>
    </row>
    <row r="4300" spans="1:18" x14ac:dyDescent="0.25">
      <c r="A4300" t="str">
        <f>gait_events!B5351</f>
        <v>pp103</v>
      </c>
      <c r="B4300" t="str">
        <f>VLOOKUP(A4300,participants!A:B,2,0)</f>
        <v>M</v>
      </c>
      <c r="C4300">
        <f>VLOOKUP(A4300,participants!A:C,3,0)</f>
        <v>79</v>
      </c>
      <c r="D4300" t="str">
        <f>VLOOKUP(A4300,participants!A:F,6,0)</f>
        <v>other</v>
      </c>
      <c r="E4300" t="str">
        <f>IF(LEN(SUBSTITUTE(gait_events!C5351,"_run-",""))&lt;&gt;LEN(gait_events!C5351),LEFT(RIGHT(gait_events!C5351,LEN(gait_events!C5351)-19),FIND("_run-",RIGHT(gait_events!C5351,LEN(gait_events!C5351)-19),1)-1),RIGHT(gait_events!C5351,LEN(gait_events!C5351)-19))</f>
        <v>Preferred</v>
      </c>
      <c r="F4300" t="str">
        <f>IF(LEN(SUBSTITUTE(gait_events!C5351,"_run-",""))&lt;&gt;LEN(gait_events!C5351),RIGHT(gait_events!C5351,LEN(gait_events!C5351)-FIND("_run-",gait_events!C5351,1)-4),"")</f>
        <v/>
      </c>
      <c r="G4300" t="str">
        <f>gait_events!D5351</f>
        <v>right_shank</v>
      </c>
      <c r="H4300" t="str">
        <f>gait_events!E5351</f>
        <v>IC</v>
      </c>
      <c r="I4300">
        <f>IF(gait_events!F5351&lt;&gt;"",gait_events!F5351,NA())</f>
        <v>573</v>
      </c>
      <c r="J4300">
        <f>IF(gait_events!G5351&lt;&gt;"",gait_events!G5351,NA())</f>
        <v>577</v>
      </c>
      <c r="K4300">
        <f t="shared" si="536"/>
        <v>-4</v>
      </c>
      <c r="L4300">
        <f t="shared" si="537"/>
        <v>-20</v>
      </c>
      <c r="M4300">
        <f t="shared" si="538"/>
        <v>1</v>
      </c>
      <c r="N4300">
        <f t="shared" si="539"/>
        <v>1</v>
      </c>
      <c r="O4300">
        <f t="shared" si="540"/>
        <v>1</v>
      </c>
      <c r="P4300">
        <f t="shared" si="541"/>
        <v>0</v>
      </c>
      <c r="Q4300">
        <f t="shared" si="542"/>
        <v>0</v>
      </c>
      <c r="R4300">
        <f t="shared" si="543"/>
        <v>1</v>
      </c>
    </row>
    <row r="4301" spans="1:18" x14ac:dyDescent="0.25">
      <c r="A4301" t="str">
        <f>gait_events!B5352</f>
        <v>pp103</v>
      </c>
      <c r="B4301" t="str">
        <f>VLOOKUP(A4301,participants!A:B,2,0)</f>
        <v>M</v>
      </c>
      <c r="C4301">
        <f>VLOOKUP(A4301,participants!A:C,3,0)</f>
        <v>79</v>
      </c>
      <c r="D4301" t="str">
        <f>VLOOKUP(A4301,participants!A:F,6,0)</f>
        <v>other</v>
      </c>
      <c r="E4301" t="str">
        <f>IF(LEN(SUBSTITUTE(gait_events!C5352,"_run-",""))&lt;&gt;LEN(gait_events!C5352),LEFT(RIGHT(gait_events!C5352,LEN(gait_events!C5352)-19),FIND("_run-",RIGHT(gait_events!C5352,LEN(gait_events!C5352)-19),1)-1),RIGHT(gait_events!C5352,LEN(gait_events!C5352)-19))</f>
        <v>Preferred</v>
      </c>
      <c r="F4301" t="str">
        <f>IF(LEN(SUBSTITUTE(gait_events!C5352,"_run-",""))&lt;&gt;LEN(gait_events!C5352),RIGHT(gait_events!C5352,LEN(gait_events!C5352)-FIND("_run-",gait_events!C5352,1)-4),"")</f>
        <v/>
      </c>
      <c r="G4301" t="str">
        <f>gait_events!D5352</f>
        <v>right_shank</v>
      </c>
      <c r="H4301" t="str">
        <f>gait_events!E5352</f>
        <v>IC</v>
      </c>
      <c r="I4301">
        <f>IF(gait_events!F5352&lt;&gt;"",gait_events!F5352,NA())</f>
        <v>797</v>
      </c>
      <c r="J4301">
        <f>IF(gait_events!G5352&lt;&gt;"",gait_events!G5352,NA())</f>
        <v>802</v>
      </c>
      <c r="K4301">
        <f t="shared" si="536"/>
        <v>-5</v>
      </c>
      <c r="L4301">
        <f t="shared" si="537"/>
        <v>-25</v>
      </c>
      <c r="M4301">
        <f t="shared" si="538"/>
        <v>1</v>
      </c>
      <c r="N4301">
        <f t="shared" si="539"/>
        <v>1</v>
      </c>
      <c r="O4301">
        <f t="shared" si="540"/>
        <v>1</v>
      </c>
      <c r="P4301">
        <f t="shared" si="541"/>
        <v>0</v>
      </c>
      <c r="Q4301">
        <f t="shared" si="542"/>
        <v>0</v>
      </c>
      <c r="R4301">
        <f t="shared" si="543"/>
        <v>1</v>
      </c>
    </row>
    <row r="4302" spans="1:18" x14ac:dyDescent="0.25">
      <c r="A4302" t="str">
        <f>gait_events!B5353</f>
        <v>pp103</v>
      </c>
      <c r="B4302" t="str">
        <f>VLOOKUP(A4302,participants!A:B,2,0)</f>
        <v>M</v>
      </c>
      <c r="C4302">
        <f>VLOOKUP(A4302,participants!A:C,3,0)</f>
        <v>79</v>
      </c>
      <c r="D4302" t="str">
        <f>VLOOKUP(A4302,participants!A:F,6,0)</f>
        <v>other</v>
      </c>
      <c r="E4302" t="str">
        <f>IF(LEN(SUBSTITUTE(gait_events!C5353,"_run-",""))&lt;&gt;LEN(gait_events!C5353),LEFT(RIGHT(gait_events!C5353,LEN(gait_events!C5353)-19),FIND("_run-",RIGHT(gait_events!C5353,LEN(gait_events!C5353)-19),1)-1),RIGHT(gait_events!C5353,LEN(gait_events!C5353)-19))</f>
        <v>Preferred</v>
      </c>
      <c r="F4302" t="str">
        <f>IF(LEN(SUBSTITUTE(gait_events!C5353,"_run-",""))&lt;&gt;LEN(gait_events!C5353),RIGHT(gait_events!C5353,LEN(gait_events!C5353)-FIND("_run-",gait_events!C5353,1)-4),"")</f>
        <v/>
      </c>
      <c r="G4302" t="str">
        <f>gait_events!D5353</f>
        <v>right_shank</v>
      </c>
      <c r="H4302" t="str">
        <f>gait_events!E5353</f>
        <v>FC</v>
      </c>
      <c r="I4302">
        <f>IF(gait_events!F5353&lt;&gt;"",gait_events!F5353,NA())</f>
        <v>60</v>
      </c>
      <c r="J4302">
        <f>IF(gait_events!G5353&lt;&gt;"",gait_events!G5353,NA())</f>
        <v>62</v>
      </c>
      <c r="K4302">
        <f t="shared" si="536"/>
        <v>-2</v>
      </c>
      <c r="L4302">
        <f t="shared" si="537"/>
        <v>-10</v>
      </c>
      <c r="M4302">
        <f t="shared" si="538"/>
        <v>1</v>
      </c>
      <c r="N4302">
        <f t="shared" si="539"/>
        <v>1</v>
      </c>
      <c r="O4302">
        <f t="shared" si="540"/>
        <v>1</v>
      </c>
      <c r="P4302">
        <f t="shared" si="541"/>
        <v>0</v>
      </c>
      <c r="Q4302">
        <f t="shared" si="542"/>
        <v>0</v>
      </c>
      <c r="R4302">
        <f t="shared" si="543"/>
        <v>1</v>
      </c>
    </row>
    <row r="4303" spans="1:18" x14ac:dyDescent="0.25">
      <c r="A4303" t="str">
        <f>gait_events!B5354</f>
        <v>pp103</v>
      </c>
      <c r="B4303" t="str">
        <f>VLOOKUP(A4303,participants!A:B,2,0)</f>
        <v>M</v>
      </c>
      <c r="C4303">
        <f>VLOOKUP(A4303,participants!A:C,3,0)</f>
        <v>79</v>
      </c>
      <c r="D4303" t="str">
        <f>VLOOKUP(A4303,participants!A:F,6,0)</f>
        <v>other</v>
      </c>
      <c r="E4303" t="str">
        <f>IF(LEN(SUBSTITUTE(gait_events!C5354,"_run-",""))&lt;&gt;LEN(gait_events!C5354),LEFT(RIGHT(gait_events!C5354,LEN(gait_events!C5354)-19),FIND("_run-",RIGHT(gait_events!C5354,LEN(gait_events!C5354)-19),1)-1),RIGHT(gait_events!C5354,LEN(gait_events!C5354)-19))</f>
        <v>Preferred</v>
      </c>
      <c r="F4303" t="str">
        <f>IF(LEN(SUBSTITUTE(gait_events!C5354,"_run-",""))&lt;&gt;LEN(gait_events!C5354),RIGHT(gait_events!C5354,LEN(gait_events!C5354)-FIND("_run-",gait_events!C5354,1)-4),"")</f>
        <v/>
      </c>
      <c r="G4303" t="str">
        <f>gait_events!D5354</f>
        <v>right_shank</v>
      </c>
      <c r="H4303" t="str">
        <f>gait_events!E5354</f>
        <v>FC</v>
      </c>
      <c r="I4303">
        <f>IF(gait_events!F5354&lt;&gt;"",gait_events!F5354,NA())</f>
        <v>276</v>
      </c>
      <c r="J4303">
        <f>IF(gait_events!G5354&lt;&gt;"",gait_events!G5354,NA())</f>
        <v>277</v>
      </c>
      <c r="K4303">
        <f t="shared" si="536"/>
        <v>-1</v>
      </c>
      <c r="L4303">
        <f t="shared" si="537"/>
        <v>-5</v>
      </c>
      <c r="M4303">
        <f t="shared" si="538"/>
        <v>1</v>
      </c>
      <c r="N4303">
        <f t="shared" si="539"/>
        <v>1</v>
      </c>
      <c r="O4303">
        <f t="shared" si="540"/>
        <v>1</v>
      </c>
      <c r="P4303">
        <f t="shared" si="541"/>
        <v>0</v>
      </c>
      <c r="Q4303">
        <f t="shared" si="542"/>
        <v>0</v>
      </c>
      <c r="R4303">
        <f t="shared" si="543"/>
        <v>1</v>
      </c>
    </row>
    <row r="4304" spans="1:18" x14ac:dyDescent="0.25">
      <c r="A4304" t="str">
        <f>gait_events!B5355</f>
        <v>pp103</v>
      </c>
      <c r="B4304" t="str">
        <f>VLOOKUP(A4304,participants!A:B,2,0)</f>
        <v>M</v>
      </c>
      <c r="C4304">
        <f>VLOOKUP(A4304,participants!A:C,3,0)</f>
        <v>79</v>
      </c>
      <c r="D4304" t="str">
        <f>VLOOKUP(A4304,participants!A:F,6,0)</f>
        <v>other</v>
      </c>
      <c r="E4304" t="str">
        <f>IF(LEN(SUBSTITUTE(gait_events!C5355,"_run-",""))&lt;&gt;LEN(gait_events!C5355),LEFT(RIGHT(gait_events!C5355,LEN(gait_events!C5355)-19),FIND("_run-",RIGHT(gait_events!C5355,LEN(gait_events!C5355)-19),1)-1),RIGHT(gait_events!C5355,LEN(gait_events!C5355)-19))</f>
        <v>Preferred</v>
      </c>
      <c r="F4304" t="str">
        <f>IF(LEN(SUBSTITUTE(gait_events!C5355,"_run-",""))&lt;&gt;LEN(gait_events!C5355),RIGHT(gait_events!C5355,LEN(gait_events!C5355)-FIND("_run-",gait_events!C5355,1)-4),"")</f>
        <v/>
      </c>
      <c r="G4304" t="str">
        <f>gait_events!D5355</f>
        <v>right_shank</v>
      </c>
      <c r="H4304" t="str">
        <f>gait_events!E5355</f>
        <v>FC</v>
      </c>
      <c r="I4304">
        <f>IF(gait_events!F5355&lt;&gt;"",gait_events!F5355,NA())</f>
        <v>497</v>
      </c>
      <c r="J4304">
        <f>IF(gait_events!G5355&lt;&gt;"",gait_events!G5355,NA())</f>
        <v>500</v>
      </c>
      <c r="K4304">
        <f t="shared" si="536"/>
        <v>-3</v>
      </c>
      <c r="L4304">
        <f t="shared" si="537"/>
        <v>-15</v>
      </c>
      <c r="M4304">
        <f t="shared" si="538"/>
        <v>1</v>
      </c>
      <c r="N4304">
        <f t="shared" si="539"/>
        <v>1</v>
      </c>
      <c r="O4304">
        <f t="shared" si="540"/>
        <v>1</v>
      </c>
      <c r="P4304">
        <f t="shared" si="541"/>
        <v>0</v>
      </c>
      <c r="Q4304">
        <f t="shared" si="542"/>
        <v>0</v>
      </c>
      <c r="R4304">
        <f t="shared" si="543"/>
        <v>1</v>
      </c>
    </row>
    <row r="4305" spans="1:18" x14ac:dyDescent="0.25">
      <c r="A4305" t="str">
        <f>gait_events!B5356</f>
        <v>pp103</v>
      </c>
      <c r="B4305" t="str">
        <f>VLOOKUP(A4305,participants!A:B,2,0)</f>
        <v>M</v>
      </c>
      <c r="C4305">
        <f>VLOOKUP(A4305,participants!A:C,3,0)</f>
        <v>79</v>
      </c>
      <c r="D4305" t="str">
        <f>VLOOKUP(A4305,participants!A:F,6,0)</f>
        <v>other</v>
      </c>
      <c r="E4305" t="str">
        <f>IF(LEN(SUBSTITUTE(gait_events!C5356,"_run-",""))&lt;&gt;LEN(gait_events!C5356),LEFT(RIGHT(gait_events!C5356,LEN(gait_events!C5356)-19),FIND("_run-",RIGHT(gait_events!C5356,LEN(gait_events!C5356)-19),1)-1),RIGHT(gait_events!C5356,LEN(gait_events!C5356)-19))</f>
        <v>Preferred</v>
      </c>
      <c r="F4305" t="str">
        <f>IF(LEN(SUBSTITUTE(gait_events!C5356,"_run-",""))&lt;&gt;LEN(gait_events!C5356),RIGHT(gait_events!C5356,LEN(gait_events!C5356)-FIND("_run-",gait_events!C5356,1)-4),"")</f>
        <v/>
      </c>
      <c r="G4305" t="str">
        <f>gait_events!D5356</f>
        <v>right_shank</v>
      </c>
      <c r="H4305" t="str">
        <f>gait_events!E5356</f>
        <v>FC</v>
      </c>
      <c r="I4305">
        <f>IF(gait_events!F5356&lt;&gt;"",gait_events!F5356,NA())</f>
        <v>721</v>
      </c>
      <c r="J4305">
        <f>IF(gait_events!G5356&lt;&gt;"",gait_events!G5356,NA())</f>
        <v>724</v>
      </c>
      <c r="K4305">
        <f t="shared" si="536"/>
        <v>-3</v>
      </c>
      <c r="L4305">
        <f t="shared" si="537"/>
        <v>-15</v>
      </c>
      <c r="M4305">
        <f t="shared" si="538"/>
        <v>1</v>
      </c>
      <c r="N4305">
        <f t="shared" si="539"/>
        <v>1</v>
      </c>
      <c r="O4305">
        <f t="shared" si="540"/>
        <v>1</v>
      </c>
      <c r="P4305">
        <f t="shared" si="541"/>
        <v>0</v>
      </c>
      <c r="Q4305">
        <f t="shared" si="542"/>
        <v>0</v>
      </c>
      <c r="R4305">
        <f t="shared" si="543"/>
        <v>1</v>
      </c>
    </row>
    <row r="4306" spans="1:18" x14ac:dyDescent="0.25">
      <c r="A4306" t="str">
        <f>gait_events!B5357</f>
        <v>pp103</v>
      </c>
      <c r="B4306" t="str">
        <f>VLOOKUP(A4306,participants!A:B,2,0)</f>
        <v>M</v>
      </c>
      <c r="C4306">
        <f>VLOOKUP(A4306,participants!A:C,3,0)</f>
        <v>79</v>
      </c>
      <c r="D4306" t="str">
        <f>VLOOKUP(A4306,participants!A:F,6,0)</f>
        <v>other</v>
      </c>
      <c r="E4306" t="str">
        <f>IF(LEN(SUBSTITUTE(gait_events!C5357,"_run-",""))&lt;&gt;LEN(gait_events!C5357),LEFT(RIGHT(gait_events!C5357,LEN(gait_events!C5357)-19),FIND("_run-",RIGHT(gait_events!C5357,LEN(gait_events!C5357)-19),1)-1),RIGHT(gait_events!C5357,LEN(gait_events!C5357)-19))</f>
        <v>Preferred</v>
      </c>
      <c r="F4306" t="str">
        <f>IF(LEN(SUBSTITUTE(gait_events!C5357,"_run-",""))&lt;&gt;LEN(gait_events!C5357),RIGHT(gait_events!C5357,LEN(gait_events!C5357)-FIND("_run-",gait_events!C5357,1)-4),"")</f>
        <v/>
      </c>
      <c r="G4306" t="str">
        <f>gait_events!D5357</f>
        <v>right_shank</v>
      </c>
      <c r="H4306" t="str">
        <f>gait_events!E5357</f>
        <v>FC</v>
      </c>
      <c r="I4306">
        <f>IF(gait_events!F5357&lt;&gt;"",gait_events!F5357,NA())</f>
        <v>947</v>
      </c>
      <c r="J4306">
        <f>IF(gait_events!G5357&lt;&gt;"",gait_events!G5357,NA())</f>
        <v>950</v>
      </c>
      <c r="K4306">
        <f t="shared" si="536"/>
        <v>-3</v>
      </c>
      <c r="L4306">
        <f t="shared" si="537"/>
        <v>-15</v>
      </c>
      <c r="M4306">
        <f t="shared" si="538"/>
        <v>1</v>
      </c>
      <c r="N4306">
        <f t="shared" si="539"/>
        <v>1</v>
      </c>
      <c r="O4306">
        <f t="shared" si="540"/>
        <v>1</v>
      </c>
      <c r="P4306">
        <f t="shared" si="541"/>
        <v>0</v>
      </c>
      <c r="Q4306">
        <f t="shared" si="542"/>
        <v>0</v>
      </c>
      <c r="R4306">
        <f t="shared" si="543"/>
        <v>1</v>
      </c>
    </row>
    <row r="4307" spans="1:18" x14ac:dyDescent="0.25">
      <c r="A4307" t="str">
        <f>gait_events!B5358</f>
        <v>pp103</v>
      </c>
      <c r="B4307" t="str">
        <f>VLOOKUP(A4307,participants!A:B,2,0)</f>
        <v>M</v>
      </c>
      <c r="C4307">
        <f>VLOOKUP(A4307,participants!A:C,3,0)</f>
        <v>79</v>
      </c>
      <c r="D4307" t="str">
        <f>VLOOKUP(A4307,participants!A:F,6,0)</f>
        <v>other</v>
      </c>
      <c r="E4307" t="str">
        <f>IF(LEN(SUBSTITUTE(gait_events!C5358,"_run-",""))&lt;&gt;LEN(gait_events!C5358),LEFT(RIGHT(gait_events!C5358,LEN(gait_events!C5358)-19),FIND("_run-",RIGHT(gait_events!C5358,LEN(gait_events!C5358)-19),1)-1),RIGHT(gait_events!C5358,LEN(gait_events!C5358)-19))</f>
        <v>Slow</v>
      </c>
      <c r="F4307" t="str">
        <f>IF(LEN(SUBSTITUTE(gait_events!C5358,"_run-",""))&lt;&gt;LEN(gait_events!C5358),RIGHT(gait_events!C5358,LEN(gait_events!C5358)-FIND("_run-",gait_events!C5358,1)-4),"")</f>
        <v/>
      </c>
      <c r="G4307" t="str">
        <f>gait_events!D5358</f>
        <v>left_ankle</v>
      </c>
      <c r="H4307" t="str">
        <f>gait_events!E5358</f>
        <v>IC</v>
      </c>
      <c r="I4307">
        <f>IF(gait_events!F5358&lt;&gt;"",gait_events!F5358,NA())</f>
        <v>132</v>
      </c>
      <c r="J4307">
        <f>IF(gait_events!G5358&lt;&gt;"",gait_events!G5358,NA())</f>
        <v>139</v>
      </c>
      <c r="K4307">
        <f t="shared" si="536"/>
        <v>-7</v>
      </c>
      <c r="L4307">
        <f t="shared" si="537"/>
        <v>-35</v>
      </c>
      <c r="M4307">
        <f t="shared" si="538"/>
        <v>1</v>
      </c>
      <c r="N4307">
        <f t="shared" si="539"/>
        <v>1</v>
      </c>
      <c r="O4307">
        <f t="shared" si="540"/>
        <v>1</v>
      </c>
      <c r="P4307">
        <f t="shared" si="541"/>
        <v>0</v>
      </c>
      <c r="Q4307">
        <f t="shared" si="542"/>
        <v>0</v>
      </c>
      <c r="R4307">
        <f t="shared" si="543"/>
        <v>1</v>
      </c>
    </row>
    <row r="4308" spans="1:18" x14ac:dyDescent="0.25">
      <c r="A4308" t="str">
        <f>gait_events!B5359</f>
        <v>pp103</v>
      </c>
      <c r="B4308" t="str">
        <f>VLOOKUP(A4308,participants!A:B,2,0)</f>
        <v>M</v>
      </c>
      <c r="C4308">
        <f>VLOOKUP(A4308,participants!A:C,3,0)</f>
        <v>79</v>
      </c>
      <c r="D4308" t="str">
        <f>VLOOKUP(A4308,participants!A:F,6,0)</f>
        <v>other</v>
      </c>
      <c r="E4308" t="str">
        <f>IF(LEN(SUBSTITUTE(gait_events!C5359,"_run-",""))&lt;&gt;LEN(gait_events!C5359),LEFT(RIGHT(gait_events!C5359,LEN(gait_events!C5359)-19),FIND("_run-",RIGHT(gait_events!C5359,LEN(gait_events!C5359)-19),1)-1),RIGHT(gait_events!C5359,LEN(gait_events!C5359)-19))</f>
        <v>Slow</v>
      </c>
      <c r="F4308" t="str">
        <f>IF(LEN(SUBSTITUTE(gait_events!C5359,"_run-",""))&lt;&gt;LEN(gait_events!C5359),RIGHT(gait_events!C5359,LEN(gait_events!C5359)-FIND("_run-",gait_events!C5359,1)-4),"")</f>
        <v/>
      </c>
      <c r="G4308" t="str">
        <f>gait_events!D5359</f>
        <v>left_ankle</v>
      </c>
      <c r="H4308" t="str">
        <f>gait_events!E5359</f>
        <v>IC</v>
      </c>
      <c r="I4308">
        <f>IF(gait_events!F5359&lt;&gt;"",gait_events!F5359,NA())</f>
        <v>351</v>
      </c>
      <c r="J4308">
        <f>IF(gait_events!G5359&lt;&gt;"",gait_events!G5359,NA())</f>
        <v>361</v>
      </c>
      <c r="K4308">
        <f t="shared" si="536"/>
        <v>-10</v>
      </c>
      <c r="L4308">
        <f t="shared" si="537"/>
        <v>-50</v>
      </c>
      <c r="M4308">
        <f t="shared" si="538"/>
        <v>1</v>
      </c>
      <c r="N4308">
        <f t="shared" si="539"/>
        <v>1</v>
      </c>
      <c r="O4308">
        <f t="shared" si="540"/>
        <v>1</v>
      </c>
      <c r="P4308">
        <f t="shared" si="541"/>
        <v>0</v>
      </c>
      <c r="Q4308">
        <f t="shared" si="542"/>
        <v>0</v>
      </c>
      <c r="R4308">
        <f t="shared" si="543"/>
        <v>1</v>
      </c>
    </row>
    <row r="4309" spans="1:18" x14ac:dyDescent="0.25">
      <c r="A4309" t="str">
        <f>gait_events!B5360</f>
        <v>pp103</v>
      </c>
      <c r="B4309" t="str">
        <f>VLOOKUP(A4309,participants!A:B,2,0)</f>
        <v>M</v>
      </c>
      <c r="C4309">
        <f>VLOOKUP(A4309,participants!A:C,3,0)</f>
        <v>79</v>
      </c>
      <c r="D4309" t="str">
        <f>VLOOKUP(A4309,participants!A:F,6,0)</f>
        <v>other</v>
      </c>
      <c r="E4309" t="str">
        <f>IF(LEN(SUBSTITUTE(gait_events!C5360,"_run-",""))&lt;&gt;LEN(gait_events!C5360),LEFT(RIGHT(gait_events!C5360,LEN(gait_events!C5360)-19),FIND("_run-",RIGHT(gait_events!C5360,LEN(gait_events!C5360)-19),1)-1),RIGHT(gait_events!C5360,LEN(gait_events!C5360)-19))</f>
        <v>Slow</v>
      </c>
      <c r="F4309" t="str">
        <f>IF(LEN(SUBSTITUTE(gait_events!C5360,"_run-",""))&lt;&gt;LEN(gait_events!C5360),RIGHT(gait_events!C5360,LEN(gait_events!C5360)-FIND("_run-",gait_events!C5360,1)-4),"")</f>
        <v/>
      </c>
      <c r="G4309" t="str">
        <f>gait_events!D5360</f>
        <v>left_ankle</v>
      </c>
      <c r="H4309" t="str">
        <f>gait_events!E5360</f>
        <v>IC</v>
      </c>
      <c r="I4309">
        <f>IF(gait_events!F5360&lt;&gt;"",gait_events!F5360,NA())</f>
        <v>568</v>
      </c>
      <c r="J4309">
        <f>IF(gait_events!G5360&lt;&gt;"",gait_events!G5360,NA())</f>
        <v>569</v>
      </c>
      <c r="K4309">
        <f t="shared" si="536"/>
        <v>-1</v>
      </c>
      <c r="L4309">
        <f t="shared" si="537"/>
        <v>-5</v>
      </c>
      <c r="M4309">
        <f t="shared" si="538"/>
        <v>1</v>
      </c>
      <c r="N4309">
        <f t="shared" si="539"/>
        <v>1</v>
      </c>
      <c r="O4309">
        <f t="shared" si="540"/>
        <v>1</v>
      </c>
      <c r="P4309">
        <f t="shared" si="541"/>
        <v>0</v>
      </c>
      <c r="Q4309">
        <f t="shared" si="542"/>
        <v>0</v>
      </c>
      <c r="R4309">
        <f t="shared" si="543"/>
        <v>1</v>
      </c>
    </row>
    <row r="4310" spans="1:18" x14ac:dyDescent="0.25">
      <c r="A4310" t="str">
        <f>gait_events!B5361</f>
        <v>pp103</v>
      </c>
      <c r="B4310" t="str">
        <f>VLOOKUP(A4310,participants!A:B,2,0)</f>
        <v>M</v>
      </c>
      <c r="C4310">
        <f>VLOOKUP(A4310,participants!A:C,3,0)</f>
        <v>79</v>
      </c>
      <c r="D4310" t="str">
        <f>VLOOKUP(A4310,participants!A:F,6,0)</f>
        <v>other</v>
      </c>
      <c r="E4310" t="str">
        <f>IF(LEN(SUBSTITUTE(gait_events!C5361,"_run-",""))&lt;&gt;LEN(gait_events!C5361),LEFT(RIGHT(gait_events!C5361,LEN(gait_events!C5361)-19),FIND("_run-",RIGHT(gait_events!C5361,LEN(gait_events!C5361)-19),1)-1),RIGHT(gait_events!C5361,LEN(gait_events!C5361)-19))</f>
        <v>Slow</v>
      </c>
      <c r="F4310" t="str">
        <f>IF(LEN(SUBSTITUTE(gait_events!C5361,"_run-",""))&lt;&gt;LEN(gait_events!C5361),RIGHT(gait_events!C5361,LEN(gait_events!C5361)-FIND("_run-",gait_events!C5361,1)-4),"")</f>
        <v/>
      </c>
      <c r="G4310" t="str">
        <f>gait_events!D5361</f>
        <v>left_ankle</v>
      </c>
      <c r="H4310" t="str">
        <f>gait_events!E5361</f>
        <v>IC</v>
      </c>
      <c r="I4310">
        <f>IF(gait_events!F5361&lt;&gt;"",gait_events!F5361,NA())</f>
        <v>801</v>
      </c>
      <c r="J4310" t="e">
        <f>IF(gait_events!G5361&lt;&gt;"",gait_events!G5361,NA())</f>
        <v>#N/A</v>
      </c>
      <c r="K4310" t="e">
        <f t="shared" si="536"/>
        <v>#N/A</v>
      </c>
      <c r="L4310" t="e">
        <f t="shared" si="537"/>
        <v>#N/A</v>
      </c>
      <c r="M4310">
        <f t="shared" si="538"/>
        <v>1</v>
      </c>
      <c r="N4310">
        <f t="shared" si="539"/>
        <v>0</v>
      </c>
      <c r="O4310">
        <f t="shared" si="540"/>
        <v>0</v>
      </c>
      <c r="P4310">
        <f t="shared" si="541"/>
        <v>1</v>
      </c>
      <c r="Q4310">
        <f t="shared" si="542"/>
        <v>0</v>
      </c>
      <c r="R4310">
        <f t="shared" si="543"/>
        <v>1</v>
      </c>
    </row>
    <row r="4311" spans="1:18" x14ac:dyDescent="0.25">
      <c r="A4311" t="str">
        <f>gait_events!B5362</f>
        <v>pp103</v>
      </c>
      <c r="B4311" t="str">
        <f>VLOOKUP(A4311,participants!A:B,2,0)</f>
        <v>M</v>
      </c>
      <c r="C4311">
        <f>VLOOKUP(A4311,participants!A:C,3,0)</f>
        <v>79</v>
      </c>
      <c r="D4311" t="str">
        <f>VLOOKUP(A4311,participants!A:F,6,0)</f>
        <v>other</v>
      </c>
      <c r="E4311" t="str">
        <f>IF(LEN(SUBSTITUTE(gait_events!C5362,"_run-",""))&lt;&gt;LEN(gait_events!C5362),LEFT(RIGHT(gait_events!C5362,LEN(gait_events!C5362)-19),FIND("_run-",RIGHT(gait_events!C5362,LEN(gait_events!C5362)-19),1)-1),RIGHT(gait_events!C5362,LEN(gait_events!C5362)-19))</f>
        <v>Slow</v>
      </c>
      <c r="F4311" t="str">
        <f>IF(LEN(SUBSTITUTE(gait_events!C5362,"_run-",""))&lt;&gt;LEN(gait_events!C5362),RIGHT(gait_events!C5362,LEN(gait_events!C5362)-FIND("_run-",gait_events!C5362,1)-4),"")</f>
        <v/>
      </c>
      <c r="G4311" t="str">
        <f>gait_events!D5362</f>
        <v>left_ankle</v>
      </c>
      <c r="H4311" t="str">
        <f>gait_events!E5362</f>
        <v>IC</v>
      </c>
      <c r="I4311">
        <f>IF(gait_events!F5362&lt;&gt;"",gait_events!F5362,NA())</f>
        <v>1028</v>
      </c>
      <c r="J4311">
        <f>IF(gait_events!G5362&lt;&gt;"",gait_events!G5362,NA())</f>
        <v>1028</v>
      </c>
      <c r="K4311">
        <f t="shared" si="536"/>
        <v>0</v>
      </c>
      <c r="L4311">
        <f t="shared" si="537"/>
        <v>0</v>
      </c>
      <c r="M4311">
        <f t="shared" si="538"/>
        <v>1</v>
      </c>
      <c r="N4311">
        <f t="shared" si="539"/>
        <v>1</v>
      </c>
      <c r="O4311">
        <f t="shared" si="540"/>
        <v>1</v>
      </c>
      <c r="P4311">
        <f t="shared" si="541"/>
        <v>0</v>
      </c>
      <c r="Q4311">
        <f t="shared" si="542"/>
        <v>0</v>
      </c>
      <c r="R4311">
        <f t="shared" si="543"/>
        <v>1</v>
      </c>
    </row>
    <row r="4312" spans="1:18" x14ac:dyDescent="0.25">
      <c r="A4312" t="str">
        <f>gait_events!B5363</f>
        <v>pp103</v>
      </c>
      <c r="B4312" t="str">
        <f>VLOOKUP(A4312,participants!A:B,2,0)</f>
        <v>M</v>
      </c>
      <c r="C4312">
        <f>VLOOKUP(A4312,participants!A:C,3,0)</f>
        <v>79</v>
      </c>
      <c r="D4312" t="str">
        <f>VLOOKUP(A4312,participants!A:F,6,0)</f>
        <v>other</v>
      </c>
      <c r="E4312" t="str">
        <f>IF(LEN(SUBSTITUTE(gait_events!C5363,"_run-",""))&lt;&gt;LEN(gait_events!C5363),LEFT(RIGHT(gait_events!C5363,LEN(gait_events!C5363)-19),FIND("_run-",RIGHT(gait_events!C5363,LEN(gait_events!C5363)-19),1)-1),RIGHT(gait_events!C5363,LEN(gait_events!C5363)-19))</f>
        <v>Slow</v>
      </c>
      <c r="F4312" t="str">
        <f>IF(LEN(SUBSTITUTE(gait_events!C5363,"_run-",""))&lt;&gt;LEN(gait_events!C5363),RIGHT(gait_events!C5363,LEN(gait_events!C5363)-FIND("_run-",gait_events!C5363,1)-4),"")</f>
        <v/>
      </c>
      <c r="G4312" t="str">
        <f>gait_events!D5363</f>
        <v>left_ankle</v>
      </c>
      <c r="H4312" t="str">
        <f>gait_events!E5363</f>
        <v>IC</v>
      </c>
      <c r="I4312">
        <f>IF(gait_events!F5363&lt;&gt;"",gait_events!F5363,NA())</f>
        <v>1248</v>
      </c>
      <c r="J4312">
        <f>IF(gait_events!G5363&lt;&gt;"",gait_events!G5363,NA())</f>
        <v>1248</v>
      </c>
      <c r="K4312">
        <f t="shared" si="536"/>
        <v>0</v>
      </c>
      <c r="L4312">
        <f t="shared" si="537"/>
        <v>0</v>
      </c>
      <c r="M4312">
        <f t="shared" si="538"/>
        <v>1</v>
      </c>
      <c r="N4312">
        <f t="shared" si="539"/>
        <v>1</v>
      </c>
      <c r="O4312">
        <f t="shared" si="540"/>
        <v>1</v>
      </c>
      <c r="P4312">
        <f t="shared" si="541"/>
        <v>0</v>
      </c>
      <c r="Q4312">
        <f t="shared" si="542"/>
        <v>0</v>
      </c>
      <c r="R4312">
        <f t="shared" si="543"/>
        <v>1</v>
      </c>
    </row>
    <row r="4313" spans="1:18" x14ac:dyDescent="0.25">
      <c r="A4313" t="str">
        <f>gait_events!B5364</f>
        <v>pp103</v>
      </c>
      <c r="B4313" t="str">
        <f>VLOOKUP(A4313,participants!A:B,2,0)</f>
        <v>M</v>
      </c>
      <c r="C4313">
        <f>VLOOKUP(A4313,participants!A:C,3,0)</f>
        <v>79</v>
      </c>
      <c r="D4313" t="str">
        <f>VLOOKUP(A4313,participants!A:F,6,0)</f>
        <v>other</v>
      </c>
      <c r="E4313" t="str">
        <f>IF(LEN(SUBSTITUTE(gait_events!C5364,"_run-",""))&lt;&gt;LEN(gait_events!C5364),LEFT(RIGHT(gait_events!C5364,LEN(gait_events!C5364)-19),FIND("_run-",RIGHT(gait_events!C5364,LEN(gait_events!C5364)-19),1)-1),RIGHT(gait_events!C5364,LEN(gait_events!C5364)-19))</f>
        <v>Slow</v>
      </c>
      <c r="F4313" t="str">
        <f>IF(LEN(SUBSTITUTE(gait_events!C5364,"_run-",""))&lt;&gt;LEN(gait_events!C5364),RIGHT(gait_events!C5364,LEN(gait_events!C5364)-FIND("_run-",gait_events!C5364,1)-4),"")</f>
        <v/>
      </c>
      <c r="G4313" t="str">
        <f>gait_events!D5364</f>
        <v>left_ankle</v>
      </c>
      <c r="H4313" t="str">
        <f>gait_events!E5364</f>
        <v>IC</v>
      </c>
      <c r="I4313">
        <f>IF(gait_events!F5364&lt;&gt;"",gait_events!F5364,NA())</f>
        <v>1471</v>
      </c>
      <c r="J4313">
        <f>IF(gait_events!G5364&lt;&gt;"",gait_events!G5364,NA())</f>
        <v>1471</v>
      </c>
      <c r="K4313">
        <f t="shared" si="536"/>
        <v>0</v>
      </c>
      <c r="L4313">
        <f t="shared" si="537"/>
        <v>0</v>
      </c>
      <c r="M4313">
        <f t="shared" si="538"/>
        <v>1</v>
      </c>
      <c r="N4313">
        <f t="shared" si="539"/>
        <v>1</v>
      </c>
      <c r="O4313">
        <f t="shared" si="540"/>
        <v>1</v>
      </c>
      <c r="P4313">
        <f t="shared" si="541"/>
        <v>0</v>
      </c>
      <c r="Q4313">
        <f t="shared" si="542"/>
        <v>0</v>
      </c>
      <c r="R4313">
        <f t="shared" si="543"/>
        <v>1</v>
      </c>
    </row>
    <row r="4314" spans="1:18" x14ac:dyDescent="0.25">
      <c r="A4314" t="str">
        <f>gait_events!B5365</f>
        <v>pp103</v>
      </c>
      <c r="B4314" t="str">
        <f>VLOOKUP(A4314,participants!A:B,2,0)</f>
        <v>M</v>
      </c>
      <c r="C4314">
        <f>VLOOKUP(A4314,participants!A:C,3,0)</f>
        <v>79</v>
      </c>
      <c r="D4314" t="str">
        <f>VLOOKUP(A4314,participants!A:F,6,0)</f>
        <v>other</v>
      </c>
      <c r="E4314" t="str">
        <f>IF(LEN(SUBSTITUTE(gait_events!C5365,"_run-",""))&lt;&gt;LEN(gait_events!C5365),LEFT(RIGHT(gait_events!C5365,LEN(gait_events!C5365)-19),FIND("_run-",RIGHT(gait_events!C5365,LEN(gait_events!C5365)-19),1)-1),RIGHT(gait_events!C5365,LEN(gait_events!C5365)-19))</f>
        <v>Slow</v>
      </c>
      <c r="F4314" t="str">
        <f>IF(LEN(SUBSTITUTE(gait_events!C5365,"_run-",""))&lt;&gt;LEN(gait_events!C5365),RIGHT(gait_events!C5365,LEN(gait_events!C5365)-FIND("_run-",gait_events!C5365,1)-4),"")</f>
        <v/>
      </c>
      <c r="G4314" t="str">
        <f>gait_events!D5365</f>
        <v>left_ankle</v>
      </c>
      <c r="H4314" t="str">
        <f>gait_events!E5365</f>
        <v>IC</v>
      </c>
      <c r="I4314">
        <f>IF(gait_events!F5365&lt;&gt;"",gait_events!F5365,NA())</f>
        <v>1705</v>
      </c>
      <c r="J4314">
        <f>IF(gait_events!G5365&lt;&gt;"",gait_events!G5365,NA())</f>
        <v>1708</v>
      </c>
      <c r="K4314">
        <f t="shared" si="536"/>
        <v>-3</v>
      </c>
      <c r="L4314">
        <f t="shared" si="537"/>
        <v>-15</v>
      </c>
      <c r="M4314">
        <f t="shared" si="538"/>
        <v>1</v>
      </c>
      <c r="N4314">
        <f t="shared" si="539"/>
        <v>1</v>
      </c>
      <c r="O4314">
        <f t="shared" si="540"/>
        <v>1</v>
      </c>
      <c r="P4314">
        <f t="shared" si="541"/>
        <v>0</v>
      </c>
      <c r="Q4314">
        <f t="shared" si="542"/>
        <v>0</v>
      </c>
      <c r="R4314">
        <f t="shared" si="543"/>
        <v>1</v>
      </c>
    </row>
    <row r="4315" spans="1:18" x14ac:dyDescent="0.25">
      <c r="A4315" t="str">
        <f>gait_events!B5366</f>
        <v>pp103</v>
      </c>
      <c r="B4315" t="str">
        <f>VLOOKUP(A4315,participants!A:B,2,0)</f>
        <v>M</v>
      </c>
      <c r="C4315">
        <f>VLOOKUP(A4315,participants!A:C,3,0)</f>
        <v>79</v>
      </c>
      <c r="D4315" t="str">
        <f>VLOOKUP(A4315,participants!A:F,6,0)</f>
        <v>other</v>
      </c>
      <c r="E4315" t="str">
        <f>IF(LEN(SUBSTITUTE(gait_events!C5366,"_run-",""))&lt;&gt;LEN(gait_events!C5366),LEFT(RIGHT(gait_events!C5366,LEN(gait_events!C5366)-19),FIND("_run-",RIGHT(gait_events!C5366,LEN(gait_events!C5366)-19),1)-1),RIGHT(gait_events!C5366,LEN(gait_events!C5366)-19))</f>
        <v>Slow</v>
      </c>
      <c r="F4315" t="str">
        <f>IF(LEN(SUBSTITUTE(gait_events!C5366,"_run-",""))&lt;&gt;LEN(gait_events!C5366),RIGHT(gait_events!C5366,LEN(gait_events!C5366)-FIND("_run-",gait_events!C5366,1)-4),"")</f>
        <v/>
      </c>
      <c r="G4315" t="str">
        <f>gait_events!D5366</f>
        <v>left_ankle</v>
      </c>
      <c r="H4315" t="str">
        <f>gait_events!E5366</f>
        <v>FC</v>
      </c>
      <c r="I4315">
        <f>IF(gait_events!F5366&lt;&gt;"",gait_events!F5366,NA())</f>
        <v>71</v>
      </c>
      <c r="J4315">
        <f>IF(gait_events!G5366&lt;&gt;"",gait_events!G5366,NA())</f>
        <v>75</v>
      </c>
      <c r="K4315">
        <f t="shared" si="536"/>
        <v>-4</v>
      </c>
      <c r="L4315">
        <f t="shared" si="537"/>
        <v>-20</v>
      </c>
      <c r="M4315">
        <f t="shared" si="538"/>
        <v>1</v>
      </c>
      <c r="N4315">
        <f t="shared" si="539"/>
        <v>1</v>
      </c>
      <c r="O4315">
        <f t="shared" si="540"/>
        <v>1</v>
      </c>
      <c r="P4315">
        <f t="shared" si="541"/>
        <v>0</v>
      </c>
      <c r="Q4315">
        <f t="shared" si="542"/>
        <v>0</v>
      </c>
      <c r="R4315">
        <f t="shared" si="543"/>
        <v>1</v>
      </c>
    </row>
    <row r="4316" spans="1:18" x14ac:dyDescent="0.25">
      <c r="A4316" t="str">
        <f>gait_events!B5367</f>
        <v>pp103</v>
      </c>
      <c r="B4316" t="str">
        <f>VLOOKUP(A4316,participants!A:B,2,0)</f>
        <v>M</v>
      </c>
      <c r="C4316">
        <f>VLOOKUP(A4316,participants!A:C,3,0)</f>
        <v>79</v>
      </c>
      <c r="D4316" t="str">
        <f>VLOOKUP(A4316,participants!A:F,6,0)</f>
        <v>other</v>
      </c>
      <c r="E4316" t="str">
        <f>IF(LEN(SUBSTITUTE(gait_events!C5367,"_run-",""))&lt;&gt;LEN(gait_events!C5367),LEFT(RIGHT(gait_events!C5367,LEN(gait_events!C5367)-19),FIND("_run-",RIGHT(gait_events!C5367,LEN(gait_events!C5367)-19),1)-1),RIGHT(gait_events!C5367,LEN(gait_events!C5367)-19))</f>
        <v>Slow</v>
      </c>
      <c r="F4316" t="str">
        <f>IF(LEN(SUBSTITUTE(gait_events!C5367,"_run-",""))&lt;&gt;LEN(gait_events!C5367),RIGHT(gait_events!C5367,LEN(gait_events!C5367)-FIND("_run-",gait_events!C5367,1)-4),"")</f>
        <v/>
      </c>
      <c r="G4316" t="str">
        <f>gait_events!D5367</f>
        <v>left_ankle</v>
      </c>
      <c r="H4316" t="str">
        <f>gait_events!E5367</f>
        <v>FC</v>
      </c>
      <c r="I4316">
        <f>IF(gait_events!F5367&lt;&gt;"",gait_events!F5367,NA())</f>
        <v>281</v>
      </c>
      <c r="J4316">
        <f>IF(gait_events!G5367&lt;&gt;"",gait_events!G5367,NA())</f>
        <v>284</v>
      </c>
      <c r="K4316">
        <f t="shared" si="536"/>
        <v>-3</v>
      </c>
      <c r="L4316">
        <f t="shared" si="537"/>
        <v>-15</v>
      </c>
      <c r="M4316">
        <f t="shared" si="538"/>
        <v>1</v>
      </c>
      <c r="N4316">
        <f t="shared" si="539"/>
        <v>1</v>
      </c>
      <c r="O4316">
        <f t="shared" si="540"/>
        <v>1</v>
      </c>
      <c r="P4316">
        <f t="shared" si="541"/>
        <v>0</v>
      </c>
      <c r="Q4316">
        <f t="shared" si="542"/>
        <v>0</v>
      </c>
      <c r="R4316">
        <f t="shared" si="543"/>
        <v>1</v>
      </c>
    </row>
    <row r="4317" spans="1:18" x14ac:dyDescent="0.25">
      <c r="A4317" t="str">
        <f>gait_events!B5368</f>
        <v>pp103</v>
      </c>
      <c r="B4317" t="str">
        <f>VLOOKUP(A4317,participants!A:B,2,0)</f>
        <v>M</v>
      </c>
      <c r="C4317">
        <f>VLOOKUP(A4317,participants!A:C,3,0)</f>
        <v>79</v>
      </c>
      <c r="D4317" t="str">
        <f>VLOOKUP(A4317,participants!A:F,6,0)</f>
        <v>other</v>
      </c>
      <c r="E4317" t="str">
        <f>IF(LEN(SUBSTITUTE(gait_events!C5368,"_run-",""))&lt;&gt;LEN(gait_events!C5368),LEFT(RIGHT(gait_events!C5368,LEN(gait_events!C5368)-19),FIND("_run-",RIGHT(gait_events!C5368,LEN(gait_events!C5368)-19),1)-1),RIGHT(gait_events!C5368,LEN(gait_events!C5368)-19))</f>
        <v>Slow</v>
      </c>
      <c r="F4317" t="str">
        <f>IF(LEN(SUBSTITUTE(gait_events!C5368,"_run-",""))&lt;&gt;LEN(gait_events!C5368),RIGHT(gait_events!C5368,LEN(gait_events!C5368)-FIND("_run-",gait_events!C5368,1)-4),"")</f>
        <v/>
      </c>
      <c r="G4317" t="str">
        <f>gait_events!D5368</f>
        <v>left_ankle</v>
      </c>
      <c r="H4317" t="str">
        <f>gait_events!E5368</f>
        <v>FC</v>
      </c>
      <c r="I4317">
        <f>IF(gait_events!F5368&lt;&gt;"",gait_events!F5368,NA())</f>
        <v>505</v>
      </c>
      <c r="J4317">
        <f>IF(gait_events!G5368&lt;&gt;"",gait_events!G5368,NA())</f>
        <v>506</v>
      </c>
      <c r="K4317">
        <f t="shared" si="536"/>
        <v>-1</v>
      </c>
      <c r="L4317">
        <f t="shared" si="537"/>
        <v>-5</v>
      </c>
      <c r="M4317">
        <f t="shared" si="538"/>
        <v>1</v>
      </c>
      <c r="N4317">
        <f t="shared" si="539"/>
        <v>1</v>
      </c>
      <c r="O4317">
        <f t="shared" si="540"/>
        <v>1</v>
      </c>
      <c r="P4317">
        <f t="shared" si="541"/>
        <v>0</v>
      </c>
      <c r="Q4317">
        <f t="shared" si="542"/>
        <v>0</v>
      </c>
      <c r="R4317">
        <f t="shared" si="543"/>
        <v>1</v>
      </c>
    </row>
    <row r="4318" spans="1:18" x14ac:dyDescent="0.25">
      <c r="A4318" t="str">
        <f>gait_events!B5369</f>
        <v>pp103</v>
      </c>
      <c r="B4318" t="str">
        <f>VLOOKUP(A4318,participants!A:B,2,0)</f>
        <v>M</v>
      </c>
      <c r="C4318">
        <f>VLOOKUP(A4318,participants!A:C,3,0)</f>
        <v>79</v>
      </c>
      <c r="D4318" t="str">
        <f>VLOOKUP(A4318,participants!A:F,6,0)</f>
        <v>other</v>
      </c>
      <c r="E4318" t="str">
        <f>IF(LEN(SUBSTITUTE(gait_events!C5369,"_run-",""))&lt;&gt;LEN(gait_events!C5369),LEFT(RIGHT(gait_events!C5369,LEN(gait_events!C5369)-19),FIND("_run-",RIGHT(gait_events!C5369,LEN(gait_events!C5369)-19),1)-1),RIGHT(gait_events!C5369,LEN(gait_events!C5369)-19))</f>
        <v>Slow</v>
      </c>
      <c r="F4318" t="str">
        <f>IF(LEN(SUBSTITUTE(gait_events!C5369,"_run-",""))&lt;&gt;LEN(gait_events!C5369),RIGHT(gait_events!C5369,LEN(gait_events!C5369)-FIND("_run-",gait_events!C5369,1)-4),"")</f>
        <v/>
      </c>
      <c r="G4318" t="str">
        <f>gait_events!D5369</f>
        <v>left_ankle</v>
      </c>
      <c r="H4318" t="str">
        <f>gait_events!E5369</f>
        <v>FC</v>
      </c>
      <c r="I4318">
        <f>IF(gait_events!F5369&lt;&gt;"",gait_events!F5369,NA())</f>
        <v>733</v>
      </c>
      <c r="J4318">
        <f>IF(gait_events!G5369&lt;&gt;"",gait_events!G5369,NA())</f>
        <v>735</v>
      </c>
      <c r="K4318">
        <f t="shared" si="536"/>
        <v>-2</v>
      </c>
      <c r="L4318">
        <f t="shared" si="537"/>
        <v>-10</v>
      </c>
      <c r="M4318">
        <f t="shared" si="538"/>
        <v>1</v>
      </c>
      <c r="N4318">
        <f t="shared" si="539"/>
        <v>1</v>
      </c>
      <c r="O4318">
        <f t="shared" si="540"/>
        <v>1</v>
      </c>
      <c r="P4318">
        <f t="shared" si="541"/>
        <v>0</v>
      </c>
      <c r="Q4318">
        <f t="shared" si="542"/>
        <v>0</v>
      </c>
      <c r="R4318">
        <f t="shared" si="543"/>
        <v>1</v>
      </c>
    </row>
    <row r="4319" spans="1:18" x14ac:dyDescent="0.25">
      <c r="A4319" t="str">
        <f>gait_events!B5370</f>
        <v>pp103</v>
      </c>
      <c r="B4319" t="str">
        <f>VLOOKUP(A4319,participants!A:B,2,0)</f>
        <v>M</v>
      </c>
      <c r="C4319">
        <f>VLOOKUP(A4319,participants!A:C,3,0)</f>
        <v>79</v>
      </c>
      <c r="D4319" t="str">
        <f>VLOOKUP(A4319,participants!A:F,6,0)</f>
        <v>other</v>
      </c>
      <c r="E4319" t="str">
        <f>IF(LEN(SUBSTITUTE(gait_events!C5370,"_run-",""))&lt;&gt;LEN(gait_events!C5370),LEFT(RIGHT(gait_events!C5370,LEN(gait_events!C5370)-19),FIND("_run-",RIGHT(gait_events!C5370,LEN(gait_events!C5370)-19),1)-1),RIGHT(gait_events!C5370,LEN(gait_events!C5370)-19))</f>
        <v>Slow</v>
      </c>
      <c r="F4319" t="str">
        <f>IF(LEN(SUBSTITUTE(gait_events!C5370,"_run-",""))&lt;&gt;LEN(gait_events!C5370),RIGHT(gait_events!C5370,LEN(gait_events!C5370)-FIND("_run-",gait_events!C5370,1)-4),"")</f>
        <v/>
      </c>
      <c r="G4319" t="str">
        <f>gait_events!D5370</f>
        <v>left_ankle</v>
      </c>
      <c r="H4319" t="str">
        <f>gait_events!E5370</f>
        <v>FC</v>
      </c>
      <c r="I4319">
        <f>IF(gait_events!F5370&lt;&gt;"",gait_events!F5370,NA())</f>
        <v>965</v>
      </c>
      <c r="J4319">
        <f>IF(gait_events!G5370&lt;&gt;"",gait_events!G5370,NA())</f>
        <v>966</v>
      </c>
      <c r="K4319">
        <f t="shared" si="536"/>
        <v>-1</v>
      </c>
      <c r="L4319">
        <f t="shared" si="537"/>
        <v>-5</v>
      </c>
      <c r="M4319">
        <f t="shared" si="538"/>
        <v>1</v>
      </c>
      <c r="N4319">
        <f t="shared" si="539"/>
        <v>1</v>
      </c>
      <c r="O4319">
        <f t="shared" si="540"/>
        <v>1</v>
      </c>
      <c r="P4319">
        <f t="shared" si="541"/>
        <v>0</v>
      </c>
      <c r="Q4319">
        <f t="shared" si="542"/>
        <v>0</v>
      </c>
      <c r="R4319">
        <f t="shared" si="543"/>
        <v>1</v>
      </c>
    </row>
    <row r="4320" spans="1:18" x14ac:dyDescent="0.25">
      <c r="A4320" t="str">
        <f>gait_events!B5371</f>
        <v>pp103</v>
      </c>
      <c r="B4320" t="str">
        <f>VLOOKUP(A4320,participants!A:B,2,0)</f>
        <v>M</v>
      </c>
      <c r="C4320">
        <f>VLOOKUP(A4320,participants!A:C,3,0)</f>
        <v>79</v>
      </c>
      <c r="D4320" t="str">
        <f>VLOOKUP(A4320,participants!A:F,6,0)</f>
        <v>other</v>
      </c>
      <c r="E4320" t="str">
        <f>IF(LEN(SUBSTITUTE(gait_events!C5371,"_run-",""))&lt;&gt;LEN(gait_events!C5371),LEFT(RIGHT(gait_events!C5371,LEN(gait_events!C5371)-19),FIND("_run-",RIGHT(gait_events!C5371,LEN(gait_events!C5371)-19),1)-1),RIGHT(gait_events!C5371,LEN(gait_events!C5371)-19))</f>
        <v>Slow</v>
      </c>
      <c r="F4320" t="str">
        <f>IF(LEN(SUBSTITUTE(gait_events!C5371,"_run-",""))&lt;&gt;LEN(gait_events!C5371),RIGHT(gait_events!C5371,LEN(gait_events!C5371)-FIND("_run-",gait_events!C5371,1)-4),"")</f>
        <v/>
      </c>
      <c r="G4320" t="str">
        <f>gait_events!D5371</f>
        <v>left_ankle</v>
      </c>
      <c r="H4320" t="str">
        <f>gait_events!E5371</f>
        <v>FC</v>
      </c>
      <c r="I4320">
        <f>IF(gait_events!F5371&lt;&gt;"",gait_events!F5371,NA())</f>
        <v>1176</v>
      </c>
      <c r="J4320">
        <f>IF(gait_events!G5371&lt;&gt;"",gait_events!G5371,NA())</f>
        <v>1180</v>
      </c>
      <c r="K4320">
        <f t="shared" si="536"/>
        <v>-4</v>
      </c>
      <c r="L4320">
        <f t="shared" si="537"/>
        <v>-20</v>
      </c>
      <c r="M4320">
        <f t="shared" si="538"/>
        <v>1</v>
      </c>
      <c r="N4320">
        <f t="shared" si="539"/>
        <v>1</v>
      </c>
      <c r="O4320">
        <f t="shared" si="540"/>
        <v>1</v>
      </c>
      <c r="P4320">
        <f t="shared" si="541"/>
        <v>0</v>
      </c>
      <c r="Q4320">
        <f t="shared" si="542"/>
        <v>0</v>
      </c>
      <c r="R4320">
        <f t="shared" si="543"/>
        <v>1</v>
      </c>
    </row>
    <row r="4321" spans="1:18" x14ac:dyDescent="0.25">
      <c r="A4321" t="str">
        <f>gait_events!B5372</f>
        <v>pp103</v>
      </c>
      <c r="B4321" t="str">
        <f>VLOOKUP(A4321,participants!A:B,2,0)</f>
        <v>M</v>
      </c>
      <c r="C4321">
        <f>VLOOKUP(A4321,participants!A:C,3,0)</f>
        <v>79</v>
      </c>
      <c r="D4321" t="str">
        <f>VLOOKUP(A4321,participants!A:F,6,0)</f>
        <v>other</v>
      </c>
      <c r="E4321" t="str">
        <f>IF(LEN(SUBSTITUTE(gait_events!C5372,"_run-",""))&lt;&gt;LEN(gait_events!C5372),LEFT(RIGHT(gait_events!C5372,LEN(gait_events!C5372)-19),FIND("_run-",RIGHT(gait_events!C5372,LEN(gait_events!C5372)-19),1)-1),RIGHT(gait_events!C5372,LEN(gait_events!C5372)-19))</f>
        <v>Slow</v>
      </c>
      <c r="F4321" t="str">
        <f>IF(LEN(SUBSTITUTE(gait_events!C5372,"_run-",""))&lt;&gt;LEN(gait_events!C5372),RIGHT(gait_events!C5372,LEN(gait_events!C5372)-FIND("_run-",gait_events!C5372,1)-4),"")</f>
        <v/>
      </c>
      <c r="G4321" t="str">
        <f>gait_events!D5372</f>
        <v>left_ankle</v>
      </c>
      <c r="H4321" t="str">
        <f>gait_events!E5372</f>
        <v>FC</v>
      </c>
      <c r="I4321">
        <f>IF(gait_events!F5372&lt;&gt;"",gait_events!F5372,NA())</f>
        <v>1408</v>
      </c>
      <c r="J4321">
        <f>IF(gait_events!G5372&lt;&gt;"",gait_events!G5372,NA())</f>
        <v>1407</v>
      </c>
      <c r="K4321">
        <f t="shared" si="536"/>
        <v>1</v>
      </c>
      <c r="L4321">
        <f t="shared" si="537"/>
        <v>5</v>
      </c>
      <c r="M4321">
        <f t="shared" si="538"/>
        <v>1</v>
      </c>
      <c r="N4321">
        <f t="shared" si="539"/>
        <v>1</v>
      </c>
      <c r="O4321">
        <f t="shared" si="540"/>
        <v>1</v>
      </c>
      <c r="P4321">
        <f t="shared" si="541"/>
        <v>0</v>
      </c>
      <c r="Q4321">
        <f t="shared" si="542"/>
        <v>0</v>
      </c>
      <c r="R4321">
        <f t="shared" si="543"/>
        <v>1</v>
      </c>
    </row>
    <row r="4322" spans="1:18" x14ac:dyDescent="0.25">
      <c r="A4322" t="str">
        <f>gait_events!B5373</f>
        <v>pp103</v>
      </c>
      <c r="B4322" t="str">
        <f>VLOOKUP(A4322,participants!A:B,2,0)</f>
        <v>M</v>
      </c>
      <c r="C4322">
        <f>VLOOKUP(A4322,participants!A:C,3,0)</f>
        <v>79</v>
      </c>
      <c r="D4322" t="str">
        <f>VLOOKUP(A4322,participants!A:F,6,0)</f>
        <v>other</v>
      </c>
      <c r="E4322" t="str">
        <f>IF(LEN(SUBSTITUTE(gait_events!C5373,"_run-",""))&lt;&gt;LEN(gait_events!C5373),LEFT(RIGHT(gait_events!C5373,LEN(gait_events!C5373)-19),FIND("_run-",RIGHT(gait_events!C5373,LEN(gait_events!C5373)-19),1)-1),RIGHT(gait_events!C5373,LEN(gait_events!C5373)-19))</f>
        <v>Slow</v>
      </c>
      <c r="F4322" t="str">
        <f>IF(LEN(SUBSTITUTE(gait_events!C5373,"_run-",""))&lt;&gt;LEN(gait_events!C5373),RIGHT(gait_events!C5373,LEN(gait_events!C5373)-FIND("_run-",gait_events!C5373,1)-4),"")</f>
        <v/>
      </c>
      <c r="G4322" t="str">
        <f>gait_events!D5373</f>
        <v>left_ankle</v>
      </c>
      <c r="H4322" t="str">
        <f>gait_events!E5373</f>
        <v>FC</v>
      </c>
      <c r="I4322">
        <f>IF(gait_events!F5373&lt;&gt;"",gait_events!F5373,NA())</f>
        <v>1634</v>
      </c>
      <c r="J4322">
        <f>IF(gait_events!G5373&lt;&gt;"",gait_events!G5373,NA())</f>
        <v>1637</v>
      </c>
      <c r="K4322">
        <f t="shared" si="536"/>
        <v>-3</v>
      </c>
      <c r="L4322">
        <f t="shared" si="537"/>
        <v>-15</v>
      </c>
      <c r="M4322">
        <f t="shared" si="538"/>
        <v>1</v>
      </c>
      <c r="N4322">
        <f t="shared" si="539"/>
        <v>1</v>
      </c>
      <c r="O4322">
        <f t="shared" si="540"/>
        <v>1</v>
      </c>
      <c r="P4322">
        <f t="shared" si="541"/>
        <v>0</v>
      </c>
      <c r="Q4322">
        <f t="shared" si="542"/>
        <v>0</v>
      </c>
      <c r="R4322">
        <f t="shared" si="543"/>
        <v>1</v>
      </c>
    </row>
    <row r="4323" spans="1:18" x14ac:dyDescent="0.25">
      <c r="A4323" t="str">
        <f>gait_events!B5374</f>
        <v>pp103</v>
      </c>
      <c r="B4323" t="str">
        <f>VLOOKUP(A4323,participants!A:B,2,0)</f>
        <v>M</v>
      </c>
      <c r="C4323">
        <f>VLOOKUP(A4323,participants!A:C,3,0)</f>
        <v>79</v>
      </c>
      <c r="D4323" t="str">
        <f>VLOOKUP(A4323,participants!A:F,6,0)</f>
        <v>other</v>
      </c>
      <c r="E4323" t="str">
        <f>IF(LEN(SUBSTITUTE(gait_events!C5374,"_run-",""))&lt;&gt;LEN(gait_events!C5374),LEFT(RIGHT(gait_events!C5374,LEN(gait_events!C5374)-19),FIND("_run-",RIGHT(gait_events!C5374,LEN(gait_events!C5374)-19),1)-1),RIGHT(gait_events!C5374,LEN(gait_events!C5374)-19))</f>
        <v>Slow</v>
      </c>
      <c r="F4323" t="str">
        <f>IF(LEN(SUBSTITUTE(gait_events!C5374,"_run-",""))&lt;&gt;LEN(gait_events!C5374),RIGHT(gait_events!C5374,LEN(gait_events!C5374)-FIND("_run-",gait_events!C5374,1)-4),"")</f>
        <v/>
      </c>
      <c r="G4323" t="str">
        <f>gait_events!D5374</f>
        <v>right_ankle</v>
      </c>
      <c r="H4323" t="str">
        <f>gait_events!E5374</f>
        <v>IC</v>
      </c>
      <c r="I4323">
        <f>IF(gait_events!F5374&lt;&gt;"",gait_events!F5374,NA())</f>
        <v>31</v>
      </c>
      <c r="J4323">
        <f>IF(gait_events!G5374&lt;&gt;"",gait_events!G5374,NA())</f>
        <v>28</v>
      </c>
      <c r="K4323">
        <f t="shared" si="536"/>
        <v>3</v>
      </c>
      <c r="L4323">
        <f t="shared" si="537"/>
        <v>15</v>
      </c>
      <c r="M4323">
        <f t="shared" si="538"/>
        <v>1</v>
      </c>
      <c r="N4323">
        <f t="shared" si="539"/>
        <v>1</v>
      </c>
      <c r="O4323">
        <f t="shared" si="540"/>
        <v>1</v>
      </c>
      <c r="P4323">
        <f t="shared" si="541"/>
        <v>0</v>
      </c>
      <c r="Q4323">
        <f t="shared" si="542"/>
        <v>0</v>
      </c>
      <c r="R4323">
        <f t="shared" si="543"/>
        <v>1</v>
      </c>
    </row>
    <row r="4324" spans="1:18" x14ac:dyDescent="0.25">
      <c r="A4324" t="str">
        <f>gait_events!B5375</f>
        <v>pp103</v>
      </c>
      <c r="B4324" t="str">
        <f>VLOOKUP(A4324,participants!A:B,2,0)</f>
        <v>M</v>
      </c>
      <c r="C4324">
        <f>VLOOKUP(A4324,participants!A:C,3,0)</f>
        <v>79</v>
      </c>
      <c r="D4324" t="str">
        <f>VLOOKUP(A4324,participants!A:F,6,0)</f>
        <v>other</v>
      </c>
      <c r="E4324" t="str">
        <f>IF(LEN(SUBSTITUTE(gait_events!C5375,"_run-",""))&lt;&gt;LEN(gait_events!C5375),LEFT(RIGHT(gait_events!C5375,LEN(gait_events!C5375)-19),FIND("_run-",RIGHT(gait_events!C5375,LEN(gait_events!C5375)-19),1)-1),RIGHT(gait_events!C5375,LEN(gait_events!C5375)-19))</f>
        <v>Slow</v>
      </c>
      <c r="F4324" t="str">
        <f>IF(LEN(SUBSTITUTE(gait_events!C5375,"_run-",""))&lt;&gt;LEN(gait_events!C5375),RIGHT(gait_events!C5375,LEN(gait_events!C5375)-FIND("_run-",gait_events!C5375,1)-4),"")</f>
        <v/>
      </c>
      <c r="G4324" t="str">
        <f>gait_events!D5375</f>
        <v>right_ankle</v>
      </c>
      <c r="H4324" t="str">
        <f>gait_events!E5375</f>
        <v>IC</v>
      </c>
      <c r="I4324">
        <f>IF(gait_events!F5375&lt;&gt;"",gait_events!F5375,NA())</f>
        <v>240</v>
      </c>
      <c r="J4324">
        <f>IF(gait_events!G5375&lt;&gt;"",gait_events!G5375,NA())</f>
        <v>237</v>
      </c>
      <c r="K4324">
        <f t="shared" si="536"/>
        <v>3</v>
      </c>
      <c r="L4324">
        <f t="shared" si="537"/>
        <v>15</v>
      </c>
      <c r="M4324">
        <f t="shared" si="538"/>
        <v>1</v>
      </c>
      <c r="N4324">
        <f t="shared" si="539"/>
        <v>1</v>
      </c>
      <c r="O4324">
        <f t="shared" si="540"/>
        <v>1</v>
      </c>
      <c r="P4324">
        <f t="shared" si="541"/>
        <v>0</v>
      </c>
      <c r="Q4324">
        <f t="shared" si="542"/>
        <v>0</v>
      </c>
      <c r="R4324">
        <f t="shared" si="543"/>
        <v>1</v>
      </c>
    </row>
    <row r="4325" spans="1:18" x14ac:dyDescent="0.25">
      <c r="A4325" t="str">
        <f>gait_events!B5376</f>
        <v>pp103</v>
      </c>
      <c r="B4325" t="str">
        <f>VLOOKUP(A4325,participants!A:B,2,0)</f>
        <v>M</v>
      </c>
      <c r="C4325">
        <f>VLOOKUP(A4325,participants!A:C,3,0)</f>
        <v>79</v>
      </c>
      <c r="D4325" t="str">
        <f>VLOOKUP(A4325,participants!A:F,6,0)</f>
        <v>other</v>
      </c>
      <c r="E4325" t="str">
        <f>IF(LEN(SUBSTITUTE(gait_events!C5376,"_run-",""))&lt;&gt;LEN(gait_events!C5376),LEFT(RIGHT(gait_events!C5376,LEN(gait_events!C5376)-19),FIND("_run-",RIGHT(gait_events!C5376,LEN(gait_events!C5376)-19),1)-1),RIGHT(gait_events!C5376,LEN(gait_events!C5376)-19))</f>
        <v>Slow</v>
      </c>
      <c r="F4325" t="str">
        <f>IF(LEN(SUBSTITUTE(gait_events!C5376,"_run-",""))&lt;&gt;LEN(gait_events!C5376),RIGHT(gait_events!C5376,LEN(gait_events!C5376)-FIND("_run-",gait_events!C5376,1)-4),"")</f>
        <v/>
      </c>
      <c r="G4325" t="str">
        <f>gait_events!D5376</f>
        <v>right_ankle</v>
      </c>
      <c r="H4325" t="str">
        <f>gait_events!E5376</f>
        <v>IC</v>
      </c>
      <c r="I4325">
        <f>IF(gait_events!F5376&lt;&gt;"",gait_events!F5376,NA())</f>
        <v>460</v>
      </c>
      <c r="J4325">
        <f>IF(gait_events!G5376&lt;&gt;"",gait_events!G5376,NA())</f>
        <v>458</v>
      </c>
      <c r="K4325">
        <f t="shared" si="536"/>
        <v>2</v>
      </c>
      <c r="L4325">
        <f t="shared" si="537"/>
        <v>10</v>
      </c>
      <c r="M4325">
        <f t="shared" si="538"/>
        <v>1</v>
      </c>
      <c r="N4325">
        <f t="shared" si="539"/>
        <v>1</v>
      </c>
      <c r="O4325">
        <f t="shared" si="540"/>
        <v>1</v>
      </c>
      <c r="P4325">
        <f t="shared" si="541"/>
        <v>0</v>
      </c>
      <c r="Q4325">
        <f t="shared" si="542"/>
        <v>0</v>
      </c>
      <c r="R4325">
        <f t="shared" si="543"/>
        <v>1</v>
      </c>
    </row>
    <row r="4326" spans="1:18" x14ac:dyDescent="0.25">
      <c r="A4326" t="str">
        <f>gait_events!B5377</f>
        <v>pp103</v>
      </c>
      <c r="B4326" t="str">
        <f>VLOOKUP(A4326,participants!A:B,2,0)</f>
        <v>M</v>
      </c>
      <c r="C4326">
        <f>VLOOKUP(A4326,participants!A:C,3,0)</f>
        <v>79</v>
      </c>
      <c r="D4326" t="str">
        <f>VLOOKUP(A4326,participants!A:F,6,0)</f>
        <v>other</v>
      </c>
      <c r="E4326" t="str">
        <f>IF(LEN(SUBSTITUTE(gait_events!C5377,"_run-",""))&lt;&gt;LEN(gait_events!C5377),LEFT(RIGHT(gait_events!C5377,LEN(gait_events!C5377)-19),FIND("_run-",RIGHT(gait_events!C5377,LEN(gait_events!C5377)-19),1)-1),RIGHT(gait_events!C5377,LEN(gait_events!C5377)-19))</f>
        <v>Slow</v>
      </c>
      <c r="F4326" t="str">
        <f>IF(LEN(SUBSTITUTE(gait_events!C5377,"_run-",""))&lt;&gt;LEN(gait_events!C5377),RIGHT(gait_events!C5377,LEN(gait_events!C5377)-FIND("_run-",gait_events!C5377,1)-4),"")</f>
        <v/>
      </c>
      <c r="G4326" t="str">
        <f>gait_events!D5377</f>
        <v>right_ankle</v>
      </c>
      <c r="H4326" t="str">
        <f>gait_events!E5377</f>
        <v>IC</v>
      </c>
      <c r="I4326">
        <f>IF(gait_events!F5377&lt;&gt;"",gait_events!F5377,NA())</f>
        <v>689</v>
      </c>
      <c r="J4326">
        <f>IF(gait_events!G5377&lt;&gt;"",gait_events!G5377,NA())</f>
        <v>687</v>
      </c>
      <c r="K4326">
        <f t="shared" si="536"/>
        <v>2</v>
      </c>
      <c r="L4326">
        <f t="shared" si="537"/>
        <v>10</v>
      </c>
      <c r="M4326">
        <f t="shared" si="538"/>
        <v>1</v>
      </c>
      <c r="N4326">
        <f t="shared" si="539"/>
        <v>1</v>
      </c>
      <c r="O4326">
        <f t="shared" si="540"/>
        <v>1</v>
      </c>
      <c r="P4326">
        <f t="shared" si="541"/>
        <v>0</v>
      </c>
      <c r="Q4326">
        <f t="shared" si="542"/>
        <v>0</v>
      </c>
      <c r="R4326">
        <f t="shared" si="543"/>
        <v>1</v>
      </c>
    </row>
    <row r="4327" spans="1:18" x14ac:dyDescent="0.25">
      <c r="A4327" t="str">
        <f>gait_events!B5378</f>
        <v>pp103</v>
      </c>
      <c r="B4327" t="str">
        <f>VLOOKUP(A4327,participants!A:B,2,0)</f>
        <v>M</v>
      </c>
      <c r="C4327">
        <f>VLOOKUP(A4327,participants!A:C,3,0)</f>
        <v>79</v>
      </c>
      <c r="D4327" t="str">
        <f>VLOOKUP(A4327,participants!A:F,6,0)</f>
        <v>other</v>
      </c>
      <c r="E4327" t="str">
        <f>IF(LEN(SUBSTITUTE(gait_events!C5378,"_run-",""))&lt;&gt;LEN(gait_events!C5378),LEFT(RIGHT(gait_events!C5378,LEN(gait_events!C5378)-19),FIND("_run-",RIGHT(gait_events!C5378,LEN(gait_events!C5378)-19),1)-1),RIGHT(gait_events!C5378,LEN(gait_events!C5378)-19))</f>
        <v>Slow</v>
      </c>
      <c r="F4327" t="str">
        <f>IF(LEN(SUBSTITUTE(gait_events!C5378,"_run-",""))&lt;&gt;LEN(gait_events!C5378),RIGHT(gait_events!C5378,LEN(gait_events!C5378)-FIND("_run-",gait_events!C5378,1)-4),"")</f>
        <v/>
      </c>
      <c r="G4327" t="str">
        <f>gait_events!D5378</f>
        <v>right_ankle</v>
      </c>
      <c r="H4327" t="str">
        <f>gait_events!E5378</f>
        <v>IC</v>
      </c>
      <c r="I4327">
        <f>IF(gait_events!F5378&lt;&gt;"",gait_events!F5378,NA())</f>
        <v>916</v>
      </c>
      <c r="J4327">
        <f>IF(gait_events!G5378&lt;&gt;"",gait_events!G5378,NA())</f>
        <v>927</v>
      </c>
      <c r="K4327">
        <f t="shared" si="536"/>
        <v>-11</v>
      </c>
      <c r="L4327">
        <f t="shared" si="537"/>
        <v>-55</v>
      </c>
      <c r="M4327">
        <f t="shared" si="538"/>
        <v>1</v>
      </c>
      <c r="N4327">
        <f t="shared" si="539"/>
        <v>1</v>
      </c>
      <c r="O4327">
        <f t="shared" si="540"/>
        <v>1</v>
      </c>
      <c r="P4327">
        <f t="shared" si="541"/>
        <v>0</v>
      </c>
      <c r="Q4327">
        <f t="shared" si="542"/>
        <v>0</v>
      </c>
      <c r="R4327">
        <f t="shared" si="543"/>
        <v>1</v>
      </c>
    </row>
    <row r="4328" spans="1:18" x14ac:dyDescent="0.25">
      <c r="A4328" t="str">
        <f>gait_events!B5379</f>
        <v>pp103</v>
      </c>
      <c r="B4328" t="str">
        <f>VLOOKUP(A4328,participants!A:B,2,0)</f>
        <v>M</v>
      </c>
      <c r="C4328">
        <f>VLOOKUP(A4328,participants!A:C,3,0)</f>
        <v>79</v>
      </c>
      <c r="D4328" t="str">
        <f>VLOOKUP(A4328,participants!A:F,6,0)</f>
        <v>other</v>
      </c>
      <c r="E4328" t="str">
        <f>IF(LEN(SUBSTITUTE(gait_events!C5379,"_run-",""))&lt;&gt;LEN(gait_events!C5379),LEFT(RIGHT(gait_events!C5379,LEN(gait_events!C5379)-19),FIND("_run-",RIGHT(gait_events!C5379,LEN(gait_events!C5379)-19),1)-1),RIGHT(gait_events!C5379,LEN(gait_events!C5379)-19))</f>
        <v>Slow</v>
      </c>
      <c r="F4328" t="str">
        <f>IF(LEN(SUBSTITUTE(gait_events!C5379,"_run-",""))&lt;&gt;LEN(gait_events!C5379),RIGHT(gait_events!C5379,LEN(gait_events!C5379)-FIND("_run-",gait_events!C5379,1)-4),"")</f>
        <v/>
      </c>
      <c r="G4328" t="str">
        <f>gait_events!D5379</f>
        <v>right_ankle</v>
      </c>
      <c r="H4328" t="str">
        <f>gait_events!E5379</f>
        <v>IC</v>
      </c>
      <c r="I4328">
        <f>IF(gait_events!F5379&lt;&gt;"",gait_events!F5379,NA())</f>
        <v>1135</v>
      </c>
      <c r="J4328">
        <f>IF(gait_events!G5379&lt;&gt;"",gait_events!G5379,NA())</f>
        <v>1143</v>
      </c>
      <c r="K4328">
        <f t="shared" si="536"/>
        <v>-8</v>
      </c>
      <c r="L4328">
        <f t="shared" si="537"/>
        <v>-40</v>
      </c>
      <c r="M4328">
        <f t="shared" si="538"/>
        <v>1</v>
      </c>
      <c r="N4328">
        <f t="shared" si="539"/>
        <v>1</v>
      </c>
      <c r="O4328">
        <f t="shared" si="540"/>
        <v>1</v>
      </c>
      <c r="P4328">
        <f t="shared" si="541"/>
        <v>0</v>
      </c>
      <c r="Q4328">
        <f t="shared" si="542"/>
        <v>0</v>
      </c>
      <c r="R4328">
        <f t="shared" si="543"/>
        <v>1</v>
      </c>
    </row>
    <row r="4329" spans="1:18" x14ac:dyDescent="0.25">
      <c r="A4329" t="str">
        <f>gait_events!B5380</f>
        <v>pp103</v>
      </c>
      <c r="B4329" t="str">
        <f>VLOOKUP(A4329,participants!A:B,2,0)</f>
        <v>M</v>
      </c>
      <c r="C4329">
        <f>VLOOKUP(A4329,participants!A:C,3,0)</f>
        <v>79</v>
      </c>
      <c r="D4329" t="str">
        <f>VLOOKUP(A4329,participants!A:F,6,0)</f>
        <v>other</v>
      </c>
      <c r="E4329" t="str">
        <f>IF(LEN(SUBSTITUTE(gait_events!C5380,"_run-",""))&lt;&gt;LEN(gait_events!C5380),LEFT(RIGHT(gait_events!C5380,LEN(gait_events!C5380)-19),FIND("_run-",RIGHT(gait_events!C5380,LEN(gait_events!C5380)-19),1)-1),RIGHT(gait_events!C5380,LEN(gait_events!C5380)-19))</f>
        <v>Slow</v>
      </c>
      <c r="F4329" t="str">
        <f>IF(LEN(SUBSTITUTE(gait_events!C5380,"_run-",""))&lt;&gt;LEN(gait_events!C5380),RIGHT(gait_events!C5380,LEN(gait_events!C5380)-FIND("_run-",gait_events!C5380,1)-4),"")</f>
        <v/>
      </c>
      <c r="G4329" t="str">
        <f>gait_events!D5380</f>
        <v>right_ankle</v>
      </c>
      <c r="H4329" t="str">
        <f>gait_events!E5380</f>
        <v>IC</v>
      </c>
      <c r="I4329">
        <f>IF(gait_events!F5380&lt;&gt;"",gait_events!F5380,NA())</f>
        <v>1359</v>
      </c>
      <c r="J4329" t="e">
        <f>IF(gait_events!G5380&lt;&gt;"",gait_events!G5380,NA())</f>
        <v>#N/A</v>
      </c>
      <c r="K4329" t="e">
        <f t="shared" si="536"/>
        <v>#N/A</v>
      </c>
      <c r="L4329" t="e">
        <f t="shared" si="537"/>
        <v>#N/A</v>
      </c>
      <c r="M4329">
        <f t="shared" si="538"/>
        <v>1</v>
      </c>
      <c r="N4329">
        <f t="shared" si="539"/>
        <v>0</v>
      </c>
      <c r="O4329">
        <f t="shared" si="540"/>
        <v>0</v>
      </c>
      <c r="P4329">
        <f t="shared" si="541"/>
        <v>1</v>
      </c>
      <c r="Q4329">
        <f t="shared" si="542"/>
        <v>0</v>
      </c>
      <c r="R4329">
        <f t="shared" si="543"/>
        <v>1</v>
      </c>
    </row>
    <row r="4330" spans="1:18" x14ac:dyDescent="0.25">
      <c r="A4330" t="str">
        <f>gait_events!B5381</f>
        <v>pp103</v>
      </c>
      <c r="B4330" t="str">
        <f>VLOOKUP(A4330,participants!A:B,2,0)</f>
        <v>M</v>
      </c>
      <c r="C4330">
        <f>VLOOKUP(A4330,participants!A:C,3,0)</f>
        <v>79</v>
      </c>
      <c r="D4330" t="str">
        <f>VLOOKUP(A4330,participants!A:F,6,0)</f>
        <v>other</v>
      </c>
      <c r="E4330" t="str">
        <f>IF(LEN(SUBSTITUTE(gait_events!C5381,"_run-",""))&lt;&gt;LEN(gait_events!C5381),LEFT(RIGHT(gait_events!C5381,LEN(gait_events!C5381)-19),FIND("_run-",RIGHT(gait_events!C5381,LEN(gait_events!C5381)-19),1)-1),RIGHT(gait_events!C5381,LEN(gait_events!C5381)-19))</f>
        <v>Slow</v>
      </c>
      <c r="F4330" t="str">
        <f>IF(LEN(SUBSTITUTE(gait_events!C5381,"_run-",""))&lt;&gt;LEN(gait_events!C5381),RIGHT(gait_events!C5381,LEN(gait_events!C5381)-FIND("_run-",gait_events!C5381,1)-4),"")</f>
        <v/>
      </c>
      <c r="G4330" t="str">
        <f>gait_events!D5381</f>
        <v>right_ankle</v>
      </c>
      <c r="H4330" t="str">
        <f>gait_events!E5381</f>
        <v>IC</v>
      </c>
      <c r="I4330">
        <f>IF(gait_events!F5381&lt;&gt;"",gait_events!F5381,NA())</f>
        <v>1585</v>
      </c>
      <c r="J4330">
        <f>IF(gait_events!G5381&lt;&gt;"",gait_events!G5381,NA())</f>
        <v>1594</v>
      </c>
      <c r="K4330">
        <f t="shared" si="536"/>
        <v>-9</v>
      </c>
      <c r="L4330">
        <f t="shared" si="537"/>
        <v>-45</v>
      </c>
      <c r="M4330">
        <f t="shared" si="538"/>
        <v>1</v>
      </c>
      <c r="N4330">
        <f t="shared" si="539"/>
        <v>1</v>
      </c>
      <c r="O4330">
        <f t="shared" si="540"/>
        <v>1</v>
      </c>
      <c r="P4330">
        <f t="shared" si="541"/>
        <v>0</v>
      </c>
      <c r="Q4330">
        <f t="shared" si="542"/>
        <v>0</v>
      </c>
      <c r="R4330">
        <f t="shared" si="543"/>
        <v>1</v>
      </c>
    </row>
    <row r="4331" spans="1:18" x14ac:dyDescent="0.25">
      <c r="A4331" t="str">
        <f>gait_events!B5382</f>
        <v>pp103</v>
      </c>
      <c r="B4331" t="str">
        <f>VLOOKUP(A4331,participants!A:B,2,0)</f>
        <v>M</v>
      </c>
      <c r="C4331">
        <f>VLOOKUP(A4331,participants!A:C,3,0)</f>
        <v>79</v>
      </c>
      <c r="D4331" t="str">
        <f>VLOOKUP(A4331,participants!A:F,6,0)</f>
        <v>other</v>
      </c>
      <c r="E4331" t="str">
        <f>IF(LEN(SUBSTITUTE(gait_events!C5382,"_run-",""))&lt;&gt;LEN(gait_events!C5382),LEFT(RIGHT(gait_events!C5382,LEN(gait_events!C5382)-19),FIND("_run-",RIGHT(gait_events!C5382,LEN(gait_events!C5382)-19),1)-1),RIGHT(gait_events!C5382,LEN(gait_events!C5382)-19))</f>
        <v>Slow</v>
      </c>
      <c r="F4331" t="str">
        <f>IF(LEN(SUBSTITUTE(gait_events!C5382,"_run-",""))&lt;&gt;LEN(gait_events!C5382),RIGHT(gait_events!C5382,LEN(gait_events!C5382)-FIND("_run-",gait_events!C5382,1)-4),"")</f>
        <v/>
      </c>
      <c r="G4331" t="str">
        <f>gait_events!D5382</f>
        <v>right_ankle</v>
      </c>
      <c r="H4331" t="str">
        <f>gait_events!E5382</f>
        <v>FC</v>
      </c>
      <c r="I4331">
        <f>IF(gait_events!F5382&lt;&gt;"",gait_events!F5382,NA())</f>
        <v>172</v>
      </c>
      <c r="J4331">
        <f>IF(gait_events!G5382&lt;&gt;"",gait_events!G5382,NA())</f>
        <v>174</v>
      </c>
      <c r="K4331">
        <f t="shared" si="536"/>
        <v>-2</v>
      </c>
      <c r="L4331">
        <f t="shared" si="537"/>
        <v>-10</v>
      </c>
      <c r="M4331">
        <f t="shared" si="538"/>
        <v>1</v>
      </c>
      <c r="N4331">
        <f t="shared" si="539"/>
        <v>1</v>
      </c>
      <c r="O4331">
        <f t="shared" si="540"/>
        <v>1</v>
      </c>
      <c r="P4331">
        <f t="shared" si="541"/>
        <v>0</v>
      </c>
      <c r="Q4331">
        <f t="shared" si="542"/>
        <v>0</v>
      </c>
      <c r="R4331">
        <f t="shared" si="543"/>
        <v>1</v>
      </c>
    </row>
    <row r="4332" spans="1:18" x14ac:dyDescent="0.25">
      <c r="A4332" t="str">
        <f>gait_events!B5383</f>
        <v>pp103</v>
      </c>
      <c r="B4332" t="str">
        <f>VLOOKUP(A4332,participants!A:B,2,0)</f>
        <v>M</v>
      </c>
      <c r="C4332">
        <f>VLOOKUP(A4332,participants!A:C,3,0)</f>
        <v>79</v>
      </c>
      <c r="D4332" t="str">
        <f>VLOOKUP(A4332,participants!A:F,6,0)</f>
        <v>other</v>
      </c>
      <c r="E4332" t="str">
        <f>IF(LEN(SUBSTITUTE(gait_events!C5383,"_run-",""))&lt;&gt;LEN(gait_events!C5383),LEFT(RIGHT(gait_events!C5383,LEN(gait_events!C5383)-19),FIND("_run-",RIGHT(gait_events!C5383,LEN(gait_events!C5383)-19),1)-1),RIGHT(gait_events!C5383,LEN(gait_events!C5383)-19))</f>
        <v>Slow</v>
      </c>
      <c r="F4332" t="str">
        <f>IF(LEN(SUBSTITUTE(gait_events!C5383,"_run-",""))&lt;&gt;LEN(gait_events!C5383),RIGHT(gait_events!C5383,LEN(gait_events!C5383)-FIND("_run-",gait_events!C5383,1)-4),"")</f>
        <v/>
      </c>
      <c r="G4332" t="str">
        <f>gait_events!D5383</f>
        <v>right_ankle</v>
      </c>
      <c r="H4332" t="str">
        <f>gait_events!E5383</f>
        <v>FC</v>
      </c>
      <c r="I4332">
        <f>IF(gait_events!F5383&lt;&gt;"",gait_events!F5383,NA())</f>
        <v>393</v>
      </c>
      <c r="J4332">
        <f>IF(gait_events!G5383&lt;&gt;"",gait_events!G5383,NA())</f>
        <v>396</v>
      </c>
      <c r="K4332">
        <f t="shared" si="536"/>
        <v>-3</v>
      </c>
      <c r="L4332">
        <f t="shared" si="537"/>
        <v>-15</v>
      </c>
      <c r="M4332">
        <f t="shared" si="538"/>
        <v>1</v>
      </c>
      <c r="N4332">
        <f t="shared" si="539"/>
        <v>1</v>
      </c>
      <c r="O4332">
        <f t="shared" si="540"/>
        <v>1</v>
      </c>
      <c r="P4332">
        <f t="shared" si="541"/>
        <v>0</v>
      </c>
      <c r="Q4332">
        <f t="shared" si="542"/>
        <v>0</v>
      </c>
      <c r="R4332">
        <f t="shared" si="543"/>
        <v>1</v>
      </c>
    </row>
    <row r="4333" spans="1:18" x14ac:dyDescent="0.25">
      <c r="A4333" t="str">
        <f>gait_events!B5384</f>
        <v>pp103</v>
      </c>
      <c r="B4333" t="str">
        <f>VLOOKUP(A4333,participants!A:B,2,0)</f>
        <v>M</v>
      </c>
      <c r="C4333">
        <f>VLOOKUP(A4333,participants!A:C,3,0)</f>
        <v>79</v>
      </c>
      <c r="D4333" t="str">
        <f>VLOOKUP(A4333,participants!A:F,6,0)</f>
        <v>other</v>
      </c>
      <c r="E4333" t="str">
        <f>IF(LEN(SUBSTITUTE(gait_events!C5384,"_run-",""))&lt;&gt;LEN(gait_events!C5384),LEFT(RIGHT(gait_events!C5384,LEN(gait_events!C5384)-19),FIND("_run-",RIGHT(gait_events!C5384,LEN(gait_events!C5384)-19),1)-1),RIGHT(gait_events!C5384,LEN(gait_events!C5384)-19))</f>
        <v>Slow</v>
      </c>
      <c r="F4333" t="str">
        <f>IF(LEN(SUBSTITUTE(gait_events!C5384,"_run-",""))&lt;&gt;LEN(gait_events!C5384),RIGHT(gait_events!C5384,LEN(gait_events!C5384)-FIND("_run-",gait_events!C5384,1)-4),"")</f>
        <v/>
      </c>
      <c r="G4333" t="str">
        <f>gait_events!D5384</f>
        <v>right_ankle</v>
      </c>
      <c r="H4333" t="str">
        <f>gait_events!E5384</f>
        <v>FC</v>
      </c>
      <c r="I4333">
        <f>IF(gait_events!F5384&lt;&gt;"",gait_events!F5384,NA())</f>
        <v>617</v>
      </c>
      <c r="J4333">
        <f>IF(gait_events!G5384&lt;&gt;"",gait_events!G5384,NA())</f>
        <v>618</v>
      </c>
      <c r="K4333">
        <f t="shared" si="536"/>
        <v>-1</v>
      </c>
      <c r="L4333">
        <f t="shared" si="537"/>
        <v>-5</v>
      </c>
      <c r="M4333">
        <f t="shared" si="538"/>
        <v>1</v>
      </c>
      <c r="N4333">
        <f t="shared" si="539"/>
        <v>1</v>
      </c>
      <c r="O4333">
        <f t="shared" si="540"/>
        <v>1</v>
      </c>
      <c r="P4333">
        <f t="shared" si="541"/>
        <v>0</v>
      </c>
      <c r="Q4333">
        <f t="shared" si="542"/>
        <v>0</v>
      </c>
      <c r="R4333">
        <f t="shared" si="543"/>
        <v>1</v>
      </c>
    </row>
    <row r="4334" spans="1:18" x14ac:dyDescent="0.25">
      <c r="A4334" t="str">
        <f>gait_events!B5385</f>
        <v>pp103</v>
      </c>
      <c r="B4334" t="str">
        <f>VLOOKUP(A4334,participants!A:B,2,0)</f>
        <v>M</v>
      </c>
      <c r="C4334">
        <f>VLOOKUP(A4334,participants!A:C,3,0)</f>
        <v>79</v>
      </c>
      <c r="D4334" t="str">
        <f>VLOOKUP(A4334,participants!A:F,6,0)</f>
        <v>other</v>
      </c>
      <c r="E4334" t="str">
        <f>IF(LEN(SUBSTITUTE(gait_events!C5385,"_run-",""))&lt;&gt;LEN(gait_events!C5385),LEFT(RIGHT(gait_events!C5385,LEN(gait_events!C5385)-19),FIND("_run-",RIGHT(gait_events!C5385,LEN(gait_events!C5385)-19),1)-1),RIGHT(gait_events!C5385,LEN(gait_events!C5385)-19))</f>
        <v>Slow</v>
      </c>
      <c r="F4334" t="str">
        <f>IF(LEN(SUBSTITUTE(gait_events!C5385,"_run-",""))&lt;&gt;LEN(gait_events!C5385),RIGHT(gait_events!C5385,LEN(gait_events!C5385)-FIND("_run-",gait_events!C5385,1)-4),"")</f>
        <v/>
      </c>
      <c r="G4334" t="str">
        <f>gait_events!D5385</f>
        <v>right_ankle</v>
      </c>
      <c r="H4334" t="str">
        <f>gait_events!E5385</f>
        <v>FC</v>
      </c>
      <c r="I4334">
        <f>IF(gait_events!F5385&lt;&gt;"",gait_events!F5385,NA())</f>
        <v>849</v>
      </c>
      <c r="J4334">
        <f>IF(gait_events!G5385&lt;&gt;"",gait_events!G5385,NA())</f>
        <v>852</v>
      </c>
      <c r="K4334">
        <f t="shared" si="536"/>
        <v>-3</v>
      </c>
      <c r="L4334">
        <f t="shared" si="537"/>
        <v>-15</v>
      </c>
      <c r="M4334">
        <f t="shared" si="538"/>
        <v>1</v>
      </c>
      <c r="N4334">
        <f t="shared" si="539"/>
        <v>1</v>
      </c>
      <c r="O4334">
        <f t="shared" si="540"/>
        <v>1</v>
      </c>
      <c r="P4334">
        <f t="shared" si="541"/>
        <v>0</v>
      </c>
      <c r="Q4334">
        <f t="shared" si="542"/>
        <v>0</v>
      </c>
      <c r="R4334">
        <f t="shared" si="543"/>
        <v>1</v>
      </c>
    </row>
    <row r="4335" spans="1:18" x14ac:dyDescent="0.25">
      <c r="A4335" t="str">
        <f>gait_events!B5386</f>
        <v>pp103</v>
      </c>
      <c r="B4335" t="str">
        <f>VLOOKUP(A4335,participants!A:B,2,0)</f>
        <v>M</v>
      </c>
      <c r="C4335">
        <f>VLOOKUP(A4335,participants!A:C,3,0)</f>
        <v>79</v>
      </c>
      <c r="D4335" t="str">
        <f>VLOOKUP(A4335,participants!A:F,6,0)</f>
        <v>other</v>
      </c>
      <c r="E4335" t="str">
        <f>IF(LEN(SUBSTITUTE(gait_events!C5386,"_run-",""))&lt;&gt;LEN(gait_events!C5386),LEFT(RIGHT(gait_events!C5386,LEN(gait_events!C5386)-19),FIND("_run-",RIGHT(gait_events!C5386,LEN(gait_events!C5386)-19),1)-1),RIGHT(gait_events!C5386,LEN(gait_events!C5386)-19))</f>
        <v>Slow</v>
      </c>
      <c r="F4335" t="str">
        <f>IF(LEN(SUBSTITUTE(gait_events!C5386,"_run-",""))&lt;&gt;LEN(gait_events!C5386),RIGHT(gait_events!C5386,LEN(gait_events!C5386)-FIND("_run-",gait_events!C5386,1)-4),"")</f>
        <v/>
      </c>
      <c r="G4335" t="str">
        <f>gait_events!D5386</f>
        <v>right_ankle</v>
      </c>
      <c r="H4335" t="str">
        <f>gait_events!E5386</f>
        <v>FC</v>
      </c>
      <c r="I4335">
        <f>IF(gait_events!F5386&lt;&gt;"",gait_events!F5386,NA())</f>
        <v>1069</v>
      </c>
      <c r="J4335">
        <f>IF(gait_events!G5386&lt;&gt;"",gait_events!G5386,NA())</f>
        <v>1073</v>
      </c>
      <c r="K4335">
        <f t="shared" si="536"/>
        <v>-4</v>
      </c>
      <c r="L4335">
        <f t="shared" si="537"/>
        <v>-20</v>
      </c>
      <c r="M4335">
        <f t="shared" si="538"/>
        <v>1</v>
      </c>
      <c r="N4335">
        <f t="shared" si="539"/>
        <v>1</v>
      </c>
      <c r="O4335">
        <f t="shared" si="540"/>
        <v>1</v>
      </c>
      <c r="P4335">
        <f t="shared" si="541"/>
        <v>0</v>
      </c>
      <c r="Q4335">
        <f t="shared" si="542"/>
        <v>0</v>
      </c>
      <c r="R4335">
        <f t="shared" si="543"/>
        <v>1</v>
      </c>
    </row>
    <row r="4336" spans="1:18" x14ac:dyDescent="0.25">
      <c r="A4336" t="str">
        <f>gait_events!B5387</f>
        <v>pp103</v>
      </c>
      <c r="B4336" t="str">
        <f>VLOOKUP(A4336,participants!A:B,2,0)</f>
        <v>M</v>
      </c>
      <c r="C4336">
        <f>VLOOKUP(A4336,participants!A:C,3,0)</f>
        <v>79</v>
      </c>
      <c r="D4336" t="str">
        <f>VLOOKUP(A4336,participants!A:F,6,0)</f>
        <v>other</v>
      </c>
      <c r="E4336" t="str">
        <f>IF(LEN(SUBSTITUTE(gait_events!C5387,"_run-",""))&lt;&gt;LEN(gait_events!C5387),LEFT(RIGHT(gait_events!C5387,LEN(gait_events!C5387)-19),FIND("_run-",RIGHT(gait_events!C5387,LEN(gait_events!C5387)-19),1)-1),RIGHT(gait_events!C5387,LEN(gait_events!C5387)-19))</f>
        <v>Slow</v>
      </c>
      <c r="F4336" t="str">
        <f>IF(LEN(SUBSTITUTE(gait_events!C5387,"_run-",""))&lt;&gt;LEN(gait_events!C5387),RIGHT(gait_events!C5387,LEN(gait_events!C5387)-FIND("_run-",gait_events!C5387,1)-4),"")</f>
        <v/>
      </c>
      <c r="G4336" t="str">
        <f>gait_events!D5387</f>
        <v>right_ankle</v>
      </c>
      <c r="H4336" t="str">
        <f>gait_events!E5387</f>
        <v>FC</v>
      </c>
      <c r="I4336">
        <f>IF(gait_events!F5387&lt;&gt;"",gait_events!F5387,NA())</f>
        <v>1289</v>
      </c>
      <c r="J4336">
        <f>IF(gait_events!G5387&lt;&gt;"",gait_events!G5387,NA())</f>
        <v>1293</v>
      </c>
      <c r="K4336">
        <f t="shared" si="536"/>
        <v>-4</v>
      </c>
      <c r="L4336">
        <f t="shared" si="537"/>
        <v>-20</v>
      </c>
      <c r="M4336">
        <f t="shared" si="538"/>
        <v>1</v>
      </c>
      <c r="N4336">
        <f t="shared" si="539"/>
        <v>1</v>
      </c>
      <c r="O4336">
        <f t="shared" si="540"/>
        <v>1</v>
      </c>
      <c r="P4336">
        <f t="shared" si="541"/>
        <v>0</v>
      </c>
      <c r="Q4336">
        <f t="shared" si="542"/>
        <v>0</v>
      </c>
      <c r="R4336">
        <f t="shared" si="543"/>
        <v>1</v>
      </c>
    </row>
    <row r="4337" spans="1:18" x14ac:dyDescent="0.25">
      <c r="A4337" t="str">
        <f>gait_events!B5388</f>
        <v>pp103</v>
      </c>
      <c r="B4337" t="str">
        <f>VLOOKUP(A4337,participants!A:B,2,0)</f>
        <v>M</v>
      </c>
      <c r="C4337">
        <f>VLOOKUP(A4337,participants!A:C,3,0)</f>
        <v>79</v>
      </c>
      <c r="D4337" t="str">
        <f>VLOOKUP(A4337,participants!A:F,6,0)</f>
        <v>other</v>
      </c>
      <c r="E4337" t="str">
        <f>IF(LEN(SUBSTITUTE(gait_events!C5388,"_run-",""))&lt;&gt;LEN(gait_events!C5388),LEFT(RIGHT(gait_events!C5388,LEN(gait_events!C5388)-19),FIND("_run-",RIGHT(gait_events!C5388,LEN(gait_events!C5388)-19),1)-1),RIGHT(gait_events!C5388,LEN(gait_events!C5388)-19))</f>
        <v>Slow</v>
      </c>
      <c r="F4337" t="str">
        <f>IF(LEN(SUBSTITUTE(gait_events!C5388,"_run-",""))&lt;&gt;LEN(gait_events!C5388),RIGHT(gait_events!C5388,LEN(gait_events!C5388)-FIND("_run-",gait_events!C5388,1)-4),"")</f>
        <v/>
      </c>
      <c r="G4337" t="str">
        <f>gait_events!D5388</f>
        <v>right_ankle</v>
      </c>
      <c r="H4337" t="str">
        <f>gait_events!E5388</f>
        <v>FC</v>
      </c>
      <c r="I4337">
        <f>IF(gait_events!F5388&lt;&gt;"",gait_events!F5388,NA())</f>
        <v>1515</v>
      </c>
      <c r="J4337">
        <f>IF(gait_events!G5388&lt;&gt;"",gait_events!G5388,NA())</f>
        <v>1519</v>
      </c>
      <c r="K4337">
        <f t="shared" si="536"/>
        <v>-4</v>
      </c>
      <c r="L4337">
        <f t="shared" si="537"/>
        <v>-20</v>
      </c>
      <c r="M4337">
        <f t="shared" si="538"/>
        <v>1</v>
      </c>
      <c r="N4337">
        <f t="shared" si="539"/>
        <v>1</v>
      </c>
      <c r="O4337">
        <f t="shared" si="540"/>
        <v>1</v>
      </c>
      <c r="P4337">
        <f t="shared" si="541"/>
        <v>0</v>
      </c>
      <c r="Q4337">
        <f t="shared" si="542"/>
        <v>0</v>
      </c>
      <c r="R4337">
        <f t="shared" si="543"/>
        <v>1</v>
      </c>
    </row>
    <row r="4338" spans="1:18" x14ac:dyDescent="0.25">
      <c r="A4338" t="str">
        <f>gait_events!B5389</f>
        <v>pp103</v>
      </c>
      <c r="B4338" t="str">
        <f>VLOOKUP(A4338,participants!A:B,2,0)</f>
        <v>M</v>
      </c>
      <c r="C4338">
        <f>VLOOKUP(A4338,participants!A:C,3,0)</f>
        <v>79</v>
      </c>
      <c r="D4338" t="str">
        <f>VLOOKUP(A4338,participants!A:F,6,0)</f>
        <v>other</v>
      </c>
      <c r="E4338" t="str">
        <f>IF(LEN(SUBSTITUTE(gait_events!C5389,"_run-",""))&lt;&gt;LEN(gait_events!C5389),LEFT(RIGHT(gait_events!C5389,LEN(gait_events!C5389)-19),FIND("_run-",RIGHT(gait_events!C5389,LEN(gait_events!C5389)-19),1)-1),RIGHT(gait_events!C5389,LEN(gait_events!C5389)-19))</f>
        <v>Slow</v>
      </c>
      <c r="F4338" t="str">
        <f>IF(LEN(SUBSTITUTE(gait_events!C5389,"_run-",""))&lt;&gt;LEN(gait_events!C5389),RIGHT(gait_events!C5389,LEN(gait_events!C5389)-FIND("_run-",gait_events!C5389,1)-4),"")</f>
        <v/>
      </c>
      <c r="G4338" t="str">
        <f>gait_events!D5389</f>
        <v>left_shank</v>
      </c>
      <c r="H4338" t="str">
        <f>gait_events!E5389</f>
        <v>IC</v>
      </c>
      <c r="I4338">
        <f>IF(gait_events!F5389&lt;&gt;"",gait_events!F5389,NA())</f>
        <v>132</v>
      </c>
      <c r="J4338">
        <f>IF(gait_events!G5389&lt;&gt;"",gait_events!G5389,NA())</f>
        <v>144</v>
      </c>
      <c r="K4338">
        <f t="shared" si="536"/>
        <v>-12</v>
      </c>
      <c r="L4338">
        <f t="shared" si="537"/>
        <v>-60</v>
      </c>
      <c r="M4338">
        <f t="shared" si="538"/>
        <v>1</v>
      </c>
      <c r="N4338">
        <f t="shared" si="539"/>
        <v>1</v>
      </c>
      <c r="O4338">
        <f t="shared" si="540"/>
        <v>1</v>
      </c>
      <c r="P4338">
        <f t="shared" si="541"/>
        <v>0</v>
      </c>
      <c r="Q4338">
        <f t="shared" si="542"/>
        <v>0</v>
      </c>
      <c r="R4338">
        <f t="shared" si="543"/>
        <v>1</v>
      </c>
    </row>
    <row r="4339" spans="1:18" x14ac:dyDescent="0.25">
      <c r="A4339" t="str">
        <f>gait_events!B5390</f>
        <v>pp103</v>
      </c>
      <c r="B4339" t="str">
        <f>VLOOKUP(A4339,participants!A:B,2,0)</f>
        <v>M</v>
      </c>
      <c r="C4339">
        <f>VLOOKUP(A4339,participants!A:C,3,0)</f>
        <v>79</v>
      </c>
      <c r="D4339" t="str">
        <f>VLOOKUP(A4339,participants!A:F,6,0)</f>
        <v>other</v>
      </c>
      <c r="E4339" t="str">
        <f>IF(LEN(SUBSTITUTE(gait_events!C5390,"_run-",""))&lt;&gt;LEN(gait_events!C5390),LEFT(RIGHT(gait_events!C5390,LEN(gait_events!C5390)-19),FIND("_run-",RIGHT(gait_events!C5390,LEN(gait_events!C5390)-19),1)-1),RIGHT(gait_events!C5390,LEN(gait_events!C5390)-19))</f>
        <v>Slow</v>
      </c>
      <c r="F4339" t="str">
        <f>IF(LEN(SUBSTITUTE(gait_events!C5390,"_run-",""))&lt;&gt;LEN(gait_events!C5390),RIGHT(gait_events!C5390,LEN(gait_events!C5390)-FIND("_run-",gait_events!C5390,1)-4),"")</f>
        <v/>
      </c>
      <c r="G4339" t="str">
        <f>gait_events!D5390</f>
        <v>left_shank</v>
      </c>
      <c r="H4339" t="str">
        <f>gait_events!E5390</f>
        <v>IC</v>
      </c>
      <c r="I4339">
        <f>IF(gait_events!F5390&lt;&gt;"",gait_events!F5390,NA())</f>
        <v>351</v>
      </c>
      <c r="J4339">
        <f>IF(gait_events!G5390&lt;&gt;"",gait_events!G5390,NA())</f>
        <v>362</v>
      </c>
      <c r="K4339">
        <f t="shared" si="536"/>
        <v>-11</v>
      </c>
      <c r="L4339">
        <f t="shared" si="537"/>
        <v>-55</v>
      </c>
      <c r="M4339">
        <f t="shared" si="538"/>
        <v>1</v>
      </c>
      <c r="N4339">
        <f t="shared" si="539"/>
        <v>1</v>
      </c>
      <c r="O4339">
        <f t="shared" si="540"/>
        <v>1</v>
      </c>
      <c r="P4339">
        <f t="shared" si="541"/>
        <v>0</v>
      </c>
      <c r="Q4339">
        <f t="shared" si="542"/>
        <v>0</v>
      </c>
      <c r="R4339">
        <f t="shared" si="543"/>
        <v>1</v>
      </c>
    </row>
    <row r="4340" spans="1:18" x14ac:dyDescent="0.25">
      <c r="A4340" t="str">
        <f>gait_events!B5391</f>
        <v>pp103</v>
      </c>
      <c r="B4340" t="str">
        <f>VLOOKUP(A4340,participants!A:B,2,0)</f>
        <v>M</v>
      </c>
      <c r="C4340">
        <f>VLOOKUP(A4340,participants!A:C,3,0)</f>
        <v>79</v>
      </c>
      <c r="D4340" t="str">
        <f>VLOOKUP(A4340,participants!A:F,6,0)</f>
        <v>other</v>
      </c>
      <c r="E4340" t="str">
        <f>IF(LEN(SUBSTITUTE(gait_events!C5391,"_run-",""))&lt;&gt;LEN(gait_events!C5391),LEFT(RIGHT(gait_events!C5391,LEN(gait_events!C5391)-19),FIND("_run-",RIGHT(gait_events!C5391,LEN(gait_events!C5391)-19),1)-1),RIGHT(gait_events!C5391,LEN(gait_events!C5391)-19))</f>
        <v>Slow</v>
      </c>
      <c r="F4340" t="str">
        <f>IF(LEN(SUBSTITUTE(gait_events!C5391,"_run-",""))&lt;&gt;LEN(gait_events!C5391),RIGHT(gait_events!C5391,LEN(gait_events!C5391)-FIND("_run-",gait_events!C5391,1)-4),"")</f>
        <v/>
      </c>
      <c r="G4340" t="str">
        <f>gait_events!D5391</f>
        <v>left_shank</v>
      </c>
      <c r="H4340" t="str">
        <f>gait_events!E5391</f>
        <v>IC</v>
      </c>
      <c r="I4340">
        <f>IF(gait_events!F5391&lt;&gt;"",gait_events!F5391,NA())</f>
        <v>568</v>
      </c>
      <c r="J4340">
        <f>IF(gait_events!G5391&lt;&gt;"",gait_events!G5391,NA())</f>
        <v>575</v>
      </c>
      <c r="K4340">
        <f t="shared" si="536"/>
        <v>-7</v>
      </c>
      <c r="L4340">
        <f t="shared" si="537"/>
        <v>-35</v>
      </c>
      <c r="M4340">
        <f t="shared" si="538"/>
        <v>1</v>
      </c>
      <c r="N4340">
        <f t="shared" si="539"/>
        <v>1</v>
      </c>
      <c r="O4340">
        <f t="shared" si="540"/>
        <v>1</v>
      </c>
      <c r="P4340">
        <f t="shared" si="541"/>
        <v>0</v>
      </c>
      <c r="Q4340">
        <f t="shared" si="542"/>
        <v>0</v>
      </c>
      <c r="R4340">
        <f t="shared" si="543"/>
        <v>1</v>
      </c>
    </row>
    <row r="4341" spans="1:18" x14ac:dyDescent="0.25">
      <c r="A4341" t="str">
        <f>gait_events!B5392</f>
        <v>pp103</v>
      </c>
      <c r="B4341" t="str">
        <f>VLOOKUP(A4341,participants!A:B,2,0)</f>
        <v>M</v>
      </c>
      <c r="C4341">
        <f>VLOOKUP(A4341,participants!A:C,3,0)</f>
        <v>79</v>
      </c>
      <c r="D4341" t="str">
        <f>VLOOKUP(A4341,participants!A:F,6,0)</f>
        <v>other</v>
      </c>
      <c r="E4341" t="str">
        <f>IF(LEN(SUBSTITUTE(gait_events!C5392,"_run-",""))&lt;&gt;LEN(gait_events!C5392),LEFT(RIGHT(gait_events!C5392,LEN(gait_events!C5392)-19),FIND("_run-",RIGHT(gait_events!C5392,LEN(gait_events!C5392)-19),1)-1),RIGHT(gait_events!C5392,LEN(gait_events!C5392)-19))</f>
        <v>Slow</v>
      </c>
      <c r="F4341" t="str">
        <f>IF(LEN(SUBSTITUTE(gait_events!C5392,"_run-",""))&lt;&gt;LEN(gait_events!C5392),RIGHT(gait_events!C5392,LEN(gait_events!C5392)-FIND("_run-",gait_events!C5392,1)-4),"")</f>
        <v/>
      </c>
      <c r="G4341" t="str">
        <f>gait_events!D5392</f>
        <v>left_shank</v>
      </c>
      <c r="H4341" t="str">
        <f>gait_events!E5392</f>
        <v>IC</v>
      </c>
      <c r="I4341">
        <f>IF(gait_events!F5392&lt;&gt;"",gait_events!F5392,NA())</f>
        <v>801</v>
      </c>
      <c r="J4341">
        <f>IF(gait_events!G5392&lt;&gt;"",gait_events!G5392,NA())</f>
        <v>806</v>
      </c>
      <c r="K4341">
        <f t="shared" si="536"/>
        <v>-5</v>
      </c>
      <c r="L4341">
        <f t="shared" si="537"/>
        <v>-25</v>
      </c>
      <c r="M4341">
        <f t="shared" si="538"/>
        <v>1</v>
      </c>
      <c r="N4341">
        <f t="shared" si="539"/>
        <v>1</v>
      </c>
      <c r="O4341">
        <f t="shared" si="540"/>
        <v>1</v>
      </c>
      <c r="P4341">
        <f t="shared" si="541"/>
        <v>0</v>
      </c>
      <c r="Q4341">
        <f t="shared" si="542"/>
        <v>0</v>
      </c>
      <c r="R4341">
        <f t="shared" si="543"/>
        <v>1</v>
      </c>
    </row>
    <row r="4342" spans="1:18" x14ac:dyDescent="0.25">
      <c r="A4342" t="str">
        <f>gait_events!B5393</f>
        <v>pp103</v>
      </c>
      <c r="B4342" t="str">
        <f>VLOOKUP(A4342,participants!A:B,2,0)</f>
        <v>M</v>
      </c>
      <c r="C4342">
        <f>VLOOKUP(A4342,participants!A:C,3,0)</f>
        <v>79</v>
      </c>
      <c r="D4342" t="str">
        <f>VLOOKUP(A4342,participants!A:F,6,0)</f>
        <v>other</v>
      </c>
      <c r="E4342" t="str">
        <f>IF(LEN(SUBSTITUTE(gait_events!C5393,"_run-",""))&lt;&gt;LEN(gait_events!C5393),LEFT(RIGHT(gait_events!C5393,LEN(gait_events!C5393)-19),FIND("_run-",RIGHT(gait_events!C5393,LEN(gait_events!C5393)-19),1)-1),RIGHT(gait_events!C5393,LEN(gait_events!C5393)-19))</f>
        <v>Slow</v>
      </c>
      <c r="F4342" t="str">
        <f>IF(LEN(SUBSTITUTE(gait_events!C5393,"_run-",""))&lt;&gt;LEN(gait_events!C5393),RIGHT(gait_events!C5393,LEN(gait_events!C5393)-FIND("_run-",gait_events!C5393,1)-4),"")</f>
        <v/>
      </c>
      <c r="G4342" t="str">
        <f>gait_events!D5393</f>
        <v>left_shank</v>
      </c>
      <c r="H4342" t="str">
        <f>gait_events!E5393</f>
        <v>IC</v>
      </c>
      <c r="I4342">
        <f>IF(gait_events!F5393&lt;&gt;"",gait_events!F5393,NA())</f>
        <v>1028</v>
      </c>
      <c r="J4342">
        <f>IF(gait_events!G5393&lt;&gt;"",gait_events!G5393,NA())</f>
        <v>1035</v>
      </c>
      <c r="K4342">
        <f t="shared" si="536"/>
        <v>-7</v>
      </c>
      <c r="L4342">
        <f t="shared" si="537"/>
        <v>-35</v>
      </c>
      <c r="M4342">
        <f t="shared" si="538"/>
        <v>1</v>
      </c>
      <c r="N4342">
        <f t="shared" si="539"/>
        <v>1</v>
      </c>
      <c r="O4342">
        <f t="shared" si="540"/>
        <v>1</v>
      </c>
      <c r="P4342">
        <f t="shared" si="541"/>
        <v>0</v>
      </c>
      <c r="Q4342">
        <f t="shared" si="542"/>
        <v>0</v>
      </c>
      <c r="R4342">
        <f t="shared" si="543"/>
        <v>1</v>
      </c>
    </row>
    <row r="4343" spans="1:18" x14ac:dyDescent="0.25">
      <c r="A4343" t="str">
        <f>gait_events!B5394</f>
        <v>pp103</v>
      </c>
      <c r="B4343" t="str">
        <f>VLOOKUP(A4343,participants!A:B,2,0)</f>
        <v>M</v>
      </c>
      <c r="C4343">
        <f>VLOOKUP(A4343,participants!A:C,3,0)</f>
        <v>79</v>
      </c>
      <c r="D4343" t="str">
        <f>VLOOKUP(A4343,participants!A:F,6,0)</f>
        <v>other</v>
      </c>
      <c r="E4343" t="str">
        <f>IF(LEN(SUBSTITUTE(gait_events!C5394,"_run-",""))&lt;&gt;LEN(gait_events!C5394),LEFT(RIGHT(gait_events!C5394,LEN(gait_events!C5394)-19),FIND("_run-",RIGHT(gait_events!C5394,LEN(gait_events!C5394)-19),1)-1),RIGHT(gait_events!C5394,LEN(gait_events!C5394)-19))</f>
        <v>Slow</v>
      </c>
      <c r="F4343" t="str">
        <f>IF(LEN(SUBSTITUTE(gait_events!C5394,"_run-",""))&lt;&gt;LEN(gait_events!C5394),RIGHT(gait_events!C5394,LEN(gait_events!C5394)-FIND("_run-",gait_events!C5394,1)-4),"")</f>
        <v/>
      </c>
      <c r="G4343" t="str">
        <f>gait_events!D5394</f>
        <v>left_shank</v>
      </c>
      <c r="H4343" t="str">
        <f>gait_events!E5394</f>
        <v>IC</v>
      </c>
      <c r="I4343">
        <f>IF(gait_events!F5394&lt;&gt;"",gait_events!F5394,NA())</f>
        <v>1248</v>
      </c>
      <c r="J4343">
        <f>IF(gait_events!G5394&lt;&gt;"",gait_events!G5394,NA())</f>
        <v>1252</v>
      </c>
      <c r="K4343">
        <f t="shared" si="536"/>
        <v>-4</v>
      </c>
      <c r="L4343">
        <f t="shared" si="537"/>
        <v>-20</v>
      </c>
      <c r="M4343">
        <f t="shared" si="538"/>
        <v>1</v>
      </c>
      <c r="N4343">
        <f t="shared" si="539"/>
        <v>1</v>
      </c>
      <c r="O4343">
        <f t="shared" si="540"/>
        <v>1</v>
      </c>
      <c r="P4343">
        <f t="shared" si="541"/>
        <v>0</v>
      </c>
      <c r="Q4343">
        <f t="shared" si="542"/>
        <v>0</v>
      </c>
      <c r="R4343">
        <f t="shared" si="543"/>
        <v>1</v>
      </c>
    </row>
    <row r="4344" spans="1:18" x14ac:dyDescent="0.25">
      <c r="A4344" t="str">
        <f>gait_events!B5395</f>
        <v>pp103</v>
      </c>
      <c r="B4344" t="str">
        <f>VLOOKUP(A4344,participants!A:B,2,0)</f>
        <v>M</v>
      </c>
      <c r="C4344">
        <f>VLOOKUP(A4344,participants!A:C,3,0)</f>
        <v>79</v>
      </c>
      <c r="D4344" t="str">
        <f>VLOOKUP(A4344,participants!A:F,6,0)</f>
        <v>other</v>
      </c>
      <c r="E4344" t="str">
        <f>IF(LEN(SUBSTITUTE(gait_events!C5395,"_run-",""))&lt;&gt;LEN(gait_events!C5395),LEFT(RIGHT(gait_events!C5395,LEN(gait_events!C5395)-19),FIND("_run-",RIGHT(gait_events!C5395,LEN(gait_events!C5395)-19),1)-1),RIGHT(gait_events!C5395,LEN(gait_events!C5395)-19))</f>
        <v>Slow</v>
      </c>
      <c r="F4344" t="str">
        <f>IF(LEN(SUBSTITUTE(gait_events!C5395,"_run-",""))&lt;&gt;LEN(gait_events!C5395),RIGHT(gait_events!C5395,LEN(gait_events!C5395)-FIND("_run-",gait_events!C5395,1)-4),"")</f>
        <v/>
      </c>
      <c r="G4344" t="str">
        <f>gait_events!D5395</f>
        <v>left_shank</v>
      </c>
      <c r="H4344" t="str">
        <f>gait_events!E5395</f>
        <v>IC</v>
      </c>
      <c r="I4344">
        <f>IF(gait_events!F5395&lt;&gt;"",gait_events!F5395,NA())</f>
        <v>1471</v>
      </c>
      <c r="J4344">
        <f>IF(gait_events!G5395&lt;&gt;"",gait_events!G5395,NA())</f>
        <v>1477</v>
      </c>
      <c r="K4344">
        <f t="shared" si="536"/>
        <v>-6</v>
      </c>
      <c r="L4344">
        <f t="shared" si="537"/>
        <v>-30</v>
      </c>
      <c r="M4344">
        <f t="shared" si="538"/>
        <v>1</v>
      </c>
      <c r="N4344">
        <f t="shared" si="539"/>
        <v>1</v>
      </c>
      <c r="O4344">
        <f t="shared" si="540"/>
        <v>1</v>
      </c>
      <c r="P4344">
        <f t="shared" si="541"/>
        <v>0</v>
      </c>
      <c r="Q4344">
        <f t="shared" si="542"/>
        <v>0</v>
      </c>
      <c r="R4344">
        <f t="shared" si="543"/>
        <v>1</v>
      </c>
    </row>
    <row r="4345" spans="1:18" x14ac:dyDescent="0.25">
      <c r="A4345" t="str">
        <f>gait_events!B5396</f>
        <v>pp103</v>
      </c>
      <c r="B4345" t="str">
        <f>VLOOKUP(A4345,participants!A:B,2,0)</f>
        <v>M</v>
      </c>
      <c r="C4345">
        <f>VLOOKUP(A4345,participants!A:C,3,0)</f>
        <v>79</v>
      </c>
      <c r="D4345" t="str">
        <f>VLOOKUP(A4345,participants!A:F,6,0)</f>
        <v>other</v>
      </c>
      <c r="E4345" t="str">
        <f>IF(LEN(SUBSTITUTE(gait_events!C5396,"_run-",""))&lt;&gt;LEN(gait_events!C5396),LEFT(RIGHT(gait_events!C5396,LEN(gait_events!C5396)-19),FIND("_run-",RIGHT(gait_events!C5396,LEN(gait_events!C5396)-19),1)-1),RIGHT(gait_events!C5396,LEN(gait_events!C5396)-19))</f>
        <v>Slow</v>
      </c>
      <c r="F4345" t="str">
        <f>IF(LEN(SUBSTITUTE(gait_events!C5396,"_run-",""))&lt;&gt;LEN(gait_events!C5396),RIGHT(gait_events!C5396,LEN(gait_events!C5396)-FIND("_run-",gait_events!C5396,1)-4),"")</f>
        <v/>
      </c>
      <c r="G4345" t="str">
        <f>gait_events!D5396</f>
        <v>left_shank</v>
      </c>
      <c r="H4345" t="str">
        <f>gait_events!E5396</f>
        <v>IC</v>
      </c>
      <c r="I4345">
        <f>IF(gait_events!F5396&lt;&gt;"",gait_events!F5396,NA())</f>
        <v>1705</v>
      </c>
      <c r="J4345">
        <f>IF(gait_events!G5396&lt;&gt;"",gait_events!G5396,NA())</f>
        <v>1710</v>
      </c>
      <c r="K4345">
        <f t="shared" si="536"/>
        <v>-5</v>
      </c>
      <c r="L4345">
        <f t="shared" si="537"/>
        <v>-25</v>
      </c>
      <c r="M4345">
        <f t="shared" si="538"/>
        <v>1</v>
      </c>
      <c r="N4345">
        <f t="shared" si="539"/>
        <v>1</v>
      </c>
      <c r="O4345">
        <f t="shared" si="540"/>
        <v>1</v>
      </c>
      <c r="P4345">
        <f t="shared" si="541"/>
        <v>0</v>
      </c>
      <c r="Q4345">
        <f t="shared" si="542"/>
        <v>0</v>
      </c>
      <c r="R4345">
        <f t="shared" si="543"/>
        <v>1</v>
      </c>
    </row>
    <row r="4346" spans="1:18" x14ac:dyDescent="0.25">
      <c r="A4346" t="str">
        <f>gait_events!B5397</f>
        <v>pp103</v>
      </c>
      <c r="B4346" t="str">
        <f>VLOOKUP(A4346,participants!A:B,2,0)</f>
        <v>M</v>
      </c>
      <c r="C4346">
        <f>VLOOKUP(A4346,participants!A:C,3,0)</f>
        <v>79</v>
      </c>
      <c r="D4346" t="str">
        <f>VLOOKUP(A4346,participants!A:F,6,0)</f>
        <v>other</v>
      </c>
      <c r="E4346" t="str">
        <f>IF(LEN(SUBSTITUTE(gait_events!C5397,"_run-",""))&lt;&gt;LEN(gait_events!C5397),LEFT(RIGHT(gait_events!C5397,LEN(gait_events!C5397)-19),FIND("_run-",RIGHT(gait_events!C5397,LEN(gait_events!C5397)-19),1)-1),RIGHT(gait_events!C5397,LEN(gait_events!C5397)-19))</f>
        <v>Slow</v>
      </c>
      <c r="F4346" t="str">
        <f>IF(LEN(SUBSTITUTE(gait_events!C5397,"_run-",""))&lt;&gt;LEN(gait_events!C5397),RIGHT(gait_events!C5397,LEN(gait_events!C5397)-FIND("_run-",gait_events!C5397,1)-4),"")</f>
        <v/>
      </c>
      <c r="G4346" t="str">
        <f>gait_events!D5397</f>
        <v>left_shank</v>
      </c>
      <c r="H4346" t="str">
        <f>gait_events!E5397</f>
        <v>FC</v>
      </c>
      <c r="I4346">
        <f>IF(gait_events!F5397&lt;&gt;"",gait_events!F5397,NA())</f>
        <v>71</v>
      </c>
      <c r="J4346">
        <f>IF(gait_events!G5397&lt;&gt;"",gait_events!G5397,NA())</f>
        <v>78</v>
      </c>
      <c r="K4346">
        <f t="shared" si="536"/>
        <v>-7</v>
      </c>
      <c r="L4346">
        <f t="shared" si="537"/>
        <v>-35</v>
      </c>
      <c r="M4346">
        <f t="shared" si="538"/>
        <v>1</v>
      </c>
      <c r="N4346">
        <f t="shared" si="539"/>
        <v>1</v>
      </c>
      <c r="O4346">
        <f t="shared" si="540"/>
        <v>1</v>
      </c>
      <c r="P4346">
        <f t="shared" si="541"/>
        <v>0</v>
      </c>
      <c r="Q4346">
        <f t="shared" si="542"/>
        <v>0</v>
      </c>
      <c r="R4346">
        <f t="shared" si="543"/>
        <v>1</v>
      </c>
    </row>
    <row r="4347" spans="1:18" x14ac:dyDescent="0.25">
      <c r="A4347" t="str">
        <f>gait_events!B5398</f>
        <v>pp103</v>
      </c>
      <c r="B4347" t="str">
        <f>VLOOKUP(A4347,participants!A:B,2,0)</f>
        <v>M</v>
      </c>
      <c r="C4347">
        <f>VLOOKUP(A4347,participants!A:C,3,0)</f>
        <v>79</v>
      </c>
      <c r="D4347" t="str">
        <f>VLOOKUP(A4347,participants!A:F,6,0)</f>
        <v>other</v>
      </c>
      <c r="E4347" t="str">
        <f>IF(LEN(SUBSTITUTE(gait_events!C5398,"_run-",""))&lt;&gt;LEN(gait_events!C5398),LEFT(RIGHT(gait_events!C5398,LEN(gait_events!C5398)-19),FIND("_run-",RIGHT(gait_events!C5398,LEN(gait_events!C5398)-19),1)-1),RIGHT(gait_events!C5398,LEN(gait_events!C5398)-19))</f>
        <v>Slow</v>
      </c>
      <c r="F4347" t="str">
        <f>IF(LEN(SUBSTITUTE(gait_events!C5398,"_run-",""))&lt;&gt;LEN(gait_events!C5398),RIGHT(gait_events!C5398,LEN(gait_events!C5398)-FIND("_run-",gait_events!C5398,1)-4),"")</f>
        <v/>
      </c>
      <c r="G4347" t="str">
        <f>gait_events!D5398</f>
        <v>left_shank</v>
      </c>
      <c r="H4347" t="str">
        <f>gait_events!E5398</f>
        <v>FC</v>
      </c>
      <c r="I4347">
        <f>IF(gait_events!F5398&lt;&gt;"",gait_events!F5398,NA())</f>
        <v>281</v>
      </c>
      <c r="J4347">
        <f>IF(gait_events!G5398&lt;&gt;"",gait_events!G5398,NA())</f>
        <v>285</v>
      </c>
      <c r="K4347">
        <f t="shared" si="536"/>
        <v>-4</v>
      </c>
      <c r="L4347">
        <f t="shared" si="537"/>
        <v>-20</v>
      </c>
      <c r="M4347">
        <f t="shared" si="538"/>
        <v>1</v>
      </c>
      <c r="N4347">
        <f t="shared" si="539"/>
        <v>1</v>
      </c>
      <c r="O4347">
        <f t="shared" si="540"/>
        <v>1</v>
      </c>
      <c r="P4347">
        <f t="shared" si="541"/>
        <v>0</v>
      </c>
      <c r="Q4347">
        <f t="shared" si="542"/>
        <v>0</v>
      </c>
      <c r="R4347">
        <f t="shared" si="543"/>
        <v>1</v>
      </c>
    </row>
    <row r="4348" spans="1:18" x14ac:dyDescent="0.25">
      <c r="A4348" t="str">
        <f>gait_events!B5399</f>
        <v>pp103</v>
      </c>
      <c r="B4348" t="str">
        <f>VLOOKUP(A4348,participants!A:B,2,0)</f>
        <v>M</v>
      </c>
      <c r="C4348">
        <f>VLOOKUP(A4348,participants!A:C,3,0)</f>
        <v>79</v>
      </c>
      <c r="D4348" t="str">
        <f>VLOOKUP(A4348,participants!A:F,6,0)</f>
        <v>other</v>
      </c>
      <c r="E4348" t="str">
        <f>IF(LEN(SUBSTITUTE(gait_events!C5399,"_run-",""))&lt;&gt;LEN(gait_events!C5399),LEFT(RIGHT(gait_events!C5399,LEN(gait_events!C5399)-19),FIND("_run-",RIGHT(gait_events!C5399,LEN(gait_events!C5399)-19),1)-1),RIGHT(gait_events!C5399,LEN(gait_events!C5399)-19))</f>
        <v>Slow</v>
      </c>
      <c r="F4348" t="str">
        <f>IF(LEN(SUBSTITUTE(gait_events!C5399,"_run-",""))&lt;&gt;LEN(gait_events!C5399),RIGHT(gait_events!C5399,LEN(gait_events!C5399)-FIND("_run-",gait_events!C5399,1)-4),"")</f>
        <v/>
      </c>
      <c r="G4348" t="str">
        <f>gait_events!D5399</f>
        <v>left_shank</v>
      </c>
      <c r="H4348" t="str">
        <f>gait_events!E5399</f>
        <v>FC</v>
      </c>
      <c r="I4348">
        <f>IF(gait_events!F5399&lt;&gt;"",gait_events!F5399,NA())</f>
        <v>505</v>
      </c>
      <c r="J4348">
        <f>IF(gait_events!G5399&lt;&gt;"",gait_events!G5399,NA())</f>
        <v>508</v>
      </c>
      <c r="K4348">
        <f t="shared" si="536"/>
        <v>-3</v>
      </c>
      <c r="L4348">
        <f t="shared" si="537"/>
        <v>-15</v>
      </c>
      <c r="M4348">
        <f t="shared" si="538"/>
        <v>1</v>
      </c>
      <c r="N4348">
        <f t="shared" si="539"/>
        <v>1</v>
      </c>
      <c r="O4348">
        <f t="shared" si="540"/>
        <v>1</v>
      </c>
      <c r="P4348">
        <f t="shared" si="541"/>
        <v>0</v>
      </c>
      <c r="Q4348">
        <f t="shared" si="542"/>
        <v>0</v>
      </c>
      <c r="R4348">
        <f t="shared" si="543"/>
        <v>1</v>
      </c>
    </row>
    <row r="4349" spans="1:18" x14ac:dyDescent="0.25">
      <c r="A4349" t="str">
        <f>gait_events!B5400</f>
        <v>pp103</v>
      </c>
      <c r="B4349" t="str">
        <f>VLOOKUP(A4349,participants!A:B,2,0)</f>
        <v>M</v>
      </c>
      <c r="C4349">
        <f>VLOOKUP(A4349,participants!A:C,3,0)</f>
        <v>79</v>
      </c>
      <c r="D4349" t="str">
        <f>VLOOKUP(A4349,participants!A:F,6,0)</f>
        <v>other</v>
      </c>
      <c r="E4349" t="str">
        <f>IF(LEN(SUBSTITUTE(gait_events!C5400,"_run-",""))&lt;&gt;LEN(gait_events!C5400),LEFT(RIGHT(gait_events!C5400,LEN(gait_events!C5400)-19),FIND("_run-",RIGHT(gait_events!C5400,LEN(gait_events!C5400)-19),1)-1),RIGHT(gait_events!C5400,LEN(gait_events!C5400)-19))</f>
        <v>Slow</v>
      </c>
      <c r="F4349" t="str">
        <f>IF(LEN(SUBSTITUTE(gait_events!C5400,"_run-",""))&lt;&gt;LEN(gait_events!C5400),RIGHT(gait_events!C5400,LEN(gait_events!C5400)-FIND("_run-",gait_events!C5400,1)-4),"")</f>
        <v/>
      </c>
      <c r="G4349" t="str">
        <f>gait_events!D5400</f>
        <v>left_shank</v>
      </c>
      <c r="H4349" t="str">
        <f>gait_events!E5400</f>
        <v>FC</v>
      </c>
      <c r="I4349">
        <f>IF(gait_events!F5400&lt;&gt;"",gait_events!F5400,NA())</f>
        <v>733</v>
      </c>
      <c r="J4349">
        <f>IF(gait_events!G5400&lt;&gt;"",gait_events!G5400,NA())</f>
        <v>736</v>
      </c>
      <c r="K4349">
        <f t="shared" si="536"/>
        <v>-3</v>
      </c>
      <c r="L4349">
        <f t="shared" si="537"/>
        <v>-15</v>
      </c>
      <c r="M4349">
        <f t="shared" si="538"/>
        <v>1</v>
      </c>
      <c r="N4349">
        <f t="shared" si="539"/>
        <v>1</v>
      </c>
      <c r="O4349">
        <f t="shared" si="540"/>
        <v>1</v>
      </c>
      <c r="P4349">
        <f t="shared" si="541"/>
        <v>0</v>
      </c>
      <c r="Q4349">
        <f t="shared" si="542"/>
        <v>0</v>
      </c>
      <c r="R4349">
        <f t="shared" si="543"/>
        <v>1</v>
      </c>
    </row>
    <row r="4350" spans="1:18" x14ac:dyDescent="0.25">
      <c r="A4350" t="str">
        <f>gait_events!B5401</f>
        <v>pp103</v>
      </c>
      <c r="B4350" t="str">
        <f>VLOOKUP(A4350,participants!A:B,2,0)</f>
        <v>M</v>
      </c>
      <c r="C4350">
        <f>VLOOKUP(A4350,participants!A:C,3,0)</f>
        <v>79</v>
      </c>
      <c r="D4350" t="str">
        <f>VLOOKUP(A4350,participants!A:F,6,0)</f>
        <v>other</v>
      </c>
      <c r="E4350" t="str">
        <f>IF(LEN(SUBSTITUTE(gait_events!C5401,"_run-",""))&lt;&gt;LEN(gait_events!C5401),LEFT(RIGHT(gait_events!C5401,LEN(gait_events!C5401)-19),FIND("_run-",RIGHT(gait_events!C5401,LEN(gait_events!C5401)-19),1)-1),RIGHT(gait_events!C5401,LEN(gait_events!C5401)-19))</f>
        <v>Slow</v>
      </c>
      <c r="F4350" t="str">
        <f>IF(LEN(SUBSTITUTE(gait_events!C5401,"_run-",""))&lt;&gt;LEN(gait_events!C5401),RIGHT(gait_events!C5401,LEN(gait_events!C5401)-FIND("_run-",gait_events!C5401,1)-4),"")</f>
        <v/>
      </c>
      <c r="G4350" t="str">
        <f>gait_events!D5401</f>
        <v>left_shank</v>
      </c>
      <c r="H4350" t="str">
        <f>gait_events!E5401</f>
        <v>FC</v>
      </c>
      <c r="I4350">
        <f>IF(gait_events!F5401&lt;&gt;"",gait_events!F5401,NA())</f>
        <v>965</v>
      </c>
      <c r="J4350">
        <f>IF(gait_events!G5401&lt;&gt;"",gait_events!G5401,NA())</f>
        <v>967</v>
      </c>
      <c r="K4350">
        <f t="shared" si="536"/>
        <v>-2</v>
      </c>
      <c r="L4350">
        <f t="shared" si="537"/>
        <v>-10</v>
      </c>
      <c r="M4350">
        <f t="shared" si="538"/>
        <v>1</v>
      </c>
      <c r="N4350">
        <f t="shared" si="539"/>
        <v>1</v>
      </c>
      <c r="O4350">
        <f t="shared" si="540"/>
        <v>1</v>
      </c>
      <c r="P4350">
        <f t="shared" si="541"/>
        <v>0</v>
      </c>
      <c r="Q4350">
        <f t="shared" si="542"/>
        <v>0</v>
      </c>
      <c r="R4350">
        <f t="shared" si="543"/>
        <v>1</v>
      </c>
    </row>
    <row r="4351" spans="1:18" x14ac:dyDescent="0.25">
      <c r="A4351" t="str">
        <f>gait_events!B5402</f>
        <v>pp103</v>
      </c>
      <c r="B4351" t="str">
        <f>VLOOKUP(A4351,participants!A:B,2,0)</f>
        <v>M</v>
      </c>
      <c r="C4351">
        <f>VLOOKUP(A4351,participants!A:C,3,0)</f>
        <v>79</v>
      </c>
      <c r="D4351" t="str">
        <f>VLOOKUP(A4351,participants!A:F,6,0)</f>
        <v>other</v>
      </c>
      <c r="E4351" t="str">
        <f>IF(LEN(SUBSTITUTE(gait_events!C5402,"_run-",""))&lt;&gt;LEN(gait_events!C5402),LEFT(RIGHT(gait_events!C5402,LEN(gait_events!C5402)-19),FIND("_run-",RIGHT(gait_events!C5402,LEN(gait_events!C5402)-19),1)-1),RIGHT(gait_events!C5402,LEN(gait_events!C5402)-19))</f>
        <v>Slow</v>
      </c>
      <c r="F4351" t="str">
        <f>IF(LEN(SUBSTITUTE(gait_events!C5402,"_run-",""))&lt;&gt;LEN(gait_events!C5402),RIGHT(gait_events!C5402,LEN(gait_events!C5402)-FIND("_run-",gait_events!C5402,1)-4),"")</f>
        <v/>
      </c>
      <c r="G4351" t="str">
        <f>gait_events!D5402</f>
        <v>left_shank</v>
      </c>
      <c r="H4351" t="str">
        <f>gait_events!E5402</f>
        <v>FC</v>
      </c>
      <c r="I4351">
        <f>IF(gait_events!F5402&lt;&gt;"",gait_events!F5402,NA())</f>
        <v>1176</v>
      </c>
      <c r="J4351">
        <f>IF(gait_events!G5402&lt;&gt;"",gait_events!G5402,NA())</f>
        <v>1182</v>
      </c>
      <c r="K4351">
        <f t="shared" si="536"/>
        <v>-6</v>
      </c>
      <c r="L4351">
        <f t="shared" si="537"/>
        <v>-30</v>
      </c>
      <c r="M4351">
        <f t="shared" si="538"/>
        <v>1</v>
      </c>
      <c r="N4351">
        <f t="shared" si="539"/>
        <v>1</v>
      </c>
      <c r="O4351">
        <f t="shared" si="540"/>
        <v>1</v>
      </c>
      <c r="P4351">
        <f t="shared" si="541"/>
        <v>0</v>
      </c>
      <c r="Q4351">
        <f t="shared" si="542"/>
        <v>0</v>
      </c>
      <c r="R4351">
        <f t="shared" si="543"/>
        <v>1</v>
      </c>
    </row>
    <row r="4352" spans="1:18" x14ac:dyDescent="0.25">
      <c r="A4352" t="str">
        <f>gait_events!B5403</f>
        <v>pp103</v>
      </c>
      <c r="B4352" t="str">
        <f>VLOOKUP(A4352,participants!A:B,2,0)</f>
        <v>M</v>
      </c>
      <c r="C4352">
        <f>VLOOKUP(A4352,participants!A:C,3,0)</f>
        <v>79</v>
      </c>
      <c r="D4352" t="str">
        <f>VLOOKUP(A4352,participants!A:F,6,0)</f>
        <v>other</v>
      </c>
      <c r="E4352" t="str">
        <f>IF(LEN(SUBSTITUTE(gait_events!C5403,"_run-",""))&lt;&gt;LEN(gait_events!C5403),LEFT(RIGHT(gait_events!C5403,LEN(gait_events!C5403)-19),FIND("_run-",RIGHT(gait_events!C5403,LEN(gait_events!C5403)-19),1)-1),RIGHT(gait_events!C5403,LEN(gait_events!C5403)-19))</f>
        <v>Slow</v>
      </c>
      <c r="F4352" t="str">
        <f>IF(LEN(SUBSTITUTE(gait_events!C5403,"_run-",""))&lt;&gt;LEN(gait_events!C5403),RIGHT(gait_events!C5403,LEN(gait_events!C5403)-FIND("_run-",gait_events!C5403,1)-4),"")</f>
        <v/>
      </c>
      <c r="G4352" t="str">
        <f>gait_events!D5403</f>
        <v>left_shank</v>
      </c>
      <c r="H4352" t="str">
        <f>gait_events!E5403</f>
        <v>FC</v>
      </c>
      <c r="I4352">
        <f>IF(gait_events!F5403&lt;&gt;"",gait_events!F5403,NA())</f>
        <v>1408</v>
      </c>
      <c r="J4352">
        <f>IF(gait_events!G5403&lt;&gt;"",gait_events!G5403,NA())</f>
        <v>1409</v>
      </c>
      <c r="K4352">
        <f t="shared" si="536"/>
        <v>-1</v>
      </c>
      <c r="L4352">
        <f t="shared" si="537"/>
        <v>-5</v>
      </c>
      <c r="M4352">
        <f t="shared" si="538"/>
        <v>1</v>
      </c>
      <c r="N4352">
        <f t="shared" si="539"/>
        <v>1</v>
      </c>
      <c r="O4352">
        <f t="shared" si="540"/>
        <v>1</v>
      </c>
      <c r="P4352">
        <f t="shared" si="541"/>
        <v>0</v>
      </c>
      <c r="Q4352">
        <f t="shared" si="542"/>
        <v>0</v>
      </c>
      <c r="R4352">
        <f t="shared" si="543"/>
        <v>1</v>
      </c>
    </row>
    <row r="4353" spans="1:18" x14ac:dyDescent="0.25">
      <c r="A4353" t="str">
        <f>gait_events!B5404</f>
        <v>pp103</v>
      </c>
      <c r="B4353" t="str">
        <f>VLOOKUP(A4353,participants!A:B,2,0)</f>
        <v>M</v>
      </c>
      <c r="C4353">
        <f>VLOOKUP(A4353,participants!A:C,3,0)</f>
        <v>79</v>
      </c>
      <c r="D4353" t="str">
        <f>VLOOKUP(A4353,participants!A:F,6,0)</f>
        <v>other</v>
      </c>
      <c r="E4353" t="str">
        <f>IF(LEN(SUBSTITUTE(gait_events!C5404,"_run-",""))&lt;&gt;LEN(gait_events!C5404),LEFT(RIGHT(gait_events!C5404,LEN(gait_events!C5404)-19),FIND("_run-",RIGHT(gait_events!C5404,LEN(gait_events!C5404)-19),1)-1),RIGHT(gait_events!C5404,LEN(gait_events!C5404)-19))</f>
        <v>Slow</v>
      </c>
      <c r="F4353" t="str">
        <f>IF(LEN(SUBSTITUTE(gait_events!C5404,"_run-",""))&lt;&gt;LEN(gait_events!C5404),RIGHT(gait_events!C5404,LEN(gait_events!C5404)-FIND("_run-",gait_events!C5404,1)-4),"")</f>
        <v/>
      </c>
      <c r="G4353" t="str">
        <f>gait_events!D5404</f>
        <v>left_shank</v>
      </c>
      <c r="H4353" t="str">
        <f>gait_events!E5404</f>
        <v>FC</v>
      </c>
      <c r="I4353">
        <f>IF(gait_events!F5404&lt;&gt;"",gait_events!F5404,NA())</f>
        <v>1634</v>
      </c>
      <c r="J4353">
        <f>IF(gait_events!G5404&lt;&gt;"",gait_events!G5404,NA())</f>
        <v>1640</v>
      </c>
      <c r="K4353">
        <f t="shared" si="536"/>
        <v>-6</v>
      </c>
      <c r="L4353">
        <f t="shared" si="537"/>
        <v>-30</v>
      </c>
      <c r="M4353">
        <f t="shared" si="538"/>
        <v>1</v>
      </c>
      <c r="N4353">
        <f t="shared" si="539"/>
        <v>1</v>
      </c>
      <c r="O4353">
        <f t="shared" si="540"/>
        <v>1</v>
      </c>
      <c r="P4353">
        <f t="shared" si="541"/>
        <v>0</v>
      </c>
      <c r="Q4353">
        <f t="shared" si="542"/>
        <v>0</v>
      </c>
      <c r="R4353">
        <f t="shared" si="543"/>
        <v>1</v>
      </c>
    </row>
    <row r="4354" spans="1:18" x14ac:dyDescent="0.25">
      <c r="A4354" t="str">
        <f>gait_events!B5405</f>
        <v>pp103</v>
      </c>
      <c r="B4354" t="str">
        <f>VLOOKUP(A4354,participants!A:B,2,0)</f>
        <v>M</v>
      </c>
      <c r="C4354">
        <f>VLOOKUP(A4354,participants!A:C,3,0)</f>
        <v>79</v>
      </c>
      <c r="D4354" t="str">
        <f>VLOOKUP(A4354,participants!A:F,6,0)</f>
        <v>other</v>
      </c>
      <c r="E4354" t="str">
        <f>IF(LEN(SUBSTITUTE(gait_events!C5405,"_run-",""))&lt;&gt;LEN(gait_events!C5405),LEFT(RIGHT(gait_events!C5405,LEN(gait_events!C5405)-19),FIND("_run-",RIGHT(gait_events!C5405,LEN(gait_events!C5405)-19),1)-1),RIGHT(gait_events!C5405,LEN(gait_events!C5405)-19))</f>
        <v>Slow</v>
      </c>
      <c r="F4354" t="str">
        <f>IF(LEN(SUBSTITUTE(gait_events!C5405,"_run-",""))&lt;&gt;LEN(gait_events!C5405),RIGHT(gait_events!C5405,LEN(gait_events!C5405)-FIND("_run-",gait_events!C5405,1)-4),"")</f>
        <v/>
      </c>
      <c r="G4354" t="str">
        <f>gait_events!D5405</f>
        <v>right_shank</v>
      </c>
      <c r="H4354" t="str">
        <f>gait_events!E5405</f>
        <v>IC</v>
      </c>
      <c r="I4354">
        <f>IF(gait_events!F5405&lt;&gt;"",gait_events!F5405,NA())</f>
        <v>31</v>
      </c>
      <c r="J4354">
        <f>IF(gait_events!G5405&lt;&gt;"",gait_events!G5405,NA())</f>
        <v>34</v>
      </c>
      <c r="K4354">
        <f t="shared" ref="K4354:K4417" si="544">I4354-J4354</f>
        <v>-3</v>
      </c>
      <c r="L4354">
        <f t="shared" ref="L4354:L4417" si="545">K4354*5</f>
        <v>-15</v>
      </c>
      <c r="M4354">
        <f t="shared" ref="M4354:M4417" si="546">IF(NOT(ISNA(I4354)),1,0)</f>
        <v>1</v>
      </c>
      <c r="N4354">
        <f t="shared" ref="N4354:N4417" si="547">IF(NOT(ISNA(J4354)),1,0)</f>
        <v>1</v>
      </c>
      <c r="O4354">
        <f t="shared" ref="O4354:O4417" si="548">IF(AND(NOT(ISNA(I4354)),NOT(ISNA(J4354))),1,0)</f>
        <v>1</v>
      </c>
      <c r="P4354">
        <f t="shared" ref="P4354:P4417" si="549">IF(AND(NOT(ISNA(I4354)),ISNA(J4354)),1,0)</f>
        <v>0</v>
      </c>
      <c r="Q4354">
        <f t="shared" ref="Q4354:Q4417" si="550">IF(AND(ISNA(I4354),NOT(ISNA(J4354))),1,0)</f>
        <v>0</v>
      </c>
      <c r="R4354">
        <f t="shared" ref="R4354:R4417" si="551">IF(SUM(O4354:Q4354)&lt;&gt;1,"ERROR",1)</f>
        <v>1</v>
      </c>
    </row>
    <row r="4355" spans="1:18" x14ac:dyDescent="0.25">
      <c r="A4355" t="str">
        <f>gait_events!B5406</f>
        <v>pp103</v>
      </c>
      <c r="B4355" t="str">
        <f>VLOOKUP(A4355,participants!A:B,2,0)</f>
        <v>M</v>
      </c>
      <c r="C4355">
        <f>VLOOKUP(A4355,participants!A:C,3,0)</f>
        <v>79</v>
      </c>
      <c r="D4355" t="str">
        <f>VLOOKUP(A4355,participants!A:F,6,0)</f>
        <v>other</v>
      </c>
      <c r="E4355" t="str">
        <f>IF(LEN(SUBSTITUTE(gait_events!C5406,"_run-",""))&lt;&gt;LEN(gait_events!C5406),LEFT(RIGHT(gait_events!C5406,LEN(gait_events!C5406)-19),FIND("_run-",RIGHT(gait_events!C5406,LEN(gait_events!C5406)-19),1)-1),RIGHT(gait_events!C5406,LEN(gait_events!C5406)-19))</f>
        <v>Slow</v>
      </c>
      <c r="F4355" t="str">
        <f>IF(LEN(SUBSTITUTE(gait_events!C5406,"_run-",""))&lt;&gt;LEN(gait_events!C5406),RIGHT(gait_events!C5406,LEN(gait_events!C5406)-FIND("_run-",gait_events!C5406,1)-4),"")</f>
        <v/>
      </c>
      <c r="G4355" t="str">
        <f>gait_events!D5406</f>
        <v>right_shank</v>
      </c>
      <c r="H4355" t="str">
        <f>gait_events!E5406</f>
        <v>IC</v>
      </c>
      <c r="I4355">
        <f>IF(gait_events!F5406&lt;&gt;"",gait_events!F5406,NA())</f>
        <v>240</v>
      </c>
      <c r="J4355">
        <f>IF(gait_events!G5406&lt;&gt;"",gait_events!G5406,NA())</f>
        <v>243</v>
      </c>
      <c r="K4355">
        <f t="shared" si="544"/>
        <v>-3</v>
      </c>
      <c r="L4355">
        <f t="shared" si="545"/>
        <v>-15</v>
      </c>
      <c r="M4355">
        <f t="shared" si="546"/>
        <v>1</v>
      </c>
      <c r="N4355">
        <f t="shared" si="547"/>
        <v>1</v>
      </c>
      <c r="O4355">
        <f t="shared" si="548"/>
        <v>1</v>
      </c>
      <c r="P4355">
        <f t="shared" si="549"/>
        <v>0</v>
      </c>
      <c r="Q4355">
        <f t="shared" si="550"/>
        <v>0</v>
      </c>
      <c r="R4355">
        <f t="shared" si="551"/>
        <v>1</v>
      </c>
    </row>
    <row r="4356" spans="1:18" x14ac:dyDescent="0.25">
      <c r="A4356" t="str">
        <f>gait_events!B5407</f>
        <v>pp103</v>
      </c>
      <c r="B4356" t="str">
        <f>VLOOKUP(A4356,participants!A:B,2,0)</f>
        <v>M</v>
      </c>
      <c r="C4356">
        <f>VLOOKUP(A4356,participants!A:C,3,0)</f>
        <v>79</v>
      </c>
      <c r="D4356" t="str">
        <f>VLOOKUP(A4356,participants!A:F,6,0)</f>
        <v>other</v>
      </c>
      <c r="E4356" t="str">
        <f>IF(LEN(SUBSTITUTE(gait_events!C5407,"_run-",""))&lt;&gt;LEN(gait_events!C5407),LEFT(RIGHT(gait_events!C5407,LEN(gait_events!C5407)-19),FIND("_run-",RIGHT(gait_events!C5407,LEN(gait_events!C5407)-19),1)-1),RIGHT(gait_events!C5407,LEN(gait_events!C5407)-19))</f>
        <v>Slow</v>
      </c>
      <c r="F4356" t="str">
        <f>IF(LEN(SUBSTITUTE(gait_events!C5407,"_run-",""))&lt;&gt;LEN(gait_events!C5407),RIGHT(gait_events!C5407,LEN(gait_events!C5407)-FIND("_run-",gait_events!C5407,1)-4),"")</f>
        <v/>
      </c>
      <c r="G4356" t="str">
        <f>gait_events!D5407</f>
        <v>right_shank</v>
      </c>
      <c r="H4356" t="str">
        <f>gait_events!E5407</f>
        <v>IC</v>
      </c>
      <c r="I4356">
        <f>IF(gait_events!F5407&lt;&gt;"",gait_events!F5407,NA())</f>
        <v>460</v>
      </c>
      <c r="J4356">
        <f>IF(gait_events!G5407&lt;&gt;"",gait_events!G5407,NA())</f>
        <v>467</v>
      </c>
      <c r="K4356">
        <f t="shared" si="544"/>
        <v>-7</v>
      </c>
      <c r="L4356">
        <f t="shared" si="545"/>
        <v>-35</v>
      </c>
      <c r="M4356">
        <f t="shared" si="546"/>
        <v>1</v>
      </c>
      <c r="N4356">
        <f t="shared" si="547"/>
        <v>1</v>
      </c>
      <c r="O4356">
        <f t="shared" si="548"/>
        <v>1</v>
      </c>
      <c r="P4356">
        <f t="shared" si="549"/>
        <v>0</v>
      </c>
      <c r="Q4356">
        <f t="shared" si="550"/>
        <v>0</v>
      </c>
      <c r="R4356">
        <f t="shared" si="551"/>
        <v>1</v>
      </c>
    </row>
    <row r="4357" spans="1:18" x14ac:dyDescent="0.25">
      <c r="A4357" t="str">
        <f>gait_events!B5408</f>
        <v>pp103</v>
      </c>
      <c r="B4357" t="str">
        <f>VLOOKUP(A4357,participants!A:B,2,0)</f>
        <v>M</v>
      </c>
      <c r="C4357">
        <f>VLOOKUP(A4357,participants!A:C,3,0)</f>
        <v>79</v>
      </c>
      <c r="D4357" t="str">
        <f>VLOOKUP(A4357,participants!A:F,6,0)</f>
        <v>other</v>
      </c>
      <c r="E4357" t="str">
        <f>IF(LEN(SUBSTITUTE(gait_events!C5408,"_run-",""))&lt;&gt;LEN(gait_events!C5408),LEFT(RIGHT(gait_events!C5408,LEN(gait_events!C5408)-19),FIND("_run-",RIGHT(gait_events!C5408,LEN(gait_events!C5408)-19),1)-1),RIGHT(gait_events!C5408,LEN(gait_events!C5408)-19))</f>
        <v>Slow</v>
      </c>
      <c r="F4357" t="str">
        <f>IF(LEN(SUBSTITUTE(gait_events!C5408,"_run-",""))&lt;&gt;LEN(gait_events!C5408),RIGHT(gait_events!C5408,LEN(gait_events!C5408)-FIND("_run-",gait_events!C5408,1)-4),"")</f>
        <v/>
      </c>
      <c r="G4357" t="str">
        <f>gait_events!D5408</f>
        <v>right_shank</v>
      </c>
      <c r="H4357" t="str">
        <f>gait_events!E5408</f>
        <v>IC</v>
      </c>
      <c r="I4357">
        <f>IF(gait_events!F5408&lt;&gt;"",gait_events!F5408,NA())</f>
        <v>689</v>
      </c>
      <c r="J4357">
        <f>IF(gait_events!G5408&lt;&gt;"",gait_events!G5408,NA())</f>
        <v>693</v>
      </c>
      <c r="K4357">
        <f t="shared" si="544"/>
        <v>-4</v>
      </c>
      <c r="L4357">
        <f t="shared" si="545"/>
        <v>-20</v>
      </c>
      <c r="M4357">
        <f t="shared" si="546"/>
        <v>1</v>
      </c>
      <c r="N4357">
        <f t="shared" si="547"/>
        <v>1</v>
      </c>
      <c r="O4357">
        <f t="shared" si="548"/>
        <v>1</v>
      </c>
      <c r="P4357">
        <f t="shared" si="549"/>
        <v>0</v>
      </c>
      <c r="Q4357">
        <f t="shared" si="550"/>
        <v>0</v>
      </c>
      <c r="R4357">
        <f t="shared" si="551"/>
        <v>1</v>
      </c>
    </row>
    <row r="4358" spans="1:18" x14ac:dyDescent="0.25">
      <c r="A4358" t="str">
        <f>gait_events!B5409</f>
        <v>pp103</v>
      </c>
      <c r="B4358" t="str">
        <f>VLOOKUP(A4358,participants!A:B,2,0)</f>
        <v>M</v>
      </c>
      <c r="C4358">
        <f>VLOOKUP(A4358,participants!A:C,3,0)</f>
        <v>79</v>
      </c>
      <c r="D4358" t="str">
        <f>VLOOKUP(A4358,participants!A:F,6,0)</f>
        <v>other</v>
      </c>
      <c r="E4358" t="str">
        <f>IF(LEN(SUBSTITUTE(gait_events!C5409,"_run-",""))&lt;&gt;LEN(gait_events!C5409),LEFT(RIGHT(gait_events!C5409,LEN(gait_events!C5409)-19),FIND("_run-",RIGHT(gait_events!C5409,LEN(gait_events!C5409)-19),1)-1),RIGHT(gait_events!C5409,LEN(gait_events!C5409)-19))</f>
        <v>Slow</v>
      </c>
      <c r="F4358" t="str">
        <f>IF(LEN(SUBSTITUTE(gait_events!C5409,"_run-",""))&lt;&gt;LEN(gait_events!C5409),RIGHT(gait_events!C5409,LEN(gait_events!C5409)-FIND("_run-",gait_events!C5409,1)-4),"")</f>
        <v/>
      </c>
      <c r="G4358" t="str">
        <f>gait_events!D5409</f>
        <v>right_shank</v>
      </c>
      <c r="H4358" t="str">
        <f>gait_events!E5409</f>
        <v>IC</v>
      </c>
      <c r="I4358">
        <f>IF(gait_events!F5409&lt;&gt;"",gait_events!F5409,NA())</f>
        <v>916</v>
      </c>
      <c r="J4358">
        <f>IF(gait_events!G5409&lt;&gt;"",gait_events!G5409,NA())</f>
        <v>921</v>
      </c>
      <c r="K4358">
        <f t="shared" si="544"/>
        <v>-5</v>
      </c>
      <c r="L4358">
        <f t="shared" si="545"/>
        <v>-25</v>
      </c>
      <c r="M4358">
        <f t="shared" si="546"/>
        <v>1</v>
      </c>
      <c r="N4358">
        <f t="shared" si="547"/>
        <v>1</v>
      </c>
      <c r="O4358">
        <f t="shared" si="548"/>
        <v>1</v>
      </c>
      <c r="P4358">
        <f t="shared" si="549"/>
        <v>0</v>
      </c>
      <c r="Q4358">
        <f t="shared" si="550"/>
        <v>0</v>
      </c>
      <c r="R4358">
        <f t="shared" si="551"/>
        <v>1</v>
      </c>
    </row>
    <row r="4359" spans="1:18" x14ac:dyDescent="0.25">
      <c r="A4359" t="str">
        <f>gait_events!B5410</f>
        <v>pp103</v>
      </c>
      <c r="B4359" t="str">
        <f>VLOOKUP(A4359,participants!A:B,2,0)</f>
        <v>M</v>
      </c>
      <c r="C4359">
        <f>VLOOKUP(A4359,participants!A:C,3,0)</f>
        <v>79</v>
      </c>
      <c r="D4359" t="str">
        <f>VLOOKUP(A4359,participants!A:F,6,0)</f>
        <v>other</v>
      </c>
      <c r="E4359" t="str">
        <f>IF(LEN(SUBSTITUTE(gait_events!C5410,"_run-",""))&lt;&gt;LEN(gait_events!C5410),LEFT(RIGHT(gait_events!C5410,LEN(gait_events!C5410)-19),FIND("_run-",RIGHT(gait_events!C5410,LEN(gait_events!C5410)-19),1)-1),RIGHT(gait_events!C5410,LEN(gait_events!C5410)-19))</f>
        <v>Slow</v>
      </c>
      <c r="F4359" t="str">
        <f>IF(LEN(SUBSTITUTE(gait_events!C5410,"_run-",""))&lt;&gt;LEN(gait_events!C5410),RIGHT(gait_events!C5410,LEN(gait_events!C5410)-FIND("_run-",gait_events!C5410,1)-4),"")</f>
        <v/>
      </c>
      <c r="G4359" t="str">
        <f>gait_events!D5410</f>
        <v>right_shank</v>
      </c>
      <c r="H4359" t="str">
        <f>gait_events!E5410</f>
        <v>IC</v>
      </c>
      <c r="I4359">
        <f>IF(gait_events!F5410&lt;&gt;"",gait_events!F5410,NA())</f>
        <v>1135</v>
      </c>
      <c r="J4359">
        <f>IF(gait_events!G5410&lt;&gt;"",gait_events!G5410,NA())</f>
        <v>1145</v>
      </c>
      <c r="K4359">
        <f t="shared" si="544"/>
        <v>-10</v>
      </c>
      <c r="L4359">
        <f t="shared" si="545"/>
        <v>-50</v>
      </c>
      <c r="M4359">
        <f t="shared" si="546"/>
        <v>1</v>
      </c>
      <c r="N4359">
        <f t="shared" si="547"/>
        <v>1</v>
      </c>
      <c r="O4359">
        <f t="shared" si="548"/>
        <v>1</v>
      </c>
      <c r="P4359">
        <f t="shared" si="549"/>
        <v>0</v>
      </c>
      <c r="Q4359">
        <f t="shared" si="550"/>
        <v>0</v>
      </c>
      <c r="R4359">
        <f t="shared" si="551"/>
        <v>1</v>
      </c>
    </row>
    <row r="4360" spans="1:18" x14ac:dyDescent="0.25">
      <c r="A4360" t="str">
        <f>gait_events!B5690</f>
        <v>pp149</v>
      </c>
      <c r="B4360" t="str">
        <f>VLOOKUP(A4360,participants!A:B,2,0)</f>
        <v>M</v>
      </c>
      <c r="C4360">
        <f>VLOOKUP(A4360,participants!A:C,3,0)</f>
        <v>18</v>
      </c>
      <c r="D4360" t="str">
        <f>VLOOKUP(A4360,participants!A:F,6,0)</f>
        <v>stroke</v>
      </c>
      <c r="E4360" t="str">
        <f>IF(LEN(SUBSTITUTE(gait_events!C5690,"_run-",""))&lt;&gt;LEN(gait_events!C5690),LEFT(RIGHT(gait_events!C5690,LEN(gait_events!C5690)-19),FIND("_run-",RIGHT(gait_events!C5690,LEN(gait_events!C5690)-19),1)-1),RIGHT(gait_events!C5690,LEN(gait_events!C5690)-19))</f>
        <v>Slow</v>
      </c>
      <c r="F4360" t="str">
        <f>IF(LEN(SUBSTITUTE(gait_events!C5690,"_run-",""))&lt;&gt;LEN(gait_events!C5690),RIGHT(gait_events!C5690,LEN(gait_events!C5690)-FIND("_run-",gait_events!C5690,1)-4),"")</f>
        <v/>
      </c>
      <c r="G4360" t="str">
        <f>gait_events!D5690</f>
        <v>right_shank</v>
      </c>
      <c r="H4360" t="str">
        <f>gait_events!E5690</f>
        <v>IC</v>
      </c>
      <c r="I4360">
        <f>IF(gait_events!F5690&lt;&gt;"",gait_events!F5690,NA())</f>
        <v>1876</v>
      </c>
      <c r="J4360" t="e">
        <f>IF(gait_events!G5690&lt;&gt;"",gait_events!G5690,NA())</f>
        <v>#N/A</v>
      </c>
      <c r="K4360" t="e">
        <f t="shared" si="544"/>
        <v>#N/A</v>
      </c>
      <c r="L4360" t="e">
        <f t="shared" si="545"/>
        <v>#N/A</v>
      </c>
      <c r="M4360">
        <f t="shared" si="546"/>
        <v>1</v>
      </c>
      <c r="N4360">
        <f t="shared" si="547"/>
        <v>0</v>
      </c>
      <c r="O4360">
        <f t="shared" si="548"/>
        <v>0</v>
      </c>
      <c r="P4360">
        <f t="shared" si="549"/>
        <v>1</v>
      </c>
      <c r="Q4360">
        <f t="shared" si="550"/>
        <v>0</v>
      </c>
      <c r="R4360">
        <f t="shared" si="551"/>
        <v>1</v>
      </c>
    </row>
    <row r="4361" spans="1:18" x14ac:dyDescent="0.25">
      <c r="A4361" t="str">
        <f>gait_events!B5691</f>
        <v>pp149</v>
      </c>
      <c r="B4361" t="str">
        <f>VLOOKUP(A4361,participants!A:B,2,0)</f>
        <v>M</v>
      </c>
      <c r="C4361">
        <f>VLOOKUP(A4361,participants!A:C,3,0)</f>
        <v>18</v>
      </c>
      <c r="D4361" t="str">
        <f>VLOOKUP(A4361,participants!A:F,6,0)</f>
        <v>stroke</v>
      </c>
      <c r="E4361" t="str">
        <f>IF(LEN(SUBSTITUTE(gait_events!C5691,"_run-",""))&lt;&gt;LEN(gait_events!C5691),LEFT(RIGHT(gait_events!C5691,LEN(gait_events!C5691)-19),FIND("_run-",RIGHT(gait_events!C5691,LEN(gait_events!C5691)-19),1)-1),RIGHT(gait_events!C5691,LEN(gait_events!C5691)-19))</f>
        <v>Slow</v>
      </c>
      <c r="F4361" t="str">
        <f>IF(LEN(SUBSTITUTE(gait_events!C5691,"_run-",""))&lt;&gt;LEN(gait_events!C5691),RIGHT(gait_events!C5691,LEN(gait_events!C5691)-FIND("_run-",gait_events!C5691,1)-4),"")</f>
        <v/>
      </c>
      <c r="G4361" t="str">
        <f>gait_events!D5691</f>
        <v>right_shank</v>
      </c>
      <c r="H4361" t="str">
        <f>gait_events!E5691</f>
        <v>IC</v>
      </c>
      <c r="I4361" t="e">
        <f>IF(gait_events!F5691&lt;&gt;"",gait_events!F5691,NA())</f>
        <v>#N/A</v>
      </c>
      <c r="J4361">
        <f>IF(gait_events!G5691&lt;&gt;"",gait_events!G5691,NA())</f>
        <v>1904</v>
      </c>
      <c r="K4361" t="e">
        <f t="shared" si="544"/>
        <v>#N/A</v>
      </c>
      <c r="L4361" t="e">
        <f t="shared" si="545"/>
        <v>#N/A</v>
      </c>
      <c r="M4361">
        <f t="shared" si="546"/>
        <v>0</v>
      </c>
      <c r="N4361">
        <f t="shared" si="547"/>
        <v>1</v>
      </c>
      <c r="O4361">
        <f t="shared" si="548"/>
        <v>0</v>
      </c>
      <c r="P4361">
        <f t="shared" si="549"/>
        <v>0</v>
      </c>
      <c r="Q4361">
        <f t="shared" si="550"/>
        <v>1</v>
      </c>
      <c r="R4361">
        <f t="shared" si="551"/>
        <v>1</v>
      </c>
    </row>
    <row r="4362" spans="1:18" x14ac:dyDescent="0.25">
      <c r="A4362" t="str">
        <f>gait_events!B5692</f>
        <v>pp149</v>
      </c>
      <c r="B4362" t="str">
        <f>VLOOKUP(A4362,participants!A:B,2,0)</f>
        <v>M</v>
      </c>
      <c r="C4362">
        <f>VLOOKUP(A4362,participants!A:C,3,0)</f>
        <v>18</v>
      </c>
      <c r="D4362" t="str">
        <f>VLOOKUP(A4362,participants!A:F,6,0)</f>
        <v>stroke</v>
      </c>
      <c r="E4362" t="str">
        <f>IF(LEN(SUBSTITUTE(gait_events!C5692,"_run-",""))&lt;&gt;LEN(gait_events!C5692),LEFT(RIGHT(gait_events!C5692,LEN(gait_events!C5692)-19),FIND("_run-",RIGHT(gait_events!C5692,LEN(gait_events!C5692)-19),1)-1),RIGHT(gait_events!C5692,LEN(gait_events!C5692)-19))</f>
        <v>Slow</v>
      </c>
      <c r="F4362" t="str">
        <f>IF(LEN(SUBSTITUTE(gait_events!C5692,"_run-",""))&lt;&gt;LEN(gait_events!C5692),RIGHT(gait_events!C5692,LEN(gait_events!C5692)-FIND("_run-",gait_events!C5692,1)-4),"")</f>
        <v/>
      </c>
      <c r="G4362" t="str">
        <f>gait_events!D5692</f>
        <v>right_shank</v>
      </c>
      <c r="H4362" t="str">
        <f>gait_events!E5692</f>
        <v>FC</v>
      </c>
      <c r="I4362">
        <f>IF(gait_events!F5692&lt;&gt;"",gait_events!F5692,NA())</f>
        <v>110</v>
      </c>
      <c r="J4362">
        <f>IF(gait_events!G5692&lt;&gt;"",gait_events!G5692,NA())</f>
        <v>117</v>
      </c>
      <c r="K4362">
        <f t="shared" si="544"/>
        <v>-7</v>
      </c>
      <c r="L4362">
        <f t="shared" si="545"/>
        <v>-35</v>
      </c>
      <c r="M4362">
        <f t="shared" si="546"/>
        <v>1</v>
      </c>
      <c r="N4362">
        <f t="shared" si="547"/>
        <v>1</v>
      </c>
      <c r="O4362">
        <f t="shared" si="548"/>
        <v>1</v>
      </c>
      <c r="P4362">
        <f t="shared" si="549"/>
        <v>0</v>
      </c>
      <c r="Q4362">
        <f t="shared" si="550"/>
        <v>0</v>
      </c>
      <c r="R4362">
        <f t="shared" si="551"/>
        <v>1</v>
      </c>
    </row>
    <row r="4363" spans="1:18" x14ac:dyDescent="0.25">
      <c r="A4363" t="str">
        <f>gait_events!B5693</f>
        <v>pp149</v>
      </c>
      <c r="B4363" t="str">
        <f>VLOOKUP(A4363,participants!A:B,2,0)</f>
        <v>M</v>
      </c>
      <c r="C4363">
        <f>VLOOKUP(A4363,participants!A:C,3,0)</f>
        <v>18</v>
      </c>
      <c r="D4363" t="str">
        <f>VLOOKUP(A4363,participants!A:F,6,0)</f>
        <v>stroke</v>
      </c>
      <c r="E4363" t="str">
        <f>IF(LEN(SUBSTITUTE(gait_events!C5693,"_run-",""))&lt;&gt;LEN(gait_events!C5693),LEFT(RIGHT(gait_events!C5693,LEN(gait_events!C5693)-19),FIND("_run-",RIGHT(gait_events!C5693,LEN(gait_events!C5693)-19),1)-1),RIGHT(gait_events!C5693,LEN(gait_events!C5693)-19))</f>
        <v>Slow</v>
      </c>
      <c r="F4363" t="str">
        <f>IF(LEN(SUBSTITUTE(gait_events!C5693,"_run-",""))&lt;&gt;LEN(gait_events!C5693),RIGHT(gait_events!C5693,LEN(gait_events!C5693)-FIND("_run-",gait_events!C5693,1)-4),"")</f>
        <v/>
      </c>
      <c r="G4363" t="str">
        <f>gait_events!D5693</f>
        <v>right_shank</v>
      </c>
      <c r="H4363" t="str">
        <f>gait_events!E5693</f>
        <v>FC</v>
      </c>
      <c r="I4363">
        <f>IF(gait_events!F5693&lt;&gt;"",gait_events!F5693,NA())</f>
        <v>449</v>
      </c>
      <c r="J4363">
        <f>IF(gait_events!G5693&lt;&gt;"",gait_events!G5693,NA())</f>
        <v>452</v>
      </c>
      <c r="K4363">
        <f t="shared" si="544"/>
        <v>-3</v>
      </c>
      <c r="L4363">
        <f t="shared" si="545"/>
        <v>-15</v>
      </c>
      <c r="M4363">
        <f t="shared" si="546"/>
        <v>1</v>
      </c>
      <c r="N4363">
        <f t="shared" si="547"/>
        <v>1</v>
      </c>
      <c r="O4363">
        <f t="shared" si="548"/>
        <v>1</v>
      </c>
      <c r="P4363">
        <f t="shared" si="549"/>
        <v>0</v>
      </c>
      <c r="Q4363">
        <f t="shared" si="550"/>
        <v>0</v>
      </c>
      <c r="R4363">
        <f t="shared" si="551"/>
        <v>1</v>
      </c>
    </row>
    <row r="4364" spans="1:18" x14ac:dyDescent="0.25">
      <c r="A4364" t="str">
        <f>gait_events!B5694</f>
        <v>pp149</v>
      </c>
      <c r="B4364" t="str">
        <f>VLOOKUP(A4364,participants!A:B,2,0)</f>
        <v>M</v>
      </c>
      <c r="C4364">
        <f>VLOOKUP(A4364,participants!A:C,3,0)</f>
        <v>18</v>
      </c>
      <c r="D4364" t="str">
        <f>VLOOKUP(A4364,participants!A:F,6,0)</f>
        <v>stroke</v>
      </c>
      <c r="E4364" t="str">
        <f>IF(LEN(SUBSTITUTE(gait_events!C5694,"_run-",""))&lt;&gt;LEN(gait_events!C5694),LEFT(RIGHT(gait_events!C5694,LEN(gait_events!C5694)-19),FIND("_run-",RIGHT(gait_events!C5694,LEN(gait_events!C5694)-19),1)-1),RIGHT(gait_events!C5694,LEN(gait_events!C5694)-19))</f>
        <v>Slow</v>
      </c>
      <c r="F4364" t="str">
        <f>IF(LEN(SUBSTITUTE(gait_events!C5694,"_run-",""))&lt;&gt;LEN(gait_events!C5694),RIGHT(gait_events!C5694,LEN(gait_events!C5694)-FIND("_run-",gait_events!C5694,1)-4),"")</f>
        <v/>
      </c>
      <c r="G4364" t="str">
        <f>gait_events!D5694</f>
        <v>right_shank</v>
      </c>
      <c r="H4364" t="str">
        <f>gait_events!E5694</f>
        <v>FC</v>
      </c>
      <c r="I4364">
        <f>IF(gait_events!F5694&lt;&gt;"",gait_events!F5694,NA())</f>
        <v>757</v>
      </c>
      <c r="J4364">
        <f>IF(gait_events!G5694&lt;&gt;"",gait_events!G5694,NA())</f>
        <v>760</v>
      </c>
      <c r="K4364">
        <f t="shared" si="544"/>
        <v>-3</v>
      </c>
      <c r="L4364">
        <f t="shared" si="545"/>
        <v>-15</v>
      </c>
      <c r="M4364">
        <f t="shared" si="546"/>
        <v>1</v>
      </c>
      <c r="N4364">
        <f t="shared" si="547"/>
        <v>1</v>
      </c>
      <c r="O4364">
        <f t="shared" si="548"/>
        <v>1</v>
      </c>
      <c r="P4364">
        <f t="shared" si="549"/>
        <v>0</v>
      </c>
      <c r="Q4364">
        <f t="shared" si="550"/>
        <v>0</v>
      </c>
      <c r="R4364">
        <f t="shared" si="551"/>
        <v>1</v>
      </c>
    </row>
    <row r="4365" spans="1:18" x14ac:dyDescent="0.25">
      <c r="A4365" t="str">
        <f>gait_events!B5695</f>
        <v>pp149</v>
      </c>
      <c r="B4365" t="str">
        <f>VLOOKUP(A4365,participants!A:B,2,0)</f>
        <v>M</v>
      </c>
      <c r="C4365">
        <f>VLOOKUP(A4365,participants!A:C,3,0)</f>
        <v>18</v>
      </c>
      <c r="D4365" t="str">
        <f>VLOOKUP(A4365,participants!A:F,6,0)</f>
        <v>stroke</v>
      </c>
      <c r="E4365" t="str">
        <f>IF(LEN(SUBSTITUTE(gait_events!C5695,"_run-",""))&lt;&gt;LEN(gait_events!C5695),LEFT(RIGHT(gait_events!C5695,LEN(gait_events!C5695)-19),FIND("_run-",RIGHT(gait_events!C5695,LEN(gait_events!C5695)-19),1)-1),RIGHT(gait_events!C5695,LEN(gait_events!C5695)-19))</f>
        <v>Slow</v>
      </c>
      <c r="F4365" t="str">
        <f>IF(LEN(SUBSTITUTE(gait_events!C5695,"_run-",""))&lt;&gt;LEN(gait_events!C5695),RIGHT(gait_events!C5695,LEN(gait_events!C5695)-FIND("_run-",gait_events!C5695,1)-4),"")</f>
        <v/>
      </c>
      <c r="G4365" t="str">
        <f>gait_events!D5695</f>
        <v>right_shank</v>
      </c>
      <c r="H4365" t="str">
        <f>gait_events!E5695</f>
        <v>FC</v>
      </c>
      <c r="I4365">
        <f>IF(gait_events!F5695&lt;&gt;"",gait_events!F5695,NA())</f>
        <v>1080</v>
      </c>
      <c r="J4365">
        <f>IF(gait_events!G5695&lt;&gt;"",gait_events!G5695,NA())</f>
        <v>1084</v>
      </c>
      <c r="K4365">
        <f t="shared" si="544"/>
        <v>-4</v>
      </c>
      <c r="L4365">
        <f t="shared" si="545"/>
        <v>-20</v>
      </c>
      <c r="M4365">
        <f t="shared" si="546"/>
        <v>1</v>
      </c>
      <c r="N4365">
        <f t="shared" si="547"/>
        <v>1</v>
      </c>
      <c r="O4365">
        <f t="shared" si="548"/>
        <v>1</v>
      </c>
      <c r="P4365">
        <f t="shared" si="549"/>
        <v>0</v>
      </c>
      <c r="Q4365">
        <f t="shared" si="550"/>
        <v>0</v>
      </c>
      <c r="R4365">
        <f t="shared" si="551"/>
        <v>1</v>
      </c>
    </row>
    <row r="4366" spans="1:18" x14ac:dyDescent="0.25">
      <c r="A4366" t="str">
        <f>gait_events!B5696</f>
        <v>pp149</v>
      </c>
      <c r="B4366" t="str">
        <f>VLOOKUP(A4366,participants!A:B,2,0)</f>
        <v>M</v>
      </c>
      <c r="C4366">
        <f>VLOOKUP(A4366,participants!A:C,3,0)</f>
        <v>18</v>
      </c>
      <c r="D4366" t="str">
        <f>VLOOKUP(A4366,participants!A:F,6,0)</f>
        <v>stroke</v>
      </c>
      <c r="E4366" t="str">
        <f>IF(LEN(SUBSTITUTE(gait_events!C5696,"_run-",""))&lt;&gt;LEN(gait_events!C5696),LEFT(RIGHT(gait_events!C5696,LEN(gait_events!C5696)-19),FIND("_run-",RIGHT(gait_events!C5696,LEN(gait_events!C5696)-19),1)-1),RIGHT(gait_events!C5696,LEN(gait_events!C5696)-19))</f>
        <v>Slow</v>
      </c>
      <c r="F4366" t="str">
        <f>IF(LEN(SUBSTITUTE(gait_events!C5696,"_run-",""))&lt;&gt;LEN(gait_events!C5696),RIGHT(gait_events!C5696,LEN(gait_events!C5696)-FIND("_run-",gait_events!C5696,1)-4),"")</f>
        <v/>
      </c>
      <c r="G4366" t="str">
        <f>gait_events!D5696</f>
        <v>right_shank</v>
      </c>
      <c r="H4366" t="str">
        <f>gait_events!E5696</f>
        <v>FC</v>
      </c>
      <c r="I4366">
        <f>IF(gait_events!F5696&lt;&gt;"",gait_events!F5696,NA())</f>
        <v>1427</v>
      </c>
      <c r="J4366">
        <f>IF(gait_events!G5696&lt;&gt;"",gait_events!G5696,NA())</f>
        <v>1429</v>
      </c>
      <c r="K4366">
        <f t="shared" si="544"/>
        <v>-2</v>
      </c>
      <c r="L4366">
        <f t="shared" si="545"/>
        <v>-10</v>
      </c>
      <c r="M4366">
        <f t="shared" si="546"/>
        <v>1</v>
      </c>
      <c r="N4366">
        <f t="shared" si="547"/>
        <v>1</v>
      </c>
      <c r="O4366">
        <f t="shared" si="548"/>
        <v>1</v>
      </c>
      <c r="P4366">
        <f t="shared" si="549"/>
        <v>0</v>
      </c>
      <c r="Q4366">
        <f t="shared" si="550"/>
        <v>0</v>
      </c>
      <c r="R4366">
        <f t="shared" si="551"/>
        <v>1</v>
      </c>
    </row>
    <row r="4367" spans="1:18" x14ac:dyDescent="0.25">
      <c r="A4367" t="str">
        <f>gait_events!B5697</f>
        <v>pp149</v>
      </c>
      <c r="B4367" t="str">
        <f>VLOOKUP(A4367,participants!A:B,2,0)</f>
        <v>M</v>
      </c>
      <c r="C4367">
        <f>VLOOKUP(A4367,participants!A:C,3,0)</f>
        <v>18</v>
      </c>
      <c r="D4367" t="str">
        <f>VLOOKUP(A4367,participants!A:F,6,0)</f>
        <v>stroke</v>
      </c>
      <c r="E4367" t="str">
        <f>IF(LEN(SUBSTITUTE(gait_events!C5697,"_run-",""))&lt;&gt;LEN(gait_events!C5697),LEFT(RIGHT(gait_events!C5697,LEN(gait_events!C5697)-19),FIND("_run-",RIGHT(gait_events!C5697,LEN(gait_events!C5697)-19),1)-1),RIGHT(gait_events!C5697,LEN(gait_events!C5697)-19))</f>
        <v>Slow</v>
      </c>
      <c r="F4367" t="str">
        <f>IF(LEN(SUBSTITUTE(gait_events!C5697,"_run-",""))&lt;&gt;LEN(gait_events!C5697),RIGHT(gait_events!C5697,LEN(gait_events!C5697)-FIND("_run-",gait_events!C5697,1)-4),"")</f>
        <v/>
      </c>
      <c r="G4367" t="str">
        <f>gait_events!D5697</f>
        <v>right_shank</v>
      </c>
      <c r="H4367" t="str">
        <f>gait_events!E5697</f>
        <v>FC</v>
      </c>
      <c r="I4367">
        <f>IF(gait_events!F5697&lt;&gt;"",gait_events!F5697,NA())</f>
        <v>1778</v>
      </c>
      <c r="J4367">
        <f>IF(gait_events!G5697&lt;&gt;"",gait_events!G5697,NA())</f>
        <v>1781</v>
      </c>
      <c r="K4367">
        <f t="shared" si="544"/>
        <v>-3</v>
      </c>
      <c r="L4367">
        <f t="shared" si="545"/>
        <v>-15</v>
      </c>
      <c r="M4367">
        <f t="shared" si="546"/>
        <v>1</v>
      </c>
      <c r="N4367">
        <f t="shared" si="547"/>
        <v>1</v>
      </c>
      <c r="O4367">
        <f t="shared" si="548"/>
        <v>1</v>
      </c>
      <c r="P4367">
        <f t="shared" si="549"/>
        <v>0</v>
      </c>
      <c r="Q4367">
        <f t="shared" si="550"/>
        <v>0</v>
      </c>
      <c r="R4367">
        <f t="shared" si="551"/>
        <v>1</v>
      </c>
    </row>
    <row r="4368" spans="1:18" x14ac:dyDescent="0.25">
      <c r="A4368" t="str">
        <f>gait_events!B5698</f>
        <v>pp112</v>
      </c>
      <c r="B4368" t="str">
        <f>VLOOKUP(A4368,participants!A:B,2,0)</f>
        <v>M</v>
      </c>
      <c r="C4368">
        <f>VLOOKUP(A4368,participants!A:C,3,0)</f>
        <v>80</v>
      </c>
      <c r="D4368" t="str">
        <f>VLOOKUP(A4368,participants!A:F,6,0)</f>
        <v>stroke</v>
      </c>
      <c r="E4368" t="str">
        <f>IF(LEN(SUBSTITUTE(gait_events!C5698,"_run-",""))&lt;&gt;LEN(gait_events!C5698),LEFT(RIGHT(gait_events!C5698,LEN(gait_events!C5698)-19),FIND("_run-",RIGHT(gait_events!C5698,LEN(gait_events!C5698)-19),1)-1),RIGHT(gait_events!C5698,LEN(gait_events!C5698)-19))</f>
        <v>Preferred</v>
      </c>
      <c r="F4368" t="str">
        <f>IF(LEN(SUBSTITUTE(gait_events!C5698,"_run-",""))&lt;&gt;LEN(gait_events!C5698),RIGHT(gait_events!C5698,LEN(gait_events!C5698)-FIND("_run-",gait_events!C5698,1)-4),"")</f>
        <v/>
      </c>
      <c r="G4368" t="str">
        <f>gait_events!D5698</f>
        <v>left_ankle</v>
      </c>
      <c r="H4368" t="str">
        <f>gait_events!E5698</f>
        <v>IC</v>
      </c>
      <c r="I4368">
        <f>IF(gait_events!F5698&lt;&gt;"",gait_events!F5698,NA())</f>
        <v>12</v>
      </c>
      <c r="J4368">
        <f>IF(gait_events!G5698&lt;&gt;"",gait_events!G5698,NA())</f>
        <v>12</v>
      </c>
      <c r="K4368">
        <f t="shared" si="544"/>
        <v>0</v>
      </c>
      <c r="L4368">
        <f t="shared" si="545"/>
        <v>0</v>
      </c>
      <c r="M4368">
        <f t="shared" si="546"/>
        <v>1</v>
      </c>
      <c r="N4368">
        <f t="shared" si="547"/>
        <v>1</v>
      </c>
      <c r="O4368">
        <f t="shared" si="548"/>
        <v>1</v>
      </c>
      <c r="P4368">
        <f t="shared" si="549"/>
        <v>0</v>
      </c>
      <c r="Q4368">
        <f t="shared" si="550"/>
        <v>0</v>
      </c>
      <c r="R4368">
        <f t="shared" si="551"/>
        <v>1</v>
      </c>
    </row>
    <row r="4369" spans="1:18" x14ac:dyDescent="0.25">
      <c r="A4369" t="str">
        <f>gait_events!B5699</f>
        <v>pp112</v>
      </c>
      <c r="B4369" t="str">
        <f>VLOOKUP(A4369,participants!A:B,2,0)</f>
        <v>M</v>
      </c>
      <c r="C4369">
        <f>VLOOKUP(A4369,participants!A:C,3,0)</f>
        <v>80</v>
      </c>
      <c r="D4369" t="str">
        <f>VLOOKUP(A4369,participants!A:F,6,0)</f>
        <v>stroke</v>
      </c>
      <c r="E4369" t="str">
        <f>IF(LEN(SUBSTITUTE(gait_events!C5699,"_run-",""))&lt;&gt;LEN(gait_events!C5699),LEFT(RIGHT(gait_events!C5699,LEN(gait_events!C5699)-19),FIND("_run-",RIGHT(gait_events!C5699,LEN(gait_events!C5699)-19),1)-1),RIGHT(gait_events!C5699,LEN(gait_events!C5699)-19))</f>
        <v>Preferred</v>
      </c>
      <c r="F4369" t="str">
        <f>IF(LEN(SUBSTITUTE(gait_events!C5699,"_run-",""))&lt;&gt;LEN(gait_events!C5699),RIGHT(gait_events!C5699,LEN(gait_events!C5699)-FIND("_run-",gait_events!C5699,1)-4),"")</f>
        <v/>
      </c>
      <c r="G4369" t="str">
        <f>gait_events!D5699</f>
        <v>left_ankle</v>
      </c>
      <c r="H4369" t="str">
        <f>gait_events!E5699</f>
        <v>IC</v>
      </c>
      <c r="I4369">
        <f>IF(gait_events!F5699&lt;&gt;"",gait_events!F5699,NA())</f>
        <v>266</v>
      </c>
      <c r="J4369">
        <f>IF(gait_events!G5699&lt;&gt;"",gait_events!G5699,NA())</f>
        <v>266</v>
      </c>
      <c r="K4369">
        <f t="shared" si="544"/>
        <v>0</v>
      </c>
      <c r="L4369">
        <f t="shared" si="545"/>
        <v>0</v>
      </c>
      <c r="M4369">
        <f t="shared" si="546"/>
        <v>1</v>
      </c>
      <c r="N4369">
        <f t="shared" si="547"/>
        <v>1</v>
      </c>
      <c r="O4369">
        <f t="shared" si="548"/>
        <v>1</v>
      </c>
      <c r="P4369">
        <f t="shared" si="549"/>
        <v>0</v>
      </c>
      <c r="Q4369">
        <f t="shared" si="550"/>
        <v>0</v>
      </c>
      <c r="R4369">
        <f t="shared" si="551"/>
        <v>1</v>
      </c>
    </row>
    <row r="4370" spans="1:18" x14ac:dyDescent="0.25">
      <c r="A4370" t="str">
        <f>gait_events!B5700</f>
        <v>pp112</v>
      </c>
      <c r="B4370" t="str">
        <f>VLOOKUP(A4370,participants!A:B,2,0)</f>
        <v>M</v>
      </c>
      <c r="C4370">
        <f>VLOOKUP(A4370,participants!A:C,3,0)</f>
        <v>80</v>
      </c>
      <c r="D4370" t="str">
        <f>VLOOKUP(A4370,participants!A:F,6,0)</f>
        <v>stroke</v>
      </c>
      <c r="E4370" t="str">
        <f>IF(LEN(SUBSTITUTE(gait_events!C5700,"_run-",""))&lt;&gt;LEN(gait_events!C5700),LEFT(RIGHT(gait_events!C5700,LEN(gait_events!C5700)-19),FIND("_run-",RIGHT(gait_events!C5700,LEN(gait_events!C5700)-19),1)-1),RIGHT(gait_events!C5700,LEN(gait_events!C5700)-19))</f>
        <v>Preferred</v>
      </c>
      <c r="F4370" t="str">
        <f>IF(LEN(SUBSTITUTE(gait_events!C5700,"_run-",""))&lt;&gt;LEN(gait_events!C5700),RIGHT(gait_events!C5700,LEN(gait_events!C5700)-FIND("_run-",gait_events!C5700,1)-4),"")</f>
        <v/>
      </c>
      <c r="G4370" t="str">
        <f>gait_events!D5700</f>
        <v>left_ankle</v>
      </c>
      <c r="H4370" t="str">
        <f>gait_events!E5700</f>
        <v>IC</v>
      </c>
      <c r="I4370">
        <f>IF(gait_events!F5700&lt;&gt;"",gait_events!F5700,NA())</f>
        <v>496</v>
      </c>
      <c r="J4370">
        <f>IF(gait_events!G5700&lt;&gt;"",gait_events!G5700,NA())</f>
        <v>496</v>
      </c>
      <c r="K4370">
        <f t="shared" si="544"/>
        <v>0</v>
      </c>
      <c r="L4370">
        <f t="shared" si="545"/>
        <v>0</v>
      </c>
      <c r="M4370">
        <f t="shared" si="546"/>
        <v>1</v>
      </c>
      <c r="N4370">
        <f t="shared" si="547"/>
        <v>1</v>
      </c>
      <c r="O4370">
        <f t="shared" si="548"/>
        <v>1</v>
      </c>
      <c r="P4370">
        <f t="shared" si="549"/>
        <v>0</v>
      </c>
      <c r="Q4370">
        <f t="shared" si="550"/>
        <v>0</v>
      </c>
      <c r="R4370">
        <f t="shared" si="551"/>
        <v>1</v>
      </c>
    </row>
    <row r="4371" spans="1:18" x14ac:dyDescent="0.25">
      <c r="A4371" t="str">
        <f>gait_events!B5701</f>
        <v>pp112</v>
      </c>
      <c r="B4371" t="str">
        <f>VLOOKUP(A4371,participants!A:B,2,0)</f>
        <v>M</v>
      </c>
      <c r="C4371">
        <f>VLOOKUP(A4371,participants!A:C,3,0)</f>
        <v>80</v>
      </c>
      <c r="D4371" t="str">
        <f>VLOOKUP(A4371,participants!A:F,6,0)</f>
        <v>stroke</v>
      </c>
      <c r="E4371" t="str">
        <f>IF(LEN(SUBSTITUTE(gait_events!C5701,"_run-",""))&lt;&gt;LEN(gait_events!C5701),LEFT(RIGHT(gait_events!C5701,LEN(gait_events!C5701)-19),FIND("_run-",RIGHT(gait_events!C5701,LEN(gait_events!C5701)-19),1)-1),RIGHT(gait_events!C5701,LEN(gait_events!C5701)-19))</f>
        <v>Preferred</v>
      </c>
      <c r="F4371" t="str">
        <f>IF(LEN(SUBSTITUTE(gait_events!C5701,"_run-",""))&lt;&gt;LEN(gait_events!C5701),RIGHT(gait_events!C5701,LEN(gait_events!C5701)-FIND("_run-",gait_events!C5701,1)-4),"")</f>
        <v/>
      </c>
      <c r="G4371" t="str">
        <f>gait_events!D5701</f>
        <v>left_ankle</v>
      </c>
      <c r="H4371" t="str">
        <f>gait_events!E5701</f>
        <v>IC</v>
      </c>
      <c r="I4371">
        <f>IF(gait_events!F5701&lt;&gt;"",gait_events!F5701,NA())</f>
        <v>722</v>
      </c>
      <c r="J4371">
        <f>IF(gait_events!G5701&lt;&gt;"",gait_events!G5701,NA())</f>
        <v>722</v>
      </c>
      <c r="K4371">
        <f t="shared" si="544"/>
        <v>0</v>
      </c>
      <c r="L4371">
        <f t="shared" si="545"/>
        <v>0</v>
      </c>
      <c r="M4371">
        <f t="shared" si="546"/>
        <v>1</v>
      </c>
      <c r="N4371">
        <f t="shared" si="547"/>
        <v>1</v>
      </c>
      <c r="O4371">
        <f t="shared" si="548"/>
        <v>1</v>
      </c>
      <c r="P4371">
        <f t="shared" si="549"/>
        <v>0</v>
      </c>
      <c r="Q4371">
        <f t="shared" si="550"/>
        <v>0</v>
      </c>
      <c r="R4371">
        <f t="shared" si="551"/>
        <v>1</v>
      </c>
    </row>
    <row r="4372" spans="1:18" x14ac:dyDescent="0.25">
      <c r="A4372" t="str">
        <f>gait_events!B5702</f>
        <v>pp112</v>
      </c>
      <c r="B4372" t="str">
        <f>VLOOKUP(A4372,participants!A:B,2,0)</f>
        <v>M</v>
      </c>
      <c r="C4372">
        <f>VLOOKUP(A4372,participants!A:C,3,0)</f>
        <v>80</v>
      </c>
      <c r="D4372" t="str">
        <f>VLOOKUP(A4372,participants!A:F,6,0)</f>
        <v>stroke</v>
      </c>
      <c r="E4372" t="str">
        <f>IF(LEN(SUBSTITUTE(gait_events!C5702,"_run-",""))&lt;&gt;LEN(gait_events!C5702),LEFT(RIGHT(gait_events!C5702,LEN(gait_events!C5702)-19),FIND("_run-",RIGHT(gait_events!C5702,LEN(gait_events!C5702)-19),1)-1),RIGHT(gait_events!C5702,LEN(gait_events!C5702)-19))</f>
        <v>Preferred</v>
      </c>
      <c r="F4372" t="str">
        <f>IF(LEN(SUBSTITUTE(gait_events!C5702,"_run-",""))&lt;&gt;LEN(gait_events!C5702),RIGHT(gait_events!C5702,LEN(gait_events!C5702)-FIND("_run-",gait_events!C5702,1)-4),"")</f>
        <v/>
      </c>
      <c r="G4372" t="str">
        <f>gait_events!D5702</f>
        <v>left_ankle</v>
      </c>
      <c r="H4372" t="str">
        <f>gait_events!E5702</f>
        <v>IC</v>
      </c>
      <c r="I4372">
        <f>IF(gait_events!F5702&lt;&gt;"",gait_events!F5702,NA())</f>
        <v>945</v>
      </c>
      <c r="J4372">
        <f>IF(gait_events!G5702&lt;&gt;"",gait_events!G5702,NA())</f>
        <v>940</v>
      </c>
      <c r="K4372">
        <f t="shared" si="544"/>
        <v>5</v>
      </c>
      <c r="L4372">
        <f t="shared" si="545"/>
        <v>25</v>
      </c>
      <c r="M4372">
        <f t="shared" si="546"/>
        <v>1</v>
      </c>
      <c r="N4372">
        <f t="shared" si="547"/>
        <v>1</v>
      </c>
      <c r="O4372">
        <f t="shared" si="548"/>
        <v>1</v>
      </c>
      <c r="P4372">
        <f t="shared" si="549"/>
        <v>0</v>
      </c>
      <c r="Q4372">
        <f t="shared" si="550"/>
        <v>0</v>
      </c>
      <c r="R4372">
        <f t="shared" si="551"/>
        <v>1</v>
      </c>
    </row>
    <row r="4373" spans="1:18" x14ac:dyDescent="0.25">
      <c r="A4373" t="str">
        <f>gait_events!B5703</f>
        <v>pp112</v>
      </c>
      <c r="B4373" t="str">
        <f>VLOOKUP(A4373,participants!A:B,2,0)</f>
        <v>M</v>
      </c>
      <c r="C4373">
        <f>VLOOKUP(A4373,participants!A:C,3,0)</f>
        <v>80</v>
      </c>
      <c r="D4373" t="str">
        <f>VLOOKUP(A4373,participants!A:F,6,0)</f>
        <v>stroke</v>
      </c>
      <c r="E4373" t="str">
        <f>IF(LEN(SUBSTITUTE(gait_events!C5703,"_run-",""))&lt;&gt;LEN(gait_events!C5703),LEFT(RIGHT(gait_events!C5703,LEN(gait_events!C5703)-19),FIND("_run-",RIGHT(gait_events!C5703,LEN(gait_events!C5703)-19),1)-1),RIGHT(gait_events!C5703,LEN(gait_events!C5703)-19))</f>
        <v>Preferred</v>
      </c>
      <c r="F4373" t="str">
        <f>IF(LEN(SUBSTITUTE(gait_events!C5703,"_run-",""))&lt;&gt;LEN(gait_events!C5703),RIGHT(gait_events!C5703,LEN(gait_events!C5703)-FIND("_run-",gait_events!C5703,1)-4),"")</f>
        <v/>
      </c>
      <c r="G4373" t="str">
        <f>gait_events!D5703</f>
        <v>left_ankle</v>
      </c>
      <c r="H4373" t="str">
        <f>gait_events!E5703</f>
        <v>IC</v>
      </c>
      <c r="I4373">
        <f>IF(gait_events!F5703&lt;&gt;"",gait_events!F5703,NA())</f>
        <v>1191</v>
      </c>
      <c r="J4373" t="e">
        <f>IF(gait_events!G5703&lt;&gt;"",gait_events!G5703,NA())</f>
        <v>#N/A</v>
      </c>
      <c r="K4373" t="e">
        <f t="shared" si="544"/>
        <v>#N/A</v>
      </c>
      <c r="L4373" t="e">
        <f t="shared" si="545"/>
        <v>#N/A</v>
      </c>
      <c r="M4373">
        <f t="shared" si="546"/>
        <v>1</v>
      </c>
      <c r="N4373">
        <f t="shared" si="547"/>
        <v>0</v>
      </c>
      <c r="O4373">
        <f t="shared" si="548"/>
        <v>0</v>
      </c>
      <c r="P4373">
        <f t="shared" si="549"/>
        <v>1</v>
      </c>
      <c r="Q4373">
        <f t="shared" si="550"/>
        <v>0</v>
      </c>
      <c r="R4373">
        <f t="shared" si="551"/>
        <v>1</v>
      </c>
    </row>
    <row r="4374" spans="1:18" x14ac:dyDescent="0.25">
      <c r="A4374" t="str">
        <f>gait_events!B5704</f>
        <v>pp112</v>
      </c>
      <c r="B4374" t="str">
        <f>VLOOKUP(A4374,participants!A:B,2,0)</f>
        <v>M</v>
      </c>
      <c r="C4374">
        <f>VLOOKUP(A4374,participants!A:C,3,0)</f>
        <v>80</v>
      </c>
      <c r="D4374" t="str">
        <f>VLOOKUP(A4374,participants!A:F,6,0)</f>
        <v>stroke</v>
      </c>
      <c r="E4374" t="str">
        <f>IF(LEN(SUBSTITUTE(gait_events!C5704,"_run-",""))&lt;&gt;LEN(gait_events!C5704),LEFT(RIGHT(gait_events!C5704,LEN(gait_events!C5704)-19),FIND("_run-",RIGHT(gait_events!C5704,LEN(gait_events!C5704)-19),1)-1),RIGHT(gait_events!C5704,LEN(gait_events!C5704)-19))</f>
        <v>Preferred</v>
      </c>
      <c r="F4374" t="str">
        <f>IF(LEN(SUBSTITUTE(gait_events!C5704,"_run-",""))&lt;&gt;LEN(gait_events!C5704),RIGHT(gait_events!C5704,LEN(gait_events!C5704)-FIND("_run-",gait_events!C5704,1)-4),"")</f>
        <v/>
      </c>
      <c r="G4374" t="str">
        <f>gait_events!D5704</f>
        <v>left_ankle</v>
      </c>
      <c r="H4374" t="str">
        <f>gait_events!E5704</f>
        <v>FC</v>
      </c>
      <c r="I4374">
        <f>IF(gait_events!F5704&lt;&gt;"",gait_events!F5704,NA())</f>
        <v>187</v>
      </c>
      <c r="J4374">
        <f>IF(gait_events!G5704&lt;&gt;"",gait_events!G5704,NA())</f>
        <v>183</v>
      </c>
      <c r="K4374">
        <f t="shared" si="544"/>
        <v>4</v>
      </c>
      <c r="L4374">
        <f t="shared" si="545"/>
        <v>20</v>
      </c>
      <c r="M4374">
        <f t="shared" si="546"/>
        <v>1</v>
      </c>
      <c r="N4374">
        <f t="shared" si="547"/>
        <v>1</v>
      </c>
      <c r="O4374">
        <f t="shared" si="548"/>
        <v>1</v>
      </c>
      <c r="P4374">
        <f t="shared" si="549"/>
        <v>0</v>
      </c>
      <c r="Q4374">
        <f t="shared" si="550"/>
        <v>0</v>
      </c>
      <c r="R4374">
        <f t="shared" si="551"/>
        <v>1</v>
      </c>
    </row>
    <row r="4375" spans="1:18" x14ac:dyDescent="0.25">
      <c r="A4375" t="str">
        <f>gait_events!B5705</f>
        <v>pp112</v>
      </c>
      <c r="B4375" t="str">
        <f>VLOOKUP(A4375,participants!A:B,2,0)</f>
        <v>M</v>
      </c>
      <c r="C4375">
        <f>VLOOKUP(A4375,participants!A:C,3,0)</f>
        <v>80</v>
      </c>
      <c r="D4375" t="str">
        <f>VLOOKUP(A4375,participants!A:F,6,0)</f>
        <v>stroke</v>
      </c>
      <c r="E4375" t="str">
        <f>IF(LEN(SUBSTITUTE(gait_events!C5705,"_run-",""))&lt;&gt;LEN(gait_events!C5705),LEFT(RIGHT(gait_events!C5705,LEN(gait_events!C5705)-19),FIND("_run-",RIGHT(gait_events!C5705,LEN(gait_events!C5705)-19),1)-1),RIGHT(gait_events!C5705,LEN(gait_events!C5705)-19))</f>
        <v>Preferred</v>
      </c>
      <c r="F4375" t="str">
        <f>IF(LEN(SUBSTITUTE(gait_events!C5705,"_run-",""))&lt;&gt;LEN(gait_events!C5705),RIGHT(gait_events!C5705,LEN(gait_events!C5705)-FIND("_run-",gait_events!C5705,1)-4),"")</f>
        <v/>
      </c>
      <c r="G4375" t="str">
        <f>gait_events!D5705</f>
        <v>left_ankle</v>
      </c>
      <c r="H4375" t="str">
        <f>gait_events!E5705</f>
        <v>FC</v>
      </c>
      <c r="I4375">
        <f>IF(gait_events!F5705&lt;&gt;"",gait_events!F5705,NA())</f>
        <v>414</v>
      </c>
      <c r="J4375">
        <f>IF(gait_events!G5705&lt;&gt;"",gait_events!G5705,NA())</f>
        <v>410</v>
      </c>
      <c r="K4375">
        <f t="shared" si="544"/>
        <v>4</v>
      </c>
      <c r="L4375">
        <f t="shared" si="545"/>
        <v>20</v>
      </c>
      <c r="M4375">
        <f t="shared" si="546"/>
        <v>1</v>
      </c>
      <c r="N4375">
        <f t="shared" si="547"/>
        <v>1</v>
      </c>
      <c r="O4375">
        <f t="shared" si="548"/>
        <v>1</v>
      </c>
      <c r="P4375">
        <f t="shared" si="549"/>
        <v>0</v>
      </c>
      <c r="Q4375">
        <f t="shared" si="550"/>
        <v>0</v>
      </c>
      <c r="R4375">
        <f t="shared" si="551"/>
        <v>1</v>
      </c>
    </row>
    <row r="4376" spans="1:18" x14ac:dyDescent="0.25">
      <c r="A4376" t="str">
        <f>gait_events!B5706</f>
        <v>pp112</v>
      </c>
      <c r="B4376" t="str">
        <f>VLOOKUP(A4376,participants!A:B,2,0)</f>
        <v>M</v>
      </c>
      <c r="C4376">
        <f>VLOOKUP(A4376,participants!A:C,3,0)</f>
        <v>80</v>
      </c>
      <c r="D4376" t="str">
        <f>VLOOKUP(A4376,participants!A:F,6,0)</f>
        <v>stroke</v>
      </c>
      <c r="E4376" t="str">
        <f>IF(LEN(SUBSTITUTE(gait_events!C5706,"_run-",""))&lt;&gt;LEN(gait_events!C5706),LEFT(RIGHT(gait_events!C5706,LEN(gait_events!C5706)-19),FIND("_run-",RIGHT(gait_events!C5706,LEN(gait_events!C5706)-19),1)-1),RIGHT(gait_events!C5706,LEN(gait_events!C5706)-19))</f>
        <v>Preferred</v>
      </c>
      <c r="F4376" t="str">
        <f>IF(LEN(SUBSTITUTE(gait_events!C5706,"_run-",""))&lt;&gt;LEN(gait_events!C5706),RIGHT(gait_events!C5706,LEN(gait_events!C5706)-FIND("_run-",gait_events!C5706,1)-4),"")</f>
        <v/>
      </c>
      <c r="G4376" t="str">
        <f>gait_events!D5706</f>
        <v>left_ankle</v>
      </c>
      <c r="H4376" t="str">
        <f>gait_events!E5706</f>
        <v>FC</v>
      </c>
      <c r="I4376">
        <f>IF(gait_events!F5706&lt;&gt;"",gait_events!F5706,NA())</f>
        <v>643</v>
      </c>
      <c r="J4376">
        <f>IF(gait_events!G5706&lt;&gt;"",gait_events!G5706,NA())</f>
        <v>639</v>
      </c>
      <c r="K4376">
        <f t="shared" si="544"/>
        <v>4</v>
      </c>
      <c r="L4376">
        <f t="shared" si="545"/>
        <v>20</v>
      </c>
      <c r="M4376">
        <f t="shared" si="546"/>
        <v>1</v>
      </c>
      <c r="N4376">
        <f t="shared" si="547"/>
        <v>1</v>
      </c>
      <c r="O4376">
        <f t="shared" si="548"/>
        <v>1</v>
      </c>
      <c r="P4376">
        <f t="shared" si="549"/>
        <v>0</v>
      </c>
      <c r="Q4376">
        <f t="shared" si="550"/>
        <v>0</v>
      </c>
      <c r="R4376">
        <f t="shared" si="551"/>
        <v>1</v>
      </c>
    </row>
    <row r="4377" spans="1:18" x14ac:dyDescent="0.25">
      <c r="A4377" t="str">
        <f>gait_events!B5707</f>
        <v>pp112</v>
      </c>
      <c r="B4377" t="str">
        <f>VLOOKUP(A4377,participants!A:B,2,0)</f>
        <v>M</v>
      </c>
      <c r="C4377">
        <f>VLOOKUP(A4377,participants!A:C,3,0)</f>
        <v>80</v>
      </c>
      <c r="D4377" t="str">
        <f>VLOOKUP(A4377,participants!A:F,6,0)</f>
        <v>stroke</v>
      </c>
      <c r="E4377" t="str">
        <f>IF(LEN(SUBSTITUTE(gait_events!C5707,"_run-",""))&lt;&gt;LEN(gait_events!C5707),LEFT(RIGHT(gait_events!C5707,LEN(gait_events!C5707)-19),FIND("_run-",RIGHT(gait_events!C5707,LEN(gait_events!C5707)-19),1)-1),RIGHT(gait_events!C5707,LEN(gait_events!C5707)-19))</f>
        <v>Preferred</v>
      </c>
      <c r="F4377" t="str">
        <f>IF(LEN(SUBSTITUTE(gait_events!C5707,"_run-",""))&lt;&gt;LEN(gait_events!C5707),RIGHT(gait_events!C5707,LEN(gait_events!C5707)-FIND("_run-",gait_events!C5707,1)-4),"")</f>
        <v/>
      </c>
      <c r="G4377" t="str">
        <f>gait_events!D5707</f>
        <v>left_ankle</v>
      </c>
      <c r="H4377" t="str">
        <f>gait_events!E5707</f>
        <v>FC</v>
      </c>
      <c r="I4377">
        <f>IF(gait_events!F5707&lt;&gt;"",gait_events!F5707,NA())</f>
        <v>870</v>
      </c>
      <c r="J4377">
        <f>IF(gait_events!G5707&lt;&gt;"",gait_events!G5707,NA())</f>
        <v>867</v>
      </c>
      <c r="K4377">
        <f t="shared" si="544"/>
        <v>3</v>
      </c>
      <c r="L4377">
        <f t="shared" si="545"/>
        <v>15</v>
      </c>
      <c r="M4377">
        <f t="shared" si="546"/>
        <v>1</v>
      </c>
      <c r="N4377">
        <f t="shared" si="547"/>
        <v>1</v>
      </c>
      <c r="O4377">
        <f t="shared" si="548"/>
        <v>1</v>
      </c>
      <c r="P4377">
        <f t="shared" si="549"/>
        <v>0</v>
      </c>
      <c r="Q4377">
        <f t="shared" si="550"/>
        <v>0</v>
      </c>
      <c r="R4377">
        <f t="shared" si="551"/>
        <v>1</v>
      </c>
    </row>
    <row r="4378" spans="1:18" x14ac:dyDescent="0.25">
      <c r="A4378" t="str">
        <f>gait_events!B5708</f>
        <v>pp112</v>
      </c>
      <c r="B4378" t="str">
        <f>VLOOKUP(A4378,participants!A:B,2,0)</f>
        <v>M</v>
      </c>
      <c r="C4378">
        <f>VLOOKUP(A4378,participants!A:C,3,0)</f>
        <v>80</v>
      </c>
      <c r="D4378" t="str">
        <f>VLOOKUP(A4378,participants!A:F,6,0)</f>
        <v>stroke</v>
      </c>
      <c r="E4378" t="str">
        <f>IF(LEN(SUBSTITUTE(gait_events!C5708,"_run-",""))&lt;&gt;LEN(gait_events!C5708),LEFT(RIGHT(gait_events!C5708,LEN(gait_events!C5708)-19),FIND("_run-",RIGHT(gait_events!C5708,LEN(gait_events!C5708)-19),1)-1),RIGHT(gait_events!C5708,LEN(gait_events!C5708)-19))</f>
        <v>Preferred</v>
      </c>
      <c r="F4378" t="str">
        <f>IF(LEN(SUBSTITUTE(gait_events!C5708,"_run-",""))&lt;&gt;LEN(gait_events!C5708),RIGHT(gait_events!C5708,LEN(gait_events!C5708)-FIND("_run-",gait_events!C5708,1)-4),"")</f>
        <v/>
      </c>
      <c r="G4378" t="str">
        <f>gait_events!D5708</f>
        <v>left_ankle</v>
      </c>
      <c r="H4378" t="str">
        <f>gait_events!E5708</f>
        <v>FC</v>
      </c>
      <c r="I4378">
        <f>IF(gait_events!F5708&lt;&gt;"",gait_events!F5708,NA())</f>
        <v>1101</v>
      </c>
      <c r="J4378">
        <f>IF(gait_events!G5708&lt;&gt;"",gait_events!G5708,NA())</f>
        <v>1096</v>
      </c>
      <c r="K4378">
        <f t="shared" si="544"/>
        <v>5</v>
      </c>
      <c r="L4378">
        <f t="shared" si="545"/>
        <v>25</v>
      </c>
      <c r="M4378">
        <f t="shared" si="546"/>
        <v>1</v>
      </c>
      <c r="N4378">
        <f t="shared" si="547"/>
        <v>1</v>
      </c>
      <c r="O4378">
        <f t="shared" si="548"/>
        <v>1</v>
      </c>
      <c r="P4378">
        <f t="shared" si="549"/>
        <v>0</v>
      </c>
      <c r="Q4378">
        <f t="shared" si="550"/>
        <v>0</v>
      </c>
      <c r="R4378">
        <f t="shared" si="551"/>
        <v>1</v>
      </c>
    </row>
    <row r="4379" spans="1:18" x14ac:dyDescent="0.25">
      <c r="A4379" t="str">
        <f>gait_events!B5709</f>
        <v>pp112</v>
      </c>
      <c r="B4379" t="str">
        <f>VLOOKUP(A4379,participants!A:B,2,0)</f>
        <v>M</v>
      </c>
      <c r="C4379">
        <f>VLOOKUP(A4379,participants!A:C,3,0)</f>
        <v>80</v>
      </c>
      <c r="D4379" t="str">
        <f>VLOOKUP(A4379,participants!A:F,6,0)</f>
        <v>stroke</v>
      </c>
      <c r="E4379" t="str">
        <f>IF(LEN(SUBSTITUTE(gait_events!C5709,"_run-",""))&lt;&gt;LEN(gait_events!C5709),LEFT(RIGHT(gait_events!C5709,LEN(gait_events!C5709)-19),FIND("_run-",RIGHT(gait_events!C5709,LEN(gait_events!C5709)-19),1)-1),RIGHT(gait_events!C5709,LEN(gait_events!C5709)-19))</f>
        <v>Preferred</v>
      </c>
      <c r="F4379" t="str">
        <f>IF(LEN(SUBSTITUTE(gait_events!C5709,"_run-",""))&lt;&gt;LEN(gait_events!C5709),RIGHT(gait_events!C5709,LEN(gait_events!C5709)-FIND("_run-",gait_events!C5709,1)-4),"")</f>
        <v/>
      </c>
      <c r="G4379" t="str">
        <f>gait_events!D5709</f>
        <v>right_ankle</v>
      </c>
      <c r="H4379" t="str">
        <f>gait_events!E5709</f>
        <v>IC</v>
      </c>
      <c r="I4379">
        <f>IF(gait_events!F5709&lt;&gt;"",gait_events!F5709,NA())</f>
        <v>151</v>
      </c>
      <c r="J4379">
        <f>IF(gait_events!G5709&lt;&gt;"",gait_events!G5709,NA())</f>
        <v>154</v>
      </c>
      <c r="K4379">
        <f t="shared" si="544"/>
        <v>-3</v>
      </c>
      <c r="L4379">
        <f t="shared" si="545"/>
        <v>-15</v>
      </c>
      <c r="M4379">
        <f t="shared" si="546"/>
        <v>1</v>
      </c>
      <c r="N4379">
        <f t="shared" si="547"/>
        <v>1</v>
      </c>
      <c r="O4379">
        <f t="shared" si="548"/>
        <v>1</v>
      </c>
      <c r="P4379">
        <f t="shared" si="549"/>
        <v>0</v>
      </c>
      <c r="Q4379">
        <f t="shared" si="550"/>
        <v>0</v>
      </c>
      <c r="R4379">
        <f t="shared" si="551"/>
        <v>1</v>
      </c>
    </row>
    <row r="4380" spans="1:18" x14ac:dyDescent="0.25">
      <c r="A4380" t="str">
        <f>gait_events!B5710</f>
        <v>pp112</v>
      </c>
      <c r="B4380" t="str">
        <f>VLOOKUP(A4380,participants!A:B,2,0)</f>
        <v>M</v>
      </c>
      <c r="C4380">
        <f>VLOOKUP(A4380,participants!A:C,3,0)</f>
        <v>80</v>
      </c>
      <c r="D4380" t="str">
        <f>VLOOKUP(A4380,participants!A:F,6,0)</f>
        <v>stroke</v>
      </c>
      <c r="E4380" t="str">
        <f>IF(LEN(SUBSTITUTE(gait_events!C5710,"_run-",""))&lt;&gt;LEN(gait_events!C5710),LEFT(RIGHT(gait_events!C5710,LEN(gait_events!C5710)-19),FIND("_run-",RIGHT(gait_events!C5710,LEN(gait_events!C5710)-19),1)-1),RIGHT(gait_events!C5710,LEN(gait_events!C5710)-19))</f>
        <v>Preferred</v>
      </c>
      <c r="F4380" t="str">
        <f>IF(LEN(SUBSTITUTE(gait_events!C5710,"_run-",""))&lt;&gt;LEN(gait_events!C5710),RIGHT(gait_events!C5710,LEN(gait_events!C5710)-FIND("_run-",gait_events!C5710,1)-4),"")</f>
        <v/>
      </c>
      <c r="G4380" t="str">
        <f>gait_events!D5710</f>
        <v>right_ankle</v>
      </c>
      <c r="H4380" t="str">
        <f>gait_events!E5710</f>
        <v>IC</v>
      </c>
      <c r="I4380">
        <f>IF(gait_events!F5710&lt;&gt;"",gait_events!F5710,NA())</f>
        <v>380</v>
      </c>
      <c r="J4380">
        <f>IF(gait_events!G5710&lt;&gt;"",gait_events!G5710,NA())</f>
        <v>385</v>
      </c>
      <c r="K4380">
        <f t="shared" si="544"/>
        <v>-5</v>
      </c>
      <c r="L4380">
        <f t="shared" si="545"/>
        <v>-25</v>
      </c>
      <c r="M4380">
        <f t="shared" si="546"/>
        <v>1</v>
      </c>
      <c r="N4380">
        <f t="shared" si="547"/>
        <v>1</v>
      </c>
      <c r="O4380">
        <f t="shared" si="548"/>
        <v>1</v>
      </c>
      <c r="P4380">
        <f t="shared" si="549"/>
        <v>0</v>
      </c>
      <c r="Q4380">
        <f t="shared" si="550"/>
        <v>0</v>
      </c>
      <c r="R4380">
        <f t="shared" si="551"/>
        <v>1</v>
      </c>
    </row>
    <row r="4381" spans="1:18" x14ac:dyDescent="0.25">
      <c r="A4381" t="str">
        <f>gait_events!B5711</f>
        <v>pp112</v>
      </c>
      <c r="B4381" t="str">
        <f>VLOOKUP(A4381,participants!A:B,2,0)</f>
        <v>M</v>
      </c>
      <c r="C4381">
        <f>VLOOKUP(A4381,participants!A:C,3,0)</f>
        <v>80</v>
      </c>
      <c r="D4381" t="str">
        <f>VLOOKUP(A4381,participants!A:F,6,0)</f>
        <v>stroke</v>
      </c>
      <c r="E4381" t="str">
        <f>IF(LEN(SUBSTITUTE(gait_events!C5711,"_run-",""))&lt;&gt;LEN(gait_events!C5711),LEFT(RIGHT(gait_events!C5711,LEN(gait_events!C5711)-19),FIND("_run-",RIGHT(gait_events!C5711,LEN(gait_events!C5711)-19),1)-1),RIGHT(gait_events!C5711,LEN(gait_events!C5711)-19))</f>
        <v>Preferred</v>
      </c>
      <c r="F4381" t="str">
        <f>IF(LEN(SUBSTITUTE(gait_events!C5711,"_run-",""))&lt;&gt;LEN(gait_events!C5711),RIGHT(gait_events!C5711,LEN(gait_events!C5711)-FIND("_run-",gait_events!C5711,1)-4),"")</f>
        <v/>
      </c>
      <c r="G4381" t="str">
        <f>gait_events!D5711</f>
        <v>right_ankle</v>
      </c>
      <c r="H4381" t="str">
        <f>gait_events!E5711</f>
        <v>IC</v>
      </c>
      <c r="I4381">
        <f>IF(gait_events!F5711&lt;&gt;"",gait_events!F5711,NA())</f>
        <v>608</v>
      </c>
      <c r="J4381">
        <f>IF(gait_events!G5711&lt;&gt;"",gait_events!G5711,NA())</f>
        <v>608</v>
      </c>
      <c r="K4381">
        <f t="shared" si="544"/>
        <v>0</v>
      </c>
      <c r="L4381">
        <f t="shared" si="545"/>
        <v>0</v>
      </c>
      <c r="M4381">
        <f t="shared" si="546"/>
        <v>1</v>
      </c>
      <c r="N4381">
        <f t="shared" si="547"/>
        <v>1</v>
      </c>
      <c r="O4381">
        <f t="shared" si="548"/>
        <v>1</v>
      </c>
      <c r="P4381">
        <f t="shared" si="549"/>
        <v>0</v>
      </c>
      <c r="Q4381">
        <f t="shared" si="550"/>
        <v>0</v>
      </c>
      <c r="R4381">
        <f t="shared" si="551"/>
        <v>1</v>
      </c>
    </row>
    <row r="4382" spans="1:18" x14ac:dyDescent="0.25">
      <c r="A4382" t="str">
        <f>gait_events!B5712</f>
        <v>pp112</v>
      </c>
      <c r="B4382" t="str">
        <f>VLOOKUP(A4382,participants!A:B,2,0)</f>
        <v>M</v>
      </c>
      <c r="C4382">
        <f>VLOOKUP(A4382,participants!A:C,3,0)</f>
        <v>80</v>
      </c>
      <c r="D4382" t="str">
        <f>VLOOKUP(A4382,participants!A:F,6,0)</f>
        <v>stroke</v>
      </c>
      <c r="E4382" t="str">
        <f>IF(LEN(SUBSTITUTE(gait_events!C5712,"_run-",""))&lt;&gt;LEN(gait_events!C5712),LEFT(RIGHT(gait_events!C5712,LEN(gait_events!C5712)-19),FIND("_run-",RIGHT(gait_events!C5712,LEN(gait_events!C5712)-19),1)-1),RIGHT(gait_events!C5712,LEN(gait_events!C5712)-19))</f>
        <v>Preferred</v>
      </c>
      <c r="F4382" t="str">
        <f>IF(LEN(SUBSTITUTE(gait_events!C5712,"_run-",""))&lt;&gt;LEN(gait_events!C5712),RIGHT(gait_events!C5712,LEN(gait_events!C5712)-FIND("_run-",gait_events!C5712,1)-4),"")</f>
        <v/>
      </c>
      <c r="G4382" t="str">
        <f>gait_events!D5712</f>
        <v>right_ankle</v>
      </c>
      <c r="H4382" t="str">
        <f>gait_events!E5712</f>
        <v>IC</v>
      </c>
      <c r="I4382">
        <f>IF(gait_events!F5712&lt;&gt;"",gait_events!F5712,NA())</f>
        <v>834</v>
      </c>
      <c r="J4382">
        <f>IF(gait_events!G5712&lt;&gt;"",gait_events!G5712,NA())</f>
        <v>835</v>
      </c>
      <c r="K4382">
        <f t="shared" si="544"/>
        <v>-1</v>
      </c>
      <c r="L4382">
        <f t="shared" si="545"/>
        <v>-5</v>
      </c>
      <c r="M4382">
        <f t="shared" si="546"/>
        <v>1</v>
      </c>
      <c r="N4382">
        <f t="shared" si="547"/>
        <v>1</v>
      </c>
      <c r="O4382">
        <f t="shared" si="548"/>
        <v>1</v>
      </c>
      <c r="P4382">
        <f t="shared" si="549"/>
        <v>0</v>
      </c>
      <c r="Q4382">
        <f t="shared" si="550"/>
        <v>0</v>
      </c>
      <c r="R4382">
        <f t="shared" si="551"/>
        <v>1</v>
      </c>
    </row>
    <row r="4383" spans="1:18" x14ac:dyDescent="0.25">
      <c r="A4383" t="str">
        <f>gait_events!B5713</f>
        <v>pp112</v>
      </c>
      <c r="B4383" t="str">
        <f>VLOOKUP(A4383,participants!A:B,2,0)</f>
        <v>M</v>
      </c>
      <c r="C4383">
        <f>VLOOKUP(A4383,participants!A:C,3,0)</f>
        <v>80</v>
      </c>
      <c r="D4383" t="str">
        <f>VLOOKUP(A4383,participants!A:F,6,0)</f>
        <v>stroke</v>
      </c>
      <c r="E4383" t="str">
        <f>IF(LEN(SUBSTITUTE(gait_events!C5713,"_run-",""))&lt;&gt;LEN(gait_events!C5713),LEFT(RIGHT(gait_events!C5713,LEN(gait_events!C5713)-19),FIND("_run-",RIGHT(gait_events!C5713,LEN(gait_events!C5713)-19),1)-1),RIGHT(gait_events!C5713,LEN(gait_events!C5713)-19))</f>
        <v>Preferred</v>
      </c>
      <c r="F4383" t="str">
        <f>IF(LEN(SUBSTITUTE(gait_events!C5713,"_run-",""))&lt;&gt;LEN(gait_events!C5713),RIGHT(gait_events!C5713,LEN(gait_events!C5713)-FIND("_run-",gait_events!C5713,1)-4),"")</f>
        <v/>
      </c>
      <c r="G4383" t="str">
        <f>gait_events!D5713</f>
        <v>right_ankle</v>
      </c>
      <c r="H4383" t="str">
        <f>gait_events!E5713</f>
        <v>IC</v>
      </c>
      <c r="I4383">
        <f>IF(gait_events!F5713&lt;&gt;"",gait_events!F5713,NA())</f>
        <v>1061</v>
      </c>
      <c r="J4383">
        <f>IF(gait_events!G5713&lt;&gt;"",gait_events!G5713,NA())</f>
        <v>1066</v>
      </c>
      <c r="K4383">
        <f t="shared" si="544"/>
        <v>-5</v>
      </c>
      <c r="L4383">
        <f t="shared" si="545"/>
        <v>-25</v>
      </c>
      <c r="M4383">
        <f t="shared" si="546"/>
        <v>1</v>
      </c>
      <c r="N4383">
        <f t="shared" si="547"/>
        <v>1</v>
      </c>
      <c r="O4383">
        <f t="shared" si="548"/>
        <v>1</v>
      </c>
      <c r="P4383">
        <f t="shared" si="549"/>
        <v>0</v>
      </c>
      <c r="Q4383">
        <f t="shared" si="550"/>
        <v>0</v>
      </c>
      <c r="R4383">
        <f t="shared" si="551"/>
        <v>1</v>
      </c>
    </row>
    <row r="4384" spans="1:18" x14ac:dyDescent="0.25">
      <c r="A4384" t="str">
        <f>gait_events!B5714</f>
        <v>pp112</v>
      </c>
      <c r="B4384" t="str">
        <f>VLOOKUP(A4384,participants!A:B,2,0)</f>
        <v>M</v>
      </c>
      <c r="C4384">
        <f>VLOOKUP(A4384,participants!A:C,3,0)</f>
        <v>80</v>
      </c>
      <c r="D4384" t="str">
        <f>VLOOKUP(A4384,participants!A:F,6,0)</f>
        <v>stroke</v>
      </c>
      <c r="E4384" t="str">
        <f>IF(LEN(SUBSTITUTE(gait_events!C5714,"_run-",""))&lt;&gt;LEN(gait_events!C5714),LEFT(RIGHT(gait_events!C5714,LEN(gait_events!C5714)-19),FIND("_run-",RIGHT(gait_events!C5714,LEN(gait_events!C5714)-19),1)-1),RIGHT(gait_events!C5714,LEN(gait_events!C5714)-19))</f>
        <v>Preferred</v>
      </c>
      <c r="F4384" t="str">
        <f>IF(LEN(SUBSTITUTE(gait_events!C5714,"_run-",""))&lt;&gt;LEN(gait_events!C5714),RIGHT(gait_events!C5714,LEN(gait_events!C5714)-FIND("_run-",gait_events!C5714,1)-4),"")</f>
        <v/>
      </c>
      <c r="G4384" t="str">
        <f>gait_events!D5714</f>
        <v>right_ankle</v>
      </c>
      <c r="H4384" t="str">
        <f>gait_events!E5714</f>
        <v>FC</v>
      </c>
      <c r="I4384">
        <f>IF(gait_events!F5714&lt;&gt;"",gait_events!F5714,NA())</f>
        <v>60</v>
      </c>
      <c r="J4384">
        <f>IF(gait_events!G5714&lt;&gt;"",gait_events!G5714,NA())</f>
        <v>56</v>
      </c>
      <c r="K4384">
        <f t="shared" si="544"/>
        <v>4</v>
      </c>
      <c r="L4384">
        <f t="shared" si="545"/>
        <v>20</v>
      </c>
      <c r="M4384">
        <f t="shared" si="546"/>
        <v>1</v>
      </c>
      <c r="N4384">
        <f t="shared" si="547"/>
        <v>1</v>
      </c>
      <c r="O4384">
        <f t="shared" si="548"/>
        <v>1</v>
      </c>
      <c r="P4384">
        <f t="shared" si="549"/>
        <v>0</v>
      </c>
      <c r="Q4384">
        <f t="shared" si="550"/>
        <v>0</v>
      </c>
      <c r="R4384">
        <f t="shared" si="551"/>
        <v>1</v>
      </c>
    </row>
    <row r="4385" spans="1:18" x14ac:dyDescent="0.25">
      <c r="A4385" t="str">
        <f>gait_events!B5715</f>
        <v>pp112</v>
      </c>
      <c r="B4385" t="str">
        <f>VLOOKUP(A4385,participants!A:B,2,0)</f>
        <v>M</v>
      </c>
      <c r="C4385">
        <f>VLOOKUP(A4385,participants!A:C,3,0)</f>
        <v>80</v>
      </c>
      <c r="D4385" t="str">
        <f>VLOOKUP(A4385,participants!A:F,6,0)</f>
        <v>stroke</v>
      </c>
      <c r="E4385" t="str">
        <f>IF(LEN(SUBSTITUTE(gait_events!C5715,"_run-",""))&lt;&gt;LEN(gait_events!C5715),LEFT(RIGHT(gait_events!C5715,LEN(gait_events!C5715)-19),FIND("_run-",RIGHT(gait_events!C5715,LEN(gait_events!C5715)-19),1)-1),RIGHT(gait_events!C5715,LEN(gait_events!C5715)-19))</f>
        <v>Preferred</v>
      </c>
      <c r="F4385" t="str">
        <f>IF(LEN(SUBSTITUTE(gait_events!C5715,"_run-",""))&lt;&gt;LEN(gait_events!C5715),RIGHT(gait_events!C5715,LEN(gait_events!C5715)-FIND("_run-",gait_events!C5715,1)-4),"")</f>
        <v/>
      </c>
      <c r="G4385" t="str">
        <f>gait_events!D5715</f>
        <v>right_ankle</v>
      </c>
      <c r="H4385" t="str">
        <f>gait_events!E5715</f>
        <v>FC</v>
      </c>
      <c r="I4385">
        <f>IF(gait_events!F5715&lt;&gt;"",gait_events!F5715,NA())</f>
        <v>297</v>
      </c>
      <c r="J4385">
        <f>IF(gait_events!G5715&lt;&gt;"",gait_events!G5715,NA())</f>
        <v>298</v>
      </c>
      <c r="K4385">
        <f t="shared" si="544"/>
        <v>-1</v>
      </c>
      <c r="L4385">
        <f t="shared" si="545"/>
        <v>-5</v>
      </c>
      <c r="M4385">
        <f t="shared" si="546"/>
        <v>1</v>
      </c>
      <c r="N4385">
        <f t="shared" si="547"/>
        <v>1</v>
      </c>
      <c r="O4385">
        <f t="shared" si="548"/>
        <v>1</v>
      </c>
      <c r="P4385">
        <f t="shared" si="549"/>
        <v>0</v>
      </c>
      <c r="Q4385">
        <f t="shared" si="550"/>
        <v>0</v>
      </c>
      <c r="R4385">
        <f t="shared" si="551"/>
        <v>1</v>
      </c>
    </row>
    <row r="4386" spans="1:18" x14ac:dyDescent="0.25">
      <c r="A4386" t="str">
        <f>gait_events!B5716</f>
        <v>pp112</v>
      </c>
      <c r="B4386" t="str">
        <f>VLOOKUP(A4386,participants!A:B,2,0)</f>
        <v>M</v>
      </c>
      <c r="C4386">
        <f>VLOOKUP(A4386,participants!A:C,3,0)</f>
        <v>80</v>
      </c>
      <c r="D4386" t="str">
        <f>VLOOKUP(A4386,participants!A:F,6,0)</f>
        <v>stroke</v>
      </c>
      <c r="E4386" t="str">
        <f>IF(LEN(SUBSTITUTE(gait_events!C5716,"_run-",""))&lt;&gt;LEN(gait_events!C5716),LEFT(RIGHT(gait_events!C5716,LEN(gait_events!C5716)-19),FIND("_run-",RIGHT(gait_events!C5716,LEN(gait_events!C5716)-19),1)-1),RIGHT(gait_events!C5716,LEN(gait_events!C5716)-19))</f>
        <v>Preferred</v>
      </c>
      <c r="F4386" t="str">
        <f>IF(LEN(SUBSTITUTE(gait_events!C5716,"_run-",""))&lt;&gt;LEN(gait_events!C5716),RIGHT(gait_events!C5716,LEN(gait_events!C5716)-FIND("_run-",gait_events!C5716,1)-4),"")</f>
        <v/>
      </c>
      <c r="G4386" t="str">
        <f>gait_events!D5716</f>
        <v>right_ankle</v>
      </c>
      <c r="H4386" t="str">
        <f>gait_events!E5716</f>
        <v>FC</v>
      </c>
      <c r="I4386">
        <f>IF(gait_events!F5716&lt;&gt;"",gait_events!F5716,NA())</f>
        <v>526</v>
      </c>
      <c r="J4386">
        <f>IF(gait_events!G5716&lt;&gt;"",gait_events!G5716,NA())</f>
        <v>526</v>
      </c>
      <c r="K4386">
        <f t="shared" si="544"/>
        <v>0</v>
      </c>
      <c r="L4386">
        <f t="shared" si="545"/>
        <v>0</v>
      </c>
      <c r="M4386">
        <f t="shared" si="546"/>
        <v>1</v>
      </c>
      <c r="N4386">
        <f t="shared" si="547"/>
        <v>1</v>
      </c>
      <c r="O4386">
        <f t="shared" si="548"/>
        <v>1</v>
      </c>
      <c r="P4386">
        <f t="shared" si="549"/>
        <v>0</v>
      </c>
      <c r="Q4386">
        <f t="shared" si="550"/>
        <v>0</v>
      </c>
      <c r="R4386">
        <f t="shared" si="551"/>
        <v>1</v>
      </c>
    </row>
    <row r="4387" spans="1:18" x14ac:dyDescent="0.25">
      <c r="A4387" t="str">
        <f>gait_events!B5717</f>
        <v>pp112</v>
      </c>
      <c r="B4387" t="str">
        <f>VLOOKUP(A4387,participants!A:B,2,0)</f>
        <v>M</v>
      </c>
      <c r="C4387">
        <f>VLOOKUP(A4387,participants!A:C,3,0)</f>
        <v>80</v>
      </c>
      <c r="D4387" t="str">
        <f>VLOOKUP(A4387,participants!A:F,6,0)</f>
        <v>stroke</v>
      </c>
      <c r="E4387" t="str">
        <f>IF(LEN(SUBSTITUTE(gait_events!C5717,"_run-",""))&lt;&gt;LEN(gait_events!C5717),LEFT(RIGHT(gait_events!C5717,LEN(gait_events!C5717)-19),FIND("_run-",RIGHT(gait_events!C5717,LEN(gait_events!C5717)-19),1)-1),RIGHT(gait_events!C5717,LEN(gait_events!C5717)-19))</f>
        <v>Preferred</v>
      </c>
      <c r="F4387" t="str">
        <f>IF(LEN(SUBSTITUTE(gait_events!C5717,"_run-",""))&lt;&gt;LEN(gait_events!C5717),RIGHT(gait_events!C5717,LEN(gait_events!C5717)-FIND("_run-",gait_events!C5717,1)-4),"")</f>
        <v/>
      </c>
      <c r="G4387" t="str">
        <f>gait_events!D5717</f>
        <v>right_ankle</v>
      </c>
      <c r="H4387" t="str">
        <f>gait_events!E5717</f>
        <v>FC</v>
      </c>
      <c r="I4387">
        <f>IF(gait_events!F5717&lt;&gt;"",gait_events!F5717,NA())</f>
        <v>755</v>
      </c>
      <c r="J4387">
        <f>IF(gait_events!G5717&lt;&gt;"",gait_events!G5717,NA())</f>
        <v>755</v>
      </c>
      <c r="K4387">
        <f t="shared" si="544"/>
        <v>0</v>
      </c>
      <c r="L4387">
        <f t="shared" si="545"/>
        <v>0</v>
      </c>
      <c r="M4387">
        <f t="shared" si="546"/>
        <v>1</v>
      </c>
      <c r="N4387">
        <f t="shared" si="547"/>
        <v>1</v>
      </c>
      <c r="O4387">
        <f t="shared" si="548"/>
        <v>1</v>
      </c>
      <c r="P4387">
        <f t="shared" si="549"/>
        <v>0</v>
      </c>
      <c r="Q4387">
        <f t="shared" si="550"/>
        <v>0</v>
      </c>
      <c r="R4387">
        <f t="shared" si="551"/>
        <v>1</v>
      </c>
    </row>
    <row r="4388" spans="1:18" x14ac:dyDescent="0.25">
      <c r="A4388" t="str">
        <f>gait_events!B5718</f>
        <v>pp112</v>
      </c>
      <c r="B4388" t="str">
        <f>VLOOKUP(A4388,participants!A:B,2,0)</f>
        <v>M</v>
      </c>
      <c r="C4388">
        <f>VLOOKUP(A4388,participants!A:C,3,0)</f>
        <v>80</v>
      </c>
      <c r="D4388" t="str">
        <f>VLOOKUP(A4388,participants!A:F,6,0)</f>
        <v>stroke</v>
      </c>
      <c r="E4388" t="str">
        <f>IF(LEN(SUBSTITUTE(gait_events!C5718,"_run-",""))&lt;&gt;LEN(gait_events!C5718),LEFT(RIGHT(gait_events!C5718,LEN(gait_events!C5718)-19),FIND("_run-",RIGHT(gait_events!C5718,LEN(gait_events!C5718)-19),1)-1),RIGHT(gait_events!C5718,LEN(gait_events!C5718)-19))</f>
        <v>Preferred</v>
      </c>
      <c r="F4388" t="str">
        <f>IF(LEN(SUBSTITUTE(gait_events!C5718,"_run-",""))&lt;&gt;LEN(gait_events!C5718),RIGHT(gait_events!C5718,LEN(gait_events!C5718)-FIND("_run-",gait_events!C5718,1)-4),"")</f>
        <v/>
      </c>
      <c r="G4388" t="str">
        <f>gait_events!D5718</f>
        <v>right_ankle</v>
      </c>
      <c r="H4388" t="str">
        <f>gait_events!E5718</f>
        <v>FC</v>
      </c>
      <c r="I4388">
        <f>IF(gait_events!F5718&lt;&gt;"",gait_events!F5718,NA())</f>
        <v>979</v>
      </c>
      <c r="J4388">
        <f>IF(gait_events!G5718&lt;&gt;"",gait_events!G5718,NA())</f>
        <v>977</v>
      </c>
      <c r="K4388">
        <f t="shared" si="544"/>
        <v>2</v>
      </c>
      <c r="L4388">
        <f t="shared" si="545"/>
        <v>10</v>
      </c>
      <c r="M4388">
        <f t="shared" si="546"/>
        <v>1</v>
      </c>
      <c r="N4388">
        <f t="shared" si="547"/>
        <v>1</v>
      </c>
      <c r="O4388">
        <f t="shared" si="548"/>
        <v>1</v>
      </c>
      <c r="P4388">
        <f t="shared" si="549"/>
        <v>0</v>
      </c>
      <c r="Q4388">
        <f t="shared" si="550"/>
        <v>0</v>
      </c>
      <c r="R4388">
        <f t="shared" si="551"/>
        <v>1</v>
      </c>
    </row>
    <row r="4389" spans="1:18" x14ac:dyDescent="0.25">
      <c r="A4389" t="str">
        <f>gait_events!B5719</f>
        <v>pp112</v>
      </c>
      <c r="B4389" t="str">
        <f>VLOOKUP(A4389,participants!A:B,2,0)</f>
        <v>M</v>
      </c>
      <c r="C4389">
        <f>VLOOKUP(A4389,participants!A:C,3,0)</f>
        <v>80</v>
      </c>
      <c r="D4389" t="str">
        <f>VLOOKUP(A4389,participants!A:F,6,0)</f>
        <v>stroke</v>
      </c>
      <c r="E4389" t="str">
        <f>IF(LEN(SUBSTITUTE(gait_events!C5719,"_run-",""))&lt;&gt;LEN(gait_events!C5719),LEFT(RIGHT(gait_events!C5719,LEN(gait_events!C5719)-19),FIND("_run-",RIGHT(gait_events!C5719,LEN(gait_events!C5719)-19),1)-1),RIGHT(gait_events!C5719,LEN(gait_events!C5719)-19))</f>
        <v>Preferred</v>
      </c>
      <c r="F4389" t="str">
        <f>IF(LEN(SUBSTITUTE(gait_events!C5719,"_run-",""))&lt;&gt;LEN(gait_events!C5719),RIGHT(gait_events!C5719,LEN(gait_events!C5719)-FIND("_run-",gait_events!C5719,1)-4),"")</f>
        <v/>
      </c>
      <c r="G4389" t="str">
        <f>gait_events!D5719</f>
        <v>right_ankle</v>
      </c>
      <c r="H4389" t="str">
        <f>gait_events!E5719</f>
        <v>FC</v>
      </c>
      <c r="I4389">
        <f>IF(gait_events!F5719&lt;&gt;"",gait_events!F5719,NA())</f>
        <v>1220</v>
      </c>
      <c r="J4389">
        <f>IF(gait_events!G5719&lt;&gt;"",gait_events!G5719,NA())</f>
        <v>1217</v>
      </c>
      <c r="K4389">
        <f t="shared" si="544"/>
        <v>3</v>
      </c>
      <c r="L4389">
        <f t="shared" si="545"/>
        <v>15</v>
      </c>
      <c r="M4389">
        <f t="shared" si="546"/>
        <v>1</v>
      </c>
      <c r="N4389">
        <f t="shared" si="547"/>
        <v>1</v>
      </c>
      <c r="O4389">
        <f t="shared" si="548"/>
        <v>1</v>
      </c>
      <c r="P4389">
        <f t="shared" si="549"/>
        <v>0</v>
      </c>
      <c r="Q4389">
        <f t="shared" si="550"/>
        <v>0</v>
      </c>
      <c r="R4389">
        <f t="shared" si="551"/>
        <v>1</v>
      </c>
    </row>
    <row r="4390" spans="1:18" x14ac:dyDescent="0.25">
      <c r="A4390" t="str">
        <f>gait_events!B5720</f>
        <v>pp112</v>
      </c>
      <c r="B4390" t="str">
        <f>VLOOKUP(A4390,participants!A:B,2,0)</f>
        <v>M</v>
      </c>
      <c r="C4390">
        <f>VLOOKUP(A4390,participants!A:C,3,0)</f>
        <v>80</v>
      </c>
      <c r="D4390" t="str">
        <f>VLOOKUP(A4390,participants!A:F,6,0)</f>
        <v>stroke</v>
      </c>
      <c r="E4390" t="str">
        <f>IF(LEN(SUBSTITUTE(gait_events!C5720,"_run-",""))&lt;&gt;LEN(gait_events!C5720),LEFT(RIGHT(gait_events!C5720,LEN(gait_events!C5720)-19),FIND("_run-",RIGHT(gait_events!C5720,LEN(gait_events!C5720)-19),1)-1),RIGHT(gait_events!C5720,LEN(gait_events!C5720)-19))</f>
        <v>Preferred</v>
      </c>
      <c r="F4390" t="str">
        <f>IF(LEN(SUBSTITUTE(gait_events!C5720,"_run-",""))&lt;&gt;LEN(gait_events!C5720),RIGHT(gait_events!C5720,LEN(gait_events!C5720)-FIND("_run-",gait_events!C5720,1)-4),"")</f>
        <v/>
      </c>
      <c r="G4390" t="str">
        <f>gait_events!D5720</f>
        <v>left_shank</v>
      </c>
      <c r="H4390" t="str">
        <f>gait_events!E5720</f>
        <v>IC</v>
      </c>
      <c r="I4390">
        <f>IF(gait_events!F5720&lt;&gt;"",gait_events!F5720,NA())</f>
        <v>12</v>
      </c>
      <c r="J4390">
        <f>IF(gait_events!G5720&lt;&gt;"",gait_events!G5720,NA())</f>
        <v>8</v>
      </c>
      <c r="K4390">
        <f t="shared" si="544"/>
        <v>4</v>
      </c>
      <c r="L4390">
        <f t="shared" si="545"/>
        <v>20</v>
      </c>
      <c r="M4390">
        <f t="shared" si="546"/>
        <v>1</v>
      </c>
      <c r="N4390">
        <f t="shared" si="547"/>
        <v>1</v>
      </c>
      <c r="O4390">
        <f t="shared" si="548"/>
        <v>1</v>
      </c>
      <c r="P4390">
        <f t="shared" si="549"/>
        <v>0</v>
      </c>
      <c r="Q4390">
        <f t="shared" si="550"/>
        <v>0</v>
      </c>
      <c r="R4390">
        <f t="shared" si="551"/>
        <v>1</v>
      </c>
    </row>
    <row r="4391" spans="1:18" x14ac:dyDescent="0.25">
      <c r="A4391" t="str">
        <f>gait_events!B5721</f>
        <v>pp112</v>
      </c>
      <c r="B4391" t="str">
        <f>VLOOKUP(A4391,participants!A:B,2,0)</f>
        <v>M</v>
      </c>
      <c r="C4391">
        <f>VLOOKUP(A4391,participants!A:C,3,0)</f>
        <v>80</v>
      </c>
      <c r="D4391" t="str">
        <f>VLOOKUP(A4391,participants!A:F,6,0)</f>
        <v>stroke</v>
      </c>
      <c r="E4391" t="str">
        <f>IF(LEN(SUBSTITUTE(gait_events!C5721,"_run-",""))&lt;&gt;LEN(gait_events!C5721),LEFT(RIGHT(gait_events!C5721,LEN(gait_events!C5721)-19),FIND("_run-",RIGHT(gait_events!C5721,LEN(gait_events!C5721)-19),1)-1),RIGHT(gait_events!C5721,LEN(gait_events!C5721)-19))</f>
        <v>Preferred</v>
      </c>
      <c r="F4391" t="str">
        <f>IF(LEN(SUBSTITUTE(gait_events!C5721,"_run-",""))&lt;&gt;LEN(gait_events!C5721),RIGHT(gait_events!C5721,LEN(gait_events!C5721)-FIND("_run-",gait_events!C5721,1)-4),"")</f>
        <v/>
      </c>
      <c r="G4391" t="str">
        <f>gait_events!D5721</f>
        <v>left_shank</v>
      </c>
      <c r="H4391" t="str">
        <f>gait_events!E5721</f>
        <v>IC</v>
      </c>
      <c r="I4391">
        <f>IF(gait_events!F5721&lt;&gt;"",gait_events!F5721,NA())</f>
        <v>266</v>
      </c>
      <c r="J4391">
        <f>IF(gait_events!G5721&lt;&gt;"",gait_events!G5721,NA())</f>
        <v>265</v>
      </c>
      <c r="K4391">
        <f t="shared" si="544"/>
        <v>1</v>
      </c>
      <c r="L4391">
        <f t="shared" si="545"/>
        <v>5</v>
      </c>
      <c r="M4391">
        <f t="shared" si="546"/>
        <v>1</v>
      </c>
      <c r="N4391">
        <f t="shared" si="547"/>
        <v>1</v>
      </c>
      <c r="O4391">
        <f t="shared" si="548"/>
        <v>1</v>
      </c>
      <c r="P4391">
        <f t="shared" si="549"/>
        <v>0</v>
      </c>
      <c r="Q4391">
        <f t="shared" si="550"/>
        <v>0</v>
      </c>
      <c r="R4391">
        <f t="shared" si="551"/>
        <v>1</v>
      </c>
    </row>
    <row r="4392" spans="1:18" x14ac:dyDescent="0.25">
      <c r="A4392" t="str">
        <f>gait_events!B5722</f>
        <v>pp112</v>
      </c>
      <c r="B4392" t="str">
        <f>VLOOKUP(A4392,participants!A:B,2,0)</f>
        <v>M</v>
      </c>
      <c r="C4392">
        <f>VLOOKUP(A4392,participants!A:C,3,0)</f>
        <v>80</v>
      </c>
      <c r="D4392" t="str">
        <f>VLOOKUP(A4392,participants!A:F,6,0)</f>
        <v>stroke</v>
      </c>
      <c r="E4392" t="str">
        <f>IF(LEN(SUBSTITUTE(gait_events!C5722,"_run-",""))&lt;&gt;LEN(gait_events!C5722),LEFT(RIGHT(gait_events!C5722,LEN(gait_events!C5722)-19),FIND("_run-",RIGHT(gait_events!C5722,LEN(gait_events!C5722)-19),1)-1),RIGHT(gait_events!C5722,LEN(gait_events!C5722)-19))</f>
        <v>Preferred</v>
      </c>
      <c r="F4392" t="str">
        <f>IF(LEN(SUBSTITUTE(gait_events!C5722,"_run-",""))&lt;&gt;LEN(gait_events!C5722),RIGHT(gait_events!C5722,LEN(gait_events!C5722)-FIND("_run-",gait_events!C5722,1)-4),"")</f>
        <v/>
      </c>
      <c r="G4392" t="str">
        <f>gait_events!D5722</f>
        <v>left_shank</v>
      </c>
      <c r="H4392" t="str">
        <f>gait_events!E5722</f>
        <v>IC</v>
      </c>
      <c r="I4392">
        <f>IF(gait_events!F5722&lt;&gt;"",gait_events!F5722,NA())</f>
        <v>496</v>
      </c>
      <c r="J4392">
        <f>IF(gait_events!G5722&lt;&gt;"",gait_events!G5722,NA())</f>
        <v>494</v>
      </c>
      <c r="K4392">
        <f t="shared" si="544"/>
        <v>2</v>
      </c>
      <c r="L4392">
        <f t="shared" si="545"/>
        <v>10</v>
      </c>
      <c r="M4392">
        <f t="shared" si="546"/>
        <v>1</v>
      </c>
      <c r="N4392">
        <f t="shared" si="547"/>
        <v>1</v>
      </c>
      <c r="O4392">
        <f t="shared" si="548"/>
        <v>1</v>
      </c>
      <c r="P4392">
        <f t="shared" si="549"/>
        <v>0</v>
      </c>
      <c r="Q4392">
        <f t="shared" si="550"/>
        <v>0</v>
      </c>
      <c r="R4392">
        <f t="shared" si="551"/>
        <v>1</v>
      </c>
    </row>
    <row r="4393" spans="1:18" x14ac:dyDescent="0.25">
      <c r="A4393" t="str">
        <f>gait_events!B5723</f>
        <v>pp112</v>
      </c>
      <c r="B4393" t="str">
        <f>VLOOKUP(A4393,participants!A:B,2,0)</f>
        <v>M</v>
      </c>
      <c r="C4393">
        <f>VLOOKUP(A4393,participants!A:C,3,0)</f>
        <v>80</v>
      </c>
      <c r="D4393" t="str">
        <f>VLOOKUP(A4393,participants!A:F,6,0)</f>
        <v>stroke</v>
      </c>
      <c r="E4393" t="str">
        <f>IF(LEN(SUBSTITUTE(gait_events!C5723,"_run-",""))&lt;&gt;LEN(gait_events!C5723),LEFT(RIGHT(gait_events!C5723,LEN(gait_events!C5723)-19),FIND("_run-",RIGHT(gait_events!C5723,LEN(gait_events!C5723)-19),1)-1),RIGHT(gait_events!C5723,LEN(gait_events!C5723)-19))</f>
        <v>Preferred</v>
      </c>
      <c r="F4393" t="str">
        <f>IF(LEN(SUBSTITUTE(gait_events!C5723,"_run-",""))&lt;&gt;LEN(gait_events!C5723),RIGHT(gait_events!C5723,LEN(gait_events!C5723)-FIND("_run-",gait_events!C5723,1)-4),"")</f>
        <v/>
      </c>
      <c r="G4393" t="str">
        <f>gait_events!D5723</f>
        <v>left_shank</v>
      </c>
      <c r="H4393" t="str">
        <f>gait_events!E5723</f>
        <v>IC</v>
      </c>
      <c r="I4393">
        <f>IF(gait_events!F5723&lt;&gt;"",gait_events!F5723,NA())</f>
        <v>722</v>
      </c>
      <c r="J4393">
        <f>IF(gait_events!G5723&lt;&gt;"",gait_events!G5723,NA())</f>
        <v>720</v>
      </c>
      <c r="K4393">
        <f t="shared" si="544"/>
        <v>2</v>
      </c>
      <c r="L4393">
        <f t="shared" si="545"/>
        <v>10</v>
      </c>
      <c r="M4393">
        <f t="shared" si="546"/>
        <v>1</v>
      </c>
      <c r="N4393">
        <f t="shared" si="547"/>
        <v>1</v>
      </c>
      <c r="O4393">
        <f t="shared" si="548"/>
        <v>1</v>
      </c>
      <c r="P4393">
        <f t="shared" si="549"/>
        <v>0</v>
      </c>
      <c r="Q4393">
        <f t="shared" si="550"/>
        <v>0</v>
      </c>
      <c r="R4393">
        <f t="shared" si="551"/>
        <v>1</v>
      </c>
    </row>
    <row r="4394" spans="1:18" x14ac:dyDescent="0.25">
      <c r="A4394" t="str">
        <f>gait_events!B5724</f>
        <v>pp112</v>
      </c>
      <c r="B4394" t="str">
        <f>VLOOKUP(A4394,participants!A:B,2,0)</f>
        <v>M</v>
      </c>
      <c r="C4394">
        <f>VLOOKUP(A4394,participants!A:C,3,0)</f>
        <v>80</v>
      </c>
      <c r="D4394" t="str">
        <f>VLOOKUP(A4394,participants!A:F,6,0)</f>
        <v>stroke</v>
      </c>
      <c r="E4394" t="str">
        <f>IF(LEN(SUBSTITUTE(gait_events!C5724,"_run-",""))&lt;&gt;LEN(gait_events!C5724),LEFT(RIGHT(gait_events!C5724,LEN(gait_events!C5724)-19),FIND("_run-",RIGHT(gait_events!C5724,LEN(gait_events!C5724)-19),1)-1),RIGHT(gait_events!C5724,LEN(gait_events!C5724)-19))</f>
        <v>Preferred</v>
      </c>
      <c r="F4394" t="str">
        <f>IF(LEN(SUBSTITUTE(gait_events!C5724,"_run-",""))&lt;&gt;LEN(gait_events!C5724),RIGHT(gait_events!C5724,LEN(gait_events!C5724)-FIND("_run-",gait_events!C5724,1)-4),"")</f>
        <v/>
      </c>
      <c r="G4394" t="str">
        <f>gait_events!D5724</f>
        <v>left_shank</v>
      </c>
      <c r="H4394" t="str">
        <f>gait_events!E5724</f>
        <v>IC</v>
      </c>
      <c r="I4394">
        <f>IF(gait_events!F5724&lt;&gt;"",gait_events!F5724,NA())</f>
        <v>945</v>
      </c>
      <c r="J4394">
        <f>IF(gait_events!G5724&lt;&gt;"",gait_events!G5724,NA())</f>
        <v>939</v>
      </c>
      <c r="K4394">
        <f t="shared" si="544"/>
        <v>6</v>
      </c>
      <c r="L4394">
        <f t="shared" si="545"/>
        <v>30</v>
      </c>
      <c r="M4394">
        <f t="shared" si="546"/>
        <v>1</v>
      </c>
      <c r="N4394">
        <f t="shared" si="547"/>
        <v>1</v>
      </c>
      <c r="O4394">
        <f t="shared" si="548"/>
        <v>1</v>
      </c>
      <c r="P4394">
        <f t="shared" si="549"/>
        <v>0</v>
      </c>
      <c r="Q4394">
        <f t="shared" si="550"/>
        <v>0</v>
      </c>
      <c r="R4394">
        <f t="shared" si="551"/>
        <v>1</v>
      </c>
    </row>
    <row r="4395" spans="1:18" x14ac:dyDescent="0.25">
      <c r="A4395" t="str">
        <f>gait_events!B5725</f>
        <v>pp112</v>
      </c>
      <c r="B4395" t="str">
        <f>VLOOKUP(A4395,participants!A:B,2,0)</f>
        <v>M</v>
      </c>
      <c r="C4395">
        <f>VLOOKUP(A4395,participants!A:C,3,0)</f>
        <v>80</v>
      </c>
      <c r="D4395" t="str">
        <f>VLOOKUP(A4395,participants!A:F,6,0)</f>
        <v>stroke</v>
      </c>
      <c r="E4395" t="str">
        <f>IF(LEN(SUBSTITUTE(gait_events!C5725,"_run-",""))&lt;&gt;LEN(gait_events!C5725),LEFT(RIGHT(gait_events!C5725,LEN(gait_events!C5725)-19),FIND("_run-",RIGHT(gait_events!C5725,LEN(gait_events!C5725)-19),1)-1),RIGHT(gait_events!C5725,LEN(gait_events!C5725)-19))</f>
        <v>Preferred</v>
      </c>
      <c r="F4395" t="str">
        <f>IF(LEN(SUBSTITUTE(gait_events!C5725,"_run-",""))&lt;&gt;LEN(gait_events!C5725),RIGHT(gait_events!C5725,LEN(gait_events!C5725)-FIND("_run-",gait_events!C5725,1)-4),"")</f>
        <v/>
      </c>
      <c r="G4395" t="str">
        <f>gait_events!D5725</f>
        <v>left_shank</v>
      </c>
      <c r="H4395" t="str">
        <f>gait_events!E5725</f>
        <v>IC</v>
      </c>
      <c r="I4395">
        <f>IF(gait_events!F5725&lt;&gt;"",gait_events!F5725,NA())</f>
        <v>1191</v>
      </c>
      <c r="J4395">
        <f>IF(gait_events!G5725&lt;&gt;"",gait_events!G5725,NA())</f>
        <v>1176</v>
      </c>
      <c r="K4395">
        <f t="shared" si="544"/>
        <v>15</v>
      </c>
      <c r="L4395">
        <f t="shared" si="545"/>
        <v>75</v>
      </c>
      <c r="M4395">
        <f t="shared" si="546"/>
        <v>1</v>
      </c>
      <c r="N4395">
        <f t="shared" si="547"/>
        <v>1</v>
      </c>
      <c r="O4395">
        <f t="shared" si="548"/>
        <v>1</v>
      </c>
      <c r="P4395">
        <f t="shared" si="549"/>
        <v>0</v>
      </c>
      <c r="Q4395">
        <f t="shared" si="550"/>
        <v>0</v>
      </c>
      <c r="R4395">
        <f t="shared" si="551"/>
        <v>1</v>
      </c>
    </row>
    <row r="4396" spans="1:18" x14ac:dyDescent="0.25">
      <c r="A4396" t="str">
        <f>gait_events!B5726</f>
        <v>pp112</v>
      </c>
      <c r="B4396" t="str">
        <f>VLOOKUP(A4396,participants!A:B,2,0)</f>
        <v>M</v>
      </c>
      <c r="C4396">
        <f>VLOOKUP(A4396,participants!A:C,3,0)</f>
        <v>80</v>
      </c>
      <c r="D4396" t="str">
        <f>VLOOKUP(A4396,participants!A:F,6,0)</f>
        <v>stroke</v>
      </c>
      <c r="E4396" t="str">
        <f>IF(LEN(SUBSTITUTE(gait_events!C5726,"_run-",""))&lt;&gt;LEN(gait_events!C5726),LEFT(RIGHT(gait_events!C5726,LEN(gait_events!C5726)-19),FIND("_run-",RIGHT(gait_events!C5726,LEN(gait_events!C5726)-19),1)-1),RIGHT(gait_events!C5726,LEN(gait_events!C5726)-19))</f>
        <v>Preferred</v>
      </c>
      <c r="F4396" t="str">
        <f>IF(LEN(SUBSTITUTE(gait_events!C5726,"_run-",""))&lt;&gt;LEN(gait_events!C5726),RIGHT(gait_events!C5726,LEN(gait_events!C5726)-FIND("_run-",gait_events!C5726,1)-4),"")</f>
        <v/>
      </c>
      <c r="G4396" t="str">
        <f>gait_events!D5726</f>
        <v>left_shank</v>
      </c>
      <c r="H4396" t="str">
        <f>gait_events!E5726</f>
        <v>FC</v>
      </c>
      <c r="I4396">
        <f>IF(gait_events!F5726&lt;&gt;"",gait_events!F5726,NA())</f>
        <v>187</v>
      </c>
      <c r="J4396">
        <f>IF(gait_events!G5726&lt;&gt;"",gait_events!G5726,NA())</f>
        <v>185</v>
      </c>
      <c r="K4396">
        <f t="shared" si="544"/>
        <v>2</v>
      </c>
      <c r="L4396">
        <f t="shared" si="545"/>
        <v>10</v>
      </c>
      <c r="M4396">
        <f t="shared" si="546"/>
        <v>1</v>
      </c>
      <c r="N4396">
        <f t="shared" si="547"/>
        <v>1</v>
      </c>
      <c r="O4396">
        <f t="shared" si="548"/>
        <v>1</v>
      </c>
      <c r="P4396">
        <f t="shared" si="549"/>
        <v>0</v>
      </c>
      <c r="Q4396">
        <f t="shared" si="550"/>
        <v>0</v>
      </c>
      <c r="R4396">
        <f t="shared" si="551"/>
        <v>1</v>
      </c>
    </row>
    <row r="4397" spans="1:18" x14ac:dyDescent="0.25">
      <c r="A4397" t="str">
        <f>gait_events!B5727</f>
        <v>pp112</v>
      </c>
      <c r="B4397" t="str">
        <f>VLOOKUP(A4397,participants!A:B,2,0)</f>
        <v>M</v>
      </c>
      <c r="C4397">
        <f>VLOOKUP(A4397,participants!A:C,3,0)</f>
        <v>80</v>
      </c>
      <c r="D4397" t="str">
        <f>VLOOKUP(A4397,participants!A:F,6,0)</f>
        <v>stroke</v>
      </c>
      <c r="E4397" t="str">
        <f>IF(LEN(SUBSTITUTE(gait_events!C5727,"_run-",""))&lt;&gt;LEN(gait_events!C5727),LEFT(RIGHT(gait_events!C5727,LEN(gait_events!C5727)-19),FIND("_run-",RIGHT(gait_events!C5727,LEN(gait_events!C5727)-19),1)-1),RIGHT(gait_events!C5727,LEN(gait_events!C5727)-19))</f>
        <v>Preferred</v>
      </c>
      <c r="F4397" t="str">
        <f>IF(LEN(SUBSTITUTE(gait_events!C5727,"_run-",""))&lt;&gt;LEN(gait_events!C5727),RIGHT(gait_events!C5727,LEN(gait_events!C5727)-FIND("_run-",gait_events!C5727,1)-4),"")</f>
        <v/>
      </c>
      <c r="G4397" t="str">
        <f>gait_events!D5727</f>
        <v>left_shank</v>
      </c>
      <c r="H4397" t="str">
        <f>gait_events!E5727</f>
        <v>FC</v>
      </c>
      <c r="I4397">
        <f>IF(gait_events!F5727&lt;&gt;"",gait_events!F5727,NA())</f>
        <v>414</v>
      </c>
      <c r="J4397">
        <f>IF(gait_events!G5727&lt;&gt;"",gait_events!G5727,NA())</f>
        <v>412</v>
      </c>
      <c r="K4397">
        <f t="shared" si="544"/>
        <v>2</v>
      </c>
      <c r="L4397">
        <f t="shared" si="545"/>
        <v>10</v>
      </c>
      <c r="M4397">
        <f t="shared" si="546"/>
        <v>1</v>
      </c>
      <c r="N4397">
        <f t="shared" si="547"/>
        <v>1</v>
      </c>
      <c r="O4397">
        <f t="shared" si="548"/>
        <v>1</v>
      </c>
      <c r="P4397">
        <f t="shared" si="549"/>
        <v>0</v>
      </c>
      <c r="Q4397">
        <f t="shared" si="550"/>
        <v>0</v>
      </c>
      <c r="R4397">
        <f t="shared" si="551"/>
        <v>1</v>
      </c>
    </row>
    <row r="4398" spans="1:18" x14ac:dyDescent="0.25">
      <c r="A4398" t="str">
        <f>gait_events!B5728</f>
        <v>pp112</v>
      </c>
      <c r="B4398" t="str">
        <f>VLOOKUP(A4398,participants!A:B,2,0)</f>
        <v>M</v>
      </c>
      <c r="C4398">
        <f>VLOOKUP(A4398,participants!A:C,3,0)</f>
        <v>80</v>
      </c>
      <c r="D4398" t="str">
        <f>VLOOKUP(A4398,participants!A:F,6,0)</f>
        <v>stroke</v>
      </c>
      <c r="E4398" t="str">
        <f>IF(LEN(SUBSTITUTE(gait_events!C5728,"_run-",""))&lt;&gt;LEN(gait_events!C5728),LEFT(RIGHT(gait_events!C5728,LEN(gait_events!C5728)-19),FIND("_run-",RIGHT(gait_events!C5728,LEN(gait_events!C5728)-19),1)-1),RIGHT(gait_events!C5728,LEN(gait_events!C5728)-19))</f>
        <v>Preferred</v>
      </c>
      <c r="F4398" t="str">
        <f>IF(LEN(SUBSTITUTE(gait_events!C5728,"_run-",""))&lt;&gt;LEN(gait_events!C5728),RIGHT(gait_events!C5728,LEN(gait_events!C5728)-FIND("_run-",gait_events!C5728,1)-4),"")</f>
        <v/>
      </c>
      <c r="G4398" t="str">
        <f>gait_events!D5728</f>
        <v>left_shank</v>
      </c>
      <c r="H4398" t="str">
        <f>gait_events!E5728</f>
        <v>FC</v>
      </c>
      <c r="I4398">
        <f>IF(gait_events!F5728&lt;&gt;"",gait_events!F5728,NA())</f>
        <v>643</v>
      </c>
      <c r="J4398">
        <f>IF(gait_events!G5728&lt;&gt;"",gait_events!G5728,NA())</f>
        <v>641</v>
      </c>
      <c r="K4398">
        <f t="shared" si="544"/>
        <v>2</v>
      </c>
      <c r="L4398">
        <f t="shared" si="545"/>
        <v>10</v>
      </c>
      <c r="M4398">
        <f t="shared" si="546"/>
        <v>1</v>
      </c>
      <c r="N4398">
        <f t="shared" si="547"/>
        <v>1</v>
      </c>
      <c r="O4398">
        <f t="shared" si="548"/>
        <v>1</v>
      </c>
      <c r="P4398">
        <f t="shared" si="549"/>
        <v>0</v>
      </c>
      <c r="Q4398">
        <f t="shared" si="550"/>
        <v>0</v>
      </c>
      <c r="R4398">
        <f t="shared" si="551"/>
        <v>1</v>
      </c>
    </row>
    <row r="4399" spans="1:18" x14ac:dyDescent="0.25">
      <c r="A4399" t="str">
        <f>gait_events!B5729</f>
        <v>pp112</v>
      </c>
      <c r="B4399" t="str">
        <f>VLOOKUP(A4399,participants!A:B,2,0)</f>
        <v>M</v>
      </c>
      <c r="C4399">
        <f>VLOOKUP(A4399,participants!A:C,3,0)</f>
        <v>80</v>
      </c>
      <c r="D4399" t="str">
        <f>VLOOKUP(A4399,participants!A:F,6,0)</f>
        <v>stroke</v>
      </c>
      <c r="E4399" t="str">
        <f>IF(LEN(SUBSTITUTE(gait_events!C5729,"_run-",""))&lt;&gt;LEN(gait_events!C5729),LEFT(RIGHT(gait_events!C5729,LEN(gait_events!C5729)-19),FIND("_run-",RIGHT(gait_events!C5729,LEN(gait_events!C5729)-19),1)-1),RIGHT(gait_events!C5729,LEN(gait_events!C5729)-19))</f>
        <v>Preferred</v>
      </c>
      <c r="F4399" t="str">
        <f>IF(LEN(SUBSTITUTE(gait_events!C5729,"_run-",""))&lt;&gt;LEN(gait_events!C5729),RIGHT(gait_events!C5729,LEN(gait_events!C5729)-FIND("_run-",gait_events!C5729,1)-4),"")</f>
        <v/>
      </c>
      <c r="G4399" t="str">
        <f>gait_events!D5729</f>
        <v>left_shank</v>
      </c>
      <c r="H4399" t="str">
        <f>gait_events!E5729</f>
        <v>FC</v>
      </c>
      <c r="I4399">
        <f>IF(gait_events!F5729&lt;&gt;"",gait_events!F5729,NA())</f>
        <v>870</v>
      </c>
      <c r="J4399">
        <f>IF(gait_events!G5729&lt;&gt;"",gait_events!G5729,NA())</f>
        <v>868</v>
      </c>
      <c r="K4399">
        <f t="shared" si="544"/>
        <v>2</v>
      </c>
      <c r="L4399">
        <f t="shared" si="545"/>
        <v>10</v>
      </c>
      <c r="M4399">
        <f t="shared" si="546"/>
        <v>1</v>
      </c>
      <c r="N4399">
        <f t="shared" si="547"/>
        <v>1</v>
      </c>
      <c r="O4399">
        <f t="shared" si="548"/>
        <v>1</v>
      </c>
      <c r="P4399">
        <f t="shared" si="549"/>
        <v>0</v>
      </c>
      <c r="Q4399">
        <f t="shared" si="550"/>
        <v>0</v>
      </c>
      <c r="R4399">
        <f t="shared" si="551"/>
        <v>1</v>
      </c>
    </row>
    <row r="4400" spans="1:18" x14ac:dyDescent="0.25">
      <c r="A4400" t="str">
        <f>gait_events!B5730</f>
        <v>pp112</v>
      </c>
      <c r="B4400" t="str">
        <f>VLOOKUP(A4400,participants!A:B,2,0)</f>
        <v>M</v>
      </c>
      <c r="C4400">
        <f>VLOOKUP(A4400,participants!A:C,3,0)</f>
        <v>80</v>
      </c>
      <c r="D4400" t="str">
        <f>VLOOKUP(A4400,participants!A:F,6,0)</f>
        <v>stroke</v>
      </c>
      <c r="E4400" t="str">
        <f>IF(LEN(SUBSTITUTE(gait_events!C5730,"_run-",""))&lt;&gt;LEN(gait_events!C5730),LEFT(RIGHT(gait_events!C5730,LEN(gait_events!C5730)-19),FIND("_run-",RIGHT(gait_events!C5730,LEN(gait_events!C5730)-19),1)-1),RIGHT(gait_events!C5730,LEN(gait_events!C5730)-19))</f>
        <v>Preferred</v>
      </c>
      <c r="F4400" t="str">
        <f>IF(LEN(SUBSTITUTE(gait_events!C5730,"_run-",""))&lt;&gt;LEN(gait_events!C5730),RIGHT(gait_events!C5730,LEN(gait_events!C5730)-FIND("_run-",gait_events!C5730,1)-4),"")</f>
        <v/>
      </c>
      <c r="G4400" t="str">
        <f>gait_events!D5730</f>
        <v>left_shank</v>
      </c>
      <c r="H4400" t="str">
        <f>gait_events!E5730</f>
        <v>FC</v>
      </c>
      <c r="I4400">
        <f>IF(gait_events!F5730&lt;&gt;"",gait_events!F5730,NA())</f>
        <v>1101</v>
      </c>
      <c r="J4400">
        <f>IF(gait_events!G5730&lt;&gt;"",gait_events!G5730,NA())</f>
        <v>1099</v>
      </c>
      <c r="K4400">
        <f t="shared" si="544"/>
        <v>2</v>
      </c>
      <c r="L4400">
        <f t="shared" si="545"/>
        <v>10</v>
      </c>
      <c r="M4400">
        <f t="shared" si="546"/>
        <v>1</v>
      </c>
      <c r="N4400">
        <f t="shared" si="547"/>
        <v>1</v>
      </c>
      <c r="O4400">
        <f t="shared" si="548"/>
        <v>1</v>
      </c>
      <c r="P4400">
        <f t="shared" si="549"/>
        <v>0</v>
      </c>
      <c r="Q4400">
        <f t="shared" si="550"/>
        <v>0</v>
      </c>
      <c r="R4400">
        <f t="shared" si="551"/>
        <v>1</v>
      </c>
    </row>
    <row r="4401" spans="1:18" x14ac:dyDescent="0.25">
      <c r="A4401" t="str">
        <f>gait_events!B5731</f>
        <v>pp112</v>
      </c>
      <c r="B4401" t="str">
        <f>VLOOKUP(A4401,participants!A:B,2,0)</f>
        <v>M</v>
      </c>
      <c r="C4401">
        <f>VLOOKUP(A4401,participants!A:C,3,0)</f>
        <v>80</v>
      </c>
      <c r="D4401" t="str">
        <f>VLOOKUP(A4401,participants!A:F,6,0)</f>
        <v>stroke</v>
      </c>
      <c r="E4401" t="str">
        <f>IF(LEN(SUBSTITUTE(gait_events!C5731,"_run-",""))&lt;&gt;LEN(gait_events!C5731),LEFT(RIGHT(gait_events!C5731,LEN(gait_events!C5731)-19),FIND("_run-",RIGHT(gait_events!C5731,LEN(gait_events!C5731)-19),1)-1),RIGHT(gait_events!C5731,LEN(gait_events!C5731)-19))</f>
        <v>Preferred</v>
      </c>
      <c r="F4401" t="str">
        <f>IF(LEN(SUBSTITUTE(gait_events!C5731,"_run-",""))&lt;&gt;LEN(gait_events!C5731),RIGHT(gait_events!C5731,LEN(gait_events!C5731)-FIND("_run-",gait_events!C5731,1)-4),"")</f>
        <v/>
      </c>
      <c r="G4401" t="str">
        <f>gait_events!D5731</f>
        <v>right_shank</v>
      </c>
      <c r="H4401" t="str">
        <f>gait_events!E5731</f>
        <v>IC</v>
      </c>
      <c r="I4401">
        <f>IF(gait_events!F5731&lt;&gt;"",gait_events!F5731,NA())</f>
        <v>151</v>
      </c>
      <c r="J4401">
        <f>IF(gait_events!G5731&lt;&gt;"",gait_events!G5731,NA())</f>
        <v>148</v>
      </c>
      <c r="K4401">
        <f t="shared" si="544"/>
        <v>3</v>
      </c>
      <c r="L4401">
        <f t="shared" si="545"/>
        <v>15</v>
      </c>
      <c r="M4401">
        <f t="shared" si="546"/>
        <v>1</v>
      </c>
      <c r="N4401">
        <f t="shared" si="547"/>
        <v>1</v>
      </c>
      <c r="O4401">
        <f t="shared" si="548"/>
        <v>1</v>
      </c>
      <c r="P4401">
        <f t="shared" si="549"/>
        <v>0</v>
      </c>
      <c r="Q4401">
        <f t="shared" si="550"/>
        <v>0</v>
      </c>
      <c r="R4401">
        <f t="shared" si="551"/>
        <v>1</v>
      </c>
    </row>
    <row r="4402" spans="1:18" x14ac:dyDescent="0.25">
      <c r="A4402" t="str">
        <f>gait_events!B5732</f>
        <v>pp112</v>
      </c>
      <c r="B4402" t="str">
        <f>VLOOKUP(A4402,participants!A:B,2,0)</f>
        <v>M</v>
      </c>
      <c r="C4402">
        <f>VLOOKUP(A4402,participants!A:C,3,0)</f>
        <v>80</v>
      </c>
      <c r="D4402" t="str">
        <f>VLOOKUP(A4402,participants!A:F,6,0)</f>
        <v>stroke</v>
      </c>
      <c r="E4402" t="str">
        <f>IF(LEN(SUBSTITUTE(gait_events!C5732,"_run-",""))&lt;&gt;LEN(gait_events!C5732),LEFT(RIGHT(gait_events!C5732,LEN(gait_events!C5732)-19),FIND("_run-",RIGHT(gait_events!C5732,LEN(gait_events!C5732)-19),1)-1),RIGHT(gait_events!C5732,LEN(gait_events!C5732)-19))</f>
        <v>Preferred</v>
      </c>
      <c r="F4402" t="str">
        <f>IF(LEN(SUBSTITUTE(gait_events!C5732,"_run-",""))&lt;&gt;LEN(gait_events!C5732),RIGHT(gait_events!C5732,LEN(gait_events!C5732)-FIND("_run-",gait_events!C5732,1)-4),"")</f>
        <v/>
      </c>
      <c r="G4402" t="str">
        <f>gait_events!D5732</f>
        <v>right_shank</v>
      </c>
      <c r="H4402" t="str">
        <f>gait_events!E5732</f>
        <v>IC</v>
      </c>
      <c r="I4402">
        <f>IF(gait_events!F5732&lt;&gt;"",gait_events!F5732,NA())</f>
        <v>380</v>
      </c>
      <c r="J4402">
        <f>IF(gait_events!G5732&lt;&gt;"",gait_events!G5732,NA())</f>
        <v>380</v>
      </c>
      <c r="K4402">
        <f t="shared" si="544"/>
        <v>0</v>
      </c>
      <c r="L4402">
        <f t="shared" si="545"/>
        <v>0</v>
      </c>
      <c r="M4402">
        <f t="shared" si="546"/>
        <v>1</v>
      </c>
      <c r="N4402">
        <f t="shared" si="547"/>
        <v>1</v>
      </c>
      <c r="O4402">
        <f t="shared" si="548"/>
        <v>1</v>
      </c>
      <c r="P4402">
        <f t="shared" si="549"/>
        <v>0</v>
      </c>
      <c r="Q4402">
        <f t="shared" si="550"/>
        <v>0</v>
      </c>
      <c r="R4402">
        <f t="shared" si="551"/>
        <v>1</v>
      </c>
    </row>
    <row r="4403" spans="1:18" x14ac:dyDescent="0.25">
      <c r="A4403" t="str">
        <f>gait_events!B5733</f>
        <v>pp112</v>
      </c>
      <c r="B4403" t="str">
        <f>VLOOKUP(A4403,participants!A:B,2,0)</f>
        <v>M</v>
      </c>
      <c r="C4403">
        <f>VLOOKUP(A4403,participants!A:C,3,0)</f>
        <v>80</v>
      </c>
      <c r="D4403" t="str">
        <f>VLOOKUP(A4403,participants!A:F,6,0)</f>
        <v>stroke</v>
      </c>
      <c r="E4403" t="str">
        <f>IF(LEN(SUBSTITUTE(gait_events!C5733,"_run-",""))&lt;&gt;LEN(gait_events!C5733),LEFT(RIGHT(gait_events!C5733,LEN(gait_events!C5733)-19),FIND("_run-",RIGHT(gait_events!C5733,LEN(gait_events!C5733)-19),1)-1),RIGHT(gait_events!C5733,LEN(gait_events!C5733)-19))</f>
        <v>Preferred</v>
      </c>
      <c r="F4403" t="str">
        <f>IF(LEN(SUBSTITUTE(gait_events!C5733,"_run-",""))&lt;&gt;LEN(gait_events!C5733),RIGHT(gait_events!C5733,LEN(gait_events!C5733)-FIND("_run-",gait_events!C5733,1)-4),"")</f>
        <v/>
      </c>
      <c r="G4403" t="str">
        <f>gait_events!D5733</f>
        <v>right_shank</v>
      </c>
      <c r="H4403" t="str">
        <f>gait_events!E5733</f>
        <v>IC</v>
      </c>
      <c r="I4403">
        <f>IF(gait_events!F5733&lt;&gt;"",gait_events!F5733,NA())</f>
        <v>608</v>
      </c>
      <c r="J4403">
        <f>IF(gait_events!G5733&lt;&gt;"",gait_events!G5733,NA())</f>
        <v>609</v>
      </c>
      <c r="K4403">
        <f t="shared" si="544"/>
        <v>-1</v>
      </c>
      <c r="L4403">
        <f t="shared" si="545"/>
        <v>-5</v>
      </c>
      <c r="M4403">
        <f t="shared" si="546"/>
        <v>1</v>
      </c>
      <c r="N4403">
        <f t="shared" si="547"/>
        <v>1</v>
      </c>
      <c r="O4403">
        <f t="shared" si="548"/>
        <v>1</v>
      </c>
      <c r="P4403">
        <f t="shared" si="549"/>
        <v>0</v>
      </c>
      <c r="Q4403">
        <f t="shared" si="550"/>
        <v>0</v>
      </c>
      <c r="R4403">
        <f t="shared" si="551"/>
        <v>1</v>
      </c>
    </row>
    <row r="4404" spans="1:18" x14ac:dyDescent="0.25">
      <c r="A4404" t="str">
        <f>gait_events!B5734</f>
        <v>pp112</v>
      </c>
      <c r="B4404" t="str">
        <f>VLOOKUP(A4404,participants!A:B,2,0)</f>
        <v>M</v>
      </c>
      <c r="C4404">
        <f>VLOOKUP(A4404,participants!A:C,3,0)</f>
        <v>80</v>
      </c>
      <c r="D4404" t="str">
        <f>VLOOKUP(A4404,participants!A:F,6,0)</f>
        <v>stroke</v>
      </c>
      <c r="E4404" t="str">
        <f>IF(LEN(SUBSTITUTE(gait_events!C5734,"_run-",""))&lt;&gt;LEN(gait_events!C5734),LEFT(RIGHT(gait_events!C5734,LEN(gait_events!C5734)-19),FIND("_run-",RIGHT(gait_events!C5734,LEN(gait_events!C5734)-19),1)-1),RIGHT(gait_events!C5734,LEN(gait_events!C5734)-19))</f>
        <v>Preferred</v>
      </c>
      <c r="F4404" t="str">
        <f>IF(LEN(SUBSTITUTE(gait_events!C5734,"_run-",""))&lt;&gt;LEN(gait_events!C5734),RIGHT(gait_events!C5734,LEN(gait_events!C5734)-FIND("_run-",gait_events!C5734,1)-4),"")</f>
        <v/>
      </c>
      <c r="G4404" t="str">
        <f>gait_events!D5734</f>
        <v>right_shank</v>
      </c>
      <c r="H4404" t="str">
        <f>gait_events!E5734</f>
        <v>IC</v>
      </c>
      <c r="I4404">
        <f>IF(gait_events!F5734&lt;&gt;"",gait_events!F5734,NA())</f>
        <v>834</v>
      </c>
      <c r="J4404">
        <f>IF(gait_events!G5734&lt;&gt;"",gait_events!G5734,NA())</f>
        <v>835</v>
      </c>
      <c r="K4404">
        <f t="shared" si="544"/>
        <v>-1</v>
      </c>
      <c r="L4404">
        <f t="shared" si="545"/>
        <v>-5</v>
      </c>
      <c r="M4404">
        <f t="shared" si="546"/>
        <v>1</v>
      </c>
      <c r="N4404">
        <f t="shared" si="547"/>
        <v>1</v>
      </c>
      <c r="O4404">
        <f t="shared" si="548"/>
        <v>1</v>
      </c>
      <c r="P4404">
        <f t="shared" si="549"/>
        <v>0</v>
      </c>
      <c r="Q4404">
        <f t="shared" si="550"/>
        <v>0</v>
      </c>
      <c r="R4404">
        <f t="shared" si="551"/>
        <v>1</v>
      </c>
    </row>
    <row r="4405" spans="1:18" x14ac:dyDescent="0.25">
      <c r="A4405" t="str">
        <f>gait_events!B5735</f>
        <v>pp112</v>
      </c>
      <c r="B4405" t="str">
        <f>VLOOKUP(A4405,participants!A:B,2,0)</f>
        <v>M</v>
      </c>
      <c r="C4405">
        <f>VLOOKUP(A4405,participants!A:C,3,0)</f>
        <v>80</v>
      </c>
      <c r="D4405" t="str">
        <f>VLOOKUP(A4405,participants!A:F,6,0)</f>
        <v>stroke</v>
      </c>
      <c r="E4405" t="str">
        <f>IF(LEN(SUBSTITUTE(gait_events!C5735,"_run-",""))&lt;&gt;LEN(gait_events!C5735),LEFT(RIGHT(gait_events!C5735,LEN(gait_events!C5735)-19),FIND("_run-",RIGHT(gait_events!C5735,LEN(gait_events!C5735)-19),1)-1),RIGHT(gait_events!C5735,LEN(gait_events!C5735)-19))</f>
        <v>Preferred</v>
      </c>
      <c r="F4405" t="str">
        <f>IF(LEN(SUBSTITUTE(gait_events!C5735,"_run-",""))&lt;&gt;LEN(gait_events!C5735),RIGHT(gait_events!C5735,LEN(gait_events!C5735)-FIND("_run-",gait_events!C5735,1)-4),"")</f>
        <v/>
      </c>
      <c r="G4405" t="str">
        <f>gait_events!D5735</f>
        <v>right_shank</v>
      </c>
      <c r="H4405" t="str">
        <f>gait_events!E5735</f>
        <v>IC</v>
      </c>
      <c r="I4405">
        <f>IF(gait_events!F5735&lt;&gt;"",gait_events!F5735,NA())</f>
        <v>1061</v>
      </c>
      <c r="J4405">
        <f>IF(gait_events!G5735&lt;&gt;"",gait_events!G5735,NA())</f>
        <v>1060</v>
      </c>
      <c r="K4405">
        <f t="shared" si="544"/>
        <v>1</v>
      </c>
      <c r="L4405">
        <f t="shared" si="545"/>
        <v>5</v>
      </c>
      <c r="M4405">
        <f t="shared" si="546"/>
        <v>1</v>
      </c>
      <c r="N4405">
        <f t="shared" si="547"/>
        <v>1</v>
      </c>
      <c r="O4405">
        <f t="shared" si="548"/>
        <v>1</v>
      </c>
      <c r="P4405">
        <f t="shared" si="549"/>
        <v>0</v>
      </c>
      <c r="Q4405">
        <f t="shared" si="550"/>
        <v>0</v>
      </c>
      <c r="R4405">
        <f t="shared" si="551"/>
        <v>1</v>
      </c>
    </row>
    <row r="4406" spans="1:18" x14ac:dyDescent="0.25">
      <c r="A4406" t="str">
        <f>gait_events!B5736</f>
        <v>pp112</v>
      </c>
      <c r="B4406" t="str">
        <f>VLOOKUP(A4406,participants!A:B,2,0)</f>
        <v>M</v>
      </c>
      <c r="C4406">
        <f>VLOOKUP(A4406,participants!A:C,3,0)</f>
        <v>80</v>
      </c>
      <c r="D4406" t="str">
        <f>VLOOKUP(A4406,participants!A:F,6,0)</f>
        <v>stroke</v>
      </c>
      <c r="E4406" t="str">
        <f>IF(LEN(SUBSTITUTE(gait_events!C5736,"_run-",""))&lt;&gt;LEN(gait_events!C5736),LEFT(RIGHT(gait_events!C5736,LEN(gait_events!C5736)-19),FIND("_run-",RIGHT(gait_events!C5736,LEN(gait_events!C5736)-19),1)-1),RIGHT(gait_events!C5736,LEN(gait_events!C5736)-19))</f>
        <v>Preferred</v>
      </c>
      <c r="F4406" t="str">
        <f>IF(LEN(SUBSTITUTE(gait_events!C5736,"_run-",""))&lt;&gt;LEN(gait_events!C5736),RIGHT(gait_events!C5736,LEN(gait_events!C5736)-FIND("_run-",gait_events!C5736,1)-4),"")</f>
        <v/>
      </c>
      <c r="G4406" t="str">
        <f>gait_events!D5736</f>
        <v>right_shank</v>
      </c>
      <c r="H4406" t="str">
        <f>gait_events!E5736</f>
        <v>FC</v>
      </c>
      <c r="I4406">
        <f>IF(gait_events!F5736&lt;&gt;"",gait_events!F5736,NA())</f>
        <v>60</v>
      </c>
      <c r="J4406">
        <f>IF(gait_events!G5736&lt;&gt;"",gait_events!G5736,NA())</f>
        <v>62</v>
      </c>
      <c r="K4406">
        <f t="shared" si="544"/>
        <v>-2</v>
      </c>
      <c r="L4406">
        <f t="shared" si="545"/>
        <v>-10</v>
      </c>
      <c r="M4406">
        <f t="shared" si="546"/>
        <v>1</v>
      </c>
      <c r="N4406">
        <f t="shared" si="547"/>
        <v>1</v>
      </c>
      <c r="O4406">
        <f t="shared" si="548"/>
        <v>1</v>
      </c>
      <c r="P4406">
        <f t="shared" si="549"/>
        <v>0</v>
      </c>
      <c r="Q4406">
        <f t="shared" si="550"/>
        <v>0</v>
      </c>
      <c r="R4406">
        <f t="shared" si="551"/>
        <v>1</v>
      </c>
    </row>
    <row r="4407" spans="1:18" x14ac:dyDescent="0.25">
      <c r="A4407" t="str">
        <f>gait_events!B5737</f>
        <v>pp112</v>
      </c>
      <c r="B4407" t="str">
        <f>VLOOKUP(A4407,participants!A:B,2,0)</f>
        <v>M</v>
      </c>
      <c r="C4407">
        <f>VLOOKUP(A4407,participants!A:C,3,0)</f>
        <v>80</v>
      </c>
      <c r="D4407" t="str">
        <f>VLOOKUP(A4407,participants!A:F,6,0)</f>
        <v>stroke</v>
      </c>
      <c r="E4407" t="str">
        <f>IF(LEN(SUBSTITUTE(gait_events!C5737,"_run-",""))&lt;&gt;LEN(gait_events!C5737),LEFT(RIGHT(gait_events!C5737,LEN(gait_events!C5737)-19),FIND("_run-",RIGHT(gait_events!C5737,LEN(gait_events!C5737)-19),1)-1),RIGHT(gait_events!C5737,LEN(gait_events!C5737)-19))</f>
        <v>Preferred</v>
      </c>
      <c r="F4407" t="str">
        <f>IF(LEN(SUBSTITUTE(gait_events!C5737,"_run-",""))&lt;&gt;LEN(gait_events!C5737),RIGHT(gait_events!C5737,LEN(gait_events!C5737)-FIND("_run-",gait_events!C5737,1)-4),"")</f>
        <v/>
      </c>
      <c r="G4407" t="str">
        <f>gait_events!D5737</f>
        <v>right_shank</v>
      </c>
      <c r="H4407" t="str">
        <f>gait_events!E5737</f>
        <v>FC</v>
      </c>
      <c r="I4407">
        <f>IF(gait_events!F5737&lt;&gt;"",gait_events!F5737,NA())</f>
        <v>297</v>
      </c>
      <c r="J4407">
        <f>IF(gait_events!G5737&lt;&gt;"",gait_events!G5737,NA())</f>
        <v>300</v>
      </c>
      <c r="K4407">
        <f t="shared" si="544"/>
        <v>-3</v>
      </c>
      <c r="L4407">
        <f t="shared" si="545"/>
        <v>-15</v>
      </c>
      <c r="M4407">
        <f t="shared" si="546"/>
        <v>1</v>
      </c>
      <c r="N4407">
        <f t="shared" si="547"/>
        <v>1</v>
      </c>
      <c r="O4407">
        <f t="shared" si="548"/>
        <v>1</v>
      </c>
      <c r="P4407">
        <f t="shared" si="549"/>
        <v>0</v>
      </c>
      <c r="Q4407">
        <f t="shared" si="550"/>
        <v>0</v>
      </c>
      <c r="R4407">
        <f t="shared" si="551"/>
        <v>1</v>
      </c>
    </row>
    <row r="4408" spans="1:18" x14ac:dyDescent="0.25">
      <c r="A4408" t="str">
        <f>gait_events!B5738</f>
        <v>pp112</v>
      </c>
      <c r="B4408" t="str">
        <f>VLOOKUP(A4408,participants!A:B,2,0)</f>
        <v>M</v>
      </c>
      <c r="C4408">
        <f>VLOOKUP(A4408,participants!A:C,3,0)</f>
        <v>80</v>
      </c>
      <c r="D4408" t="str">
        <f>VLOOKUP(A4408,participants!A:F,6,0)</f>
        <v>stroke</v>
      </c>
      <c r="E4408" t="str">
        <f>IF(LEN(SUBSTITUTE(gait_events!C5738,"_run-",""))&lt;&gt;LEN(gait_events!C5738),LEFT(RIGHT(gait_events!C5738,LEN(gait_events!C5738)-19),FIND("_run-",RIGHT(gait_events!C5738,LEN(gait_events!C5738)-19),1)-1),RIGHT(gait_events!C5738,LEN(gait_events!C5738)-19))</f>
        <v>Preferred</v>
      </c>
      <c r="F4408" t="str">
        <f>IF(LEN(SUBSTITUTE(gait_events!C5738,"_run-",""))&lt;&gt;LEN(gait_events!C5738),RIGHT(gait_events!C5738,LEN(gait_events!C5738)-FIND("_run-",gait_events!C5738,1)-4),"")</f>
        <v/>
      </c>
      <c r="G4408" t="str">
        <f>gait_events!D5738</f>
        <v>right_shank</v>
      </c>
      <c r="H4408" t="str">
        <f>gait_events!E5738</f>
        <v>FC</v>
      </c>
      <c r="I4408">
        <f>IF(gait_events!F5738&lt;&gt;"",gait_events!F5738,NA())</f>
        <v>526</v>
      </c>
      <c r="J4408">
        <f>IF(gait_events!G5738&lt;&gt;"",gait_events!G5738,NA())</f>
        <v>528</v>
      </c>
      <c r="K4408">
        <f t="shared" si="544"/>
        <v>-2</v>
      </c>
      <c r="L4408">
        <f t="shared" si="545"/>
        <v>-10</v>
      </c>
      <c r="M4408">
        <f t="shared" si="546"/>
        <v>1</v>
      </c>
      <c r="N4408">
        <f t="shared" si="547"/>
        <v>1</v>
      </c>
      <c r="O4408">
        <f t="shared" si="548"/>
        <v>1</v>
      </c>
      <c r="P4408">
        <f t="shared" si="549"/>
        <v>0</v>
      </c>
      <c r="Q4408">
        <f t="shared" si="550"/>
        <v>0</v>
      </c>
      <c r="R4408">
        <f t="shared" si="551"/>
        <v>1</v>
      </c>
    </row>
    <row r="4409" spans="1:18" x14ac:dyDescent="0.25">
      <c r="A4409" t="str">
        <f>gait_events!B5739</f>
        <v>pp112</v>
      </c>
      <c r="B4409" t="str">
        <f>VLOOKUP(A4409,participants!A:B,2,0)</f>
        <v>M</v>
      </c>
      <c r="C4409">
        <f>VLOOKUP(A4409,participants!A:C,3,0)</f>
        <v>80</v>
      </c>
      <c r="D4409" t="str">
        <f>VLOOKUP(A4409,participants!A:F,6,0)</f>
        <v>stroke</v>
      </c>
      <c r="E4409" t="str">
        <f>IF(LEN(SUBSTITUTE(gait_events!C5739,"_run-",""))&lt;&gt;LEN(gait_events!C5739),LEFT(RIGHT(gait_events!C5739,LEN(gait_events!C5739)-19),FIND("_run-",RIGHT(gait_events!C5739,LEN(gait_events!C5739)-19),1)-1),RIGHT(gait_events!C5739,LEN(gait_events!C5739)-19))</f>
        <v>Preferred</v>
      </c>
      <c r="F4409" t="str">
        <f>IF(LEN(SUBSTITUTE(gait_events!C5739,"_run-",""))&lt;&gt;LEN(gait_events!C5739),RIGHT(gait_events!C5739,LEN(gait_events!C5739)-FIND("_run-",gait_events!C5739,1)-4),"")</f>
        <v/>
      </c>
      <c r="G4409" t="str">
        <f>gait_events!D5739</f>
        <v>right_shank</v>
      </c>
      <c r="H4409" t="str">
        <f>gait_events!E5739</f>
        <v>FC</v>
      </c>
      <c r="I4409">
        <f>IF(gait_events!F5739&lt;&gt;"",gait_events!F5739,NA())</f>
        <v>755</v>
      </c>
      <c r="J4409">
        <f>IF(gait_events!G5739&lt;&gt;"",gait_events!G5739,NA())</f>
        <v>756</v>
      </c>
      <c r="K4409">
        <f t="shared" si="544"/>
        <v>-1</v>
      </c>
      <c r="L4409">
        <f t="shared" si="545"/>
        <v>-5</v>
      </c>
      <c r="M4409">
        <f t="shared" si="546"/>
        <v>1</v>
      </c>
      <c r="N4409">
        <f t="shared" si="547"/>
        <v>1</v>
      </c>
      <c r="O4409">
        <f t="shared" si="548"/>
        <v>1</v>
      </c>
      <c r="P4409">
        <f t="shared" si="549"/>
        <v>0</v>
      </c>
      <c r="Q4409">
        <f t="shared" si="550"/>
        <v>0</v>
      </c>
      <c r="R4409">
        <f t="shared" si="551"/>
        <v>1</v>
      </c>
    </row>
    <row r="4410" spans="1:18" x14ac:dyDescent="0.25">
      <c r="A4410" t="str">
        <f>gait_events!B5740</f>
        <v>pp112</v>
      </c>
      <c r="B4410" t="str">
        <f>VLOOKUP(A4410,participants!A:B,2,0)</f>
        <v>M</v>
      </c>
      <c r="C4410">
        <f>VLOOKUP(A4410,participants!A:C,3,0)</f>
        <v>80</v>
      </c>
      <c r="D4410" t="str">
        <f>VLOOKUP(A4410,participants!A:F,6,0)</f>
        <v>stroke</v>
      </c>
      <c r="E4410" t="str">
        <f>IF(LEN(SUBSTITUTE(gait_events!C5740,"_run-",""))&lt;&gt;LEN(gait_events!C5740),LEFT(RIGHT(gait_events!C5740,LEN(gait_events!C5740)-19),FIND("_run-",RIGHT(gait_events!C5740,LEN(gait_events!C5740)-19),1)-1),RIGHT(gait_events!C5740,LEN(gait_events!C5740)-19))</f>
        <v>Preferred</v>
      </c>
      <c r="F4410" t="str">
        <f>IF(LEN(SUBSTITUTE(gait_events!C5740,"_run-",""))&lt;&gt;LEN(gait_events!C5740),RIGHT(gait_events!C5740,LEN(gait_events!C5740)-FIND("_run-",gait_events!C5740,1)-4),"")</f>
        <v/>
      </c>
      <c r="G4410" t="str">
        <f>gait_events!D5740</f>
        <v>right_shank</v>
      </c>
      <c r="H4410" t="str">
        <f>gait_events!E5740</f>
        <v>FC</v>
      </c>
      <c r="I4410">
        <f>IF(gait_events!F5740&lt;&gt;"",gait_events!F5740,NA())</f>
        <v>979</v>
      </c>
      <c r="J4410">
        <f>IF(gait_events!G5740&lt;&gt;"",gait_events!G5740,NA())</f>
        <v>981</v>
      </c>
      <c r="K4410">
        <f t="shared" si="544"/>
        <v>-2</v>
      </c>
      <c r="L4410">
        <f t="shared" si="545"/>
        <v>-10</v>
      </c>
      <c r="M4410">
        <f t="shared" si="546"/>
        <v>1</v>
      </c>
      <c r="N4410">
        <f t="shared" si="547"/>
        <v>1</v>
      </c>
      <c r="O4410">
        <f t="shared" si="548"/>
        <v>1</v>
      </c>
      <c r="P4410">
        <f t="shared" si="549"/>
        <v>0</v>
      </c>
      <c r="Q4410">
        <f t="shared" si="550"/>
        <v>0</v>
      </c>
      <c r="R4410">
        <f t="shared" si="551"/>
        <v>1</v>
      </c>
    </row>
    <row r="4411" spans="1:18" x14ac:dyDescent="0.25">
      <c r="A4411" t="str">
        <f>gait_events!B5741</f>
        <v>pp112</v>
      </c>
      <c r="B4411" t="str">
        <f>VLOOKUP(A4411,participants!A:B,2,0)</f>
        <v>M</v>
      </c>
      <c r="C4411">
        <f>VLOOKUP(A4411,participants!A:C,3,0)</f>
        <v>80</v>
      </c>
      <c r="D4411" t="str">
        <f>VLOOKUP(A4411,participants!A:F,6,0)</f>
        <v>stroke</v>
      </c>
      <c r="E4411" t="str">
        <f>IF(LEN(SUBSTITUTE(gait_events!C5741,"_run-",""))&lt;&gt;LEN(gait_events!C5741),LEFT(RIGHT(gait_events!C5741,LEN(gait_events!C5741)-19),FIND("_run-",RIGHT(gait_events!C5741,LEN(gait_events!C5741)-19),1)-1),RIGHT(gait_events!C5741,LEN(gait_events!C5741)-19))</f>
        <v>Preferred</v>
      </c>
      <c r="F4411" t="str">
        <f>IF(LEN(SUBSTITUTE(gait_events!C5741,"_run-",""))&lt;&gt;LEN(gait_events!C5741),RIGHT(gait_events!C5741,LEN(gait_events!C5741)-FIND("_run-",gait_events!C5741,1)-4),"")</f>
        <v/>
      </c>
      <c r="G4411" t="str">
        <f>gait_events!D5741</f>
        <v>right_shank</v>
      </c>
      <c r="H4411" t="str">
        <f>gait_events!E5741</f>
        <v>FC</v>
      </c>
      <c r="I4411">
        <f>IF(gait_events!F5741&lt;&gt;"",gait_events!F5741,NA())</f>
        <v>1220</v>
      </c>
      <c r="J4411">
        <f>IF(gait_events!G5741&lt;&gt;"",gait_events!G5741,NA())</f>
        <v>1222</v>
      </c>
      <c r="K4411">
        <f t="shared" si="544"/>
        <v>-2</v>
      </c>
      <c r="L4411">
        <f t="shared" si="545"/>
        <v>-10</v>
      </c>
      <c r="M4411">
        <f t="shared" si="546"/>
        <v>1</v>
      </c>
      <c r="N4411">
        <f t="shared" si="547"/>
        <v>1</v>
      </c>
      <c r="O4411">
        <f t="shared" si="548"/>
        <v>1</v>
      </c>
      <c r="P4411">
        <f t="shared" si="549"/>
        <v>0</v>
      </c>
      <c r="Q4411">
        <f t="shared" si="550"/>
        <v>0</v>
      </c>
      <c r="R4411">
        <f t="shared" si="551"/>
        <v>1</v>
      </c>
    </row>
    <row r="4412" spans="1:18" x14ac:dyDescent="0.25">
      <c r="A4412" t="str">
        <f>gait_events!B5742</f>
        <v>pp112</v>
      </c>
      <c r="B4412" t="str">
        <f>VLOOKUP(A4412,participants!A:B,2,0)</f>
        <v>M</v>
      </c>
      <c r="C4412">
        <f>VLOOKUP(A4412,participants!A:C,3,0)</f>
        <v>80</v>
      </c>
      <c r="D4412" t="str">
        <f>VLOOKUP(A4412,participants!A:F,6,0)</f>
        <v>stroke</v>
      </c>
      <c r="E4412" t="str">
        <f>IF(LEN(SUBSTITUTE(gait_events!C5742,"_run-",""))&lt;&gt;LEN(gait_events!C5742),LEFT(RIGHT(gait_events!C5742,LEN(gait_events!C5742)-19),FIND("_run-",RIGHT(gait_events!C5742,LEN(gait_events!C5742)-19),1)-1),RIGHT(gait_events!C5742,LEN(gait_events!C5742)-19))</f>
        <v>Slow</v>
      </c>
      <c r="F4412" t="str">
        <f>IF(LEN(SUBSTITUTE(gait_events!C5742,"_run-",""))&lt;&gt;LEN(gait_events!C5742),RIGHT(gait_events!C5742,LEN(gait_events!C5742)-FIND("_run-",gait_events!C5742,1)-4),"")</f>
        <v/>
      </c>
      <c r="G4412" t="str">
        <f>gait_events!D5742</f>
        <v>left_ankle</v>
      </c>
      <c r="H4412" t="str">
        <f>gait_events!E5742</f>
        <v>IC</v>
      </c>
      <c r="I4412">
        <f>IF(gait_events!F5742&lt;&gt;"",gait_events!F5742,NA())</f>
        <v>237</v>
      </c>
      <c r="J4412">
        <f>IF(gait_events!G5742&lt;&gt;"",gait_events!G5742,NA())</f>
        <v>239</v>
      </c>
      <c r="K4412">
        <f t="shared" si="544"/>
        <v>-2</v>
      </c>
      <c r="L4412">
        <f t="shared" si="545"/>
        <v>-10</v>
      </c>
      <c r="M4412">
        <f t="shared" si="546"/>
        <v>1</v>
      </c>
      <c r="N4412">
        <f t="shared" si="547"/>
        <v>1</v>
      </c>
      <c r="O4412">
        <f t="shared" si="548"/>
        <v>1</v>
      </c>
      <c r="P4412">
        <f t="shared" si="549"/>
        <v>0</v>
      </c>
      <c r="Q4412">
        <f t="shared" si="550"/>
        <v>0</v>
      </c>
      <c r="R4412">
        <f t="shared" si="551"/>
        <v>1</v>
      </c>
    </row>
    <row r="4413" spans="1:18" x14ac:dyDescent="0.25">
      <c r="A4413" t="str">
        <f>gait_events!B5743</f>
        <v>pp112</v>
      </c>
      <c r="B4413" t="str">
        <f>VLOOKUP(A4413,participants!A:B,2,0)</f>
        <v>M</v>
      </c>
      <c r="C4413">
        <f>VLOOKUP(A4413,participants!A:C,3,0)</f>
        <v>80</v>
      </c>
      <c r="D4413" t="str">
        <f>VLOOKUP(A4413,participants!A:F,6,0)</f>
        <v>stroke</v>
      </c>
      <c r="E4413" t="str">
        <f>IF(LEN(SUBSTITUTE(gait_events!C5743,"_run-",""))&lt;&gt;LEN(gait_events!C5743),LEFT(RIGHT(gait_events!C5743,LEN(gait_events!C5743)-19),FIND("_run-",RIGHT(gait_events!C5743,LEN(gait_events!C5743)-19),1)-1),RIGHT(gait_events!C5743,LEN(gait_events!C5743)-19))</f>
        <v>Slow</v>
      </c>
      <c r="F4413" t="str">
        <f>IF(LEN(SUBSTITUTE(gait_events!C5743,"_run-",""))&lt;&gt;LEN(gait_events!C5743),RIGHT(gait_events!C5743,LEN(gait_events!C5743)-FIND("_run-",gait_events!C5743,1)-4),"")</f>
        <v/>
      </c>
      <c r="G4413" t="str">
        <f>gait_events!D5743</f>
        <v>left_ankle</v>
      </c>
      <c r="H4413" t="str">
        <f>gait_events!E5743</f>
        <v>IC</v>
      </c>
      <c r="I4413">
        <f>IF(gait_events!F5743&lt;&gt;"",gait_events!F5743,NA())</f>
        <v>618</v>
      </c>
      <c r="J4413">
        <f>IF(gait_events!G5743&lt;&gt;"",gait_events!G5743,NA())</f>
        <v>608</v>
      </c>
      <c r="K4413">
        <f t="shared" si="544"/>
        <v>10</v>
      </c>
      <c r="L4413">
        <f t="shared" si="545"/>
        <v>50</v>
      </c>
      <c r="M4413">
        <f t="shared" si="546"/>
        <v>1</v>
      </c>
      <c r="N4413">
        <f t="shared" si="547"/>
        <v>1</v>
      </c>
      <c r="O4413">
        <f t="shared" si="548"/>
        <v>1</v>
      </c>
      <c r="P4413">
        <f t="shared" si="549"/>
        <v>0</v>
      </c>
      <c r="Q4413">
        <f t="shared" si="550"/>
        <v>0</v>
      </c>
      <c r="R4413">
        <f t="shared" si="551"/>
        <v>1</v>
      </c>
    </row>
    <row r="4414" spans="1:18" x14ac:dyDescent="0.25">
      <c r="A4414" t="str">
        <f>gait_events!B5744</f>
        <v>pp112</v>
      </c>
      <c r="B4414" t="str">
        <f>VLOOKUP(A4414,participants!A:B,2,0)</f>
        <v>M</v>
      </c>
      <c r="C4414">
        <f>VLOOKUP(A4414,participants!A:C,3,0)</f>
        <v>80</v>
      </c>
      <c r="D4414" t="str">
        <f>VLOOKUP(A4414,participants!A:F,6,0)</f>
        <v>stroke</v>
      </c>
      <c r="E4414" t="str">
        <f>IF(LEN(SUBSTITUTE(gait_events!C5744,"_run-",""))&lt;&gt;LEN(gait_events!C5744),LEFT(RIGHT(gait_events!C5744,LEN(gait_events!C5744)-19),FIND("_run-",RIGHT(gait_events!C5744,LEN(gait_events!C5744)-19),1)-1),RIGHT(gait_events!C5744,LEN(gait_events!C5744)-19))</f>
        <v>Slow</v>
      </c>
      <c r="F4414" t="str">
        <f>IF(LEN(SUBSTITUTE(gait_events!C5744,"_run-",""))&lt;&gt;LEN(gait_events!C5744),RIGHT(gait_events!C5744,LEN(gait_events!C5744)-FIND("_run-",gait_events!C5744,1)-4),"")</f>
        <v/>
      </c>
      <c r="G4414" t="str">
        <f>gait_events!D5744</f>
        <v>left_ankle</v>
      </c>
      <c r="H4414" t="str">
        <f>gait_events!E5744</f>
        <v>IC</v>
      </c>
      <c r="I4414">
        <f>IF(gait_events!F5744&lt;&gt;"",gait_events!F5744,NA())</f>
        <v>987</v>
      </c>
      <c r="J4414">
        <f>IF(gait_events!G5744&lt;&gt;"",gait_events!G5744,NA())</f>
        <v>986</v>
      </c>
      <c r="K4414">
        <f t="shared" si="544"/>
        <v>1</v>
      </c>
      <c r="L4414">
        <f t="shared" si="545"/>
        <v>5</v>
      </c>
      <c r="M4414">
        <f t="shared" si="546"/>
        <v>1</v>
      </c>
      <c r="N4414">
        <f t="shared" si="547"/>
        <v>1</v>
      </c>
      <c r="O4414">
        <f t="shared" si="548"/>
        <v>1</v>
      </c>
      <c r="P4414">
        <f t="shared" si="549"/>
        <v>0</v>
      </c>
      <c r="Q4414">
        <f t="shared" si="550"/>
        <v>0</v>
      </c>
      <c r="R4414">
        <f t="shared" si="551"/>
        <v>1</v>
      </c>
    </row>
    <row r="4415" spans="1:18" x14ac:dyDescent="0.25">
      <c r="A4415" t="str">
        <f>gait_events!B5745</f>
        <v>pp112</v>
      </c>
      <c r="B4415" t="str">
        <f>VLOOKUP(A4415,participants!A:B,2,0)</f>
        <v>M</v>
      </c>
      <c r="C4415">
        <f>VLOOKUP(A4415,participants!A:C,3,0)</f>
        <v>80</v>
      </c>
      <c r="D4415" t="str">
        <f>VLOOKUP(A4415,participants!A:F,6,0)</f>
        <v>stroke</v>
      </c>
      <c r="E4415" t="str">
        <f>IF(LEN(SUBSTITUTE(gait_events!C5745,"_run-",""))&lt;&gt;LEN(gait_events!C5745),LEFT(RIGHT(gait_events!C5745,LEN(gait_events!C5745)-19),FIND("_run-",RIGHT(gait_events!C5745,LEN(gait_events!C5745)-19),1)-1),RIGHT(gait_events!C5745,LEN(gait_events!C5745)-19))</f>
        <v>Slow</v>
      </c>
      <c r="F4415" t="str">
        <f>IF(LEN(SUBSTITUTE(gait_events!C5745,"_run-",""))&lt;&gt;LEN(gait_events!C5745),RIGHT(gait_events!C5745,LEN(gait_events!C5745)-FIND("_run-",gait_events!C5745,1)-4),"")</f>
        <v/>
      </c>
      <c r="G4415" t="str">
        <f>gait_events!D5745</f>
        <v>left_ankle</v>
      </c>
      <c r="H4415" t="str">
        <f>gait_events!E5745</f>
        <v>IC</v>
      </c>
      <c r="I4415">
        <f>IF(gait_events!F5745&lt;&gt;"",gait_events!F5745,NA())</f>
        <v>1410</v>
      </c>
      <c r="J4415" t="e">
        <f>IF(gait_events!G5745&lt;&gt;"",gait_events!G5745,NA())</f>
        <v>#N/A</v>
      </c>
      <c r="K4415" t="e">
        <f t="shared" si="544"/>
        <v>#N/A</v>
      </c>
      <c r="L4415" t="e">
        <f t="shared" si="545"/>
        <v>#N/A</v>
      </c>
      <c r="M4415">
        <f t="shared" si="546"/>
        <v>1</v>
      </c>
      <c r="N4415">
        <f t="shared" si="547"/>
        <v>0</v>
      </c>
      <c r="O4415">
        <f t="shared" si="548"/>
        <v>0</v>
      </c>
      <c r="P4415">
        <f t="shared" si="549"/>
        <v>1</v>
      </c>
      <c r="Q4415">
        <f t="shared" si="550"/>
        <v>0</v>
      </c>
      <c r="R4415">
        <f t="shared" si="551"/>
        <v>1</v>
      </c>
    </row>
    <row r="4416" spans="1:18" x14ac:dyDescent="0.25">
      <c r="A4416" t="str">
        <f>gait_events!B5746</f>
        <v>pp112</v>
      </c>
      <c r="B4416" t="str">
        <f>VLOOKUP(A4416,participants!A:B,2,0)</f>
        <v>M</v>
      </c>
      <c r="C4416">
        <f>VLOOKUP(A4416,participants!A:C,3,0)</f>
        <v>80</v>
      </c>
      <c r="D4416" t="str">
        <f>VLOOKUP(A4416,participants!A:F,6,0)</f>
        <v>stroke</v>
      </c>
      <c r="E4416" t="str">
        <f>IF(LEN(SUBSTITUTE(gait_events!C5746,"_run-",""))&lt;&gt;LEN(gait_events!C5746),LEFT(RIGHT(gait_events!C5746,LEN(gait_events!C5746)-19),FIND("_run-",RIGHT(gait_events!C5746,LEN(gait_events!C5746)-19),1)-1),RIGHT(gait_events!C5746,LEN(gait_events!C5746)-19))</f>
        <v>Slow</v>
      </c>
      <c r="F4416" t="str">
        <f>IF(LEN(SUBSTITUTE(gait_events!C5746,"_run-",""))&lt;&gt;LEN(gait_events!C5746),RIGHT(gait_events!C5746,LEN(gait_events!C5746)-FIND("_run-",gait_events!C5746,1)-4),"")</f>
        <v/>
      </c>
      <c r="G4416" t="str">
        <f>gait_events!D5746</f>
        <v>left_ankle</v>
      </c>
      <c r="H4416" t="str">
        <f>gait_events!E5746</f>
        <v>IC</v>
      </c>
      <c r="I4416">
        <f>IF(gait_events!F5746&lt;&gt;"",gait_events!F5746,NA())</f>
        <v>1821</v>
      </c>
      <c r="J4416">
        <f>IF(gait_events!G5746&lt;&gt;"",gait_events!G5746,NA())</f>
        <v>1816</v>
      </c>
      <c r="K4416">
        <f t="shared" si="544"/>
        <v>5</v>
      </c>
      <c r="L4416">
        <f t="shared" si="545"/>
        <v>25</v>
      </c>
      <c r="M4416">
        <f t="shared" si="546"/>
        <v>1</v>
      </c>
      <c r="N4416">
        <f t="shared" si="547"/>
        <v>1</v>
      </c>
      <c r="O4416">
        <f t="shared" si="548"/>
        <v>1</v>
      </c>
      <c r="P4416">
        <f t="shared" si="549"/>
        <v>0</v>
      </c>
      <c r="Q4416">
        <f t="shared" si="550"/>
        <v>0</v>
      </c>
      <c r="R4416">
        <f t="shared" si="551"/>
        <v>1</v>
      </c>
    </row>
    <row r="4417" spans="1:18" x14ac:dyDescent="0.25">
      <c r="A4417" t="str">
        <f>gait_events!B5747</f>
        <v>pp112</v>
      </c>
      <c r="B4417" t="str">
        <f>VLOOKUP(A4417,participants!A:B,2,0)</f>
        <v>M</v>
      </c>
      <c r="C4417">
        <f>VLOOKUP(A4417,participants!A:C,3,0)</f>
        <v>80</v>
      </c>
      <c r="D4417" t="str">
        <f>VLOOKUP(A4417,participants!A:F,6,0)</f>
        <v>stroke</v>
      </c>
      <c r="E4417" t="str">
        <f>IF(LEN(SUBSTITUTE(gait_events!C5747,"_run-",""))&lt;&gt;LEN(gait_events!C5747),LEFT(RIGHT(gait_events!C5747,LEN(gait_events!C5747)-19),FIND("_run-",RIGHT(gait_events!C5747,LEN(gait_events!C5747)-19),1)-1),RIGHT(gait_events!C5747,LEN(gait_events!C5747)-19))</f>
        <v>Slow</v>
      </c>
      <c r="F4417" t="str">
        <f>IF(LEN(SUBSTITUTE(gait_events!C5747,"_run-",""))&lt;&gt;LEN(gait_events!C5747),RIGHT(gait_events!C5747,LEN(gait_events!C5747)-FIND("_run-",gait_events!C5747,1)-4),"")</f>
        <v/>
      </c>
      <c r="G4417" t="str">
        <f>gait_events!D5747</f>
        <v>left_ankle</v>
      </c>
      <c r="H4417" t="str">
        <f>gait_events!E5747</f>
        <v>IC</v>
      </c>
      <c r="I4417">
        <f>IF(gait_events!F5747&lt;&gt;"",gait_events!F5747,NA())</f>
        <v>2190</v>
      </c>
      <c r="J4417">
        <f>IF(gait_events!G5747&lt;&gt;"",gait_events!G5747,NA())</f>
        <v>2189</v>
      </c>
      <c r="K4417">
        <f t="shared" si="544"/>
        <v>1</v>
      </c>
      <c r="L4417">
        <f t="shared" si="545"/>
        <v>5</v>
      </c>
      <c r="M4417">
        <f t="shared" si="546"/>
        <v>1</v>
      </c>
      <c r="N4417">
        <f t="shared" si="547"/>
        <v>1</v>
      </c>
      <c r="O4417">
        <f t="shared" si="548"/>
        <v>1</v>
      </c>
      <c r="P4417">
        <f t="shared" si="549"/>
        <v>0</v>
      </c>
      <c r="Q4417">
        <f t="shared" si="550"/>
        <v>0</v>
      </c>
      <c r="R4417">
        <f t="shared" si="551"/>
        <v>1</v>
      </c>
    </row>
    <row r="4418" spans="1:18" x14ac:dyDescent="0.25">
      <c r="A4418" t="str">
        <f>gait_events!B5748</f>
        <v>pp112</v>
      </c>
      <c r="B4418" t="str">
        <f>VLOOKUP(A4418,participants!A:B,2,0)</f>
        <v>M</v>
      </c>
      <c r="C4418">
        <f>VLOOKUP(A4418,participants!A:C,3,0)</f>
        <v>80</v>
      </c>
      <c r="D4418" t="str">
        <f>VLOOKUP(A4418,participants!A:F,6,0)</f>
        <v>stroke</v>
      </c>
      <c r="E4418" t="str">
        <f>IF(LEN(SUBSTITUTE(gait_events!C5748,"_run-",""))&lt;&gt;LEN(gait_events!C5748),LEFT(RIGHT(gait_events!C5748,LEN(gait_events!C5748)-19),FIND("_run-",RIGHT(gait_events!C5748,LEN(gait_events!C5748)-19),1)-1),RIGHT(gait_events!C5748,LEN(gait_events!C5748)-19))</f>
        <v>Slow</v>
      </c>
      <c r="F4418" t="str">
        <f>IF(LEN(SUBSTITUTE(gait_events!C5748,"_run-",""))&lt;&gt;LEN(gait_events!C5748),RIGHT(gait_events!C5748,LEN(gait_events!C5748)-FIND("_run-",gait_events!C5748,1)-4),"")</f>
        <v/>
      </c>
      <c r="G4418" t="str">
        <f>gait_events!D5748</f>
        <v>left_ankle</v>
      </c>
      <c r="H4418" t="str">
        <f>gait_events!E5748</f>
        <v>FC</v>
      </c>
      <c r="I4418">
        <f>IF(gait_events!F5748&lt;&gt;"",gait_events!F5748,NA())</f>
        <v>131</v>
      </c>
      <c r="J4418">
        <f>IF(gait_events!G5748&lt;&gt;"",gait_events!G5748,NA())</f>
        <v>130</v>
      </c>
      <c r="K4418">
        <f t="shared" ref="K4418:K4481" si="552">I4418-J4418</f>
        <v>1</v>
      </c>
      <c r="L4418">
        <f t="shared" ref="L4418:L4481" si="553">K4418*5</f>
        <v>5</v>
      </c>
      <c r="M4418">
        <f t="shared" ref="M4418:M4481" si="554">IF(NOT(ISNA(I4418)),1,0)</f>
        <v>1</v>
      </c>
      <c r="N4418">
        <f t="shared" ref="N4418:N4481" si="555">IF(NOT(ISNA(J4418)),1,0)</f>
        <v>1</v>
      </c>
      <c r="O4418">
        <f t="shared" ref="O4418:O4481" si="556">IF(AND(NOT(ISNA(I4418)),NOT(ISNA(J4418))),1,0)</f>
        <v>1</v>
      </c>
      <c r="P4418">
        <f t="shared" ref="P4418:P4481" si="557">IF(AND(NOT(ISNA(I4418)),ISNA(J4418)),1,0)</f>
        <v>0</v>
      </c>
      <c r="Q4418">
        <f t="shared" ref="Q4418:Q4481" si="558">IF(AND(ISNA(I4418),NOT(ISNA(J4418))),1,0)</f>
        <v>0</v>
      </c>
      <c r="R4418">
        <f t="shared" ref="R4418:R4481" si="559">IF(SUM(O4418:Q4418)&lt;&gt;1,"ERROR",1)</f>
        <v>1</v>
      </c>
    </row>
    <row r="4419" spans="1:18" x14ac:dyDescent="0.25">
      <c r="A4419" t="str">
        <f>gait_events!B5749</f>
        <v>pp112</v>
      </c>
      <c r="B4419" t="str">
        <f>VLOOKUP(A4419,participants!A:B,2,0)</f>
        <v>M</v>
      </c>
      <c r="C4419">
        <f>VLOOKUP(A4419,participants!A:C,3,0)</f>
        <v>80</v>
      </c>
      <c r="D4419" t="str">
        <f>VLOOKUP(A4419,participants!A:F,6,0)</f>
        <v>stroke</v>
      </c>
      <c r="E4419" t="str">
        <f>IF(LEN(SUBSTITUTE(gait_events!C5749,"_run-",""))&lt;&gt;LEN(gait_events!C5749),LEFT(RIGHT(gait_events!C5749,LEN(gait_events!C5749)-19),FIND("_run-",RIGHT(gait_events!C5749,LEN(gait_events!C5749)-19),1)-1),RIGHT(gait_events!C5749,LEN(gait_events!C5749)-19))</f>
        <v>Slow</v>
      </c>
      <c r="F4419" t="str">
        <f>IF(LEN(SUBSTITUTE(gait_events!C5749,"_run-",""))&lt;&gt;LEN(gait_events!C5749),RIGHT(gait_events!C5749,LEN(gait_events!C5749)-FIND("_run-",gait_events!C5749,1)-4),"")</f>
        <v/>
      </c>
      <c r="G4419" t="str">
        <f>gait_events!D5749</f>
        <v>left_ankle</v>
      </c>
      <c r="H4419" t="str">
        <f>gait_events!E5749</f>
        <v>FC</v>
      </c>
      <c r="I4419">
        <f>IF(gait_events!F5749&lt;&gt;"",gait_events!F5749,NA())</f>
        <v>512</v>
      </c>
      <c r="J4419">
        <f>IF(gait_events!G5749&lt;&gt;"",gait_events!G5749,NA())</f>
        <v>512</v>
      </c>
      <c r="K4419">
        <f t="shared" si="552"/>
        <v>0</v>
      </c>
      <c r="L4419">
        <f t="shared" si="553"/>
        <v>0</v>
      </c>
      <c r="M4419">
        <f t="shared" si="554"/>
        <v>1</v>
      </c>
      <c r="N4419">
        <f t="shared" si="555"/>
        <v>1</v>
      </c>
      <c r="O4419">
        <f t="shared" si="556"/>
        <v>1</v>
      </c>
      <c r="P4419">
        <f t="shared" si="557"/>
        <v>0</v>
      </c>
      <c r="Q4419">
        <f t="shared" si="558"/>
        <v>0</v>
      </c>
      <c r="R4419">
        <f t="shared" si="559"/>
        <v>1</v>
      </c>
    </row>
    <row r="4420" spans="1:18" x14ac:dyDescent="0.25">
      <c r="A4420" t="str">
        <f>gait_events!B5750</f>
        <v>pp112</v>
      </c>
      <c r="B4420" t="str">
        <f>VLOOKUP(A4420,participants!A:B,2,0)</f>
        <v>M</v>
      </c>
      <c r="C4420">
        <f>VLOOKUP(A4420,participants!A:C,3,0)</f>
        <v>80</v>
      </c>
      <c r="D4420" t="str">
        <f>VLOOKUP(A4420,participants!A:F,6,0)</f>
        <v>stroke</v>
      </c>
      <c r="E4420" t="str">
        <f>IF(LEN(SUBSTITUTE(gait_events!C5750,"_run-",""))&lt;&gt;LEN(gait_events!C5750),LEFT(RIGHT(gait_events!C5750,LEN(gait_events!C5750)-19),FIND("_run-",RIGHT(gait_events!C5750,LEN(gait_events!C5750)-19),1)-1),RIGHT(gait_events!C5750,LEN(gait_events!C5750)-19))</f>
        <v>Slow</v>
      </c>
      <c r="F4420" t="str">
        <f>IF(LEN(SUBSTITUTE(gait_events!C5750,"_run-",""))&lt;&gt;LEN(gait_events!C5750),RIGHT(gait_events!C5750,LEN(gait_events!C5750)-FIND("_run-",gait_events!C5750,1)-4),"")</f>
        <v/>
      </c>
      <c r="G4420" t="str">
        <f>gait_events!D5750</f>
        <v>left_ankle</v>
      </c>
      <c r="H4420" t="str">
        <f>gait_events!E5750</f>
        <v>FC</v>
      </c>
      <c r="I4420">
        <f>IF(gait_events!F5750&lt;&gt;"",gait_events!F5750,NA())</f>
        <v>866</v>
      </c>
      <c r="J4420">
        <f>IF(gait_events!G5750&lt;&gt;"",gait_events!G5750,NA())</f>
        <v>865</v>
      </c>
      <c r="K4420">
        <f t="shared" si="552"/>
        <v>1</v>
      </c>
      <c r="L4420">
        <f t="shared" si="553"/>
        <v>5</v>
      </c>
      <c r="M4420">
        <f t="shared" si="554"/>
        <v>1</v>
      </c>
      <c r="N4420">
        <f t="shared" si="555"/>
        <v>1</v>
      </c>
      <c r="O4420">
        <f t="shared" si="556"/>
        <v>1</v>
      </c>
      <c r="P4420">
        <f t="shared" si="557"/>
        <v>0</v>
      </c>
      <c r="Q4420">
        <f t="shared" si="558"/>
        <v>0</v>
      </c>
      <c r="R4420">
        <f t="shared" si="559"/>
        <v>1</v>
      </c>
    </row>
    <row r="4421" spans="1:18" x14ac:dyDescent="0.25">
      <c r="A4421" t="str">
        <f>gait_events!B5751</f>
        <v>pp112</v>
      </c>
      <c r="B4421" t="str">
        <f>VLOOKUP(A4421,participants!A:B,2,0)</f>
        <v>M</v>
      </c>
      <c r="C4421">
        <f>VLOOKUP(A4421,participants!A:C,3,0)</f>
        <v>80</v>
      </c>
      <c r="D4421" t="str">
        <f>VLOOKUP(A4421,participants!A:F,6,0)</f>
        <v>stroke</v>
      </c>
      <c r="E4421" t="str">
        <f>IF(LEN(SUBSTITUTE(gait_events!C5751,"_run-",""))&lt;&gt;LEN(gait_events!C5751),LEFT(RIGHT(gait_events!C5751,LEN(gait_events!C5751)-19),FIND("_run-",RIGHT(gait_events!C5751,LEN(gait_events!C5751)-19),1)-1),RIGHT(gait_events!C5751,LEN(gait_events!C5751)-19))</f>
        <v>Slow</v>
      </c>
      <c r="F4421" t="str">
        <f>IF(LEN(SUBSTITUTE(gait_events!C5751,"_run-",""))&lt;&gt;LEN(gait_events!C5751),RIGHT(gait_events!C5751,LEN(gait_events!C5751)-FIND("_run-",gait_events!C5751,1)-4),"")</f>
        <v/>
      </c>
      <c r="G4421" t="str">
        <f>gait_events!D5751</f>
        <v>left_ankle</v>
      </c>
      <c r="H4421" t="str">
        <f>gait_events!E5751</f>
        <v>FC</v>
      </c>
      <c r="I4421">
        <f>IF(gait_events!F5751&lt;&gt;"",gait_events!F5751,NA())</f>
        <v>1299</v>
      </c>
      <c r="J4421">
        <f>IF(gait_events!G5751&lt;&gt;"",gait_events!G5751,NA())</f>
        <v>1298</v>
      </c>
      <c r="K4421">
        <f t="shared" si="552"/>
        <v>1</v>
      </c>
      <c r="L4421">
        <f t="shared" si="553"/>
        <v>5</v>
      </c>
      <c r="M4421">
        <f t="shared" si="554"/>
        <v>1</v>
      </c>
      <c r="N4421">
        <f t="shared" si="555"/>
        <v>1</v>
      </c>
      <c r="O4421">
        <f t="shared" si="556"/>
        <v>1</v>
      </c>
      <c r="P4421">
        <f t="shared" si="557"/>
        <v>0</v>
      </c>
      <c r="Q4421">
        <f t="shared" si="558"/>
        <v>0</v>
      </c>
      <c r="R4421">
        <f t="shared" si="559"/>
        <v>1</v>
      </c>
    </row>
    <row r="4422" spans="1:18" x14ac:dyDescent="0.25">
      <c r="A4422" t="str">
        <f>gait_events!B5752</f>
        <v>pp112</v>
      </c>
      <c r="B4422" t="str">
        <f>VLOOKUP(A4422,participants!A:B,2,0)</f>
        <v>M</v>
      </c>
      <c r="C4422">
        <f>VLOOKUP(A4422,participants!A:C,3,0)</f>
        <v>80</v>
      </c>
      <c r="D4422" t="str">
        <f>VLOOKUP(A4422,participants!A:F,6,0)</f>
        <v>stroke</v>
      </c>
      <c r="E4422" t="str">
        <f>IF(LEN(SUBSTITUTE(gait_events!C5752,"_run-",""))&lt;&gt;LEN(gait_events!C5752),LEFT(RIGHT(gait_events!C5752,LEN(gait_events!C5752)-19),FIND("_run-",RIGHT(gait_events!C5752,LEN(gait_events!C5752)-19),1)-1),RIGHT(gait_events!C5752,LEN(gait_events!C5752)-19))</f>
        <v>Slow</v>
      </c>
      <c r="F4422" t="str">
        <f>IF(LEN(SUBSTITUTE(gait_events!C5752,"_run-",""))&lt;&gt;LEN(gait_events!C5752),RIGHT(gait_events!C5752,LEN(gait_events!C5752)-FIND("_run-",gait_events!C5752,1)-4),"")</f>
        <v/>
      </c>
      <c r="G4422" t="str">
        <f>gait_events!D5752</f>
        <v>left_ankle</v>
      </c>
      <c r="H4422" t="str">
        <f>gait_events!E5752</f>
        <v>FC</v>
      </c>
      <c r="I4422">
        <f>IF(gait_events!F5752&lt;&gt;"",gait_events!F5752,NA())</f>
        <v>1703</v>
      </c>
      <c r="J4422">
        <f>IF(gait_events!G5752&lt;&gt;"",gait_events!G5752,NA())</f>
        <v>1700</v>
      </c>
      <c r="K4422">
        <f t="shared" si="552"/>
        <v>3</v>
      </c>
      <c r="L4422">
        <f t="shared" si="553"/>
        <v>15</v>
      </c>
      <c r="M4422">
        <f t="shared" si="554"/>
        <v>1</v>
      </c>
      <c r="N4422">
        <f t="shared" si="555"/>
        <v>1</v>
      </c>
      <c r="O4422">
        <f t="shared" si="556"/>
        <v>1</v>
      </c>
      <c r="P4422">
        <f t="shared" si="557"/>
        <v>0</v>
      </c>
      <c r="Q4422">
        <f t="shared" si="558"/>
        <v>0</v>
      </c>
      <c r="R4422">
        <f t="shared" si="559"/>
        <v>1</v>
      </c>
    </row>
    <row r="4423" spans="1:18" x14ac:dyDescent="0.25">
      <c r="A4423" t="str">
        <f>gait_events!B5753</f>
        <v>pp112</v>
      </c>
      <c r="B4423" t="str">
        <f>VLOOKUP(A4423,participants!A:B,2,0)</f>
        <v>M</v>
      </c>
      <c r="C4423">
        <f>VLOOKUP(A4423,participants!A:C,3,0)</f>
        <v>80</v>
      </c>
      <c r="D4423" t="str">
        <f>VLOOKUP(A4423,participants!A:F,6,0)</f>
        <v>stroke</v>
      </c>
      <c r="E4423" t="str">
        <f>IF(LEN(SUBSTITUTE(gait_events!C5753,"_run-",""))&lt;&gt;LEN(gait_events!C5753),LEFT(RIGHT(gait_events!C5753,LEN(gait_events!C5753)-19),FIND("_run-",RIGHT(gait_events!C5753,LEN(gait_events!C5753)-19),1)-1),RIGHT(gait_events!C5753,LEN(gait_events!C5753)-19))</f>
        <v>Slow</v>
      </c>
      <c r="F4423" t="str">
        <f>IF(LEN(SUBSTITUTE(gait_events!C5753,"_run-",""))&lt;&gt;LEN(gait_events!C5753),RIGHT(gait_events!C5753,LEN(gait_events!C5753)-FIND("_run-",gait_events!C5753,1)-4),"")</f>
        <v/>
      </c>
      <c r="G4423" t="str">
        <f>gait_events!D5753</f>
        <v>left_ankle</v>
      </c>
      <c r="H4423" t="str">
        <f>gait_events!E5753</f>
        <v>FC</v>
      </c>
      <c r="I4423">
        <f>IF(gait_events!F5753&lt;&gt;"",gait_events!F5753,NA())</f>
        <v>2092</v>
      </c>
      <c r="J4423">
        <f>IF(gait_events!G5753&lt;&gt;"",gait_events!G5753,NA())</f>
        <v>2091</v>
      </c>
      <c r="K4423">
        <f t="shared" si="552"/>
        <v>1</v>
      </c>
      <c r="L4423">
        <f t="shared" si="553"/>
        <v>5</v>
      </c>
      <c r="M4423">
        <f t="shared" si="554"/>
        <v>1</v>
      </c>
      <c r="N4423">
        <f t="shared" si="555"/>
        <v>1</v>
      </c>
      <c r="O4423">
        <f t="shared" si="556"/>
        <v>1</v>
      </c>
      <c r="P4423">
        <f t="shared" si="557"/>
        <v>0</v>
      </c>
      <c r="Q4423">
        <f t="shared" si="558"/>
        <v>0</v>
      </c>
      <c r="R4423">
        <f t="shared" si="559"/>
        <v>1</v>
      </c>
    </row>
    <row r="4424" spans="1:18" x14ac:dyDescent="0.25">
      <c r="A4424" t="str">
        <f>gait_events!B5754</f>
        <v>pp112</v>
      </c>
      <c r="B4424" t="str">
        <f>VLOOKUP(A4424,participants!A:B,2,0)</f>
        <v>M</v>
      </c>
      <c r="C4424">
        <f>VLOOKUP(A4424,participants!A:C,3,0)</f>
        <v>80</v>
      </c>
      <c r="D4424" t="str">
        <f>VLOOKUP(A4424,participants!A:F,6,0)</f>
        <v>stroke</v>
      </c>
      <c r="E4424" t="str">
        <f>IF(LEN(SUBSTITUTE(gait_events!C5754,"_run-",""))&lt;&gt;LEN(gait_events!C5754),LEFT(RIGHT(gait_events!C5754,LEN(gait_events!C5754)-19),FIND("_run-",RIGHT(gait_events!C5754,LEN(gait_events!C5754)-19),1)-1),RIGHT(gait_events!C5754,LEN(gait_events!C5754)-19))</f>
        <v>Slow</v>
      </c>
      <c r="F4424" t="str">
        <f>IF(LEN(SUBSTITUTE(gait_events!C5754,"_run-",""))&lt;&gt;LEN(gait_events!C5754),RIGHT(gait_events!C5754,LEN(gait_events!C5754)-FIND("_run-",gait_events!C5754,1)-4),"")</f>
        <v/>
      </c>
      <c r="G4424" t="str">
        <f>gait_events!D5754</f>
        <v>left_ankle</v>
      </c>
      <c r="H4424" t="str">
        <f>gait_events!E5754</f>
        <v>FC</v>
      </c>
      <c r="I4424">
        <f>IF(gait_events!F5754&lt;&gt;"",gait_events!F5754,NA())</f>
        <v>2516</v>
      </c>
      <c r="J4424">
        <f>IF(gait_events!G5754&lt;&gt;"",gait_events!G5754,NA())</f>
        <v>2518</v>
      </c>
      <c r="K4424">
        <f t="shared" si="552"/>
        <v>-2</v>
      </c>
      <c r="L4424">
        <f t="shared" si="553"/>
        <v>-10</v>
      </c>
      <c r="M4424">
        <f t="shared" si="554"/>
        <v>1</v>
      </c>
      <c r="N4424">
        <f t="shared" si="555"/>
        <v>1</v>
      </c>
      <c r="O4424">
        <f t="shared" si="556"/>
        <v>1</v>
      </c>
      <c r="P4424">
        <f t="shared" si="557"/>
        <v>0</v>
      </c>
      <c r="Q4424">
        <f t="shared" si="558"/>
        <v>0</v>
      </c>
      <c r="R4424">
        <f t="shared" si="559"/>
        <v>1</v>
      </c>
    </row>
    <row r="4425" spans="1:18" x14ac:dyDescent="0.25">
      <c r="A4425" t="str">
        <f>gait_events!B5755</f>
        <v>pp112</v>
      </c>
      <c r="B4425" t="str">
        <f>VLOOKUP(A4425,participants!A:B,2,0)</f>
        <v>M</v>
      </c>
      <c r="C4425">
        <f>VLOOKUP(A4425,participants!A:C,3,0)</f>
        <v>80</v>
      </c>
      <c r="D4425" t="str">
        <f>VLOOKUP(A4425,participants!A:F,6,0)</f>
        <v>stroke</v>
      </c>
      <c r="E4425" t="str">
        <f>IF(LEN(SUBSTITUTE(gait_events!C5755,"_run-",""))&lt;&gt;LEN(gait_events!C5755),LEFT(RIGHT(gait_events!C5755,LEN(gait_events!C5755)-19),FIND("_run-",RIGHT(gait_events!C5755,LEN(gait_events!C5755)-19),1)-1),RIGHT(gait_events!C5755,LEN(gait_events!C5755)-19))</f>
        <v>Slow</v>
      </c>
      <c r="F4425" t="str">
        <f>IF(LEN(SUBSTITUTE(gait_events!C5755,"_run-",""))&lt;&gt;LEN(gait_events!C5755),RIGHT(gait_events!C5755,LEN(gait_events!C5755)-FIND("_run-",gait_events!C5755,1)-4),"")</f>
        <v/>
      </c>
      <c r="G4425" t="str">
        <f>gait_events!D5755</f>
        <v>left_ankle</v>
      </c>
      <c r="H4425" t="str">
        <f>gait_events!E5755</f>
        <v>FC</v>
      </c>
      <c r="I4425">
        <f>IF(gait_events!F5755&lt;&gt;"",gait_events!F5755,NA())</f>
        <v>2524</v>
      </c>
      <c r="J4425" t="e">
        <f>IF(gait_events!G5755&lt;&gt;"",gait_events!G5755,NA())</f>
        <v>#N/A</v>
      </c>
      <c r="K4425" t="e">
        <f t="shared" si="552"/>
        <v>#N/A</v>
      </c>
      <c r="L4425" t="e">
        <f t="shared" si="553"/>
        <v>#N/A</v>
      </c>
      <c r="M4425">
        <f t="shared" si="554"/>
        <v>1</v>
      </c>
      <c r="N4425">
        <f t="shared" si="555"/>
        <v>0</v>
      </c>
      <c r="O4425">
        <f t="shared" si="556"/>
        <v>0</v>
      </c>
      <c r="P4425">
        <f t="shared" si="557"/>
        <v>1</v>
      </c>
      <c r="Q4425">
        <f t="shared" si="558"/>
        <v>0</v>
      </c>
      <c r="R4425">
        <f t="shared" si="559"/>
        <v>1</v>
      </c>
    </row>
    <row r="4426" spans="1:18" x14ac:dyDescent="0.25">
      <c r="A4426" t="str">
        <f>gait_events!B5756</f>
        <v>pp112</v>
      </c>
      <c r="B4426" t="str">
        <f>VLOOKUP(A4426,participants!A:B,2,0)</f>
        <v>M</v>
      </c>
      <c r="C4426">
        <f>VLOOKUP(A4426,participants!A:C,3,0)</f>
        <v>80</v>
      </c>
      <c r="D4426" t="str">
        <f>VLOOKUP(A4426,participants!A:F,6,0)</f>
        <v>stroke</v>
      </c>
      <c r="E4426" t="str">
        <f>IF(LEN(SUBSTITUTE(gait_events!C5756,"_run-",""))&lt;&gt;LEN(gait_events!C5756),LEFT(RIGHT(gait_events!C5756,LEN(gait_events!C5756)-19),FIND("_run-",RIGHT(gait_events!C5756,LEN(gait_events!C5756)-19),1)-1),RIGHT(gait_events!C5756,LEN(gait_events!C5756)-19))</f>
        <v>Slow</v>
      </c>
      <c r="F4426" t="str">
        <f>IF(LEN(SUBSTITUTE(gait_events!C5756,"_run-",""))&lt;&gt;LEN(gait_events!C5756),RIGHT(gait_events!C5756,LEN(gait_events!C5756)-FIND("_run-",gait_events!C5756,1)-4),"")</f>
        <v/>
      </c>
      <c r="G4426" t="str">
        <f>gait_events!D5756</f>
        <v>left_ankle</v>
      </c>
      <c r="H4426" t="str">
        <f>gait_events!E5756</f>
        <v>FC</v>
      </c>
      <c r="I4426" t="e">
        <f>IF(gait_events!F5756&lt;&gt;"",gait_events!F5756,NA())</f>
        <v>#N/A</v>
      </c>
      <c r="J4426">
        <f>IF(gait_events!G5756&lt;&gt;"",gait_events!G5756,NA())</f>
        <v>659</v>
      </c>
      <c r="K4426" t="e">
        <f t="shared" si="552"/>
        <v>#N/A</v>
      </c>
      <c r="L4426" t="e">
        <f t="shared" si="553"/>
        <v>#N/A</v>
      </c>
      <c r="M4426">
        <f t="shared" si="554"/>
        <v>0</v>
      </c>
      <c r="N4426">
        <f t="shared" si="555"/>
        <v>1</v>
      </c>
      <c r="O4426">
        <f t="shared" si="556"/>
        <v>0</v>
      </c>
      <c r="P4426">
        <f t="shared" si="557"/>
        <v>0</v>
      </c>
      <c r="Q4426">
        <f t="shared" si="558"/>
        <v>1</v>
      </c>
      <c r="R4426">
        <f t="shared" si="559"/>
        <v>1</v>
      </c>
    </row>
    <row r="4427" spans="1:18" x14ac:dyDescent="0.25">
      <c r="A4427" t="str">
        <f>gait_events!B5757</f>
        <v>pp112</v>
      </c>
      <c r="B4427" t="str">
        <f>VLOOKUP(A4427,participants!A:B,2,0)</f>
        <v>M</v>
      </c>
      <c r="C4427">
        <f>VLOOKUP(A4427,participants!A:C,3,0)</f>
        <v>80</v>
      </c>
      <c r="D4427" t="str">
        <f>VLOOKUP(A4427,participants!A:F,6,0)</f>
        <v>stroke</v>
      </c>
      <c r="E4427" t="str">
        <f>IF(LEN(SUBSTITUTE(gait_events!C5757,"_run-",""))&lt;&gt;LEN(gait_events!C5757),LEFT(RIGHT(gait_events!C5757,LEN(gait_events!C5757)-19),FIND("_run-",RIGHT(gait_events!C5757,LEN(gait_events!C5757)-19),1)-1),RIGHT(gait_events!C5757,LEN(gait_events!C5757)-19))</f>
        <v>Slow</v>
      </c>
      <c r="F4427" t="str">
        <f>IF(LEN(SUBSTITUTE(gait_events!C5757,"_run-",""))&lt;&gt;LEN(gait_events!C5757),RIGHT(gait_events!C5757,LEN(gait_events!C5757)-FIND("_run-",gait_events!C5757,1)-4),"")</f>
        <v/>
      </c>
      <c r="G4427" t="str">
        <f>gait_events!D5757</f>
        <v>right_ankle</v>
      </c>
      <c r="H4427" t="str">
        <f>gait_events!E5757</f>
        <v>IC</v>
      </c>
      <c r="I4427">
        <f>IF(gait_events!F5757&lt;&gt;"",gait_events!F5757,NA())</f>
        <v>61</v>
      </c>
      <c r="J4427">
        <f>IF(gait_events!G5757&lt;&gt;"",gait_events!G5757,NA())</f>
        <v>59</v>
      </c>
      <c r="K4427">
        <f t="shared" si="552"/>
        <v>2</v>
      </c>
      <c r="L4427">
        <f t="shared" si="553"/>
        <v>10</v>
      </c>
      <c r="M4427">
        <f t="shared" si="554"/>
        <v>1</v>
      </c>
      <c r="N4427">
        <f t="shared" si="555"/>
        <v>1</v>
      </c>
      <c r="O4427">
        <f t="shared" si="556"/>
        <v>1</v>
      </c>
      <c r="P4427">
        <f t="shared" si="557"/>
        <v>0</v>
      </c>
      <c r="Q4427">
        <f t="shared" si="558"/>
        <v>0</v>
      </c>
      <c r="R4427">
        <f t="shared" si="559"/>
        <v>1</v>
      </c>
    </row>
    <row r="4428" spans="1:18" x14ac:dyDescent="0.25">
      <c r="A4428" t="str">
        <f>gait_events!B5758</f>
        <v>pp112</v>
      </c>
      <c r="B4428" t="str">
        <f>VLOOKUP(A4428,participants!A:B,2,0)</f>
        <v>M</v>
      </c>
      <c r="C4428">
        <f>VLOOKUP(A4428,participants!A:C,3,0)</f>
        <v>80</v>
      </c>
      <c r="D4428" t="str">
        <f>VLOOKUP(A4428,participants!A:F,6,0)</f>
        <v>stroke</v>
      </c>
      <c r="E4428" t="str">
        <f>IF(LEN(SUBSTITUTE(gait_events!C5758,"_run-",""))&lt;&gt;LEN(gait_events!C5758),LEFT(RIGHT(gait_events!C5758,LEN(gait_events!C5758)-19),FIND("_run-",RIGHT(gait_events!C5758,LEN(gait_events!C5758)-19),1)-1),RIGHT(gait_events!C5758,LEN(gait_events!C5758)-19))</f>
        <v>Slow</v>
      </c>
      <c r="F4428" t="str">
        <f>IF(LEN(SUBSTITUTE(gait_events!C5758,"_run-",""))&lt;&gt;LEN(gait_events!C5758),RIGHT(gait_events!C5758,LEN(gait_events!C5758)-FIND("_run-",gait_events!C5758,1)-4),"")</f>
        <v/>
      </c>
      <c r="G4428" t="str">
        <f>gait_events!D5758</f>
        <v>right_ankle</v>
      </c>
      <c r="H4428" t="str">
        <f>gait_events!E5758</f>
        <v>IC</v>
      </c>
      <c r="I4428">
        <f>IF(gait_events!F5758&lt;&gt;"",gait_events!F5758,NA())</f>
        <v>433</v>
      </c>
      <c r="J4428">
        <f>IF(gait_events!G5758&lt;&gt;"",gait_events!G5758,NA())</f>
        <v>430</v>
      </c>
      <c r="K4428">
        <f t="shared" si="552"/>
        <v>3</v>
      </c>
      <c r="L4428">
        <f t="shared" si="553"/>
        <v>15</v>
      </c>
      <c r="M4428">
        <f t="shared" si="554"/>
        <v>1</v>
      </c>
      <c r="N4428">
        <f t="shared" si="555"/>
        <v>1</v>
      </c>
      <c r="O4428">
        <f t="shared" si="556"/>
        <v>1</v>
      </c>
      <c r="P4428">
        <f t="shared" si="557"/>
        <v>0</v>
      </c>
      <c r="Q4428">
        <f t="shared" si="558"/>
        <v>0</v>
      </c>
      <c r="R4428">
        <f t="shared" si="559"/>
        <v>1</v>
      </c>
    </row>
    <row r="4429" spans="1:18" x14ac:dyDescent="0.25">
      <c r="A4429" t="str">
        <f>gait_events!B5759</f>
        <v>pp112</v>
      </c>
      <c r="B4429" t="str">
        <f>VLOOKUP(A4429,participants!A:B,2,0)</f>
        <v>M</v>
      </c>
      <c r="C4429">
        <f>VLOOKUP(A4429,participants!A:C,3,0)</f>
        <v>80</v>
      </c>
      <c r="D4429" t="str">
        <f>VLOOKUP(A4429,participants!A:F,6,0)</f>
        <v>stroke</v>
      </c>
      <c r="E4429" t="str">
        <f>IF(LEN(SUBSTITUTE(gait_events!C5759,"_run-",""))&lt;&gt;LEN(gait_events!C5759),LEFT(RIGHT(gait_events!C5759,LEN(gait_events!C5759)-19),FIND("_run-",RIGHT(gait_events!C5759,LEN(gait_events!C5759)-19),1)-1),RIGHT(gait_events!C5759,LEN(gait_events!C5759)-19))</f>
        <v>Slow</v>
      </c>
      <c r="F4429" t="str">
        <f>IF(LEN(SUBSTITUTE(gait_events!C5759,"_run-",""))&lt;&gt;LEN(gait_events!C5759),RIGHT(gait_events!C5759,LEN(gait_events!C5759)-FIND("_run-",gait_events!C5759,1)-4),"")</f>
        <v/>
      </c>
      <c r="G4429" t="str">
        <f>gait_events!D5759</f>
        <v>right_ankle</v>
      </c>
      <c r="H4429" t="str">
        <f>gait_events!E5759</f>
        <v>IC</v>
      </c>
      <c r="I4429">
        <f>IF(gait_events!F5759&lt;&gt;"",gait_events!F5759,NA())</f>
        <v>802</v>
      </c>
      <c r="J4429">
        <f>IF(gait_events!G5759&lt;&gt;"",gait_events!G5759,NA())</f>
        <v>803</v>
      </c>
      <c r="K4429">
        <f t="shared" si="552"/>
        <v>-1</v>
      </c>
      <c r="L4429">
        <f t="shared" si="553"/>
        <v>-5</v>
      </c>
      <c r="M4429">
        <f t="shared" si="554"/>
        <v>1</v>
      </c>
      <c r="N4429">
        <f t="shared" si="555"/>
        <v>1</v>
      </c>
      <c r="O4429">
        <f t="shared" si="556"/>
        <v>1</v>
      </c>
      <c r="P4429">
        <f t="shared" si="557"/>
        <v>0</v>
      </c>
      <c r="Q4429">
        <f t="shared" si="558"/>
        <v>0</v>
      </c>
      <c r="R4429">
        <f t="shared" si="559"/>
        <v>1</v>
      </c>
    </row>
    <row r="4430" spans="1:18" x14ac:dyDescent="0.25">
      <c r="A4430" t="str">
        <f>gait_events!B5760</f>
        <v>pp112</v>
      </c>
      <c r="B4430" t="str">
        <f>VLOOKUP(A4430,participants!A:B,2,0)</f>
        <v>M</v>
      </c>
      <c r="C4430">
        <f>VLOOKUP(A4430,participants!A:C,3,0)</f>
        <v>80</v>
      </c>
      <c r="D4430" t="str">
        <f>VLOOKUP(A4430,participants!A:F,6,0)</f>
        <v>stroke</v>
      </c>
      <c r="E4430" t="str">
        <f>IF(LEN(SUBSTITUTE(gait_events!C5760,"_run-",""))&lt;&gt;LEN(gait_events!C5760),LEFT(RIGHT(gait_events!C5760,LEN(gait_events!C5760)-19),FIND("_run-",RIGHT(gait_events!C5760,LEN(gait_events!C5760)-19),1)-1),RIGHT(gait_events!C5760,LEN(gait_events!C5760)-19))</f>
        <v>Slow</v>
      </c>
      <c r="F4430" t="str">
        <f>IF(LEN(SUBSTITUTE(gait_events!C5760,"_run-",""))&lt;&gt;LEN(gait_events!C5760),RIGHT(gait_events!C5760,LEN(gait_events!C5760)-FIND("_run-",gait_events!C5760,1)-4),"")</f>
        <v/>
      </c>
      <c r="G4430" t="str">
        <f>gait_events!D5760</f>
        <v>right_ankle</v>
      </c>
      <c r="H4430" t="str">
        <f>gait_events!E5760</f>
        <v>IC</v>
      </c>
      <c r="I4430">
        <f>IF(gait_events!F5760&lt;&gt;"",gait_events!F5760,NA())</f>
        <v>1212</v>
      </c>
      <c r="J4430" t="e">
        <f>IF(gait_events!G5760&lt;&gt;"",gait_events!G5760,NA())</f>
        <v>#N/A</v>
      </c>
      <c r="K4430" t="e">
        <f t="shared" si="552"/>
        <v>#N/A</v>
      </c>
      <c r="L4430" t="e">
        <f t="shared" si="553"/>
        <v>#N/A</v>
      </c>
      <c r="M4430">
        <f t="shared" si="554"/>
        <v>1</v>
      </c>
      <c r="N4430">
        <f t="shared" si="555"/>
        <v>0</v>
      </c>
      <c r="O4430">
        <f t="shared" si="556"/>
        <v>0</v>
      </c>
      <c r="P4430">
        <f t="shared" si="557"/>
        <v>1</v>
      </c>
      <c r="Q4430">
        <f t="shared" si="558"/>
        <v>0</v>
      </c>
      <c r="R4430">
        <f t="shared" si="559"/>
        <v>1</v>
      </c>
    </row>
    <row r="4431" spans="1:18" x14ac:dyDescent="0.25">
      <c r="A4431" t="str">
        <f>gait_events!B5761</f>
        <v>pp112</v>
      </c>
      <c r="B4431" t="str">
        <f>VLOOKUP(A4431,participants!A:B,2,0)</f>
        <v>M</v>
      </c>
      <c r="C4431">
        <f>VLOOKUP(A4431,participants!A:C,3,0)</f>
        <v>80</v>
      </c>
      <c r="D4431" t="str">
        <f>VLOOKUP(A4431,participants!A:F,6,0)</f>
        <v>stroke</v>
      </c>
      <c r="E4431" t="str">
        <f>IF(LEN(SUBSTITUTE(gait_events!C5761,"_run-",""))&lt;&gt;LEN(gait_events!C5761),LEFT(RIGHT(gait_events!C5761,LEN(gait_events!C5761)-19),FIND("_run-",RIGHT(gait_events!C5761,LEN(gait_events!C5761)-19),1)-1),RIGHT(gait_events!C5761,LEN(gait_events!C5761)-19))</f>
        <v>Slow</v>
      </c>
      <c r="F4431" t="str">
        <f>IF(LEN(SUBSTITUTE(gait_events!C5761,"_run-",""))&lt;&gt;LEN(gait_events!C5761),RIGHT(gait_events!C5761,LEN(gait_events!C5761)-FIND("_run-",gait_events!C5761,1)-4),"")</f>
        <v/>
      </c>
      <c r="G4431" t="str">
        <f>gait_events!D5761</f>
        <v>right_ankle</v>
      </c>
      <c r="H4431" t="str">
        <f>gait_events!E5761</f>
        <v>IC</v>
      </c>
      <c r="I4431">
        <f>IF(gait_events!F5761&lt;&gt;"",gait_events!F5761,NA())</f>
        <v>1619</v>
      </c>
      <c r="J4431">
        <f>IF(gait_events!G5761&lt;&gt;"",gait_events!G5761,NA())</f>
        <v>1617</v>
      </c>
      <c r="K4431">
        <f t="shared" si="552"/>
        <v>2</v>
      </c>
      <c r="L4431">
        <f t="shared" si="553"/>
        <v>10</v>
      </c>
      <c r="M4431">
        <f t="shared" si="554"/>
        <v>1</v>
      </c>
      <c r="N4431">
        <f t="shared" si="555"/>
        <v>1</v>
      </c>
      <c r="O4431">
        <f t="shared" si="556"/>
        <v>1</v>
      </c>
      <c r="P4431">
        <f t="shared" si="557"/>
        <v>0</v>
      </c>
      <c r="Q4431">
        <f t="shared" si="558"/>
        <v>0</v>
      </c>
      <c r="R4431">
        <f t="shared" si="559"/>
        <v>1</v>
      </c>
    </row>
    <row r="4432" spans="1:18" x14ac:dyDescent="0.25">
      <c r="A4432" t="str">
        <f>gait_events!B5762</f>
        <v>pp112</v>
      </c>
      <c r="B4432" t="str">
        <f>VLOOKUP(A4432,participants!A:B,2,0)</f>
        <v>M</v>
      </c>
      <c r="C4432">
        <f>VLOOKUP(A4432,participants!A:C,3,0)</f>
        <v>80</v>
      </c>
      <c r="D4432" t="str">
        <f>VLOOKUP(A4432,participants!A:F,6,0)</f>
        <v>stroke</v>
      </c>
      <c r="E4432" t="str">
        <f>IF(LEN(SUBSTITUTE(gait_events!C5762,"_run-",""))&lt;&gt;LEN(gait_events!C5762),LEFT(RIGHT(gait_events!C5762,LEN(gait_events!C5762)-19),FIND("_run-",RIGHT(gait_events!C5762,LEN(gait_events!C5762)-19),1)-1),RIGHT(gait_events!C5762,LEN(gait_events!C5762)-19))</f>
        <v>Slow</v>
      </c>
      <c r="F4432" t="str">
        <f>IF(LEN(SUBSTITUTE(gait_events!C5762,"_run-",""))&lt;&gt;LEN(gait_events!C5762),RIGHT(gait_events!C5762,LEN(gait_events!C5762)-FIND("_run-",gait_events!C5762,1)-4),"")</f>
        <v/>
      </c>
      <c r="G4432" t="str">
        <f>gait_events!D5762</f>
        <v>right_ankle</v>
      </c>
      <c r="H4432" t="str">
        <f>gait_events!E5762</f>
        <v>IC</v>
      </c>
      <c r="I4432">
        <f>IF(gait_events!F5762&lt;&gt;"",gait_events!F5762,NA())</f>
        <v>2013</v>
      </c>
      <c r="J4432">
        <f>IF(gait_events!G5762&lt;&gt;"",gait_events!G5762,NA())</f>
        <v>2019</v>
      </c>
      <c r="K4432">
        <f t="shared" si="552"/>
        <v>-6</v>
      </c>
      <c r="L4432">
        <f t="shared" si="553"/>
        <v>-30</v>
      </c>
      <c r="M4432">
        <f t="shared" si="554"/>
        <v>1</v>
      </c>
      <c r="N4432">
        <f t="shared" si="555"/>
        <v>1</v>
      </c>
      <c r="O4432">
        <f t="shared" si="556"/>
        <v>1</v>
      </c>
      <c r="P4432">
        <f t="shared" si="557"/>
        <v>0</v>
      </c>
      <c r="Q4432">
        <f t="shared" si="558"/>
        <v>0</v>
      </c>
      <c r="R4432">
        <f t="shared" si="559"/>
        <v>1</v>
      </c>
    </row>
    <row r="4433" spans="1:18" x14ac:dyDescent="0.25">
      <c r="A4433" t="str">
        <f>gait_events!B5763</f>
        <v>pp112</v>
      </c>
      <c r="B4433" t="str">
        <f>VLOOKUP(A4433,participants!A:B,2,0)</f>
        <v>M</v>
      </c>
      <c r="C4433">
        <f>VLOOKUP(A4433,participants!A:C,3,0)</f>
        <v>80</v>
      </c>
      <c r="D4433" t="str">
        <f>VLOOKUP(A4433,participants!A:F,6,0)</f>
        <v>stroke</v>
      </c>
      <c r="E4433" t="str">
        <f>IF(LEN(SUBSTITUTE(gait_events!C5763,"_run-",""))&lt;&gt;LEN(gait_events!C5763),LEFT(RIGHT(gait_events!C5763,LEN(gait_events!C5763)-19),FIND("_run-",RIGHT(gait_events!C5763,LEN(gait_events!C5763)-19),1)-1),RIGHT(gait_events!C5763,LEN(gait_events!C5763)-19))</f>
        <v>Slow</v>
      </c>
      <c r="F4433" t="str">
        <f>IF(LEN(SUBSTITUTE(gait_events!C5763,"_run-",""))&lt;&gt;LEN(gait_events!C5763),RIGHT(gait_events!C5763,LEN(gait_events!C5763)-FIND("_run-",gait_events!C5763,1)-4),"")</f>
        <v/>
      </c>
      <c r="G4433" t="str">
        <f>gait_events!D5763</f>
        <v>right_ankle</v>
      </c>
      <c r="H4433" t="str">
        <f>gait_events!E5763</f>
        <v>IC</v>
      </c>
      <c r="I4433">
        <f>IF(gait_events!F5763&lt;&gt;"",gait_events!F5763,NA())</f>
        <v>2417</v>
      </c>
      <c r="J4433">
        <f>IF(gait_events!G5763&lt;&gt;"",gait_events!G5763,NA())</f>
        <v>2414</v>
      </c>
      <c r="K4433">
        <f t="shared" si="552"/>
        <v>3</v>
      </c>
      <c r="L4433">
        <f t="shared" si="553"/>
        <v>15</v>
      </c>
      <c r="M4433">
        <f t="shared" si="554"/>
        <v>1</v>
      </c>
      <c r="N4433">
        <f t="shared" si="555"/>
        <v>1</v>
      </c>
      <c r="O4433">
        <f t="shared" si="556"/>
        <v>1</v>
      </c>
      <c r="P4433">
        <f t="shared" si="557"/>
        <v>0</v>
      </c>
      <c r="Q4433">
        <f t="shared" si="558"/>
        <v>0</v>
      </c>
      <c r="R4433">
        <f t="shared" si="559"/>
        <v>1</v>
      </c>
    </row>
    <row r="4434" spans="1:18" x14ac:dyDescent="0.25">
      <c r="A4434" t="str">
        <f>gait_events!B5764</f>
        <v>pp112</v>
      </c>
      <c r="B4434" t="str">
        <f>VLOOKUP(A4434,participants!A:B,2,0)</f>
        <v>M</v>
      </c>
      <c r="C4434">
        <f>VLOOKUP(A4434,participants!A:C,3,0)</f>
        <v>80</v>
      </c>
      <c r="D4434" t="str">
        <f>VLOOKUP(A4434,participants!A:F,6,0)</f>
        <v>stroke</v>
      </c>
      <c r="E4434" t="str">
        <f>IF(LEN(SUBSTITUTE(gait_events!C5764,"_run-",""))&lt;&gt;LEN(gait_events!C5764),LEFT(RIGHT(gait_events!C5764,LEN(gait_events!C5764)-19),FIND("_run-",RIGHT(gait_events!C5764,LEN(gait_events!C5764)-19),1)-1),RIGHT(gait_events!C5764,LEN(gait_events!C5764)-19))</f>
        <v>Slow</v>
      </c>
      <c r="F4434" t="str">
        <f>IF(LEN(SUBSTITUTE(gait_events!C5764,"_run-",""))&lt;&gt;LEN(gait_events!C5764),RIGHT(gait_events!C5764,LEN(gait_events!C5764)-FIND("_run-",gait_events!C5764,1)-4),"")</f>
        <v/>
      </c>
      <c r="G4434" t="str">
        <f>gait_events!D5764</f>
        <v>right_ankle</v>
      </c>
      <c r="H4434" t="str">
        <f>gait_events!E5764</f>
        <v>FC</v>
      </c>
      <c r="I4434">
        <f>IF(gait_events!F5764&lt;&gt;"",gait_events!F5764,NA())</f>
        <v>307</v>
      </c>
      <c r="J4434">
        <f>IF(gait_events!G5764&lt;&gt;"",gait_events!G5764,NA())</f>
        <v>309</v>
      </c>
      <c r="K4434">
        <f t="shared" si="552"/>
        <v>-2</v>
      </c>
      <c r="L4434">
        <f t="shared" si="553"/>
        <v>-10</v>
      </c>
      <c r="M4434">
        <f t="shared" si="554"/>
        <v>1</v>
      </c>
      <c r="N4434">
        <f t="shared" si="555"/>
        <v>1</v>
      </c>
      <c r="O4434">
        <f t="shared" si="556"/>
        <v>1</v>
      </c>
      <c r="P4434">
        <f t="shared" si="557"/>
        <v>0</v>
      </c>
      <c r="Q4434">
        <f t="shared" si="558"/>
        <v>0</v>
      </c>
      <c r="R4434">
        <f t="shared" si="559"/>
        <v>1</v>
      </c>
    </row>
    <row r="4435" spans="1:18" x14ac:dyDescent="0.25">
      <c r="A4435" t="str">
        <f>gait_events!B5765</f>
        <v>pp112</v>
      </c>
      <c r="B4435" t="str">
        <f>VLOOKUP(A4435,participants!A:B,2,0)</f>
        <v>M</v>
      </c>
      <c r="C4435">
        <f>VLOOKUP(A4435,participants!A:C,3,0)</f>
        <v>80</v>
      </c>
      <c r="D4435" t="str">
        <f>VLOOKUP(A4435,participants!A:F,6,0)</f>
        <v>stroke</v>
      </c>
      <c r="E4435" t="str">
        <f>IF(LEN(SUBSTITUTE(gait_events!C5765,"_run-",""))&lt;&gt;LEN(gait_events!C5765),LEFT(RIGHT(gait_events!C5765,LEN(gait_events!C5765)-19),FIND("_run-",RIGHT(gait_events!C5765,LEN(gait_events!C5765)-19),1)-1),RIGHT(gait_events!C5765,LEN(gait_events!C5765)-19))</f>
        <v>Slow</v>
      </c>
      <c r="F4435" t="str">
        <f>IF(LEN(SUBSTITUTE(gait_events!C5765,"_run-",""))&lt;&gt;LEN(gait_events!C5765),RIGHT(gait_events!C5765,LEN(gait_events!C5765)-FIND("_run-",gait_events!C5765,1)-4),"")</f>
        <v/>
      </c>
      <c r="G4435" t="str">
        <f>gait_events!D5765</f>
        <v>right_ankle</v>
      </c>
      <c r="H4435" t="str">
        <f>gait_events!E5765</f>
        <v>FC</v>
      </c>
      <c r="I4435">
        <f>IF(gait_events!F5765&lt;&gt;"",gait_events!F5765,NA())</f>
        <v>695</v>
      </c>
      <c r="J4435">
        <f>IF(gait_events!G5765&lt;&gt;"",gait_events!G5765,NA())</f>
        <v>693</v>
      </c>
      <c r="K4435">
        <f t="shared" si="552"/>
        <v>2</v>
      </c>
      <c r="L4435">
        <f t="shared" si="553"/>
        <v>10</v>
      </c>
      <c r="M4435">
        <f t="shared" si="554"/>
        <v>1</v>
      </c>
      <c r="N4435">
        <f t="shared" si="555"/>
        <v>1</v>
      </c>
      <c r="O4435">
        <f t="shared" si="556"/>
        <v>1</v>
      </c>
      <c r="P4435">
        <f t="shared" si="557"/>
        <v>0</v>
      </c>
      <c r="Q4435">
        <f t="shared" si="558"/>
        <v>0</v>
      </c>
      <c r="R4435">
        <f t="shared" si="559"/>
        <v>1</v>
      </c>
    </row>
    <row r="4436" spans="1:18" x14ac:dyDescent="0.25">
      <c r="A4436" t="str">
        <f>gait_events!B5766</f>
        <v>pp112</v>
      </c>
      <c r="B4436" t="str">
        <f>VLOOKUP(A4436,participants!A:B,2,0)</f>
        <v>M</v>
      </c>
      <c r="C4436">
        <f>VLOOKUP(A4436,participants!A:C,3,0)</f>
        <v>80</v>
      </c>
      <c r="D4436" t="str">
        <f>VLOOKUP(A4436,participants!A:F,6,0)</f>
        <v>stroke</v>
      </c>
      <c r="E4436" t="str">
        <f>IF(LEN(SUBSTITUTE(gait_events!C5766,"_run-",""))&lt;&gt;LEN(gait_events!C5766),LEFT(RIGHT(gait_events!C5766,LEN(gait_events!C5766)-19),FIND("_run-",RIGHT(gait_events!C5766,LEN(gait_events!C5766)-19),1)-1),RIGHT(gait_events!C5766,LEN(gait_events!C5766)-19))</f>
        <v>Slow</v>
      </c>
      <c r="F4436" t="str">
        <f>IF(LEN(SUBSTITUTE(gait_events!C5766,"_run-",""))&lt;&gt;LEN(gait_events!C5766),RIGHT(gait_events!C5766,LEN(gait_events!C5766)-FIND("_run-",gait_events!C5766,1)-4),"")</f>
        <v/>
      </c>
      <c r="G4436" t="str">
        <f>gait_events!D5766</f>
        <v>right_ankle</v>
      </c>
      <c r="H4436" t="str">
        <f>gait_events!E5766</f>
        <v>FC</v>
      </c>
      <c r="I4436">
        <f>IF(gait_events!F5766&lt;&gt;"",gait_events!F5766,NA())</f>
        <v>1074</v>
      </c>
      <c r="J4436" t="e">
        <f>IF(gait_events!G5766&lt;&gt;"",gait_events!G5766,NA())</f>
        <v>#N/A</v>
      </c>
      <c r="K4436" t="e">
        <f t="shared" si="552"/>
        <v>#N/A</v>
      </c>
      <c r="L4436" t="e">
        <f t="shared" si="553"/>
        <v>#N/A</v>
      </c>
      <c r="M4436">
        <f t="shared" si="554"/>
        <v>1</v>
      </c>
      <c r="N4436">
        <f t="shared" si="555"/>
        <v>0</v>
      </c>
      <c r="O4436">
        <f t="shared" si="556"/>
        <v>0</v>
      </c>
      <c r="P4436">
        <f t="shared" si="557"/>
        <v>1</v>
      </c>
      <c r="Q4436">
        <f t="shared" si="558"/>
        <v>0</v>
      </c>
      <c r="R4436">
        <f t="shared" si="559"/>
        <v>1</v>
      </c>
    </row>
    <row r="4437" spans="1:18" x14ac:dyDescent="0.25">
      <c r="A4437" t="str">
        <f>gait_events!B5767</f>
        <v>pp112</v>
      </c>
      <c r="B4437" t="str">
        <f>VLOOKUP(A4437,participants!A:B,2,0)</f>
        <v>M</v>
      </c>
      <c r="C4437">
        <f>VLOOKUP(A4437,participants!A:C,3,0)</f>
        <v>80</v>
      </c>
      <c r="D4437" t="str">
        <f>VLOOKUP(A4437,participants!A:F,6,0)</f>
        <v>stroke</v>
      </c>
      <c r="E4437" t="str">
        <f>IF(LEN(SUBSTITUTE(gait_events!C5767,"_run-",""))&lt;&gt;LEN(gait_events!C5767),LEFT(RIGHT(gait_events!C5767,LEN(gait_events!C5767)-19),FIND("_run-",RIGHT(gait_events!C5767,LEN(gait_events!C5767)-19),1)-1),RIGHT(gait_events!C5767,LEN(gait_events!C5767)-19))</f>
        <v>Slow</v>
      </c>
      <c r="F4437" t="str">
        <f>IF(LEN(SUBSTITUTE(gait_events!C5767,"_run-",""))&lt;&gt;LEN(gait_events!C5767),RIGHT(gait_events!C5767,LEN(gait_events!C5767)-FIND("_run-",gait_events!C5767,1)-4),"")</f>
        <v/>
      </c>
      <c r="G4437" t="str">
        <f>gait_events!D5767</f>
        <v>right_ankle</v>
      </c>
      <c r="H4437" t="str">
        <f>gait_events!E5767</f>
        <v>FC</v>
      </c>
      <c r="I4437">
        <f>IF(gait_events!F5767&lt;&gt;"",gait_events!F5767,NA())</f>
        <v>1496</v>
      </c>
      <c r="J4437">
        <f>IF(gait_events!G5767&lt;&gt;"",gait_events!G5767,NA())</f>
        <v>1497</v>
      </c>
      <c r="K4437">
        <f t="shared" si="552"/>
        <v>-1</v>
      </c>
      <c r="L4437">
        <f t="shared" si="553"/>
        <v>-5</v>
      </c>
      <c r="M4437">
        <f t="shared" si="554"/>
        <v>1</v>
      </c>
      <c r="N4437">
        <f t="shared" si="555"/>
        <v>1</v>
      </c>
      <c r="O4437">
        <f t="shared" si="556"/>
        <v>1</v>
      </c>
      <c r="P4437">
        <f t="shared" si="557"/>
        <v>0</v>
      </c>
      <c r="Q4437">
        <f t="shared" si="558"/>
        <v>0</v>
      </c>
      <c r="R4437">
        <f t="shared" si="559"/>
        <v>1</v>
      </c>
    </row>
    <row r="4438" spans="1:18" x14ac:dyDescent="0.25">
      <c r="A4438" t="str">
        <f>gait_events!B5768</f>
        <v>pp112</v>
      </c>
      <c r="B4438" t="str">
        <f>VLOOKUP(A4438,participants!A:B,2,0)</f>
        <v>M</v>
      </c>
      <c r="C4438">
        <f>VLOOKUP(A4438,participants!A:C,3,0)</f>
        <v>80</v>
      </c>
      <c r="D4438" t="str">
        <f>VLOOKUP(A4438,participants!A:F,6,0)</f>
        <v>stroke</v>
      </c>
      <c r="E4438" t="str">
        <f>IF(LEN(SUBSTITUTE(gait_events!C5768,"_run-",""))&lt;&gt;LEN(gait_events!C5768),LEFT(RIGHT(gait_events!C5768,LEN(gait_events!C5768)-19),FIND("_run-",RIGHT(gait_events!C5768,LEN(gait_events!C5768)-19),1)-1),RIGHT(gait_events!C5768,LEN(gait_events!C5768)-19))</f>
        <v>Slow</v>
      </c>
      <c r="F4438" t="str">
        <f>IF(LEN(SUBSTITUTE(gait_events!C5768,"_run-",""))&lt;&gt;LEN(gait_events!C5768),RIGHT(gait_events!C5768,LEN(gait_events!C5768)-FIND("_run-",gait_events!C5768,1)-4),"")</f>
        <v/>
      </c>
      <c r="G4438" t="str">
        <f>gait_events!D5768</f>
        <v>right_ankle</v>
      </c>
      <c r="H4438" t="str">
        <f>gait_events!E5768</f>
        <v>FC</v>
      </c>
      <c r="I4438">
        <f>IF(gait_events!F5768&lt;&gt;"",gait_events!F5768,NA())</f>
        <v>1911</v>
      </c>
      <c r="J4438" t="e">
        <f>IF(gait_events!G5768&lt;&gt;"",gait_events!G5768,NA())</f>
        <v>#N/A</v>
      </c>
      <c r="K4438" t="e">
        <f t="shared" si="552"/>
        <v>#N/A</v>
      </c>
      <c r="L4438" t="e">
        <f t="shared" si="553"/>
        <v>#N/A</v>
      </c>
      <c r="M4438">
        <f t="shared" si="554"/>
        <v>1</v>
      </c>
      <c r="N4438">
        <f t="shared" si="555"/>
        <v>0</v>
      </c>
      <c r="O4438">
        <f t="shared" si="556"/>
        <v>0</v>
      </c>
      <c r="P4438">
        <f t="shared" si="557"/>
        <v>1</v>
      </c>
      <c r="Q4438">
        <f t="shared" si="558"/>
        <v>0</v>
      </c>
      <c r="R4438">
        <f t="shared" si="559"/>
        <v>1</v>
      </c>
    </row>
    <row r="4439" spans="1:18" x14ac:dyDescent="0.25">
      <c r="A4439" t="str">
        <f>gait_events!B5769</f>
        <v>pp112</v>
      </c>
      <c r="B4439" t="str">
        <f>VLOOKUP(A4439,participants!A:B,2,0)</f>
        <v>M</v>
      </c>
      <c r="C4439">
        <f>VLOOKUP(A4439,participants!A:C,3,0)</f>
        <v>80</v>
      </c>
      <c r="D4439" t="str">
        <f>VLOOKUP(A4439,participants!A:F,6,0)</f>
        <v>stroke</v>
      </c>
      <c r="E4439" t="str">
        <f>IF(LEN(SUBSTITUTE(gait_events!C5769,"_run-",""))&lt;&gt;LEN(gait_events!C5769),LEFT(RIGHT(gait_events!C5769,LEN(gait_events!C5769)-19),FIND("_run-",RIGHT(gait_events!C5769,LEN(gait_events!C5769)-19),1)-1),RIGHT(gait_events!C5769,LEN(gait_events!C5769)-19))</f>
        <v>Slow</v>
      </c>
      <c r="F4439" t="str">
        <f>IF(LEN(SUBSTITUTE(gait_events!C5769,"_run-",""))&lt;&gt;LEN(gait_events!C5769),RIGHT(gait_events!C5769,LEN(gait_events!C5769)-FIND("_run-",gait_events!C5769,1)-4),"")</f>
        <v/>
      </c>
      <c r="G4439" t="str">
        <f>gait_events!D5769</f>
        <v>right_ankle</v>
      </c>
      <c r="H4439" t="str">
        <f>gait_events!E5769</f>
        <v>FC</v>
      </c>
      <c r="I4439">
        <f>IF(gait_events!F5769&lt;&gt;"",gait_events!F5769,NA())</f>
        <v>2259</v>
      </c>
      <c r="J4439">
        <f>IF(gait_events!G5769&lt;&gt;"",gait_events!G5769,NA())</f>
        <v>2259</v>
      </c>
      <c r="K4439">
        <f t="shared" si="552"/>
        <v>0</v>
      </c>
      <c r="L4439">
        <f t="shared" si="553"/>
        <v>0</v>
      </c>
      <c r="M4439">
        <f t="shared" si="554"/>
        <v>1</v>
      </c>
      <c r="N4439">
        <f t="shared" si="555"/>
        <v>1</v>
      </c>
      <c r="O4439">
        <f t="shared" si="556"/>
        <v>1</v>
      </c>
      <c r="P4439">
        <f t="shared" si="557"/>
        <v>0</v>
      </c>
      <c r="Q4439">
        <f t="shared" si="558"/>
        <v>0</v>
      </c>
      <c r="R4439">
        <f t="shared" si="559"/>
        <v>1</v>
      </c>
    </row>
    <row r="4440" spans="1:18" x14ac:dyDescent="0.25">
      <c r="A4440" t="str">
        <f>gait_events!B5770</f>
        <v>pp112</v>
      </c>
      <c r="B4440" t="str">
        <f>VLOOKUP(A4440,participants!A:B,2,0)</f>
        <v>M</v>
      </c>
      <c r="C4440">
        <f>VLOOKUP(A4440,participants!A:C,3,0)</f>
        <v>80</v>
      </c>
      <c r="D4440" t="str">
        <f>VLOOKUP(A4440,participants!A:F,6,0)</f>
        <v>stroke</v>
      </c>
      <c r="E4440" t="str">
        <f>IF(LEN(SUBSTITUTE(gait_events!C5770,"_run-",""))&lt;&gt;LEN(gait_events!C5770),LEFT(RIGHT(gait_events!C5770,LEN(gait_events!C5770)-19),FIND("_run-",RIGHT(gait_events!C5770,LEN(gait_events!C5770)-19),1)-1),RIGHT(gait_events!C5770,LEN(gait_events!C5770)-19))</f>
        <v>Slow</v>
      </c>
      <c r="F4440" t="str">
        <f>IF(LEN(SUBSTITUTE(gait_events!C5770,"_run-",""))&lt;&gt;LEN(gait_events!C5770),RIGHT(gait_events!C5770,LEN(gait_events!C5770)-FIND("_run-",gait_events!C5770,1)-4),"")</f>
        <v/>
      </c>
      <c r="G4440" t="str">
        <f>gait_events!D5770</f>
        <v>left_shank</v>
      </c>
      <c r="H4440" t="str">
        <f>gait_events!E5770</f>
        <v>IC</v>
      </c>
      <c r="I4440">
        <f>IF(gait_events!F5770&lt;&gt;"",gait_events!F5770,NA())</f>
        <v>237</v>
      </c>
      <c r="J4440">
        <f>IF(gait_events!G5770&lt;&gt;"",gait_events!G5770,NA())</f>
        <v>232</v>
      </c>
      <c r="K4440">
        <f t="shared" si="552"/>
        <v>5</v>
      </c>
      <c r="L4440">
        <f t="shared" si="553"/>
        <v>25</v>
      </c>
      <c r="M4440">
        <f t="shared" si="554"/>
        <v>1</v>
      </c>
      <c r="N4440">
        <f t="shared" si="555"/>
        <v>1</v>
      </c>
      <c r="O4440">
        <f t="shared" si="556"/>
        <v>1</v>
      </c>
      <c r="P4440">
        <f t="shared" si="557"/>
        <v>0</v>
      </c>
      <c r="Q4440">
        <f t="shared" si="558"/>
        <v>0</v>
      </c>
      <c r="R4440">
        <f t="shared" si="559"/>
        <v>1</v>
      </c>
    </row>
    <row r="4441" spans="1:18" x14ac:dyDescent="0.25">
      <c r="A4441" t="str">
        <f>gait_events!B5771</f>
        <v>pp112</v>
      </c>
      <c r="B4441" t="str">
        <f>VLOOKUP(A4441,participants!A:B,2,0)</f>
        <v>M</v>
      </c>
      <c r="C4441">
        <f>VLOOKUP(A4441,participants!A:C,3,0)</f>
        <v>80</v>
      </c>
      <c r="D4441" t="str">
        <f>VLOOKUP(A4441,participants!A:F,6,0)</f>
        <v>stroke</v>
      </c>
      <c r="E4441" t="str">
        <f>IF(LEN(SUBSTITUTE(gait_events!C5771,"_run-",""))&lt;&gt;LEN(gait_events!C5771),LEFT(RIGHT(gait_events!C5771,LEN(gait_events!C5771)-19),FIND("_run-",RIGHT(gait_events!C5771,LEN(gait_events!C5771)-19),1)-1),RIGHT(gait_events!C5771,LEN(gait_events!C5771)-19))</f>
        <v>Slow</v>
      </c>
      <c r="F4441" t="str">
        <f>IF(LEN(SUBSTITUTE(gait_events!C5771,"_run-",""))&lt;&gt;LEN(gait_events!C5771),RIGHT(gait_events!C5771,LEN(gait_events!C5771)-FIND("_run-",gait_events!C5771,1)-4),"")</f>
        <v/>
      </c>
      <c r="G4441" t="str">
        <f>gait_events!D5771</f>
        <v>left_shank</v>
      </c>
      <c r="H4441" t="str">
        <f>gait_events!E5771</f>
        <v>IC</v>
      </c>
      <c r="I4441">
        <f>IF(gait_events!F5771&lt;&gt;"",gait_events!F5771,NA())</f>
        <v>618</v>
      </c>
      <c r="J4441">
        <f>IF(gait_events!G5771&lt;&gt;"",gait_events!G5771,NA())</f>
        <v>610</v>
      </c>
      <c r="K4441">
        <f t="shared" si="552"/>
        <v>8</v>
      </c>
      <c r="L4441">
        <f t="shared" si="553"/>
        <v>40</v>
      </c>
      <c r="M4441">
        <f t="shared" si="554"/>
        <v>1</v>
      </c>
      <c r="N4441">
        <f t="shared" si="555"/>
        <v>1</v>
      </c>
      <c r="O4441">
        <f t="shared" si="556"/>
        <v>1</v>
      </c>
      <c r="P4441">
        <f t="shared" si="557"/>
        <v>0</v>
      </c>
      <c r="Q4441">
        <f t="shared" si="558"/>
        <v>0</v>
      </c>
      <c r="R4441">
        <f t="shared" si="559"/>
        <v>1</v>
      </c>
    </row>
    <row r="4442" spans="1:18" x14ac:dyDescent="0.25">
      <c r="A4442" t="str">
        <f>gait_events!B5772</f>
        <v>pp112</v>
      </c>
      <c r="B4442" t="str">
        <f>VLOOKUP(A4442,participants!A:B,2,0)</f>
        <v>M</v>
      </c>
      <c r="C4442">
        <f>VLOOKUP(A4442,participants!A:C,3,0)</f>
        <v>80</v>
      </c>
      <c r="D4442" t="str">
        <f>VLOOKUP(A4442,participants!A:F,6,0)</f>
        <v>stroke</v>
      </c>
      <c r="E4442" t="str">
        <f>IF(LEN(SUBSTITUTE(gait_events!C5772,"_run-",""))&lt;&gt;LEN(gait_events!C5772),LEFT(RIGHT(gait_events!C5772,LEN(gait_events!C5772)-19),FIND("_run-",RIGHT(gait_events!C5772,LEN(gait_events!C5772)-19),1)-1),RIGHT(gait_events!C5772,LEN(gait_events!C5772)-19))</f>
        <v>Slow</v>
      </c>
      <c r="F4442" t="str">
        <f>IF(LEN(SUBSTITUTE(gait_events!C5772,"_run-",""))&lt;&gt;LEN(gait_events!C5772),RIGHT(gait_events!C5772,LEN(gait_events!C5772)-FIND("_run-",gait_events!C5772,1)-4),"")</f>
        <v/>
      </c>
      <c r="G4442" t="str">
        <f>gait_events!D5772</f>
        <v>left_shank</v>
      </c>
      <c r="H4442" t="str">
        <f>gait_events!E5772</f>
        <v>IC</v>
      </c>
      <c r="I4442">
        <f>IF(gait_events!F5772&lt;&gt;"",gait_events!F5772,NA())</f>
        <v>987</v>
      </c>
      <c r="J4442">
        <f>IF(gait_events!G5772&lt;&gt;"",gait_events!G5772,NA())</f>
        <v>983</v>
      </c>
      <c r="K4442">
        <f t="shared" si="552"/>
        <v>4</v>
      </c>
      <c r="L4442">
        <f t="shared" si="553"/>
        <v>20</v>
      </c>
      <c r="M4442">
        <f t="shared" si="554"/>
        <v>1</v>
      </c>
      <c r="N4442">
        <f t="shared" si="555"/>
        <v>1</v>
      </c>
      <c r="O4442">
        <f t="shared" si="556"/>
        <v>1</v>
      </c>
      <c r="P4442">
        <f t="shared" si="557"/>
        <v>0</v>
      </c>
      <c r="Q4442">
        <f t="shared" si="558"/>
        <v>0</v>
      </c>
      <c r="R4442">
        <f t="shared" si="559"/>
        <v>1</v>
      </c>
    </row>
    <row r="4443" spans="1:18" x14ac:dyDescent="0.25">
      <c r="A4443" t="str">
        <f>gait_events!B5773</f>
        <v>pp112</v>
      </c>
      <c r="B4443" t="str">
        <f>VLOOKUP(A4443,participants!A:B,2,0)</f>
        <v>M</v>
      </c>
      <c r="C4443">
        <f>VLOOKUP(A4443,participants!A:C,3,0)</f>
        <v>80</v>
      </c>
      <c r="D4443" t="str">
        <f>VLOOKUP(A4443,participants!A:F,6,0)</f>
        <v>stroke</v>
      </c>
      <c r="E4443" t="str">
        <f>IF(LEN(SUBSTITUTE(gait_events!C5773,"_run-",""))&lt;&gt;LEN(gait_events!C5773),LEFT(RIGHT(gait_events!C5773,LEN(gait_events!C5773)-19),FIND("_run-",RIGHT(gait_events!C5773,LEN(gait_events!C5773)-19),1)-1),RIGHT(gait_events!C5773,LEN(gait_events!C5773)-19))</f>
        <v>Slow</v>
      </c>
      <c r="F4443" t="str">
        <f>IF(LEN(SUBSTITUTE(gait_events!C5773,"_run-",""))&lt;&gt;LEN(gait_events!C5773),RIGHT(gait_events!C5773,LEN(gait_events!C5773)-FIND("_run-",gait_events!C5773,1)-4),"")</f>
        <v/>
      </c>
      <c r="G4443" t="str">
        <f>gait_events!D5773</f>
        <v>left_shank</v>
      </c>
      <c r="H4443" t="str">
        <f>gait_events!E5773</f>
        <v>IC</v>
      </c>
      <c r="I4443">
        <f>IF(gait_events!F5773&lt;&gt;"",gait_events!F5773,NA())</f>
        <v>1410</v>
      </c>
      <c r="J4443">
        <f>IF(gait_events!G5773&lt;&gt;"",gait_events!G5773,NA())</f>
        <v>1408</v>
      </c>
      <c r="K4443">
        <f t="shared" si="552"/>
        <v>2</v>
      </c>
      <c r="L4443">
        <f t="shared" si="553"/>
        <v>10</v>
      </c>
      <c r="M4443">
        <f t="shared" si="554"/>
        <v>1</v>
      </c>
      <c r="N4443">
        <f t="shared" si="555"/>
        <v>1</v>
      </c>
      <c r="O4443">
        <f t="shared" si="556"/>
        <v>1</v>
      </c>
      <c r="P4443">
        <f t="shared" si="557"/>
        <v>0</v>
      </c>
      <c r="Q4443">
        <f t="shared" si="558"/>
        <v>0</v>
      </c>
      <c r="R4443">
        <f t="shared" si="559"/>
        <v>1</v>
      </c>
    </row>
    <row r="4444" spans="1:18" x14ac:dyDescent="0.25">
      <c r="A4444" t="str">
        <f>gait_events!B5774</f>
        <v>pp112</v>
      </c>
      <c r="B4444" t="str">
        <f>VLOOKUP(A4444,participants!A:B,2,0)</f>
        <v>M</v>
      </c>
      <c r="C4444">
        <f>VLOOKUP(A4444,participants!A:C,3,0)</f>
        <v>80</v>
      </c>
      <c r="D4444" t="str">
        <f>VLOOKUP(A4444,participants!A:F,6,0)</f>
        <v>stroke</v>
      </c>
      <c r="E4444" t="str">
        <f>IF(LEN(SUBSTITUTE(gait_events!C5774,"_run-",""))&lt;&gt;LEN(gait_events!C5774),LEFT(RIGHT(gait_events!C5774,LEN(gait_events!C5774)-19),FIND("_run-",RIGHT(gait_events!C5774,LEN(gait_events!C5774)-19),1)-1),RIGHT(gait_events!C5774,LEN(gait_events!C5774)-19))</f>
        <v>Slow</v>
      </c>
      <c r="F4444" t="str">
        <f>IF(LEN(SUBSTITUTE(gait_events!C5774,"_run-",""))&lt;&gt;LEN(gait_events!C5774),RIGHT(gait_events!C5774,LEN(gait_events!C5774)-FIND("_run-",gait_events!C5774,1)-4),"")</f>
        <v/>
      </c>
      <c r="G4444" t="str">
        <f>gait_events!D5774</f>
        <v>left_shank</v>
      </c>
      <c r="H4444" t="str">
        <f>gait_events!E5774</f>
        <v>IC</v>
      </c>
      <c r="I4444">
        <f>IF(gait_events!F5774&lt;&gt;"",gait_events!F5774,NA())</f>
        <v>1821</v>
      </c>
      <c r="J4444">
        <f>IF(gait_events!G5774&lt;&gt;"",gait_events!G5774,NA())</f>
        <v>1819</v>
      </c>
      <c r="K4444">
        <f t="shared" si="552"/>
        <v>2</v>
      </c>
      <c r="L4444">
        <f t="shared" si="553"/>
        <v>10</v>
      </c>
      <c r="M4444">
        <f t="shared" si="554"/>
        <v>1</v>
      </c>
      <c r="N4444">
        <f t="shared" si="555"/>
        <v>1</v>
      </c>
      <c r="O4444">
        <f t="shared" si="556"/>
        <v>1</v>
      </c>
      <c r="P4444">
        <f t="shared" si="557"/>
        <v>0</v>
      </c>
      <c r="Q4444">
        <f t="shared" si="558"/>
        <v>0</v>
      </c>
      <c r="R4444">
        <f t="shared" si="559"/>
        <v>1</v>
      </c>
    </row>
    <row r="4445" spans="1:18" x14ac:dyDescent="0.25">
      <c r="A4445" t="str">
        <f>gait_events!B5775</f>
        <v>pp112</v>
      </c>
      <c r="B4445" t="str">
        <f>VLOOKUP(A4445,participants!A:B,2,0)</f>
        <v>M</v>
      </c>
      <c r="C4445">
        <f>VLOOKUP(A4445,participants!A:C,3,0)</f>
        <v>80</v>
      </c>
      <c r="D4445" t="str">
        <f>VLOOKUP(A4445,participants!A:F,6,0)</f>
        <v>stroke</v>
      </c>
      <c r="E4445" t="str">
        <f>IF(LEN(SUBSTITUTE(gait_events!C5775,"_run-",""))&lt;&gt;LEN(gait_events!C5775),LEFT(RIGHT(gait_events!C5775,LEN(gait_events!C5775)-19),FIND("_run-",RIGHT(gait_events!C5775,LEN(gait_events!C5775)-19),1)-1),RIGHT(gait_events!C5775,LEN(gait_events!C5775)-19))</f>
        <v>Slow</v>
      </c>
      <c r="F4445" t="str">
        <f>IF(LEN(SUBSTITUTE(gait_events!C5775,"_run-",""))&lt;&gt;LEN(gait_events!C5775),RIGHT(gait_events!C5775,LEN(gait_events!C5775)-FIND("_run-",gait_events!C5775,1)-4),"")</f>
        <v/>
      </c>
      <c r="G4445" t="str">
        <f>gait_events!D5775</f>
        <v>left_shank</v>
      </c>
      <c r="H4445" t="str">
        <f>gait_events!E5775</f>
        <v>IC</v>
      </c>
      <c r="I4445">
        <f>IF(gait_events!F5775&lt;&gt;"",gait_events!F5775,NA())</f>
        <v>2190</v>
      </c>
      <c r="J4445">
        <f>IF(gait_events!G5775&lt;&gt;"",gait_events!G5775,NA())</f>
        <v>2186</v>
      </c>
      <c r="K4445">
        <f t="shared" si="552"/>
        <v>4</v>
      </c>
      <c r="L4445">
        <f t="shared" si="553"/>
        <v>20</v>
      </c>
      <c r="M4445">
        <f t="shared" si="554"/>
        <v>1</v>
      </c>
      <c r="N4445">
        <f t="shared" si="555"/>
        <v>1</v>
      </c>
      <c r="O4445">
        <f t="shared" si="556"/>
        <v>1</v>
      </c>
      <c r="P4445">
        <f t="shared" si="557"/>
        <v>0</v>
      </c>
      <c r="Q4445">
        <f t="shared" si="558"/>
        <v>0</v>
      </c>
      <c r="R4445">
        <f t="shared" si="559"/>
        <v>1</v>
      </c>
    </row>
    <row r="4446" spans="1:18" x14ac:dyDescent="0.25">
      <c r="A4446" t="str">
        <f>gait_events!B5776</f>
        <v>pp112</v>
      </c>
      <c r="B4446" t="str">
        <f>VLOOKUP(A4446,participants!A:B,2,0)</f>
        <v>M</v>
      </c>
      <c r="C4446">
        <f>VLOOKUP(A4446,participants!A:C,3,0)</f>
        <v>80</v>
      </c>
      <c r="D4446" t="str">
        <f>VLOOKUP(A4446,participants!A:F,6,0)</f>
        <v>stroke</v>
      </c>
      <c r="E4446" t="str">
        <f>IF(LEN(SUBSTITUTE(gait_events!C5776,"_run-",""))&lt;&gt;LEN(gait_events!C5776),LEFT(RIGHT(gait_events!C5776,LEN(gait_events!C5776)-19),FIND("_run-",RIGHT(gait_events!C5776,LEN(gait_events!C5776)-19),1)-1),RIGHT(gait_events!C5776,LEN(gait_events!C5776)-19))</f>
        <v>Slow</v>
      </c>
      <c r="F4446" t="str">
        <f>IF(LEN(SUBSTITUTE(gait_events!C5776,"_run-",""))&lt;&gt;LEN(gait_events!C5776),RIGHT(gait_events!C5776,LEN(gait_events!C5776)-FIND("_run-",gait_events!C5776,1)-4),"")</f>
        <v/>
      </c>
      <c r="G4446" t="str">
        <f>gait_events!D5776</f>
        <v>left_shank</v>
      </c>
      <c r="H4446" t="str">
        <f>gait_events!E5776</f>
        <v>FC</v>
      </c>
      <c r="I4446">
        <f>IF(gait_events!F5776&lt;&gt;"",gait_events!F5776,NA())</f>
        <v>131</v>
      </c>
      <c r="J4446">
        <f>IF(gait_events!G5776&lt;&gt;"",gait_events!G5776,NA())</f>
        <v>129</v>
      </c>
      <c r="K4446">
        <f t="shared" si="552"/>
        <v>2</v>
      </c>
      <c r="L4446">
        <f t="shared" si="553"/>
        <v>10</v>
      </c>
      <c r="M4446">
        <f t="shared" si="554"/>
        <v>1</v>
      </c>
      <c r="N4446">
        <f t="shared" si="555"/>
        <v>1</v>
      </c>
      <c r="O4446">
        <f t="shared" si="556"/>
        <v>1</v>
      </c>
      <c r="P4446">
        <f t="shared" si="557"/>
        <v>0</v>
      </c>
      <c r="Q4446">
        <f t="shared" si="558"/>
        <v>0</v>
      </c>
      <c r="R4446">
        <f t="shared" si="559"/>
        <v>1</v>
      </c>
    </row>
    <row r="4447" spans="1:18" x14ac:dyDescent="0.25">
      <c r="A4447" t="str">
        <f>gait_events!B5777</f>
        <v>pp112</v>
      </c>
      <c r="B4447" t="str">
        <f>VLOOKUP(A4447,participants!A:B,2,0)</f>
        <v>M</v>
      </c>
      <c r="C4447">
        <f>VLOOKUP(A4447,participants!A:C,3,0)</f>
        <v>80</v>
      </c>
      <c r="D4447" t="str">
        <f>VLOOKUP(A4447,participants!A:F,6,0)</f>
        <v>stroke</v>
      </c>
      <c r="E4447" t="str">
        <f>IF(LEN(SUBSTITUTE(gait_events!C5777,"_run-",""))&lt;&gt;LEN(gait_events!C5777),LEFT(RIGHT(gait_events!C5777,LEN(gait_events!C5777)-19),FIND("_run-",RIGHT(gait_events!C5777,LEN(gait_events!C5777)-19),1)-1),RIGHT(gait_events!C5777,LEN(gait_events!C5777)-19))</f>
        <v>Slow</v>
      </c>
      <c r="F4447" t="str">
        <f>IF(LEN(SUBSTITUTE(gait_events!C5777,"_run-",""))&lt;&gt;LEN(gait_events!C5777),RIGHT(gait_events!C5777,LEN(gait_events!C5777)-FIND("_run-",gait_events!C5777,1)-4),"")</f>
        <v/>
      </c>
      <c r="G4447" t="str">
        <f>gait_events!D5777</f>
        <v>left_shank</v>
      </c>
      <c r="H4447" t="str">
        <f>gait_events!E5777</f>
        <v>FC</v>
      </c>
      <c r="I4447">
        <f>IF(gait_events!F5777&lt;&gt;"",gait_events!F5777,NA())</f>
        <v>512</v>
      </c>
      <c r="J4447">
        <f>IF(gait_events!G5777&lt;&gt;"",gait_events!G5777,NA())</f>
        <v>509</v>
      </c>
      <c r="K4447">
        <f t="shared" si="552"/>
        <v>3</v>
      </c>
      <c r="L4447">
        <f t="shared" si="553"/>
        <v>15</v>
      </c>
      <c r="M4447">
        <f t="shared" si="554"/>
        <v>1</v>
      </c>
      <c r="N4447">
        <f t="shared" si="555"/>
        <v>1</v>
      </c>
      <c r="O4447">
        <f t="shared" si="556"/>
        <v>1</v>
      </c>
      <c r="P4447">
        <f t="shared" si="557"/>
        <v>0</v>
      </c>
      <c r="Q4447">
        <f t="shared" si="558"/>
        <v>0</v>
      </c>
      <c r="R4447">
        <f t="shared" si="559"/>
        <v>1</v>
      </c>
    </row>
    <row r="4448" spans="1:18" x14ac:dyDescent="0.25">
      <c r="A4448" t="str">
        <f>gait_events!B5778</f>
        <v>pp112</v>
      </c>
      <c r="B4448" t="str">
        <f>VLOOKUP(A4448,participants!A:B,2,0)</f>
        <v>M</v>
      </c>
      <c r="C4448">
        <f>VLOOKUP(A4448,participants!A:C,3,0)</f>
        <v>80</v>
      </c>
      <c r="D4448" t="str">
        <f>VLOOKUP(A4448,participants!A:F,6,0)</f>
        <v>stroke</v>
      </c>
      <c r="E4448" t="str">
        <f>IF(LEN(SUBSTITUTE(gait_events!C5778,"_run-",""))&lt;&gt;LEN(gait_events!C5778),LEFT(RIGHT(gait_events!C5778,LEN(gait_events!C5778)-19),FIND("_run-",RIGHT(gait_events!C5778,LEN(gait_events!C5778)-19),1)-1),RIGHT(gait_events!C5778,LEN(gait_events!C5778)-19))</f>
        <v>Slow</v>
      </c>
      <c r="F4448" t="str">
        <f>IF(LEN(SUBSTITUTE(gait_events!C5778,"_run-",""))&lt;&gt;LEN(gait_events!C5778),RIGHT(gait_events!C5778,LEN(gait_events!C5778)-FIND("_run-",gait_events!C5778,1)-4),"")</f>
        <v/>
      </c>
      <c r="G4448" t="str">
        <f>gait_events!D5778</f>
        <v>left_shank</v>
      </c>
      <c r="H4448" t="str">
        <f>gait_events!E5778</f>
        <v>FC</v>
      </c>
      <c r="I4448">
        <f>IF(gait_events!F5778&lt;&gt;"",gait_events!F5778,NA())</f>
        <v>866</v>
      </c>
      <c r="J4448">
        <f>IF(gait_events!G5778&lt;&gt;"",gait_events!G5778,NA())</f>
        <v>863</v>
      </c>
      <c r="K4448">
        <f t="shared" si="552"/>
        <v>3</v>
      </c>
      <c r="L4448">
        <f t="shared" si="553"/>
        <v>15</v>
      </c>
      <c r="M4448">
        <f t="shared" si="554"/>
        <v>1</v>
      </c>
      <c r="N4448">
        <f t="shared" si="555"/>
        <v>1</v>
      </c>
      <c r="O4448">
        <f t="shared" si="556"/>
        <v>1</v>
      </c>
      <c r="P4448">
        <f t="shared" si="557"/>
        <v>0</v>
      </c>
      <c r="Q4448">
        <f t="shared" si="558"/>
        <v>0</v>
      </c>
      <c r="R4448">
        <f t="shared" si="559"/>
        <v>1</v>
      </c>
    </row>
    <row r="4449" spans="1:18" x14ac:dyDescent="0.25">
      <c r="A4449" t="str">
        <f>gait_events!B5779</f>
        <v>pp112</v>
      </c>
      <c r="B4449" t="str">
        <f>VLOOKUP(A4449,participants!A:B,2,0)</f>
        <v>M</v>
      </c>
      <c r="C4449">
        <f>VLOOKUP(A4449,participants!A:C,3,0)</f>
        <v>80</v>
      </c>
      <c r="D4449" t="str">
        <f>VLOOKUP(A4449,participants!A:F,6,0)</f>
        <v>stroke</v>
      </c>
      <c r="E4449" t="str">
        <f>IF(LEN(SUBSTITUTE(gait_events!C5779,"_run-",""))&lt;&gt;LEN(gait_events!C5779),LEFT(RIGHT(gait_events!C5779,LEN(gait_events!C5779)-19),FIND("_run-",RIGHT(gait_events!C5779,LEN(gait_events!C5779)-19),1)-1),RIGHT(gait_events!C5779,LEN(gait_events!C5779)-19))</f>
        <v>Slow</v>
      </c>
      <c r="F4449" t="str">
        <f>IF(LEN(SUBSTITUTE(gait_events!C5779,"_run-",""))&lt;&gt;LEN(gait_events!C5779),RIGHT(gait_events!C5779,LEN(gait_events!C5779)-FIND("_run-",gait_events!C5779,1)-4),"")</f>
        <v/>
      </c>
      <c r="G4449" t="str">
        <f>gait_events!D5779</f>
        <v>left_shank</v>
      </c>
      <c r="H4449" t="str">
        <f>gait_events!E5779</f>
        <v>FC</v>
      </c>
      <c r="I4449">
        <f>IF(gait_events!F5779&lt;&gt;"",gait_events!F5779,NA())</f>
        <v>1299</v>
      </c>
      <c r="J4449">
        <f>IF(gait_events!G5779&lt;&gt;"",gait_events!G5779,NA())</f>
        <v>1297</v>
      </c>
      <c r="K4449">
        <f t="shared" si="552"/>
        <v>2</v>
      </c>
      <c r="L4449">
        <f t="shared" si="553"/>
        <v>10</v>
      </c>
      <c r="M4449">
        <f t="shared" si="554"/>
        <v>1</v>
      </c>
      <c r="N4449">
        <f t="shared" si="555"/>
        <v>1</v>
      </c>
      <c r="O4449">
        <f t="shared" si="556"/>
        <v>1</v>
      </c>
      <c r="P4449">
        <f t="shared" si="557"/>
        <v>0</v>
      </c>
      <c r="Q4449">
        <f t="shared" si="558"/>
        <v>0</v>
      </c>
      <c r="R4449">
        <f t="shared" si="559"/>
        <v>1</v>
      </c>
    </row>
    <row r="4450" spans="1:18" x14ac:dyDescent="0.25">
      <c r="A4450" t="str">
        <f>gait_events!B5780</f>
        <v>pp112</v>
      </c>
      <c r="B4450" t="str">
        <f>VLOOKUP(A4450,participants!A:B,2,0)</f>
        <v>M</v>
      </c>
      <c r="C4450">
        <f>VLOOKUP(A4450,participants!A:C,3,0)</f>
        <v>80</v>
      </c>
      <c r="D4450" t="str">
        <f>VLOOKUP(A4450,participants!A:F,6,0)</f>
        <v>stroke</v>
      </c>
      <c r="E4450" t="str">
        <f>IF(LEN(SUBSTITUTE(gait_events!C5780,"_run-",""))&lt;&gt;LEN(gait_events!C5780),LEFT(RIGHT(gait_events!C5780,LEN(gait_events!C5780)-19),FIND("_run-",RIGHT(gait_events!C5780,LEN(gait_events!C5780)-19),1)-1),RIGHT(gait_events!C5780,LEN(gait_events!C5780)-19))</f>
        <v>Slow</v>
      </c>
      <c r="F4450" t="str">
        <f>IF(LEN(SUBSTITUTE(gait_events!C5780,"_run-",""))&lt;&gt;LEN(gait_events!C5780),RIGHT(gait_events!C5780,LEN(gait_events!C5780)-FIND("_run-",gait_events!C5780,1)-4),"")</f>
        <v/>
      </c>
      <c r="G4450" t="str">
        <f>gait_events!D5780</f>
        <v>left_shank</v>
      </c>
      <c r="H4450" t="str">
        <f>gait_events!E5780</f>
        <v>FC</v>
      </c>
      <c r="I4450">
        <f>IF(gait_events!F5780&lt;&gt;"",gait_events!F5780,NA())</f>
        <v>1703</v>
      </c>
      <c r="J4450">
        <f>IF(gait_events!G5780&lt;&gt;"",gait_events!G5780,NA())</f>
        <v>1699</v>
      </c>
      <c r="K4450">
        <f t="shared" si="552"/>
        <v>4</v>
      </c>
      <c r="L4450">
        <f t="shared" si="553"/>
        <v>20</v>
      </c>
      <c r="M4450">
        <f t="shared" si="554"/>
        <v>1</v>
      </c>
      <c r="N4450">
        <f t="shared" si="555"/>
        <v>1</v>
      </c>
      <c r="O4450">
        <f t="shared" si="556"/>
        <v>1</v>
      </c>
      <c r="P4450">
        <f t="shared" si="557"/>
        <v>0</v>
      </c>
      <c r="Q4450">
        <f t="shared" si="558"/>
        <v>0</v>
      </c>
      <c r="R4450">
        <f t="shared" si="559"/>
        <v>1</v>
      </c>
    </row>
    <row r="4451" spans="1:18" x14ac:dyDescent="0.25">
      <c r="A4451" t="str">
        <f>gait_events!B5781</f>
        <v>pp112</v>
      </c>
      <c r="B4451" t="str">
        <f>VLOOKUP(A4451,participants!A:B,2,0)</f>
        <v>M</v>
      </c>
      <c r="C4451">
        <f>VLOOKUP(A4451,participants!A:C,3,0)</f>
        <v>80</v>
      </c>
      <c r="D4451" t="str">
        <f>VLOOKUP(A4451,participants!A:F,6,0)</f>
        <v>stroke</v>
      </c>
      <c r="E4451" t="str">
        <f>IF(LEN(SUBSTITUTE(gait_events!C5781,"_run-",""))&lt;&gt;LEN(gait_events!C5781),LEFT(RIGHT(gait_events!C5781,LEN(gait_events!C5781)-19),FIND("_run-",RIGHT(gait_events!C5781,LEN(gait_events!C5781)-19),1)-1),RIGHT(gait_events!C5781,LEN(gait_events!C5781)-19))</f>
        <v>Slow</v>
      </c>
      <c r="F4451" t="str">
        <f>IF(LEN(SUBSTITUTE(gait_events!C5781,"_run-",""))&lt;&gt;LEN(gait_events!C5781),RIGHT(gait_events!C5781,LEN(gait_events!C5781)-FIND("_run-",gait_events!C5781,1)-4),"")</f>
        <v/>
      </c>
      <c r="G4451" t="str">
        <f>gait_events!D5781</f>
        <v>left_shank</v>
      </c>
      <c r="H4451" t="str">
        <f>gait_events!E5781</f>
        <v>FC</v>
      </c>
      <c r="I4451">
        <f>IF(gait_events!F5781&lt;&gt;"",gait_events!F5781,NA())</f>
        <v>2092</v>
      </c>
      <c r="J4451">
        <f>IF(gait_events!G5781&lt;&gt;"",gait_events!G5781,NA())</f>
        <v>2089</v>
      </c>
      <c r="K4451">
        <f t="shared" si="552"/>
        <v>3</v>
      </c>
      <c r="L4451">
        <f t="shared" si="553"/>
        <v>15</v>
      </c>
      <c r="M4451">
        <f t="shared" si="554"/>
        <v>1</v>
      </c>
      <c r="N4451">
        <f t="shared" si="555"/>
        <v>1</v>
      </c>
      <c r="O4451">
        <f t="shared" si="556"/>
        <v>1</v>
      </c>
      <c r="P4451">
        <f t="shared" si="557"/>
        <v>0</v>
      </c>
      <c r="Q4451">
        <f t="shared" si="558"/>
        <v>0</v>
      </c>
      <c r="R4451">
        <f t="shared" si="559"/>
        <v>1</v>
      </c>
    </row>
    <row r="4452" spans="1:18" x14ac:dyDescent="0.25">
      <c r="A4452" t="str">
        <f>gait_events!B5782</f>
        <v>pp112</v>
      </c>
      <c r="B4452" t="str">
        <f>VLOOKUP(A4452,participants!A:B,2,0)</f>
        <v>M</v>
      </c>
      <c r="C4452">
        <f>VLOOKUP(A4452,participants!A:C,3,0)</f>
        <v>80</v>
      </c>
      <c r="D4452" t="str">
        <f>VLOOKUP(A4452,participants!A:F,6,0)</f>
        <v>stroke</v>
      </c>
      <c r="E4452" t="str">
        <f>IF(LEN(SUBSTITUTE(gait_events!C5782,"_run-",""))&lt;&gt;LEN(gait_events!C5782),LEFT(RIGHT(gait_events!C5782,LEN(gait_events!C5782)-19),FIND("_run-",RIGHT(gait_events!C5782,LEN(gait_events!C5782)-19),1)-1),RIGHT(gait_events!C5782,LEN(gait_events!C5782)-19))</f>
        <v>Slow</v>
      </c>
      <c r="F4452" t="str">
        <f>IF(LEN(SUBSTITUTE(gait_events!C5782,"_run-",""))&lt;&gt;LEN(gait_events!C5782),RIGHT(gait_events!C5782,LEN(gait_events!C5782)-FIND("_run-",gait_events!C5782,1)-4),"")</f>
        <v/>
      </c>
      <c r="G4452" t="str">
        <f>gait_events!D5782</f>
        <v>left_shank</v>
      </c>
      <c r="H4452" t="str">
        <f>gait_events!E5782</f>
        <v>FC</v>
      </c>
      <c r="I4452">
        <f>IF(gait_events!F5782&lt;&gt;"",gait_events!F5782,NA())</f>
        <v>2516</v>
      </c>
      <c r="J4452">
        <f>IF(gait_events!G5782&lt;&gt;"",gait_events!G5782,NA())</f>
        <v>2519</v>
      </c>
      <c r="K4452">
        <f t="shared" si="552"/>
        <v>-3</v>
      </c>
      <c r="L4452">
        <f t="shared" si="553"/>
        <v>-15</v>
      </c>
      <c r="M4452">
        <f t="shared" si="554"/>
        <v>1</v>
      </c>
      <c r="N4452">
        <f t="shared" si="555"/>
        <v>1</v>
      </c>
      <c r="O4452">
        <f t="shared" si="556"/>
        <v>1</v>
      </c>
      <c r="P4452">
        <f t="shared" si="557"/>
        <v>0</v>
      </c>
      <c r="Q4452">
        <f t="shared" si="558"/>
        <v>0</v>
      </c>
      <c r="R4452">
        <f t="shared" si="559"/>
        <v>1</v>
      </c>
    </row>
    <row r="4453" spans="1:18" x14ac:dyDescent="0.25">
      <c r="A4453" t="str">
        <f>gait_events!B5783</f>
        <v>pp112</v>
      </c>
      <c r="B4453" t="str">
        <f>VLOOKUP(A4453,participants!A:B,2,0)</f>
        <v>M</v>
      </c>
      <c r="C4453">
        <f>VLOOKUP(A4453,participants!A:C,3,0)</f>
        <v>80</v>
      </c>
      <c r="D4453" t="str">
        <f>VLOOKUP(A4453,participants!A:F,6,0)</f>
        <v>stroke</v>
      </c>
      <c r="E4453" t="str">
        <f>IF(LEN(SUBSTITUTE(gait_events!C5783,"_run-",""))&lt;&gt;LEN(gait_events!C5783),LEFT(RIGHT(gait_events!C5783,LEN(gait_events!C5783)-19),FIND("_run-",RIGHT(gait_events!C5783,LEN(gait_events!C5783)-19),1)-1),RIGHT(gait_events!C5783,LEN(gait_events!C5783)-19))</f>
        <v>Slow</v>
      </c>
      <c r="F4453" t="str">
        <f>IF(LEN(SUBSTITUTE(gait_events!C5783,"_run-",""))&lt;&gt;LEN(gait_events!C5783),RIGHT(gait_events!C5783,LEN(gait_events!C5783)-FIND("_run-",gait_events!C5783,1)-4),"")</f>
        <v/>
      </c>
      <c r="G4453" t="str">
        <f>gait_events!D5783</f>
        <v>left_shank</v>
      </c>
      <c r="H4453" t="str">
        <f>gait_events!E5783</f>
        <v>FC</v>
      </c>
      <c r="I4453">
        <f>IF(gait_events!F5783&lt;&gt;"",gait_events!F5783,NA())</f>
        <v>2524</v>
      </c>
      <c r="J4453" t="e">
        <f>IF(gait_events!G5783&lt;&gt;"",gait_events!G5783,NA())</f>
        <v>#N/A</v>
      </c>
      <c r="K4453" t="e">
        <f t="shared" si="552"/>
        <v>#N/A</v>
      </c>
      <c r="L4453" t="e">
        <f t="shared" si="553"/>
        <v>#N/A</v>
      </c>
      <c r="M4453">
        <f t="shared" si="554"/>
        <v>1</v>
      </c>
      <c r="N4453">
        <f t="shared" si="555"/>
        <v>0</v>
      </c>
      <c r="O4453">
        <f t="shared" si="556"/>
        <v>0</v>
      </c>
      <c r="P4453">
        <f t="shared" si="557"/>
        <v>1</v>
      </c>
      <c r="Q4453">
        <f t="shared" si="558"/>
        <v>0</v>
      </c>
      <c r="R4453">
        <f t="shared" si="559"/>
        <v>1</v>
      </c>
    </row>
    <row r="4454" spans="1:18" x14ac:dyDescent="0.25">
      <c r="A4454" t="str">
        <f>gait_events!B5784</f>
        <v>pp112</v>
      </c>
      <c r="B4454" t="str">
        <f>VLOOKUP(A4454,participants!A:B,2,0)</f>
        <v>M</v>
      </c>
      <c r="C4454">
        <f>VLOOKUP(A4454,participants!A:C,3,0)</f>
        <v>80</v>
      </c>
      <c r="D4454" t="str">
        <f>VLOOKUP(A4454,participants!A:F,6,0)</f>
        <v>stroke</v>
      </c>
      <c r="E4454" t="str">
        <f>IF(LEN(SUBSTITUTE(gait_events!C5784,"_run-",""))&lt;&gt;LEN(gait_events!C5784),LEFT(RIGHT(gait_events!C5784,LEN(gait_events!C5784)-19),FIND("_run-",RIGHT(gait_events!C5784,LEN(gait_events!C5784)-19),1)-1),RIGHT(gait_events!C5784,LEN(gait_events!C5784)-19))</f>
        <v>Slow</v>
      </c>
      <c r="F4454" t="str">
        <f>IF(LEN(SUBSTITUTE(gait_events!C5784,"_run-",""))&lt;&gt;LEN(gait_events!C5784),RIGHT(gait_events!C5784,LEN(gait_events!C5784)-FIND("_run-",gait_events!C5784,1)-4),"")</f>
        <v/>
      </c>
      <c r="G4454" t="str">
        <f>gait_events!D5784</f>
        <v>right_shank</v>
      </c>
      <c r="H4454" t="str">
        <f>gait_events!E5784</f>
        <v>IC</v>
      </c>
      <c r="I4454">
        <f>IF(gait_events!F5784&lt;&gt;"",gait_events!F5784,NA())</f>
        <v>61</v>
      </c>
      <c r="J4454">
        <f>IF(gait_events!G5784&lt;&gt;"",gait_events!G5784,NA())</f>
        <v>57</v>
      </c>
      <c r="K4454">
        <f t="shared" si="552"/>
        <v>4</v>
      </c>
      <c r="L4454">
        <f t="shared" si="553"/>
        <v>20</v>
      </c>
      <c r="M4454">
        <f t="shared" si="554"/>
        <v>1</v>
      </c>
      <c r="N4454">
        <f t="shared" si="555"/>
        <v>1</v>
      </c>
      <c r="O4454">
        <f t="shared" si="556"/>
        <v>1</v>
      </c>
      <c r="P4454">
        <f t="shared" si="557"/>
        <v>0</v>
      </c>
      <c r="Q4454">
        <f t="shared" si="558"/>
        <v>0</v>
      </c>
      <c r="R4454">
        <f t="shared" si="559"/>
        <v>1</v>
      </c>
    </row>
    <row r="4455" spans="1:18" x14ac:dyDescent="0.25">
      <c r="A4455" t="str">
        <f>gait_events!B5785</f>
        <v>pp112</v>
      </c>
      <c r="B4455" t="str">
        <f>VLOOKUP(A4455,participants!A:B,2,0)</f>
        <v>M</v>
      </c>
      <c r="C4455">
        <f>VLOOKUP(A4455,participants!A:C,3,0)</f>
        <v>80</v>
      </c>
      <c r="D4455" t="str">
        <f>VLOOKUP(A4455,participants!A:F,6,0)</f>
        <v>stroke</v>
      </c>
      <c r="E4455" t="str">
        <f>IF(LEN(SUBSTITUTE(gait_events!C5785,"_run-",""))&lt;&gt;LEN(gait_events!C5785),LEFT(RIGHT(gait_events!C5785,LEN(gait_events!C5785)-19),FIND("_run-",RIGHT(gait_events!C5785,LEN(gait_events!C5785)-19),1)-1),RIGHT(gait_events!C5785,LEN(gait_events!C5785)-19))</f>
        <v>Slow</v>
      </c>
      <c r="F4455" t="str">
        <f>IF(LEN(SUBSTITUTE(gait_events!C5785,"_run-",""))&lt;&gt;LEN(gait_events!C5785),RIGHT(gait_events!C5785,LEN(gait_events!C5785)-FIND("_run-",gait_events!C5785,1)-4),"")</f>
        <v/>
      </c>
      <c r="G4455" t="str">
        <f>gait_events!D5785</f>
        <v>right_shank</v>
      </c>
      <c r="H4455" t="str">
        <f>gait_events!E5785</f>
        <v>IC</v>
      </c>
      <c r="I4455">
        <f>IF(gait_events!F5785&lt;&gt;"",gait_events!F5785,NA())</f>
        <v>433</v>
      </c>
      <c r="J4455">
        <f>IF(gait_events!G5785&lt;&gt;"",gait_events!G5785,NA())</f>
        <v>432</v>
      </c>
      <c r="K4455">
        <f t="shared" si="552"/>
        <v>1</v>
      </c>
      <c r="L4455">
        <f t="shared" si="553"/>
        <v>5</v>
      </c>
      <c r="M4455">
        <f t="shared" si="554"/>
        <v>1</v>
      </c>
      <c r="N4455">
        <f t="shared" si="555"/>
        <v>1</v>
      </c>
      <c r="O4455">
        <f t="shared" si="556"/>
        <v>1</v>
      </c>
      <c r="P4455">
        <f t="shared" si="557"/>
        <v>0</v>
      </c>
      <c r="Q4455">
        <f t="shared" si="558"/>
        <v>0</v>
      </c>
      <c r="R4455">
        <f t="shared" si="559"/>
        <v>1</v>
      </c>
    </row>
    <row r="4456" spans="1:18" x14ac:dyDescent="0.25">
      <c r="A4456" t="str">
        <f>gait_events!B5786</f>
        <v>pp112</v>
      </c>
      <c r="B4456" t="str">
        <f>VLOOKUP(A4456,participants!A:B,2,0)</f>
        <v>M</v>
      </c>
      <c r="C4456">
        <f>VLOOKUP(A4456,participants!A:C,3,0)</f>
        <v>80</v>
      </c>
      <c r="D4456" t="str">
        <f>VLOOKUP(A4456,participants!A:F,6,0)</f>
        <v>stroke</v>
      </c>
      <c r="E4456" t="str">
        <f>IF(LEN(SUBSTITUTE(gait_events!C5786,"_run-",""))&lt;&gt;LEN(gait_events!C5786),LEFT(RIGHT(gait_events!C5786,LEN(gait_events!C5786)-19),FIND("_run-",RIGHT(gait_events!C5786,LEN(gait_events!C5786)-19),1)-1),RIGHT(gait_events!C5786,LEN(gait_events!C5786)-19))</f>
        <v>Slow</v>
      </c>
      <c r="F4456" t="str">
        <f>IF(LEN(SUBSTITUTE(gait_events!C5786,"_run-",""))&lt;&gt;LEN(gait_events!C5786),RIGHT(gait_events!C5786,LEN(gait_events!C5786)-FIND("_run-",gait_events!C5786,1)-4),"")</f>
        <v/>
      </c>
      <c r="G4456" t="str">
        <f>gait_events!D5786</f>
        <v>right_shank</v>
      </c>
      <c r="H4456" t="str">
        <f>gait_events!E5786</f>
        <v>IC</v>
      </c>
      <c r="I4456">
        <f>IF(gait_events!F5786&lt;&gt;"",gait_events!F5786,NA())</f>
        <v>802</v>
      </c>
      <c r="J4456">
        <f>IF(gait_events!G5786&lt;&gt;"",gait_events!G5786,NA())</f>
        <v>802</v>
      </c>
      <c r="K4456">
        <f t="shared" si="552"/>
        <v>0</v>
      </c>
      <c r="L4456">
        <f t="shared" si="553"/>
        <v>0</v>
      </c>
      <c r="M4456">
        <f t="shared" si="554"/>
        <v>1</v>
      </c>
      <c r="N4456">
        <f t="shared" si="555"/>
        <v>1</v>
      </c>
      <c r="O4456">
        <f t="shared" si="556"/>
        <v>1</v>
      </c>
      <c r="P4456">
        <f t="shared" si="557"/>
        <v>0</v>
      </c>
      <c r="Q4456">
        <f t="shared" si="558"/>
        <v>0</v>
      </c>
      <c r="R4456">
        <f t="shared" si="559"/>
        <v>1</v>
      </c>
    </row>
    <row r="4457" spans="1:18" x14ac:dyDescent="0.25">
      <c r="A4457" t="str">
        <f>gait_events!B5787</f>
        <v>pp112</v>
      </c>
      <c r="B4457" t="str">
        <f>VLOOKUP(A4457,participants!A:B,2,0)</f>
        <v>M</v>
      </c>
      <c r="C4457">
        <f>VLOOKUP(A4457,participants!A:C,3,0)</f>
        <v>80</v>
      </c>
      <c r="D4457" t="str">
        <f>VLOOKUP(A4457,participants!A:F,6,0)</f>
        <v>stroke</v>
      </c>
      <c r="E4457" t="str">
        <f>IF(LEN(SUBSTITUTE(gait_events!C5787,"_run-",""))&lt;&gt;LEN(gait_events!C5787),LEFT(RIGHT(gait_events!C5787,LEN(gait_events!C5787)-19),FIND("_run-",RIGHT(gait_events!C5787,LEN(gait_events!C5787)-19),1)-1),RIGHT(gait_events!C5787,LEN(gait_events!C5787)-19))</f>
        <v>Slow</v>
      </c>
      <c r="F4457" t="str">
        <f>IF(LEN(SUBSTITUTE(gait_events!C5787,"_run-",""))&lt;&gt;LEN(gait_events!C5787),RIGHT(gait_events!C5787,LEN(gait_events!C5787)-FIND("_run-",gait_events!C5787,1)-4),"")</f>
        <v/>
      </c>
      <c r="G4457" t="str">
        <f>gait_events!D5787</f>
        <v>right_shank</v>
      </c>
      <c r="H4457" t="str">
        <f>gait_events!E5787</f>
        <v>IC</v>
      </c>
      <c r="I4457">
        <f>IF(gait_events!F5787&lt;&gt;"",gait_events!F5787,NA())</f>
        <v>1212</v>
      </c>
      <c r="J4457" t="e">
        <f>IF(gait_events!G5787&lt;&gt;"",gait_events!G5787,NA())</f>
        <v>#N/A</v>
      </c>
      <c r="K4457" t="e">
        <f t="shared" si="552"/>
        <v>#N/A</v>
      </c>
      <c r="L4457" t="e">
        <f t="shared" si="553"/>
        <v>#N/A</v>
      </c>
      <c r="M4457">
        <f t="shared" si="554"/>
        <v>1</v>
      </c>
      <c r="N4457">
        <f t="shared" si="555"/>
        <v>0</v>
      </c>
      <c r="O4457">
        <f t="shared" si="556"/>
        <v>0</v>
      </c>
      <c r="P4457">
        <f t="shared" si="557"/>
        <v>1</v>
      </c>
      <c r="Q4457">
        <f t="shared" si="558"/>
        <v>0</v>
      </c>
      <c r="R4457">
        <f t="shared" si="559"/>
        <v>1</v>
      </c>
    </row>
    <row r="4458" spans="1:18" x14ac:dyDescent="0.25">
      <c r="A4458" t="str">
        <f>gait_events!B5788</f>
        <v>pp112</v>
      </c>
      <c r="B4458" t="str">
        <f>VLOOKUP(A4458,participants!A:B,2,0)</f>
        <v>M</v>
      </c>
      <c r="C4458">
        <f>VLOOKUP(A4458,participants!A:C,3,0)</f>
        <v>80</v>
      </c>
      <c r="D4458" t="str">
        <f>VLOOKUP(A4458,participants!A:F,6,0)</f>
        <v>stroke</v>
      </c>
      <c r="E4458" t="str">
        <f>IF(LEN(SUBSTITUTE(gait_events!C5788,"_run-",""))&lt;&gt;LEN(gait_events!C5788),LEFT(RIGHT(gait_events!C5788,LEN(gait_events!C5788)-19),FIND("_run-",RIGHT(gait_events!C5788,LEN(gait_events!C5788)-19),1)-1),RIGHT(gait_events!C5788,LEN(gait_events!C5788)-19))</f>
        <v>Slow</v>
      </c>
      <c r="F4458" t="str">
        <f>IF(LEN(SUBSTITUTE(gait_events!C5788,"_run-",""))&lt;&gt;LEN(gait_events!C5788),RIGHT(gait_events!C5788,LEN(gait_events!C5788)-FIND("_run-",gait_events!C5788,1)-4),"")</f>
        <v/>
      </c>
      <c r="G4458" t="str">
        <f>gait_events!D5788</f>
        <v>right_shank</v>
      </c>
      <c r="H4458" t="str">
        <f>gait_events!E5788</f>
        <v>IC</v>
      </c>
      <c r="I4458">
        <f>IF(gait_events!F5788&lt;&gt;"",gait_events!F5788,NA())</f>
        <v>1619</v>
      </c>
      <c r="J4458">
        <f>IF(gait_events!G5788&lt;&gt;"",gait_events!G5788,NA())</f>
        <v>1615</v>
      </c>
      <c r="K4458">
        <f t="shared" si="552"/>
        <v>4</v>
      </c>
      <c r="L4458">
        <f t="shared" si="553"/>
        <v>20</v>
      </c>
      <c r="M4458">
        <f t="shared" si="554"/>
        <v>1</v>
      </c>
      <c r="N4458">
        <f t="shared" si="555"/>
        <v>1</v>
      </c>
      <c r="O4458">
        <f t="shared" si="556"/>
        <v>1</v>
      </c>
      <c r="P4458">
        <f t="shared" si="557"/>
        <v>0</v>
      </c>
      <c r="Q4458">
        <f t="shared" si="558"/>
        <v>0</v>
      </c>
      <c r="R4458">
        <f t="shared" si="559"/>
        <v>1</v>
      </c>
    </row>
    <row r="4459" spans="1:18" x14ac:dyDescent="0.25">
      <c r="A4459" t="str">
        <f>gait_events!B826</f>
        <v>pp121</v>
      </c>
      <c r="B4459" t="str">
        <f>VLOOKUP(A4459,participants!A:B,2,0)</f>
        <v>F</v>
      </c>
      <c r="C4459">
        <f>VLOOKUP(A4459,participants!A:C,3,0)</f>
        <v>65</v>
      </c>
      <c r="D4459" t="str">
        <f>VLOOKUP(A4459,participants!A:F,6,0)</f>
        <v>OA</v>
      </c>
      <c r="E4459" t="str">
        <f>IF(LEN(SUBSTITUTE(gait_events!C826,"_run-",""))&lt;&gt;LEN(gait_events!C826),LEFT(RIGHT(gait_events!C826,LEN(gait_events!C826)-19),FIND("_run-",RIGHT(gait_events!C826,LEN(gait_events!C826)-19),1)-1),RIGHT(gait_events!C826,LEN(gait_events!C826)-19))</f>
        <v>Slow</v>
      </c>
      <c r="F4459" t="str">
        <f>IF(LEN(SUBSTITUTE(gait_events!C826,"_run-",""))&lt;&gt;LEN(gait_events!C826),RIGHT(gait_events!C826,LEN(gait_events!C826)-FIND("_run-",gait_events!C826,1)-4),"")</f>
        <v/>
      </c>
      <c r="G4459" t="str">
        <f>gait_events!D826</f>
        <v>right_shank</v>
      </c>
      <c r="H4459" t="str">
        <f>gait_events!E826</f>
        <v>FC</v>
      </c>
      <c r="I4459">
        <f>IF(gait_events!F826&lt;&gt;"",gait_events!F826,NA())</f>
        <v>1303</v>
      </c>
      <c r="J4459">
        <f>IF(gait_events!G826&lt;&gt;"",gait_events!G826,NA())</f>
        <v>1301</v>
      </c>
      <c r="K4459">
        <f t="shared" si="552"/>
        <v>2</v>
      </c>
      <c r="L4459">
        <f t="shared" si="553"/>
        <v>10</v>
      </c>
      <c r="M4459">
        <f t="shared" si="554"/>
        <v>1</v>
      </c>
      <c r="N4459">
        <f t="shared" si="555"/>
        <v>1</v>
      </c>
      <c r="O4459">
        <f t="shared" si="556"/>
        <v>1</v>
      </c>
      <c r="P4459">
        <f t="shared" si="557"/>
        <v>0</v>
      </c>
      <c r="Q4459">
        <f t="shared" si="558"/>
        <v>0</v>
      </c>
      <c r="R4459">
        <f t="shared" si="559"/>
        <v>1</v>
      </c>
    </row>
    <row r="4460" spans="1:18" x14ac:dyDescent="0.25">
      <c r="A4460" t="str">
        <f>gait_events!B827</f>
        <v>pp121</v>
      </c>
      <c r="B4460" t="str">
        <f>VLOOKUP(A4460,participants!A:B,2,0)</f>
        <v>F</v>
      </c>
      <c r="C4460">
        <f>VLOOKUP(A4460,participants!A:C,3,0)</f>
        <v>65</v>
      </c>
      <c r="D4460" t="str">
        <f>VLOOKUP(A4460,participants!A:F,6,0)</f>
        <v>OA</v>
      </c>
      <c r="E4460" t="str">
        <f>IF(LEN(SUBSTITUTE(gait_events!C827,"_run-",""))&lt;&gt;LEN(gait_events!C827),LEFT(RIGHT(gait_events!C827,LEN(gait_events!C827)-19),FIND("_run-",RIGHT(gait_events!C827,LEN(gait_events!C827)-19),1)-1),RIGHT(gait_events!C827,LEN(gait_events!C827)-19))</f>
        <v>Slow</v>
      </c>
      <c r="F4460" t="str">
        <f>IF(LEN(SUBSTITUTE(gait_events!C827,"_run-",""))&lt;&gt;LEN(gait_events!C827),RIGHT(gait_events!C827,LEN(gait_events!C827)-FIND("_run-",gait_events!C827,1)-4),"")</f>
        <v/>
      </c>
      <c r="G4460" t="str">
        <f>gait_events!D827</f>
        <v>right_shank</v>
      </c>
      <c r="H4460" t="str">
        <f>gait_events!E827</f>
        <v>FC</v>
      </c>
      <c r="I4460">
        <f>IF(gait_events!F827&lt;&gt;"",gait_events!F827,NA())</f>
        <v>1655</v>
      </c>
      <c r="J4460">
        <f>IF(gait_events!G827&lt;&gt;"",gait_events!G827,NA())</f>
        <v>1656</v>
      </c>
      <c r="K4460">
        <f t="shared" si="552"/>
        <v>-1</v>
      </c>
      <c r="L4460">
        <f t="shared" si="553"/>
        <v>-5</v>
      </c>
      <c r="M4460">
        <f t="shared" si="554"/>
        <v>1</v>
      </c>
      <c r="N4460">
        <f t="shared" si="555"/>
        <v>1</v>
      </c>
      <c r="O4460">
        <f t="shared" si="556"/>
        <v>1</v>
      </c>
      <c r="P4460">
        <f t="shared" si="557"/>
        <v>0</v>
      </c>
      <c r="Q4460">
        <f t="shared" si="558"/>
        <v>0</v>
      </c>
      <c r="R4460">
        <f t="shared" si="559"/>
        <v>1</v>
      </c>
    </row>
    <row r="4461" spans="1:18" x14ac:dyDescent="0.25">
      <c r="A4461" t="str">
        <f>gait_events!B828</f>
        <v>pp121</v>
      </c>
      <c r="B4461" t="str">
        <f>VLOOKUP(A4461,participants!A:B,2,0)</f>
        <v>F</v>
      </c>
      <c r="C4461">
        <f>VLOOKUP(A4461,participants!A:C,3,0)</f>
        <v>65</v>
      </c>
      <c r="D4461" t="str">
        <f>VLOOKUP(A4461,participants!A:F,6,0)</f>
        <v>OA</v>
      </c>
      <c r="E4461" t="str">
        <f>IF(LEN(SUBSTITUTE(gait_events!C828,"_run-",""))&lt;&gt;LEN(gait_events!C828),LEFT(RIGHT(gait_events!C828,LEN(gait_events!C828)-19),FIND("_run-",RIGHT(gait_events!C828,LEN(gait_events!C828)-19),1)-1),RIGHT(gait_events!C828,LEN(gait_events!C828)-19))</f>
        <v>Slow</v>
      </c>
      <c r="F4461" t="str">
        <f>IF(LEN(SUBSTITUTE(gait_events!C828,"_run-",""))&lt;&gt;LEN(gait_events!C828),RIGHT(gait_events!C828,LEN(gait_events!C828)-FIND("_run-",gait_events!C828,1)-4),"")</f>
        <v/>
      </c>
      <c r="G4461" t="str">
        <f>gait_events!D828</f>
        <v>right_shank</v>
      </c>
      <c r="H4461" t="str">
        <f>gait_events!E828</f>
        <v>FC</v>
      </c>
      <c r="I4461">
        <f>IF(gait_events!F828&lt;&gt;"",gait_events!F828,NA())</f>
        <v>2023</v>
      </c>
      <c r="J4461">
        <f>IF(gait_events!G828&lt;&gt;"",gait_events!G828,NA())</f>
        <v>2034</v>
      </c>
      <c r="K4461">
        <f t="shared" si="552"/>
        <v>-11</v>
      </c>
      <c r="L4461">
        <f t="shared" si="553"/>
        <v>-55</v>
      </c>
      <c r="M4461">
        <f t="shared" si="554"/>
        <v>1</v>
      </c>
      <c r="N4461">
        <f t="shared" si="555"/>
        <v>1</v>
      </c>
      <c r="O4461">
        <f t="shared" si="556"/>
        <v>1</v>
      </c>
      <c r="P4461">
        <f t="shared" si="557"/>
        <v>0</v>
      </c>
      <c r="Q4461">
        <f t="shared" si="558"/>
        <v>0</v>
      </c>
      <c r="R4461">
        <f t="shared" si="559"/>
        <v>1</v>
      </c>
    </row>
    <row r="4462" spans="1:18" x14ac:dyDescent="0.25">
      <c r="A4462" t="str">
        <f>gait_events!B829</f>
        <v>pp113</v>
      </c>
      <c r="B4462" t="str">
        <f>VLOOKUP(A4462,participants!A:B,2,0)</f>
        <v>F</v>
      </c>
      <c r="C4462">
        <f>VLOOKUP(A4462,participants!A:C,3,0)</f>
        <v>69</v>
      </c>
      <c r="D4462" t="str">
        <f>VLOOKUP(A4462,participants!A:F,6,0)</f>
        <v>PD</v>
      </c>
      <c r="E4462" t="str">
        <f>IF(LEN(SUBSTITUTE(gait_events!C829,"_run-",""))&lt;&gt;LEN(gait_events!C829),LEFT(RIGHT(gait_events!C829,LEN(gait_events!C829)-19),FIND("_run-",RIGHT(gait_events!C829,LEN(gait_events!C829)-19),1)-1),RIGHT(gait_events!C829,LEN(gait_events!C829)-19))</f>
        <v>Fast</v>
      </c>
      <c r="F4462" t="str">
        <f>IF(LEN(SUBSTITUTE(gait_events!C829,"_run-",""))&lt;&gt;LEN(gait_events!C829),RIGHT(gait_events!C829,LEN(gait_events!C829)-FIND("_run-",gait_events!C829,1)-4),"")</f>
        <v>off</v>
      </c>
      <c r="G4462" t="str">
        <f>gait_events!D829</f>
        <v>left_ankle</v>
      </c>
      <c r="H4462" t="str">
        <f>gait_events!E829</f>
        <v>IC</v>
      </c>
      <c r="I4462">
        <f>IF(gait_events!F829&lt;&gt;"",gait_events!F829,NA())</f>
        <v>41</v>
      </c>
      <c r="J4462">
        <f>IF(gait_events!G829&lt;&gt;"",gait_events!G829,NA())</f>
        <v>42</v>
      </c>
      <c r="K4462">
        <f t="shared" si="552"/>
        <v>-1</v>
      </c>
      <c r="L4462">
        <f t="shared" si="553"/>
        <v>-5</v>
      </c>
      <c r="M4462">
        <f t="shared" si="554"/>
        <v>1</v>
      </c>
      <c r="N4462">
        <f t="shared" si="555"/>
        <v>1</v>
      </c>
      <c r="O4462">
        <f t="shared" si="556"/>
        <v>1</v>
      </c>
      <c r="P4462">
        <f t="shared" si="557"/>
        <v>0</v>
      </c>
      <c r="Q4462">
        <f t="shared" si="558"/>
        <v>0</v>
      </c>
      <c r="R4462">
        <f t="shared" si="559"/>
        <v>1</v>
      </c>
    </row>
    <row r="4463" spans="1:18" x14ac:dyDescent="0.25">
      <c r="A4463" t="str">
        <f>gait_events!B830</f>
        <v>pp113</v>
      </c>
      <c r="B4463" t="str">
        <f>VLOOKUP(A4463,participants!A:B,2,0)</f>
        <v>F</v>
      </c>
      <c r="C4463">
        <f>VLOOKUP(A4463,participants!A:C,3,0)</f>
        <v>69</v>
      </c>
      <c r="D4463" t="str">
        <f>VLOOKUP(A4463,participants!A:F,6,0)</f>
        <v>PD</v>
      </c>
      <c r="E4463" t="str">
        <f>IF(LEN(SUBSTITUTE(gait_events!C830,"_run-",""))&lt;&gt;LEN(gait_events!C830),LEFT(RIGHT(gait_events!C830,LEN(gait_events!C830)-19),FIND("_run-",RIGHT(gait_events!C830,LEN(gait_events!C830)-19),1)-1),RIGHT(gait_events!C830,LEN(gait_events!C830)-19))</f>
        <v>Fast</v>
      </c>
      <c r="F4463" t="str">
        <f>IF(LEN(SUBSTITUTE(gait_events!C830,"_run-",""))&lt;&gt;LEN(gait_events!C830),RIGHT(gait_events!C830,LEN(gait_events!C830)-FIND("_run-",gait_events!C830,1)-4),"")</f>
        <v>off</v>
      </c>
      <c r="G4463" t="str">
        <f>gait_events!D830</f>
        <v>left_ankle</v>
      </c>
      <c r="H4463" t="str">
        <f>gait_events!E830</f>
        <v>IC</v>
      </c>
      <c r="I4463">
        <f>IF(gait_events!F830&lt;&gt;"",gait_events!F830,NA())</f>
        <v>211</v>
      </c>
      <c r="J4463">
        <f>IF(gait_events!G830&lt;&gt;"",gait_events!G830,NA())</f>
        <v>215</v>
      </c>
      <c r="K4463">
        <f t="shared" si="552"/>
        <v>-4</v>
      </c>
      <c r="L4463">
        <f t="shared" si="553"/>
        <v>-20</v>
      </c>
      <c r="M4463">
        <f t="shared" si="554"/>
        <v>1</v>
      </c>
      <c r="N4463">
        <f t="shared" si="555"/>
        <v>1</v>
      </c>
      <c r="O4463">
        <f t="shared" si="556"/>
        <v>1</v>
      </c>
      <c r="P4463">
        <f t="shared" si="557"/>
        <v>0</v>
      </c>
      <c r="Q4463">
        <f t="shared" si="558"/>
        <v>0</v>
      </c>
      <c r="R4463">
        <f t="shared" si="559"/>
        <v>1</v>
      </c>
    </row>
    <row r="4464" spans="1:18" x14ac:dyDescent="0.25">
      <c r="A4464" t="str">
        <f>gait_events!B831</f>
        <v>pp113</v>
      </c>
      <c r="B4464" t="str">
        <f>VLOOKUP(A4464,participants!A:B,2,0)</f>
        <v>F</v>
      </c>
      <c r="C4464">
        <f>VLOOKUP(A4464,participants!A:C,3,0)</f>
        <v>69</v>
      </c>
      <c r="D4464" t="str">
        <f>VLOOKUP(A4464,participants!A:F,6,0)</f>
        <v>PD</v>
      </c>
      <c r="E4464" t="str">
        <f>IF(LEN(SUBSTITUTE(gait_events!C831,"_run-",""))&lt;&gt;LEN(gait_events!C831),LEFT(RIGHT(gait_events!C831,LEN(gait_events!C831)-19),FIND("_run-",RIGHT(gait_events!C831,LEN(gait_events!C831)-19),1)-1),RIGHT(gait_events!C831,LEN(gait_events!C831)-19))</f>
        <v>Fast</v>
      </c>
      <c r="F4464" t="str">
        <f>IF(LEN(SUBSTITUTE(gait_events!C831,"_run-",""))&lt;&gt;LEN(gait_events!C831),RIGHT(gait_events!C831,LEN(gait_events!C831)-FIND("_run-",gait_events!C831,1)-4),"")</f>
        <v>off</v>
      </c>
      <c r="G4464" t="str">
        <f>gait_events!D831</f>
        <v>left_ankle</v>
      </c>
      <c r="H4464" t="str">
        <f>gait_events!E831</f>
        <v>IC</v>
      </c>
      <c r="I4464">
        <f>IF(gait_events!F831&lt;&gt;"",gait_events!F831,NA())</f>
        <v>374</v>
      </c>
      <c r="J4464">
        <f>IF(gait_events!G831&lt;&gt;"",gait_events!G831,NA())</f>
        <v>376</v>
      </c>
      <c r="K4464">
        <f t="shared" si="552"/>
        <v>-2</v>
      </c>
      <c r="L4464">
        <f t="shared" si="553"/>
        <v>-10</v>
      </c>
      <c r="M4464">
        <f t="shared" si="554"/>
        <v>1</v>
      </c>
      <c r="N4464">
        <f t="shared" si="555"/>
        <v>1</v>
      </c>
      <c r="O4464">
        <f t="shared" si="556"/>
        <v>1</v>
      </c>
      <c r="P4464">
        <f t="shared" si="557"/>
        <v>0</v>
      </c>
      <c r="Q4464">
        <f t="shared" si="558"/>
        <v>0</v>
      </c>
      <c r="R4464">
        <f t="shared" si="559"/>
        <v>1</v>
      </c>
    </row>
    <row r="4465" spans="1:18" x14ac:dyDescent="0.25">
      <c r="A4465" t="str">
        <f>gait_events!B832</f>
        <v>pp113</v>
      </c>
      <c r="B4465" t="str">
        <f>VLOOKUP(A4465,participants!A:B,2,0)</f>
        <v>F</v>
      </c>
      <c r="C4465">
        <f>VLOOKUP(A4465,participants!A:C,3,0)</f>
        <v>69</v>
      </c>
      <c r="D4465" t="str">
        <f>VLOOKUP(A4465,participants!A:F,6,0)</f>
        <v>PD</v>
      </c>
      <c r="E4465" t="str">
        <f>IF(LEN(SUBSTITUTE(gait_events!C832,"_run-",""))&lt;&gt;LEN(gait_events!C832),LEFT(RIGHT(gait_events!C832,LEN(gait_events!C832)-19),FIND("_run-",RIGHT(gait_events!C832,LEN(gait_events!C832)-19),1)-1),RIGHT(gait_events!C832,LEN(gait_events!C832)-19))</f>
        <v>Fast</v>
      </c>
      <c r="F4465" t="str">
        <f>IF(LEN(SUBSTITUTE(gait_events!C832,"_run-",""))&lt;&gt;LEN(gait_events!C832),RIGHT(gait_events!C832,LEN(gait_events!C832)-FIND("_run-",gait_events!C832,1)-4),"")</f>
        <v>off</v>
      </c>
      <c r="G4465" t="str">
        <f>gait_events!D832</f>
        <v>left_ankle</v>
      </c>
      <c r="H4465" t="str">
        <f>gait_events!E832</f>
        <v>IC</v>
      </c>
      <c r="I4465">
        <f>IF(gait_events!F832&lt;&gt;"",gait_events!F832,NA())</f>
        <v>545</v>
      </c>
      <c r="J4465">
        <f>IF(gait_events!G832&lt;&gt;"",gait_events!G832,NA())</f>
        <v>547</v>
      </c>
      <c r="K4465">
        <f t="shared" si="552"/>
        <v>-2</v>
      </c>
      <c r="L4465">
        <f t="shared" si="553"/>
        <v>-10</v>
      </c>
      <c r="M4465">
        <f t="shared" si="554"/>
        <v>1</v>
      </c>
      <c r="N4465">
        <f t="shared" si="555"/>
        <v>1</v>
      </c>
      <c r="O4465">
        <f t="shared" si="556"/>
        <v>1</v>
      </c>
      <c r="P4465">
        <f t="shared" si="557"/>
        <v>0</v>
      </c>
      <c r="Q4465">
        <f t="shared" si="558"/>
        <v>0</v>
      </c>
      <c r="R4465">
        <f t="shared" si="559"/>
        <v>1</v>
      </c>
    </row>
    <row r="4466" spans="1:18" x14ac:dyDescent="0.25">
      <c r="A4466" t="str">
        <f>gait_events!B833</f>
        <v>pp113</v>
      </c>
      <c r="B4466" t="str">
        <f>VLOOKUP(A4466,participants!A:B,2,0)</f>
        <v>F</v>
      </c>
      <c r="C4466">
        <f>VLOOKUP(A4466,participants!A:C,3,0)</f>
        <v>69</v>
      </c>
      <c r="D4466" t="str">
        <f>VLOOKUP(A4466,participants!A:F,6,0)</f>
        <v>PD</v>
      </c>
      <c r="E4466" t="str">
        <f>IF(LEN(SUBSTITUTE(gait_events!C833,"_run-",""))&lt;&gt;LEN(gait_events!C833),LEFT(RIGHT(gait_events!C833,LEN(gait_events!C833)-19),FIND("_run-",RIGHT(gait_events!C833,LEN(gait_events!C833)-19),1)-1),RIGHT(gait_events!C833,LEN(gait_events!C833)-19))</f>
        <v>Fast</v>
      </c>
      <c r="F4466" t="str">
        <f>IF(LEN(SUBSTITUTE(gait_events!C833,"_run-",""))&lt;&gt;LEN(gait_events!C833),RIGHT(gait_events!C833,LEN(gait_events!C833)-FIND("_run-",gait_events!C833,1)-4),"")</f>
        <v>off</v>
      </c>
      <c r="G4466" t="str">
        <f>gait_events!D833</f>
        <v>left_ankle</v>
      </c>
      <c r="H4466" t="str">
        <f>gait_events!E833</f>
        <v>FC</v>
      </c>
      <c r="I4466">
        <f>IF(gait_events!F833&lt;&gt;"",gait_events!F833,NA())</f>
        <v>146</v>
      </c>
      <c r="J4466">
        <f>IF(gait_events!G833&lt;&gt;"",gait_events!G833,NA())</f>
        <v>150</v>
      </c>
      <c r="K4466">
        <f t="shared" si="552"/>
        <v>-4</v>
      </c>
      <c r="L4466">
        <f t="shared" si="553"/>
        <v>-20</v>
      </c>
      <c r="M4466">
        <f t="shared" si="554"/>
        <v>1</v>
      </c>
      <c r="N4466">
        <f t="shared" si="555"/>
        <v>1</v>
      </c>
      <c r="O4466">
        <f t="shared" si="556"/>
        <v>1</v>
      </c>
      <c r="P4466">
        <f t="shared" si="557"/>
        <v>0</v>
      </c>
      <c r="Q4466">
        <f t="shared" si="558"/>
        <v>0</v>
      </c>
      <c r="R4466">
        <f t="shared" si="559"/>
        <v>1</v>
      </c>
    </row>
    <row r="4467" spans="1:18" x14ac:dyDescent="0.25">
      <c r="A4467" t="str">
        <f>gait_events!B834</f>
        <v>pp113</v>
      </c>
      <c r="B4467" t="str">
        <f>VLOOKUP(A4467,participants!A:B,2,0)</f>
        <v>F</v>
      </c>
      <c r="C4467">
        <f>VLOOKUP(A4467,participants!A:C,3,0)</f>
        <v>69</v>
      </c>
      <c r="D4467" t="str">
        <f>VLOOKUP(A4467,participants!A:F,6,0)</f>
        <v>PD</v>
      </c>
      <c r="E4467" t="str">
        <f>IF(LEN(SUBSTITUTE(gait_events!C834,"_run-",""))&lt;&gt;LEN(gait_events!C834),LEFT(RIGHT(gait_events!C834,LEN(gait_events!C834)-19),FIND("_run-",RIGHT(gait_events!C834,LEN(gait_events!C834)-19),1)-1),RIGHT(gait_events!C834,LEN(gait_events!C834)-19))</f>
        <v>Fast</v>
      </c>
      <c r="F4467" t="str">
        <f>IF(LEN(SUBSTITUTE(gait_events!C834,"_run-",""))&lt;&gt;LEN(gait_events!C834),RIGHT(gait_events!C834,LEN(gait_events!C834)-FIND("_run-",gait_events!C834,1)-4),"")</f>
        <v>off</v>
      </c>
      <c r="G4467" t="str">
        <f>gait_events!D834</f>
        <v>left_ankle</v>
      </c>
      <c r="H4467" t="str">
        <f>gait_events!E834</f>
        <v>FC</v>
      </c>
      <c r="I4467">
        <f>IF(gait_events!F834&lt;&gt;"",gait_events!F834,NA())</f>
        <v>308</v>
      </c>
      <c r="J4467">
        <f>IF(gait_events!G834&lt;&gt;"",gait_events!G834,NA())</f>
        <v>310</v>
      </c>
      <c r="K4467">
        <f t="shared" si="552"/>
        <v>-2</v>
      </c>
      <c r="L4467">
        <f t="shared" si="553"/>
        <v>-10</v>
      </c>
      <c r="M4467">
        <f t="shared" si="554"/>
        <v>1</v>
      </c>
      <c r="N4467">
        <f t="shared" si="555"/>
        <v>1</v>
      </c>
      <c r="O4467">
        <f t="shared" si="556"/>
        <v>1</v>
      </c>
      <c r="P4467">
        <f t="shared" si="557"/>
        <v>0</v>
      </c>
      <c r="Q4467">
        <f t="shared" si="558"/>
        <v>0</v>
      </c>
      <c r="R4467">
        <f t="shared" si="559"/>
        <v>1</v>
      </c>
    </row>
    <row r="4468" spans="1:18" x14ac:dyDescent="0.25">
      <c r="A4468" t="str">
        <f>gait_events!B835</f>
        <v>pp113</v>
      </c>
      <c r="B4468" t="str">
        <f>VLOOKUP(A4468,participants!A:B,2,0)</f>
        <v>F</v>
      </c>
      <c r="C4468">
        <f>VLOOKUP(A4468,participants!A:C,3,0)</f>
        <v>69</v>
      </c>
      <c r="D4468" t="str">
        <f>VLOOKUP(A4468,participants!A:F,6,0)</f>
        <v>PD</v>
      </c>
      <c r="E4468" t="str">
        <f>IF(LEN(SUBSTITUTE(gait_events!C835,"_run-",""))&lt;&gt;LEN(gait_events!C835),LEFT(RIGHT(gait_events!C835,LEN(gait_events!C835)-19),FIND("_run-",RIGHT(gait_events!C835,LEN(gait_events!C835)-19),1)-1),RIGHT(gait_events!C835,LEN(gait_events!C835)-19))</f>
        <v>Fast</v>
      </c>
      <c r="F4468" t="str">
        <f>IF(LEN(SUBSTITUTE(gait_events!C835,"_run-",""))&lt;&gt;LEN(gait_events!C835),RIGHT(gait_events!C835,LEN(gait_events!C835)-FIND("_run-",gait_events!C835,1)-4),"")</f>
        <v>off</v>
      </c>
      <c r="G4468" t="str">
        <f>gait_events!D835</f>
        <v>left_ankle</v>
      </c>
      <c r="H4468" t="str">
        <f>gait_events!E835</f>
        <v>FC</v>
      </c>
      <c r="I4468">
        <f>IF(gait_events!F835&lt;&gt;"",gait_events!F835,NA())</f>
        <v>477</v>
      </c>
      <c r="J4468">
        <f>IF(gait_events!G835&lt;&gt;"",gait_events!G835,NA())</f>
        <v>481</v>
      </c>
      <c r="K4468">
        <f t="shared" si="552"/>
        <v>-4</v>
      </c>
      <c r="L4468">
        <f t="shared" si="553"/>
        <v>-20</v>
      </c>
      <c r="M4468">
        <f t="shared" si="554"/>
        <v>1</v>
      </c>
      <c r="N4468">
        <f t="shared" si="555"/>
        <v>1</v>
      </c>
      <c r="O4468">
        <f t="shared" si="556"/>
        <v>1</v>
      </c>
      <c r="P4468">
        <f t="shared" si="557"/>
        <v>0</v>
      </c>
      <c r="Q4468">
        <f t="shared" si="558"/>
        <v>0</v>
      </c>
      <c r="R4468">
        <f t="shared" si="559"/>
        <v>1</v>
      </c>
    </row>
    <row r="4469" spans="1:18" x14ac:dyDescent="0.25">
      <c r="A4469" t="str">
        <f>gait_events!B836</f>
        <v>pp113</v>
      </c>
      <c r="B4469" t="str">
        <f>VLOOKUP(A4469,participants!A:B,2,0)</f>
        <v>F</v>
      </c>
      <c r="C4469">
        <f>VLOOKUP(A4469,participants!A:C,3,0)</f>
        <v>69</v>
      </c>
      <c r="D4469" t="str">
        <f>VLOOKUP(A4469,participants!A:F,6,0)</f>
        <v>PD</v>
      </c>
      <c r="E4469" t="str">
        <f>IF(LEN(SUBSTITUTE(gait_events!C836,"_run-",""))&lt;&gt;LEN(gait_events!C836),LEFT(RIGHT(gait_events!C836,LEN(gait_events!C836)-19),FIND("_run-",RIGHT(gait_events!C836,LEN(gait_events!C836)-19),1)-1),RIGHT(gait_events!C836,LEN(gait_events!C836)-19))</f>
        <v>Fast</v>
      </c>
      <c r="F4469" t="str">
        <f>IF(LEN(SUBSTITUTE(gait_events!C836,"_run-",""))&lt;&gt;LEN(gait_events!C836),RIGHT(gait_events!C836,LEN(gait_events!C836)-FIND("_run-",gait_events!C836,1)-4),"")</f>
        <v>off</v>
      </c>
      <c r="G4469" t="str">
        <f>gait_events!D836</f>
        <v>right_ankle</v>
      </c>
      <c r="H4469" t="str">
        <f>gait_events!E836</f>
        <v>IC</v>
      </c>
      <c r="I4469">
        <f>IF(gait_events!F836&lt;&gt;"",gait_events!F836,NA())</f>
        <v>123</v>
      </c>
      <c r="J4469">
        <f>IF(gait_events!G836&lt;&gt;"",gait_events!G836,NA())</f>
        <v>127</v>
      </c>
      <c r="K4469">
        <f t="shared" si="552"/>
        <v>-4</v>
      </c>
      <c r="L4469">
        <f t="shared" si="553"/>
        <v>-20</v>
      </c>
      <c r="M4469">
        <f t="shared" si="554"/>
        <v>1</v>
      </c>
      <c r="N4469">
        <f t="shared" si="555"/>
        <v>1</v>
      </c>
      <c r="O4469">
        <f t="shared" si="556"/>
        <v>1</v>
      </c>
      <c r="P4469">
        <f t="shared" si="557"/>
        <v>0</v>
      </c>
      <c r="Q4469">
        <f t="shared" si="558"/>
        <v>0</v>
      </c>
      <c r="R4469">
        <f t="shared" si="559"/>
        <v>1</v>
      </c>
    </row>
    <row r="4470" spans="1:18" x14ac:dyDescent="0.25">
      <c r="A4470" t="str">
        <f>gait_events!B837</f>
        <v>pp113</v>
      </c>
      <c r="B4470" t="str">
        <f>VLOOKUP(A4470,participants!A:B,2,0)</f>
        <v>F</v>
      </c>
      <c r="C4470">
        <f>VLOOKUP(A4470,participants!A:C,3,0)</f>
        <v>69</v>
      </c>
      <c r="D4470" t="str">
        <f>VLOOKUP(A4470,participants!A:F,6,0)</f>
        <v>PD</v>
      </c>
      <c r="E4470" t="str">
        <f>IF(LEN(SUBSTITUTE(gait_events!C837,"_run-",""))&lt;&gt;LEN(gait_events!C837),LEFT(RIGHT(gait_events!C837,LEN(gait_events!C837)-19),FIND("_run-",RIGHT(gait_events!C837,LEN(gait_events!C837)-19),1)-1),RIGHT(gait_events!C837,LEN(gait_events!C837)-19))</f>
        <v>Fast</v>
      </c>
      <c r="F4470" t="str">
        <f>IF(LEN(SUBSTITUTE(gait_events!C837,"_run-",""))&lt;&gt;LEN(gait_events!C837),RIGHT(gait_events!C837,LEN(gait_events!C837)-FIND("_run-",gait_events!C837,1)-4),"")</f>
        <v>off</v>
      </c>
      <c r="G4470" t="str">
        <f>gait_events!D837</f>
        <v>right_ankle</v>
      </c>
      <c r="H4470" t="str">
        <f>gait_events!E837</f>
        <v>IC</v>
      </c>
      <c r="I4470">
        <f>IF(gait_events!F837&lt;&gt;"",gait_events!F837,NA())</f>
        <v>290</v>
      </c>
      <c r="J4470">
        <f>IF(gait_events!G837&lt;&gt;"",gait_events!G837,NA())</f>
        <v>290</v>
      </c>
      <c r="K4470">
        <f t="shared" si="552"/>
        <v>0</v>
      </c>
      <c r="L4470">
        <f t="shared" si="553"/>
        <v>0</v>
      </c>
      <c r="M4470">
        <f t="shared" si="554"/>
        <v>1</v>
      </c>
      <c r="N4470">
        <f t="shared" si="555"/>
        <v>1</v>
      </c>
      <c r="O4470">
        <f t="shared" si="556"/>
        <v>1</v>
      </c>
      <c r="P4470">
        <f t="shared" si="557"/>
        <v>0</v>
      </c>
      <c r="Q4470">
        <f t="shared" si="558"/>
        <v>0</v>
      </c>
      <c r="R4470">
        <f t="shared" si="559"/>
        <v>1</v>
      </c>
    </row>
    <row r="4471" spans="1:18" x14ac:dyDescent="0.25">
      <c r="A4471" t="str">
        <f>gait_events!B838</f>
        <v>pp113</v>
      </c>
      <c r="B4471" t="str">
        <f>VLOOKUP(A4471,participants!A:B,2,0)</f>
        <v>F</v>
      </c>
      <c r="C4471">
        <f>VLOOKUP(A4471,participants!A:C,3,0)</f>
        <v>69</v>
      </c>
      <c r="D4471" t="str">
        <f>VLOOKUP(A4471,participants!A:F,6,0)</f>
        <v>PD</v>
      </c>
      <c r="E4471" t="str">
        <f>IF(LEN(SUBSTITUTE(gait_events!C838,"_run-",""))&lt;&gt;LEN(gait_events!C838),LEFT(RIGHT(gait_events!C838,LEN(gait_events!C838)-19),FIND("_run-",RIGHT(gait_events!C838,LEN(gait_events!C838)-19),1)-1),RIGHT(gait_events!C838,LEN(gait_events!C838)-19))</f>
        <v>Fast</v>
      </c>
      <c r="F4471" t="str">
        <f>IF(LEN(SUBSTITUTE(gait_events!C838,"_run-",""))&lt;&gt;LEN(gait_events!C838),RIGHT(gait_events!C838,LEN(gait_events!C838)-FIND("_run-",gait_events!C838,1)-4),"")</f>
        <v>off</v>
      </c>
      <c r="G4471" t="str">
        <f>gait_events!D838</f>
        <v>right_ankle</v>
      </c>
      <c r="H4471" t="str">
        <f>gait_events!E838</f>
        <v>IC</v>
      </c>
      <c r="I4471">
        <f>IF(gait_events!F838&lt;&gt;"",gait_events!F838,NA())</f>
        <v>454</v>
      </c>
      <c r="J4471">
        <f>IF(gait_events!G838&lt;&gt;"",gait_events!G838,NA())</f>
        <v>459</v>
      </c>
      <c r="K4471">
        <f t="shared" si="552"/>
        <v>-5</v>
      </c>
      <c r="L4471">
        <f t="shared" si="553"/>
        <v>-25</v>
      </c>
      <c r="M4471">
        <f t="shared" si="554"/>
        <v>1</v>
      </c>
      <c r="N4471">
        <f t="shared" si="555"/>
        <v>1</v>
      </c>
      <c r="O4471">
        <f t="shared" si="556"/>
        <v>1</v>
      </c>
      <c r="P4471">
        <f t="shared" si="557"/>
        <v>0</v>
      </c>
      <c r="Q4471">
        <f t="shared" si="558"/>
        <v>0</v>
      </c>
      <c r="R4471">
        <f t="shared" si="559"/>
        <v>1</v>
      </c>
    </row>
    <row r="4472" spans="1:18" x14ac:dyDescent="0.25">
      <c r="A4472" t="str">
        <f>gait_events!B839</f>
        <v>pp113</v>
      </c>
      <c r="B4472" t="str">
        <f>VLOOKUP(A4472,participants!A:B,2,0)</f>
        <v>F</v>
      </c>
      <c r="C4472">
        <f>VLOOKUP(A4472,participants!A:C,3,0)</f>
        <v>69</v>
      </c>
      <c r="D4472" t="str">
        <f>VLOOKUP(A4472,participants!A:F,6,0)</f>
        <v>PD</v>
      </c>
      <c r="E4472" t="str">
        <f>IF(LEN(SUBSTITUTE(gait_events!C839,"_run-",""))&lt;&gt;LEN(gait_events!C839),LEFT(RIGHT(gait_events!C839,LEN(gait_events!C839)-19),FIND("_run-",RIGHT(gait_events!C839,LEN(gait_events!C839)-19),1)-1),RIGHT(gait_events!C839,LEN(gait_events!C839)-19))</f>
        <v>Fast</v>
      </c>
      <c r="F4472" t="str">
        <f>IF(LEN(SUBSTITUTE(gait_events!C839,"_run-",""))&lt;&gt;LEN(gait_events!C839),RIGHT(gait_events!C839,LEN(gait_events!C839)-FIND("_run-",gait_events!C839,1)-4),"")</f>
        <v>off</v>
      </c>
      <c r="G4472" t="str">
        <f>gait_events!D839</f>
        <v>right_ankle</v>
      </c>
      <c r="H4472" t="str">
        <f>gait_events!E839</f>
        <v>IC</v>
      </c>
      <c r="I4472">
        <f>IF(gait_events!F839&lt;&gt;"",gait_events!F839,NA())</f>
        <v>644</v>
      </c>
      <c r="J4472">
        <f>IF(gait_events!G839&lt;&gt;"",gait_events!G839,NA())</f>
        <v>645</v>
      </c>
      <c r="K4472">
        <f t="shared" si="552"/>
        <v>-1</v>
      </c>
      <c r="L4472">
        <f t="shared" si="553"/>
        <v>-5</v>
      </c>
      <c r="M4472">
        <f t="shared" si="554"/>
        <v>1</v>
      </c>
      <c r="N4472">
        <f t="shared" si="555"/>
        <v>1</v>
      </c>
      <c r="O4472">
        <f t="shared" si="556"/>
        <v>1</v>
      </c>
      <c r="P4472">
        <f t="shared" si="557"/>
        <v>0</v>
      </c>
      <c r="Q4472">
        <f t="shared" si="558"/>
        <v>0</v>
      </c>
      <c r="R4472">
        <f t="shared" si="559"/>
        <v>1</v>
      </c>
    </row>
    <row r="4473" spans="1:18" x14ac:dyDescent="0.25">
      <c r="A4473" t="str">
        <f>gait_events!B840</f>
        <v>pp113</v>
      </c>
      <c r="B4473" t="str">
        <f>VLOOKUP(A4473,participants!A:B,2,0)</f>
        <v>F</v>
      </c>
      <c r="C4473">
        <f>VLOOKUP(A4473,participants!A:C,3,0)</f>
        <v>69</v>
      </c>
      <c r="D4473" t="str">
        <f>VLOOKUP(A4473,participants!A:F,6,0)</f>
        <v>PD</v>
      </c>
      <c r="E4473" t="str">
        <f>IF(LEN(SUBSTITUTE(gait_events!C840,"_run-",""))&lt;&gt;LEN(gait_events!C840),LEFT(RIGHT(gait_events!C840,LEN(gait_events!C840)-19),FIND("_run-",RIGHT(gait_events!C840,LEN(gait_events!C840)-19),1)-1),RIGHT(gait_events!C840,LEN(gait_events!C840)-19))</f>
        <v>Fast</v>
      </c>
      <c r="F4473" t="str">
        <f>IF(LEN(SUBSTITUTE(gait_events!C840,"_run-",""))&lt;&gt;LEN(gait_events!C840),RIGHT(gait_events!C840,LEN(gait_events!C840)-FIND("_run-",gait_events!C840,1)-4),"")</f>
        <v>off</v>
      </c>
      <c r="G4473" t="str">
        <f>gait_events!D840</f>
        <v>right_ankle</v>
      </c>
      <c r="H4473" t="str">
        <f>gait_events!E840</f>
        <v>FC</v>
      </c>
      <c r="I4473">
        <f>IF(gait_events!F840&lt;&gt;"",gait_events!F840,NA())</f>
        <v>58</v>
      </c>
      <c r="J4473">
        <f>IF(gait_events!G840&lt;&gt;"",gait_events!G840,NA())</f>
        <v>59</v>
      </c>
      <c r="K4473">
        <f t="shared" si="552"/>
        <v>-1</v>
      </c>
      <c r="L4473">
        <f t="shared" si="553"/>
        <v>-5</v>
      </c>
      <c r="M4473">
        <f t="shared" si="554"/>
        <v>1</v>
      </c>
      <c r="N4473">
        <f t="shared" si="555"/>
        <v>1</v>
      </c>
      <c r="O4473">
        <f t="shared" si="556"/>
        <v>1</v>
      </c>
      <c r="P4473">
        <f t="shared" si="557"/>
        <v>0</v>
      </c>
      <c r="Q4473">
        <f t="shared" si="558"/>
        <v>0</v>
      </c>
      <c r="R4473">
        <f t="shared" si="559"/>
        <v>1</v>
      </c>
    </row>
    <row r="4474" spans="1:18" x14ac:dyDescent="0.25">
      <c r="A4474" t="str">
        <f>gait_events!B841</f>
        <v>pp113</v>
      </c>
      <c r="B4474" t="str">
        <f>VLOOKUP(A4474,participants!A:B,2,0)</f>
        <v>F</v>
      </c>
      <c r="C4474">
        <f>VLOOKUP(A4474,participants!A:C,3,0)</f>
        <v>69</v>
      </c>
      <c r="D4474" t="str">
        <f>VLOOKUP(A4474,participants!A:F,6,0)</f>
        <v>PD</v>
      </c>
      <c r="E4474" t="str">
        <f>IF(LEN(SUBSTITUTE(gait_events!C841,"_run-",""))&lt;&gt;LEN(gait_events!C841),LEFT(RIGHT(gait_events!C841,LEN(gait_events!C841)-19),FIND("_run-",RIGHT(gait_events!C841,LEN(gait_events!C841)-19),1)-1),RIGHT(gait_events!C841,LEN(gait_events!C841)-19))</f>
        <v>Fast</v>
      </c>
      <c r="F4474" t="str">
        <f>IF(LEN(SUBSTITUTE(gait_events!C841,"_run-",""))&lt;&gt;LEN(gait_events!C841),RIGHT(gait_events!C841,LEN(gait_events!C841)-FIND("_run-",gait_events!C841,1)-4),"")</f>
        <v>off</v>
      </c>
      <c r="G4474" t="str">
        <f>gait_events!D841</f>
        <v>right_ankle</v>
      </c>
      <c r="H4474" t="str">
        <f>gait_events!E841</f>
        <v>FC</v>
      </c>
      <c r="I4474">
        <f>IF(gait_events!F841&lt;&gt;"",gait_events!F841,NA())</f>
        <v>225</v>
      </c>
      <c r="J4474">
        <f>IF(gait_events!G841&lt;&gt;"",gait_events!G841,NA())</f>
        <v>229</v>
      </c>
      <c r="K4474">
        <f t="shared" si="552"/>
        <v>-4</v>
      </c>
      <c r="L4474">
        <f t="shared" si="553"/>
        <v>-20</v>
      </c>
      <c r="M4474">
        <f t="shared" si="554"/>
        <v>1</v>
      </c>
      <c r="N4474">
        <f t="shared" si="555"/>
        <v>1</v>
      </c>
      <c r="O4474">
        <f t="shared" si="556"/>
        <v>1</v>
      </c>
      <c r="P4474">
        <f t="shared" si="557"/>
        <v>0</v>
      </c>
      <c r="Q4474">
        <f t="shared" si="558"/>
        <v>0</v>
      </c>
      <c r="R4474">
        <f t="shared" si="559"/>
        <v>1</v>
      </c>
    </row>
    <row r="4475" spans="1:18" x14ac:dyDescent="0.25">
      <c r="A4475" t="str">
        <f>gait_events!B842</f>
        <v>pp113</v>
      </c>
      <c r="B4475" t="str">
        <f>VLOOKUP(A4475,participants!A:B,2,0)</f>
        <v>F</v>
      </c>
      <c r="C4475">
        <f>VLOOKUP(A4475,participants!A:C,3,0)</f>
        <v>69</v>
      </c>
      <c r="D4475" t="str">
        <f>VLOOKUP(A4475,participants!A:F,6,0)</f>
        <v>PD</v>
      </c>
      <c r="E4475" t="str">
        <f>IF(LEN(SUBSTITUTE(gait_events!C842,"_run-",""))&lt;&gt;LEN(gait_events!C842),LEFT(RIGHT(gait_events!C842,LEN(gait_events!C842)-19),FIND("_run-",RIGHT(gait_events!C842,LEN(gait_events!C842)-19),1)-1),RIGHT(gait_events!C842,LEN(gait_events!C842)-19))</f>
        <v>Fast</v>
      </c>
      <c r="F4475" t="str">
        <f>IF(LEN(SUBSTITUTE(gait_events!C842,"_run-",""))&lt;&gt;LEN(gait_events!C842),RIGHT(gait_events!C842,LEN(gait_events!C842)-FIND("_run-",gait_events!C842,1)-4),"")</f>
        <v>off</v>
      </c>
      <c r="G4475" t="str">
        <f>gait_events!D842</f>
        <v>right_ankle</v>
      </c>
      <c r="H4475" t="str">
        <f>gait_events!E842</f>
        <v>FC</v>
      </c>
      <c r="I4475">
        <f>IF(gait_events!F842&lt;&gt;"",gait_events!F842,NA())</f>
        <v>389</v>
      </c>
      <c r="J4475">
        <f>IF(gait_events!G842&lt;&gt;"",gait_events!G842,NA())</f>
        <v>390</v>
      </c>
      <c r="K4475">
        <f t="shared" si="552"/>
        <v>-1</v>
      </c>
      <c r="L4475">
        <f t="shared" si="553"/>
        <v>-5</v>
      </c>
      <c r="M4475">
        <f t="shared" si="554"/>
        <v>1</v>
      </c>
      <c r="N4475">
        <f t="shared" si="555"/>
        <v>1</v>
      </c>
      <c r="O4475">
        <f t="shared" si="556"/>
        <v>1</v>
      </c>
      <c r="P4475">
        <f t="shared" si="557"/>
        <v>0</v>
      </c>
      <c r="Q4475">
        <f t="shared" si="558"/>
        <v>0</v>
      </c>
      <c r="R4475">
        <f t="shared" si="559"/>
        <v>1</v>
      </c>
    </row>
    <row r="4476" spans="1:18" x14ac:dyDescent="0.25">
      <c r="A4476" t="str">
        <f>gait_events!B843</f>
        <v>pp113</v>
      </c>
      <c r="B4476" t="str">
        <f>VLOOKUP(A4476,participants!A:B,2,0)</f>
        <v>F</v>
      </c>
      <c r="C4476">
        <f>VLOOKUP(A4476,participants!A:C,3,0)</f>
        <v>69</v>
      </c>
      <c r="D4476" t="str">
        <f>VLOOKUP(A4476,participants!A:F,6,0)</f>
        <v>PD</v>
      </c>
      <c r="E4476" t="str">
        <f>IF(LEN(SUBSTITUTE(gait_events!C843,"_run-",""))&lt;&gt;LEN(gait_events!C843),LEFT(RIGHT(gait_events!C843,LEN(gait_events!C843)-19),FIND("_run-",RIGHT(gait_events!C843,LEN(gait_events!C843)-19),1)-1),RIGHT(gait_events!C843,LEN(gait_events!C843)-19))</f>
        <v>Fast</v>
      </c>
      <c r="F4476" t="str">
        <f>IF(LEN(SUBSTITUTE(gait_events!C843,"_run-",""))&lt;&gt;LEN(gait_events!C843),RIGHT(gait_events!C843,LEN(gait_events!C843)-FIND("_run-",gait_events!C843,1)-4),"")</f>
        <v>off</v>
      </c>
      <c r="G4476" t="str">
        <f>gait_events!D843</f>
        <v>right_ankle</v>
      </c>
      <c r="H4476" t="str">
        <f>gait_events!E843</f>
        <v>FC</v>
      </c>
      <c r="I4476">
        <f>IF(gait_events!F843&lt;&gt;"",gait_events!F843,NA())</f>
        <v>566</v>
      </c>
      <c r="J4476">
        <f>IF(gait_events!G843&lt;&gt;"",gait_events!G843,NA())</f>
        <v>568</v>
      </c>
      <c r="K4476">
        <f t="shared" si="552"/>
        <v>-2</v>
      </c>
      <c r="L4476">
        <f t="shared" si="553"/>
        <v>-10</v>
      </c>
      <c r="M4476">
        <f t="shared" si="554"/>
        <v>1</v>
      </c>
      <c r="N4476">
        <f t="shared" si="555"/>
        <v>1</v>
      </c>
      <c r="O4476">
        <f t="shared" si="556"/>
        <v>1</v>
      </c>
      <c r="P4476">
        <f t="shared" si="557"/>
        <v>0</v>
      </c>
      <c r="Q4476">
        <f t="shared" si="558"/>
        <v>0</v>
      </c>
      <c r="R4476">
        <f t="shared" si="559"/>
        <v>1</v>
      </c>
    </row>
    <row r="4477" spans="1:18" x14ac:dyDescent="0.25">
      <c r="A4477" t="str">
        <f>gait_events!B844</f>
        <v>pp113</v>
      </c>
      <c r="B4477" t="str">
        <f>VLOOKUP(A4477,participants!A:B,2,0)</f>
        <v>F</v>
      </c>
      <c r="C4477">
        <f>VLOOKUP(A4477,participants!A:C,3,0)</f>
        <v>69</v>
      </c>
      <c r="D4477" t="str">
        <f>VLOOKUP(A4477,participants!A:F,6,0)</f>
        <v>PD</v>
      </c>
      <c r="E4477" t="str">
        <f>IF(LEN(SUBSTITUTE(gait_events!C844,"_run-",""))&lt;&gt;LEN(gait_events!C844),LEFT(RIGHT(gait_events!C844,LEN(gait_events!C844)-19),FIND("_run-",RIGHT(gait_events!C844,LEN(gait_events!C844)-19),1)-1),RIGHT(gait_events!C844,LEN(gait_events!C844)-19))</f>
        <v>Fast</v>
      </c>
      <c r="F4477" t="str">
        <f>IF(LEN(SUBSTITUTE(gait_events!C844,"_run-",""))&lt;&gt;LEN(gait_events!C844),RIGHT(gait_events!C844,LEN(gait_events!C844)-FIND("_run-",gait_events!C844,1)-4),"")</f>
        <v>off</v>
      </c>
      <c r="G4477" t="str">
        <f>gait_events!D844</f>
        <v>left_shank</v>
      </c>
      <c r="H4477" t="str">
        <f>gait_events!E844</f>
        <v>IC</v>
      </c>
      <c r="I4477">
        <f>IF(gait_events!F844&lt;&gt;"",gait_events!F844,NA())</f>
        <v>41</v>
      </c>
      <c r="J4477">
        <f>IF(gait_events!G844&lt;&gt;"",gait_events!G844,NA())</f>
        <v>44</v>
      </c>
      <c r="K4477">
        <f t="shared" si="552"/>
        <v>-3</v>
      </c>
      <c r="L4477">
        <f t="shared" si="553"/>
        <v>-15</v>
      </c>
      <c r="M4477">
        <f t="shared" si="554"/>
        <v>1</v>
      </c>
      <c r="N4477">
        <f t="shared" si="555"/>
        <v>1</v>
      </c>
      <c r="O4477">
        <f t="shared" si="556"/>
        <v>1</v>
      </c>
      <c r="P4477">
        <f t="shared" si="557"/>
        <v>0</v>
      </c>
      <c r="Q4477">
        <f t="shared" si="558"/>
        <v>0</v>
      </c>
      <c r="R4477">
        <f t="shared" si="559"/>
        <v>1</v>
      </c>
    </row>
    <row r="4478" spans="1:18" x14ac:dyDescent="0.25">
      <c r="A4478" t="str">
        <f>gait_events!B845</f>
        <v>pp113</v>
      </c>
      <c r="B4478" t="str">
        <f>VLOOKUP(A4478,participants!A:B,2,0)</f>
        <v>F</v>
      </c>
      <c r="C4478">
        <f>VLOOKUP(A4478,participants!A:C,3,0)</f>
        <v>69</v>
      </c>
      <c r="D4478" t="str">
        <f>VLOOKUP(A4478,participants!A:F,6,0)</f>
        <v>PD</v>
      </c>
      <c r="E4478" t="str">
        <f>IF(LEN(SUBSTITUTE(gait_events!C845,"_run-",""))&lt;&gt;LEN(gait_events!C845),LEFT(RIGHT(gait_events!C845,LEN(gait_events!C845)-19),FIND("_run-",RIGHT(gait_events!C845,LEN(gait_events!C845)-19),1)-1),RIGHT(gait_events!C845,LEN(gait_events!C845)-19))</f>
        <v>Fast</v>
      </c>
      <c r="F4478" t="str">
        <f>IF(LEN(SUBSTITUTE(gait_events!C845,"_run-",""))&lt;&gt;LEN(gait_events!C845),RIGHT(gait_events!C845,LEN(gait_events!C845)-FIND("_run-",gait_events!C845,1)-4),"")</f>
        <v>off</v>
      </c>
      <c r="G4478" t="str">
        <f>gait_events!D845</f>
        <v>left_shank</v>
      </c>
      <c r="H4478" t="str">
        <f>gait_events!E845</f>
        <v>IC</v>
      </c>
      <c r="I4478">
        <f>IF(gait_events!F845&lt;&gt;"",gait_events!F845,NA())</f>
        <v>211</v>
      </c>
      <c r="J4478">
        <f>IF(gait_events!G845&lt;&gt;"",gait_events!G845,NA())</f>
        <v>208</v>
      </c>
      <c r="K4478">
        <f t="shared" si="552"/>
        <v>3</v>
      </c>
      <c r="L4478">
        <f t="shared" si="553"/>
        <v>15</v>
      </c>
      <c r="M4478">
        <f t="shared" si="554"/>
        <v>1</v>
      </c>
      <c r="N4478">
        <f t="shared" si="555"/>
        <v>1</v>
      </c>
      <c r="O4478">
        <f t="shared" si="556"/>
        <v>1</v>
      </c>
      <c r="P4478">
        <f t="shared" si="557"/>
        <v>0</v>
      </c>
      <c r="Q4478">
        <f t="shared" si="558"/>
        <v>0</v>
      </c>
      <c r="R4478">
        <f t="shared" si="559"/>
        <v>1</v>
      </c>
    </row>
    <row r="4479" spans="1:18" x14ac:dyDescent="0.25">
      <c r="A4479" t="str">
        <f>gait_events!B846</f>
        <v>pp113</v>
      </c>
      <c r="B4479" t="str">
        <f>VLOOKUP(A4479,participants!A:B,2,0)</f>
        <v>F</v>
      </c>
      <c r="C4479">
        <f>VLOOKUP(A4479,participants!A:C,3,0)</f>
        <v>69</v>
      </c>
      <c r="D4479" t="str">
        <f>VLOOKUP(A4479,participants!A:F,6,0)</f>
        <v>PD</v>
      </c>
      <c r="E4479" t="str">
        <f>IF(LEN(SUBSTITUTE(gait_events!C846,"_run-",""))&lt;&gt;LEN(gait_events!C846),LEFT(RIGHT(gait_events!C846,LEN(gait_events!C846)-19),FIND("_run-",RIGHT(gait_events!C846,LEN(gait_events!C846)-19),1)-1),RIGHT(gait_events!C846,LEN(gait_events!C846)-19))</f>
        <v>Fast</v>
      </c>
      <c r="F4479" t="str">
        <f>IF(LEN(SUBSTITUTE(gait_events!C846,"_run-",""))&lt;&gt;LEN(gait_events!C846),RIGHT(gait_events!C846,LEN(gait_events!C846)-FIND("_run-",gait_events!C846,1)-4),"")</f>
        <v>off</v>
      </c>
      <c r="G4479" t="str">
        <f>gait_events!D846</f>
        <v>left_shank</v>
      </c>
      <c r="H4479" t="str">
        <f>gait_events!E846</f>
        <v>IC</v>
      </c>
      <c r="I4479">
        <f>IF(gait_events!F846&lt;&gt;"",gait_events!F846,NA())</f>
        <v>374</v>
      </c>
      <c r="J4479">
        <f>IF(gait_events!G846&lt;&gt;"",gait_events!G846,NA())</f>
        <v>372</v>
      </c>
      <c r="K4479">
        <f t="shared" si="552"/>
        <v>2</v>
      </c>
      <c r="L4479">
        <f t="shared" si="553"/>
        <v>10</v>
      </c>
      <c r="M4479">
        <f t="shared" si="554"/>
        <v>1</v>
      </c>
      <c r="N4479">
        <f t="shared" si="555"/>
        <v>1</v>
      </c>
      <c r="O4479">
        <f t="shared" si="556"/>
        <v>1</v>
      </c>
      <c r="P4479">
        <f t="shared" si="557"/>
        <v>0</v>
      </c>
      <c r="Q4479">
        <f t="shared" si="558"/>
        <v>0</v>
      </c>
      <c r="R4479">
        <f t="shared" si="559"/>
        <v>1</v>
      </c>
    </row>
    <row r="4480" spans="1:18" x14ac:dyDescent="0.25">
      <c r="A4480" t="str">
        <f>gait_events!B847</f>
        <v>pp113</v>
      </c>
      <c r="B4480" t="str">
        <f>VLOOKUP(A4480,participants!A:B,2,0)</f>
        <v>F</v>
      </c>
      <c r="C4480">
        <f>VLOOKUP(A4480,participants!A:C,3,0)</f>
        <v>69</v>
      </c>
      <c r="D4480" t="str">
        <f>VLOOKUP(A4480,participants!A:F,6,0)</f>
        <v>PD</v>
      </c>
      <c r="E4480" t="str">
        <f>IF(LEN(SUBSTITUTE(gait_events!C847,"_run-",""))&lt;&gt;LEN(gait_events!C847),LEFT(RIGHT(gait_events!C847,LEN(gait_events!C847)-19),FIND("_run-",RIGHT(gait_events!C847,LEN(gait_events!C847)-19),1)-1),RIGHT(gait_events!C847,LEN(gait_events!C847)-19))</f>
        <v>Fast</v>
      </c>
      <c r="F4480" t="str">
        <f>IF(LEN(SUBSTITUTE(gait_events!C847,"_run-",""))&lt;&gt;LEN(gait_events!C847),RIGHT(gait_events!C847,LEN(gait_events!C847)-FIND("_run-",gait_events!C847,1)-4),"")</f>
        <v>off</v>
      </c>
      <c r="G4480" t="str">
        <f>gait_events!D847</f>
        <v>left_shank</v>
      </c>
      <c r="H4480" t="str">
        <f>gait_events!E847</f>
        <v>IC</v>
      </c>
      <c r="I4480">
        <f>IF(gait_events!F847&lt;&gt;"",gait_events!F847,NA())</f>
        <v>545</v>
      </c>
      <c r="J4480">
        <f>IF(gait_events!G847&lt;&gt;"",gait_events!G847,NA())</f>
        <v>545</v>
      </c>
      <c r="K4480">
        <f t="shared" si="552"/>
        <v>0</v>
      </c>
      <c r="L4480">
        <f t="shared" si="553"/>
        <v>0</v>
      </c>
      <c r="M4480">
        <f t="shared" si="554"/>
        <v>1</v>
      </c>
      <c r="N4480">
        <f t="shared" si="555"/>
        <v>1</v>
      </c>
      <c r="O4480">
        <f t="shared" si="556"/>
        <v>1</v>
      </c>
      <c r="P4480">
        <f t="shared" si="557"/>
        <v>0</v>
      </c>
      <c r="Q4480">
        <f t="shared" si="558"/>
        <v>0</v>
      </c>
      <c r="R4480">
        <f t="shared" si="559"/>
        <v>1</v>
      </c>
    </row>
    <row r="4481" spans="1:18" x14ac:dyDescent="0.25">
      <c r="A4481" t="str">
        <f>gait_events!B848</f>
        <v>pp113</v>
      </c>
      <c r="B4481" t="str">
        <f>VLOOKUP(A4481,participants!A:B,2,0)</f>
        <v>F</v>
      </c>
      <c r="C4481">
        <f>VLOOKUP(A4481,participants!A:C,3,0)</f>
        <v>69</v>
      </c>
      <c r="D4481" t="str">
        <f>VLOOKUP(A4481,participants!A:F,6,0)</f>
        <v>PD</v>
      </c>
      <c r="E4481" t="str">
        <f>IF(LEN(SUBSTITUTE(gait_events!C848,"_run-",""))&lt;&gt;LEN(gait_events!C848),LEFT(RIGHT(gait_events!C848,LEN(gait_events!C848)-19),FIND("_run-",RIGHT(gait_events!C848,LEN(gait_events!C848)-19),1)-1),RIGHT(gait_events!C848,LEN(gait_events!C848)-19))</f>
        <v>Fast</v>
      </c>
      <c r="F4481" t="str">
        <f>IF(LEN(SUBSTITUTE(gait_events!C848,"_run-",""))&lt;&gt;LEN(gait_events!C848),RIGHT(gait_events!C848,LEN(gait_events!C848)-FIND("_run-",gait_events!C848,1)-4),"")</f>
        <v>off</v>
      </c>
      <c r="G4481" t="str">
        <f>gait_events!D848</f>
        <v>left_shank</v>
      </c>
      <c r="H4481" t="str">
        <f>gait_events!E848</f>
        <v>FC</v>
      </c>
      <c r="I4481">
        <f>IF(gait_events!F848&lt;&gt;"",gait_events!F848,NA())</f>
        <v>146</v>
      </c>
      <c r="J4481">
        <f>IF(gait_events!G848&lt;&gt;"",gait_events!G848,NA())</f>
        <v>148</v>
      </c>
      <c r="K4481">
        <f t="shared" si="552"/>
        <v>-2</v>
      </c>
      <c r="L4481">
        <f t="shared" si="553"/>
        <v>-10</v>
      </c>
      <c r="M4481">
        <f t="shared" si="554"/>
        <v>1</v>
      </c>
      <c r="N4481">
        <f t="shared" si="555"/>
        <v>1</v>
      </c>
      <c r="O4481">
        <f t="shared" si="556"/>
        <v>1</v>
      </c>
      <c r="P4481">
        <f t="shared" si="557"/>
        <v>0</v>
      </c>
      <c r="Q4481">
        <f t="shared" si="558"/>
        <v>0</v>
      </c>
      <c r="R4481">
        <f t="shared" si="559"/>
        <v>1</v>
      </c>
    </row>
    <row r="4482" spans="1:18" x14ac:dyDescent="0.25">
      <c r="A4482" t="str">
        <f>gait_events!B849</f>
        <v>pp113</v>
      </c>
      <c r="B4482" t="str">
        <f>VLOOKUP(A4482,participants!A:B,2,0)</f>
        <v>F</v>
      </c>
      <c r="C4482">
        <f>VLOOKUP(A4482,participants!A:C,3,0)</f>
        <v>69</v>
      </c>
      <c r="D4482" t="str">
        <f>VLOOKUP(A4482,participants!A:F,6,0)</f>
        <v>PD</v>
      </c>
      <c r="E4482" t="str">
        <f>IF(LEN(SUBSTITUTE(gait_events!C849,"_run-",""))&lt;&gt;LEN(gait_events!C849),LEFT(RIGHT(gait_events!C849,LEN(gait_events!C849)-19),FIND("_run-",RIGHT(gait_events!C849,LEN(gait_events!C849)-19),1)-1),RIGHT(gait_events!C849,LEN(gait_events!C849)-19))</f>
        <v>Fast</v>
      </c>
      <c r="F4482" t="str">
        <f>IF(LEN(SUBSTITUTE(gait_events!C849,"_run-",""))&lt;&gt;LEN(gait_events!C849),RIGHT(gait_events!C849,LEN(gait_events!C849)-FIND("_run-",gait_events!C849,1)-4),"")</f>
        <v>off</v>
      </c>
      <c r="G4482" t="str">
        <f>gait_events!D849</f>
        <v>left_shank</v>
      </c>
      <c r="H4482" t="str">
        <f>gait_events!E849</f>
        <v>FC</v>
      </c>
      <c r="I4482">
        <f>IF(gait_events!F849&lt;&gt;"",gait_events!F849,NA())</f>
        <v>308</v>
      </c>
      <c r="J4482">
        <f>IF(gait_events!G849&lt;&gt;"",gait_events!G849,NA())</f>
        <v>309</v>
      </c>
      <c r="K4482">
        <f t="shared" ref="K4482:K4545" si="560">I4482-J4482</f>
        <v>-1</v>
      </c>
      <c r="L4482">
        <f t="shared" ref="L4482:L4545" si="561">K4482*5</f>
        <v>-5</v>
      </c>
      <c r="M4482">
        <f t="shared" ref="M4482:M4545" si="562">IF(NOT(ISNA(I4482)),1,0)</f>
        <v>1</v>
      </c>
      <c r="N4482">
        <f t="shared" ref="N4482:N4545" si="563">IF(NOT(ISNA(J4482)),1,0)</f>
        <v>1</v>
      </c>
      <c r="O4482">
        <f t="shared" ref="O4482:O4545" si="564">IF(AND(NOT(ISNA(I4482)),NOT(ISNA(J4482))),1,0)</f>
        <v>1</v>
      </c>
      <c r="P4482">
        <f t="shared" ref="P4482:P4545" si="565">IF(AND(NOT(ISNA(I4482)),ISNA(J4482)),1,0)</f>
        <v>0</v>
      </c>
      <c r="Q4482">
        <f t="shared" ref="Q4482:Q4545" si="566">IF(AND(ISNA(I4482),NOT(ISNA(J4482))),1,0)</f>
        <v>0</v>
      </c>
      <c r="R4482">
        <f t="shared" ref="R4482:R4545" si="567">IF(SUM(O4482:Q4482)&lt;&gt;1,"ERROR",1)</f>
        <v>1</v>
      </c>
    </row>
    <row r="4483" spans="1:18" x14ac:dyDescent="0.25">
      <c r="A4483" t="str">
        <f>gait_events!B850</f>
        <v>pp113</v>
      </c>
      <c r="B4483" t="str">
        <f>VLOOKUP(A4483,participants!A:B,2,0)</f>
        <v>F</v>
      </c>
      <c r="C4483">
        <f>VLOOKUP(A4483,participants!A:C,3,0)</f>
        <v>69</v>
      </c>
      <c r="D4483" t="str">
        <f>VLOOKUP(A4483,participants!A:F,6,0)</f>
        <v>PD</v>
      </c>
      <c r="E4483" t="str">
        <f>IF(LEN(SUBSTITUTE(gait_events!C850,"_run-",""))&lt;&gt;LEN(gait_events!C850),LEFT(RIGHT(gait_events!C850,LEN(gait_events!C850)-19),FIND("_run-",RIGHT(gait_events!C850,LEN(gait_events!C850)-19),1)-1),RIGHT(gait_events!C850,LEN(gait_events!C850)-19))</f>
        <v>Fast</v>
      </c>
      <c r="F4483" t="str">
        <f>IF(LEN(SUBSTITUTE(gait_events!C850,"_run-",""))&lt;&gt;LEN(gait_events!C850),RIGHT(gait_events!C850,LEN(gait_events!C850)-FIND("_run-",gait_events!C850,1)-4),"")</f>
        <v>off</v>
      </c>
      <c r="G4483" t="str">
        <f>gait_events!D850</f>
        <v>left_shank</v>
      </c>
      <c r="H4483" t="str">
        <f>gait_events!E850</f>
        <v>FC</v>
      </c>
      <c r="I4483">
        <f>IF(gait_events!F850&lt;&gt;"",gait_events!F850,NA())</f>
        <v>477</v>
      </c>
      <c r="J4483">
        <f>IF(gait_events!G850&lt;&gt;"",gait_events!G850,NA())</f>
        <v>478</v>
      </c>
      <c r="K4483">
        <f t="shared" si="560"/>
        <v>-1</v>
      </c>
      <c r="L4483">
        <f t="shared" si="561"/>
        <v>-5</v>
      </c>
      <c r="M4483">
        <f t="shared" si="562"/>
        <v>1</v>
      </c>
      <c r="N4483">
        <f t="shared" si="563"/>
        <v>1</v>
      </c>
      <c r="O4483">
        <f t="shared" si="564"/>
        <v>1</v>
      </c>
      <c r="P4483">
        <f t="shared" si="565"/>
        <v>0</v>
      </c>
      <c r="Q4483">
        <f t="shared" si="566"/>
        <v>0</v>
      </c>
      <c r="R4483">
        <f t="shared" si="567"/>
        <v>1</v>
      </c>
    </row>
    <row r="4484" spans="1:18" x14ac:dyDescent="0.25">
      <c r="A4484" t="str">
        <f>gait_events!B851</f>
        <v>pp113</v>
      </c>
      <c r="B4484" t="str">
        <f>VLOOKUP(A4484,participants!A:B,2,0)</f>
        <v>F</v>
      </c>
      <c r="C4484">
        <f>VLOOKUP(A4484,participants!A:C,3,0)</f>
        <v>69</v>
      </c>
      <c r="D4484" t="str">
        <f>VLOOKUP(A4484,participants!A:F,6,0)</f>
        <v>PD</v>
      </c>
      <c r="E4484" t="str">
        <f>IF(LEN(SUBSTITUTE(gait_events!C851,"_run-",""))&lt;&gt;LEN(gait_events!C851),LEFT(RIGHT(gait_events!C851,LEN(gait_events!C851)-19),FIND("_run-",RIGHT(gait_events!C851,LEN(gait_events!C851)-19),1)-1),RIGHT(gait_events!C851,LEN(gait_events!C851)-19))</f>
        <v>Fast</v>
      </c>
      <c r="F4484" t="str">
        <f>IF(LEN(SUBSTITUTE(gait_events!C851,"_run-",""))&lt;&gt;LEN(gait_events!C851),RIGHT(gait_events!C851,LEN(gait_events!C851)-FIND("_run-",gait_events!C851,1)-4),"")</f>
        <v>off</v>
      </c>
      <c r="G4484" t="str">
        <f>gait_events!D851</f>
        <v>right_shank</v>
      </c>
      <c r="H4484" t="str">
        <f>gait_events!E851</f>
        <v>IC</v>
      </c>
      <c r="I4484">
        <f>IF(gait_events!F851&lt;&gt;"",gait_events!F851,NA())</f>
        <v>123</v>
      </c>
      <c r="J4484">
        <f>IF(gait_events!G851&lt;&gt;"",gait_events!G851,NA())</f>
        <v>128</v>
      </c>
      <c r="K4484">
        <f t="shared" si="560"/>
        <v>-5</v>
      </c>
      <c r="L4484">
        <f t="shared" si="561"/>
        <v>-25</v>
      </c>
      <c r="M4484">
        <f t="shared" si="562"/>
        <v>1</v>
      </c>
      <c r="N4484">
        <f t="shared" si="563"/>
        <v>1</v>
      </c>
      <c r="O4484">
        <f t="shared" si="564"/>
        <v>1</v>
      </c>
      <c r="P4484">
        <f t="shared" si="565"/>
        <v>0</v>
      </c>
      <c r="Q4484">
        <f t="shared" si="566"/>
        <v>0</v>
      </c>
      <c r="R4484">
        <f t="shared" si="567"/>
        <v>1</v>
      </c>
    </row>
    <row r="4485" spans="1:18" x14ac:dyDescent="0.25">
      <c r="A4485" t="str">
        <f>gait_events!B852</f>
        <v>pp113</v>
      </c>
      <c r="B4485" t="str">
        <f>VLOOKUP(A4485,participants!A:B,2,0)</f>
        <v>F</v>
      </c>
      <c r="C4485">
        <f>VLOOKUP(A4485,participants!A:C,3,0)</f>
        <v>69</v>
      </c>
      <c r="D4485" t="str">
        <f>VLOOKUP(A4485,participants!A:F,6,0)</f>
        <v>PD</v>
      </c>
      <c r="E4485" t="str">
        <f>IF(LEN(SUBSTITUTE(gait_events!C852,"_run-",""))&lt;&gt;LEN(gait_events!C852),LEFT(RIGHT(gait_events!C852,LEN(gait_events!C852)-19),FIND("_run-",RIGHT(gait_events!C852,LEN(gait_events!C852)-19),1)-1),RIGHT(gait_events!C852,LEN(gait_events!C852)-19))</f>
        <v>Fast</v>
      </c>
      <c r="F4485" t="str">
        <f>IF(LEN(SUBSTITUTE(gait_events!C852,"_run-",""))&lt;&gt;LEN(gait_events!C852),RIGHT(gait_events!C852,LEN(gait_events!C852)-FIND("_run-",gait_events!C852,1)-4),"")</f>
        <v>off</v>
      </c>
      <c r="G4485" t="str">
        <f>gait_events!D852</f>
        <v>right_shank</v>
      </c>
      <c r="H4485" t="str">
        <f>gait_events!E852</f>
        <v>IC</v>
      </c>
      <c r="I4485">
        <f>IF(gait_events!F852&lt;&gt;"",gait_events!F852,NA())</f>
        <v>290</v>
      </c>
      <c r="J4485">
        <f>IF(gait_events!G852&lt;&gt;"",gait_events!G852,NA())</f>
        <v>291</v>
      </c>
      <c r="K4485">
        <f t="shared" si="560"/>
        <v>-1</v>
      </c>
      <c r="L4485">
        <f t="shared" si="561"/>
        <v>-5</v>
      </c>
      <c r="M4485">
        <f t="shared" si="562"/>
        <v>1</v>
      </c>
      <c r="N4485">
        <f t="shared" si="563"/>
        <v>1</v>
      </c>
      <c r="O4485">
        <f t="shared" si="564"/>
        <v>1</v>
      </c>
      <c r="P4485">
        <f t="shared" si="565"/>
        <v>0</v>
      </c>
      <c r="Q4485">
        <f t="shared" si="566"/>
        <v>0</v>
      </c>
      <c r="R4485">
        <f t="shared" si="567"/>
        <v>1</v>
      </c>
    </row>
    <row r="4486" spans="1:18" x14ac:dyDescent="0.25">
      <c r="A4486" t="str">
        <f>gait_events!B853</f>
        <v>pp113</v>
      </c>
      <c r="B4486" t="str">
        <f>VLOOKUP(A4486,participants!A:B,2,0)</f>
        <v>F</v>
      </c>
      <c r="C4486">
        <f>VLOOKUP(A4486,participants!A:C,3,0)</f>
        <v>69</v>
      </c>
      <c r="D4486" t="str">
        <f>VLOOKUP(A4486,participants!A:F,6,0)</f>
        <v>PD</v>
      </c>
      <c r="E4486" t="str">
        <f>IF(LEN(SUBSTITUTE(gait_events!C853,"_run-",""))&lt;&gt;LEN(gait_events!C853),LEFT(RIGHT(gait_events!C853,LEN(gait_events!C853)-19),FIND("_run-",RIGHT(gait_events!C853,LEN(gait_events!C853)-19),1)-1),RIGHT(gait_events!C853,LEN(gait_events!C853)-19))</f>
        <v>Fast</v>
      </c>
      <c r="F4486" t="str">
        <f>IF(LEN(SUBSTITUTE(gait_events!C853,"_run-",""))&lt;&gt;LEN(gait_events!C853),RIGHT(gait_events!C853,LEN(gait_events!C853)-FIND("_run-",gait_events!C853,1)-4),"")</f>
        <v>off</v>
      </c>
      <c r="G4486" t="str">
        <f>gait_events!D853</f>
        <v>right_shank</v>
      </c>
      <c r="H4486" t="str">
        <f>gait_events!E853</f>
        <v>IC</v>
      </c>
      <c r="I4486">
        <f>IF(gait_events!F853&lt;&gt;"",gait_events!F853,NA())</f>
        <v>454</v>
      </c>
      <c r="J4486">
        <f>IF(gait_events!G853&lt;&gt;"",gait_events!G853,NA())</f>
        <v>454</v>
      </c>
      <c r="K4486">
        <f t="shared" si="560"/>
        <v>0</v>
      </c>
      <c r="L4486">
        <f t="shared" si="561"/>
        <v>0</v>
      </c>
      <c r="M4486">
        <f t="shared" si="562"/>
        <v>1</v>
      </c>
      <c r="N4486">
        <f t="shared" si="563"/>
        <v>1</v>
      </c>
      <c r="O4486">
        <f t="shared" si="564"/>
        <v>1</v>
      </c>
      <c r="P4486">
        <f t="shared" si="565"/>
        <v>0</v>
      </c>
      <c r="Q4486">
        <f t="shared" si="566"/>
        <v>0</v>
      </c>
      <c r="R4486">
        <f t="shared" si="567"/>
        <v>1</v>
      </c>
    </row>
    <row r="4487" spans="1:18" x14ac:dyDescent="0.25">
      <c r="A4487" t="str">
        <f>gait_events!B854</f>
        <v>pp113</v>
      </c>
      <c r="B4487" t="str">
        <f>VLOOKUP(A4487,participants!A:B,2,0)</f>
        <v>F</v>
      </c>
      <c r="C4487">
        <f>VLOOKUP(A4487,participants!A:C,3,0)</f>
        <v>69</v>
      </c>
      <c r="D4487" t="str">
        <f>VLOOKUP(A4487,participants!A:F,6,0)</f>
        <v>PD</v>
      </c>
      <c r="E4487" t="str">
        <f>IF(LEN(SUBSTITUTE(gait_events!C854,"_run-",""))&lt;&gt;LEN(gait_events!C854),LEFT(RIGHT(gait_events!C854,LEN(gait_events!C854)-19),FIND("_run-",RIGHT(gait_events!C854,LEN(gait_events!C854)-19),1)-1),RIGHT(gait_events!C854,LEN(gait_events!C854)-19))</f>
        <v>Fast</v>
      </c>
      <c r="F4487" t="str">
        <f>IF(LEN(SUBSTITUTE(gait_events!C854,"_run-",""))&lt;&gt;LEN(gait_events!C854),RIGHT(gait_events!C854,LEN(gait_events!C854)-FIND("_run-",gait_events!C854,1)-4),"")</f>
        <v>off</v>
      </c>
      <c r="G4487" t="str">
        <f>gait_events!D854</f>
        <v>right_shank</v>
      </c>
      <c r="H4487" t="str">
        <f>gait_events!E854</f>
        <v>IC</v>
      </c>
      <c r="I4487">
        <f>IF(gait_events!F854&lt;&gt;"",gait_events!F854,NA())</f>
        <v>644</v>
      </c>
      <c r="J4487">
        <f>IF(gait_events!G854&lt;&gt;"",gait_events!G854,NA())</f>
        <v>645</v>
      </c>
      <c r="K4487">
        <f t="shared" si="560"/>
        <v>-1</v>
      </c>
      <c r="L4487">
        <f t="shared" si="561"/>
        <v>-5</v>
      </c>
      <c r="M4487">
        <f t="shared" si="562"/>
        <v>1</v>
      </c>
      <c r="N4487">
        <f t="shared" si="563"/>
        <v>1</v>
      </c>
      <c r="O4487">
        <f t="shared" si="564"/>
        <v>1</v>
      </c>
      <c r="P4487">
        <f t="shared" si="565"/>
        <v>0</v>
      </c>
      <c r="Q4487">
        <f t="shared" si="566"/>
        <v>0</v>
      </c>
      <c r="R4487">
        <f t="shared" si="567"/>
        <v>1</v>
      </c>
    </row>
    <row r="4488" spans="1:18" x14ac:dyDescent="0.25">
      <c r="A4488" t="str">
        <f>gait_events!B855</f>
        <v>pp113</v>
      </c>
      <c r="B4488" t="str">
        <f>VLOOKUP(A4488,participants!A:B,2,0)</f>
        <v>F</v>
      </c>
      <c r="C4488">
        <f>VLOOKUP(A4488,participants!A:C,3,0)</f>
        <v>69</v>
      </c>
      <c r="D4488" t="str">
        <f>VLOOKUP(A4488,participants!A:F,6,0)</f>
        <v>PD</v>
      </c>
      <c r="E4488" t="str">
        <f>IF(LEN(SUBSTITUTE(gait_events!C855,"_run-",""))&lt;&gt;LEN(gait_events!C855),LEFT(RIGHT(gait_events!C855,LEN(gait_events!C855)-19),FIND("_run-",RIGHT(gait_events!C855,LEN(gait_events!C855)-19),1)-1),RIGHT(gait_events!C855,LEN(gait_events!C855)-19))</f>
        <v>Fast</v>
      </c>
      <c r="F4488" t="str">
        <f>IF(LEN(SUBSTITUTE(gait_events!C855,"_run-",""))&lt;&gt;LEN(gait_events!C855),RIGHT(gait_events!C855,LEN(gait_events!C855)-FIND("_run-",gait_events!C855,1)-4),"")</f>
        <v>off</v>
      </c>
      <c r="G4488" t="str">
        <f>gait_events!D855</f>
        <v>right_shank</v>
      </c>
      <c r="H4488" t="str">
        <f>gait_events!E855</f>
        <v>FC</v>
      </c>
      <c r="I4488">
        <f>IF(gait_events!F855&lt;&gt;"",gait_events!F855,NA())</f>
        <v>58</v>
      </c>
      <c r="J4488">
        <f>IF(gait_events!G855&lt;&gt;"",gait_events!G855,NA())</f>
        <v>59</v>
      </c>
      <c r="K4488">
        <f t="shared" si="560"/>
        <v>-1</v>
      </c>
      <c r="L4488">
        <f t="shared" si="561"/>
        <v>-5</v>
      </c>
      <c r="M4488">
        <f t="shared" si="562"/>
        <v>1</v>
      </c>
      <c r="N4488">
        <f t="shared" si="563"/>
        <v>1</v>
      </c>
      <c r="O4488">
        <f t="shared" si="564"/>
        <v>1</v>
      </c>
      <c r="P4488">
        <f t="shared" si="565"/>
        <v>0</v>
      </c>
      <c r="Q4488">
        <f t="shared" si="566"/>
        <v>0</v>
      </c>
      <c r="R4488">
        <f t="shared" si="567"/>
        <v>1</v>
      </c>
    </row>
    <row r="4489" spans="1:18" x14ac:dyDescent="0.25">
      <c r="A4489" t="str">
        <f>gait_events!B856</f>
        <v>pp113</v>
      </c>
      <c r="B4489" t="str">
        <f>VLOOKUP(A4489,participants!A:B,2,0)</f>
        <v>F</v>
      </c>
      <c r="C4489">
        <f>VLOOKUP(A4489,participants!A:C,3,0)</f>
        <v>69</v>
      </c>
      <c r="D4489" t="str">
        <f>VLOOKUP(A4489,participants!A:F,6,0)</f>
        <v>PD</v>
      </c>
      <c r="E4489" t="str">
        <f>IF(LEN(SUBSTITUTE(gait_events!C856,"_run-",""))&lt;&gt;LEN(gait_events!C856),LEFT(RIGHT(gait_events!C856,LEN(gait_events!C856)-19),FIND("_run-",RIGHT(gait_events!C856,LEN(gait_events!C856)-19),1)-1),RIGHT(gait_events!C856,LEN(gait_events!C856)-19))</f>
        <v>Fast</v>
      </c>
      <c r="F4489" t="str">
        <f>IF(LEN(SUBSTITUTE(gait_events!C856,"_run-",""))&lt;&gt;LEN(gait_events!C856),RIGHT(gait_events!C856,LEN(gait_events!C856)-FIND("_run-",gait_events!C856,1)-4),"")</f>
        <v>off</v>
      </c>
      <c r="G4489" t="str">
        <f>gait_events!D856</f>
        <v>right_shank</v>
      </c>
      <c r="H4489" t="str">
        <f>gait_events!E856</f>
        <v>FC</v>
      </c>
      <c r="I4489">
        <f>IF(gait_events!F856&lt;&gt;"",gait_events!F856,NA())</f>
        <v>225</v>
      </c>
      <c r="J4489">
        <f>IF(gait_events!G856&lt;&gt;"",gait_events!G856,NA())</f>
        <v>224</v>
      </c>
      <c r="K4489">
        <f t="shared" si="560"/>
        <v>1</v>
      </c>
      <c r="L4489">
        <f t="shared" si="561"/>
        <v>5</v>
      </c>
      <c r="M4489">
        <f t="shared" si="562"/>
        <v>1</v>
      </c>
      <c r="N4489">
        <f t="shared" si="563"/>
        <v>1</v>
      </c>
      <c r="O4489">
        <f t="shared" si="564"/>
        <v>1</v>
      </c>
      <c r="P4489">
        <f t="shared" si="565"/>
        <v>0</v>
      </c>
      <c r="Q4489">
        <f t="shared" si="566"/>
        <v>0</v>
      </c>
      <c r="R4489">
        <f t="shared" si="567"/>
        <v>1</v>
      </c>
    </row>
    <row r="4490" spans="1:18" x14ac:dyDescent="0.25">
      <c r="A4490" t="str">
        <f>gait_events!B857</f>
        <v>pp113</v>
      </c>
      <c r="B4490" t="str">
        <f>VLOOKUP(A4490,participants!A:B,2,0)</f>
        <v>F</v>
      </c>
      <c r="C4490">
        <f>VLOOKUP(A4490,participants!A:C,3,0)</f>
        <v>69</v>
      </c>
      <c r="D4490" t="str">
        <f>VLOOKUP(A4490,participants!A:F,6,0)</f>
        <v>PD</v>
      </c>
      <c r="E4490" t="str">
        <f>IF(LEN(SUBSTITUTE(gait_events!C857,"_run-",""))&lt;&gt;LEN(gait_events!C857),LEFT(RIGHT(gait_events!C857,LEN(gait_events!C857)-19),FIND("_run-",RIGHT(gait_events!C857,LEN(gait_events!C857)-19),1)-1),RIGHT(gait_events!C857,LEN(gait_events!C857)-19))</f>
        <v>Fast</v>
      </c>
      <c r="F4490" t="str">
        <f>IF(LEN(SUBSTITUTE(gait_events!C857,"_run-",""))&lt;&gt;LEN(gait_events!C857),RIGHT(gait_events!C857,LEN(gait_events!C857)-FIND("_run-",gait_events!C857,1)-4),"")</f>
        <v>off</v>
      </c>
      <c r="G4490" t="str">
        <f>gait_events!D857</f>
        <v>right_shank</v>
      </c>
      <c r="H4490" t="str">
        <f>gait_events!E857</f>
        <v>FC</v>
      </c>
      <c r="I4490">
        <f>IF(gait_events!F857&lt;&gt;"",gait_events!F857,NA())</f>
        <v>389</v>
      </c>
      <c r="J4490">
        <f>IF(gait_events!G857&lt;&gt;"",gait_events!G857,NA())</f>
        <v>392</v>
      </c>
      <c r="K4490">
        <f t="shared" si="560"/>
        <v>-3</v>
      </c>
      <c r="L4490">
        <f t="shared" si="561"/>
        <v>-15</v>
      </c>
      <c r="M4490">
        <f t="shared" si="562"/>
        <v>1</v>
      </c>
      <c r="N4490">
        <f t="shared" si="563"/>
        <v>1</v>
      </c>
      <c r="O4490">
        <f t="shared" si="564"/>
        <v>1</v>
      </c>
      <c r="P4490">
        <f t="shared" si="565"/>
        <v>0</v>
      </c>
      <c r="Q4490">
        <f t="shared" si="566"/>
        <v>0</v>
      </c>
      <c r="R4490">
        <f t="shared" si="567"/>
        <v>1</v>
      </c>
    </row>
    <row r="4491" spans="1:18" x14ac:dyDescent="0.25">
      <c r="A4491" t="str">
        <f>gait_events!B858</f>
        <v>pp113</v>
      </c>
      <c r="B4491" t="str">
        <f>VLOOKUP(A4491,participants!A:B,2,0)</f>
        <v>F</v>
      </c>
      <c r="C4491">
        <f>VLOOKUP(A4491,participants!A:C,3,0)</f>
        <v>69</v>
      </c>
      <c r="D4491" t="str">
        <f>VLOOKUP(A4491,participants!A:F,6,0)</f>
        <v>PD</v>
      </c>
      <c r="E4491" t="str">
        <f>IF(LEN(SUBSTITUTE(gait_events!C858,"_run-",""))&lt;&gt;LEN(gait_events!C858),LEFT(RIGHT(gait_events!C858,LEN(gait_events!C858)-19),FIND("_run-",RIGHT(gait_events!C858,LEN(gait_events!C858)-19),1)-1),RIGHT(gait_events!C858,LEN(gait_events!C858)-19))</f>
        <v>Fast</v>
      </c>
      <c r="F4491" t="str">
        <f>IF(LEN(SUBSTITUTE(gait_events!C858,"_run-",""))&lt;&gt;LEN(gait_events!C858),RIGHT(gait_events!C858,LEN(gait_events!C858)-FIND("_run-",gait_events!C858,1)-4),"")</f>
        <v>off</v>
      </c>
      <c r="G4491" t="str">
        <f>gait_events!D858</f>
        <v>right_shank</v>
      </c>
      <c r="H4491" t="str">
        <f>gait_events!E858</f>
        <v>FC</v>
      </c>
      <c r="I4491">
        <f>IF(gait_events!F858&lt;&gt;"",gait_events!F858,NA())</f>
        <v>566</v>
      </c>
      <c r="J4491">
        <f>IF(gait_events!G858&lt;&gt;"",gait_events!G858,NA())</f>
        <v>567</v>
      </c>
      <c r="K4491">
        <f t="shared" si="560"/>
        <v>-1</v>
      </c>
      <c r="L4491">
        <f t="shared" si="561"/>
        <v>-5</v>
      </c>
      <c r="M4491">
        <f t="shared" si="562"/>
        <v>1</v>
      </c>
      <c r="N4491">
        <f t="shared" si="563"/>
        <v>1</v>
      </c>
      <c r="O4491">
        <f t="shared" si="564"/>
        <v>1</v>
      </c>
      <c r="P4491">
        <f t="shared" si="565"/>
        <v>0</v>
      </c>
      <c r="Q4491">
        <f t="shared" si="566"/>
        <v>0</v>
      </c>
      <c r="R4491">
        <f t="shared" si="567"/>
        <v>1</v>
      </c>
    </row>
    <row r="4492" spans="1:18" x14ac:dyDescent="0.25">
      <c r="A4492" t="str">
        <f>gait_events!B859</f>
        <v>pp113</v>
      </c>
      <c r="B4492" t="str">
        <f>VLOOKUP(A4492,participants!A:B,2,0)</f>
        <v>F</v>
      </c>
      <c r="C4492">
        <f>VLOOKUP(A4492,participants!A:C,3,0)</f>
        <v>69</v>
      </c>
      <c r="D4492" t="str">
        <f>VLOOKUP(A4492,participants!A:F,6,0)</f>
        <v>PD</v>
      </c>
      <c r="E4492" t="str">
        <f>IF(LEN(SUBSTITUTE(gait_events!C859,"_run-",""))&lt;&gt;LEN(gait_events!C859),LEFT(RIGHT(gait_events!C859,LEN(gait_events!C859)-19),FIND("_run-",RIGHT(gait_events!C859,LEN(gait_events!C859)-19),1)-1),RIGHT(gait_events!C859,LEN(gait_events!C859)-19))</f>
        <v>Preferred</v>
      </c>
      <c r="F4492" t="str">
        <f>IF(LEN(SUBSTITUTE(gait_events!C859,"_run-",""))&lt;&gt;LEN(gait_events!C859),RIGHT(gait_events!C859,LEN(gait_events!C859)-FIND("_run-",gait_events!C859,1)-4),"")</f>
        <v>off</v>
      </c>
      <c r="G4492" t="str">
        <f>gait_events!D859</f>
        <v>left_ankle</v>
      </c>
      <c r="H4492" t="str">
        <f>gait_events!E859</f>
        <v>IC</v>
      </c>
      <c r="I4492">
        <f>IF(gait_events!F859&lt;&gt;"",gait_events!F859,NA())</f>
        <v>130</v>
      </c>
      <c r="J4492">
        <f>IF(gait_events!G859&lt;&gt;"",gait_events!G859,NA())</f>
        <v>135</v>
      </c>
      <c r="K4492">
        <f t="shared" si="560"/>
        <v>-5</v>
      </c>
      <c r="L4492">
        <f t="shared" si="561"/>
        <v>-25</v>
      </c>
      <c r="M4492">
        <f t="shared" si="562"/>
        <v>1</v>
      </c>
      <c r="N4492">
        <f t="shared" si="563"/>
        <v>1</v>
      </c>
      <c r="O4492">
        <f t="shared" si="564"/>
        <v>1</v>
      </c>
      <c r="P4492">
        <f t="shared" si="565"/>
        <v>0</v>
      </c>
      <c r="Q4492">
        <f t="shared" si="566"/>
        <v>0</v>
      </c>
      <c r="R4492">
        <f t="shared" si="567"/>
        <v>1</v>
      </c>
    </row>
    <row r="4493" spans="1:18" x14ac:dyDescent="0.25">
      <c r="A4493" t="str">
        <f>gait_events!B860</f>
        <v>pp113</v>
      </c>
      <c r="B4493" t="str">
        <f>VLOOKUP(A4493,participants!A:B,2,0)</f>
        <v>F</v>
      </c>
      <c r="C4493">
        <f>VLOOKUP(A4493,participants!A:C,3,0)</f>
        <v>69</v>
      </c>
      <c r="D4493" t="str">
        <f>VLOOKUP(A4493,participants!A:F,6,0)</f>
        <v>PD</v>
      </c>
      <c r="E4493" t="str">
        <f>IF(LEN(SUBSTITUTE(gait_events!C860,"_run-",""))&lt;&gt;LEN(gait_events!C860),LEFT(RIGHT(gait_events!C860,LEN(gait_events!C860)-19),FIND("_run-",RIGHT(gait_events!C860,LEN(gait_events!C860)-19),1)-1),RIGHT(gait_events!C860,LEN(gait_events!C860)-19))</f>
        <v>Preferred</v>
      </c>
      <c r="F4493" t="str">
        <f>IF(LEN(SUBSTITUTE(gait_events!C860,"_run-",""))&lt;&gt;LEN(gait_events!C860),RIGHT(gait_events!C860,LEN(gait_events!C860)-FIND("_run-",gait_events!C860,1)-4),"")</f>
        <v>off</v>
      </c>
      <c r="G4493" t="str">
        <f>gait_events!D860</f>
        <v>left_ankle</v>
      </c>
      <c r="H4493" t="str">
        <f>gait_events!E860</f>
        <v>IC</v>
      </c>
      <c r="I4493">
        <f>IF(gait_events!F860&lt;&gt;"",gait_events!F860,NA())</f>
        <v>343</v>
      </c>
      <c r="J4493">
        <f>IF(gait_events!G860&lt;&gt;"",gait_events!G860,NA())</f>
        <v>347</v>
      </c>
      <c r="K4493">
        <f t="shared" si="560"/>
        <v>-4</v>
      </c>
      <c r="L4493">
        <f t="shared" si="561"/>
        <v>-20</v>
      </c>
      <c r="M4493">
        <f t="shared" si="562"/>
        <v>1</v>
      </c>
      <c r="N4493">
        <f t="shared" si="563"/>
        <v>1</v>
      </c>
      <c r="O4493">
        <f t="shared" si="564"/>
        <v>1</v>
      </c>
      <c r="P4493">
        <f t="shared" si="565"/>
        <v>0</v>
      </c>
      <c r="Q4493">
        <f t="shared" si="566"/>
        <v>0</v>
      </c>
      <c r="R4493">
        <f t="shared" si="567"/>
        <v>1</v>
      </c>
    </row>
    <row r="4494" spans="1:18" x14ac:dyDescent="0.25">
      <c r="A4494" t="str">
        <f>gait_events!B861</f>
        <v>pp113</v>
      </c>
      <c r="B4494" t="str">
        <f>VLOOKUP(A4494,participants!A:B,2,0)</f>
        <v>F</v>
      </c>
      <c r="C4494">
        <f>VLOOKUP(A4494,participants!A:C,3,0)</f>
        <v>69</v>
      </c>
      <c r="D4494" t="str">
        <f>VLOOKUP(A4494,participants!A:F,6,0)</f>
        <v>PD</v>
      </c>
      <c r="E4494" t="str">
        <f>IF(LEN(SUBSTITUTE(gait_events!C861,"_run-",""))&lt;&gt;LEN(gait_events!C861),LEFT(RIGHT(gait_events!C861,LEN(gait_events!C861)-19),FIND("_run-",RIGHT(gait_events!C861,LEN(gait_events!C861)-19),1)-1),RIGHT(gait_events!C861,LEN(gait_events!C861)-19))</f>
        <v>Preferred</v>
      </c>
      <c r="F4494" t="str">
        <f>IF(LEN(SUBSTITUTE(gait_events!C861,"_run-",""))&lt;&gt;LEN(gait_events!C861),RIGHT(gait_events!C861,LEN(gait_events!C861)-FIND("_run-",gait_events!C861,1)-4),"")</f>
        <v>off</v>
      </c>
      <c r="G4494" t="str">
        <f>gait_events!D861</f>
        <v>left_ankle</v>
      </c>
      <c r="H4494" t="str">
        <f>gait_events!E861</f>
        <v>IC</v>
      </c>
      <c r="I4494">
        <f>IF(gait_events!F861&lt;&gt;"",gait_events!F861,NA())</f>
        <v>557</v>
      </c>
      <c r="J4494">
        <f>IF(gait_events!G861&lt;&gt;"",gait_events!G861,NA())</f>
        <v>562</v>
      </c>
      <c r="K4494">
        <f t="shared" si="560"/>
        <v>-5</v>
      </c>
      <c r="L4494">
        <f t="shared" si="561"/>
        <v>-25</v>
      </c>
      <c r="M4494">
        <f t="shared" si="562"/>
        <v>1</v>
      </c>
      <c r="N4494">
        <f t="shared" si="563"/>
        <v>1</v>
      </c>
      <c r="O4494">
        <f t="shared" si="564"/>
        <v>1</v>
      </c>
      <c r="P4494">
        <f t="shared" si="565"/>
        <v>0</v>
      </c>
      <c r="Q4494">
        <f t="shared" si="566"/>
        <v>0</v>
      </c>
      <c r="R4494">
        <f t="shared" si="567"/>
        <v>1</v>
      </c>
    </row>
    <row r="4495" spans="1:18" x14ac:dyDescent="0.25">
      <c r="A4495" t="str">
        <f>gait_events!B862</f>
        <v>pp113</v>
      </c>
      <c r="B4495" t="str">
        <f>VLOOKUP(A4495,participants!A:B,2,0)</f>
        <v>F</v>
      </c>
      <c r="C4495">
        <f>VLOOKUP(A4495,participants!A:C,3,0)</f>
        <v>69</v>
      </c>
      <c r="D4495" t="str">
        <f>VLOOKUP(A4495,participants!A:F,6,0)</f>
        <v>PD</v>
      </c>
      <c r="E4495" t="str">
        <f>IF(LEN(SUBSTITUTE(gait_events!C862,"_run-",""))&lt;&gt;LEN(gait_events!C862),LEFT(RIGHT(gait_events!C862,LEN(gait_events!C862)-19),FIND("_run-",RIGHT(gait_events!C862,LEN(gait_events!C862)-19),1)-1),RIGHT(gait_events!C862,LEN(gait_events!C862)-19))</f>
        <v>Preferred</v>
      </c>
      <c r="F4495" t="str">
        <f>IF(LEN(SUBSTITUTE(gait_events!C862,"_run-",""))&lt;&gt;LEN(gait_events!C862),RIGHT(gait_events!C862,LEN(gait_events!C862)-FIND("_run-",gait_events!C862,1)-4),"")</f>
        <v>off</v>
      </c>
      <c r="G4495" t="str">
        <f>gait_events!D862</f>
        <v>left_ankle</v>
      </c>
      <c r="H4495" t="str">
        <f>gait_events!E862</f>
        <v>IC</v>
      </c>
      <c r="I4495">
        <f>IF(gait_events!F862&lt;&gt;"",gait_events!F862,NA())</f>
        <v>778</v>
      </c>
      <c r="J4495">
        <f>IF(gait_events!G862&lt;&gt;"",gait_events!G862,NA())</f>
        <v>781</v>
      </c>
      <c r="K4495">
        <f t="shared" si="560"/>
        <v>-3</v>
      </c>
      <c r="L4495">
        <f t="shared" si="561"/>
        <v>-15</v>
      </c>
      <c r="M4495">
        <f t="shared" si="562"/>
        <v>1</v>
      </c>
      <c r="N4495">
        <f t="shared" si="563"/>
        <v>1</v>
      </c>
      <c r="O4495">
        <f t="shared" si="564"/>
        <v>1</v>
      </c>
      <c r="P4495">
        <f t="shared" si="565"/>
        <v>0</v>
      </c>
      <c r="Q4495">
        <f t="shared" si="566"/>
        <v>0</v>
      </c>
      <c r="R4495">
        <f t="shared" si="567"/>
        <v>1</v>
      </c>
    </row>
    <row r="4496" spans="1:18" x14ac:dyDescent="0.25">
      <c r="A4496" t="str">
        <f>gait_events!B863</f>
        <v>pp113</v>
      </c>
      <c r="B4496" t="str">
        <f>VLOOKUP(A4496,participants!A:B,2,0)</f>
        <v>F</v>
      </c>
      <c r="C4496">
        <f>VLOOKUP(A4496,participants!A:C,3,0)</f>
        <v>69</v>
      </c>
      <c r="D4496" t="str">
        <f>VLOOKUP(A4496,participants!A:F,6,0)</f>
        <v>PD</v>
      </c>
      <c r="E4496" t="str">
        <f>IF(LEN(SUBSTITUTE(gait_events!C863,"_run-",""))&lt;&gt;LEN(gait_events!C863),LEFT(RIGHT(gait_events!C863,LEN(gait_events!C863)-19),FIND("_run-",RIGHT(gait_events!C863,LEN(gait_events!C863)-19),1)-1),RIGHT(gait_events!C863,LEN(gait_events!C863)-19))</f>
        <v>Preferred</v>
      </c>
      <c r="F4496" t="str">
        <f>IF(LEN(SUBSTITUTE(gait_events!C863,"_run-",""))&lt;&gt;LEN(gait_events!C863),RIGHT(gait_events!C863,LEN(gait_events!C863)-FIND("_run-",gait_events!C863,1)-4),"")</f>
        <v>off</v>
      </c>
      <c r="G4496" t="str">
        <f>gait_events!D863</f>
        <v>left_ankle</v>
      </c>
      <c r="H4496" t="str">
        <f>gait_events!E863</f>
        <v>IC</v>
      </c>
      <c r="I4496">
        <f>IF(gait_events!F863&lt;&gt;"",gait_events!F863,NA())</f>
        <v>1010</v>
      </c>
      <c r="J4496">
        <f>IF(gait_events!G863&lt;&gt;"",gait_events!G863,NA())</f>
        <v>1008</v>
      </c>
      <c r="K4496">
        <f t="shared" si="560"/>
        <v>2</v>
      </c>
      <c r="L4496">
        <f t="shared" si="561"/>
        <v>10</v>
      </c>
      <c r="M4496">
        <f t="shared" si="562"/>
        <v>1</v>
      </c>
      <c r="N4496">
        <f t="shared" si="563"/>
        <v>1</v>
      </c>
      <c r="O4496">
        <f t="shared" si="564"/>
        <v>1</v>
      </c>
      <c r="P4496">
        <f t="shared" si="565"/>
        <v>0</v>
      </c>
      <c r="Q4496">
        <f t="shared" si="566"/>
        <v>0</v>
      </c>
      <c r="R4496">
        <f t="shared" si="567"/>
        <v>1</v>
      </c>
    </row>
    <row r="4497" spans="1:18" x14ac:dyDescent="0.25">
      <c r="A4497" t="str">
        <f>gait_events!B864</f>
        <v>pp113</v>
      </c>
      <c r="B4497" t="str">
        <f>VLOOKUP(A4497,participants!A:B,2,0)</f>
        <v>F</v>
      </c>
      <c r="C4497">
        <f>VLOOKUP(A4497,participants!A:C,3,0)</f>
        <v>69</v>
      </c>
      <c r="D4497" t="str">
        <f>VLOOKUP(A4497,participants!A:F,6,0)</f>
        <v>PD</v>
      </c>
      <c r="E4497" t="str">
        <f>IF(LEN(SUBSTITUTE(gait_events!C864,"_run-",""))&lt;&gt;LEN(gait_events!C864),LEFT(RIGHT(gait_events!C864,LEN(gait_events!C864)-19),FIND("_run-",RIGHT(gait_events!C864,LEN(gait_events!C864)-19),1)-1),RIGHT(gait_events!C864,LEN(gait_events!C864)-19))</f>
        <v>Preferred</v>
      </c>
      <c r="F4497" t="str">
        <f>IF(LEN(SUBSTITUTE(gait_events!C864,"_run-",""))&lt;&gt;LEN(gait_events!C864),RIGHT(gait_events!C864,LEN(gait_events!C864)-FIND("_run-",gait_events!C864,1)-4),"")</f>
        <v>off</v>
      </c>
      <c r="G4497" t="str">
        <f>gait_events!D864</f>
        <v>left_ankle</v>
      </c>
      <c r="H4497" t="str">
        <f>gait_events!E864</f>
        <v>FC</v>
      </c>
      <c r="I4497">
        <f>IF(gait_events!F864&lt;&gt;"",gait_events!F864,NA())</f>
        <v>50</v>
      </c>
      <c r="J4497">
        <f>IF(gait_events!G864&lt;&gt;"",gait_events!G864,NA())</f>
        <v>47</v>
      </c>
      <c r="K4497">
        <f t="shared" si="560"/>
        <v>3</v>
      </c>
      <c r="L4497">
        <f t="shared" si="561"/>
        <v>15</v>
      </c>
      <c r="M4497">
        <f t="shared" si="562"/>
        <v>1</v>
      </c>
      <c r="N4497">
        <f t="shared" si="563"/>
        <v>1</v>
      </c>
      <c r="O4497">
        <f t="shared" si="564"/>
        <v>1</v>
      </c>
      <c r="P4497">
        <f t="shared" si="565"/>
        <v>0</v>
      </c>
      <c r="Q4497">
        <f t="shared" si="566"/>
        <v>0</v>
      </c>
      <c r="R4497">
        <f t="shared" si="567"/>
        <v>1</v>
      </c>
    </row>
    <row r="4498" spans="1:18" x14ac:dyDescent="0.25">
      <c r="A4498" t="str">
        <f>gait_events!B865</f>
        <v>pp113</v>
      </c>
      <c r="B4498" t="str">
        <f>VLOOKUP(A4498,participants!A:B,2,0)</f>
        <v>F</v>
      </c>
      <c r="C4498">
        <f>VLOOKUP(A4498,participants!A:C,3,0)</f>
        <v>69</v>
      </c>
      <c r="D4498" t="str">
        <f>VLOOKUP(A4498,participants!A:F,6,0)</f>
        <v>PD</v>
      </c>
      <c r="E4498" t="str">
        <f>IF(LEN(SUBSTITUTE(gait_events!C865,"_run-",""))&lt;&gt;LEN(gait_events!C865),LEFT(RIGHT(gait_events!C865,LEN(gait_events!C865)-19),FIND("_run-",RIGHT(gait_events!C865,LEN(gait_events!C865)-19),1)-1),RIGHT(gait_events!C865,LEN(gait_events!C865)-19))</f>
        <v>Preferred</v>
      </c>
      <c r="F4498" t="str">
        <f>IF(LEN(SUBSTITUTE(gait_events!C865,"_run-",""))&lt;&gt;LEN(gait_events!C865),RIGHT(gait_events!C865,LEN(gait_events!C865)-FIND("_run-",gait_events!C865,1)-4),"")</f>
        <v>off</v>
      </c>
      <c r="G4498" t="str">
        <f>gait_events!D865</f>
        <v>left_ankle</v>
      </c>
      <c r="H4498" t="str">
        <f>gait_events!E865</f>
        <v>FC</v>
      </c>
      <c r="I4498">
        <f>IF(gait_events!F865&lt;&gt;"",gait_events!F865,NA())</f>
        <v>263</v>
      </c>
      <c r="J4498">
        <f>IF(gait_events!G865&lt;&gt;"",gait_events!G865,NA())</f>
        <v>266</v>
      </c>
      <c r="K4498">
        <f t="shared" si="560"/>
        <v>-3</v>
      </c>
      <c r="L4498">
        <f t="shared" si="561"/>
        <v>-15</v>
      </c>
      <c r="M4498">
        <f t="shared" si="562"/>
        <v>1</v>
      </c>
      <c r="N4498">
        <f t="shared" si="563"/>
        <v>1</v>
      </c>
      <c r="O4498">
        <f t="shared" si="564"/>
        <v>1</v>
      </c>
      <c r="P4498">
        <f t="shared" si="565"/>
        <v>0</v>
      </c>
      <c r="Q4498">
        <f t="shared" si="566"/>
        <v>0</v>
      </c>
      <c r="R4498">
        <f t="shared" si="567"/>
        <v>1</v>
      </c>
    </row>
    <row r="4499" spans="1:18" x14ac:dyDescent="0.25">
      <c r="A4499" t="str">
        <f>gait_events!B866</f>
        <v>pp113</v>
      </c>
      <c r="B4499" t="str">
        <f>VLOOKUP(A4499,participants!A:B,2,0)</f>
        <v>F</v>
      </c>
      <c r="C4499">
        <f>VLOOKUP(A4499,participants!A:C,3,0)</f>
        <v>69</v>
      </c>
      <c r="D4499" t="str">
        <f>VLOOKUP(A4499,participants!A:F,6,0)</f>
        <v>PD</v>
      </c>
      <c r="E4499" t="str">
        <f>IF(LEN(SUBSTITUTE(gait_events!C866,"_run-",""))&lt;&gt;LEN(gait_events!C866),LEFT(RIGHT(gait_events!C866,LEN(gait_events!C866)-19),FIND("_run-",RIGHT(gait_events!C866,LEN(gait_events!C866)-19),1)-1),RIGHT(gait_events!C866,LEN(gait_events!C866)-19))</f>
        <v>Preferred</v>
      </c>
      <c r="F4499" t="str">
        <f>IF(LEN(SUBSTITUTE(gait_events!C866,"_run-",""))&lt;&gt;LEN(gait_events!C866),RIGHT(gait_events!C866,LEN(gait_events!C866)-FIND("_run-",gait_events!C866,1)-4),"")</f>
        <v>off</v>
      </c>
      <c r="G4499" t="str">
        <f>gait_events!D866</f>
        <v>left_ankle</v>
      </c>
      <c r="H4499" t="str">
        <f>gait_events!E866</f>
        <v>FC</v>
      </c>
      <c r="I4499">
        <f>IF(gait_events!F866&lt;&gt;"",gait_events!F866,NA())</f>
        <v>483</v>
      </c>
      <c r="J4499">
        <f>IF(gait_events!G866&lt;&gt;"",gait_events!G866,NA())</f>
        <v>485</v>
      </c>
      <c r="K4499">
        <f t="shared" si="560"/>
        <v>-2</v>
      </c>
      <c r="L4499">
        <f t="shared" si="561"/>
        <v>-10</v>
      </c>
      <c r="M4499">
        <f t="shared" si="562"/>
        <v>1</v>
      </c>
      <c r="N4499">
        <f t="shared" si="563"/>
        <v>1</v>
      </c>
      <c r="O4499">
        <f t="shared" si="564"/>
        <v>1</v>
      </c>
      <c r="P4499">
        <f t="shared" si="565"/>
        <v>0</v>
      </c>
      <c r="Q4499">
        <f t="shared" si="566"/>
        <v>0</v>
      </c>
      <c r="R4499">
        <f t="shared" si="567"/>
        <v>1</v>
      </c>
    </row>
    <row r="4500" spans="1:18" x14ac:dyDescent="0.25">
      <c r="A4500" t="str">
        <f>gait_events!B867</f>
        <v>pp113</v>
      </c>
      <c r="B4500" t="str">
        <f>VLOOKUP(A4500,participants!A:B,2,0)</f>
        <v>F</v>
      </c>
      <c r="C4500">
        <f>VLOOKUP(A4500,participants!A:C,3,0)</f>
        <v>69</v>
      </c>
      <c r="D4500" t="str">
        <f>VLOOKUP(A4500,participants!A:F,6,0)</f>
        <v>PD</v>
      </c>
      <c r="E4500" t="str">
        <f>IF(LEN(SUBSTITUTE(gait_events!C867,"_run-",""))&lt;&gt;LEN(gait_events!C867),LEFT(RIGHT(gait_events!C867,LEN(gait_events!C867)-19),FIND("_run-",RIGHT(gait_events!C867,LEN(gait_events!C867)-19),1)-1),RIGHT(gait_events!C867,LEN(gait_events!C867)-19))</f>
        <v>Preferred</v>
      </c>
      <c r="F4500" t="str">
        <f>IF(LEN(SUBSTITUTE(gait_events!C867,"_run-",""))&lt;&gt;LEN(gait_events!C867),RIGHT(gait_events!C867,LEN(gait_events!C867)-FIND("_run-",gait_events!C867,1)-4),"")</f>
        <v>off</v>
      </c>
      <c r="G4500" t="str">
        <f>gait_events!D867</f>
        <v>left_ankle</v>
      </c>
      <c r="H4500" t="str">
        <f>gait_events!E867</f>
        <v>FC</v>
      </c>
      <c r="I4500">
        <f>IF(gait_events!F867&lt;&gt;"",gait_events!F867,NA())</f>
        <v>699</v>
      </c>
      <c r="J4500">
        <f>IF(gait_events!G867&lt;&gt;"",gait_events!G867,NA())</f>
        <v>700</v>
      </c>
      <c r="K4500">
        <f t="shared" si="560"/>
        <v>-1</v>
      </c>
      <c r="L4500">
        <f t="shared" si="561"/>
        <v>-5</v>
      </c>
      <c r="M4500">
        <f t="shared" si="562"/>
        <v>1</v>
      </c>
      <c r="N4500">
        <f t="shared" si="563"/>
        <v>1</v>
      </c>
      <c r="O4500">
        <f t="shared" si="564"/>
        <v>1</v>
      </c>
      <c r="P4500">
        <f t="shared" si="565"/>
        <v>0</v>
      </c>
      <c r="Q4500">
        <f t="shared" si="566"/>
        <v>0</v>
      </c>
      <c r="R4500">
        <f t="shared" si="567"/>
        <v>1</v>
      </c>
    </row>
    <row r="4501" spans="1:18" x14ac:dyDescent="0.25">
      <c r="A4501" t="str">
        <f>gait_events!B868</f>
        <v>pp113</v>
      </c>
      <c r="B4501" t="str">
        <f>VLOOKUP(A4501,participants!A:B,2,0)</f>
        <v>F</v>
      </c>
      <c r="C4501">
        <f>VLOOKUP(A4501,participants!A:C,3,0)</f>
        <v>69</v>
      </c>
      <c r="D4501" t="str">
        <f>VLOOKUP(A4501,participants!A:F,6,0)</f>
        <v>PD</v>
      </c>
      <c r="E4501" t="str">
        <f>IF(LEN(SUBSTITUTE(gait_events!C868,"_run-",""))&lt;&gt;LEN(gait_events!C868),LEFT(RIGHT(gait_events!C868,LEN(gait_events!C868)-19),FIND("_run-",RIGHT(gait_events!C868,LEN(gait_events!C868)-19),1)-1),RIGHT(gait_events!C868,LEN(gait_events!C868)-19))</f>
        <v>Preferred</v>
      </c>
      <c r="F4501" t="str">
        <f>IF(LEN(SUBSTITUTE(gait_events!C868,"_run-",""))&lt;&gt;LEN(gait_events!C868),RIGHT(gait_events!C868,LEN(gait_events!C868)-FIND("_run-",gait_events!C868,1)-4),"")</f>
        <v>off</v>
      </c>
      <c r="G4501" t="str">
        <f>gait_events!D868</f>
        <v>left_ankle</v>
      </c>
      <c r="H4501" t="str">
        <f>gait_events!E868</f>
        <v>FC</v>
      </c>
      <c r="I4501">
        <f>IF(gait_events!F868&lt;&gt;"",gait_events!F868,NA())</f>
        <v>927</v>
      </c>
      <c r="J4501">
        <f>IF(gait_events!G868&lt;&gt;"",gait_events!G868,NA())</f>
        <v>924</v>
      </c>
      <c r="K4501">
        <f t="shared" si="560"/>
        <v>3</v>
      </c>
      <c r="L4501">
        <f t="shared" si="561"/>
        <v>15</v>
      </c>
      <c r="M4501">
        <f t="shared" si="562"/>
        <v>1</v>
      </c>
      <c r="N4501">
        <f t="shared" si="563"/>
        <v>1</v>
      </c>
      <c r="O4501">
        <f t="shared" si="564"/>
        <v>1</v>
      </c>
      <c r="P4501">
        <f t="shared" si="565"/>
        <v>0</v>
      </c>
      <c r="Q4501">
        <f t="shared" si="566"/>
        <v>0</v>
      </c>
      <c r="R4501">
        <f t="shared" si="567"/>
        <v>1</v>
      </c>
    </row>
    <row r="4502" spans="1:18" x14ac:dyDescent="0.25">
      <c r="A4502" t="str">
        <f>gait_events!B869</f>
        <v>pp113</v>
      </c>
      <c r="B4502" t="str">
        <f>VLOOKUP(A4502,participants!A:B,2,0)</f>
        <v>F</v>
      </c>
      <c r="C4502">
        <f>VLOOKUP(A4502,participants!A:C,3,0)</f>
        <v>69</v>
      </c>
      <c r="D4502" t="str">
        <f>VLOOKUP(A4502,participants!A:F,6,0)</f>
        <v>PD</v>
      </c>
      <c r="E4502" t="str">
        <f>IF(LEN(SUBSTITUTE(gait_events!C869,"_run-",""))&lt;&gt;LEN(gait_events!C869),LEFT(RIGHT(gait_events!C869,LEN(gait_events!C869)-19),FIND("_run-",RIGHT(gait_events!C869,LEN(gait_events!C869)-19),1)-1),RIGHT(gait_events!C869,LEN(gait_events!C869)-19))</f>
        <v>Preferred</v>
      </c>
      <c r="F4502" t="str">
        <f>IF(LEN(SUBSTITUTE(gait_events!C869,"_run-",""))&lt;&gt;LEN(gait_events!C869),RIGHT(gait_events!C869,LEN(gait_events!C869)-FIND("_run-",gait_events!C869,1)-4),"")</f>
        <v>off</v>
      </c>
      <c r="G4502" t="str">
        <f>gait_events!D869</f>
        <v>right_ankle</v>
      </c>
      <c r="H4502" t="str">
        <f>gait_events!E869</f>
        <v>IC</v>
      </c>
      <c r="I4502">
        <f>IF(gait_events!F869&lt;&gt;"",gait_events!F869,NA())</f>
        <v>19</v>
      </c>
      <c r="J4502">
        <f>IF(gait_events!G869&lt;&gt;"",gait_events!G869,NA())</f>
        <v>20</v>
      </c>
      <c r="K4502">
        <f t="shared" si="560"/>
        <v>-1</v>
      </c>
      <c r="L4502">
        <f t="shared" si="561"/>
        <v>-5</v>
      </c>
      <c r="M4502">
        <f t="shared" si="562"/>
        <v>1</v>
      </c>
      <c r="N4502">
        <f t="shared" si="563"/>
        <v>1</v>
      </c>
      <c r="O4502">
        <f t="shared" si="564"/>
        <v>1</v>
      </c>
      <c r="P4502">
        <f t="shared" si="565"/>
        <v>0</v>
      </c>
      <c r="Q4502">
        <f t="shared" si="566"/>
        <v>0</v>
      </c>
      <c r="R4502">
        <f t="shared" si="567"/>
        <v>1</v>
      </c>
    </row>
    <row r="4503" spans="1:18" x14ac:dyDescent="0.25">
      <c r="A4503" t="str">
        <f>gait_events!B870</f>
        <v>pp113</v>
      </c>
      <c r="B4503" t="str">
        <f>VLOOKUP(A4503,participants!A:B,2,0)</f>
        <v>F</v>
      </c>
      <c r="C4503">
        <f>VLOOKUP(A4503,participants!A:C,3,0)</f>
        <v>69</v>
      </c>
      <c r="D4503" t="str">
        <f>VLOOKUP(A4503,participants!A:F,6,0)</f>
        <v>PD</v>
      </c>
      <c r="E4503" t="str">
        <f>IF(LEN(SUBSTITUTE(gait_events!C870,"_run-",""))&lt;&gt;LEN(gait_events!C870),LEFT(RIGHT(gait_events!C870,LEN(gait_events!C870)-19),FIND("_run-",RIGHT(gait_events!C870,LEN(gait_events!C870)-19),1)-1),RIGHT(gait_events!C870,LEN(gait_events!C870)-19))</f>
        <v>Preferred</v>
      </c>
      <c r="F4503" t="str">
        <f>IF(LEN(SUBSTITUTE(gait_events!C870,"_run-",""))&lt;&gt;LEN(gait_events!C870),RIGHT(gait_events!C870,LEN(gait_events!C870)-FIND("_run-",gait_events!C870,1)-4),"")</f>
        <v>off</v>
      </c>
      <c r="G4503" t="str">
        <f>gait_events!D870</f>
        <v>right_ankle</v>
      </c>
      <c r="H4503" t="str">
        <f>gait_events!E870</f>
        <v>IC</v>
      </c>
      <c r="I4503">
        <f>IF(gait_events!F870&lt;&gt;"",gait_events!F870,NA())</f>
        <v>237</v>
      </c>
      <c r="J4503">
        <f>IF(gait_events!G870&lt;&gt;"",gait_events!G870,NA())</f>
        <v>238</v>
      </c>
      <c r="K4503">
        <f t="shared" si="560"/>
        <v>-1</v>
      </c>
      <c r="L4503">
        <f t="shared" si="561"/>
        <v>-5</v>
      </c>
      <c r="M4503">
        <f t="shared" si="562"/>
        <v>1</v>
      </c>
      <c r="N4503">
        <f t="shared" si="563"/>
        <v>1</v>
      </c>
      <c r="O4503">
        <f t="shared" si="564"/>
        <v>1</v>
      </c>
      <c r="P4503">
        <f t="shared" si="565"/>
        <v>0</v>
      </c>
      <c r="Q4503">
        <f t="shared" si="566"/>
        <v>0</v>
      </c>
      <c r="R4503">
        <f t="shared" si="567"/>
        <v>1</v>
      </c>
    </row>
    <row r="4504" spans="1:18" x14ac:dyDescent="0.25">
      <c r="A4504" t="str">
        <f>gait_events!B871</f>
        <v>pp113</v>
      </c>
      <c r="B4504" t="str">
        <f>VLOOKUP(A4504,participants!A:B,2,0)</f>
        <v>F</v>
      </c>
      <c r="C4504">
        <f>VLOOKUP(A4504,participants!A:C,3,0)</f>
        <v>69</v>
      </c>
      <c r="D4504" t="str">
        <f>VLOOKUP(A4504,participants!A:F,6,0)</f>
        <v>PD</v>
      </c>
      <c r="E4504" t="str">
        <f>IF(LEN(SUBSTITUTE(gait_events!C871,"_run-",""))&lt;&gt;LEN(gait_events!C871),LEFT(RIGHT(gait_events!C871,LEN(gait_events!C871)-19),FIND("_run-",RIGHT(gait_events!C871,LEN(gait_events!C871)-19),1)-1),RIGHT(gait_events!C871,LEN(gait_events!C871)-19))</f>
        <v>Preferred</v>
      </c>
      <c r="F4504" t="str">
        <f>IF(LEN(SUBSTITUTE(gait_events!C871,"_run-",""))&lt;&gt;LEN(gait_events!C871),RIGHT(gait_events!C871,LEN(gait_events!C871)-FIND("_run-",gait_events!C871,1)-4),"")</f>
        <v>off</v>
      </c>
      <c r="G4504" t="str">
        <f>gait_events!D871</f>
        <v>right_ankle</v>
      </c>
      <c r="H4504" t="str">
        <f>gait_events!E871</f>
        <v>IC</v>
      </c>
      <c r="I4504">
        <f>IF(gait_events!F871&lt;&gt;"",gait_events!F871,NA())</f>
        <v>452</v>
      </c>
      <c r="J4504">
        <f>IF(gait_events!G871&lt;&gt;"",gait_events!G871,NA())</f>
        <v>456</v>
      </c>
      <c r="K4504">
        <f t="shared" si="560"/>
        <v>-4</v>
      </c>
      <c r="L4504">
        <f t="shared" si="561"/>
        <v>-20</v>
      </c>
      <c r="M4504">
        <f t="shared" si="562"/>
        <v>1</v>
      </c>
      <c r="N4504">
        <f t="shared" si="563"/>
        <v>1</v>
      </c>
      <c r="O4504">
        <f t="shared" si="564"/>
        <v>1</v>
      </c>
      <c r="P4504">
        <f t="shared" si="565"/>
        <v>0</v>
      </c>
      <c r="Q4504">
        <f t="shared" si="566"/>
        <v>0</v>
      </c>
      <c r="R4504">
        <f t="shared" si="567"/>
        <v>1</v>
      </c>
    </row>
    <row r="4505" spans="1:18" x14ac:dyDescent="0.25">
      <c r="A4505" t="str">
        <f>gait_events!B872</f>
        <v>pp113</v>
      </c>
      <c r="B4505" t="str">
        <f>VLOOKUP(A4505,participants!A:B,2,0)</f>
        <v>F</v>
      </c>
      <c r="C4505">
        <f>VLOOKUP(A4505,participants!A:C,3,0)</f>
        <v>69</v>
      </c>
      <c r="D4505" t="str">
        <f>VLOOKUP(A4505,participants!A:F,6,0)</f>
        <v>PD</v>
      </c>
      <c r="E4505" t="str">
        <f>IF(LEN(SUBSTITUTE(gait_events!C872,"_run-",""))&lt;&gt;LEN(gait_events!C872),LEFT(RIGHT(gait_events!C872,LEN(gait_events!C872)-19),FIND("_run-",RIGHT(gait_events!C872,LEN(gait_events!C872)-19),1)-1),RIGHT(gait_events!C872,LEN(gait_events!C872)-19))</f>
        <v>Preferred</v>
      </c>
      <c r="F4505" t="str">
        <f>IF(LEN(SUBSTITUTE(gait_events!C872,"_run-",""))&lt;&gt;LEN(gait_events!C872),RIGHT(gait_events!C872,LEN(gait_events!C872)-FIND("_run-",gait_events!C872,1)-4),"")</f>
        <v>off</v>
      </c>
      <c r="G4505" t="str">
        <f>gait_events!D872</f>
        <v>right_ankle</v>
      </c>
      <c r="H4505" t="str">
        <f>gait_events!E872</f>
        <v>IC</v>
      </c>
      <c r="I4505">
        <f>IF(gait_events!F872&lt;&gt;"",gait_events!F872,NA())</f>
        <v>669</v>
      </c>
      <c r="J4505">
        <f>IF(gait_events!G872&lt;&gt;"",gait_events!G872,NA())</f>
        <v>671</v>
      </c>
      <c r="K4505">
        <f t="shared" si="560"/>
        <v>-2</v>
      </c>
      <c r="L4505">
        <f t="shared" si="561"/>
        <v>-10</v>
      </c>
      <c r="M4505">
        <f t="shared" si="562"/>
        <v>1</v>
      </c>
      <c r="N4505">
        <f t="shared" si="563"/>
        <v>1</v>
      </c>
      <c r="O4505">
        <f t="shared" si="564"/>
        <v>1</v>
      </c>
      <c r="P4505">
        <f t="shared" si="565"/>
        <v>0</v>
      </c>
      <c r="Q4505">
        <f t="shared" si="566"/>
        <v>0</v>
      </c>
      <c r="R4505">
        <f t="shared" si="567"/>
        <v>1</v>
      </c>
    </row>
    <row r="4506" spans="1:18" x14ac:dyDescent="0.25">
      <c r="A4506" t="str">
        <f>gait_events!B873</f>
        <v>pp113</v>
      </c>
      <c r="B4506" t="str">
        <f>VLOOKUP(A4506,participants!A:B,2,0)</f>
        <v>F</v>
      </c>
      <c r="C4506">
        <f>VLOOKUP(A4506,participants!A:C,3,0)</f>
        <v>69</v>
      </c>
      <c r="D4506" t="str">
        <f>VLOOKUP(A4506,participants!A:F,6,0)</f>
        <v>PD</v>
      </c>
      <c r="E4506" t="str">
        <f>IF(LEN(SUBSTITUTE(gait_events!C873,"_run-",""))&lt;&gt;LEN(gait_events!C873),LEFT(RIGHT(gait_events!C873,LEN(gait_events!C873)-19),FIND("_run-",RIGHT(gait_events!C873,LEN(gait_events!C873)-19),1)-1),RIGHT(gait_events!C873,LEN(gait_events!C873)-19))</f>
        <v>Preferred</v>
      </c>
      <c r="F4506" t="str">
        <f>IF(LEN(SUBSTITUTE(gait_events!C873,"_run-",""))&lt;&gt;LEN(gait_events!C873),RIGHT(gait_events!C873,LEN(gait_events!C873)-FIND("_run-",gait_events!C873,1)-4),"")</f>
        <v>off</v>
      </c>
      <c r="G4506" t="str">
        <f>gait_events!D873</f>
        <v>right_ankle</v>
      </c>
      <c r="H4506" t="str">
        <f>gait_events!E873</f>
        <v>IC</v>
      </c>
      <c r="I4506">
        <f>IF(gait_events!F873&lt;&gt;"",gait_events!F873,NA())</f>
        <v>893</v>
      </c>
      <c r="J4506">
        <f>IF(gait_events!G873&lt;&gt;"",gait_events!G873,NA())</f>
        <v>894</v>
      </c>
      <c r="K4506">
        <f t="shared" si="560"/>
        <v>-1</v>
      </c>
      <c r="L4506">
        <f t="shared" si="561"/>
        <v>-5</v>
      </c>
      <c r="M4506">
        <f t="shared" si="562"/>
        <v>1</v>
      </c>
      <c r="N4506">
        <f t="shared" si="563"/>
        <v>1</v>
      </c>
      <c r="O4506">
        <f t="shared" si="564"/>
        <v>1</v>
      </c>
      <c r="P4506">
        <f t="shared" si="565"/>
        <v>0</v>
      </c>
      <c r="Q4506">
        <f t="shared" si="566"/>
        <v>0</v>
      </c>
      <c r="R4506">
        <f t="shared" si="567"/>
        <v>1</v>
      </c>
    </row>
    <row r="4507" spans="1:18" x14ac:dyDescent="0.25">
      <c r="A4507" t="str">
        <f>gait_events!B874</f>
        <v>pp113</v>
      </c>
      <c r="B4507" t="str">
        <f>VLOOKUP(A4507,participants!A:B,2,0)</f>
        <v>F</v>
      </c>
      <c r="C4507">
        <f>VLOOKUP(A4507,participants!A:C,3,0)</f>
        <v>69</v>
      </c>
      <c r="D4507" t="str">
        <f>VLOOKUP(A4507,participants!A:F,6,0)</f>
        <v>PD</v>
      </c>
      <c r="E4507" t="str">
        <f>IF(LEN(SUBSTITUTE(gait_events!C874,"_run-",""))&lt;&gt;LEN(gait_events!C874),LEFT(RIGHT(gait_events!C874,LEN(gait_events!C874)-19),FIND("_run-",RIGHT(gait_events!C874,LEN(gait_events!C874)-19),1)-1),RIGHT(gait_events!C874,LEN(gait_events!C874)-19))</f>
        <v>Preferred</v>
      </c>
      <c r="F4507" t="str">
        <f>IF(LEN(SUBSTITUTE(gait_events!C874,"_run-",""))&lt;&gt;LEN(gait_events!C874),RIGHT(gait_events!C874,LEN(gait_events!C874)-FIND("_run-",gait_events!C874,1)-4),"")</f>
        <v>off</v>
      </c>
      <c r="G4507" t="str">
        <f>gait_events!D874</f>
        <v>right_ankle</v>
      </c>
      <c r="H4507" t="str">
        <f>gait_events!E874</f>
        <v>FC</v>
      </c>
      <c r="I4507">
        <f>IF(gait_events!F874&lt;&gt;"",gait_events!F874,NA())</f>
        <v>161</v>
      </c>
      <c r="J4507">
        <f>IF(gait_events!G874&lt;&gt;"",gait_events!G874,NA())</f>
        <v>158</v>
      </c>
      <c r="K4507">
        <f t="shared" si="560"/>
        <v>3</v>
      </c>
      <c r="L4507">
        <f t="shared" si="561"/>
        <v>15</v>
      </c>
      <c r="M4507">
        <f t="shared" si="562"/>
        <v>1</v>
      </c>
      <c r="N4507">
        <f t="shared" si="563"/>
        <v>1</v>
      </c>
      <c r="O4507">
        <f t="shared" si="564"/>
        <v>1</v>
      </c>
      <c r="P4507">
        <f t="shared" si="565"/>
        <v>0</v>
      </c>
      <c r="Q4507">
        <f t="shared" si="566"/>
        <v>0</v>
      </c>
      <c r="R4507">
        <f t="shared" si="567"/>
        <v>1</v>
      </c>
    </row>
    <row r="4508" spans="1:18" x14ac:dyDescent="0.25">
      <c r="A4508" t="str">
        <f>gait_events!B875</f>
        <v>pp113</v>
      </c>
      <c r="B4508" t="str">
        <f>VLOOKUP(A4508,participants!A:B,2,0)</f>
        <v>F</v>
      </c>
      <c r="C4508">
        <f>VLOOKUP(A4508,participants!A:C,3,0)</f>
        <v>69</v>
      </c>
      <c r="D4508" t="str">
        <f>VLOOKUP(A4508,participants!A:F,6,0)</f>
        <v>PD</v>
      </c>
      <c r="E4508" t="str">
        <f>IF(LEN(SUBSTITUTE(gait_events!C875,"_run-",""))&lt;&gt;LEN(gait_events!C875),LEFT(RIGHT(gait_events!C875,LEN(gait_events!C875)-19),FIND("_run-",RIGHT(gait_events!C875,LEN(gait_events!C875)-19),1)-1),RIGHT(gait_events!C875,LEN(gait_events!C875)-19))</f>
        <v>Preferred</v>
      </c>
      <c r="F4508" t="str">
        <f>IF(LEN(SUBSTITUTE(gait_events!C875,"_run-",""))&lt;&gt;LEN(gait_events!C875),RIGHT(gait_events!C875,LEN(gait_events!C875)-FIND("_run-",gait_events!C875,1)-4),"")</f>
        <v>off</v>
      </c>
      <c r="G4508" t="str">
        <f>gait_events!D875</f>
        <v>right_ankle</v>
      </c>
      <c r="H4508" t="str">
        <f>gait_events!E875</f>
        <v>FC</v>
      </c>
      <c r="I4508">
        <f>IF(gait_events!F875&lt;&gt;"",gait_events!F875,NA())</f>
        <v>370</v>
      </c>
      <c r="J4508">
        <f>IF(gait_events!G875&lt;&gt;"",gait_events!G875,NA())</f>
        <v>372</v>
      </c>
      <c r="K4508">
        <f t="shared" si="560"/>
        <v>-2</v>
      </c>
      <c r="L4508">
        <f t="shared" si="561"/>
        <v>-10</v>
      </c>
      <c r="M4508">
        <f t="shared" si="562"/>
        <v>1</v>
      </c>
      <c r="N4508">
        <f t="shared" si="563"/>
        <v>1</v>
      </c>
      <c r="O4508">
        <f t="shared" si="564"/>
        <v>1</v>
      </c>
      <c r="P4508">
        <f t="shared" si="565"/>
        <v>0</v>
      </c>
      <c r="Q4508">
        <f t="shared" si="566"/>
        <v>0</v>
      </c>
      <c r="R4508">
        <f t="shared" si="567"/>
        <v>1</v>
      </c>
    </row>
    <row r="4509" spans="1:18" x14ac:dyDescent="0.25">
      <c r="A4509" t="str">
        <f>gait_events!B876</f>
        <v>pp113</v>
      </c>
      <c r="B4509" t="str">
        <f>VLOOKUP(A4509,participants!A:B,2,0)</f>
        <v>F</v>
      </c>
      <c r="C4509">
        <f>VLOOKUP(A4509,participants!A:C,3,0)</f>
        <v>69</v>
      </c>
      <c r="D4509" t="str">
        <f>VLOOKUP(A4509,participants!A:F,6,0)</f>
        <v>PD</v>
      </c>
      <c r="E4509" t="str">
        <f>IF(LEN(SUBSTITUTE(gait_events!C876,"_run-",""))&lt;&gt;LEN(gait_events!C876),LEFT(RIGHT(gait_events!C876,LEN(gait_events!C876)-19),FIND("_run-",RIGHT(gait_events!C876,LEN(gait_events!C876)-19),1)-1),RIGHT(gait_events!C876,LEN(gait_events!C876)-19))</f>
        <v>Preferred</v>
      </c>
      <c r="F4509" t="str">
        <f>IF(LEN(SUBSTITUTE(gait_events!C876,"_run-",""))&lt;&gt;LEN(gait_events!C876),RIGHT(gait_events!C876,LEN(gait_events!C876)-FIND("_run-",gait_events!C876,1)-4),"")</f>
        <v>off</v>
      </c>
      <c r="G4509" t="str">
        <f>gait_events!D876</f>
        <v>right_ankle</v>
      </c>
      <c r="H4509" t="str">
        <f>gait_events!E876</f>
        <v>FC</v>
      </c>
      <c r="I4509">
        <f>IF(gait_events!F876&lt;&gt;"",gait_events!F876,NA())</f>
        <v>590</v>
      </c>
      <c r="J4509">
        <f>IF(gait_events!G876&lt;&gt;"",gait_events!G876,NA())</f>
        <v>592</v>
      </c>
      <c r="K4509">
        <f t="shared" si="560"/>
        <v>-2</v>
      </c>
      <c r="L4509">
        <f t="shared" si="561"/>
        <v>-10</v>
      </c>
      <c r="M4509">
        <f t="shared" si="562"/>
        <v>1</v>
      </c>
      <c r="N4509">
        <f t="shared" si="563"/>
        <v>1</v>
      </c>
      <c r="O4509">
        <f t="shared" si="564"/>
        <v>1</v>
      </c>
      <c r="P4509">
        <f t="shared" si="565"/>
        <v>0</v>
      </c>
      <c r="Q4509">
        <f t="shared" si="566"/>
        <v>0</v>
      </c>
      <c r="R4509">
        <f t="shared" si="567"/>
        <v>1</v>
      </c>
    </row>
    <row r="4510" spans="1:18" x14ac:dyDescent="0.25">
      <c r="A4510" t="str">
        <f>gait_events!B877</f>
        <v>pp113</v>
      </c>
      <c r="B4510" t="str">
        <f>VLOOKUP(A4510,participants!A:B,2,0)</f>
        <v>F</v>
      </c>
      <c r="C4510">
        <f>VLOOKUP(A4510,participants!A:C,3,0)</f>
        <v>69</v>
      </c>
      <c r="D4510" t="str">
        <f>VLOOKUP(A4510,participants!A:F,6,0)</f>
        <v>PD</v>
      </c>
      <c r="E4510" t="str">
        <f>IF(LEN(SUBSTITUTE(gait_events!C877,"_run-",""))&lt;&gt;LEN(gait_events!C877),LEFT(RIGHT(gait_events!C877,LEN(gait_events!C877)-19),FIND("_run-",RIGHT(gait_events!C877,LEN(gait_events!C877)-19),1)-1),RIGHT(gait_events!C877,LEN(gait_events!C877)-19))</f>
        <v>Preferred</v>
      </c>
      <c r="F4510" t="str">
        <f>IF(LEN(SUBSTITUTE(gait_events!C877,"_run-",""))&lt;&gt;LEN(gait_events!C877),RIGHT(gait_events!C877,LEN(gait_events!C877)-FIND("_run-",gait_events!C877,1)-4),"")</f>
        <v>off</v>
      </c>
      <c r="G4510" t="str">
        <f>gait_events!D877</f>
        <v>right_ankle</v>
      </c>
      <c r="H4510" t="str">
        <f>gait_events!E877</f>
        <v>FC</v>
      </c>
      <c r="I4510">
        <f>IF(gait_events!F877&lt;&gt;"",gait_events!F877,NA())</f>
        <v>810</v>
      </c>
      <c r="J4510">
        <f>IF(gait_events!G877&lt;&gt;"",gait_events!G877,NA())</f>
        <v>812</v>
      </c>
      <c r="K4510">
        <f t="shared" si="560"/>
        <v>-2</v>
      </c>
      <c r="L4510">
        <f t="shared" si="561"/>
        <v>-10</v>
      </c>
      <c r="M4510">
        <f t="shared" si="562"/>
        <v>1</v>
      </c>
      <c r="N4510">
        <f t="shared" si="563"/>
        <v>1</v>
      </c>
      <c r="O4510">
        <f t="shared" si="564"/>
        <v>1</v>
      </c>
      <c r="P4510">
        <f t="shared" si="565"/>
        <v>0</v>
      </c>
      <c r="Q4510">
        <f t="shared" si="566"/>
        <v>0</v>
      </c>
      <c r="R4510">
        <f t="shared" si="567"/>
        <v>1</v>
      </c>
    </row>
    <row r="4511" spans="1:18" x14ac:dyDescent="0.25">
      <c r="A4511" t="str">
        <f>gait_events!B878</f>
        <v>pp113</v>
      </c>
      <c r="B4511" t="str">
        <f>VLOOKUP(A4511,participants!A:B,2,0)</f>
        <v>F</v>
      </c>
      <c r="C4511">
        <f>VLOOKUP(A4511,participants!A:C,3,0)</f>
        <v>69</v>
      </c>
      <c r="D4511" t="str">
        <f>VLOOKUP(A4511,participants!A:F,6,0)</f>
        <v>PD</v>
      </c>
      <c r="E4511" t="str">
        <f>IF(LEN(SUBSTITUTE(gait_events!C878,"_run-",""))&lt;&gt;LEN(gait_events!C878),LEFT(RIGHT(gait_events!C878,LEN(gait_events!C878)-19),FIND("_run-",RIGHT(gait_events!C878,LEN(gait_events!C878)-19),1)-1),RIGHT(gait_events!C878,LEN(gait_events!C878)-19))</f>
        <v>Preferred</v>
      </c>
      <c r="F4511" t="str">
        <f>IF(LEN(SUBSTITUTE(gait_events!C878,"_run-",""))&lt;&gt;LEN(gait_events!C878),RIGHT(gait_events!C878,LEN(gait_events!C878)-FIND("_run-",gait_events!C878,1)-4),"")</f>
        <v>off</v>
      </c>
      <c r="G4511" t="str">
        <f>gait_events!D878</f>
        <v>left_shank</v>
      </c>
      <c r="H4511" t="str">
        <f>gait_events!E878</f>
        <v>IC</v>
      </c>
      <c r="I4511">
        <f>IF(gait_events!F878&lt;&gt;"",gait_events!F878,NA())</f>
        <v>130</v>
      </c>
      <c r="J4511">
        <f>IF(gait_events!G878&lt;&gt;"",gait_events!G878,NA())</f>
        <v>133</v>
      </c>
      <c r="K4511">
        <f t="shared" si="560"/>
        <v>-3</v>
      </c>
      <c r="L4511">
        <f t="shared" si="561"/>
        <v>-15</v>
      </c>
      <c r="M4511">
        <f t="shared" si="562"/>
        <v>1</v>
      </c>
      <c r="N4511">
        <f t="shared" si="563"/>
        <v>1</v>
      </c>
      <c r="O4511">
        <f t="shared" si="564"/>
        <v>1</v>
      </c>
      <c r="P4511">
        <f t="shared" si="565"/>
        <v>0</v>
      </c>
      <c r="Q4511">
        <f t="shared" si="566"/>
        <v>0</v>
      </c>
      <c r="R4511">
        <f t="shared" si="567"/>
        <v>1</v>
      </c>
    </row>
    <row r="4512" spans="1:18" x14ac:dyDescent="0.25">
      <c r="A4512" t="str">
        <f>gait_events!B879</f>
        <v>pp113</v>
      </c>
      <c r="B4512" t="str">
        <f>VLOOKUP(A4512,participants!A:B,2,0)</f>
        <v>F</v>
      </c>
      <c r="C4512">
        <f>VLOOKUP(A4512,participants!A:C,3,0)</f>
        <v>69</v>
      </c>
      <c r="D4512" t="str">
        <f>VLOOKUP(A4512,participants!A:F,6,0)</f>
        <v>PD</v>
      </c>
      <c r="E4512" t="str">
        <f>IF(LEN(SUBSTITUTE(gait_events!C879,"_run-",""))&lt;&gt;LEN(gait_events!C879),LEFT(RIGHT(gait_events!C879,LEN(gait_events!C879)-19),FIND("_run-",RIGHT(gait_events!C879,LEN(gait_events!C879)-19),1)-1),RIGHT(gait_events!C879,LEN(gait_events!C879)-19))</f>
        <v>Preferred</v>
      </c>
      <c r="F4512" t="str">
        <f>IF(LEN(SUBSTITUTE(gait_events!C879,"_run-",""))&lt;&gt;LEN(gait_events!C879),RIGHT(gait_events!C879,LEN(gait_events!C879)-FIND("_run-",gait_events!C879,1)-4),"")</f>
        <v>off</v>
      </c>
      <c r="G4512" t="str">
        <f>gait_events!D879</f>
        <v>left_shank</v>
      </c>
      <c r="H4512" t="str">
        <f>gait_events!E879</f>
        <v>IC</v>
      </c>
      <c r="I4512">
        <f>IF(gait_events!F879&lt;&gt;"",gait_events!F879,NA())</f>
        <v>343</v>
      </c>
      <c r="J4512">
        <f>IF(gait_events!G879&lt;&gt;"",gait_events!G879,NA())</f>
        <v>345</v>
      </c>
      <c r="K4512">
        <f t="shared" si="560"/>
        <v>-2</v>
      </c>
      <c r="L4512">
        <f t="shared" si="561"/>
        <v>-10</v>
      </c>
      <c r="M4512">
        <f t="shared" si="562"/>
        <v>1</v>
      </c>
      <c r="N4512">
        <f t="shared" si="563"/>
        <v>1</v>
      </c>
      <c r="O4512">
        <f t="shared" si="564"/>
        <v>1</v>
      </c>
      <c r="P4512">
        <f t="shared" si="565"/>
        <v>0</v>
      </c>
      <c r="Q4512">
        <f t="shared" si="566"/>
        <v>0</v>
      </c>
      <c r="R4512">
        <f t="shared" si="567"/>
        <v>1</v>
      </c>
    </row>
    <row r="4513" spans="1:18" x14ac:dyDescent="0.25">
      <c r="A4513" t="str">
        <f>gait_events!B880</f>
        <v>pp113</v>
      </c>
      <c r="B4513" t="str">
        <f>VLOOKUP(A4513,participants!A:B,2,0)</f>
        <v>F</v>
      </c>
      <c r="C4513">
        <f>VLOOKUP(A4513,participants!A:C,3,0)</f>
        <v>69</v>
      </c>
      <c r="D4513" t="str">
        <f>VLOOKUP(A4513,participants!A:F,6,0)</f>
        <v>PD</v>
      </c>
      <c r="E4513" t="str">
        <f>IF(LEN(SUBSTITUTE(gait_events!C880,"_run-",""))&lt;&gt;LEN(gait_events!C880),LEFT(RIGHT(gait_events!C880,LEN(gait_events!C880)-19),FIND("_run-",RIGHT(gait_events!C880,LEN(gait_events!C880)-19),1)-1),RIGHT(gait_events!C880,LEN(gait_events!C880)-19))</f>
        <v>Preferred</v>
      </c>
      <c r="F4513" t="str">
        <f>IF(LEN(SUBSTITUTE(gait_events!C880,"_run-",""))&lt;&gt;LEN(gait_events!C880),RIGHT(gait_events!C880,LEN(gait_events!C880)-FIND("_run-",gait_events!C880,1)-4),"")</f>
        <v>off</v>
      </c>
      <c r="G4513" t="str">
        <f>gait_events!D880</f>
        <v>left_shank</v>
      </c>
      <c r="H4513" t="str">
        <f>gait_events!E880</f>
        <v>IC</v>
      </c>
      <c r="I4513">
        <f>IF(gait_events!F880&lt;&gt;"",gait_events!F880,NA())</f>
        <v>557</v>
      </c>
      <c r="J4513">
        <f>IF(gait_events!G880&lt;&gt;"",gait_events!G880,NA())</f>
        <v>555</v>
      </c>
      <c r="K4513">
        <f t="shared" si="560"/>
        <v>2</v>
      </c>
      <c r="L4513">
        <f t="shared" si="561"/>
        <v>10</v>
      </c>
      <c r="M4513">
        <f t="shared" si="562"/>
        <v>1</v>
      </c>
      <c r="N4513">
        <f t="shared" si="563"/>
        <v>1</v>
      </c>
      <c r="O4513">
        <f t="shared" si="564"/>
        <v>1</v>
      </c>
      <c r="P4513">
        <f t="shared" si="565"/>
        <v>0</v>
      </c>
      <c r="Q4513">
        <f t="shared" si="566"/>
        <v>0</v>
      </c>
      <c r="R4513">
        <f t="shared" si="567"/>
        <v>1</v>
      </c>
    </row>
    <row r="4514" spans="1:18" x14ac:dyDescent="0.25">
      <c r="A4514" t="str">
        <f>gait_events!B881</f>
        <v>pp113</v>
      </c>
      <c r="B4514" t="str">
        <f>VLOOKUP(A4514,participants!A:B,2,0)</f>
        <v>F</v>
      </c>
      <c r="C4514">
        <f>VLOOKUP(A4514,participants!A:C,3,0)</f>
        <v>69</v>
      </c>
      <c r="D4514" t="str">
        <f>VLOOKUP(A4514,participants!A:F,6,0)</f>
        <v>PD</v>
      </c>
      <c r="E4514" t="str">
        <f>IF(LEN(SUBSTITUTE(gait_events!C881,"_run-",""))&lt;&gt;LEN(gait_events!C881),LEFT(RIGHT(gait_events!C881,LEN(gait_events!C881)-19),FIND("_run-",RIGHT(gait_events!C881,LEN(gait_events!C881)-19),1)-1),RIGHT(gait_events!C881,LEN(gait_events!C881)-19))</f>
        <v>Preferred</v>
      </c>
      <c r="F4514" t="str">
        <f>IF(LEN(SUBSTITUTE(gait_events!C881,"_run-",""))&lt;&gt;LEN(gait_events!C881),RIGHT(gait_events!C881,LEN(gait_events!C881)-FIND("_run-",gait_events!C881,1)-4),"")</f>
        <v>off</v>
      </c>
      <c r="G4514" t="str">
        <f>gait_events!D881</f>
        <v>left_shank</v>
      </c>
      <c r="H4514" t="str">
        <f>gait_events!E881</f>
        <v>IC</v>
      </c>
      <c r="I4514">
        <f>IF(gait_events!F881&lt;&gt;"",gait_events!F881,NA())</f>
        <v>778</v>
      </c>
      <c r="J4514">
        <f>IF(gait_events!G881&lt;&gt;"",gait_events!G881,NA())</f>
        <v>783</v>
      </c>
      <c r="K4514">
        <f t="shared" si="560"/>
        <v>-5</v>
      </c>
      <c r="L4514">
        <f t="shared" si="561"/>
        <v>-25</v>
      </c>
      <c r="M4514">
        <f t="shared" si="562"/>
        <v>1</v>
      </c>
      <c r="N4514">
        <f t="shared" si="563"/>
        <v>1</v>
      </c>
      <c r="O4514">
        <f t="shared" si="564"/>
        <v>1</v>
      </c>
      <c r="P4514">
        <f t="shared" si="565"/>
        <v>0</v>
      </c>
      <c r="Q4514">
        <f t="shared" si="566"/>
        <v>0</v>
      </c>
      <c r="R4514">
        <f t="shared" si="567"/>
        <v>1</v>
      </c>
    </row>
    <row r="4515" spans="1:18" x14ac:dyDescent="0.25">
      <c r="A4515" t="str">
        <f>gait_events!B882</f>
        <v>pp113</v>
      </c>
      <c r="B4515" t="str">
        <f>VLOOKUP(A4515,participants!A:B,2,0)</f>
        <v>F</v>
      </c>
      <c r="C4515">
        <f>VLOOKUP(A4515,participants!A:C,3,0)</f>
        <v>69</v>
      </c>
      <c r="D4515" t="str">
        <f>VLOOKUP(A4515,participants!A:F,6,0)</f>
        <v>PD</v>
      </c>
      <c r="E4515" t="str">
        <f>IF(LEN(SUBSTITUTE(gait_events!C882,"_run-",""))&lt;&gt;LEN(gait_events!C882),LEFT(RIGHT(gait_events!C882,LEN(gait_events!C882)-19),FIND("_run-",RIGHT(gait_events!C882,LEN(gait_events!C882)-19),1)-1),RIGHT(gait_events!C882,LEN(gait_events!C882)-19))</f>
        <v>Preferred</v>
      </c>
      <c r="F4515" t="str">
        <f>IF(LEN(SUBSTITUTE(gait_events!C882,"_run-",""))&lt;&gt;LEN(gait_events!C882),RIGHT(gait_events!C882,LEN(gait_events!C882)-FIND("_run-",gait_events!C882,1)-4),"")</f>
        <v>off</v>
      </c>
      <c r="G4515" t="str">
        <f>gait_events!D882</f>
        <v>left_shank</v>
      </c>
      <c r="H4515" t="str">
        <f>gait_events!E882</f>
        <v>IC</v>
      </c>
      <c r="I4515">
        <f>IF(gait_events!F882&lt;&gt;"",gait_events!F882,NA())</f>
        <v>1010</v>
      </c>
      <c r="J4515">
        <f>IF(gait_events!G882&lt;&gt;"",gait_events!G882,NA())</f>
        <v>1003</v>
      </c>
      <c r="K4515">
        <f t="shared" si="560"/>
        <v>7</v>
      </c>
      <c r="L4515">
        <f t="shared" si="561"/>
        <v>35</v>
      </c>
      <c r="M4515">
        <f t="shared" si="562"/>
        <v>1</v>
      </c>
      <c r="N4515">
        <f t="shared" si="563"/>
        <v>1</v>
      </c>
      <c r="O4515">
        <f t="shared" si="564"/>
        <v>1</v>
      </c>
      <c r="P4515">
        <f t="shared" si="565"/>
        <v>0</v>
      </c>
      <c r="Q4515">
        <f t="shared" si="566"/>
        <v>0</v>
      </c>
      <c r="R4515">
        <f t="shared" si="567"/>
        <v>1</v>
      </c>
    </row>
    <row r="4516" spans="1:18" x14ac:dyDescent="0.25">
      <c r="A4516" t="str">
        <f>gait_events!B883</f>
        <v>pp113</v>
      </c>
      <c r="B4516" t="str">
        <f>VLOOKUP(A4516,participants!A:B,2,0)</f>
        <v>F</v>
      </c>
      <c r="C4516">
        <f>VLOOKUP(A4516,participants!A:C,3,0)</f>
        <v>69</v>
      </c>
      <c r="D4516" t="str">
        <f>VLOOKUP(A4516,participants!A:F,6,0)</f>
        <v>PD</v>
      </c>
      <c r="E4516" t="str">
        <f>IF(LEN(SUBSTITUTE(gait_events!C883,"_run-",""))&lt;&gt;LEN(gait_events!C883),LEFT(RIGHT(gait_events!C883,LEN(gait_events!C883)-19),FIND("_run-",RIGHT(gait_events!C883,LEN(gait_events!C883)-19),1)-1),RIGHT(gait_events!C883,LEN(gait_events!C883)-19))</f>
        <v>Preferred</v>
      </c>
      <c r="F4516" t="str">
        <f>IF(LEN(SUBSTITUTE(gait_events!C883,"_run-",""))&lt;&gt;LEN(gait_events!C883),RIGHT(gait_events!C883,LEN(gait_events!C883)-FIND("_run-",gait_events!C883,1)-4),"")</f>
        <v>off</v>
      </c>
      <c r="G4516" t="str">
        <f>gait_events!D883</f>
        <v>left_shank</v>
      </c>
      <c r="H4516" t="str">
        <f>gait_events!E883</f>
        <v>FC</v>
      </c>
      <c r="I4516">
        <f>IF(gait_events!F883&lt;&gt;"",gait_events!F883,NA())</f>
        <v>50</v>
      </c>
      <c r="J4516">
        <f>IF(gait_events!G883&lt;&gt;"",gait_events!G883,NA())</f>
        <v>50</v>
      </c>
      <c r="K4516">
        <f t="shared" si="560"/>
        <v>0</v>
      </c>
      <c r="L4516">
        <f t="shared" si="561"/>
        <v>0</v>
      </c>
      <c r="M4516">
        <f t="shared" si="562"/>
        <v>1</v>
      </c>
      <c r="N4516">
        <f t="shared" si="563"/>
        <v>1</v>
      </c>
      <c r="O4516">
        <f t="shared" si="564"/>
        <v>1</v>
      </c>
      <c r="P4516">
        <f t="shared" si="565"/>
        <v>0</v>
      </c>
      <c r="Q4516">
        <f t="shared" si="566"/>
        <v>0</v>
      </c>
      <c r="R4516">
        <f t="shared" si="567"/>
        <v>1</v>
      </c>
    </row>
    <row r="4517" spans="1:18" x14ac:dyDescent="0.25">
      <c r="A4517" t="str">
        <f>gait_events!B884</f>
        <v>pp113</v>
      </c>
      <c r="B4517" t="str">
        <f>VLOOKUP(A4517,participants!A:B,2,0)</f>
        <v>F</v>
      </c>
      <c r="C4517">
        <f>VLOOKUP(A4517,participants!A:C,3,0)</f>
        <v>69</v>
      </c>
      <c r="D4517" t="str">
        <f>VLOOKUP(A4517,participants!A:F,6,0)</f>
        <v>PD</v>
      </c>
      <c r="E4517" t="str">
        <f>IF(LEN(SUBSTITUTE(gait_events!C884,"_run-",""))&lt;&gt;LEN(gait_events!C884),LEFT(RIGHT(gait_events!C884,LEN(gait_events!C884)-19),FIND("_run-",RIGHT(gait_events!C884,LEN(gait_events!C884)-19),1)-1),RIGHT(gait_events!C884,LEN(gait_events!C884)-19))</f>
        <v>Preferred</v>
      </c>
      <c r="F4517" t="str">
        <f>IF(LEN(SUBSTITUTE(gait_events!C884,"_run-",""))&lt;&gt;LEN(gait_events!C884),RIGHT(gait_events!C884,LEN(gait_events!C884)-FIND("_run-",gait_events!C884,1)-4),"")</f>
        <v>off</v>
      </c>
      <c r="G4517" t="str">
        <f>gait_events!D884</f>
        <v>left_shank</v>
      </c>
      <c r="H4517" t="str">
        <f>gait_events!E884</f>
        <v>FC</v>
      </c>
      <c r="I4517">
        <f>IF(gait_events!F884&lt;&gt;"",gait_events!F884,NA())</f>
        <v>263</v>
      </c>
      <c r="J4517">
        <f>IF(gait_events!G884&lt;&gt;"",gait_events!G884,NA())</f>
        <v>266</v>
      </c>
      <c r="K4517">
        <f t="shared" si="560"/>
        <v>-3</v>
      </c>
      <c r="L4517">
        <f t="shared" si="561"/>
        <v>-15</v>
      </c>
      <c r="M4517">
        <f t="shared" si="562"/>
        <v>1</v>
      </c>
      <c r="N4517">
        <f t="shared" si="563"/>
        <v>1</v>
      </c>
      <c r="O4517">
        <f t="shared" si="564"/>
        <v>1</v>
      </c>
      <c r="P4517">
        <f t="shared" si="565"/>
        <v>0</v>
      </c>
      <c r="Q4517">
        <f t="shared" si="566"/>
        <v>0</v>
      </c>
      <c r="R4517">
        <f t="shared" si="567"/>
        <v>1</v>
      </c>
    </row>
    <row r="4518" spans="1:18" x14ac:dyDescent="0.25">
      <c r="A4518" t="str">
        <f>gait_events!B885</f>
        <v>pp113</v>
      </c>
      <c r="B4518" t="str">
        <f>VLOOKUP(A4518,participants!A:B,2,0)</f>
        <v>F</v>
      </c>
      <c r="C4518">
        <f>VLOOKUP(A4518,participants!A:C,3,0)</f>
        <v>69</v>
      </c>
      <c r="D4518" t="str">
        <f>VLOOKUP(A4518,participants!A:F,6,0)</f>
        <v>PD</v>
      </c>
      <c r="E4518" t="str">
        <f>IF(LEN(SUBSTITUTE(gait_events!C885,"_run-",""))&lt;&gt;LEN(gait_events!C885),LEFT(RIGHT(gait_events!C885,LEN(gait_events!C885)-19),FIND("_run-",RIGHT(gait_events!C885,LEN(gait_events!C885)-19),1)-1),RIGHT(gait_events!C885,LEN(gait_events!C885)-19))</f>
        <v>Preferred</v>
      </c>
      <c r="F4518" t="str">
        <f>IF(LEN(SUBSTITUTE(gait_events!C885,"_run-",""))&lt;&gt;LEN(gait_events!C885),RIGHT(gait_events!C885,LEN(gait_events!C885)-FIND("_run-",gait_events!C885,1)-4),"")</f>
        <v>off</v>
      </c>
      <c r="G4518" t="str">
        <f>gait_events!D885</f>
        <v>left_shank</v>
      </c>
      <c r="H4518" t="str">
        <f>gait_events!E885</f>
        <v>FC</v>
      </c>
      <c r="I4518">
        <f>IF(gait_events!F885&lt;&gt;"",gait_events!F885,NA())</f>
        <v>483</v>
      </c>
      <c r="J4518">
        <f>IF(gait_events!G885&lt;&gt;"",gait_events!G885,NA())</f>
        <v>485</v>
      </c>
      <c r="K4518">
        <f t="shared" si="560"/>
        <v>-2</v>
      </c>
      <c r="L4518">
        <f t="shared" si="561"/>
        <v>-10</v>
      </c>
      <c r="M4518">
        <f t="shared" si="562"/>
        <v>1</v>
      </c>
      <c r="N4518">
        <f t="shared" si="563"/>
        <v>1</v>
      </c>
      <c r="O4518">
        <f t="shared" si="564"/>
        <v>1</v>
      </c>
      <c r="P4518">
        <f t="shared" si="565"/>
        <v>0</v>
      </c>
      <c r="Q4518">
        <f t="shared" si="566"/>
        <v>0</v>
      </c>
      <c r="R4518">
        <f t="shared" si="567"/>
        <v>1</v>
      </c>
    </row>
    <row r="4519" spans="1:18" x14ac:dyDescent="0.25">
      <c r="A4519" t="str">
        <f>gait_events!B886</f>
        <v>pp113</v>
      </c>
      <c r="B4519" t="str">
        <f>VLOOKUP(A4519,participants!A:B,2,0)</f>
        <v>F</v>
      </c>
      <c r="C4519">
        <f>VLOOKUP(A4519,participants!A:C,3,0)</f>
        <v>69</v>
      </c>
      <c r="D4519" t="str">
        <f>VLOOKUP(A4519,participants!A:F,6,0)</f>
        <v>PD</v>
      </c>
      <c r="E4519" t="str">
        <f>IF(LEN(SUBSTITUTE(gait_events!C886,"_run-",""))&lt;&gt;LEN(gait_events!C886),LEFT(RIGHT(gait_events!C886,LEN(gait_events!C886)-19),FIND("_run-",RIGHT(gait_events!C886,LEN(gait_events!C886)-19),1)-1),RIGHT(gait_events!C886,LEN(gait_events!C886)-19))</f>
        <v>Preferred</v>
      </c>
      <c r="F4519" t="str">
        <f>IF(LEN(SUBSTITUTE(gait_events!C886,"_run-",""))&lt;&gt;LEN(gait_events!C886),RIGHT(gait_events!C886,LEN(gait_events!C886)-FIND("_run-",gait_events!C886,1)-4),"")</f>
        <v>off</v>
      </c>
      <c r="G4519" t="str">
        <f>gait_events!D886</f>
        <v>left_shank</v>
      </c>
      <c r="H4519" t="str">
        <f>gait_events!E886</f>
        <v>FC</v>
      </c>
      <c r="I4519">
        <f>IF(gait_events!F886&lt;&gt;"",gait_events!F886,NA())</f>
        <v>699</v>
      </c>
      <c r="J4519">
        <f>IF(gait_events!G886&lt;&gt;"",gait_events!G886,NA())</f>
        <v>699</v>
      </c>
      <c r="K4519">
        <f t="shared" si="560"/>
        <v>0</v>
      </c>
      <c r="L4519">
        <f t="shared" si="561"/>
        <v>0</v>
      </c>
      <c r="M4519">
        <f t="shared" si="562"/>
        <v>1</v>
      </c>
      <c r="N4519">
        <f t="shared" si="563"/>
        <v>1</v>
      </c>
      <c r="O4519">
        <f t="shared" si="564"/>
        <v>1</v>
      </c>
      <c r="P4519">
        <f t="shared" si="565"/>
        <v>0</v>
      </c>
      <c r="Q4519">
        <f t="shared" si="566"/>
        <v>0</v>
      </c>
      <c r="R4519">
        <f t="shared" si="567"/>
        <v>1</v>
      </c>
    </row>
    <row r="4520" spans="1:18" x14ac:dyDescent="0.25">
      <c r="A4520" t="str">
        <f>gait_events!B887</f>
        <v>pp113</v>
      </c>
      <c r="B4520" t="str">
        <f>VLOOKUP(A4520,participants!A:B,2,0)</f>
        <v>F</v>
      </c>
      <c r="C4520">
        <f>VLOOKUP(A4520,participants!A:C,3,0)</f>
        <v>69</v>
      </c>
      <c r="D4520" t="str">
        <f>VLOOKUP(A4520,participants!A:F,6,0)</f>
        <v>PD</v>
      </c>
      <c r="E4520" t="str">
        <f>IF(LEN(SUBSTITUTE(gait_events!C887,"_run-",""))&lt;&gt;LEN(gait_events!C887),LEFT(RIGHT(gait_events!C887,LEN(gait_events!C887)-19),FIND("_run-",RIGHT(gait_events!C887,LEN(gait_events!C887)-19),1)-1),RIGHT(gait_events!C887,LEN(gait_events!C887)-19))</f>
        <v>Preferred</v>
      </c>
      <c r="F4520" t="str">
        <f>IF(LEN(SUBSTITUTE(gait_events!C887,"_run-",""))&lt;&gt;LEN(gait_events!C887),RIGHT(gait_events!C887,LEN(gait_events!C887)-FIND("_run-",gait_events!C887,1)-4),"")</f>
        <v>off</v>
      </c>
      <c r="G4520" t="str">
        <f>gait_events!D887</f>
        <v>left_shank</v>
      </c>
      <c r="H4520" t="str">
        <f>gait_events!E887</f>
        <v>FC</v>
      </c>
      <c r="I4520">
        <f>IF(gait_events!F887&lt;&gt;"",gait_events!F887,NA())</f>
        <v>927</v>
      </c>
      <c r="J4520">
        <f>IF(gait_events!G887&lt;&gt;"",gait_events!G887,NA())</f>
        <v>927</v>
      </c>
      <c r="K4520">
        <f t="shared" si="560"/>
        <v>0</v>
      </c>
      <c r="L4520">
        <f t="shared" si="561"/>
        <v>0</v>
      </c>
      <c r="M4520">
        <f t="shared" si="562"/>
        <v>1</v>
      </c>
      <c r="N4520">
        <f t="shared" si="563"/>
        <v>1</v>
      </c>
      <c r="O4520">
        <f t="shared" si="564"/>
        <v>1</v>
      </c>
      <c r="P4520">
        <f t="shared" si="565"/>
        <v>0</v>
      </c>
      <c r="Q4520">
        <f t="shared" si="566"/>
        <v>0</v>
      </c>
      <c r="R4520">
        <f t="shared" si="567"/>
        <v>1</v>
      </c>
    </row>
    <row r="4521" spans="1:18" x14ac:dyDescent="0.25">
      <c r="A4521" t="str">
        <f>gait_events!B888</f>
        <v>pp113</v>
      </c>
      <c r="B4521" t="str">
        <f>VLOOKUP(A4521,participants!A:B,2,0)</f>
        <v>F</v>
      </c>
      <c r="C4521">
        <f>VLOOKUP(A4521,participants!A:C,3,0)</f>
        <v>69</v>
      </c>
      <c r="D4521" t="str">
        <f>VLOOKUP(A4521,participants!A:F,6,0)</f>
        <v>PD</v>
      </c>
      <c r="E4521" t="str">
        <f>IF(LEN(SUBSTITUTE(gait_events!C888,"_run-",""))&lt;&gt;LEN(gait_events!C888),LEFT(RIGHT(gait_events!C888,LEN(gait_events!C888)-19),FIND("_run-",RIGHT(gait_events!C888,LEN(gait_events!C888)-19),1)-1),RIGHT(gait_events!C888,LEN(gait_events!C888)-19))</f>
        <v>Preferred</v>
      </c>
      <c r="F4521" t="str">
        <f>IF(LEN(SUBSTITUTE(gait_events!C888,"_run-",""))&lt;&gt;LEN(gait_events!C888),RIGHT(gait_events!C888,LEN(gait_events!C888)-FIND("_run-",gait_events!C888,1)-4),"")</f>
        <v>off</v>
      </c>
      <c r="G4521" t="str">
        <f>gait_events!D888</f>
        <v>right_shank</v>
      </c>
      <c r="H4521" t="str">
        <f>gait_events!E888</f>
        <v>IC</v>
      </c>
      <c r="I4521">
        <f>IF(gait_events!F888&lt;&gt;"",gait_events!F888,NA())</f>
        <v>19</v>
      </c>
      <c r="J4521">
        <f>IF(gait_events!G888&lt;&gt;"",gait_events!G888,NA())</f>
        <v>22</v>
      </c>
      <c r="K4521">
        <f t="shared" si="560"/>
        <v>-3</v>
      </c>
      <c r="L4521">
        <f t="shared" si="561"/>
        <v>-15</v>
      </c>
      <c r="M4521">
        <f t="shared" si="562"/>
        <v>1</v>
      </c>
      <c r="N4521">
        <f t="shared" si="563"/>
        <v>1</v>
      </c>
      <c r="O4521">
        <f t="shared" si="564"/>
        <v>1</v>
      </c>
      <c r="P4521">
        <f t="shared" si="565"/>
        <v>0</v>
      </c>
      <c r="Q4521">
        <f t="shared" si="566"/>
        <v>0</v>
      </c>
      <c r="R4521">
        <f t="shared" si="567"/>
        <v>1</v>
      </c>
    </row>
    <row r="4522" spans="1:18" x14ac:dyDescent="0.25">
      <c r="A4522" t="str">
        <f>gait_events!B889</f>
        <v>pp113</v>
      </c>
      <c r="B4522" t="str">
        <f>VLOOKUP(A4522,participants!A:B,2,0)</f>
        <v>F</v>
      </c>
      <c r="C4522">
        <f>VLOOKUP(A4522,participants!A:C,3,0)</f>
        <v>69</v>
      </c>
      <c r="D4522" t="str">
        <f>VLOOKUP(A4522,participants!A:F,6,0)</f>
        <v>PD</v>
      </c>
      <c r="E4522" t="str">
        <f>IF(LEN(SUBSTITUTE(gait_events!C889,"_run-",""))&lt;&gt;LEN(gait_events!C889),LEFT(RIGHT(gait_events!C889,LEN(gait_events!C889)-19),FIND("_run-",RIGHT(gait_events!C889,LEN(gait_events!C889)-19),1)-1),RIGHT(gait_events!C889,LEN(gait_events!C889)-19))</f>
        <v>Preferred</v>
      </c>
      <c r="F4522" t="str">
        <f>IF(LEN(SUBSTITUTE(gait_events!C889,"_run-",""))&lt;&gt;LEN(gait_events!C889),RIGHT(gait_events!C889,LEN(gait_events!C889)-FIND("_run-",gait_events!C889,1)-4),"")</f>
        <v>off</v>
      </c>
      <c r="G4522" t="str">
        <f>gait_events!D889</f>
        <v>right_shank</v>
      </c>
      <c r="H4522" t="str">
        <f>gait_events!E889</f>
        <v>IC</v>
      </c>
      <c r="I4522">
        <f>IF(gait_events!F889&lt;&gt;"",gait_events!F889,NA())</f>
        <v>237</v>
      </c>
      <c r="J4522">
        <f>IF(gait_events!G889&lt;&gt;"",gait_events!G889,NA())</f>
        <v>241</v>
      </c>
      <c r="K4522">
        <f t="shared" si="560"/>
        <v>-4</v>
      </c>
      <c r="L4522">
        <f t="shared" si="561"/>
        <v>-20</v>
      </c>
      <c r="M4522">
        <f t="shared" si="562"/>
        <v>1</v>
      </c>
      <c r="N4522">
        <f t="shared" si="563"/>
        <v>1</v>
      </c>
      <c r="O4522">
        <f t="shared" si="564"/>
        <v>1</v>
      </c>
      <c r="P4522">
        <f t="shared" si="565"/>
        <v>0</v>
      </c>
      <c r="Q4522">
        <f t="shared" si="566"/>
        <v>0</v>
      </c>
      <c r="R4522">
        <f t="shared" si="567"/>
        <v>1</v>
      </c>
    </row>
    <row r="4523" spans="1:18" x14ac:dyDescent="0.25">
      <c r="A4523" t="str">
        <f>gait_events!B890</f>
        <v>pp113</v>
      </c>
      <c r="B4523" t="str">
        <f>VLOOKUP(A4523,participants!A:B,2,0)</f>
        <v>F</v>
      </c>
      <c r="C4523">
        <f>VLOOKUP(A4523,participants!A:C,3,0)</f>
        <v>69</v>
      </c>
      <c r="D4523" t="str">
        <f>VLOOKUP(A4523,participants!A:F,6,0)</f>
        <v>PD</v>
      </c>
      <c r="E4523" t="str">
        <f>IF(LEN(SUBSTITUTE(gait_events!C890,"_run-",""))&lt;&gt;LEN(gait_events!C890),LEFT(RIGHT(gait_events!C890,LEN(gait_events!C890)-19),FIND("_run-",RIGHT(gait_events!C890,LEN(gait_events!C890)-19),1)-1),RIGHT(gait_events!C890,LEN(gait_events!C890)-19))</f>
        <v>Preferred</v>
      </c>
      <c r="F4523" t="str">
        <f>IF(LEN(SUBSTITUTE(gait_events!C890,"_run-",""))&lt;&gt;LEN(gait_events!C890),RIGHT(gait_events!C890,LEN(gait_events!C890)-FIND("_run-",gait_events!C890,1)-4),"")</f>
        <v>off</v>
      </c>
      <c r="G4523" t="str">
        <f>gait_events!D890</f>
        <v>right_shank</v>
      </c>
      <c r="H4523" t="str">
        <f>gait_events!E890</f>
        <v>IC</v>
      </c>
      <c r="I4523">
        <f>IF(gait_events!F890&lt;&gt;"",gait_events!F890,NA())</f>
        <v>452</v>
      </c>
      <c r="J4523">
        <f>IF(gait_events!G890&lt;&gt;"",gait_events!G890,NA())</f>
        <v>459</v>
      </c>
      <c r="K4523">
        <f t="shared" si="560"/>
        <v>-7</v>
      </c>
      <c r="L4523">
        <f t="shared" si="561"/>
        <v>-35</v>
      </c>
      <c r="M4523">
        <f t="shared" si="562"/>
        <v>1</v>
      </c>
      <c r="N4523">
        <f t="shared" si="563"/>
        <v>1</v>
      </c>
      <c r="O4523">
        <f t="shared" si="564"/>
        <v>1</v>
      </c>
      <c r="P4523">
        <f t="shared" si="565"/>
        <v>0</v>
      </c>
      <c r="Q4523">
        <f t="shared" si="566"/>
        <v>0</v>
      </c>
      <c r="R4523">
        <f t="shared" si="567"/>
        <v>1</v>
      </c>
    </row>
    <row r="4524" spans="1:18" x14ac:dyDescent="0.25">
      <c r="A4524" t="str">
        <f>gait_events!B891</f>
        <v>pp113</v>
      </c>
      <c r="B4524" t="str">
        <f>VLOOKUP(A4524,participants!A:B,2,0)</f>
        <v>F</v>
      </c>
      <c r="C4524">
        <f>VLOOKUP(A4524,participants!A:C,3,0)</f>
        <v>69</v>
      </c>
      <c r="D4524" t="str">
        <f>VLOOKUP(A4524,participants!A:F,6,0)</f>
        <v>PD</v>
      </c>
      <c r="E4524" t="str">
        <f>IF(LEN(SUBSTITUTE(gait_events!C891,"_run-",""))&lt;&gt;LEN(gait_events!C891),LEFT(RIGHT(gait_events!C891,LEN(gait_events!C891)-19),FIND("_run-",RIGHT(gait_events!C891,LEN(gait_events!C891)-19),1)-1),RIGHT(gait_events!C891,LEN(gait_events!C891)-19))</f>
        <v>Preferred</v>
      </c>
      <c r="F4524" t="str">
        <f>IF(LEN(SUBSTITUTE(gait_events!C891,"_run-",""))&lt;&gt;LEN(gait_events!C891),RIGHT(gait_events!C891,LEN(gait_events!C891)-FIND("_run-",gait_events!C891,1)-4),"")</f>
        <v>off</v>
      </c>
      <c r="G4524" t="str">
        <f>gait_events!D891</f>
        <v>right_shank</v>
      </c>
      <c r="H4524" t="str">
        <f>gait_events!E891</f>
        <v>IC</v>
      </c>
      <c r="I4524">
        <f>IF(gait_events!F891&lt;&gt;"",gait_events!F891,NA())</f>
        <v>669</v>
      </c>
      <c r="J4524">
        <f>IF(gait_events!G891&lt;&gt;"",gait_events!G891,NA())</f>
        <v>674</v>
      </c>
      <c r="K4524">
        <f t="shared" si="560"/>
        <v>-5</v>
      </c>
      <c r="L4524">
        <f t="shared" si="561"/>
        <v>-25</v>
      </c>
      <c r="M4524">
        <f t="shared" si="562"/>
        <v>1</v>
      </c>
      <c r="N4524">
        <f t="shared" si="563"/>
        <v>1</v>
      </c>
      <c r="O4524">
        <f t="shared" si="564"/>
        <v>1</v>
      </c>
      <c r="P4524">
        <f t="shared" si="565"/>
        <v>0</v>
      </c>
      <c r="Q4524">
        <f t="shared" si="566"/>
        <v>0</v>
      </c>
      <c r="R4524">
        <f t="shared" si="567"/>
        <v>1</v>
      </c>
    </row>
    <row r="4525" spans="1:18" x14ac:dyDescent="0.25">
      <c r="A4525" t="str">
        <f>gait_events!B892</f>
        <v>pp113</v>
      </c>
      <c r="B4525" t="str">
        <f>VLOOKUP(A4525,participants!A:B,2,0)</f>
        <v>F</v>
      </c>
      <c r="C4525">
        <f>VLOOKUP(A4525,participants!A:C,3,0)</f>
        <v>69</v>
      </c>
      <c r="D4525" t="str">
        <f>VLOOKUP(A4525,participants!A:F,6,0)</f>
        <v>PD</v>
      </c>
      <c r="E4525" t="str">
        <f>IF(LEN(SUBSTITUTE(gait_events!C892,"_run-",""))&lt;&gt;LEN(gait_events!C892),LEFT(RIGHT(gait_events!C892,LEN(gait_events!C892)-19),FIND("_run-",RIGHT(gait_events!C892,LEN(gait_events!C892)-19),1)-1),RIGHT(gait_events!C892,LEN(gait_events!C892)-19))</f>
        <v>Preferred</v>
      </c>
      <c r="F4525" t="str">
        <f>IF(LEN(SUBSTITUTE(gait_events!C892,"_run-",""))&lt;&gt;LEN(gait_events!C892),RIGHT(gait_events!C892,LEN(gait_events!C892)-FIND("_run-",gait_events!C892,1)-4),"")</f>
        <v>off</v>
      </c>
      <c r="G4525" t="str">
        <f>gait_events!D892</f>
        <v>right_shank</v>
      </c>
      <c r="H4525" t="str">
        <f>gait_events!E892</f>
        <v>IC</v>
      </c>
      <c r="I4525">
        <f>IF(gait_events!F892&lt;&gt;"",gait_events!F892,NA())</f>
        <v>893</v>
      </c>
      <c r="J4525">
        <f>IF(gait_events!G892&lt;&gt;"",gait_events!G892,NA())</f>
        <v>898</v>
      </c>
      <c r="K4525">
        <f t="shared" si="560"/>
        <v>-5</v>
      </c>
      <c r="L4525">
        <f t="shared" si="561"/>
        <v>-25</v>
      </c>
      <c r="M4525">
        <f t="shared" si="562"/>
        <v>1</v>
      </c>
      <c r="N4525">
        <f t="shared" si="563"/>
        <v>1</v>
      </c>
      <c r="O4525">
        <f t="shared" si="564"/>
        <v>1</v>
      </c>
      <c r="P4525">
        <f t="shared" si="565"/>
        <v>0</v>
      </c>
      <c r="Q4525">
        <f t="shared" si="566"/>
        <v>0</v>
      </c>
      <c r="R4525">
        <f t="shared" si="567"/>
        <v>1</v>
      </c>
    </row>
    <row r="4526" spans="1:18" x14ac:dyDescent="0.25">
      <c r="A4526" t="str">
        <f>gait_events!B893</f>
        <v>pp113</v>
      </c>
      <c r="B4526" t="str">
        <f>VLOOKUP(A4526,participants!A:B,2,0)</f>
        <v>F</v>
      </c>
      <c r="C4526">
        <f>VLOOKUP(A4526,participants!A:C,3,0)</f>
        <v>69</v>
      </c>
      <c r="D4526" t="str">
        <f>VLOOKUP(A4526,participants!A:F,6,0)</f>
        <v>PD</v>
      </c>
      <c r="E4526" t="str">
        <f>IF(LEN(SUBSTITUTE(gait_events!C893,"_run-",""))&lt;&gt;LEN(gait_events!C893),LEFT(RIGHT(gait_events!C893,LEN(gait_events!C893)-19),FIND("_run-",RIGHT(gait_events!C893,LEN(gait_events!C893)-19),1)-1),RIGHT(gait_events!C893,LEN(gait_events!C893)-19))</f>
        <v>Preferred</v>
      </c>
      <c r="F4526" t="str">
        <f>IF(LEN(SUBSTITUTE(gait_events!C893,"_run-",""))&lt;&gt;LEN(gait_events!C893),RIGHT(gait_events!C893,LEN(gait_events!C893)-FIND("_run-",gait_events!C893,1)-4),"")</f>
        <v>off</v>
      </c>
      <c r="G4526" t="str">
        <f>gait_events!D893</f>
        <v>right_shank</v>
      </c>
      <c r="H4526" t="str">
        <f>gait_events!E893</f>
        <v>FC</v>
      </c>
      <c r="I4526">
        <f>IF(gait_events!F893&lt;&gt;"",gait_events!F893,NA())</f>
        <v>161</v>
      </c>
      <c r="J4526">
        <f>IF(gait_events!G893&lt;&gt;"",gait_events!G893,NA())</f>
        <v>163</v>
      </c>
      <c r="K4526">
        <f t="shared" si="560"/>
        <v>-2</v>
      </c>
      <c r="L4526">
        <f t="shared" si="561"/>
        <v>-10</v>
      </c>
      <c r="M4526">
        <f t="shared" si="562"/>
        <v>1</v>
      </c>
      <c r="N4526">
        <f t="shared" si="563"/>
        <v>1</v>
      </c>
      <c r="O4526">
        <f t="shared" si="564"/>
        <v>1</v>
      </c>
      <c r="P4526">
        <f t="shared" si="565"/>
        <v>0</v>
      </c>
      <c r="Q4526">
        <f t="shared" si="566"/>
        <v>0</v>
      </c>
      <c r="R4526">
        <f t="shared" si="567"/>
        <v>1</v>
      </c>
    </row>
    <row r="4527" spans="1:18" x14ac:dyDescent="0.25">
      <c r="A4527" t="str">
        <f>gait_events!B894</f>
        <v>pp113</v>
      </c>
      <c r="B4527" t="str">
        <f>VLOOKUP(A4527,participants!A:B,2,0)</f>
        <v>F</v>
      </c>
      <c r="C4527">
        <f>VLOOKUP(A4527,participants!A:C,3,0)</f>
        <v>69</v>
      </c>
      <c r="D4527" t="str">
        <f>VLOOKUP(A4527,participants!A:F,6,0)</f>
        <v>PD</v>
      </c>
      <c r="E4527" t="str">
        <f>IF(LEN(SUBSTITUTE(gait_events!C894,"_run-",""))&lt;&gt;LEN(gait_events!C894),LEFT(RIGHT(gait_events!C894,LEN(gait_events!C894)-19),FIND("_run-",RIGHT(gait_events!C894,LEN(gait_events!C894)-19),1)-1),RIGHT(gait_events!C894,LEN(gait_events!C894)-19))</f>
        <v>Preferred</v>
      </c>
      <c r="F4527" t="str">
        <f>IF(LEN(SUBSTITUTE(gait_events!C894,"_run-",""))&lt;&gt;LEN(gait_events!C894),RIGHT(gait_events!C894,LEN(gait_events!C894)-FIND("_run-",gait_events!C894,1)-4),"")</f>
        <v>off</v>
      </c>
      <c r="G4527" t="str">
        <f>gait_events!D894</f>
        <v>right_shank</v>
      </c>
      <c r="H4527" t="str">
        <f>gait_events!E894</f>
        <v>FC</v>
      </c>
      <c r="I4527">
        <f>IF(gait_events!F894&lt;&gt;"",gait_events!F894,NA())</f>
        <v>370</v>
      </c>
      <c r="J4527">
        <f>IF(gait_events!G894&lt;&gt;"",gait_events!G894,NA())</f>
        <v>372</v>
      </c>
      <c r="K4527">
        <f t="shared" si="560"/>
        <v>-2</v>
      </c>
      <c r="L4527">
        <f t="shared" si="561"/>
        <v>-10</v>
      </c>
      <c r="M4527">
        <f t="shared" si="562"/>
        <v>1</v>
      </c>
      <c r="N4527">
        <f t="shared" si="563"/>
        <v>1</v>
      </c>
      <c r="O4527">
        <f t="shared" si="564"/>
        <v>1</v>
      </c>
      <c r="P4527">
        <f t="shared" si="565"/>
        <v>0</v>
      </c>
      <c r="Q4527">
        <f t="shared" si="566"/>
        <v>0</v>
      </c>
      <c r="R4527">
        <f t="shared" si="567"/>
        <v>1</v>
      </c>
    </row>
    <row r="4528" spans="1:18" x14ac:dyDescent="0.25">
      <c r="A4528" t="str">
        <f>gait_events!B895</f>
        <v>pp113</v>
      </c>
      <c r="B4528" t="str">
        <f>VLOOKUP(A4528,participants!A:B,2,0)</f>
        <v>F</v>
      </c>
      <c r="C4528">
        <f>VLOOKUP(A4528,participants!A:C,3,0)</f>
        <v>69</v>
      </c>
      <c r="D4528" t="str">
        <f>VLOOKUP(A4528,participants!A:F,6,0)</f>
        <v>PD</v>
      </c>
      <c r="E4528" t="str">
        <f>IF(LEN(SUBSTITUTE(gait_events!C895,"_run-",""))&lt;&gt;LEN(gait_events!C895),LEFT(RIGHT(gait_events!C895,LEN(gait_events!C895)-19),FIND("_run-",RIGHT(gait_events!C895,LEN(gait_events!C895)-19),1)-1),RIGHT(gait_events!C895,LEN(gait_events!C895)-19))</f>
        <v>Preferred</v>
      </c>
      <c r="F4528" t="str">
        <f>IF(LEN(SUBSTITUTE(gait_events!C895,"_run-",""))&lt;&gt;LEN(gait_events!C895),RIGHT(gait_events!C895,LEN(gait_events!C895)-FIND("_run-",gait_events!C895,1)-4),"")</f>
        <v>off</v>
      </c>
      <c r="G4528" t="str">
        <f>gait_events!D895</f>
        <v>right_shank</v>
      </c>
      <c r="H4528" t="str">
        <f>gait_events!E895</f>
        <v>FC</v>
      </c>
      <c r="I4528">
        <f>IF(gait_events!F895&lt;&gt;"",gait_events!F895,NA())</f>
        <v>590</v>
      </c>
      <c r="J4528">
        <f>IF(gait_events!G895&lt;&gt;"",gait_events!G895,NA())</f>
        <v>592</v>
      </c>
      <c r="K4528">
        <f t="shared" si="560"/>
        <v>-2</v>
      </c>
      <c r="L4528">
        <f t="shared" si="561"/>
        <v>-10</v>
      </c>
      <c r="M4528">
        <f t="shared" si="562"/>
        <v>1</v>
      </c>
      <c r="N4528">
        <f t="shared" si="563"/>
        <v>1</v>
      </c>
      <c r="O4528">
        <f t="shared" si="564"/>
        <v>1</v>
      </c>
      <c r="P4528">
        <f t="shared" si="565"/>
        <v>0</v>
      </c>
      <c r="Q4528">
        <f t="shared" si="566"/>
        <v>0</v>
      </c>
      <c r="R4528">
        <f t="shared" si="567"/>
        <v>1</v>
      </c>
    </row>
    <row r="4529" spans="1:18" x14ac:dyDescent="0.25">
      <c r="A4529" t="str">
        <f>gait_events!B896</f>
        <v>pp113</v>
      </c>
      <c r="B4529" t="str">
        <f>VLOOKUP(A4529,participants!A:B,2,0)</f>
        <v>F</v>
      </c>
      <c r="C4529">
        <f>VLOOKUP(A4529,participants!A:C,3,0)</f>
        <v>69</v>
      </c>
      <c r="D4529" t="str">
        <f>VLOOKUP(A4529,participants!A:F,6,0)</f>
        <v>PD</v>
      </c>
      <c r="E4529" t="str">
        <f>IF(LEN(SUBSTITUTE(gait_events!C896,"_run-",""))&lt;&gt;LEN(gait_events!C896),LEFT(RIGHT(gait_events!C896,LEN(gait_events!C896)-19),FIND("_run-",RIGHT(gait_events!C896,LEN(gait_events!C896)-19),1)-1),RIGHT(gait_events!C896,LEN(gait_events!C896)-19))</f>
        <v>Preferred</v>
      </c>
      <c r="F4529" t="str">
        <f>IF(LEN(SUBSTITUTE(gait_events!C896,"_run-",""))&lt;&gt;LEN(gait_events!C896),RIGHT(gait_events!C896,LEN(gait_events!C896)-FIND("_run-",gait_events!C896,1)-4),"")</f>
        <v>off</v>
      </c>
      <c r="G4529" t="str">
        <f>gait_events!D896</f>
        <v>right_shank</v>
      </c>
      <c r="H4529" t="str">
        <f>gait_events!E896</f>
        <v>FC</v>
      </c>
      <c r="I4529">
        <f>IF(gait_events!F896&lt;&gt;"",gait_events!F896,NA())</f>
        <v>810</v>
      </c>
      <c r="J4529">
        <f>IF(gait_events!G896&lt;&gt;"",gait_events!G896,NA())</f>
        <v>813</v>
      </c>
      <c r="K4529">
        <f t="shared" si="560"/>
        <v>-3</v>
      </c>
      <c r="L4529">
        <f t="shared" si="561"/>
        <v>-15</v>
      </c>
      <c r="M4529">
        <f t="shared" si="562"/>
        <v>1</v>
      </c>
      <c r="N4529">
        <f t="shared" si="563"/>
        <v>1</v>
      </c>
      <c r="O4529">
        <f t="shared" si="564"/>
        <v>1</v>
      </c>
      <c r="P4529">
        <f t="shared" si="565"/>
        <v>0</v>
      </c>
      <c r="Q4529">
        <f t="shared" si="566"/>
        <v>0</v>
      </c>
      <c r="R4529">
        <f t="shared" si="567"/>
        <v>1</v>
      </c>
    </row>
    <row r="4530" spans="1:18" x14ac:dyDescent="0.25">
      <c r="A4530" t="str">
        <f>gait_events!B897</f>
        <v>pp113</v>
      </c>
      <c r="B4530" t="str">
        <f>VLOOKUP(A4530,participants!A:B,2,0)</f>
        <v>F</v>
      </c>
      <c r="C4530">
        <f>VLOOKUP(A4530,participants!A:C,3,0)</f>
        <v>69</v>
      </c>
      <c r="D4530" t="str">
        <f>VLOOKUP(A4530,participants!A:F,6,0)</f>
        <v>PD</v>
      </c>
      <c r="E4530" t="str">
        <f>IF(LEN(SUBSTITUTE(gait_events!C897,"_run-",""))&lt;&gt;LEN(gait_events!C897),LEFT(RIGHT(gait_events!C897,LEN(gait_events!C897)-19),FIND("_run-",RIGHT(gait_events!C897,LEN(gait_events!C897)-19),1)-1),RIGHT(gait_events!C897,LEN(gait_events!C897)-19))</f>
        <v>Slow</v>
      </c>
      <c r="F4530" t="str">
        <f>IF(LEN(SUBSTITUTE(gait_events!C897,"_run-",""))&lt;&gt;LEN(gait_events!C897),RIGHT(gait_events!C897,LEN(gait_events!C897)-FIND("_run-",gait_events!C897,1)-4),"")</f>
        <v>off</v>
      </c>
      <c r="G4530" t="str">
        <f>gait_events!D897</f>
        <v>left_ankle</v>
      </c>
      <c r="H4530" t="str">
        <f>gait_events!E897</f>
        <v>IC</v>
      </c>
      <c r="I4530">
        <f>IF(gait_events!F897&lt;&gt;"",gait_events!F897,NA())</f>
        <v>40</v>
      </c>
      <c r="J4530">
        <f>IF(gait_events!G897&lt;&gt;"",gait_events!G897,NA())</f>
        <v>44</v>
      </c>
      <c r="K4530">
        <f t="shared" si="560"/>
        <v>-4</v>
      </c>
      <c r="L4530">
        <f t="shared" si="561"/>
        <v>-20</v>
      </c>
      <c r="M4530">
        <f t="shared" si="562"/>
        <v>1</v>
      </c>
      <c r="N4530">
        <f t="shared" si="563"/>
        <v>1</v>
      </c>
      <c r="O4530">
        <f t="shared" si="564"/>
        <v>1</v>
      </c>
      <c r="P4530">
        <f t="shared" si="565"/>
        <v>0</v>
      </c>
      <c r="Q4530">
        <f t="shared" si="566"/>
        <v>0</v>
      </c>
      <c r="R4530">
        <f t="shared" si="567"/>
        <v>1</v>
      </c>
    </row>
    <row r="4531" spans="1:18" x14ac:dyDescent="0.25">
      <c r="A4531" t="str">
        <f>gait_events!B898</f>
        <v>pp113</v>
      </c>
      <c r="B4531" t="str">
        <f>VLOOKUP(A4531,participants!A:B,2,0)</f>
        <v>F</v>
      </c>
      <c r="C4531">
        <f>VLOOKUP(A4531,participants!A:C,3,0)</f>
        <v>69</v>
      </c>
      <c r="D4531" t="str">
        <f>VLOOKUP(A4531,participants!A:F,6,0)</f>
        <v>PD</v>
      </c>
      <c r="E4531" t="str">
        <f>IF(LEN(SUBSTITUTE(gait_events!C898,"_run-",""))&lt;&gt;LEN(gait_events!C898),LEFT(RIGHT(gait_events!C898,LEN(gait_events!C898)-19),FIND("_run-",RIGHT(gait_events!C898,LEN(gait_events!C898)-19),1)-1),RIGHT(gait_events!C898,LEN(gait_events!C898)-19))</f>
        <v>Slow</v>
      </c>
      <c r="F4531" t="str">
        <f>IF(LEN(SUBSTITUTE(gait_events!C898,"_run-",""))&lt;&gt;LEN(gait_events!C898),RIGHT(gait_events!C898,LEN(gait_events!C898)-FIND("_run-",gait_events!C898,1)-4),"")</f>
        <v>off</v>
      </c>
      <c r="G4531" t="str">
        <f>gait_events!D898</f>
        <v>left_ankle</v>
      </c>
      <c r="H4531" t="str">
        <f>gait_events!E898</f>
        <v>IC</v>
      </c>
      <c r="I4531">
        <f>IF(gait_events!F898&lt;&gt;"",gait_events!F898,NA())</f>
        <v>300</v>
      </c>
      <c r="J4531">
        <f>IF(gait_events!G898&lt;&gt;"",gait_events!G898,NA())</f>
        <v>302</v>
      </c>
      <c r="K4531">
        <f t="shared" si="560"/>
        <v>-2</v>
      </c>
      <c r="L4531">
        <f t="shared" si="561"/>
        <v>-10</v>
      </c>
      <c r="M4531">
        <f t="shared" si="562"/>
        <v>1</v>
      </c>
      <c r="N4531">
        <f t="shared" si="563"/>
        <v>1</v>
      </c>
      <c r="O4531">
        <f t="shared" si="564"/>
        <v>1</v>
      </c>
      <c r="P4531">
        <f t="shared" si="565"/>
        <v>0</v>
      </c>
      <c r="Q4531">
        <f t="shared" si="566"/>
        <v>0</v>
      </c>
      <c r="R4531">
        <f t="shared" si="567"/>
        <v>1</v>
      </c>
    </row>
    <row r="4532" spans="1:18" x14ac:dyDescent="0.25">
      <c r="A4532" t="str">
        <f>gait_events!B899</f>
        <v>pp113</v>
      </c>
      <c r="B4532" t="str">
        <f>VLOOKUP(A4532,participants!A:B,2,0)</f>
        <v>F</v>
      </c>
      <c r="C4532">
        <f>VLOOKUP(A4532,participants!A:C,3,0)</f>
        <v>69</v>
      </c>
      <c r="D4532" t="str">
        <f>VLOOKUP(A4532,participants!A:F,6,0)</f>
        <v>PD</v>
      </c>
      <c r="E4532" t="str">
        <f>IF(LEN(SUBSTITUTE(gait_events!C899,"_run-",""))&lt;&gt;LEN(gait_events!C899),LEFT(RIGHT(gait_events!C899,LEN(gait_events!C899)-19),FIND("_run-",RIGHT(gait_events!C899,LEN(gait_events!C899)-19),1)-1),RIGHT(gait_events!C899,LEN(gait_events!C899)-19))</f>
        <v>Slow</v>
      </c>
      <c r="F4532" t="str">
        <f>IF(LEN(SUBSTITUTE(gait_events!C899,"_run-",""))&lt;&gt;LEN(gait_events!C899),RIGHT(gait_events!C899,LEN(gait_events!C899)-FIND("_run-",gait_events!C899,1)-4),"")</f>
        <v>off</v>
      </c>
      <c r="G4532" t="str">
        <f>gait_events!D899</f>
        <v>left_ankle</v>
      </c>
      <c r="H4532" t="str">
        <f>gait_events!E899</f>
        <v>IC</v>
      </c>
      <c r="I4532">
        <f>IF(gait_events!F899&lt;&gt;"",gait_events!F899,NA())</f>
        <v>564</v>
      </c>
      <c r="J4532">
        <f>IF(gait_events!G899&lt;&gt;"",gait_events!G899,NA())</f>
        <v>571</v>
      </c>
      <c r="K4532">
        <f t="shared" si="560"/>
        <v>-7</v>
      </c>
      <c r="L4532">
        <f t="shared" si="561"/>
        <v>-35</v>
      </c>
      <c r="M4532">
        <f t="shared" si="562"/>
        <v>1</v>
      </c>
      <c r="N4532">
        <f t="shared" si="563"/>
        <v>1</v>
      </c>
      <c r="O4532">
        <f t="shared" si="564"/>
        <v>1</v>
      </c>
      <c r="P4532">
        <f t="shared" si="565"/>
        <v>0</v>
      </c>
      <c r="Q4532">
        <f t="shared" si="566"/>
        <v>0</v>
      </c>
      <c r="R4532">
        <f t="shared" si="567"/>
        <v>1</v>
      </c>
    </row>
    <row r="4533" spans="1:18" x14ac:dyDescent="0.25">
      <c r="A4533" t="str">
        <f>gait_events!B900</f>
        <v>pp113</v>
      </c>
      <c r="B4533" t="str">
        <f>VLOOKUP(A4533,participants!A:B,2,0)</f>
        <v>F</v>
      </c>
      <c r="C4533">
        <f>VLOOKUP(A4533,participants!A:C,3,0)</f>
        <v>69</v>
      </c>
      <c r="D4533" t="str">
        <f>VLOOKUP(A4533,participants!A:F,6,0)</f>
        <v>PD</v>
      </c>
      <c r="E4533" t="str">
        <f>IF(LEN(SUBSTITUTE(gait_events!C900,"_run-",""))&lt;&gt;LEN(gait_events!C900),LEFT(RIGHT(gait_events!C900,LEN(gait_events!C900)-19),FIND("_run-",RIGHT(gait_events!C900,LEN(gait_events!C900)-19),1)-1),RIGHT(gait_events!C900,LEN(gait_events!C900)-19))</f>
        <v>Slow</v>
      </c>
      <c r="F4533" t="str">
        <f>IF(LEN(SUBSTITUTE(gait_events!C900,"_run-",""))&lt;&gt;LEN(gait_events!C900),RIGHT(gait_events!C900,LEN(gait_events!C900)-FIND("_run-",gait_events!C900,1)-4),"")</f>
        <v>off</v>
      </c>
      <c r="G4533" t="str">
        <f>gait_events!D900</f>
        <v>left_ankle</v>
      </c>
      <c r="H4533" t="str">
        <f>gait_events!E900</f>
        <v>IC</v>
      </c>
      <c r="I4533">
        <f>IF(gait_events!F900&lt;&gt;"",gait_events!F900,NA())</f>
        <v>817</v>
      </c>
      <c r="J4533">
        <f>IF(gait_events!G900&lt;&gt;"",gait_events!G900,NA())</f>
        <v>819</v>
      </c>
      <c r="K4533">
        <f t="shared" si="560"/>
        <v>-2</v>
      </c>
      <c r="L4533">
        <f t="shared" si="561"/>
        <v>-10</v>
      </c>
      <c r="M4533">
        <f t="shared" si="562"/>
        <v>1</v>
      </c>
      <c r="N4533">
        <f t="shared" si="563"/>
        <v>1</v>
      </c>
      <c r="O4533">
        <f t="shared" si="564"/>
        <v>1</v>
      </c>
      <c r="P4533">
        <f t="shared" si="565"/>
        <v>0</v>
      </c>
      <c r="Q4533">
        <f t="shared" si="566"/>
        <v>0</v>
      </c>
      <c r="R4533">
        <f t="shared" si="567"/>
        <v>1</v>
      </c>
    </row>
    <row r="4534" spans="1:18" x14ac:dyDescent="0.25">
      <c r="A4534" t="str">
        <f>gait_events!B901</f>
        <v>pp113</v>
      </c>
      <c r="B4534" t="str">
        <f>VLOOKUP(A4534,participants!A:B,2,0)</f>
        <v>F</v>
      </c>
      <c r="C4534">
        <f>VLOOKUP(A4534,participants!A:C,3,0)</f>
        <v>69</v>
      </c>
      <c r="D4534" t="str">
        <f>VLOOKUP(A4534,participants!A:F,6,0)</f>
        <v>PD</v>
      </c>
      <c r="E4534" t="str">
        <f>IF(LEN(SUBSTITUTE(gait_events!C901,"_run-",""))&lt;&gt;LEN(gait_events!C901),LEFT(RIGHT(gait_events!C901,LEN(gait_events!C901)-19),FIND("_run-",RIGHT(gait_events!C901,LEN(gait_events!C901)-19),1)-1),RIGHT(gait_events!C901,LEN(gait_events!C901)-19))</f>
        <v>Slow</v>
      </c>
      <c r="F4534" t="str">
        <f>IF(LEN(SUBSTITUTE(gait_events!C901,"_run-",""))&lt;&gt;LEN(gait_events!C901),RIGHT(gait_events!C901,LEN(gait_events!C901)-FIND("_run-",gait_events!C901,1)-4),"")</f>
        <v>off</v>
      </c>
      <c r="G4534" t="str">
        <f>gait_events!D901</f>
        <v>left_ankle</v>
      </c>
      <c r="H4534" t="str">
        <f>gait_events!E901</f>
        <v>IC</v>
      </c>
      <c r="I4534">
        <f>IF(gait_events!F901&lt;&gt;"",gait_events!F901,NA())</f>
        <v>1098</v>
      </c>
      <c r="J4534">
        <f>IF(gait_events!G901&lt;&gt;"",gait_events!G901,NA())</f>
        <v>1099</v>
      </c>
      <c r="K4534">
        <f t="shared" si="560"/>
        <v>-1</v>
      </c>
      <c r="L4534">
        <f t="shared" si="561"/>
        <v>-5</v>
      </c>
      <c r="M4534">
        <f t="shared" si="562"/>
        <v>1</v>
      </c>
      <c r="N4534">
        <f t="shared" si="563"/>
        <v>1</v>
      </c>
      <c r="O4534">
        <f t="shared" si="564"/>
        <v>1</v>
      </c>
      <c r="P4534">
        <f t="shared" si="565"/>
        <v>0</v>
      </c>
      <c r="Q4534">
        <f t="shared" si="566"/>
        <v>0</v>
      </c>
      <c r="R4534">
        <f t="shared" si="567"/>
        <v>1</v>
      </c>
    </row>
    <row r="4535" spans="1:18" x14ac:dyDescent="0.25">
      <c r="A4535" t="str">
        <f>gait_events!B902</f>
        <v>pp113</v>
      </c>
      <c r="B4535" t="str">
        <f>VLOOKUP(A4535,participants!A:B,2,0)</f>
        <v>F</v>
      </c>
      <c r="C4535">
        <f>VLOOKUP(A4535,participants!A:C,3,0)</f>
        <v>69</v>
      </c>
      <c r="D4535" t="str">
        <f>VLOOKUP(A4535,participants!A:F,6,0)</f>
        <v>PD</v>
      </c>
      <c r="E4535" t="str">
        <f>IF(LEN(SUBSTITUTE(gait_events!C902,"_run-",""))&lt;&gt;LEN(gait_events!C902),LEFT(RIGHT(gait_events!C902,LEN(gait_events!C902)-19),FIND("_run-",RIGHT(gait_events!C902,LEN(gait_events!C902)-19),1)-1),RIGHT(gait_events!C902,LEN(gait_events!C902)-19))</f>
        <v>Slow</v>
      </c>
      <c r="F4535" t="str">
        <f>IF(LEN(SUBSTITUTE(gait_events!C902,"_run-",""))&lt;&gt;LEN(gait_events!C902),RIGHT(gait_events!C902,LEN(gait_events!C902)-FIND("_run-",gait_events!C902,1)-4),"")</f>
        <v>off</v>
      </c>
      <c r="G4535" t="str">
        <f>gait_events!D902</f>
        <v>left_ankle</v>
      </c>
      <c r="H4535" t="str">
        <f>gait_events!E902</f>
        <v>IC</v>
      </c>
      <c r="I4535">
        <f>IF(gait_events!F902&lt;&gt;"",gait_events!F902,NA())</f>
        <v>1390</v>
      </c>
      <c r="J4535">
        <f>IF(gait_events!G902&lt;&gt;"",gait_events!G902,NA())</f>
        <v>1393</v>
      </c>
      <c r="K4535">
        <f t="shared" si="560"/>
        <v>-3</v>
      </c>
      <c r="L4535">
        <f t="shared" si="561"/>
        <v>-15</v>
      </c>
      <c r="M4535">
        <f t="shared" si="562"/>
        <v>1</v>
      </c>
      <c r="N4535">
        <f t="shared" si="563"/>
        <v>1</v>
      </c>
      <c r="O4535">
        <f t="shared" si="564"/>
        <v>1</v>
      </c>
      <c r="P4535">
        <f t="shared" si="565"/>
        <v>0</v>
      </c>
      <c r="Q4535">
        <f t="shared" si="566"/>
        <v>0</v>
      </c>
      <c r="R4535">
        <f t="shared" si="567"/>
        <v>1</v>
      </c>
    </row>
    <row r="4536" spans="1:18" x14ac:dyDescent="0.25">
      <c r="A4536" t="str">
        <f>gait_events!B903</f>
        <v>pp113</v>
      </c>
      <c r="B4536" t="str">
        <f>VLOOKUP(A4536,participants!A:B,2,0)</f>
        <v>F</v>
      </c>
      <c r="C4536">
        <f>VLOOKUP(A4536,participants!A:C,3,0)</f>
        <v>69</v>
      </c>
      <c r="D4536" t="str">
        <f>VLOOKUP(A4536,participants!A:F,6,0)</f>
        <v>PD</v>
      </c>
      <c r="E4536" t="str">
        <f>IF(LEN(SUBSTITUTE(gait_events!C903,"_run-",""))&lt;&gt;LEN(gait_events!C903),LEFT(RIGHT(gait_events!C903,LEN(gait_events!C903)-19),FIND("_run-",RIGHT(gait_events!C903,LEN(gait_events!C903)-19),1)-1),RIGHT(gait_events!C903,LEN(gait_events!C903)-19))</f>
        <v>Slow</v>
      </c>
      <c r="F4536" t="str">
        <f>IF(LEN(SUBSTITUTE(gait_events!C903,"_run-",""))&lt;&gt;LEN(gait_events!C903),RIGHT(gait_events!C903,LEN(gait_events!C903)-FIND("_run-",gait_events!C903,1)-4),"")</f>
        <v>off</v>
      </c>
      <c r="G4536" t="str">
        <f>gait_events!D903</f>
        <v>left_ankle</v>
      </c>
      <c r="H4536" t="str">
        <f>gait_events!E903</f>
        <v>FC</v>
      </c>
      <c r="I4536">
        <f>IF(gait_events!F903&lt;&gt;"",gait_events!F903,NA())</f>
        <v>214</v>
      </c>
      <c r="J4536">
        <f>IF(gait_events!G903&lt;&gt;"",gait_events!G903,NA())</f>
        <v>210</v>
      </c>
      <c r="K4536">
        <f t="shared" si="560"/>
        <v>4</v>
      </c>
      <c r="L4536">
        <f t="shared" si="561"/>
        <v>20</v>
      </c>
      <c r="M4536">
        <f t="shared" si="562"/>
        <v>1</v>
      </c>
      <c r="N4536">
        <f t="shared" si="563"/>
        <v>1</v>
      </c>
      <c r="O4536">
        <f t="shared" si="564"/>
        <v>1</v>
      </c>
      <c r="P4536">
        <f t="shared" si="565"/>
        <v>0</v>
      </c>
      <c r="Q4536">
        <f t="shared" si="566"/>
        <v>0</v>
      </c>
      <c r="R4536">
        <f t="shared" si="567"/>
        <v>1</v>
      </c>
    </row>
    <row r="4537" spans="1:18" x14ac:dyDescent="0.25">
      <c r="A4537" t="str">
        <f>gait_events!B904</f>
        <v>pp113</v>
      </c>
      <c r="B4537" t="str">
        <f>VLOOKUP(A4537,participants!A:B,2,0)</f>
        <v>F</v>
      </c>
      <c r="C4537">
        <f>VLOOKUP(A4537,participants!A:C,3,0)</f>
        <v>69</v>
      </c>
      <c r="D4537" t="str">
        <f>VLOOKUP(A4537,participants!A:F,6,0)</f>
        <v>PD</v>
      </c>
      <c r="E4537" t="str">
        <f>IF(LEN(SUBSTITUTE(gait_events!C904,"_run-",""))&lt;&gt;LEN(gait_events!C904),LEFT(RIGHT(gait_events!C904,LEN(gait_events!C904)-19),FIND("_run-",RIGHT(gait_events!C904,LEN(gait_events!C904)-19),1)-1),RIGHT(gait_events!C904,LEN(gait_events!C904)-19))</f>
        <v>Slow</v>
      </c>
      <c r="F4537" t="str">
        <f>IF(LEN(SUBSTITUTE(gait_events!C904,"_run-",""))&lt;&gt;LEN(gait_events!C904),RIGHT(gait_events!C904,LEN(gait_events!C904)-FIND("_run-",gait_events!C904,1)-4),"")</f>
        <v>off</v>
      </c>
      <c r="G4537" t="str">
        <f>gait_events!D904</f>
        <v>left_ankle</v>
      </c>
      <c r="H4537" t="str">
        <f>gait_events!E904</f>
        <v>FC</v>
      </c>
      <c r="I4537">
        <f>IF(gait_events!F904&lt;&gt;"",gait_events!F904,NA())</f>
        <v>475</v>
      </c>
      <c r="J4537">
        <f>IF(gait_events!G904&lt;&gt;"",gait_events!G904,NA())</f>
        <v>473</v>
      </c>
      <c r="K4537">
        <f t="shared" si="560"/>
        <v>2</v>
      </c>
      <c r="L4537">
        <f t="shared" si="561"/>
        <v>10</v>
      </c>
      <c r="M4537">
        <f t="shared" si="562"/>
        <v>1</v>
      </c>
      <c r="N4537">
        <f t="shared" si="563"/>
        <v>1</v>
      </c>
      <c r="O4537">
        <f t="shared" si="564"/>
        <v>1</v>
      </c>
      <c r="P4537">
        <f t="shared" si="565"/>
        <v>0</v>
      </c>
      <c r="Q4537">
        <f t="shared" si="566"/>
        <v>0</v>
      </c>
      <c r="R4537">
        <f t="shared" si="567"/>
        <v>1</v>
      </c>
    </row>
    <row r="4538" spans="1:18" x14ac:dyDescent="0.25">
      <c r="A4538" t="str">
        <f>gait_events!B905</f>
        <v>pp113</v>
      </c>
      <c r="B4538" t="str">
        <f>VLOOKUP(A4538,participants!A:B,2,0)</f>
        <v>F</v>
      </c>
      <c r="C4538">
        <f>VLOOKUP(A4538,participants!A:C,3,0)</f>
        <v>69</v>
      </c>
      <c r="D4538" t="str">
        <f>VLOOKUP(A4538,participants!A:F,6,0)</f>
        <v>PD</v>
      </c>
      <c r="E4538" t="str">
        <f>IF(LEN(SUBSTITUTE(gait_events!C905,"_run-",""))&lt;&gt;LEN(gait_events!C905),LEFT(RIGHT(gait_events!C905,LEN(gait_events!C905)-19),FIND("_run-",RIGHT(gait_events!C905,LEN(gait_events!C905)-19),1)-1),RIGHT(gait_events!C905,LEN(gait_events!C905)-19))</f>
        <v>Slow</v>
      </c>
      <c r="F4538" t="str">
        <f>IF(LEN(SUBSTITUTE(gait_events!C905,"_run-",""))&lt;&gt;LEN(gait_events!C905),RIGHT(gait_events!C905,LEN(gait_events!C905)-FIND("_run-",gait_events!C905,1)-4),"")</f>
        <v>off</v>
      </c>
      <c r="G4538" t="str">
        <f>gait_events!D905</f>
        <v>left_ankle</v>
      </c>
      <c r="H4538" t="str">
        <f>gait_events!E905</f>
        <v>FC</v>
      </c>
      <c r="I4538">
        <f>IF(gait_events!F905&lt;&gt;"",gait_events!F905,NA())</f>
        <v>736</v>
      </c>
      <c r="J4538">
        <f>IF(gait_events!G905&lt;&gt;"",gait_events!G905,NA())</f>
        <v>735</v>
      </c>
      <c r="K4538">
        <f t="shared" si="560"/>
        <v>1</v>
      </c>
      <c r="L4538">
        <f t="shared" si="561"/>
        <v>5</v>
      </c>
      <c r="M4538">
        <f t="shared" si="562"/>
        <v>1</v>
      </c>
      <c r="N4538">
        <f t="shared" si="563"/>
        <v>1</v>
      </c>
      <c r="O4538">
        <f t="shared" si="564"/>
        <v>1</v>
      </c>
      <c r="P4538">
        <f t="shared" si="565"/>
        <v>0</v>
      </c>
      <c r="Q4538">
        <f t="shared" si="566"/>
        <v>0</v>
      </c>
      <c r="R4538">
        <f t="shared" si="567"/>
        <v>1</v>
      </c>
    </row>
    <row r="4539" spans="1:18" x14ac:dyDescent="0.25">
      <c r="A4539" t="str">
        <f>gait_events!B906</f>
        <v>pp113</v>
      </c>
      <c r="B4539" t="str">
        <f>VLOOKUP(A4539,participants!A:B,2,0)</f>
        <v>F</v>
      </c>
      <c r="C4539">
        <f>VLOOKUP(A4539,participants!A:C,3,0)</f>
        <v>69</v>
      </c>
      <c r="D4539" t="str">
        <f>VLOOKUP(A4539,participants!A:F,6,0)</f>
        <v>PD</v>
      </c>
      <c r="E4539" t="str">
        <f>IF(LEN(SUBSTITUTE(gait_events!C906,"_run-",""))&lt;&gt;LEN(gait_events!C906),LEFT(RIGHT(gait_events!C906,LEN(gait_events!C906)-19),FIND("_run-",RIGHT(gait_events!C906,LEN(gait_events!C906)-19),1)-1),RIGHT(gait_events!C906,LEN(gait_events!C906)-19))</f>
        <v>Slow</v>
      </c>
      <c r="F4539" t="str">
        <f>IF(LEN(SUBSTITUTE(gait_events!C906,"_run-",""))&lt;&gt;LEN(gait_events!C906),RIGHT(gait_events!C906,LEN(gait_events!C906)-FIND("_run-",gait_events!C906,1)-4),"")</f>
        <v>off</v>
      </c>
      <c r="G4539" t="str">
        <f>gait_events!D906</f>
        <v>left_ankle</v>
      </c>
      <c r="H4539" t="str">
        <f>gait_events!E906</f>
        <v>FC</v>
      </c>
      <c r="I4539">
        <f>IF(gait_events!F906&lt;&gt;"",gait_events!F906,NA())</f>
        <v>997</v>
      </c>
      <c r="J4539">
        <f>IF(gait_events!G906&lt;&gt;"",gait_events!G906,NA())</f>
        <v>995</v>
      </c>
      <c r="K4539">
        <f t="shared" si="560"/>
        <v>2</v>
      </c>
      <c r="L4539">
        <f t="shared" si="561"/>
        <v>10</v>
      </c>
      <c r="M4539">
        <f t="shared" si="562"/>
        <v>1</v>
      </c>
      <c r="N4539">
        <f t="shared" si="563"/>
        <v>1</v>
      </c>
      <c r="O4539">
        <f t="shared" si="564"/>
        <v>1</v>
      </c>
      <c r="P4539">
        <f t="shared" si="565"/>
        <v>0</v>
      </c>
      <c r="Q4539">
        <f t="shared" si="566"/>
        <v>0</v>
      </c>
      <c r="R4539">
        <f t="shared" si="567"/>
        <v>1</v>
      </c>
    </row>
    <row r="4540" spans="1:18" x14ac:dyDescent="0.25">
      <c r="A4540" t="str">
        <f>gait_events!B907</f>
        <v>pp113</v>
      </c>
      <c r="B4540" t="str">
        <f>VLOOKUP(A4540,participants!A:B,2,0)</f>
        <v>F</v>
      </c>
      <c r="C4540">
        <f>VLOOKUP(A4540,participants!A:C,3,0)</f>
        <v>69</v>
      </c>
      <c r="D4540" t="str">
        <f>VLOOKUP(A4540,participants!A:F,6,0)</f>
        <v>PD</v>
      </c>
      <c r="E4540" t="str">
        <f>IF(LEN(SUBSTITUTE(gait_events!C907,"_run-",""))&lt;&gt;LEN(gait_events!C907),LEFT(RIGHT(gait_events!C907,LEN(gait_events!C907)-19),FIND("_run-",RIGHT(gait_events!C907,LEN(gait_events!C907)-19),1)-1),RIGHT(gait_events!C907,LEN(gait_events!C907)-19))</f>
        <v>Slow</v>
      </c>
      <c r="F4540" t="str">
        <f>IF(LEN(SUBSTITUTE(gait_events!C907,"_run-",""))&lt;&gt;LEN(gait_events!C907),RIGHT(gait_events!C907,LEN(gait_events!C907)-FIND("_run-",gait_events!C907,1)-4),"")</f>
        <v>off</v>
      </c>
      <c r="G4540" t="str">
        <f>gait_events!D907</f>
        <v>left_ankle</v>
      </c>
      <c r="H4540" t="str">
        <f>gait_events!E907</f>
        <v>FC</v>
      </c>
      <c r="I4540">
        <f>IF(gait_events!F907&lt;&gt;"",gait_events!F907,NA())</f>
        <v>1297</v>
      </c>
      <c r="J4540">
        <f>IF(gait_events!G907&lt;&gt;"",gait_events!G907,NA())</f>
        <v>1293</v>
      </c>
      <c r="K4540">
        <f t="shared" si="560"/>
        <v>4</v>
      </c>
      <c r="L4540">
        <f t="shared" si="561"/>
        <v>20</v>
      </c>
      <c r="M4540">
        <f t="shared" si="562"/>
        <v>1</v>
      </c>
      <c r="N4540">
        <f t="shared" si="563"/>
        <v>1</v>
      </c>
      <c r="O4540">
        <f t="shared" si="564"/>
        <v>1</v>
      </c>
      <c r="P4540">
        <f t="shared" si="565"/>
        <v>0</v>
      </c>
      <c r="Q4540">
        <f t="shared" si="566"/>
        <v>0</v>
      </c>
      <c r="R4540">
        <f t="shared" si="567"/>
        <v>1</v>
      </c>
    </row>
    <row r="4541" spans="1:18" x14ac:dyDescent="0.25">
      <c r="A4541" t="str">
        <f>gait_events!B908</f>
        <v>pp113</v>
      </c>
      <c r="B4541" t="str">
        <f>VLOOKUP(A4541,participants!A:B,2,0)</f>
        <v>F</v>
      </c>
      <c r="C4541">
        <f>VLOOKUP(A4541,participants!A:C,3,0)</f>
        <v>69</v>
      </c>
      <c r="D4541" t="str">
        <f>VLOOKUP(A4541,participants!A:F,6,0)</f>
        <v>PD</v>
      </c>
      <c r="E4541" t="str">
        <f>IF(LEN(SUBSTITUTE(gait_events!C908,"_run-",""))&lt;&gt;LEN(gait_events!C908),LEFT(RIGHT(gait_events!C908,LEN(gait_events!C908)-19),FIND("_run-",RIGHT(gait_events!C908,LEN(gait_events!C908)-19),1)-1),RIGHT(gait_events!C908,LEN(gait_events!C908)-19))</f>
        <v>Slow</v>
      </c>
      <c r="F4541" t="str">
        <f>IF(LEN(SUBSTITUTE(gait_events!C908,"_run-",""))&lt;&gt;LEN(gait_events!C908),RIGHT(gait_events!C908,LEN(gait_events!C908)-FIND("_run-",gait_events!C908,1)-4),"")</f>
        <v>off</v>
      </c>
      <c r="G4541" t="str">
        <f>gait_events!D908</f>
        <v>right_ankle</v>
      </c>
      <c r="H4541" t="str">
        <f>gait_events!E908</f>
        <v>IC</v>
      </c>
      <c r="I4541">
        <f>IF(gait_events!F908&lt;&gt;"",gait_events!F908,NA())</f>
        <v>176</v>
      </c>
      <c r="J4541">
        <f>IF(gait_events!G908&lt;&gt;"",gait_events!G908,NA())</f>
        <v>179</v>
      </c>
      <c r="K4541">
        <f t="shared" si="560"/>
        <v>-3</v>
      </c>
      <c r="L4541">
        <f t="shared" si="561"/>
        <v>-15</v>
      </c>
      <c r="M4541">
        <f t="shared" si="562"/>
        <v>1</v>
      </c>
      <c r="N4541">
        <f t="shared" si="563"/>
        <v>1</v>
      </c>
      <c r="O4541">
        <f t="shared" si="564"/>
        <v>1</v>
      </c>
      <c r="P4541">
        <f t="shared" si="565"/>
        <v>0</v>
      </c>
      <c r="Q4541">
        <f t="shared" si="566"/>
        <v>0</v>
      </c>
      <c r="R4541">
        <f t="shared" si="567"/>
        <v>1</v>
      </c>
    </row>
    <row r="4542" spans="1:18" x14ac:dyDescent="0.25">
      <c r="A4542" t="str">
        <f>gait_events!B909</f>
        <v>pp113</v>
      </c>
      <c r="B4542" t="str">
        <f>VLOOKUP(A4542,participants!A:B,2,0)</f>
        <v>F</v>
      </c>
      <c r="C4542">
        <f>VLOOKUP(A4542,participants!A:C,3,0)</f>
        <v>69</v>
      </c>
      <c r="D4542" t="str">
        <f>VLOOKUP(A4542,participants!A:F,6,0)</f>
        <v>PD</v>
      </c>
      <c r="E4542" t="str">
        <f>IF(LEN(SUBSTITUTE(gait_events!C909,"_run-",""))&lt;&gt;LEN(gait_events!C909),LEFT(RIGHT(gait_events!C909,LEN(gait_events!C909)-19),FIND("_run-",RIGHT(gait_events!C909,LEN(gait_events!C909)-19),1)-1),RIGHT(gait_events!C909,LEN(gait_events!C909)-19))</f>
        <v>Slow</v>
      </c>
      <c r="F4542" t="str">
        <f>IF(LEN(SUBSTITUTE(gait_events!C909,"_run-",""))&lt;&gt;LEN(gait_events!C909),RIGHT(gait_events!C909,LEN(gait_events!C909)-FIND("_run-",gait_events!C909,1)-4),"")</f>
        <v>off</v>
      </c>
      <c r="G4542" t="str">
        <f>gait_events!D909</f>
        <v>right_ankle</v>
      </c>
      <c r="H4542" t="str">
        <f>gait_events!E909</f>
        <v>IC</v>
      </c>
      <c r="I4542">
        <f>IF(gait_events!F909&lt;&gt;"",gait_events!F909,NA())</f>
        <v>435</v>
      </c>
      <c r="J4542">
        <f>IF(gait_events!G909&lt;&gt;"",gait_events!G909,NA())</f>
        <v>433</v>
      </c>
      <c r="K4542">
        <f t="shared" si="560"/>
        <v>2</v>
      </c>
      <c r="L4542">
        <f t="shared" si="561"/>
        <v>10</v>
      </c>
      <c r="M4542">
        <f t="shared" si="562"/>
        <v>1</v>
      </c>
      <c r="N4542">
        <f t="shared" si="563"/>
        <v>1</v>
      </c>
      <c r="O4542">
        <f t="shared" si="564"/>
        <v>1</v>
      </c>
      <c r="P4542">
        <f t="shared" si="565"/>
        <v>0</v>
      </c>
      <c r="Q4542">
        <f t="shared" si="566"/>
        <v>0</v>
      </c>
      <c r="R4542">
        <f t="shared" si="567"/>
        <v>1</v>
      </c>
    </row>
    <row r="4543" spans="1:18" x14ac:dyDescent="0.25">
      <c r="A4543" t="str">
        <f>gait_events!B910</f>
        <v>pp113</v>
      </c>
      <c r="B4543" t="str">
        <f>VLOOKUP(A4543,participants!A:B,2,0)</f>
        <v>F</v>
      </c>
      <c r="C4543">
        <f>VLOOKUP(A4543,participants!A:C,3,0)</f>
        <v>69</v>
      </c>
      <c r="D4543" t="str">
        <f>VLOOKUP(A4543,participants!A:F,6,0)</f>
        <v>PD</v>
      </c>
      <c r="E4543" t="str">
        <f>IF(LEN(SUBSTITUTE(gait_events!C910,"_run-",""))&lt;&gt;LEN(gait_events!C910),LEFT(RIGHT(gait_events!C910,LEN(gait_events!C910)-19),FIND("_run-",RIGHT(gait_events!C910,LEN(gait_events!C910)-19),1)-1),RIGHT(gait_events!C910,LEN(gait_events!C910)-19))</f>
        <v>Slow</v>
      </c>
      <c r="F4543" t="str">
        <f>IF(LEN(SUBSTITUTE(gait_events!C910,"_run-",""))&lt;&gt;LEN(gait_events!C910),RIGHT(gait_events!C910,LEN(gait_events!C910)-FIND("_run-",gait_events!C910,1)-4),"")</f>
        <v>off</v>
      </c>
      <c r="G4543" t="str">
        <f>gait_events!D910</f>
        <v>right_ankle</v>
      </c>
      <c r="H4543" t="str">
        <f>gait_events!E910</f>
        <v>IC</v>
      </c>
      <c r="I4543">
        <f>IF(gait_events!F910&lt;&gt;"",gait_events!F910,NA())</f>
        <v>691</v>
      </c>
      <c r="J4543">
        <f>IF(gait_events!G910&lt;&gt;"",gait_events!G910,NA())</f>
        <v>694</v>
      </c>
      <c r="K4543">
        <f t="shared" si="560"/>
        <v>-3</v>
      </c>
      <c r="L4543">
        <f t="shared" si="561"/>
        <v>-15</v>
      </c>
      <c r="M4543">
        <f t="shared" si="562"/>
        <v>1</v>
      </c>
      <c r="N4543">
        <f t="shared" si="563"/>
        <v>1</v>
      </c>
      <c r="O4543">
        <f t="shared" si="564"/>
        <v>1</v>
      </c>
      <c r="P4543">
        <f t="shared" si="565"/>
        <v>0</v>
      </c>
      <c r="Q4543">
        <f t="shared" si="566"/>
        <v>0</v>
      </c>
      <c r="R4543">
        <f t="shared" si="567"/>
        <v>1</v>
      </c>
    </row>
    <row r="4544" spans="1:18" x14ac:dyDescent="0.25">
      <c r="A4544" t="str">
        <f>gait_events!B911</f>
        <v>pp113</v>
      </c>
      <c r="B4544" t="str">
        <f>VLOOKUP(A4544,participants!A:B,2,0)</f>
        <v>F</v>
      </c>
      <c r="C4544">
        <f>VLOOKUP(A4544,participants!A:C,3,0)</f>
        <v>69</v>
      </c>
      <c r="D4544" t="str">
        <f>VLOOKUP(A4544,participants!A:F,6,0)</f>
        <v>PD</v>
      </c>
      <c r="E4544" t="str">
        <f>IF(LEN(SUBSTITUTE(gait_events!C911,"_run-",""))&lt;&gt;LEN(gait_events!C911),LEFT(RIGHT(gait_events!C911,LEN(gait_events!C911)-19),FIND("_run-",RIGHT(gait_events!C911,LEN(gait_events!C911)-19),1)-1),RIGHT(gait_events!C911,LEN(gait_events!C911)-19))</f>
        <v>Slow</v>
      </c>
      <c r="F4544" t="str">
        <f>IF(LEN(SUBSTITUTE(gait_events!C911,"_run-",""))&lt;&gt;LEN(gait_events!C911),RIGHT(gait_events!C911,LEN(gait_events!C911)-FIND("_run-",gait_events!C911,1)-4),"")</f>
        <v>off</v>
      </c>
      <c r="G4544" t="str">
        <f>gait_events!D911</f>
        <v>right_ankle</v>
      </c>
      <c r="H4544" t="str">
        <f>gait_events!E911</f>
        <v>IC</v>
      </c>
      <c r="I4544">
        <f>IF(gait_events!F911&lt;&gt;"",gait_events!F911,NA())</f>
        <v>953</v>
      </c>
      <c r="J4544">
        <f>IF(gait_events!G911&lt;&gt;"",gait_events!G911,NA())</f>
        <v>954</v>
      </c>
      <c r="K4544">
        <f t="shared" si="560"/>
        <v>-1</v>
      </c>
      <c r="L4544">
        <f t="shared" si="561"/>
        <v>-5</v>
      </c>
      <c r="M4544">
        <f t="shared" si="562"/>
        <v>1</v>
      </c>
      <c r="N4544">
        <f t="shared" si="563"/>
        <v>1</v>
      </c>
      <c r="O4544">
        <f t="shared" si="564"/>
        <v>1</v>
      </c>
      <c r="P4544">
        <f t="shared" si="565"/>
        <v>0</v>
      </c>
      <c r="Q4544">
        <f t="shared" si="566"/>
        <v>0</v>
      </c>
      <c r="R4544">
        <f t="shared" si="567"/>
        <v>1</v>
      </c>
    </row>
    <row r="4545" spans="1:18" x14ac:dyDescent="0.25">
      <c r="A4545" t="str">
        <f>gait_events!B912</f>
        <v>pp113</v>
      </c>
      <c r="B4545" t="str">
        <f>VLOOKUP(A4545,participants!A:B,2,0)</f>
        <v>F</v>
      </c>
      <c r="C4545">
        <f>VLOOKUP(A4545,participants!A:C,3,0)</f>
        <v>69</v>
      </c>
      <c r="D4545" t="str">
        <f>VLOOKUP(A4545,participants!A:F,6,0)</f>
        <v>PD</v>
      </c>
      <c r="E4545" t="str">
        <f>IF(LEN(SUBSTITUTE(gait_events!C912,"_run-",""))&lt;&gt;LEN(gait_events!C912),LEFT(RIGHT(gait_events!C912,LEN(gait_events!C912)-19),FIND("_run-",RIGHT(gait_events!C912,LEN(gait_events!C912)-19),1)-1),RIGHT(gait_events!C912,LEN(gait_events!C912)-19))</f>
        <v>Slow</v>
      </c>
      <c r="F4545" t="str">
        <f>IF(LEN(SUBSTITUTE(gait_events!C912,"_run-",""))&lt;&gt;LEN(gait_events!C912),RIGHT(gait_events!C912,LEN(gait_events!C912)-FIND("_run-",gait_events!C912,1)-4),"")</f>
        <v>off</v>
      </c>
      <c r="G4545" t="str">
        <f>gait_events!D912</f>
        <v>right_ankle</v>
      </c>
      <c r="H4545" t="str">
        <f>gait_events!E912</f>
        <v>IC</v>
      </c>
      <c r="I4545">
        <f>IF(gait_events!F912&lt;&gt;"",gait_events!F912,NA())</f>
        <v>1248</v>
      </c>
      <c r="J4545">
        <f>IF(gait_events!G912&lt;&gt;"",gait_events!G912,NA())</f>
        <v>1250</v>
      </c>
      <c r="K4545">
        <f t="shared" si="560"/>
        <v>-2</v>
      </c>
      <c r="L4545">
        <f t="shared" si="561"/>
        <v>-10</v>
      </c>
      <c r="M4545">
        <f t="shared" si="562"/>
        <v>1</v>
      </c>
      <c r="N4545">
        <f t="shared" si="563"/>
        <v>1</v>
      </c>
      <c r="O4545">
        <f t="shared" si="564"/>
        <v>1</v>
      </c>
      <c r="P4545">
        <f t="shared" si="565"/>
        <v>0</v>
      </c>
      <c r="Q4545">
        <f t="shared" si="566"/>
        <v>0</v>
      </c>
      <c r="R4545">
        <f t="shared" si="567"/>
        <v>1</v>
      </c>
    </row>
    <row r="4546" spans="1:18" x14ac:dyDescent="0.25">
      <c r="A4546" t="str">
        <f>gait_events!B913</f>
        <v>pp113</v>
      </c>
      <c r="B4546" t="str">
        <f>VLOOKUP(A4546,participants!A:B,2,0)</f>
        <v>F</v>
      </c>
      <c r="C4546">
        <f>VLOOKUP(A4546,participants!A:C,3,0)</f>
        <v>69</v>
      </c>
      <c r="D4546" t="str">
        <f>VLOOKUP(A4546,participants!A:F,6,0)</f>
        <v>PD</v>
      </c>
      <c r="E4546" t="str">
        <f>IF(LEN(SUBSTITUTE(gait_events!C913,"_run-",""))&lt;&gt;LEN(gait_events!C913),LEFT(RIGHT(gait_events!C913,LEN(gait_events!C913)-19),FIND("_run-",RIGHT(gait_events!C913,LEN(gait_events!C913)-19),1)-1),RIGHT(gait_events!C913,LEN(gait_events!C913)-19))</f>
        <v>Slow</v>
      </c>
      <c r="F4546" t="str">
        <f>IF(LEN(SUBSTITUTE(gait_events!C913,"_run-",""))&lt;&gt;LEN(gait_events!C913),RIGHT(gait_events!C913,LEN(gait_events!C913)-FIND("_run-",gait_events!C913,1)-4),"")</f>
        <v>off</v>
      </c>
      <c r="G4546" t="str">
        <f>gait_events!D913</f>
        <v>right_ankle</v>
      </c>
      <c r="H4546" t="str">
        <f>gait_events!E913</f>
        <v>FC</v>
      </c>
      <c r="I4546">
        <f>IF(gait_events!F913&lt;&gt;"",gait_events!F913,NA())</f>
        <v>77</v>
      </c>
      <c r="J4546">
        <f>IF(gait_events!G913&lt;&gt;"",gait_events!G913,NA())</f>
        <v>74</v>
      </c>
      <c r="K4546">
        <f t="shared" ref="K4546:K4609" si="568">I4546-J4546</f>
        <v>3</v>
      </c>
      <c r="L4546">
        <f t="shared" ref="L4546:L4609" si="569">K4546*5</f>
        <v>15</v>
      </c>
      <c r="M4546">
        <f t="shared" ref="M4546:M4609" si="570">IF(NOT(ISNA(I4546)),1,0)</f>
        <v>1</v>
      </c>
      <c r="N4546">
        <f t="shared" ref="N4546:N4609" si="571">IF(NOT(ISNA(J4546)),1,0)</f>
        <v>1</v>
      </c>
      <c r="O4546">
        <f t="shared" ref="O4546:O4609" si="572">IF(AND(NOT(ISNA(I4546)),NOT(ISNA(J4546))),1,0)</f>
        <v>1</v>
      </c>
      <c r="P4546">
        <f t="shared" ref="P4546:P4609" si="573">IF(AND(NOT(ISNA(I4546)),ISNA(J4546)),1,0)</f>
        <v>0</v>
      </c>
      <c r="Q4546">
        <f t="shared" ref="Q4546:Q4609" si="574">IF(AND(ISNA(I4546),NOT(ISNA(J4546))),1,0)</f>
        <v>0</v>
      </c>
      <c r="R4546">
        <f t="shared" ref="R4546:R4609" si="575">IF(SUM(O4546:Q4546)&lt;&gt;1,"ERROR",1)</f>
        <v>1</v>
      </c>
    </row>
    <row r="4547" spans="1:18" x14ac:dyDescent="0.25">
      <c r="A4547" t="str">
        <f>gait_events!B914</f>
        <v>pp113</v>
      </c>
      <c r="B4547" t="str">
        <f>VLOOKUP(A4547,participants!A:B,2,0)</f>
        <v>F</v>
      </c>
      <c r="C4547">
        <f>VLOOKUP(A4547,participants!A:C,3,0)</f>
        <v>69</v>
      </c>
      <c r="D4547" t="str">
        <f>VLOOKUP(A4547,participants!A:F,6,0)</f>
        <v>PD</v>
      </c>
      <c r="E4547" t="str">
        <f>IF(LEN(SUBSTITUTE(gait_events!C914,"_run-",""))&lt;&gt;LEN(gait_events!C914),LEFT(RIGHT(gait_events!C914,LEN(gait_events!C914)-19),FIND("_run-",RIGHT(gait_events!C914,LEN(gait_events!C914)-19),1)-1),RIGHT(gait_events!C914,LEN(gait_events!C914)-19))</f>
        <v>Slow</v>
      </c>
      <c r="F4547" t="str">
        <f>IF(LEN(SUBSTITUTE(gait_events!C914,"_run-",""))&lt;&gt;LEN(gait_events!C914),RIGHT(gait_events!C914,LEN(gait_events!C914)-FIND("_run-",gait_events!C914,1)-4),"")</f>
        <v>off</v>
      </c>
      <c r="G4547" t="str">
        <f>gait_events!D914</f>
        <v>right_ankle</v>
      </c>
      <c r="H4547" t="str">
        <f>gait_events!E914</f>
        <v>FC</v>
      </c>
      <c r="I4547">
        <f>IF(gait_events!F914&lt;&gt;"",gait_events!F914,NA())</f>
        <v>339</v>
      </c>
      <c r="J4547">
        <f>IF(gait_events!G914&lt;&gt;"",gait_events!G914,NA())</f>
        <v>335</v>
      </c>
      <c r="K4547">
        <f t="shared" si="568"/>
        <v>4</v>
      </c>
      <c r="L4547">
        <f t="shared" si="569"/>
        <v>20</v>
      </c>
      <c r="M4547">
        <f t="shared" si="570"/>
        <v>1</v>
      </c>
      <c r="N4547">
        <f t="shared" si="571"/>
        <v>1</v>
      </c>
      <c r="O4547">
        <f t="shared" si="572"/>
        <v>1</v>
      </c>
      <c r="P4547">
        <f t="shared" si="573"/>
        <v>0</v>
      </c>
      <c r="Q4547">
        <f t="shared" si="574"/>
        <v>0</v>
      </c>
      <c r="R4547">
        <f t="shared" si="575"/>
        <v>1</v>
      </c>
    </row>
    <row r="4548" spans="1:18" x14ac:dyDescent="0.25">
      <c r="A4548" t="str">
        <f>gait_events!B915</f>
        <v>pp113</v>
      </c>
      <c r="B4548" t="str">
        <f>VLOOKUP(A4548,participants!A:B,2,0)</f>
        <v>F</v>
      </c>
      <c r="C4548">
        <f>VLOOKUP(A4548,participants!A:C,3,0)</f>
        <v>69</v>
      </c>
      <c r="D4548" t="str">
        <f>VLOOKUP(A4548,participants!A:F,6,0)</f>
        <v>PD</v>
      </c>
      <c r="E4548" t="str">
        <f>IF(LEN(SUBSTITUTE(gait_events!C915,"_run-",""))&lt;&gt;LEN(gait_events!C915),LEFT(RIGHT(gait_events!C915,LEN(gait_events!C915)-19),FIND("_run-",RIGHT(gait_events!C915,LEN(gait_events!C915)-19),1)-1),RIGHT(gait_events!C915,LEN(gait_events!C915)-19))</f>
        <v>Slow</v>
      </c>
      <c r="F4548" t="str">
        <f>IF(LEN(SUBSTITUTE(gait_events!C915,"_run-",""))&lt;&gt;LEN(gait_events!C915),RIGHT(gait_events!C915,LEN(gait_events!C915)-FIND("_run-",gait_events!C915,1)-4),"")</f>
        <v>off</v>
      </c>
      <c r="G4548" t="str">
        <f>gait_events!D915</f>
        <v>right_ankle</v>
      </c>
      <c r="H4548" t="str">
        <f>gait_events!E915</f>
        <v>FC</v>
      </c>
      <c r="I4548">
        <f>IF(gait_events!F915&lt;&gt;"",gait_events!F915,NA())</f>
        <v>609</v>
      </c>
      <c r="J4548">
        <f>IF(gait_events!G915&lt;&gt;"",gait_events!G915,NA())</f>
        <v>611</v>
      </c>
      <c r="K4548">
        <f t="shared" si="568"/>
        <v>-2</v>
      </c>
      <c r="L4548">
        <f t="shared" si="569"/>
        <v>-10</v>
      </c>
      <c r="M4548">
        <f t="shared" si="570"/>
        <v>1</v>
      </c>
      <c r="N4548">
        <f t="shared" si="571"/>
        <v>1</v>
      </c>
      <c r="O4548">
        <f t="shared" si="572"/>
        <v>1</v>
      </c>
      <c r="P4548">
        <f t="shared" si="573"/>
        <v>0</v>
      </c>
      <c r="Q4548">
        <f t="shared" si="574"/>
        <v>0</v>
      </c>
      <c r="R4548">
        <f t="shared" si="575"/>
        <v>1</v>
      </c>
    </row>
    <row r="4549" spans="1:18" x14ac:dyDescent="0.25">
      <c r="A4549" t="str">
        <f>gait_events!B916</f>
        <v>pp113</v>
      </c>
      <c r="B4549" t="str">
        <f>VLOOKUP(A4549,participants!A:B,2,0)</f>
        <v>F</v>
      </c>
      <c r="C4549">
        <f>VLOOKUP(A4549,participants!A:C,3,0)</f>
        <v>69</v>
      </c>
      <c r="D4549" t="str">
        <f>VLOOKUP(A4549,participants!A:F,6,0)</f>
        <v>PD</v>
      </c>
      <c r="E4549" t="str">
        <f>IF(LEN(SUBSTITUTE(gait_events!C916,"_run-",""))&lt;&gt;LEN(gait_events!C916),LEFT(RIGHT(gait_events!C916,LEN(gait_events!C916)-19),FIND("_run-",RIGHT(gait_events!C916,LEN(gait_events!C916)-19),1)-1),RIGHT(gait_events!C916,LEN(gait_events!C916)-19))</f>
        <v>Slow</v>
      </c>
      <c r="F4549" t="str">
        <f>IF(LEN(SUBSTITUTE(gait_events!C916,"_run-",""))&lt;&gt;LEN(gait_events!C916),RIGHT(gait_events!C916,LEN(gait_events!C916)-FIND("_run-",gait_events!C916,1)-4),"")</f>
        <v>off</v>
      </c>
      <c r="G4549" t="str">
        <f>gait_events!D916</f>
        <v>right_ankle</v>
      </c>
      <c r="H4549" t="str">
        <f>gait_events!E916</f>
        <v>FC</v>
      </c>
      <c r="I4549">
        <f>IF(gait_events!F916&lt;&gt;"",gait_events!F916,NA())</f>
        <v>862</v>
      </c>
      <c r="J4549">
        <f>IF(gait_events!G916&lt;&gt;"",gait_events!G916,NA())</f>
        <v>861</v>
      </c>
      <c r="K4549">
        <f t="shared" si="568"/>
        <v>1</v>
      </c>
      <c r="L4549">
        <f t="shared" si="569"/>
        <v>5</v>
      </c>
      <c r="M4549">
        <f t="shared" si="570"/>
        <v>1</v>
      </c>
      <c r="N4549">
        <f t="shared" si="571"/>
        <v>1</v>
      </c>
      <c r="O4549">
        <f t="shared" si="572"/>
        <v>1</v>
      </c>
      <c r="P4549">
        <f t="shared" si="573"/>
        <v>0</v>
      </c>
      <c r="Q4549">
        <f t="shared" si="574"/>
        <v>0</v>
      </c>
      <c r="R4549">
        <f t="shared" si="575"/>
        <v>1</v>
      </c>
    </row>
    <row r="4550" spans="1:18" x14ac:dyDescent="0.25">
      <c r="A4550" t="str">
        <f>gait_events!B917</f>
        <v>pp113</v>
      </c>
      <c r="B4550" t="str">
        <f>VLOOKUP(A4550,participants!A:B,2,0)</f>
        <v>F</v>
      </c>
      <c r="C4550">
        <f>VLOOKUP(A4550,participants!A:C,3,0)</f>
        <v>69</v>
      </c>
      <c r="D4550" t="str">
        <f>VLOOKUP(A4550,participants!A:F,6,0)</f>
        <v>PD</v>
      </c>
      <c r="E4550" t="str">
        <f>IF(LEN(SUBSTITUTE(gait_events!C917,"_run-",""))&lt;&gt;LEN(gait_events!C917),LEFT(RIGHT(gait_events!C917,LEN(gait_events!C917)-19),FIND("_run-",RIGHT(gait_events!C917,LEN(gait_events!C917)-19),1)-1),RIGHT(gait_events!C917,LEN(gait_events!C917)-19))</f>
        <v>Slow</v>
      </c>
      <c r="F4550" t="str">
        <f>IF(LEN(SUBSTITUTE(gait_events!C917,"_run-",""))&lt;&gt;LEN(gait_events!C917),RIGHT(gait_events!C917,LEN(gait_events!C917)-FIND("_run-",gait_events!C917,1)-4),"")</f>
        <v>off</v>
      </c>
      <c r="G4550" t="str">
        <f>gait_events!D917</f>
        <v>right_ankle</v>
      </c>
      <c r="H4550" t="str">
        <f>gait_events!E917</f>
        <v>FC</v>
      </c>
      <c r="I4550">
        <f>IF(gait_events!F917&lt;&gt;"",gait_events!F917,NA())</f>
        <v>1146</v>
      </c>
      <c r="J4550">
        <f>IF(gait_events!G917&lt;&gt;"",gait_events!G917,NA())</f>
        <v>1144</v>
      </c>
      <c r="K4550">
        <f t="shared" si="568"/>
        <v>2</v>
      </c>
      <c r="L4550">
        <f t="shared" si="569"/>
        <v>10</v>
      </c>
      <c r="M4550">
        <f t="shared" si="570"/>
        <v>1</v>
      </c>
      <c r="N4550">
        <f t="shared" si="571"/>
        <v>1</v>
      </c>
      <c r="O4550">
        <f t="shared" si="572"/>
        <v>1</v>
      </c>
      <c r="P4550">
        <f t="shared" si="573"/>
        <v>0</v>
      </c>
      <c r="Q4550">
        <f t="shared" si="574"/>
        <v>0</v>
      </c>
      <c r="R4550">
        <f t="shared" si="575"/>
        <v>1</v>
      </c>
    </row>
    <row r="4551" spans="1:18" x14ac:dyDescent="0.25">
      <c r="A4551" t="str">
        <f>gait_events!B918</f>
        <v>pp113</v>
      </c>
      <c r="B4551" t="str">
        <f>VLOOKUP(A4551,participants!A:B,2,0)</f>
        <v>F</v>
      </c>
      <c r="C4551">
        <f>VLOOKUP(A4551,participants!A:C,3,0)</f>
        <v>69</v>
      </c>
      <c r="D4551" t="str">
        <f>VLOOKUP(A4551,participants!A:F,6,0)</f>
        <v>PD</v>
      </c>
      <c r="E4551" t="str">
        <f>IF(LEN(SUBSTITUTE(gait_events!C918,"_run-",""))&lt;&gt;LEN(gait_events!C918),LEFT(RIGHT(gait_events!C918,LEN(gait_events!C918)-19),FIND("_run-",RIGHT(gait_events!C918,LEN(gait_events!C918)-19),1)-1),RIGHT(gait_events!C918,LEN(gait_events!C918)-19))</f>
        <v>Slow</v>
      </c>
      <c r="F4551" t="str">
        <f>IF(LEN(SUBSTITUTE(gait_events!C918,"_run-",""))&lt;&gt;LEN(gait_events!C918),RIGHT(gait_events!C918,LEN(gait_events!C918)-FIND("_run-",gait_events!C918,1)-4),"")</f>
        <v>off</v>
      </c>
      <c r="G4551" t="str">
        <f>gait_events!D918</f>
        <v>right_ankle</v>
      </c>
      <c r="H4551" t="str">
        <f>gait_events!E918</f>
        <v>FC</v>
      </c>
      <c r="I4551" t="e">
        <f>IF(gait_events!F918&lt;&gt;"",gait_events!F918,NA())</f>
        <v>#N/A</v>
      </c>
      <c r="J4551">
        <f>IF(gait_events!G918&lt;&gt;"",gait_events!G918,NA())</f>
        <v>1440</v>
      </c>
      <c r="K4551" t="e">
        <f t="shared" si="568"/>
        <v>#N/A</v>
      </c>
      <c r="L4551" t="e">
        <f t="shared" si="569"/>
        <v>#N/A</v>
      </c>
      <c r="M4551">
        <f t="shared" si="570"/>
        <v>0</v>
      </c>
      <c r="N4551">
        <f t="shared" si="571"/>
        <v>1</v>
      </c>
      <c r="O4551">
        <f t="shared" si="572"/>
        <v>0</v>
      </c>
      <c r="P4551">
        <f t="shared" si="573"/>
        <v>0</v>
      </c>
      <c r="Q4551">
        <f t="shared" si="574"/>
        <v>1</v>
      </c>
      <c r="R4551">
        <f t="shared" si="575"/>
        <v>1</v>
      </c>
    </row>
    <row r="4552" spans="1:18" x14ac:dyDescent="0.25">
      <c r="A4552" t="str">
        <f>gait_events!B919</f>
        <v>pp113</v>
      </c>
      <c r="B4552" t="str">
        <f>VLOOKUP(A4552,participants!A:B,2,0)</f>
        <v>F</v>
      </c>
      <c r="C4552">
        <f>VLOOKUP(A4552,participants!A:C,3,0)</f>
        <v>69</v>
      </c>
      <c r="D4552" t="str">
        <f>VLOOKUP(A4552,participants!A:F,6,0)</f>
        <v>PD</v>
      </c>
      <c r="E4552" t="str">
        <f>IF(LEN(SUBSTITUTE(gait_events!C919,"_run-",""))&lt;&gt;LEN(gait_events!C919),LEFT(RIGHT(gait_events!C919,LEN(gait_events!C919)-19),FIND("_run-",RIGHT(gait_events!C919,LEN(gait_events!C919)-19),1)-1),RIGHT(gait_events!C919,LEN(gait_events!C919)-19))</f>
        <v>Slow</v>
      </c>
      <c r="F4552" t="str">
        <f>IF(LEN(SUBSTITUTE(gait_events!C919,"_run-",""))&lt;&gt;LEN(gait_events!C919),RIGHT(gait_events!C919,LEN(gait_events!C919)-FIND("_run-",gait_events!C919,1)-4),"")</f>
        <v>off</v>
      </c>
      <c r="G4552" t="str">
        <f>gait_events!D919</f>
        <v>left_shank</v>
      </c>
      <c r="H4552" t="str">
        <f>gait_events!E919</f>
        <v>IC</v>
      </c>
      <c r="I4552">
        <f>IF(gait_events!F919&lt;&gt;"",gait_events!F919,NA())</f>
        <v>40</v>
      </c>
      <c r="J4552">
        <f>IF(gait_events!G919&lt;&gt;"",gait_events!G919,NA())</f>
        <v>50</v>
      </c>
      <c r="K4552">
        <f t="shared" si="568"/>
        <v>-10</v>
      </c>
      <c r="L4552">
        <f t="shared" si="569"/>
        <v>-50</v>
      </c>
      <c r="M4552">
        <f t="shared" si="570"/>
        <v>1</v>
      </c>
      <c r="N4552">
        <f t="shared" si="571"/>
        <v>1</v>
      </c>
      <c r="O4552">
        <f t="shared" si="572"/>
        <v>1</v>
      </c>
      <c r="P4552">
        <f t="shared" si="573"/>
        <v>0</v>
      </c>
      <c r="Q4552">
        <f t="shared" si="574"/>
        <v>0</v>
      </c>
      <c r="R4552">
        <f t="shared" si="575"/>
        <v>1</v>
      </c>
    </row>
    <row r="4553" spans="1:18" x14ac:dyDescent="0.25">
      <c r="A4553" t="str">
        <f>gait_events!B920</f>
        <v>pp113</v>
      </c>
      <c r="B4553" t="str">
        <f>VLOOKUP(A4553,participants!A:B,2,0)</f>
        <v>F</v>
      </c>
      <c r="C4553">
        <f>VLOOKUP(A4553,participants!A:C,3,0)</f>
        <v>69</v>
      </c>
      <c r="D4553" t="str">
        <f>VLOOKUP(A4553,participants!A:F,6,0)</f>
        <v>PD</v>
      </c>
      <c r="E4553" t="str">
        <f>IF(LEN(SUBSTITUTE(gait_events!C920,"_run-",""))&lt;&gt;LEN(gait_events!C920),LEFT(RIGHT(gait_events!C920,LEN(gait_events!C920)-19),FIND("_run-",RIGHT(gait_events!C920,LEN(gait_events!C920)-19),1)-1),RIGHT(gait_events!C920,LEN(gait_events!C920)-19))</f>
        <v>Slow</v>
      </c>
      <c r="F4553" t="str">
        <f>IF(LEN(SUBSTITUTE(gait_events!C920,"_run-",""))&lt;&gt;LEN(gait_events!C920),RIGHT(gait_events!C920,LEN(gait_events!C920)-FIND("_run-",gait_events!C920,1)-4),"")</f>
        <v>off</v>
      </c>
      <c r="G4553" t="str">
        <f>gait_events!D920</f>
        <v>left_shank</v>
      </c>
      <c r="H4553" t="str">
        <f>gait_events!E920</f>
        <v>IC</v>
      </c>
      <c r="I4553">
        <f>IF(gait_events!F920&lt;&gt;"",gait_events!F920,NA())</f>
        <v>300</v>
      </c>
      <c r="J4553">
        <f>IF(gait_events!G920&lt;&gt;"",gait_events!G920,NA())</f>
        <v>308</v>
      </c>
      <c r="K4553">
        <f t="shared" si="568"/>
        <v>-8</v>
      </c>
      <c r="L4553">
        <f t="shared" si="569"/>
        <v>-40</v>
      </c>
      <c r="M4553">
        <f t="shared" si="570"/>
        <v>1</v>
      </c>
      <c r="N4553">
        <f t="shared" si="571"/>
        <v>1</v>
      </c>
      <c r="O4553">
        <f t="shared" si="572"/>
        <v>1</v>
      </c>
      <c r="P4553">
        <f t="shared" si="573"/>
        <v>0</v>
      </c>
      <c r="Q4553">
        <f t="shared" si="574"/>
        <v>0</v>
      </c>
      <c r="R4553">
        <f t="shared" si="575"/>
        <v>1</v>
      </c>
    </row>
    <row r="4554" spans="1:18" x14ac:dyDescent="0.25">
      <c r="A4554" t="str">
        <f>gait_events!B921</f>
        <v>pp113</v>
      </c>
      <c r="B4554" t="str">
        <f>VLOOKUP(A4554,participants!A:B,2,0)</f>
        <v>F</v>
      </c>
      <c r="C4554">
        <f>VLOOKUP(A4554,participants!A:C,3,0)</f>
        <v>69</v>
      </c>
      <c r="D4554" t="str">
        <f>VLOOKUP(A4554,participants!A:F,6,0)</f>
        <v>PD</v>
      </c>
      <c r="E4554" t="str">
        <f>IF(LEN(SUBSTITUTE(gait_events!C921,"_run-",""))&lt;&gt;LEN(gait_events!C921),LEFT(RIGHT(gait_events!C921,LEN(gait_events!C921)-19),FIND("_run-",RIGHT(gait_events!C921,LEN(gait_events!C921)-19),1)-1),RIGHT(gait_events!C921,LEN(gait_events!C921)-19))</f>
        <v>Slow</v>
      </c>
      <c r="F4554" t="str">
        <f>IF(LEN(SUBSTITUTE(gait_events!C921,"_run-",""))&lt;&gt;LEN(gait_events!C921),RIGHT(gait_events!C921,LEN(gait_events!C921)-FIND("_run-",gait_events!C921,1)-4),"")</f>
        <v>off</v>
      </c>
      <c r="G4554" t="str">
        <f>gait_events!D921</f>
        <v>left_shank</v>
      </c>
      <c r="H4554" t="str">
        <f>gait_events!E921</f>
        <v>IC</v>
      </c>
      <c r="I4554">
        <f>IF(gait_events!F921&lt;&gt;"",gait_events!F921,NA())</f>
        <v>564</v>
      </c>
      <c r="J4554">
        <f>IF(gait_events!G921&lt;&gt;"",gait_events!G921,NA())</f>
        <v>571</v>
      </c>
      <c r="K4554">
        <f t="shared" si="568"/>
        <v>-7</v>
      </c>
      <c r="L4554">
        <f t="shared" si="569"/>
        <v>-35</v>
      </c>
      <c r="M4554">
        <f t="shared" si="570"/>
        <v>1</v>
      </c>
      <c r="N4554">
        <f t="shared" si="571"/>
        <v>1</v>
      </c>
      <c r="O4554">
        <f t="shared" si="572"/>
        <v>1</v>
      </c>
      <c r="P4554">
        <f t="shared" si="573"/>
        <v>0</v>
      </c>
      <c r="Q4554">
        <f t="shared" si="574"/>
        <v>0</v>
      </c>
      <c r="R4554">
        <f t="shared" si="575"/>
        <v>1</v>
      </c>
    </row>
    <row r="4555" spans="1:18" x14ac:dyDescent="0.25">
      <c r="A4555" t="str">
        <f>gait_events!B922</f>
        <v>pp113</v>
      </c>
      <c r="B4555" t="str">
        <f>VLOOKUP(A4555,participants!A:B,2,0)</f>
        <v>F</v>
      </c>
      <c r="C4555">
        <f>VLOOKUP(A4555,participants!A:C,3,0)</f>
        <v>69</v>
      </c>
      <c r="D4555" t="str">
        <f>VLOOKUP(A4555,participants!A:F,6,0)</f>
        <v>PD</v>
      </c>
      <c r="E4555" t="str">
        <f>IF(LEN(SUBSTITUTE(gait_events!C922,"_run-",""))&lt;&gt;LEN(gait_events!C922),LEFT(RIGHT(gait_events!C922,LEN(gait_events!C922)-19),FIND("_run-",RIGHT(gait_events!C922,LEN(gait_events!C922)-19),1)-1),RIGHT(gait_events!C922,LEN(gait_events!C922)-19))</f>
        <v>Slow</v>
      </c>
      <c r="F4555" t="str">
        <f>IF(LEN(SUBSTITUTE(gait_events!C922,"_run-",""))&lt;&gt;LEN(gait_events!C922),RIGHT(gait_events!C922,LEN(gait_events!C922)-FIND("_run-",gait_events!C922,1)-4),"")</f>
        <v>off</v>
      </c>
      <c r="G4555" t="str">
        <f>gait_events!D922</f>
        <v>left_shank</v>
      </c>
      <c r="H4555" t="str">
        <f>gait_events!E922</f>
        <v>IC</v>
      </c>
      <c r="I4555">
        <f>IF(gait_events!F922&lt;&gt;"",gait_events!F922,NA())</f>
        <v>817</v>
      </c>
      <c r="J4555">
        <f>IF(gait_events!G922&lt;&gt;"",gait_events!G922,NA())</f>
        <v>824</v>
      </c>
      <c r="K4555">
        <f t="shared" si="568"/>
        <v>-7</v>
      </c>
      <c r="L4555">
        <f t="shared" si="569"/>
        <v>-35</v>
      </c>
      <c r="M4555">
        <f t="shared" si="570"/>
        <v>1</v>
      </c>
      <c r="N4555">
        <f t="shared" si="571"/>
        <v>1</v>
      </c>
      <c r="O4555">
        <f t="shared" si="572"/>
        <v>1</v>
      </c>
      <c r="P4555">
        <f t="shared" si="573"/>
        <v>0</v>
      </c>
      <c r="Q4555">
        <f t="shared" si="574"/>
        <v>0</v>
      </c>
      <c r="R4555">
        <f t="shared" si="575"/>
        <v>1</v>
      </c>
    </row>
    <row r="4556" spans="1:18" x14ac:dyDescent="0.25">
      <c r="A4556" t="str">
        <f>gait_events!B923</f>
        <v>pp113</v>
      </c>
      <c r="B4556" t="str">
        <f>VLOOKUP(A4556,participants!A:B,2,0)</f>
        <v>F</v>
      </c>
      <c r="C4556">
        <f>VLOOKUP(A4556,participants!A:C,3,0)</f>
        <v>69</v>
      </c>
      <c r="D4556" t="str">
        <f>VLOOKUP(A4556,participants!A:F,6,0)</f>
        <v>PD</v>
      </c>
      <c r="E4556" t="str">
        <f>IF(LEN(SUBSTITUTE(gait_events!C923,"_run-",""))&lt;&gt;LEN(gait_events!C923),LEFT(RIGHT(gait_events!C923,LEN(gait_events!C923)-19),FIND("_run-",RIGHT(gait_events!C923,LEN(gait_events!C923)-19),1)-1),RIGHT(gait_events!C923,LEN(gait_events!C923)-19))</f>
        <v>Slow</v>
      </c>
      <c r="F4556" t="str">
        <f>IF(LEN(SUBSTITUTE(gait_events!C923,"_run-",""))&lt;&gt;LEN(gait_events!C923),RIGHT(gait_events!C923,LEN(gait_events!C923)-FIND("_run-",gait_events!C923,1)-4),"")</f>
        <v>off</v>
      </c>
      <c r="G4556" t="str">
        <f>gait_events!D923</f>
        <v>left_shank</v>
      </c>
      <c r="H4556" t="str">
        <f>gait_events!E923</f>
        <v>IC</v>
      </c>
      <c r="I4556">
        <f>IF(gait_events!F923&lt;&gt;"",gait_events!F923,NA())</f>
        <v>1098</v>
      </c>
      <c r="J4556">
        <f>IF(gait_events!G923&lt;&gt;"",gait_events!G923,NA())</f>
        <v>1098</v>
      </c>
      <c r="K4556">
        <f t="shared" si="568"/>
        <v>0</v>
      </c>
      <c r="L4556">
        <f t="shared" si="569"/>
        <v>0</v>
      </c>
      <c r="M4556">
        <f t="shared" si="570"/>
        <v>1</v>
      </c>
      <c r="N4556">
        <f t="shared" si="571"/>
        <v>1</v>
      </c>
      <c r="O4556">
        <f t="shared" si="572"/>
        <v>1</v>
      </c>
      <c r="P4556">
        <f t="shared" si="573"/>
        <v>0</v>
      </c>
      <c r="Q4556">
        <f t="shared" si="574"/>
        <v>0</v>
      </c>
      <c r="R4556">
        <f t="shared" si="575"/>
        <v>1</v>
      </c>
    </row>
    <row r="4557" spans="1:18" x14ac:dyDescent="0.25">
      <c r="A4557" t="str">
        <f>gait_events!B924</f>
        <v>pp113</v>
      </c>
      <c r="B4557" t="str">
        <f>VLOOKUP(A4557,participants!A:B,2,0)</f>
        <v>F</v>
      </c>
      <c r="C4557">
        <f>VLOOKUP(A4557,participants!A:C,3,0)</f>
        <v>69</v>
      </c>
      <c r="D4557" t="str">
        <f>VLOOKUP(A4557,participants!A:F,6,0)</f>
        <v>PD</v>
      </c>
      <c r="E4557" t="str">
        <f>IF(LEN(SUBSTITUTE(gait_events!C924,"_run-",""))&lt;&gt;LEN(gait_events!C924),LEFT(RIGHT(gait_events!C924,LEN(gait_events!C924)-19),FIND("_run-",RIGHT(gait_events!C924,LEN(gait_events!C924)-19),1)-1),RIGHT(gait_events!C924,LEN(gait_events!C924)-19))</f>
        <v>Slow</v>
      </c>
      <c r="F4557" t="str">
        <f>IF(LEN(SUBSTITUTE(gait_events!C924,"_run-",""))&lt;&gt;LEN(gait_events!C924),RIGHT(gait_events!C924,LEN(gait_events!C924)-FIND("_run-",gait_events!C924,1)-4),"")</f>
        <v>off</v>
      </c>
      <c r="G4557" t="str">
        <f>gait_events!D924</f>
        <v>left_shank</v>
      </c>
      <c r="H4557" t="str">
        <f>gait_events!E924</f>
        <v>IC</v>
      </c>
      <c r="I4557">
        <f>IF(gait_events!F924&lt;&gt;"",gait_events!F924,NA())</f>
        <v>1390</v>
      </c>
      <c r="J4557">
        <f>IF(gait_events!G924&lt;&gt;"",gait_events!G924,NA())</f>
        <v>1394</v>
      </c>
      <c r="K4557">
        <f t="shared" si="568"/>
        <v>-4</v>
      </c>
      <c r="L4557">
        <f t="shared" si="569"/>
        <v>-20</v>
      </c>
      <c r="M4557">
        <f t="shared" si="570"/>
        <v>1</v>
      </c>
      <c r="N4557">
        <f t="shared" si="571"/>
        <v>1</v>
      </c>
      <c r="O4557">
        <f t="shared" si="572"/>
        <v>1</v>
      </c>
      <c r="P4557">
        <f t="shared" si="573"/>
        <v>0</v>
      </c>
      <c r="Q4557">
        <f t="shared" si="574"/>
        <v>0</v>
      </c>
      <c r="R4557">
        <f t="shared" si="575"/>
        <v>1</v>
      </c>
    </row>
    <row r="4558" spans="1:18" x14ac:dyDescent="0.25">
      <c r="A4558" t="str">
        <f>gait_events!B925</f>
        <v>pp113</v>
      </c>
      <c r="B4558" t="str">
        <f>VLOOKUP(A4558,participants!A:B,2,0)</f>
        <v>F</v>
      </c>
      <c r="C4558">
        <f>VLOOKUP(A4558,participants!A:C,3,0)</f>
        <v>69</v>
      </c>
      <c r="D4558" t="str">
        <f>VLOOKUP(A4558,participants!A:F,6,0)</f>
        <v>PD</v>
      </c>
      <c r="E4558" t="str">
        <f>IF(LEN(SUBSTITUTE(gait_events!C925,"_run-",""))&lt;&gt;LEN(gait_events!C925),LEFT(RIGHT(gait_events!C925,LEN(gait_events!C925)-19),FIND("_run-",RIGHT(gait_events!C925,LEN(gait_events!C925)-19),1)-1),RIGHT(gait_events!C925,LEN(gait_events!C925)-19))</f>
        <v>Slow</v>
      </c>
      <c r="F4558" t="str">
        <f>IF(LEN(SUBSTITUTE(gait_events!C925,"_run-",""))&lt;&gt;LEN(gait_events!C925),RIGHT(gait_events!C925,LEN(gait_events!C925)-FIND("_run-",gait_events!C925,1)-4),"")</f>
        <v>off</v>
      </c>
      <c r="G4558" t="str">
        <f>gait_events!D925</f>
        <v>left_shank</v>
      </c>
      <c r="H4558" t="str">
        <f>gait_events!E925</f>
        <v>FC</v>
      </c>
      <c r="I4558">
        <f>IF(gait_events!F925&lt;&gt;"",gait_events!F925,NA())</f>
        <v>214</v>
      </c>
      <c r="J4558">
        <f>IF(gait_events!G925&lt;&gt;"",gait_events!G925,NA())</f>
        <v>215</v>
      </c>
      <c r="K4558">
        <f t="shared" si="568"/>
        <v>-1</v>
      </c>
      <c r="L4558">
        <f t="shared" si="569"/>
        <v>-5</v>
      </c>
      <c r="M4558">
        <f t="shared" si="570"/>
        <v>1</v>
      </c>
      <c r="N4558">
        <f t="shared" si="571"/>
        <v>1</v>
      </c>
      <c r="O4558">
        <f t="shared" si="572"/>
        <v>1</v>
      </c>
      <c r="P4558">
        <f t="shared" si="573"/>
        <v>0</v>
      </c>
      <c r="Q4558">
        <f t="shared" si="574"/>
        <v>0</v>
      </c>
      <c r="R4558">
        <f t="shared" si="575"/>
        <v>1</v>
      </c>
    </row>
    <row r="4559" spans="1:18" x14ac:dyDescent="0.25">
      <c r="A4559" t="str">
        <f>gait_events!B926</f>
        <v>pp113</v>
      </c>
      <c r="B4559" t="str">
        <f>VLOOKUP(A4559,participants!A:B,2,0)</f>
        <v>F</v>
      </c>
      <c r="C4559">
        <f>VLOOKUP(A4559,participants!A:C,3,0)</f>
        <v>69</v>
      </c>
      <c r="D4559" t="str">
        <f>VLOOKUP(A4559,participants!A:F,6,0)</f>
        <v>PD</v>
      </c>
      <c r="E4559" t="str">
        <f>IF(LEN(SUBSTITUTE(gait_events!C926,"_run-",""))&lt;&gt;LEN(gait_events!C926),LEFT(RIGHT(gait_events!C926,LEN(gait_events!C926)-19),FIND("_run-",RIGHT(gait_events!C926,LEN(gait_events!C926)-19),1)-1),RIGHT(gait_events!C926,LEN(gait_events!C926)-19))</f>
        <v>Slow</v>
      </c>
      <c r="F4559" t="str">
        <f>IF(LEN(SUBSTITUTE(gait_events!C926,"_run-",""))&lt;&gt;LEN(gait_events!C926),RIGHT(gait_events!C926,LEN(gait_events!C926)-FIND("_run-",gait_events!C926,1)-4),"")</f>
        <v>off</v>
      </c>
      <c r="G4559" t="str">
        <f>gait_events!D926</f>
        <v>left_shank</v>
      </c>
      <c r="H4559" t="str">
        <f>gait_events!E926</f>
        <v>FC</v>
      </c>
      <c r="I4559">
        <f>IF(gait_events!F926&lt;&gt;"",gait_events!F926,NA())</f>
        <v>475</v>
      </c>
      <c r="J4559">
        <f>IF(gait_events!G926&lt;&gt;"",gait_events!G926,NA())</f>
        <v>475</v>
      </c>
      <c r="K4559">
        <f t="shared" si="568"/>
        <v>0</v>
      </c>
      <c r="L4559">
        <f t="shared" si="569"/>
        <v>0</v>
      </c>
      <c r="M4559">
        <f t="shared" si="570"/>
        <v>1</v>
      </c>
      <c r="N4559">
        <f t="shared" si="571"/>
        <v>1</v>
      </c>
      <c r="O4559">
        <f t="shared" si="572"/>
        <v>1</v>
      </c>
      <c r="P4559">
        <f t="shared" si="573"/>
        <v>0</v>
      </c>
      <c r="Q4559">
        <f t="shared" si="574"/>
        <v>0</v>
      </c>
      <c r="R4559">
        <f t="shared" si="575"/>
        <v>1</v>
      </c>
    </row>
    <row r="4560" spans="1:18" x14ac:dyDescent="0.25">
      <c r="A4560" t="str">
        <f>gait_events!B927</f>
        <v>pp113</v>
      </c>
      <c r="B4560" t="str">
        <f>VLOOKUP(A4560,participants!A:B,2,0)</f>
        <v>F</v>
      </c>
      <c r="C4560">
        <f>VLOOKUP(A4560,participants!A:C,3,0)</f>
        <v>69</v>
      </c>
      <c r="D4560" t="str">
        <f>VLOOKUP(A4560,participants!A:F,6,0)</f>
        <v>PD</v>
      </c>
      <c r="E4560" t="str">
        <f>IF(LEN(SUBSTITUTE(gait_events!C927,"_run-",""))&lt;&gt;LEN(gait_events!C927),LEFT(RIGHT(gait_events!C927,LEN(gait_events!C927)-19),FIND("_run-",RIGHT(gait_events!C927,LEN(gait_events!C927)-19),1)-1),RIGHT(gait_events!C927,LEN(gait_events!C927)-19))</f>
        <v>Slow</v>
      </c>
      <c r="F4560" t="str">
        <f>IF(LEN(SUBSTITUTE(gait_events!C927,"_run-",""))&lt;&gt;LEN(gait_events!C927),RIGHT(gait_events!C927,LEN(gait_events!C927)-FIND("_run-",gait_events!C927,1)-4),"")</f>
        <v>off</v>
      </c>
      <c r="G4560" t="str">
        <f>gait_events!D927</f>
        <v>left_shank</v>
      </c>
      <c r="H4560" t="str">
        <f>gait_events!E927</f>
        <v>FC</v>
      </c>
      <c r="I4560">
        <f>IF(gait_events!F927&lt;&gt;"",gait_events!F927,NA())</f>
        <v>736</v>
      </c>
      <c r="J4560">
        <f>IF(gait_events!G927&lt;&gt;"",gait_events!G927,NA())</f>
        <v>736</v>
      </c>
      <c r="K4560">
        <f t="shared" si="568"/>
        <v>0</v>
      </c>
      <c r="L4560">
        <f t="shared" si="569"/>
        <v>0</v>
      </c>
      <c r="M4560">
        <f t="shared" si="570"/>
        <v>1</v>
      </c>
      <c r="N4560">
        <f t="shared" si="571"/>
        <v>1</v>
      </c>
      <c r="O4560">
        <f t="shared" si="572"/>
        <v>1</v>
      </c>
      <c r="P4560">
        <f t="shared" si="573"/>
        <v>0</v>
      </c>
      <c r="Q4560">
        <f t="shared" si="574"/>
        <v>0</v>
      </c>
      <c r="R4560">
        <f t="shared" si="575"/>
        <v>1</v>
      </c>
    </row>
    <row r="4561" spans="1:18" x14ac:dyDescent="0.25">
      <c r="A4561" t="str">
        <f>gait_events!B928</f>
        <v>pp113</v>
      </c>
      <c r="B4561" t="str">
        <f>VLOOKUP(A4561,participants!A:B,2,0)</f>
        <v>F</v>
      </c>
      <c r="C4561">
        <f>VLOOKUP(A4561,participants!A:C,3,0)</f>
        <v>69</v>
      </c>
      <c r="D4561" t="str">
        <f>VLOOKUP(A4561,participants!A:F,6,0)</f>
        <v>PD</v>
      </c>
      <c r="E4561" t="str">
        <f>IF(LEN(SUBSTITUTE(gait_events!C928,"_run-",""))&lt;&gt;LEN(gait_events!C928),LEFT(RIGHT(gait_events!C928,LEN(gait_events!C928)-19),FIND("_run-",RIGHT(gait_events!C928,LEN(gait_events!C928)-19),1)-1),RIGHT(gait_events!C928,LEN(gait_events!C928)-19))</f>
        <v>Slow</v>
      </c>
      <c r="F4561" t="str">
        <f>IF(LEN(SUBSTITUTE(gait_events!C928,"_run-",""))&lt;&gt;LEN(gait_events!C928),RIGHT(gait_events!C928,LEN(gait_events!C928)-FIND("_run-",gait_events!C928,1)-4),"")</f>
        <v>off</v>
      </c>
      <c r="G4561" t="str">
        <f>gait_events!D928</f>
        <v>left_shank</v>
      </c>
      <c r="H4561" t="str">
        <f>gait_events!E928</f>
        <v>FC</v>
      </c>
      <c r="I4561">
        <f>IF(gait_events!F928&lt;&gt;"",gait_events!F928,NA())</f>
        <v>997</v>
      </c>
      <c r="J4561">
        <f>IF(gait_events!G928&lt;&gt;"",gait_events!G928,NA())</f>
        <v>998</v>
      </c>
      <c r="K4561">
        <f t="shared" si="568"/>
        <v>-1</v>
      </c>
      <c r="L4561">
        <f t="shared" si="569"/>
        <v>-5</v>
      </c>
      <c r="M4561">
        <f t="shared" si="570"/>
        <v>1</v>
      </c>
      <c r="N4561">
        <f t="shared" si="571"/>
        <v>1</v>
      </c>
      <c r="O4561">
        <f t="shared" si="572"/>
        <v>1</v>
      </c>
      <c r="P4561">
        <f t="shared" si="573"/>
        <v>0</v>
      </c>
      <c r="Q4561">
        <f t="shared" si="574"/>
        <v>0</v>
      </c>
      <c r="R4561">
        <f t="shared" si="575"/>
        <v>1</v>
      </c>
    </row>
    <row r="4562" spans="1:18" x14ac:dyDescent="0.25">
      <c r="A4562" t="str">
        <f>gait_events!B929</f>
        <v>pp113</v>
      </c>
      <c r="B4562" t="str">
        <f>VLOOKUP(A4562,participants!A:B,2,0)</f>
        <v>F</v>
      </c>
      <c r="C4562">
        <f>VLOOKUP(A4562,participants!A:C,3,0)</f>
        <v>69</v>
      </c>
      <c r="D4562" t="str">
        <f>VLOOKUP(A4562,participants!A:F,6,0)</f>
        <v>PD</v>
      </c>
      <c r="E4562" t="str">
        <f>IF(LEN(SUBSTITUTE(gait_events!C929,"_run-",""))&lt;&gt;LEN(gait_events!C929),LEFT(RIGHT(gait_events!C929,LEN(gait_events!C929)-19),FIND("_run-",RIGHT(gait_events!C929,LEN(gait_events!C929)-19),1)-1),RIGHT(gait_events!C929,LEN(gait_events!C929)-19))</f>
        <v>Slow</v>
      </c>
      <c r="F4562" t="str">
        <f>IF(LEN(SUBSTITUTE(gait_events!C929,"_run-",""))&lt;&gt;LEN(gait_events!C929),RIGHT(gait_events!C929,LEN(gait_events!C929)-FIND("_run-",gait_events!C929,1)-4),"")</f>
        <v>off</v>
      </c>
      <c r="G4562" t="str">
        <f>gait_events!D929</f>
        <v>left_shank</v>
      </c>
      <c r="H4562" t="str">
        <f>gait_events!E929</f>
        <v>FC</v>
      </c>
      <c r="I4562">
        <f>IF(gait_events!F929&lt;&gt;"",gait_events!F929,NA())</f>
        <v>1297</v>
      </c>
      <c r="J4562">
        <f>IF(gait_events!G929&lt;&gt;"",gait_events!G929,NA())</f>
        <v>1300</v>
      </c>
      <c r="K4562">
        <f t="shared" si="568"/>
        <v>-3</v>
      </c>
      <c r="L4562">
        <f t="shared" si="569"/>
        <v>-15</v>
      </c>
      <c r="M4562">
        <f t="shared" si="570"/>
        <v>1</v>
      </c>
      <c r="N4562">
        <f t="shared" si="571"/>
        <v>1</v>
      </c>
      <c r="O4562">
        <f t="shared" si="572"/>
        <v>1</v>
      </c>
      <c r="P4562">
        <f t="shared" si="573"/>
        <v>0</v>
      </c>
      <c r="Q4562">
        <f t="shared" si="574"/>
        <v>0</v>
      </c>
      <c r="R4562">
        <f t="shared" si="575"/>
        <v>1</v>
      </c>
    </row>
    <row r="4563" spans="1:18" x14ac:dyDescent="0.25">
      <c r="A4563" t="str">
        <f>gait_events!B930</f>
        <v>pp113</v>
      </c>
      <c r="B4563" t="str">
        <f>VLOOKUP(A4563,participants!A:B,2,0)</f>
        <v>F</v>
      </c>
      <c r="C4563">
        <f>VLOOKUP(A4563,participants!A:C,3,0)</f>
        <v>69</v>
      </c>
      <c r="D4563" t="str">
        <f>VLOOKUP(A4563,participants!A:F,6,0)</f>
        <v>PD</v>
      </c>
      <c r="E4563" t="str">
        <f>IF(LEN(SUBSTITUTE(gait_events!C930,"_run-",""))&lt;&gt;LEN(gait_events!C930),LEFT(RIGHT(gait_events!C930,LEN(gait_events!C930)-19),FIND("_run-",RIGHT(gait_events!C930,LEN(gait_events!C930)-19),1)-1),RIGHT(gait_events!C930,LEN(gait_events!C930)-19))</f>
        <v>Slow</v>
      </c>
      <c r="F4563" t="str">
        <f>IF(LEN(SUBSTITUTE(gait_events!C930,"_run-",""))&lt;&gt;LEN(gait_events!C930),RIGHT(gait_events!C930,LEN(gait_events!C930)-FIND("_run-",gait_events!C930,1)-4),"")</f>
        <v>off</v>
      </c>
      <c r="G4563" t="str">
        <f>gait_events!D930</f>
        <v>right_shank</v>
      </c>
      <c r="H4563" t="str">
        <f>gait_events!E930</f>
        <v>IC</v>
      </c>
      <c r="I4563">
        <f>IF(gait_events!F930&lt;&gt;"",gait_events!F930,NA())</f>
        <v>176</v>
      </c>
      <c r="J4563">
        <f>IF(gait_events!G930&lt;&gt;"",gait_events!G930,NA())</f>
        <v>183</v>
      </c>
      <c r="K4563">
        <f t="shared" si="568"/>
        <v>-7</v>
      </c>
      <c r="L4563">
        <f t="shared" si="569"/>
        <v>-35</v>
      </c>
      <c r="M4563">
        <f t="shared" si="570"/>
        <v>1</v>
      </c>
      <c r="N4563">
        <f t="shared" si="571"/>
        <v>1</v>
      </c>
      <c r="O4563">
        <f t="shared" si="572"/>
        <v>1</v>
      </c>
      <c r="P4563">
        <f t="shared" si="573"/>
        <v>0</v>
      </c>
      <c r="Q4563">
        <f t="shared" si="574"/>
        <v>0</v>
      </c>
      <c r="R4563">
        <f t="shared" si="575"/>
        <v>1</v>
      </c>
    </row>
    <row r="4564" spans="1:18" x14ac:dyDescent="0.25">
      <c r="A4564" t="str">
        <f>gait_events!B931</f>
        <v>pp113</v>
      </c>
      <c r="B4564" t="str">
        <f>VLOOKUP(A4564,participants!A:B,2,0)</f>
        <v>F</v>
      </c>
      <c r="C4564">
        <f>VLOOKUP(A4564,participants!A:C,3,0)</f>
        <v>69</v>
      </c>
      <c r="D4564" t="str">
        <f>VLOOKUP(A4564,participants!A:F,6,0)</f>
        <v>PD</v>
      </c>
      <c r="E4564" t="str">
        <f>IF(LEN(SUBSTITUTE(gait_events!C931,"_run-",""))&lt;&gt;LEN(gait_events!C931),LEFT(RIGHT(gait_events!C931,LEN(gait_events!C931)-19),FIND("_run-",RIGHT(gait_events!C931,LEN(gait_events!C931)-19),1)-1),RIGHT(gait_events!C931,LEN(gait_events!C931)-19))</f>
        <v>Slow</v>
      </c>
      <c r="F4564" t="str">
        <f>IF(LEN(SUBSTITUTE(gait_events!C931,"_run-",""))&lt;&gt;LEN(gait_events!C931),RIGHT(gait_events!C931,LEN(gait_events!C931)-FIND("_run-",gait_events!C931,1)-4),"")</f>
        <v>off</v>
      </c>
      <c r="G4564" t="str">
        <f>gait_events!D931</f>
        <v>right_shank</v>
      </c>
      <c r="H4564" t="str">
        <f>gait_events!E931</f>
        <v>IC</v>
      </c>
      <c r="I4564">
        <f>IF(gait_events!F931&lt;&gt;"",gait_events!F931,NA())</f>
        <v>435</v>
      </c>
      <c r="J4564">
        <f>IF(gait_events!G931&lt;&gt;"",gait_events!G931,NA())</f>
        <v>435</v>
      </c>
      <c r="K4564">
        <f t="shared" si="568"/>
        <v>0</v>
      </c>
      <c r="L4564">
        <f t="shared" si="569"/>
        <v>0</v>
      </c>
      <c r="M4564">
        <f t="shared" si="570"/>
        <v>1</v>
      </c>
      <c r="N4564">
        <f t="shared" si="571"/>
        <v>1</v>
      </c>
      <c r="O4564">
        <f t="shared" si="572"/>
        <v>1</v>
      </c>
      <c r="P4564">
        <f t="shared" si="573"/>
        <v>0</v>
      </c>
      <c r="Q4564">
        <f t="shared" si="574"/>
        <v>0</v>
      </c>
      <c r="R4564">
        <f t="shared" si="575"/>
        <v>1</v>
      </c>
    </row>
    <row r="4565" spans="1:18" x14ac:dyDescent="0.25">
      <c r="A4565" t="str">
        <f>gait_events!B932</f>
        <v>pp113</v>
      </c>
      <c r="B4565" t="str">
        <f>VLOOKUP(A4565,participants!A:B,2,0)</f>
        <v>F</v>
      </c>
      <c r="C4565">
        <f>VLOOKUP(A4565,participants!A:C,3,0)</f>
        <v>69</v>
      </c>
      <c r="D4565" t="str">
        <f>VLOOKUP(A4565,participants!A:F,6,0)</f>
        <v>PD</v>
      </c>
      <c r="E4565" t="str">
        <f>IF(LEN(SUBSTITUTE(gait_events!C932,"_run-",""))&lt;&gt;LEN(gait_events!C932),LEFT(RIGHT(gait_events!C932,LEN(gait_events!C932)-19),FIND("_run-",RIGHT(gait_events!C932,LEN(gait_events!C932)-19),1)-1),RIGHT(gait_events!C932,LEN(gait_events!C932)-19))</f>
        <v>Slow</v>
      </c>
      <c r="F4565" t="str">
        <f>IF(LEN(SUBSTITUTE(gait_events!C932,"_run-",""))&lt;&gt;LEN(gait_events!C932),RIGHT(gait_events!C932,LEN(gait_events!C932)-FIND("_run-",gait_events!C932,1)-4),"")</f>
        <v>off</v>
      </c>
      <c r="G4565" t="str">
        <f>gait_events!D932</f>
        <v>right_shank</v>
      </c>
      <c r="H4565" t="str">
        <f>gait_events!E932</f>
        <v>IC</v>
      </c>
      <c r="I4565">
        <f>IF(gait_events!F932&lt;&gt;"",gait_events!F932,NA())</f>
        <v>691</v>
      </c>
      <c r="J4565">
        <f>IF(gait_events!G932&lt;&gt;"",gait_events!G932,NA())</f>
        <v>696</v>
      </c>
      <c r="K4565">
        <f t="shared" si="568"/>
        <v>-5</v>
      </c>
      <c r="L4565">
        <f t="shared" si="569"/>
        <v>-25</v>
      </c>
      <c r="M4565">
        <f t="shared" si="570"/>
        <v>1</v>
      </c>
      <c r="N4565">
        <f t="shared" si="571"/>
        <v>1</v>
      </c>
      <c r="O4565">
        <f t="shared" si="572"/>
        <v>1</v>
      </c>
      <c r="P4565">
        <f t="shared" si="573"/>
        <v>0</v>
      </c>
      <c r="Q4565">
        <f t="shared" si="574"/>
        <v>0</v>
      </c>
      <c r="R4565">
        <f t="shared" si="575"/>
        <v>1</v>
      </c>
    </row>
    <row r="4566" spans="1:18" x14ac:dyDescent="0.25">
      <c r="A4566" t="str">
        <f>gait_events!B933</f>
        <v>pp113</v>
      </c>
      <c r="B4566" t="str">
        <f>VLOOKUP(A4566,participants!A:B,2,0)</f>
        <v>F</v>
      </c>
      <c r="C4566">
        <f>VLOOKUP(A4566,participants!A:C,3,0)</f>
        <v>69</v>
      </c>
      <c r="D4566" t="str">
        <f>VLOOKUP(A4566,participants!A:F,6,0)</f>
        <v>PD</v>
      </c>
      <c r="E4566" t="str">
        <f>IF(LEN(SUBSTITUTE(gait_events!C933,"_run-",""))&lt;&gt;LEN(gait_events!C933),LEFT(RIGHT(gait_events!C933,LEN(gait_events!C933)-19),FIND("_run-",RIGHT(gait_events!C933,LEN(gait_events!C933)-19),1)-1),RIGHT(gait_events!C933,LEN(gait_events!C933)-19))</f>
        <v>Slow</v>
      </c>
      <c r="F4566" t="str">
        <f>IF(LEN(SUBSTITUTE(gait_events!C933,"_run-",""))&lt;&gt;LEN(gait_events!C933),RIGHT(gait_events!C933,LEN(gait_events!C933)-FIND("_run-",gait_events!C933,1)-4),"")</f>
        <v>off</v>
      </c>
      <c r="G4566" t="str">
        <f>gait_events!D933</f>
        <v>right_shank</v>
      </c>
      <c r="H4566" t="str">
        <f>gait_events!E933</f>
        <v>IC</v>
      </c>
      <c r="I4566">
        <f>IF(gait_events!F933&lt;&gt;"",gait_events!F933,NA())</f>
        <v>953</v>
      </c>
      <c r="J4566">
        <f>IF(gait_events!G933&lt;&gt;"",gait_events!G933,NA())</f>
        <v>956</v>
      </c>
      <c r="K4566">
        <f t="shared" si="568"/>
        <v>-3</v>
      </c>
      <c r="L4566">
        <f t="shared" si="569"/>
        <v>-15</v>
      </c>
      <c r="M4566">
        <f t="shared" si="570"/>
        <v>1</v>
      </c>
      <c r="N4566">
        <f t="shared" si="571"/>
        <v>1</v>
      </c>
      <c r="O4566">
        <f t="shared" si="572"/>
        <v>1</v>
      </c>
      <c r="P4566">
        <f t="shared" si="573"/>
        <v>0</v>
      </c>
      <c r="Q4566">
        <f t="shared" si="574"/>
        <v>0</v>
      </c>
      <c r="R4566">
        <f t="shared" si="575"/>
        <v>1</v>
      </c>
    </row>
    <row r="4567" spans="1:18" x14ac:dyDescent="0.25">
      <c r="A4567" t="str">
        <f>gait_events!B934</f>
        <v>pp113</v>
      </c>
      <c r="B4567" t="str">
        <f>VLOOKUP(A4567,participants!A:B,2,0)</f>
        <v>F</v>
      </c>
      <c r="C4567">
        <f>VLOOKUP(A4567,participants!A:C,3,0)</f>
        <v>69</v>
      </c>
      <c r="D4567" t="str">
        <f>VLOOKUP(A4567,participants!A:F,6,0)</f>
        <v>PD</v>
      </c>
      <c r="E4567" t="str">
        <f>IF(LEN(SUBSTITUTE(gait_events!C934,"_run-",""))&lt;&gt;LEN(gait_events!C934),LEFT(RIGHT(gait_events!C934,LEN(gait_events!C934)-19),FIND("_run-",RIGHT(gait_events!C934,LEN(gait_events!C934)-19),1)-1),RIGHT(gait_events!C934,LEN(gait_events!C934)-19))</f>
        <v>Slow</v>
      </c>
      <c r="F4567" t="str">
        <f>IF(LEN(SUBSTITUTE(gait_events!C934,"_run-",""))&lt;&gt;LEN(gait_events!C934),RIGHT(gait_events!C934,LEN(gait_events!C934)-FIND("_run-",gait_events!C934,1)-4),"")</f>
        <v>off</v>
      </c>
      <c r="G4567" t="str">
        <f>gait_events!D934</f>
        <v>right_shank</v>
      </c>
      <c r="H4567" t="str">
        <f>gait_events!E934</f>
        <v>IC</v>
      </c>
      <c r="I4567">
        <f>IF(gait_events!F934&lt;&gt;"",gait_events!F934,NA())</f>
        <v>1248</v>
      </c>
      <c r="J4567">
        <f>IF(gait_events!G934&lt;&gt;"",gait_events!G934,NA())</f>
        <v>1249</v>
      </c>
      <c r="K4567">
        <f t="shared" si="568"/>
        <v>-1</v>
      </c>
      <c r="L4567">
        <f t="shared" si="569"/>
        <v>-5</v>
      </c>
      <c r="M4567">
        <f t="shared" si="570"/>
        <v>1</v>
      </c>
      <c r="N4567">
        <f t="shared" si="571"/>
        <v>1</v>
      </c>
      <c r="O4567">
        <f t="shared" si="572"/>
        <v>1</v>
      </c>
      <c r="P4567">
        <f t="shared" si="573"/>
        <v>0</v>
      </c>
      <c r="Q4567">
        <f t="shared" si="574"/>
        <v>0</v>
      </c>
      <c r="R4567">
        <f t="shared" si="575"/>
        <v>1</v>
      </c>
    </row>
    <row r="4568" spans="1:18" x14ac:dyDescent="0.25">
      <c r="A4568" t="str">
        <f>gait_events!B935</f>
        <v>pp113</v>
      </c>
      <c r="B4568" t="str">
        <f>VLOOKUP(A4568,participants!A:B,2,0)</f>
        <v>F</v>
      </c>
      <c r="C4568">
        <f>VLOOKUP(A4568,participants!A:C,3,0)</f>
        <v>69</v>
      </c>
      <c r="D4568" t="str">
        <f>VLOOKUP(A4568,participants!A:F,6,0)</f>
        <v>PD</v>
      </c>
      <c r="E4568" t="str">
        <f>IF(LEN(SUBSTITUTE(gait_events!C935,"_run-",""))&lt;&gt;LEN(gait_events!C935),LEFT(RIGHT(gait_events!C935,LEN(gait_events!C935)-19),FIND("_run-",RIGHT(gait_events!C935,LEN(gait_events!C935)-19),1)-1),RIGHT(gait_events!C935,LEN(gait_events!C935)-19))</f>
        <v>Slow</v>
      </c>
      <c r="F4568" t="str">
        <f>IF(LEN(SUBSTITUTE(gait_events!C935,"_run-",""))&lt;&gt;LEN(gait_events!C935),RIGHT(gait_events!C935,LEN(gait_events!C935)-FIND("_run-",gait_events!C935,1)-4),"")</f>
        <v>off</v>
      </c>
      <c r="G4568" t="str">
        <f>gait_events!D935</f>
        <v>right_shank</v>
      </c>
      <c r="H4568" t="str">
        <f>gait_events!E935</f>
        <v>IC</v>
      </c>
      <c r="I4568" t="e">
        <f>IF(gait_events!F935&lt;&gt;"",gait_events!F935,NA())</f>
        <v>#N/A</v>
      </c>
      <c r="J4568">
        <f>IF(gait_events!G935&lt;&gt;"",gait_events!G935,NA())</f>
        <v>1333</v>
      </c>
      <c r="K4568" t="e">
        <f t="shared" si="568"/>
        <v>#N/A</v>
      </c>
      <c r="L4568" t="e">
        <f t="shared" si="569"/>
        <v>#N/A</v>
      </c>
      <c r="M4568">
        <f t="shared" si="570"/>
        <v>0</v>
      </c>
      <c r="N4568">
        <f t="shared" si="571"/>
        <v>1</v>
      </c>
      <c r="O4568">
        <f t="shared" si="572"/>
        <v>0</v>
      </c>
      <c r="P4568">
        <f t="shared" si="573"/>
        <v>0</v>
      </c>
      <c r="Q4568">
        <f t="shared" si="574"/>
        <v>1</v>
      </c>
      <c r="R4568">
        <f t="shared" si="575"/>
        <v>1</v>
      </c>
    </row>
    <row r="4569" spans="1:18" x14ac:dyDescent="0.25">
      <c r="A4569" t="str">
        <f>gait_events!B936</f>
        <v>pp113</v>
      </c>
      <c r="B4569" t="str">
        <f>VLOOKUP(A4569,participants!A:B,2,0)</f>
        <v>F</v>
      </c>
      <c r="C4569">
        <f>VLOOKUP(A4569,participants!A:C,3,0)</f>
        <v>69</v>
      </c>
      <c r="D4569" t="str">
        <f>VLOOKUP(A4569,participants!A:F,6,0)</f>
        <v>PD</v>
      </c>
      <c r="E4569" t="str">
        <f>IF(LEN(SUBSTITUTE(gait_events!C936,"_run-",""))&lt;&gt;LEN(gait_events!C936),LEFT(RIGHT(gait_events!C936,LEN(gait_events!C936)-19),FIND("_run-",RIGHT(gait_events!C936,LEN(gait_events!C936)-19),1)-1),RIGHT(gait_events!C936,LEN(gait_events!C936)-19))</f>
        <v>Slow</v>
      </c>
      <c r="F4569" t="str">
        <f>IF(LEN(SUBSTITUTE(gait_events!C936,"_run-",""))&lt;&gt;LEN(gait_events!C936),RIGHT(gait_events!C936,LEN(gait_events!C936)-FIND("_run-",gait_events!C936,1)-4),"")</f>
        <v>off</v>
      </c>
      <c r="G4569" t="str">
        <f>gait_events!D936</f>
        <v>right_shank</v>
      </c>
      <c r="H4569" t="str">
        <f>gait_events!E936</f>
        <v>FC</v>
      </c>
      <c r="I4569">
        <f>IF(gait_events!F936&lt;&gt;"",gait_events!F936,NA())</f>
        <v>77</v>
      </c>
      <c r="J4569">
        <f>IF(gait_events!G936&lt;&gt;"",gait_events!G936,NA())</f>
        <v>80</v>
      </c>
      <c r="K4569">
        <f t="shared" si="568"/>
        <v>-3</v>
      </c>
      <c r="L4569">
        <f t="shared" si="569"/>
        <v>-15</v>
      </c>
      <c r="M4569">
        <f t="shared" si="570"/>
        <v>1</v>
      </c>
      <c r="N4569">
        <f t="shared" si="571"/>
        <v>1</v>
      </c>
      <c r="O4569">
        <f t="shared" si="572"/>
        <v>1</v>
      </c>
      <c r="P4569">
        <f t="shared" si="573"/>
        <v>0</v>
      </c>
      <c r="Q4569">
        <f t="shared" si="574"/>
        <v>0</v>
      </c>
      <c r="R4569">
        <f t="shared" si="575"/>
        <v>1</v>
      </c>
    </row>
    <row r="4570" spans="1:18" x14ac:dyDescent="0.25">
      <c r="A4570" t="str">
        <f>gait_events!B937</f>
        <v>pp113</v>
      </c>
      <c r="B4570" t="str">
        <f>VLOOKUP(A4570,participants!A:B,2,0)</f>
        <v>F</v>
      </c>
      <c r="C4570">
        <f>VLOOKUP(A4570,participants!A:C,3,0)</f>
        <v>69</v>
      </c>
      <c r="D4570" t="str">
        <f>VLOOKUP(A4570,participants!A:F,6,0)</f>
        <v>PD</v>
      </c>
      <c r="E4570" t="str">
        <f>IF(LEN(SUBSTITUTE(gait_events!C937,"_run-",""))&lt;&gt;LEN(gait_events!C937),LEFT(RIGHT(gait_events!C937,LEN(gait_events!C937)-19),FIND("_run-",RIGHT(gait_events!C937,LEN(gait_events!C937)-19),1)-1),RIGHT(gait_events!C937,LEN(gait_events!C937)-19))</f>
        <v>Slow</v>
      </c>
      <c r="F4570" t="str">
        <f>IF(LEN(SUBSTITUTE(gait_events!C937,"_run-",""))&lt;&gt;LEN(gait_events!C937),RIGHT(gait_events!C937,LEN(gait_events!C937)-FIND("_run-",gait_events!C937,1)-4),"")</f>
        <v>off</v>
      </c>
      <c r="G4570" t="str">
        <f>gait_events!D937</f>
        <v>right_shank</v>
      </c>
      <c r="H4570" t="str">
        <f>gait_events!E937</f>
        <v>FC</v>
      </c>
      <c r="I4570">
        <f>IF(gait_events!F937&lt;&gt;"",gait_events!F937,NA())</f>
        <v>339</v>
      </c>
      <c r="J4570">
        <f>IF(gait_events!G937&lt;&gt;"",gait_events!G937,NA())</f>
        <v>340</v>
      </c>
      <c r="K4570">
        <f t="shared" si="568"/>
        <v>-1</v>
      </c>
      <c r="L4570">
        <f t="shared" si="569"/>
        <v>-5</v>
      </c>
      <c r="M4570">
        <f t="shared" si="570"/>
        <v>1</v>
      </c>
      <c r="N4570">
        <f t="shared" si="571"/>
        <v>1</v>
      </c>
      <c r="O4570">
        <f t="shared" si="572"/>
        <v>1</v>
      </c>
      <c r="P4570">
        <f t="shared" si="573"/>
        <v>0</v>
      </c>
      <c r="Q4570">
        <f t="shared" si="574"/>
        <v>0</v>
      </c>
      <c r="R4570">
        <f t="shared" si="575"/>
        <v>1</v>
      </c>
    </row>
    <row r="4571" spans="1:18" x14ac:dyDescent="0.25">
      <c r="A4571" t="str">
        <f>gait_events!B938</f>
        <v>pp113</v>
      </c>
      <c r="B4571" t="str">
        <f>VLOOKUP(A4571,participants!A:B,2,0)</f>
        <v>F</v>
      </c>
      <c r="C4571">
        <f>VLOOKUP(A4571,participants!A:C,3,0)</f>
        <v>69</v>
      </c>
      <c r="D4571" t="str">
        <f>VLOOKUP(A4571,participants!A:F,6,0)</f>
        <v>PD</v>
      </c>
      <c r="E4571" t="str">
        <f>IF(LEN(SUBSTITUTE(gait_events!C938,"_run-",""))&lt;&gt;LEN(gait_events!C938),LEFT(RIGHT(gait_events!C938,LEN(gait_events!C938)-19),FIND("_run-",RIGHT(gait_events!C938,LEN(gait_events!C938)-19),1)-1),RIGHT(gait_events!C938,LEN(gait_events!C938)-19))</f>
        <v>Slow</v>
      </c>
      <c r="F4571" t="str">
        <f>IF(LEN(SUBSTITUTE(gait_events!C938,"_run-",""))&lt;&gt;LEN(gait_events!C938),RIGHT(gait_events!C938,LEN(gait_events!C938)-FIND("_run-",gait_events!C938,1)-4),"")</f>
        <v>off</v>
      </c>
      <c r="G4571" t="str">
        <f>gait_events!D938</f>
        <v>right_shank</v>
      </c>
      <c r="H4571" t="str">
        <f>gait_events!E938</f>
        <v>FC</v>
      </c>
      <c r="I4571">
        <f>IF(gait_events!F938&lt;&gt;"",gait_events!F938,NA())</f>
        <v>609</v>
      </c>
      <c r="J4571">
        <f>IF(gait_events!G938&lt;&gt;"",gait_events!G938,NA())</f>
        <v>611</v>
      </c>
      <c r="K4571">
        <f t="shared" si="568"/>
        <v>-2</v>
      </c>
      <c r="L4571">
        <f t="shared" si="569"/>
        <v>-10</v>
      </c>
      <c r="M4571">
        <f t="shared" si="570"/>
        <v>1</v>
      </c>
      <c r="N4571">
        <f t="shared" si="571"/>
        <v>1</v>
      </c>
      <c r="O4571">
        <f t="shared" si="572"/>
        <v>1</v>
      </c>
      <c r="P4571">
        <f t="shared" si="573"/>
        <v>0</v>
      </c>
      <c r="Q4571">
        <f t="shared" si="574"/>
        <v>0</v>
      </c>
      <c r="R4571">
        <f t="shared" si="575"/>
        <v>1</v>
      </c>
    </row>
    <row r="4572" spans="1:18" x14ac:dyDescent="0.25">
      <c r="A4572" t="str">
        <f>gait_events!B939</f>
        <v>pp113</v>
      </c>
      <c r="B4572" t="str">
        <f>VLOOKUP(A4572,participants!A:B,2,0)</f>
        <v>F</v>
      </c>
      <c r="C4572">
        <f>VLOOKUP(A4572,participants!A:C,3,0)</f>
        <v>69</v>
      </c>
      <c r="D4572" t="str">
        <f>VLOOKUP(A4572,participants!A:F,6,0)</f>
        <v>PD</v>
      </c>
      <c r="E4572" t="str">
        <f>IF(LEN(SUBSTITUTE(gait_events!C939,"_run-",""))&lt;&gt;LEN(gait_events!C939),LEFT(RIGHT(gait_events!C939,LEN(gait_events!C939)-19),FIND("_run-",RIGHT(gait_events!C939,LEN(gait_events!C939)-19),1)-1),RIGHT(gait_events!C939,LEN(gait_events!C939)-19))</f>
        <v>Slow</v>
      </c>
      <c r="F4572" t="str">
        <f>IF(LEN(SUBSTITUTE(gait_events!C939,"_run-",""))&lt;&gt;LEN(gait_events!C939),RIGHT(gait_events!C939,LEN(gait_events!C939)-FIND("_run-",gait_events!C939,1)-4),"")</f>
        <v>off</v>
      </c>
      <c r="G4572" t="str">
        <f>gait_events!D939</f>
        <v>right_shank</v>
      </c>
      <c r="H4572" t="str">
        <f>gait_events!E939</f>
        <v>FC</v>
      </c>
      <c r="I4572">
        <f>IF(gait_events!F939&lt;&gt;"",gait_events!F939,NA())</f>
        <v>862</v>
      </c>
      <c r="J4572">
        <f>IF(gait_events!G939&lt;&gt;"",gait_events!G939,NA())</f>
        <v>864</v>
      </c>
      <c r="K4572">
        <f t="shared" si="568"/>
        <v>-2</v>
      </c>
      <c r="L4572">
        <f t="shared" si="569"/>
        <v>-10</v>
      </c>
      <c r="M4572">
        <f t="shared" si="570"/>
        <v>1</v>
      </c>
      <c r="N4572">
        <f t="shared" si="571"/>
        <v>1</v>
      </c>
      <c r="O4572">
        <f t="shared" si="572"/>
        <v>1</v>
      </c>
      <c r="P4572">
        <f t="shared" si="573"/>
        <v>0</v>
      </c>
      <c r="Q4572">
        <f t="shared" si="574"/>
        <v>0</v>
      </c>
      <c r="R4572">
        <f t="shared" si="575"/>
        <v>1</v>
      </c>
    </row>
    <row r="4573" spans="1:18" x14ac:dyDescent="0.25">
      <c r="A4573" t="str">
        <f>gait_events!B940</f>
        <v>pp113</v>
      </c>
      <c r="B4573" t="str">
        <f>VLOOKUP(A4573,participants!A:B,2,0)</f>
        <v>F</v>
      </c>
      <c r="C4573">
        <f>VLOOKUP(A4573,participants!A:C,3,0)</f>
        <v>69</v>
      </c>
      <c r="D4573" t="str">
        <f>VLOOKUP(A4573,participants!A:F,6,0)</f>
        <v>PD</v>
      </c>
      <c r="E4573" t="str">
        <f>IF(LEN(SUBSTITUTE(gait_events!C940,"_run-",""))&lt;&gt;LEN(gait_events!C940),LEFT(RIGHT(gait_events!C940,LEN(gait_events!C940)-19),FIND("_run-",RIGHT(gait_events!C940,LEN(gait_events!C940)-19),1)-1),RIGHT(gait_events!C940,LEN(gait_events!C940)-19))</f>
        <v>Slow</v>
      </c>
      <c r="F4573" t="str">
        <f>IF(LEN(SUBSTITUTE(gait_events!C940,"_run-",""))&lt;&gt;LEN(gait_events!C940),RIGHT(gait_events!C940,LEN(gait_events!C940)-FIND("_run-",gait_events!C940,1)-4),"")</f>
        <v>off</v>
      </c>
      <c r="G4573" t="str">
        <f>gait_events!D940</f>
        <v>right_shank</v>
      </c>
      <c r="H4573" t="str">
        <f>gait_events!E940</f>
        <v>FC</v>
      </c>
      <c r="I4573">
        <f>IF(gait_events!F940&lt;&gt;"",gait_events!F940,NA())</f>
        <v>1146</v>
      </c>
      <c r="J4573">
        <f>IF(gait_events!G940&lt;&gt;"",gait_events!G940,NA())</f>
        <v>1147</v>
      </c>
      <c r="K4573">
        <f t="shared" si="568"/>
        <v>-1</v>
      </c>
      <c r="L4573">
        <f t="shared" si="569"/>
        <v>-5</v>
      </c>
      <c r="M4573">
        <f t="shared" si="570"/>
        <v>1</v>
      </c>
      <c r="N4573">
        <f t="shared" si="571"/>
        <v>1</v>
      </c>
      <c r="O4573">
        <f t="shared" si="572"/>
        <v>1</v>
      </c>
      <c r="P4573">
        <f t="shared" si="573"/>
        <v>0</v>
      </c>
      <c r="Q4573">
        <f t="shared" si="574"/>
        <v>0</v>
      </c>
      <c r="R4573">
        <f t="shared" si="575"/>
        <v>1</v>
      </c>
    </row>
    <row r="4574" spans="1:18" x14ac:dyDescent="0.25">
      <c r="A4574" t="str">
        <f>gait_events!B941</f>
        <v>pp113</v>
      </c>
      <c r="B4574" t="str">
        <f>VLOOKUP(A4574,participants!A:B,2,0)</f>
        <v>F</v>
      </c>
      <c r="C4574">
        <f>VLOOKUP(A4574,participants!A:C,3,0)</f>
        <v>69</v>
      </c>
      <c r="D4574" t="str">
        <f>VLOOKUP(A4574,participants!A:F,6,0)</f>
        <v>PD</v>
      </c>
      <c r="E4574" t="str">
        <f>IF(LEN(SUBSTITUTE(gait_events!C941,"_run-",""))&lt;&gt;LEN(gait_events!C941),LEFT(RIGHT(gait_events!C941,LEN(gait_events!C941)-19),FIND("_run-",RIGHT(gait_events!C941,LEN(gait_events!C941)-19),1)-1),RIGHT(gait_events!C941,LEN(gait_events!C941)-19))</f>
        <v>Slow</v>
      </c>
      <c r="F4574" t="str">
        <f>IF(LEN(SUBSTITUTE(gait_events!C941,"_run-",""))&lt;&gt;LEN(gait_events!C941),RIGHT(gait_events!C941,LEN(gait_events!C941)-FIND("_run-",gait_events!C941,1)-4),"")</f>
        <v>off</v>
      </c>
      <c r="G4574" t="str">
        <f>gait_events!D941</f>
        <v>right_shank</v>
      </c>
      <c r="H4574" t="str">
        <f>gait_events!E941</f>
        <v>FC</v>
      </c>
      <c r="I4574" t="e">
        <f>IF(gait_events!F941&lt;&gt;"",gait_events!F941,NA())</f>
        <v>#N/A</v>
      </c>
      <c r="J4574">
        <f>IF(gait_events!G941&lt;&gt;"",gait_events!G941,NA())</f>
        <v>1438</v>
      </c>
      <c r="K4574" t="e">
        <f t="shared" si="568"/>
        <v>#N/A</v>
      </c>
      <c r="L4574" t="e">
        <f t="shared" si="569"/>
        <v>#N/A</v>
      </c>
      <c r="M4574">
        <f t="shared" si="570"/>
        <v>0</v>
      </c>
      <c r="N4574">
        <f t="shared" si="571"/>
        <v>1</v>
      </c>
      <c r="O4574">
        <f t="shared" si="572"/>
        <v>0</v>
      </c>
      <c r="P4574">
        <f t="shared" si="573"/>
        <v>0</v>
      </c>
      <c r="Q4574">
        <f t="shared" si="574"/>
        <v>1</v>
      </c>
      <c r="R4574">
        <f t="shared" si="575"/>
        <v>1</v>
      </c>
    </row>
    <row r="4575" spans="1:18" x14ac:dyDescent="0.25">
      <c r="A4575" t="str">
        <f>gait_events!B742</f>
        <v>pp121</v>
      </c>
      <c r="B4575" t="str">
        <f>VLOOKUP(A4575,participants!A:B,2,0)</f>
        <v>F</v>
      </c>
      <c r="C4575">
        <f>VLOOKUP(A4575,participants!A:C,3,0)</f>
        <v>65</v>
      </c>
      <c r="D4575" t="str">
        <f>VLOOKUP(A4575,participants!A:F,6,0)</f>
        <v>OA</v>
      </c>
      <c r="E4575" t="str">
        <f>IF(LEN(SUBSTITUTE(gait_events!C742,"_run-",""))&lt;&gt;LEN(gait_events!C742),LEFT(RIGHT(gait_events!C742,LEN(gait_events!C742)-19),FIND("_run-",RIGHT(gait_events!C742,LEN(gait_events!C742)-19),1)-1),RIGHT(gait_events!C742,LEN(gait_events!C742)-19))</f>
        <v>Fast</v>
      </c>
      <c r="F4575" t="str">
        <f>IF(LEN(SUBSTITUTE(gait_events!C742,"_run-",""))&lt;&gt;LEN(gait_events!C742),RIGHT(gait_events!C742,LEN(gait_events!C742)-FIND("_run-",gait_events!C742,1)-4),"")</f>
        <v/>
      </c>
      <c r="G4575" t="str">
        <f>gait_events!D742</f>
        <v>left_ankle</v>
      </c>
      <c r="H4575" t="str">
        <f>gait_events!E742</f>
        <v>IC</v>
      </c>
      <c r="I4575">
        <f>IF(gait_events!F742&lt;&gt;"",gait_events!F742,NA())</f>
        <v>94</v>
      </c>
      <c r="J4575">
        <f>IF(gait_events!G742&lt;&gt;"",gait_events!G742,NA())</f>
        <v>89</v>
      </c>
      <c r="K4575">
        <f t="shared" si="568"/>
        <v>5</v>
      </c>
      <c r="L4575">
        <f t="shared" si="569"/>
        <v>25</v>
      </c>
      <c r="M4575">
        <f t="shared" si="570"/>
        <v>1</v>
      </c>
      <c r="N4575">
        <f t="shared" si="571"/>
        <v>1</v>
      </c>
      <c r="O4575">
        <f t="shared" si="572"/>
        <v>1</v>
      </c>
      <c r="P4575">
        <f t="shared" si="573"/>
        <v>0</v>
      </c>
      <c r="Q4575">
        <f t="shared" si="574"/>
        <v>0</v>
      </c>
      <c r="R4575">
        <f t="shared" si="575"/>
        <v>1</v>
      </c>
    </row>
    <row r="4576" spans="1:18" x14ac:dyDescent="0.25">
      <c r="A4576" t="str">
        <f>gait_events!B743</f>
        <v>pp121</v>
      </c>
      <c r="B4576" t="str">
        <f>VLOOKUP(A4576,participants!A:B,2,0)</f>
        <v>F</v>
      </c>
      <c r="C4576">
        <f>VLOOKUP(A4576,participants!A:C,3,0)</f>
        <v>65</v>
      </c>
      <c r="D4576" t="str">
        <f>VLOOKUP(A4576,participants!A:F,6,0)</f>
        <v>OA</v>
      </c>
      <c r="E4576" t="str">
        <f>IF(LEN(SUBSTITUTE(gait_events!C743,"_run-",""))&lt;&gt;LEN(gait_events!C743),LEFT(RIGHT(gait_events!C743,LEN(gait_events!C743)-19),FIND("_run-",RIGHT(gait_events!C743,LEN(gait_events!C743)-19),1)-1),RIGHT(gait_events!C743,LEN(gait_events!C743)-19))</f>
        <v>Fast</v>
      </c>
      <c r="F4576" t="str">
        <f>IF(LEN(SUBSTITUTE(gait_events!C743,"_run-",""))&lt;&gt;LEN(gait_events!C743),RIGHT(gait_events!C743,LEN(gait_events!C743)-FIND("_run-",gait_events!C743,1)-4),"")</f>
        <v/>
      </c>
      <c r="G4576" t="str">
        <f>gait_events!D743</f>
        <v>left_ankle</v>
      </c>
      <c r="H4576" t="str">
        <f>gait_events!E743</f>
        <v>IC</v>
      </c>
      <c r="I4576">
        <f>IF(gait_events!F743&lt;&gt;"",gait_events!F743,NA())</f>
        <v>234</v>
      </c>
      <c r="J4576">
        <f>IF(gait_events!G743&lt;&gt;"",gait_events!G743,NA())</f>
        <v>232</v>
      </c>
      <c r="K4576">
        <f t="shared" si="568"/>
        <v>2</v>
      </c>
      <c r="L4576">
        <f t="shared" si="569"/>
        <v>10</v>
      </c>
      <c r="M4576">
        <f t="shared" si="570"/>
        <v>1</v>
      </c>
      <c r="N4576">
        <f t="shared" si="571"/>
        <v>1</v>
      </c>
      <c r="O4576">
        <f t="shared" si="572"/>
        <v>1</v>
      </c>
      <c r="P4576">
        <f t="shared" si="573"/>
        <v>0</v>
      </c>
      <c r="Q4576">
        <f t="shared" si="574"/>
        <v>0</v>
      </c>
      <c r="R4576">
        <f t="shared" si="575"/>
        <v>1</v>
      </c>
    </row>
    <row r="4577" spans="1:18" x14ac:dyDescent="0.25">
      <c r="A4577" t="str">
        <f>gait_events!B744</f>
        <v>pp121</v>
      </c>
      <c r="B4577" t="str">
        <f>VLOOKUP(A4577,participants!A:B,2,0)</f>
        <v>F</v>
      </c>
      <c r="C4577">
        <f>VLOOKUP(A4577,participants!A:C,3,0)</f>
        <v>65</v>
      </c>
      <c r="D4577" t="str">
        <f>VLOOKUP(A4577,participants!A:F,6,0)</f>
        <v>OA</v>
      </c>
      <c r="E4577" t="str">
        <f>IF(LEN(SUBSTITUTE(gait_events!C744,"_run-",""))&lt;&gt;LEN(gait_events!C744),LEFT(RIGHT(gait_events!C744,LEN(gait_events!C744)-19),FIND("_run-",RIGHT(gait_events!C744,LEN(gait_events!C744)-19),1)-1),RIGHT(gait_events!C744,LEN(gait_events!C744)-19))</f>
        <v>Fast</v>
      </c>
      <c r="F4577" t="str">
        <f>IF(LEN(SUBSTITUTE(gait_events!C744,"_run-",""))&lt;&gt;LEN(gait_events!C744),RIGHT(gait_events!C744,LEN(gait_events!C744)-FIND("_run-",gait_events!C744,1)-4),"")</f>
        <v/>
      </c>
      <c r="G4577" t="str">
        <f>gait_events!D744</f>
        <v>left_ankle</v>
      </c>
      <c r="H4577" t="str">
        <f>gait_events!E744</f>
        <v>IC</v>
      </c>
      <c r="I4577">
        <f>IF(gait_events!F744&lt;&gt;"",gait_events!F744,NA())</f>
        <v>381</v>
      </c>
      <c r="J4577">
        <f>IF(gait_events!G744&lt;&gt;"",gait_events!G744,NA())</f>
        <v>378</v>
      </c>
      <c r="K4577">
        <f t="shared" si="568"/>
        <v>3</v>
      </c>
      <c r="L4577">
        <f t="shared" si="569"/>
        <v>15</v>
      </c>
      <c r="M4577">
        <f t="shared" si="570"/>
        <v>1</v>
      </c>
      <c r="N4577">
        <f t="shared" si="571"/>
        <v>1</v>
      </c>
      <c r="O4577">
        <f t="shared" si="572"/>
        <v>1</v>
      </c>
      <c r="P4577">
        <f t="shared" si="573"/>
        <v>0</v>
      </c>
      <c r="Q4577">
        <f t="shared" si="574"/>
        <v>0</v>
      </c>
      <c r="R4577">
        <f t="shared" si="575"/>
        <v>1</v>
      </c>
    </row>
    <row r="4578" spans="1:18" x14ac:dyDescent="0.25">
      <c r="A4578" t="str">
        <f>gait_events!B745</f>
        <v>pp121</v>
      </c>
      <c r="B4578" t="str">
        <f>VLOOKUP(A4578,participants!A:B,2,0)</f>
        <v>F</v>
      </c>
      <c r="C4578">
        <f>VLOOKUP(A4578,participants!A:C,3,0)</f>
        <v>65</v>
      </c>
      <c r="D4578" t="str">
        <f>VLOOKUP(A4578,participants!A:F,6,0)</f>
        <v>OA</v>
      </c>
      <c r="E4578" t="str">
        <f>IF(LEN(SUBSTITUTE(gait_events!C745,"_run-",""))&lt;&gt;LEN(gait_events!C745),LEFT(RIGHT(gait_events!C745,LEN(gait_events!C745)-19),FIND("_run-",RIGHT(gait_events!C745,LEN(gait_events!C745)-19),1)-1),RIGHT(gait_events!C745,LEN(gait_events!C745)-19))</f>
        <v>Fast</v>
      </c>
      <c r="F4578" t="str">
        <f>IF(LEN(SUBSTITUTE(gait_events!C745,"_run-",""))&lt;&gt;LEN(gait_events!C745),RIGHT(gait_events!C745,LEN(gait_events!C745)-FIND("_run-",gait_events!C745,1)-4),"")</f>
        <v/>
      </c>
      <c r="G4578" t="str">
        <f>gait_events!D745</f>
        <v>left_ankle</v>
      </c>
      <c r="H4578" t="str">
        <f>gait_events!E745</f>
        <v>IC</v>
      </c>
      <c r="I4578">
        <f>IF(gait_events!F745&lt;&gt;"",gait_events!F745,NA())</f>
        <v>517</v>
      </c>
      <c r="J4578">
        <f>IF(gait_events!G745&lt;&gt;"",gait_events!G745,NA())</f>
        <v>530</v>
      </c>
      <c r="K4578">
        <f t="shared" si="568"/>
        <v>-13</v>
      </c>
      <c r="L4578">
        <f t="shared" si="569"/>
        <v>-65</v>
      </c>
      <c r="M4578">
        <f t="shared" si="570"/>
        <v>1</v>
      </c>
      <c r="N4578">
        <f t="shared" si="571"/>
        <v>1</v>
      </c>
      <c r="O4578">
        <f t="shared" si="572"/>
        <v>1</v>
      </c>
      <c r="P4578">
        <f t="shared" si="573"/>
        <v>0</v>
      </c>
      <c r="Q4578">
        <f t="shared" si="574"/>
        <v>0</v>
      </c>
      <c r="R4578">
        <f t="shared" si="575"/>
        <v>1</v>
      </c>
    </row>
    <row r="4579" spans="1:18" x14ac:dyDescent="0.25">
      <c r="A4579" t="str">
        <f>gait_events!B746</f>
        <v>pp121</v>
      </c>
      <c r="B4579" t="str">
        <f>VLOOKUP(A4579,participants!A:B,2,0)</f>
        <v>F</v>
      </c>
      <c r="C4579">
        <f>VLOOKUP(A4579,participants!A:C,3,0)</f>
        <v>65</v>
      </c>
      <c r="D4579" t="str">
        <f>VLOOKUP(A4579,participants!A:F,6,0)</f>
        <v>OA</v>
      </c>
      <c r="E4579" t="str">
        <f>IF(LEN(SUBSTITUTE(gait_events!C746,"_run-",""))&lt;&gt;LEN(gait_events!C746),LEFT(RIGHT(gait_events!C746,LEN(gait_events!C746)-19),FIND("_run-",RIGHT(gait_events!C746,LEN(gait_events!C746)-19),1)-1),RIGHT(gait_events!C746,LEN(gait_events!C746)-19))</f>
        <v>Fast</v>
      </c>
      <c r="F4579" t="str">
        <f>IF(LEN(SUBSTITUTE(gait_events!C746,"_run-",""))&lt;&gt;LEN(gait_events!C746),RIGHT(gait_events!C746,LEN(gait_events!C746)-FIND("_run-",gait_events!C746,1)-4),"")</f>
        <v/>
      </c>
      <c r="G4579" t="str">
        <f>gait_events!D746</f>
        <v>left_ankle</v>
      </c>
      <c r="H4579" t="str">
        <f>gait_events!E746</f>
        <v>FC</v>
      </c>
      <c r="I4579">
        <f>IF(gait_events!F746&lt;&gt;"",gait_events!F746,NA())</f>
        <v>31</v>
      </c>
      <c r="J4579">
        <f>IF(gait_events!G746&lt;&gt;"",gait_events!G746,NA())</f>
        <v>33</v>
      </c>
      <c r="K4579">
        <f t="shared" si="568"/>
        <v>-2</v>
      </c>
      <c r="L4579">
        <f t="shared" si="569"/>
        <v>-10</v>
      </c>
      <c r="M4579">
        <f t="shared" si="570"/>
        <v>1</v>
      </c>
      <c r="N4579">
        <f t="shared" si="571"/>
        <v>1</v>
      </c>
      <c r="O4579">
        <f t="shared" si="572"/>
        <v>1</v>
      </c>
      <c r="P4579">
        <f t="shared" si="573"/>
        <v>0</v>
      </c>
      <c r="Q4579">
        <f t="shared" si="574"/>
        <v>0</v>
      </c>
      <c r="R4579">
        <f t="shared" si="575"/>
        <v>1</v>
      </c>
    </row>
    <row r="4580" spans="1:18" x14ac:dyDescent="0.25">
      <c r="A4580" t="str">
        <f>gait_events!B747</f>
        <v>pp121</v>
      </c>
      <c r="B4580" t="str">
        <f>VLOOKUP(A4580,participants!A:B,2,0)</f>
        <v>F</v>
      </c>
      <c r="C4580">
        <f>VLOOKUP(A4580,participants!A:C,3,0)</f>
        <v>65</v>
      </c>
      <c r="D4580" t="str">
        <f>VLOOKUP(A4580,participants!A:F,6,0)</f>
        <v>OA</v>
      </c>
      <c r="E4580" t="str">
        <f>IF(LEN(SUBSTITUTE(gait_events!C747,"_run-",""))&lt;&gt;LEN(gait_events!C747),LEFT(RIGHT(gait_events!C747,LEN(gait_events!C747)-19),FIND("_run-",RIGHT(gait_events!C747,LEN(gait_events!C747)-19),1)-1),RIGHT(gait_events!C747,LEN(gait_events!C747)-19))</f>
        <v>Fast</v>
      </c>
      <c r="F4580" t="str">
        <f>IF(LEN(SUBSTITUTE(gait_events!C747,"_run-",""))&lt;&gt;LEN(gait_events!C747),RIGHT(gait_events!C747,LEN(gait_events!C747)-FIND("_run-",gait_events!C747,1)-4),"")</f>
        <v/>
      </c>
      <c r="G4580" t="str">
        <f>gait_events!D747</f>
        <v>left_ankle</v>
      </c>
      <c r="H4580" t="str">
        <f>gait_events!E747</f>
        <v>FC</v>
      </c>
      <c r="I4580">
        <f>IF(gait_events!F747&lt;&gt;"",gait_events!F747,NA())</f>
        <v>172</v>
      </c>
      <c r="J4580">
        <f>IF(gait_events!G747&lt;&gt;"",gait_events!G747,NA())</f>
        <v>173</v>
      </c>
      <c r="K4580">
        <f t="shared" si="568"/>
        <v>-1</v>
      </c>
      <c r="L4580">
        <f t="shared" si="569"/>
        <v>-5</v>
      </c>
      <c r="M4580">
        <f t="shared" si="570"/>
        <v>1</v>
      </c>
      <c r="N4580">
        <f t="shared" si="571"/>
        <v>1</v>
      </c>
      <c r="O4580">
        <f t="shared" si="572"/>
        <v>1</v>
      </c>
      <c r="P4580">
        <f t="shared" si="573"/>
        <v>0</v>
      </c>
      <c r="Q4580">
        <f t="shared" si="574"/>
        <v>0</v>
      </c>
      <c r="R4580">
        <f t="shared" si="575"/>
        <v>1</v>
      </c>
    </row>
    <row r="4581" spans="1:18" x14ac:dyDescent="0.25">
      <c r="A4581" t="str">
        <f>gait_events!B748</f>
        <v>pp121</v>
      </c>
      <c r="B4581" t="str">
        <f>VLOOKUP(A4581,participants!A:B,2,0)</f>
        <v>F</v>
      </c>
      <c r="C4581">
        <f>VLOOKUP(A4581,participants!A:C,3,0)</f>
        <v>65</v>
      </c>
      <c r="D4581" t="str">
        <f>VLOOKUP(A4581,participants!A:F,6,0)</f>
        <v>OA</v>
      </c>
      <c r="E4581" t="str">
        <f>IF(LEN(SUBSTITUTE(gait_events!C748,"_run-",""))&lt;&gt;LEN(gait_events!C748),LEFT(RIGHT(gait_events!C748,LEN(gait_events!C748)-19),FIND("_run-",RIGHT(gait_events!C748,LEN(gait_events!C748)-19),1)-1),RIGHT(gait_events!C748,LEN(gait_events!C748)-19))</f>
        <v>Fast</v>
      </c>
      <c r="F4581" t="str">
        <f>IF(LEN(SUBSTITUTE(gait_events!C748,"_run-",""))&lt;&gt;LEN(gait_events!C748),RIGHT(gait_events!C748,LEN(gait_events!C748)-FIND("_run-",gait_events!C748,1)-4),"")</f>
        <v/>
      </c>
      <c r="G4581" t="str">
        <f>gait_events!D748</f>
        <v>left_ankle</v>
      </c>
      <c r="H4581" t="str">
        <f>gait_events!E748</f>
        <v>FC</v>
      </c>
      <c r="I4581">
        <f>IF(gait_events!F748&lt;&gt;"",gait_events!F748,NA())</f>
        <v>321</v>
      </c>
      <c r="J4581">
        <f>IF(gait_events!G748&lt;&gt;"",gait_events!G748,NA())</f>
        <v>321</v>
      </c>
      <c r="K4581">
        <f t="shared" si="568"/>
        <v>0</v>
      </c>
      <c r="L4581">
        <f t="shared" si="569"/>
        <v>0</v>
      </c>
      <c r="M4581">
        <f t="shared" si="570"/>
        <v>1</v>
      </c>
      <c r="N4581">
        <f t="shared" si="571"/>
        <v>1</v>
      </c>
      <c r="O4581">
        <f t="shared" si="572"/>
        <v>1</v>
      </c>
      <c r="P4581">
        <f t="shared" si="573"/>
        <v>0</v>
      </c>
      <c r="Q4581">
        <f t="shared" si="574"/>
        <v>0</v>
      </c>
      <c r="R4581">
        <f t="shared" si="575"/>
        <v>1</v>
      </c>
    </row>
    <row r="4582" spans="1:18" x14ac:dyDescent="0.25">
      <c r="A4582" t="str">
        <f>gait_events!B749</f>
        <v>pp121</v>
      </c>
      <c r="B4582" t="str">
        <f>VLOOKUP(A4582,participants!A:B,2,0)</f>
        <v>F</v>
      </c>
      <c r="C4582">
        <f>VLOOKUP(A4582,participants!A:C,3,0)</f>
        <v>65</v>
      </c>
      <c r="D4582" t="str">
        <f>VLOOKUP(A4582,participants!A:F,6,0)</f>
        <v>OA</v>
      </c>
      <c r="E4582" t="str">
        <f>IF(LEN(SUBSTITUTE(gait_events!C749,"_run-",""))&lt;&gt;LEN(gait_events!C749),LEFT(RIGHT(gait_events!C749,LEN(gait_events!C749)-19),FIND("_run-",RIGHT(gait_events!C749,LEN(gait_events!C749)-19),1)-1),RIGHT(gait_events!C749,LEN(gait_events!C749)-19))</f>
        <v>Fast</v>
      </c>
      <c r="F4582" t="str">
        <f>IF(LEN(SUBSTITUTE(gait_events!C749,"_run-",""))&lt;&gt;LEN(gait_events!C749),RIGHT(gait_events!C749,LEN(gait_events!C749)-FIND("_run-",gait_events!C749,1)-4),"")</f>
        <v/>
      </c>
      <c r="G4582" t="str">
        <f>gait_events!D749</f>
        <v>left_ankle</v>
      </c>
      <c r="H4582" t="str">
        <f>gait_events!E749</f>
        <v>FC</v>
      </c>
      <c r="I4582">
        <f>IF(gait_events!F749&lt;&gt;"",gait_events!F749,NA())</f>
        <v>468</v>
      </c>
      <c r="J4582">
        <f>IF(gait_events!G749&lt;&gt;"",gait_events!G749,NA())</f>
        <v>467</v>
      </c>
      <c r="K4582">
        <f t="shared" si="568"/>
        <v>1</v>
      </c>
      <c r="L4582">
        <f t="shared" si="569"/>
        <v>5</v>
      </c>
      <c r="M4582">
        <f t="shared" si="570"/>
        <v>1</v>
      </c>
      <c r="N4582">
        <f t="shared" si="571"/>
        <v>1</v>
      </c>
      <c r="O4582">
        <f t="shared" si="572"/>
        <v>1</v>
      </c>
      <c r="P4582">
        <f t="shared" si="573"/>
        <v>0</v>
      </c>
      <c r="Q4582">
        <f t="shared" si="574"/>
        <v>0</v>
      </c>
      <c r="R4582">
        <f t="shared" si="575"/>
        <v>1</v>
      </c>
    </row>
    <row r="4583" spans="1:18" x14ac:dyDescent="0.25">
      <c r="A4583" t="str">
        <f>gait_events!B750</f>
        <v>pp121</v>
      </c>
      <c r="B4583" t="str">
        <f>VLOOKUP(A4583,participants!A:B,2,0)</f>
        <v>F</v>
      </c>
      <c r="C4583">
        <f>VLOOKUP(A4583,participants!A:C,3,0)</f>
        <v>65</v>
      </c>
      <c r="D4583" t="str">
        <f>VLOOKUP(A4583,participants!A:F,6,0)</f>
        <v>OA</v>
      </c>
      <c r="E4583" t="str">
        <f>IF(LEN(SUBSTITUTE(gait_events!C750,"_run-",""))&lt;&gt;LEN(gait_events!C750),LEFT(RIGHT(gait_events!C750,LEN(gait_events!C750)-19),FIND("_run-",RIGHT(gait_events!C750,LEN(gait_events!C750)-19),1)-1),RIGHT(gait_events!C750,LEN(gait_events!C750)-19))</f>
        <v>Fast</v>
      </c>
      <c r="F4583" t="str">
        <f>IF(LEN(SUBSTITUTE(gait_events!C750,"_run-",""))&lt;&gt;LEN(gait_events!C750),RIGHT(gait_events!C750,LEN(gait_events!C750)-FIND("_run-",gait_events!C750,1)-4),"")</f>
        <v/>
      </c>
      <c r="G4583" t="str">
        <f>gait_events!D750</f>
        <v>right_ankle</v>
      </c>
      <c r="H4583" t="str">
        <f>gait_events!E750</f>
        <v>IC</v>
      </c>
      <c r="I4583">
        <f>IF(gait_events!F750&lt;&gt;"",gait_events!F750,NA())</f>
        <v>25</v>
      </c>
      <c r="J4583">
        <f>IF(gait_events!G750&lt;&gt;"",gait_events!G750,NA())</f>
        <v>16</v>
      </c>
      <c r="K4583">
        <f t="shared" si="568"/>
        <v>9</v>
      </c>
      <c r="L4583">
        <f t="shared" si="569"/>
        <v>45</v>
      </c>
      <c r="M4583">
        <f t="shared" si="570"/>
        <v>1</v>
      </c>
      <c r="N4583">
        <f t="shared" si="571"/>
        <v>1</v>
      </c>
      <c r="O4583">
        <f t="shared" si="572"/>
        <v>1</v>
      </c>
      <c r="P4583">
        <f t="shared" si="573"/>
        <v>0</v>
      </c>
      <c r="Q4583">
        <f t="shared" si="574"/>
        <v>0</v>
      </c>
      <c r="R4583">
        <f t="shared" si="575"/>
        <v>1</v>
      </c>
    </row>
    <row r="4584" spans="1:18" x14ac:dyDescent="0.25">
      <c r="A4584" t="str">
        <f>gait_events!B751</f>
        <v>pp121</v>
      </c>
      <c r="B4584" t="str">
        <f>VLOOKUP(A4584,participants!A:B,2,0)</f>
        <v>F</v>
      </c>
      <c r="C4584">
        <f>VLOOKUP(A4584,participants!A:C,3,0)</f>
        <v>65</v>
      </c>
      <c r="D4584" t="str">
        <f>VLOOKUP(A4584,participants!A:F,6,0)</f>
        <v>OA</v>
      </c>
      <c r="E4584" t="str">
        <f>IF(LEN(SUBSTITUTE(gait_events!C751,"_run-",""))&lt;&gt;LEN(gait_events!C751),LEFT(RIGHT(gait_events!C751,LEN(gait_events!C751)-19),FIND("_run-",RIGHT(gait_events!C751,LEN(gait_events!C751)-19),1)-1),RIGHT(gait_events!C751,LEN(gait_events!C751)-19))</f>
        <v>Fast</v>
      </c>
      <c r="F4584" t="str">
        <f>IF(LEN(SUBSTITUTE(gait_events!C751,"_run-",""))&lt;&gt;LEN(gait_events!C751),RIGHT(gait_events!C751,LEN(gait_events!C751)-FIND("_run-",gait_events!C751,1)-4),"")</f>
        <v/>
      </c>
      <c r="G4584" t="str">
        <f>gait_events!D751</f>
        <v>right_ankle</v>
      </c>
      <c r="H4584" t="str">
        <f>gait_events!E751</f>
        <v>IC</v>
      </c>
      <c r="I4584">
        <f>IF(gait_events!F751&lt;&gt;"",gait_events!F751,NA())</f>
        <v>163</v>
      </c>
      <c r="J4584">
        <f>IF(gait_events!G751&lt;&gt;"",gait_events!G751,NA())</f>
        <v>161</v>
      </c>
      <c r="K4584">
        <f t="shared" si="568"/>
        <v>2</v>
      </c>
      <c r="L4584">
        <f t="shared" si="569"/>
        <v>10</v>
      </c>
      <c r="M4584">
        <f t="shared" si="570"/>
        <v>1</v>
      </c>
      <c r="N4584">
        <f t="shared" si="571"/>
        <v>1</v>
      </c>
      <c r="O4584">
        <f t="shared" si="572"/>
        <v>1</v>
      </c>
      <c r="P4584">
        <f t="shared" si="573"/>
        <v>0</v>
      </c>
      <c r="Q4584">
        <f t="shared" si="574"/>
        <v>0</v>
      </c>
      <c r="R4584">
        <f t="shared" si="575"/>
        <v>1</v>
      </c>
    </row>
    <row r="4585" spans="1:18" x14ac:dyDescent="0.25">
      <c r="A4585" t="str">
        <f>gait_events!B752</f>
        <v>pp121</v>
      </c>
      <c r="B4585" t="str">
        <f>VLOOKUP(A4585,participants!A:B,2,0)</f>
        <v>F</v>
      </c>
      <c r="C4585">
        <f>VLOOKUP(A4585,participants!A:C,3,0)</f>
        <v>65</v>
      </c>
      <c r="D4585" t="str">
        <f>VLOOKUP(A4585,participants!A:F,6,0)</f>
        <v>OA</v>
      </c>
      <c r="E4585" t="str">
        <f>IF(LEN(SUBSTITUTE(gait_events!C752,"_run-",""))&lt;&gt;LEN(gait_events!C752),LEFT(RIGHT(gait_events!C752,LEN(gait_events!C752)-19),FIND("_run-",RIGHT(gait_events!C752,LEN(gait_events!C752)-19),1)-1),RIGHT(gait_events!C752,LEN(gait_events!C752)-19))</f>
        <v>Fast</v>
      </c>
      <c r="F4585" t="str">
        <f>IF(LEN(SUBSTITUTE(gait_events!C752,"_run-",""))&lt;&gt;LEN(gait_events!C752),RIGHT(gait_events!C752,LEN(gait_events!C752)-FIND("_run-",gait_events!C752,1)-4),"")</f>
        <v/>
      </c>
      <c r="G4585" t="str">
        <f>gait_events!D752</f>
        <v>right_ankle</v>
      </c>
      <c r="H4585" t="str">
        <f>gait_events!E752</f>
        <v>IC</v>
      </c>
      <c r="I4585">
        <f>IF(gait_events!F752&lt;&gt;"",gait_events!F752,NA())</f>
        <v>311</v>
      </c>
      <c r="J4585">
        <f>IF(gait_events!G752&lt;&gt;"",gait_events!G752,NA())</f>
        <v>310</v>
      </c>
      <c r="K4585">
        <f t="shared" si="568"/>
        <v>1</v>
      </c>
      <c r="L4585">
        <f t="shared" si="569"/>
        <v>5</v>
      </c>
      <c r="M4585">
        <f t="shared" si="570"/>
        <v>1</v>
      </c>
      <c r="N4585">
        <f t="shared" si="571"/>
        <v>1</v>
      </c>
      <c r="O4585">
        <f t="shared" si="572"/>
        <v>1</v>
      </c>
      <c r="P4585">
        <f t="shared" si="573"/>
        <v>0</v>
      </c>
      <c r="Q4585">
        <f t="shared" si="574"/>
        <v>0</v>
      </c>
      <c r="R4585">
        <f t="shared" si="575"/>
        <v>1</v>
      </c>
    </row>
    <row r="4586" spans="1:18" x14ac:dyDescent="0.25">
      <c r="A4586" t="str">
        <f>gait_events!B753</f>
        <v>pp121</v>
      </c>
      <c r="B4586" t="str">
        <f>VLOOKUP(A4586,participants!A:B,2,0)</f>
        <v>F</v>
      </c>
      <c r="C4586">
        <f>VLOOKUP(A4586,participants!A:C,3,0)</f>
        <v>65</v>
      </c>
      <c r="D4586" t="str">
        <f>VLOOKUP(A4586,participants!A:F,6,0)</f>
        <v>OA</v>
      </c>
      <c r="E4586" t="str">
        <f>IF(LEN(SUBSTITUTE(gait_events!C753,"_run-",""))&lt;&gt;LEN(gait_events!C753),LEFT(RIGHT(gait_events!C753,LEN(gait_events!C753)-19),FIND("_run-",RIGHT(gait_events!C753,LEN(gait_events!C753)-19),1)-1),RIGHT(gait_events!C753,LEN(gait_events!C753)-19))</f>
        <v>Fast</v>
      </c>
      <c r="F4586" t="str">
        <f>IF(LEN(SUBSTITUTE(gait_events!C753,"_run-",""))&lt;&gt;LEN(gait_events!C753),RIGHT(gait_events!C753,LEN(gait_events!C753)-FIND("_run-",gait_events!C753,1)-4),"")</f>
        <v/>
      </c>
      <c r="G4586" t="str">
        <f>gait_events!D753</f>
        <v>right_ankle</v>
      </c>
      <c r="H4586" t="str">
        <f>gait_events!E753</f>
        <v>IC</v>
      </c>
      <c r="I4586">
        <f>IF(gait_events!F753&lt;&gt;"",gait_events!F753,NA())</f>
        <v>454</v>
      </c>
      <c r="J4586">
        <f>IF(gait_events!G753&lt;&gt;"",gait_events!G753,NA())</f>
        <v>452</v>
      </c>
      <c r="K4586">
        <f t="shared" si="568"/>
        <v>2</v>
      </c>
      <c r="L4586">
        <f t="shared" si="569"/>
        <v>10</v>
      </c>
      <c r="M4586">
        <f t="shared" si="570"/>
        <v>1</v>
      </c>
      <c r="N4586">
        <f t="shared" si="571"/>
        <v>1</v>
      </c>
      <c r="O4586">
        <f t="shared" si="572"/>
        <v>1</v>
      </c>
      <c r="P4586">
        <f t="shared" si="573"/>
        <v>0</v>
      </c>
      <c r="Q4586">
        <f t="shared" si="574"/>
        <v>0</v>
      </c>
      <c r="R4586">
        <f t="shared" si="575"/>
        <v>1</v>
      </c>
    </row>
    <row r="4587" spans="1:18" x14ac:dyDescent="0.25">
      <c r="A4587" t="str">
        <f>gait_events!B754</f>
        <v>pp121</v>
      </c>
      <c r="B4587" t="str">
        <f>VLOOKUP(A4587,participants!A:B,2,0)</f>
        <v>F</v>
      </c>
      <c r="C4587">
        <f>VLOOKUP(A4587,participants!A:C,3,0)</f>
        <v>65</v>
      </c>
      <c r="D4587" t="str">
        <f>VLOOKUP(A4587,participants!A:F,6,0)</f>
        <v>OA</v>
      </c>
      <c r="E4587" t="str">
        <f>IF(LEN(SUBSTITUTE(gait_events!C754,"_run-",""))&lt;&gt;LEN(gait_events!C754),LEFT(RIGHT(gait_events!C754,LEN(gait_events!C754)-19),FIND("_run-",RIGHT(gait_events!C754,LEN(gait_events!C754)-19),1)-1),RIGHT(gait_events!C754,LEN(gait_events!C754)-19))</f>
        <v>Fast</v>
      </c>
      <c r="F4587" t="str">
        <f>IF(LEN(SUBSTITUTE(gait_events!C754,"_run-",""))&lt;&gt;LEN(gait_events!C754),RIGHT(gait_events!C754,LEN(gait_events!C754)-FIND("_run-",gait_events!C754,1)-4),"")</f>
        <v/>
      </c>
      <c r="G4587" t="str">
        <f>gait_events!D754</f>
        <v>right_ankle</v>
      </c>
      <c r="H4587" t="str">
        <f>gait_events!E754</f>
        <v>FC</v>
      </c>
      <c r="I4587">
        <f>IF(gait_events!F754&lt;&gt;"",gait_events!F754,NA())</f>
        <v>99</v>
      </c>
      <c r="J4587">
        <f>IF(gait_events!G754&lt;&gt;"",gait_events!G754,NA())</f>
        <v>100</v>
      </c>
      <c r="K4587">
        <f t="shared" si="568"/>
        <v>-1</v>
      </c>
      <c r="L4587">
        <f t="shared" si="569"/>
        <v>-5</v>
      </c>
      <c r="M4587">
        <f t="shared" si="570"/>
        <v>1</v>
      </c>
      <c r="N4587">
        <f t="shared" si="571"/>
        <v>1</v>
      </c>
      <c r="O4587">
        <f t="shared" si="572"/>
        <v>1</v>
      </c>
      <c r="P4587">
        <f t="shared" si="573"/>
        <v>0</v>
      </c>
      <c r="Q4587">
        <f t="shared" si="574"/>
        <v>0</v>
      </c>
      <c r="R4587">
        <f t="shared" si="575"/>
        <v>1</v>
      </c>
    </row>
    <row r="4588" spans="1:18" x14ac:dyDescent="0.25">
      <c r="A4588" t="str">
        <f>gait_events!B755</f>
        <v>pp121</v>
      </c>
      <c r="B4588" t="str">
        <f>VLOOKUP(A4588,participants!A:B,2,0)</f>
        <v>F</v>
      </c>
      <c r="C4588">
        <f>VLOOKUP(A4588,participants!A:C,3,0)</f>
        <v>65</v>
      </c>
      <c r="D4588" t="str">
        <f>VLOOKUP(A4588,participants!A:F,6,0)</f>
        <v>OA</v>
      </c>
      <c r="E4588" t="str">
        <f>IF(LEN(SUBSTITUTE(gait_events!C755,"_run-",""))&lt;&gt;LEN(gait_events!C755),LEFT(RIGHT(gait_events!C755,LEN(gait_events!C755)-19),FIND("_run-",RIGHT(gait_events!C755,LEN(gait_events!C755)-19),1)-1),RIGHT(gait_events!C755,LEN(gait_events!C755)-19))</f>
        <v>Fast</v>
      </c>
      <c r="F4588" t="str">
        <f>IF(LEN(SUBSTITUTE(gait_events!C755,"_run-",""))&lt;&gt;LEN(gait_events!C755),RIGHT(gait_events!C755,LEN(gait_events!C755)-FIND("_run-",gait_events!C755,1)-4),"")</f>
        <v/>
      </c>
      <c r="G4588" t="str">
        <f>gait_events!D755</f>
        <v>right_ankle</v>
      </c>
      <c r="H4588" t="str">
        <f>gait_events!E755</f>
        <v>FC</v>
      </c>
      <c r="I4588">
        <f>IF(gait_events!F755&lt;&gt;"",gait_events!F755,NA())</f>
        <v>240</v>
      </c>
      <c r="J4588">
        <f>IF(gait_events!G755&lt;&gt;"",gait_events!G755,NA())</f>
        <v>250</v>
      </c>
      <c r="K4588">
        <f t="shared" si="568"/>
        <v>-10</v>
      </c>
      <c r="L4588">
        <f t="shared" si="569"/>
        <v>-50</v>
      </c>
      <c r="M4588">
        <f t="shared" si="570"/>
        <v>1</v>
      </c>
      <c r="N4588">
        <f t="shared" si="571"/>
        <v>1</v>
      </c>
      <c r="O4588">
        <f t="shared" si="572"/>
        <v>1</v>
      </c>
      <c r="P4588">
        <f t="shared" si="573"/>
        <v>0</v>
      </c>
      <c r="Q4588">
        <f t="shared" si="574"/>
        <v>0</v>
      </c>
      <c r="R4588">
        <f t="shared" si="575"/>
        <v>1</v>
      </c>
    </row>
    <row r="4589" spans="1:18" x14ac:dyDescent="0.25">
      <c r="A4589" t="str">
        <f>gait_events!B756</f>
        <v>pp121</v>
      </c>
      <c r="B4589" t="str">
        <f>VLOOKUP(A4589,participants!A:B,2,0)</f>
        <v>F</v>
      </c>
      <c r="C4589">
        <f>VLOOKUP(A4589,participants!A:C,3,0)</f>
        <v>65</v>
      </c>
      <c r="D4589" t="str">
        <f>VLOOKUP(A4589,participants!A:F,6,0)</f>
        <v>OA</v>
      </c>
      <c r="E4589" t="str">
        <f>IF(LEN(SUBSTITUTE(gait_events!C756,"_run-",""))&lt;&gt;LEN(gait_events!C756),LEFT(RIGHT(gait_events!C756,LEN(gait_events!C756)-19),FIND("_run-",RIGHT(gait_events!C756,LEN(gait_events!C756)-19),1)-1),RIGHT(gait_events!C756,LEN(gait_events!C756)-19))</f>
        <v>Fast</v>
      </c>
      <c r="F4589" t="str">
        <f>IF(LEN(SUBSTITUTE(gait_events!C756,"_run-",""))&lt;&gt;LEN(gait_events!C756),RIGHT(gait_events!C756,LEN(gait_events!C756)-FIND("_run-",gait_events!C756,1)-4),"")</f>
        <v/>
      </c>
      <c r="G4589" t="str">
        <f>gait_events!D756</f>
        <v>right_ankle</v>
      </c>
      <c r="H4589" t="str">
        <f>gait_events!E756</f>
        <v>FC</v>
      </c>
      <c r="I4589">
        <f>IF(gait_events!F756&lt;&gt;"",gait_events!F756,NA())</f>
        <v>383</v>
      </c>
      <c r="J4589">
        <f>IF(gait_events!G756&lt;&gt;"",gait_events!G756,NA())</f>
        <v>393</v>
      </c>
      <c r="K4589">
        <f t="shared" si="568"/>
        <v>-10</v>
      </c>
      <c r="L4589">
        <f t="shared" si="569"/>
        <v>-50</v>
      </c>
      <c r="M4589">
        <f t="shared" si="570"/>
        <v>1</v>
      </c>
      <c r="N4589">
        <f t="shared" si="571"/>
        <v>1</v>
      </c>
      <c r="O4589">
        <f t="shared" si="572"/>
        <v>1</v>
      </c>
      <c r="P4589">
        <f t="shared" si="573"/>
        <v>0</v>
      </c>
      <c r="Q4589">
        <f t="shared" si="574"/>
        <v>0</v>
      </c>
      <c r="R4589">
        <f t="shared" si="575"/>
        <v>1</v>
      </c>
    </row>
    <row r="4590" spans="1:18" x14ac:dyDescent="0.25">
      <c r="A4590" t="str">
        <f>gait_events!B757</f>
        <v>pp121</v>
      </c>
      <c r="B4590" t="str">
        <f>VLOOKUP(A4590,participants!A:B,2,0)</f>
        <v>F</v>
      </c>
      <c r="C4590">
        <f>VLOOKUP(A4590,participants!A:C,3,0)</f>
        <v>65</v>
      </c>
      <c r="D4590" t="str">
        <f>VLOOKUP(A4590,participants!A:F,6,0)</f>
        <v>OA</v>
      </c>
      <c r="E4590" t="str">
        <f>IF(LEN(SUBSTITUTE(gait_events!C757,"_run-",""))&lt;&gt;LEN(gait_events!C757),LEFT(RIGHT(gait_events!C757,LEN(gait_events!C757)-19),FIND("_run-",RIGHT(gait_events!C757,LEN(gait_events!C757)-19),1)-1),RIGHT(gait_events!C757,LEN(gait_events!C757)-19))</f>
        <v>Fast</v>
      </c>
      <c r="F4590" t="str">
        <f>IF(LEN(SUBSTITUTE(gait_events!C757,"_run-",""))&lt;&gt;LEN(gait_events!C757),RIGHT(gait_events!C757,LEN(gait_events!C757)-FIND("_run-",gait_events!C757,1)-4),"")</f>
        <v/>
      </c>
      <c r="G4590" t="str">
        <f>gait_events!D757</f>
        <v>right_ankle</v>
      </c>
      <c r="H4590" t="str">
        <f>gait_events!E757</f>
        <v>FC</v>
      </c>
      <c r="I4590">
        <f>IF(gait_events!F757&lt;&gt;"",gait_events!F757,NA())</f>
        <v>544</v>
      </c>
      <c r="J4590">
        <f>IF(gait_events!G757&lt;&gt;"",gait_events!G757,NA())</f>
        <v>553</v>
      </c>
      <c r="K4590">
        <f t="shared" si="568"/>
        <v>-9</v>
      </c>
      <c r="L4590">
        <f t="shared" si="569"/>
        <v>-45</v>
      </c>
      <c r="M4590">
        <f t="shared" si="570"/>
        <v>1</v>
      </c>
      <c r="N4590">
        <f t="shared" si="571"/>
        <v>1</v>
      </c>
      <c r="O4590">
        <f t="shared" si="572"/>
        <v>1</v>
      </c>
      <c r="P4590">
        <f t="shared" si="573"/>
        <v>0</v>
      </c>
      <c r="Q4590">
        <f t="shared" si="574"/>
        <v>0</v>
      </c>
      <c r="R4590">
        <f t="shared" si="575"/>
        <v>1</v>
      </c>
    </row>
    <row r="4591" spans="1:18" x14ac:dyDescent="0.25">
      <c r="A4591" t="str">
        <f>gait_events!B758</f>
        <v>pp121</v>
      </c>
      <c r="B4591" t="str">
        <f>VLOOKUP(A4591,participants!A:B,2,0)</f>
        <v>F</v>
      </c>
      <c r="C4591">
        <f>VLOOKUP(A4591,participants!A:C,3,0)</f>
        <v>65</v>
      </c>
      <c r="D4591" t="str">
        <f>VLOOKUP(A4591,participants!A:F,6,0)</f>
        <v>OA</v>
      </c>
      <c r="E4591" t="str">
        <f>IF(LEN(SUBSTITUTE(gait_events!C758,"_run-",""))&lt;&gt;LEN(gait_events!C758),LEFT(RIGHT(gait_events!C758,LEN(gait_events!C758)-19),FIND("_run-",RIGHT(gait_events!C758,LEN(gait_events!C758)-19),1)-1),RIGHT(gait_events!C758,LEN(gait_events!C758)-19))</f>
        <v>Fast</v>
      </c>
      <c r="F4591" t="str">
        <f>IF(LEN(SUBSTITUTE(gait_events!C758,"_run-",""))&lt;&gt;LEN(gait_events!C758),RIGHT(gait_events!C758,LEN(gait_events!C758)-FIND("_run-",gait_events!C758,1)-4),"")</f>
        <v/>
      </c>
      <c r="G4591" t="str">
        <f>gait_events!D758</f>
        <v>left_shank</v>
      </c>
      <c r="H4591" t="str">
        <f>gait_events!E758</f>
        <v>IC</v>
      </c>
      <c r="I4591">
        <f>IF(gait_events!F758&lt;&gt;"",gait_events!F758,NA())</f>
        <v>94</v>
      </c>
      <c r="J4591">
        <f>IF(gait_events!G758&lt;&gt;"",gait_events!G758,NA())</f>
        <v>91</v>
      </c>
      <c r="K4591">
        <f t="shared" si="568"/>
        <v>3</v>
      </c>
      <c r="L4591">
        <f t="shared" si="569"/>
        <v>15</v>
      </c>
      <c r="M4591">
        <f t="shared" si="570"/>
        <v>1</v>
      </c>
      <c r="N4591">
        <f t="shared" si="571"/>
        <v>1</v>
      </c>
      <c r="O4591">
        <f t="shared" si="572"/>
        <v>1</v>
      </c>
      <c r="P4591">
        <f t="shared" si="573"/>
        <v>0</v>
      </c>
      <c r="Q4591">
        <f t="shared" si="574"/>
        <v>0</v>
      </c>
      <c r="R4591">
        <f t="shared" si="575"/>
        <v>1</v>
      </c>
    </row>
    <row r="4592" spans="1:18" x14ac:dyDescent="0.25">
      <c r="A4592" t="str">
        <f>gait_events!B759</f>
        <v>pp121</v>
      </c>
      <c r="B4592" t="str">
        <f>VLOOKUP(A4592,participants!A:B,2,0)</f>
        <v>F</v>
      </c>
      <c r="C4592">
        <f>VLOOKUP(A4592,participants!A:C,3,0)</f>
        <v>65</v>
      </c>
      <c r="D4592" t="str">
        <f>VLOOKUP(A4592,participants!A:F,6,0)</f>
        <v>OA</v>
      </c>
      <c r="E4592" t="str">
        <f>IF(LEN(SUBSTITUTE(gait_events!C759,"_run-",""))&lt;&gt;LEN(gait_events!C759),LEFT(RIGHT(gait_events!C759,LEN(gait_events!C759)-19),FIND("_run-",RIGHT(gait_events!C759,LEN(gait_events!C759)-19),1)-1),RIGHT(gait_events!C759,LEN(gait_events!C759)-19))</f>
        <v>Fast</v>
      </c>
      <c r="F4592" t="str">
        <f>IF(LEN(SUBSTITUTE(gait_events!C759,"_run-",""))&lt;&gt;LEN(gait_events!C759),RIGHT(gait_events!C759,LEN(gait_events!C759)-FIND("_run-",gait_events!C759,1)-4),"")</f>
        <v/>
      </c>
      <c r="G4592" t="str">
        <f>gait_events!D759</f>
        <v>left_shank</v>
      </c>
      <c r="H4592" t="str">
        <f>gait_events!E759</f>
        <v>IC</v>
      </c>
      <c r="I4592">
        <f>IF(gait_events!F759&lt;&gt;"",gait_events!F759,NA())</f>
        <v>234</v>
      </c>
      <c r="J4592">
        <f>IF(gait_events!G759&lt;&gt;"",gait_events!G759,NA())</f>
        <v>231</v>
      </c>
      <c r="K4592">
        <f t="shared" si="568"/>
        <v>3</v>
      </c>
      <c r="L4592">
        <f t="shared" si="569"/>
        <v>15</v>
      </c>
      <c r="M4592">
        <f t="shared" si="570"/>
        <v>1</v>
      </c>
      <c r="N4592">
        <f t="shared" si="571"/>
        <v>1</v>
      </c>
      <c r="O4592">
        <f t="shared" si="572"/>
        <v>1</v>
      </c>
      <c r="P4592">
        <f t="shared" si="573"/>
        <v>0</v>
      </c>
      <c r="Q4592">
        <f t="shared" si="574"/>
        <v>0</v>
      </c>
      <c r="R4592">
        <f t="shared" si="575"/>
        <v>1</v>
      </c>
    </row>
    <row r="4593" spans="1:18" x14ac:dyDescent="0.25">
      <c r="A4593" t="str">
        <f>gait_events!B760</f>
        <v>pp121</v>
      </c>
      <c r="B4593" t="str">
        <f>VLOOKUP(A4593,participants!A:B,2,0)</f>
        <v>F</v>
      </c>
      <c r="C4593">
        <f>VLOOKUP(A4593,participants!A:C,3,0)</f>
        <v>65</v>
      </c>
      <c r="D4593" t="str">
        <f>VLOOKUP(A4593,participants!A:F,6,0)</f>
        <v>OA</v>
      </c>
      <c r="E4593" t="str">
        <f>IF(LEN(SUBSTITUTE(gait_events!C760,"_run-",""))&lt;&gt;LEN(gait_events!C760),LEFT(RIGHT(gait_events!C760,LEN(gait_events!C760)-19),FIND("_run-",RIGHT(gait_events!C760,LEN(gait_events!C760)-19),1)-1),RIGHT(gait_events!C760,LEN(gait_events!C760)-19))</f>
        <v>Fast</v>
      </c>
      <c r="F4593" t="str">
        <f>IF(LEN(SUBSTITUTE(gait_events!C760,"_run-",""))&lt;&gt;LEN(gait_events!C760),RIGHT(gait_events!C760,LEN(gait_events!C760)-FIND("_run-",gait_events!C760,1)-4),"")</f>
        <v/>
      </c>
      <c r="G4593" t="str">
        <f>gait_events!D760</f>
        <v>left_shank</v>
      </c>
      <c r="H4593" t="str">
        <f>gait_events!E760</f>
        <v>IC</v>
      </c>
      <c r="I4593">
        <f>IF(gait_events!F760&lt;&gt;"",gait_events!F760,NA())</f>
        <v>381</v>
      </c>
      <c r="J4593">
        <f>IF(gait_events!G760&lt;&gt;"",gait_events!G760,NA())</f>
        <v>377</v>
      </c>
      <c r="K4593">
        <f t="shared" si="568"/>
        <v>4</v>
      </c>
      <c r="L4593">
        <f t="shared" si="569"/>
        <v>20</v>
      </c>
      <c r="M4593">
        <f t="shared" si="570"/>
        <v>1</v>
      </c>
      <c r="N4593">
        <f t="shared" si="571"/>
        <v>1</v>
      </c>
      <c r="O4593">
        <f t="shared" si="572"/>
        <v>1</v>
      </c>
      <c r="P4593">
        <f t="shared" si="573"/>
        <v>0</v>
      </c>
      <c r="Q4593">
        <f t="shared" si="574"/>
        <v>0</v>
      </c>
      <c r="R4593">
        <f t="shared" si="575"/>
        <v>1</v>
      </c>
    </row>
    <row r="4594" spans="1:18" x14ac:dyDescent="0.25">
      <c r="A4594" t="str">
        <f>gait_events!B761</f>
        <v>pp121</v>
      </c>
      <c r="B4594" t="str">
        <f>VLOOKUP(A4594,participants!A:B,2,0)</f>
        <v>F</v>
      </c>
      <c r="C4594">
        <f>VLOOKUP(A4594,participants!A:C,3,0)</f>
        <v>65</v>
      </c>
      <c r="D4594" t="str">
        <f>VLOOKUP(A4594,participants!A:F,6,0)</f>
        <v>OA</v>
      </c>
      <c r="E4594" t="str">
        <f>IF(LEN(SUBSTITUTE(gait_events!C761,"_run-",""))&lt;&gt;LEN(gait_events!C761),LEFT(RIGHT(gait_events!C761,LEN(gait_events!C761)-19),FIND("_run-",RIGHT(gait_events!C761,LEN(gait_events!C761)-19),1)-1),RIGHT(gait_events!C761,LEN(gait_events!C761)-19))</f>
        <v>Fast</v>
      </c>
      <c r="F4594" t="str">
        <f>IF(LEN(SUBSTITUTE(gait_events!C761,"_run-",""))&lt;&gt;LEN(gait_events!C761),RIGHT(gait_events!C761,LEN(gait_events!C761)-FIND("_run-",gait_events!C761,1)-4),"")</f>
        <v/>
      </c>
      <c r="G4594" t="str">
        <f>gait_events!D761</f>
        <v>left_shank</v>
      </c>
      <c r="H4594" t="str">
        <f>gait_events!E761</f>
        <v>IC</v>
      </c>
      <c r="I4594">
        <f>IF(gait_events!F761&lt;&gt;"",gait_events!F761,NA())</f>
        <v>517</v>
      </c>
      <c r="J4594">
        <f>IF(gait_events!G761&lt;&gt;"",gait_events!G761,NA())</f>
        <v>533</v>
      </c>
      <c r="K4594">
        <f t="shared" si="568"/>
        <v>-16</v>
      </c>
      <c r="L4594">
        <f t="shared" si="569"/>
        <v>-80</v>
      </c>
      <c r="M4594">
        <f t="shared" si="570"/>
        <v>1</v>
      </c>
      <c r="N4594">
        <f t="shared" si="571"/>
        <v>1</v>
      </c>
      <c r="O4594">
        <f t="shared" si="572"/>
        <v>1</v>
      </c>
      <c r="P4594">
        <f t="shared" si="573"/>
        <v>0</v>
      </c>
      <c r="Q4594">
        <f t="shared" si="574"/>
        <v>0</v>
      </c>
      <c r="R4594">
        <f t="shared" si="575"/>
        <v>1</v>
      </c>
    </row>
    <row r="4595" spans="1:18" x14ac:dyDescent="0.25">
      <c r="A4595" t="str">
        <f>gait_events!B762</f>
        <v>pp121</v>
      </c>
      <c r="B4595" t="str">
        <f>VLOOKUP(A4595,participants!A:B,2,0)</f>
        <v>F</v>
      </c>
      <c r="C4595">
        <f>VLOOKUP(A4595,participants!A:C,3,0)</f>
        <v>65</v>
      </c>
      <c r="D4595" t="str">
        <f>VLOOKUP(A4595,participants!A:F,6,0)</f>
        <v>OA</v>
      </c>
      <c r="E4595" t="str">
        <f>IF(LEN(SUBSTITUTE(gait_events!C762,"_run-",""))&lt;&gt;LEN(gait_events!C762),LEFT(RIGHT(gait_events!C762,LEN(gait_events!C762)-19),FIND("_run-",RIGHT(gait_events!C762,LEN(gait_events!C762)-19),1)-1),RIGHT(gait_events!C762,LEN(gait_events!C762)-19))</f>
        <v>Fast</v>
      </c>
      <c r="F4595" t="str">
        <f>IF(LEN(SUBSTITUTE(gait_events!C762,"_run-",""))&lt;&gt;LEN(gait_events!C762),RIGHT(gait_events!C762,LEN(gait_events!C762)-FIND("_run-",gait_events!C762,1)-4),"")</f>
        <v/>
      </c>
      <c r="G4595" t="str">
        <f>gait_events!D762</f>
        <v>left_shank</v>
      </c>
      <c r="H4595" t="str">
        <f>gait_events!E762</f>
        <v>FC</v>
      </c>
      <c r="I4595">
        <f>IF(gait_events!F762&lt;&gt;"",gait_events!F762,NA())</f>
        <v>31</v>
      </c>
      <c r="J4595" t="e">
        <f>IF(gait_events!G762&lt;&gt;"",gait_events!G762,NA())</f>
        <v>#N/A</v>
      </c>
      <c r="K4595" t="e">
        <f t="shared" si="568"/>
        <v>#N/A</v>
      </c>
      <c r="L4595" t="e">
        <f t="shared" si="569"/>
        <v>#N/A</v>
      </c>
      <c r="M4595">
        <f t="shared" si="570"/>
        <v>1</v>
      </c>
      <c r="N4595">
        <f t="shared" si="571"/>
        <v>0</v>
      </c>
      <c r="O4595">
        <f t="shared" si="572"/>
        <v>0</v>
      </c>
      <c r="P4595">
        <f t="shared" si="573"/>
        <v>1</v>
      </c>
      <c r="Q4595">
        <f t="shared" si="574"/>
        <v>0</v>
      </c>
      <c r="R4595">
        <f t="shared" si="575"/>
        <v>1</v>
      </c>
    </row>
    <row r="4596" spans="1:18" x14ac:dyDescent="0.25">
      <c r="A4596" t="str">
        <f>gait_events!B763</f>
        <v>pp121</v>
      </c>
      <c r="B4596" t="str">
        <f>VLOOKUP(A4596,participants!A:B,2,0)</f>
        <v>F</v>
      </c>
      <c r="C4596">
        <f>VLOOKUP(A4596,participants!A:C,3,0)</f>
        <v>65</v>
      </c>
      <c r="D4596" t="str">
        <f>VLOOKUP(A4596,participants!A:F,6,0)</f>
        <v>OA</v>
      </c>
      <c r="E4596" t="str">
        <f>IF(LEN(SUBSTITUTE(gait_events!C763,"_run-",""))&lt;&gt;LEN(gait_events!C763),LEFT(RIGHT(gait_events!C763,LEN(gait_events!C763)-19),FIND("_run-",RIGHT(gait_events!C763,LEN(gait_events!C763)-19),1)-1),RIGHT(gait_events!C763,LEN(gait_events!C763)-19))</f>
        <v>Fast</v>
      </c>
      <c r="F4596" t="str">
        <f>IF(LEN(SUBSTITUTE(gait_events!C763,"_run-",""))&lt;&gt;LEN(gait_events!C763),RIGHT(gait_events!C763,LEN(gait_events!C763)-FIND("_run-",gait_events!C763,1)-4),"")</f>
        <v/>
      </c>
      <c r="G4596" t="str">
        <f>gait_events!D763</f>
        <v>left_shank</v>
      </c>
      <c r="H4596" t="str">
        <f>gait_events!E763</f>
        <v>FC</v>
      </c>
      <c r="I4596">
        <f>IF(gait_events!F763&lt;&gt;"",gait_events!F763,NA())</f>
        <v>172</v>
      </c>
      <c r="J4596">
        <f>IF(gait_events!G763&lt;&gt;"",gait_events!G763,NA())</f>
        <v>178</v>
      </c>
      <c r="K4596">
        <f t="shared" si="568"/>
        <v>-6</v>
      </c>
      <c r="L4596">
        <f t="shared" si="569"/>
        <v>-30</v>
      </c>
      <c r="M4596">
        <f t="shared" si="570"/>
        <v>1</v>
      </c>
      <c r="N4596">
        <f t="shared" si="571"/>
        <v>1</v>
      </c>
      <c r="O4596">
        <f t="shared" si="572"/>
        <v>1</v>
      </c>
      <c r="P4596">
        <f t="shared" si="573"/>
        <v>0</v>
      </c>
      <c r="Q4596">
        <f t="shared" si="574"/>
        <v>0</v>
      </c>
      <c r="R4596">
        <f t="shared" si="575"/>
        <v>1</v>
      </c>
    </row>
    <row r="4597" spans="1:18" x14ac:dyDescent="0.25">
      <c r="A4597" t="str">
        <f>gait_events!B764</f>
        <v>pp121</v>
      </c>
      <c r="B4597" t="str">
        <f>VLOOKUP(A4597,participants!A:B,2,0)</f>
        <v>F</v>
      </c>
      <c r="C4597">
        <f>VLOOKUP(A4597,participants!A:C,3,0)</f>
        <v>65</v>
      </c>
      <c r="D4597" t="str">
        <f>VLOOKUP(A4597,participants!A:F,6,0)</f>
        <v>OA</v>
      </c>
      <c r="E4597" t="str">
        <f>IF(LEN(SUBSTITUTE(gait_events!C764,"_run-",""))&lt;&gt;LEN(gait_events!C764),LEFT(RIGHT(gait_events!C764,LEN(gait_events!C764)-19),FIND("_run-",RIGHT(gait_events!C764,LEN(gait_events!C764)-19),1)-1),RIGHT(gait_events!C764,LEN(gait_events!C764)-19))</f>
        <v>Fast</v>
      </c>
      <c r="F4597" t="str">
        <f>IF(LEN(SUBSTITUTE(gait_events!C764,"_run-",""))&lt;&gt;LEN(gait_events!C764),RIGHT(gait_events!C764,LEN(gait_events!C764)-FIND("_run-",gait_events!C764,1)-4),"")</f>
        <v/>
      </c>
      <c r="G4597" t="str">
        <f>gait_events!D764</f>
        <v>left_shank</v>
      </c>
      <c r="H4597" t="str">
        <f>gait_events!E764</f>
        <v>FC</v>
      </c>
      <c r="I4597">
        <f>IF(gait_events!F764&lt;&gt;"",gait_events!F764,NA())</f>
        <v>321</v>
      </c>
      <c r="J4597">
        <f>IF(gait_events!G764&lt;&gt;"",gait_events!G764,NA())</f>
        <v>324</v>
      </c>
      <c r="K4597">
        <f t="shared" si="568"/>
        <v>-3</v>
      </c>
      <c r="L4597">
        <f t="shared" si="569"/>
        <v>-15</v>
      </c>
      <c r="M4597">
        <f t="shared" si="570"/>
        <v>1</v>
      </c>
      <c r="N4597">
        <f t="shared" si="571"/>
        <v>1</v>
      </c>
      <c r="O4597">
        <f t="shared" si="572"/>
        <v>1</v>
      </c>
      <c r="P4597">
        <f t="shared" si="573"/>
        <v>0</v>
      </c>
      <c r="Q4597">
        <f t="shared" si="574"/>
        <v>0</v>
      </c>
      <c r="R4597">
        <f t="shared" si="575"/>
        <v>1</v>
      </c>
    </row>
    <row r="4598" spans="1:18" x14ac:dyDescent="0.25">
      <c r="A4598" t="str">
        <f>gait_events!B765</f>
        <v>pp121</v>
      </c>
      <c r="B4598" t="str">
        <f>VLOOKUP(A4598,participants!A:B,2,0)</f>
        <v>F</v>
      </c>
      <c r="C4598">
        <f>VLOOKUP(A4598,participants!A:C,3,0)</f>
        <v>65</v>
      </c>
      <c r="D4598" t="str">
        <f>VLOOKUP(A4598,participants!A:F,6,0)</f>
        <v>OA</v>
      </c>
      <c r="E4598" t="str">
        <f>IF(LEN(SUBSTITUTE(gait_events!C765,"_run-",""))&lt;&gt;LEN(gait_events!C765),LEFT(RIGHT(gait_events!C765,LEN(gait_events!C765)-19),FIND("_run-",RIGHT(gait_events!C765,LEN(gait_events!C765)-19),1)-1),RIGHT(gait_events!C765,LEN(gait_events!C765)-19))</f>
        <v>Fast</v>
      </c>
      <c r="F4598" t="str">
        <f>IF(LEN(SUBSTITUTE(gait_events!C765,"_run-",""))&lt;&gt;LEN(gait_events!C765),RIGHT(gait_events!C765,LEN(gait_events!C765)-FIND("_run-",gait_events!C765,1)-4),"")</f>
        <v/>
      </c>
      <c r="G4598" t="str">
        <f>gait_events!D765</f>
        <v>left_shank</v>
      </c>
      <c r="H4598" t="str">
        <f>gait_events!E765</f>
        <v>FC</v>
      </c>
      <c r="I4598" t="e">
        <f>IF(gait_events!F765&lt;&gt;"",gait_events!F765,NA())</f>
        <v>#N/A</v>
      </c>
      <c r="J4598">
        <f>IF(gait_events!G765&lt;&gt;"",gait_events!G765,NA())</f>
        <v>396</v>
      </c>
      <c r="K4598" t="e">
        <f t="shared" si="568"/>
        <v>#N/A</v>
      </c>
      <c r="L4598" t="e">
        <f t="shared" si="569"/>
        <v>#N/A</v>
      </c>
      <c r="M4598">
        <f t="shared" si="570"/>
        <v>0</v>
      </c>
      <c r="N4598">
        <f t="shared" si="571"/>
        <v>1</v>
      </c>
      <c r="O4598">
        <f t="shared" si="572"/>
        <v>0</v>
      </c>
      <c r="P4598">
        <f t="shared" si="573"/>
        <v>0</v>
      </c>
      <c r="Q4598">
        <f t="shared" si="574"/>
        <v>1</v>
      </c>
      <c r="R4598">
        <f t="shared" si="575"/>
        <v>1</v>
      </c>
    </row>
    <row r="4599" spans="1:18" x14ac:dyDescent="0.25">
      <c r="A4599" t="str">
        <f>gait_events!B766</f>
        <v>pp121</v>
      </c>
      <c r="B4599" t="str">
        <f>VLOOKUP(A4599,participants!A:B,2,0)</f>
        <v>F</v>
      </c>
      <c r="C4599">
        <f>VLOOKUP(A4599,participants!A:C,3,0)</f>
        <v>65</v>
      </c>
      <c r="D4599" t="str">
        <f>VLOOKUP(A4599,participants!A:F,6,0)</f>
        <v>OA</v>
      </c>
      <c r="E4599" t="str">
        <f>IF(LEN(SUBSTITUTE(gait_events!C766,"_run-",""))&lt;&gt;LEN(gait_events!C766),LEFT(RIGHT(gait_events!C766,LEN(gait_events!C766)-19),FIND("_run-",RIGHT(gait_events!C766,LEN(gait_events!C766)-19),1)-1),RIGHT(gait_events!C766,LEN(gait_events!C766)-19))</f>
        <v>Fast</v>
      </c>
      <c r="F4599" t="str">
        <f>IF(LEN(SUBSTITUTE(gait_events!C766,"_run-",""))&lt;&gt;LEN(gait_events!C766),RIGHT(gait_events!C766,LEN(gait_events!C766)-FIND("_run-",gait_events!C766,1)-4),"")</f>
        <v/>
      </c>
      <c r="G4599" t="str">
        <f>gait_events!D766</f>
        <v>left_shank</v>
      </c>
      <c r="H4599" t="str">
        <f>gait_events!E766</f>
        <v>FC</v>
      </c>
      <c r="I4599">
        <f>IF(gait_events!F766&lt;&gt;"",gait_events!F766,NA())</f>
        <v>468</v>
      </c>
      <c r="J4599" t="e">
        <f>IF(gait_events!G766&lt;&gt;"",gait_events!G766,NA())</f>
        <v>#N/A</v>
      </c>
      <c r="K4599" t="e">
        <f t="shared" si="568"/>
        <v>#N/A</v>
      </c>
      <c r="L4599" t="e">
        <f t="shared" si="569"/>
        <v>#N/A</v>
      </c>
      <c r="M4599">
        <f t="shared" si="570"/>
        <v>1</v>
      </c>
      <c r="N4599">
        <f t="shared" si="571"/>
        <v>0</v>
      </c>
      <c r="O4599">
        <f t="shared" si="572"/>
        <v>0</v>
      </c>
      <c r="P4599">
        <f t="shared" si="573"/>
        <v>1</v>
      </c>
      <c r="Q4599">
        <f t="shared" si="574"/>
        <v>0</v>
      </c>
      <c r="R4599">
        <f t="shared" si="575"/>
        <v>1</v>
      </c>
    </row>
    <row r="4600" spans="1:18" x14ac:dyDescent="0.25">
      <c r="A4600" t="str">
        <f>gait_events!B767</f>
        <v>pp121</v>
      </c>
      <c r="B4600" t="str">
        <f>VLOOKUP(A4600,participants!A:B,2,0)</f>
        <v>F</v>
      </c>
      <c r="C4600">
        <f>VLOOKUP(A4600,participants!A:C,3,0)</f>
        <v>65</v>
      </c>
      <c r="D4600" t="str">
        <f>VLOOKUP(A4600,participants!A:F,6,0)</f>
        <v>OA</v>
      </c>
      <c r="E4600" t="str">
        <f>IF(LEN(SUBSTITUTE(gait_events!C767,"_run-",""))&lt;&gt;LEN(gait_events!C767),LEFT(RIGHT(gait_events!C767,LEN(gait_events!C767)-19),FIND("_run-",RIGHT(gait_events!C767,LEN(gait_events!C767)-19),1)-1),RIGHT(gait_events!C767,LEN(gait_events!C767)-19))</f>
        <v>Fast</v>
      </c>
      <c r="F4600" t="str">
        <f>IF(LEN(SUBSTITUTE(gait_events!C767,"_run-",""))&lt;&gt;LEN(gait_events!C767),RIGHT(gait_events!C767,LEN(gait_events!C767)-FIND("_run-",gait_events!C767,1)-4),"")</f>
        <v/>
      </c>
      <c r="G4600" t="str">
        <f>gait_events!D767</f>
        <v>left_shank</v>
      </c>
      <c r="H4600" t="str">
        <f>gait_events!E767</f>
        <v>FC</v>
      </c>
      <c r="I4600" t="e">
        <f>IF(gait_events!F767&lt;&gt;"",gait_events!F767,NA())</f>
        <v>#N/A</v>
      </c>
      <c r="J4600">
        <f>IF(gait_events!G767&lt;&gt;"",gait_events!G767,NA())</f>
        <v>107</v>
      </c>
      <c r="K4600" t="e">
        <f t="shared" si="568"/>
        <v>#N/A</v>
      </c>
      <c r="L4600" t="e">
        <f t="shared" si="569"/>
        <v>#N/A</v>
      </c>
      <c r="M4600">
        <f t="shared" si="570"/>
        <v>0</v>
      </c>
      <c r="N4600">
        <f t="shared" si="571"/>
        <v>1</v>
      </c>
      <c r="O4600">
        <f t="shared" si="572"/>
        <v>0</v>
      </c>
      <c r="P4600">
        <f t="shared" si="573"/>
        <v>0</v>
      </c>
      <c r="Q4600">
        <f t="shared" si="574"/>
        <v>1</v>
      </c>
      <c r="R4600">
        <f t="shared" si="575"/>
        <v>1</v>
      </c>
    </row>
    <row r="4601" spans="1:18" x14ac:dyDescent="0.25">
      <c r="A4601" t="str">
        <f>gait_events!B768</f>
        <v>pp121</v>
      </c>
      <c r="B4601" t="str">
        <f>VLOOKUP(A4601,participants!A:B,2,0)</f>
        <v>F</v>
      </c>
      <c r="C4601">
        <f>VLOOKUP(A4601,participants!A:C,3,0)</f>
        <v>65</v>
      </c>
      <c r="D4601" t="str">
        <f>VLOOKUP(A4601,participants!A:F,6,0)</f>
        <v>OA</v>
      </c>
      <c r="E4601" t="str">
        <f>IF(LEN(SUBSTITUTE(gait_events!C768,"_run-",""))&lt;&gt;LEN(gait_events!C768),LEFT(RIGHT(gait_events!C768,LEN(gait_events!C768)-19),FIND("_run-",RIGHT(gait_events!C768,LEN(gait_events!C768)-19),1)-1),RIGHT(gait_events!C768,LEN(gait_events!C768)-19))</f>
        <v>Fast</v>
      </c>
      <c r="F4601" t="str">
        <f>IF(LEN(SUBSTITUTE(gait_events!C768,"_run-",""))&lt;&gt;LEN(gait_events!C768),RIGHT(gait_events!C768,LEN(gait_events!C768)-FIND("_run-",gait_events!C768,1)-4),"")</f>
        <v/>
      </c>
      <c r="G4601" t="str">
        <f>gait_events!D768</f>
        <v>left_shank</v>
      </c>
      <c r="H4601" t="str">
        <f>gait_events!E768</f>
        <v>FC</v>
      </c>
      <c r="I4601" t="e">
        <f>IF(gait_events!F768&lt;&gt;"",gait_events!F768,NA())</f>
        <v>#N/A</v>
      </c>
      <c r="J4601">
        <f>IF(gait_events!G768&lt;&gt;"",gait_events!G768,NA())</f>
        <v>250</v>
      </c>
      <c r="K4601" t="e">
        <f t="shared" si="568"/>
        <v>#N/A</v>
      </c>
      <c r="L4601" t="e">
        <f t="shared" si="569"/>
        <v>#N/A</v>
      </c>
      <c r="M4601">
        <f t="shared" si="570"/>
        <v>0</v>
      </c>
      <c r="N4601">
        <f t="shared" si="571"/>
        <v>1</v>
      </c>
      <c r="O4601">
        <f t="shared" si="572"/>
        <v>0</v>
      </c>
      <c r="P4601">
        <f t="shared" si="573"/>
        <v>0</v>
      </c>
      <c r="Q4601">
        <f t="shared" si="574"/>
        <v>1</v>
      </c>
      <c r="R4601">
        <f t="shared" si="575"/>
        <v>1</v>
      </c>
    </row>
    <row r="4602" spans="1:18" x14ac:dyDescent="0.25">
      <c r="A4602" t="str">
        <f>gait_events!B769</f>
        <v>pp121</v>
      </c>
      <c r="B4602" t="str">
        <f>VLOOKUP(A4602,participants!A:B,2,0)</f>
        <v>F</v>
      </c>
      <c r="C4602">
        <f>VLOOKUP(A4602,participants!A:C,3,0)</f>
        <v>65</v>
      </c>
      <c r="D4602" t="str">
        <f>VLOOKUP(A4602,participants!A:F,6,0)</f>
        <v>OA</v>
      </c>
      <c r="E4602" t="str">
        <f>IF(LEN(SUBSTITUTE(gait_events!C769,"_run-",""))&lt;&gt;LEN(gait_events!C769),LEFT(RIGHT(gait_events!C769,LEN(gait_events!C769)-19),FIND("_run-",RIGHT(gait_events!C769,LEN(gait_events!C769)-19),1)-1),RIGHT(gait_events!C769,LEN(gait_events!C769)-19))</f>
        <v>Fast</v>
      </c>
      <c r="F4602" t="str">
        <f>IF(LEN(SUBSTITUTE(gait_events!C769,"_run-",""))&lt;&gt;LEN(gait_events!C769),RIGHT(gait_events!C769,LEN(gait_events!C769)-FIND("_run-",gait_events!C769,1)-4),"")</f>
        <v/>
      </c>
      <c r="G4602" t="str">
        <f>gait_events!D769</f>
        <v>left_shank</v>
      </c>
      <c r="H4602" t="str">
        <f>gait_events!E769</f>
        <v>FC</v>
      </c>
      <c r="I4602" t="e">
        <f>IF(gait_events!F769&lt;&gt;"",gait_events!F769,NA())</f>
        <v>#N/A</v>
      </c>
      <c r="J4602">
        <f>IF(gait_events!G769&lt;&gt;"",gait_events!G769,NA())</f>
        <v>551</v>
      </c>
      <c r="K4602" t="e">
        <f t="shared" si="568"/>
        <v>#N/A</v>
      </c>
      <c r="L4602" t="e">
        <f t="shared" si="569"/>
        <v>#N/A</v>
      </c>
      <c r="M4602">
        <f t="shared" si="570"/>
        <v>0</v>
      </c>
      <c r="N4602">
        <f t="shared" si="571"/>
        <v>1</v>
      </c>
      <c r="O4602">
        <f t="shared" si="572"/>
        <v>0</v>
      </c>
      <c r="P4602">
        <f t="shared" si="573"/>
        <v>0</v>
      </c>
      <c r="Q4602">
        <f t="shared" si="574"/>
        <v>1</v>
      </c>
      <c r="R4602">
        <f t="shared" si="575"/>
        <v>1</v>
      </c>
    </row>
    <row r="4603" spans="1:18" x14ac:dyDescent="0.25">
      <c r="A4603" t="str">
        <f>gait_events!B770</f>
        <v>pp121</v>
      </c>
      <c r="B4603" t="str">
        <f>VLOOKUP(A4603,participants!A:B,2,0)</f>
        <v>F</v>
      </c>
      <c r="C4603">
        <f>VLOOKUP(A4603,participants!A:C,3,0)</f>
        <v>65</v>
      </c>
      <c r="D4603" t="str">
        <f>VLOOKUP(A4603,participants!A:F,6,0)</f>
        <v>OA</v>
      </c>
      <c r="E4603" t="str">
        <f>IF(LEN(SUBSTITUTE(gait_events!C770,"_run-",""))&lt;&gt;LEN(gait_events!C770),LEFT(RIGHT(gait_events!C770,LEN(gait_events!C770)-19),FIND("_run-",RIGHT(gait_events!C770,LEN(gait_events!C770)-19),1)-1),RIGHT(gait_events!C770,LEN(gait_events!C770)-19))</f>
        <v>Fast</v>
      </c>
      <c r="F4603" t="str">
        <f>IF(LEN(SUBSTITUTE(gait_events!C770,"_run-",""))&lt;&gt;LEN(gait_events!C770),RIGHT(gait_events!C770,LEN(gait_events!C770)-FIND("_run-",gait_events!C770,1)-4),"")</f>
        <v/>
      </c>
      <c r="G4603" t="str">
        <f>gait_events!D770</f>
        <v>right_shank</v>
      </c>
      <c r="H4603" t="str">
        <f>gait_events!E770</f>
        <v>IC</v>
      </c>
      <c r="I4603">
        <f>IF(gait_events!F770&lt;&gt;"",gait_events!F770,NA())</f>
        <v>25</v>
      </c>
      <c r="J4603">
        <f>IF(gait_events!G770&lt;&gt;"",gait_events!G770,NA())</f>
        <v>18</v>
      </c>
      <c r="K4603">
        <f t="shared" si="568"/>
        <v>7</v>
      </c>
      <c r="L4603">
        <f t="shared" si="569"/>
        <v>35</v>
      </c>
      <c r="M4603">
        <f t="shared" si="570"/>
        <v>1</v>
      </c>
      <c r="N4603">
        <f t="shared" si="571"/>
        <v>1</v>
      </c>
      <c r="O4603">
        <f t="shared" si="572"/>
        <v>1</v>
      </c>
      <c r="P4603">
        <f t="shared" si="573"/>
        <v>0</v>
      </c>
      <c r="Q4603">
        <f t="shared" si="574"/>
        <v>0</v>
      </c>
      <c r="R4603">
        <f t="shared" si="575"/>
        <v>1</v>
      </c>
    </row>
    <row r="4604" spans="1:18" x14ac:dyDescent="0.25">
      <c r="A4604" t="str">
        <f>gait_events!B771</f>
        <v>pp121</v>
      </c>
      <c r="B4604" t="str">
        <f>VLOOKUP(A4604,participants!A:B,2,0)</f>
        <v>F</v>
      </c>
      <c r="C4604">
        <f>VLOOKUP(A4604,participants!A:C,3,0)</f>
        <v>65</v>
      </c>
      <c r="D4604" t="str">
        <f>VLOOKUP(A4604,participants!A:F,6,0)</f>
        <v>OA</v>
      </c>
      <c r="E4604" t="str">
        <f>IF(LEN(SUBSTITUTE(gait_events!C771,"_run-",""))&lt;&gt;LEN(gait_events!C771),LEFT(RIGHT(gait_events!C771,LEN(gait_events!C771)-19),FIND("_run-",RIGHT(gait_events!C771,LEN(gait_events!C771)-19),1)-1),RIGHT(gait_events!C771,LEN(gait_events!C771)-19))</f>
        <v>Fast</v>
      </c>
      <c r="F4604" t="str">
        <f>IF(LEN(SUBSTITUTE(gait_events!C771,"_run-",""))&lt;&gt;LEN(gait_events!C771),RIGHT(gait_events!C771,LEN(gait_events!C771)-FIND("_run-",gait_events!C771,1)-4),"")</f>
        <v/>
      </c>
      <c r="G4604" t="str">
        <f>gait_events!D771</f>
        <v>right_shank</v>
      </c>
      <c r="H4604" t="str">
        <f>gait_events!E771</f>
        <v>IC</v>
      </c>
      <c r="I4604">
        <f>IF(gait_events!F771&lt;&gt;"",gait_events!F771,NA())</f>
        <v>163</v>
      </c>
      <c r="J4604">
        <f>IF(gait_events!G771&lt;&gt;"",gait_events!G771,NA())</f>
        <v>162</v>
      </c>
      <c r="K4604">
        <f t="shared" si="568"/>
        <v>1</v>
      </c>
      <c r="L4604">
        <f t="shared" si="569"/>
        <v>5</v>
      </c>
      <c r="M4604">
        <f t="shared" si="570"/>
        <v>1</v>
      </c>
      <c r="N4604">
        <f t="shared" si="571"/>
        <v>1</v>
      </c>
      <c r="O4604">
        <f t="shared" si="572"/>
        <v>1</v>
      </c>
      <c r="P4604">
        <f t="shared" si="573"/>
        <v>0</v>
      </c>
      <c r="Q4604">
        <f t="shared" si="574"/>
        <v>0</v>
      </c>
      <c r="R4604">
        <f t="shared" si="575"/>
        <v>1</v>
      </c>
    </row>
    <row r="4605" spans="1:18" x14ac:dyDescent="0.25">
      <c r="A4605" t="str">
        <f>gait_events!B772</f>
        <v>pp121</v>
      </c>
      <c r="B4605" t="str">
        <f>VLOOKUP(A4605,participants!A:B,2,0)</f>
        <v>F</v>
      </c>
      <c r="C4605">
        <f>VLOOKUP(A4605,participants!A:C,3,0)</f>
        <v>65</v>
      </c>
      <c r="D4605" t="str">
        <f>VLOOKUP(A4605,participants!A:F,6,0)</f>
        <v>OA</v>
      </c>
      <c r="E4605" t="str">
        <f>IF(LEN(SUBSTITUTE(gait_events!C772,"_run-",""))&lt;&gt;LEN(gait_events!C772),LEFT(RIGHT(gait_events!C772,LEN(gait_events!C772)-19),FIND("_run-",RIGHT(gait_events!C772,LEN(gait_events!C772)-19),1)-1),RIGHT(gait_events!C772,LEN(gait_events!C772)-19))</f>
        <v>Fast</v>
      </c>
      <c r="F4605" t="str">
        <f>IF(LEN(SUBSTITUTE(gait_events!C772,"_run-",""))&lt;&gt;LEN(gait_events!C772),RIGHT(gait_events!C772,LEN(gait_events!C772)-FIND("_run-",gait_events!C772,1)-4),"")</f>
        <v/>
      </c>
      <c r="G4605" t="str">
        <f>gait_events!D772</f>
        <v>right_shank</v>
      </c>
      <c r="H4605" t="str">
        <f>gait_events!E772</f>
        <v>IC</v>
      </c>
      <c r="I4605">
        <f>IF(gait_events!F772&lt;&gt;"",gait_events!F772,NA())</f>
        <v>311</v>
      </c>
      <c r="J4605">
        <f>IF(gait_events!G772&lt;&gt;"",gait_events!G772,NA())</f>
        <v>313</v>
      </c>
      <c r="K4605">
        <f t="shared" si="568"/>
        <v>-2</v>
      </c>
      <c r="L4605">
        <f t="shared" si="569"/>
        <v>-10</v>
      </c>
      <c r="M4605">
        <f t="shared" si="570"/>
        <v>1</v>
      </c>
      <c r="N4605">
        <f t="shared" si="571"/>
        <v>1</v>
      </c>
      <c r="O4605">
        <f t="shared" si="572"/>
        <v>1</v>
      </c>
      <c r="P4605">
        <f t="shared" si="573"/>
        <v>0</v>
      </c>
      <c r="Q4605">
        <f t="shared" si="574"/>
        <v>0</v>
      </c>
      <c r="R4605">
        <f t="shared" si="575"/>
        <v>1</v>
      </c>
    </row>
    <row r="4606" spans="1:18" x14ac:dyDescent="0.25">
      <c r="A4606" t="str">
        <f>gait_events!B773</f>
        <v>pp121</v>
      </c>
      <c r="B4606" t="str">
        <f>VLOOKUP(A4606,participants!A:B,2,0)</f>
        <v>F</v>
      </c>
      <c r="C4606">
        <f>VLOOKUP(A4606,participants!A:C,3,0)</f>
        <v>65</v>
      </c>
      <c r="D4606" t="str">
        <f>VLOOKUP(A4606,participants!A:F,6,0)</f>
        <v>OA</v>
      </c>
      <c r="E4606" t="str">
        <f>IF(LEN(SUBSTITUTE(gait_events!C773,"_run-",""))&lt;&gt;LEN(gait_events!C773),LEFT(RIGHT(gait_events!C773,LEN(gait_events!C773)-19),FIND("_run-",RIGHT(gait_events!C773,LEN(gait_events!C773)-19),1)-1),RIGHT(gait_events!C773,LEN(gait_events!C773)-19))</f>
        <v>Fast</v>
      </c>
      <c r="F4606" t="str">
        <f>IF(LEN(SUBSTITUTE(gait_events!C773,"_run-",""))&lt;&gt;LEN(gait_events!C773),RIGHT(gait_events!C773,LEN(gait_events!C773)-FIND("_run-",gait_events!C773,1)-4),"")</f>
        <v/>
      </c>
      <c r="G4606" t="str">
        <f>gait_events!D773</f>
        <v>right_shank</v>
      </c>
      <c r="H4606" t="str">
        <f>gait_events!E773</f>
        <v>IC</v>
      </c>
      <c r="I4606">
        <f>IF(gait_events!F773&lt;&gt;"",gait_events!F773,NA())</f>
        <v>454</v>
      </c>
      <c r="J4606">
        <f>IF(gait_events!G773&lt;&gt;"",gait_events!G773,NA())</f>
        <v>451</v>
      </c>
      <c r="K4606">
        <f t="shared" si="568"/>
        <v>3</v>
      </c>
      <c r="L4606">
        <f t="shared" si="569"/>
        <v>15</v>
      </c>
      <c r="M4606">
        <f t="shared" si="570"/>
        <v>1</v>
      </c>
      <c r="N4606">
        <f t="shared" si="571"/>
        <v>1</v>
      </c>
      <c r="O4606">
        <f t="shared" si="572"/>
        <v>1</v>
      </c>
      <c r="P4606">
        <f t="shared" si="573"/>
        <v>0</v>
      </c>
      <c r="Q4606">
        <f t="shared" si="574"/>
        <v>0</v>
      </c>
      <c r="R4606">
        <f t="shared" si="575"/>
        <v>1</v>
      </c>
    </row>
    <row r="4607" spans="1:18" x14ac:dyDescent="0.25">
      <c r="A4607" t="str">
        <f>gait_events!B774</f>
        <v>pp121</v>
      </c>
      <c r="B4607" t="str">
        <f>VLOOKUP(A4607,participants!A:B,2,0)</f>
        <v>F</v>
      </c>
      <c r="C4607">
        <f>VLOOKUP(A4607,participants!A:C,3,0)</f>
        <v>65</v>
      </c>
      <c r="D4607" t="str">
        <f>VLOOKUP(A4607,participants!A:F,6,0)</f>
        <v>OA</v>
      </c>
      <c r="E4607" t="str">
        <f>IF(LEN(SUBSTITUTE(gait_events!C774,"_run-",""))&lt;&gt;LEN(gait_events!C774),LEFT(RIGHT(gait_events!C774,LEN(gait_events!C774)-19),FIND("_run-",RIGHT(gait_events!C774,LEN(gait_events!C774)-19),1)-1),RIGHT(gait_events!C774,LEN(gait_events!C774)-19))</f>
        <v>Fast</v>
      </c>
      <c r="F4607" t="str">
        <f>IF(LEN(SUBSTITUTE(gait_events!C774,"_run-",""))&lt;&gt;LEN(gait_events!C774),RIGHT(gait_events!C774,LEN(gait_events!C774)-FIND("_run-",gait_events!C774,1)-4),"")</f>
        <v/>
      </c>
      <c r="G4607" t="str">
        <f>gait_events!D774</f>
        <v>right_shank</v>
      </c>
      <c r="H4607" t="str">
        <f>gait_events!E774</f>
        <v>IC</v>
      </c>
      <c r="I4607" t="e">
        <f>IF(gait_events!F774&lt;&gt;"",gait_events!F774,NA())</f>
        <v>#N/A</v>
      </c>
      <c r="J4607">
        <f>IF(gait_events!G774&lt;&gt;"",gait_events!G774,NA())</f>
        <v>72</v>
      </c>
      <c r="K4607" t="e">
        <f t="shared" si="568"/>
        <v>#N/A</v>
      </c>
      <c r="L4607" t="e">
        <f t="shared" si="569"/>
        <v>#N/A</v>
      </c>
      <c r="M4607">
        <f t="shared" si="570"/>
        <v>0</v>
      </c>
      <c r="N4607">
        <f t="shared" si="571"/>
        <v>1</v>
      </c>
      <c r="O4607">
        <f t="shared" si="572"/>
        <v>0</v>
      </c>
      <c r="P4607">
        <f t="shared" si="573"/>
        <v>0</v>
      </c>
      <c r="Q4607">
        <f t="shared" si="574"/>
        <v>1</v>
      </c>
      <c r="R4607">
        <f t="shared" si="575"/>
        <v>1</v>
      </c>
    </row>
    <row r="4608" spans="1:18" x14ac:dyDescent="0.25">
      <c r="A4608" t="str">
        <f>gait_events!B775</f>
        <v>pp121</v>
      </c>
      <c r="B4608" t="str">
        <f>VLOOKUP(A4608,participants!A:B,2,0)</f>
        <v>F</v>
      </c>
      <c r="C4608">
        <f>VLOOKUP(A4608,participants!A:C,3,0)</f>
        <v>65</v>
      </c>
      <c r="D4608" t="str">
        <f>VLOOKUP(A4608,participants!A:F,6,0)</f>
        <v>OA</v>
      </c>
      <c r="E4608" t="str">
        <f>IF(LEN(SUBSTITUTE(gait_events!C775,"_run-",""))&lt;&gt;LEN(gait_events!C775),LEFT(RIGHT(gait_events!C775,LEN(gait_events!C775)-19),FIND("_run-",RIGHT(gait_events!C775,LEN(gait_events!C775)-19),1)-1),RIGHT(gait_events!C775,LEN(gait_events!C775)-19))</f>
        <v>Fast</v>
      </c>
      <c r="F4608" t="str">
        <f>IF(LEN(SUBSTITUTE(gait_events!C775,"_run-",""))&lt;&gt;LEN(gait_events!C775),RIGHT(gait_events!C775,LEN(gait_events!C775)-FIND("_run-",gait_events!C775,1)-4),"")</f>
        <v/>
      </c>
      <c r="G4608" t="str">
        <f>gait_events!D775</f>
        <v>right_shank</v>
      </c>
      <c r="H4608" t="str">
        <f>gait_events!E775</f>
        <v>IC</v>
      </c>
      <c r="I4608" t="e">
        <f>IF(gait_events!F775&lt;&gt;"",gait_events!F775,NA())</f>
        <v>#N/A</v>
      </c>
      <c r="J4608">
        <f>IF(gait_events!G775&lt;&gt;"",gait_events!G775,NA())</f>
        <v>365</v>
      </c>
      <c r="K4608" t="e">
        <f t="shared" si="568"/>
        <v>#N/A</v>
      </c>
      <c r="L4608" t="e">
        <f t="shared" si="569"/>
        <v>#N/A</v>
      </c>
      <c r="M4608">
        <f t="shared" si="570"/>
        <v>0</v>
      </c>
      <c r="N4608">
        <f t="shared" si="571"/>
        <v>1</v>
      </c>
      <c r="O4608">
        <f t="shared" si="572"/>
        <v>0</v>
      </c>
      <c r="P4608">
        <f t="shared" si="573"/>
        <v>0</v>
      </c>
      <c r="Q4608">
        <f t="shared" si="574"/>
        <v>1</v>
      </c>
      <c r="R4608">
        <f t="shared" si="575"/>
        <v>1</v>
      </c>
    </row>
    <row r="4609" spans="1:18" x14ac:dyDescent="0.25">
      <c r="A4609" t="str">
        <f>gait_events!B776</f>
        <v>pp121</v>
      </c>
      <c r="B4609" t="str">
        <f>VLOOKUP(A4609,participants!A:B,2,0)</f>
        <v>F</v>
      </c>
      <c r="C4609">
        <f>VLOOKUP(A4609,participants!A:C,3,0)</f>
        <v>65</v>
      </c>
      <c r="D4609" t="str">
        <f>VLOOKUP(A4609,participants!A:F,6,0)</f>
        <v>OA</v>
      </c>
      <c r="E4609" t="str">
        <f>IF(LEN(SUBSTITUTE(gait_events!C776,"_run-",""))&lt;&gt;LEN(gait_events!C776),LEFT(RIGHT(gait_events!C776,LEN(gait_events!C776)-19),FIND("_run-",RIGHT(gait_events!C776,LEN(gait_events!C776)-19),1)-1),RIGHT(gait_events!C776,LEN(gait_events!C776)-19))</f>
        <v>Fast</v>
      </c>
      <c r="F4609" t="str">
        <f>IF(LEN(SUBSTITUTE(gait_events!C776,"_run-",""))&lt;&gt;LEN(gait_events!C776),RIGHT(gait_events!C776,LEN(gait_events!C776)-FIND("_run-",gait_events!C776,1)-4),"")</f>
        <v/>
      </c>
      <c r="G4609" t="str">
        <f>gait_events!D776</f>
        <v>right_shank</v>
      </c>
      <c r="H4609" t="str">
        <f>gait_events!E776</f>
        <v>FC</v>
      </c>
      <c r="I4609">
        <f>IF(gait_events!F776&lt;&gt;"",gait_events!F776,NA())</f>
        <v>99</v>
      </c>
      <c r="J4609">
        <f>IF(gait_events!G776&lt;&gt;"",gait_events!G776,NA())</f>
        <v>103</v>
      </c>
      <c r="K4609">
        <f t="shared" si="568"/>
        <v>-4</v>
      </c>
      <c r="L4609">
        <f t="shared" si="569"/>
        <v>-20</v>
      </c>
      <c r="M4609">
        <f t="shared" si="570"/>
        <v>1</v>
      </c>
      <c r="N4609">
        <f t="shared" si="571"/>
        <v>1</v>
      </c>
      <c r="O4609">
        <f t="shared" si="572"/>
        <v>1</v>
      </c>
      <c r="P4609">
        <f t="shared" si="573"/>
        <v>0</v>
      </c>
      <c r="Q4609">
        <f t="shared" si="574"/>
        <v>0</v>
      </c>
      <c r="R4609">
        <f t="shared" si="575"/>
        <v>1</v>
      </c>
    </row>
    <row r="4610" spans="1:18" x14ac:dyDescent="0.25">
      <c r="A4610" t="str">
        <f>gait_events!B777</f>
        <v>pp121</v>
      </c>
      <c r="B4610" t="str">
        <f>VLOOKUP(A4610,participants!A:B,2,0)</f>
        <v>F</v>
      </c>
      <c r="C4610">
        <f>VLOOKUP(A4610,participants!A:C,3,0)</f>
        <v>65</v>
      </c>
      <c r="D4610" t="str">
        <f>VLOOKUP(A4610,participants!A:F,6,0)</f>
        <v>OA</v>
      </c>
      <c r="E4610" t="str">
        <f>IF(LEN(SUBSTITUTE(gait_events!C777,"_run-",""))&lt;&gt;LEN(gait_events!C777),LEFT(RIGHT(gait_events!C777,LEN(gait_events!C777)-19),FIND("_run-",RIGHT(gait_events!C777,LEN(gait_events!C777)-19),1)-1),RIGHT(gait_events!C777,LEN(gait_events!C777)-19))</f>
        <v>Fast</v>
      </c>
      <c r="F4610" t="str">
        <f>IF(LEN(SUBSTITUTE(gait_events!C777,"_run-",""))&lt;&gt;LEN(gait_events!C777),RIGHT(gait_events!C777,LEN(gait_events!C777)-FIND("_run-",gait_events!C777,1)-4),"")</f>
        <v/>
      </c>
      <c r="G4610" t="str">
        <f>gait_events!D777</f>
        <v>right_shank</v>
      </c>
      <c r="H4610" t="str">
        <f>gait_events!E777</f>
        <v>FC</v>
      </c>
      <c r="I4610">
        <f>IF(gait_events!F777&lt;&gt;"",gait_events!F777,NA())</f>
        <v>240</v>
      </c>
      <c r="J4610">
        <f>IF(gait_events!G777&lt;&gt;"",gait_events!G777,NA())</f>
        <v>252</v>
      </c>
      <c r="K4610">
        <f t="shared" ref="K4610:K4673" si="576">I4610-J4610</f>
        <v>-12</v>
      </c>
      <c r="L4610">
        <f t="shared" ref="L4610:L4673" si="577">K4610*5</f>
        <v>-60</v>
      </c>
      <c r="M4610">
        <f t="shared" ref="M4610:M4673" si="578">IF(NOT(ISNA(I4610)),1,0)</f>
        <v>1</v>
      </c>
      <c r="N4610">
        <f t="shared" ref="N4610:N4673" si="579">IF(NOT(ISNA(J4610)),1,0)</f>
        <v>1</v>
      </c>
      <c r="O4610">
        <f t="shared" ref="O4610:O4673" si="580">IF(AND(NOT(ISNA(I4610)),NOT(ISNA(J4610))),1,0)</f>
        <v>1</v>
      </c>
      <c r="P4610">
        <f t="shared" ref="P4610:P4673" si="581">IF(AND(NOT(ISNA(I4610)),ISNA(J4610)),1,0)</f>
        <v>0</v>
      </c>
      <c r="Q4610">
        <f t="shared" ref="Q4610:Q4673" si="582">IF(AND(ISNA(I4610),NOT(ISNA(J4610))),1,0)</f>
        <v>0</v>
      </c>
      <c r="R4610">
        <f t="shared" ref="R4610:R4673" si="583">IF(SUM(O4610:Q4610)&lt;&gt;1,"ERROR",1)</f>
        <v>1</v>
      </c>
    </row>
    <row r="4611" spans="1:18" x14ac:dyDescent="0.25">
      <c r="A4611" t="str">
        <f>gait_events!B778</f>
        <v>pp121</v>
      </c>
      <c r="B4611" t="str">
        <f>VLOOKUP(A4611,participants!A:B,2,0)</f>
        <v>F</v>
      </c>
      <c r="C4611">
        <f>VLOOKUP(A4611,participants!A:C,3,0)</f>
        <v>65</v>
      </c>
      <c r="D4611" t="str">
        <f>VLOOKUP(A4611,participants!A:F,6,0)</f>
        <v>OA</v>
      </c>
      <c r="E4611" t="str">
        <f>IF(LEN(SUBSTITUTE(gait_events!C778,"_run-",""))&lt;&gt;LEN(gait_events!C778),LEFT(RIGHT(gait_events!C778,LEN(gait_events!C778)-19),FIND("_run-",RIGHT(gait_events!C778,LEN(gait_events!C778)-19),1)-1),RIGHT(gait_events!C778,LEN(gait_events!C778)-19))</f>
        <v>Fast</v>
      </c>
      <c r="F4611" t="str">
        <f>IF(LEN(SUBSTITUTE(gait_events!C778,"_run-",""))&lt;&gt;LEN(gait_events!C778),RIGHT(gait_events!C778,LEN(gait_events!C778)-FIND("_run-",gait_events!C778,1)-4),"")</f>
        <v/>
      </c>
      <c r="G4611" t="str">
        <f>gait_events!D778</f>
        <v>right_shank</v>
      </c>
      <c r="H4611" t="str">
        <f>gait_events!E778</f>
        <v>FC</v>
      </c>
      <c r="I4611">
        <f>IF(gait_events!F778&lt;&gt;"",gait_events!F778,NA())</f>
        <v>383</v>
      </c>
      <c r="J4611">
        <f>IF(gait_events!G778&lt;&gt;"",gait_events!G778,NA())</f>
        <v>394</v>
      </c>
      <c r="K4611">
        <f t="shared" si="576"/>
        <v>-11</v>
      </c>
      <c r="L4611">
        <f t="shared" si="577"/>
        <v>-55</v>
      </c>
      <c r="M4611">
        <f t="shared" si="578"/>
        <v>1</v>
      </c>
      <c r="N4611">
        <f t="shared" si="579"/>
        <v>1</v>
      </c>
      <c r="O4611">
        <f t="shared" si="580"/>
        <v>1</v>
      </c>
      <c r="P4611">
        <f t="shared" si="581"/>
        <v>0</v>
      </c>
      <c r="Q4611">
        <f t="shared" si="582"/>
        <v>0</v>
      </c>
      <c r="R4611">
        <f t="shared" si="583"/>
        <v>1</v>
      </c>
    </row>
    <row r="4612" spans="1:18" x14ac:dyDescent="0.25">
      <c r="A4612" t="str">
        <f>gait_events!B779</f>
        <v>pp121</v>
      </c>
      <c r="B4612" t="str">
        <f>VLOOKUP(A4612,participants!A:B,2,0)</f>
        <v>F</v>
      </c>
      <c r="C4612">
        <f>VLOOKUP(A4612,participants!A:C,3,0)</f>
        <v>65</v>
      </c>
      <c r="D4612" t="str">
        <f>VLOOKUP(A4612,participants!A:F,6,0)</f>
        <v>OA</v>
      </c>
      <c r="E4612" t="str">
        <f>IF(LEN(SUBSTITUTE(gait_events!C779,"_run-",""))&lt;&gt;LEN(gait_events!C779),LEFT(RIGHT(gait_events!C779,LEN(gait_events!C779)-19),FIND("_run-",RIGHT(gait_events!C779,LEN(gait_events!C779)-19),1)-1),RIGHT(gait_events!C779,LEN(gait_events!C779)-19))</f>
        <v>Fast</v>
      </c>
      <c r="F4612" t="str">
        <f>IF(LEN(SUBSTITUTE(gait_events!C779,"_run-",""))&lt;&gt;LEN(gait_events!C779),RIGHT(gait_events!C779,LEN(gait_events!C779)-FIND("_run-",gait_events!C779,1)-4),"")</f>
        <v/>
      </c>
      <c r="G4612" t="str">
        <f>gait_events!D779</f>
        <v>right_shank</v>
      </c>
      <c r="H4612" t="str">
        <f>gait_events!E779</f>
        <v>FC</v>
      </c>
      <c r="I4612">
        <f>IF(gait_events!F779&lt;&gt;"",gait_events!F779,NA())</f>
        <v>544</v>
      </c>
      <c r="J4612">
        <f>IF(gait_events!G779&lt;&gt;"",gait_events!G779,NA())</f>
        <v>555</v>
      </c>
      <c r="K4612">
        <f t="shared" si="576"/>
        <v>-11</v>
      </c>
      <c r="L4612">
        <f t="shared" si="577"/>
        <v>-55</v>
      </c>
      <c r="M4612">
        <f t="shared" si="578"/>
        <v>1</v>
      </c>
      <c r="N4612">
        <f t="shared" si="579"/>
        <v>1</v>
      </c>
      <c r="O4612">
        <f t="shared" si="580"/>
        <v>1</v>
      </c>
      <c r="P4612">
        <f t="shared" si="581"/>
        <v>0</v>
      </c>
      <c r="Q4612">
        <f t="shared" si="582"/>
        <v>0</v>
      </c>
      <c r="R4612">
        <f t="shared" si="583"/>
        <v>1</v>
      </c>
    </row>
    <row r="4613" spans="1:18" x14ac:dyDescent="0.25">
      <c r="A4613" t="str">
        <f>gait_events!B780</f>
        <v>pp121</v>
      </c>
      <c r="B4613" t="str">
        <f>VLOOKUP(A4613,participants!A:B,2,0)</f>
        <v>F</v>
      </c>
      <c r="C4613">
        <f>VLOOKUP(A4613,participants!A:C,3,0)</f>
        <v>65</v>
      </c>
      <c r="D4613" t="str">
        <f>VLOOKUP(A4613,participants!A:F,6,0)</f>
        <v>OA</v>
      </c>
      <c r="E4613" t="str">
        <f>IF(LEN(SUBSTITUTE(gait_events!C780,"_run-",""))&lt;&gt;LEN(gait_events!C780),LEFT(RIGHT(gait_events!C780,LEN(gait_events!C780)-19),FIND("_run-",RIGHT(gait_events!C780,LEN(gait_events!C780)-19),1)-1),RIGHT(gait_events!C780,LEN(gait_events!C780)-19))</f>
        <v>Slow</v>
      </c>
      <c r="F4613" t="str">
        <f>IF(LEN(SUBSTITUTE(gait_events!C780,"_run-",""))&lt;&gt;LEN(gait_events!C780),RIGHT(gait_events!C780,LEN(gait_events!C780)-FIND("_run-",gait_events!C780,1)-4),"")</f>
        <v/>
      </c>
      <c r="G4613" t="str">
        <f>gait_events!D780</f>
        <v>left_ankle</v>
      </c>
      <c r="H4613" t="str">
        <f>gait_events!E780</f>
        <v>IC</v>
      </c>
      <c r="I4613">
        <f>IF(gait_events!F780&lt;&gt;"",gait_events!F780,NA())</f>
        <v>209</v>
      </c>
      <c r="J4613">
        <f>IF(gait_events!G780&lt;&gt;"",gait_events!G780,NA())</f>
        <v>207</v>
      </c>
      <c r="K4613">
        <f t="shared" si="576"/>
        <v>2</v>
      </c>
      <c r="L4613">
        <f t="shared" si="577"/>
        <v>10</v>
      </c>
      <c r="M4613">
        <f t="shared" si="578"/>
        <v>1</v>
      </c>
      <c r="N4613">
        <f t="shared" si="579"/>
        <v>1</v>
      </c>
      <c r="O4613">
        <f t="shared" si="580"/>
        <v>1</v>
      </c>
      <c r="P4613">
        <f t="shared" si="581"/>
        <v>0</v>
      </c>
      <c r="Q4613">
        <f t="shared" si="582"/>
        <v>0</v>
      </c>
      <c r="R4613">
        <f t="shared" si="583"/>
        <v>1</v>
      </c>
    </row>
    <row r="4614" spans="1:18" x14ac:dyDescent="0.25">
      <c r="A4614" t="str">
        <f>gait_events!B781</f>
        <v>pp121</v>
      </c>
      <c r="B4614" t="str">
        <f>VLOOKUP(A4614,participants!A:B,2,0)</f>
        <v>F</v>
      </c>
      <c r="C4614">
        <f>VLOOKUP(A4614,participants!A:C,3,0)</f>
        <v>65</v>
      </c>
      <c r="D4614" t="str">
        <f>VLOOKUP(A4614,participants!A:F,6,0)</f>
        <v>OA</v>
      </c>
      <c r="E4614" t="str">
        <f>IF(LEN(SUBSTITUTE(gait_events!C781,"_run-",""))&lt;&gt;LEN(gait_events!C781),LEFT(RIGHT(gait_events!C781,LEN(gait_events!C781)-19),FIND("_run-",RIGHT(gait_events!C781,LEN(gait_events!C781)-19),1)-1),RIGHT(gait_events!C781,LEN(gait_events!C781)-19))</f>
        <v>Slow</v>
      </c>
      <c r="F4614" t="str">
        <f>IF(LEN(SUBSTITUTE(gait_events!C781,"_run-",""))&lt;&gt;LEN(gait_events!C781),RIGHT(gait_events!C781,LEN(gait_events!C781)-FIND("_run-",gait_events!C781,1)-4),"")</f>
        <v/>
      </c>
      <c r="G4614" t="str">
        <f>gait_events!D781</f>
        <v>left_ankle</v>
      </c>
      <c r="H4614" t="str">
        <f>gait_events!E781</f>
        <v>IC</v>
      </c>
      <c r="I4614">
        <f>IF(gait_events!F781&lt;&gt;"",gait_events!F781,NA())</f>
        <v>546</v>
      </c>
      <c r="J4614">
        <f>IF(gait_events!G781&lt;&gt;"",gait_events!G781,NA())</f>
        <v>549</v>
      </c>
      <c r="K4614">
        <f t="shared" si="576"/>
        <v>-3</v>
      </c>
      <c r="L4614">
        <f t="shared" si="577"/>
        <v>-15</v>
      </c>
      <c r="M4614">
        <f t="shared" si="578"/>
        <v>1</v>
      </c>
      <c r="N4614">
        <f t="shared" si="579"/>
        <v>1</v>
      </c>
      <c r="O4614">
        <f t="shared" si="580"/>
        <v>1</v>
      </c>
      <c r="P4614">
        <f t="shared" si="581"/>
        <v>0</v>
      </c>
      <c r="Q4614">
        <f t="shared" si="582"/>
        <v>0</v>
      </c>
      <c r="R4614">
        <f t="shared" si="583"/>
        <v>1</v>
      </c>
    </row>
    <row r="4615" spans="1:18" x14ac:dyDescent="0.25">
      <c r="A4615" t="str">
        <f>gait_events!B782</f>
        <v>pp121</v>
      </c>
      <c r="B4615" t="str">
        <f>VLOOKUP(A4615,participants!A:B,2,0)</f>
        <v>F</v>
      </c>
      <c r="C4615">
        <f>VLOOKUP(A4615,participants!A:C,3,0)</f>
        <v>65</v>
      </c>
      <c r="D4615" t="str">
        <f>VLOOKUP(A4615,participants!A:F,6,0)</f>
        <v>OA</v>
      </c>
      <c r="E4615" t="str">
        <f>IF(LEN(SUBSTITUTE(gait_events!C782,"_run-",""))&lt;&gt;LEN(gait_events!C782),LEFT(RIGHT(gait_events!C782,LEN(gait_events!C782)-19),FIND("_run-",RIGHT(gait_events!C782,LEN(gait_events!C782)-19),1)-1),RIGHT(gait_events!C782,LEN(gait_events!C782)-19))</f>
        <v>Slow</v>
      </c>
      <c r="F4615" t="str">
        <f>IF(LEN(SUBSTITUTE(gait_events!C782,"_run-",""))&lt;&gt;LEN(gait_events!C782),RIGHT(gait_events!C782,LEN(gait_events!C782)-FIND("_run-",gait_events!C782,1)-4),"")</f>
        <v/>
      </c>
      <c r="G4615" t="str">
        <f>gait_events!D782</f>
        <v>left_ankle</v>
      </c>
      <c r="H4615" t="str">
        <f>gait_events!E782</f>
        <v>IC</v>
      </c>
      <c r="I4615">
        <f>IF(gait_events!F782&lt;&gt;"",gait_events!F782,NA())</f>
        <v>888</v>
      </c>
      <c r="J4615">
        <f>IF(gait_events!G782&lt;&gt;"",gait_events!G782,NA())</f>
        <v>890</v>
      </c>
      <c r="K4615">
        <f t="shared" si="576"/>
        <v>-2</v>
      </c>
      <c r="L4615">
        <f t="shared" si="577"/>
        <v>-10</v>
      </c>
      <c r="M4615">
        <f t="shared" si="578"/>
        <v>1</v>
      </c>
      <c r="N4615">
        <f t="shared" si="579"/>
        <v>1</v>
      </c>
      <c r="O4615">
        <f t="shared" si="580"/>
        <v>1</v>
      </c>
      <c r="P4615">
        <f t="shared" si="581"/>
        <v>0</v>
      </c>
      <c r="Q4615">
        <f t="shared" si="582"/>
        <v>0</v>
      </c>
      <c r="R4615">
        <f t="shared" si="583"/>
        <v>1</v>
      </c>
    </row>
    <row r="4616" spans="1:18" x14ac:dyDescent="0.25">
      <c r="A4616" t="str">
        <f>gait_events!B783</f>
        <v>pp121</v>
      </c>
      <c r="B4616" t="str">
        <f>VLOOKUP(A4616,participants!A:B,2,0)</f>
        <v>F</v>
      </c>
      <c r="C4616">
        <f>VLOOKUP(A4616,participants!A:C,3,0)</f>
        <v>65</v>
      </c>
      <c r="D4616" t="str">
        <f>VLOOKUP(A4616,participants!A:F,6,0)</f>
        <v>OA</v>
      </c>
      <c r="E4616" t="str">
        <f>IF(LEN(SUBSTITUTE(gait_events!C783,"_run-",""))&lt;&gt;LEN(gait_events!C783),LEFT(RIGHT(gait_events!C783,LEN(gait_events!C783)-19),FIND("_run-",RIGHT(gait_events!C783,LEN(gait_events!C783)-19),1)-1),RIGHT(gait_events!C783,LEN(gait_events!C783)-19))</f>
        <v>Slow</v>
      </c>
      <c r="F4616" t="str">
        <f>IF(LEN(SUBSTITUTE(gait_events!C783,"_run-",""))&lt;&gt;LEN(gait_events!C783),RIGHT(gait_events!C783,LEN(gait_events!C783)-FIND("_run-",gait_events!C783,1)-4),"")</f>
        <v/>
      </c>
      <c r="G4616" t="str">
        <f>gait_events!D783</f>
        <v>left_ankle</v>
      </c>
      <c r="H4616" t="str">
        <f>gait_events!E783</f>
        <v>IC</v>
      </c>
      <c r="I4616">
        <f>IF(gait_events!F783&lt;&gt;"",gait_events!F783,NA())</f>
        <v>1230</v>
      </c>
      <c r="J4616">
        <f>IF(gait_events!G783&lt;&gt;"",gait_events!G783,NA())</f>
        <v>1235</v>
      </c>
      <c r="K4616">
        <f t="shared" si="576"/>
        <v>-5</v>
      </c>
      <c r="L4616">
        <f t="shared" si="577"/>
        <v>-25</v>
      </c>
      <c r="M4616">
        <f t="shared" si="578"/>
        <v>1</v>
      </c>
      <c r="N4616">
        <f t="shared" si="579"/>
        <v>1</v>
      </c>
      <c r="O4616">
        <f t="shared" si="580"/>
        <v>1</v>
      </c>
      <c r="P4616">
        <f t="shared" si="581"/>
        <v>0</v>
      </c>
      <c r="Q4616">
        <f t="shared" si="582"/>
        <v>0</v>
      </c>
      <c r="R4616">
        <f t="shared" si="583"/>
        <v>1</v>
      </c>
    </row>
    <row r="4617" spans="1:18" x14ac:dyDescent="0.25">
      <c r="A4617" t="str">
        <f>gait_events!B784</f>
        <v>pp121</v>
      </c>
      <c r="B4617" t="str">
        <f>VLOOKUP(A4617,participants!A:B,2,0)</f>
        <v>F</v>
      </c>
      <c r="C4617">
        <f>VLOOKUP(A4617,participants!A:C,3,0)</f>
        <v>65</v>
      </c>
      <c r="D4617" t="str">
        <f>VLOOKUP(A4617,participants!A:F,6,0)</f>
        <v>OA</v>
      </c>
      <c r="E4617" t="str">
        <f>IF(LEN(SUBSTITUTE(gait_events!C784,"_run-",""))&lt;&gt;LEN(gait_events!C784),LEFT(RIGHT(gait_events!C784,LEN(gait_events!C784)-19),FIND("_run-",RIGHT(gait_events!C784,LEN(gait_events!C784)-19),1)-1),RIGHT(gait_events!C784,LEN(gait_events!C784)-19))</f>
        <v>Slow</v>
      </c>
      <c r="F4617" t="str">
        <f>IF(LEN(SUBSTITUTE(gait_events!C784,"_run-",""))&lt;&gt;LEN(gait_events!C784),RIGHT(gait_events!C784,LEN(gait_events!C784)-FIND("_run-",gait_events!C784,1)-4),"")</f>
        <v/>
      </c>
      <c r="G4617" t="str">
        <f>gait_events!D784</f>
        <v>left_ankle</v>
      </c>
      <c r="H4617" t="str">
        <f>gait_events!E784</f>
        <v>IC</v>
      </c>
      <c r="I4617">
        <f>IF(gait_events!F784&lt;&gt;"",gait_events!F784,NA())</f>
        <v>1579</v>
      </c>
      <c r="J4617">
        <f>IF(gait_events!G784&lt;&gt;"",gait_events!G784,NA())</f>
        <v>1580</v>
      </c>
      <c r="K4617">
        <f t="shared" si="576"/>
        <v>-1</v>
      </c>
      <c r="L4617">
        <f t="shared" si="577"/>
        <v>-5</v>
      </c>
      <c r="M4617">
        <f t="shared" si="578"/>
        <v>1</v>
      </c>
      <c r="N4617">
        <f t="shared" si="579"/>
        <v>1</v>
      </c>
      <c r="O4617">
        <f t="shared" si="580"/>
        <v>1</v>
      </c>
      <c r="P4617">
        <f t="shared" si="581"/>
        <v>0</v>
      </c>
      <c r="Q4617">
        <f t="shared" si="582"/>
        <v>0</v>
      </c>
      <c r="R4617">
        <f t="shared" si="583"/>
        <v>1</v>
      </c>
    </row>
    <row r="4618" spans="1:18" x14ac:dyDescent="0.25">
      <c r="A4618" t="str">
        <f>gait_events!B785</f>
        <v>pp121</v>
      </c>
      <c r="B4618" t="str">
        <f>VLOOKUP(A4618,participants!A:B,2,0)</f>
        <v>F</v>
      </c>
      <c r="C4618">
        <f>VLOOKUP(A4618,participants!A:C,3,0)</f>
        <v>65</v>
      </c>
      <c r="D4618" t="str">
        <f>VLOOKUP(A4618,participants!A:F,6,0)</f>
        <v>OA</v>
      </c>
      <c r="E4618" t="str">
        <f>IF(LEN(SUBSTITUTE(gait_events!C785,"_run-",""))&lt;&gt;LEN(gait_events!C785),LEFT(RIGHT(gait_events!C785,LEN(gait_events!C785)-19),FIND("_run-",RIGHT(gait_events!C785,LEN(gait_events!C785)-19),1)-1),RIGHT(gait_events!C785,LEN(gait_events!C785)-19))</f>
        <v>Slow</v>
      </c>
      <c r="F4618" t="str">
        <f>IF(LEN(SUBSTITUTE(gait_events!C785,"_run-",""))&lt;&gt;LEN(gait_events!C785),RIGHT(gait_events!C785,LEN(gait_events!C785)-FIND("_run-",gait_events!C785,1)-4),"")</f>
        <v/>
      </c>
      <c r="G4618" t="str">
        <f>gait_events!D785</f>
        <v>left_ankle</v>
      </c>
      <c r="H4618" t="str">
        <f>gait_events!E785</f>
        <v>IC</v>
      </c>
      <c r="I4618">
        <f>IF(gait_events!F785&lt;&gt;"",gait_events!F785,NA())</f>
        <v>1945</v>
      </c>
      <c r="J4618">
        <f>IF(gait_events!G785&lt;&gt;"",gait_events!G785,NA())</f>
        <v>1941</v>
      </c>
      <c r="K4618">
        <f t="shared" si="576"/>
        <v>4</v>
      </c>
      <c r="L4618">
        <f t="shared" si="577"/>
        <v>20</v>
      </c>
      <c r="M4618">
        <f t="shared" si="578"/>
        <v>1</v>
      </c>
      <c r="N4618">
        <f t="shared" si="579"/>
        <v>1</v>
      </c>
      <c r="O4618">
        <f t="shared" si="580"/>
        <v>1</v>
      </c>
      <c r="P4618">
        <f t="shared" si="581"/>
        <v>0</v>
      </c>
      <c r="Q4618">
        <f t="shared" si="582"/>
        <v>0</v>
      </c>
      <c r="R4618">
        <f t="shared" si="583"/>
        <v>1</v>
      </c>
    </row>
    <row r="4619" spans="1:18" x14ac:dyDescent="0.25">
      <c r="A4619" t="str">
        <f>gait_events!B786</f>
        <v>pp121</v>
      </c>
      <c r="B4619" t="str">
        <f>VLOOKUP(A4619,participants!A:B,2,0)</f>
        <v>F</v>
      </c>
      <c r="C4619">
        <f>VLOOKUP(A4619,participants!A:C,3,0)</f>
        <v>65</v>
      </c>
      <c r="D4619" t="str">
        <f>VLOOKUP(A4619,participants!A:F,6,0)</f>
        <v>OA</v>
      </c>
      <c r="E4619" t="str">
        <f>IF(LEN(SUBSTITUTE(gait_events!C786,"_run-",""))&lt;&gt;LEN(gait_events!C786),LEFT(RIGHT(gait_events!C786,LEN(gait_events!C786)-19),FIND("_run-",RIGHT(gait_events!C786,LEN(gait_events!C786)-19),1)-1),RIGHT(gait_events!C786,LEN(gait_events!C786)-19))</f>
        <v>Slow</v>
      </c>
      <c r="F4619" t="str">
        <f>IF(LEN(SUBSTITUTE(gait_events!C786,"_run-",""))&lt;&gt;LEN(gait_events!C786),RIGHT(gait_events!C786,LEN(gait_events!C786)-FIND("_run-",gait_events!C786,1)-4),"")</f>
        <v/>
      </c>
      <c r="G4619" t="str">
        <f>gait_events!D786</f>
        <v>left_ankle</v>
      </c>
      <c r="H4619" t="str">
        <f>gait_events!E786</f>
        <v>FC</v>
      </c>
      <c r="I4619">
        <f>IF(gait_events!F786&lt;&gt;"",gait_events!F786,NA())</f>
        <v>119</v>
      </c>
      <c r="J4619">
        <f>IF(gait_events!G786&lt;&gt;"",gait_events!G786,NA())</f>
        <v>121</v>
      </c>
      <c r="K4619">
        <f t="shared" si="576"/>
        <v>-2</v>
      </c>
      <c r="L4619">
        <f t="shared" si="577"/>
        <v>-10</v>
      </c>
      <c r="M4619">
        <f t="shared" si="578"/>
        <v>1</v>
      </c>
      <c r="N4619">
        <f t="shared" si="579"/>
        <v>1</v>
      </c>
      <c r="O4619">
        <f t="shared" si="580"/>
        <v>1</v>
      </c>
      <c r="P4619">
        <f t="shared" si="581"/>
        <v>0</v>
      </c>
      <c r="Q4619">
        <f t="shared" si="582"/>
        <v>0</v>
      </c>
      <c r="R4619">
        <f t="shared" si="583"/>
        <v>1</v>
      </c>
    </row>
    <row r="4620" spans="1:18" x14ac:dyDescent="0.25">
      <c r="A4620" t="str">
        <f>gait_events!B787</f>
        <v>pp121</v>
      </c>
      <c r="B4620" t="str">
        <f>VLOOKUP(A4620,participants!A:B,2,0)</f>
        <v>F</v>
      </c>
      <c r="C4620">
        <f>VLOOKUP(A4620,participants!A:C,3,0)</f>
        <v>65</v>
      </c>
      <c r="D4620" t="str">
        <f>VLOOKUP(A4620,participants!A:F,6,0)</f>
        <v>OA</v>
      </c>
      <c r="E4620" t="str">
        <f>IF(LEN(SUBSTITUTE(gait_events!C787,"_run-",""))&lt;&gt;LEN(gait_events!C787),LEFT(RIGHT(gait_events!C787,LEN(gait_events!C787)-19),FIND("_run-",RIGHT(gait_events!C787,LEN(gait_events!C787)-19),1)-1),RIGHT(gait_events!C787,LEN(gait_events!C787)-19))</f>
        <v>Slow</v>
      </c>
      <c r="F4620" t="str">
        <f>IF(LEN(SUBSTITUTE(gait_events!C787,"_run-",""))&lt;&gt;LEN(gait_events!C787),RIGHT(gait_events!C787,LEN(gait_events!C787)-FIND("_run-",gait_events!C787,1)-4),"")</f>
        <v/>
      </c>
      <c r="G4620" t="str">
        <f>gait_events!D787</f>
        <v>left_ankle</v>
      </c>
      <c r="H4620" t="str">
        <f>gait_events!E787</f>
        <v>FC</v>
      </c>
      <c r="I4620">
        <f>IF(gait_events!F787&lt;&gt;"",gait_events!F787,NA())</f>
        <v>452</v>
      </c>
      <c r="J4620">
        <f>IF(gait_events!G787&lt;&gt;"",gait_events!G787,NA())</f>
        <v>455</v>
      </c>
      <c r="K4620">
        <f t="shared" si="576"/>
        <v>-3</v>
      </c>
      <c r="L4620">
        <f t="shared" si="577"/>
        <v>-15</v>
      </c>
      <c r="M4620">
        <f t="shared" si="578"/>
        <v>1</v>
      </c>
      <c r="N4620">
        <f t="shared" si="579"/>
        <v>1</v>
      </c>
      <c r="O4620">
        <f t="shared" si="580"/>
        <v>1</v>
      </c>
      <c r="P4620">
        <f t="shared" si="581"/>
        <v>0</v>
      </c>
      <c r="Q4620">
        <f t="shared" si="582"/>
        <v>0</v>
      </c>
      <c r="R4620">
        <f t="shared" si="583"/>
        <v>1</v>
      </c>
    </row>
    <row r="4621" spans="1:18" x14ac:dyDescent="0.25">
      <c r="A4621" t="str">
        <f>gait_events!B788</f>
        <v>pp121</v>
      </c>
      <c r="B4621" t="str">
        <f>VLOOKUP(A4621,participants!A:B,2,0)</f>
        <v>F</v>
      </c>
      <c r="C4621">
        <f>VLOOKUP(A4621,participants!A:C,3,0)</f>
        <v>65</v>
      </c>
      <c r="D4621" t="str">
        <f>VLOOKUP(A4621,participants!A:F,6,0)</f>
        <v>OA</v>
      </c>
      <c r="E4621" t="str">
        <f>IF(LEN(SUBSTITUTE(gait_events!C788,"_run-",""))&lt;&gt;LEN(gait_events!C788),LEFT(RIGHT(gait_events!C788,LEN(gait_events!C788)-19),FIND("_run-",RIGHT(gait_events!C788,LEN(gait_events!C788)-19),1)-1),RIGHT(gait_events!C788,LEN(gait_events!C788)-19))</f>
        <v>Slow</v>
      </c>
      <c r="F4621" t="str">
        <f>IF(LEN(SUBSTITUTE(gait_events!C788,"_run-",""))&lt;&gt;LEN(gait_events!C788),RIGHT(gait_events!C788,LEN(gait_events!C788)-FIND("_run-",gait_events!C788,1)-4),"")</f>
        <v/>
      </c>
      <c r="G4621" t="str">
        <f>gait_events!D788</f>
        <v>left_ankle</v>
      </c>
      <c r="H4621" t="str">
        <f>gait_events!E788</f>
        <v>FC</v>
      </c>
      <c r="I4621">
        <f>IF(gait_events!F788&lt;&gt;"",gait_events!F788,NA())</f>
        <v>797</v>
      </c>
      <c r="J4621">
        <f>IF(gait_events!G788&lt;&gt;"",gait_events!G788,NA())</f>
        <v>798</v>
      </c>
      <c r="K4621">
        <f t="shared" si="576"/>
        <v>-1</v>
      </c>
      <c r="L4621">
        <f t="shared" si="577"/>
        <v>-5</v>
      </c>
      <c r="M4621">
        <f t="shared" si="578"/>
        <v>1</v>
      </c>
      <c r="N4621">
        <f t="shared" si="579"/>
        <v>1</v>
      </c>
      <c r="O4621">
        <f t="shared" si="580"/>
        <v>1</v>
      </c>
      <c r="P4621">
        <f t="shared" si="581"/>
        <v>0</v>
      </c>
      <c r="Q4621">
        <f t="shared" si="582"/>
        <v>0</v>
      </c>
      <c r="R4621">
        <f t="shared" si="583"/>
        <v>1</v>
      </c>
    </row>
    <row r="4622" spans="1:18" x14ac:dyDescent="0.25">
      <c r="A4622" t="str">
        <f>gait_events!B789</f>
        <v>pp121</v>
      </c>
      <c r="B4622" t="str">
        <f>VLOOKUP(A4622,participants!A:B,2,0)</f>
        <v>F</v>
      </c>
      <c r="C4622">
        <f>VLOOKUP(A4622,participants!A:C,3,0)</f>
        <v>65</v>
      </c>
      <c r="D4622" t="str">
        <f>VLOOKUP(A4622,participants!A:F,6,0)</f>
        <v>OA</v>
      </c>
      <c r="E4622" t="str">
        <f>IF(LEN(SUBSTITUTE(gait_events!C789,"_run-",""))&lt;&gt;LEN(gait_events!C789),LEFT(RIGHT(gait_events!C789,LEN(gait_events!C789)-19),FIND("_run-",RIGHT(gait_events!C789,LEN(gait_events!C789)-19),1)-1),RIGHT(gait_events!C789,LEN(gait_events!C789)-19))</f>
        <v>Slow</v>
      </c>
      <c r="F4622" t="str">
        <f>IF(LEN(SUBSTITUTE(gait_events!C789,"_run-",""))&lt;&gt;LEN(gait_events!C789),RIGHT(gait_events!C789,LEN(gait_events!C789)-FIND("_run-",gait_events!C789,1)-4),"")</f>
        <v/>
      </c>
      <c r="G4622" t="str">
        <f>gait_events!D789</f>
        <v>left_ankle</v>
      </c>
      <c r="H4622" t="str">
        <f>gait_events!E789</f>
        <v>FC</v>
      </c>
      <c r="I4622">
        <f>IF(gait_events!F789&lt;&gt;"",gait_events!F789,NA())</f>
        <v>1144</v>
      </c>
      <c r="J4622">
        <f>IF(gait_events!G789&lt;&gt;"",gait_events!G789,NA())</f>
        <v>1145</v>
      </c>
      <c r="K4622">
        <f t="shared" si="576"/>
        <v>-1</v>
      </c>
      <c r="L4622">
        <f t="shared" si="577"/>
        <v>-5</v>
      </c>
      <c r="M4622">
        <f t="shared" si="578"/>
        <v>1</v>
      </c>
      <c r="N4622">
        <f t="shared" si="579"/>
        <v>1</v>
      </c>
      <c r="O4622">
        <f t="shared" si="580"/>
        <v>1</v>
      </c>
      <c r="P4622">
        <f t="shared" si="581"/>
        <v>0</v>
      </c>
      <c r="Q4622">
        <f t="shared" si="582"/>
        <v>0</v>
      </c>
      <c r="R4622">
        <f t="shared" si="583"/>
        <v>1</v>
      </c>
    </row>
    <row r="4623" spans="1:18" x14ac:dyDescent="0.25">
      <c r="A4623" t="str">
        <f>gait_events!B790</f>
        <v>pp121</v>
      </c>
      <c r="B4623" t="str">
        <f>VLOOKUP(A4623,participants!A:B,2,0)</f>
        <v>F</v>
      </c>
      <c r="C4623">
        <f>VLOOKUP(A4623,participants!A:C,3,0)</f>
        <v>65</v>
      </c>
      <c r="D4623" t="str">
        <f>VLOOKUP(A4623,participants!A:F,6,0)</f>
        <v>OA</v>
      </c>
      <c r="E4623" t="str">
        <f>IF(LEN(SUBSTITUTE(gait_events!C790,"_run-",""))&lt;&gt;LEN(gait_events!C790),LEFT(RIGHT(gait_events!C790,LEN(gait_events!C790)-19),FIND("_run-",RIGHT(gait_events!C790,LEN(gait_events!C790)-19),1)-1),RIGHT(gait_events!C790,LEN(gait_events!C790)-19))</f>
        <v>Slow</v>
      </c>
      <c r="F4623" t="str">
        <f>IF(LEN(SUBSTITUTE(gait_events!C790,"_run-",""))&lt;&gt;LEN(gait_events!C790),RIGHT(gait_events!C790,LEN(gait_events!C790)-FIND("_run-",gait_events!C790,1)-4),"")</f>
        <v/>
      </c>
      <c r="G4623" t="str">
        <f>gait_events!D790</f>
        <v>left_ankle</v>
      </c>
      <c r="H4623" t="str">
        <f>gait_events!E790</f>
        <v>FC</v>
      </c>
      <c r="I4623">
        <f>IF(gait_events!F790&lt;&gt;"",gait_events!F790,NA())</f>
        <v>1486</v>
      </c>
      <c r="J4623">
        <f>IF(gait_events!G790&lt;&gt;"",gait_events!G790,NA())</f>
        <v>1487</v>
      </c>
      <c r="K4623">
        <f t="shared" si="576"/>
        <v>-1</v>
      </c>
      <c r="L4623">
        <f t="shared" si="577"/>
        <v>-5</v>
      </c>
      <c r="M4623">
        <f t="shared" si="578"/>
        <v>1</v>
      </c>
      <c r="N4623">
        <f t="shared" si="579"/>
        <v>1</v>
      </c>
      <c r="O4623">
        <f t="shared" si="580"/>
        <v>1</v>
      </c>
      <c r="P4623">
        <f t="shared" si="581"/>
        <v>0</v>
      </c>
      <c r="Q4623">
        <f t="shared" si="582"/>
        <v>0</v>
      </c>
      <c r="R4623">
        <f t="shared" si="583"/>
        <v>1</v>
      </c>
    </row>
    <row r="4624" spans="1:18" x14ac:dyDescent="0.25">
      <c r="A4624" t="str">
        <f>gait_events!B791</f>
        <v>pp121</v>
      </c>
      <c r="B4624" t="str">
        <f>VLOOKUP(A4624,participants!A:B,2,0)</f>
        <v>F</v>
      </c>
      <c r="C4624">
        <f>VLOOKUP(A4624,participants!A:C,3,0)</f>
        <v>65</v>
      </c>
      <c r="D4624" t="str">
        <f>VLOOKUP(A4624,participants!A:F,6,0)</f>
        <v>OA</v>
      </c>
      <c r="E4624" t="str">
        <f>IF(LEN(SUBSTITUTE(gait_events!C791,"_run-",""))&lt;&gt;LEN(gait_events!C791),LEFT(RIGHT(gait_events!C791,LEN(gait_events!C791)-19),FIND("_run-",RIGHT(gait_events!C791,LEN(gait_events!C791)-19),1)-1),RIGHT(gait_events!C791,LEN(gait_events!C791)-19))</f>
        <v>Slow</v>
      </c>
      <c r="F4624" t="str">
        <f>IF(LEN(SUBSTITUTE(gait_events!C791,"_run-",""))&lt;&gt;LEN(gait_events!C791),RIGHT(gait_events!C791,LEN(gait_events!C791)-FIND("_run-",gait_events!C791,1)-4),"")</f>
        <v/>
      </c>
      <c r="G4624" t="str">
        <f>gait_events!D791</f>
        <v>left_ankle</v>
      </c>
      <c r="H4624" t="str">
        <f>gait_events!E791</f>
        <v>FC</v>
      </c>
      <c r="I4624">
        <f>IF(gait_events!F791&lt;&gt;"",gait_events!F791,NA())</f>
        <v>1844</v>
      </c>
      <c r="J4624">
        <f>IF(gait_events!G791&lt;&gt;"",gait_events!G791,NA())</f>
        <v>1846</v>
      </c>
      <c r="K4624">
        <f t="shared" si="576"/>
        <v>-2</v>
      </c>
      <c r="L4624">
        <f t="shared" si="577"/>
        <v>-10</v>
      </c>
      <c r="M4624">
        <f t="shared" si="578"/>
        <v>1</v>
      </c>
      <c r="N4624">
        <f t="shared" si="579"/>
        <v>1</v>
      </c>
      <c r="O4624">
        <f t="shared" si="580"/>
        <v>1</v>
      </c>
      <c r="P4624">
        <f t="shared" si="581"/>
        <v>0</v>
      </c>
      <c r="Q4624">
        <f t="shared" si="582"/>
        <v>0</v>
      </c>
      <c r="R4624">
        <f t="shared" si="583"/>
        <v>1</v>
      </c>
    </row>
    <row r="4625" spans="1:18" x14ac:dyDescent="0.25">
      <c r="A4625" t="str">
        <f>gait_events!B792</f>
        <v>pp121</v>
      </c>
      <c r="B4625" t="str">
        <f>VLOOKUP(A4625,participants!A:B,2,0)</f>
        <v>F</v>
      </c>
      <c r="C4625">
        <f>VLOOKUP(A4625,participants!A:C,3,0)</f>
        <v>65</v>
      </c>
      <c r="D4625" t="str">
        <f>VLOOKUP(A4625,participants!A:F,6,0)</f>
        <v>OA</v>
      </c>
      <c r="E4625" t="str">
        <f>IF(LEN(SUBSTITUTE(gait_events!C792,"_run-",""))&lt;&gt;LEN(gait_events!C792),LEFT(RIGHT(gait_events!C792,LEN(gait_events!C792)-19),FIND("_run-",RIGHT(gait_events!C792,LEN(gait_events!C792)-19),1)-1),RIGHT(gait_events!C792,LEN(gait_events!C792)-19))</f>
        <v>Slow</v>
      </c>
      <c r="F4625" t="str">
        <f>IF(LEN(SUBSTITUTE(gait_events!C792,"_run-",""))&lt;&gt;LEN(gait_events!C792),RIGHT(gait_events!C792,LEN(gait_events!C792)-FIND("_run-",gait_events!C792,1)-4),"")</f>
        <v/>
      </c>
      <c r="G4625" t="str">
        <f>gait_events!D792</f>
        <v>right_ankle</v>
      </c>
      <c r="H4625" t="str">
        <f>gait_events!E792</f>
        <v>IC</v>
      </c>
      <c r="I4625">
        <f>IF(gait_events!F792&lt;&gt;"",gait_events!F792,NA())</f>
        <v>33</v>
      </c>
      <c r="J4625">
        <f>IF(gait_events!G792&lt;&gt;"",gait_events!G792,NA())</f>
        <v>34</v>
      </c>
      <c r="K4625">
        <f t="shared" si="576"/>
        <v>-1</v>
      </c>
      <c r="L4625">
        <f t="shared" si="577"/>
        <v>-5</v>
      </c>
      <c r="M4625">
        <f t="shared" si="578"/>
        <v>1</v>
      </c>
      <c r="N4625">
        <f t="shared" si="579"/>
        <v>1</v>
      </c>
      <c r="O4625">
        <f t="shared" si="580"/>
        <v>1</v>
      </c>
      <c r="P4625">
        <f t="shared" si="581"/>
        <v>0</v>
      </c>
      <c r="Q4625">
        <f t="shared" si="582"/>
        <v>0</v>
      </c>
      <c r="R4625">
        <f t="shared" si="583"/>
        <v>1</v>
      </c>
    </row>
    <row r="4626" spans="1:18" x14ac:dyDescent="0.25">
      <c r="A4626" t="str">
        <f>gait_events!B793</f>
        <v>pp121</v>
      </c>
      <c r="B4626" t="str">
        <f>VLOOKUP(A4626,participants!A:B,2,0)</f>
        <v>F</v>
      </c>
      <c r="C4626">
        <f>VLOOKUP(A4626,participants!A:C,3,0)</f>
        <v>65</v>
      </c>
      <c r="D4626" t="str">
        <f>VLOOKUP(A4626,participants!A:F,6,0)</f>
        <v>OA</v>
      </c>
      <c r="E4626" t="str">
        <f>IF(LEN(SUBSTITUTE(gait_events!C793,"_run-",""))&lt;&gt;LEN(gait_events!C793),LEFT(RIGHT(gait_events!C793,LEN(gait_events!C793)-19),FIND("_run-",RIGHT(gait_events!C793,LEN(gait_events!C793)-19),1)-1),RIGHT(gait_events!C793,LEN(gait_events!C793)-19))</f>
        <v>Slow</v>
      </c>
      <c r="F4626" t="str">
        <f>IF(LEN(SUBSTITUTE(gait_events!C793,"_run-",""))&lt;&gt;LEN(gait_events!C793),RIGHT(gait_events!C793,LEN(gait_events!C793)-FIND("_run-",gait_events!C793,1)-4),"")</f>
        <v/>
      </c>
      <c r="G4626" t="str">
        <f>gait_events!D793</f>
        <v>right_ankle</v>
      </c>
      <c r="H4626" t="str">
        <f>gait_events!E793</f>
        <v>IC</v>
      </c>
      <c r="I4626">
        <f>IF(gait_events!F793&lt;&gt;"",gait_events!F793,NA())</f>
        <v>368</v>
      </c>
      <c r="J4626">
        <f>IF(gait_events!G793&lt;&gt;"",gait_events!G793,NA())</f>
        <v>366</v>
      </c>
      <c r="K4626">
        <f t="shared" si="576"/>
        <v>2</v>
      </c>
      <c r="L4626">
        <f t="shared" si="577"/>
        <v>10</v>
      </c>
      <c r="M4626">
        <f t="shared" si="578"/>
        <v>1</v>
      </c>
      <c r="N4626">
        <f t="shared" si="579"/>
        <v>1</v>
      </c>
      <c r="O4626">
        <f t="shared" si="580"/>
        <v>1</v>
      </c>
      <c r="P4626">
        <f t="shared" si="581"/>
        <v>0</v>
      </c>
      <c r="Q4626">
        <f t="shared" si="582"/>
        <v>0</v>
      </c>
      <c r="R4626">
        <f t="shared" si="583"/>
        <v>1</v>
      </c>
    </row>
    <row r="4627" spans="1:18" x14ac:dyDescent="0.25">
      <c r="A4627" t="str">
        <f>gait_events!B794</f>
        <v>pp121</v>
      </c>
      <c r="B4627" t="str">
        <f>VLOOKUP(A4627,participants!A:B,2,0)</f>
        <v>F</v>
      </c>
      <c r="C4627">
        <f>VLOOKUP(A4627,participants!A:C,3,0)</f>
        <v>65</v>
      </c>
      <c r="D4627" t="str">
        <f>VLOOKUP(A4627,participants!A:F,6,0)</f>
        <v>OA</v>
      </c>
      <c r="E4627" t="str">
        <f>IF(LEN(SUBSTITUTE(gait_events!C794,"_run-",""))&lt;&gt;LEN(gait_events!C794),LEFT(RIGHT(gait_events!C794,LEN(gait_events!C794)-19),FIND("_run-",RIGHT(gait_events!C794,LEN(gait_events!C794)-19),1)-1),RIGHT(gait_events!C794,LEN(gait_events!C794)-19))</f>
        <v>Slow</v>
      </c>
      <c r="F4627" t="str">
        <f>IF(LEN(SUBSTITUTE(gait_events!C794,"_run-",""))&lt;&gt;LEN(gait_events!C794),RIGHT(gait_events!C794,LEN(gait_events!C794)-FIND("_run-",gait_events!C794,1)-4),"")</f>
        <v/>
      </c>
      <c r="G4627" t="str">
        <f>gait_events!D794</f>
        <v>right_ankle</v>
      </c>
      <c r="H4627" t="str">
        <f>gait_events!E794</f>
        <v>IC</v>
      </c>
      <c r="I4627">
        <f>IF(gait_events!F794&lt;&gt;"",gait_events!F794,NA())</f>
        <v>718</v>
      </c>
      <c r="J4627">
        <f>IF(gait_events!G794&lt;&gt;"",gait_events!G794,NA())</f>
        <v>715</v>
      </c>
      <c r="K4627">
        <f t="shared" si="576"/>
        <v>3</v>
      </c>
      <c r="L4627">
        <f t="shared" si="577"/>
        <v>15</v>
      </c>
      <c r="M4627">
        <f t="shared" si="578"/>
        <v>1</v>
      </c>
      <c r="N4627">
        <f t="shared" si="579"/>
        <v>1</v>
      </c>
      <c r="O4627">
        <f t="shared" si="580"/>
        <v>1</v>
      </c>
      <c r="P4627">
        <f t="shared" si="581"/>
        <v>0</v>
      </c>
      <c r="Q4627">
        <f t="shared" si="582"/>
        <v>0</v>
      </c>
      <c r="R4627">
        <f t="shared" si="583"/>
        <v>1</v>
      </c>
    </row>
    <row r="4628" spans="1:18" x14ac:dyDescent="0.25">
      <c r="A4628" t="str">
        <f>gait_events!B795</f>
        <v>pp121</v>
      </c>
      <c r="B4628" t="str">
        <f>VLOOKUP(A4628,participants!A:B,2,0)</f>
        <v>F</v>
      </c>
      <c r="C4628">
        <f>VLOOKUP(A4628,participants!A:C,3,0)</f>
        <v>65</v>
      </c>
      <c r="D4628" t="str">
        <f>VLOOKUP(A4628,participants!A:F,6,0)</f>
        <v>OA</v>
      </c>
      <c r="E4628" t="str">
        <f>IF(LEN(SUBSTITUTE(gait_events!C795,"_run-",""))&lt;&gt;LEN(gait_events!C795),LEFT(RIGHT(gait_events!C795,LEN(gait_events!C795)-19),FIND("_run-",RIGHT(gait_events!C795,LEN(gait_events!C795)-19),1)-1),RIGHT(gait_events!C795,LEN(gait_events!C795)-19))</f>
        <v>Slow</v>
      </c>
      <c r="F4628" t="str">
        <f>IF(LEN(SUBSTITUTE(gait_events!C795,"_run-",""))&lt;&gt;LEN(gait_events!C795),RIGHT(gait_events!C795,LEN(gait_events!C795)-FIND("_run-",gait_events!C795,1)-4),"")</f>
        <v/>
      </c>
      <c r="G4628" t="str">
        <f>gait_events!D795</f>
        <v>right_ankle</v>
      </c>
      <c r="H4628" t="str">
        <f>gait_events!E795</f>
        <v>IC</v>
      </c>
      <c r="I4628">
        <f>IF(gait_events!F795&lt;&gt;"",gait_events!F795,NA())</f>
        <v>1060</v>
      </c>
      <c r="J4628">
        <f>IF(gait_events!G795&lt;&gt;"",gait_events!G795,NA())</f>
        <v>1061</v>
      </c>
      <c r="K4628">
        <f t="shared" si="576"/>
        <v>-1</v>
      </c>
      <c r="L4628">
        <f t="shared" si="577"/>
        <v>-5</v>
      </c>
      <c r="M4628">
        <f t="shared" si="578"/>
        <v>1</v>
      </c>
      <c r="N4628">
        <f t="shared" si="579"/>
        <v>1</v>
      </c>
      <c r="O4628">
        <f t="shared" si="580"/>
        <v>1</v>
      </c>
      <c r="P4628">
        <f t="shared" si="581"/>
        <v>0</v>
      </c>
      <c r="Q4628">
        <f t="shared" si="582"/>
        <v>0</v>
      </c>
      <c r="R4628">
        <f t="shared" si="583"/>
        <v>1</v>
      </c>
    </row>
    <row r="4629" spans="1:18" x14ac:dyDescent="0.25">
      <c r="A4629" t="str">
        <f>gait_events!B796</f>
        <v>pp121</v>
      </c>
      <c r="B4629" t="str">
        <f>VLOOKUP(A4629,participants!A:B,2,0)</f>
        <v>F</v>
      </c>
      <c r="C4629">
        <f>VLOOKUP(A4629,participants!A:C,3,0)</f>
        <v>65</v>
      </c>
      <c r="D4629" t="str">
        <f>VLOOKUP(A4629,participants!A:F,6,0)</f>
        <v>OA</v>
      </c>
      <c r="E4629" t="str">
        <f>IF(LEN(SUBSTITUTE(gait_events!C796,"_run-",""))&lt;&gt;LEN(gait_events!C796),LEFT(RIGHT(gait_events!C796,LEN(gait_events!C796)-19),FIND("_run-",RIGHT(gait_events!C796,LEN(gait_events!C796)-19),1)-1),RIGHT(gait_events!C796,LEN(gait_events!C796)-19))</f>
        <v>Slow</v>
      </c>
      <c r="F4629" t="str">
        <f>IF(LEN(SUBSTITUTE(gait_events!C796,"_run-",""))&lt;&gt;LEN(gait_events!C796),RIGHT(gait_events!C796,LEN(gait_events!C796)-FIND("_run-",gait_events!C796,1)-4),"")</f>
        <v/>
      </c>
      <c r="G4629" t="str">
        <f>gait_events!D796</f>
        <v>right_ankle</v>
      </c>
      <c r="H4629" t="str">
        <f>gait_events!E796</f>
        <v>IC</v>
      </c>
      <c r="I4629">
        <f>IF(gait_events!F796&lt;&gt;"",gait_events!F796,NA())</f>
        <v>1400</v>
      </c>
      <c r="J4629">
        <f>IF(gait_events!G796&lt;&gt;"",gait_events!G796,NA())</f>
        <v>1398</v>
      </c>
      <c r="K4629">
        <f t="shared" si="576"/>
        <v>2</v>
      </c>
      <c r="L4629">
        <f t="shared" si="577"/>
        <v>10</v>
      </c>
      <c r="M4629">
        <f t="shared" si="578"/>
        <v>1</v>
      </c>
      <c r="N4629">
        <f t="shared" si="579"/>
        <v>1</v>
      </c>
      <c r="O4629">
        <f t="shared" si="580"/>
        <v>1</v>
      </c>
      <c r="P4629">
        <f t="shared" si="581"/>
        <v>0</v>
      </c>
      <c r="Q4629">
        <f t="shared" si="582"/>
        <v>0</v>
      </c>
      <c r="R4629">
        <f t="shared" si="583"/>
        <v>1</v>
      </c>
    </row>
    <row r="4630" spans="1:18" x14ac:dyDescent="0.25">
      <c r="A4630" t="str">
        <f>gait_events!B797</f>
        <v>pp121</v>
      </c>
      <c r="B4630" t="str">
        <f>VLOOKUP(A4630,participants!A:B,2,0)</f>
        <v>F</v>
      </c>
      <c r="C4630">
        <f>VLOOKUP(A4630,participants!A:C,3,0)</f>
        <v>65</v>
      </c>
      <c r="D4630" t="str">
        <f>VLOOKUP(A4630,participants!A:F,6,0)</f>
        <v>OA</v>
      </c>
      <c r="E4630" t="str">
        <f>IF(LEN(SUBSTITUTE(gait_events!C797,"_run-",""))&lt;&gt;LEN(gait_events!C797),LEFT(RIGHT(gait_events!C797,LEN(gait_events!C797)-19),FIND("_run-",RIGHT(gait_events!C797,LEN(gait_events!C797)-19),1)-1),RIGHT(gait_events!C797,LEN(gait_events!C797)-19))</f>
        <v>Slow</v>
      </c>
      <c r="F4630" t="str">
        <f>IF(LEN(SUBSTITUTE(gait_events!C797,"_run-",""))&lt;&gt;LEN(gait_events!C797),RIGHT(gait_events!C797,LEN(gait_events!C797)-FIND("_run-",gait_events!C797,1)-4),"")</f>
        <v/>
      </c>
      <c r="G4630" t="str">
        <f>gait_events!D797</f>
        <v>right_ankle</v>
      </c>
      <c r="H4630" t="str">
        <f>gait_events!E797</f>
        <v>IC</v>
      </c>
      <c r="I4630">
        <f>IF(gait_events!F797&lt;&gt;"",gait_events!F797,NA())</f>
        <v>1751</v>
      </c>
      <c r="J4630">
        <f>IF(gait_events!G797&lt;&gt;"",gait_events!G797,NA())</f>
        <v>1747</v>
      </c>
      <c r="K4630">
        <f t="shared" si="576"/>
        <v>4</v>
      </c>
      <c r="L4630">
        <f t="shared" si="577"/>
        <v>20</v>
      </c>
      <c r="M4630">
        <f t="shared" si="578"/>
        <v>1</v>
      </c>
      <c r="N4630">
        <f t="shared" si="579"/>
        <v>1</v>
      </c>
      <c r="O4630">
        <f t="shared" si="580"/>
        <v>1</v>
      </c>
      <c r="P4630">
        <f t="shared" si="581"/>
        <v>0</v>
      </c>
      <c r="Q4630">
        <f t="shared" si="582"/>
        <v>0</v>
      </c>
      <c r="R4630">
        <f t="shared" si="583"/>
        <v>1</v>
      </c>
    </row>
    <row r="4631" spans="1:18" x14ac:dyDescent="0.25">
      <c r="A4631" t="str">
        <f>gait_events!B798</f>
        <v>pp121</v>
      </c>
      <c r="B4631" t="str">
        <f>VLOOKUP(A4631,participants!A:B,2,0)</f>
        <v>F</v>
      </c>
      <c r="C4631">
        <f>VLOOKUP(A4631,participants!A:C,3,0)</f>
        <v>65</v>
      </c>
      <c r="D4631" t="str">
        <f>VLOOKUP(A4631,participants!A:F,6,0)</f>
        <v>OA</v>
      </c>
      <c r="E4631" t="str">
        <f>IF(LEN(SUBSTITUTE(gait_events!C798,"_run-",""))&lt;&gt;LEN(gait_events!C798),LEFT(RIGHT(gait_events!C798,LEN(gait_events!C798)-19),FIND("_run-",RIGHT(gait_events!C798,LEN(gait_events!C798)-19),1)-1),RIGHT(gait_events!C798,LEN(gait_events!C798)-19))</f>
        <v>Slow</v>
      </c>
      <c r="F4631" t="str">
        <f>IF(LEN(SUBSTITUTE(gait_events!C798,"_run-",""))&lt;&gt;LEN(gait_events!C798),RIGHT(gait_events!C798,LEN(gait_events!C798)-FIND("_run-",gait_events!C798,1)-4),"")</f>
        <v/>
      </c>
      <c r="G4631" t="str">
        <f>gait_events!D798</f>
        <v>right_ankle</v>
      </c>
      <c r="H4631" t="str">
        <f>gait_events!E798</f>
        <v>FC</v>
      </c>
      <c r="I4631">
        <f>IF(gait_events!F798&lt;&gt;"",gait_events!F798,NA())</f>
        <v>282</v>
      </c>
      <c r="J4631">
        <f>IF(gait_events!G798&lt;&gt;"",gait_events!G798,NA())</f>
        <v>284</v>
      </c>
      <c r="K4631">
        <f t="shared" si="576"/>
        <v>-2</v>
      </c>
      <c r="L4631">
        <f t="shared" si="577"/>
        <v>-10</v>
      </c>
      <c r="M4631">
        <f t="shared" si="578"/>
        <v>1</v>
      </c>
      <c r="N4631">
        <f t="shared" si="579"/>
        <v>1</v>
      </c>
      <c r="O4631">
        <f t="shared" si="580"/>
        <v>1</v>
      </c>
      <c r="P4631">
        <f t="shared" si="581"/>
        <v>0</v>
      </c>
      <c r="Q4631">
        <f t="shared" si="582"/>
        <v>0</v>
      </c>
      <c r="R4631">
        <f t="shared" si="583"/>
        <v>1</v>
      </c>
    </row>
    <row r="4632" spans="1:18" x14ac:dyDescent="0.25">
      <c r="A4632" t="str">
        <f>gait_events!B799</f>
        <v>pp121</v>
      </c>
      <c r="B4632" t="str">
        <f>VLOOKUP(A4632,participants!A:B,2,0)</f>
        <v>F</v>
      </c>
      <c r="C4632">
        <f>VLOOKUP(A4632,participants!A:C,3,0)</f>
        <v>65</v>
      </c>
      <c r="D4632" t="str">
        <f>VLOOKUP(A4632,participants!A:F,6,0)</f>
        <v>OA</v>
      </c>
      <c r="E4632" t="str">
        <f>IF(LEN(SUBSTITUTE(gait_events!C799,"_run-",""))&lt;&gt;LEN(gait_events!C799),LEFT(RIGHT(gait_events!C799,LEN(gait_events!C799)-19),FIND("_run-",RIGHT(gait_events!C799,LEN(gait_events!C799)-19),1)-1),RIGHT(gait_events!C799,LEN(gait_events!C799)-19))</f>
        <v>Slow</v>
      </c>
      <c r="F4632" t="str">
        <f>IF(LEN(SUBSTITUTE(gait_events!C799,"_run-",""))&lt;&gt;LEN(gait_events!C799),RIGHT(gait_events!C799,LEN(gait_events!C799)-FIND("_run-",gait_events!C799,1)-4),"")</f>
        <v/>
      </c>
      <c r="G4632" t="str">
        <f>gait_events!D799</f>
        <v>right_ankle</v>
      </c>
      <c r="H4632" t="str">
        <f>gait_events!E799</f>
        <v>FC</v>
      </c>
      <c r="I4632">
        <f>IF(gait_events!F799&lt;&gt;"",gait_events!F799,NA())</f>
        <v>619</v>
      </c>
      <c r="J4632">
        <f>IF(gait_events!G799&lt;&gt;"",gait_events!G799,NA())</f>
        <v>621</v>
      </c>
      <c r="K4632">
        <f t="shared" si="576"/>
        <v>-2</v>
      </c>
      <c r="L4632">
        <f t="shared" si="577"/>
        <v>-10</v>
      </c>
      <c r="M4632">
        <f t="shared" si="578"/>
        <v>1</v>
      </c>
      <c r="N4632">
        <f t="shared" si="579"/>
        <v>1</v>
      </c>
      <c r="O4632">
        <f t="shared" si="580"/>
        <v>1</v>
      </c>
      <c r="P4632">
        <f t="shared" si="581"/>
        <v>0</v>
      </c>
      <c r="Q4632">
        <f t="shared" si="582"/>
        <v>0</v>
      </c>
      <c r="R4632">
        <f t="shared" si="583"/>
        <v>1</v>
      </c>
    </row>
    <row r="4633" spans="1:18" x14ac:dyDescent="0.25">
      <c r="A4633" t="str">
        <f>gait_events!B800</f>
        <v>pp121</v>
      </c>
      <c r="B4633" t="str">
        <f>VLOOKUP(A4633,participants!A:B,2,0)</f>
        <v>F</v>
      </c>
      <c r="C4633">
        <f>VLOOKUP(A4633,participants!A:C,3,0)</f>
        <v>65</v>
      </c>
      <c r="D4633" t="str">
        <f>VLOOKUP(A4633,participants!A:F,6,0)</f>
        <v>OA</v>
      </c>
      <c r="E4633" t="str">
        <f>IF(LEN(SUBSTITUTE(gait_events!C800,"_run-",""))&lt;&gt;LEN(gait_events!C800),LEFT(RIGHT(gait_events!C800,LEN(gait_events!C800)-19),FIND("_run-",RIGHT(gait_events!C800,LEN(gait_events!C800)-19),1)-1),RIGHT(gait_events!C800,LEN(gait_events!C800)-19))</f>
        <v>Slow</v>
      </c>
      <c r="F4633" t="str">
        <f>IF(LEN(SUBSTITUTE(gait_events!C800,"_run-",""))&lt;&gt;LEN(gait_events!C800),RIGHT(gait_events!C800,LEN(gait_events!C800)-FIND("_run-",gait_events!C800,1)-4),"")</f>
        <v/>
      </c>
      <c r="G4633" t="str">
        <f>gait_events!D800</f>
        <v>right_ankle</v>
      </c>
      <c r="H4633" t="str">
        <f>gait_events!E800</f>
        <v>FC</v>
      </c>
      <c r="I4633">
        <f>IF(gait_events!F800&lt;&gt;"",gait_events!F800,NA())</f>
        <v>963</v>
      </c>
      <c r="J4633">
        <f>IF(gait_events!G800&lt;&gt;"",gait_events!G800,NA())</f>
        <v>964</v>
      </c>
      <c r="K4633">
        <f t="shared" si="576"/>
        <v>-1</v>
      </c>
      <c r="L4633">
        <f t="shared" si="577"/>
        <v>-5</v>
      </c>
      <c r="M4633">
        <f t="shared" si="578"/>
        <v>1</v>
      </c>
      <c r="N4633">
        <f t="shared" si="579"/>
        <v>1</v>
      </c>
      <c r="O4633">
        <f t="shared" si="580"/>
        <v>1</v>
      </c>
      <c r="P4633">
        <f t="shared" si="581"/>
        <v>0</v>
      </c>
      <c r="Q4633">
        <f t="shared" si="582"/>
        <v>0</v>
      </c>
      <c r="R4633">
        <f t="shared" si="583"/>
        <v>1</v>
      </c>
    </row>
    <row r="4634" spans="1:18" x14ac:dyDescent="0.25">
      <c r="A4634" t="str">
        <f>gait_events!B801</f>
        <v>pp121</v>
      </c>
      <c r="B4634" t="str">
        <f>VLOOKUP(A4634,participants!A:B,2,0)</f>
        <v>F</v>
      </c>
      <c r="C4634">
        <f>VLOOKUP(A4634,participants!A:C,3,0)</f>
        <v>65</v>
      </c>
      <c r="D4634" t="str">
        <f>VLOOKUP(A4634,participants!A:F,6,0)</f>
        <v>OA</v>
      </c>
      <c r="E4634" t="str">
        <f>IF(LEN(SUBSTITUTE(gait_events!C801,"_run-",""))&lt;&gt;LEN(gait_events!C801),LEFT(RIGHT(gait_events!C801,LEN(gait_events!C801)-19),FIND("_run-",RIGHT(gait_events!C801,LEN(gait_events!C801)-19),1)-1),RIGHT(gait_events!C801,LEN(gait_events!C801)-19))</f>
        <v>Slow</v>
      </c>
      <c r="F4634" t="str">
        <f>IF(LEN(SUBSTITUTE(gait_events!C801,"_run-",""))&lt;&gt;LEN(gait_events!C801),RIGHT(gait_events!C801,LEN(gait_events!C801)-FIND("_run-",gait_events!C801,1)-4),"")</f>
        <v/>
      </c>
      <c r="G4634" t="str">
        <f>gait_events!D801</f>
        <v>right_ankle</v>
      </c>
      <c r="H4634" t="str">
        <f>gait_events!E801</f>
        <v>FC</v>
      </c>
      <c r="I4634">
        <f>IF(gait_events!F801&lt;&gt;"",gait_events!F801,NA())</f>
        <v>1303</v>
      </c>
      <c r="J4634">
        <f>IF(gait_events!G801&lt;&gt;"",gait_events!G801,NA())</f>
        <v>1305</v>
      </c>
      <c r="K4634">
        <f t="shared" si="576"/>
        <v>-2</v>
      </c>
      <c r="L4634">
        <f t="shared" si="577"/>
        <v>-10</v>
      </c>
      <c r="M4634">
        <f t="shared" si="578"/>
        <v>1</v>
      </c>
      <c r="N4634">
        <f t="shared" si="579"/>
        <v>1</v>
      </c>
      <c r="O4634">
        <f t="shared" si="580"/>
        <v>1</v>
      </c>
      <c r="P4634">
        <f t="shared" si="581"/>
        <v>0</v>
      </c>
      <c r="Q4634">
        <f t="shared" si="582"/>
        <v>0</v>
      </c>
      <c r="R4634">
        <f t="shared" si="583"/>
        <v>1</v>
      </c>
    </row>
    <row r="4635" spans="1:18" x14ac:dyDescent="0.25">
      <c r="A4635" t="str">
        <f>gait_events!B802</f>
        <v>pp121</v>
      </c>
      <c r="B4635" t="str">
        <f>VLOOKUP(A4635,participants!A:B,2,0)</f>
        <v>F</v>
      </c>
      <c r="C4635">
        <f>VLOOKUP(A4635,participants!A:C,3,0)</f>
        <v>65</v>
      </c>
      <c r="D4635" t="str">
        <f>VLOOKUP(A4635,participants!A:F,6,0)</f>
        <v>OA</v>
      </c>
      <c r="E4635" t="str">
        <f>IF(LEN(SUBSTITUTE(gait_events!C802,"_run-",""))&lt;&gt;LEN(gait_events!C802),LEFT(RIGHT(gait_events!C802,LEN(gait_events!C802)-19),FIND("_run-",RIGHT(gait_events!C802,LEN(gait_events!C802)-19),1)-1),RIGHT(gait_events!C802,LEN(gait_events!C802)-19))</f>
        <v>Slow</v>
      </c>
      <c r="F4635" t="str">
        <f>IF(LEN(SUBSTITUTE(gait_events!C802,"_run-",""))&lt;&gt;LEN(gait_events!C802),RIGHT(gait_events!C802,LEN(gait_events!C802)-FIND("_run-",gait_events!C802,1)-4),"")</f>
        <v/>
      </c>
      <c r="G4635" t="str">
        <f>gait_events!D802</f>
        <v>right_ankle</v>
      </c>
      <c r="H4635" t="str">
        <f>gait_events!E802</f>
        <v>FC</v>
      </c>
      <c r="I4635">
        <f>IF(gait_events!F802&lt;&gt;"",gait_events!F802,NA())</f>
        <v>1655</v>
      </c>
      <c r="J4635">
        <f>IF(gait_events!G802&lt;&gt;"",gait_events!G802,NA())</f>
        <v>1656</v>
      </c>
      <c r="K4635">
        <f t="shared" si="576"/>
        <v>-1</v>
      </c>
      <c r="L4635">
        <f t="shared" si="577"/>
        <v>-5</v>
      </c>
      <c r="M4635">
        <f t="shared" si="578"/>
        <v>1</v>
      </c>
      <c r="N4635">
        <f t="shared" si="579"/>
        <v>1</v>
      </c>
      <c r="O4635">
        <f t="shared" si="580"/>
        <v>1</v>
      </c>
      <c r="P4635">
        <f t="shared" si="581"/>
        <v>0</v>
      </c>
      <c r="Q4635">
        <f t="shared" si="582"/>
        <v>0</v>
      </c>
      <c r="R4635">
        <f t="shared" si="583"/>
        <v>1</v>
      </c>
    </row>
    <row r="4636" spans="1:18" x14ac:dyDescent="0.25">
      <c r="A4636" t="str">
        <f>gait_events!B803</f>
        <v>pp121</v>
      </c>
      <c r="B4636" t="str">
        <f>VLOOKUP(A4636,participants!A:B,2,0)</f>
        <v>F</v>
      </c>
      <c r="C4636">
        <f>VLOOKUP(A4636,participants!A:C,3,0)</f>
        <v>65</v>
      </c>
      <c r="D4636" t="str">
        <f>VLOOKUP(A4636,participants!A:F,6,0)</f>
        <v>OA</v>
      </c>
      <c r="E4636" t="str">
        <f>IF(LEN(SUBSTITUTE(gait_events!C803,"_run-",""))&lt;&gt;LEN(gait_events!C803),LEFT(RIGHT(gait_events!C803,LEN(gait_events!C803)-19),FIND("_run-",RIGHT(gait_events!C803,LEN(gait_events!C803)-19),1)-1),RIGHT(gait_events!C803,LEN(gait_events!C803)-19))</f>
        <v>Slow</v>
      </c>
      <c r="F4636" t="str">
        <f>IF(LEN(SUBSTITUTE(gait_events!C803,"_run-",""))&lt;&gt;LEN(gait_events!C803),RIGHT(gait_events!C803,LEN(gait_events!C803)-FIND("_run-",gait_events!C803,1)-4),"")</f>
        <v/>
      </c>
      <c r="G4636" t="str">
        <f>gait_events!D803</f>
        <v>right_ankle</v>
      </c>
      <c r="H4636" t="str">
        <f>gait_events!E803</f>
        <v>FC</v>
      </c>
      <c r="I4636">
        <f>IF(gait_events!F803&lt;&gt;"",gait_events!F803,NA())</f>
        <v>2023</v>
      </c>
      <c r="J4636">
        <f>IF(gait_events!G803&lt;&gt;"",gait_events!G803,NA())</f>
        <v>2041</v>
      </c>
      <c r="K4636">
        <f t="shared" si="576"/>
        <v>-18</v>
      </c>
      <c r="L4636">
        <f t="shared" si="577"/>
        <v>-90</v>
      </c>
      <c r="M4636">
        <f t="shared" si="578"/>
        <v>1</v>
      </c>
      <c r="N4636">
        <f t="shared" si="579"/>
        <v>1</v>
      </c>
      <c r="O4636">
        <f t="shared" si="580"/>
        <v>1</v>
      </c>
      <c r="P4636">
        <f t="shared" si="581"/>
        <v>0</v>
      </c>
      <c r="Q4636">
        <f t="shared" si="582"/>
        <v>0</v>
      </c>
      <c r="R4636">
        <f t="shared" si="583"/>
        <v>1</v>
      </c>
    </row>
    <row r="4637" spans="1:18" x14ac:dyDescent="0.25">
      <c r="A4637" t="str">
        <f>gait_events!B804</f>
        <v>pp121</v>
      </c>
      <c r="B4637" t="str">
        <f>VLOOKUP(A4637,participants!A:B,2,0)</f>
        <v>F</v>
      </c>
      <c r="C4637">
        <f>VLOOKUP(A4637,participants!A:C,3,0)</f>
        <v>65</v>
      </c>
      <c r="D4637" t="str">
        <f>VLOOKUP(A4637,participants!A:F,6,0)</f>
        <v>OA</v>
      </c>
      <c r="E4637" t="str">
        <f>IF(LEN(SUBSTITUTE(gait_events!C804,"_run-",""))&lt;&gt;LEN(gait_events!C804),LEFT(RIGHT(gait_events!C804,LEN(gait_events!C804)-19),FIND("_run-",RIGHT(gait_events!C804,LEN(gait_events!C804)-19),1)-1),RIGHT(gait_events!C804,LEN(gait_events!C804)-19))</f>
        <v>Slow</v>
      </c>
      <c r="F4637" t="str">
        <f>IF(LEN(SUBSTITUTE(gait_events!C804,"_run-",""))&lt;&gt;LEN(gait_events!C804),RIGHT(gait_events!C804,LEN(gait_events!C804)-FIND("_run-",gait_events!C804,1)-4),"")</f>
        <v/>
      </c>
      <c r="G4637" t="str">
        <f>gait_events!D804</f>
        <v>left_shank</v>
      </c>
      <c r="H4637" t="str">
        <f>gait_events!E804</f>
        <v>IC</v>
      </c>
      <c r="I4637">
        <f>IF(gait_events!F804&lt;&gt;"",gait_events!F804,NA())</f>
        <v>209</v>
      </c>
      <c r="J4637">
        <f>IF(gait_events!G804&lt;&gt;"",gait_events!G804,NA())</f>
        <v>213</v>
      </c>
      <c r="K4637">
        <f t="shared" si="576"/>
        <v>-4</v>
      </c>
      <c r="L4637">
        <f t="shared" si="577"/>
        <v>-20</v>
      </c>
      <c r="M4637">
        <f t="shared" si="578"/>
        <v>1</v>
      </c>
      <c r="N4637">
        <f t="shared" si="579"/>
        <v>1</v>
      </c>
      <c r="O4637">
        <f t="shared" si="580"/>
        <v>1</v>
      </c>
      <c r="P4637">
        <f t="shared" si="581"/>
        <v>0</v>
      </c>
      <c r="Q4637">
        <f t="shared" si="582"/>
        <v>0</v>
      </c>
      <c r="R4637">
        <f t="shared" si="583"/>
        <v>1</v>
      </c>
    </row>
    <row r="4638" spans="1:18" x14ac:dyDescent="0.25">
      <c r="A4638" t="str">
        <f>gait_events!B805</f>
        <v>pp121</v>
      </c>
      <c r="B4638" t="str">
        <f>VLOOKUP(A4638,participants!A:B,2,0)</f>
        <v>F</v>
      </c>
      <c r="C4638">
        <f>VLOOKUP(A4638,participants!A:C,3,0)</f>
        <v>65</v>
      </c>
      <c r="D4638" t="str">
        <f>VLOOKUP(A4638,participants!A:F,6,0)</f>
        <v>OA</v>
      </c>
      <c r="E4638" t="str">
        <f>IF(LEN(SUBSTITUTE(gait_events!C805,"_run-",""))&lt;&gt;LEN(gait_events!C805),LEFT(RIGHT(gait_events!C805,LEN(gait_events!C805)-19),FIND("_run-",RIGHT(gait_events!C805,LEN(gait_events!C805)-19),1)-1),RIGHT(gait_events!C805,LEN(gait_events!C805)-19))</f>
        <v>Slow</v>
      </c>
      <c r="F4638" t="str">
        <f>IF(LEN(SUBSTITUTE(gait_events!C805,"_run-",""))&lt;&gt;LEN(gait_events!C805),RIGHT(gait_events!C805,LEN(gait_events!C805)-FIND("_run-",gait_events!C805,1)-4),"")</f>
        <v/>
      </c>
      <c r="G4638" t="str">
        <f>gait_events!D805</f>
        <v>left_shank</v>
      </c>
      <c r="H4638" t="str">
        <f>gait_events!E805</f>
        <v>IC</v>
      </c>
      <c r="I4638">
        <f>IF(gait_events!F805&lt;&gt;"",gait_events!F805,NA())</f>
        <v>546</v>
      </c>
      <c r="J4638">
        <f>IF(gait_events!G805&lt;&gt;"",gait_events!G805,NA())</f>
        <v>549</v>
      </c>
      <c r="K4638">
        <f t="shared" si="576"/>
        <v>-3</v>
      </c>
      <c r="L4638">
        <f t="shared" si="577"/>
        <v>-15</v>
      </c>
      <c r="M4638">
        <f t="shared" si="578"/>
        <v>1</v>
      </c>
      <c r="N4638">
        <f t="shared" si="579"/>
        <v>1</v>
      </c>
      <c r="O4638">
        <f t="shared" si="580"/>
        <v>1</v>
      </c>
      <c r="P4638">
        <f t="shared" si="581"/>
        <v>0</v>
      </c>
      <c r="Q4638">
        <f t="shared" si="582"/>
        <v>0</v>
      </c>
      <c r="R4638">
        <f t="shared" si="583"/>
        <v>1</v>
      </c>
    </row>
    <row r="4639" spans="1:18" x14ac:dyDescent="0.25">
      <c r="A4639" t="str">
        <f>gait_events!B806</f>
        <v>pp121</v>
      </c>
      <c r="B4639" t="str">
        <f>VLOOKUP(A4639,participants!A:B,2,0)</f>
        <v>F</v>
      </c>
      <c r="C4639">
        <f>VLOOKUP(A4639,participants!A:C,3,0)</f>
        <v>65</v>
      </c>
      <c r="D4639" t="str">
        <f>VLOOKUP(A4639,participants!A:F,6,0)</f>
        <v>OA</v>
      </c>
      <c r="E4639" t="str">
        <f>IF(LEN(SUBSTITUTE(gait_events!C806,"_run-",""))&lt;&gt;LEN(gait_events!C806),LEFT(RIGHT(gait_events!C806,LEN(gait_events!C806)-19),FIND("_run-",RIGHT(gait_events!C806,LEN(gait_events!C806)-19),1)-1),RIGHT(gait_events!C806,LEN(gait_events!C806)-19))</f>
        <v>Slow</v>
      </c>
      <c r="F4639" t="str">
        <f>IF(LEN(SUBSTITUTE(gait_events!C806,"_run-",""))&lt;&gt;LEN(gait_events!C806),RIGHT(gait_events!C806,LEN(gait_events!C806)-FIND("_run-",gait_events!C806,1)-4),"")</f>
        <v/>
      </c>
      <c r="G4639" t="str">
        <f>gait_events!D806</f>
        <v>left_shank</v>
      </c>
      <c r="H4639" t="str">
        <f>gait_events!E806</f>
        <v>IC</v>
      </c>
      <c r="I4639">
        <f>IF(gait_events!F806&lt;&gt;"",gait_events!F806,NA())</f>
        <v>888</v>
      </c>
      <c r="J4639">
        <f>IF(gait_events!G806&lt;&gt;"",gait_events!G806,NA())</f>
        <v>892</v>
      </c>
      <c r="K4639">
        <f t="shared" si="576"/>
        <v>-4</v>
      </c>
      <c r="L4639">
        <f t="shared" si="577"/>
        <v>-20</v>
      </c>
      <c r="M4639">
        <f t="shared" si="578"/>
        <v>1</v>
      </c>
      <c r="N4639">
        <f t="shared" si="579"/>
        <v>1</v>
      </c>
      <c r="O4639">
        <f t="shared" si="580"/>
        <v>1</v>
      </c>
      <c r="P4639">
        <f t="shared" si="581"/>
        <v>0</v>
      </c>
      <c r="Q4639">
        <f t="shared" si="582"/>
        <v>0</v>
      </c>
      <c r="R4639">
        <f t="shared" si="583"/>
        <v>1</v>
      </c>
    </row>
    <row r="4640" spans="1:18" x14ac:dyDescent="0.25">
      <c r="A4640" t="str">
        <f>gait_events!B807</f>
        <v>pp121</v>
      </c>
      <c r="B4640" t="str">
        <f>VLOOKUP(A4640,participants!A:B,2,0)</f>
        <v>F</v>
      </c>
      <c r="C4640">
        <f>VLOOKUP(A4640,participants!A:C,3,0)</f>
        <v>65</v>
      </c>
      <c r="D4640" t="str">
        <f>VLOOKUP(A4640,participants!A:F,6,0)</f>
        <v>OA</v>
      </c>
      <c r="E4640" t="str">
        <f>IF(LEN(SUBSTITUTE(gait_events!C807,"_run-",""))&lt;&gt;LEN(gait_events!C807),LEFT(RIGHT(gait_events!C807,LEN(gait_events!C807)-19),FIND("_run-",RIGHT(gait_events!C807,LEN(gait_events!C807)-19),1)-1),RIGHT(gait_events!C807,LEN(gait_events!C807)-19))</f>
        <v>Slow</v>
      </c>
      <c r="F4640" t="str">
        <f>IF(LEN(SUBSTITUTE(gait_events!C807,"_run-",""))&lt;&gt;LEN(gait_events!C807),RIGHT(gait_events!C807,LEN(gait_events!C807)-FIND("_run-",gait_events!C807,1)-4),"")</f>
        <v/>
      </c>
      <c r="G4640" t="str">
        <f>gait_events!D807</f>
        <v>left_shank</v>
      </c>
      <c r="H4640" t="str">
        <f>gait_events!E807</f>
        <v>IC</v>
      </c>
      <c r="I4640">
        <f>IF(gait_events!F807&lt;&gt;"",gait_events!F807,NA())</f>
        <v>1230</v>
      </c>
      <c r="J4640">
        <f>IF(gait_events!G807&lt;&gt;"",gait_events!G807,NA())</f>
        <v>1232</v>
      </c>
      <c r="K4640">
        <f t="shared" si="576"/>
        <v>-2</v>
      </c>
      <c r="L4640">
        <f t="shared" si="577"/>
        <v>-10</v>
      </c>
      <c r="M4640">
        <f t="shared" si="578"/>
        <v>1</v>
      </c>
      <c r="N4640">
        <f t="shared" si="579"/>
        <v>1</v>
      </c>
      <c r="O4640">
        <f t="shared" si="580"/>
        <v>1</v>
      </c>
      <c r="P4640">
        <f t="shared" si="581"/>
        <v>0</v>
      </c>
      <c r="Q4640">
        <f t="shared" si="582"/>
        <v>0</v>
      </c>
      <c r="R4640">
        <f t="shared" si="583"/>
        <v>1</v>
      </c>
    </row>
    <row r="4641" spans="1:18" x14ac:dyDescent="0.25">
      <c r="A4641" t="str">
        <f>gait_events!B808</f>
        <v>pp121</v>
      </c>
      <c r="B4641" t="str">
        <f>VLOOKUP(A4641,participants!A:B,2,0)</f>
        <v>F</v>
      </c>
      <c r="C4641">
        <f>VLOOKUP(A4641,participants!A:C,3,0)</f>
        <v>65</v>
      </c>
      <c r="D4641" t="str">
        <f>VLOOKUP(A4641,participants!A:F,6,0)</f>
        <v>OA</v>
      </c>
      <c r="E4641" t="str">
        <f>IF(LEN(SUBSTITUTE(gait_events!C808,"_run-",""))&lt;&gt;LEN(gait_events!C808),LEFT(RIGHT(gait_events!C808,LEN(gait_events!C808)-19),FIND("_run-",RIGHT(gait_events!C808,LEN(gait_events!C808)-19),1)-1),RIGHT(gait_events!C808,LEN(gait_events!C808)-19))</f>
        <v>Slow</v>
      </c>
      <c r="F4641" t="str">
        <f>IF(LEN(SUBSTITUTE(gait_events!C808,"_run-",""))&lt;&gt;LEN(gait_events!C808),RIGHT(gait_events!C808,LEN(gait_events!C808)-FIND("_run-",gait_events!C808,1)-4),"")</f>
        <v/>
      </c>
      <c r="G4641" t="str">
        <f>gait_events!D808</f>
        <v>left_shank</v>
      </c>
      <c r="H4641" t="str">
        <f>gait_events!E808</f>
        <v>IC</v>
      </c>
      <c r="I4641">
        <f>IF(gait_events!F808&lt;&gt;"",gait_events!F808,NA())</f>
        <v>1579</v>
      </c>
      <c r="J4641">
        <f>IF(gait_events!G808&lt;&gt;"",gait_events!G808,NA())</f>
        <v>1580</v>
      </c>
      <c r="K4641">
        <f t="shared" si="576"/>
        <v>-1</v>
      </c>
      <c r="L4641">
        <f t="shared" si="577"/>
        <v>-5</v>
      </c>
      <c r="M4641">
        <f t="shared" si="578"/>
        <v>1</v>
      </c>
      <c r="N4641">
        <f t="shared" si="579"/>
        <v>1</v>
      </c>
      <c r="O4641">
        <f t="shared" si="580"/>
        <v>1</v>
      </c>
      <c r="P4641">
        <f t="shared" si="581"/>
        <v>0</v>
      </c>
      <c r="Q4641">
        <f t="shared" si="582"/>
        <v>0</v>
      </c>
      <c r="R4641">
        <f t="shared" si="583"/>
        <v>1</v>
      </c>
    </row>
    <row r="4642" spans="1:18" x14ac:dyDescent="0.25">
      <c r="A4642" t="str">
        <f>gait_events!B809</f>
        <v>pp121</v>
      </c>
      <c r="B4642" t="str">
        <f>VLOOKUP(A4642,participants!A:B,2,0)</f>
        <v>F</v>
      </c>
      <c r="C4642">
        <f>VLOOKUP(A4642,participants!A:C,3,0)</f>
        <v>65</v>
      </c>
      <c r="D4642" t="str">
        <f>VLOOKUP(A4642,participants!A:F,6,0)</f>
        <v>OA</v>
      </c>
      <c r="E4642" t="str">
        <f>IF(LEN(SUBSTITUTE(gait_events!C809,"_run-",""))&lt;&gt;LEN(gait_events!C809),LEFT(RIGHT(gait_events!C809,LEN(gait_events!C809)-19),FIND("_run-",RIGHT(gait_events!C809,LEN(gait_events!C809)-19),1)-1),RIGHT(gait_events!C809,LEN(gait_events!C809)-19))</f>
        <v>Slow</v>
      </c>
      <c r="F4642" t="str">
        <f>IF(LEN(SUBSTITUTE(gait_events!C809,"_run-",""))&lt;&gt;LEN(gait_events!C809),RIGHT(gait_events!C809,LEN(gait_events!C809)-FIND("_run-",gait_events!C809,1)-4),"")</f>
        <v/>
      </c>
      <c r="G4642" t="str">
        <f>gait_events!D809</f>
        <v>left_shank</v>
      </c>
      <c r="H4642" t="str">
        <f>gait_events!E809</f>
        <v>IC</v>
      </c>
      <c r="I4642">
        <f>IF(gait_events!F809&lt;&gt;"",gait_events!F809,NA())</f>
        <v>1945</v>
      </c>
      <c r="J4642">
        <f>IF(gait_events!G809&lt;&gt;"",gait_events!G809,NA())</f>
        <v>1943</v>
      </c>
      <c r="K4642">
        <f t="shared" si="576"/>
        <v>2</v>
      </c>
      <c r="L4642">
        <f t="shared" si="577"/>
        <v>10</v>
      </c>
      <c r="M4642">
        <f t="shared" si="578"/>
        <v>1</v>
      </c>
      <c r="N4642">
        <f t="shared" si="579"/>
        <v>1</v>
      </c>
      <c r="O4642">
        <f t="shared" si="580"/>
        <v>1</v>
      </c>
      <c r="P4642">
        <f t="shared" si="581"/>
        <v>0</v>
      </c>
      <c r="Q4642">
        <f t="shared" si="582"/>
        <v>0</v>
      </c>
      <c r="R4642">
        <f t="shared" si="583"/>
        <v>1</v>
      </c>
    </row>
    <row r="4643" spans="1:18" x14ac:dyDescent="0.25">
      <c r="A4643" t="str">
        <f>gait_events!B810</f>
        <v>pp121</v>
      </c>
      <c r="B4643" t="str">
        <f>VLOOKUP(A4643,participants!A:B,2,0)</f>
        <v>F</v>
      </c>
      <c r="C4643">
        <f>VLOOKUP(A4643,participants!A:C,3,0)</f>
        <v>65</v>
      </c>
      <c r="D4643" t="str">
        <f>VLOOKUP(A4643,participants!A:F,6,0)</f>
        <v>OA</v>
      </c>
      <c r="E4643" t="str">
        <f>IF(LEN(SUBSTITUTE(gait_events!C810,"_run-",""))&lt;&gt;LEN(gait_events!C810),LEFT(RIGHT(gait_events!C810,LEN(gait_events!C810)-19),FIND("_run-",RIGHT(gait_events!C810,LEN(gait_events!C810)-19),1)-1),RIGHT(gait_events!C810,LEN(gait_events!C810)-19))</f>
        <v>Slow</v>
      </c>
      <c r="F4643" t="str">
        <f>IF(LEN(SUBSTITUTE(gait_events!C810,"_run-",""))&lt;&gt;LEN(gait_events!C810),RIGHT(gait_events!C810,LEN(gait_events!C810)-FIND("_run-",gait_events!C810,1)-4),"")</f>
        <v/>
      </c>
      <c r="G4643" t="str">
        <f>gait_events!D810</f>
        <v>left_shank</v>
      </c>
      <c r="H4643" t="str">
        <f>gait_events!E810</f>
        <v>IC</v>
      </c>
      <c r="I4643" t="e">
        <f>IF(gait_events!F810&lt;&gt;"",gait_events!F810,NA())</f>
        <v>#N/A</v>
      </c>
      <c r="J4643">
        <f>IF(gait_events!G810&lt;&gt;"",gait_events!G810,NA())</f>
        <v>2008</v>
      </c>
      <c r="K4643" t="e">
        <f t="shared" si="576"/>
        <v>#N/A</v>
      </c>
      <c r="L4643" t="e">
        <f t="shared" si="577"/>
        <v>#N/A</v>
      </c>
      <c r="M4643">
        <f t="shared" si="578"/>
        <v>0</v>
      </c>
      <c r="N4643">
        <f t="shared" si="579"/>
        <v>1</v>
      </c>
      <c r="O4643">
        <f t="shared" si="580"/>
        <v>0</v>
      </c>
      <c r="P4643">
        <f t="shared" si="581"/>
        <v>0</v>
      </c>
      <c r="Q4643">
        <f t="shared" si="582"/>
        <v>1</v>
      </c>
      <c r="R4643">
        <f t="shared" si="583"/>
        <v>1</v>
      </c>
    </row>
    <row r="4644" spans="1:18" x14ac:dyDescent="0.25">
      <c r="A4644" t="str">
        <f>gait_events!B811</f>
        <v>pp121</v>
      </c>
      <c r="B4644" t="str">
        <f>VLOOKUP(A4644,participants!A:B,2,0)</f>
        <v>F</v>
      </c>
      <c r="C4644">
        <f>VLOOKUP(A4644,participants!A:C,3,0)</f>
        <v>65</v>
      </c>
      <c r="D4644" t="str">
        <f>VLOOKUP(A4644,participants!A:F,6,0)</f>
        <v>OA</v>
      </c>
      <c r="E4644" t="str">
        <f>IF(LEN(SUBSTITUTE(gait_events!C811,"_run-",""))&lt;&gt;LEN(gait_events!C811),LEFT(RIGHT(gait_events!C811,LEN(gait_events!C811)-19),FIND("_run-",RIGHT(gait_events!C811,LEN(gait_events!C811)-19),1)-1),RIGHT(gait_events!C811,LEN(gait_events!C811)-19))</f>
        <v>Slow</v>
      </c>
      <c r="F4644" t="str">
        <f>IF(LEN(SUBSTITUTE(gait_events!C811,"_run-",""))&lt;&gt;LEN(gait_events!C811),RIGHT(gait_events!C811,LEN(gait_events!C811)-FIND("_run-",gait_events!C811,1)-4),"")</f>
        <v/>
      </c>
      <c r="G4644" t="str">
        <f>gait_events!D811</f>
        <v>left_shank</v>
      </c>
      <c r="H4644" t="str">
        <f>gait_events!E811</f>
        <v>FC</v>
      </c>
      <c r="I4644">
        <f>IF(gait_events!F811&lt;&gt;"",gait_events!F811,NA())</f>
        <v>119</v>
      </c>
      <c r="J4644">
        <f>IF(gait_events!G811&lt;&gt;"",gait_events!G811,NA())</f>
        <v>124</v>
      </c>
      <c r="K4644">
        <f t="shared" si="576"/>
        <v>-5</v>
      </c>
      <c r="L4644">
        <f t="shared" si="577"/>
        <v>-25</v>
      </c>
      <c r="M4644">
        <f t="shared" si="578"/>
        <v>1</v>
      </c>
      <c r="N4644">
        <f t="shared" si="579"/>
        <v>1</v>
      </c>
      <c r="O4644">
        <f t="shared" si="580"/>
        <v>1</v>
      </c>
      <c r="P4644">
        <f t="shared" si="581"/>
        <v>0</v>
      </c>
      <c r="Q4644">
        <f t="shared" si="582"/>
        <v>0</v>
      </c>
      <c r="R4644">
        <f t="shared" si="583"/>
        <v>1</v>
      </c>
    </row>
    <row r="4645" spans="1:18" x14ac:dyDescent="0.25">
      <c r="A4645" t="str">
        <f>gait_events!B812</f>
        <v>pp121</v>
      </c>
      <c r="B4645" t="str">
        <f>VLOOKUP(A4645,participants!A:B,2,0)</f>
        <v>F</v>
      </c>
      <c r="C4645">
        <f>VLOOKUP(A4645,participants!A:C,3,0)</f>
        <v>65</v>
      </c>
      <c r="D4645" t="str">
        <f>VLOOKUP(A4645,participants!A:F,6,0)</f>
        <v>OA</v>
      </c>
      <c r="E4645" t="str">
        <f>IF(LEN(SUBSTITUTE(gait_events!C812,"_run-",""))&lt;&gt;LEN(gait_events!C812),LEFT(RIGHT(gait_events!C812,LEN(gait_events!C812)-19),FIND("_run-",RIGHT(gait_events!C812,LEN(gait_events!C812)-19),1)-1),RIGHT(gait_events!C812,LEN(gait_events!C812)-19))</f>
        <v>Slow</v>
      </c>
      <c r="F4645" t="str">
        <f>IF(LEN(SUBSTITUTE(gait_events!C812,"_run-",""))&lt;&gt;LEN(gait_events!C812),RIGHT(gait_events!C812,LEN(gait_events!C812)-FIND("_run-",gait_events!C812,1)-4),"")</f>
        <v/>
      </c>
      <c r="G4645" t="str">
        <f>gait_events!D812</f>
        <v>left_shank</v>
      </c>
      <c r="H4645" t="str">
        <f>gait_events!E812</f>
        <v>FC</v>
      </c>
      <c r="I4645">
        <f>IF(gait_events!F812&lt;&gt;"",gait_events!F812,NA())</f>
        <v>452</v>
      </c>
      <c r="J4645">
        <f>IF(gait_events!G812&lt;&gt;"",gait_events!G812,NA())</f>
        <v>452</v>
      </c>
      <c r="K4645">
        <f t="shared" si="576"/>
        <v>0</v>
      </c>
      <c r="L4645">
        <f t="shared" si="577"/>
        <v>0</v>
      </c>
      <c r="M4645">
        <f t="shared" si="578"/>
        <v>1</v>
      </c>
      <c r="N4645">
        <f t="shared" si="579"/>
        <v>1</v>
      </c>
      <c r="O4645">
        <f t="shared" si="580"/>
        <v>1</v>
      </c>
      <c r="P4645">
        <f t="shared" si="581"/>
        <v>0</v>
      </c>
      <c r="Q4645">
        <f t="shared" si="582"/>
        <v>0</v>
      </c>
      <c r="R4645">
        <f t="shared" si="583"/>
        <v>1</v>
      </c>
    </row>
    <row r="4646" spans="1:18" x14ac:dyDescent="0.25">
      <c r="A4646" t="str">
        <f>gait_events!B813</f>
        <v>pp121</v>
      </c>
      <c r="B4646" t="str">
        <f>VLOOKUP(A4646,participants!A:B,2,0)</f>
        <v>F</v>
      </c>
      <c r="C4646">
        <f>VLOOKUP(A4646,participants!A:C,3,0)</f>
        <v>65</v>
      </c>
      <c r="D4646" t="str">
        <f>VLOOKUP(A4646,participants!A:F,6,0)</f>
        <v>OA</v>
      </c>
      <c r="E4646" t="str">
        <f>IF(LEN(SUBSTITUTE(gait_events!C813,"_run-",""))&lt;&gt;LEN(gait_events!C813),LEFT(RIGHT(gait_events!C813,LEN(gait_events!C813)-19),FIND("_run-",RIGHT(gait_events!C813,LEN(gait_events!C813)-19),1)-1),RIGHT(gait_events!C813,LEN(gait_events!C813)-19))</f>
        <v>Slow</v>
      </c>
      <c r="F4646" t="str">
        <f>IF(LEN(SUBSTITUTE(gait_events!C813,"_run-",""))&lt;&gt;LEN(gait_events!C813),RIGHT(gait_events!C813,LEN(gait_events!C813)-FIND("_run-",gait_events!C813,1)-4),"")</f>
        <v/>
      </c>
      <c r="G4646" t="str">
        <f>gait_events!D813</f>
        <v>left_shank</v>
      </c>
      <c r="H4646" t="str">
        <f>gait_events!E813</f>
        <v>FC</v>
      </c>
      <c r="I4646">
        <f>IF(gait_events!F813&lt;&gt;"",gait_events!F813,NA())</f>
        <v>797</v>
      </c>
      <c r="J4646">
        <f>IF(gait_events!G813&lt;&gt;"",gait_events!G813,NA())</f>
        <v>793</v>
      </c>
      <c r="K4646">
        <f t="shared" si="576"/>
        <v>4</v>
      </c>
      <c r="L4646">
        <f t="shared" si="577"/>
        <v>20</v>
      </c>
      <c r="M4646">
        <f t="shared" si="578"/>
        <v>1</v>
      </c>
      <c r="N4646">
        <f t="shared" si="579"/>
        <v>1</v>
      </c>
      <c r="O4646">
        <f t="shared" si="580"/>
        <v>1</v>
      </c>
      <c r="P4646">
        <f t="shared" si="581"/>
        <v>0</v>
      </c>
      <c r="Q4646">
        <f t="shared" si="582"/>
        <v>0</v>
      </c>
      <c r="R4646">
        <f t="shared" si="583"/>
        <v>1</v>
      </c>
    </row>
    <row r="4647" spans="1:18" x14ac:dyDescent="0.25">
      <c r="A4647" t="str">
        <f>gait_events!B814</f>
        <v>pp121</v>
      </c>
      <c r="B4647" t="str">
        <f>VLOOKUP(A4647,participants!A:B,2,0)</f>
        <v>F</v>
      </c>
      <c r="C4647">
        <f>VLOOKUP(A4647,participants!A:C,3,0)</f>
        <v>65</v>
      </c>
      <c r="D4647" t="str">
        <f>VLOOKUP(A4647,participants!A:F,6,0)</f>
        <v>OA</v>
      </c>
      <c r="E4647" t="str">
        <f>IF(LEN(SUBSTITUTE(gait_events!C814,"_run-",""))&lt;&gt;LEN(gait_events!C814),LEFT(RIGHT(gait_events!C814,LEN(gait_events!C814)-19),FIND("_run-",RIGHT(gait_events!C814,LEN(gait_events!C814)-19),1)-1),RIGHT(gait_events!C814,LEN(gait_events!C814)-19))</f>
        <v>Slow</v>
      </c>
      <c r="F4647" t="str">
        <f>IF(LEN(SUBSTITUTE(gait_events!C814,"_run-",""))&lt;&gt;LEN(gait_events!C814),RIGHT(gait_events!C814,LEN(gait_events!C814)-FIND("_run-",gait_events!C814,1)-4),"")</f>
        <v/>
      </c>
      <c r="G4647" t="str">
        <f>gait_events!D814</f>
        <v>left_shank</v>
      </c>
      <c r="H4647" t="str">
        <f>gait_events!E814</f>
        <v>FC</v>
      </c>
      <c r="I4647">
        <f>IF(gait_events!F814&lt;&gt;"",gait_events!F814,NA())</f>
        <v>1144</v>
      </c>
      <c r="J4647" t="e">
        <f>IF(gait_events!G814&lt;&gt;"",gait_events!G814,NA())</f>
        <v>#N/A</v>
      </c>
      <c r="K4647" t="e">
        <f t="shared" si="576"/>
        <v>#N/A</v>
      </c>
      <c r="L4647" t="e">
        <f t="shared" si="577"/>
        <v>#N/A</v>
      </c>
      <c r="M4647">
        <f t="shared" si="578"/>
        <v>1</v>
      </c>
      <c r="N4647">
        <f t="shared" si="579"/>
        <v>0</v>
      </c>
      <c r="O4647">
        <f t="shared" si="580"/>
        <v>0</v>
      </c>
      <c r="P4647">
        <f t="shared" si="581"/>
        <v>1</v>
      </c>
      <c r="Q4647">
        <f t="shared" si="582"/>
        <v>0</v>
      </c>
      <c r="R4647">
        <f t="shared" si="583"/>
        <v>1</v>
      </c>
    </row>
    <row r="4648" spans="1:18" x14ac:dyDescent="0.25">
      <c r="A4648" t="str">
        <f>gait_events!B815</f>
        <v>pp121</v>
      </c>
      <c r="B4648" t="str">
        <f>VLOOKUP(A4648,participants!A:B,2,0)</f>
        <v>F</v>
      </c>
      <c r="C4648">
        <f>VLOOKUP(A4648,participants!A:C,3,0)</f>
        <v>65</v>
      </c>
      <c r="D4648" t="str">
        <f>VLOOKUP(A4648,participants!A:F,6,0)</f>
        <v>OA</v>
      </c>
      <c r="E4648" t="str">
        <f>IF(LEN(SUBSTITUTE(gait_events!C815,"_run-",""))&lt;&gt;LEN(gait_events!C815),LEFT(RIGHT(gait_events!C815,LEN(gait_events!C815)-19),FIND("_run-",RIGHT(gait_events!C815,LEN(gait_events!C815)-19),1)-1),RIGHT(gait_events!C815,LEN(gait_events!C815)-19))</f>
        <v>Slow</v>
      </c>
      <c r="F4648" t="str">
        <f>IF(LEN(SUBSTITUTE(gait_events!C815,"_run-",""))&lt;&gt;LEN(gait_events!C815),RIGHT(gait_events!C815,LEN(gait_events!C815)-FIND("_run-",gait_events!C815,1)-4),"")</f>
        <v/>
      </c>
      <c r="G4648" t="str">
        <f>gait_events!D815</f>
        <v>left_shank</v>
      </c>
      <c r="H4648" t="str">
        <f>gait_events!E815</f>
        <v>FC</v>
      </c>
      <c r="I4648">
        <f>IF(gait_events!F815&lt;&gt;"",gait_events!F815,NA())</f>
        <v>1486</v>
      </c>
      <c r="J4648" t="e">
        <f>IF(gait_events!G815&lt;&gt;"",gait_events!G815,NA())</f>
        <v>#N/A</v>
      </c>
      <c r="K4648" t="e">
        <f t="shared" si="576"/>
        <v>#N/A</v>
      </c>
      <c r="L4648" t="e">
        <f t="shared" si="577"/>
        <v>#N/A</v>
      </c>
      <c r="M4648">
        <f t="shared" si="578"/>
        <v>1</v>
      </c>
      <c r="N4648">
        <f t="shared" si="579"/>
        <v>0</v>
      </c>
      <c r="O4648">
        <f t="shared" si="580"/>
        <v>0</v>
      </c>
      <c r="P4648">
        <f t="shared" si="581"/>
        <v>1</v>
      </c>
      <c r="Q4648">
        <f t="shared" si="582"/>
        <v>0</v>
      </c>
      <c r="R4648">
        <f t="shared" si="583"/>
        <v>1</v>
      </c>
    </row>
    <row r="4649" spans="1:18" x14ac:dyDescent="0.25">
      <c r="A4649" t="str">
        <f>gait_events!B816</f>
        <v>pp121</v>
      </c>
      <c r="B4649" t="str">
        <f>VLOOKUP(A4649,participants!A:B,2,0)</f>
        <v>F</v>
      </c>
      <c r="C4649">
        <f>VLOOKUP(A4649,participants!A:C,3,0)</f>
        <v>65</v>
      </c>
      <c r="D4649" t="str">
        <f>VLOOKUP(A4649,participants!A:F,6,0)</f>
        <v>OA</v>
      </c>
      <c r="E4649" t="str">
        <f>IF(LEN(SUBSTITUTE(gait_events!C816,"_run-",""))&lt;&gt;LEN(gait_events!C816),LEFT(RIGHT(gait_events!C816,LEN(gait_events!C816)-19),FIND("_run-",RIGHT(gait_events!C816,LEN(gait_events!C816)-19),1)-1),RIGHT(gait_events!C816,LEN(gait_events!C816)-19))</f>
        <v>Slow</v>
      </c>
      <c r="F4649" t="str">
        <f>IF(LEN(SUBSTITUTE(gait_events!C816,"_run-",""))&lt;&gt;LEN(gait_events!C816),RIGHT(gait_events!C816,LEN(gait_events!C816)-FIND("_run-",gait_events!C816,1)-4),"")</f>
        <v/>
      </c>
      <c r="G4649" t="str">
        <f>gait_events!D816</f>
        <v>left_shank</v>
      </c>
      <c r="H4649" t="str">
        <f>gait_events!E816</f>
        <v>FC</v>
      </c>
      <c r="I4649">
        <f>IF(gait_events!F816&lt;&gt;"",gait_events!F816,NA())</f>
        <v>1844</v>
      </c>
      <c r="J4649">
        <f>IF(gait_events!G816&lt;&gt;"",gait_events!G816,NA())</f>
        <v>1848</v>
      </c>
      <c r="K4649">
        <f t="shared" si="576"/>
        <v>-4</v>
      </c>
      <c r="L4649">
        <f t="shared" si="577"/>
        <v>-20</v>
      </c>
      <c r="M4649">
        <f t="shared" si="578"/>
        <v>1</v>
      </c>
      <c r="N4649">
        <f t="shared" si="579"/>
        <v>1</v>
      </c>
      <c r="O4649">
        <f t="shared" si="580"/>
        <v>1</v>
      </c>
      <c r="P4649">
        <f t="shared" si="581"/>
        <v>0</v>
      </c>
      <c r="Q4649">
        <f t="shared" si="582"/>
        <v>0</v>
      </c>
      <c r="R4649">
        <f t="shared" si="583"/>
        <v>1</v>
      </c>
    </row>
    <row r="4650" spans="1:18" x14ac:dyDescent="0.25">
      <c r="A4650" t="str">
        <f>gait_events!B817</f>
        <v>pp121</v>
      </c>
      <c r="B4650" t="str">
        <f>VLOOKUP(A4650,participants!A:B,2,0)</f>
        <v>F</v>
      </c>
      <c r="C4650">
        <f>VLOOKUP(A4650,participants!A:C,3,0)</f>
        <v>65</v>
      </c>
      <c r="D4650" t="str">
        <f>VLOOKUP(A4650,participants!A:F,6,0)</f>
        <v>OA</v>
      </c>
      <c r="E4650" t="str">
        <f>IF(LEN(SUBSTITUTE(gait_events!C817,"_run-",""))&lt;&gt;LEN(gait_events!C817),LEFT(RIGHT(gait_events!C817,LEN(gait_events!C817)-19),FIND("_run-",RIGHT(gait_events!C817,LEN(gait_events!C817)-19),1)-1),RIGHT(gait_events!C817,LEN(gait_events!C817)-19))</f>
        <v>Slow</v>
      </c>
      <c r="F4650" t="str">
        <f>IF(LEN(SUBSTITUTE(gait_events!C817,"_run-",""))&lt;&gt;LEN(gait_events!C817),RIGHT(gait_events!C817,LEN(gait_events!C817)-FIND("_run-",gait_events!C817,1)-4),"")</f>
        <v/>
      </c>
      <c r="G4650" t="str">
        <f>gait_events!D817</f>
        <v>right_shank</v>
      </c>
      <c r="H4650" t="str">
        <f>gait_events!E817</f>
        <v>IC</v>
      </c>
      <c r="I4650">
        <f>IF(gait_events!F817&lt;&gt;"",gait_events!F817,NA())</f>
        <v>33</v>
      </c>
      <c r="J4650">
        <f>IF(gait_events!G817&lt;&gt;"",gait_events!G817,NA())</f>
        <v>39</v>
      </c>
      <c r="K4650">
        <f t="shared" si="576"/>
        <v>-6</v>
      </c>
      <c r="L4650">
        <f t="shared" si="577"/>
        <v>-30</v>
      </c>
      <c r="M4650">
        <f t="shared" si="578"/>
        <v>1</v>
      </c>
      <c r="N4650">
        <f t="shared" si="579"/>
        <v>1</v>
      </c>
      <c r="O4650">
        <f t="shared" si="580"/>
        <v>1</v>
      </c>
      <c r="P4650">
        <f t="shared" si="581"/>
        <v>0</v>
      </c>
      <c r="Q4650">
        <f t="shared" si="582"/>
        <v>0</v>
      </c>
      <c r="R4650">
        <f t="shared" si="583"/>
        <v>1</v>
      </c>
    </row>
    <row r="4651" spans="1:18" x14ac:dyDescent="0.25">
      <c r="A4651" t="str">
        <f>gait_events!B818</f>
        <v>pp121</v>
      </c>
      <c r="B4651" t="str">
        <f>VLOOKUP(A4651,participants!A:B,2,0)</f>
        <v>F</v>
      </c>
      <c r="C4651">
        <f>VLOOKUP(A4651,participants!A:C,3,0)</f>
        <v>65</v>
      </c>
      <c r="D4651" t="str">
        <f>VLOOKUP(A4651,participants!A:F,6,0)</f>
        <v>OA</v>
      </c>
      <c r="E4651" t="str">
        <f>IF(LEN(SUBSTITUTE(gait_events!C818,"_run-",""))&lt;&gt;LEN(gait_events!C818),LEFT(RIGHT(gait_events!C818,LEN(gait_events!C818)-19),FIND("_run-",RIGHT(gait_events!C818,LEN(gait_events!C818)-19),1)-1),RIGHT(gait_events!C818,LEN(gait_events!C818)-19))</f>
        <v>Slow</v>
      </c>
      <c r="F4651" t="str">
        <f>IF(LEN(SUBSTITUTE(gait_events!C818,"_run-",""))&lt;&gt;LEN(gait_events!C818),RIGHT(gait_events!C818,LEN(gait_events!C818)-FIND("_run-",gait_events!C818,1)-4),"")</f>
        <v/>
      </c>
      <c r="G4651" t="str">
        <f>gait_events!D818</f>
        <v>right_shank</v>
      </c>
      <c r="H4651" t="str">
        <f>gait_events!E818</f>
        <v>IC</v>
      </c>
      <c r="I4651">
        <f>IF(gait_events!F818&lt;&gt;"",gait_events!F818,NA())</f>
        <v>368</v>
      </c>
      <c r="J4651" t="e">
        <f>IF(gait_events!G818&lt;&gt;"",gait_events!G818,NA())</f>
        <v>#N/A</v>
      </c>
      <c r="K4651" t="e">
        <f t="shared" si="576"/>
        <v>#N/A</v>
      </c>
      <c r="L4651" t="e">
        <f t="shared" si="577"/>
        <v>#N/A</v>
      </c>
      <c r="M4651">
        <f t="shared" si="578"/>
        <v>1</v>
      </c>
      <c r="N4651">
        <f t="shared" si="579"/>
        <v>0</v>
      </c>
      <c r="O4651">
        <f t="shared" si="580"/>
        <v>0</v>
      </c>
      <c r="P4651">
        <f t="shared" si="581"/>
        <v>1</v>
      </c>
      <c r="Q4651">
        <f t="shared" si="582"/>
        <v>0</v>
      </c>
      <c r="R4651">
        <f t="shared" si="583"/>
        <v>1</v>
      </c>
    </row>
    <row r="4652" spans="1:18" x14ac:dyDescent="0.25">
      <c r="A4652" t="str">
        <f>gait_events!B819</f>
        <v>pp121</v>
      </c>
      <c r="B4652" t="str">
        <f>VLOOKUP(A4652,participants!A:B,2,0)</f>
        <v>F</v>
      </c>
      <c r="C4652">
        <f>VLOOKUP(A4652,participants!A:C,3,0)</f>
        <v>65</v>
      </c>
      <c r="D4652" t="str">
        <f>VLOOKUP(A4652,participants!A:F,6,0)</f>
        <v>OA</v>
      </c>
      <c r="E4652" t="str">
        <f>IF(LEN(SUBSTITUTE(gait_events!C819,"_run-",""))&lt;&gt;LEN(gait_events!C819),LEFT(RIGHT(gait_events!C819,LEN(gait_events!C819)-19),FIND("_run-",RIGHT(gait_events!C819,LEN(gait_events!C819)-19),1)-1),RIGHT(gait_events!C819,LEN(gait_events!C819)-19))</f>
        <v>Slow</v>
      </c>
      <c r="F4652" t="str">
        <f>IF(LEN(SUBSTITUTE(gait_events!C819,"_run-",""))&lt;&gt;LEN(gait_events!C819),RIGHT(gait_events!C819,LEN(gait_events!C819)-FIND("_run-",gait_events!C819,1)-4),"")</f>
        <v/>
      </c>
      <c r="G4652" t="str">
        <f>gait_events!D819</f>
        <v>right_shank</v>
      </c>
      <c r="H4652" t="str">
        <f>gait_events!E819</f>
        <v>IC</v>
      </c>
      <c r="I4652">
        <f>IF(gait_events!F819&lt;&gt;"",gait_events!F819,NA())</f>
        <v>718</v>
      </c>
      <c r="J4652">
        <f>IF(gait_events!G819&lt;&gt;"",gait_events!G819,NA())</f>
        <v>724</v>
      </c>
      <c r="K4652">
        <f t="shared" si="576"/>
        <v>-6</v>
      </c>
      <c r="L4652">
        <f t="shared" si="577"/>
        <v>-30</v>
      </c>
      <c r="M4652">
        <f t="shared" si="578"/>
        <v>1</v>
      </c>
      <c r="N4652">
        <f t="shared" si="579"/>
        <v>1</v>
      </c>
      <c r="O4652">
        <f t="shared" si="580"/>
        <v>1</v>
      </c>
      <c r="P4652">
        <f t="shared" si="581"/>
        <v>0</v>
      </c>
      <c r="Q4652">
        <f t="shared" si="582"/>
        <v>0</v>
      </c>
      <c r="R4652">
        <f t="shared" si="583"/>
        <v>1</v>
      </c>
    </row>
    <row r="4653" spans="1:18" x14ac:dyDescent="0.25">
      <c r="A4653" t="str">
        <f>gait_events!B820</f>
        <v>pp121</v>
      </c>
      <c r="B4653" t="str">
        <f>VLOOKUP(A4653,participants!A:B,2,0)</f>
        <v>F</v>
      </c>
      <c r="C4653">
        <f>VLOOKUP(A4653,participants!A:C,3,0)</f>
        <v>65</v>
      </c>
      <c r="D4653" t="str">
        <f>VLOOKUP(A4653,participants!A:F,6,0)</f>
        <v>OA</v>
      </c>
      <c r="E4653" t="str">
        <f>IF(LEN(SUBSTITUTE(gait_events!C820,"_run-",""))&lt;&gt;LEN(gait_events!C820),LEFT(RIGHT(gait_events!C820,LEN(gait_events!C820)-19),FIND("_run-",RIGHT(gait_events!C820,LEN(gait_events!C820)-19),1)-1),RIGHT(gait_events!C820,LEN(gait_events!C820)-19))</f>
        <v>Slow</v>
      </c>
      <c r="F4653" t="str">
        <f>IF(LEN(SUBSTITUTE(gait_events!C820,"_run-",""))&lt;&gt;LEN(gait_events!C820),RIGHT(gait_events!C820,LEN(gait_events!C820)-FIND("_run-",gait_events!C820,1)-4),"")</f>
        <v/>
      </c>
      <c r="G4653" t="str">
        <f>gait_events!D820</f>
        <v>right_shank</v>
      </c>
      <c r="H4653" t="str">
        <f>gait_events!E820</f>
        <v>IC</v>
      </c>
      <c r="I4653">
        <f>IF(gait_events!F820&lt;&gt;"",gait_events!F820,NA())</f>
        <v>1060</v>
      </c>
      <c r="J4653">
        <f>IF(gait_events!G820&lt;&gt;"",gait_events!G820,NA())</f>
        <v>1066</v>
      </c>
      <c r="K4653">
        <f t="shared" si="576"/>
        <v>-6</v>
      </c>
      <c r="L4653">
        <f t="shared" si="577"/>
        <v>-30</v>
      </c>
      <c r="M4653">
        <f t="shared" si="578"/>
        <v>1</v>
      </c>
      <c r="N4653">
        <f t="shared" si="579"/>
        <v>1</v>
      </c>
      <c r="O4653">
        <f t="shared" si="580"/>
        <v>1</v>
      </c>
      <c r="P4653">
        <f t="shared" si="581"/>
        <v>0</v>
      </c>
      <c r="Q4653">
        <f t="shared" si="582"/>
        <v>0</v>
      </c>
      <c r="R4653">
        <f t="shared" si="583"/>
        <v>1</v>
      </c>
    </row>
    <row r="4654" spans="1:18" x14ac:dyDescent="0.25">
      <c r="A4654" t="str">
        <f>gait_events!B821</f>
        <v>pp121</v>
      </c>
      <c r="B4654" t="str">
        <f>VLOOKUP(A4654,participants!A:B,2,0)</f>
        <v>F</v>
      </c>
      <c r="C4654">
        <f>VLOOKUP(A4654,participants!A:C,3,0)</f>
        <v>65</v>
      </c>
      <c r="D4654" t="str">
        <f>VLOOKUP(A4654,participants!A:F,6,0)</f>
        <v>OA</v>
      </c>
      <c r="E4654" t="str">
        <f>IF(LEN(SUBSTITUTE(gait_events!C821,"_run-",""))&lt;&gt;LEN(gait_events!C821),LEFT(RIGHT(gait_events!C821,LEN(gait_events!C821)-19),FIND("_run-",RIGHT(gait_events!C821,LEN(gait_events!C821)-19),1)-1),RIGHT(gait_events!C821,LEN(gait_events!C821)-19))</f>
        <v>Slow</v>
      </c>
      <c r="F4654" t="str">
        <f>IF(LEN(SUBSTITUTE(gait_events!C821,"_run-",""))&lt;&gt;LEN(gait_events!C821),RIGHT(gait_events!C821,LEN(gait_events!C821)-FIND("_run-",gait_events!C821,1)-4),"")</f>
        <v/>
      </c>
      <c r="G4654" t="str">
        <f>gait_events!D821</f>
        <v>right_shank</v>
      </c>
      <c r="H4654" t="str">
        <f>gait_events!E821</f>
        <v>IC</v>
      </c>
      <c r="I4654">
        <f>IF(gait_events!F821&lt;&gt;"",gait_events!F821,NA())</f>
        <v>1400</v>
      </c>
      <c r="J4654">
        <f>IF(gait_events!G821&lt;&gt;"",gait_events!G821,NA())</f>
        <v>1407</v>
      </c>
      <c r="K4654">
        <f t="shared" si="576"/>
        <v>-7</v>
      </c>
      <c r="L4654">
        <f t="shared" si="577"/>
        <v>-35</v>
      </c>
      <c r="M4654">
        <f t="shared" si="578"/>
        <v>1</v>
      </c>
      <c r="N4654">
        <f t="shared" si="579"/>
        <v>1</v>
      </c>
      <c r="O4654">
        <f t="shared" si="580"/>
        <v>1</v>
      </c>
      <c r="P4654">
        <f t="shared" si="581"/>
        <v>0</v>
      </c>
      <c r="Q4654">
        <f t="shared" si="582"/>
        <v>0</v>
      </c>
      <c r="R4654">
        <f t="shared" si="583"/>
        <v>1</v>
      </c>
    </row>
    <row r="4655" spans="1:18" x14ac:dyDescent="0.25">
      <c r="A4655" t="str">
        <f>gait_events!B822</f>
        <v>pp121</v>
      </c>
      <c r="B4655" t="str">
        <f>VLOOKUP(A4655,participants!A:B,2,0)</f>
        <v>F</v>
      </c>
      <c r="C4655">
        <f>VLOOKUP(A4655,participants!A:C,3,0)</f>
        <v>65</v>
      </c>
      <c r="D4655" t="str">
        <f>VLOOKUP(A4655,participants!A:F,6,0)</f>
        <v>OA</v>
      </c>
      <c r="E4655" t="str">
        <f>IF(LEN(SUBSTITUTE(gait_events!C822,"_run-",""))&lt;&gt;LEN(gait_events!C822),LEFT(RIGHT(gait_events!C822,LEN(gait_events!C822)-19),FIND("_run-",RIGHT(gait_events!C822,LEN(gait_events!C822)-19),1)-1),RIGHT(gait_events!C822,LEN(gait_events!C822)-19))</f>
        <v>Slow</v>
      </c>
      <c r="F4655" t="str">
        <f>IF(LEN(SUBSTITUTE(gait_events!C822,"_run-",""))&lt;&gt;LEN(gait_events!C822),RIGHT(gait_events!C822,LEN(gait_events!C822)-FIND("_run-",gait_events!C822,1)-4),"")</f>
        <v/>
      </c>
      <c r="G4655" t="str">
        <f>gait_events!D822</f>
        <v>right_shank</v>
      </c>
      <c r="H4655" t="str">
        <f>gait_events!E822</f>
        <v>IC</v>
      </c>
      <c r="I4655">
        <f>IF(gait_events!F822&lt;&gt;"",gait_events!F822,NA())</f>
        <v>1751</v>
      </c>
      <c r="J4655">
        <f>IF(gait_events!G822&lt;&gt;"",gait_events!G822,NA())</f>
        <v>1760</v>
      </c>
      <c r="K4655">
        <f t="shared" si="576"/>
        <v>-9</v>
      </c>
      <c r="L4655">
        <f t="shared" si="577"/>
        <v>-45</v>
      </c>
      <c r="M4655">
        <f t="shared" si="578"/>
        <v>1</v>
      </c>
      <c r="N4655">
        <f t="shared" si="579"/>
        <v>1</v>
      </c>
      <c r="O4655">
        <f t="shared" si="580"/>
        <v>1</v>
      </c>
      <c r="P4655">
        <f t="shared" si="581"/>
        <v>0</v>
      </c>
      <c r="Q4655">
        <f t="shared" si="582"/>
        <v>0</v>
      </c>
      <c r="R4655">
        <f t="shared" si="583"/>
        <v>1</v>
      </c>
    </row>
    <row r="4656" spans="1:18" x14ac:dyDescent="0.25">
      <c r="A4656" t="str">
        <f>gait_events!B823</f>
        <v>pp121</v>
      </c>
      <c r="B4656" t="str">
        <f>VLOOKUP(A4656,participants!A:B,2,0)</f>
        <v>F</v>
      </c>
      <c r="C4656">
        <f>VLOOKUP(A4656,participants!A:C,3,0)</f>
        <v>65</v>
      </c>
      <c r="D4656" t="str">
        <f>VLOOKUP(A4656,participants!A:F,6,0)</f>
        <v>OA</v>
      </c>
      <c r="E4656" t="str">
        <f>IF(LEN(SUBSTITUTE(gait_events!C823,"_run-",""))&lt;&gt;LEN(gait_events!C823),LEFT(RIGHT(gait_events!C823,LEN(gait_events!C823)-19),FIND("_run-",RIGHT(gait_events!C823,LEN(gait_events!C823)-19),1)-1),RIGHT(gait_events!C823,LEN(gait_events!C823)-19))</f>
        <v>Slow</v>
      </c>
      <c r="F4656" t="str">
        <f>IF(LEN(SUBSTITUTE(gait_events!C823,"_run-",""))&lt;&gt;LEN(gait_events!C823),RIGHT(gait_events!C823,LEN(gait_events!C823)-FIND("_run-",gait_events!C823,1)-4),"")</f>
        <v/>
      </c>
      <c r="G4656" t="str">
        <f>gait_events!D823</f>
        <v>right_shank</v>
      </c>
      <c r="H4656" t="str">
        <f>gait_events!E823</f>
        <v>FC</v>
      </c>
      <c r="I4656">
        <f>IF(gait_events!F823&lt;&gt;"",gait_events!F823,NA())</f>
        <v>282</v>
      </c>
      <c r="J4656">
        <f>IF(gait_events!G823&lt;&gt;"",gait_events!G823,NA())</f>
        <v>273</v>
      </c>
      <c r="K4656">
        <f t="shared" si="576"/>
        <v>9</v>
      </c>
      <c r="L4656">
        <f t="shared" si="577"/>
        <v>45</v>
      </c>
      <c r="M4656">
        <f t="shared" si="578"/>
        <v>1</v>
      </c>
      <c r="N4656">
        <f t="shared" si="579"/>
        <v>1</v>
      </c>
      <c r="O4656">
        <f t="shared" si="580"/>
        <v>1</v>
      </c>
      <c r="P4656">
        <f t="shared" si="581"/>
        <v>0</v>
      </c>
      <c r="Q4656">
        <f t="shared" si="582"/>
        <v>0</v>
      </c>
      <c r="R4656">
        <f t="shared" si="583"/>
        <v>1</v>
      </c>
    </row>
    <row r="4657" spans="1:18" x14ac:dyDescent="0.25">
      <c r="A4657" t="str">
        <f>gait_events!B824</f>
        <v>pp121</v>
      </c>
      <c r="B4657" t="str">
        <f>VLOOKUP(A4657,participants!A:B,2,0)</f>
        <v>F</v>
      </c>
      <c r="C4657">
        <f>VLOOKUP(A4657,participants!A:C,3,0)</f>
        <v>65</v>
      </c>
      <c r="D4657" t="str">
        <f>VLOOKUP(A4657,participants!A:F,6,0)</f>
        <v>OA</v>
      </c>
      <c r="E4657" t="str">
        <f>IF(LEN(SUBSTITUTE(gait_events!C824,"_run-",""))&lt;&gt;LEN(gait_events!C824),LEFT(RIGHT(gait_events!C824,LEN(gait_events!C824)-19),FIND("_run-",RIGHT(gait_events!C824,LEN(gait_events!C824)-19),1)-1),RIGHT(gait_events!C824,LEN(gait_events!C824)-19))</f>
        <v>Slow</v>
      </c>
      <c r="F4657" t="str">
        <f>IF(LEN(SUBSTITUTE(gait_events!C824,"_run-",""))&lt;&gt;LEN(gait_events!C824),RIGHT(gait_events!C824,LEN(gait_events!C824)-FIND("_run-",gait_events!C824,1)-4),"")</f>
        <v/>
      </c>
      <c r="G4657" t="str">
        <f>gait_events!D824</f>
        <v>right_shank</v>
      </c>
      <c r="H4657" t="str">
        <f>gait_events!E824</f>
        <v>FC</v>
      </c>
      <c r="I4657">
        <f>IF(gait_events!F824&lt;&gt;"",gait_events!F824,NA())</f>
        <v>619</v>
      </c>
      <c r="J4657">
        <f>IF(gait_events!G824&lt;&gt;"",gait_events!G824,NA())</f>
        <v>623</v>
      </c>
      <c r="K4657">
        <f t="shared" si="576"/>
        <v>-4</v>
      </c>
      <c r="L4657">
        <f t="shared" si="577"/>
        <v>-20</v>
      </c>
      <c r="M4657">
        <f t="shared" si="578"/>
        <v>1</v>
      </c>
      <c r="N4657">
        <f t="shared" si="579"/>
        <v>1</v>
      </c>
      <c r="O4657">
        <f t="shared" si="580"/>
        <v>1</v>
      </c>
      <c r="P4657">
        <f t="shared" si="581"/>
        <v>0</v>
      </c>
      <c r="Q4657">
        <f t="shared" si="582"/>
        <v>0</v>
      </c>
      <c r="R4657">
        <f t="shared" si="583"/>
        <v>1</v>
      </c>
    </row>
    <row r="4658" spans="1:18" x14ac:dyDescent="0.25">
      <c r="A4658" t="str">
        <f>gait_events!B825</f>
        <v>pp121</v>
      </c>
      <c r="B4658" t="str">
        <f>VLOOKUP(A4658,participants!A:B,2,0)</f>
        <v>F</v>
      </c>
      <c r="C4658">
        <f>VLOOKUP(A4658,participants!A:C,3,0)</f>
        <v>65</v>
      </c>
      <c r="D4658" t="str">
        <f>VLOOKUP(A4658,participants!A:F,6,0)</f>
        <v>OA</v>
      </c>
      <c r="E4658" t="str">
        <f>IF(LEN(SUBSTITUTE(gait_events!C825,"_run-",""))&lt;&gt;LEN(gait_events!C825),LEFT(RIGHT(gait_events!C825,LEN(gait_events!C825)-19),FIND("_run-",RIGHT(gait_events!C825,LEN(gait_events!C825)-19),1)-1),RIGHT(gait_events!C825,LEN(gait_events!C825)-19))</f>
        <v>Slow</v>
      </c>
      <c r="F4658" t="str">
        <f>IF(LEN(SUBSTITUTE(gait_events!C825,"_run-",""))&lt;&gt;LEN(gait_events!C825),RIGHT(gait_events!C825,LEN(gait_events!C825)-FIND("_run-",gait_events!C825,1)-4),"")</f>
        <v/>
      </c>
      <c r="G4658" t="str">
        <f>gait_events!D825</f>
        <v>right_shank</v>
      </c>
      <c r="H4658" t="str">
        <f>gait_events!E825</f>
        <v>FC</v>
      </c>
      <c r="I4658">
        <f>IF(gait_events!F825&lt;&gt;"",gait_events!F825,NA())</f>
        <v>963</v>
      </c>
      <c r="J4658">
        <f>IF(gait_events!G825&lt;&gt;"",gait_events!G825,NA())</f>
        <v>964</v>
      </c>
      <c r="K4658">
        <f t="shared" si="576"/>
        <v>-1</v>
      </c>
      <c r="L4658">
        <f t="shared" si="577"/>
        <v>-5</v>
      </c>
      <c r="M4658">
        <f t="shared" si="578"/>
        <v>1</v>
      </c>
      <c r="N4658">
        <f t="shared" si="579"/>
        <v>1</v>
      </c>
      <c r="O4658">
        <f t="shared" si="580"/>
        <v>1</v>
      </c>
      <c r="P4658">
        <f t="shared" si="581"/>
        <v>0</v>
      </c>
      <c r="Q4658">
        <f t="shared" si="582"/>
        <v>0</v>
      </c>
      <c r="R4658">
        <f t="shared" si="583"/>
        <v>1</v>
      </c>
    </row>
    <row r="4659" spans="1:18" x14ac:dyDescent="0.25">
      <c r="A4659" t="str">
        <f>gait_events!B2386</f>
        <v>pp044</v>
      </c>
      <c r="B4659" t="str">
        <f>VLOOKUP(A4659,participants!A:B,2,0)</f>
        <v>F</v>
      </c>
      <c r="C4659">
        <f>VLOOKUP(A4659,participants!A:C,3,0)</f>
        <v>60</v>
      </c>
      <c r="D4659" t="str">
        <f>VLOOKUP(A4659,participants!A:F,6,0)</f>
        <v>other</v>
      </c>
      <c r="E4659" t="str">
        <f>IF(LEN(SUBSTITUTE(gait_events!C2386,"_run-",""))&lt;&gt;LEN(gait_events!C2386),LEFT(RIGHT(gait_events!C2386,LEN(gait_events!C2386)-19),FIND("_run-",RIGHT(gait_events!C2386,LEN(gait_events!C2386)-19),1)-1),RIGHT(gait_events!C2386,LEN(gait_events!C2386)-19))</f>
        <v>Slow</v>
      </c>
      <c r="F4659" t="str">
        <f>IF(LEN(SUBSTITUTE(gait_events!C2386,"_run-",""))&lt;&gt;LEN(gait_events!C2386),RIGHT(gait_events!C2386,LEN(gait_events!C2386)-FIND("_run-",gait_events!C2386,1)-4),"")</f>
        <v/>
      </c>
      <c r="G4659" t="str">
        <f>gait_events!D2386</f>
        <v>right_shank</v>
      </c>
      <c r="H4659" t="str">
        <f>gait_events!E2386</f>
        <v>FC</v>
      </c>
      <c r="I4659">
        <f>IF(gait_events!F2386&lt;&gt;"",gait_events!F2386,NA())</f>
        <v>2130</v>
      </c>
      <c r="J4659">
        <f>IF(gait_events!G2386&lt;&gt;"",gait_events!G2386,NA())</f>
        <v>2114</v>
      </c>
      <c r="K4659">
        <f t="shared" si="576"/>
        <v>16</v>
      </c>
      <c r="L4659">
        <f t="shared" si="577"/>
        <v>80</v>
      </c>
      <c r="M4659">
        <f t="shared" si="578"/>
        <v>1</v>
      </c>
      <c r="N4659">
        <f t="shared" si="579"/>
        <v>1</v>
      </c>
      <c r="O4659">
        <f t="shared" si="580"/>
        <v>1</v>
      </c>
      <c r="P4659">
        <f t="shared" si="581"/>
        <v>0</v>
      </c>
      <c r="Q4659">
        <f t="shared" si="582"/>
        <v>0</v>
      </c>
      <c r="R4659">
        <f t="shared" si="583"/>
        <v>1</v>
      </c>
    </row>
    <row r="4660" spans="1:18" x14ac:dyDescent="0.25">
      <c r="A4660" t="str">
        <f>gait_events!B2387</f>
        <v>pp044</v>
      </c>
      <c r="B4660" t="str">
        <f>VLOOKUP(A4660,participants!A:B,2,0)</f>
        <v>F</v>
      </c>
      <c r="C4660">
        <f>VLOOKUP(A4660,participants!A:C,3,0)</f>
        <v>60</v>
      </c>
      <c r="D4660" t="str">
        <f>VLOOKUP(A4660,participants!A:F,6,0)</f>
        <v>other</v>
      </c>
      <c r="E4660" t="str">
        <f>IF(LEN(SUBSTITUTE(gait_events!C2387,"_run-",""))&lt;&gt;LEN(gait_events!C2387),LEFT(RIGHT(gait_events!C2387,LEN(gait_events!C2387)-19),FIND("_run-",RIGHT(gait_events!C2387,LEN(gait_events!C2387)-19),1)-1),RIGHT(gait_events!C2387,LEN(gait_events!C2387)-19))</f>
        <v>Slow</v>
      </c>
      <c r="F4660" t="str">
        <f>IF(LEN(SUBSTITUTE(gait_events!C2387,"_run-",""))&lt;&gt;LEN(gait_events!C2387),RIGHT(gait_events!C2387,LEN(gait_events!C2387)-FIND("_run-",gait_events!C2387,1)-4),"")</f>
        <v/>
      </c>
      <c r="G4660" t="str">
        <f>gait_events!D2387</f>
        <v>right_shank</v>
      </c>
      <c r="H4660" t="str">
        <f>gait_events!E2387</f>
        <v>FC</v>
      </c>
      <c r="I4660">
        <f>IF(gait_events!F2387&lt;&gt;"",gait_events!F2387,NA())</f>
        <v>2482</v>
      </c>
      <c r="J4660">
        <f>IF(gait_events!G2387&lt;&gt;"",gait_events!G2387,NA())</f>
        <v>2482</v>
      </c>
      <c r="K4660">
        <f t="shared" si="576"/>
        <v>0</v>
      </c>
      <c r="L4660">
        <f t="shared" si="577"/>
        <v>0</v>
      </c>
      <c r="M4660">
        <f t="shared" si="578"/>
        <v>1</v>
      </c>
      <c r="N4660">
        <f t="shared" si="579"/>
        <v>1</v>
      </c>
      <c r="O4660">
        <f t="shared" si="580"/>
        <v>1</v>
      </c>
      <c r="P4660">
        <f t="shared" si="581"/>
        <v>0</v>
      </c>
      <c r="Q4660">
        <f t="shared" si="582"/>
        <v>0</v>
      </c>
      <c r="R4660">
        <f t="shared" si="583"/>
        <v>1</v>
      </c>
    </row>
    <row r="4661" spans="1:18" x14ac:dyDescent="0.25">
      <c r="A4661" t="str">
        <f>gait_events!B2388</f>
        <v>pp123</v>
      </c>
      <c r="B4661" t="str">
        <f>VLOOKUP(A4661,participants!A:B,2,0)</f>
        <v>F</v>
      </c>
      <c r="C4661">
        <f>VLOOKUP(A4661,participants!A:C,3,0)</f>
        <v>74</v>
      </c>
      <c r="D4661" t="str">
        <f>VLOOKUP(A4661,participants!A:F,6,0)</f>
        <v>stroke</v>
      </c>
      <c r="E4661" t="str">
        <f>IF(LEN(SUBSTITUTE(gait_events!C2388,"_run-",""))&lt;&gt;LEN(gait_events!C2388),LEFT(RIGHT(gait_events!C2388,LEN(gait_events!C2388)-19),FIND("_run-",RIGHT(gait_events!C2388,LEN(gait_events!C2388)-19),1)-1),RIGHT(gait_events!C2388,LEN(gait_events!C2388)-19))</f>
        <v>Fast</v>
      </c>
      <c r="F4661" t="str">
        <f>IF(LEN(SUBSTITUTE(gait_events!C2388,"_run-",""))&lt;&gt;LEN(gait_events!C2388),RIGHT(gait_events!C2388,LEN(gait_events!C2388)-FIND("_run-",gait_events!C2388,1)-4),"")</f>
        <v/>
      </c>
      <c r="G4661" t="str">
        <f>gait_events!D2388</f>
        <v>left_ankle</v>
      </c>
      <c r="H4661" t="str">
        <f>gait_events!E2388</f>
        <v>IC</v>
      </c>
      <c r="I4661">
        <f>IF(gait_events!F2388&lt;&gt;"",gait_events!F2388,NA())</f>
        <v>133</v>
      </c>
      <c r="J4661">
        <f>IF(gait_events!G2388&lt;&gt;"",gait_events!G2388,NA())</f>
        <v>134</v>
      </c>
      <c r="K4661">
        <f t="shared" si="576"/>
        <v>-1</v>
      </c>
      <c r="L4661">
        <f t="shared" si="577"/>
        <v>-5</v>
      </c>
      <c r="M4661">
        <f t="shared" si="578"/>
        <v>1</v>
      </c>
      <c r="N4661">
        <f t="shared" si="579"/>
        <v>1</v>
      </c>
      <c r="O4661">
        <f t="shared" si="580"/>
        <v>1</v>
      </c>
      <c r="P4661">
        <f t="shared" si="581"/>
        <v>0</v>
      </c>
      <c r="Q4661">
        <f t="shared" si="582"/>
        <v>0</v>
      </c>
      <c r="R4661">
        <f t="shared" si="583"/>
        <v>1</v>
      </c>
    </row>
    <row r="4662" spans="1:18" x14ac:dyDescent="0.25">
      <c r="A4662" t="str">
        <f>gait_events!B2389</f>
        <v>pp123</v>
      </c>
      <c r="B4662" t="str">
        <f>VLOOKUP(A4662,participants!A:B,2,0)</f>
        <v>F</v>
      </c>
      <c r="C4662">
        <f>VLOOKUP(A4662,participants!A:C,3,0)</f>
        <v>74</v>
      </c>
      <c r="D4662" t="str">
        <f>VLOOKUP(A4662,participants!A:F,6,0)</f>
        <v>stroke</v>
      </c>
      <c r="E4662" t="str">
        <f>IF(LEN(SUBSTITUTE(gait_events!C2389,"_run-",""))&lt;&gt;LEN(gait_events!C2389),LEFT(RIGHT(gait_events!C2389,LEN(gait_events!C2389)-19),FIND("_run-",RIGHT(gait_events!C2389,LEN(gait_events!C2389)-19),1)-1),RIGHT(gait_events!C2389,LEN(gait_events!C2389)-19))</f>
        <v>Fast</v>
      </c>
      <c r="F4662" t="str">
        <f>IF(LEN(SUBSTITUTE(gait_events!C2389,"_run-",""))&lt;&gt;LEN(gait_events!C2389),RIGHT(gait_events!C2389,LEN(gait_events!C2389)-FIND("_run-",gait_events!C2389,1)-4),"")</f>
        <v/>
      </c>
      <c r="G4662" t="str">
        <f>gait_events!D2389</f>
        <v>left_ankle</v>
      </c>
      <c r="H4662" t="str">
        <f>gait_events!E2389</f>
        <v>IC</v>
      </c>
      <c r="I4662">
        <f>IF(gait_events!F2389&lt;&gt;"",gait_events!F2389,NA())</f>
        <v>320</v>
      </c>
      <c r="J4662">
        <f>IF(gait_events!G2389&lt;&gt;"",gait_events!G2389,NA())</f>
        <v>324</v>
      </c>
      <c r="K4662">
        <f t="shared" si="576"/>
        <v>-4</v>
      </c>
      <c r="L4662">
        <f t="shared" si="577"/>
        <v>-20</v>
      </c>
      <c r="M4662">
        <f t="shared" si="578"/>
        <v>1</v>
      </c>
      <c r="N4662">
        <f t="shared" si="579"/>
        <v>1</v>
      </c>
      <c r="O4662">
        <f t="shared" si="580"/>
        <v>1</v>
      </c>
      <c r="P4662">
        <f t="shared" si="581"/>
        <v>0</v>
      </c>
      <c r="Q4662">
        <f t="shared" si="582"/>
        <v>0</v>
      </c>
      <c r="R4662">
        <f t="shared" si="583"/>
        <v>1</v>
      </c>
    </row>
    <row r="4663" spans="1:18" x14ac:dyDescent="0.25">
      <c r="A4663" t="str">
        <f>gait_events!B2390</f>
        <v>pp123</v>
      </c>
      <c r="B4663" t="str">
        <f>VLOOKUP(A4663,participants!A:B,2,0)</f>
        <v>F</v>
      </c>
      <c r="C4663">
        <f>VLOOKUP(A4663,participants!A:C,3,0)</f>
        <v>74</v>
      </c>
      <c r="D4663" t="str">
        <f>VLOOKUP(A4663,participants!A:F,6,0)</f>
        <v>stroke</v>
      </c>
      <c r="E4663" t="str">
        <f>IF(LEN(SUBSTITUTE(gait_events!C2390,"_run-",""))&lt;&gt;LEN(gait_events!C2390),LEFT(RIGHT(gait_events!C2390,LEN(gait_events!C2390)-19),FIND("_run-",RIGHT(gait_events!C2390,LEN(gait_events!C2390)-19),1)-1),RIGHT(gait_events!C2390,LEN(gait_events!C2390)-19))</f>
        <v>Fast</v>
      </c>
      <c r="F4663" t="str">
        <f>IF(LEN(SUBSTITUTE(gait_events!C2390,"_run-",""))&lt;&gt;LEN(gait_events!C2390),RIGHT(gait_events!C2390,LEN(gait_events!C2390)-FIND("_run-",gait_events!C2390,1)-4),"")</f>
        <v/>
      </c>
      <c r="G4663" t="str">
        <f>gait_events!D2390</f>
        <v>left_ankle</v>
      </c>
      <c r="H4663" t="str">
        <f>gait_events!E2390</f>
        <v>IC</v>
      </c>
      <c r="I4663">
        <f>IF(gait_events!F2390&lt;&gt;"",gait_events!F2390,NA())</f>
        <v>511</v>
      </c>
      <c r="J4663">
        <f>IF(gait_events!G2390&lt;&gt;"",gait_events!G2390,NA())</f>
        <v>515</v>
      </c>
      <c r="K4663">
        <f t="shared" si="576"/>
        <v>-4</v>
      </c>
      <c r="L4663">
        <f t="shared" si="577"/>
        <v>-20</v>
      </c>
      <c r="M4663">
        <f t="shared" si="578"/>
        <v>1</v>
      </c>
      <c r="N4663">
        <f t="shared" si="579"/>
        <v>1</v>
      </c>
      <c r="O4663">
        <f t="shared" si="580"/>
        <v>1</v>
      </c>
      <c r="P4663">
        <f t="shared" si="581"/>
        <v>0</v>
      </c>
      <c r="Q4663">
        <f t="shared" si="582"/>
        <v>0</v>
      </c>
      <c r="R4663">
        <f t="shared" si="583"/>
        <v>1</v>
      </c>
    </row>
    <row r="4664" spans="1:18" x14ac:dyDescent="0.25">
      <c r="A4664" t="str">
        <f>gait_events!B2391</f>
        <v>pp123</v>
      </c>
      <c r="B4664" t="str">
        <f>VLOOKUP(A4664,participants!A:B,2,0)</f>
        <v>F</v>
      </c>
      <c r="C4664">
        <f>VLOOKUP(A4664,participants!A:C,3,0)</f>
        <v>74</v>
      </c>
      <c r="D4664" t="str">
        <f>VLOOKUP(A4664,participants!A:F,6,0)</f>
        <v>stroke</v>
      </c>
      <c r="E4664" t="str">
        <f>IF(LEN(SUBSTITUTE(gait_events!C2391,"_run-",""))&lt;&gt;LEN(gait_events!C2391),LEFT(RIGHT(gait_events!C2391,LEN(gait_events!C2391)-19),FIND("_run-",RIGHT(gait_events!C2391,LEN(gait_events!C2391)-19),1)-1),RIGHT(gait_events!C2391,LEN(gait_events!C2391)-19))</f>
        <v>Fast</v>
      </c>
      <c r="F4664" t="str">
        <f>IF(LEN(SUBSTITUTE(gait_events!C2391,"_run-",""))&lt;&gt;LEN(gait_events!C2391),RIGHT(gait_events!C2391,LEN(gait_events!C2391)-FIND("_run-",gait_events!C2391,1)-4),"")</f>
        <v/>
      </c>
      <c r="G4664" t="str">
        <f>gait_events!D2391</f>
        <v>left_ankle</v>
      </c>
      <c r="H4664" t="str">
        <f>gait_events!E2391</f>
        <v>IC</v>
      </c>
      <c r="I4664">
        <f>IF(gait_events!F2391&lt;&gt;"",gait_events!F2391,NA())</f>
        <v>708</v>
      </c>
      <c r="J4664">
        <f>IF(gait_events!G2391&lt;&gt;"",gait_events!G2391,NA())</f>
        <v>711</v>
      </c>
      <c r="K4664">
        <f t="shared" si="576"/>
        <v>-3</v>
      </c>
      <c r="L4664">
        <f t="shared" si="577"/>
        <v>-15</v>
      </c>
      <c r="M4664">
        <f t="shared" si="578"/>
        <v>1</v>
      </c>
      <c r="N4664">
        <f t="shared" si="579"/>
        <v>1</v>
      </c>
      <c r="O4664">
        <f t="shared" si="580"/>
        <v>1</v>
      </c>
      <c r="P4664">
        <f t="shared" si="581"/>
        <v>0</v>
      </c>
      <c r="Q4664">
        <f t="shared" si="582"/>
        <v>0</v>
      </c>
      <c r="R4664">
        <f t="shared" si="583"/>
        <v>1</v>
      </c>
    </row>
    <row r="4665" spans="1:18" x14ac:dyDescent="0.25">
      <c r="A4665" t="str">
        <f>gait_events!B2392</f>
        <v>pp123</v>
      </c>
      <c r="B4665" t="str">
        <f>VLOOKUP(A4665,participants!A:B,2,0)</f>
        <v>F</v>
      </c>
      <c r="C4665">
        <f>VLOOKUP(A4665,participants!A:C,3,0)</f>
        <v>74</v>
      </c>
      <c r="D4665" t="str">
        <f>VLOOKUP(A4665,participants!A:F,6,0)</f>
        <v>stroke</v>
      </c>
      <c r="E4665" t="str">
        <f>IF(LEN(SUBSTITUTE(gait_events!C2392,"_run-",""))&lt;&gt;LEN(gait_events!C2392),LEFT(RIGHT(gait_events!C2392,LEN(gait_events!C2392)-19),FIND("_run-",RIGHT(gait_events!C2392,LEN(gait_events!C2392)-19),1)-1),RIGHT(gait_events!C2392,LEN(gait_events!C2392)-19))</f>
        <v>Fast</v>
      </c>
      <c r="F4665" t="str">
        <f>IF(LEN(SUBSTITUTE(gait_events!C2392,"_run-",""))&lt;&gt;LEN(gait_events!C2392),RIGHT(gait_events!C2392,LEN(gait_events!C2392)-FIND("_run-",gait_events!C2392,1)-4),"")</f>
        <v/>
      </c>
      <c r="G4665" t="str">
        <f>gait_events!D2392</f>
        <v>left_ankle</v>
      </c>
      <c r="H4665" t="str">
        <f>gait_events!E2392</f>
        <v>FC</v>
      </c>
      <c r="I4665">
        <f>IF(gait_events!F2392&lt;&gt;"",gait_events!F2392,NA())</f>
        <v>62</v>
      </c>
      <c r="J4665">
        <f>IF(gait_events!G2392&lt;&gt;"",gait_events!G2392,NA())</f>
        <v>61</v>
      </c>
      <c r="K4665">
        <f t="shared" si="576"/>
        <v>1</v>
      </c>
      <c r="L4665">
        <f t="shared" si="577"/>
        <v>5</v>
      </c>
      <c r="M4665">
        <f t="shared" si="578"/>
        <v>1</v>
      </c>
      <c r="N4665">
        <f t="shared" si="579"/>
        <v>1</v>
      </c>
      <c r="O4665">
        <f t="shared" si="580"/>
        <v>1</v>
      </c>
      <c r="P4665">
        <f t="shared" si="581"/>
        <v>0</v>
      </c>
      <c r="Q4665">
        <f t="shared" si="582"/>
        <v>0</v>
      </c>
      <c r="R4665">
        <f t="shared" si="583"/>
        <v>1</v>
      </c>
    </row>
    <row r="4666" spans="1:18" x14ac:dyDescent="0.25">
      <c r="A4666" t="str">
        <f>gait_events!B2393</f>
        <v>pp123</v>
      </c>
      <c r="B4666" t="str">
        <f>VLOOKUP(A4666,participants!A:B,2,0)</f>
        <v>F</v>
      </c>
      <c r="C4666">
        <f>VLOOKUP(A4666,participants!A:C,3,0)</f>
        <v>74</v>
      </c>
      <c r="D4666" t="str">
        <f>VLOOKUP(A4666,participants!A:F,6,0)</f>
        <v>stroke</v>
      </c>
      <c r="E4666" t="str">
        <f>IF(LEN(SUBSTITUTE(gait_events!C2393,"_run-",""))&lt;&gt;LEN(gait_events!C2393),LEFT(RIGHT(gait_events!C2393,LEN(gait_events!C2393)-19),FIND("_run-",RIGHT(gait_events!C2393,LEN(gait_events!C2393)-19),1)-1),RIGHT(gait_events!C2393,LEN(gait_events!C2393)-19))</f>
        <v>Fast</v>
      </c>
      <c r="F4666" t="str">
        <f>IF(LEN(SUBSTITUTE(gait_events!C2393,"_run-",""))&lt;&gt;LEN(gait_events!C2393),RIGHT(gait_events!C2393,LEN(gait_events!C2393)-FIND("_run-",gait_events!C2393,1)-4),"")</f>
        <v/>
      </c>
      <c r="G4666" t="str">
        <f>gait_events!D2393</f>
        <v>left_ankle</v>
      </c>
      <c r="H4666" t="str">
        <f>gait_events!E2393</f>
        <v>FC</v>
      </c>
      <c r="I4666">
        <f>IF(gait_events!F2393&lt;&gt;"",gait_events!F2393,NA())</f>
        <v>253</v>
      </c>
      <c r="J4666">
        <f>IF(gait_events!G2393&lt;&gt;"",gait_events!G2393,NA())</f>
        <v>254</v>
      </c>
      <c r="K4666">
        <f t="shared" si="576"/>
        <v>-1</v>
      </c>
      <c r="L4666">
        <f t="shared" si="577"/>
        <v>-5</v>
      </c>
      <c r="M4666">
        <f t="shared" si="578"/>
        <v>1</v>
      </c>
      <c r="N4666">
        <f t="shared" si="579"/>
        <v>1</v>
      </c>
      <c r="O4666">
        <f t="shared" si="580"/>
        <v>1</v>
      </c>
      <c r="P4666">
        <f t="shared" si="581"/>
        <v>0</v>
      </c>
      <c r="Q4666">
        <f t="shared" si="582"/>
        <v>0</v>
      </c>
      <c r="R4666">
        <f t="shared" si="583"/>
        <v>1</v>
      </c>
    </row>
    <row r="4667" spans="1:18" x14ac:dyDescent="0.25">
      <c r="A4667" t="str">
        <f>gait_events!B2394</f>
        <v>pp123</v>
      </c>
      <c r="B4667" t="str">
        <f>VLOOKUP(A4667,participants!A:B,2,0)</f>
        <v>F</v>
      </c>
      <c r="C4667">
        <f>VLOOKUP(A4667,participants!A:C,3,0)</f>
        <v>74</v>
      </c>
      <c r="D4667" t="str">
        <f>VLOOKUP(A4667,participants!A:F,6,0)</f>
        <v>stroke</v>
      </c>
      <c r="E4667" t="str">
        <f>IF(LEN(SUBSTITUTE(gait_events!C2394,"_run-",""))&lt;&gt;LEN(gait_events!C2394),LEFT(RIGHT(gait_events!C2394,LEN(gait_events!C2394)-19),FIND("_run-",RIGHT(gait_events!C2394,LEN(gait_events!C2394)-19),1)-1),RIGHT(gait_events!C2394,LEN(gait_events!C2394)-19))</f>
        <v>Fast</v>
      </c>
      <c r="F4667" t="str">
        <f>IF(LEN(SUBSTITUTE(gait_events!C2394,"_run-",""))&lt;&gt;LEN(gait_events!C2394),RIGHT(gait_events!C2394,LEN(gait_events!C2394)-FIND("_run-",gait_events!C2394,1)-4),"")</f>
        <v/>
      </c>
      <c r="G4667" t="str">
        <f>gait_events!D2394</f>
        <v>left_ankle</v>
      </c>
      <c r="H4667" t="str">
        <f>gait_events!E2394</f>
        <v>FC</v>
      </c>
      <c r="I4667">
        <f>IF(gait_events!F2394&lt;&gt;"",gait_events!F2394,NA())</f>
        <v>441</v>
      </c>
      <c r="J4667">
        <f>IF(gait_events!G2394&lt;&gt;"",gait_events!G2394,NA())</f>
        <v>444</v>
      </c>
      <c r="K4667">
        <f t="shared" si="576"/>
        <v>-3</v>
      </c>
      <c r="L4667">
        <f t="shared" si="577"/>
        <v>-15</v>
      </c>
      <c r="M4667">
        <f t="shared" si="578"/>
        <v>1</v>
      </c>
      <c r="N4667">
        <f t="shared" si="579"/>
        <v>1</v>
      </c>
      <c r="O4667">
        <f t="shared" si="580"/>
        <v>1</v>
      </c>
      <c r="P4667">
        <f t="shared" si="581"/>
        <v>0</v>
      </c>
      <c r="Q4667">
        <f t="shared" si="582"/>
        <v>0</v>
      </c>
      <c r="R4667">
        <f t="shared" si="583"/>
        <v>1</v>
      </c>
    </row>
    <row r="4668" spans="1:18" x14ac:dyDescent="0.25">
      <c r="A4668" t="str">
        <f>gait_events!B2395</f>
        <v>pp123</v>
      </c>
      <c r="B4668" t="str">
        <f>VLOOKUP(A4668,participants!A:B,2,0)</f>
        <v>F</v>
      </c>
      <c r="C4668">
        <f>VLOOKUP(A4668,participants!A:C,3,0)</f>
        <v>74</v>
      </c>
      <c r="D4668" t="str">
        <f>VLOOKUP(A4668,participants!A:F,6,0)</f>
        <v>stroke</v>
      </c>
      <c r="E4668" t="str">
        <f>IF(LEN(SUBSTITUTE(gait_events!C2395,"_run-",""))&lt;&gt;LEN(gait_events!C2395),LEFT(RIGHT(gait_events!C2395,LEN(gait_events!C2395)-19),FIND("_run-",RIGHT(gait_events!C2395,LEN(gait_events!C2395)-19),1)-1),RIGHT(gait_events!C2395,LEN(gait_events!C2395)-19))</f>
        <v>Fast</v>
      </c>
      <c r="F4668" t="str">
        <f>IF(LEN(SUBSTITUTE(gait_events!C2395,"_run-",""))&lt;&gt;LEN(gait_events!C2395),RIGHT(gait_events!C2395,LEN(gait_events!C2395)-FIND("_run-",gait_events!C2395,1)-4),"")</f>
        <v/>
      </c>
      <c r="G4668" t="str">
        <f>gait_events!D2395</f>
        <v>left_ankle</v>
      </c>
      <c r="H4668" t="str">
        <f>gait_events!E2395</f>
        <v>FC</v>
      </c>
      <c r="I4668">
        <f>IF(gait_events!F2395&lt;&gt;"",gait_events!F2395,NA())</f>
        <v>636</v>
      </c>
      <c r="J4668">
        <f>IF(gait_events!G2395&lt;&gt;"",gait_events!G2395,NA())</f>
        <v>638</v>
      </c>
      <c r="K4668">
        <f t="shared" si="576"/>
        <v>-2</v>
      </c>
      <c r="L4668">
        <f t="shared" si="577"/>
        <v>-10</v>
      </c>
      <c r="M4668">
        <f t="shared" si="578"/>
        <v>1</v>
      </c>
      <c r="N4668">
        <f t="shared" si="579"/>
        <v>1</v>
      </c>
      <c r="O4668">
        <f t="shared" si="580"/>
        <v>1</v>
      </c>
      <c r="P4668">
        <f t="shared" si="581"/>
        <v>0</v>
      </c>
      <c r="Q4668">
        <f t="shared" si="582"/>
        <v>0</v>
      </c>
      <c r="R4668">
        <f t="shared" si="583"/>
        <v>1</v>
      </c>
    </row>
    <row r="4669" spans="1:18" x14ac:dyDescent="0.25">
      <c r="A4669" t="str">
        <f>gait_events!B2396</f>
        <v>pp123</v>
      </c>
      <c r="B4669" t="str">
        <f>VLOOKUP(A4669,participants!A:B,2,0)</f>
        <v>F</v>
      </c>
      <c r="C4669">
        <f>VLOOKUP(A4669,participants!A:C,3,0)</f>
        <v>74</v>
      </c>
      <c r="D4669" t="str">
        <f>VLOOKUP(A4669,participants!A:F,6,0)</f>
        <v>stroke</v>
      </c>
      <c r="E4669" t="str">
        <f>IF(LEN(SUBSTITUTE(gait_events!C2396,"_run-",""))&lt;&gt;LEN(gait_events!C2396),LEFT(RIGHT(gait_events!C2396,LEN(gait_events!C2396)-19),FIND("_run-",RIGHT(gait_events!C2396,LEN(gait_events!C2396)-19),1)-1),RIGHT(gait_events!C2396,LEN(gait_events!C2396)-19))</f>
        <v>Fast</v>
      </c>
      <c r="F4669" t="str">
        <f>IF(LEN(SUBSTITUTE(gait_events!C2396,"_run-",""))&lt;&gt;LEN(gait_events!C2396),RIGHT(gait_events!C2396,LEN(gait_events!C2396)-FIND("_run-",gait_events!C2396,1)-4),"")</f>
        <v/>
      </c>
      <c r="G4669" t="str">
        <f>gait_events!D2396</f>
        <v>left_ankle</v>
      </c>
      <c r="H4669" t="str">
        <f>gait_events!E2396</f>
        <v>FC</v>
      </c>
      <c r="I4669">
        <f>IF(gait_events!F2396&lt;&gt;"",gait_events!F2396,NA())</f>
        <v>854</v>
      </c>
      <c r="J4669">
        <f>IF(gait_events!G2396&lt;&gt;"",gait_events!G2396,NA())</f>
        <v>852</v>
      </c>
      <c r="K4669">
        <f t="shared" si="576"/>
        <v>2</v>
      </c>
      <c r="L4669">
        <f t="shared" si="577"/>
        <v>10</v>
      </c>
      <c r="M4669">
        <f t="shared" si="578"/>
        <v>1</v>
      </c>
      <c r="N4669">
        <f t="shared" si="579"/>
        <v>1</v>
      </c>
      <c r="O4669">
        <f t="shared" si="580"/>
        <v>1</v>
      </c>
      <c r="P4669">
        <f t="shared" si="581"/>
        <v>0</v>
      </c>
      <c r="Q4669">
        <f t="shared" si="582"/>
        <v>0</v>
      </c>
      <c r="R4669">
        <f t="shared" si="583"/>
        <v>1</v>
      </c>
    </row>
    <row r="4670" spans="1:18" x14ac:dyDescent="0.25">
      <c r="A4670" t="str">
        <f>gait_events!B2397</f>
        <v>pp123</v>
      </c>
      <c r="B4670" t="str">
        <f>VLOOKUP(A4670,participants!A:B,2,0)</f>
        <v>F</v>
      </c>
      <c r="C4670">
        <f>VLOOKUP(A4670,participants!A:C,3,0)</f>
        <v>74</v>
      </c>
      <c r="D4670" t="str">
        <f>VLOOKUP(A4670,participants!A:F,6,0)</f>
        <v>stroke</v>
      </c>
      <c r="E4670" t="str">
        <f>IF(LEN(SUBSTITUTE(gait_events!C2397,"_run-",""))&lt;&gt;LEN(gait_events!C2397),LEFT(RIGHT(gait_events!C2397,LEN(gait_events!C2397)-19),FIND("_run-",RIGHT(gait_events!C2397,LEN(gait_events!C2397)-19),1)-1),RIGHT(gait_events!C2397,LEN(gait_events!C2397)-19))</f>
        <v>Fast</v>
      </c>
      <c r="F4670" t="str">
        <f>IF(LEN(SUBSTITUTE(gait_events!C2397,"_run-",""))&lt;&gt;LEN(gait_events!C2397),RIGHT(gait_events!C2397,LEN(gait_events!C2397)-FIND("_run-",gait_events!C2397,1)-4),"")</f>
        <v/>
      </c>
      <c r="G4670" t="str">
        <f>gait_events!D2397</f>
        <v>right_ankle</v>
      </c>
      <c r="H4670" t="str">
        <f>gait_events!E2397</f>
        <v>IC</v>
      </c>
      <c r="I4670">
        <f>IF(gait_events!F2397&lt;&gt;"",gait_events!F2397,NA())</f>
        <v>19</v>
      </c>
      <c r="J4670">
        <f>IF(gait_events!G2397&lt;&gt;"",gait_events!G2397,NA())</f>
        <v>22</v>
      </c>
      <c r="K4670">
        <f t="shared" si="576"/>
        <v>-3</v>
      </c>
      <c r="L4670">
        <f t="shared" si="577"/>
        <v>-15</v>
      </c>
      <c r="M4670">
        <f t="shared" si="578"/>
        <v>1</v>
      </c>
      <c r="N4670">
        <f t="shared" si="579"/>
        <v>1</v>
      </c>
      <c r="O4670">
        <f t="shared" si="580"/>
        <v>1</v>
      </c>
      <c r="P4670">
        <f t="shared" si="581"/>
        <v>0</v>
      </c>
      <c r="Q4670">
        <f t="shared" si="582"/>
        <v>0</v>
      </c>
      <c r="R4670">
        <f t="shared" si="583"/>
        <v>1</v>
      </c>
    </row>
    <row r="4671" spans="1:18" x14ac:dyDescent="0.25">
      <c r="A4671" t="str">
        <f>gait_events!B2398</f>
        <v>pp123</v>
      </c>
      <c r="B4671" t="str">
        <f>VLOOKUP(A4671,participants!A:B,2,0)</f>
        <v>F</v>
      </c>
      <c r="C4671">
        <f>VLOOKUP(A4671,participants!A:C,3,0)</f>
        <v>74</v>
      </c>
      <c r="D4671" t="str">
        <f>VLOOKUP(A4671,participants!A:F,6,0)</f>
        <v>stroke</v>
      </c>
      <c r="E4671" t="str">
        <f>IF(LEN(SUBSTITUTE(gait_events!C2398,"_run-",""))&lt;&gt;LEN(gait_events!C2398),LEFT(RIGHT(gait_events!C2398,LEN(gait_events!C2398)-19),FIND("_run-",RIGHT(gait_events!C2398,LEN(gait_events!C2398)-19),1)-1),RIGHT(gait_events!C2398,LEN(gait_events!C2398)-19))</f>
        <v>Fast</v>
      </c>
      <c r="F4671" t="str">
        <f>IF(LEN(SUBSTITUTE(gait_events!C2398,"_run-",""))&lt;&gt;LEN(gait_events!C2398),RIGHT(gait_events!C2398,LEN(gait_events!C2398)-FIND("_run-",gait_events!C2398,1)-4),"")</f>
        <v/>
      </c>
      <c r="G4671" t="str">
        <f>gait_events!D2398</f>
        <v>right_ankle</v>
      </c>
      <c r="H4671" t="str">
        <f>gait_events!E2398</f>
        <v>IC</v>
      </c>
      <c r="I4671">
        <f>IF(gait_events!F2398&lt;&gt;"",gait_events!F2398,NA())</f>
        <v>225</v>
      </c>
      <c r="J4671">
        <f>IF(gait_events!G2398&lt;&gt;"",gait_events!G2398,NA())</f>
        <v>227</v>
      </c>
      <c r="K4671">
        <f t="shared" si="576"/>
        <v>-2</v>
      </c>
      <c r="L4671">
        <f t="shared" si="577"/>
        <v>-10</v>
      </c>
      <c r="M4671">
        <f t="shared" si="578"/>
        <v>1</v>
      </c>
      <c r="N4671">
        <f t="shared" si="579"/>
        <v>1</v>
      </c>
      <c r="O4671">
        <f t="shared" si="580"/>
        <v>1</v>
      </c>
      <c r="P4671">
        <f t="shared" si="581"/>
        <v>0</v>
      </c>
      <c r="Q4671">
        <f t="shared" si="582"/>
        <v>0</v>
      </c>
      <c r="R4671">
        <f t="shared" si="583"/>
        <v>1</v>
      </c>
    </row>
    <row r="4672" spans="1:18" x14ac:dyDescent="0.25">
      <c r="A4672" t="str">
        <f>gait_events!B2399</f>
        <v>pp123</v>
      </c>
      <c r="B4672" t="str">
        <f>VLOOKUP(A4672,participants!A:B,2,0)</f>
        <v>F</v>
      </c>
      <c r="C4672">
        <f>VLOOKUP(A4672,participants!A:C,3,0)</f>
        <v>74</v>
      </c>
      <c r="D4672" t="str">
        <f>VLOOKUP(A4672,participants!A:F,6,0)</f>
        <v>stroke</v>
      </c>
      <c r="E4672" t="str">
        <f>IF(LEN(SUBSTITUTE(gait_events!C2399,"_run-",""))&lt;&gt;LEN(gait_events!C2399),LEFT(RIGHT(gait_events!C2399,LEN(gait_events!C2399)-19),FIND("_run-",RIGHT(gait_events!C2399,LEN(gait_events!C2399)-19),1)-1),RIGHT(gait_events!C2399,LEN(gait_events!C2399)-19))</f>
        <v>Fast</v>
      </c>
      <c r="F4672" t="str">
        <f>IF(LEN(SUBSTITUTE(gait_events!C2399,"_run-",""))&lt;&gt;LEN(gait_events!C2399),RIGHT(gait_events!C2399,LEN(gait_events!C2399)-FIND("_run-",gait_events!C2399,1)-4),"")</f>
        <v/>
      </c>
      <c r="G4672" t="str">
        <f>gait_events!D2399</f>
        <v>right_ankle</v>
      </c>
      <c r="H4672" t="str">
        <f>gait_events!E2399</f>
        <v>IC</v>
      </c>
      <c r="I4672">
        <f>IF(gait_events!F2399&lt;&gt;"",gait_events!F2399,NA())</f>
        <v>413</v>
      </c>
      <c r="J4672">
        <f>IF(gait_events!G2399&lt;&gt;"",gait_events!G2399,NA())</f>
        <v>417</v>
      </c>
      <c r="K4672">
        <f t="shared" si="576"/>
        <v>-4</v>
      </c>
      <c r="L4672">
        <f t="shared" si="577"/>
        <v>-20</v>
      </c>
      <c r="M4672">
        <f t="shared" si="578"/>
        <v>1</v>
      </c>
      <c r="N4672">
        <f t="shared" si="579"/>
        <v>1</v>
      </c>
      <c r="O4672">
        <f t="shared" si="580"/>
        <v>1</v>
      </c>
      <c r="P4672">
        <f t="shared" si="581"/>
        <v>0</v>
      </c>
      <c r="Q4672">
        <f t="shared" si="582"/>
        <v>0</v>
      </c>
      <c r="R4672">
        <f t="shared" si="583"/>
        <v>1</v>
      </c>
    </row>
    <row r="4673" spans="1:18" x14ac:dyDescent="0.25">
      <c r="A4673" t="str">
        <f>gait_events!B2400</f>
        <v>pp123</v>
      </c>
      <c r="B4673" t="str">
        <f>VLOOKUP(A4673,participants!A:B,2,0)</f>
        <v>F</v>
      </c>
      <c r="C4673">
        <f>VLOOKUP(A4673,participants!A:C,3,0)</f>
        <v>74</v>
      </c>
      <c r="D4673" t="str">
        <f>VLOOKUP(A4673,participants!A:F,6,0)</f>
        <v>stroke</v>
      </c>
      <c r="E4673" t="str">
        <f>IF(LEN(SUBSTITUTE(gait_events!C2400,"_run-",""))&lt;&gt;LEN(gait_events!C2400),LEFT(RIGHT(gait_events!C2400,LEN(gait_events!C2400)-19),FIND("_run-",RIGHT(gait_events!C2400,LEN(gait_events!C2400)-19),1)-1),RIGHT(gait_events!C2400,LEN(gait_events!C2400)-19))</f>
        <v>Fast</v>
      </c>
      <c r="F4673" t="str">
        <f>IF(LEN(SUBSTITUTE(gait_events!C2400,"_run-",""))&lt;&gt;LEN(gait_events!C2400),RIGHT(gait_events!C2400,LEN(gait_events!C2400)-FIND("_run-",gait_events!C2400,1)-4),"")</f>
        <v/>
      </c>
      <c r="G4673" t="str">
        <f>gait_events!D2400</f>
        <v>right_ankle</v>
      </c>
      <c r="H4673" t="str">
        <f>gait_events!E2400</f>
        <v>IC</v>
      </c>
      <c r="I4673">
        <f>IF(gait_events!F2400&lt;&gt;"",gait_events!F2400,NA())</f>
        <v>603</v>
      </c>
      <c r="J4673">
        <f>IF(gait_events!G2400&lt;&gt;"",gait_events!G2400,NA())</f>
        <v>608</v>
      </c>
      <c r="K4673">
        <f t="shared" si="576"/>
        <v>-5</v>
      </c>
      <c r="L4673">
        <f t="shared" si="577"/>
        <v>-25</v>
      </c>
      <c r="M4673">
        <f t="shared" si="578"/>
        <v>1</v>
      </c>
      <c r="N4673">
        <f t="shared" si="579"/>
        <v>1</v>
      </c>
      <c r="O4673">
        <f t="shared" si="580"/>
        <v>1</v>
      </c>
      <c r="P4673">
        <f t="shared" si="581"/>
        <v>0</v>
      </c>
      <c r="Q4673">
        <f t="shared" si="582"/>
        <v>0</v>
      </c>
      <c r="R4673">
        <f t="shared" si="583"/>
        <v>1</v>
      </c>
    </row>
    <row r="4674" spans="1:18" x14ac:dyDescent="0.25">
      <c r="A4674" t="str">
        <f>gait_events!B2401</f>
        <v>pp123</v>
      </c>
      <c r="B4674" t="str">
        <f>VLOOKUP(A4674,participants!A:B,2,0)</f>
        <v>F</v>
      </c>
      <c r="C4674">
        <f>VLOOKUP(A4674,participants!A:C,3,0)</f>
        <v>74</v>
      </c>
      <c r="D4674" t="str">
        <f>VLOOKUP(A4674,participants!A:F,6,0)</f>
        <v>stroke</v>
      </c>
      <c r="E4674" t="str">
        <f>IF(LEN(SUBSTITUTE(gait_events!C2401,"_run-",""))&lt;&gt;LEN(gait_events!C2401),LEFT(RIGHT(gait_events!C2401,LEN(gait_events!C2401)-19),FIND("_run-",RIGHT(gait_events!C2401,LEN(gait_events!C2401)-19),1)-1),RIGHT(gait_events!C2401,LEN(gait_events!C2401)-19))</f>
        <v>Fast</v>
      </c>
      <c r="F4674" t="str">
        <f>IF(LEN(SUBSTITUTE(gait_events!C2401,"_run-",""))&lt;&gt;LEN(gait_events!C2401),RIGHT(gait_events!C2401,LEN(gait_events!C2401)-FIND("_run-",gait_events!C2401,1)-4),"")</f>
        <v/>
      </c>
      <c r="G4674" t="str">
        <f>gait_events!D2401</f>
        <v>right_ankle</v>
      </c>
      <c r="H4674" t="str">
        <f>gait_events!E2401</f>
        <v>IC</v>
      </c>
      <c r="I4674">
        <f>IF(gait_events!F2401&lt;&gt;"",gait_events!F2401,NA())</f>
        <v>809</v>
      </c>
      <c r="J4674">
        <f>IF(gait_events!G2401&lt;&gt;"",gait_events!G2401,NA())</f>
        <v>815</v>
      </c>
      <c r="K4674">
        <f t="shared" ref="K4674:K4737" si="584">I4674-J4674</f>
        <v>-6</v>
      </c>
      <c r="L4674">
        <f t="shared" ref="L4674:L4737" si="585">K4674*5</f>
        <v>-30</v>
      </c>
      <c r="M4674">
        <f t="shared" ref="M4674:M4737" si="586">IF(NOT(ISNA(I4674)),1,0)</f>
        <v>1</v>
      </c>
      <c r="N4674">
        <f t="shared" ref="N4674:N4737" si="587">IF(NOT(ISNA(J4674)),1,0)</f>
        <v>1</v>
      </c>
      <c r="O4674">
        <f t="shared" ref="O4674:O4737" si="588">IF(AND(NOT(ISNA(I4674)),NOT(ISNA(J4674))),1,0)</f>
        <v>1</v>
      </c>
      <c r="P4674">
        <f t="shared" ref="P4674:P4737" si="589">IF(AND(NOT(ISNA(I4674)),ISNA(J4674)),1,0)</f>
        <v>0</v>
      </c>
      <c r="Q4674">
        <f t="shared" ref="Q4674:Q4737" si="590">IF(AND(ISNA(I4674),NOT(ISNA(J4674))),1,0)</f>
        <v>0</v>
      </c>
      <c r="R4674">
        <f t="shared" ref="R4674:R4737" si="591">IF(SUM(O4674:Q4674)&lt;&gt;1,"ERROR",1)</f>
        <v>1</v>
      </c>
    </row>
    <row r="4675" spans="1:18" x14ac:dyDescent="0.25">
      <c r="A4675" t="str">
        <f>gait_events!B2402</f>
        <v>pp123</v>
      </c>
      <c r="B4675" t="str">
        <f>VLOOKUP(A4675,participants!A:B,2,0)</f>
        <v>F</v>
      </c>
      <c r="C4675">
        <f>VLOOKUP(A4675,participants!A:C,3,0)</f>
        <v>74</v>
      </c>
      <c r="D4675" t="str">
        <f>VLOOKUP(A4675,participants!A:F,6,0)</f>
        <v>stroke</v>
      </c>
      <c r="E4675" t="str">
        <f>IF(LEN(SUBSTITUTE(gait_events!C2402,"_run-",""))&lt;&gt;LEN(gait_events!C2402),LEFT(RIGHT(gait_events!C2402,LEN(gait_events!C2402)-19),FIND("_run-",RIGHT(gait_events!C2402,LEN(gait_events!C2402)-19),1)-1),RIGHT(gait_events!C2402,LEN(gait_events!C2402)-19))</f>
        <v>Fast</v>
      </c>
      <c r="F4675" t="str">
        <f>IF(LEN(SUBSTITUTE(gait_events!C2402,"_run-",""))&lt;&gt;LEN(gait_events!C2402),RIGHT(gait_events!C2402,LEN(gait_events!C2402)-FIND("_run-",gait_events!C2402,1)-4),"")</f>
        <v/>
      </c>
      <c r="G4675" t="str">
        <f>gait_events!D2402</f>
        <v>right_ankle</v>
      </c>
      <c r="H4675" t="str">
        <f>gait_events!E2402</f>
        <v>FC</v>
      </c>
      <c r="I4675">
        <f>IF(gait_events!F2402&lt;&gt;"",gait_events!F2402,NA())</f>
        <v>153</v>
      </c>
      <c r="J4675">
        <f>IF(gait_events!G2402&lt;&gt;"",gait_events!G2402,NA())</f>
        <v>154</v>
      </c>
      <c r="K4675">
        <f t="shared" si="584"/>
        <v>-1</v>
      </c>
      <c r="L4675">
        <f t="shared" si="585"/>
        <v>-5</v>
      </c>
      <c r="M4675">
        <f t="shared" si="586"/>
        <v>1</v>
      </c>
      <c r="N4675">
        <f t="shared" si="587"/>
        <v>1</v>
      </c>
      <c r="O4675">
        <f t="shared" si="588"/>
        <v>1</v>
      </c>
      <c r="P4675">
        <f t="shared" si="589"/>
        <v>0</v>
      </c>
      <c r="Q4675">
        <f t="shared" si="590"/>
        <v>0</v>
      </c>
      <c r="R4675">
        <f t="shared" si="591"/>
        <v>1</v>
      </c>
    </row>
    <row r="4676" spans="1:18" x14ac:dyDescent="0.25">
      <c r="A4676" t="str">
        <f>gait_events!B2403</f>
        <v>pp123</v>
      </c>
      <c r="B4676" t="str">
        <f>VLOOKUP(A4676,participants!A:B,2,0)</f>
        <v>F</v>
      </c>
      <c r="C4676">
        <f>VLOOKUP(A4676,participants!A:C,3,0)</f>
        <v>74</v>
      </c>
      <c r="D4676" t="str">
        <f>VLOOKUP(A4676,participants!A:F,6,0)</f>
        <v>stroke</v>
      </c>
      <c r="E4676" t="str">
        <f>IF(LEN(SUBSTITUTE(gait_events!C2403,"_run-",""))&lt;&gt;LEN(gait_events!C2403),LEFT(RIGHT(gait_events!C2403,LEN(gait_events!C2403)-19),FIND("_run-",RIGHT(gait_events!C2403,LEN(gait_events!C2403)-19),1)-1),RIGHT(gait_events!C2403,LEN(gait_events!C2403)-19))</f>
        <v>Fast</v>
      </c>
      <c r="F4676" t="str">
        <f>IF(LEN(SUBSTITUTE(gait_events!C2403,"_run-",""))&lt;&gt;LEN(gait_events!C2403),RIGHT(gait_events!C2403,LEN(gait_events!C2403)-FIND("_run-",gait_events!C2403,1)-4),"")</f>
        <v/>
      </c>
      <c r="G4676" t="str">
        <f>gait_events!D2403</f>
        <v>right_ankle</v>
      </c>
      <c r="H4676" t="str">
        <f>gait_events!E2403</f>
        <v>FC</v>
      </c>
      <c r="I4676">
        <f>IF(gait_events!F2403&lt;&gt;"",gait_events!F2403,NA())</f>
        <v>342</v>
      </c>
      <c r="J4676">
        <f>IF(gait_events!G2403&lt;&gt;"",gait_events!G2403,NA())</f>
        <v>345</v>
      </c>
      <c r="K4676">
        <f t="shared" si="584"/>
        <v>-3</v>
      </c>
      <c r="L4676">
        <f t="shared" si="585"/>
        <v>-15</v>
      </c>
      <c r="M4676">
        <f t="shared" si="586"/>
        <v>1</v>
      </c>
      <c r="N4676">
        <f t="shared" si="587"/>
        <v>1</v>
      </c>
      <c r="O4676">
        <f t="shared" si="588"/>
        <v>1</v>
      </c>
      <c r="P4676">
        <f t="shared" si="589"/>
        <v>0</v>
      </c>
      <c r="Q4676">
        <f t="shared" si="590"/>
        <v>0</v>
      </c>
      <c r="R4676">
        <f t="shared" si="591"/>
        <v>1</v>
      </c>
    </row>
    <row r="4677" spans="1:18" x14ac:dyDescent="0.25">
      <c r="A4677" t="str">
        <f>gait_events!B2404</f>
        <v>pp123</v>
      </c>
      <c r="B4677" t="str">
        <f>VLOOKUP(A4677,participants!A:B,2,0)</f>
        <v>F</v>
      </c>
      <c r="C4677">
        <f>VLOOKUP(A4677,participants!A:C,3,0)</f>
        <v>74</v>
      </c>
      <c r="D4677" t="str">
        <f>VLOOKUP(A4677,participants!A:F,6,0)</f>
        <v>stroke</v>
      </c>
      <c r="E4677" t="str">
        <f>IF(LEN(SUBSTITUTE(gait_events!C2404,"_run-",""))&lt;&gt;LEN(gait_events!C2404),LEFT(RIGHT(gait_events!C2404,LEN(gait_events!C2404)-19),FIND("_run-",RIGHT(gait_events!C2404,LEN(gait_events!C2404)-19),1)-1),RIGHT(gait_events!C2404,LEN(gait_events!C2404)-19))</f>
        <v>Fast</v>
      </c>
      <c r="F4677" t="str">
        <f>IF(LEN(SUBSTITUTE(gait_events!C2404,"_run-",""))&lt;&gt;LEN(gait_events!C2404),RIGHT(gait_events!C2404,LEN(gait_events!C2404)-FIND("_run-",gait_events!C2404,1)-4),"")</f>
        <v/>
      </c>
      <c r="G4677" t="str">
        <f>gait_events!D2404</f>
        <v>right_ankle</v>
      </c>
      <c r="H4677" t="str">
        <f>gait_events!E2404</f>
        <v>FC</v>
      </c>
      <c r="I4677">
        <f>IF(gait_events!F2404&lt;&gt;"",gait_events!F2404,NA())</f>
        <v>535</v>
      </c>
      <c r="J4677">
        <f>IF(gait_events!G2404&lt;&gt;"",gait_events!G2404,NA())</f>
        <v>536</v>
      </c>
      <c r="K4677">
        <f t="shared" si="584"/>
        <v>-1</v>
      </c>
      <c r="L4677">
        <f t="shared" si="585"/>
        <v>-5</v>
      </c>
      <c r="M4677">
        <f t="shared" si="586"/>
        <v>1</v>
      </c>
      <c r="N4677">
        <f t="shared" si="587"/>
        <v>1</v>
      </c>
      <c r="O4677">
        <f t="shared" si="588"/>
        <v>1</v>
      </c>
      <c r="P4677">
        <f t="shared" si="589"/>
        <v>0</v>
      </c>
      <c r="Q4677">
        <f t="shared" si="590"/>
        <v>0</v>
      </c>
      <c r="R4677">
        <f t="shared" si="591"/>
        <v>1</v>
      </c>
    </row>
    <row r="4678" spans="1:18" x14ac:dyDescent="0.25">
      <c r="A4678" t="str">
        <f>gait_events!B2405</f>
        <v>pp123</v>
      </c>
      <c r="B4678" t="str">
        <f>VLOOKUP(A4678,participants!A:B,2,0)</f>
        <v>F</v>
      </c>
      <c r="C4678">
        <f>VLOOKUP(A4678,participants!A:C,3,0)</f>
        <v>74</v>
      </c>
      <c r="D4678" t="str">
        <f>VLOOKUP(A4678,participants!A:F,6,0)</f>
        <v>stroke</v>
      </c>
      <c r="E4678" t="str">
        <f>IF(LEN(SUBSTITUTE(gait_events!C2405,"_run-",""))&lt;&gt;LEN(gait_events!C2405),LEFT(RIGHT(gait_events!C2405,LEN(gait_events!C2405)-19),FIND("_run-",RIGHT(gait_events!C2405,LEN(gait_events!C2405)-19),1)-1),RIGHT(gait_events!C2405,LEN(gait_events!C2405)-19))</f>
        <v>Fast</v>
      </c>
      <c r="F4678" t="str">
        <f>IF(LEN(SUBSTITUTE(gait_events!C2405,"_run-",""))&lt;&gt;LEN(gait_events!C2405),RIGHT(gait_events!C2405,LEN(gait_events!C2405)-FIND("_run-",gait_events!C2405,1)-4),"")</f>
        <v/>
      </c>
      <c r="G4678" t="str">
        <f>gait_events!D2405</f>
        <v>right_ankle</v>
      </c>
      <c r="H4678" t="str">
        <f>gait_events!E2405</f>
        <v>FC</v>
      </c>
      <c r="I4678">
        <f>IF(gait_events!F2405&lt;&gt;"",gait_events!F2405,NA())</f>
        <v>737</v>
      </c>
      <c r="J4678">
        <f>IF(gait_events!G2405&lt;&gt;"",gait_events!G2405,NA())</f>
        <v>737</v>
      </c>
      <c r="K4678">
        <f t="shared" si="584"/>
        <v>0</v>
      </c>
      <c r="L4678">
        <f t="shared" si="585"/>
        <v>0</v>
      </c>
      <c r="M4678">
        <f t="shared" si="586"/>
        <v>1</v>
      </c>
      <c r="N4678">
        <f t="shared" si="587"/>
        <v>1</v>
      </c>
      <c r="O4678">
        <f t="shared" si="588"/>
        <v>1</v>
      </c>
      <c r="P4678">
        <f t="shared" si="589"/>
        <v>0</v>
      </c>
      <c r="Q4678">
        <f t="shared" si="590"/>
        <v>0</v>
      </c>
      <c r="R4678">
        <f t="shared" si="591"/>
        <v>1</v>
      </c>
    </row>
    <row r="4679" spans="1:18" x14ac:dyDescent="0.25">
      <c r="A4679" t="str">
        <f>gait_events!B2406</f>
        <v>pp123</v>
      </c>
      <c r="B4679" t="str">
        <f>VLOOKUP(A4679,participants!A:B,2,0)</f>
        <v>F</v>
      </c>
      <c r="C4679">
        <f>VLOOKUP(A4679,participants!A:C,3,0)</f>
        <v>74</v>
      </c>
      <c r="D4679" t="str">
        <f>VLOOKUP(A4679,participants!A:F,6,0)</f>
        <v>stroke</v>
      </c>
      <c r="E4679" t="str">
        <f>IF(LEN(SUBSTITUTE(gait_events!C2406,"_run-",""))&lt;&gt;LEN(gait_events!C2406),LEFT(RIGHT(gait_events!C2406,LEN(gait_events!C2406)-19),FIND("_run-",RIGHT(gait_events!C2406,LEN(gait_events!C2406)-19),1)-1),RIGHT(gait_events!C2406,LEN(gait_events!C2406)-19))</f>
        <v>Fast</v>
      </c>
      <c r="F4679" t="str">
        <f>IF(LEN(SUBSTITUTE(gait_events!C2406,"_run-",""))&lt;&gt;LEN(gait_events!C2406),RIGHT(gait_events!C2406,LEN(gait_events!C2406)-FIND("_run-",gait_events!C2406,1)-4),"")</f>
        <v/>
      </c>
      <c r="G4679" t="str">
        <f>gait_events!D2406</f>
        <v>left_shank</v>
      </c>
      <c r="H4679" t="str">
        <f>gait_events!E2406</f>
        <v>IC</v>
      </c>
      <c r="I4679">
        <f>IF(gait_events!F2406&lt;&gt;"",gait_events!F2406,NA())</f>
        <v>133</v>
      </c>
      <c r="J4679">
        <f>IF(gait_events!G2406&lt;&gt;"",gait_events!G2406,NA())</f>
        <v>135</v>
      </c>
      <c r="K4679">
        <f t="shared" si="584"/>
        <v>-2</v>
      </c>
      <c r="L4679">
        <f t="shared" si="585"/>
        <v>-10</v>
      </c>
      <c r="M4679">
        <f t="shared" si="586"/>
        <v>1</v>
      </c>
      <c r="N4679">
        <f t="shared" si="587"/>
        <v>1</v>
      </c>
      <c r="O4679">
        <f t="shared" si="588"/>
        <v>1</v>
      </c>
      <c r="P4679">
        <f t="shared" si="589"/>
        <v>0</v>
      </c>
      <c r="Q4679">
        <f t="shared" si="590"/>
        <v>0</v>
      </c>
      <c r="R4679">
        <f t="shared" si="591"/>
        <v>1</v>
      </c>
    </row>
    <row r="4680" spans="1:18" x14ac:dyDescent="0.25">
      <c r="A4680" t="str">
        <f>gait_events!B2407</f>
        <v>pp123</v>
      </c>
      <c r="B4680" t="str">
        <f>VLOOKUP(A4680,participants!A:B,2,0)</f>
        <v>F</v>
      </c>
      <c r="C4680">
        <f>VLOOKUP(A4680,participants!A:C,3,0)</f>
        <v>74</v>
      </c>
      <c r="D4680" t="str">
        <f>VLOOKUP(A4680,participants!A:F,6,0)</f>
        <v>stroke</v>
      </c>
      <c r="E4680" t="str">
        <f>IF(LEN(SUBSTITUTE(gait_events!C2407,"_run-",""))&lt;&gt;LEN(gait_events!C2407),LEFT(RIGHT(gait_events!C2407,LEN(gait_events!C2407)-19),FIND("_run-",RIGHT(gait_events!C2407,LEN(gait_events!C2407)-19),1)-1),RIGHT(gait_events!C2407,LEN(gait_events!C2407)-19))</f>
        <v>Fast</v>
      </c>
      <c r="F4680" t="str">
        <f>IF(LEN(SUBSTITUTE(gait_events!C2407,"_run-",""))&lt;&gt;LEN(gait_events!C2407),RIGHT(gait_events!C2407,LEN(gait_events!C2407)-FIND("_run-",gait_events!C2407,1)-4),"")</f>
        <v/>
      </c>
      <c r="G4680" t="str">
        <f>gait_events!D2407</f>
        <v>left_shank</v>
      </c>
      <c r="H4680" t="str">
        <f>gait_events!E2407</f>
        <v>IC</v>
      </c>
      <c r="I4680">
        <f>IF(gait_events!F2407&lt;&gt;"",gait_events!F2407,NA())</f>
        <v>320</v>
      </c>
      <c r="J4680">
        <f>IF(gait_events!G2407&lt;&gt;"",gait_events!G2407,NA())</f>
        <v>325</v>
      </c>
      <c r="K4680">
        <f t="shared" si="584"/>
        <v>-5</v>
      </c>
      <c r="L4680">
        <f t="shared" si="585"/>
        <v>-25</v>
      </c>
      <c r="M4680">
        <f t="shared" si="586"/>
        <v>1</v>
      </c>
      <c r="N4680">
        <f t="shared" si="587"/>
        <v>1</v>
      </c>
      <c r="O4680">
        <f t="shared" si="588"/>
        <v>1</v>
      </c>
      <c r="P4680">
        <f t="shared" si="589"/>
        <v>0</v>
      </c>
      <c r="Q4680">
        <f t="shared" si="590"/>
        <v>0</v>
      </c>
      <c r="R4680">
        <f t="shared" si="591"/>
        <v>1</v>
      </c>
    </row>
    <row r="4681" spans="1:18" x14ac:dyDescent="0.25">
      <c r="A4681" t="str">
        <f>gait_events!B2408</f>
        <v>pp123</v>
      </c>
      <c r="B4681" t="str">
        <f>VLOOKUP(A4681,participants!A:B,2,0)</f>
        <v>F</v>
      </c>
      <c r="C4681">
        <f>VLOOKUP(A4681,participants!A:C,3,0)</f>
        <v>74</v>
      </c>
      <c r="D4681" t="str">
        <f>VLOOKUP(A4681,participants!A:F,6,0)</f>
        <v>stroke</v>
      </c>
      <c r="E4681" t="str">
        <f>IF(LEN(SUBSTITUTE(gait_events!C2408,"_run-",""))&lt;&gt;LEN(gait_events!C2408),LEFT(RIGHT(gait_events!C2408,LEN(gait_events!C2408)-19),FIND("_run-",RIGHT(gait_events!C2408,LEN(gait_events!C2408)-19),1)-1),RIGHT(gait_events!C2408,LEN(gait_events!C2408)-19))</f>
        <v>Fast</v>
      </c>
      <c r="F4681" t="str">
        <f>IF(LEN(SUBSTITUTE(gait_events!C2408,"_run-",""))&lt;&gt;LEN(gait_events!C2408),RIGHT(gait_events!C2408,LEN(gait_events!C2408)-FIND("_run-",gait_events!C2408,1)-4),"")</f>
        <v/>
      </c>
      <c r="G4681" t="str">
        <f>gait_events!D2408</f>
        <v>left_shank</v>
      </c>
      <c r="H4681" t="str">
        <f>gait_events!E2408</f>
        <v>IC</v>
      </c>
      <c r="I4681">
        <f>IF(gait_events!F2408&lt;&gt;"",gait_events!F2408,NA())</f>
        <v>511</v>
      </c>
      <c r="J4681">
        <f>IF(gait_events!G2408&lt;&gt;"",gait_events!G2408,NA())</f>
        <v>515</v>
      </c>
      <c r="K4681">
        <f t="shared" si="584"/>
        <v>-4</v>
      </c>
      <c r="L4681">
        <f t="shared" si="585"/>
        <v>-20</v>
      </c>
      <c r="M4681">
        <f t="shared" si="586"/>
        <v>1</v>
      </c>
      <c r="N4681">
        <f t="shared" si="587"/>
        <v>1</v>
      </c>
      <c r="O4681">
        <f t="shared" si="588"/>
        <v>1</v>
      </c>
      <c r="P4681">
        <f t="shared" si="589"/>
        <v>0</v>
      </c>
      <c r="Q4681">
        <f t="shared" si="590"/>
        <v>0</v>
      </c>
      <c r="R4681">
        <f t="shared" si="591"/>
        <v>1</v>
      </c>
    </row>
    <row r="4682" spans="1:18" x14ac:dyDescent="0.25">
      <c r="A4682" t="str">
        <f>gait_events!B2409</f>
        <v>pp123</v>
      </c>
      <c r="B4682" t="str">
        <f>VLOOKUP(A4682,participants!A:B,2,0)</f>
        <v>F</v>
      </c>
      <c r="C4682">
        <f>VLOOKUP(A4682,participants!A:C,3,0)</f>
        <v>74</v>
      </c>
      <c r="D4682" t="str">
        <f>VLOOKUP(A4682,participants!A:F,6,0)</f>
        <v>stroke</v>
      </c>
      <c r="E4682" t="str">
        <f>IF(LEN(SUBSTITUTE(gait_events!C2409,"_run-",""))&lt;&gt;LEN(gait_events!C2409),LEFT(RIGHT(gait_events!C2409,LEN(gait_events!C2409)-19),FIND("_run-",RIGHT(gait_events!C2409,LEN(gait_events!C2409)-19),1)-1),RIGHT(gait_events!C2409,LEN(gait_events!C2409)-19))</f>
        <v>Fast</v>
      </c>
      <c r="F4682" t="str">
        <f>IF(LEN(SUBSTITUTE(gait_events!C2409,"_run-",""))&lt;&gt;LEN(gait_events!C2409),RIGHT(gait_events!C2409,LEN(gait_events!C2409)-FIND("_run-",gait_events!C2409,1)-4),"")</f>
        <v/>
      </c>
      <c r="G4682" t="str">
        <f>gait_events!D2409</f>
        <v>left_shank</v>
      </c>
      <c r="H4682" t="str">
        <f>gait_events!E2409</f>
        <v>IC</v>
      </c>
      <c r="I4682">
        <f>IF(gait_events!F2409&lt;&gt;"",gait_events!F2409,NA())</f>
        <v>708</v>
      </c>
      <c r="J4682">
        <f>IF(gait_events!G2409&lt;&gt;"",gait_events!G2409,NA())</f>
        <v>711</v>
      </c>
      <c r="K4682">
        <f t="shared" si="584"/>
        <v>-3</v>
      </c>
      <c r="L4682">
        <f t="shared" si="585"/>
        <v>-15</v>
      </c>
      <c r="M4682">
        <f t="shared" si="586"/>
        <v>1</v>
      </c>
      <c r="N4682">
        <f t="shared" si="587"/>
        <v>1</v>
      </c>
      <c r="O4682">
        <f t="shared" si="588"/>
        <v>1</v>
      </c>
      <c r="P4682">
        <f t="shared" si="589"/>
        <v>0</v>
      </c>
      <c r="Q4682">
        <f t="shared" si="590"/>
        <v>0</v>
      </c>
      <c r="R4682">
        <f t="shared" si="591"/>
        <v>1</v>
      </c>
    </row>
    <row r="4683" spans="1:18" x14ac:dyDescent="0.25">
      <c r="A4683" t="str">
        <f>gait_events!B2410</f>
        <v>pp123</v>
      </c>
      <c r="B4683" t="str">
        <f>VLOOKUP(A4683,participants!A:B,2,0)</f>
        <v>F</v>
      </c>
      <c r="C4683">
        <f>VLOOKUP(A4683,participants!A:C,3,0)</f>
        <v>74</v>
      </c>
      <c r="D4683" t="str">
        <f>VLOOKUP(A4683,participants!A:F,6,0)</f>
        <v>stroke</v>
      </c>
      <c r="E4683" t="str">
        <f>IF(LEN(SUBSTITUTE(gait_events!C2410,"_run-",""))&lt;&gt;LEN(gait_events!C2410),LEFT(RIGHT(gait_events!C2410,LEN(gait_events!C2410)-19),FIND("_run-",RIGHT(gait_events!C2410,LEN(gait_events!C2410)-19),1)-1),RIGHT(gait_events!C2410,LEN(gait_events!C2410)-19))</f>
        <v>Fast</v>
      </c>
      <c r="F4683" t="str">
        <f>IF(LEN(SUBSTITUTE(gait_events!C2410,"_run-",""))&lt;&gt;LEN(gait_events!C2410),RIGHT(gait_events!C2410,LEN(gait_events!C2410)-FIND("_run-",gait_events!C2410,1)-4),"")</f>
        <v/>
      </c>
      <c r="G4683" t="str">
        <f>gait_events!D2410</f>
        <v>left_shank</v>
      </c>
      <c r="H4683" t="str">
        <f>gait_events!E2410</f>
        <v>FC</v>
      </c>
      <c r="I4683">
        <f>IF(gait_events!F2410&lt;&gt;"",gait_events!F2410,NA())</f>
        <v>62</v>
      </c>
      <c r="J4683">
        <f>IF(gait_events!G2410&lt;&gt;"",gait_events!G2410,NA())</f>
        <v>63</v>
      </c>
      <c r="K4683">
        <f t="shared" si="584"/>
        <v>-1</v>
      </c>
      <c r="L4683">
        <f t="shared" si="585"/>
        <v>-5</v>
      </c>
      <c r="M4683">
        <f t="shared" si="586"/>
        <v>1</v>
      </c>
      <c r="N4683">
        <f t="shared" si="587"/>
        <v>1</v>
      </c>
      <c r="O4683">
        <f t="shared" si="588"/>
        <v>1</v>
      </c>
      <c r="P4683">
        <f t="shared" si="589"/>
        <v>0</v>
      </c>
      <c r="Q4683">
        <f t="shared" si="590"/>
        <v>0</v>
      </c>
      <c r="R4683">
        <f t="shared" si="591"/>
        <v>1</v>
      </c>
    </row>
    <row r="4684" spans="1:18" x14ac:dyDescent="0.25">
      <c r="A4684" t="str">
        <f>gait_events!B2411</f>
        <v>pp123</v>
      </c>
      <c r="B4684" t="str">
        <f>VLOOKUP(A4684,participants!A:B,2,0)</f>
        <v>F</v>
      </c>
      <c r="C4684">
        <f>VLOOKUP(A4684,participants!A:C,3,0)</f>
        <v>74</v>
      </c>
      <c r="D4684" t="str">
        <f>VLOOKUP(A4684,participants!A:F,6,0)</f>
        <v>stroke</v>
      </c>
      <c r="E4684" t="str">
        <f>IF(LEN(SUBSTITUTE(gait_events!C2411,"_run-",""))&lt;&gt;LEN(gait_events!C2411),LEFT(RIGHT(gait_events!C2411,LEN(gait_events!C2411)-19),FIND("_run-",RIGHT(gait_events!C2411,LEN(gait_events!C2411)-19),1)-1),RIGHT(gait_events!C2411,LEN(gait_events!C2411)-19))</f>
        <v>Fast</v>
      </c>
      <c r="F4684" t="str">
        <f>IF(LEN(SUBSTITUTE(gait_events!C2411,"_run-",""))&lt;&gt;LEN(gait_events!C2411),RIGHT(gait_events!C2411,LEN(gait_events!C2411)-FIND("_run-",gait_events!C2411,1)-4),"")</f>
        <v/>
      </c>
      <c r="G4684" t="str">
        <f>gait_events!D2411</f>
        <v>left_shank</v>
      </c>
      <c r="H4684" t="str">
        <f>gait_events!E2411</f>
        <v>FC</v>
      </c>
      <c r="I4684">
        <f>IF(gait_events!F2411&lt;&gt;"",gait_events!F2411,NA())</f>
        <v>253</v>
      </c>
      <c r="J4684">
        <f>IF(gait_events!G2411&lt;&gt;"",gait_events!G2411,NA())</f>
        <v>256</v>
      </c>
      <c r="K4684">
        <f t="shared" si="584"/>
        <v>-3</v>
      </c>
      <c r="L4684">
        <f t="shared" si="585"/>
        <v>-15</v>
      </c>
      <c r="M4684">
        <f t="shared" si="586"/>
        <v>1</v>
      </c>
      <c r="N4684">
        <f t="shared" si="587"/>
        <v>1</v>
      </c>
      <c r="O4684">
        <f t="shared" si="588"/>
        <v>1</v>
      </c>
      <c r="P4684">
        <f t="shared" si="589"/>
        <v>0</v>
      </c>
      <c r="Q4684">
        <f t="shared" si="590"/>
        <v>0</v>
      </c>
      <c r="R4684">
        <f t="shared" si="591"/>
        <v>1</v>
      </c>
    </row>
    <row r="4685" spans="1:18" x14ac:dyDescent="0.25">
      <c r="A4685" t="str">
        <f>gait_events!B2412</f>
        <v>pp123</v>
      </c>
      <c r="B4685" t="str">
        <f>VLOOKUP(A4685,participants!A:B,2,0)</f>
        <v>F</v>
      </c>
      <c r="C4685">
        <f>VLOOKUP(A4685,participants!A:C,3,0)</f>
        <v>74</v>
      </c>
      <c r="D4685" t="str">
        <f>VLOOKUP(A4685,participants!A:F,6,0)</f>
        <v>stroke</v>
      </c>
      <c r="E4685" t="str">
        <f>IF(LEN(SUBSTITUTE(gait_events!C2412,"_run-",""))&lt;&gt;LEN(gait_events!C2412),LEFT(RIGHT(gait_events!C2412,LEN(gait_events!C2412)-19),FIND("_run-",RIGHT(gait_events!C2412,LEN(gait_events!C2412)-19),1)-1),RIGHT(gait_events!C2412,LEN(gait_events!C2412)-19))</f>
        <v>Fast</v>
      </c>
      <c r="F4685" t="str">
        <f>IF(LEN(SUBSTITUTE(gait_events!C2412,"_run-",""))&lt;&gt;LEN(gait_events!C2412),RIGHT(gait_events!C2412,LEN(gait_events!C2412)-FIND("_run-",gait_events!C2412,1)-4),"")</f>
        <v/>
      </c>
      <c r="G4685" t="str">
        <f>gait_events!D2412</f>
        <v>left_shank</v>
      </c>
      <c r="H4685" t="str">
        <f>gait_events!E2412</f>
        <v>FC</v>
      </c>
      <c r="I4685">
        <f>IF(gait_events!F2412&lt;&gt;"",gait_events!F2412,NA())</f>
        <v>441</v>
      </c>
      <c r="J4685">
        <f>IF(gait_events!G2412&lt;&gt;"",gait_events!G2412,NA())</f>
        <v>445</v>
      </c>
      <c r="K4685">
        <f t="shared" si="584"/>
        <v>-4</v>
      </c>
      <c r="L4685">
        <f t="shared" si="585"/>
        <v>-20</v>
      </c>
      <c r="M4685">
        <f t="shared" si="586"/>
        <v>1</v>
      </c>
      <c r="N4685">
        <f t="shared" si="587"/>
        <v>1</v>
      </c>
      <c r="O4685">
        <f t="shared" si="588"/>
        <v>1</v>
      </c>
      <c r="P4685">
        <f t="shared" si="589"/>
        <v>0</v>
      </c>
      <c r="Q4685">
        <f t="shared" si="590"/>
        <v>0</v>
      </c>
      <c r="R4685">
        <f t="shared" si="591"/>
        <v>1</v>
      </c>
    </row>
    <row r="4686" spans="1:18" x14ac:dyDescent="0.25">
      <c r="A4686" t="str">
        <f>gait_events!B2413</f>
        <v>pp123</v>
      </c>
      <c r="B4686" t="str">
        <f>VLOOKUP(A4686,participants!A:B,2,0)</f>
        <v>F</v>
      </c>
      <c r="C4686">
        <f>VLOOKUP(A4686,participants!A:C,3,0)</f>
        <v>74</v>
      </c>
      <c r="D4686" t="str">
        <f>VLOOKUP(A4686,participants!A:F,6,0)</f>
        <v>stroke</v>
      </c>
      <c r="E4686" t="str">
        <f>IF(LEN(SUBSTITUTE(gait_events!C2413,"_run-",""))&lt;&gt;LEN(gait_events!C2413),LEFT(RIGHT(gait_events!C2413,LEN(gait_events!C2413)-19),FIND("_run-",RIGHT(gait_events!C2413,LEN(gait_events!C2413)-19),1)-1),RIGHT(gait_events!C2413,LEN(gait_events!C2413)-19))</f>
        <v>Fast</v>
      </c>
      <c r="F4686" t="str">
        <f>IF(LEN(SUBSTITUTE(gait_events!C2413,"_run-",""))&lt;&gt;LEN(gait_events!C2413),RIGHT(gait_events!C2413,LEN(gait_events!C2413)-FIND("_run-",gait_events!C2413,1)-4),"")</f>
        <v/>
      </c>
      <c r="G4686" t="str">
        <f>gait_events!D2413</f>
        <v>left_shank</v>
      </c>
      <c r="H4686" t="str">
        <f>gait_events!E2413</f>
        <v>FC</v>
      </c>
      <c r="I4686">
        <f>IF(gait_events!F2413&lt;&gt;"",gait_events!F2413,NA())</f>
        <v>636</v>
      </c>
      <c r="J4686">
        <f>IF(gait_events!G2413&lt;&gt;"",gait_events!G2413,NA())</f>
        <v>641</v>
      </c>
      <c r="K4686">
        <f t="shared" si="584"/>
        <v>-5</v>
      </c>
      <c r="L4686">
        <f t="shared" si="585"/>
        <v>-25</v>
      </c>
      <c r="M4686">
        <f t="shared" si="586"/>
        <v>1</v>
      </c>
      <c r="N4686">
        <f t="shared" si="587"/>
        <v>1</v>
      </c>
      <c r="O4686">
        <f t="shared" si="588"/>
        <v>1</v>
      </c>
      <c r="P4686">
        <f t="shared" si="589"/>
        <v>0</v>
      </c>
      <c r="Q4686">
        <f t="shared" si="590"/>
        <v>0</v>
      </c>
      <c r="R4686">
        <f t="shared" si="591"/>
        <v>1</v>
      </c>
    </row>
    <row r="4687" spans="1:18" x14ac:dyDescent="0.25">
      <c r="A4687" t="str">
        <f>gait_events!B2414</f>
        <v>pp123</v>
      </c>
      <c r="B4687" t="str">
        <f>VLOOKUP(A4687,participants!A:B,2,0)</f>
        <v>F</v>
      </c>
      <c r="C4687">
        <f>VLOOKUP(A4687,participants!A:C,3,0)</f>
        <v>74</v>
      </c>
      <c r="D4687" t="str">
        <f>VLOOKUP(A4687,participants!A:F,6,0)</f>
        <v>stroke</v>
      </c>
      <c r="E4687" t="str">
        <f>IF(LEN(SUBSTITUTE(gait_events!C2414,"_run-",""))&lt;&gt;LEN(gait_events!C2414),LEFT(RIGHT(gait_events!C2414,LEN(gait_events!C2414)-19),FIND("_run-",RIGHT(gait_events!C2414,LEN(gait_events!C2414)-19),1)-1),RIGHT(gait_events!C2414,LEN(gait_events!C2414)-19))</f>
        <v>Fast</v>
      </c>
      <c r="F4687" t="str">
        <f>IF(LEN(SUBSTITUTE(gait_events!C2414,"_run-",""))&lt;&gt;LEN(gait_events!C2414),RIGHT(gait_events!C2414,LEN(gait_events!C2414)-FIND("_run-",gait_events!C2414,1)-4),"")</f>
        <v/>
      </c>
      <c r="G4687" t="str">
        <f>gait_events!D2414</f>
        <v>left_shank</v>
      </c>
      <c r="H4687" t="str">
        <f>gait_events!E2414</f>
        <v>FC</v>
      </c>
      <c r="I4687">
        <f>IF(gait_events!F2414&lt;&gt;"",gait_events!F2414,NA())</f>
        <v>854</v>
      </c>
      <c r="J4687">
        <f>IF(gait_events!G2414&lt;&gt;"",gait_events!G2414,NA())</f>
        <v>853</v>
      </c>
      <c r="K4687">
        <f t="shared" si="584"/>
        <v>1</v>
      </c>
      <c r="L4687">
        <f t="shared" si="585"/>
        <v>5</v>
      </c>
      <c r="M4687">
        <f t="shared" si="586"/>
        <v>1</v>
      </c>
      <c r="N4687">
        <f t="shared" si="587"/>
        <v>1</v>
      </c>
      <c r="O4687">
        <f t="shared" si="588"/>
        <v>1</v>
      </c>
      <c r="P4687">
        <f t="shared" si="589"/>
        <v>0</v>
      </c>
      <c r="Q4687">
        <f t="shared" si="590"/>
        <v>0</v>
      </c>
      <c r="R4687">
        <f t="shared" si="591"/>
        <v>1</v>
      </c>
    </row>
    <row r="4688" spans="1:18" x14ac:dyDescent="0.25">
      <c r="A4688" t="str">
        <f>gait_events!B2415</f>
        <v>pp123</v>
      </c>
      <c r="B4688" t="str">
        <f>VLOOKUP(A4688,participants!A:B,2,0)</f>
        <v>F</v>
      </c>
      <c r="C4688">
        <f>VLOOKUP(A4688,participants!A:C,3,0)</f>
        <v>74</v>
      </c>
      <c r="D4688" t="str">
        <f>VLOOKUP(A4688,participants!A:F,6,0)</f>
        <v>stroke</v>
      </c>
      <c r="E4688" t="str">
        <f>IF(LEN(SUBSTITUTE(gait_events!C2415,"_run-",""))&lt;&gt;LEN(gait_events!C2415),LEFT(RIGHT(gait_events!C2415,LEN(gait_events!C2415)-19),FIND("_run-",RIGHT(gait_events!C2415,LEN(gait_events!C2415)-19),1)-1),RIGHT(gait_events!C2415,LEN(gait_events!C2415)-19))</f>
        <v>Fast</v>
      </c>
      <c r="F4688" t="str">
        <f>IF(LEN(SUBSTITUTE(gait_events!C2415,"_run-",""))&lt;&gt;LEN(gait_events!C2415),RIGHT(gait_events!C2415,LEN(gait_events!C2415)-FIND("_run-",gait_events!C2415,1)-4),"")</f>
        <v/>
      </c>
      <c r="G4688" t="str">
        <f>gait_events!D2415</f>
        <v>right_shank</v>
      </c>
      <c r="H4688" t="str">
        <f>gait_events!E2415</f>
        <v>IC</v>
      </c>
      <c r="I4688">
        <f>IF(gait_events!F2415&lt;&gt;"",gait_events!F2415,NA())</f>
        <v>19</v>
      </c>
      <c r="J4688" t="e">
        <f>IF(gait_events!G2415&lt;&gt;"",gait_events!G2415,NA())</f>
        <v>#N/A</v>
      </c>
      <c r="K4688" t="e">
        <f t="shared" si="584"/>
        <v>#N/A</v>
      </c>
      <c r="L4688" t="e">
        <f t="shared" si="585"/>
        <v>#N/A</v>
      </c>
      <c r="M4688">
        <f t="shared" si="586"/>
        <v>1</v>
      </c>
      <c r="N4688">
        <f t="shared" si="587"/>
        <v>0</v>
      </c>
      <c r="O4688">
        <f t="shared" si="588"/>
        <v>0</v>
      </c>
      <c r="P4688">
        <f t="shared" si="589"/>
        <v>1</v>
      </c>
      <c r="Q4688">
        <f t="shared" si="590"/>
        <v>0</v>
      </c>
      <c r="R4688">
        <f t="shared" si="591"/>
        <v>1</v>
      </c>
    </row>
    <row r="4689" spans="1:18" x14ac:dyDescent="0.25">
      <c r="A4689" t="str">
        <f>gait_events!B2416</f>
        <v>pp123</v>
      </c>
      <c r="B4689" t="str">
        <f>VLOOKUP(A4689,participants!A:B,2,0)</f>
        <v>F</v>
      </c>
      <c r="C4689">
        <f>VLOOKUP(A4689,participants!A:C,3,0)</f>
        <v>74</v>
      </c>
      <c r="D4689" t="str">
        <f>VLOOKUP(A4689,participants!A:F,6,0)</f>
        <v>stroke</v>
      </c>
      <c r="E4689" t="str">
        <f>IF(LEN(SUBSTITUTE(gait_events!C2416,"_run-",""))&lt;&gt;LEN(gait_events!C2416),LEFT(RIGHT(gait_events!C2416,LEN(gait_events!C2416)-19),FIND("_run-",RIGHT(gait_events!C2416,LEN(gait_events!C2416)-19),1)-1),RIGHT(gait_events!C2416,LEN(gait_events!C2416)-19))</f>
        <v>Fast</v>
      </c>
      <c r="F4689" t="str">
        <f>IF(LEN(SUBSTITUTE(gait_events!C2416,"_run-",""))&lt;&gt;LEN(gait_events!C2416),RIGHT(gait_events!C2416,LEN(gait_events!C2416)-FIND("_run-",gait_events!C2416,1)-4),"")</f>
        <v/>
      </c>
      <c r="G4689" t="str">
        <f>gait_events!D2416</f>
        <v>right_shank</v>
      </c>
      <c r="H4689" t="str">
        <f>gait_events!E2416</f>
        <v>IC</v>
      </c>
      <c r="I4689">
        <f>IF(gait_events!F2416&lt;&gt;"",gait_events!F2416,NA())</f>
        <v>225</v>
      </c>
      <c r="J4689">
        <f>IF(gait_events!G2416&lt;&gt;"",gait_events!G2416,NA())</f>
        <v>229</v>
      </c>
      <c r="K4689">
        <f t="shared" si="584"/>
        <v>-4</v>
      </c>
      <c r="L4689">
        <f t="shared" si="585"/>
        <v>-20</v>
      </c>
      <c r="M4689">
        <f t="shared" si="586"/>
        <v>1</v>
      </c>
      <c r="N4689">
        <f t="shared" si="587"/>
        <v>1</v>
      </c>
      <c r="O4689">
        <f t="shared" si="588"/>
        <v>1</v>
      </c>
      <c r="P4689">
        <f t="shared" si="589"/>
        <v>0</v>
      </c>
      <c r="Q4689">
        <f t="shared" si="590"/>
        <v>0</v>
      </c>
      <c r="R4689">
        <f t="shared" si="591"/>
        <v>1</v>
      </c>
    </row>
    <row r="4690" spans="1:18" x14ac:dyDescent="0.25">
      <c r="A4690" t="str">
        <f>gait_events!B2417</f>
        <v>pp123</v>
      </c>
      <c r="B4690" t="str">
        <f>VLOOKUP(A4690,participants!A:B,2,0)</f>
        <v>F</v>
      </c>
      <c r="C4690">
        <f>VLOOKUP(A4690,participants!A:C,3,0)</f>
        <v>74</v>
      </c>
      <c r="D4690" t="str">
        <f>VLOOKUP(A4690,participants!A:F,6,0)</f>
        <v>stroke</v>
      </c>
      <c r="E4690" t="str">
        <f>IF(LEN(SUBSTITUTE(gait_events!C2417,"_run-",""))&lt;&gt;LEN(gait_events!C2417),LEFT(RIGHT(gait_events!C2417,LEN(gait_events!C2417)-19),FIND("_run-",RIGHT(gait_events!C2417,LEN(gait_events!C2417)-19),1)-1),RIGHT(gait_events!C2417,LEN(gait_events!C2417)-19))</f>
        <v>Fast</v>
      </c>
      <c r="F4690" t="str">
        <f>IF(LEN(SUBSTITUTE(gait_events!C2417,"_run-",""))&lt;&gt;LEN(gait_events!C2417),RIGHT(gait_events!C2417,LEN(gait_events!C2417)-FIND("_run-",gait_events!C2417,1)-4),"")</f>
        <v/>
      </c>
      <c r="G4690" t="str">
        <f>gait_events!D2417</f>
        <v>right_shank</v>
      </c>
      <c r="H4690" t="str">
        <f>gait_events!E2417</f>
        <v>IC</v>
      </c>
      <c r="I4690">
        <f>IF(gait_events!F2417&lt;&gt;"",gait_events!F2417,NA())</f>
        <v>413</v>
      </c>
      <c r="J4690">
        <f>IF(gait_events!G2417&lt;&gt;"",gait_events!G2417,NA())</f>
        <v>418</v>
      </c>
      <c r="K4690">
        <f t="shared" si="584"/>
        <v>-5</v>
      </c>
      <c r="L4690">
        <f t="shared" si="585"/>
        <v>-25</v>
      </c>
      <c r="M4690">
        <f t="shared" si="586"/>
        <v>1</v>
      </c>
      <c r="N4690">
        <f t="shared" si="587"/>
        <v>1</v>
      </c>
      <c r="O4690">
        <f t="shared" si="588"/>
        <v>1</v>
      </c>
      <c r="P4690">
        <f t="shared" si="589"/>
        <v>0</v>
      </c>
      <c r="Q4690">
        <f t="shared" si="590"/>
        <v>0</v>
      </c>
      <c r="R4690">
        <f t="shared" si="591"/>
        <v>1</v>
      </c>
    </row>
    <row r="4691" spans="1:18" x14ac:dyDescent="0.25">
      <c r="A4691" t="str">
        <f>gait_events!B2418</f>
        <v>pp123</v>
      </c>
      <c r="B4691" t="str">
        <f>VLOOKUP(A4691,participants!A:B,2,0)</f>
        <v>F</v>
      </c>
      <c r="C4691">
        <f>VLOOKUP(A4691,participants!A:C,3,0)</f>
        <v>74</v>
      </c>
      <c r="D4691" t="str">
        <f>VLOOKUP(A4691,participants!A:F,6,0)</f>
        <v>stroke</v>
      </c>
      <c r="E4691" t="str">
        <f>IF(LEN(SUBSTITUTE(gait_events!C2418,"_run-",""))&lt;&gt;LEN(gait_events!C2418),LEFT(RIGHT(gait_events!C2418,LEN(gait_events!C2418)-19),FIND("_run-",RIGHT(gait_events!C2418,LEN(gait_events!C2418)-19),1)-1),RIGHT(gait_events!C2418,LEN(gait_events!C2418)-19))</f>
        <v>Fast</v>
      </c>
      <c r="F4691" t="str">
        <f>IF(LEN(SUBSTITUTE(gait_events!C2418,"_run-",""))&lt;&gt;LEN(gait_events!C2418),RIGHT(gait_events!C2418,LEN(gait_events!C2418)-FIND("_run-",gait_events!C2418,1)-4),"")</f>
        <v/>
      </c>
      <c r="G4691" t="str">
        <f>gait_events!D2418</f>
        <v>right_shank</v>
      </c>
      <c r="H4691" t="str">
        <f>gait_events!E2418</f>
        <v>IC</v>
      </c>
      <c r="I4691">
        <f>IF(gait_events!F2418&lt;&gt;"",gait_events!F2418,NA())</f>
        <v>603</v>
      </c>
      <c r="J4691">
        <f>IF(gait_events!G2418&lt;&gt;"",gait_events!G2418,NA())</f>
        <v>609</v>
      </c>
      <c r="K4691">
        <f t="shared" si="584"/>
        <v>-6</v>
      </c>
      <c r="L4691">
        <f t="shared" si="585"/>
        <v>-30</v>
      </c>
      <c r="M4691">
        <f t="shared" si="586"/>
        <v>1</v>
      </c>
      <c r="N4691">
        <f t="shared" si="587"/>
        <v>1</v>
      </c>
      <c r="O4691">
        <f t="shared" si="588"/>
        <v>1</v>
      </c>
      <c r="P4691">
        <f t="shared" si="589"/>
        <v>0</v>
      </c>
      <c r="Q4691">
        <f t="shared" si="590"/>
        <v>0</v>
      </c>
      <c r="R4691">
        <f t="shared" si="591"/>
        <v>1</v>
      </c>
    </row>
    <row r="4692" spans="1:18" x14ac:dyDescent="0.25">
      <c r="A4692" t="str">
        <f>gait_events!B2419</f>
        <v>pp123</v>
      </c>
      <c r="B4692" t="str">
        <f>VLOOKUP(A4692,participants!A:B,2,0)</f>
        <v>F</v>
      </c>
      <c r="C4692">
        <f>VLOOKUP(A4692,participants!A:C,3,0)</f>
        <v>74</v>
      </c>
      <c r="D4692" t="str">
        <f>VLOOKUP(A4692,participants!A:F,6,0)</f>
        <v>stroke</v>
      </c>
      <c r="E4692" t="str">
        <f>IF(LEN(SUBSTITUTE(gait_events!C2419,"_run-",""))&lt;&gt;LEN(gait_events!C2419),LEFT(RIGHT(gait_events!C2419,LEN(gait_events!C2419)-19),FIND("_run-",RIGHT(gait_events!C2419,LEN(gait_events!C2419)-19),1)-1),RIGHT(gait_events!C2419,LEN(gait_events!C2419)-19))</f>
        <v>Fast</v>
      </c>
      <c r="F4692" t="str">
        <f>IF(LEN(SUBSTITUTE(gait_events!C2419,"_run-",""))&lt;&gt;LEN(gait_events!C2419),RIGHT(gait_events!C2419,LEN(gait_events!C2419)-FIND("_run-",gait_events!C2419,1)-4),"")</f>
        <v/>
      </c>
      <c r="G4692" t="str">
        <f>gait_events!D2419</f>
        <v>right_shank</v>
      </c>
      <c r="H4692" t="str">
        <f>gait_events!E2419</f>
        <v>IC</v>
      </c>
      <c r="I4692">
        <f>IF(gait_events!F2419&lt;&gt;"",gait_events!F2419,NA())</f>
        <v>809</v>
      </c>
      <c r="J4692">
        <f>IF(gait_events!G2419&lt;&gt;"",gait_events!G2419,NA())</f>
        <v>816</v>
      </c>
      <c r="K4692">
        <f t="shared" si="584"/>
        <v>-7</v>
      </c>
      <c r="L4692">
        <f t="shared" si="585"/>
        <v>-35</v>
      </c>
      <c r="M4692">
        <f t="shared" si="586"/>
        <v>1</v>
      </c>
      <c r="N4692">
        <f t="shared" si="587"/>
        <v>1</v>
      </c>
      <c r="O4692">
        <f t="shared" si="588"/>
        <v>1</v>
      </c>
      <c r="P4692">
        <f t="shared" si="589"/>
        <v>0</v>
      </c>
      <c r="Q4692">
        <f t="shared" si="590"/>
        <v>0</v>
      </c>
      <c r="R4692">
        <f t="shared" si="591"/>
        <v>1</v>
      </c>
    </row>
    <row r="4693" spans="1:18" x14ac:dyDescent="0.25">
      <c r="A4693" t="str">
        <f>gait_events!B2420</f>
        <v>pp123</v>
      </c>
      <c r="B4693" t="str">
        <f>VLOOKUP(A4693,participants!A:B,2,0)</f>
        <v>F</v>
      </c>
      <c r="C4693">
        <f>VLOOKUP(A4693,participants!A:C,3,0)</f>
        <v>74</v>
      </c>
      <c r="D4693" t="str">
        <f>VLOOKUP(A4693,participants!A:F,6,0)</f>
        <v>stroke</v>
      </c>
      <c r="E4693" t="str">
        <f>IF(LEN(SUBSTITUTE(gait_events!C2420,"_run-",""))&lt;&gt;LEN(gait_events!C2420),LEFT(RIGHT(gait_events!C2420,LEN(gait_events!C2420)-19),FIND("_run-",RIGHT(gait_events!C2420,LEN(gait_events!C2420)-19),1)-1),RIGHT(gait_events!C2420,LEN(gait_events!C2420)-19))</f>
        <v>Fast</v>
      </c>
      <c r="F4693" t="str">
        <f>IF(LEN(SUBSTITUTE(gait_events!C2420,"_run-",""))&lt;&gt;LEN(gait_events!C2420),RIGHT(gait_events!C2420,LEN(gait_events!C2420)-FIND("_run-",gait_events!C2420,1)-4),"")</f>
        <v/>
      </c>
      <c r="G4693" t="str">
        <f>gait_events!D2420</f>
        <v>right_shank</v>
      </c>
      <c r="H4693" t="str">
        <f>gait_events!E2420</f>
        <v>FC</v>
      </c>
      <c r="I4693">
        <f>IF(gait_events!F2420&lt;&gt;"",gait_events!F2420,NA())</f>
        <v>153</v>
      </c>
      <c r="J4693">
        <f>IF(gait_events!G2420&lt;&gt;"",gait_events!G2420,NA())</f>
        <v>157</v>
      </c>
      <c r="K4693">
        <f t="shared" si="584"/>
        <v>-4</v>
      </c>
      <c r="L4693">
        <f t="shared" si="585"/>
        <v>-20</v>
      </c>
      <c r="M4693">
        <f t="shared" si="586"/>
        <v>1</v>
      </c>
      <c r="N4693">
        <f t="shared" si="587"/>
        <v>1</v>
      </c>
      <c r="O4693">
        <f t="shared" si="588"/>
        <v>1</v>
      </c>
      <c r="P4693">
        <f t="shared" si="589"/>
        <v>0</v>
      </c>
      <c r="Q4693">
        <f t="shared" si="590"/>
        <v>0</v>
      </c>
      <c r="R4693">
        <f t="shared" si="591"/>
        <v>1</v>
      </c>
    </row>
    <row r="4694" spans="1:18" x14ac:dyDescent="0.25">
      <c r="A4694" t="str">
        <f>gait_events!B2421</f>
        <v>pp123</v>
      </c>
      <c r="B4694" t="str">
        <f>VLOOKUP(A4694,participants!A:B,2,0)</f>
        <v>F</v>
      </c>
      <c r="C4694">
        <f>VLOOKUP(A4694,participants!A:C,3,0)</f>
        <v>74</v>
      </c>
      <c r="D4694" t="str">
        <f>VLOOKUP(A4694,participants!A:F,6,0)</f>
        <v>stroke</v>
      </c>
      <c r="E4694" t="str">
        <f>IF(LEN(SUBSTITUTE(gait_events!C2421,"_run-",""))&lt;&gt;LEN(gait_events!C2421),LEFT(RIGHT(gait_events!C2421,LEN(gait_events!C2421)-19),FIND("_run-",RIGHT(gait_events!C2421,LEN(gait_events!C2421)-19),1)-1),RIGHT(gait_events!C2421,LEN(gait_events!C2421)-19))</f>
        <v>Fast</v>
      </c>
      <c r="F4694" t="str">
        <f>IF(LEN(SUBSTITUTE(gait_events!C2421,"_run-",""))&lt;&gt;LEN(gait_events!C2421),RIGHT(gait_events!C2421,LEN(gait_events!C2421)-FIND("_run-",gait_events!C2421,1)-4),"")</f>
        <v/>
      </c>
      <c r="G4694" t="str">
        <f>gait_events!D2421</f>
        <v>right_shank</v>
      </c>
      <c r="H4694" t="str">
        <f>gait_events!E2421</f>
        <v>FC</v>
      </c>
      <c r="I4694">
        <f>IF(gait_events!F2421&lt;&gt;"",gait_events!F2421,NA())</f>
        <v>342</v>
      </c>
      <c r="J4694">
        <f>IF(gait_events!G2421&lt;&gt;"",gait_events!G2421,NA())</f>
        <v>347</v>
      </c>
      <c r="K4694">
        <f t="shared" si="584"/>
        <v>-5</v>
      </c>
      <c r="L4694">
        <f t="shared" si="585"/>
        <v>-25</v>
      </c>
      <c r="M4694">
        <f t="shared" si="586"/>
        <v>1</v>
      </c>
      <c r="N4694">
        <f t="shared" si="587"/>
        <v>1</v>
      </c>
      <c r="O4694">
        <f t="shared" si="588"/>
        <v>1</v>
      </c>
      <c r="P4694">
        <f t="shared" si="589"/>
        <v>0</v>
      </c>
      <c r="Q4694">
        <f t="shared" si="590"/>
        <v>0</v>
      </c>
      <c r="R4694">
        <f t="shared" si="591"/>
        <v>1</v>
      </c>
    </row>
    <row r="4695" spans="1:18" x14ac:dyDescent="0.25">
      <c r="A4695" t="str">
        <f>gait_events!B2422</f>
        <v>pp123</v>
      </c>
      <c r="B4695" t="str">
        <f>VLOOKUP(A4695,participants!A:B,2,0)</f>
        <v>F</v>
      </c>
      <c r="C4695">
        <f>VLOOKUP(A4695,participants!A:C,3,0)</f>
        <v>74</v>
      </c>
      <c r="D4695" t="str">
        <f>VLOOKUP(A4695,participants!A:F,6,0)</f>
        <v>stroke</v>
      </c>
      <c r="E4695" t="str">
        <f>IF(LEN(SUBSTITUTE(gait_events!C2422,"_run-",""))&lt;&gt;LEN(gait_events!C2422),LEFT(RIGHT(gait_events!C2422,LEN(gait_events!C2422)-19),FIND("_run-",RIGHT(gait_events!C2422,LEN(gait_events!C2422)-19),1)-1),RIGHT(gait_events!C2422,LEN(gait_events!C2422)-19))</f>
        <v>Fast</v>
      </c>
      <c r="F4695" t="str">
        <f>IF(LEN(SUBSTITUTE(gait_events!C2422,"_run-",""))&lt;&gt;LEN(gait_events!C2422),RIGHT(gait_events!C2422,LEN(gait_events!C2422)-FIND("_run-",gait_events!C2422,1)-4),"")</f>
        <v/>
      </c>
      <c r="G4695" t="str">
        <f>gait_events!D2422</f>
        <v>right_shank</v>
      </c>
      <c r="H4695" t="str">
        <f>gait_events!E2422</f>
        <v>FC</v>
      </c>
      <c r="I4695">
        <f>IF(gait_events!F2422&lt;&gt;"",gait_events!F2422,NA())</f>
        <v>535</v>
      </c>
      <c r="J4695">
        <f>IF(gait_events!G2422&lt;&gt;"",gait_events!G2422,NA())</f>
        <v>538</v>
      </c>
      <c r="K4695">
        <f t="shared" si="584"/>
        <v>-3</v>
      </c>
      <c r="L4695">
        <f t="shared" si="585"/>
        <v>-15</v>
      </c>
      <c r="M4695">
        <f t="shared" si="586"/>
        <v>1</v>
      </c>
      <c r="N4695">
        <f t="shared" si="587"/>
        <v>1</v>
      </c>
      <c r="O4695">
        <f t="shared" si="588"/>
        <v>1</v>
      </c>
      <c r="P4695">
        <f t="shared" si="589"/>
        <v>0</v>
      </c>
      <c r="Q4695">
        <f t="shared" si="590"/>
        <v>0</v>
      </c>
      <c r="R4695">
        <f t="shared" si="591"/>
        <v>1</v>
      </c>
    </row>
    <row r="4696" spans="1:18" x14ac:dyDescent="0.25">
      <c r="A4696" t="str">
        <f>gait_events!B2423</f>
        <v>pp123</v>
      </c>
      <c r="B4696" t="str">
        <f>VLOOKUP(A4696,participants!A:B,2,0)</f>
        <v>F</v>
      </c>
      <c r="C4696">
        <f>VLOOKUP(A4696,participants!A:C,3,0)</f>
        <v>74</v>
      </c>
      <c r="D4696" t="str">
        <f>VLOOKUP(A4696,participants!A:F,6,0)</f>
        <v>stroke</v>
      </c>
      <c r="E4696" t="str">
        <f>IF(LEN(SUBSTITUTE(gait_events!C2423,"_run-",""))&lt;&gt;LEN(gait_events!C2423),LEFT(RIGHT(gait_events!C2423,LEN(gait_events!C2423)-19),FIND("_run-",RIGHT(gait_events!C2423,LEN(gait_events!C2423)-19),1)-1),RIGHT(gait_events!C2423,LEN(gait_events!C2423)-19))</f>
        <v>Fast</v>
      </c>
      <c r="F4696" t="str">
        <f>IF(LEN(SUBSTITUTE(gait_events!C2423,"_run-",""))&lt;&gt;LEN(gait_events!C2423),RIGHT(gait_events!C2423,LEN(gait_events!C2423)-FIND("_run-",gait_events!C2423,1)-4),"")</f>
        <v/>
      </c>
      <c r="G4696" t="str">
        <f>gait_events!D2423</f>
        <v>right_shank</v>
      </c>
      <c r="H4696" t="str">
        <f>gait_events!E2423</f>
        <v>FC</v>
      </c>
      <c r="I4696">
        <f>IF(gait_events!F2423&lt;&gt;"",gait_events!F2423,NA())</f>
        <v>737</v>
      </c>
      <c r="J4696">
        <f>IF(gait_events!G2423&lt;&gt;"",gait_events!G2423,NA())</f>
        <v>740</v>
      </c>
      <c r="K4696">
        <f t="shared" si="584"/>
        <v>-3</v>
      </c>
      <c r="L4696">
        <f t="shared" si="585"/>
        <v>-15</v>
      </c>
      <c r="M4696">
        <f t="shared" si="586"/>
        <v>1</v>
      </c>
      <c r="N4696">
        <f t="shared" si="587"/>
        <v>1</v>
      </c>
      <c r="O4696">
        <f t="shared" si="588"/>
        <v>1</v>
      </c>
      <c r="P4696">
        <f t="shared" si="589"/>
        <v>0</v>
      </c>
      <c r="Q4696">
        <f t="shared" si="590"/>
        <v>0</v>
      </c>
      <c r="R4696">
        <f t="shared" si="591"/>
        <v>1</v>
      </c>
    </row>
    <row r="4697" spans="1:18" x14ac:dyDescent="0.25">
      <c r="A4697" t="str">
        <f>gait_events!B2424</f>
        <v>pp123</v>
      </c>
      <c r="B4697" t="str">
        <f>VLOOKUP(A4697,participants!A:B,2,0)</f>
        <v>F</v>
      </c>
      <c r="C4697">
        <f>VLOOKUP(A4697,participants!A:C,3,0)</f>
        <v>74</v>
      </c>
      <c r="D4697" t="str">
        <f>VLOOKUP(A4697,participants!A:F,6,0)</f>
        <v>stroke</v>
      </c>
      <c r="E4697" t="str">
        <f>IF(LEN(SUBSTITUTE(gait_events!C2424,"_run-",""))&lt;&gt;LEN(gait_events!C2424),LEFT(RIGHT(gait_events!C2424,LEN(gait_events!C2424)-19),FIND("_run-",RIGHT(gait_events!C2424,LEN(gait_events!C2424)-19),1)-1),RIGHT(gait_events!C2424,LEN(gait_events!C2424)-19))</f>
        <v>Preferred</v>
      </c>
      <c r="F4697" t="str">
        <f>IF(LEN(SUBSTITUTE(gait_events!C2424,"_run-",""))&lt;&gt;LEN(gait_events!C2424),RIGHT(gait_events!C2424,LEN(gait_events!C2424)-FIND("_run-",gait_events!C2424,1)-4),"")</f>
        <v/>
      </c>
      <c r="G4697" t="str">
        <f>gait_events!D2424</f>
        <v>left_ankle</v>
      </c>
      <c r="H4697" t="str">
        <f>gait_events!E2424</f>
        <v>IC</v>
      </c>
      <c r="I4697">
        <f>IF(gait_events!F2424&lt;&gt;"",gait_events!F2424,NA())</f>
        <v>127</v>
      </c>
      <c r="J4697">
        <f>IF(gait_events!G2424&lt;&gt;"",gait_events!G2424,NA())</f>
        <v>129</v>
      </c>
      <c r="K4697">
        <f t="shared" si="584"/>
        <v>-2</v>
      </c>
      <c r="L4697">
        <f t="shared" si="585"/>
        <v>-10</v>
      </c>
      <c r="M4697">
        <f t="shared" si="586"/>
        <v>1</v>
      </c>
      <c r="N4697">
        <f t="shared" si="587"/>
        <v>1</v>
      </c>
      <c r="O4697">
        <f t="shared" si="588"/>
        <v>1</v>
      </c>
      <c r="P4697">
        <f t="shared" si="589"/>
        <v>0</v>
      </c>
      <c r="Q4697">
        <f t="shared" si="590"/>
        <v>0</v>
      </c>
      <c r="R4697">
        <f t="shared" si="591"/>
        <v>1</v>
      </c>
    </row>
    <row r="4698" spans="1:18" x14ac:dyDescent="0.25">
      <c r="A4698" t="str">
        <f>gait_events!B2425</f>
        <v>pp123</v>
      </c>
      <c r="B4698" t="str">
        <f>VLOOKUP(A4698,participants!A:B,2,0)</f>
        <v>F</v>
      </c>
      <c r="C4698">
        <f>VLOOKUP(A4698,participants!A:C,3,0)</f>
        <v>74</v>
      </c>
      <c r="D4698" t="str">
        <f>VLOOKUP(A4698,participants!A:F,6,0)</f>
        <v>stroke</v>
      </c>
      <c r="E4698" t="str">
        <f>IF(LEN(SUBSTITUTE(gait_events!C2425,"_run-",""))&lt;&gt;LEN(gait_events!C2425),LEFT(RIGHT(gait_events!C2425,LEN(gait_events!C2425)-19),FIND("_run-",RIGHT(gait_events!C2425,LEN(gait_events!C2425)-19),1)-1),RIGHT(gait_events!C2425,LEN(gait_events!C2425)-19))</f>
        <v>Preferred</v>
      </c>
      <c r="F4698" t="str">
        <f>IF(LEN(SUBSTITUTE(gait_events!C2425,"_run-",""))&lt;&gt;LEN(gait_events!C2425),RIGHT(gait_events!C2425,LEN(gait_events!C2425)-FIND("_run-",gait_events!C2425,1)-4),"")</f>
        <v/>
      </c>
      <c r="G4698" t="str">
        <f>gait_events!D2425</f>
        <v>left_ankle</v>
      </c>
      <c r="H4698" t="str">
        <f>gait_events!E2425</f>
        <v>IC</v>
      </c>
      <c r="I4698">
        <f>IF(gait_events!F2425&lt;&gt;"",gait_events!F2425,NA())</f>
        <v>335</v>
      </c>
      <c r="J4698">
        <f>IF(gait_events!G2425&lt;&gt;"",gait_events!G2425,NA())</f>
        <v>338</v>
      </c>
      <c r="K4698">
        <f t="shared" si="584"/>
        <v>-3</v>
      </c>
      <c r="L4698">
        <f t="shared" si="585"/>
        <v>-15</v>
      </c>
      <c r="M4698">
        <f t="shared" si="586"/>
        <v>1</v>
      </c>
      <c r="N4698">
        <f t="shared" si="587"/>
        <v>1</v>
      </c>
      <c r="O4698">
        <f t="shared" si="588"/>
        <v>1</v>
      </c>
      <c r="P4698">
        <f t="shared" si="589"/>
        <v>0</v>
      </c>
      <c r="Q4698">
        <f t="shared" si="590"/>
        <v>0</v>
      </c>
      <c r="R4698">
        <f t="shared" si="591"/>
        <v>1</v>
      </c>
    </row>
    <row r="4699" spans="1:18" x14ac:dyDescent="0.25">
      <c r="A4699" t="str">
        <f>gait_events!B2426</f>
        <v>pp123</v>
      </c>
      <c r="B4699" t="str">
        <f>VLOOKUP(A4699,participants!A:B,2,0)</f>
        <v>F</v>
      </c>
      <c r="C4699">
        <f>VLOOKUP(A4699,participants!A:C,3,0)</f>
        <v>74</v>
      </c>
      <c r="D4699" t="str">
        <f>VLOOKUP(A4699,participants!A:F,6,0)</f>
        <v>stroke</v>
      </c>
      <c r="E4699" t="str">
        <f>IF(LEN(SUBSTITUTE(gait_events!C2426,"_run-",""))&lt;&gt;LEN(gait_events!C2426),LEFT(RIGHT(gait_events!C2426,LEN(gait_events!C2426)-19),FIND("_run-",RIGHT(gait_events!C2426,LEN(gait_events!C2426)-19),1)-1),RIGHT(gait_events!C2426,LEN(gait_events!C2426)-19))</f>
        <v>Preferred</v>
      </c>
      <c r="F4699" t="str">
        <f>IF(LEN(SUBSTITUTE(gait_events!C2426,"_run-",""))&lt;&gt;LEN(gait_events!C2426),RIGHT(gait_events!C2426,LEN(gait_events!C2426)-FIND("_run-",gait_events!C2426,1)-4),"")</f>
        <v/>
      </c>
      <c r="G4699" t="str">
        <f>gait_events!D2426</f>
        <v>left_ankle</v>
      </c>
      <c r="H4699" t="str">
        <f>gait_events!E2426</f>
        <v>IC</v>
      </c>
      <c r="I4699">
        <f>IF(gait_events!F2426&lt;&gt;"",gait_events!F2426,NA())</f>
        <v>543</v>
      </c>
      <c r="J4699">
        <f>IF(gait_events!G2426&lt;&gt;"",gait_events!G2426,NA())</f>
        <v>545</v>
      </c>
      <c r="K4699">
        <f t="shared" si="584"/>
        <v>-2</v>
      </c>
      <c r="L4699">
        <f t="shared" si="585"/>
        <v>-10</v>
      </c>
      <c r="M4699">
        <f t="shared" si="586"/>
        <v>1</v>
      </c>
      <c r="N4699">
        <f t="shared" si="587"/>
        <v>1</v>
      </c>
      <c r="O4699">
        <f t="shared" si="588"/>
        <v>1</v>
      </c>
      <c r="P4699">
        <f t="shared" si="589"/>
        <v>0</v>
      </c>
      <c r="Q4699">
        <f t="shared" si="590"/>
        <v>0</v>
      </c>
      <c r="R4699">
        <f t="shared" si="591"/>
        <v>1</v>
      </c>
    </row>
    <row r="4700" spans="1:18" x14ac:dyDescent="0.25">
      <c r="A4700" t="str">
        <f>gait_events!B2427</f>
        <v>pp123</v>
      </c>
      <c r="B4700" t="str">
        <f>VLOOKUP(A4700,participants!A:B,2,0)</f>
        <v>F</v>
      </c>
      <c r="C4700">
        <f>VLOOKUP(A4700,participants!A:C,3,0)</f>
        <v>74</v>
      </c>
      <c r="D4700" t="str">
        <f>VLOOKUP(A4700,participants!A:F,6,0)</f>
        <v>stroke</v>
      </c>
      <c r="E4700" t="str">
        <f>IF(LEN(SUBSTITUTE(gait_events!C2427,"_run-",""))&lt;&gt;LEN(gait_events!C2427),LEFT(RIGHT(gait_events!C2427,LEN(gait_events!C2427)-19),FIND("_run-",RIGHT(gait_events!C2427,LEN(gait_events!C2427)-19),1)-1),RIGHT(gait_events!C2427,LEN(gait_events!C2427)-19))</f>
        <v>Preferred</v>
      </c>
      <c r="F4700" t="str">
        <f>IF(LEN(SUBSTITUTE(gait_events!C2427,"_run-",""))&lt;&gt;LEN(gait_events!C2427),RIGHT(gait_events!C2427,LEN(gait_events!C2427)-FIND("_run-",gait_events!C2427,1)-4),"")</f>
        <v/>
      </c>
      <c r="G4700" t="str">
        <f>gait_events!D2427</f>
        <v>left_ankle</v>
      </c>
      <c r="H4700" t="str">
        <f>gait_events!E2427</f>
        <v>IC</v>
      </c>
      <c r="I4700">
        <f>IF(gait_events!F2427&lt;&gt;"",gait_events!F2427,NA())</f>
        <v>759</v>
      </c>
      <c r="J4700">
        <f>IF(gait_events!G2427&lt;&gt;"",gait_events!G2427,NA())</f>
        <v>761</v>
      </c>
      <c r="K4700">
        <f t="shared" si="584"/>
        <v>-2</v>
      </c>
      <c r="L4700">
        <f t="shared" si="585"/>
        <v>-10</v>
      </c>
      <c r="M4700">
        <f t="shared" si="586"/>
        <v>1</v>
      </c>
      <c r="N4700">
        <f t="shared" si="587"/>
        <v>1</v>
      </c>
      <c r="O4700">
        <f t="shared" si="588"/>
        <v>1</v>
      </c>
      <c r="P4700">
        <f t="shared" si="589"/>
        <v>0</v>
      </c>
      <c r="Q4700">
        <f t="shared" si="590"/>
        <v>0</v>
      </c>
      <c r="R4700">
        <f t="shared" si="591"/>
        <v>1</v>
      </c>
    </row>
    <row r="4701" spans="1:18" x14ac:dyDescent="0.25">
      <c r="A4701" t="str">
        <f>gait_events!B2428</f>
        <v>pp123</v>
      </c>
      <c r="B4701" t="str">
        <f>VLOOKUP(A4701,participants!A:B,2,0)</f>
        <v>F</v>
      </c>
      <c r="C4701">
        <f>VLOOKUP(A4701,participants!A:C,3,0)</f>
        <v>74</v>
      </c>
      <c r="D4701" t="str">
        <f>VLOOKUP(A4701,participants!A:F,6,0)</f>
        <v>stroke</v>
      </c>
      <c r="E4701" t="str">
        <f>IF(LEN(SUBSTITUTE(gait_events!C2428,"_run-",""))&lt;&gt;LEN(gait_events!C2428),LEFT(RIGHT(gait_events!C2428,LEN(gait_events!C2428)-19),FIND("_run-",RIGHT(gait_events!C2428,LEN(gait_events!C2428)-19),1)-1),RIGHT(gait_events!C2428,LEN(gait_events!C2428)-19))</f>
        <v>Preferred</v>
      </c>
      <c r="F4701" t="str">
        <f>IF(LEN(SUBSTITUTE(gait_events!C2428,"_run-",""))&lt;&gt;LEN(gait_events!C2428),RIGHT(gait_events!C2428,LEN(gait_events!C2428)-FIND("_run-",gait_events!C2428,1)-4),"")</f>
        <v/>
      </c>
      <c r="G4701" t="str">
        <f>gait_events!D2428</f>
        <v>left_ankle</v>
      </c>
      <c r="H4701" t="str">
        <f>gait_events!E2428</f>
        <v>IC</v>
      </c>
      <c r="I4701">
        <f>IF(gait_events!F2428&lt;&gt;"",gait_events!F2428,NA())</f>
        <v>995</v>
      </c>
      <c r="J4701">
        <f>IF(gait_events!G2428&lt;&gt;"",gait_events!G2428,NA())</f>
        <v>1002</v>
      </c>
      <c r="K4701">
        <f t="shared" si="584"/>
        <v>-7</v>
      </c>
      <c r="L4701">
        <f t="shared" si="585"/>
        <v>-35</v>
      </c>
      <c r="M4701">
        <f t="shared" si="586"/>
        <v>1</v>
      </c>
      <c r="N4701">
        <f t="shared" si="587"/>
        <v>1</v>
      </c>
      <c r="O4701">
        <f t="shared" si="588"/>
        <v>1</v>
      </c>
      <c r="P4701">
        <f t="shared" si="589"/>
        <v>0</v>
      </c>
      <c r="Q4701">
        <f t="shared" si="590"/>
        <v>0</v>
      </c>
      <c r="R4701">
        <f t="shared" si="591"/>
        <v>1</v>
      </c>
    </row>
    <row r="4702" spans="1:18" x14ac:dyDescent="0.25">
      <c r="A4702" t="str">
        <f>gait_events!B2429</f>
        <v>pp123</v>
      </c>
      <c r="B4702" t="str">
        <f>VLOOKUP(A4702,participants!A:B,2,0)</f>
        <v>F</v>
      </c>
      <c r="C4702">
        <f>VLOOKUP(A4702,participants!A:C,3,0)</f>
        <v>74</v>
      </c>
      <c r="D4702" t="str">
        <f>VLOOKUP(A4702,participants!A:F,6,0)</f>
        <v>stroke</v>
      </c>
      <c r="E4702" t="str">
        <f>IF(LEN(SUBSTITUTE(gait_events!C2429,"_run-",""))&lt;&gt;LEN(gait_events!C2429),LEFT(RIGHT(gait_events!C2429,LEN(gait_events!C2429)-19),FIND("_run-",RIGHT(gait_events!C2429,LEN(gait_events!C2429)-19),1)-1),RIGHT(gait_events!C2429,LEN(gait_events!C2429)-19))</f>
        <v>Preferred</v>
      </c>
      <c r="F4702" t="str">
        <f>IF(LEN(SUBSTITUTE(gait_events!C2429,"_run-",""))&lt;&gt;LEN(gait_events!C2429),RIGHT(gait_events!C2429,LEN(gait_events!C2429)-FIND("_run-",gait_events!C2429,1)-4),"")</f>
        <v/>
      </c>
      <c r="G4702" t="str">
        <f>gait_events!D2429</f>
        <v>left_ankle</v>
      </c>
      <c r="H4702" t="str">
        <f>gait_events!E2429</f>
        <v>FC</v>
      </c>
      <c r="I4702">
        <f>IF(gait_events!F2429&lt;&gt;"",gait_events!F2429,NA())</f>
        <v>59</v>
      </c>
      <c r="J4702">
        <f>IF(gait_events!G2429&lt;&gt;"",gait_events!G2429,NA())</f>
        <v>58</v>
      </c>
      <c r="K4702">
        <f t="shared" si="584"/>
        <v>1</v>
      </c>
      <c r="L4702">
        <f t="shared" si="585"/>
        <v>5</v>
      </c>
      <c r="M4702">
        <f t="shared" si="586"/>
        <v>1</v>
      </c>
      <c r="N4702">
        <f t="shared" si="587"/>
        <v>1</v>
      </c>
      <c r="O4702">
        <f t="shared" si="588"/>
        <v>1</v>
      </c>
      <c r="P4702">
        <f t="shared" si="589"/>
        <v>0</v>
      </c>
      <c r="Q4702">
        <f t="shared" si="590"/>
        <v>0</v>
      </c>
      <c r="R4702">
        <f t="shared" si="591"/>
        <v>1</v>
      </c>
    </row>
    <row r="4703" spans="1:18" x14ac:dyDescent="0.25">
      <c r="A4703" t="str">
        <f>gait_events!B2430</f>
        <v>pp123</v>
      </c>
      <c r="B4703" t="str">
        <f>VLOOKUP(A4703,participants!A:B,2,0)</f>
        <v>F</v>
      </c>
      <c r="C4703">
        <f>VLOOKUP(A4703,participants!A:C,3,0)</f>
        <v>74</v>
      </c>
      <c r="D4703" t="str">
        <f>VLOOKUP(A4703,participants!A:F,6,0)</f>
        <v>stroke</v>
      </c>
      <c r="E4703" t="str">
        <f>IF(LEN(SUBSTITUTE(gait_events!C2430,"_run-",""))&lt;&gt;LEN(gait_events!C2430),LEFT(RIGHT(gait_events!C2430,LEN(gait_events!C2430)-19),FIND("_run-",RIGHT(gait_events!C2430,LEN(gait_events!C2430)-19),1)-1),RIGHT(gait_events!C2430,LEN(gait_events!C2430)-19))</f>
        <v>Preferred</v>
      </c>
      <c r="F4703" t="str">
        <f>IF(LEN(SUBSTITUTE(gait_events!C2430,"_run-",""))&lt;&gt;LEN(gait_events!C2430),RIGHT(gait_events!C2430,LEN(gait_events!C2430)-FIND("_run-",gait_events!C2430,1)-4),"")</f>
        <v/>
      </c>
      <c r="G4703" t="str">
        <f>gait_events!D2430</f>
        <v>left_ankle</v>
      </c>
      <c r="H4703" t="str">
        <f>gait_events!E2430</f>
        <v>FC</v>
      </c>
      <c r="I4703">
        <f>IF(gait_events!F2430&lt;&gt;"",gait_events!F2430,NA())</f>
        <v>262</v>
      </c>
      <c r="J4703">
        <f>IF(gait_events!G2430&lt;&gt;"",gait_events!G2430,NA())</f>
        <v>264</v>
      </c>
      <c r="K4703">
        <f t="shared" si="584"/>
        <v>-2</v>
      </c>
      <c r="L4703">
        <f t="shared" si="585"/>
        <v>-10</v>
      </c>
      <c r="M4703">
        <f t="shared" si="586"/>
        <v>1</v>
      </c>
      <c r="N4703">
        <f t="shared" si="587"/>
        <v>1</v>
      </c>
      <c r="O4703">
        <f t="shared" si="588"/>
        <v>1</v>
      </c>
      <c r="P4703">
        <f t="shared" si="589"/>
        <v>0</v>
      </c>
      <c r="Q4703">
        <f t="shared" si="590"/>
        <v>0</v>
      </c>
      <c r="R4703">
        <f t="shared" si="591"/>
        <v>1</v>
      </c>
    </row>
    <row r="4704" spans="1:18" x14ac:dyDescent="0.25">
      <c r="A4704" t="str">
        <f>gait_events!B2431</f>
        <v>pp123</v>
      </c>
      <c r="B4704" t="str">
        <f>VLOOKUP(A4704,participants!A:B,2,0)</f>
        <v>F</v>
      </c>
      <c r="C4704">
        <f>VLOOKUP(A4704,participants!A:C,3,0)</f>
        <v>74</v>
      </c>
      <c r="D4704" t="str">
        <f>VLOOKUP(A4704,participants!A:F,6,0)</f>
        <v>stroke</v>
      </c>
      <c r="E4704" t="str">
        <f>IF(LEN(SUBSTITUTE(gait_events!C2431,"_run-",""))&lt;&gt;LEN(gait_events!C2431),LEFT(RIGHT(gait_events!C2431,LEN(gait_events!C2431)-19),FIND("_run-",RIGHT(gait_events!C2431,LEN(gait_events!C2431)-19),1)-1),RIGHT(gait_events!C2431,LEN(gait_events!C2431)-19))</f>
        <v>Preferred</v>
      </c>
      <c r="F4704" t="str">
        <f>IF(LEN(SUBSTITUTE(gait_events!C2431,"_run-",""))&lt;&gt;LEN(gait_events!C2431),RIGHT(gait_events!C2431,LEN(gait_events!C2431)-FIND("_run-",gait_events!C2431,1)-4),"")</f>
        <v/>
      </c>
      <c r="G4704" t="str">
        <f>gait_events!D2431</f>
        <v>left_ankle</v>
      </c>
      <c r="H4704" t="str">
        <f>gait_events!E2431</f>
        <v>FC</v>
      </c>
      <c r="I4704">
        <f>IF(gait_events!F2431&lt;&gt;"",gait_events!F2431,NA())</f>
        <v>468</v>
      </c>
      <c r="J4704">
        <f>IF(gait_events!G2431&lt;&gt;"",gait_events!G2431,NA())</f>
        <v>469</v>
      </c>
      <c r="K4704">
        <f t="shared" si="584"/>
        <v>-1</v>
      </c>
      <c r="L4704">
        <f t="shared" si="585"/>
        <v>-5</v>
      </c>
      <c r="M4704">
        <f t="shared" si="586"/>
        <v>1</v>
      </c>
      <c r="N4704">
        <f t="shared" si="587"/>
        <v>1</v>
      </c>
      <c r="O4704">
        <f t="shared" si="588"/>
        <v>1</v>
      </c>
      <c r="P4704">
        <f t="shared" si="589"/>
        <v>0</v>
      </c>
      <c r="Q4704">
        <f t="shared" si="590"/>
        <v>0</v>
      </c>
      <c r="R4704">
        <f t="shared" si="591"/>
        <v>1</v>
      </c>
    </row>
    <row r="4705" spans="1:18" x14ac:dyDescent="0.25">
      <c r="A4705" t="str">
        <f>gait_events!B2432</f>
        <v>pp123</v>
      </c>
      <c r="B4705" t="str">
        <f>VLOOKUP(A4705,participants!A:B,2,0)</f>
        <v>F</v>
      </c>
      <c r="C4705">
        <f>VLOOKUP(A4705,participants!A:C,3,0)</f>
        <v>74</v>
      </c>
      <c r="D4705" t="str">
        <f>VLOOKUP(A4705,participants!A:F,6,0)</f>
        <v>stroke</v>
      </c>
      <c r="E4705" t="str">
        <f>IF(LEN(SUBSTITUTE(gait_events!C2432,"_run-",""))&lt;&gt;LEN(gait_events!C2432),LEFT(RIGHT(gait_events!C2432,LEN(gait_events!C2432)-19),FIND("_run-",RIGHT(gait_events!C2432,LEN(gait_events!C2432)-19),1)-1),RIGHT(gait_events!C2432,LEN(gait_events!C2432)-19))</f>
        <v>Preferred</v>
      </c>
      <c r="F4705" t="str">
        <f>IF(LEN(SUBSTITUTE(gait_events!C2432,"_run-",""))&lt;&gt;LEN(gait_events!C2432),RIGHT(gait_events!C2432,LEN(gait_events!C2432)-FIND("_run-",gait_events!C2432,1)-4),"")</f>
        <v/>
      </c>
      <c r="G4705" t="str">
        <f>gait_events!D2432</f>
        <v>left_ankle</v>
      </c>
      <c r="H4705" t="str">
        <f>gait_events!E2432</f>
        <v>FC</v>
      </c>
      <c r="I4705">
        <f>IF(gait_events!F2432&lt;&gt;"",gait_events!F2432,NA())</f>
        <v>682</v>
      </c>
      <c r="J4705">
        <f>IF(gait_events!G2432&lt;&gt;"",gait_events!G2432,NA())</f>
        <v>685</v>
      </c>
      <c r="K4705">
        <f t="shared" si="584"/>
        <v>-3</v>
      </c>
      <c r="L4705">
        <f t="shared" si="585"/>
        <v>-15</v>
      </c>
      <c r="M4705">
        <f t="shared" si="586"/>
        <v>1</v>
      </c>
      <c r="N4705">
        <f t="shared" si="587"/>
        <v>1</v>
      </c>
      <c r="O4705">
        <f t="shared" si="588"/>
        <v>1</v>
      </c>
      <c r="P4705">
        <f t="shared" si="589"/>
        <v>0</v>
      </c>
      <c r="Q4705">
        <f t="shared" si="590"/>
        <v>0</v>
      </c>
      <c r="R4705">
        <f t="shared" si="591"/>
        <v>1</v>
      </c>
    </row>
    <row r="4706" spans="1:18" x14ac:dyDescent="0.25">
      <c r="A4706" t="str">
        <f>gait_events!B2433</f>
        <v>pp123</v>
      </c>
      <c r="B4706" t="str">
        <f>VLOOKUP(A4706,participants!A:B,2,0)</f>
        <v>F</v>
      </c>
      <c r="C4706">
        <f>VLOOKUP(A4706,participants!A:C,3,0)</f>
        <v>74</v>
      </c>
      <c r="D4706" t="str">
        <f>VLOOKUP(A4706,participants!A:F,6,0)</f>
        <v>stroke</v>
      </c>
      <c r="E4706" t="str">
        <f>IF(LEN(SUBSTITUTE(gait_events!C2433,"_run-",""))&lt;&gt;LEN(gait_events!C2433),LEFT(RIGHT(gait_events!C2433,LEN(gait_events!C2433)-19),FIND("_run-",RIGHT(gait_events!C2433,LEN(gait_events!C2433)-19),1)-1),RIGHT(gait_events!C2433,LEN(gait_events!C2433)-19))</f>
        <v>Preferred</v>
      </c>
      <c r="F4706" t="str">
        <f>IF(LEN(SUBSTITUTE(gait_events!C2433,"_run-",""))&lt;&gt;LEN(gait_events!C2433),RIGHT(gait_events!C2433,LEN(gait_events!C2433)-FIND("_run-",gait_events!C2433,1)-4),"")</f>
        <v/>
      </c>
      <c r="G4706" t="str">
        <f>gait_events!D2433</f>
        <v>left_ankle</v>
      </c>
      <c r="H4706" t="str">
        <f>gait_events!E2433</f>
        <v>FC</v>
      </c>
      <c r="I4706">
        <f>IF(gait_events!F2433&lt;&gt;"",gait_events!F2433,NA())</f>
        <v>918</v>
      </c>
      <c r="J4706">
        <f>IF(gait_events!G2433&lt;&gt;"",gait_events!G2433,NA())</f>
        <v>919</v>
      </c>
      <c r="K4706">
        <f t="shared" si="584"/>
        <v>-1</v>
      </c>
      <c r="L4706">
        <f t="shared" si="585"/>
        <v>-5</v>
      </c>
      <c r="M4706">
        <f t="shared" si="586"/>
        <v>1</v>
      </c>
      <c r="N4706">
        <f t="shared" si="587"/>
        <v>1</v>
      </c>
      <c r="O4706">
        <f t="shared" si="588"/>
        <v>1</v>
      </c>
      <c r="P4706">
        <f t="shared" si="589"/>
        <v>0</v>
      </c>
      <c r="Q4706">
        <f t="shared" si="590"/>
        <v>0</v>
      </c>
      <c r="R4706">
        <f t="shared" si="591"/>
        <v>1</v>
      </c>
    </row>
    <row r="4707" spans="1:18" x14ac:dyDescent="0.25">
      <c r="A4707" t="str">
        <f>gait_events!B2434</f>
        <v>pp123</v>
      </c>
      <c r="B4707" t="str">
        <f>VLOOKUP(A4707,participants!A:B,2,0)</f>
        <v>F</v>
      </c>
      <c r="C4707">
        <f>VLOOKUP(A4707,participants!A:C,3,0)</f>
        <v>74</v>
      </c>
      <c r="D4707" t="str">
        <f>VLOOKUP(A4707,participants!A:F,6,0)</f>
        <v>stroke</v>
      </c>
      <c r="E4707" t="str">
        <f>IF(LEN(SUBSTITUTE(gait_events!C2434,"_run-",""))&lt;&gt;LEN(gait_events!C2434),LEFT(RIGHT(gait_events!C2434,LEN(gait_events!C2434)-19),FIND("_run-",RIGHT(gait_events!C2434,LEN(gait_events!C2434)-19),1)-1),RIGHT(gait_events!C2434,LEN(gait_events!C2434)-19))</f>
        <v>Preferred</v>
      </c>
      <c r="F4707" t="str">
        <f>IF(LEN(SUBSTITUTE(gait_events!C2434,"_run-",""))&lt;&gt;LEN(gait_events!C2434),RIGHT(gait_events!C2434,LEN(gait_events!C2434)-FIND("_run-",gait_events!C2434,1)-4),"")</f>
        <v/>
      </c>
      <c r="G4707" t="str">
        <f>gait_events!D2434</f>
        <v>right_ankle</v>
      </c>
      <c r="H4707" t="str">
        <f>gait_events!E2434</f>
        <v>IC</v>
      </c>
      <c r="I4707">
        <f>IF(gait_events!F2434&lt;&gt;"",gait_events!F2434,NA())</f>
        <v>11</v>
      </c>
      <c r="J4707">
        <f>IF(gait_events!G2434&lt;&gt;"",gait_events!G2434,NA())</f>
        <v>13</v>
      </c>
      <c r="K4707">
        <f t="shared" si="584"/>
        <v>-2</v>
      </c>
      <c r="L4707">
        <f t="shared" si="585"/>
        <v>-10</v>
      </c>
      <c r="M4707">
        <f t="shared" si="586"/>
        <v>1</v>
      </c>
      <c r="N4707">
        <f t="shared" si="587"/>
        <v>1</v>
      </c>
      <c r="O4707">
        <f t="shared" si="588"/>
        <v>1</v>
      </c>
      <c r="P4707">
        <f t="shared" si="589"/>
        <v>0</v>
      </c>
      <c r="Q4707">
        <f t="shared" si="590"/>
        <v>0</v>
      </c>
      <c r="R4707">
        <f t="shared" si="591"/>
        <v>1</v>
      </c>
    </row>
    <row r="4708" spans="1:18" x14ac:dyDescent="0.25">
      <c r="A4708" t="str">
        <f>gait_events!B2435</f>
        <v>pp123</v>
      </c>
      <c r="B4708" t="str">
        <f>VLOOKUP(A4708,participants!A:B,2,0)</f>
        <v>F</v>
      </c>
      <c r="C4708">
        <f>VLOOKUP(A4708,participants!A:C,3,0)</f>
        <v>74</v>
      </c>
      <c r="D4708" t="str">
        <f>VLOOKUP(A4708,participants!A:F,6,0)</f>
        <v>stroke</v>
      </c>
      <c r="E4708" t="str">
        <f>IF(LEN(SUBSTITUTE(gait_events!C2435,"_run-",""))&lt;&gt;LEN(gait_events!C2435),LEFT(RIGHT(gait_events!C2435,LEN(gait_events!C2435)-19),FIND("_run-",RIGHT(gait_events!C2435,LEN(gait_events!C2435)-19),1)-1),RIGHT(gait_events!C2435,LEN(gait_events!C2435)-19))</f>
        <v>Preferred</v>
      </c>
      <c r="F4708" t="str">
        <f>IF(LEN(SUBSTITUTE(gait_events!C2435,"_run-",""))&lt;&gt;LEN(gait_events!C2435),RIGHT(gait_events!C2435,LEN(gait_events!C2435)-FIND("_run-",gait_events!C2435,1)-4),"")</f>
        <v/>
      </c>
      <c r="G4708" t="str">
        <f>gait_events!D2435</f>
        <v>right_ankle</v>
      </c>
      <c r="H4708" t="str">
        <f>gait_events!E2435</f>
        <v>IC</v>
      </c>
      <c r="I4708">
        <f>IF(gait_events!F2435&lt;&gt;"",gait_events!F2435,NA())</f>
        <v>227</v>
      </c>
      <c r="J4708">
        <f>IF(gait_events!G2435&lt;&gt;"",gait_events!G2435,NA())</f>
        <v>234</v>
      </c>
      <c r="K4708">
        <f t="shared" si="584"/>
        <v>-7</v>
      </c>
      <c r="L4708">
        <f t="shared" si="585"/>
        <v>-35</v>
      </c>
      <c r="M4708">
        <f t="shared" si="586"/>
        <v>1</v>
      </c>
      <c r="N4708">
        <f t="shared" si="587"/>
        <v>1</v>
      </c>
      <c r="O4708">
        <f t="shared" si="588"/>
        <v>1</v>
      </c>
      <c r="P4708">
        <f t="shared" si="589"/>
        <v>0</v>
      </c>
      <c r="Q4708">
        <f t="shared" si="590"/>
        <v>0</v>
      </c>
      <c r="R4708">
        <f t="shared" si="591"/>
        <v>1</v>
      </c>
    </row>
    <row r="4709" spans="1:18" x14ac:dyDescent="0.25">
      <c r="A4709" t="str">
        <f>gait_events!B2436</f>
        <v>pp123</v>
      </c>
      <c r="B4709" t="str">
        <f>VLOOKUP(A4709,participants!A:B,2,0)</f>
        <v>F</v>
      </c>
      <c r="C4709">
        <f>VLOOKUP(A4709,participants!A:C,3,0)</f>
        <v>74</v>
      </c>
      <c r="D4709" t="str">
        <f>VLOOKUP(A4709,participants!A:F,6,0)</f>
        <v>stroke</v>
      </c>
      <c r="E4709" t="str">
        <f>IF(LEN(SUBSTITUTE(gait_events!C2436,"_run-",""))&lt;&gt;LEN(gait_events!C2436),LEFT(RIGHT(gait_events!C2436,LEN(gait_events!C2436)-19),FIND("_run-",RIGHT(gait_events!C2436,LEN(gait_events!C2436)-19),1)-1),RIGHT(gait_events!C2436,LEN(gait_events!C2436)-19))</f>
        <v>Preferred</v>
      </c>
      <c r="F4709" t="str">
        <f>IF(LEN(SUBSTITUTE(gait_events!C2436,"_run-",""))&lt;&gt;LEN(gait_events!C2436),RIGHT(gait_events!C2436,LEN(gait_events!C2436)-FIND("_run-",gait_events!C2436,1)-4),"")</f>
        <v/>
      </c>
      <c r="G4709" t="str">
        <f>gait_events!D2436</f>
        <v>right_ankle</v>
      </c>
      <c r="H4709" t="str">
        <f>gait_events!E2436</f>
        <v>IC</v>
      </c>
      <c r="I4709">
        <f>IF(gait_events!F2436&lt;&gt;"",gait_events!F2436,NA())</f>
        <v>433</v>
      </c>
      <c r="J4709">
        <f>IF(gait_events!G2436&lt;&gt;"",gait_events!G2436,NA())</f>
        <v>438</v>
      </c>
      <c r="K4709">
        <f t="shared" si="584"/>
        <v>-5</v>
      </c>
      <c r="L4709">
        <f t="shared" si="585"/>
        <v>-25</v>
      </c>
      <c r="M4709">
        <f t="shared" si="586"/>
        <v>1</v>
      </c>
      <c r="N4709">
        <f t="shared" si="587"/>
        <v>1</v>
      </c>
      <c r="O4709">
        <f t="shared" si="588"/>
        <v>1</v>
      </c>
      <c r="P4709">
        <f t="shared" si="589"/>
        <v>0</v>
      </c>
      <c r="Q4709">
        <f t="shared" si="590"/>
        <v>0</v>
      </c>
      <c r="R4709">
        <f t="shared" si="591"/>
        <v>1</v>
      </c>
    </row>
    <row r="4710" spans="1:18" x14ac:dyDescent="0.25">
      <c r="A4710" t="str">
        <f>gait_events!B2437</f>
        <v>pp123</v>
      </c>
      <c r="B4710" t="str">
        <f>VLOOKUP(A4710,participants!A:B,2,0)</f>
        <v>F</v>
      </c>
      <c r="C4710">
        <f>VLOOKUP(A4710,participants!A:C,3,0)</f>
        <v>74</v>
      </c>
      <c r="D4710" t="str">
        <f>VLOOKUP(A4710,participants!A:F,6,0)</f>
        <v>stroke</v>
      </c>
      <c r="E4710" t="str">
        <f>IF(LEN(SUBSTITUTE(gait_events!C2437,"_run-",""))&lt;&gt;LEN(gait_events!C2437),LEFT(RIGHT(gait_events!C2437,LEN(gait_events!C2437)-19),FIND("_run-",RIGHT(gait_events!C2437,LEN(gait_events!C2437)-19),1)-1),RIGHT(gait_events!C2437,LEN(gait_events!C2437)-19))</f>
        <v>Preferred</v>
      </c>
      <c r="F4710" t="str">
        <f>IF(LEN(SUBSTITUTE(gait_events!C2437,"_run-",""))&lt;&gt;LEN(gait_events!C2437),RIGHT(gait_events!C2437,LEN(gait_events!C2437)-FIND("_run-",gait_events!C2437,1)-4),"")</f>
        <v/>
      </c>
      <c r="G4710" t="str">
        <f>gait_events!D2437</f>
        <v>right_ankle</v>
      </c>
      <c r="H4710" t="str">
        <f>gait_events!E2437</f>
        <v>IC</v>
      </c>
      <c r="I4710">
        <f>IF(gait_events!F2437&lt;&gt;"",gait_events!F2437,NA())</f>
        <v>648</v>
      </c>
      <c r="J4710">
        <f>IF(gait_events!G2437&lt;&gt;"",gait_events!G2437,NA())</f>
        <v>651</v>
      </c>
      <c r="K4710">
        <f t="shared" si="584"/>
        <v>-3</v>
      </c>
      <c r="L4710">
        <f t="shared" si="585"/>
        <v>-15</v>
      </c>
      <c r="M4710">
        <f t="shared" si="586"/>
        <v>1</v>
      </c>
      <c r="N4710">
        <f t="shared" si="587"/>
        <v>1</v>
      </c>
      <c r="O4710">
        <f t="shared" si="588"/>
        <v>1</v>
      </c>
      <c r="P4710">
        <f t="shared" si="589"/>
        <v>0</v>
      </c>
      <c r="Q4710">
        <f t="shared" si="590"/>
        <v>0</v>
      </c>
      <c r="R4710">
        <f t="shared" si="591"/>
        <v>1</v>
      </c>
    </row>
    <row r="4711" spans="1:18" x14ac:dyDescent="0.25">
      <c r="A4711" t="str">
        <f>gait_events!B2438</f>
        <v>pp123</v>
      </c>
      <c r="B4711" t="str">
        <f>VLOOKUP(A4711,participants!A:B,2,0)</f>
        <v>F</v>
      </c>
      <c r="C4711">
        <f>VLOOKUP(A4711,participants!A:C,3,0)</f>
        <v>74</v>
      </c>
      <c r="D4711" t="str">
        <f>VLOOKUP(A4711,participants!A:F,6,0)</f>
        <v>stroke</v>
      </c>
      <c r="E4711" t="str">
        <f>IF(LEN(SUBSTITUTE(gait_events!C2438,"_run-",""))&lt;&gt;LEN(gait_events!C2438),LEFT(RIGHT(gait_events!C2438,LEN(gait_events!C2438)-19),FIND("_run-",RIGHT(gait_events!C2438,LEN(gait_events!C2438)-19),1)-1),RIGHT(gait_events!C2438,LEN(gait_events!C2438)-19))</f>
        <v>Preferred</v>
      </c>
      <c r="F4711" t="str">
        <f>IF(LEN(SUBSTITUTE(gait_events!C2438,"_run-",""))&lt;&gt;LEN(gait_events!C2438),RIGHT(gait_events!C2438,LEN(gait_events!C2438)-FIND("_run-",gait_events!C2438,1)-4),"")</f>
        <v/>
      </c>
      <c r="G4711" t="str">
        <f>gait_events!D2438</f>
        <v>right_ankle</v>
      </c>
      <c r="H4711" t="str">
        <f>gait_events!E2438</f>
        <v>IC</v>
      </c>
      <c r="I4711">
        <f>IF(gait_events!F2438&lt;&gt;"",gait_events!F2438,NA())</f>
        <v>871</v>
      </c>
      <c r="J4711">
        <f>IF(gait_events!G2438&lt;&gt;"",gait_events!G2438,NA())</f>
        <v>878</v>
      </c>
      <c r="K4711">
        <f t="shared" si="584"/>
        <v>-7</v>
      </c>
      <c r="L4711">
        <f t="shared" si="585"/>
        <v>-35</v>
      </c>
      <c r="M4711">
        <f t="shared" si="586"/>
        <v>1</v>
      </c>
      <c r="N4711">
        <f t="shared" si="587"/>
        <v>1</v>
      </c>
      <c r="O4711">
        <f t="shared" si="588"/>
        <v>1</v>
      </c>
      <c r="P4711">
        <f t="shared" si="589"/>
        <v>0</v>
      </c>
      <c r="Q4711">
        <f t="shared" si="590"/>
        <v>0</v>
      </c>
      <c r="R4711">
        <f t="shared" si="591"/>
        <v>1</v>
      </c>
    </row>
    <row r="4712" spans="1:18" x14ac:dyDescent="0.25">
      <c r="A4712" t="str">
        <f>gait_events!B2439</f>
        <v>pp123</v>
      </c>
      <c r="B4712" t="str">
        <f>VLOOKUP(A4712,participants!A:B,2,0)</f>
        <v>F</v>
      </c>
      <c r="C4712">
        <f>VLOOKUP(A4712,participants!A:C,3,0)</f>
        <v>74</v>
      </c>
      <c r="D4712" t="str">
        <f>VLOOKUP(A4712,participants!A:F,6,0)</f>
        <v>stroke</v>
      </c>
      <c r="E4712" t="str">
        <f>IF(LEN(SUBSTITUTE(gait_events!C2439,"_run-",""))&lt;&gt;LEN(gait_events!C2439),LEFT(RIGHT(gait_events!C2439,LEN(gait_events!C2439)-19),FIND("_run-",RIGHT(gait_events!C2439,LEN(gait_events!C2439)-19),1)-1),RIGHT(gait_events!C2439,LEN(gait_events!C2439)-19))</f>
        <v>Preferred</v>
      </c>
      <c r="F4712" t="str">
        <f>IF(LEN(SUBSTITUTE(gait_events!C2439,"_run-",""))&lt;&gt;LEN(gait_events!C2439),RIGHT(gait_events!C2439,LEN(gait_events!C2439)-FIND("_run-",gait_events!C2439,1)-4),"")</f>
        <v/>
      </c>
      <c r="G4712" t="str">
        <f>gait_events!D2439</f>
        <v>right_ankle</v>
      </c>
      <c r="H4712" t="str">
        <f>gait_events!E2439</f>
        <v>FC</v>
      </c>
      <c r="I4712">
        <f>IF(gait_events!F2439&lt;&gt;"",gait_events!F2439,NA())</f>
        <v>156</v>
      </c>
      <c r="J4712">
        <f>IF(gait_events!G2439&lt;&gt;"",gait_events!G2439,NA())</f>
        <v>156</v>
      </c>
      <c r="K4712">
        <f t="shared" si="584"/>
        <v>0</v>
      </c>
      <c r="L4712">
        <f t="shared" si="585"/>
        <v>0</v>
      </c>
      <c r="M4712">
        <f t="shared" si="586"/>
        <v>1</v>
      </c>
      <c r="N4712">
        <f t="shared" si="587"/>
        <v>1</v>
      </c>
      <c r="O4712">
        <f t="shared" si="588"/>
        <v>1</v>
      </c>
      <c r="P4712">
        <f t="shared" si="589"/>
        <v>0</v>
      </c>
      <c r="Q4712">
        <f t="shared" si="590"/>
        <v>0</v>
      </c>
      <c r="R4712">
        <f t="shared" si="591"/>
        <v>1</v>
      </c>
    </row>
    <row r="4713" spans="1:18" x14ac:dyDescent="0.25">
      <c r="A4713" t="str">
        <f>gait_events!B2440</f>
        <v>pp123</v>
      </c>
      <c r="B4713" t="str">
        <f>VLOOKUP(A4713,participants!A:B,2,0)</f>
        <v>F</v>
      </c>
      <c r="C4713">
        <f>VLOOKUP(A4713,participants!A:C,3,0)</f>
        <v>74</v>
      </c>
      <c r="D4713" t="str">
        <f>VLOOKUP(A4713,participants!A:F,6,0)</f>
        <v>stroke</v>
      </c>
      <c r="E4713" t="str">
        <f>IF(LEN(SUBSTITUTE(gait_events!C2440,"_run-",""))&lt;&gt;LEN(gait_events!C2440),LEFT(RIGHT(gait_events!C2440,LEN(gait_events!C2440)-19),FIND("_run-",RIGHT(gait_events!C2440,LEN(gait_events!C2440)-19),1)-1),RIGHT(gait_events!C2440,LEN(gait_events!C2440)-19))</f>
        <v>Preferred</v>
      </c>
      <c r="F4713" t="str">
        <f>IF(LEN(SUBSTITUTE(gait_events!C2440,"_run-",""))&lt;&gt;LEN(gait_events!C2440),RIGHT(gait_events!C2440,LEN(gait_events!C2440)-FIND("_run-",gait_events!C2440,1)-4),"")</f>
        <v/>
      </c>
      <c r="G4713" t="str">
        <f>gait_events!D2440</f>
        <v>right_ankle</v>
      </c>
      <c r="H4713" t="str">
        <f>gait_events!E2440</f>
        <v>FC</v>
      </c>
      <c r="I4713">
        <f>IF(gait_events!F2440&lt;&gt;"",gait_events!F2440,NA())</f>
        <v>362</v>
      </c>
      <c r="J4713">
        <f>IF(gait_events!G2440&lt;&gt;"",gait_events!G2440,NA())</f>
        <v>362</v>
      </c>
      <c r="K4713">
        <f t="shared" si="584"/>
        <v>0</v>
      </c>
      <c r="L4713">
        <f t="shared" si="585"/>
        <v>0</v>
      </c>
      <c r="M4713">
        <f t="shared" si="586"/>
        <v>1</v>
      </c>
      <c r="N4713">
        <f t="shared" si="587"/>
        <v>1</v>
      </c>
      <c r="O4713">
        <f t="shared" si="588"/>
        <v>1</v>
      </c>
      <c r="P4713">
        <f t="shared" si="589"/>
        <v>0</v>
      </c>
      <c r="Q4713">
        <f t="shared" si="590"/>
        <v>0</v>
      </c>
      <c r="R4713">
        <f t="shared" si="591"/>
        <v>1</v>
      </c>
    </row>
    <row r="4714" spans="1:18" x14ac:dyDescent="0.25">
      <c r="A4714" t="str">
        <f>gait_events!B2441</f>
        <v>pp123</v>
      </c>
      <c r="B4714" t="str">
        <f>VLOOKUP(A4714,participants!A:B,2,0)</f>
        <v>F</v>
      </c>
      <c r="C4714">
        <f>VLOOKUP(A4714,participants!A:C,3,0)</f>
        <v>74</v>
      </c>
      <c r="D4714" t="str">
        <f>VLOOKUP(A4714,participants!A:F,6,0)</f>
        <v>stroke</v>
      </c>
      <c r="E4714" t="str">
        <f>IF(LEN(SUBSTITUTE(gait_events!C2441,"_run-",""))&lt;&gt;LEN(gait_events!C2441),LEFT(RIGHT(gait_events!C2441,LEN(gait_events!C2441)-19),FIND("_run-",RIGHT(gait_events!C2441,LEN(gait_events!C2441)-19),1)-1),RIGHT(gait_events!C2441,LEN(gait_events!C2441)-19))</f>
        <v>Preferred</v>
      </c>
      <c r="F4714" t="str">
        <f>IF(LEN(SUBSTITUTE(gait_events!C2441,"_run-",""))&lt;&gt;LEN(gait_events!C2441),RIGHT(gait_events!C2441,LEN(gait_events!C2441)-FIND("_run-",gait_events!C2441,1)-4),"")</f>
        <v/>
      </c>
      <c r="G4714" t="str">
        <f>gait_events!D2441</f>
        <v>right_ankle</v>
      </c>
      <c r="H4714" t="str">
        <f>gait_events!E2441</f>
        <v>FC</v>
      </c>
      <c r="I4714">
        <f>IF(gait_events!F2441&lt;&gt;"",gait_events!F2441,NA())</f>
        <v>569</v>
      </c>
      <c r="J4714">
        <f>IF(gait_events!G2441&lt;&gt;"",gait_events!G2441,NA())</f>
        <v>568</v>
      </c>
      <c r="K4714">
        <f t="shared" si="584"/>
        <v>1</v>
      </c>
      <c r="L4714">
        <f t="shared" si="585"/>
        <v>5</v>
      </c>
      <c r="M4714">
        <f t="shared" si="586"/>
        <v>1</v>
      </c>
      <c r="N4714">
        <f t="shared" si="587"/>
        <v>1</v>
      </c>
      <c r="O4714">
        <f t="shared" si="588"/>
        <v>1</v>
      </c>
      <c r="P4714">
        <f t="shared" si="589"/>
        <v>0</v>
      </c>
      <c r="Q4714">
        <f t="shared" si="590"/>
        <v>0</v>
      </c>
      <c r="R4714">
        <f t="shared" si="591"/>
        <v>1</v>
      </c>
    </row>
    <row r="4715" spans="1:18" x14ac:dyDescent="0.25">
      <c r="A4715" t="str">
        <f>gait_events!B2442</f>
        <v>pp123</v>
      </c>
      <c r="B4715" t="str">
        <f>VLOOKUP(A4715,participants!A:B,2,0)</f>
        <v>F</v>
      </c>
      <c r="C4715">
        <f>VLOOKUP(A4715,participants!A:C,3,0)</f>
        <v>74</v>
      </c>
      <c r="D4715" t="str">
        <f>VLOOKUP(A4715,participants!A:F,6,0)</f>
        <v>stroke</v>
      </c>
      <c r="E4715" t="str">
        <f>IF(LEN(SUBSTITUTE(gait_events!C2442,"_run-",""))&lt;&gt;LEN(gait_events!C2442),LEFT(RIGHT(gait_events!C2442,LEN(gait_events!C2442)-19),FIND("_run-",RIGHT(gait_events!C2442,LEN(gait_events!C2442)-19),1)-1),RIGHT(gait_events!C2442,LEN(gait_events!C2442)-19))</f>
        <v>Preferred</v>
      </c>
      <c r="F4715" t="str">
        <f>IF(LEN(SUBSTITUTE(gait_events!C2442,"_run-",""))&lt;&gt;LEN(gait_events!C2442),RIGHT(gait_events!C2442,LEN(gait_events!C2442)-FIND("_run-",gait_events!C2442,1)-4),"")</f>
        <v/>
      </c>
      <c r="G4715" t="str">
        <f>gait_events!D2442</f>
        <v>right_ankle</v>
      </c>
      <c r="H4715" t="str">
        <f>gait_events!E2442</f>
        <v>FC</v>
      </c>
      <c r="I4715">
        <f>IF(gait_events!F2442&lt;&gt;"",gait_events!F2442,NA())</f>
        <v>793</v>
      </c>
      <c r="J4715">
        <f>IF(gait_events!G2442&lt;&gt;"",gait_events!G2442,NA())</f>
        <v>793</v>
      </c>
      <c r="K4715">
        <f t="shared" si="584"/>
        <v>0</v>
      </c>
      <c r="L4715">
        <f t="shared" si="585"/>
        <v>0</v>
      </c>
      <c r="M4715">
        <f t="shared" si="586"/>
        <v>1</v>
      </c>
      <c r="N4715">
        <f t="shared" si="587"/>
        <v>1</v>
      </c>
      <c r="O4715">
        <f t="shared" si="588"/>
        <v>1</v>
      </c>
      <c r="P4715">
        <f t="shared" si="589"/>
        <v>0</v>
      </c>
      <c r="Q4715">
        <f t="shared" si="590"/>
        <v>0</v>
      </c>
      <c r="R4715">
        <f t="shared" si="591"/>
        <v>1</v>
      </c>
    </row>
    <row r="4716" spans="1:18" x14ac:dyDescent="0.25">
      <c r="A4716" t="str">
        <f>gait_events!B2443</f>
        <v>pp123</v>
      </c>
      <c r="B4716" t="str">
        <f>VLOOKUP(A4716,participants!A:B,2,0)</f>
        <v>F</v>
      </c>
      <c r="C4716">
        <f>VLOOKUP(A4716,participants!A:C,3,0)</f>
        <v>74</v>
      </c>
      <c r="D4716" t="str">
        <f>VLOOKUP(A4716,participants!A:F,6,0)</f>
        <v>stroke</v>
      </c>
      <c r="E4716" t="str">
        <f>IF(LEN(SUBSTITUTE(gait_events!C2443,"_run-",""))&lt;&gt;LEN(gait_events!C2443),LEFT(RIGHT(gait_events!C2443,LEN(gait_events!C2443)-19),FIND("_run-",RIGHT(gait_events!C2443,LEN(gait_events!C2443)-19),1)-1),RIGHT(gait_events!C2443,LEN(gait_events!C2443)-19))</f>
        <v>Preferred</v>
      </c>
      <c r="F4716" t="str">
        <f>IF(LEN(SUBSTITUTE(gait_events!C2443,"_run-",""))&lt;&gt;LEN(gait_events!C2443),RIGHT(gait_events!C2443,LEN(gait_events!C2443)-FIND("_run-",gait_events!C2443,1)-4),"")</f>
        <v/>
      </c>
      <c r="G4716" t="str">
        <f>gait_events!D2443</f>
        <v>right_ankle</v>
      </c>
      <c r="H4716" t="str">
        <f>gait_events!E2443</f>
        <v>FC</v>
      </c>
      <c r="I4716">
        <f>IF(gait_events!F2443&lt;&gt;"",gait_events!F2443,NA())</f>
        <v>1028</v>
      </c>
      <c r="J4716" t="e">
        <f>IF(gait_events!G2443&lt;&gt;"",gait_events!G2443,NA())</f>
        <v>#N/A</v>
      </c>
      <c r="K4716" t="e">
        <f t="shared" si="584"/>
        <v>#N/A</v>
      </c>
      <c r="L4716" t="e">
        <f t="shared" si="585"/>
        <v>#N/A</v>
      </c>
      <c r="M4716">
        <f t="shared" si="586"/>
        <v>1</v>
      </c>
      <c r="N4716">
        <f t="shared" si="587"/>
        <v>0</v>
      </c>
      <c r="O4716">
        <f t="shared" si="588"/>
        <v>0</v>
      </c>
      <c r="P4716">
        <f t="shared" si="589"/>
        <v>1</v>
      </c>
      <c r="Q4716">
        <f t="shared" si="590"/>
        <v>0</v>
      </c>
      <c r="R4716">
        <f t="shared" si="591"/>
        <v>1</v>
      </c>
    </row>
    <row r="4717" spans="1:18" x14ac:dyDescent="0.25">
      <c r="A4717" t="str">
        <f>gait_events!B2444</f>
        <v>pp123</v>
      </c>
      <c r="B4717" t="str">
        <f>VLOOKUP(A4717,participants!A:B,2,0)</f>
        <v>F</v>
      </c>
      <c r="C4717">
        <f>VLOOKUP(A4717,participants!A:C,3,0)</f>
        <v>74</v>
      </c>
      <c r="D4717" t="str">
        <f>VLOOKUP(A4717,participants!A:F,6,0)</f>
        <v>stroke</v>
      </c>
      <c r="E4717" t="str">
        <f>IF(LEN(SUBSTITUTE(gait_events!C2444,"_run-",""))&lt;&gt;LEN(gait_events!C2444),LEFT(RIGHT(gait_events!C2444,LEN(gait_events!C2444)-19),FIND("_run-",RIGHT(gait_events!C2444,LEN(gait_events!C2444)-19),1)-1),RIGHT(gait_events!C2444,LEN(gait_events!C2444)-19))</f>
        <v>Preferred</v>
      </c>
      <c r="F4717" t="str">
        <f>IF(LEN(SUBSTITUTE(gait_events!C2444,"_run-",""))&lt;&gt;LEN(gait_events!C2444),RIGHT(gait_events!C2444,LEN(gait_events!C2444)-FIND("_run-",gait_events!C2444,1)-4),"")</f>
        <v/>
      </c>
      <c r="G4717" t="str">
        <f>gait_events!D2444</f>
        <v>left_shank</v>
      </c>
      <c r="H4717" t="str">
        <f>gait_events!E2444</f>
        <v>IC</v>
      </c>
      <c r="I4717">
        <f>IF(gait_events!F2444&lt;&gt;"",gait_events!F2444,NA())</f>
        <v>127</v>
      </c>
      <c r="J4717">
        <f>IF(gait_events!G2444&lt;&gt;"",gait_events!G2444,NA())</f>
        <v>130</v>
      </c>
      <c r="K4717">
        <f t="shared" si="584"/>
        <v>-3</v>
      </c>
      <c r="L4717">
        <f t="shared" si="585"/>
        <v>-15</v>
      </c>
      <c r="M4717">
        <f t="shared" si="586"/>
        <v>1</v>
      </c>
      <c r="N4717">
        <f t="shared" si="587"/>
        <v>1</v>
      </c>
      <c r="O4717">
        <f t="shared" si="588"/>
        <v>1</v>
      </c>
      <c r="P4717">
        <f t="shared" si="589"/>
        <v>0</v>
      </c>
      <c r="Q4717">
        <f t="shared" si="590"/>
        <v>0</v>
      </c>
      <c r="R4717">
        <f t="shared" si="591"/>
        <v>1</v>
      </c>
    </row>
    <row r="4718" spans="1:18" x14ac:dyDescent="0.25">
      <c r="A4718" t="str">
        <f>gait_events!B2445</f>
        <v>pp123</v>
      </c>
      <c r="B4718" t="str">
        <f>VLOOKUP(A4718,participants!A:B,2,0)</f>
        <v>F</v>
      </c>
      <c r="C4718">
        <f>VLOOKUP(A4718,participants!A:C,3,0)</f>
        <v>74</v>
      </c>
      <c r="D4718" t="str">
        <f>VLOOKUP(A4718,participants!A:F,6,0)</f>
        <v>stroke</v>
      </c>
      <c r="E4718" t="str">
        <f>IF(LEN(SUBSTITUTE(gait_events!C2445,"_run-",""))&lt;&gt;LEN(gait_events!C2445),LEFT(RIGHT(gait_events!C2445,LEN(gait_events!C2445)-19),FIND("_run-",RIGHT(gait_events!C2445,LEN(gait_events!C2445)-19),1)-1),RIGHT(gait_events!C2445,LEN(gait_events!C2445)-19))</f>
        <v>Preferred</v>
      </c>
      <c r="F4718" t="str">
        <f>IF(LEN(SUBSTITUTE(gait_events!C2445,"_run-",""))&lt;&gt;LEN(gait_events!C2445),RIGHT(gait_events!C2445,LEN(gait_events!C2445)-FIND("_run-",gait_events!C2445,1)-4),"")</f>
        <v/>
      </c>
      <c r="G4718" t="str">
        <f>gait_events!D2445</f>
        <v>left_shank</v>
      </c>
      <c r="H4718" t="str">
        <f>gait_events!E2445</f>
        <v>IC</v>
      </c>
      <c r="I4718">
        <f>IF(gait_events!F2445&lt;&gt;"",gait_events!F2445,NA())</f>
        <v>335</v>
      </c>
      <c r="J4718">
        <f>IF(gait_events!G2445&lt;&gt;"",gait_events!G2445,NA())</f>
        <v>338</v>
      </c>
      <c r="K4718">
        <f t="shared" si="584"/>
        <v>-3</v>
      </c>
      <c r="L4718">
        <f t="shared" si="585"/>
        <v>-15</v>
      </c>
      <c r="M4718">
        <f t="shared" si="586"/>
        <v>1</v>
      </c>
      <c r="N4718">
        <f t="shared" si="587"/>
        <v>1</v>
      </c>
      <c r="O4718">
        <f t="shared" si="588"/>
        <v>1</v>
      </c>
      <c r="P4718">
        <f t="shared" si="589"/>
        <v>0</v>
      </c>
      <c r="Q4718">
        <f t="shared" si="590"/>
        <v>0</v>
      </c>
      <c r="R4718">
        <f t="shared" si="591"/>
        <v>1</v>
      </c>
    </row>
    <row r="4719" spans="1:18" x14ac:dyDescent="0.25">
      <c r="A4719" t="str">
        <f>gait_events!B2446</f>
        <v>pp123</v>
      </c>
      <c r="B4719" t="str">
        <f>VLOOKUP(A4719,participants!A:B,2,0)</f>
        <v>F</v>
      </c>
      <c r="C4719">
        <f>VLOOKUP(A4719,participants!A:C,3,0)</f>
        <v>74</v>
      </c>
      <c r="D4719" t="str">
        <f>VLOOKUP(A4719,participants!A:F,6,0)</f>
        <v>stroke</v>
      </c>
      <c r="E4719" t="str">
        <f>IF(LEN(SUBSTITUTE(gait_events!C2446,"_run-",""))&lt;&gt;LEN(gait_events!C2446),LEFT(RIGHT(gait_events!C2446,LEN(gait_events!C2446)-19),FIND("_run-",RIGHT(gait_events!C2446,LEN(gait_events!C2446)-19),1)-1),RIGHT(gait_events!C2446,LEN(gait_events!C2446)-19))</f>
        <v>Preferred</v>
      </c>
      <c r="F4719" t="str">
        <f>IF(LEN(SUBSTITUTE(gait_events!C2446,"_run-",""))&lt;&gt;LEN(gait_events!C2446),RIGHT(gait_events!C2446,LEN(gait_events!C2446)-FIND("_run-",gait_events!C2446,1)-4),"")</f>
        <v/>
      </c>
      <c r="G4719" t="str">
        <f>gait_events!D2446</f>
        <v>left_shank</v>
      </c>
      <c r="H4719" t="str">
        <f>gait_events!E2446</f>
        <v>IC</v>
      </c>
      <c r="I4719">
        <f>IF(gait_events!F2446&lt;&gt;"",gait_events!F2446,NA())</f>
        <v>543</v>
      </c>
      <c r="J4719">
        <f>IF(gait_events!G2446&lt;&gt;"",gait_events!G2446,NA())</f>
        <v>546</v>
      </c>
      <c r="K4719">
        <f t="shared" si="584"/>
        <v>-3</v>
      </c>
      <c r="L4719">
        <f t="shared" si="585"/>
        <v>-15</v>
      </c>
      <c r="M4719">
        <f t="shared" si="586"/>
        <v>1</v>
      </c>
      <c r="N4719">
        <f t="shared" si="587"/>
        <v>1</v>
      </c>
      <c r="O4719">
        <f t="shared" si="588"/>
        <v>1</v>
      </c>
      <c r="P4719">
        <f t="shared" si="589"/>
        <v>0</v>
      </c>
      <c r="Q4719">
        <f t="shared" si="590"/>
        <v>0</v>
      </c>
      <c r="R4719">
        <f t="shared" si="591"/>
        <v>1</v>
      </c>
    </row>
    <row r="4720" spans="1:18" x14ac:dyDescent="0.25">
      <c r="A4720" t="str">
        <f>gait_events!B2447</f>
        <v>pp123</v>
      </c>
      <c r="B4720" t="str">
        <f>VLOOKUP(A4720,participants!A:B,2,0)</f>
        <v>F</v>
      </c>
      <c r="C4720">
        <f>VLOOKUP(A4720,participants!A:C,3,0)</f>
        <v>74</v>
      </c>
      <c r="D4720" t="str">
        <f>VLOOKUP(A4720,participants!A:F,6,0)</f>
        <v>stroke</v>
      </c>
      <c r="E4720" t="str">
        <f>IF(LEN(SUBSTITUTE(gait_events!C2447,"_run-",""))&lt;&gt;LEN(gait_events!C2447),LEFT(RIGHT(gait_events!C2447,LEN(gait_events!C2447)-19),FIND("_run-",RIGHT(gait_events!C2447,LEN(gait_events!C2447)-19),1)-1),RIGHT(gait_events!C2447,LEN(gait_events!C2447)-19))</f>
        <v>Preferred</v>
      </c>
      <c r="F4720" t="str">
        <f>IF(LEN(SUBSTITUTE(gait_events!C2447,"_run-",""))&lt;&gt;LEN(gait_events!C2447),RIGHT(gait_events!C2447,LEN(gait_events!C2447)-FIND("_run-",gait_events!C2447,1)-4),"")</f>
        <v/>
      </c>
      <c r="G4720" t="str">
        <f>gait_events!D2447</f>
        <v>left_shank</v>
      </c>
      <c r="H4720" t="str">
        <f>gait_events!E2447</f>
        <v>IC</v>
      </c>
      <c r="I4720">
        <f>IF(gait_events!F2447&lt;&gt;"",gait_events!F2447,NA())</f>
        <v>759</v>
      </c>
      <c r="J4720">
        <f>IF(gait_events!G2447&lt;&gt;"",gait_events!G2447,NA())</f>
        <v>763</v>
      </c>
      <c r="K4720">
        <f t="shared" si="584"/>
        <v>-4</v>
      </c>
      <c r="L4720">
        <f t="shared" si="585"/>
        <v>-20</v>
      </c>
      <c r="M4720">
        <f t="shared" si="586"/>
        <v>1</v>
      </c>
      <c r="N4720">
        <f t="shared" si="587"/>
        <v>1</v>
      </c>
      <c r="O4720">
        <f t="shared" si="588"/>
        <v>1</v>
      </c>
      <c r="P4720">
        <f t="shared" si="589"/>
        <v>0</v>
      </c>
      <c r="Q4720">
        <f t="shared" si="590"/>
        <v>0</v>
      </c>
      <c r="R4720">
        <f t="shared" si="591"/>
        <v>1</v>
      </c>
    </row>
    <row r="4721" spans="1:18" x14ac:dyDescent="0.25">
      <c r="A4721" t="str">
        <f>gait_events!B2448</f>
        <v>pp123</v>
      </c>
      <c r="B4721" t="str">
        <f>VLOOKUP(A4721,participants!A:B,2,0)</f>
        <v>F</v>
      </c>
      <c r="C4721">
        <f>VLOOKUP(A4721,participants!A:C,3,0)</f>
        <v>74</v>
      </c>
      <c r="D4721" t="str">
        <f>VLOOKUP(A4721,participants!A:F,6,0)</f>
        <v>stroke</v>
      </c>
      <c r="E4721" t="str">
        <f>IF(LEN(SUBSTITUTE(gait_events!C2448,"_run-",""))&lt;&gt;LEN(gait_events!C2448),LEFT(RIGHT(gait_events!C2448,LEN(gait_events!C2448)-19),FIND("_run-",RIGHT(gait_events!C2448,LEN(gait_events!C2448)-19),1)-1),RIGHT(gait_events!C2448,LEN(gait_events!C2448)-19))</f>
        <v>Preferred</v>
      </c>
      <c r="F4721" t="str">
        <f>IF(LEN(SUBSTITUTE(gait_events!C2448,"_run-",""))&lt;&gt;LEN(gait_events!C2448),RIGHT(gait_events!C2448,LEN(gait_events!C2448)-FIND("_run-",gait_events!C2448,1)-4),"")</f>
        <v/>
      </c>
      <c r="G4721" t="str">
        <f>gait_events!D2448</f>
        <v>left_shank</v>
      </c>
      <c r="H4721" t="str">
        <f>gait_events!E2448</f>
        <v>IC</v>
      </c>
      <c r="I4721">
        <f>IF(gait_events!F2448&lt;&gt;"",gait_events!F2448,NA())</f>
        <v>995</v>
      </c>
      <c r="J4721">
        <f>IF(gait_events!G2448&lt;&gt;"",gait_events!G2448,NA())</f>
        <v>1008</v>
      </c>
      <c r="K4721">
        <f t="shared" si="584"/>
        <v>-13</v>
      </c>
      <c r="L4721">
        <f t="shared" si="585"/>
        <v>-65</v>
      </c>
      <c r="M4721">
        <f t="shared" si="586"/>
        <v>1</v>
      </c>
      <c r="N4721">
        <f t="shared" si="587"/>
        <v>1</v>
      </c>
      <c r="O4721">
        <f t="shared" si="588"/>
        <v>1</v>
      </c>
      <c r="P4721">
        <f t="shared" si="589"/>
        <v>0</v>
      </c>
      <c r="Q4721">
        <f t="shared" si="590"/>
        <v>0</v>
      </c>
      <c r="R4721">
        <f t="shared" si="591"/>
        <v>1</v>
      </c>
    </row>
    <row r="4722" spans="1:18" x14ac:dyDescent="0.25">
      <c r="A4722" t="str">
        <f>gait_events!B2449</f>
        <v>pp123</v>
      </c>
      <c r="B4722" t="str">
        <f>VLOOKUP(A4722,participants!A:B,2,0)</f>
        <v>F</v>
      </c>
      <c r="C4722">
        <f>VLOOKUP(A4722,participants!A:C,3,0)</f>
        <v>74</v>
      </c>
      <c r="D4722" t="str">
        <f>VLOOKUP(A4722,participants!A:F,6,0)</f>
        <v>stroke</v>
      </c>
      <c r="E4722" t="str">
        <f>IF(LEN(SUBSTITUTE(gait_events!C2449,"_run-",""))&lt;&gt;LEN(gait_events!C2449),LEFT(RIGHT(gait_events!C2449,LEN(gait_events!C2449)-19),FIND("_run-",RIGHT(gait_events!C2449,LEN(gait_events!C2449)-19),1)-1),RIGHT(gait_events!C2449,LEN(gait_events!C2449)-19))</f>
        <v>Preferred</v>
      </c>
      <c r="F4722" t="str">
        <f>IF(LEN(SUBSTITUTE(gait_events!C2449,"_run-",""))&lt;&gt;LEN(gait_events!C2449),RIGHT(gait_events!C2449,LEN(gait_events!C2449)-FIND("_run-",gait_events!C2449,1)-4),"")</f>
        <v/>
      </c>
      <c r="G4722" t="str">
        <f>gait_events!D2449</f>
        <v>left_shank</v>
      </c>
      <c r="H4722" t="str">
        <f>gait_events!E2449</f>
        <v>FC</v>
      </c>
      <c r="I4722">
        <f>IF(gait_events!F2449&lt;&gt;"",gait_events!F2449,NA())</f>
        <v>59</v>
      </c>
      <c r="J4722">
        <f>IF(gait_events!G2449&lt;&gt;"",gait_events!G2449,NA())</f>
        <v>59</v>
      </c>
      <c r="K4722">
        <f t="shared" si="584"/>
        <v>0</v>
      </c>
      <c r="L4722">
        <f t="shared" si="585"/>
        <v>0</v>
      </c>
      <c r="M4722">
        <f t="shared" si="586"/>
        <v>1</v>
      </c>
      <c r="N4722">
        <f t="shared" si="587"/>
        <v>1</v>
      </c>
      <c r="O4722">
        <f t="shared" si="588"/>
        <v>1</v>
      </c>
      <c r="P4722">
        <f t="shared" si="589"/>
        <v>0</v>
      </c>
      <c r="Q4722">
        <f t="shared" si="590"/>
        <v>0</v>
      </c>
      <c r="R4722">
        <f t="shared" si="591"/>
        <v>1</v>
      </c>
    </row>
    <row r="4723" spans="1:18" x14ac:dyDescent="0.25">
      <c r="A4723" t="str">
        <f>gait_events!B2450</f>
        <v>pp123</v>
      </c>
      <c r="B4723" t="str">
        <f>VLOOKUP(A4723,participants!A:B,2,0)</f>
        <v>F</v>
      </c>
      <c r="C4723">
        <f>VLOOKUP(A4723,participants!A:C,3,0)</f>
        <v>74</v>
      </c>
      <c r="D4723" t="str">
        <f>VLOOKUP(A4723,participants!A:F,6,0)</f>
        <v>stroke</v>
      </c>
      <c r="E4723" t="str">
        <f>IF(LEN(SUBSTITUTE(gait_events!C2450,"_run-",""))&lt;&gt;LEN(gait_events!C2450),LEFT(RIGHT(gait_events!C2450,LEN(gait_events!C2450)-19),FIND("_run-",RIGHT(gait_events!C2450,LEN(gait_events!C2450)-19),1)-1),RIGHT(gait_events!C2450,LEN(gait_events!C2450)-19))</f>
        <v>Preferred</v>
      </c>
      <c r="F4723" t="str">
        <f>IF(LEN(SUBSTITUTE(gait_events!C2450,"_run-",""))&lt;&gt;LEN(gait_events!C2450),RIGHT(gait_events!C2450,LEN(gait_events!C2450)-FIND("_run-",gait_events!C2450,1)-4),"")</f>
        <v/>
      </c>
      <c r="G4723" t="str">
        <f>gait_events!D2450</f>
        <v>left_shank</v>
      </c>
      <c r="H4723" t="str">
        <f>gait_events!E2450</f>
        <v>FC</v>
      </c>
      <c r="I4723">
        <f>IF(gait_events!F2450&lt;&gt;"",gait_events!F2450,NA())</f>
        <v>262</v>
      </c>
      <c r="J4723">
        <f>IF(gait_events!G2450&lt;&gt;"",gait_events!G2450,NA())</f>
        <v>265</v>
      </c>
      <c r="K4723">
        <f t="shared" si="584"/>
        <v>-3</v>
      </c>
      <c r="L4723">
        <f t="shared" si="585"/>
        <v>-15</v>
      </c>
      <c r="M4723">
        <f t="shared" si="586"/>
        <v>1</v>
      </c>
      <c r="N4723">
        <f t="shared" si="587"/>
        <v>1</v>
      </c>
      <c r="O4723">
        <f t="shared" si="588"/>
        <v>1</v>
      </c>
      <c r="P4723">
        <f t="shared" si="589"/>
        <v>0</v>
      </c>
      <c r="Q4723">
        <f t="shared" si="590"/>
        <v>0</v>
      </c>
      <c r="R4723">
        <f t="shared" si="591"/>
        <v>1</v>
      </c>
    </row>
    <row r="4724" spans="1:18" x14ac:dyDescent="0.25">
      <c r="A4724" t="str">
        <f>gait_events!B2451</f>
        <v>pp123</v>
      </c>
      <c r="B4724" t="str">
        <f>VLOOKUP(A4724,participants!A:B,2,0)</f>
        <v>F</v>
      </c>
      <c r="C4724">
        <f>VLOOKUP(A4724,participants!A:C,3,0)</f>
        <v>74</v>
      </c>
      <c r="D4724" t="str">
        <f>VLOOKUP(A4724,participants!A:F,6,0)</f>
        <v>stroke</v>
      </c>
      <c r="E4724" t="str">
        <f>IF(LEN(SUBSTITUTE(gait_events!C2451,"_run-",""))&lt;&gt;LEN(gait_events!C2451),LEFT(RIGHT(gait_events!C2451,LEN(gait_events!C2451)-19),FIND("_run-",RIGHT(gait_events!C2451,LEN(gait_events!C2451)-19),1)-1),RIGHT(gait_events!C2451,LEN(gait_events!C2451)-19))</f>
        <v>Preferred</v>
      </c>
      <c r="F4724" t="str">
        <f>IF(LEN(SUBSTITUTE(gait_events!C2451,"_run-",""))&lt;&gt;LEN(gait_events!C2451),RIGHT(gait_events!C2451,LEN(gait_events!C2451)-FIND("_run-",gait_events!C2451,1)-4),"")</f>
        <v/>
      </c>
      <c r="G4724" t="str">
        <f>gait_events!D2451</f>
        <v>left_shank</v>
      </c>
      <c r="H4724" t="str">
        <f>gait_events!E2451</f>
        <v>FC</v>
      </c>
      <c r="I4724">
        <f>IF(gait_events!F2451&lt;&gt;"",gait_events!F2451,NA())</f>
        <v>468</v>
      </c>
      <c r="J4724">
        <f>IF(gait_events!G2451&lt;&gt;"",gait_events!G2451,NA())</f>
        <v>471</v>
      </c>
      <c r="K4724">
        <f t="shared" si="584"/>
        <v>-3</v>
      </c>
      <c r="L4724">
        <f t="shared" si="585"/>
        <v>-15</v>
      </c>
      <c r="M4724">
        <f t="shared" si="586"/>
        <v>1</v>
      </c>
      <c r="N4724">
        <f t="shared" si="587"/>
        <v>1</v>
      </c>
      <c r="O4724">
        <f t="shared" si="588"/>
        <v>1</v>
      </c>
      <c r="P4724">
        <f t="shared" si="589"/>
        <v>0</v>
      </c>
      <c r="Q4724">
        <f t="shared" si="590"/>
        <v>0</v>
      </c>
      <c r="R4724">
        <f t="shared" si="591"/>
        <v>1</v>
      </c>
    </row>
    <row r="4725" spans="1:18" x14ac:dyDescent="0.25">
      <c r="A4725" t="str">
        <f>gait_events!B2452</f>
        <v>pp123</v>
      </c>
      <c r="B4725" t="str">
        <f>VLOOKUP(A4725,participants!A:B,2,0)</f>
        <v>F</v>
      </c>
      <c r="C4725">
        <f>VLOOKUP(A4725,participants!A:C,3,0)</f>
        <v>74</v>
      </c>
      <c r="D4725" t="str">
        <f>VLOOKUP(A4725,participants!A:F,6,0)</f>
        <v>stroke</v>
      </c>
      <c r="E4725" t="str">
        <f>IF(LEN(SUBSTITUTE(gait_events!C2452,"_run-",""))&lt;&gt;LEN(gait_events!C2452),LEFT(RIGHT(gait_events!C2452,LEN(gait_events!C2452)-19),FIND("_run-",RIGHT(gait_events!C2452,LEN(gait_events!C2452)-19),1)-1),RIGHT(gait_events!C2452,LEN(gait_events!C2452)-19))</f>
        <v>Preferred</v>
      </c>
      <c r="F4725" t="str">
        <f>IF(LEN(SUBSTITUTE(gait_events!C2452,"_run-",""))&lt;&gt;LEN(gait_events!C2452),RIGHT(gait_events!C2452,LEN(gait_events!C2452)-FIND("_run-",gait_events!C2452,1)-4),"")</f>
        <v/>
      </c>
      <c r="G4725" t="str">
        <f>gait_events!D2452</f>
        <v>left_shank</v>
      </c>
      <c r="H4725" t="str">
        <f>gait_events!E2452</f>
        <v>FC</v>
      </c>
      <c r="I4725">
        <f>IF(gait_events!F2452&lt;&gt;"",gait_events!F2452,NA())</f>
        <v>682</v>
      </c>
      <c r="J4725">
        <f>IF(gait_events!G2452&lt;&gt;"",gait_events!G2452,NA())</f>
        <v>685</v>
      </c>
      <c r="K4725">
        <f t="shared" si="584"/>
        <v>-3</v>
      </c>
      <c r="L4725">
        <f t="shared" si="585"/>
        <v>-15</v>
      </c>
      <c r="M4725">
        <f t="shared" si="586"/>
        <v>1</v>
      </c>
      <c r="N4725">
        <f t="shared" si="587"/>
        <v>1</v>
      </c>
      <c r="O4725">
        <f t="shared" si="588"/>
        <v>1</v>
      </c>
      <c r="P4725">
        <f t="shared" si="589"/>
        <v>0</v>
      </c>
      <c r="Q4725">
        <f t="shared" si="590"/>
        <v>0</v>
      </c>
      <c r="R4725">
        <f t="shared" si="591"/>
        <v>1</v>
      </c>
    </row>
    <row r="4726" spans="1:18" x14ac:dyDescent="0.25">
      <c r="A4726" t="str">
        <f>gait_events!B2453</f>
        <v>pp123</v>
      </c>
      <c r="B4726" t="str">
        <f>VLOOKUP(A4726,participants!A:B,2,0)</f>
        <v>F</v>
      </c>
      <c r="C4726">
        <f>VLOOKUP(A4726,participants!A:C,3,0)</f>
        <v>74</v>
      </c>
      <c r="D4726" t="str">
        <f>VLOOKUP(A4726,participants!A:F,6,0)</f>
        <v>stroke</v>
      </c>
      <c r="E4726" t="str">
        <f>IF(LEN(SUBSTITUTE(gait_events!C2453,"_run-",""))&lt;&gt;LEN(gait_events!C2453),LEFT(RIGHT(gait_events!C2453,LEN(gait_events!C2453)-19),FIND("_run-",RIGHT(gait_events!C2453,LEN(gait_events!C2453)-19),1)-1),RIGHT(gait_events!C2453,LEN(gait_events!C2453)-19))</f>
        <v>Preferred</v>
      </c>
      <c r="F4726" t="str">
        <f>IF(LEN(SUBSTITUTE(gait_events!C2453,"_run-",""))&lt;&gt;LEN(gait_events!C2453),RIGHT(gait_events!C2453,LEN(gait_events!C2453)-FIND("_run-",gait_events!C2453,1)-4),"")</f>
        <v/>
      </c>
      <c r="G4726" t="str">
        <f>gait_events!D2453</f>
        <v>left_shank</v>
      </c>
      <c r="H4726" t="str">
        <f>gait_events!E2453</f>
        <v>FC</v>
      </c>
      <c r="I4726">
        <f>IF(gait_events!F2453&lt;&gt;"",gait_events!F2453,NA())</f>
        <v>918</v>
      </c>
      <c r="J4726">
        <f>IF(gait_events!G2453&lt;&gt;"",gait_events!G2453,NA())</f>
        <v>921</v>
      </c>
      <c r="K4726">
        <f t="shared" si="584"/>
        <v>-3</v>
      </c>
      <c r="L4726">
        <f t="shared" si="585"/>
        <v>-15</v>
      </c>
      <c r="M4726">
        <f t="shared" si="586"/>
        <v>1</v>
      </c>
      <c r="N4726">
        <f t="shared" si="587"/>
        <v>1</v>
      </c>
      <c r="O4726">
        <f t="shared" si="588"/>
        <v>1</v>
      </c>
      <c r="P4726">
        <f t="shared" si="589"/>
        <v>0</v>
      </c>
      <c r="Q4726">
        <f t="shared" si="590"/>
        <v>0</v>
      </c>
      <c r="R4726">
        <f t="shared" si="591"/>
        <v>1</v>
      </c>
    </row>
    <row r="4727" spans="1:18" x14ac:dyDescent="0.25">
      <c r="A4727" t="str">
        <f>gait_events!B2454</f>
        <v>pp123</v>
      </c>
      <c r="B4727" t="str">
        <f>VLOOKUP(A4727,participants!A:B,2,0)</f>
        <v>F</v>
      </c>
      <c r="C4727">
        <f>VLOOKUP(A4727,participants!A:C,3,0)</f>
        <v>74</v>
      </c>
      <c r="D4727" t="str">
        <f>VLOOKUP(A4727,participants!A:F,6,0)</f>
        <v>stroke</v>
      </c>
      <c r="E4727" t="str">
        <f>IF(LEN(SUBSTITUTE(gait_events!C2454,"_run-",""))&lt;&gt;LEN(gait_events!C2454),LEFT(RIGHT(gait_events!C2454,LEN(gait_events!C2454)-19),FIND("_run-",RIGHT(gait_events!C2454,LEN(gait_events!C2454)-19),1)-1),RIGHT(gait_events!C2454,LEN(gait_events!C2454)-19))</f>
        <v>Preferred</v>
      </c>
      <c r="F4727" t="str">
        <f>IF(LEN(SUBSTITUTE(gait_events!C2454,"_run-",""))&lt;&gt;LEN(gait_events!C2454),RIGHT(gait_events!C2454,LEN(gait_events!C2454)-FIND("_run-",gait_events!C2454,1)-4),"")</f>
        <v/>
      </c>
      <c r="G4727" t="str">
        <f>gait_events!D2454</f>
        <v>right_shank</v>
      </c>
      <c r="H4727" t="str">
        <f>gait_events!E2454</f>
        <v>IC</v>
      </c>
      <c r="I4727">
        <f>IF(gait_events!F2454&lt;&gt;"",gait_events!F2454,NA())</f>
        <v>11</v>
      </c>
      <c r="J4727">
        <f>IF(gait_events!G2454&lt;&gt;"",gait_events!G2454,NA())</f>
        <v>14</v>
      </c>
      <c r="K4727">
        <f t="shared" si="584"/>
        <v>-3</v>
      </c>
      <c r="L4727">
        <f t="shared" si="585"/>
        <v>-15</v>
      </c>
      <c r="M4727">
        <f t="shared" si="586"/>
        <v>1</v>
      </c>
      <c r="N4727">
        <f t="shared" si="587"/>
        <v>1</v>
      </c>
      <c r="O4727">
        <f t="shared" si="588"/>
        <v>1</v>
      </c>
      <c r="P4727">
        <f t="shared" si="589"/>
        <v>0</v>
      </c>
      <c r="Q4727">
        <f t="shared" si="590"/>
        <v>0</v>
      </c>
      <c r="R4727">
        <f t="shared" si="591"/>
        <v>1</v>
      </c>
    </row>
    <row r="4728" spans="1:18" x14ac:dyDescent="0.25">
      <c r="A4728" t="str">
        <f>gait_events!B2455</f>
        <v>pp123</v>
      </c>
      <c r="B4728" t="str">
        <f>VLOOKUP(A4728,participants!A:B,2,0)</f>
        <v>F</v>
      </c>
      <c r="C4728">
        <f>VLOOKUP(A4728,participants!A:C,3,0)</f>
        <v>74</v>
      </c>
      <c r="D4728" t="str">
        <f>VLOOKUP(A4728,participants!A:F,6,0)</f>
        <v>stroke</v>
      </c>
      <c r="E4728" t="str">
        <f>IF(LEN(SUBSTITUTE(gait_events!C2455,"_run-",""))&lt;&gt;LEN(gait_events!C2455),LEFT(RIGHT(gait_events!C2455,LEN(gait_events!C2455)-19),FIND("_run-",RIGHT(gait_events!C2455,LEN(gait_events!C2455)-19),1)-1),RIGHT(gait_events!C2455,LEN(gait_events!C2455)-19))</f>
        <v>Preferred</v>
      </c>
      <c r="F4728" t="str">
        <f>IF(LEN(SUBSTITUTE(gait_events!C2455,"_run-",""))&lt;&gt;LEN(gait_events!C2455),RIGHT(gait_events!C2455,LEN(gait_events!C2455)-FIND("_run-",gait_events!C2455,1)-4),"")</f>
        <v/>
      </c>
      <c r="G4728" t="str">
        <f>gait_events!D2455</f>
        <v>right_shank</v>
      </c>
      <c r="H4728" t="str">
        <f>gait_events!E2455</f>
        <v>IC</v>
      </c>
      <c r="I4728">
        <f>IF(gait_events!F2455&lt;&gt;"",gait_events!F2455,NA())</f>
        <v>227</v>
      </c>
      <c r="J4728">
        <f>IF(gait_events!G2455&lt;&gt;"",gait_events!G2455,NA())</f>
        <v>234</v>
      </c>
      <c r="K4728">
        <f t="shared" si="584"/>
        <v>-7</v>
      </c>
      <c r="L4728">
        <f t="shared" si="585"/>
        <v>-35</v>
      </c>
      <c r="M4728">
        <f t="shared" si="586"/>
        <v>1</v>
      </c>
      <c r="N4728">
        <f t="shared" si="587"/>
        <v>1</v>
      </c>
      <c r="O4728">
        <f t="shared" si="588"/>
        <v>1</v>
      </c>
      <c r="P4728">
        <f t="shared" si="589"/>
        <v>0</v>
      </c>
      <c r="Q4728">
        <f t="shared" si="590"/>
        <v>0</v>
      </c>
      <c r="R4728">
        <f t="shared" si="591"/>
        <v>1</v>
      </c>
    </row>
    <row r="4729" spans="1:18" x14ac:dyDescent="0.25">
      <c r="A4729" t="str">
        <f>gait_events!B2456</f>
        <v>pp123</v>
      </c>
      <c r="B4729" t="str">
        <f>VLOOKUP(A4729,participants!A:B,2,0)</f>
        <v>F</v>
      </c>
      <c r="C4729">
        <f>VLOOKUP(A4729,participants!A:C,3,0)</f>
        <v>74</v>
      </c>
      <c r="D4729" t="str">
        <f>VLOOKUP(A4729,participants!A:F,6,0)</f>
        <v>stroke</v>
      </c>
      <c r="E4729" t="str">
        <f>IF(LEN(SUBSTITUTE(gait_events!C2456,"_run-",""))&lt;&gt;LEN(gait_events!C2456),LEFT(RIGHT(gait_events!C2456,LEN(gait_events!C2456)-19),FIND("_run-",RIGHT(gait_events!C2456,LEN(gait_events!C2456)-19),1)-1),RIGHT(gait_events!C2456,LEN(gait_events!C2456)-19))</f>
        <v>Preferred</v>
      </c>
      <c r="F4729" t="str">
        <f>IF(LEN(SUBSTITUTE(gait_events!C2456,"_run-",""))&lt;&gt;LEN(gait_events!C2456),RIGHT(gait_events!C2456,LEN(gait_events!C2456)-FIND("_run-",gait_events!C2456,1)-4),"")</f>
        <v/>
      </c>
      <c r="G4729" t="str">
        <f>gait_events!D2456</f>
        <v>right_shank</v>
      </c>
      <c r="H4729" t="str">
        <f>gait_events!E2456</f>
        <v>IC</v>
      </c>
      <c r="I4729">
        <f>IF(gait_events!F2456&lt;&gt;"",gait_events!F2456,NA())</f>
        <v>433</v>
      </c>
      <c r="J4729">
        <f>IF(gait_events!G2456&lt;&gt;"",gait_events!G2456,NA())</f>
        <v>439</v>
      </c>
      <c r="K4729">
        <f t="shared" si="584"/>
        <v>-6</v>
      </c>
      <c r="L4729">
        <f t="shared" si="585"/>
        <v>-30</v>
      </c>
      <c r="M4729">
        <f t="shared" si="586"/>
        <v>1</v>
      </c>
      <c r="N4729">
        <f t="shared" si="587"/>
        <v>1</v>
      </c>
      <c r="O4729">
        <f t="shared" si="588"/>
        <v>1</v>
      </c>
      <c r="P4729">
        <f t="shared" si="589"/>
        <v>0</v>
      </c>
      <c r="Q4729">
        <f t="shared" si="590"/>
        <v>0</v>
      </c>
      <c r="R4729">
        <f t="shared" si="591"/>
        <v>1</v>
      </c>
    </row>
    <row r="4730" spans="1:18" x14ac:dyDescent="0.25">
      <c r="A4730" t="str">
        <f>gait_events!B2457</f>
        <v>pp123</v>
      </c>
      <c r="B4730" t="str">
        <f>VLOOKUP(A4730,participants!A:B,2,0)</f>
        <v>F</v>
      </c>
      <c r="C4730">
        <f>VLOOKUP(A4730,participants!A:C,3,0)</f>
        <v>74</v>
      </c>
      <c r="D4730" t="str">
        <f>VLOOKUP(A4730,participants!A:F,6,0)</f>
        <v>stroke</v>
      </c>
      <c r="E4730" t="str">
        <f>IF(LEN(SUBSTITUTE(gait_events!C2457,"_run-",""))&lt;&gt;LEN(gait_events!C2457),LEFT(RIGHT(gait_events!C2457,LEN(gait_events!C2457)-19),FIND("_run-",RIGHT(gait_events!C2457,LEN(gait_events!C2457)-19),1)-1),RIGHT(gait_events!C2457,LEN(gait_events!C2457)-19))</f>
        <v>Preferred</v>
      </c>
      <c r="F4730" t="str">
        <f>IF(LEN(SUBSTITUTE(gait_events!C2457,"_run-",""))&lt;&gt;LEN(gait_events!C2457),RIGHT(gait_events!C2457,LEN(gait_events!C2457)-FIND("_run-",gait_events!C2457,1)-4),"")</f>
        <v/>
      </c>
      <c r="G4730" t="str">
        <f>gait_events!D2457</f>
        <v>right_shank</v>
      </c>
      <c r="H4730" t="str">
        <f>gait_events!E2457</f>
        <v>IC</v>
      </c>
      <c r="I4730">
        <f>IF(gait_events!F2457&lt;&gt;"",gait_events!F2457,NA())</f>
        <v>648</v>
      </c>
      <c r="J4730">
        <f>IF(gait_events!G2457&lt;&gt;"",gait_events!G2457,NA())</f>
        <v>652</v>
      </c>
      <c r="K4730">
        <f t="shared" si="584"/>
        <v>-4</v>
      </c>
      <c r="L4730">
        <f t="shared" si="585"/>
        <v>-20</v>
      </c>
      <c r="M4730">
        <f t="shared" si="586"/>
        <v>1</v>
      </c>
      <c r="N4730">
        <f t="shared" si="587"/>
        <v>1</v>
      </c>
      <c r="O4730">
        <f t="shared" si="588"/>
        <v>1</v>
      </c>
      <c r="P4730">
        <f t="shared" si="589"/>
        <v>0</v>
      </c>
      <c r="Q4730">
        <f t="shared" si="590"/>
        <v>0</v>
      </c>
      <c r="R4730">
        <f t="shared" si="591"/>
        <v>1</v>
      </c>
    </row>
    <row r="4731" spans="1:18" x14ac:dyDescent="0.25">
      <c r="A4731" t="str">
        <f>gait_events!B2458</f>
        <v>pp123</v>
      </c>
      <c r="B4731" t="str">
        <f>VLOOKUP(A4731,participants!A:B,2,0)</f>
        <v>F</v>
      </c>
      <c r="C4731">
        <f>VLOOKUP(A4731,participants!A:C,3,0)</f>
        <v>74</v>
      </c>
      <c r="D4731" t="str">
        <f>VLOOKUP(A4731,participants!A:F,6,0)</f>
        <v>stroke</v>
      </c>
      <c r="E4731" t="str">
        <f>IF(LEN(SUBSTITUTE(gait_events!C2458,"_run-",""))&lt;&gt;LEN(gait_events!C2458),LEFT(RIGHT(gait_events!C2458,LEN(gait_events!C2458)-19),FIND("_run-",RIGHT(gait_events!C2458,LEN(gait_events!C2458)-19),1)-1),RIGHT(gait_events!C2458,LEN(gait_events!C2458)-19))</f>
        <v>Preferred</v>
      </c>
      <c r="F4731" t="str">
        <f>IF(LEN(SUBSTITUTE(gait_events!C2458,"_run-",""))&lt;&gt;LEN(gait_events!C2458),RIGHT(gait_events!C2458,LEN(gait_events!C2458)-FIND("_run-",gait_events!C2458,1)-4),"")</f>
        <v/>
      </c>
      <c r="G4731" t="str">
        <f>gait_events!D2458</f>
        <v>right_shank</v>
      </c>
      <c r="H4731" t="str">
        <f>gait_events!E2458</f>
        <v>IC</v>
      </c>
      <c r="I4731">
        <f>IF(gait_events!F2458&lt;&gt;"",gait_events!F2458,NA())</f>
        <v>871</v>
      </c>
      <c r="J4731">
        <f>IF(gait_events!G2458&lt;&gt;"",gait_events!G2458,NA())</f>
        <v>878</v>
      </c>
      <c r="K4731">
        <f t="shared" si="584"/>
        <v>-7</v>
      </c>
      <c r="L4731">
        <f t="shared" si="585"/>
        <v>-35</v>
      </c>
      <c r="M4731">
        <f t="shared" si="586"/>
        <v>1</v>
      </c>
      <c r="N4731">
        <f t="shared" si="587"/>
        <v>1</v>
      </c>
      <c r="O4731">
        <f t="shared" si="588"/>
        <v>1</v>
      </c>
      <c r="P4731">
        <f t="shared" si="589"/>
        <v>0</v>
      </c>
      <c r="Q4731">
        <f t="shared" si="590"/>
        <v>0</v>
      </c>
      <c r="R4731">
        <f t="shared" si="591"/>
        <v>1</v>
      </c>
    </row>
    <row r="4732" spans="1:18" x14ac:dyDescent="0.25">
      <c r="A4732" t="str">
        <f>gait_events!B2459</f>
        <v>pp123</v>
      </c>
      <c r="B4732" t="str">
        <f>VLOOKUP(A4732,participants!A:B,2,0)</f>
        <v>F</v>
      </c>
      <c r="C4732">
        <f>VLOOKUP(A4732,participants!A:C,3,0)</f>
        <v>74</v>
      </c>
      <c r="D4732" t="str">
        <f>VLOOKUP(A4732,participants!A:F,6,0)</f>
        <v>stroke</v>
      </c>
      <c r="E4732" t="str">
        <f>IF(LEN(SUBSTITUTE(gait_events!C2459,"_run-",""))&lt;&gt;LEN(gait_events!C2459),LEFT(RIGHT(gait_events!C2459,LEN(gait_events!C2459)-19),FIND("_run-",RIGHT(gait_events!C2459,LEN(gait_events!C2459)-19),1)-1),RIGHT(gait_events!C2459,LEN(gait_events!C2459)-19))</f>
        <v>Preferred</v>
      </c>
      <c r="F4732" t="str">
        <f>IF(LEN(SUBSTITUTE(gait_events!C2459,"_run-",""))&lt;&gt;LEN(gait_events!C2459),RIGHT(gait_events!C2459,LEN(gait_events!C2459)-FIND("_run-",gait_events!C2459,1)-4),"")</f>
        <v/>
      </c>
      <c r="G4732" t="str">
        <f>gait_events!D2459</f>
        <v>right_shank</v>
      </c>
      <c r="H4732" t="str">
        <f>gait_events!E2459</f>
        <v>FC</v>
      </c>
      <c r="I4732">
        <f>IF(gait_events!F2459&lt;&gt;"",gait_events!F2459,NA())</f>
        <v>156</v>
      </c>
      <c r="J4732">
        <f>IF(gait_events!G2459&lt;&gt;"",gait_events!G2459,NA())</f>
        <v>158</v>
      </c>
      <c r="K4732">
        <f t="shared" si="584"/>
        <v>-2</v>
      </c>
      <c r="L4732">
        <f t="shared" si="585"/>
        <v>-10</v>
      </c>
      <c r="M4732">
        <f t="shared" si="586"/>
        <v>1</v>
      </c>
      <c r="N4732">
        <f t="shared" si="587"/>
        <v>1</v>
      </c>
      <c r="O4732">
        <f t="shared" si="588"/>
        <v>1</v>
      </c>
      <c r="P4732">
        <f t="shared" si="589"/>
        <v>0</v>
      </c>
      <c r="Q4732">
        <f t="shared" si="590"/>
        <v>0</v>
      </c>
      <c r="R4732">
        <f t="shared" si="591"/>
        <v>1</v>
      </c>
    </row>
    <row r="4733" spans="1:18" x14ac:dyDescent="0.25">
      <c r="A4733" t="str">
        <f>gait_events!B2460</f>
        <v>pp123</v>
      </c>
      <c r="B4733" t="str">
        <f>VLOOKUP(A4733,participants!A:B,2,0)</f>
        <v>F</v>
      </c>
      <c r="C4733">
        <f>VLOOKUP(A4733,participants!A:C,3,0)</f>
        <v>74</v>
      </c>
      <c r="D4733" t="str">
        <f>VLOOKUP(A4733,participants!A:F,6,0)</f>
        <v>stroke</v>
      </c>
      <c r="E4733" t="str">
        <f>IF(LEN(SUBSTITUTE(gait_events!C2460,"_run-",""))&lt;&gt;LEN(gait_events!C2460),LEFT(RIGHT(gait_events!C2460,LEN(gait_events!C2460)-19),FIND("_run-",RIGHT(gait_events!C2460,LEN(gait_events!C2460)-19),1)-1),RIGHT(gait_events!C2460,LEN(gait_events!C2460)-19))</f>
        <v>Preferred</v>
      </c>
      <c r="F4733" t="str">
        <f>IF(LEN(SUBSTITUTE(gait_events!C2460,"_run-",""))&lt;&gt;LEN(gait_events!C2460),RIGHT(gait_events!C2460,LEN(gait_events!C2460)-FIND("_run-",gait_events!C2460,1)-4),"")</f>
        <v/>
      </c>
      <c r="G4733" t="str">
        <f>gait_events!D2460</f>
        <v>right_shank</v>
      </c>
      <c r="H4733" t="str">
        <f>gait_events!E2460</f>
        <v>FC</v>
      </c>
      <c r="I4733">
        <f>IF(gait_events!F2460&lt;&gt;"",gait_events!F2460,NA())</f>
        <v>362</v>
      </c>
      <c r="J4733">
        <f>IF(gait_events!G2460&lt;&gt;"",gait_events!G2460,NA())</f>
        <v>364</v>
      </c>
      <c r="K4733">
        <f t="shared" si="584"/>
        <v>-2</v>
      </c>
      <c r="L4733">
        <f t="shared" si="585"/>
        <v>-10</v>
      </c>
      <c r="M4733">
        <f t="shared" si="586"/>
        <v>1</v>
      </c>
      <c r="N4733">
        <f t="shared" si="587"/>
        <v>1</v>
      </c>
      <c r="O4733">
        <f t="shared" si="588"/>
        <v>1</v>
      </c>
      <c r="P4733">
        <f t="shared" si="589"/>
        <v>0</v>
      </c>
      <c r="Q4733">
        <f t="shared" si="590"/>
        <v>0</v>
      </c>
      <c r="R4733">
        <f t="shared" si="591"/>
        <v>1</v>
      </c>
    </row>
    <row r="4734" spans="1:18" x14ac:dyDescent="0.25">
      <c r="A4734" t="str">
        <f>gait_events!B2461</f>
        <v>pp123</v>
      </c>
      <c r="B4734" t="str">
        <f>VLOOKUP(A4734,participants!A:B,2,0)</f>
        <v>F</v>
      </c>
      <c r="C4734">
        <f>VLOOKUP(A4734,participants!A:C,3,0)</f>
        <v>74</v>
      </c>
      <c r="D4734" t="str">
        <f>VLOOKUP(A4734,participants!A:F,6,0)</f>
        <v>stroke</v>
      </c>
      <c r="E4734" t="str">
        <f>IF(LEN(SUBSTITUTE(gait_events!C2461,"_run-",""))&lt;&gt;LEN(gait_events!C2461),LEFT(RIGHT(gait_events!C2461,LEN(gait_events!C2461)-19),FIND("_run-",RIGHT(gait_events!C2461,LEN(gait_events!C2461)-19),1)-1),RIGHT(gait_events!C2461,LEN(gait_events!C2461)-19))</f>
        <v>Preferred</v>
      </c>
      <c r="F4734" t="str">
        <f>IF(LEN(SUBSTITUTE(gait_events!C2461,"_run-",""))&lt;&gt;LEN(gait_events!C2461),RIGHT(gait_events!C2461,LEN(gait_events!C2461)-FIND("_run-",gait_events!C2461,1)-4),"")</f>
        <v/>
      </c>
      <c r="G4734" t="str">
        <f>gait_events!D2461</f>
        <v>right_shank</v>
      </c>
      <c r="H4734" t="str">
        <f>gait_events!E2461</f>
        <v>FC</v>
      </c>
      <c r="I4734">
        <f>IF(gait_events!F2461&lt;&gt;"",gait_events!F2461,NA())</f>
        <v>569</v>
      </c>
      <c r="J4734">
        <f>IF(gait_events!G2461&lt;&gt;"",gait_events!G2461,NA())</f>
        <v>572</v>
      </c>
      <c r="K4734">
        <f t="shared" si="584"/>
        <v>-3</v>
      </c>
      <c r="L4734">
        <f t="shared" si="585"/>
        <v>-15</v>
      </c>
      <c r="M4734">
        <f t="shared" si="586"/>
        <v>1</v>
      </c>
      <c r="N4734">
        <f t="shared" si="587"/>
        <v>1</v>
      </c>
      <c r="O4734">
        <f t="shared" si="588"/>
        <v>1</v>
      </c>
      <c r="P4734">
        <f t="shared" si="589"/>
        <v>0</v>
      </c>
      <c r="Q4734">
        <f t="shared" si="590"/>
        <v>0</v>
      </c>
      <c r="R4734">
        <f t="shared" si="591"/>
        <v>1</v>
      </c>
    </row>
    <row r="4735" spans="1:18" x14ac:dyDescent="0.25">
      <c r="A4735" t="str">
        <f>gait_events!B2462</f>
        <v>pp123</v>
      </c>
      <c r="B4735" t="str">
        <f>VLOOKUP(A4735,participants!A:B,2,0)</f>
        <v>F</v>
      </c>
      <c r="C4735">
        <f>VLOOKUP(A4735,participants!A:C,3,0)</f>
        <v>74</v>
      </c>
      <c r="D4735" t="str">
        <f>VLOOKUP(A4735,participants!A:F,6,0)</f>
        <v>stroke</v>
      </c>
      <c r="E4735" t="str">
        <f>IF(LEN(SUBSTITUTE(gait_events!C2462,"_run-",""))&lt;&gt;LEN(gait_events!C2462),LEFT(RIGHT(gait_events!C2462,LEN(gait_events!C2462)-19),FIND("_run-",RIGHT(gait_events!C2462,LEN(gait_events!C2462)-19),1)-1),RIGHT(gait_events!C2462,LEN(gait_events!C2462)-19))</f>
        <v>Preferred</v>
      </c>
      <c r="F4735" t="str">
        <f>IF(LEN(SUBSTITUTE(gait_events!C2462,"_run-",""))&lt;&gt;LEN(gait_events!C2462),RIGHT(gait_events!C2462,LEN(gait_events!C2462)-FIND("_run-",gait_events!C2462,1)-4),"")</f>
        <v/>
      </c>
      <c r="G4735" t="str">
        <f>gait_events!D2462</f>
        <v>right_shank</v>
      </c>
      <c r="H4735" t="str">
        <f>gait_events!E2462</f>
        <v>FC</v>
      </c>
      <c r="I4735">
        <f>IF(gait_events!F2462&lt;&gt;"",gait_events!F2462,NA())</f>
        <v>793</v>
      </c>
      <c r="J4735">
        <f>IF(gait_events!G2462&lt;&gt;"",gait_events!G2462,NA())</f>
        <v>797</v>
      </c>
      <c r="K4735">
        <f t="shared" si="584"/>
        <v>-4</v>
      </c>
      <c r="L4735">
        <f t="shared" si="585"/>
        <v>-20</v>
      </c>
      <c r="M4735">
        <f t="shared" si="586"/>
        <v>1</v>
      </c>
      <c r="N4735">
        <f t="shared" si="587"/>
        <v>1</v>
      </c>
      <c r="O4735">
        <f t="shared" si="588"/>
        <v>1</v>
      </c>
      <c r="P4735">
        <f t="shared" si="589"/>
        <v>0</v>
      </c>
      <c r="Q4735">
        <f t="shared" si="590"/>
        <v>0</v>
      </c>
      <c r="R4735">
        <f t="shared" si="591"/>
        <v>1</v>
      </c>
    </row>
    <row r="4736" spans="1:18" x14ac:dyDescent="0.25">
      <c r="A4736" t="str">
        <f>gait_events!B2463</f>
        <v>pp123</v>
      </c>
      <c r="B4736" t="str">
        <f>VLOOKUP(A4736,participants!A:B,2,0)</f>
        <v>F</v>
      </c>
      <c r="C4736">
        <f>VLOOKUP(A4736,participants!A:C,3,0)</f>
        <v>74</v>
      </c>
      <c r="D4736" t="str">
        <f>VLOOKUP(A4736,participants!A:F,6,0)</f>
        <v>stroke</v>
      </c>
      <c r="E4736" t="str">
        <f>IF(LEN(SUBSTITUTE(gait_events!C2463,"_run-",""))&lt;&gt;LEN(gait_events!C2463),LEFT(RIGHT(gait_events!C2463,LEN(gait_events!C2463)-19),FIND("_run-",RIGHT(gait_events!C2463,LEN(gait_events!C2463)-19),1)-1),RIGHT(gait_events!C2463,LEN(gait_events!C2463)-19))</f>
        <v>Preferred</v>
      </c>
      <c r="F4736" t="str">
        <f>IF(LEN(SUBSTITUTE(gait_events!C2463,"_run-",""))&lt;&gt;LEN(gait_events!C2463),RIGHT(gait_events!C2463,LEN(gait_events!C2463)-FIND("_run-",gait_events!C2463,1)-4),"")</f>
        <v/>
      </c>
      <c r="G4736" t="str">
        <f>gait_events!D2463</f>
        <v>right_shank</v>
      </c>
      <c r="H4736" t="str">
        <f>gait_events!E2463</f>
        <v>FC</v>
      </c>
      <c r="I4736">
        <f>IF(gait_events!F2463&lt;&gt;"",gait_events!F2463,NA())</f>
        <v>1028</v>
      </c>
      <c r="J4736" t="e">
        <f>IF(gait_events!G2463&lt;&gt;"",gait_events!G2463,NA())</f>
        <v>#N/A</v>
      </c>
      <c r="K4736" t="e">
        <f t="shared" si="584"/>
        <v>#N/A</v>
      </c>
      <c r="L4736" t="e">
        <f t="shared" si="585"/>
        <v>#N/A</v>
      </c>
      <c r="M4736">
        <f t="shared" si="586"/>
        <v>1</v>
      </c>
      <c r="N4736">
        <f t="shared" si="587"/>
        <v>0</v>
      </c>
      <c r="O4736">
        <f t="shared" si="588"/>
        <v>0</v>
      </c>
      <c r="P4736">
        <f t="shared" si="589"/>
        <v>1</v>
      </c>
      <c r="Q4736">
        <f t="shared" si="590"/>
        <v>0</v>
      </c>
      <c r="R4736">
        <f t="shared" si="591"/>
        <v>1</v>
      </c>
    </row>
    <row r="4737" spans="1:18" x14ac:dyDescent="0.25">
      <c r="A4737" t="str">
        <f>gait_events!B2464</f>
        <v>pp123</v>
      </c>
      <c r="B4737" t="str">
        <f>VLOOKUP(A4737,participants!A:B,2,0)</f>
        <v>F</v>
      </c>
      <c r="C4737">
        <f>VLOOKUP(A4737,participants!A:C,3,0)</f>
        <v>74</v>
      </c>
      <c r="D4737" t="str">
        <f>VLOOKUP(A4737,participants!A:F,6,0)</f>
        <v>stroke</v>
      </c>
      <c r="E4737" t="str">
        <f>IF(LEN(SUBSTITUTE(gait_events!C2464,"_run-",""))&lt;&gt;LEN(gait_events!C2464),LEFT(RIGHT(gait_events!C2464,LEN(gait_events!C2464)-19),FIND("_run-",RIGHT(gait_events!C2464,LEN(gait_events!C2464)-19),1)-1),RIGHT(gait_events!C2464,LEN(gait_events!C2464)-19))</f>
        <v>Slow</v>
      </c>
      <c r="F4737" t="str">
        <f>IF(LEN(SUBSTITUTE(gait_events!C2464,"_run-",""))&lt;&gt;LEN(gait_events!C2464),RIGHT(gait_events!C2464,LEN(gait_events!C2464)-FIND("_run-",gait_events!C2464,1)-4),"")</f>
        <v/>
      </c>
      <c r="G4737" t="str">
        <f>gait_events!D2464</f>
        <v>left_ankle</v>
      </c>
      <c r="H4737" t="str">
        <f>gait_events!E2464</f>
        <v>IC</v>
      </c>
      <c r="I4737">
        <f>IF(gait_events!F2464&lt;&gt;"",gait_events!F2464,NA())</f>
        <v>200</v>
      </c>
      <c r="J4737">
        <f>IF(gait_events!G2464&lt;&gt;"",gait_events!G2464,NA())</f>
        <v>198</v>
      </c>
      <c r="K4737">
        <f t="shared" si="584"/>
        <v>2</v>
      </c>
      <c r="L4737">
        <f t="shared" si="585"/>
        <v>10</v>
      </c>
      <c r="M4737">
        <f t="shared" si="586"/>
        <v>1</v>
      </c>
      <c r="N4737">
        <f t="shared" si="587"/>
        <v>1</v>
      </c>
      <c r="O4737">
        <f t="shared" si="588"/>
        <v>1</v>
      </c>
      <c r="P4737">
        <f t="shared" si="589"/>
        <v>0</v>
      </c>
      <c r="Q4737">
        <f t="shared" si="590"/>
        <v>0</v>
      </c>
      <c r="R4737">
        <f t="shared" si="591"/>
        <v>1</v>
      </c>
    </row>
    <row r="4738" spans="1:18" x14ac:dyDescent="0.25">
      <c r="A4738" t="str">
        <f>gait_events!B2465</f>
        <v>pp123</v>
      </c>
      <c r="B4738" t="str">
        <f>VLOOKUP(A4738,participants!A:B,2,0)</f>
        <v>F</v>
      </c>
      <c r="C4738">
        <f>VLOOKUP(A4738,participants!A:C,3,0)</f>
        <v>74</v>
      </c>
      <c r="D4738" t="str">
        <f>VLOOKUP(A4738,participants!A:F,6,0)</f>
        <v>stroke</v>
      </c>
      <c r="E4738" t="str">
        <f>IF(LEN(SUBSTITUTE(gait_events!C2465,"_run-",""))&lt;&gt;LEN(gait_events!C2465),LEFT(RIGHT(gait_events!C2465,LEN(gait_events!C2465)-19),FIND("_run-",RIGHT(gait_events!C2465,LEN(gait_events!C2465)-19),1)-1),RIGHT(gait_events!C2465,LEN(gait_events!C2465)-19))</f>
        <v>Slow</v>
      </c>
      <c r="F4738" t="str">
        <f>IF(LEN(SUBSTITUTE(gait_events!C2465,"_run-",""))&lt;&gt;LEN(gait_events!C2465),RIGHT(gait_events!C2465,LEN(gait_events!C2465)-FIND("_run-",gait_events!C2465,1)-4),"")</f>
        <v/>
      </c>
      <c r="G4738" t="str">
        <f>gait_events!D2465</f>
        <v>left_ankle</v>
      </c>
      <c r="H4738" t="str">
        <f>gait_events!E2465</f>
        <v>IC</v>
      </c>
      <c r="I4738">
        <f>IF(gait_events!F2465&lt;&gt;"",gait_events!F2465,NA())</f>
        <v>491</v>
      </c>
      <c r="J4738">
        <f>IF(gait_events!G2465&lt;&gt;"",gait_events!G2465,NA())</f>
        <v>491</v>
      </c>
      <c r="K4738">
        <f t="shared" ref="K4738:K4801" si="592">I4738-J4738</f>
        <v>0</v>
      </c>
      <c r="L4738">
        <f t="shared" ref="L4738:L4801" si="593">K4738*5</f>
        <v>0</v>
      </c>
      <c r="M4738">
        <f t="shared" ref="M4738:M4801" si="594">IF(NOT(ISNA(I4738)),1,0)</f>
        <v>1</v>
      </c>
      <c r="N4738">
        <f t="shared" ref="N4738:N4801" si="595">IF(NOT(ISNA(J4738)),1,0)</f>
        <v>1</v>
      </c>
      <c r="O4738">
        <f t="shared" ref="O4738:O4801" si="596">IF(AND(NOT(ISNA(I4738)),NOT(ISNA(J4738))),1,0)</f>
        <v>1</v>
      </c>
      <c r="P4738">
        <f t="shared" ref="P4738:P4801" si="597">IF(AND(NOT(ISNA(I4738)),ISNA(J4738)),1,0)</f>
        <v>0</v>
      </c>
      <c r="Q4738">
        <f t="shared" ref="Q4738:Q4801" si="598">IF(AND(ISNA(I4738),NOT(ISNA(J4738))),1,0)</f>
        <v>0</v>
      </c>
      <c r="R4738">
        <f t="shared" ref="R4738:R4801" si="599">IF(SUM(O4738:Q4738)&lt;&gt;1,"ERROR",1)</f>
        <v>1</v>
      </c>
    </row>
    <row r="4739" spans="1:18" x14ac:dyDescent="0.25">
      <c r="A4739" t="str">
        <f>gait_events!B2466</f>
        <v>pp123</v>
      </c>
      <c r="B4739" t="str">
        <f>VLOOKUP(A4739,participants!A:B,2,0)</f>
        <v>F</v>
      </c>
      <c r="C4739">
        <f>VLOOKUP(A4739,participants!A:C,3,0)</f>
        <v>74</v>
      </c>
      <c r="D4739" t="str">
        <f>VLOOKUP(A4739,participants!A:F,6,0)</f>
        <v>stroke</v>
      </c>
      <c r="E4739" t="str">
        <f>IF(LEN(SUBSTITUTE(gait_events!C2466,"_run-",""))&lt;&gt;LEN(gait_events!C2466),LEFT(RIGHT(gait_events!C2466,LEN(gait_events!C2466)-19),FIND("_run-",RIGHT(gait_events!C2466,LEN(gait_events!C2466)-19),1)-1),RIGHT(gait_events!C2466,LEN(gait_events!C2466)-19))</f>
        <v>Slow</v>
      </c>
      <c r="F4739" t="str">
        <f>IF(LEN(SUBSTITUTE(gait_events!C2466,"_run-",""))&lt;&gt;LEN(gait_events!C2466),RIGHT(gait_events!C2466,LEN(gait_events!C2466)-FIND("_run-",gait_events!C2466,1)-4),"")</f>
        <v/>
      </c>
      <c r="G4739" t="str">
        <f>gait_events!D2466</f>
        <v>left_ankle</v>
      </c>
      <c r="H4739" t="str">
        <f>gait_events!E2466</f>
        <v>IC</v>
      </c>
      <c r="I4739">
        <f>IF(gait_events!F2466&lt;&gt;"",gait_events!F2466,NA())</f>
        <v>775</v>
      </c>
      <c r="J4739">
        <f>IF(gait_events!G2466&lt;&gt;"",gait_events!G2466,NA())</f>
        <v>775</v>
      </c>
      <c r="K4739">
        <f t="shared" si="592"/>
        <v>0</v>
      </c>
      <c r="L4739">
        <f t="shared" si="593"/>
        <v>0</v>
      </c>
      <c r="M4739">
        <f t="shared" si="594"/>
        <v>1</v>
      </c>
      <c r="N4739">
        <f t="shared" si="595"/>
        <v>1</v>
      </c>
      <c r="O4739">
        <f t="shared" si="596"/>
        <v>1</v>
      </c>
      <c r="P4739">
        <f t="shared" si="597"/>
        <v>0</v>
      </c>
      <c r="Q4739">
        <f t="shared" si="598"/>
        <v>0</v>
      </c>
      <c r="R4739">
        <f t="shared" si="599"/>
        <v>1</v>
      </c>
    </row>
    <row r="4740" spans="1:18" x14ac:dyDescent="0.25">
      <c r="A4740" t="str">
        <f>gait_events!B2467</f>
        <v>pp123</v>
      </c>
      <c r="B4740" t="str">
        <f>VLOOKUP(A4740,participants!A:B,2,0)</f>
        <v>F</v>
      </c>
      <c r="C4740">
        <f>VLOOKUP(A4740,participants!A:C,3,0)</f>
        <v>74</v>
      </c>
      <c r="D4740" t="str">
        <f>VLOOKUP(A4740,participants!A:F,6,0)</f>
        <v>stroke</v>
      </c>
      <c r="E4740" t="str">
        <f>IF(LEN(SUBSTITUTE(gait_events!C2467,"_run-",""))&lt;&gt;LEN(gait_events!C2467),LEFT(RIGHT(gait_events!C2467,LEN(gait_events!C2467)-19),FIND("_run-",RIGHT(gait_events!C2467,LEN(gait_events!C2467)-19),1)-1),RIGHT(gait_events!C2467,LEN(gait_events!C2467)-19))</f>
        <v>Slow</v>
      </c>
      <c r="F4740" t="str">
        <f>IF(LEN(SUBSTITUTE(gait_events!C2467,"_run-",""))&lt;&gt;LEN(gait_events!C2467),RIGHT(gait_events!C2467,LEN(gait_events!C2467)-FIND("_run-",gait_events!C2467,1)-4),"")</f>
        <v/>
      </c>
      <c r="G4740" t="str">
        <f>gait_events!D2467</f>
        <v>left_ankle</v>
      </c>
      <c r="H4740" t="str">
        <f>gait_events!E2467</f>
        <v>IC</v>
      </c>
      <c r="I4740">
        <f>IF(gait_events!F2467&lt;&gt;"",gait_events!F2467,NA())</f>
        <v>1072</v>
      </c>
      <c r="J4740">
        <f>IF(gait_events!G2467&lt;&gt;"",gait_events!G2467,NA())</f>
        <v>1074</v>
      </c>
      <c r="K4740">
        <f t="shared" si="592"/>
        <v>-2</v>
      </c>
      <c r="L4740">
        <f t="shared" si="593"/>
        <v>-10</v>
      </c>
      <c r="M4740">
        <f t="shared" si="594"/>
        <v>1</v>
      </c>
      <c r="N4740">
        <f t="shared" si="595"/>
        <v>1</v>
      </c>
      <c r="O4740">
        <f t="shared" si="596"/>
        <v>1</v>
      </c>
      <c r="P4740">
        <f t="shared" si="597"/>
        <v>0</v>
      </c>
      <c r="Q4740">
        <f t="shared" si="598"/>
        <v>0</v>
      </c>
      <c r="R4740">
        <f t="shared" si="599"/>
        <v>1</v>
      </c>
    </row>
    <row r="4741" spans="1:18" x14ac:dyDescent="0.25">
      <c r="A4741" t="str">
        <f>gait_events!B2468</f>
        <v>pp123</v>
      </c>
      <c r="B4741" t="str">
        <f>VLOOKUP(A4741,participants!A:B,2,0)</f>
        <v>F</v>
      </c>
      <c r="C4741">
        <f>VLOOKUP(A4741,participants!A:C,3,0)</f>
        <v>74</v>
      </c>
      <c r="D4741" t="str">
        <f>VLOOKUP(A4741,participants!A:F,6,0)</f>
        <v>stroke</v>
      </c>
      <c r="E4741" t="str">
        <f>IF(LEN(SUBSTITUTE(gait_events!C2468,"_run-",""))&lt;&gt;LEN(gait_events!C2468),LEFT(RIGHT(gait_events!C2468,LEN(gait_events!C2468)-19),FIND("_run-",RIGHT(gait_events!C2468,LEN(gait_events!C2468)-19),1)-1),RIGHT(gait_events!C2468,LEN(gait_events!C2468)-19))</f>
        <v>Slow</v>
      </c>
      <c r="F4741" t="str">
        <f>IF(LEN(SUBSTITUTE(gait_events!C2468,"_run-",""))&lt;&gt;LEN(gait_events!C2468),RIGHT(gait_events!C2468,LEN(gait_events!C2468)-FIND("_run-",gait_events!C2468,1)-4),"")</f>
        <v/>
      </c>
      <c r="G4741" t="str">
        <f>gait_events!D2468</f>
        <v>left_ankle</v>
      </c>
      <c r="H4741" t="str">
        <f>gait_events!E2468</f>
        <v>IC</v>
      </c>
      <c r="I4741">
        <f>IF(gait_events!F2468&lt;&gt;"",gait_events!F2468,NA())</f>
        <v>1372</v>
      </c>
      <c r="J4741">
        <f>IF(gait_events!G2468&lt;&gt;"",gait_events!G2468,NA())</f>
        <v>1372</v>
      </c>
      <c r="K4741">
        <f t="shared" si="592"/>
        <v>0</v>
      </c>
      <c r="L4741">
        <f t="shared" si="593"/>
        <v>0</v>
      </c>
      <c r="M4741">
        <f t="shared" si="594"/>
        <v>1</v>
      </c>
      <c r="N4741">
        <f t="shared" si="595"/>
        <v>1</v>
      </c>
      <c r="O4741">
        <f t="shared" si="596"/>
        <v>1</v>
      </c>
      <c r="P4741">
        <f t="shared" si="597"/>
        <v>0</v>
      </c>
      <c r="Q4741">
        <f t="shared" si="598"/>
        <v>0</v>
      </c>
      <c r="R4741">
        <f t="shared" si="599"/>
        <v>1</v>
      </c>
    </row>
    <row r="4742" spans="1:18" x14ac:dyDescent="0.25">
      <c r="A4742" t="str">
        <f>gait_events!B2469</f>
        <v>pp123</v>
      </c>
      <c r="B4742" t="str">
        <f>VLOOKUP(A4742,participants!A:B,2,0)</f>
        <v>F</v>
      </c>
      <c r="C4742">
        <f>VLOOKUP(A4742,participants!A:C,3,0)</f>
        <v>74</v>
      </c>
      <c r="D4742" t="str">
        <f>VLOOKUP(A4742,participants!A:F,6,0)</f>
        <v>stroke</v>
      </c>
      <c r="E4742" t="str">
        <f>IF(LEN(SUBSTITUTE(gait_events!C2469,"_run-",""))&lt;&gt;LEN(gait_events!C2469),LEFT(RIGHT(gait_events!C2469,LEN(gait_events!C2469)-19),FIND("_run-",RIGHT(gait_events!C2469,LEN(gait_events!C2469)-19),1)-1),RIGHT(gait_events!C2469,LEN(gait_events!C2469)-19))</f>
        <v>Slow</v>
      </c>
      <c r="F4742" t="str">
        <f>IF(LEN(SUBSTITUTE(gait_events!C2469,"_run-",""))&lt;&gt;LEN(gait_events!C2469),RIGHT(gait_events!C2469,LEN(gait_events!C2469)-FIND("_run-",gait_events!C2469,1)-4),"")</f>
        <v/>
      </c>
      <c r="G4742" t="str">
        <f>gait_events!D2469</f>
        <v>left_ankle</v>
      </c>
      <c r="H4742" t="str">
        <f>gait_events!E2469</f>
        <v>FC</v>
      </c>
      <c r="I4742">
        <f>IF(gait_events!F2469&lt;&gt;"",gait_events!F2469,NA())</f>
        <v>108</v>
      </c>
      <c r="J4742">
        <f>IF(gait_events!G2469&lt;&gt;"",gait_events!G2469,NA())</f>
        <v>110</v>
      </c>
      <c r="K4742">
        <f t="shared" si="592"/>
        <v>-2</v>
      </c>
      <c r="L4742">
        <f t="shared" si="593"/>
        <v>-10</v>
      </c>
      <c r="M4742">
        <f t="shared" si="594"/>
        <v>1</v>
      </c>
      <c r="N4742">
        <f t="shared" si="595"/>
        <v>1</v>
      </c>
      <c r="O4742">
        <f t="shared" si="596"/>
        <v>1</v>
      </c>
      <c r="P4742">
        <f t="shared" si="597"/>
        <v>0</v>
      </c>
      <c r="Q4742">
        <f t="shared" si="598"/>
        <v>0</v>
      </c>
      <c r="R4742">
        <f t="shared" si="599"/>
        <v>1</v>
      </c>
    </row>
    <row r="4743" spans="1:18" x14ac:dyDescent="0.25">
      <c r="A4743" t="str">
        <f>gait_events!B2470</f>
        <v>pp123</v>
      </c>
      <c r="B4743" t="str">
        <f>VLOOKUP(A4743,participants!A:B,2,0)</f>
        <v>F</v>
      </c>
      <c r="C4743">
        <f>VLOOKUP(A4743,participants!A:C,3,0)</f>
        <v>74</v>
      </c>
      <c r="D4743" t="str">
        <f>VLOOKUP(A4743,participants!A:F,6,0)</f>
        <v>stroke</v>
      </c>
      <c r="E4743" t="str">
        <f>IF(LEN(SUBSTITUTE(gait_events!C2470,"_run-",""))&lt;&gt;LEN(gait_events!C2470),LEFT(RIGHT(gait_events!C2470,LEN(gait_events!C2470)-19),FIND("_run-",RIGHT(gait_events!C2470,LEN(gait_events!C2470)-19),1)-1),RIGHT(gait_events!C2470,LEN(gait_events!C2470)-19))</f>
        <v>Slow</v>
      </c>
      <c r="F4743" t="str">
        <f>IF(LEN(SUBSTITUTE(gait_events!C2470,"_run-",""))&lt;&gt;LEN(gait_events!C2470),RIGHT(gait_events!C2470,LEN(gait_events!C2470)-FIND("_run-",gait_events!C2470,1)-4),"")</f>
        <v/>
      </c>
      <c r="G4743" t="str">
        <f>gait_events!D2470</f>
        <v>left_ankle</v>
      </c>
      <c r="H4743" t="str">
        <f>gait_events!E2470</f>
        <v>FC</v>
      </c>
      <c r="I4743">
        <f>IF(gait_events!F2470&lt;&gt;"",gait_events!F2470,NA())</f>
        <v>396</v>
      </c>
      <c r="J4743">
        <f>IF(gait_events!G2470&lt;&gt;"",gait_events!G2470,NA())</f>
        <v>396</v>
      </c>
      <c r="K4743">
        <f t="shared" si="592"/>
        <v>0</v>
      </c>
      <c r="L4743">
        <f t="shared" si="593"/>
        <v>0</v>
      </c>
      <c r="M4743">
        <f t="shared" si="594"/>
        <v>1</v>
      </c>
      <c r="N4743">
        <f t="shared" si="595"/>
        <v>1</v>
      </c>
      <c r="O4743">
        <f t="shared" si="596"/>
        <v>1</v>
      </c>
      <c r="P4743">
        <f t="shared" si="597"/>
        <v>0</v>
      </c>
      <c r="Q4743">
        <f t="shared" si="598"/>
        <v>0</v>
      </c>
      <c r="R4743">
        <f t="shared" si="599"/>
        <v>1</v>
      </c>
    </row>
    <row r="4744" spans="1:18" x14ac:dyDescent="0.25">
      <c r="A4744" t="str">
        <f>gait_events!B2471</f>
        <v>pp123</v>
      </c>
      <c r="B4744" t="str">
        <f>VLOOKUP(A4744,participants!A:B,2,0)</f>
        <v>F</v>
      </c>
      <c r="C4744">
        <f>VLOOKUP(A4744,participants!A:C,3,0)</f>
        <v>74</v>
      </c>
      <c r="D4744" t="str">
        <f>VLOOKUP(A4744,participants!A:F,6,0)</f>
        <v>stroke</v>
      </c>
      <c r="E4744" t="str">
        <f>IF(LEN(SUBSTITUTE(gait_events!C2471,"_run-",""))&lt;&gt;LEN(gait_events!C2471),LEFT(RIGHT(gait_events!C2471,LEN(gait_events!C2471)-19),FIND("_run-",RIGHT(gait_events!C2471,LEN(gait_events!C2471)-19),1)-1),RIGHT(gait_events!C2471,LEN(gait_events!C2471)-19))</f>
        <v>Slow</v>
      </c>
      <c r="F4744" t="str">
        <f>IF(LEN(SUBSTITUTE(gait_events!C2471,"_run-",""))&lt;&gt;LEN(gait_events!C2471),RIGHT(gait_events!C2471,LEN(gait_events!C2471)-FIND("_run-",gait_events!C2471,1)-4),"")</f>
        <v/>
      </c>
      <c r="G4744" t="str">
        <f>gait_events!D2471</f>
        <v>left_ankle</v>
      </c>
      <c r="H4744" t="str">
        <f>gait_events!E2471</f>
        <v>FC</v>
      </c>
      <c r="I4744">
        <f>IF(gait_events!F2471&lt;&gt;"",gait_events!F2471,NA())</f>
        <v>684</v>
      </c>
      <c r="J4744">
        <f>IF(gait_events!G2471&lt;&gt;"",gait_events!G2471,NA())</f>
        <v>683</v>
      </c>
      <c r="K4744">
        <f t="shared" si="592"/>
        <v>1</v>
      </c>
      <c r="L4744">
        <f t="shared" si="593"/>
        <v>5</v>
      </c>
      <c r="M4744">
        <f t="shared" si="594"/>
        <v>1</v>
      </c>
      <c r="N4744">
        <f t="shared" si="595"/>
        <v>1</v>
      </c>
      <c r="O4744">
        <f t="shared" si="596"/>
        <v>1</v>
      </c>
      <c r="P4744">
        <f t="shared" si="597"/>
        <v>0</v>
      </c>
      <c r="Q4744">
        <f t="shared" si="598"/>
        <v>0</v>
      </c>
      <c r="R4744">
        <f t="shared" si="599"/>
        <v>1</v>
      </c>
    </row>
    <row r="4745" spans="1:18" x14ac:dyDescent="0.25">
      <c r="A4745" t="str">
        <f>gait_events!B2472</f>
        <v>pp123</v>
      </c>
      <c r="B4745" t="str">
        <f>VLOOKUP(A4745,participants!A:B,2,0)</f>
        <v>F</v>
      </c>
      <c r="C4745">
        <f>VLOOKUP(A4745,participants!A:C,3,0)</f>
        <v>74</v>
      </c>
      <c r="D4745" t="str">
        <f>VLOOKUP(A4745,participants!A:F,6,0)</f>
        <v>stroke</v>
      </c>
      <c r="E4745" t="str">
        <f>IF(LEN(SUBSTITUTE(gait_events!C2472,"_run-",""))&lt;&gt;LEN(gait_events!C2472),LEFT(RIGHT(gait_events!C2472,LEN(gait_events!C2472)-19),FIND("_run-",RIGHT(gait_events!C2472,LEN(gait_events!C2472)-19),1)-1),RIGHT(gait_events!C2472,LEN(gait_events!C2472)-19))</f>
        <v>Slow</v>
      </c>
      <c r="F4745" t="str">
        <f>IF(LEN(SUBSTITUTE(gait_events!C2472,"_run-",""))&lt;&gt;LEN(gait_events!C2472),RIGHT(gait_events!C2472,LEN(gait_events!C2472)-FIND("_run-",gait_events!C2472,1)-4),"")</f>
        <v/>
      </c>
      <c r="G4745" t="str">
        <f>gait_events!D2472</f>
        <v>left_ankle</v>
      </c>
      <c r="H4745" t="str">
        <f>gait_events!E2472</f>
        <v>FC</v>
      </c>
      <c r="I4745">
        <f>IF(gait_events!F2472&lt;&gt;"",gait_events!F2472,NA())</f>
        <v>982</v>
      </c>
      <c r="J4745">
        <f>IF(gait_events!G2472&lt;&gt;"",gait_events!G2472,NA())</f>
        <v>981</v>
      </c>
      <c r="K4745">
        <f t="shared" si="592"/>
        <v>1</v>
      </c>
      <c r="L4745">
        <f t="shared" si="593"/>
        <v>5</v>
      </c>
      <c r="M4745">
        <f t="shared" si="594"/>
        <v>1</v>
      </c>
      <c r="N4745">
        <f t="shared" si="595"/>
        <v>1</v>
      </c>
      <c r="O4745">
        <f t="shared" si="596"/>
        <v>1</v>
      </c>
      <c r="P4745">
        <f t="shared" si="597"/>
        <v>0</v>
      </c>
      <c r="Q4745">
        <f t="shared" si="598"/>
        <v>0</v>
      </c>
      <c r="R4745">
        <f t="shared" si="599"/>
        <v>1</v>
      </c>
    </row>
    <row r="4746" spans="1:18" x14ac:dyDescent="0.25">
      <c r="A4746" t="str">
        <f>gait_events!B2473</f>
        <v>pp123</v>
      </c>
      <c r="B4746" t="str">
        <f>VLOOKUP(A4746,participants!A:B,2,0)</f>
        <v>F</v>
      </c>
      <c r="C4746">
        <f>VLOOKUP(A4746,participants!A:C,3,0)</f>
        <v>74</v>
      </c>
      <c r="D4746" t="str">
        <f>VLOOKUP(A4746,participants!A:F,6,0)</f>
        <v>stroke</v>
      </c>
      <c r="E4746" t="str">
        <f>IF(LEN(SUBSTITUTE(gait_events!C2473,"_run-",""))&lt;&gt;LEN(gait_events!C2473),LEFT(RIGHT(gait_events!C2473,LEN(gait_events!C2473)-19),FIND("_run-",RIGHT(gait_events!C2473,LEN(gait_events!C2473)-19),1)-1),RIGHT(gait_events!C2473,LEN(gait_events!C2473)-19))</f>
        <v>Slow</v>
      </c>
      <c r="F4746" t="str">
        <f>IF(LEN(SUBSTITUTE(gait_events!C2473,"_run-",""))&lt;&gt;LEN(gait_events!C2473),RIGHT(gait_events!C2473,LEN(gait_events!C2473)-FIND("_run-",gait_events!C2473,1)-4),"")</f>
        <v/>
      </c>
      <c r="G4746" t="str">
        <f>gait_events!D2473</f>
        <v>left_ankle</v>
      </c>
      <c r="H4746" t="str">
        <f>gait_events!E2473</f>
        <v>FC</v>
      </c>
      <c r="I4746">
        <f>IF(gait_events!F2473&lt;&gt;"",gait_events!F2473,NA())</f>
        <v>1277</v>
      </c>
      <c r="J4746">
        <f>IF(gait_events!G2473&lt;&gt;"",gait_events!G2473,NA())</f>
        <v>1276</v>
      </c>
      <c r="K4746">
        <f t="shared" si="592"/>
        <v>1</v>
      </c>
      <c r="L4746">
        <f t="shared" si="593"/>
        <v>5</v>
      </c>
      <c r="M4746">
        <f t="shared" si="594"/>
        <v>1</v>
      </c>
      <c r="N4746">
        <f t="shared" si="595"/>
        <v>1</v>
      </c>
      <c r="O4746">
        <f t="shared" si="596"/>
        <v>1</v>
      </c>
      <c r="P4746">
        <f t="shared" si="597"/>
        <v>0</v>
      </c>
      <c r="Q4746">
        <f t="shared" si="598"/>
        <v>0</v>
      </c>
      <c r="R4746">
        <f t="shared" si="599"/>
        <v>1</v>
      </c>
    </row>
    <row r="4747" spans="1:18" x14ac:dyDescent="0.25">
      <c r="A4747" t="str">
        <f>gait_events!B2474</f>
        <v>pp123</v>
      </c>
      <c r="B4747" t="str">
        <f>VLOOKUP(A4747,participants!A:B,2,0)</f>
        <v>F</v>
      </c>
      <c r="C4747">
        <f>VLOOKUP(A4747,participants!A:C,3,0)</f>
        <v>74</v>
      </c>
      <c r="D4747" t="str">
        <f>VLOOKUP(A4747,participants!A:F,6,0)</f>
        <v>stroke</v>
      </c>
      <c r="E4747" t="str">
        <f>IF(LEN(SUBSTITUTE(gait_events!C2474,"_run-",""))&lt;&gt;LEN(gait_events!C2474),LEFT(RIGHT(gait_events!C2474,LEN(gait_events!C2474)-19),FIND("_run-",RIGHT(gait_events!C2474,LEN(gait_events!C2474)-19),1)-1),RIGHT(gait_events!C2474,LEN(gait_events!C2474)-19))</f>
        <v>Slow</v>
      </c>
      <c r="F4747" t="str">
        <f>IF(LEN(SUBSTITUTE(gait_events!C2474,"_run-",""))&lt;&gt;LEN(gait_events!C2474),RIGHT(gait_events!C2474,LEN(gait_events!C2474)-FIND("_run-",gait_events!C2474,1)-4),"")</f>
        <v/>
      </c>
      <c r="G4747" t="str">
        <f>gait_events!D2474</f>
        <v>left_ankle</v>
      </c>
      <c r="H4747" t="str">
        <f>gait_events!E2474</f>
        <v>FC</v>
      </c>
      <c r="I4747">
        <f>IF(gait_events!F2474&lt;&gt;"",gait_events!F2474,NA())</f>
        <v>1587</v>
      </c>
      <c r="J4747">
        <f>IF(gait_events!G2474&lt;&gt;"",gait_events!G2474,NA())</f>
        <v>1589</v>
      </c>
      <c r="K4747">
        <f t="shared" si="592"/>
        <v>-2</v>
      </c>
      <c r="L4747">
        <f t="shared" si="593"/>
        <v>-10</v>
      </c>
      <c r="M4747">
        <f t="shared" si="594"/>
        <v>1</v>
      </c>
      <c r="N4747">
        <f t="shared" si="595"/>
        <v>1</v>
      </c>
      <c r="O4747">
        <f t="shared" si="596"/>
        <v>1</v>
      </c>
      <c r="P4747">
        <f t="shared" si="597"/>
        <v>0</v>
      </c>
      <c r="Q4747">
        <f t="shared" si="598"/>
        <v>0</v>
      </c>
      <c r="R4747">
        <f t="shared" si="599"/>
        <v>1</v>
      </c>
    </row>
    <row r="4748" spans="1:18" x14ac:dyDescent="0.25">
      <c r="A4748" t="str">
        <f>gait_events!B2475</f>
        <v>pp123</v>
      </c>
      <c r="B4748" t="str">
        <f>VLOOKUP(A4748,participants!A:B,2,0)</f>
        <v>F</v>
      </c>
      <c r="C4748">
        <f>VLOOKUP(A4748,participants!A:C,3,0)</f>
        <v>74</v>
      </c>
      <c r="D4748" t="str">
        <f>VLOOKUP(A4748,participants!A:F,6,0)</f>
        <v>stroke</v>
      </c>
      <c r="E4748" t="str">
        <f>IF(LEN(SUBSTITUTE(gait_events!C2475,"_run-",""))&lt;&gt;LEN(gait_events!C2475),LEFT(RIGHT(gait_events!C2475,LEN(gait_events!C2475)-19),FIND("_run-",RIGHT(gait_events!C2475,LEN(gait_events!C2475)-19),1)-1),RIGHT(gait_events!C2475,LEN(gait_events!C2475)-19))</f>
        <v>Slow</v>
      </c>
      <c r="F4748" t="str">
        <f>IF(LEN(SUBSTITUTE(gait_events!C2475,"_run-",""))&lt;&gt;LEN(gait_events!C2475),RIGHT(gait_events!C2475,LEN(gait_events!C2475)-FIND("_run-",gait_events!C2475,1)-4),"")</f>
        <v/>
      </c>
      <c r="G4748" t="str">
        <f>gait_events!D2475</f>
        <v>right_ankle</v>
      </c>
      <c r="H4748" t="str">
        <f>gait_events!E2475</f>
        <v>IC</v>
      </c>
      <c r="I4748">
        <f>IF(gait_events!F2475&lt;&gt;"",gait_events!F2475,NA())</f>
        <v>31</v>
      </c>
      <c r="J4748">
        <f>IF(gait_events!G2475&lt;&gt;"",gait_events!G2475,NA())</f>
        <v>33</v>
      </c>
      <c r="K4748">
        <f t="shared" si="592"/>
        <v>-2</v>
      </c>
      <c r="L4748">
        <f t="shared" si="593"/>
        <v>-10</v>
      </c>
      <c r="M4748">
        <f t="shared" si="594"/>
        <v>1</v>
      </c>
      <c r="N4748">
        <f t="shared" si="595"/>
        <v>1</v>
      </c>
      <c r="O4748">
        <f t="shared" si="596"/>
        <v>1</v>
      </c>
      <c r="P4748">
        <f t="shared" si="597"/>
        <v>0</v>
      </c>
      <c r="Q4748">
        <f t="shared" si="598"/>
        <v>0</v>
      </c>
      <c r="R4748">
        <f t="shared" si="599"/>
        <v>1</v>
      </c>
    </row>
    <row r="4749" spans="1:18" x14ac:dyDescent="0.25">
      <c r="A4749" t="str">
        <f>gait_events!B2476</f>
        <v>pp123</v>
      </c>
      <c r="B4749" t="str">
        <f>VLOOKUP(A4749,participants!A:B,2,0)</f>
        <v>F</v>
      </c>
      <c r="C4749">
        <f>VLOOKUP(A4749,participants!A:C,3,0)</f>
        <v>74</v>
      </c>
      <c r="D4749" t="str">
        <f>VLOOKUP(A4749,participants!A:F,6,0)</f>
        <v>stroke</v>
      </c>
      <c r="E4749" t="str">
        <f>IF(LEN(SUBSTITUTE(gait_events!C2476,"_run-",""))&lt;&gt;LEN(gait_events!C2476),LEFT(RIGHT(gait_events!C2476,LEN(gait_events!C2476)-19),FIND("_run-",RIGHT(gait_events!C2476,LEN(gait_events!C2476)-19),1)-1),RIGHT(gait_events!C2476,LEN(gait_events!C2476)-19))</f>
        <v>Slow</v>
      </c>
      <c r="F4749" t="str">
        <f>IF(LEN(SUBSTITUTE(gait_events!C2476,"_run-",""))&lt;&gt;LEN(gait_events!C2476),RIGHT(gait_events!C2476,LEN(gait_events!C2476)-FIND("_run-",gait_events!C2476,1)-4),"")</f>
        <v/>
      </c>
      <c r="G4749" t="str">
        <f>gait_events!D2476</f>
        <v>right_ankle</v>
      </c>
      <c r="H4749" t="str">
        <f>gait_events!E2476</f>
        <v>IC</v>
      </c>
      <c r="I4749">
        <f>IF(gait_events!F2476&lt;&gt;"",gait_events!F2476,NA())</f>
        <v>331</v>
      </c>
      <c r="J4749">
        <f>IF(gait_events!G2476&lt;&gt;"",gait_events!G2476,NA())</f>
        <v>336</v>
      </c>
      <c r="K4749">
        <f t="shared" si="592"/>
        <v>-5</v>
      </c>
      <c r="L4749">
        <f t="shared" si="593"/>
        <v>-25</v>
      </c>
      <c r="M4749">
        <f t="shared" si="594"/>
        <v>1</v>
      </c>
      <c r="N4749">
        <f t="shared" si="595"/>
        <v>1</v>
      </c>
      <c r="O4749">
        <f t="shared" si="596"/>
        <v>1</v>
      </c>
      <c r="P4749">
        <f t="shared" si="597"/>
        <v>0</v>
      </c>
      <c r="Q4749">
        <f t="shared" si="598"/>
        <v>0</v>
      </c>
      <c r="R4749">
        <f t="shared" si="599"/>
        <v>1</v>
      </c>
    </row>
    <row r="4750" spans="1:18" x14ac:dyDescent="0.25">
      <c r="A4750" t="str">
        <f>gait_events!B2477</f>
        <v>pp123</v>
      </c>
      <c r="B4750" t="str">
        <f>VLOOKUP(A4750,participants!A:B,2,0)</f>
        <v>F</v>
      </c>
      <c r="C4750">
        <f>VLOOKUP(A4750,participants!A:C,3,0)</f>
        <v>74</v>
      </c>
      <c r="D4750" t="str">
        <f>VLOOKUP(A4750,participants!A:F,6,0)</f>
        <v>stroke</v>
      </c>
      <c r="E4750" t="str">
        <f>IF(LEN(SUBSTITUTE(gait_events!C2477,"_run-",""))&lt;&gt;LEN(gait_events!C2477),LEFT(RIGHT(gait_events!C2477,LEN(gait_events!C2477)-19),FIND("_run-",RIGHT(gait_events!C2477,LEN(gait_events!C2477)-19),1)-1),RIGHT(gait_events!C2477,LEN(gait_events!C2477)-19))</f>
        <v>Slow</v>
      </c>
      <c r="F4750" t="str">
        <f>IF(LEN(SUBSTITUTE(gait_events!C2477,"_run-",""))&lt;&gt;LEN(gait_events!C2477),RIGHT(gait_events!C2477,LEN(gait_events!C2477)-FIND("_run-",gait_events!C2477,1)-4),"")</f>
        <v/>
      </c>
      <c r="G4750" t="str">
        <f>gait_events!D2477</f>
        <v>right_ankle</v>
      </c>
      <c r="H4750" t="str">
        <f>gait_events!E2477</f>
        <v>IC</v>
      </c>
      <c r="I4750">
        <f>IF(gait_events!F2477&lt;&gt;"",gait_events!F2477,NA())</f>
        <v>628</v>
      </c>
      <c r="J4750">
        <f>IF(gait_events!G2477&lt;&gt;"",gait_events!G2477,NA())</f>
        <v>631</v>
      </c>
      <c r="K4750">
        <f t="shared" si="592"/>
        <v>-3</v>
      </c>
      <c r="L4750">
        <f t="shared" si="593"/>
        <v>-15</v>
      </c>
      <c r="M4750">
        <f t="shared" si="594"/>
        <v>1</v>
      </c>
      <c r="N4750">
        <f t="shared" si="595"/>
        <v>1</v>
      </c>
      <c r="O4750">
        <f t="shared" si="596"/>
        <v>1</v>
      </c>
      <c r="P4750">
        <f t="shared" si="597"/>
        <v>0</v>
      </c>
      <c r="Q4750">
        <f t="shared" si="598"/>
        <v>0</v>
      </c>
      <c r="R4750">
        <f t="shared" si="599"/>
        <v>1</v>
      </c>
    </row>
    <row r="4751" spans="1:18" x14ac:dyDescent="0.25">
      <c r="A4751" t="str">
        <f>gait_events!B2478</f>
        <v>pp123</v>
      </c>
      <c r="B4751" t="str">
        <f>VLOOKUP(A4751,participants!A:B,2,0)</f>
        <v>F</v>
      </c>
      <c r="C4751">
        <f>VLOOKUP(A4751,participants!A:C,3,0)</f>
        <v>74</v>
      </c>
      <c r="D4751" t="str">
        <f>VLOOKUP(A4751,participants!A:F,6,0)</f>
        <v>stroke</v>
      </c>
      <c r="E4751" t="str">
        <f>IF(LEN(SUBSTITUTE(gait_events!C2478,"_run-",""))&lt;&gt;LEN(gait_events!C2478),LEFT(RIGHT(gait_events!C2478,LEN(gait_events!C2478)-19),FIND("_run-",RIGHT(gait_events!C2478,LEN(gait_events!C2478)-19),1)-1),RIGHT(gait_events!C2478,LEN(gait_events!C2478)-19))</f>
        <v>Slow</v>
      </c>
      <c r="F4751" t="str">
        <f>IF(LEN(SUBSTITUTE(gait_events!C2478,"_run-",""))&lt;&gt;LEN(gait_events!C2478),RIGHT(gait_events!C2478,LEN(gait_events!C2478)-FIND("_run-",gait_events!C2478,1)-4),"")</f>
        <v/>
      </c>
      <c r="G4751" t="str">
        <f>gait_events!D2478</f>
        <v>right_ankle</v>
      </c>
      <c r="H4751" t="str">
        <f>gait_events!E2478</f>
        <v>IC</v>
      </c>
      <c r="I4751">
        <f>IF(gait_events!F2478&lt;&gt;"",gait_events!F2478,NA())</f>
        <v>914</v>
      </c>
      <c r="J4751">
        <f>IF(gait_events!G2478&lt;&gt;"",gait_events!G2478,NA())</f>
        <v>925</v>
      </c>
      <c r="K4751">
        <f t="shared" si="592"/>
        <v>-11</v>
      </c>
      <c r="L4751">
        <f t="shared" si="593"/>
        <v>-55</v>
      </c>
      <c r="M4751">
        <f t="shared" si="594"/>
        <v>1</v>
      </c>
      <c r="N4751">
        <f t="shared" si="595"/>
        <v>1</v>
      </c>
      <c r="O4751">
        <f t="shared" si="596"/>
        <v>1</v>
      </c>
      <c r="P4751">
        <f t="shared" si="597"/>
        <v>0</v>
      </c>
      <c r="Q4751">
        <f t="shared" si="598"/>
        <v>0</v>
      </c>
      <c r="R4751">
        <f t="shared" si="599"/>
        <v>1</v>
      </c>
    </row>
    <row r="4752" spans="1:18" x14ac:dyDescent="0.25">
      <c r="A4752" t="str">
        <f>gait_events!B2479</f>
        <v>pp123</v>
      </c>
      <c r="B4752" t="str">
        <f>VLOOKUP(A4752,participants!A:B,2,0)</f>
        <v>F</v>
      </c>
      <c r="C4752">
        <f>VLOOKUP(A4752,participants!A:C,3,0)</f>
        <v>74</v>
      </c>
      <c r="D4752" t="str">
        <f>VLOOKUP(A4752,participants!A:F,6,0)</f>
        <v>stroke</v>
      </c>
      <c r="E4752" t="str">
        <f>IF(LEN(SUBSTITUTE(gait_events!C2479,"_run-",""))&lt;&gt;LEN(gait_events!C2479),LEFT(RIGHT(gait_events!C2479,LEN(gait_events!C2479)-19),FIND("_run-",RIGHT(gait_events!C2479,LEN(gait_events!C2479)-19),1)-1),RIGHT(gait_events!C2479,LEN(gait_events!C2479)-19))</f>
        <v>Slow</v>
      </c>
      <c r="F4752" t="str">
        <f>IF(LEN(SUBSTITUTE(gait_events!C2479,"_run-",""))&lt;&gt;LEN(gait_events!C2479),RIGHT(gait_events!C2479,LEN(gait_events!C2479)-FIND("_run-",gait_events!C2479,1)-4),"")</f>
        <v/>
      </c>
      <c r="G4752" t="str">
        <f>gait_events!D2479</f>
        <v>right_ankle</v>
      </c>
      <c r="H4752" t="str">
        <f>gait_events!E2479</f>
        <v>IC</v>
      </c>
      <c r="I4752">
        <f>IF(gait_events!F2479&lt;&gt;"",gait_events!F2479,NA())</f>
        <v>1208</v>
      </c>
      <c r="J4752">
        <f>IF(gait_events!G2479&lt;&gt;"",gait_events!G2479,NA())</f>
        <v>1211</v>
      </c>
      <c r="K4752">
        <f t="shared" si="592"/>
        <v>-3</v>
      </c>
      <c r="L4752">
        <f t="shared" si="593"/>
        <v>-15</v>
      </c>
      <c r="M4752">
        <f t="shared" si="594"/>
        <v>1</v>
      </c>
      <c r="N4752">
        <f t="shared" si="595"/>
        <v>1</v>
      </c>
      <c r="O4752">
        <f t="shared" si="596"/>
        <v>1</v>
      </c>
      <c r="P4752">
        <f t="shared" si="597"/>
        <v>0</v>
      </c>
      <c r="Q4752">
        <f t="shared" si="598"/>
        <v>0</v>
      </c>
      <c r="R4752">
        <f t="shared" si="599"/>
        <v>1</v>
      </c>
    </row>
    <row r="4753" spans="1:18" x14ac:dyDescent="0.25">
      <c r="A4753" t="str">
        <f>gait_events!B2480</f>
        <v>pp123</v>
      </c>
      <c r="B4753" t="str">
        <f>VLOOKUP(A4753,participants!A:B,2,0)</f>
        <v>F</v>
      </c>
      <c r="C4753">
        <f>VLOOKUP(A4753,participants!A:C,3,0)</f>
        <v>74</v>
      </c>
      <c r="D4753" t="str">
        <f>VLOOKUP(A4753,participants!A:F,6,0)</f>
        <v>stroke</v>
      </c>
      <c r="E4753" t="str">
        <f>IF(LEN(SUBSTITUTE(gait_events!C2480,"_run-",""))&lt;&gt;LEN(gait_events!C2480),LEFT(RIGHT(gait_events!C2480,LEN(gait_events!C2480)-19),FIND("_run-",RIGHT(gait_events!C2480,LEN(gait_events!C2480)-19),1)-1),RIGHT(gait_events!C2480,LEN(gait_events!C2480)-19))</f>
        <v>Slow</v>
      </c>
      <c r="F4753" t="str">
        <f>IF(LEN(SUBSTITUTE(gait_events!C2480,"_run-",""))&lt;&gt;LEN(gait_events!C2480),RIGHT(gait_events!C2480,LEN(gait_events!C2480)-FIND("_run-",gait_events!C2480,1)-4),"")</f>
        <v/>
      </c>
      <c r="G4753" t="str">
        <f>gait_events!D2480</f>
        <v>right_ankle</v>
      </c>
      <c r="H4753" t="str">
        <f>gait_events!E2480</f>
        <v>IC</v>
      </c>
      <c r="I4753">
        <f>IF(gait_events!F2480&lt;&gt;"",gait_events!F2480,NA())</f>
        <v>1511</v>
      </c>
      <c r="J4753">
        <f>IF(gait_events!G2480&lt;&gt;"",gait_events!G2480,NA())</f>
        <v>1513</v>
      </c>
      <c r="K4753">
        <f t="shared" si="592"/>
        <v>-2</v>
      </c>
      <c r="L4753">
        <f t="shared" si="593"/>
        <v>-10</v>
      </c>
      <c r="M4753">
        <f t="shared" si="594"/>
        <v>1</v>
      </c>
      <c r="N4753">
        <f t="shared" si="595"/>
        <v>1</v>
      </c>
      <c r="O4753">
        <f t="shared" si="596"/>
        <v>1</v>
      </c>
      <c r="P4753">
        <f t="shared" si="597"/>
        <v>0</v>
      </c>
      <c r="Q4753">
        <f t="shared" si="598"/>
        <v>0</v>
      </c>
      <c r="R4753">
        <f t="shared" si="599"/>
        <v>1</v>
      </c>
    </row>
    <row r="4754" spans="1:18" x14ac:dyDescent="0.25">
      <c r="A4754" t="str">
        <f>gait_events!B2481</f>
        <v>pp123</v>
      </c>
      <c r="B4754" t="str">
        <f>VLOOKUP(A4754,participants!A:B,2,0)</f>
        <v>F</v>
      </c>
      <c r="C4754">
        <f>VLOOKUP(A4754,participants!A:C,3,0)</f>
        <v>74</v>
      </c>
      <c r="D4754" t="str">
        <f>VLOOKUP(A4754,participants!A:F,6,0)</f>
        <v>stroke</v>
      </c>
      <c r="E4754" t="str">
        <f>IF(LEN(SUBSTITUTE(gait_events!C2481,"_run-",""))&lt;&gt;LEN(gait_events!C2481),LEFT(RIGHT(gait_events!C2481,LEN(gait_events!C2481)-19),FIND("_run-",RIGHT(gait_events!C2481,LEN(gait_events!C2481)-19),1)-1),RIGHT(gait_events!C2481,LEN(gait_events!C2481)-19))</f>
        <v>Slow</v>
      </c>
      <c r="F4754" t="str">
        <f>IF(LEN(SUBSTITUTE(gait_events!C2481,"_run-",""))&lt;&gt;LEN(gait_events!C2481),RIGHT(gait_events!C2481,LEN(gait_events!C2481)-FIND("_run-",gait_events!C2481,1)-4),"")</f>
        <v/>
      </c>
      <c r="G4754" t="str">
        <f>gait_events!D2481</f>
        <v>right_ankle</v>
      </c>
      <c r="H4754" t="str">
        <f>gait_events!E2481</f>
        <v>FC</v>
      </c>
      <c r="I4754">
        <f>IF(gait_events!F2481&lt;&gt;"",gait_events!F2481,NA())</f>
        <v>240</v>
      </c>
      <c r="J4754">
        <f>IF(gait_events!G2481&lt;&gt;"",gait_events!G2481,NA())</f>
        <v>241</v>
      </c>
      <c r="K4754">
        <f t="shared" si="592"/>
        <v>-1</v>
      </c>
      <c r="L4754">
        <f t="shared" si="593"/>
        <v>-5</v>
      </c>
      <c r="M4754">
        <f t="shared" si="594"/>
        <v>1</v>
      </c>
      <c r="N4754">
        <f t="shared" si="595"/>
        <v>1</v>
      </c>
      <c r="O4754">
        <f t="shared" si="596"/>
        <v>1</v>
      </c>
      <c r="P4754">
        <f t="shared" si="597"/>
        <v>0</v>
      </c>
      <c r="Q4754">
        <f t="shared" si="598"/>
        <v>0</v>
      </c>
      <c r="R4754">
        <f t="shared" si="599"/>
        <v>1</v>
      </c>
    </row>
    <row r="4755" spans="1:18" x14ac:dyDescent="0.25">
      <c r="A4755" t="str">
        <f>gait_events!B2482</f>
        <v>pp123</v>
      </c>
      <c r="B4755" t="str">
        <f>VLOOKUP(A4755,participants!A:B,2,0)</f>
        <v>F</v>
      </c>
      <c r="C4755">
        <f>VLOOKUP(A4755,participants!A:C,3,0)</f>
        <v>74</v>
      </c>
      <c r="D4755" t="str">
        <f>VLOOKUP(A4755,participants!A:F,6,0)</f>
        <v>stroke</v>
      </c>
      <c r="E4755" t="str">
        <f>IF(LEN(SUBSTITUTE(gait_events!C2482,"_run-",""))&lt;&gt;LEN(gait_events!C2482),LEFT(RIGHT(gait_events!C2482,LEN(gait_events!C2482)-19),FIND("_run-",RIGHT(gait_events!C2482,LEN(gait_events!C2482)-19),1)-1),RIGHT(gait_events!C2482,LEN(gait_events!C2482)-19))</f>
        <v>Slow</v>
      </c>
      <c r="F4755" t="str">
        <f>IF(LEN(SUBSTITUTE(gait_events!C2482,"_run-",""))&lt;&gt;LEN(gait_events!C2482),RIGHT(gait_events!C2482,LEN(gait_events!C2482)-FIND("_run-",gait_events!C2482,1)-4),"")</f>
        <v/>
      </c>
      <c r="G4755" t="str">
        <f>gait_events!D2482</f>
        <v>right_ankle</v>
      </c>
      <c r="H4755" t="str">
        <f>gait_events!E2482</f>
        <v>FC</v>
      </c>
      <c r="I4755">
        <f>IF(gait_events!F2482&lt;&gt;"",gait_events!F2482,NA())</f>
        <v>531</v>
      </c>
      <c r="J4755">
        <f>IF(gait_events!G2482&lt;&gt;"",gait_events!G2482,NA())</f>
        <v>532</v>
      </c>
      <c r="K4755">
        <f t="shared" si="592"/>
        <v>-1</v>
      </c>
      <c r="L4755">
        <f t="shared" si="593"/>
        <v>-5</v>
      </c>
      <c r="M4755">
        <f t="shared" si="594"/>
        <v>1</v>
      </c>
      <c r="N4755">
        <f t="shared" si="595"/>
        <v>1</v>
      </c>
      <c r="O4755">
        <f t="shared" si="596"/>
        <v>1</v>
      </c>
      <c r="P4755">
        <f t="shared" si="597"/>
        <v>0</v>
      </c>
      <c r="Q4755">
        <f t="shared" si="598"/>
        <v>0</v>
      </c>
      <c r="R4755">
        <f t="shared" si="599"/>
        <v>1</v>
      </c>
    </row>
    <row r="4756" spans="1:18" x14ac:dyDescent="0.25">
      <c r="A4756" t="str">
        <f>gait_events!B2483</f>
        <v>pp123</v>
      </c>
      <c r="B4756" t="str">
        <f>VLOOKUP(A4756,participants!A:B,2,0)</f>
        <v>F</v>
      </c>
      <c r="C4756">
        <f>VLOOKUP(A4756,participants!A:C,3,0)</f>
        <v>74</v>
      </c>
      <c r="D4756" t="str">
        <f>VLOOKUP(A4756,participants!A:F,6,0)</f>
        <v>stroke</v>
      </c>
      <c r="E4756" t="str">
        <f>IF(LEN(SUBSTITUTE(gait_events!C2483,"_run-",""))&lt;&gt;LEN(gait_events!C2483),LEFT(RIGHT(gait_events!C2483,LEN(gait_events!C2483)-19),FIND("_run-",RIGHT(gait_events!C2483,LEN(gait_events!C2483)-19),1)-1),RIGHT(gait_events!C2483,LEN(gait_events!C2483)-19))</f>
        <v>Slow</v>
      </c>
      <c r="F4756" t="str">
        <f>IF(LEN(SUBSTITUTE(gait_events!C2483,"_run-",""))&lt;&gt;LEN(gait_events!C2483),RIGHT(gait_events!C2483,LEN(gait_events!C2483)-FIND("_run-",gait_events!C2483,1)-4),"")</f>
        <v/>
      </c>
      <c r="G4756" t="str">
        <f>gait_events!D2483</f>
        <v>right_ankle</v>
      </c>
      <c r="H4756" t="str">
        <f>gait_events!E2483</f>
        <v>FC</v>
      </c>
      <c r="I4756">
        <f>IF(gait_events!F2483&lt;&gt;"",gait_events!F2483,NA())</f>
        <v>824</v>
      </c>
      <c r="J4756">
        <f>IF(gait_events!G2483&lt;&gt;"",gait_events!G2483,NA())</f>
        <v>825</v>
      </c>
      <c r="K4756">
        <f t="shared" si="592"/>
        <v>-1</v>
      </c>
      <c r="L4756">
        <f t="shared" si="593"/>
        <v>-5</v>
      </c>
      <c r="M4756">
        <f t="shared" si="594"/>
        <v>1</v>
      </c>
      <c r="N4756">
        <f t="shared" si="595"/>
        <v>1</v>
      </c>
      <c r="O4756">
        <f t="shared" si="596"/>
        <v>1</v>
      </c>
      <c r="P4756">
        <f t="shared" si="597"/>
        <v>0</v>
      </c>
      <c r="Q4756">
        <f t="shared" si="598"/>
        <v>0</v>
      </c>
      <c r="R4756">
        <f t="shared" si="599"/>
        <v>1</v>
      </c>
    </row>
    <row r="4757" spans="1:18" x14ac:dyDescent="0.25">
      <c r="A4757" t="str">
        <f>gait_events!B2484</f>
        <v>pp123</v>
      </c>
      <c r="B4757" t="str">
        <f>VLOOKUP(A4757,participants!A:B,2,0)</f>
        <v>F</v>
      </c>
      <c r="C4757">
        <f>VLOOKUP(A4757,participants!A:C,3,0)</f>
        <v>74</v>
      </c>
      <c r="D4757" t="str">
        <f>VLOOKUP(A4757,participants!A:F,6,0)</f>
        <v>stroke</v>
      </c>
      <c r="E4757" t="str">
        <f>IF(LEN(SUBSTITUTE(gait_events!C2484,"_run-",""))&lt;&gt;LEN(gait_events!C2484),LEFT(RIGHT(gait_events!C2484,LEN(gait_events!C2484)-19),FIND("_run-",RIGHT(gait_events!C2484,LEN(gait_events!C2484)-19),1)-1),RIGHT(gait_events!C2484,LEN(gait_events!C2484)-19))</f>
        <v>Slow</v>
      </c>
      <c r="F4757" t="str">
        <f>IF(LEN(SUBSTITUTE(gait_events!C2484,"_run-",""))&lt;&gt;LEN(gait_events!C2484),RIGHT(gait_events!C2484,LEN(gait_events!C2484)-FIND("_run-",gait_events!C2484,1)-4),"")</f>
        <v/>
      </c>
      <c r="G4757" t="str">
        <f>gait_events!D2484</f>
        <v>right_ankle</v>
      </c>
      <c r="H4757" t="str">
        <f>gait_events!E2484</f>
        <v>FC</v>
      </c>
      <c r="I4757">
        <f>IF(gait_events!F2484&lt;&gt;"",gait_events!F2484,NA())</f>
        <v>1121</v>
      </c>
      <c r="J4757">
        <f>IF(gait_events!G2484&lt;&gt;"",gait_events!G2484,NA())</f>
        <v>1122</v>
      </c>
      <c r="K4757">
        <f t="shared" si="592"/>
        <v>-1</v>
      </c>
      <c r="L4757">
        <f t="shared" si="593"/>
        <v>-5</v>
      </c>
      <c r="M4757">
        <f t="shared" si="594"/>
        <v>1</v>
      </c>
      <c r="N4757">
        <f t="shared" si="595"/>
        <v>1</v>
      </c>
      <c r="O4757">
        <f t="shared" si="596"/>
        <v>1</v>
      </c>
      <c r="P4757">
        <f t="shared" si="597"/>
        <v>0</v>
      </c>
      <c r="Q4757">
        <f t="shared" si="598"/>
        <v>0</v>
      </c>
      <c r="R4757">
        <f t="shared" si="599"/>
        <v>1</v>
      </c>
    </row>
    <row r="4758" spans="1:18" x14ac:dyDescent="0.25">
      <c r="A4758" t="str">
        <f>gait_events!B2485</f>
        <v>pp123</v>
      </c>
      <c r="B4758" t="str">
        <f>VLOOKUP(A4758,participants!A:B,2,0)</f>
        <v>F</v>
      </c>
      <c r="C4758">
        <f>VLOOKUP(A4758,participants!A:C,3,0)</f>
        <v>74</v>
      </c>
      <c r="D4758" t="str">
        <f>VLOOKUP(A4758,participants!A:F,6,0)</f>
        <v>stroke</v>
      </c>
      <c r="E4758" t="str">
        <f>IF(LEN(SUBSTITUTE(gait_events!C2485,"_run-",""))&lt;&gt;LEN(gait_events!C2485),LEFT(RIGHT(gait_events!C2485,LEN(gait_events!C2485)-19),FIND("_run-",RIGHT(gait_events!C2485,LEN(gait_events!C2485)-19),1)-1),RIGHT(gait_events!C2485,LEN(gait_events!C2485)-19))</f>
        <v>Slow</v>
      </c>
      <c r="F4758" t="str">
        <f>IF(LEN(SUBSTITUTE(gait_events!C2485,"_run-",""))&lt;&gt;LEN(gait_events!C2485),RIGHT(gait_events!C2485,LEN(gait_events!C2485)-FIND("_run-",gait_events!C2485,1)-4),"")</f>
        <v/>
      </c>
      <c r="G4758" t="str">
        <f>gait_events!D2485</f>
        <v>right_ankle</v>
      </c>
      <c r="H4758" t="str">
        <f>gait_events!E2485</f>
        <v>FC</v>
      </c>
      <c r="I4758">
        <f>IF(gait_events!F2485&lt;&gt;"",gait_events!F2485,NA())</f>
        <v>1424</v>
      </c>
      <c r="J4758">
        <f>IF(gait_events!G2485&lt;&gt;"",gait_events!G2485,NA())</f>
        <v>1424</v>
      </c>
      <c r="K4758">
        <f t="shared" si="592"/>
        <v>0</v>
      </c>
      <c r="L4758">
        <f t="shared" si="593"/>
        <v>0</v>
      </c>
      <c r="M4758">
        <f t="shared" si="594"/>
        <v>1</v>
      </c>
      <c r="N4758">
        <f t="shared" si="595"/>
        <v>1</v>
      </c>
      <c r="O4758">
        <f t="shared" si="596"/>
        <v>1</v>
      </c>
      <c r="P4758">
        <f t="shared" si="597"/>
        <v>0</v>
      </c>
      <c r="Q4758">
        <f t="shared" si="598"/>
        <v>0</v>
      </c>
      <c r="R4758">
        <f t="shared" si="599"/>
        <v>1</v>
      </c>
    </row>
    <row r="4759" spans="1:18" x14ac:dyDescent="0.25">
      <c r="A4759" t="str">
        <f>gait_events!B2486</f>
        <v>pp123</v>
      </c>
      <c r="B4759" t="str">
        <f>VLOOKUP(A4759,participants!A:B,2,0)</f>
        <v>F</v>
      </c>
      <c r="C4759">
        <f>VLOOKUP(A4759,participants!A:C,3,0)</f>
        <v>74</v>
      </c>
      <c r="D4759" t="str">
        <f>VLOOKUP(A4759,participants!A:F,6,0)</f>
        <v>stroke</v>
      </c>
      <c r="E4759" t="str">
        <f>IF(LEN(SUBSTITUTE(gait_events!C2486,"_run-",""))&lt;&gt;LEN(gait_events!C2486),LEFT(RIGHT(gait_events!C2486,LEN(gait_events!C2486)-19),FIND("_run-",RIGHT(gait_events!C2486,LEN(gait_events!C2486)-19),1)-1),RIGHT(gait_events!C2486,LEN(gait_events!C2486)-19))</f>
        <v>Slow</v>
      </c>
      <c r="F4759" t="str">
        <f>IF(LEN(SUBSTITUTE(gait_events!C2486,"_run-",""))&lt;&gt;LEN(gait_events!C2486),RIGHT(gait_events!C2486,LEN(gait_events!C2486)-FIND("_run-",gait_events!C2486,1)-4),"")</f>
        <v/>
      </c>
      <c r="G4759" t="str">
        <f>gait_events!D2486</f>
        <v>left_shank</v>
      </c>
      <c r="H4759" t="str">
        <f>gait_events!E2486</f>
        <v>IC</v>
      </c>
      <c r="I4759">
        <f>IF(gait_events!F2486&lt;&gt;"",gait_events!F2486,NA())</f>
        <v>200</v>
      </c>
      <c r="J4759">
        <f>IF(gait_events!G2486&lt;&gt;"",gait_events!G2486,NA())</f>
        <v>200</v>
      </c>
      <c r="K4759">
        <f t="shared" si="592"/>
        <v>0</v>
      </c>
      <c r="L4759">
        <f t="shared" si="593"/>
        <v>0</v>
      </c>
      <c r="M4759">
        <f t="shared" si="594"/>
        <v>1</v>
      </c>
      <c r="N4759">
        <f t="shared" si="595"/>
        <v>1</v>
      </c>
      <c r="O4759">
        <f t="shared" si="596"/>
        <v>1</v>
      </c>
      <c r="P4759">
        <f t="shared" si="597"/>
        <v>0</v>
      </c>
      <c r="Q4759">
        <f t="shared" si="598"/>
        <v>0</v>
      </c>
      <c r="R4759">
        <f t="shared" si="599"/>
        <v>1</v>
      </c>
    </row>
    <row r="4760" spans="1:18" x14ac:dyDescent="0.25">
      <c r="A4760" t="str">
        <f>gait_events!B2487</f>
        <v>pp123</v>
      </c>
      <c r="B4760" t="str">
        <f>VLOOKUP(A4760,participants!A:B,2,0)</f>
        <v>F</v>
      </c>
      <c r="C4760">
        <f>VLOOKUP(A4760,participants!A:C,3,0)</f>
        <v>74</v>
      </c>
      <c r="D4760" t="str">
        <f>VLOOKUP(A4760,participants!A:F,6,0)</f>
        <v>stroke</v>
      </c>
      <c r="E4760" t="str">
        <f>IF(LEN(SUBSTITUTE(gait_events!C2487,"_run-",""))&lt;&gt;LEN(gait_events!C2487),LEFT(RIGHT(gait_events!C2487,LEN(gait_events!C2487)-19),FIND("_run-",RIGHT(gait_events!C2487,LEN(gait_events!C2487)-19),1)-1),RIGHT(gait_events!C2487,LEN(gait_events!C2487)-19))</f>
        <v>Slow</v>
      </c>
      <c r="F4760" t="str">
        <f>IF(LEN(SUBSTITUTE(gait_events!C2487,"_run-",""))&lt;&gt;LEN(gait_events!C2487),RIGHT(gait_events!C2487,LEN(gait_events!C2487)-FIND("_run-",gait_events!C2487,1)-4),"")</f>
        <v/>
      </c>
      <c r="G4760" t="str">
        <f>gait_events!D2487</f>
        <v>left_shank</v>
      </c>
      <c r="H4760" t="str">
        <f>gait_events!E2487</f>
        <v>IC</v>
      </c>
      <c r="I4760">
        <f>IF(gait_events!F2487&lt;&gt;"",gait_events!F2487,NA())</f>
        <v>491</v>
      </c>
      <c r="J4760">
        <f>IF(gait_events!G2487&lt;&gt;"",gait_events!G2487,NA())</f>
        <v>491</v>
      </c>
      <c r="K4760">
        <f t="shared" si="592"/>
        <v>0</v>
      </c>
      <c r="L4760">
        <f t="shared" si="593"/>
        <v>0</v>
      </c>
      <c r="M4760">
        <f t="shared" si="594"/>
        <v>1</v>
      </c>
      <c r="N4760">
        <f t="shared" si="595"/>
        <v>1</v>
      </c>
      <c r="O4760">
        <f t="shared" si="596"/>
        <v>1</v>
      </c>
      <c r="P4760">
        <f t="shared" si="597"/>
        <v>0</v>
      </c>
      <c r="Q4760">
        <f t="shared" si="598"/>
        <v>0</v>
      </c>
      <c r="R4760">
        <f t="shared" si="599"/>
        <v>1</v>
      </c>
    </row>
    <row r="4761" spans="1:18" x14ac:dyDescent="0.25">
      <c r="A4761" t="str">
        <f>gait_events!B2488</f>
        <v>pp123</v>
      </c>
      <c r="B4761" t="str">
        <f>VLOOKUP(A4761,participants!A:B,2,0)</f>
        <v>F</v>
      </c>
      <c r="C4761">
        <f>VLOOKUP(A4761,participants!A:C,3,0)</f>
        <v>74</v>
      </c>
      <c r="D4761" t="str">
        <f>VLOOKUP(A4761,participants!A:F,6,0)</f>
        <v>stroke</v>
      </c>
      <c r="E4761" t="str">
        <f>IF(LEN(SUBSTITUTE(gait_events!C2488,"_run-",""))&lt;&gt;LEN(gait_events!C2488),LEFT(RIGHT(gait_events!C2488,LEN(gait_events!C2488)-19),FIND("_run-",RIGHT(gait_events!C2488,LEN(gait_events!C2488)-19),1)-1),RIGHT(gait_events!C2488,LEN(gait_events!C2488)-19))</f>
        <v>Slow</v>
      </c>
      <c r="F4761" t="str">
        <f>IF(LEN(SUBSTITUTE(gait_events!C2488,"_run-",""))&lt;&gt;LEN(gait_events!C2488),RIGHT(gait_events!C2488,LEN(gait_events!C2488)-FIND("_run-",gait_events!C2488,1)-4),"")</f>
        <v/>
      </c>
      <c r="G4761" t="str">
        <f>gait_events!D2488</f>
        <v>left_shank</v>
      </c>
      <c r="H4761" t="str">
        <f>gait_events!E2488</f>
        <v>IC</v>
      </c>
      <c r="I4761">
        <f>IF(gait_events!F2488&lt;&gt;"",gait_events!F2488,NA())</f>
        <v>775</v>
      </c>
      <c r="J4761">
        <f>IF(gait_events!G2488&lt;&gt;"",gait_events!G2488,NA())</f>
        <v>776</v>
      </c>
      <c r="K4761">
        <f t="shared" si="592"/>
        <v>-1</v>
      </c>
      <c r="L4761">
        <f t="shared" si="593"/>
        <v>-5</v>
      </c>
      <c r="M4761">
        <f t="shared" si="594"/>
        <v>1</v>
      </c>
      <c r="N4761">
        <f t="shared" si="595"/>
        <v>1</v>
      </c>
      <c r="O4761">
        <f t="shared" si="596"/>
        <v>1</v>
      </c>
      <c r="P4761">
        <f t="shared" si="597"/>
        <v>0</v>
      </c>
      <c r="Q4761">
        <f t="shared" si="598"/>
        <v>0</v>
      </c>
      <c r="R4761">
        <f t="shared" si="599"/>
        <v>1</v>
      </c>
    </row>
    <row r="4762" spans="1:18" x14ac:dyDescent="0.25">
      <c r="A4762" t="str">
        <f>gait_events!B2489</f>
        <v>pp123</v>
      </c>
      <c r="B4762" t="str">
        <f>VLOOKUP(A4762,participants!A:B,2,0)</f>
        <v>F</v>
      </c>
      <c r="C4762">
        <f>VLOOKUP(A4762,participants!A:C,3,0)</f>
        <v>74</v>
      </c>
      <c r="D4762" t="str">
        <f>VLOOKUP(A4762,participants!A:F,6,0)</f>
        <v>stroke</v>
      </c>
      <c r="E4762" t="str">
        <f>IF(LEN(SUBSTITUTE(gait_events!C2489,"_run-",""))&lt;&gt;LEN(gait_events!C2489),LEFT(RIGHT(gait_events!C2489,LEN(gait_events!C2489)-19),FIND("_run-",RIGHT(gait_events!C2489,LEN(gait_events!C2489)-19),1)-1),RIGHT(gait_events!C2489,LEN(gait_events!C2489)-19))</f>
        <v>Slow</v>
      </c>
      <c r="F4762" t="str">
        <f>IF(LEN(SUBSTITUTE(gait_events!C2489,"_run-",""))&lt;&gt;LEN(gait_events!C2489),RIGHT(gait_events!C2489,LEN(gait_events!C2489)-FIND("_run-",gait_events!C2489,1)-4),"")</f>
        <v/>
      </c>
      <c r="G4762" t="str">
        <f>gait_events!D2489</f>
        <v>left_shank</v>
      </c>
      <c r="H4762" t="str">
        <f>gait_events!E2489</f>
        <v>IC</v>
      </c>
      <c r="I4762">
        <f>IF(gait_events!F2489&lt;&gt;"",gait_events!F2489,NA())</f>
        <v>1072</v>
      </c>
      <c r="J4762">
        <f>IF(gait_events!G2489&lt;&gt;"",gait_events!G2489,NA())</f>
        <v>1074</v>
      </c>
      <c r="K4762">
        <f t="shared" si="592"/>
        <v>-2</v>
      </c>
      <c r="L4762">
        <f t="shared" si="593"/>
        <v>-10</v>
      </c>
      <c r="M4762">
        <f t="shared" si="594"/>
        <v>1</v>
      </c>
      <c r="N4762">
        <f t="shared" si="595"/>
        <v>1</v>
      </c>
      <c r="O4762">
        <f t="shared" si="596"/>
        <v>1</v>
      </c>
      <c r="P4762">
        <f t="shared" si="597"/>
        <v>0</v>
      </c>
      <c r="Q4762">
        <f t="shared" si="598"/>
        <v>0</v>
      </c>
      <c r="R4762">
        <f t="shared" si="599"/>
        <v>1</v>
      </c>
    </row>
    <row r="4763" spans="1:18" x14ac:dyDescent="0.25">
      <c r="A4763" t="str">
        <f>gait_events!B2490</f>
        <v>pp123</v>
      </c>
      <c r="B4763" t="str">
        <f>VLOOKUP(A4763,participants!A:B,2,0)</f>
        <v>F</v>
      </c>
      <c r="C4763">
        <f>VLOOKUP(A4763,participants!A:C,3,0)</f>
        <v>74</v>
      </c>
      <c r="D4763" t="str">
        <f>VLOOKUP(A4763,participants!A:F,6,0)</f>
        <v>stroke</v>
      </c>
      <c r="E4763" t="str">
        <f>IF(LEN(SUBSTITUTE(gait_events!C2490,"_run-",""))&lt;&gt;LEN(gait_events!C2490),LEFT(RIGHT(gait_events!C2490,LEN(gait_events!C2490)-19),FIND("_run-",RIGHT(gait_events!C2490,LEN(gait_events!C2490)-19),1)-1),RIGHT(gait_events!C2490,LEN(gait_events!C2490)-19))</f>
        <v>Slow</v>
      </c>
      <c r="F4763" t="str">
        <f>IF(LEN(SUBSTITUTE(gait_events!C2490,"_run-",""))&lt;&gt;LEN(gait_events!C2490),RIGHT(gait_events!C2490,LEN(gait_events!C2490)-FIND("_run-",gait_events!C2490,1)-4),"")</f>
        <v/>
      </c>
      <c r="G4763" t="str">
        <f>gait_events!D2490</f>
        <v>left_shank</v>
      </c>
      <c r="H4763" t="str">
        <f>gait_events!E2490</f>
        <v>IC</v>
      </c>
      <c r="I4763">
        <f>IF(gait_events!F2490&lt;&gt;"",gait_events!F2490,NA())</f>
        <v>1372</v>
      </c>
      <c r="J4763">
        <f>IF(gait_events!G2490&lt;&gt;"",gait_events!G2490,NA())</f>
        <v>1372</v>
      </c>
      <c r="K4763">
        <f t="shared" si="592"/>
        <v>0</v>
      </c>
      <c r="L4763">
        <f t="shared" si="593"/>
        <v>0</v>
      </c>
      <c r="M4763">
        <f t="shared" si="594"/>
        <v>1</v>
      </c>
      <c r="N4763">
        <f t="shared" si="595"/>
        <v>1</v>
      </c>
      <c r="O4763">
        <f t="shared" si="596"/>
        <v>1</v>
      </c>
      <c r="P4763">
        <f t="shared" si="597"/>
        <v>0</v>
      </c>
      <c r="Q4763">
        <f t="shared" si="598"/>
        <v>0</v>
      </c>
      <c r="R4763">
        <f t="shared" si="599"/>
        <v>1</v>
      </c>
    </row>
    <row r="4764" spans="1:18" x14ac:dyDescent="0.25">
      <c r="A4764" t="str">
        <f>gait_events!B2491</f>
        <v>pp123</v>
      </c>
      <c r="B4764" t="str">
        <f>VLOOKUP(A4764,participants!A:B,2,0)</f>
        <v>F</v>
      </c>
      <c r="C4764">
        <f>VLOOKUP(A4764,participants!A:C,3,0)</f>
        <v>74</v>
      </c>
      <c r="D4764" t="str">
        <f>VLOOKUP(A4764,participants!A:F,6,0)</f>
        <v>stroke</v>
      </c>
      <c r="E4764" t="str">
        <f>IF(LEN(SUBSTITUTE(gait_events!C2491,"_run-",""))&lt;&gt;LEN(gait_events!C2491),LEFT(RIGHT(gait_events!C2491,LEN(gait_events!C2491)-19),FIND("_run-",RIGHT(gait_events!C2491,LEN(gait_events!C2491)-19),1)-1),RIGHT(gait_events!C2491,LEN(gait_events!C2491)-19))</f>
        <v>Slow</v>
      </c>
      <c r="F4764" t="str">
        <f>IF(LEN(SUBSTITUTE(gait_events!C2491,"_run-",""))&lt;&gt;LEN(gait_events!C2491),RIGHT(gait_events!C2491,LEN(gait_events!C2491)-FIND("_run-",gait_events!C2491,1)-4),"")</f>
        <v/>
      </c>
      <c r="G4764" t="str">
        <f>gait_events!D2491</f>
        <v>left_shank</v>
      </c>
      <c r="H4764" t="str">
        <f>gait_events!E2491</f>
        <v>FC</v>
      </c>
      <c r="I4764">
        <f>IF(gait_events!F2491&lt;&gt;"",gait_events!F2491,NA())</f>
        <v>108</v>
      </c>
      <c r="J4764">
        <f>IF(gait_events!G2491&lt;&gt;"",gait_events!G2491,NA())</f>
        <v>110</v>
      </c>
      <c r="K4764">
        <f t="shared" si="592"/>
        <v>-2</v>
      </c>
      <c r="L4764">
        <f t="shared" si="593"/>
        <v>-10</v>
      </c>
      <c r="M4764">
        <f t="shared" si="594"/>
        <v>1</v>
      </c>
      <c r="N4764">
        <f t="shared" si="595"/>
        <v>1</v>
      </c>
      <c r="O4764">
        <f t="shared" si="596"/>
        <v>1</v>
      </c>
      <c r="P4764">
        <f t="shared" si="597"/>
        <v>0</v>
      </c>
      <c r="Q4764">
        <f t="shared" si="598"/>
        <v>0</v>
      </c>
      <c r="R4764">
        <f t="shared" si="599"/>
        <v>1</v>
      </c>
    </row>
    <row r="4765" spans="1:18" x14ac:dyDescent="0.25">
      <c r="A4765" t="str">
        <f>gait_events!B2492</f>
        <v>pp123</v>
      </c>
      <c r="B4765" t="str">
        <f>VLOOKUP(A4765,participants!A:B,2,0)</f>
        <v>F</v>
      </c>
      <c r="C4765">
        <f>VLOOKUP(A4765,participants!A:C,3,0)</f>
        <v>74</v>
      </c>
      <c r="D4765" t="str">
        <f>VLOOKUP(A4765,participants!A:F,6,0)</f>
        <v>stroke</v>
      </c>
      <c r="E4765" t="str">
        <f>IF(LEN(SUBSTITUTE(gait_events!C2492,"_run-",""))&lt;&gt;LEN(gait_events!C2492),LEFT(RIGHT(gait_events!C2492,LEN(gait_events!C2492)-19),FIND("_run-",RIGHT(gait_events!C2492,LEN(gait_events!C2492)-19),1)-1),RIGHT(gait_events!C2492,LEN(gait_events!C2492)-19))</f>
        <v>Slow</v>
      </c>
      <c r="F4765" t="str">
        <f>IF(LEN(SUBSTITUTE(gait_events!C2492,"_run-",""))&lt;&gt;LEN(gait_events!C2492),RIGHT(gait_events!C2492,LEN(gait_events!C2492)-FIND("_run-",gait_events!C2492,1)-4),"")</f>
        <v/>
      </c>
      <c r="G4765" t="str">
        <f>gait_events!D2492</f>
        <v>left_shank</v>
      </c>
      <c r="H4765" t="str">
        <f>gait_events!E2492</f>
        <v>FC</v>
      </c>
      <c r="I4765">
        <f>IF(gait_events!F2492&lt;&gt;"",gait_events!F2492,NA())</f>
        <v>396</v>
      </c>
      <c r="J4765">
        <f>IF(gait_events!G2492&lt;&gt;"",gait_events!G2492,NA())</f>
        <v>398</v>
      </c>
      <c r="K4765">
        <f t="shared" si="592"/>
        <v>-2</v>
      </c>
      <c r="L4765">
        <f t="shared" si="593"/>
        <v>-10</v>
      </c>
      <c r="M4765">
        <f t="shared" si="594"/>
        <v>1</v>
      </c>
      <c r="N4765">
        <f t="shared" si="595"/>
        <v>1</v>
      </c>
      <c r="O4765">
        <f t="shared" si="596"/>
        <v>1</v>
      </c>
      <c r="P4765">
        <f t="shared" si="597"/>
        <v>0</v>
      </c>
      <c r="Q4765">
        <f t="shared" si="598"/>
        <v>0</v>
      </c>
      <c r="R4765">
        <f t="shared" si="599"/>
        <v>1</v>
      </c>
    </row>
    <row r="4766" spans="1:18" x14ac:dyDescent="0.25">
      <c r="A4766" t="str">
        <f>gait_events!B2493</f>
        <v>pp123</v>
      </c>
      <c r="B4766" t="str">
        <f>VLOOKUP(A4766,participants!A:B,2,0)</f>
        <v>F</v>
      </c>
      <c r="C4766">
        <f>VLOOKUP(A4766,participants!A:C,3,0)</f>
        <v>74</v>
      </c>
      <c r="D4766" t="str">
        <f>VLOOKUP(A4766,participants!A:F,6,0)</f>
        <v>stroke</v>
      </c>
      <c r="E4766" t="str">
        <f>IF(LEN(SUBSTITUTE(gait_events!C2493,"_run-",""))&lt;&gt;LEN(gait_events!C2493),LEFT(RIGHT(gait_events!C2493,LEN(gait_events!C2493)-19),FIND("_run-",RIGHT(gait_events!C2493,LEN(gait_events!C2493)-19),1)-1),RIGHT(gait_events!C2493,LEN(gait_events!C2493)-19))</f>
        <v>Slow</v>
      </c>
      <c r="F4766" t="str">
        <f>IF(LEN(SUBSTITUTE(gait_events!C2493,"_run-",""))&lt;&gt;LEN(gait_events!C2493),RIGHT(gait_events!C2493,LEN(gait_events!C2493)-FIND("_run-",gait_events!C2493,1)-4),"")</f>
        <v/>
      </c>
      <c r="G4766" t="str">
        <f>gait_events!D2493</f>
        <v>left_shank</v>
      </c>
      <c r="H4766" t="str">
        <f>gait_events!E2493</f>
        <v>FC</v>
      </c>
      <c r="I4766">
        <f>IF(gait_events!F2493&lt;&gt;"",gait_events!F2493,NA())</f>
        <v>684</v>
      </c>
      <c r="J4766">
        <f>IF(gait_events!G2493&lt;&gt;"",gait_events!G2493,NA())</f>
        <v>684</v>
      </c>
      <c r="K4766">
        <f t="shared" si="592"/>
        <v>0</v>
      </c>
      <c r="L4766">
        <f t="shared" si="593"/>
        <v>0</v>
      </c>
      <c r="M4766">
        <f t="shared" si="594"/>
        <v>1</v>
      </c>
      <c r="N4766">
        <f t="shared" si="595"/>
        <v>1</v>
      </c>
      <c r="O4766">
        <f t="shared" si="596"/>
        <v>1</v>
      </c>
      <c r="P4766">
        <f t="shared" si="597"/>
        <v>0</v>
      </c>
      <c r="Q4766">
        <f t="shared" si="598"/>
        <v>0</v>
      </c>
      <c r="R4766">
        <f t="shared" si="599"/>
        <v>1</v>
      </c>
    </row>
    <row r="4767" spans="1:18" x14ac:dyDescent="0.25">
      <c r="A4767" t="str">
        <f>gait_events!B2494</f>
        <v>pp123</v>
      </c>
      <c r="B4767" t="str">
        <f>VLOOKUP(A4767,participants!A:B,2,0)</f>
        <v>F</v>
      </c>
      <c r="C4767">
        <f>VLOOKUP(A4767,participants!A:C,3,0)</f>
        <v>74</v>
      </c>
      <c r="D4767" t="str">
        <f>VLOOKUP(A4767,participants!A:F,6,0)</f>
        <v>stroke</v>
      </c>
      <c r="E4767" t="str">
        <f>IF(LEN(SUBSTITUTE(gait_events!C2494,"_run-",""))&lt;&gt;LEN(gait_events!C2494),LEFT(RIGHT(gait_events!C2494,LEN(gait_events!C2494)-19),FIND("_run-",RIGHT(gait_events!C2494,LEN(gait_events!C2494)-19),1)-1),RIGHT(gait_events!C2494,LEN(gait_events!C2494)-19))</f>
        <v>Slow</v>
      </c>
      <c r="F4767" t="str">
        <f>IF(LEN(SUBSTITUTE(gait_events!C2494,"_run-",""))&lt;&gt;LEN(gait_events!C2494),RIGHT(gait_events!C2494,LEN(gait_events!C2494)-FIND("_run-",gait_events!C2494,1)-4),"")</f>
        <v/>
      </c>
      <c r="G4767" t="str">
        <f>gait_events!D2494</f>
        <v>left_shank</v>
      </c>
      <c r="H4767" t="str">
        <f>gait_events!E2494</f>
        <v>FC</v>
      </c>
      <c r="I4767">
        <f>IF(gait_events!F2494&lt;&gt;"",gait_events!F2494,NA())</f>
        <v>982</v>
      </c>
      <c r="J4767">
        <f>IF(gait_events!G2494&lt;&gt;"",gait_events!G2494,NA())</f>
        <v>984</v>
      </c>
      <c r="K4767">
        <f t="shared" si="592"/>
        <v>-2</v>
      </c>
      <c r="L4767">
        <f t="shared" si="593"/>
        <v>-10</v>
      </c>
      <c r="M4767">
        <f t="shared" si="594"/>
        <v>1</v>
      </c>
      <c r="N4767">
        <f t="shared" si="595"/>
        <v>1</v>
      </c>
      <c r="O4767">
        <f t="shared" si="596"/>
        <v>1</v>
      </c>
      <c r="P4767">
        <f t="shared" si="597"/>
        <v>0</v>
      </c>
      <c r="Q4767">
        <f t="shared" si="598"/>
        <v>0</v>
      </c>
      <c r="R4767">
        <f t="shared" si="599"/>
        <v>1</v>
      </c>
    </row>
    <row r="4768" spans="1:18" x14ac:dyDescent="0.25">
      <c r="A4768" t="str">
        <f>gait_events!B2495</f>
        <v>pp123</v>
      </c>
      <c r="B4768" t="str">
        <f>VLOOKUP(A4768,participants!A:B,2,0)</f>
        <v>F</v>
      </c>
      <c r="C4768">
        <f>VLOOKUP(A4768,participants!A:C,3,0)</f>
        <v>74</v>
      </c>
      <c r="D4768" t="str">
        <f>VLOOKUP(A4768,participants!A:F,6,0)</f>
        <v>stroke</v>
      </c>
      <c r="E4768" t="str">
        <f>IF(LEN(SUBSTITUTE(gait_events!C2495,"_run-",""))&lt;&gt;LEN(gait_events!C2495),LEFT(RIGHT(gait_events!C2495,LEN(gait_events!C2495)-19),FIND("_run-",RIGHT(gait_events!C2495,LEN(gait_events!C2495)-19),1)-1),RIGHT(gait_events!C2495,LEN(gait_events!C2495)-19))</f>
        <v>Slow</v>
      </c>
      <c r="F4768" t="str">
        <f>IF(LEN(SUBSTITUTE(gait_events!C2495,"_run-",""))&lt;&gt;LEN(gait_events!C2495),RIGHT(gait_events!C2495,LEN(gait_events!C2495)-FIND("_run-",gait_events!C2495,1)-4),"")</f>
        <v/>
      </c>
      <c r="G4768" t="str">
        <f>gait_events!D2495</f>
        <v>left_shank</v>
      </c>
      <c r="H4768" t="str">
        <f>gait_events!E2495</f>
        <v>FC</v>
      </c>
      <c r="I4768">
        <f>IF(gait_events!F2495&lt;&gt;"",gait_events!F2495,NA())</f>
        <v>1277</v>
      </c>
      <c r="J4768">
        <f>IF(gait_events!G2495&lt;&gt;"",gait_events!G2495,NA())</f>
        <v>1278</v>
      </c>
      <c r="K4768">
        <f t="shared" si="592"/>
        <v>-1</v>
      </c>
      <c r="L4768">
        <f t="shared" si="593"/>
        <v>-5</v>
      </c>
      <c r="M4768">
        <f t="shared" si="594"/>
        <v>1</v>
      </c>
      <c r="N4768">
        <f t="shared" si="595"/>
        <v>1</v>
      </c>
      <c r="O4768">
        <f t="shared" si="596"/>
        <v>1</v>
      </c>
      <c r="P4768">
        <f t="shared" si="597"/>
        <v>0</v>
      </c>
      <c r="Q4768">
        <f t="shared" si="598"/>
        <v>0</v>
      </c>
      <c r="R4768">
        <f t="shared" si="599"/>
        <v>1</v>
      </c>
    </row>
    <row r="4769" spans="1:18" x14ac:dyDescent="0.25">
      <c r="A4769" t="str">
        <f>gait_events!B2496</f>
        <v>pp123</v>
      </c>
      <c r="B4769" t="str">
        <f>VLOOKUP(A4769,participants!A:B,2,0)</f>
        <v>F</v>
      </c>
      <c r="C4769">
        <f>VLOOKUP(A4769,participants!A:C,3,0)</f>
        <v>74</v>
      </c>
      <c r="D4769" t="str">
        <f>VLOOKUP(A4769,participants!A:F,6,0)</f>
        <v>stroke</v>
      </c>
      <c r="E4769" t="str">
        <f>IF(LEN(SUBSTITUTE(gait_events!C2496,"_run-",""))&lt;&gt;LEN(gait_events!C2496),LEFT(RIGHT(gait_events!C2496,LEN(gait_events!C2496)-19),FIND("_run-",RIGHT(gait_events!C2496,LEN(gait_events!C2496)-19),1)-1),RIGHT(gait_events!C2496,LEN(gait_events!C2496)-19))</f>
        <v>Slow</v>
      </c>
      <c r="F4769" t="str">
        <f>IF(LEN(SUBSTITUTE(gait_events!C2496,"_run-",""))&lt;&gt;LEN(gait_events!C2496),RIGHT(gait_events!C2496,LEN(gait_events!C2496)-FIND("_run-",gait_events!C2496,1)-4),"")</f>
        <v/>
      </c>
      <c r="G4769" t="str">
        <f>gait_events!D2496</f>
        <v>left_shank</v>
      </c>
      <c r="H4769" t="str">
        <f>gait_events!E2496</f>
        <v>FC</v>
      </c>
      <c r="I4769">
        <f>IF(gait_events!F2496&lt;&gt;"",gait_events!F2496,NA())</f>
        <v>1587</v>
      </c>
      <c r="J4769">
        <f>IF(gait_events!G2496&lt;&gt;"",gait_events!G2496,NA())</f>
        <v>1588</v>
      </c>
      <c r="K4769">
        <f t="shared" si="592"/>
        <v>-1</v>
      </c>
      <c r="L4769">
        <f t="shared" si="593"/>
        <v>-5</v>
      </c>
      <c r="M4769">
        <f t="shared" si="594"/>
        <v>1</v>
      </c>
      <c r="N4769">
        <f t="shared" si="595"/>
        <v>1</v>
      </c>
      <c r="O4769">
        <f t="shared" si="596"/>
        <v>1</v>
      </c>
      <c r="P4769">
        <f t="shared" si="597"/>
        <v>0</v>
      </c>
      <c r="Q4769">
        <f t="shared" si="598"/>
        <v>0</v>
      </c>
      <c r="R4769">
        <f t="shared" si="599"/>
        <v>1</v>
      </c>
    </row>
    <row r="4770" spans="1:18" x14ac:dyDescent="0.25">
      <c r="A4770" t="str">
        <f>gait_events!B2497</f>
        <v>pp123</v>
      </c>
      <c r="B4770" t="str">
        <f>VLOOKUP(A4770,participants!A:B,2,0)</f>
        <v>F</v>
      </c>
      <c r="C4770">
        <f>VLOOKUP(A4770,participants!A:C,3,0)</f>
        <v>74</v>
      </c>
      <c r="D4770" t="str">
        <f>VLOOKUP(A4770,participants!A:F,6,0)</f>
        <v>stroke</v>
      </c>
      <c r="E4770" t="str">
        <f>IF(LEN(SUBSTITUTE(gait_events!C2497,"_run-",""))&lt;&gt;LEN(gait_events!C2497),LEFT(RIGHT(gait_events!C2497,LEN(gait_events!C2497)-19),FIND("_run-",RIGHT(gait_events!C2497,LEN(gait_events!C2497)-19),1)-1),RIGHT(gait_events!C2497,LEN(gait_events!C2497)-19))</f>
        <v>Slow</v>
      </c>
      <c r="F4770" t="str">
        <f>IF(LEN(SUBSTITUTE(gait_events!C2497,"_run-",""))&lt;&gt;LEN(gait_events!C2497),RIGHT(gait_events!C2497,LEN(gait_events!C2497)-FIND("_run-",gait_events!C2497,1)-4),"")</f>
        <v/>
      </c>
      <c r="G4770" t="str">
        <f>gait_events!D2497</f>
        <v>right_shank</v>
      </c>
      <c r="H4770" t="str">
        <f>gait_events!E2497</f>
        <v>IC</v>
      </c>
      <c r="I4770">
        <f>IF(gait_events!F2497&lt;&gt;"",gait_events!F2497,NA())</f>
        <v>31</v>
      </c>
      <c r="J4770">
        <f>IF(gait_events!G2497&lt;&gt;"",gait_events!G2497,NA())</f>
        <v>29</v>
      </c>
      <c r="K4770">
        <f t="shared" si="592"/>
        <v>2</v>
      </c>
      <c r="L4770">
        <f t="shared" si="593"/>
        <v>10</v>
      </c>
      <c r="M4770">
        <f t="shared" si="594"/>
        <v>1</v>
      </c>
      <c r="N4770">
        <f t="shared" si="595"/>
        <v>1</v>
      </c>
      <c r="O4770">
        <f t="shared" si="596"/>
        <v>1</v>
      </c>
      <c r="P4770">
        <f t="shared" si="597"/>
        <v>0</v>
      </c>
      <c r="Q4770">
        <f t="shared" si="598"/>
        <v>0</v>
      </c>
      <c r="R4770">
        <f t="shared" si="599"/>
        <v>1</v>
      </c>
    </row>
    <row r="4771" spans="1:18" x14ac:dyDescent="0.25">
      <c r="A4771" t="str">
        <f>gait_events!B2498</f>
        <v>pp123</v>
      </c>
      <c r="B4771" t="str">
        <f>VLOOKUP(A4771,participants!A:B,2,0)</f>
        <v>F</v>
      </c>
      <c r="C4771">
        <f>VLOOKUP(A4771,participants!A:C,3,0)</f>
        <v>74</v>
      </c>
      <c r="D4771" t="str">
        <f>VLOOKUP(A4771,participants!A:F,6,0)</f>
        <v>stroke</v>
      </c>
      <c r="E4771" t="str">
        <f>IF(LEN(SUBSTITUTE(gait_events!C2498,"_run-",""))&lt;&gt;LEN(gait_events!C2498),LEFT(RIGHT(gait_events!C2498,LEN(gait_events!C2498)-19),FIND("_run-",RIGHT(gait_events!C2498,LEN(gait_events!C2498)-19),1)-1),RIGHT(gait_events!C2498,LEN(gait_events!C2498)-19))</f>
        <v>Slow</v>
      </c>
      <c r="F4771" t="str">
        <f>IF(LEN(SUBSTITUTE(gait_events!C2498,"_run-",""))&lt;&gt;LEN(gait_events!C2498),RIGHT(gait_events!C2498,LEN(gait_events!C2498)-FIND("_run-",gait_events!C2498,1)-4),"")</f>
        <v/>
      </c>
      <c r="G4771" t="str">
        <f>gait_events!D2498</f>
        <v>right_shank</v>
      </c>
      <c r="H4771" t="str">
        <f>gait_events!E2498</f>
        <v>IC</v>
      </c>
      <c r="I4771">
        <f>IF(gait_events!F2498&lt;&gt;"",gait_events!F2498,NA())</f>
        <v>331</v>
      </c>
      <c r="J4771">
        <f>IF(gait_events!G2498&lt;&gt;"",gait_events!G2498,NA())</f>
        <v>334</v>
      </c>
      <c r="K4771">
        <f t="shared" si="592"/>
        <v>-3</v>
      </c>
      <c r="L4771">
        <f t="shared" si="593"/>
        <v>-15</v>
      </c>
      <c r="M4771">
        <f t="shared" si="594"/>
        <v>1</v>
      </c>
      <c r="N4771">
        <f t="shared" si="595"/>
        <v>1</v>
      </c>
      <c r="O4771">
        <f t="shared" si="596"/>
        <v>1</v>
      </c>
      <c r="P4771">
        <f t="shared" si="597"/>
        <v>0</v>
      </c>
      <c r="Q4771">
        <f t="shared" si="598"/>
        <v>0</v>
      </c>
      <c r="R4771">
        <f t="shared" si="599"/>
        <v>1</v>
      </c>
    </row>
    <row r="4772" spans="1:18" x14ac:dyDescent="0.25">
      <c r="A4772" t="str">
        <f>gait_events!B2499</f>
        <v>pp123</v>
      </c>
      <c r="B4772" t="str">
        <f>VLOOKUP(A4772,participants!A:B,2,0)</f>
        <v>F</v>
      </c>
      <c r="C4772">
        <f>VLOOKUP(A4772,participants!A:C,3,0)</f>
        <v>74</v>
      </c>
      <c r="D4772" t="str">
        <f>VLOOKUP(A4772,participants!A:F,6,0)</f>
        <v>stroke</v>
      </c>
      <c r="E4772" t="str">
        <f>IF(LEN(SUBSTITUTE(gait_events!C2499,"_run-",""))&lt;&gt;LEN(gait_events!C2499),LEFT(RIGHT(gait_events!C2499,LEN(gait_events!C2499)-19),FIND("_run-",RIGHT(gait_events!C2499,LEN(gait_events!C2499)-19),1)-1),RIGHT(gait_events!C2499,LEN(gait_events!C2499)-19))</f>
        <v>Slow</v>
      </c>
      <c r="F4772" t="str">
        <f>IF(LEN(SUBSTITUTE(gait_events!C2499,"_run-",""))&lt;&gt;LEN(gait_events!C2499),RIGHT(gait_events!C2499,LEN(gait_events!C2499)-FIND("_run-",gait_events!C2499,1)-4),"")</f>
        <v/>
      </c>
      <c r="G4772" t="str">
        <f>gait_events!D2499</f>
        <v>right_shank</v>
      </c>
      <c r="H4772" t="str">
        <f>gait_events!E2499</f>
        <v>IC</v>
      </c>
      <c r="I4772">
        <f>IF(gait_events!F2499&lt;&gt;"",gait_events!F2499,NA())</f>
        <v>628</v>
      </c>
      <c r="J4772">
        <f>IF(gait_events!G2499&lt;&gt;"",gait_events!G2499,NA())</f>
        <v>629</v>
      </c>
      <c r="K4772">
        <f t="shared" si="592"/>
        <v>-1</v>
      </c>
      <c r="L4772">
        <f t="shared" si="593"/>
        <v>-5</v>
      </c>
      <c r="M4772">
        <f t="shared" si="594"/>
        <v>1</v>
      </c>
      <c r="N4772">
        <f t="shared" si="595"/>
        <v>1</v>
      </c>
      <c r="O4772">
        <f t="shared" si="596"/>
        <v>1</v>
      </c>
      <c r="P4772">
        <f t="shared" si="597"/>
        <v>0</v>
      </c>
      <c r="Q4772">
        <f t="shared" si="598"/>
        <v>0</v>
      </c>
      <c r="R4772">
        <f t="shared" si="599"/>
        <v>1</v>
      </c>
    </row>
    <row r="4773" spans="1:18" x14ac:dyDescent="0.25">
      <c r="A4773" t="str">
        <f>gait_events!B2500</f>
        <v>pp123</v>
      </c>
      <c r="B4773" t="str">
        <f>VLOOKUP(A4773,participants!A:B,2,0)</f>
        <v>F</v>
      </c>
      <c r="C4773">
        <f>VLOOKUP(A4773,participants!A:C,3,0)</f>
        <v>74</v>
      </c>
      <c r="D4773" t="str">
        <f>VLOOKUP(A4773,participants!A:F,6,0)</f>
        <v>stroke</v>
      </c>
      <c r="E4773" t="str">
        <f>IF(LEN(SUBSTITUTE(gait_events!C2500,"_run-",""))&lt;&gt;LEN(gait_events!C2500),LEFT(RIGHT(gait_events!C2500,LEN(gait_events!C2500)-19),FIND("_run-",RIGHT(gait_events!C2500,LEN(gait_events!C2500)-19),1)-1),RIGHT(gait_events!C2500,LEN(gait_events!C2500)-19))</f>
        <v>Slow</v>
      </c>
      <c r="F4773" t="str">
        <f>IF(LEN(SUBSTITUTE(gait_events!C2500,"_run-",""))&lt;&gt;LEN(gait_events!C2500),RIGHT(gait_events!C2500,LEN(gait_events!C2500)-FIND("_run-",gait_events!C2500,1)-4),"")</f>
        <v/>
      </c>
      <c r="G4773" t="str">
        <f>gait_events!D2500</f>
        <v>right_shank</v>
      </c>
      <c r="H4773" t="str">
        <f>gait_events!E2500</f>
        <v>IC</v>
      </c>
      <c r="I4773">
        <f>IF(gait_events!F2500&lt;&gt;"",gait_events!F2500,NA())</f>
        <v>914</v>
      </c>
      <c r="J4773">
        <f>IF(gait_events!G2500&lt;&gt;"",gait_events!G2500,NA())</f>
        <v>919</v>
      </c>
      <c r="K4773">
        <f t="shared" si="592"/>
        <v>-5</v>
      </c>
      <c r="L4773">
        <f t="shared" si="593"/>
        <v>-25</v>
      </c>
      <c r="M4773">
        <f t="shared" si="594"/>
        <v>1</v>
      </c>
      <c r="N4773">
        <f t="shared" si="595"/>
        <v>1</v>
      </c>
      <c r="O4773">
        <f t="shared" si="596"/>
        <v>1</v>
      </c>
      <c r="P4773">
        <f t="shared" si="597"/>
        <v>0</v>
      </c>
      <c r="Q4773">
        <f t="shared" si="598"/>
        <v>0</v>
      </c>
      <c r="R4773">
        <f t="shared" si="599"/>
        <v>1</v>
      </c>
    </row>
    <row r="4774" spans="1:18" x14ac:dyDescent="0.25">
      <c r="A4774" t="str">
        <f>gait_events!B2501</f>
        <v>pp123</v>
      </c>
      <c r="B4774" t="str">
        <f>VLOOKUP(A4774,participants!A:B,2,0)</f>
        <v>F</v>
      </c>
      <c r="C4774">
        <f>VLOOKUP(A4774,participants!A:C,3,0)</f>
        <v>74</v>
      </c>
      <c r="D4774" t="str">
        <f>VLOOKUP(A4774,participants!A:F,6,0)</f>
        <v>stroke</v>
      </c>
      <c r="E4774" t="str">
        <f>IF(LEN(SUBSTITUTE(gait_events!C2501,"_run-",""))&lt;&gt;LEN(gait_events!C2501),LEFT(RIGHT(gait_events!C2501,LEN(gait_events!C2501)-19),FIND("_run-",RIGHT(gait_events!C2501,LEN(gait_events!C2501)-19),1)-1),RIGHT(gait_events!C2501,LEN(gait_events!C2501)-19))</f>
        <v>Slow</v>
      </c>
      <c r="F4774" t="str">
        <f>IF(LEN(SUBSTITUTE(gait_events!C2501,"_run-",""))&lt;&gt;LEN(gait_events!C2501),RIGHT(gait_events!C2501,LEN(gait_events!C2501)-FIND("_run-",gait_events!C2501,1)-4),"")</f>
        <v/>
      </c>
      <c r="G4774" t="str">
        <f>gait_events!D2501</f>
        <v>right_shank</v>
      </c>
      <c r="H4774" t="str">
        <f>gait_events!E2501</f>
        <v>IC</v>
      </c>
      <c r="I4774">
        <f>IF(gait_events!F2501&lt;&gt;"",gait_events!F2501,NA())</f>
        <v>1208</v>
      </c>
      <c r="J4774" t="e">
        <f>IF(gait_events!G2501&lt;&gt;"",gait_events!G2501,NA())</f>
        <v>#N/A</v>
      </c>
      <c r="K4774" t="e">
        <f t="shared" si="592"/>
        <v>#N/A</v>
      </c>
      <c r="L4774" t="e">
        <f t="shared" si="593"/>
        <v>#N/A</v>
      </c>
      <c r="M4774">
        <f t="shared" si="594"/>
        <v>1</v>
      </c>
      <c r="N4774">
        <f t="shared" si="595"/>
        <v>0</v>
      </c>
      <c r="O4774">
        <f t="shared" si="596"/>
        <v>0</v>
      </c>
      <c r="P4774">
        <f t="shared" si="597"/>
        <v>1</v>
      </c>
      <c r="Q4774">
        <f t="shared" si="598"/>
        <v>0</v>
      </c>
      <c r="R4774">
        <f t="shared" si="599"/>
        <v>1</v>
      </c>
    </row>
    <row r="4775" spans="1:18" x14ac:dyDescent="0.25">
      <c r="A4775" t="str">
        <f>gait_events!B2502</f>
        <v>pp123</v>
      </c>
      <c r="B4775" t="str">
        <f>VLOOKUP(A4775,participants!A:B,2,0)</f>
        <v>F</v>
      </c>
      <c r="C4775">
        <f>VLOOKUP(A4775,participants!A:C,3,0)</f>
        <v>74</v>
      </c>
      <c r="D4775" t="str">
        <f>VLOOKUP(A4775,participants!A:F,6,0)</f>
        <v>stroke</v>
      </c>
      <c r="E4775" t="str">
        <f>IF(LEN(SUBSTITUTE(gait_events!C2502,"_run-",""))&lt;&gt;LEN(gait_events!C2502),LEFT(RIGHT(gait_events!C2502,LEN(gait_events!C2502)-19),FIND("_run-",RIGHT(gait_events!C2502,LEN(gait_events!C2502)-19),1)-1),RIGHT(gait_events!C2502,LEN(gait_events!C2502)-19))</f>
        <v>Slow</v>
      </c>
      <c r="F4775" t="str">
        <f>IF(LEN(SUBSTITUTE(gait_events!C2502,"_run-",""))&lt;&gt;LEN(gait_events!C2502),RIGHT(gait_events!C2502,LEN(gait_events!C2502)-FIND("_run-",gait_events!C2502,1)-4),"")</f>
        <v/>
      </c>
      <c r="G4775" t="str">
        <f>gait_events!D2502</f>
        <v>right_shank</v>
      </c>
      <c r="H4775" t="str">
        <f>gait_events!E2502</f>
        <v>IC</v>
      </c>
      <c r="I4775">
        <f>IF(gait_events!F2502&lt;&gt;"",gait_events!F2502,NA())</f>
        <v>1511</v>
      </c>
      <c r="J4775">
        <f>IF(gait_events!G2502&lt;&gt;"",gait_events!G2502,NA())</f>
        <v>1512</v>
      </c>
      <c r="K4775">
        <f t="shared" si="592"/>
        <v>-1</v>
      </c>
      <c r="L4775">
        <f t="shared" si="593"/>
        <v>-5</v>
      </c>
      <c r="M4775">
        <f t="shared" si="594"/>
        <v>1</v>
      </c>
      <c r="N4775">
        <f t="shared" si="595"/>
        <v>1</v>
      </c>
      <c r="O4775">
        <f t="shared" si="596"/>
        <v>1</v>
      </c>
      <c r="P4775">
        <f t="shared" si="597"/>
        <v>0</v>
      </c>
      <c r="Q4775">
        <f t="shared" si="598"/>
        <v>0</v>
      </c>
      <c r="R4775">
        <f t="shared" si="599"/>
        <v>1</v>
      </c>
    </row>
    <row r="4776" spans="1:18" x14ac:dyDescent="0.25">
      <c r="A4776" t="str">
        <f>gait_events!B2503</f>
        <v>pp123</v>
      </c>
      <c r="B4776" t="str">
        <f>VLOOKUP(A4776,participants!A:B,2,0)</f>
        <v>F</v>
      </c>
      <c r="C4776">
        <f>VLOOKUP(A4776,participants!A:C,3,0)</f>
        <v>74</v>
      </c>
      <c r="D4776" t="str">
        <f>VLOOKUP(A4776,participants!A:F,6,0)</f>
        <v>stroke</v>
      </c>
      <c r="E4776" t="str">
        <f>IF(LEN(SUBSTITUTE(gait_events!C2503,"_run-",""))&lt;&gt;LEN(gait_events!C2503),LEFT(RIGHT(gait_events!C2503,LEN(gait_events!C2503)-19),FIND("_run-",RIGHT(gait_events!C2503,LEN(gait_events!C2503)-19),1)-1),RIGHT(gait_events!C2503,LEN(gait_events!C2503)-19))</f>
        <v>Slow</v>
      </c>
      <c r="F4776" t="str">
        <f>IF(LEN(SUBSTITUTE(gait_events!C2503,"_run-",""))&lt;&gt;LEN(gait_events!C2503),RIGHT(gait_events!C2503,LEN(gait_events!C2503)-FIND("_run-",gait_events!C2503,1)-4),"")</f>
        <v/>
      </c>
      <c r="G4776" t="str">
        <f>gait_events!D2503</f>
        <v>right_shank</v>
      </c>
      <c r="H4776" t="str">
        <f>gait_events!E2503</f>
        <v>FC</v>
      </c>
      <c r="I4776">
        <f>IF(gait_events!F2503&lt;&gt;"",gait_events!F2503,NA())</f>
        <v>240</v>
      </c>
      <c r="J4776">
        <f>IF(gait_events!G2503&lt;&gt;"",gait_events!G2503,NA())</f>
        <v>243</v>
      </c>
      <c r="K4776">
        <f t="shared" si="592"/>
        <v>-3</v>
      </c>
      <c r="L4776">
        <f t="shared" si="593"/>
        <v>-15</v>
      </c>
      <c r="M4776">
        <f t="shared" si="594"/>
        <v>1</v>
      </c>
      <c r="N4776">
        <f t="shared" si="595"/>
        <v>1</v>
      </c>
      <c r="O4776">
        <f t="shared" si="596"/>
        <v>1</v>
      </c>
      <c r="P4776">
        <f t="shared" si="597"/>
        <v>0</v>
      </c>
      <c r="Q4776">
        <f t="shared" si="598"/>
        <v>0</v>
      </c>
      <c r="R4776">
        <f t="shared" si="599"/>
        <v>1</v>
      </c>
    </row>
    <row r="4777" spans="1:18" x14ac:dyDescent="0.25">
      <c r="A4777" t="str">
        <f>gait_events!B2504</f>
        <v>pp123</v>
      </c>
      <c r="B4777" t="str">
        <f>VLOOKUP(A4777,participants!A:B,2,0)</f>
        <v>F</v>
      </c>
      <c r="C4777">
        <f>VLOOKUP(A4777,participants!A:C,3,0)</f>
        <v>74</v>
      </c>
      <c r="D4777" t="str">
        <f>VLOOKUP(A4777,participants!A:F,6,0)</f>
        <v>stroke</v>
      </c>
      <c r="E4777" t="str">
        <f>IF(LEN(SUBSTITUTE(gait_events!C2504,"_run-",""))&lt;&gt;LEN(gait_events!C2504),LEFT(RIGHT(gait_events!C2504,LEN(gait_events!C2504)-19),FIND("_run-",RIGHT(gait_events!C2504,LEN(gait_events!C2504)-19),1)-1),RIGHT(gait_events!C2504,LEN(gait_events!C2504)-19))</f>
        <v>Slow</v>
      </c>
      <c r="F4777" t="str">
        <f>IF(LEN(SUBSTITUTE(gait_events!C2504,"_run-",""))&lt;&gt;LEN(gait_events!C2504),RIGHT(gait_events!C2504,LEN(gait_events!C2504)-FIND("_run-",gait_events!C2504,1)-4),"")</f>
        <v/>
      </c>
      <c r="G4777" t="str">
        <f>gait_events!D2504</f>
        <v>right_shank</v>
      </c>
      <c r="H4777" t="str">
        <f>gait_events!E2504</f>
        <v>FC</v>
      </c>
      <c r="I4777">
        <f>IF(gait_events!F2504&lt;&gt;"",gait_events!F2504,NA())</f>
        <v>531</v>
      </c>
      <c r="J4777">
        <f>IF(gait_events!G2504&lt;&gt;"",gait_events!G2504,NA())</f>
        <v>534</v>
      </c>
      <c r="K4777">
        <f t="shared" si="592"/>
        <v>-3</v>
      </c>
      <c r="L4777">
        <f t="shared" si="593"/>
        <v>-15</v>
      </c>
      <c r="M4777">
        <f t="shared" si="594"/>
        <v>1</v>
      </c>
      <c r="N4777">
        <f t="shared" si="595"/>
        <v>1</v>
      </c>
      <c r="O4777">
        <f t="shared" si="596"/>
        <v>1</v>
      </c>
      <c r="P4777">
        <f t="shared" si="597"/>
        <v>0</v>
      </c>
      <c r="Q4777">
        <f t="shared" si="598"/>
        <v>0</v>
      </c>
      <c r="R4777">
        <f t="shared" si="599"/>
        <v>1</v>
      </c>
    </row>
    <row r="4778" spans="1:18" x14ac:dyDescent="0.25">
      <c r="A4778" t="str">
        <f>gait_events!B2505</f>
        <v>pp123</v>
      </c>
      <c r="B4778" t="str">
        <f>VLOOKUP(A4778,participants!A:B,2,0)</f>
        <v>F</v>
      </c>
      <c r="C4778">
        <f>VLOOKUP(A4778,participants!A:C,3,0)</f>
        <v>74</v>
      </c>
      <c r="D4778" t="str">
        <f>VLOOKUP(A4778,participants!A:F,6,0)</f>
        <v>stroke</v>
      </c>
      <c r="E4778" t="str">
        <f>IF(LEN(SUBSTITUTE(gait_events!C2505,"_run-",""))&lt;&gt;LEN(gait_events!C2505),LEFT(RIGHT(gait_events!C2505,LEN(gait_events!C2505)-19),FIND("_run-",RIGHT(gait_events!C2505,LEN(gait_events!C2505)-19),1)-1),RIGHT(gait_events!C2505,LEN(gait_events!C2505)-19))</f>
        <v>Slow</v>
      </c>
      <c r="F4778" t="str">
        <f>IF(LEN(SUBSTITUTE(gait_events!C2505,"_run-",""))&lt;&gt;LEN(gait_events!C2505),RIGHT(gait_events!C2505,LEN(gait_events!C2505)-FIND("_run-",gait_events!C2505,1)-4),"")</f>
        <v/>
      </c>
      <c r="G4778" t="str">
        <f>gait_events!D2505</f>
        <v>right_shank</v>
      </c>
      <c r="H4778" t="str">
        <f>gait_events!E2505</f>
        <v>FC</v>
      </c>
      <c r="I4778">
        <f>IF(gait_events!F2505&lt;&gt;"",gait_events!F2505,NA())</f>
        <v>824</v>
      </c>
      <c r="J4778">
        <f>IF(gait_events!G2505&lt;&gt;"",gait_events!G2505,NA())</f>
        <v>826</v>
      </c>
      <c r="K4778">
        <f t="shared" si="592"/>
        <v>-2</v>
      </c>
      <c r="L4778">
        <f t="shared" si="593"/>
        <v>-10</v>
      </c>
      <c r="M4778">
        <f t="shared" si="594"/>
        <v>1</v>
      </c>
      <c r="N4778">
        <f t="shared" si="595"/>
        <v>1</v>
      </c>
      <c r="O4778">
        <f t="shared" si="596"/>
        <v>1</v>
      </c>
      <c r="P4778">
        <f t="shared" si="597"/>
        <v>0</v>
      </c>
      <c r="Q4778">
        <f t="shared" si="598"/>
        <v>0</v>
      </c>
      <c r="R4778">
        <f t="shared" si="599"/>
        <v>1</v>
      </c>
    </row>
    <row r="4779" spans="1:18" x14ac:dyDescent="0.25">
      <c r="A4779" t="str">
        <f>gait_events!B2506</f>
        <v>pp123</v>
      </c>
      <c r="B4779" t="str">
        <f>VLOOKUP(A4779,participants!A:B,2,0)</f>
        <v>F</v>
      </c>
      <c r="C4779">
        <f>VLOOKUP(A4779,participants!A:C,3,0)</f>
        <v>74</v>
      </c>
      <c r="D4779" t="str">
        <f>VLOOKUP(A4779,participants!A:F,6,0)</f>
        <v>stroke</v>
      </c>
      <c r="E4779" t="str">
        <f>IF(LEN(SUBSTITUTE(gait_events!C2506,"_run-",""))&lt;&gt;LEN(gait_events!C2506),LEFT(RIGHT(gait_events!C2506,LEN(gait_events!C2506)-19),FIND("_run-",RIGHT(gait_events!C2506,LEN(gait_events!C2506)-19),1)-1),RIGHT(gait_events!C2506,LEN(gait_events!C2506)-19))</f>
        <v>Slow</v>
      </c>
      <c r="F4779" t="str">
        <f>IF(LEN(SUBSTITUTE(gait_events!C2506,"_run-",""))&lt;&gt;LEN(gait_events!C2506),RIGHT(gait_events!C2506,LEN(gait_events!C2506)-FIND("_run-",gait_events!C2506,1)-4),"")</f>
        <v/>
      </c>
      <c r="G4779" t="str">
        <f>gait_events!D2506</f>
        <v>right_shank</v>
      </c>
      <c r="H4779" t="str">
        <f>gait_events!E2506</f>
        <v>FC</v>
      </c>
      <c r="I4779">
        <f>IF(gait_events!F2506&lt;&gt;"",gait_events!F2506,NA())</f>
        <v>1121</v>
      </c>
      <c r="J4779">
        <f>IF(gait_events!G2506&lt;&gt;"",gait_events!G2506,NA())</f>
        <v>1123</v>
      </c>
      <c r="K4779">
        <f t="shared" si="592"/>
        <v>-2</v>
      </c>
      <c r="L4779">
        <f t="shared" si="593"/>
        <v>-10</v>
      </c>
      <c r="M4779">
        <f t="shared" si="594"/>
        <v>1</v>
      </c>
      <c r="N4779">
        <f t="shared" si="595"/>
        <v>1</v>
      </c>
      <c r="O4779">
        <f t="shared" si="596"/>
        <v>1</v>
      </c>
      <c r="P4779">
        <f t="shared" si="597"/>
        <v>0</v>
      </c>
      <c r="Q4779">
        <f t="shared" si="598"/>
        <v>0</v>
      </c>
      <c r="R4779">
        <f t="shared" si="599"/>
        <v>1</v>
      </c>
    </row>
    <row r="4780" spans="1:18" x14ac:dyDescent="0.25">
      <c r="A4780" t="str">
        <f>gait_events!B402</f>
        <v>pp126</v>
      </c>
      <c r="B4780" t="str">
        <f>VLOOKUP(A4780,participants!A:B,2,0)</f>
        <v>F</v>
      </c>
      <c r="C4780">
        <f>VLOOKUP(A4780,participants!A:C,3,0)</f>
        <v>41</v>
      </c>
      <c r="D4780" t="str">
        <f>VLOOKUP(A4780,participants!A:F,6,0)</f>
        <v>MS</v>
      </c>
      <c r="E4780" t="str">
        <f>IF(LEN(SUBSTITUTE(gait_events!C402,"_run-",""))&lt;&gt;LEN(gait_events!C402),LEFT(RIGHT(gait_events!C402,LEN(gait_events!C402)-19),FIND("_run-",RIGHT(gait_events!C402,LEN(gait_events!C402)-19),1)-1),RIGHT(gait_events!C402,LEN(gait_events!C402)-19))</f>
        <v>Fast</v>
      </c>
      <c r="F4780" t="str">
        <f>IF(LEN(SUBSTITUTE(gait_events!C402,"_run-",""))&lt;&gt;LEN(gait_events!C402),RIGHT(gait_events!C402,LEN(gait_events!C402)-FIND("_run-",gait_events!C402,1)-4),"")</f>
        <v/>
      </c>
      <c r="G4780" t="str">
        <f>gait_events!D402</f>
        <v>left_ankle</v>
      </c>
      <c r="H4780" t="str">
        <f>gait_events!E402</f>
        <v>FC</v>
      </c>
      <c r="I4780">
        <f>IF(gait_events!F402&lt;&gt;"",gait_events!F402,NA())</f>
        <v>344</v>
      </c>
      <c r="J4780">
        <f>IF(gait_events!G402&lt;&gt;"",gait_events!G402,NA())</f>
        <v>344</v>
      </c>
      <c r="K4780">
        <f t="shared" si="592"/>
        <v>0</v>
      </c>
      <c r="L4780">
        <f t="shared" si="593"/>
        <v>0</v>
      </c>
      <c r="M4780">
        <f t="shared" si="594"/>
        <v>1</v>
      </c>
      <c r="N4780">
        <f t="shared" si="595"/>
        <v>1</v>
      </c>
      <c r="O4780">
        <f t="shared" si="596"/>
        <v>1</v>
      </c>
      <c r="P4780">
        <f t="shared" si="597"/>
        <v>0</v>
      </c>
      <c r="Q4780">
        <f t="shared" si="598"/>
        <v>0</v>
      </c>
      <c r="R4780">
        <f t="shared" si="599"/>
        <v>1</v>
      </c>
    </row>
    <row r="4781" spans="1:18" x14ac:dyDescent="0.25">
      <c r="A4781" t="str">
        <f>gait_events!B403</f>
        <v>pp126</v>
      </c>
      <c r="B4781" t="str">
        <f>VLOOKUP(A4781,participants!A:B,2,0)</f>
        <v>F</v>
      </c>
      <c r="C4781">
        <f>VLOOKUP(A4781,participants!A:C,3,0)</f>
        <v>41</v>
      </c>
      <c r="D4781" t="str">
        <f>VLOOKUP(A4781,participants!A:F,6,0)</f>
        <v>MS</v>
      </c>
      <c r="E4781" t="str">
        <f>IF(LEN(SUBSTITUTE(gait_events!C403,"_run-",""))&lt;&gt;LEN(gait_events!C403),LEFT(RIGHT(gait_events!C403,LEN(gait_events!C403)-19),FIND("_run-",RIGHT(gait_events!C403,LEN(gait_events!C403)-19),1)-1),RIGHT(gait_events!C403,LEN(gait_events!C403)-19))</f>
        <v>Fast</v>
      </c>
      <c r="F4781" t="str">
        <f>IF(LEN(SUBSTITUTE(gait_events!C403,"_run-",""))&lt;&gt;LEN(gait_events!C403),RIGHT(gait_events!C403,LEN(gait_events!C403)-FIND("_run-",gait_events!C403,1)-4),"")</f>
        <v/>
      </c>
      <c r="G4781" t="str">
        <f>gait_events!D403</f>
        <v>left_ankle</v>
      </c>
      <c r="H4781" t="str">
        <f>gait_events!E403</f>
        <v>FC</v>
      </c>
      <c r="I4781">
        <f>IF(gait_events!F403&lt;&gt;"",gait_events!F403,NA())</f>
        <v>570</v>
      </c>
      <c r="J4781">
        <f>IF(gait_events!G403&lt;&gt;"",gait_events!G403,NA())</f>
        <v>571</v>
      </c>
      <c r="K4781">
        <f t="shared" si="592"/>
        <v>-1</v>
      </c>
      <c r="L4781">
        <f t="shared" si="593"/>
        <v>-5</v>
      </c>
      <c r="M4781">
        <f t="shared" si="594"/>
        <v>1</v>
      </c>
      <c r="N4781">
        <f t="shared" si="595"/>
        <v>1</v>
      </c>
      <c r="O4781">
        <f t="shared" si="596"/>
        <v>1</v>
      </c>
      <c r="P4781">
        <f t="shared" si="597"/>
        <v>0</v>
      </c>
      <c r="Q4781">
        <f t="shared" si="598"/>
        <v>0</v>
      </c>
      <c r="R4781">
        <f t="shared" si="599"/>
        <v>1</v>
      </c>
    </row>
    <row r="4782" spans="1:18" x14ac:dyDescent="0.25">
      <c r="A4782" t="str">
        <f>gait_events!B404</f>
        <v>pp126</v>
      </c>
      <c r="B4782" t="str">
        <f>VLOOKUP(A4782,participants!A:B,2,0)</f>
        <v>F</v>
      </c>
      <c r="C4782">
        <f>VLOOKUP(A4782,participants!A:C,3,0)</f>
        <v>41</v>
      </c>
      <c r="D4782" t="str">
        <f>VLOOKUP(A4782,participants!A:F,6,0)</f>
        <v>MS</v>
      </c>
      <c r="E4782" t="str">
        <f>IF(LEN(SUBSTITUTE(gait_events!C404,"_run-",""))&lt;&gt;LEN(gait_events!C404),LEFT(RIGHT(gait_events!C404,LEN(gait_events!C404)-19),FIND("_run-",RIGHT(gait_events!C404,LEN(gait_events!C404)-19),1)-1),RIGHT(gait_events!C404,LEN(gait_events!C404)-19))</f>
        <v>Fast</v>
      </c>
      <c r="F4782" t="str">
        <f>IF(LEN(SUBSTITUTE(gait_events!C404,"_run-",""))&lt;&gt;LEN(gait_events!C404),RIGHT(gait_events!C404,LEN(gait_events!C404)-FIND("_run-",gait_events!C404,1)-4),"")</f>
        <v/>
      </c>
      <c r="G4782" t="str">
        <f>gait_events!D404</f>
        <v>left_ankle</v>
      </c>
      <c r="H4782" t="str">
        <f>gait_events!E404</f>
        <v>FC</v>
      </c>
      <c r="I4782">
        <f>IF(gait_events!F404&lt;&gt;"",gait_events!F404,NA())</f>
        <v>794</v>
      </c>
      <c r="J4782">
        <f>IF(gait_events!G404&lt;&gt;"",gait_events!G404,NA())</f>
        <v>795</v>
      </c>
      <c r="K4782">
        <f t="shared" si="592"/>
        <v>-1</v>
      </c>
      <c r="L4782">
        <f t="shared" si="593"/>
        <v>-5</v>
      </c>
      <c r="M4782">
        <f t="shared" si="594"/>
        <v>1</v>
      </c>
      <c r="N4782">
        <f t="shared" si="595"/>
        <v>1</v>
      </c>
      <c r="O4782">
        <f t="shared" si="596"/>
        <v>1</v>
      </c>
      <c r="P4782">
        <f t="shared" si="597"/>
        <v>0</v>
      </c>
      <c r="Q4782">
        <f t="shared" si="598"/>
        <v>0</v>
      </c>
      <c r="R4782">
        <f t="shared" si="599"/>
        <v>1</v>
      </c>
    </row>
    <row r="4783" spans="1:18" x14ac:dyDescent="0.25">
      <c r="A4783" t="str">
        <f>gait_events!B405</f>
        <v>pp126</v>
      </c>
      <c r="B4783" t="str">
        <f>VLOOKUP(A4783,participants!A:B,2,0)</f>
        <v>F</v>
      </c>
      <c r="C4783">
        <f>VLOOKUP(A4783,participants!A:C,3,0)</f>
        <v>41</v>
      </c>
      <c r="D4783" t="str">
        <f>VLOOKUP(A4783,participants!A:F,6,0)</f>
        <v>MS</v>
      </c>
      <c r="E4783" t="str">
        <f>IF(LEN(SUBSTITUTE(gait_events!C405,"_run-",""))&lt;&gt;LEN(gait_events!C405),LEFT(RIGHT(gait_events!C405,LEN(gait_events!C405)-19),FIND("_run-",RIGHT(gait_events!C405,LEN(gait_events!C405)-19),1)-1),RIGHT(gait_events!C405,LEN(gait_events!C405)-19))</f>
        <v>Fast</v>
      </c>
      <c r="F4783" t="str">
        <f>IF(LEN(SUBSTITUTE(gait_events!C405,"_run-",""))&lt;&gt;LEN(gait_events!C405),RIGHT(gait_events!C405,LEN(gait_events!C405)-FIND("_run-",gait_events!C405,1)-4),"")</f>
        <v/>
      </c>
      <c r="G4783" t="str">
        <f>gait_events!D405</f>
        <v>right_ankle</v>
      </c>
      <c r="H4783" t="str">
        <f>gait_events!E405</f>
        <v>IC</v>
      </c>
      <c r="I4783">
        <f>IF(gait_events!F405&lt;&gt;"",gait_events!F405,NA())</f>
        <v>29</v>
      </c>
      <c r="J4783" t="e">
        <f>IF(gait_events!G405&lt;&gt;"",gait_events!G405,NA())</f>
        <v>#N/A</v>
      </c>
      <c r="K4783" t="e">
        <f t="shared" si="592"/>
        <v>#N/A</v>
      </c>
      <c r="L4783" t="e">
        <f t="shared" si="593"/>
        <v>#N/A</v>
      </c>
      <c r="M4783">
        <f t="shared" si="594"/>
        <v>1</v>
      </c>
      <c r="N4783">
        <f t="shared" si="595"/>
        <v>0</v>
      </c>
      <c r="O4783">
        <f t="shared" si="596"/>
        <v>0</v>
      </c>
      <c r="P4783">
        <f t="shared" si="597"/>
        <v>1</v>
      </c>
      <c r="Q4783">
        <f t="shared" si="598"/>
        <v>0</v>
      </c>
      <c r="R4783">
        <f t="shared" si="599"/>
        <v>1</v>
      </c>
    </row>
    <row r="4784" spans="1:18" x14ac:dyDescent="0.25">
      <c r="A4784" t="str">
        <f>gait_events!B406</f>
        <v>pp126</v>
      </c>
      <c r="B4784" t="str">
        <f>VLOOKUP(A4784,participants!A:B,2,0)</f>
        <v>F</v>
      </c>
      <c r="C4784">
        <f>VLOOKUP(A4784,participants!A:C,3,0)</f>
        <v>41</v>
      </c>
      <c r="D4784" t="str">
        <f>VLOOKUP(A4784,participants!A:F,6,0)</f>
        <v>MS</v>
      </c>
      <c r="E4784" t="str">
        <f>IF(LEN(SUBSTITUTE(gait_events!C406,"_run-",""))&lt;&gt;LEN(gait_events!C406),LEFT(RIGHT(gait_events!C406,LEN(gait_events!C406)-19),FIND("_run-",RIGHT(gait_events!C406,LEN(gait_events!C406)-19),1)-1),RIGHT(gait_events!C406,LEN(gait_events!C406)-19))</f>
        <v>Fast</v>
      </c>
      <c r="F4784" t="str">
        <f>IF(LEN(SUBSTITUTE(gait_events!C406,"_run-",""))&lt;&gt;LEN(gait_events!C406),RIGHT(gait_events!C406,LEN(gait_events!C406)-FIND("_run-",gait_events!C406,1)-4),"")</f>
        <v/>
      </c>
      <c r="G4784" t="str">
        <f>gait_events!D406</f>
        <v>right_ankle</v>
      </c>
      <c r="H4784" t="str">
        <f>gait_events!E406</f>
        <v>IC</v>
      </c>
      <c r="I4784">
        <f>IF(gait_events!F406&lt;&gt;"",gait_events!F406,NA())</f>
        <v>308</v>
      </c>
      <c r="J4784">
        <f>IF(gait_events!G406&lt;&gt;"",gait_events!G406,NA())</f>
        <v>306</v>
      </c>
      <c r="K4784">
        <f t="shared" si="592"/>
        <v>2</v>
      </c>
      <c r="L4784">
        <f t="shared" si="593"/>
        <v>10</v>
      </c>
      <c r="M4784">
        <f t="shared" si="594"/>
        <v>1</v>
      </c>
      <c r="N4784">
        <f t="shared" si="595"/>
        <v>1</v>
      </c>
      <c r="O4784">
        <f t="shared" si="596"/>
        <v>1</v>
      </c>
      <c r="P4784">
        <f t="shared" si="597"/>
        <v>0</v>
      </c>
      <c r="Q4784">
        <f t="shared" si="598"/>
        <v>0</v>
      </c>
      <c r="R4784">
        <f t="shared" si="599"/>
        <v>1</v>
      </c>
    </row>
    <row r="4785" spans="1:18" x14ac:dyDescent="0.25">
      <c r="A4785" t="str">
        <f>gait_events!B407</f>
        <v>pp126</v>
      </c>
      <c r="B4785" t="str">
        <f>VLOOKUP(A4785,participants!A:B,2,0)</f>
        <v>F</v>
      </c>
      <c r="C4785">
        <f>VLOOKUP(A4785,participants!A:C,3,0)</f>
        <v>41</v>
      </c>
      <c r="D4785" t="str">
        <f>VLOOKUP(A4785,participants!A:F,6,0)</f>
        <v>MS</v>
      </c>
      <c r="E4785" t="str">
        <f>IF(LEN(SUBSTITUTE(gait_events!C407,"_run-",""))&lt;&gt;LEN(gait_events!C407),LEFT(RIGHT(gait_events!C407,LEN(gait_events!C407)-19),FIND("_run-",RIGHT(gait_events!C407,LEN(gait_events!C407)-19),1)-1),RIGHT(gait_events!C407,LEN(gait_events!C407)-19))</f>
        <v>Fast</v>
      </c>
      <c r="F4785" t="str">
        <f>IF(LEN(SUBSTITUTE(gait_events!C407,"_run-",""))&lt;&gt;LEN(gait_events!C407),RIGHT(gait_events!C407,LEN(gait_events!C407)-FIND("_run-",gait_events!C407,1)-4),"")</f>
        <v/>
      </c>
      <c r="G4785" t="str">
        <f>gait_events!D407</f>
        <v>right_ankle</v>
      </c>
      <c r="H4785" t="str">
        <f>gait_events!E407</f>
        <v>IC</v>
      </c>
      <c r="I4785">
        <f>IF(gait_events!F407&lt;&gt;"",gait_events!F407,NA())</f>
        <v>539</v>
      </c>
      <c r="J4785">
        <f>IF(gait_events!G407&lt;&gt;"",gait_events!G407,NA())</f>
        <v>537</v>
      </c>
      <c r="K4785">
        <f t="shared" si="592"/>
        <v>2</v>
      </c>
      <c r="L4785">
        <f t="shared" si="593"/>
        <v>10</v>
      </c>
      <c r="M4785">
        <f t="shared" si="594"/>
        <v>1</v>
      </c>
      <c r="N4785">
        <f t="shared" si="595"/>
        <v>1</v>
      </c>
      <c r="O4785">
        <f t="shared" si="596"/>
        <v>1</v>
      </c>
      <c r="P4785">
        <f t="shared" si="597"/>
        <v>0</v>
      </c>
      <c r="Q4785">
        <f t="shared" si="598"/>
        <v>0</v>
      </c>
      <c r="R4785">
        <f t="shared" si="599"/>
        <v>1</v>
      </c>
    </row>
    <row r="4786" spans="1:18" x14ac:dyDescent="0.25">
      <c r="A4786" t="str">
        <f>gait_events!B408</f>
        <v>pp126</v>
      </c>
      <c r="B4786" t="str">
        <f>VLOOKUP(A4786,participants!A:B,2,0)</f>
        <v>F</v>
      </c>
      <c r="C4786">
        <f>VLOOKUP(A4786,participants!A:C,3,0)</f>
        <v>41</v>
      </c>
      <c r="D4786" t="str">
        <f>VLOOKUP(A4786,participants!A:F,6,0)</f>
        <v>MS</v>
      </c>
      <c r="E4786" t="str">
        <f>IF(LEN(SUBSTITUTE(gait_events!C408,"_run-",""))&lt;&gt;LEN(gait_events!C408),LEFT(RIGHT(gait_events!C408,LEN(gait_events!C408)-19),FIND("_run-",RIGHT(gait_events!C408,LEN(gait_events!C408)-19),1)-1),RIGHT(gait_events!C408,LEN(gait_events!C408)-19))</f>
        <v>Fast</v>
      </c>
      <c r="F4786" t="str">
        <f>IF(LEN(SUBSTITUTE(gait_events!C408,"_run-",""))&lt;&gt;LEN(gait_events!C408),RIGHT(gait_events!C408,LEN(gait_events!C408)-FIND("_run-",gait_events!C408,1)-4),"")</f>
        <v/>
      </c>
      <c r="G4786" t="str">
        <f>gait_events!D408</f>
        <v>right_ankle</v>
      </c>
      <c r="H4786" t="str">
        <f>gait_events!E408</f>
        <v>IC</v>
      </c>
      <c r="I4786">
        <f>IF(gait_events!F408&lt;&gt;"",gait_events!F408,NA())</f>
        <v>764</v>
      </c>
      <c r="J4786">
        <f>IF(gait_events!G408&lt;&gt;"",gait_events!G408,NA())</f>
        <v>762</v>
      </c>
      <c r="K4786">
        <f t="shared" si="592"/>
        <v>2</v>
      </c>
      <c r="L4786">
        <f t="shared" si="593"/>
        <v>10</v>
      </c>
      <c r="M4786">
        <f t="shared" si="594"/>
        <v>1</v>
      </c>
      <c r="N4786">
        <f t="shared" si="595"/>
        <v>1</v>
      </c>
      <c r="O4786">
        <f t="shared" si="596"/>
        <v>1</v>
      </c>
      <c r="P4786">
        <f t="shared" si="597"/>
        <v>0</v>
      </c>
      <c r="Q4786">
        <f t="shared" si="598"/>
        <v>0</v>
      </c>
      <c r="R4786">
        <f t="shared" si="599"/>
        <v>1</v>
      </c>
    </row>
    <row r="4787" spans="1:18" x14ac:dyDescent="0.25">
      <c r="A4787" t="str">
        <f>gait_events!B409</f>
        <v>pp126</v>
      </c>
      <c r="B4787" t="str">
        <f>VLOOKUP(A4787,participants!A:B,2,0)</f>
        <v>F</v>
      </c>
      <c r="C4787">
        <f>VLOOKUP(A4787,participants!A:C,3,0)</f>
        <v>41</v>
      </c>
      <c r="D4787" t="str">
        <f>VLOOKUP(A4787,participants!A:F,6,0)</f>
        <v>MS</v>
      </c>
      <c r="E4787" t="str">
        <f>IF(LEN(SUBSTITUTE(gait_events!C409,"_run-",""))&lt;&gt;LEN(gait_events!C409),LEFT(RIGHT(gait_events!C409,LEN(gait_events!C409)-19),FIND("_run-",RIGHT(gait_events!C409,LEN(gait_events!C409)-19),1)-1),RIGHT(gait_events!C409,LEN(gait_events!C409)-19))</f>
        <v>Fast</v>
      </c>
      <c r="F4787" t="str">
        <f>IF(LEN(SUBSTITUTE(gait_events!C409,"_run-",""))&lt;&gt;LEN(gait_events!C409),RIGHT(gait_events!C409,LEN(gait_events!C409)-FIND("_run-",gait_events!C409,1)-4),"")</f>
        <v/>
      </c>
      <c r="G4787" t="str">
        <f>gait_events!D409</f>
        <v>right_ankle</v>
      </c>
      <c r="H4787" t="str">
        <f>gait_events!E409</f>
        <v>FC</v>
      </c>
      <c r="I4787">
        <f>IF(gait_events!F409&lt;&gt;"",gait_events!F409,NA())</f>
        <v>218</v>
      </c>
      <c r="J4787">
        <f>IF(gait_events!G409&lt;&gt;"",gait_events!G409,NA())</f>
        <v>219</v>
      </c>
      <c r="K4787">
        <f t="shared" si="592"/>
        <v>-1</v>
      </c>
      <c r="L4787">
        <f t="shared" si="593"/>
        <v>-5</v>
      </c>
      <c r="M4787">
        <f t="shared" si="594"/>
        <v>1</v>
      </c>
      <c r="N4787">
        <f t="shared" si="595"/>
        <v>1</v>
      </c>
      <c r="O4787">
        <f t="shared" si="596"/>
        <v>1</v>
      </c>
      <c r="P4787">
        <f t="shared" si="597"/>
        <v>0</v>
      </c>
      <c r="Q4787">
        <f t="shared" si="598"/>
        <v>0</v>
      </c>
      <c r="R4787">
        <f t="shared" si="599"/>
        <v>1</v>
      </c>
    </row>
    <row r="4788" spans="1:18" x14ac:dyDescent="0.25">
      <c r="A4788" t="str">
        <f>gait_events!B410</f>
        <v>pp126</v>
      </c>
      <c r="B4788" t="str">
        <f>VLOOKUP(A4788,participants!A:B,2,0)</f>
        <v>F</v>
      </c>
      <c r="C4788">
        <f>VLOOKUP(A4788,participants!A:C,3,0)</f>
        <v>41</v>
      </c>
      <c r="D4788" t="str">
        <f>VLOOKUP(A4788,participants!A:F,6,0)</f>
        <v>MS</v>
      </c>
      <c r="E4788" t="str">
        <f>IF(LEN(SUBSTITUTE(gait_events!C410,"_run-",""))&lt;&gt;LEN(gait_events!C410),LEFT(RIGHT(gait_events!C410,LEN(gait_events!C410)-19),FIND("_run-",RIGHT(gait_events!C410,LEN(gait_events!C410)-19),1)-1),RIGHT(gait_events!C410,LEN(gait_events!C410)-19))</f>
        <v>Fast</v>
      </c>
      <c r="F4788" t="str">
        <f>IF(LEN(SUBSTITUTE(gait_events!C410,"_run-",""))&lt;&gt;LEN(gait_events!C410),RIGHT(gait_events!C410,LEN(gait_events!C410)-FIND("_run-",gait_events!C410,1)-4),"")</f>
        <v/>
      </c>
      <c r="G4788" t="str">
        <f>gait_events!D410</f>
        <v>right_ankle</v>
      </c>
      <c r="H4788" t="str">
        <f>gait_events!E410</f>
        <v>FC</v>
      </c>
      <c r="I4788">
        <f>IF(gait_events!F410&lt;&gt;"",gait_events!F410,NA())</f>
        <v>457</v>
      </c>
      <c r="J4788">
        <f>IF(gait_events!G410&lt;&gt;"",gait_events!G410,NA())</f>
        <v>455</v>
      </c>
      <c r="K4788">
        <f t="shared" si="592"/>
        <v>2</v>
      </c>
      <c r="L4788">
        <f t="shared" si="593"/>
        <v>10</v>
      </c>
      <c r="M4788">
        <f t="shared" si="594"/>
        <v>1</v>
      </c>
      <c r="N4788">
        <f t="shared" si="595"/>
        <v>1</v>
      </c>
      <c r="O4788">
        <f t="shared" si="596"/>
        <v>1</v>
      </c>
      <c r="P4788">
        <f t="shared" si="597"/>
        <v>0</v>
      </c>
      <c r="Q4788">
        <f t="shared" si="598"/>
        <v>0</v>
      </c>
      <c r="R4788">
        <f t="shared" si="599"/>
        <v>1</v>
      </c>
    </row>
    <row r="4789" spans="1:18" x14ac:dyDescent="0.25">
      <c r="A4789" t="str">
        <f>gait_events!B411</f>
        <v>pp126</v>
      </c>
      <c r="B4789" t="str">
        <f>VLOOKUP(A4789,participants!A:B,2,0)</f>
        <v>F</v>
      </c>
      <c r="C4789">
        <f>VLOOKUP(A4789,participants!A:C,3,0)</f>
        <v>41</v>
      </c>
      <c r="D4789" t="str">
        <f>VLOOKUP(A4789,participants!A:F,6,0)</f>
        <v>MS</v>
      </c>
      <c r="E4789" t="str">
        <f>IF(LEN(SUBSTITUTE(gait_events!C411,"_run-",""))&lt;&gt;LEN(gait_events!C411),LEFT(RIGHT(gait_events!C411,LEN(gait_events!C411)-19),FIND("_run-",RIGHT(gait_events!C411,LEN(gait_events!C411)-19),1)-1),RIGHT(gait_events!C411,LEN(gait_events!C411)-19))</f>
        <v>Fast</v>
      </c>
      <c r="F4789" t="str">
        <f>IF(LEN(SUBSTITUTE(gait_events!C411,"_run-",""))&lt;&gt;LEN(gait_events!C411),RIGHT(gait_events!C411,LEN(gait_events!C411)-FIND("_run-",gait_events!C411,1)-4),"")</f>
        <v/>
      </c>
      <c r="G4789" t="str">
        <f>gait_events!D411</f>
        <v>right_ankle</v>
      </c>
      <c r="H4789" t="str">
        <f>gait_events!E411</f>
        <v>FC</v>
      </c>
      <c r="I4789">
        <f>IF(gait_events!F411&lt;&gt;"",gait_events!F411,NA())</f>
        <v>685</v>
      </c>
      <c r="J4789">
        <f>IF(gait_events!G411&lt;&gt;"",gait_events!G411,NA())</f>
        <v>683</v>
      </c>
      <c r="K4789">
        <f t="shared" si="592"/>
        <v>2</v>
      </c>
      <c r="L4789">
        <f t="shared" si="593"/>
        <v>10</v>
      </c>
      <c r="M4789">
        <f t="shared" si="594"/>
        <v>1</v>
      </c>
      <c r="N4789">
        <f t="shared" si="595"/>
        <v>1</v>
      </c>
      <c r="O4789">
        <f t="shared" si="596"/>
        <v>1</v>
      </c>
      <c r="P4789">
        <f t="shared" si="597"/>
        <v>0</v>
      </c>
      <c r="Q4789">
        <f t="shared" si="598"/>
        <v>0</v>
      </c>
      <c r="R4789">
        <f t="shared" si="599"/>
        <v>1</v>
      </c>
    </row>
    <row r="4790" spans="1:18" x14ac:dyDescent="0.25">
      <c r="A4790" t="str">
        <f>gait_events!B412</f>
        <v>pp126</v>
      </c>
      <c r="B4790" t="str">
        <f>VLOOKUP(A4790,participants!A:B,2,0)</f>
        <v>F</v>
      </c>
      <c r="C4790">
        <f>VLOOKUP(A4790,participants!A:C,3,0)</f>
        <v>41</v>
      </c>
      <c r="D4790" t="str">
        <f>VLOOKUP(A4790,participants!A:F,6,0)</f>
        <v>MS</v>
      </c>
      <c r="E4790" t="str">
        <f>IF(LEN(SUBSTITUTE(gait_events!C412,"_run-",""))&lt;&gt;LEN(gait_events!C412),LEFT(RIGHT(gait_events!C412,LEN(gait_events!C412)-19),FIND("_run-",RIGHT(gait_events!C412,LEN(gait_events!C412)-19),1)-1),RIGHT(gait_events!C412,LEN(gait_events!C412)-19))</f>
        <v>Fast</v>
      </c>
      <c r="F4790" t="str">
        <f>IF(LEN(SUBSTITUTE(gait_events!C412,"_run-",""))&lt;&gt;LEN(gait_events!C412),RIGHT(gait_events!C412,LEN(gait_events!C412)-FIND("_run-",gait_events!C412,1)-4),"")</f>
        <v/>
      </c>
      <c r="G4790" t="str">
        <f>gait_events!D412</f>
        <v>right_ankle</v>
      </c>
      <c r="H4790" t="str">
        <f>gait_events!E412</f>
        <v>FC</v>
      </c>
      <c r="I4790">
        <f>IF(gait_events!F412&lt;&gt;"",gait_events!F412,NA())</f>
        <v>913</v>
      </c>
      <c r="J4790">
        <f>IF(gait_events!G412&lt;&gt;"",gait_events!G412,NA())</f>
        <v>911</v>
      </c>
      <c r="K4790">
        <f t="shared" si="592"/>
        <v>2</v>
      </c>
      <c r="L4790">
        <f t="shared" si="593"/>
        <v>10</v>
      </c>
      <c r="M4790">
        <f t="shared" si="594"/>
        <v>1</v>
      </c>
      <c r="N4790">
        <f t="shared" si="595"/>
        <v>1</v>
      </c>
      <c r="O4790">
        <f t="shared" si="596"/>
        <v>1</v>
      </c>
      <c r="P4790">
        <f t="shared" si="597"/>
        <v>0</v>
      </c>
      <c r="Q4790">
        <f t="shared" si="598"/>
        <v>0</v>
      </c>
      <c r="R4790">
        <f t="shared" si="599"/>
        <v>1</v>
      </c>
    </row>
    <row r="4791" spans="1:18" x14ac:dyDescent="0.25">
      <c r="A4791" t="str">
        <f>gait_events!B413</f>
        <v>pp126</v>
      </c>
      <c r="B4791" t="str">
        <f>VLOOKUP(A4791,participants!A:B,2,0)</f>
        <v>F</v>
      </c>
      <c r="C4791">
        <f>VLOOKUP(A4791,participants!A:C,3,0)</f>
        <v>41</v>
      </c>
      <c r="D4791" t="str">
        <f>VLOOKUP(A4791,participants!A:F,6,0)</f>
        <v>MS</v>
      </c>
      <c r="E4791" t="str">
        <f>IF(LEN(SUBSTITUTE(gait_events!C413,"_run-",""))&lt;&gt;LEN(gait_events!C413),LEFT(RIGHT(gait_events!C413,LEN(gait_events!C413)-19),FIND("_run-",RIGHT(gait_events!C413,LEN(gait_events!C413)-19),1)-1),RIGHT(gait_events!C413,LEN(gait_events!C413)-19))</f>
        <v>Fast</v>
      </c>
      <c r="F4791" t="str">
        <f>IF(LEN(SUBSTITUTE(gait_events!C413,"_run-",""))&lt;&gt;LEN(gait_events!C413),RIGHT(gait_events!C413,LEN(gait_events!C413)-FIND("_run-",gait_events!C413,1)-4),"")</f>
        <v/>
      </c>
      <c r="G4791" t="str">
        <f>gait_events!D413</f>
        <v>left_shank</v>
      </c>
      <c r="H4791" t="str">
        <f>gait_events!E413</f>
        <v>IC</v>
      </c>
      <c r="I4791">
        <f>IF(gait_events!F413&lt;&gt;"",gait_events!F413,NA())</f>
        <v>182</v>
      </c>
      <c r="J4791">
        <f>IF(gait_events!G413&lt;&gt;"",gait_events!G413,NA())</f>
        <v>180</v>
      </c>
      <c r="K4791">
        <f t="shared" si="592"/>
        <v>2</v>
      </c>
      <c r="L4791">
        <f t="shared" si="593"/>
        <v>10</v>
      </c>
      <c r="M4791">
        <f t="shared" si="594"/>
        <v>1</v>
      </c>
      <c r="N4791">
        <f t="shared" si="595"/>
        <v>1</v>
      </c>
      <c r="O4791">
        <f t="shared" si="596"/>
        <v>1</v>
      </c>
      <c r="P4791">
        <f t="shared" si="597"/>
        <v>0</v>
      </c>
      <c r="Q4791">
        <f t="shared" si="598"/>
        <v>0</v>
      </c>
      <c r="R4791">
        <f t="shared" si="599"/>
        <v>1</v>
      </c>
    </row>
    <row r="4792" spans="1:18" x14ac:dyDescent="0.25">
      <c r="A4792" t="str">
        <f>gait_events!B414</f>
        <v>pp126</v>
      </c>
      <c r="B4792" t="str">
        <f>VLOOKUP(A4792,participants!A:B,2,0)</f>
        <v>F</v>
      </c>
      <c r="C4792">
        <f>VLOOKUP(A4792,participants!A:C,3,0)</f>
        <v>41</v>
      </c>
      <c r="D4792" t="str">
        <f>VLOOKUP(A4792,participants!A:F,6,0)</f>
        <v>MS</v>
      </c>
      <c r="E4792" t="str">
        <f>IF(LEN(SUBSTITUTE(gait_events!C414,"_run-",""))&lt;&gt;LEN(gait_events!C414),LEFT(RIGHT(gait_events!C414,LEN(gait_events!C414)-19),FIND("_run-",RIGHT(gait_events!C414,LEN(gait_events!C414)-19),1)-1),RIGHT(gait_events!C414,LEN(gait_events!C414)-19))</f>
        <v>Fast</v>
      </c>
      <c r="F4792" t="str">
        <f>IF(LEN(SUBSTITUTE(gait_events!C414,"_run-",""))&lt;&gt;LEN(gait_events!C414),RIGHT(gait_events!C414,LEN(gait_events!C414)-FIND("_run-",gait_events!C414,1)-4),"")</f>
        <v/>
      </c>
      <c r="G4792" t="str">
        <f>gait_events!D414</f>
        <v>left_shank</v>
      </c>
      <c r="H4792" t="str">
        <f>gait_events!E414</f>
        <v>IC</v>
      </c>
      <c r="I4792">
        <f>IF(gait_events!F414&lt;&gt;"",gait_events!F414,NA())</f>
        <v>425</v>
      </c>
      <c r="J4792">
        <f>IF(gait_events!G414&lt;&gt;"",gait_events!G414,NA())</f>
        <v>424</v>
      </c>
      <c r="K4792">
        <f t="shared" si="592"/>
        <v>1</v>
      </c>
      <c r="L4792">
        <f t="shared" si="593"/>
        <v>5</v>
      </c>
      <c r="M4792">
        <f t="shared" si="594"/>
        <v>1</v>
      </c>
      <c r="N4792">
        <f t="shared" si="595"/>
        <v>1</v>
      </c>
      <c r="O4792">
        <f t="shared" si="596"/>
        <v>1</v>
      </c>
      <c r="P4792">
        <f t="shared" si="597"/>
        <v>0</v>
      </c>
      <c r="Q4792">
        <f t="shared" si="598"/>
        <v>0</v>
      </c>
      <c r="R4792">
        <f t="shared" si="599"/>
        <v>1</v>
      </c>
    </row>
    <row r="4793" spans="1:18" x14ac:dyDescent="0.25">
      <c r="A4793" t="str">
        <f>gait_events!B415</f>
        <v>pp126</v>
      </c>
      <c r="B4793" t="str">
        <f>VLOOKUP(A4793,participants!A:B,2,0)</f>
        <v>F</v>
      </c>
      <c r="C4793">
        <f>VLOOKUP(A4793,participants!A:C,3,0)</f>
        <v>41</v>
      </c>
      <c r="D4793" t="str">
        <f>VLOOKUP(A4793,participants!A:F,6,0)</f>
        <v>MS</v>
      </c>
      <c r="E4793" t="str">
        <f>IF(LEN(SUBSTITUTE(gait_events!C415,"_run-",""))&lt;&gt;LEN(gait_events!C415),LEFT(RIGHT(gait_events!C415,LEN(gait_events!C415)-19),FIND("_run-",RIGHT(gait_events!C415,LEN(gait_events!C415)-19),1)-1),RIGHT(gait_events!C415,LEN(gait_events!C415)-19))</f>
        <v>Fast</v>
      </c>
      <c r="F4793" t="str">
        <f>IF(LEN(SUBSTITUTE(gait_events!C415,"_run-",""))&lt;&gt;LEN(gait_events!C415),RIGHT(gait_events!C415,LEN(gait_events!C415)-FIND("_run-",gait_events!C415,1)-4),"")</f>
        <v/>
      </c>
      <c r="G4793" t="str">
        <f>gait_events!D415</f>
        <v>left_shank</v>
      </c>
      <c r="H4793" t="str">
        <f>gait_events!E415</f>
        <v>IC</v>
      </c>
      <c r="I4793">
        <f>IF(gait_events!F415&lt;&gt;"",gait_events!F415,NA())</f>
        <v>654</v>
      </c>
      <c r="J4793">
        <f>IF(gait_events!G415&lt;&gt;"",gait_events!G415,NA())</f>
        <v>657</v>
      </c>
      <c r="K4793">
        <f t="shared" si="592"/>
        <v>-3</v>
      </c>
      <c r="L4793">
        <f t="shared" si="593"/>
        <v>-15</v>
      </c>
      <c r="M4793">
        <f t="shared" si="594"/>
        <v>1</v>
      </c>
      <c r="N4793">
        <f t="shared" si="595"/>
        <v>1</v>
      </c>
      <c r="O4793">
        <f t="shared" si="596"/>
        <v>1</v>
      </c>
      <c r="P4793">
        <f t="shared" si="597"/>
        <v>0</v>
      </c>
      <c r="Q4793">
        <f t="shared" si="598"/>
        <v>0</v>
      </c>
      <c r="R4793">
        <f t="shared" si="599"/>
        <v>1</v>
      </c>
    </row>
    <row r="4794" spans="1:18" x14ac:dyDescent="0.25">
      <c r="A4794" t="str">
        <f>gait_events!B416</f>
        <v>pp126</v>
      </c>
      <c r="B4794" t="str">
        <f>VLOOKUP(A4794,participants!A:B,2,0)</f>
        <v>F</v>
      </c>
      <c r="C4794">
        <f>VLOOKUP(A4794,participants!A:C,3,0)</f>
        <v>41</v>
      </c>
      <c r="D4794" t="str">
        <f>VLOOKUP(A4794,participants!A:F,6,0)</f>
        <v>MS</v>
      </c>
      <c r="E4794" t="str">
        <f>IF(LEN(SUBSTITUTE(gait_events!C416,"_run-",""))&lt;&gt;LEN(gait_events!C416),LEFT(RIGHT(gait_events!C416,LEN(gait_events!C416)-19),FIND("_run-",RIGHT(gait_events!C416,LEN(gait_events!C416)-19),1)-1),RIGHT(gait_events!C416,LEN(gait_events!C416)-19))</f>
        <v>Fast</v>
      </c>
      <c r="F4794" t="str">
        <f>IF(LEN(SUBSTITUTE(gait_events!C416,"_run-",""))&lt;&gt;LEN(gait_events!C416),RIGHT(gait_events!C416,LEN(gait_events!C416)-FIND("_run-",gait_events!C416,1)-4),"")</f>
        <v/>
      </c>
      <c r="G4794" t="str">
        <f>gait_events!D416</f>
        <v>left_shank</v>
      </c>
      <c r="H4794" t="str">
        <f>gait_events!E416</f>
        <v>IC</v>
      </c>
      <c r="I4794">
        <f>IF(gait_events!F416&lt;&gt;"",gait_events!F416,NA())</f>
        <v>877</v>
      </c>
      <c r="J4794">
        <f>IF(gait_events!G416&lt;&gt;"",gait_events!G416,NA())</f>
        <v>874</v>
      </c>
      <c r="K4794">
        <f t="shared" si="592"/>
        <v>3</v>
      </c>
      <c r="L4794">
        <f t="shared" si="593"/>
        <v>15</v>
      </c>
      <c r="M4794">
        <f t="shared" si="594"/>
        <v>1</v>
      </c>
      <c r="N4794">
        <f t="shared" si="595"/>
        <v>1</v>
      </c>
      <c r="O4794">
        <f t="shared" si="596"/>
        <v>1</v>
      </c>
      <c r="P4794">
        <f t="shared" si="597"/>
        <v>0</v>
      </c>
      <c r="Q4794">
        <f t="shared" si="598"/>
        <v>0</v>
      </c>
      <c r="R4794">
        <f t="shared" si="599"/>
        <v>1</v>
      </c>
    </row>
    <row r="4795" spans="1:18" x14ac:dyDescent="0.25">
      <c r="A4795" t="str">
        <f>gait_events!B417</f>
        <v>pp126</v>
      </c>
      <c r="B4795" t="str">
        <f>VLOOKUP(A4795,participants!A:B,2,0)</f>
        <v>F</v>
      </c>
      <c r="C4795">
        <f>VLOOKUP(A4795,participants!A:C,3,0)</f>
        <v>41</v>
      </c>
      <c r="D4795" t="str">
        <f>VLOOKUP(A4795,participants!A:F,6,0)</f>
        <v>MS</v>
      </c>
      <c r="E4795" t="str">
        <f>IF(LEN(SUBSTITUTE(gait_events!C417,"_run-",""))&lt;&gt;LEN(gait_events!C417),LEFT(RIGHT(gait_events!C417,LEN(gait_events!C417)-19),FIND("_run-",RIGHT(gait_events!C417,LEN(gait_events!C417)-19),1)-1),RIGHT(gait_events!C417,LEN(gait_events!C417)-19))</f>
        <v>Fast</v>
      </c>
      <c r="F4795" t="str">
        <f>IF(LEN(SUBSTITUTE(gait_events!C417,"_run-",""))&lt;&gt;LEN(gait_events!C417),RIGHT(gait_events!C417,LEN(gait_events!C417)-FIND("_run-",gait_events!C417,1)-4),"")</f>
        <v/>
      </c>
      <c r="G4795" t="str">
        <f>gait_events!D417</f>
        <v>left_shank</v>
      </c>
      <c r="H4795" t="str">
        <f>gait_events!E417</f>
        <v>FC</v>
      </c>
      <c r="I4795">
        <f>IF(gait_events!F417&lt;&gt;"",gait_events!F417,NA())</f>
        <v>74</v>
      </c>
      <c r="J4795">
        <f>IF(gait_events!G417&lt;&gt;"",gait_events!G417,NA())</f>
        <v>78</v>
      </c>
      <c r="K4795">
        <f t="shared" si="592"/>
        <v>-4</v>
      </c>
      <c r="L4795">
        <f t="shared" si="593"/>
        <v>-20</v>
      </c>
      <c r="M4795">
        <f t="shared" si="594"/>
        <v>1</v>
      </c>
      <c r="N4795">
        <f t="shared" si="595"/>
        <v>1</v>
      </c>
      <c r="O4795">
        <f t="shared" si="596"/>
        <v>1</v>
      </c>
      <c r="P4795">
        <f t="shared" si="597"/>
        <v>0</v>
      </c>
      <c r="Q4795">
        <f t="shared" si="598"/>
        <v>0</v>
      </c>
      <c r="R4795">
        <f t="shared" si="599"/>
        <v>1</v>
      </c>
    </row>
    <row r="4796" spans="1:18" x14ac:dyDescent="0.25">
      <c r="A4796" t="str">
        <f>gait_events!B418</f>
        <v>pp126</v>
      </c>
      <c r="B4796" t="str">
        <f>VLOOKUP(A4796,participants!A:B,2,0)</f>
        <v>F</v>
      </c>
      <c r="C4796">
        <f>VLOOKUP(A4796,participants!A:C,3,0)</f>
        <v>41</v>
      </c>
      <c r="D4796" t="str">
        <f>VLOOKUP(A4796,participants!A:F,6,0)</f>
        <v>MS</v>
      </c>
      <c r="E4796" t="str">
        <f>IF(LEN(SUBSTITUTE(gait_events!C418,"_run-",""))&lt;&gt;LEN(gait_events!C418),LEFT(RIGHT(gait_events!C418,LEN(gait_events!C418)-19),FIND("_run-",RIGHT(gait_events!C418,LEN(gait_events!C418)-19),1)-1),RIGHT(gait_events!C418,LEN(gait_events!C418)-19))</f>
        <v>Fast</v>
      </c>
      <c r="F4796" t="str">
        <f>IF(LEN(SUBSTITUTE(gait_events!C418,"_run-",""))&lt;&gt;LEN(gait_events!C418),RIGHT(gait_events!C418,LEN(gait_events!C418)-FIND("_run-",gait_events!C418,1)-4),"")</f>
        <v/>
      </c>
      <c r="G4796" t="str">
        <f>gait_events!D418</f>
        <v>left_shank</v>
      </c>
      <c r="H4796" t="str">
        <f>gait_events!E418</f>
        <v>FC</v>
      </c>
      <c r="I4796">
        <f>IF(gait_events!F418&lt;&gt;"",gait_events!F418,NA())</f>
        <v>344</v>
      </c>
      <c r="J4796">
        <f>IF(gait_events!G418&lt;&gt;"",gait_events!G418,NA())</f>
        <v>346</v>
      </c>
      <c r="K4796">
        <f t="shared" si="592"/>
        <v>-2</v>
      </c>
      <c r="L4796">
        <f t="shared" si="593"/>
        <v>-10</v>
      </c>
      <c r="M4796">
        <f t="shared" si="594"/>
        <v>1</v>
      </c>
      <c r="N4796">
        <f t="shared" si="595"/>
        <v>1</v>
      </c>
      <c r="O4796">
        <f t="shared" si="596"/>
        <v>1</v>
      </c>
      <c r="P4796">
        <f t="shared" si="597"/>
        <v>0</v>
      </c>
      <c r="Q4796">
        <f t="shared" si="598"/>
        <v>0</v>
      </c>
      <c r="R4796">
        <f t="shared" si="599"/>
        <v>1</v>
      </c>
    </row>
    <row r="4797" spans="1:18" x14ac:dyDescent="0.25">
      <c r="A4797" t="str">
        <f>gait_events!B419</f>
        <v>pp126</v>
      </c>
      <c r="B4797" t="str">
        <f>VLOOKUP(A4797,participants!A:B,2,0)</f>
        <v>F</v>
      </c>
      <c r="C4797">
        <f>VLOOKUP(A4797,participants!A:C,3,0)</f>
        <v>41</v>
      </c>
      <c r="D4797" t="str">
        <f>VLOOKUP(A4797,participants!A:F,6,0)</f>
        <v>MS</v>
      </c>
      <c r="E4797" t="str">
        <f>IF(LEN(SUBSTITUTE(gait_events!C419,"_run-",""))&lt;&gt;LEN(gait_events!C419),LEFT(RIGHT(gait_events!C419,LEN(gait_events!C419)-19),FIND("_run-",RIGHT(gait_events!C419,LEN(gait_events!C419)-19),1)-1),RIGHT(gait_events!C419,LEN(gait_events!C419)-19))</f>
        <v>Fast</v>
      </c>
      <c r="F4797" t="str">
        <f>IF(LEN(SUBSTITUTE(gait_events!C419,"_run-",""))&lt;&gt;LEN(gait_events!C419),RIGHT(gait_events!C419,LEN(gait_events!C419)-FIND("_run-",gait_events!C419,1)-4),"")</f>
        <v/>
      </c>
      <c r="G4797" t="str">
        <f>gait_events!D419</f>
        <v>left_shank</v>
      </c>
      <c r="H4797" t="str">
        <f>gait_events!E419</f>
        <v>FC</v>
      </c>
      <c r="I4797">
        <f>IF(gait_events!F419&lt;&gt;"",gait_events!F419,NA())</f>
        <v>570</v>
      </c>
      <c r="J4797">
        <f>IF(gait_events!G419&lt;&gt;"",gait_events!G419,NA())</f>
        <v>569</v>
      </c>
      <c r="K4797">
        <f t="shared" si="592"/>
        <v>1</v>
      </c>
      <c r="L4797">
        <f t="shared" si="593"/>
        <v>5</v>
      </c>
      <c r="M4797">
        <f t="shared" si="594"/>
        <v>1</v>
      </c>
      <c r="N4797">
        <f t="shared" si="595"/>
        <v>1</v>
      </c>
      <c r="O4797">
        <f t="shared" si="596"/>
        <v>1</v>
      </c>
      <c r="P4797">
        <f t="shared" si="597"/>
        <v>0</v>
      </c>
      <c r="Q4797">
        <f t="shared" si="598"/>
        <v>0</v>
      </c>
      <c r="R4797">
        <f t="shared" si="599"/>
        <v>1</v>
      </c>
    </row>
    <row r="4798" spans="1:18" x14ac:dyDescent="0.25">
      <c r="A4798" t="str">
        <f>gait_events!B420</f>
        <v>pp126</v>
      </c>
      <c r="B4798" t="str">
        <f>VLOOKUP(A4798,participants!A:B,2,0)</f>
        <v>F</v>
      </c>
      <c r="C4798">
        <f>VLOOKUP(A4798,participants!A:C,3,0)</f>
        <v>41</v>
      </c>
      <c r="D4798" t="str">
        <f>VLOOKUP(A4798,participants!A:F,6,0)</f>
        <v>MS</v>
      </c>
      <c r="E4798" t="str">
        <f>IF(LEN(SUBSTITUTE(gait_events!C420,"_run-",""))&lt;&gt;LEN(gait_events!C420),LEFT(RIGHT(gait_events!C420,LEN(gait_events!C420)-19),FIND("_run-",RIGHT(gait_events!C420,LEN(gait_events!C420)-19),1)-1),RIGHT(gait_events!C420,LEN(gait_events!C420)-19))</f>
        <v>Fast</v>
      </c>
      <c r="F4798" t="str">
        <f>IF(LEN(SUBSTITUTE(gait_events!C420,"_run-",""))&lt;&gt;LEN(gait_events!C420),RIGHT(gait_events!C420,LEN(gait_events!C420)-FIND("_run-",gait_events!C420,1)-4),"")</f>
        <v/>
      </c>
      <c r="G4798" t="str">
        <f>gait_events!D420</f>
        <v>left_shank</v>
      </c>
      <c r="H4798" t="str">
        <f>gait_events!E420</f>
        <v>FC</v>
      </c>
      <c r="I4798">
        <f>IF(gait_events!F420&lt;&gt;"",gait_events!F420,NA())</f>
        <v>794</v>
      </c>
      <c r="J4798">
        <f>IF(gait_events!G420&lt;&gt;"",gait_events!G420,NA())</f>
        <v>795</v>
      </c>
      <c r="K4798">
        <f t="shared" si="592"/>
        <v>-1</v>
      </c>
      <c r="L4798">
        <f t="shared" si="593"/>
        <v>-5</v>
      </c>
      <c r="M4798">
        <f t="shared" si="594"/>
        <v>1</v>
      </c>
      <c r="N4798">
        <f t="shared" si="595"/>
        <v>1</v>
      </c>
      <c r="O4798">
        <f t="shared" si="596"/>
        <v>1</v>
      </c>
      <c r="P4798">
        <f t="shared" si="597"/>
        <v>0</v>
      </c>
      <c r="Q4798">
        <f t="shared" si="598"/>
        <v>0</v>
      </c>
      <c r="R4798">
        <f t="shared" si="599"/>
        <v>1</v>
      </c>
    </row>
    <row r="4799" spans="1:18" x14ac:dyDescent="0.25">
      <c r="A4799" t="str">
        <f>gait_events!B421</f>
        <v>pp126</v>
      </c>
      <c r="B4799" t="str">
        <f>VLOOKUP(A4799,participants!A:B,2,0)</f>
        <v>F</v>
      </c>
      <c r="C4799">
        <f>VLOOKUP(A4799,participants!A:C,3,0)</f>
        <v>41</v>
      </c>
      <c r="D4799" t="str">
        <f>VLOOKUP(A4799,participants!A:F,6,0)</f>
        <v>MS</v>
      </c>
      <c r="E4799" t="str">
        <f>IF(LEN(SUBSTITUTE(gait_events!C421,"_run-",""))&lt;&gt;LEN(gait_events!C421),LEFT(RIGHT(gait_events!C421,LEN(gait_events!C421)-19),FIND("_run-",RIGHT(gait_events!C421,LEN(gait_events!C421)-19),1)-1),RIGHT(gait_events!C421,LEN(gait_events!C421)-19))</f>
        <v>Fast</v>
      </c>
      <c r="F4799" t="str">
        <f>IF(LEN(SUBSTITUTE(gait_events!C421,"_run-",""))&lt;&gt;LEN(gait_events!C421),RIGHT(gait_events!C421,LEN(gait_events!C421)-FIND("_run-",gait_events!C421,1)-4),"")</f>
        <v/>
      </c>
      <c r="G4799" t="str">
        <f>gait_events!D421</f>
        <v>right_shank</v>
      </c>
      <c r="H4799" t="str">
        <f>gait_events!E421</f>
        <v>IC</v>
      </c>
      <c r="I4799">
        <f>IF(gait_events!F421&lt;&gt;"",gait_events!F421,NA())</f>
        <v>29</v>
      </c>
      <c r="J4799" t="e">
        <f>IF(gait_events!G421&lt;&gt;"",gait_events!G421,NA())</f>
        <v>#N/A</v>
      </c>
      <c r="K4799" t="e">
        <f t="shared" si="592"/>
        <v>#N/A</v>
      </c>
      <c r="L4799" t="e">
        <f t="shared" si="593"/>
        <v>#N/A</v>
      </c>
      <c r="M4799">
        <f t="shared" si="594"/>
        <v>1</v>
      </c>
      <c r="N4799">
        <f t="shared" si="595"/>
        <v>0</v>
      </c>
      <c r="O4799">
        <f t="shared" si="596"/>
        <v>0</v>
      </c>
      <c r="P4799">
        <f t="shared" si="597"/>
        <v>1</v>
      </c>
      <c r="Q4799">
        <f t="shared" si="598"/>
        <v>0</v>
      </c>
      <c r="R4799">
        <f t="shared" si="599"/>
        <v>1</v>
      </c>
    </row>
    <row r="4800" spans="1:18" x14ac:dyDescent="0.25">
      <c r="A4800" t="str">
        <f>gait_events!B422</f>
        <v>pp126</v>
      </c>
      <c r="B4800" t="str">
        <f>VLOOKUP(A4800,participants!A:B,2,0)</f>
        <v>F</v>
      </c>
      <c r="C4800">
        <f>VLOOKUP(A4800,participants!A:C,3,0)</f>
        <v>41</v>
      </c>
      <c r="D4800" t="str">
        <f>VLOOKUP(A4800,participants!A:F,6,0)</f>
        <v>MS</v>
      </c>
      <c r="E4800" t="str">
        <f>IF(LEN(SUBSTITUTE(gait_events!C422,"_run-",""))&lt;&gt;LEN(gait_events!C422),LEFT(RIGHT(gait_events!C422,LEN(gait_events!C422)-19),FIND("_run-",RIGHT(gait_events!C422,LEN(gait_events!C422)-19),1)-1),RIGHT(gait_events!C422,LEN(gait_events!C422)-19))</f>
        <v>Fast</v>
      </c>
      <c r="F4800" t="str">
        <f>IF(LEN(SUBSTITUTE(gait_events!C422,"_run-",""))&lt;&gt;LEN(gait_events!C422),RIGHT(gait_events!C422,LEN(gait_events!C422)-FIND("_run-",gait_events!C422,1)-4),"")</f>
        <v/>
      </c>
      <c r="G4800" t="str">
        <f>gait_events!D422</f>
        <v>right_shank</v>
      </c>
      <c r="H4800" t="str">
        <f>gait_events!E422</f>
        <v>IC</v>
      </c>
      <c r="I4800">
        <f>IF(gait_events!F422&lt;&gt;"",gait_events!F422,NA())</f>
        <v>308</v>
      </c>
      <c r="J4800">
        <f>IF(gait_events!G422&lt;&gt;"",gait_events!G422,NA())</f>
        <v>302</v>
      </c>
      <c r="K4800">
        <f t="shared" si="592"/>
        <v>6</v>
      </c>
      <c r="L4800">
        <f t="shared" si="593"/>
        <v>30</v>
      </c>
      <c r="M4800">
        <f t="shared" si="594"/>
        <v>1</v>
      </c>
      <c r="N4800">
        <f t="shared" si="595"/>
        <v>1</v>
      </c>
      <c r="O4800">
        <f t="shared" si="596"/>
        <v>1</v>
      </c>
      <c r="P4800">
        <f t="shared" si="597"/>
        <v>0</v>
      </c>
      <c r="Q4800">
        <f t="shared" si="598"/>
        <v>0</v>
      </c>
      <c r="R4800">
        <f t="shared" si="599"/>
        <v>1</v>
      </c>
    </row>
    <row r="4801" spans="1:18" x14ac:dyDescent="0.25">
      <c r="A4801" t="str">
        <f>gait_events!B423</f>
        <v>pp126</v>
      </c>
      <c r="B4801" t="str">
        <f>VLOOKUP(A4801,participants!A:B,2,0)</f>
        <v>F</v>
      </c>
      <c r="C4801">
        <f>VLOOKUP(A4801,participants!A:C,3,0)</f>
        <v>41</v>
      </c>
      <c r="D4801" t="str">
        <f>VLOOKUP(A4801,participants!A:F,6,0)</f>
        <v>MS</v>
      </c>
      <c r="E4801" t="str">
        <f>IF(LEN(SUBSTITUTE(gait_events!C423,"_run-",""))&lt;&gt;LEN(gait_events!C423),LEFT(RIGHT(gait_events!C423,LEN(gait_events!C423)-19),FIND("_run-",RIGHT(gait_events!C423,LEN(gait_events!C423)-19),1)-1),RIGHT(gait_events!C423,LEN(gait_events!C423)-19))</f>
        <v>Fast</v>
      </c>
      <c r="F4801" t="str">
        <f>IF(LEN(SUBSTITUTE(gait_events!C423,"_run-",""))&lt;&gt;LEN(gait_events!C423),RIGHT(gait_events!C423,LEN(gait_events!C423)-FIND("_run-",gait_events!C423,1)-4),"")</f>
        <v/>
      </c>
      <c r="G4801" t="str">
        <f>gait_events!D423</f>
        <v>right_shank</v>
      </c>
      <c r="H4801" t="str">
        <f>gait_events!E423</f>
        <v>IC</v>
      </c>
      <c r="I4801">
        <f>IF(gait_events!F423&lt;&gt;"",gait_events!F423,NA())</f>
        <v>539</v>
      </c>
      <c r="J4801">
        <f>IF(gait_events!G423&lt;&gt;"",gait_events!G423,NA())</f>
        <v>531</v>
      </c>
      <c r="K4801">
        <f t="shared" si="592"/>
        <v>8</v>
      </c>
      <c r="L4801">
        <f t="shared" si="593"/>
        <v>40</v>
      </c>
      <c r="M4801">
        <f t="shared" si="594"/>
        <v>1</v>
      </c>
      <c r="N4801">
        <f t="shared" si="595"/>
        <v>1</v>
      </c>
      <c r="O4801">
        <f t="shared" si="596"/>
        <v>1</v>
      </c>
      <c r="P4801">
        <f t="shared" si="597"/>
        <v>0</v>
      </c>
      <c r="Q4801">
        <f t="shared" si="598"/>
        <v>0</v>
      </c>
      <c r="R4801">
        <f t="shared" si="599"/>
        <v>1</v>
      </c>
    </row>
    <row r="4802" spans="1:18" x14ac:dyDescent="0.25">
      <c r="A4802" t="str">
        <f>gait_events!B424</f>
        <v>pp126</v>
      </c>
      <c r="B4802" t="str">
        <f>VLOOKUP(A4802,participants!A:B,2,0)</f>
        <v>F</v>
      </c>
      <c r="C4802">
        <f>VLOOKUP(A4802,participants!A:C,3,0)</f>
        <v>41</v>
      </c>
      <c r="D4802" t="str">
        <f>VLOOKUP(A4802,participants!A:F,6,0)</f>
        <v>MS</v>
      </c>
      <c r="E4802" t="str">
        <f>IF(LEN(SUBSTITUTE(gait_events!C424,"_run-",""))&lt;&gt;LEN(gait_events!C424),LEFT(RIGHT(gait_events!C424,LEN(gait_events!C424)-19),FIND("_run-",RIGHT(gait_events!C424,LEN(gait_events!C424)-19),1)-1),RIGHT(gait_events!C424,LEN(gait_events!C424)-19))</f>
        <v>Fast</v>
      </c>
      <c r="F4802" t="str">
        <f>IF(LEN(SUBSTITUTE(gait_events!C424,"_run-",""))&lt;&gt;LEN(gait_events!C424),RIGHT(gait_events!C424,LEN(gait_events!C424)-FIND("_run-",gait_events!C424,1)-4),"")</f>
        <v/>
      </c>
      <c r="G4802" t="str">
        <f>gait_events!D424</f>
        <v>right_shank</v>
      </c>
      <c r="H4802" t="str">
        <f>gait_events!E424</f>
        <v>IC</v>
      </c>
      <c r="I4802">
        <f>IF(gait_events!F424&lt;&gt;"",gait_events!F424,NA())</f>
        <v>764</v>
      </c>
      <c r="J4802">
        <f>IF(gait_events!G424&lt;&gt;"",gait_events!G424,NA())</f>
        <v>764</v>
      </c>
      <c r="K4802">
        <f t="shared" ref="K4802:K4865" si="600">I4802-J4802</f>
        <v>0</v>
      </c>
      <c r="L4802">
        <f t="shared" ref="L4802:L4865" si="601">K4802*5</f>
        <v>0</v>
      </c>
      <c r="M4802">
        <f t="shared" ref="M4802:M4865" si="602">IF(NOT(ISNA(I4802)),1,0)</f>
        <v>1</v>
      </c>
      <c r="N4802">
        <f t="shared" ref="N4802:N4865" si="603">IF(NOT(ISNA(J4802)),1,0)</f>
        <v>1</v>
      </c>
      <c r="O4802">
        <f t="shared" ref="O4802:O4865" si="604">IF(AND(NOT(ISNA(I4802)),NOT(ISNA(J4802))),1,0)</f>
        <v>1</v>
      </c>
      <c r="P4802">
        <f t="shared" ref="P4802:P4865" si="605">IF(AND(NOT(ISNA(I4802)),ISNA(J4802)),1,0)</f>
        <v>0</v>
      </c>
      <c r="Q4802">
        <f t="shared" ref="Q4802:Q4865" si="606">IF(AND(ISNA(I4802),NOT(ISNA(J4802))),1,0)</f>
        <v>0</v>
      </c>
      <c r="R4802">
        <f t="shared" ref="R4802:R4865" si="607">IF(SUM(O4802:Q4802)&lt;&gt;1,"ERROR",1)</f>
        <v>1</v>
      </c>
    </row>
    <row r="4803" spans="1:18" x14ac:dyDescent="0.25">
      <c r="A4803" t="str">
        <f>gait_events!B425</f>
        <v>pp126</v>
      </c>
      <c r="B4803" t="str">
        <f>VLOOKUP(A4803,participants!A:B,2,0)</f>
        <v>F</v>
      </c>
      <c r="C4803">
        <f>VLOOKUP(A4803,participants!A:C,3,0)</f>
        <v>41</v>
      </c>
      <c r="D4803" t="str">
        <f>VLOOKUP(A4803,participants!A:F,6,0)</f>
        <v>MS</v>
      </c>
      <c r="E4803" t="str">
        <f>IF(LEN(SUBSTITUTE(gait_events!C425,"_run-",""))&lt;&gt;LEN(gait_events!C425),LEFT(RIGHT(gait_events!C425,LEN(gait_events!C425)-19),FIND("_run-",RIGHT(gait_events!C425,LEN(gait_events!C425)-19),1)-1),RIGHT(gait_events!C425,LEN(gait_events!C425)-19))</f>
        <v>Fast</v>
      </c>
      <c r="F4803" t="str">
        <f>IF(LEN(SUBSTITUTE(gait_events!C425,"_run-",""))&lt;&gt;LEN(gait_events!C425),RIGHT(gait_events!C425,LEN(gait_events!C425)-FIND("_run-",gait_events!C425,1)-4),"")</f>
        <v/>
      </c>
      <c r="G4803" t="str">
        <f>gait_events!D425</f>
        <v>right_shank</v>
      </c>
      <c r="H4803" t="str">
        <f>gait_events!E425</f>
        <v>FC</v>
      </c>
      <c r="I4803">
        <f>IF(gait_events!F425&lt;&gt;"",gait_events!F425,NA())</f>
        <v>218</v>
      </c>
      <c r="J4803">
        <f>IF(gait_events!G425&lt;&gt;"",gait_events!G425,NA())</f>
        <v>220</v>
      </c>
      <c r="K4803">
        <f t="shared" si="600"/>
        <v>-2</v>
      </c>
      <c r="L4803">
        <f t="shared" si="601"/>
        <v>-10</v>
      </c>
      <c r="M4803">
        <f t="shared" si="602"/>
        <v>1</v>
      </c>
      <c r="N4803">
        <f t="shared" si="603"/>
        <v>1</v>
      </c>
      <c r="O4803">
        <f t="shared" si="604"/>
        <v>1</v>
      </c>
      <c r="P4803">
        <f t="shared" si="605"/>
        <v>0</v>
      </c>
      <c r="Q4803">
        <f t="shared" si="606"/>
        <v>0</v>
      </c>
      <c r="R4803">
        <f t="shared" si="607"/>
        <v>1</v>
      </c>
    </row>
    <row r="4804" spans="1:18" x14ac:dyDescent="0.25">
      <c r="A4804" t="str">
        <f>gait_events!B426</f>
        <v>pp126</v>
      </c>
      <c r="B4804" t="str">
        <f>VLOOKUP(A4804,participants!A:B,2,0)</f>
        <v>F</v>
      </c>
      <c r="C4804">
        <f>VLOOKUP(A4804,participants!A:C,3,0)</f>
        <v>41</v>
      </c>
      <c r="D4804" t="str">
        <f>VLOOKUP(A4804,participants!A:F,6,0)</f>
        <v>MS</v>
      </c>
      <c r="E4804" t="str">
        <f>IF(LEN(SUBSTITUTE(gait_events!C426,"_run-",""))&lt;&gt;LEN(gait_events!C426),LEFT(RIGHT(gait_events!C426,LEN(gait_events!C426)-19),FIND("_run-",RIGHT(gait_events!C426,LEN(gait_events!C426)-19),1)-1),RIGHT(gait_events!C426,LEN(gait_events!C426)-19))</f>
        <v>Fast</v>
      </c>
      <c r="F4804" t="str">
        <f>IF(LEN(SUBSTITUTE(gait_events!C426,"_run-",""))&lt;&gt;LEN(gait_events!C426),RIGHT(gait_events!C426,LEN(gait_events!C426)-FIND("_run-",gait_events!C426,1)-4),"")</f>
        <v/>
      </c>
      <c r="G4804" t="str">
        <f>gait_events!D426</f>
        <v>right_shank</v>
      </c>
      <c r="H4804" t="str">
        <f>gait_events!E426</f>
        <v>FC</v>
      </c>
      <c r="I4804">
        <f>IF(gait_events!F426&lt;&gt;"",gait_events!F426,NA())</f>
        <v>457</v>
      </c>
      <c r="J4804">
        <f>IF(gait_events!G426&lt;&gt;"",gait_events!G426,NA())</f>
        <v>464</v>
      </c>
      <c r="K4804">
        <f t="shared" si="600"/>
        <v>-7</v>
      </c>
      <c r="L4804">
        <f t="shared" si="601"/>
        <v>-35</v>
      </c>
      <c r="M4804">
        <f t="shared" si="602"/>
        <v>1</v>
      </c>
      <c r="N4804">
        <f t="shared" si="603"/>
        <v>1</v>
      </c>
      <c r="O4804">
        <f t="shared" si="604"/>
        <v>1</v>
      </c>
      <c r="P4804">
        <f t="shared" si="605"/>
        <v>0</v>
      </c>
      <c r="Q4804">
        <f t="shared" si="606"/>
        <v>0</v>
      </c>
      <c r="R4804">
        <f t="shared" si="607"/>
        <v>1</v>
      </c>
    </row>
    <row r="4805" spans="1:18" x14ac:dyDescent="0.25">
      <c r="A4805" t="str">
        <f>gait_events!B427</f>
        <v>pp126</v>
      </c>
      <c r="B4805" t="str">
        <f>VLOOKUP(A4805,participants!A:B,2,0)</f>
        <v>F</v>
      </c>
      <c r="C4805">
        <f>VLOOKUP(A4805,participants!A:C,3,0)</f>
        <v>41</v>
      </c>
      <c r="D4805" t="str">
        <f>VLOOKUP(A4805,participants!A:F,6,0)</f>
        <v>MS</v>
      </c>
      <c r="E4805" t="str">
        <f>IF(LEN(SUBSTITUTE(gait_events!C427,"_run-",""))&lt;&gt;LEN(gait_events!C427),LEFT(RIGHT(gait_events!C427,LEN(gait_events!C427)-19),FIND("_run-",RIGHT(gait_events!C427,LEN(gait_events!C427)-19),1)-1),RIGHT(gait_events!C427,LEN(gait_events!C427)-19))</f>
        <v>Fast</v>
      </c>
      <c r="F4805" t="str">
        <f>IF(LEN(SUBSTITUTE(gait_events!C427,"_run-",""))&lt;&gt;LEN(gait_events!C427),RIGHT(gait_events!C427,LEN(gait_events!C427)-FIND("_run-",gait_events!C427,1)-4),"")</f>
        <v/>
      </c>
      <c r="G4805" t="str">
        <f>gait_events!D427</f>
        <v>right_shank</v>
      </c>
      <c r="H4805" t="str">
        <f>gait_events!E427</f>
        <v>FC</v>
      </c>
      <c r="I4805">
        <f>IF(gait_events!F427&lt;&gt;"",gait_events!F427,NA())</f>
        <v>685</v>
      </c>
      <c r="J4805">
        <f>IF(gait_events!G427&lt;&gt;"",gait_events!G427,NA())</f>
        <v>685</v>
      </c>
      <c r="K4805">
        <f t="shared" si="600"/>
        <v>0</v>
      </c>
      <c r="L4805">
        <f t="shared" si="601"/>
        <v>0</v>
      </c>
      <c r="M4805">
        <f t="shared" si="602"/>
        <v>1</v>
      </c>
      <c r="N4805">
        <f t="shared" si="603"/>
        <v>1</v>
      </c>
      <c r="O4805">
        <f t="shared" si="604"/>
        <v>1</v>
      </c>
      <c r="P4805">
        <f t="shared" si="605"/>
        <v>0</v>
      </c>
      <c r="Q4805">
        <f t="shared" si="606"/>
        <v>0</v>
      </c>
      <c r="R4805">
        <f t="shared" si="607"/>
        <v>1</v>
      </c>
    </row>
    <row r="4806" spans="1:18" x14ac:dyDescent="0.25">
      <c r="A4806" t="str">
        <f>gait_events!B428</f>
        <v>pp126</v>
      </c>
      <c r="B4806" t="str">
        <f>VLOOKUP(A4806,participants!A:B,2,0)</f>
        <v>F</v>
      </c>
      <c r="C4806">
        <f>VLOOKUP(A4806,participants!A:C,3,0)</f>
        <v>41</v>
      </c>
      <c r="D4806" t="str">
        <f>VLOOKUP(A4806,participants!A:F,6,0)</f>
        <v>MS</v>
      </c>
      <c r="E4806" t="str">
        <f>IF(LEN(SUBSTITUTE(gait_events!C428,"_run-",""))&lt;&gt;LEN(gait_events!C428),LEFT(RIGHT(gait_events!C428,LEN(gait_events!C428)-19),FIND("_run-",RIGHT(gait_events!C428,LEN(gait_events!C428)-19),1)-1),RIGHT(gait_events!C428,LEN(gait_events!C428)-19))</f>
        <v>Fast</v>
      </c>
      <c r="F4806" t="str">
        <f>IF(LEN(SUBSTITUTE(gait_events!C428,"_run-",""))&lt;&gt;LEN(gait_events!C428),RIGHT(gait_events!C428,LEN(gait_events!C428)-FIND("_run-",gait_events!C428,1)-4),"")</f>
        <v/>
      </c>
      <c r="G4806" t="str">
        <f>gait_events!D428</f>
        <v>right_shank</v>
      </c>
      <c r="H4806" t="str">
        <f>gait_events!E428</f>
        <v>FC</v>
      </c>
      <c r="I4806">
        <f>IF(gait_events!F428&lt;&gt;"",gait_events!F428,NA())</f>
        <v>913</v>
      </c>
      <c r="J4806">
        <f>IF(gait_events!G428&lt;&gt;"",gait_events!G428,NA())</f>
        <v>917</v>
      </c>
      <c r="K4806">
        <f t="shared" si="600"/>
        <v>-4</v>
      </c>
      <c r="L4806">
        <f t="shared" si="601"/>
        <v>-20</v>
      </c>
      <c r="M4806">
        <f t="shared" si="602"/>
        <v>1</v>
      </c>
      <c r="N4806">
        <f t="shared" si="603"/>
        <v>1</v>
      </c>
      <c r="O4806">
        <f t="shared" si="604"/>
        <v>1</v>
      </c>
      <c r="P4806">
        <f t="shared" si="605"/>
        <v>0</v>
      </c>
      <c r="Q4806">
        <f t="shared" si="606"/>
        <v>0</v>
      </c>
      <c r="R4806">
        <f t="shared" si="607"/>
        <v>1</v>
      </c>
    </row>
    <row r="4807" spans="1:18" x14ac:dyDescent="0.25">
      <c r="A4807" t="str">
        <f>gait_events!B429</f>
        <v>pp126</v>
      </c>
      <c r="B4807" t="str">
        <f>VLOOKUP(A4807,participants!A:B,2,0)</f>
        <v>F</v>
      </c>
      <c r="C4807">
        <f>VLOOKUP(A4807,participants!A:C,3,0)</f>
        <v>41</v>
      </c>
      <c r="D4807" t="str">
        <f>VLOOKUP(A4807,participants!A:F,6,0)</f>
        <v>MS</v>
      </c>
      <c r="E4807" t="str">
        <f>IF(LEN(SUBSTITUTE(gait_events!C429,"_run-",""))&lt;&gt;LEN(gait_events!C429),LEFT(RIGHT(gait_events!C429,LEN(gait_events!C429)-19),FIND("_run-",RIGHT(gait_events!C429,LEN(gait_events!C429)-19),1)-1),RIGHT(gait_events!C429,LEN(gait_events!C429)-19))</f>
        <v>Preferred</v>
      </c>
      <c r="F4807" t="str">
        <f>IF(LEN(SUBSTITUTE(gait_events!C429,"_run-",""))&lt;&gt;LEN(gait_events!C429),RIGHT(gait_events!C429,LEN(gait_events!C429)-FIND("_run-",gait_events!C429,1)-4),"")</f>
        <v/>
      </c>
      <c r="G4807" t="str">
        <f>gait_events!D429</f>
        <v>left_ankle</v>
      </c>
      <c r="H4807" t="str">
        <f>gait_events!E429</f>
        <v>IC</v>
      </c>
      <c r="I4807">
        <f>IF(gait_events!F429&lt;&gt;"",gait_events!F429,NA())</f>
        <v>48</v>
      </c>
      <c r="J4807">
        <f>IF(gait_events!G429&lt;&gt;"",gait_events!G429,NA())</f>
        <v>49</v>
      </c>
      <c r="K4807">
        <f t="shared" si="600"/>
        <v>-1</v>
      </c>
      <c r="L4807">
        <f t="shared" si="601"/>
        <v>-5</v>
      </c>
      <c r="M4807">
        <f t="shared" si="602"/>
        <v>1</v>
      </c>
      <c r="N4807">
        <f t="shared" si="603"/>
        <v>1</v>
      </c>
      <c r="O4807">
        <f t="shared" si="604"/>
        <v>1</v>
      </c>
      <c r="P4807">
        <f t="shared" si="605"/>
        <v>0</v>
      </c>
      <c r="Q4807">
        <f t="shared" si="606"/>
        <v>0</v>
      </c>
      <c r="R4807">
        <f t="shared" si="607"/>
        <v>1</v>
      </c>
    </row>
    <row r="4808" spans="1:18" x14ac:dyDescent="0.25">
      <c r="A4808" t="str">
        <f>gait_events!B430</f>
        <v>pp126</v>
      </c>
      <c r="B4808" t="str">
        <f>VLOOKUP(A4808,participants!A:B,2,0)</f>
        <v>F</v>
      </c>
      <c r="C4808">
        <f>VLOOKUP(A4808,participants!A:C,3,0)</f>
        <v>41</v>
      </c>
      <c r="D4808" t="str">
        <f>VLOOKUP(A4808,participants!A:F,6,0)</f>
        <v>MS</v>
      </c>
      <c r="E4808" t="str">
        <f>IF(LEN(SUBSTITUTE(gait_events!C430,"_run-",""))&lt;&gt;LEN(gait_events!C430),LEFT(RIGHT(gait_events!C430,LEN(gait_events!C430)-19),FIND("_run-",RIGHT(gait_events!C430,LEN(gait_events!C430)-19),1)-1),RIGHT(gait_events!C430,LEN(gait_events!C430)-19))</f>
        <v>Preferred</v>
      </c>
      <c r="F4808" t="str">
        <f>IF(LEN(SUBSTITUTE(gait_events!C430,"_run-",""))&lt;&gt;LEN(gait_events!C430),RIGHT(gait_events!C430,LEN(gait_events!C430)-FIND("_run-",gait_events!C430,1)-4),"")</f>
        <v/>
      </c>
      <c r="G4808" t="str">
        <f>gait_events!D430</f>
        <v>left_ankle</v>
      </c>
      <c r="H4808" t="str">
        <f>gait_events!E430</f>
        <v>IC</v>
      </c>
      <c r="I4808">
        <f>IF(gait_events!F430&lt;&gt;"",gait_events!F430,NA())</f>
        <v>356</v>
      </c>
      <c r="J4808">
        <f>IF(gait_events!G430&lt;&gt;"",gait_events!G430,NA())</f>
        <v>359</v>
      </c>
      <c r="K4808">
        <f t="shared" si="600"/>
        <v>-3</v>
      </c>
      <c r="L4808">
        <f t="shared" si="601"/>
        <v>-15</v>
      </c>
      <c r="M4808">
        <f t="shared" si="602"/>
        <v>1</v>
      </c>
      <c r="N4808">
        <f t="shared" si="603"/>
        <v>1</v>
      </c>
      <c r="O4808">
        <f t="shared" si="604"/>
        <v>1</v>
      </c>
      <c r="P4808">
        <f t="shared" si="605"/>
        <v>0</v>
      </c>
      <c r="Q4808">
        <f t="shared" si="606"/>
        <v>0</v>
      </c>
      <c r="R4808">
        <f t="shared" si="607"/>
        <v>1</v>
      </c>
    </row>
    <row r="4809" spans="1:18" x14ac:dyDescent="0.25">
      <c r="A4809" t="str">
        <f>gait_events!B431</f>
        <v>pp126</v>
      </c>
      <c r="B4809" t="str">
        <f>VLOOKUP(A4809,participants!A:B,2,0)</f>
        <v>F</v>
      </c>
      <c r="C4809">
        <f>VLOOKUP(A4809,participants!A:C,3,0)</f>
        <v>41</v>
      </c>
      <c r="D4809" t="str">
        <f>VLOOKUP(A4809,participants!A:F,6,0)</f>
        <v>MS</v>
      </c>
      <c r="E4809" t="str">
        <f>IF(LEN(SUBSTITUTE(gait_events!C431,"_run-",""))&lt;&gt;LEN(gait_events!C431),LEFT(RIGHT(gait_events!C431,LEN(gait_events!C431)-19),FIND("_run-",RIGHT(gait_events!C431,LEN(gait_events!C431)-19),1)-1),RIGHT(gait_events!C431,LEN(gait_events!C431)-19))</f>
        <v>Preferred</v>
      </c>
      <c r="F4809" t="str">
        <f>IF(LEN(SUBSTITUTE(gait_events!C431,"_run-",""))&lt;&gt;LEN(gait_events!C431),RIGHT(gait_events!C431,LEN(gait_events!C431)-FIND("_run-",gait_events!C431,1)-4),"")</f>
        <v/>
      </c>
      <c r="G4809" t="str">
        <f>gait_events!D431</f>
        <v>left_ankle</v>
      </c>
      <c r="H4809" t="str">
        <f>gait_events!E431</f>
        <v>IC</v>
      </c>
      <c r="I4809">
        <f>IF(gait_events!F431&lt;&gt;"",gait_events!F431,NA())</f>
        <v>635</v>
      </c>
      <c r="J4809">
        <f>IF(gait_events!G431&lt;&gt;"",gait_events!G431,NA())</f>
        <v>635</v>
      </c>
      <c r="K4809">
        <f t="shared" si="600"/>
        <v>0</v>
      </c>
      <c r="L4809">
        <f t="shared" si="601"/>
        <v>0</v>
      </c>
      <c r="M4809">
        <f t="shared" si="602"/>
        <v>1</v>
      </c>
      <c r="N4809">
        <f t="shared" si="603"/>
        <v>1</v>
      </c>
      <c r="O4809">
        <f t="shared" si="604"/>
        <v>1</v>
      </c>
      <c r="P4809">
        <f t="shared" si="605"/>
        <v>0</v>
      </c>
      <c r="Q4809">
        <f t="shared" si="606"/>
        <v>0</v>
      </c>
      <c r="R4809">
        <f t="shared" si="607"/>
        <v>1</v>
      </c>
    </row>
    <row r="4810" spans="1:18" x14ac:dyDescent="0.25">
      <c r="A4810" t="str">
        <f>gait_events!B432</f>
        <v>pp126</v>
      </c>
      <c r="B4810" t="str">
        <f>VLOOKUP(A4810,participants!A:B,2,0)</f>
        <v>F</v>
      </c>
      <c r="C4810">
        <f>VLOOKUP(A4810,participants!A:C,3,0)</f>
        <v>41</v>
      </c>
      <c r="D4810" t="str">
        <f>VLOOKUP(A4810,participants!A:F,6,0)</f>
        <v>MS</v>
      </c>
      <c r="E4810" t="str">
        <f>IF(LEN(SUBSTITUTE(gait_events!C432,"_run-",""))&lt;&gt;LEN(gait_events!C432),LEFT(RIGHT(gait_events!C432,LEN(gait_events!C432)-19),FIND("_run-",RIGHT(gait_events!C432,LEN(gait_events!C432)-19),1)-1),RIGHT(gait_events!C432,LEN(gait_events!C432)-19))</f>
        <v>Preferred</v>
      </c>
      <c r="F4810" t="str">
        <f>IF(LEN(SUBSTITUTE(gait_events!C432,"_run-",""))&lt;&gt;LEN(gait_events!C432),RIGHT(gait_events!C432,LEN(gait_events!C432)-FIND("_run-",gait_events!C432,1)-4),"")</f>
        <v/>
      </c>
      <c r="G4810" t="str">
        <f>gait_events!D432</f>
        <v>left_ankle</v>
      </c>
      <c r="H4810" t="str">
        <f>gait_events!E432</f>
        <v>IC</v>
      </c>
      <c r="I4810">
        <f>IF(gait_events!F432&lt;&gt;"",gait_events!F432,NA())</f>
        <v>902</v>
      </c>
      <c r="J4810">
        <f>IF(gait_events!G432&lt;&gt;"",gait_events!G432,NA())</f>
        <v>907</v>
      </c>
      <c r="K4810">
        <f t="shared" si="600"/>
        <v>-5</v>
      </c>
      <c r="L4810">
        <f t="shared" si="601"/>
        <v>-25</v>
      </c>
      <c r="M4810">
        <f t="shared" si="602"/>
        <v>1</v>
      </c>
      <c r="N4810">
        <f t="shared" si="603"/>
        <v>1</v>
      </c>
      <c r="O4810">
        <f t="shared" si="604"/>
        <v>1</v>
      </c>
      <c r="P4810">
        <f t="shared" si="605"/>
        <v>0</v>
      </c>
      <c r="Q4810">
        <f t="shared" si="606"/>
        <v>0</v>
      </c>
      <c r="R4810">
        <f t="shared" si="607"/>
        <v>1</v>
      </c>
    </row>
    <row r="4811" spans="1:18" x14ac:dyDescent="0.25">
      <c r="A4811" t="str">
        <f>gait_events!B433</f>
        <v>pp126</v>
      </c>
      <c r="B4811" t="str">
        <f>VLOOKUP(A4811,participants!A:B,2,0)</f>
        <v>F</v>
      </c>
      <c r="C4811">
        <f>VLOOKUP(A4811,participants!A:C,3,0)</f>
        <v>41</v>
      </c>
      <c r="D4811" t="str">
        <f>VLOOKUP(A4811,participants!A:F,6,0)</f>
        <v>MS</v>
      </c>
      <c r="E4811" t="str">
        <f>IF(LEN(SUBSTITUTE(gait_events!C433,"_run-",""))&lt;&gt;LEN(gait_events!C433),LEFT(RIGHT(gait_events!C433,LEN(gait_events!C433)-19),FIND("_run-",RIGHT(gait_events!C433,LEN(gait_events!C433)-19),1)-1),RIGHT(gait_events!C433,LEN(gait_events!C433)-19))</f>
        <v>Preferred</v>
      </c>
      <c r="F4811" t="str">
        <f>IF(LEN(SUBSTITUTE(gait_events!C433,"_run-",""))&lt;&gt;LEN(gait_events!C433),RIGHT(gait_events!C433,LEN(gait_events!C433)-FIND("_run-",gait_events!C433,1)-4),"")</f>
        <v/>
      </c>
      <c r="G4811" t="str">
        <f>gait_events!D433</f>
        <v>left_ankle</v>
      </c>
      <c r="H4811" t="str">
        <f>gait_events!E433</f>
        <v>IC</v>
      </c>
      <c r="I4811">
        <f>IF(gait_events!F433&lt;&gt;"",gait_events!F433,NA())</f>
        <v>1172</v>
      </c>
      <c r="J4811">
        <f>IF(gait_events!G433&lt;&gt;"",gait_events!G433,NA())</f>
        <v>1174</v>
      </c>
      <c r="K4811">
        <f t="shared" si="600"/>
        <v>-2</v>
      </c>
      <c r="L4811">
        <f t="shared" si="601"/>
        <v>-10</v>
      </c>
      <c r="M4811">
        <f t="shared" si="602"/>
        <v>1</v>
      </c>
      <c r="N4811">
        <f t="shared" si="603"/>
        <v>1</v>
      </c>
      <c r="O4811">
        <f t="shared" si="604"/>
        <v>1</v>
      </c>
      <c r="P4811">
        <f t="shared" si="605"/>
        <v>0</v>
      </c>
      <c r="Q4811">
        <f t="shared" si="606"/>
        <v>0</v>
      </c>
      <c r="R4811">
        <f t="shared" si="607"/>
        <v>1</v>
      </c>
    </row>
    <row r="4812" spans="1:18" x14ac:dyDescent="0.25">
      <c r="A4812" t="str">
        <f>gait_events!B434</f>
        <v>pp126</v>
      </c>
      <c r="B4812" t="str">
        <f>VLOOKUP(A4812,participants!A:B,2,0)</f>
        <v>F</v>
      </c>
      <c r="C4812">
        <f>VLOOKUP(A4812,participants!A:C,3,0)</f>
        <v>41</v>
      </c>
      <c r="D4812" t="str">
        <f>VLOOKUP(A4812,participants!A:F,6,0)</f>
        <v>MS</v>
      </c>
      <c r="E4812" t="str">
        <f>IF(LEN(SUBSTITUTE(gait_events!C434,"_run-",""))&lt;&gt;LEN(gait_events!C434),LEFT(RIGHT(gait_events!C434,LEN(gait_events!C434)-19),FIND("_run-",RIGHT(gait_events!C434,LEN(gait_events!C434)-19),1)-1),RIGHT(gait_events!C434,LEN(gait_events!C434)-19))</f>
        <v>Preferred</v>
      </c>
      <c r="F4812" t="str">
        <f>IF(LEN(SUBSTITUTE(gait_events!C434,"_run-",""))&lt;&gt;LEN(gait_events!C434),RIGHT(gait_events!C434,LEN(gait_events!C434)-FIND("_run-",gait_events!C434,1)-4),"")</f>
        <v/>
      </c>
      <c r="G4812" t="str">
        <f>gait_events!D434</f>
        <v>left_ankle</v>
      </c>
      <c r="H4812" t="str">
        <f>gait_events!E434</f>
        <v>FC</v>
      </c>
      <c r="I4812">
        <f>IF(gait_events!F434&lt;&gt;"",gait_events!F434,NA())</f>
        <v>253</v>
      </c>
      <c r="J4812">
        <f>IF(gait_events!G434&lt;&gt;"",gait_events!G434,NA())</f>
        <v>255</v>
      </c>
      <c r="K4812">
        <f t="shared" si="600"/>
        <v>-2</v>
      </c>
      <c r="L4812">
        <f t="shared" si="601"/>
        <v>-10</v>
      </c>
      <c r="M4812">
        <f t="shared" si="602"/>
        <v>1</v>
      </c>
      <c r="N4812">
        <f t="shared" si="603"/>
        <v>1</v>
      </c>
      <c r="O4812">
        <f t="shared" si="604"/>
        <v>1</v>
      </c>
      <c r="P4812">
        <f t="shared" si="605"/>
        <v>0</v>
      </c>
      <c r="Q4812">
        <f t="shared" si="606"/>
        <v>0</v>
      </c>
      <c r="R4812">
        <f t="shared" si="607"/>
        <v>1</v>
      </c>
    </row>
    <row r="4813" spans="1:18" x14ac:dyDescent="0.25">
      <c r="A4813" t="str">
        <f>gait_events!B435</f>
        <v>pp126</v>
      </c>
      <c r="B4813" t="str">
        <f>VLOOKUP(A4813,participants!A:B,2,0)</f>
        <v>F</v>
      </c>
      <c r="C4813">
        <f>VLOOKUP(A4813,participants!A:C,3,0)</f>
        <v>41</v>
      </c>
      <c r="D4813" t="str">
        <f>VLOOKUP(A4813,participants!A:F,6,0)</f>
        <v>MS</v>
      </c>
      <c r="E4813" t="str">
        <f>IF(LEN(SUBSTITUTE(gait_events!C435,"_run-",""))&lt;&gt;LEN(gait_events!C435),LEFT(RIGHT(gait_events!C435,LEN(gait_events!C435)-19),FIND("_run-",RIGHT(gait_events!C435,LEN(gait_events!C435)-19),1)-1),RIGHT(gait_events!C435,LEN(gait_events!C435)-19))</f>
        <v>Preferred</v>
      </c>
      <c r="F4813" t="str">
        <f>IF(LEN(SUBSTITUTE(gait_events!C435,"_run-",""))&lt;&gt;LEN(gait_events!C435),RIGHT(gait_events!C435,LEN(gait_events!C435)-FIND("_run-",gait_events!C435,1)-4),"")</f>
        <v/>
      </c>
      <c r="G4813" t="str">
        <f>gait_events!D435</f>
        <v>left_ankle</v>
      </c>
      <c r="H4813" t="str">
        <f>gait_events!E435</f>
        <v>FC</v>
      </c>
      <c r="I4813">
        <f>IF(gait_events!F435&lt;&gt;"",gait_events!F435,NA())</f>
        <v>535</v>
      </c>
      <c r="J4813">
        <f>IF(gait_events!G435&lt;&gt;"",gait_events!G435,NA())</f>
        <v>535</v>
      </c>
      <c r="K4813">
        <f t="shared" si="600"/>
        <v>0</v>
      </c>
      <c r="L4813">
        <f t="shared" si="601"/>
        <v>0</v>
      </c>
      <c r="M4813">
        <f t="shared" si="602"/>
        <v>1</v>
      </c>
      <c r="N4813">
        <f t="shared" si="603"/>
        <v>1</v>
      </c>
      <c r="O4813">
        <f t="shared" si="604"/>
        <v>1</v>
      </c>
      <c r="P4813">
        <f t="shared" si="605"/>
        <v>0</v>
      </c>
      <c r="Q4813">
        <f t="shared" si="606"/>
        <v>0</v>
      </c>
      <c r="R4813">
        <f t="shared" si="607"/>
        <v>1</v>
      </c>
    </row>
    <row r="4814" spans="1:18" x14ac:dyDescent="0.25">
      <c r="A4814" t="str">
        <f>gait_events!B436</f>
        <v>pp126</v>
      </c>
      <c r="B4814" t="str">
        <f>VLOOKUP(A4814,participants!A:B,2,0)</f>
        <v>F</v>
      </c>
      <c r="C4814">
        <f>VLOOKUP(A4814,participants!A:C,3,0)</f>
        <v>41</v>
      </c>
      <c r="D4814" t="str">
        <f>VLOOKUP(A4814,participants!A:F,6,0)</f>
        <v>MS</v>
      </c>
      <c r="E4814" t="str">
        <f>IF(LEN(SUBSTITUTE(gait_events!C436,"_run-",""))&lt;&gt;LEN(gait_events!C436),LEFT(RIGHT(gait_events!C436,LEN(gait_events!C436)-19),FIND("_run-",RIGHT(gait_events!C436,LEN(gait_events!C436)-19),1)-1),RIGHT(gait_events!C436,LEN(gait_events!C436)-19))</f>
        <v>Preferred</v>
      </c>
      <c r="F4814" t="str">
        <f>IF(LEN(SUBSTITUTE(gait_events!C436,"_run-",""))&lt;&gt;LEN(gait_events!C436),RIGHT(gait_events!C436,LEN(gait_events!C436)-FIND("_run-",gait_events!C436,1)-4),"")</f>
        <v/>
      </c>
      <c r="G4814" t="str">
        <f>gait_events!D436</f>
        <v>left_ankle</v>
      </c>
      <c r="H4814" t="str">
        <f>gait_events!E436</f>
        <v>FC</v>
      </c>
      <c r="I4814">
        <f>IF(gait_events!F436&lt;&gt;"",gait_events!F436,NA())</f>
        <v>804</v>
      </c>
      <c r="J4814">
        <f>IF(gait_events!G436&lt;&gt;"",gait_events!G436,NA())</f>
        <v>804</v>
      </c>
      <c r="K4814">
        <f t="shared" si="600"/>
        <v>0</v>
      </c>
      <c r="L4814">
        <f t="shared" si="601"/>
        <v>0</v>
      </c>
      <c r="M4814">
        <f t="shared" si="602"/>
        <v>1</v>
      </c>
      <c r="N4814">
        <f t="shared" si="603"/>
        <v>1</v>
      </c>
      <c r="O4814">
        <f t="shared" si="604"/>
        <v>1</v>
      </c>
      <c r="P4814">
        <f t="shared" si="605"/>
        <v>0</v>
      </c>
      <c r="Q4814">
        <f t="shared" si="606"/>
        <v>0</v>
      </c>
      <c r="R4814">
        <f t="shared" si="607"/>
        <v>1</v>
      </c>
    </row>
    <row r="4815" spans="1:18" x14ac:dyDescent="0.25">
      <c r="A4815" t="str">
        <f>gait_events!B437</f>
        <v>pp126</v>
      </c>
      <c r="B4815" t="str">
        <f>VLOOKUP(A4815,participants!A:B,2,0)</f>
        <v>F</v>
      </c>
      <c r="C4815">
        <f>VLOOKUP(A4815,participants!A:C,3,0)</f>
        <v>41</v>
      </c>
      <c r="D4815" t="str">
        <f>VLOOKUP(A4815,participants!A:F,6,0)</f>
        <v>MS</v>
      </c>
      <c r="E4815" t="str">
        <f>IF(LEN(SUBSTITUTE(gait_events!C437,"_run-",""))&lt;&gt;LEN(gait_events!C437),LEFT(RIGHT(gait_events!C437,LEN(gait_events!C437)-19),FIND("_run-",RIGHT(gait_events!C437,LEN(gait_events!C437)-19),1)-1),RIGHT(gait_events!C437,LEN(gait_events!C437)-19))</f>
        <v>Preferred</v>
      </c>
      <c r="F4815" t="str">
        <f>IF(LEN(SUBSTITUTE(gait_events!C437,"_run-",""))&lt;&gt;LEN(gait_events!C437),RIGHT(gait_events!C437,LEN(gait_events!C437)-FIND("_run-",gait_events!C437,1)-4),"")</f>
        <v/>
      </c>
      <c r="G4815" t="str">
        <f>gait_events!D437</f>
        <v>left_ankle</v>
      </c>
      <c r="H4815" t="str">
        <f>gait_events!E437</f>
        <v>FC</v>
      </c>
      <c r="I4815">
        <f>IF(gait_events!F437&lt;&gt;"",gait_events!F437,NA())</f>
        <v>1087</v>
      </c>
      <c r="J4815">
        <f>IF(gait_events!G437&lt;&gt;"",gait_events!G437,NA())</f>
        <v>1087</v>
      </c>
      <c r="K4815">
        <f t="shared" si="600"/>
        <v>0</v>
      </c>
      <c r="L4815">
        <f t="shared" si="601"/>
        <v>0</v>
      </c>
      <c r="M4815">
        <f t="shared" si="602"/>
        <v>1</v>
      </c>
      <c r="N4815">
        <f t="shared" si="603"/>
        <v>1</v>
      </c>
      <c r="O4815">
        <f t="shared" si="604"/>
        <v>1</v>
      </c>
      <c r="P4815">
        <f t="shared" si="605"/>
        <v>0</v>
      </c>
      <c r="Q4815">
        <f t="shared" si="606"/>
        <v>0</v>
      </c>
      <c r="R4815">
        <f t="shared" si="607"/>
        <v>1</v>
      </c>
    </row>
    <row r="4816" spans="1:18" x14ac:dyDescent="0.25">
      <c r="A4816" t="str">
        <f>gait_events!B438</f>
        <v>pp126</v>
      </c>
      <c r="B4816" t="str">
        <f>VLOOKUP(A4816,participants!A:B,2,0)</f>
        <v>F</v>
      </c>
      <c r="C4816">
        <f>VLOOKUP(A4816,participants!A:C,3,0)</f>
        <v>41</v>
      </c>
      <c r="D4816" t="str">
        <f>VLOOKUP(A4816,participants!A:F,6,0)</f>
        <v>MS</v>
      </c>
      <c r="E4816" t="str">
        <f>IF(LEN(SUBSTITUTE(gait_events!C438,"_run-",""))&lt;&gt;LEN(gait_events!C438),LEFT(RIGHT(gait_events!C438,LEN(gait_events!C438)-19),FIND("_run-",RIGHT(gait_events!C438,LEN(gait_events!C438)-19),1)-1),RIGHT(gait_events!C438,LEN(gait_events!C438)-19))</f>
        <v>Preferred</v>
      </c>
      <c r="F4816" t="str">
        <f>IF(LEN(SUBSTITUTE(gait_events!C438,"_run-",""))&lt;&gt;LEN(gait_events!C438),RIGHT(gait_events!C438,LEN(gait_events!C438)-FIND("_run-",gait_events!C438,1)-4),"")</f>
        <v/>
      </c>
      <c r="G4816" t="str">
        <f>gait_events!D438</f>
        <v>left_ankle</v>
      </c>
      <c r="H4816" t="str">
        <f>gait_events!E438</f>
        <v>FC</v>
      </c>
      <c r="I4816" t="e">
        <f>IF(gait_events!F438&lt;&gt;"",gait_events!F438,NA())</f>
        <v>#N/A</v>
      </c>
      <c r="J4816">
        <f>IF(gait_events!G438&lt;&gt;"",gait_events!G438,NA())</f>
        <v>1342</v>
      </c>
      <c r="K4816" t="e">
        <f t="shared" si="600"/>
        <v>#N/A</v>
      </c>
      <c r="L4816" t="e">
        <f t="shared" si="601"/>
        <v>#N/A</v>
      </c>
      <c r="M4816">
        <f t="shared" si="602"/>
        <v>0</v>
      </c>
      <c r="N4816">
        <f t="shared" si="603"/>
        <v>1</v>
      </c>
      <c r="O4816">
        <f t="shared" si="604"/>
        <v>0</v>
      </c>
      <c r="P4816">
        <f t="shared" si="605"/>
        <v>0</v>
      </c>
      <c r="Q4816">
        <f t="shared" si="606"/>
        <v>1</v>
      </c>
      <c r="R4816">
        <f t="shared" si="607"/>
        <v>1</v>
      </c>
    </row>
    <row r="4817" spans="1:18" x14ac:dyDescent="0.25">
      <c r="A4817" t="str">
        <f>gait_events!B439</f>
        <v>pp126</v>
      </c>
      <c r="B4817" t="str">
        <f>VLOOKUP(A4817,participants!A:B,2,0)</f>
        <v>F</v>
      </c>
      <c r="C4817">
        <f>VLOOKUP(A4817,participants!A:C,3,0)</f>
        <v>41</v>
      </c>
      <c r="D4817" t="str">
        <f>VLOOKUP(A4817,participants!A:F,6,0)</f>
        <v>MS</v>
      </c>
      <c r="E4817" t="str">
        <f>IF(LEN(SUBSTITUTE(gait_events!C439,"_run-",""))&lt;&gt;LEN(gait_events!C439),LEFT(RIGHT(gait_events!C439,LEN(gait_events!C439)-19),FIND("_run-",RIGHT(gait_events!C439,LEN(gait_events!C439)-19),1)-1),RIGHT(gait_events!C439,LEN(gait_events!C439)-19))</f>
        <v>Preferred</v>
      </c>
      <c r="F4817" t="str">
        <f>IF(LEN(SUBSTITUTE(gait_events!C439,"_run-",""))&lt;&gt;LEN(gait_events!C439),RIGHT(gait_events!C439,LEN(gait_events!C439)-FIND("_run-",gait_events!C439,1)-4),"")</f>
        <v/>
      </c>
      <c r="G4817" t="str">
        <f>gait_events!D439</f>
        <v>right_ankle</v>
      </c>
      <c r="H4817" t="str">
        <f>gait_events!E439</f>
        <v>IC</v>
      </c>
      <c r="I4817">
        <f>IF(gait_events!F439&lt;&gt;"",gait_events!F439,NA())</f>
        <v>207</v>
      </c>
      <c r="J4817">
        <f>IF(gait_events!G439&lt;&gt;"",gait_events!G439,NA())</f>
        <v>203</v>
      </c>
      <c r="K4817">
        <f t="shared" si="600"/>
        <v>4</v>
      </c>
      <c r="L4817">
        <f t="shared" si="601"/>
        <v>20</v>
      </c>
      <c r="M4817">
        <f t="shared" si="602"/>
        <v>1</v>
      </c>
      <c r="N4817">
        <f t="shared" si="603"/>
        <v>1</v>
      </c>
      <c r="O4817">
        <f t="shared" si="604"/>
        <v>1</v>
      </c>
      <c r="P4817">
        <f t="shared" si="605"/>
        <v>0</v>
      </c>
      <c r="Q4817">
        <f t="shared" si="606"/>
        <v>0</v>
      </c>
      <c r="R4817">
        <f t="shared" si="607"/>
        <v>1</v>
      </c>
    </row>
    <row r="4818" spans="1:18" x14ac:dyDescent="0.25">
      <c r="A4818" t="str">
        <f>gait_events!B440</f>
        <v>pp126</v>
      </c>
      <c r="B4818" t="str">
        <f>VLOOKUP(A4818,participants!A:B,2,0)</f>
        <v>F</v>
      </c>
      <c r="C4818">
        <f>VLOOKUP(A4818,participants!A:C,3,0)</f>
        <v>41</v>
      </c>
      <c r="D4818" t="str">
        <f>VLOOKUP(A4818,participants!A:F,6,0)</f>
        <v>MS</v>
      </c>
      <c r="E4818" t="str">
        <f>IF(LEN(SUBSTITUTE(gait_events!C440,"_run-",""))&lt;&gt;LEN(gait_events!C440),LEFT(RIGHT(gait_events!C440,LEN(gait_events!C440)-19),FIND("_run-",RIGHT(gait_events!C440,LEN(gait_events!C440)-19),1)-1),RIGHT(gait_events!C440,LEN(gait_events!C440)-19))</f>
        <v>Preferred</v>
      </c>
      <c r="F4818" t="str">
        <f>IF(LEN(SUBSTITUTE(gait_events!C440,"_run-",""))&lt;&gt;LEN(gait_events!C440),RIGHT(gait_events!C440,LEN(gait_events!C440)-FIND("_run-",gait_events!C440,1)-4),"")</f>
        <v/>
      </c>
      <c r="G4818" t="str">
        <f>gait_events!D440</f>
        <v>right_ankle</v>
      </c>
      <c r="H4818" t="str">
        <f>gait_events!E440</f>
        <v>IC</v>
      </c>
      <c r="I4818">
        <f>IF(gait_events!F440&lt;&gt;"",gait_events!F440,NA())</f>
        <v>500</v>
      </c>
      <c r="J4818">
        <f>IF(gait_events!G440&lt;&gt;"",gait_events!G440,NA())</f>
        <v>498</v>
      </c>
      <c r="K4818">
        <f t="shared" si="600"/>
        <v>2</v>
      </c>
      <c r="L4818">
        <f t="shared" si="601"/>
        <v>10</v>
      </c>
      <c r="M4818">
        <f t="shared" si="602"/>
        <v>1</v>
      </c>
      <c r="N4818">
        <f t="shared" si="603"/>
        <v>1</v>
      </c>
      <c r="O4818">
        <f t="shared" si="604"/>
        <v>1</v>
      </c>
      <c r="P4818">
        <f t="shared" si="605"/>
        <v>0</v>
      </c>
      <c r="Q4818">
        <f t="shared" si="606"/>
        <v>0</v>
      </c>
      <c r="R4818">
        <f t="shared" si="607"/>
        <v>1</v>
      </c>
    </row>
    <row r="4819" spans="1:18" x14ac:dyDescent="0.25">
      <c r="A4819" t="str">
        <f>gait_events!B441</f>
        <v>pp126</v>
      </c>
      <c r="B4819" t="str">
        <f>VLOOKUP(A4819,participants!A:B,2,0)</f>
        <v>F</v>
      </c>
      <c r="C4819">
        <f>VLOOKUP(A4819,participants!A:C,3,0)</f>
        <v>41</v>
      </c>
      <c r="D4819" t="str">
        <f>VLOOKUP(A4819,participants!A:F,6,0)</f>
        <v>MS</v>
      </c>
      <c r="E4819" t="str">
        <f>IF(LEN(SUBSTITUTE(gait_events!C441,"_run-",""))&lt;&gt;LEN(gait_events!C441),LEFT(RIGHT(gait_events!C441,LEN(gait_events!C441)-19),FIND("_run-",RIGHT(gait_events!C441,LEN(gait_events!C441)-19),1)-1),RIGHT(gait_events!C441,LEN(gait_events!C441)-19))</f>
        <v>Preferred</v>
      </c>
      <c r="F4819" t="str">
        <f>IF(LEN(SUBSTITUTE(gait_events!C441,"_run-",""))&lt;&gt;LEN(gait_events!C441),RIGHT(gait_events!C441,LEN(gait_events!C441)-FIND("_run-",gait_events!C441,1)-4),"")</f>
        <v/>
      </c>
      <c r="G4819" t="str">
        <f>gait_events!D441</f>
        <v>right_ankle</v>
      </c>
      <c r="H4819" t="str">
        <f>gait_events!E441</f>
        <v>IC</v>
      </c>
      <c r="I4819">
        <f>IF(gait_events!F441&lt;&gt;"",gait_events!F441,NA())</f>
        <v>763</v>
      </c>
      <c r="J4819">
        <f>IF(gait_events!G441&lt;&gt;"",gait_events!G441,NA())</f>
        <v>763</v>
      </c>
      <c r="K4819">
        <f t="shared" si="600"/>
        <v>0</v>
      </c>
      <c r="L4819">
        <f t="shared" si="601"/>
        <v>0</v>
      </c>
      <c r="M4819">
        <f t="shared" si="602"/>
        <v>1</v>
      </c>
      <c r="N4819">
        <f t="shared" si="603"/>
        <v>1</v>
      </c>
      <c r="O4819">
        <f t="shared" si="604"/>
        <v>1</v>
      </c>
      <c r="P4819">
        <f t="shared" si="605"/>
        <v>0</v>
      </c>
      <c r="Q4819">
        <f t="shared" si="606"/>
        <v>0</v>
      </c>
      <c r="R4819">
        <f t="shared" si="607"/>
        <v>1</v>
      </c>
    </row>
    <row r="4820" spans="1:18" x14ac:dyDescent="0.25">
      <c r="A4820" t="str">
        <f>gait_events!B442</f>
        <v>pp126</v>
      </c>
      <c r="B4820" t="str">
        <f>VLOOKUP(A4820,participants!A:B,2,0)</f>
        <v>F</v>
      </c>
      <c r="C4820">
        <f>VLOOKUP(A4820,participants!A:C,3,0)</f>
        <v>41</v>
      </c>
      <c r="D4820" t="str">
        <f>VLOOKUP(A4820,participants!A:F,6,0)</f>
        <v>MS</v>
      </c>
      <c r="E4820" t="str">
        <f>IF(LEN(SUBSTITUTE(gait_events!C442,"_run-",""))&lt;&gt;LEN(gait_events!C442),LEFT(RIGHT(gait_events!C442,LEN(gait_events!C442)-19),FIND("_run-",RIGHT(gait_events!C442,LEN(gait_events!C442)-19),1)-1),RIGHT(gait_events!C442,LEN(gait_events!C442)-19))</f>
        <v>Preferred</v>
      </c>
      <c r="F4820" t="str">
        <f>IF(LEN(SUBSTITUTE(gait_events!C442,"_run-",""))&lt;&gt;LEN(gait_events!C442),RIGHT(gait_events!C442,LEN(gait_events!C442)-FIND("_run-",gait_events!C442,1)-4),"")</f>
        <v/>
      </c>
      <c r="G4820" t="str">
        <f>gait_events!D442</f>
        <v>right_ankle</v>
      </c>
      <c r="H4820" t="str">
        <f>gait_events!E442</f>
        <v>IC</v>
      </c>
      <c r="I4820">
        <f>IF(gait_events!F442&lt;&gt;"",gait_events!F442,NA())</f>
        <v>1043</v>
      </c>
      <c r="J4820">
        <f>IF(gait_events!G442&lt;&gt;"",gait_events!G442,NA())</f>
        <v>1043</v>
      </c>
      <c r="K4820">
        <f t="shared" si="600"/>
        <v>0</v>
      </c>
      <c r="L4820">
        <f t="shared" si="601"/>
        <v>0</v>
      </c>
      <c r="M4820">
        <f t="shared" si="602"/>
        <v>1</v>
      </c>
      <c r="N4820">
        <f t="shared" si="603"/>
        <v>1</v>
      </c>
      <c r="O4820">
        <f t="shared" si="604"/>
        <v>1</v>
      </c>
      <c r="P4820">
        <f t="shared" si="605"/>
        <v>0</v>
      </c>
      <c r="Q4820">
        <f t="shared" si="606"/>
        <v>0</v>
      </c>
      <c r="R4820">
        <f t="shared" si="607"/>
        <v>1</v>
      </c>
    </row>
    <row r="4821" spans="1:18" x14ac:dyDescent="0.25">
      <c r="A4821" t="str">
        <f>gait_events!B443</f>
        <v>pp126</v>
      </c>
      <c r="B4821" t="str">
        <f>VLOOKUP(A4821,participants!A:B,2,0)</f>
        <v>F</v>
      </c>
      <c r="C4821">
        <f>VLOOKUP(A4821,participants!A:C,3,0)</f>
        <v>41</v>
      </c>
      <c r="D4821" t="str">
        <f>VLOOKUP(A4821,participants!A:F,6,0)</f>
        <v>MS</v>
      </c>
      <c r="E4821" t="str">
        <f>IF(LEN(SUBSTITUTE(gait_events!C443,"_run-",""))&lt;&gt;LEN(gait_events!C443),LEFT(RIGHT(gait_events!C443,LEN(gait_events!C443)-19),FIND("_run-",RIGHT(gait_events!C443,LEN(gait_events!C443)-19),1)-1),RIGHT(gait_events!C443,LEN(gait_events!C443)-19))</f>
        <v>Preferred</v>
      </c>
      <c r="F4821" t="str">
        <f>IF(LEN(SUBSTITUTE(gait_events!C443,"_run-",""))&lt;&gt;LEN(gait_events!C443),RIGHT(gait_events!C443,LEN(gait_events!C443)-FIND("_run-",gait_events!C443,1)-4),"")</f>
        <v/>
      </c>
      <c r="G4821" t="str">
        <f>gait_events!D443</f>
        <v>right_ankle</v>
      </c>
      <c r="H4821" t="str">
        <f>gait_events!E443</f>
        <v>IC</v>
      </c>
      <c r="I4821">
        <f>IF(gait_events!F443&lt;&gt;"",gait_events!F443,NA())</f>
        <v>1307</v>
      </c>
      <c r="J4821">
        <f>IF(gait_events!G443&lt;&gt;"",gait_events!G443,NA())</f>
        <v>1304</v>
      </c>
      <c r="K4821">
        <f t="shared" si="600"/>
        <v>3</v>
      </c>
      <c r="L4821">
        <f t="shared" si="601"/>
        <v>15</v>
      </c>
      <c r="M4821">
        <f t="shared" si="602"/>
        <v>1</v>
      </c>
      <c r="N4821">
        <f t="shared" si="603"/>
        <v>1</v>
      </c>
      <c r="O4821">
        <f t="shared" si="604"/>
        <v>1</v>
      </c>
      <c r="P4821">
        <f t="shared" si="605"/>
        <v>0</v>
      </c>
      <c r="Q4821">
        <f t="shared" si="606"/>
        <v>0</v>
      </c>
      <c r="R4821">
        <f t="shared" si="607"/>
        <v>1</v>
      </c>
    </row>
    <row r="4822" spans="1:18" x14ac:dyDescent="0.25">
      <c r="A4822" t="str">
        <f>gait_events!B444</f>
        <v>pp126</v>
      </c>
      <c r="B4822" t="str">
        <f>VLOOKUP(A4822,participants!A:B,2,0)</f>
        <v>F</v>
      </c>
      <c r="C4822">
        <f>VLOOKUP(A4822,participants!A:C,3,0)</f>
        <v>41</v>
      </c>
      <c r="D4822" t="str">
        <f>VLOOKUP(A4822,participants!A:F,6,0)</f>
        <v>MS</v>
      </c>
      <c r="E4822" t="str">
        <f>IF(LEN(SUBSTITUTE(gait_events!C444,"_run-",""))&lt;&gt;LEN(gait_events!C444),LEFT(RIGHT(gait_events!C444,LEN(gait_events!C444)-19),FIND("_run-",RIGHT(gait_events!C444,LEN(gait_events!C444)-19),1)-1),RIGHT(gait_events!C444,LEN(gait_events!C444)-19))</f>
        <v>Preferred</v>
      </c>
      <c r="F4822" t="str">
        <f>IF(LEN(SUBSTITUTE(gait_events!C444,"_run-",""))&lt;&gt;LEN(gait_events!C444),RIGHT(gait_events!C444,LEN(gait_events!C444)-FIND("_run-",gait_events!C444,1)-4),"")</f>
        <v/>
      </c>
      <c r="G4822" t="str">
        <f>gait_events!D444</f>
        <v>right_ankle</v>
      </c>
      <c r="H4822" t="str">
        <f>gait_events!E444</f>
        <v>FC</v>
      </c>
      <c r="I4822">
        <f>IF(gait_events!F444&lt;&gt;"",gait_events!F444,NA())</f>
        <v>98</v>
      </c>
      <c r="J4822" t="e">
        <f>IF(gait_events!G444&lt;&gt;"",gait_events!G444,NA())</f>
        <v>#N/A</v>
      </c>
      <c r="K4822" t="e">
        <f t="shared" si="600"/>
        <v>#N/A</v>
      </c>
      <c r="L4822" t="e">
        <f t="shared" si="601"/>
        <v>#N/A</v>
      </c>
      <c r="M4822">
        <f t="shared" si="602"/>
        <v>1</v>
      </c>
      <c r="N4822">
        <f t="shared" si="603"/>
        <v>0</v>
      </c>
      <c r="O4822">
        <f t="shared" si="604"/>
        <v>0</v>
      </c>
      <c r="P4822">
        <f t="shared" si="605"/>
        <v>1</v>
      </c>
      <c r="Q4822">
        <f t="shared" si="606"/>
        <v>0</v>
      </c>
      <c r="R4822">
        <f t="shared" si="607"/>
        <v>1</v>
      </c>
    </row>
    <row r="4823" spans="1:18" x14ac:dyDescent="0.25">
      <c r="A4823" t="str">
        <f>gait_events!B445</f>
        <v>pp126</v>
      </c>
      <c r="B4823" t="str">
        <f>VLOOKUP(A4823,participants!A:B,2,0)</f>
        <v>F</v>
      </c>
      <c r="C4823">
        <f>VLOOKUP(A4823,participants!A:C,3,0)</f>
        <v>41</v>
      </c>
      <c r="D4823" t="str">
        <f>VLOOKUP(A4823,participants!A:F,6,0)</f>
        <v>MS</v>
      </c>
      <c r="E4823" t="str">
        <f>IF(LEN(SUBSTITUTE(gait_events!C445,"_run-",""))&lt;&gt;LEN(gait_events!C445),LEFT(RIGHT(gait_events!C445,LEN(gait_events!C445)-19),FIND("_run-",RIGHT(gait_events!C445,LEN(gait_events!C445)-19),1)-1),RIGHT(gait_events!C445,LEN(gait_events!C445)-19))</f>
        <v>Preferred</v>
      </c>
      <c r="F4823" t="str">
        <f>IF(LEN(SUBSTITUTE(gait_events!C445,"_run-",""))&lt;&gt;LEN(gait_events!C445),RIGHT(gait_events!C445,LEN(gait_events!C445)-FIND("_run-",gait_events!C445,1)-4),"")</f>
        <v/>
      </c>
      <c r="G4823" t="str">
        <f>gait_events!D445</f>
        <v>right_ankle</v>
      </c>
      <c r="H4823" t="str">
        <f>gait_events!E445</f>
        <v>FC</v>
      </c>
      <c r="I4823">
        <f>IF(gait_events!F445&lt;&gt;"",gait_events!F445,NA())</f>
        <v>411</v>
      </c>
      <c r="J4823">
        <f>IF(gait_events!G445&lt;&gt;"",gait_events!G445,NA())</f>
        <v>411</v>
      </c>
      <c r="K4823">
        <f t="shared" si="600"/>
        <v>0</v>
      </c>
      <c r="L4823">
        <f t="shared" si="601"/>
        <v>0</v>
      </c>
      <c r="M4823">
        <f t="shared" si="602"/>
        <v>1</v>
      </c>
      <c r="N4823">
        <f t="shared" si="603"/>
        <v>1</v>
      </c>
      <c r="O4823">
        <f t="shared" si="604"/>
        <v>1</v>
      </c>
      <c r="P4823">
        <f t="shared" si="605"/>
        <v>0</v>
      </c>
      <c r="Q4823">
        <f t="shared" si="606"/>
        <v>0</v>
      </c>
      <c r="R4823">
        <f t="shared" si="607"/>
        <v>1</v>
      </c>
    </row>
    <row r="4824" spans="1:18" x14ac:dyDescent="0.25">
      <c r="A4824" t="str">
        <f>gait_events!B446</f>
        <v>pp126</v>
      </c>
      <c r="B4824" t="str">
        <f>VLOOKUP(A4824,participants!A:B,2,0)</f>
        <v>F</v>
      </c>
      <c r="C4824">
        <f>VLOOKUP(A4824,participants!A:C,3,0)</f>
        <v>41</v>
      </c>
      <c r="D4824" t="str">
        <f>VLOOKUP(A4824,participants!A:F,6,0)</f>
        <v>MS</v>
      </c>
      <c r="E4824" t="str">
        <f>IF(LEN(SUBSTITUTE(gait_events!C446,"_run-",""))&lt;&gt;LEN(gait_events!C446),LEFT(RIGHT(gait_events!C446,LEN(gait_events!C446)-19),FIND("_run-",RIGHT(gait_events!C446,LEN(gait_events!C446)-19),1)-1),RIGHT(gait_events!C446,LEN(gait_events!C446)-19))</f>
        <v>Preferred</v>
      </c>
      <c r="F4824" t="str">
        <f>IF(LEN(SUBSTITUTE(gait_events!C446,"_run-",""))&lt;&gt;LEN(gait_events!C446),RIGHT(gait_events!C446,LEN(gait_events!C446)-FIND("_run-",gait_events!C446,1)-4),"")</f>
        <v/>
      </c>
      <c r="G4824" t="str">
        <f>gait_events!D446</f>
        <v>right_ankle</v>
      </c>
      <c r="H4824" t="str">
        <f>gait_events!E446</f>
        <v>FC</v>
      </c>
      <c r="I4824">
        <f>IF(gait_events!F446&lt;&gt;"",gait_events!F446,NA())</f>
        <v>683</v>
      </c>
      <c r="J4824">
        <f>IF(gait_events!G446&lt;&gt;"",gait_events!G446,NA())</f>
        <v>682</v>
      </c>
      <c r="K4824">
        <f t="shared" si="600"/>
        <v>1</v>
      </c>
      <c r="L4824">
        <f t="shared" si="601"/>
        <v>5</v>
      </c>
      <c r="M4824">
        <f t="shared" si="602"/>
        <v>1</v>
      </c>
      <c r="N4824">
        <f t="shared" si="603"/>
        <v>1</v>
      </c>
      <c r="O4824">
        <f t="shared" si="604"/>
        <v>1</v>
      </c>
      <c r="P4824">
        <f t="shared" si="605"/>
        <v>0</v>
      </c>
      <c r="Q4824">
        <f t="shared" si="606"/>
        <v>0</v>
      </c>
      <c r="R4824">
        <f t="shared" si="607"/>
        <v>1</v>
      </c>
    </row>
    <row r="4825" spans="1:18" x14ac:dyDescent="0.25">
      <c r="A4825" t="str">
        <f>gait_events!B447</f>
        <v>pp126</v>
      </c>
      <c r="B4825" t="str">
        <f>VLOOKUP(A4825,participants!A:B,2,0)</f>
        <v>F</v>
      </c>
      <c r="C4825">
        <f>VLOOKUP(A4825,participants!A:C,3,0)</f>
        <v>41</v>
      </c>
      <c r="D4825" t="str">
        <f>VLOOKUP(A4825,participants!A:F,6,0)</f>
        <v>MS</v>
      </c>
      <c r="E4825" t="str">
        <f>IF(LEN(SUBSTITUTE(gait_events!C447,"_run-",""))&lt;&gt;LEN(gait_events!C447),LEFT(RIGHT(gait_events!C447,LEN(gait_events!C447)-19),FIND("_run-",RIGHT(gait_events!C447,LEN(gait_events!C447)-19),1)-1),RIGHT(gait_events!C447,LEN(gait_events!C447)-19))</f>
        <v>Preferred</v>
      </c>
      <c r="F4825" t="str">
        <f>IF(LEN(SUBSTITUTE(gait_events!C447,"_run-",""))&lt;&gt;LEN(gait_events!C447),RIGHT(gait_events!C447,LEN(gait_events!C447)-FIND("_run-",gait_events!C447,1)-4),"")</f>
        <v/>
      </c>
      <c r="G4825" t="str">
        <f>gait_events!D447</f>
        <v>right_ankle</v>
      </c>
      <c r="H4825" t="str">
        <f>gait_events!E447</f>
        <v>FC</v>
      </c>
      <c r="I4825">
        <f>IF(gait_events!F447&lt;&gt;"",gait_events!F447,NA())</f>
        <v>949</v>
      </c>
      <c r="J4825">
        <f>IF(gait_events!G447&lt;&gt;"",gait_events!G447,NA())</f>
        <v>946</v>
      </c>
      <c r="K4825">
        <f t="shared" si="600"/>
        <v>3</v>
      </c>
      <c r="L4825">
        <f t="shared" si="601"/>
        <v>15</v>
      </c>
      <c r="M4825">
        <f t="shared" si="602"/>
        <v>1</v>
      </c>
      <c r="N4825">
        <f t="shared" si="603"/>
        <v>1</v>
      </c>
      <c r="O4825">
        <f t="shared" si="604"/>
        <v>1</v>
      </c>
      <c r="P4825">
        <f t="shared" si="605"/>
        <v>0</v>
      </c>
      <c r="Q4825">
        <f t="shared" si="606"/>
        <v>0</v>
      </c>
      <c r="R4825">
        <f t="shared" si="607"/>
        <v>1</v>
      </c>
    </row>
    <row r="4826" spans="1:18" x14ac:dyDescent="0.25">
      <c r="A4826" t="str">
        <f>gait_events!B448</f>
        <v>pp126</v>
      </c>
      <c r="B4826" t="str">
        <f>VLOOKUP(A4826,participants!A:B,2,0)</f>
        <v>F</v>
      </c>
      <c r="C4826">
        <f>VLOOKUP(A4826,participants!A:C,3,0)</f>
        <v>41</v>
      </c>
      <c r="D4826" t="str">
        <f>VLOOKUP(A4826,participants!A:F,6,0)</f>
        <v>MS</v>
      </c>
      <c r="E4826" t="str">
        <f>IF(LEN(SUBSTITUTE(gait_events!C448,"_run-",""))&lt;&gt;LEN(gait_events!C448),LEFT(RIGHT(gait_events!C448,LEN(gait_events!C448)-19),FIND("_run-",RIGHT(gait_events!C448,LEN(gait_events!C448)-19),1)-1),RIGHT(gait_events!C448,LEN(gait_events!C448)-19))</f>
        <v>Preferred</v>
      </c>
      <c r="F4826" t="str">
        <f>IF(LEN(SUBSTITUTE(gait_events!C448,"_run-",""))&lt;&gt;LEN(gait_events!C448),RIGHT(gait_events!C448,LEN(gait_events!C448)-FIND("_run-",gait_events!C448,1)-4),"")</f>
        <v/>
      </c>
      <c r="G4826" t="str">
        <f>gait_events!D448</f>
        <v>right_ankle</v>
      </c>
      <c r="H4826" t="str">
        <f>gait_events!E448</f>
        <v>FC</v>
      </c>
      <c r="I4826">
        <f>IF(gait_events!F448&lt;&gt;"",gait_events!F448,NA())</f>
        <v>1215</v>
      </c>
      <c r="J4826">
        <f>IF(gait_events!G448&lt;&gt;"",gait_events!G448,NA())</f>
        <v>1212</v>
      </c>
      <c r="K4826">
        <f t="shared" si="600"/>
        <v>3</v>
      </c>
      <c r="L4826">
        <f t="shared" si="601"/>
        <v>15</v>
      </c>
      <c r="M4826">
        <f t="shared" si="602"/>
        <v>1</v>
      </c>
      <c r="N4826">
        <f t="shared" si="603"/>
        <v>1</v>
      </c>
      <c r="O4826">
        <f t="shared" si="604"/>
        <v>1</v>
      </c>
      <c r="P4826">
        <f t="shared" si="605"/>
        <v>0</v>
      </c>
      <c r="Q4826">
        <f t="shared" si="606"/>
        <v>0</v>
      </c>
      <c r="R4826">
        <f t="shared" si="607"/>
        <v>1</v>
      </c>
    </row>
    <row r="4827" spans="1:18" x14ac:dyDescent="0.25">
      <c r="A4827" t="str">
        <f>gait_events!B449</f>
        <v>pp126</v>
      </c>
      <c r="B4827" t="str">
        <f>VLOOKUP(A4827,participants!A:B,2,0)</f>
        <v>F</v>
      </c>
      <c r="C4827">
        <f>VLOOKUP(A4827,participants!A:C,3,0)</f>
        <v>41</v>
      </c>
      <c r="D4827" t="str">
        <f>VLOOKUP(A4827,participants!A:F,6,0)</f>
        <v>MS</v>
      </c>
      <c r="E4827" t="str">
        <f>IF(LEN(SUBSTITUTE(gait_events!C449,"_run-",""))&lt;&gt;LEN(gait_events!C449),LEFT(RIGHT(gait_events!C449,LEN(gait_events!C449)-19),FIND("_run-",RIGHT(gait_events!C449,LEN(gait_events!C449)-19),1)-1),RIGHT(gait_events!C449,LEN(gait_events!C449)-19))</f>
        <v>Preferred</v>
      </c>
      <c r="F4827" t="str">
        <f>IF(LEN(SUBSTITUTE(gait_events!C449,"_run-",""))&lt;&gt;LEN(gait_events!C449),RIGHT(gait_events!C449,LEN(gait_events!C449)-FIND("_run-",gait_events!C449,1)-4),"")</f>
        <v/>
      </c>
      <c r="G4827" t="str">
        <f>gait_events!D449</f>
        <v>left_shank</v>
      </c>
      <c r="H4827" t="str">
        <f>gait_events!E449</f>
        <v>IC</v>
      </c>
      <c r="I4827">
        <f>IF(gait_events!F449&lt;&gt;"",gait_events!F449,NA())</f>
        <v>48</v>
      </c>
      <c r="J4827">
        <f>IF(gait_events!G449&lt;&gt;"",gait_events!G449,NA())</f>
        <v>48</v>
      </c>
      <c r="K4827">
        <f t="shared" si="600"/>
        <v>0</v>
      </c>
      <c r="L4827">
        <f t="shared" si="601"/>
        <v>0</v>
      </c>
      <c r="M4827">
        <f t="shared" si="602"/>
        <v>1</v>
      </c>
      <c r="N4827">
        <f t="shared" si="603"/>
        <v>1</v>
      </c>
      <c r="O4827">
        <f t="shared" si="604"/>
        <v>1</v>
      </c>
      <c r="P4827">
        <f t="shared" si="605"/>
        <v>0</v>
      </c>
      <c r="Q4827">
        <f t="shared" si="606"/>
        <v>0</v>
      </c>
      <c r="R4827">
        <f t="shared" si="607"/>
        <v>1</v>
      </c>
    </row>
    <row r="4828" spans="1:18" x14ac:dyDescent="0.25">
      <c r="A4828" t="str">
        <f>gait_events!B450</f>
        <v>pp126</v>
      </c>
      <c r="B4828" t="str">
        <f>VLOOKUP(A4828,participants!A:B,2,0)</f>
        <v>F</v>
      </c>
      <c r="C4828">
        <f>VLOOKUP(A4828,participants!A:C,3,0)</f>
        <v>41</v>
      </c>
      <c r="D4828" t="str">
        <f>VLOOKUP(A4828,participants!A:F,6,0)</f>
        <v>MS</v>
      </c>
      <c r="E4828" t="str">
        <f>IF(LEN(SUBSTITUTE(gait_events!C450,"_run-",""))&lt;&gt;LEN(gait_events!C450),LEFT(RIGHT(gait_events!C450,LEN(gait_events!C450)-19),FIND("_run-",RIGHT(gait_events!C450,LEN(gait_events!C450)-19),1)-1),RIGHT(gait_events!C450,LEN(gait_events!C450)-19))</f>
        <v>Preferred</v>
      </c>
      <c r="F4828" t="str">
        <f>IF(LEN(SUBSTITUTE(gait_events!C450,"_run-",""))&lt;&gt;LEN(gait_events!C450),RIGHT(gait_events!C450,LEN(gait_events!C450)-FIND("_run-",gait_events!C450,1)-4),"")</f>
        <v/>
      </c>
      <c r="G4828" t="str">
        <f>gait_events!D450</f>
        <v>left_shank</v>
      </c>
      <c r="H4828" t="str">
        <f>gait_events!E450</f>
        <v>IC</v>
      </c>
      <c r="I4828">
        <f>IF(gait_events!F450&lt;&gt;"",gait_events!F450,NA())</f>
        <v>356</v>
      </c>
      <c r="J4828">
        <f>IF(gait_events!G450&lt;&gt;"",gait_events!G450,NA())</f>
        <v>356</v>
      </c>
      <c r="K4828">
        <f t="shared" si="600"/>
        <v>0</v>
      </c>
      <c r="L4828">
        <f t="shared" si="601"/>
        <v>0</v>
      </c>
      <c r="M4828">
        <f t="shared" si="602"/>
        <v>1</v>
      </c>
      <c r="N4828">
        <f t="shared" si="603"/>
        <v>1</v>
      </c>
      <c r="O4828">
        <f t="shared" si="604"/>
        <v>1</v>
      </c>
      <c r="P4828">
        <f t="shared" si="605"/>
        <v>0</v>
      </c>
      <c r="Q4828">
        <f t="shared" si="606"/>
        <v>0</v>
      </c>
      <c r="R4828">
        <f t="shared" si="607"/>
        <v>1</v>
      </c>
    </row>
    <row r="4829" spans="1:18" x14ac:dyDescent="0.25">
      <c r="A4829" t="str">
        <f>gait_events!B451</f>
        <v>pp126</v>
      </c>
      <c r="B4829" t="str">
        <f>VLOOKUP(A4829,participants!A:B,2,0)</f>
        <v>F</v>
      </c>
      <c r="C4829">
        <f>VLOOKUP(A4829,participants!A:C,3,0)</f>
        <v>41</v>
      </c>
      <c r="D4829" t="str">
        <f>VLOOKUP(A4829,participants!A:F,6,0)</f>
        <v>MS</v>
      </c>
      <c r="E4829" t="str">
        <f>IF(LEN(SUBSTITUTE(gait_events!C451,"_run-",""))&lt;&gt;LEN(gait_events!C451),LEFT(RIGHT(gait_events!C451,LEN(gait_events!C451)-19),FIND("_run-",RIGHT(gait_events!C451,LEN(gait_events!C451)-19),1)-1),RIGHT(gait_events!C451,LEN(gait_events!C451)-19))</f>
        <v>Preferred</v>
      </c>
      <c r="F4829" t="str">
        <f>IF(LEN(SUBSTITUTE(gait_events!C451,"_run-",""))&lt;&gt;LEN(gait_events!C451),RIGHT(gait_events!C451,LEN(gait_events!C451)-FIND("_run-",gait_events!C451,1)-4),"")</f>
        <v/>
      </c>
      <c r="G4829" t="str">
        <f>gait_events!D451</f>
        <v>left_shank</v>
      </c>
      <c r="H4829" t="str">
        <f>gait_events!E451</f>
        <v>IC</v>
      </c>
      <c r="I4829">
        <f>IF(gait_events!F451&lt;&gt;"",gait_events!F451,NA())</f>
        <v>635</v>
      </c>
      <c r="J4829">
        <f>IF(gait_events!G451&lt;&gt;"",gait_events!G451,NA())</f>
        <v>635</v>
      </c>
      <c r="K4829">
        <f t="shared" si="600"/>
        <v>0</v>
      </c>
      <c r="L4829">
        <f t="shared" si="601"/>
        <v>0</v>
      </c>
      <c r="M4829">
        <f t="shared" si="602"/>
        <v>1</v>
      </c>
      <c r="N4829">
        <f t="shared" si="603"/>
        <v>1</v>
      </c>
      <c r="O4829">
        <f t="shared" si="604"/>
        <v>1</v>
      </c>
      <c r="P4829">
        <f t="shared" si="605"/>
        <v>0</v>
      </c>
      <c r="Q4829">
        <f t="shared" si="606"/>
        <v>0</v>
      </c>
      <c r="R4829">
        <f t="shared" si="607"/>
        <v>1</v>
      </c>
    </row>
    <row r="4830" spans="1:18" x14ac:dyDescent="0.25">
      <c r="A4830" t="str">
        <f>gait_events!B452</f>
        <v>pp126</v>
      </c>
      <c r="B4830" t="str">
        <f>VLOOKUP(A4830,participants!A:B,2,0)</f>
        <v>F</v>
      </c>
      <c r="C4830">
        <f>VLOOKUP(A4830,participants!A:C,3,0)</f>
        <v>41</v>
      </c>
      <c r="D4830" t="str">
        <f>VLOOKUP(A4830,participants!A:F,6,0)</f>
        <v>MS</v>
      </c>
      <c r="E4830" t="str">
        <f>IF(LEN(SUBSTITUTE(gait_events!C452,"_run-",""))&lt;&gt;LEN(gait_events!C452),LEFT(RIGHT(gait_events!C452,LEN(gait_events!C452)-19),FIND("_run-",RIGHT(gait_events!C452,LEN(gait_events!C452)-19),1)-1),RIGHT(gait_events!C452,LEN(gait_events!C452)-19))</f>
        <v>Preferred</v>
      </c>
      <c r="F4830" t="str">
        <f>IF(LEN(SUBSTITUTE(gait_events!C452,"_run-",""))&lt;&gt;LEN(gait_events!C452),RIGHT(gait_events!C452,LEN(gait_events!C452)-FIND("_run-",gait_events!C452,1)-4),"")</f>
        <v/>
      </c>
      <c r="G4830" t="str">
        <f>gait_events!D452</f>
        <v>left_shank</v>
      </c>
      <c r="H4830" t="str">
        <f>gait_events!E452</f>
        <v>IC</v>
      </c>
      <c r="I4830">
        <f>IF(gait_events!F452&lt;&gt;"",gait_events!F452,NA())</f>
        <v>902</v>
      </c>
      <c r="J4830">
        <f>IF(gait_events!G452&lt;&gt;"",gait_events!G452,NA())</f>
        <v>896</v>
      </c>
      <c r="K4830">
        <f t="shared" si="600"/>
        <v>6</v>
      </c>
      <c r="L4830">
        <f t="shared" si="601"/>
        <v>30</v>
      </c>
      <c r="M4830">
        <f t="shared" si="602"/>
        <v>1</v>
      </c>
      <c r="N4830">
        <f t="shared" si="603"/>
        <v>1</v>
      </c>
      <c r="O4830">
        <f t="shared" si="604"/>
        <v>1</v>
      </c>
      <c r="P4830">
        <f t="shared" si="605"/>
        <v>0</v>
      </c>
      <c r="Q4830">
        <f t="shared" si="606"/>
        <v>0</v>
      </c>
      <c r="R4830">
        <f t="shared" si="607"/>
        <v>1</v>
      </c>
    </row>
    <row r="4831" spans="1:18" x14ac:dyDescent="0.25">
      <c r="A4831" t="str">
        <f>gait_events!B453</f>
        <v>pp126</v>
      </c>
      <c r="B4831" t="str">
        <f>VLOOKUP(A4831,participants!A:B,2,0)</f>
        <v>F</v>
      </c>
      <c r="C4831">
        <f>VLOOKUP(A4831,participants!A:C,3,0)</f>
        <v>41</v>
      </c>
      <c r="D4831" t="str">
        <f>VLOOKUP(A4831,participants!A:F,6,0)</f>
        <v>MS</v>
      </c>
      <c r="E4831" t="str">
        <f>IF(LEN(SUBSTITUTE(gait_events!C453,"_run-",""))&lt;&gt;LEN(gait_events!C453),LEFT(RIGHT(gait_events!C453,LEN(gait_events!C453)-19),FIND("_run-",RIGHT(gait_events!C453,LEN(gait_events!C453)-19),1)-1),RIGHT(gait_events!C453,LEN(gait_events!C453)-19))</f>
        <v>Preferred</v>
      </c>
      <c r="F4831" t="str">
        <f>IF(LEN(SUBSTITUTE(gait_events!C453,"_run-",""))&lt;&gt;LEN(gait_events!C453),RIGHT(gait_events!C453,LEN(gait_events!C453)-FIND("_run-",gait_events!C453,1)-4),"")</f>
        <v/>
      </c>
      <c r="G4831" t="str">
        <f>gait_events!D453</f>
        <v>left_shank</v>
      </c>
      <c r="H4831" t="str">
        <f>gait_events!E453</f>
        <v>IC</v>
      </c>
      <c r="I4831">
        <f>IF(gait_events!F453&lt;&gt;"",gait_events!F453,NA())</f>
        <v>1172</v>
      </c>
      <c r="J4831">
        <f>IF(gait_events!G453&lt;&gt;"",gait_events!G453,NA())</f>
        <v>1168</v>
      </c>
      <c r="K4831">
        <f t="shared" si="600"/>
        <v>4</v>
      </c>
      <c r="L4831">
        <f t="shared" si="601"/>
        <v>20</v>
      </c>
      <c r="M4831">
        <f t="shared" si="602"/>
        <v>1</v>
      </c>
      <c r="N4831">
        <f t="shared" si="603"/>
        <v>1</v>
      </c>
      <c r="O4831">
        <f t="shared" si="604"/>
        <v>1</v>
      </c>
      <c r="P4831">
        <f t="shared" si="605"/>
        <v>0</v>
      </c>
      <c r="Q4831">
        <f t="shared" si="606"/>
        <v>0</v>
      </c>
      <c r="R4831">
        <f t="shared" si="607"/>
        <v>1</v>
      </c>
    </row>
    <row r="4832" spans="1:18" x14ac:dyDescent="0.25">
      <c r="A4832" t="str">
        <f>gait_events!B454</f>
        <v>pp126</v>
      </c>
      <c r="B4832" t="str">
        <f>VLOOKUP(A4832,participants!A:B,2,0)</f>
        <v>F</v>
      </c>
      <c r="C4832">
        <f>VLOOKUP(A4832,participants!A:C,3,0)</f>
        <v>41</v>
      </c>
      <c r="D4832" t="str">
        <f>VLOOKUP(A4832,participants!A:F,6,0)</f>
        <v>MS</v>
      </c>
      <c r="E4832" t="str">
        <f>IF(LEN(SUBSTITUTE(gait_events!C454,"_run-",""))&lt;&gt;LEN(gait_events!C454),LEFT(RIGHT(gait_events!C454,LEN(gait_events!C454)-19),FIND("_run-",RIGHT(gait_events!C454,LEN(gait_events!C454)-19),1)-1),RIGHT(gait_events!C454,LEN(gait_events!C454)-19))</f>
        <v>Preferred</v>
      </c>
      <c r="F4832" t="str">
        <f>IF(LEN(SUBSTITUTE(gait_events!C454,"_run-",""))&lt;&gt;LEN(gait_events!C454),RIGHT(gait_events!C454,LEN(gait_events!C454)-FIND("_run-",gait_events!C454,1)-4),"")</f>
        <v/>
      </c>
      <c r="G4832" t="str">
        <f>gait_events!D454</f>
        <v>left_shank</v>
      </c>
      <c r="H4832" t="str">
        <f>gait_events!E454</f>
        <v>FC</v>
      </c>
      <c r="I4832">
        <f>IF(gait_events!F454&lt;&gt;"",gait_events!F454,NA())</f>
        <v>253</v>
      </c>
      <c r="J4832">
        <f>IF(gait_events!G454&lt;&gt;"",gait_events!G454,NA())</f>
        <v>259</v>
      </c>
      <c r="K4832">
        <f t="shared" si="600"/>
        <v>-6</v>
      </c>
      <c r="L4832">
        <f t="shared" si="601"/>
        <v>-30</v>
      </c>
      <c r="M4832">
        <f t="shared" si="602"/>
        <v>1</v>
      </c>
      <c r="N4832">
        <f t="shared" si="603"/>
        <v>1</v>
      </c>
      <c r="O4832">
        <f t="shared" si="604"/>
        <v>1</v>
      </c>
      <c r="P4832">
        <f t="shared" si="605"/>
        <v>0</v>
      </c>
      <c r="Q4832">
        <f t="shared" si="606"/>
        <v>0</v>
      </c>
      <c r="R4832">
        <f t="shared" si="607"/>
        <v>1</v>
      </c>
    </row>
    <row r="4833" spans="1:18" x14ac:dyDescent="0.25">
      <c r="A4833" t="str">
        <f>gait_events!B455</f>
        <v>pp126</v>
      </c>
      <c r="B4833" t="str">
        <f>VLOOKUP(A4833,participants!A:B,2,0)</f>
        <v>F</v>
      </c>
      <c r="C4833">
        <f>VLOOKUP(A4833,participants!A:C,3,0)</f>
        <v>41</v>
      </c>
      <c r="D4833" t="str">
        <f>VLOOKUP(A4833,participants!A:F,6,0)</f>
        <v>MS</v>
      </c>
      <c r="E4833" t="str">
        <f>IF(LEN(SUBSTITUTE(gait_events!C455,"_run-",""))&lt;&gt;LEN(gait_events!C455),LEFT(RIGHT(gait_events!C455,LEN(gait_events!C455)-19),FIND("_run-",RIGHT(gait_events!C455,LEN(gait_events!C455)-19),1)-1),RIGHT(gait_events!C455,LEN(gait_events!C455)-19))</f>
        <v>Preferred</v>
      </c>
      <c r="F4833" t="str">
        <f>IF(LEN(SUBSTITUTE(gait_events!C455,"_run-",""))&lt;&gt;LEN(gait_events!C455),RIGHT(gait_events!C455,LEN(gait_events!C455)-FIND("_run-",gait_events!C455,1)-4),"")</f>
        <v/>
      </c>
      <c r="G4833" t="str">
        <f>gait_events!D455</f>
        <v>left_shank</v>
      </c>
      <c r="H4833" t="str">
        <f>gait_events!E455</f>
        <v>FC</v>
      </c>
      <c r="I4833">
        <f>IF(gait_events!F455&lt;&gt;"",gait_events!F455,NA())</f>
        <v>535</v>
      </c>
      <c r="J4833">
        <f>IF(gait_events!G455&lt;&gt;"",gait_events!G455,NA())</f>
        <v>537</v>
      </c>
      <c r="K4833">
        <f t="shared" si="600"/>
        <v>-2</v>
      </c>
      <c r="L4833">
        <f t="shared" si="601"/>
        <v>-10</v>
      </c>
      <c r="M4833">
        <f t="shared" si="602"/>
        <v>1</v>
      </c>
      <c r="N4833">
        <f t="shared" si="603"/>
        <v>1</v>
      </c>
      <c r="O4833">
        <f t="shared" si="604"/>
        <v>1</v>
      </c>
      <c r="P4833">
        <f t="shared" si="605"/>
        <v>0</v>
      </c>
      <c r="Q4833">
        <f t="shared" si="606"/>
        <v>0</v>
      </c>
      <c r="R4833">
        <f t="shared" si="607"/>
        <v>1</v>
      </c>
    </row>
    <row r="4834" spans="1:18" x14ac:dyDescent="0.25">
      <c r="A4834" t="str">
        <f>gait_events!B456</f>
        <v>pp126</v>
      </c>
      <c r="B4834" t="str">
        <f>VLOOKUP(A4834,participants!A:B,2,0)</f>
        <v>F</v>
      </c>
      <c r="C4834">
        <f>VLOOKUP(A4834,participants!A:C,3,0)</f>
        <v>41</v>
      </c>
      <c r="D4834" t="str">
        <f>VLOOKUP(A4834,participants!A:F,6,0)</f>
        <v>MS</v>
      </c>
      <c r="E4834" t="str">
        <f>IF(LEN(SUBSTITUTE(gait_events!C456,"_run-",""))&lt;&gt;LEN(gait_events!C456),LEFT(RIGHT(gait_events!C456,LEN(gait_events!C456)-19),FIND("_run-",RIGHT(gait_events!C456,LEN(gait_events!C456)-19),1)-1),RIGHT(gait_events!C456,LEN(gait_events!C456)-19))</f>
        <v>Preferred</v>
      </c>
      <c r="F4834" t="str">
        <f>IF(LEN(SUBSTITUTE(gait_events!C456,"_run-",""))&lt;&gt;LEN(gait_events!C456),RIGHT(gait_events!C456,LEN(gait_events!C456)-FIND("_run-",gait_events!C456,1)-4),"")</f>
        <v/>
      </c>
      <c r="G4834" t="str">
        <f>gait_events!D456</f>
        <v>left_shank</v>
      </c>
      <c r="H4834" t="str">
        <f>gait_events!E456</f>
        <v>FC</v>
      </c>
      <c r="I4834">
        <f>IF(gait_events!F456&lt;&gt;"",gait_events!F456,NA())</f>
        <v>804</v>
      </c>
      <c r="J4834">
        <f>IF(gait_events!G456&lt;&gt;"",gait_events!G456,NA())</f>
        <v>807</v>
      </c>
      <c r="K4834">
        <f t="shared" si="600"/>
        <v>-3</v>
      </c>
      <c r="L4834">
        <f t="shared" si="601"/>
        <v>-15</v>
      </c>
      <c r="M4834">
        <f t="shared" si="602"/>
        <v>1</v>
      </c>
      <c r="N4834">
        <f t="shared" si="603"/>
        <v>1</v>
      </c>
      <c r="O4834">
        <f t="shared" si="604"/>
        <v>1</v>
      </c>
      <c r="P4834">
        <f t="shared" si="605"/>
        <v>0</v>
      </c>
      <c r="Q4834">
        <f t="shared" si="606"/>
        <v>0</v>
      </c>
      <c r="R4834">
        <f t="shared" si="607"/>
        <v>1</v>
      </c>
    </row>
    <row r="4835" spans="1:18" x14ac:dyDescent="0.25">
      <c r="A4835" t="str">
        <f>gait_events!B457</f>
        <v>pp126</v>
      </c>
      <c r="B4835" t="str">
        <f>VLOOKUP(A4835,participants!A:B,2,0)</f>
        <v>F</v>
      </c>
      <c r="C4835">
        <f>VLOOKUP(A4835,participants!A:C,3,0)</f>
        <v>41</v>
      </c>
      <c r="D4835" t="str">
        <f>VLOOKUP(A4835,participants!A:F,6,0)</f>
        <v>MS</v>
      </c>
      <c r="E4835" t="str">
        <f>IF(LEN(SUBSTITUTE(gait_events!C457,"_run-",""))&lt;&gt;LEN(gait_events!C457),LEFT(RIGHT(gait_events!C457,LEN(gait_events!C457)-19),FIND("_run-",RIGHT(gait_events!C457,LEN(gait_events!C457)-19),1)-1),RIGHT(gait_events!C457,LEN(gait_events!C457)-19))</f>
        <v>Preferred</v>
      </c>
      <c r="F4835" t="str">
        <f>IF(LEN(SUBSTITUTE(gait_events!C457,"_run-",""))&lt;&gt;LEN(gait_events!C457),RIGHT(gait_events!C457,LEN(gait_events!C457)-FIND("_run-",gait_events!C457,1)-4),"")</f>
        <v/>
      </c>
      <c r="G4835" t="str">
        <f>gait_events!D457</f>
        <v>left_shank</v>
      </c>
      <c r="H4835" t="str">
        <f>gait_events!E457</f>
        <v>FC</v>
      </c>
      <c r="I4835">
        <f>IF(gait_events!F457&lt;&gt;"",gait_events!F457,NA())</f>
        <v>1087</v>
      </c>
      <c r="J4835">
        <f>IF(gait_events!G457&lt;&gt;"",gait_events!G457,NA())</f>
        <v>1088</v>
      </c>
      <c r="K4835">
        <f t="shared" si="600"/>
        <v>-1</v>
      </c>
      <c r="L4835">
        <f t="shared" si="601"/>
        <v>-5</v>
      </c>
      <c r="M4835">
        <f t="shared" si="602"/>
        <v>1</v>
      </c>
      <c r="N4835">
        <f t="shared" si="603"/>
        <v>1</v>
      </c>
      <c r="O4835">
        <f t="shared" si="604"/>
        <v>1</v>
      </c>
      <c r="P4835">
        <f t="shared" si="605"/>
        <v>0</v>
      </c>
      <c r="Q4835">
        <f t="shared" si="606"/>
        <v>0</v>
      </c>
      <c r="R4835">
        <f t="shared" si="607"/>
        <v>1</v>
      </c>
    </row>
    <row r="4836" spans="1:18" x14ac:dyDescent="0.25">
      <c r="A4836" t="str">
        <f>gait_events!B458</f>
        <v>pp126</v>
      </c>
      <c r="B4836" t="str">
        <f>VLOOKUP(A4836,participants!A:B,2,0)</f>
        <v>F</v>
      </c>
      <c r="C4836">
        <f>VLOOKUP(A4836,participants!A:C,3,0)</f>
        <v>41</v>
      </c>
      <c r="D4836" t="str">
        <f>VLOOKUP(A4836,participants!A:F,6,0)</f>
        <v>MS</v>
      </c>
      <c r="E4836" t="str">
        <f>IF(LEN(SUBSTITUTE(gait_events!C458,"_run-",""))&lt;&gt;LEN(gait_events!C458),LEFT(RIGHT(gait_events!C458,LEN(gait_events!C458)-19),FIND("_run-",RIGHT(gait_events!C458,LEN(gait_events!C458)-19),1)-1),RIGHT(gait_events!C458,LEN(gait_events!C458)-19))</f>
        <v>Preferred</v>
      </c>
      <c r="F4836" t="str">
        <f>IF(LEN(SUBSTITUTE(gait_events!C458,"_run-",""))&lt;&gt;LEN(gait_events!C458),RIGHT(gait_events!C458,LEN(gait_events!C458)-FIND("_run-",gait_events!C458,1)-4),"")</f>
        <v/>
      </c>
      <c r="G4836" t="str">
        <f>gait_events!D458</f>
        <v>right_shank</v>
      </c>
      <c r="H4836" t="str">
        <f>gait_events!E458</f>
        <v>IC</v>
      </c>
      <c r="I4836">
        <f>IF(gait_events!F458&lt;&gt;"",gait_events!F458,NA())</f>
        <v>207</v>
      </c>
      <c r="J4836" t="e">
        <f>IF(gait_events!G458&lt;&gt;"",gait_events!G458,NA())</f>
        <v>#N/A</v>
      </c>
      <c r="K4836" t="e">
        <f t="shared" si="600"/>
        <v>#N/A</v>
      </c>
      <c r="L4836" t="e">
        <f t="shared" si="601"/>
        <v>#N/A</v>
      </c>
      <c r="M4836">
        <f t="shared" si="602"/>
        <v>1</v>
      </c>
      <c r="N4836">
        <f t="shared" si="603"/>
        <v>0</v>
      </c>
      <c r="O4836">
        <f t="shared" si="604"/>
        <v>0</v>
      </c>
      <c r="P4836">
        <f t="shared" si="605"/>
        <v>1</v>
      </c>
      <c r="Q4836">
        <f t="shared" si="606"/>
        <v>0</v>
      </c>
      <c r="R4836">
        <f t="shared" si="607"/>
        <v>1</v>
      </c>
    </row>
    <row r="4837" spans="1:18" x14ac:dyDescent="0.25">
      <c r="A4837" t="str">
        <f>gait_events!B459</f>
        <v>pp126</v>
      </c>
      <c r="B4837" t="str">
        <f>VLOOKUP(A4837,participants!A:B,2,0)</f>
        <v>F</v>
      </c>
      <c r="C4837">
        <f>VLOOKUP(A4837,participants!A:C,3,0)</f>
        <v>41</v>
      </c>
      <c r="D4837" t="str">
        <f>VLOOKUP(A4837,participants!A:F,6,0)</f>
        <v>MS</v>
      </c>
      <c r="E4837" t="str">
        <f>IF(LEN(SUBSTITUTE(gait_events!C459,"_run-",""))&lt;&gt;LEN(gait_events!C459),LEFT(RIGHT(gait_events!C459,LEN(gait_events!C459)-19),FIND("_run-",RIGHT(gait_events!C459,LEN(gait_events!C459)-19),1)-1),RIGHT(gait_events!C459,LEN(gait_events!C459)-19))</f>
        <v>Preferred</v>
      </c>
      <c r="F4837" t="str">
        <f>IF(LEN(SUBSTITUTE(gait_events!C459,"_run-",""))&lt;&gt;LEN(gait_events!C459),RIGHT(gait_events!C459,LEN(gait_events!C459)-FIND("_run-",gait_events!C459,1)-4),"")</f>
        <v/>
      </c>
      <c r="G4837" t="str">
        <f>gait_events!D459</f>
        <v>right_shank</v>
      </c>
      <c r="H4837" t="str">
        <f>gait_events!E459</f>
        <v>IC</v>
      </c>
      <c r="I4837">
        <f>IF(gait_events!F459&lt;&gt;"",gait_events!F459,NA())</f>
        <v>500</v>
      </c>
      <c r="J4837">
        <f>IF(gait_events!G459&lt;&gt;"",gait_events!G459,NA())</f>
        <v>499</v>
      </c>
      <c r="K4837">
        <f t="shared" si="600"/>
        <v>1</v>
      </c>
      <c r="L4837">
        <f t="shared" si="601"/>
        <v>5</v>
      </c>
      <c r="M4837">
        <f t="shared" si="602"/>
        <v>1</v>
      </c>
      <c r="N4837">
        <f t="shared" si="603"/>
        <v>1</v>
      </c>
      <c r="O4837">
        <f t="shared" si="604"/>
        <v>1</v>
      </c>
      <c r="P4837">
        <f t="shared" si="605"/>
        <v>0</v>
      </c>
      <c r="Q4837">
        <f t="shared" si="606"/>
        <v>0</v>
      </c>
      <c r="R4837">
        <f t="shared" si="607"/>
        <v>1</v>
      </c>
    </row>
    <row r="4838" spans="1:18" x14ac:dyDescent="0.25">
      <c r="A4838" t="str">
        <f>gait_events!B460</f>
        <v>pp126</v>
      </c>
      <c r="B4838" t="str">
        <f>VLOOKUP(A4838,participants!A:B,2,0)</f>
        <v>F</v>
      </c>
      <c r="C4838">
        <f>VLOOKUP(A4838,participants!A:C,3,0)</f>
        <v>41</v>
      </c>
      <c r="D4838" t="str">
        <f>VLOOKUP(A4838,participants!A:F,6,0)</f>
        <v>MS</v>
      </c>
      <c r="E4838" t="str">
        <f>IF(LEN(SUBSTITUTE(gait_events!C460,"_run-",""))&lt;&gt;LEN(gait_events!C460),LEFT(RIGHT(gait_events!C460,LEN(gait_events!C460)-19),FIND("_run-",RIGHT(gait_events!C460,LEN(gait_events!C460)-19),1)-1),RIGHT(gait_events!C460,LEN(gait_events!C460)-19))</f>
        <v>Preferred</v>
      </c>
      <c r="F4838" t="str">
        <f>IF(LEN(SUBSTITUTE(gait_events!C460,"_run-",""))&lt;&gt;LEN(gait_events!C460),RIGHT(gait_events!C460,LEN(gait_events!C460)-FIND("_run-",gait_events!C460,1)-4),"")</f>
        <v/>
      </c>
      <c r="G4838" t="str">
        <f>gait_events!D460</f>
        <v>right_shank</v>
      </c>
      <c r="H4838" t="str">
        <f>gait_events!E460</f>
        <v>IC</v>
      </c>
      <c r="I4838">
        <f>IF(gait_events!F460&lt;&gt;"",gait_events!F460,NA())</f>
        <v>763</v>
      </c>
      <c r="J4838">
        <f>IF(gait_events!G460&lt;&gt;"",gait_events!G460,NA())</f>
        <v>759</v>
      </c>
      <c r="K4838">
        <f t="shared" si="600"/>
        <v>4</v>
      </c>
      <c r="L4838">
        <f t="shared" si="601"/>
        <v>20</v>
      </c>
      <c r="M4838">
        <f t="shared" si="602"/>
        <v>1</v>
      </c>
      <c r="N4838">
        <f t="shared" si="603"/>
        <v>1</v>
      </c>
      <c r="O4838">
        <f t="shared" si="604"/>
        <v>1</v>
      </c>
      <c r="P4838">
        <f t="shared" si="605"/>
        <v>0</v>
      </c>
      <c r="Q4838">
        <f t="shared" si="606"/>
        <v>0</v>
      </c>
      <c r="R4838">
        <f t="shared" si="607"/>
        <v>1</v>
      </c>
    </row>
    <row r="4839" spans="1:18" x14ac:dyDescent="0.25">
      <c r="A4839" t="str">
        <f>gait_events!B461</f>
        <v>pp126</v>
      </c>
      <c r="B4839" t="str">
        <f>VLOOKUP(A4839,participants!A:B,2,0)</f>
        <v>F</v>
      </c>
      <c r="C4839">
        <f>VLOOKUP(A4839,participants!A:C,3,0)</f>
        <v>41</v>
      </c>
      <c r="D4839" t="str">
        <f>VLOOKUP(A4839,participants!A:F,6,0)</f>
        <v>MS</v>
      </c>
      <c r="E4839" t="str">
        <f>IF(LEN(SUBSTITUTE(gait_events!C461,"_run-",""))&lt;&gt;LEN(gait_events!C461),LEFT(RIGHT(gait_events!C461,LEN(gait_events!C461)-19),FIND("_run-",RIGHT(gait_events!C461,LEN(gait_events!C461)-19),1)-1),RIGHT(gait_events!C461,LEN(gait_events!C461)-19))</f>
        <v>Preferred</v>
      </c>
      <c r="F4839" t="str">
        <f>IF(LEN(SUBSTITUTE(gait_events!C461,"_run-",""))&lt;&gt;LEN(gait_events!C461),RIGHT(gait_events!C461,LEN(gait_events!C461)-FIND("_run-",gait_events!C461,1)-4),"")</f>
        <v/>
      </c>
      <c r="G4839" t="str">
        <f>gait_events!D461</f>
        <v>right_shank</v>
      </c>
      <c r="H4839" t="str">
        <f>gait_events!E461</f>
        <v>IC</v>
      </c>
      <c r="I4839">
        <f>IF(gait_events!F461&lt;&gt;"",gait_events!F461,NA())</f>
        <v>1043</v>
      </c>
      <c r="J4839">
        <f>IF(gait_events!G461&lt;&gt;"",gait_events!G461,NA())</f>
        <v>1042</v>
      </c>
      <c r="K4839">
        <f t="shared" si="600"/>
        <v>1</v>
      </c>
      <c r="L4839">
        <f t="shared" si="601"/>
        <v>5</v>
      </c>
      <c r="M4839">
        <f t="shared" si="602"/>
        <v>1</v>
      </c>
      <c r="N4839">
        <f t="shared" si="603"/>
        <v>1</v>
      </c>
      <c r="O4839">
        <f t="shared" si="604"/>
        <v>1</v>
      </c>
      <c r="P4839">
        <f t="shared" si="605"/>
        <v>0</v>
      </c>
      <c r="Q4839">
        <f t="shared" si="606"/>
        <v>0</v>
      </c>
      <c r="R4839">
        <f t="shared" si="607"/>
        <v>1</v>
      </c>
    </row>
    <row r="4840" spans="1:18" x14ac:dyDescent="0.25">
      <c r="A4840" t="str">
        <f>gait_events!B462</f>
        <v>pp126</v>
      </c>
      <c r="B4840" t="str">
        <f>VLOOKUP(A4840,participants!A:B,2,0)</f>
        <v>F</v>
      </c>
      <c r="C4840">
        <f>VLOOKUP(A4840,participants!A:C,3,0)</f>
        <v>41</v>
      </c>
      <c r="D4840" t="str">
        <f>VLOOKUP(A4840,participants!A:F,6,0)</f>
        <v>MS</v>
      </c>
      <c r="E4840" t="str">
        <f>IF(LEN(SUBSTITUTE(gait_events!C462,"_run-",""))&lt;&gt;LEN(gait_events!C462),LEFT(RIGHT(gait_events!C462,LEN(gait_events!C462)-19),FIND("_run-",RIGHT(gait_events!C462,LEN(gait_events!C462)-19),1)-1),RIGHT(gait_events!C462,LEN(gait_events!C462)-19))</f>
        <v>Preferred</v>
      </c>
      <c r="F4840" t="str">
        <f>IF(LEN(SUBSTITUTE(gait_events!C462,"_run-",""))&lt;&gt;LEN(gait_events!C462),RIGHT(gait_events!C462,LEN(gait_events!C462)-FIND("_run-",gait_events!C462,1)-4),"")</f>
        <v/>
      </c>
      <c r="G4840" t="str">
        <f>gait_events!D462</f>
        <v>right_shank</v>
      </c>
      <c r="H4840" t="str">
        <f>gait_events!E462</f>
        <v>IC</v>
      </c>
      <c r="I4840">
        <f>IF(gait_events!F462&lt;&gt;"",gait_events!F462,NA())</f>
        <v>1307</v>
      </c>
      <c r="J4840">
        <f>IF(gait_events!G462&lt;&gt;"",gait_events!G462,NA())</f>
        <v>1306</v>
      </c>
      <c r="K4840">
        <f t="shared" si="600"/>
        <v>1</v>
      </c>
      <c r="L4840">
        <f t="shared" si="601"/>
        <v>5</v>
      </c>
      <c r="M4840">
        <f t="shared" si="602"/>
        <v>1</v>
      </c>
      <c r="N4840">
        <f t="shared" si="603"/>
        <v>1</v>
      </c>
      <c r="O4840">
        <f t="shared" si="604"/>
        <v>1</v>
      </c>
      <c r="P4840">
        <f t="shared" si="605"/>
        <v>0</v>
      </c>
      <c r="Q4840">
        <f t="shared" si="606"/>
        <v>0</v>
      </c>
      <c r="R4840">
        <f t="shared" si="607"/>
        <v>1</v>
      </c>
    </row>
    <row r="4841" spans="1:18" x14ac:dyDescent="0.25">
      <c r="A4841" t="str">
        <f>gait_events!B463</f>
        <v>pp126</v>
      </c>
      <c r="B4841" t="str">
        <f>VLOOKUP(A4841,participants!A:B,2,0)</f>
        <v>F</v>
      </c>
      <c r="C4841">
        <f>VLOOKUP(A4841,participants!A:C,3,0)</f>
        <v>41</v>
      </c>
      <c r="D4841" t="str">
        <f>VLOOKUP(A4841,participants!A:F,6,0)</f>
        <v>MS</v>
      </c>
      <c r="E4841" t="str">
        <f>IF(LEN(SUBSTITUTE(gait_events!C463,"_run-",""))&lt;&gt;LEN(gait_events!C463),LEFT(RIGHT(gait_events!C463,LEN(gait_events!C463)-19),FIND("_run-",RIGHT(gait_events!C463,LEN(gait_events!C463)-19),1)-1),RIGHT(gait_events!C463,LEN(gait_events!C463)-19))</f>
        <v>Preferred</v>
      </c>
      <c r="F4841" t="str">
        <f>IF(LEN(SUBSTITUTE(gait_events!C463,"_run-",""))&lt;&gt;LEN(gait_events!C463),RIGHT(gait_events!C463,LEN(gait_events!C463)-FIND("_run-",gait_events!C463,1)-4),"")</f>
        <v/>
      </c>
      <c r="G4841" t="str">
        <f>gait_events!D463</f>
        <v>right_shank</v>
      </c>
      <c r="H4841" t="str">
        <f>gait_events!E463</f>
        <v>FC</v>
      </c>
      <c r="I4841">
        <f>IF(gait_events!F463&lt;&gt;"",gait_events!F463,NA())</f>
        <v>98</v>
      </c>
      <c r="J4841" t="e">
        <f>IF(gait_events!G463&lt;&gt;"",gait_events!G463,NA())</f>
        <v>#N/A</v>
      </c>
      <c r="K4841" t="e">
        <f t="shared" si="600"/>
        <v>#N/A</v>
      </c>
      <c r="L4841" t="e">
        <f t="shared" si="601"/>
        <v>#N/A</v>
      </c>
      <c r="M4841">
        <f t="shared" si="602"/>
        <v>1</v>
      </c>
      <c r="N4841">
        <f t="shared" si="603"/>
        <v>0</v>
      </c>
      <c r="O4841">
        <f t="shared" si="604"/>
        <v>0</v>
      </c>
      <c r="P4841">
        <f t="shared" si="605"/>
        <v>1</v>
      </c>
      <c r="Q4841">
        <f t="shared" si="606"/>
        <v>0</v>
      </c>
      <c r="R4841">
        <f t="shared" si="607"/>
        <v>1</v>
      </c>
    </row>
    <row r="4842" spans="1:18" x14ac:dyDescent="0.25">
      <c r="A4842" t="str">
        <f>gait_events!B464</f>
        <v>pp126</v>
      </c>
      <c r="B4842" t="str">
        <f>VLOOKUP(A4842,participants!A:B,2,0)</f>
        <v>F</v>
      </c>
      <c r="C4842">
        <f>VLOOKUP(A4842,participants!A:C,3,0)</f>
        <v>41</v>
      </c>
      <c r="D4842" t="str">
        <f>VLOOKUP(A4842,participants!A:F,6,0)</f>
        <v>MS</v>
      </c>
      <c r="E4842" t="str">
        <f>IF(LEN(SUBSTITUTE(gait_events!C464,"_run-",""))&lt;&gt;LEN(gait_events!C464),LEFT(RIGHT(gait_events!C464,LEN(gait_events!C464)-19),FIND("_run-",RIGHT(gait_events!C464,LEN(gait_events!C464)-19),1)-1),RIGHT(gait_events!C464,LEN(gait_events!C464)-19))</f>
        <v>Preferred</v>
      </c>
      <c r="F4842" t="str">
        <f>IF(LEN(SUBSTITUTE(gait_events!C464,"_run-",""))&lt;&gt;LEN(gait_events!C464),RIGHT(gait_events!C464,LEN(gait_events!C464)-FIND("_run-",gait_events!C464,1)-4),"")</f>
        <v/>
      </c>
      <c r="G4842" t="str">
        <f>gait_events!D464</f>
        <v>right_shank</v>
      </c>
      <c r="H4842" t="str">
        <f>gait_events!E464</f>
        <v>FC</v>
      </c>
      <c r="I4842">
        <f>IF(gait_events!F464&lt;&gt;"",gait_events!F464,NA())</f>
        <v>411</v>
      </c>
      <c r="J4842">
        <f>IF(gait_events!G464&lt;&gt;"",gait_events!G464,NA())</f>
        <v>409</v>
      </c>
      <c r="K4842">
        <f t="shared" si="600"/>
        <v>2</v>
      </c>
      <c r="L4842">
        <f t="shared" si="601"/>
        <v>10</v>
      </c>
      <c r="M4842">
        <f t="shared" si="602"/>
        <v>1</v>
      </c>
      <c r="N4842">
        <f t="shared" si="603"/>
        <v>1</v>
      </c>
      <c r="O4842">
        <f t="shared" si="604"/>
        <v>1</v>
      </c>
      <c r="P4842">
        <f t="shared" si="605"/>
        <v>0</v>
      </c>
      <c r="Q4842">
        <f t="shared" si="606"/>
        <v>0</v>
      </c>
      <c r="R4842">
        <f t="shared" si="607"/>
        <v>1</v>
      </c>
    </row>
    <row r="4843" spans="1:18" x14ac:dyDescent="0.25">
      <c r="A4843" t="str">
        <f>gait_events!B465</f>
        <v>pp126</v>
      </c>
      <c r="B4843" t="str">
        <f>VLOOKUP(A4843,participants!A:B,2,0)</f>
        <v>F</v>
      </c>
      <c r="C4843">
        <f>VLOOKUP(A4843,participants!A:C,3,0)</f>
        <v>41</v>
      </c>
      <c r="D4843" t="str">
        <f>VLOOKUP(A4843,participants!A:F,6,0)</f>
        <v>MS</v>
      </c>
      <c r="E4843" t="str">
        <f>IF(LEN(SUBSTITUTE(gait_events!C465,"_run-",""))&lt;&gt;LEN(gait_events!C465),LEFT(RIGHT(gait_events!C465,LEN(gait_events!C465)-19),FIND("_run-",RIGHT(gait_events!C465,LEN(gait_events!C465)-19),1)-1),RIGHT(gait_events!C465,LEN(gait_events!C465)-19))</f>
        <v>Preferred</v>
      </c>
      <c r="F4843" t="str">
        <f>IF(LEN(SUBSTITUTE(gait_events!C465,"_run-",""))&lt;&gt;LEN(gait_events!C465),RIGHT(gait_events!C465,LEN(gait_events!C465)-FIND("_run-",gait_events!C465,1)-4),"")</f>
        <v/>
      </c>
      <c r="G4843" t="str">
        <f>gait_events!D465</f>
        <v>right_shank</v>
      </c>
      <c r="H4843" t="str">
        <f>gait_events!E465</f>
        <v>FC</v>
      </c>
      <c r="I4843">
        <f>IF(gait_events!F465&lt;&gt;"",gait_events!F465,NA())</f>
        <v>683</v>
      </c>
      <c r="J4843">
        <f>IF(gait_events!G465&lt;&gt;"",gait_events!G465,NA())</f>
        <v>687</v>
      </c>
      <c r="K4843">
        <f t="shared" si="600"/>
        <v>-4</v>
      </c>
      <c r="L4843">
        <f t="shared" si="601"/>
        <v>-20</v>
      </c>
      <c r="M4843">
        <f t="shared" si="602"/>
        <v>1</v>
      </c>
      <c r="N4843">
        <f t="shared" si="603"/>
        <v>1</v>
      </c>
      <c r="O4843">
        <f t="shared" si="604"/>
        <v>1</v>
      </c>
      <c r="P4843">
        <f t="shared" si="605"/>
        <v>0</v>
      </c>
      <c r="Q4843">
        <f t="shared" si="606"/>
        <v>0</v>
      </c>
      <c r="R4843">
        <f t="shared" si="607"/>
        <v>1</v>
      </c>
    </row>
    <row r="4844" spans="1:18" x14ac:dyDescent="0.25">
      <c r="A4844" t="str">
        <f>gait_events!B466</f>
        <v>pp126</v>
      </c>
      <c r="B4844" t="str">
        <f>VLOOKUP(A4844,participants!A:B,2,0)</f>
        <v>F</v>
      </c>
      <c r="C4844">
        <f>VLOOKUP(A4844,participants!A:C,3,0)</f>
        <v>41</v>
      </c>
      <c r="D4844" t="str">
        <f>VLOOKUP(A4844,participants!A:F,6,0)</f>
        <v>MS</v>
      </c>
      <c r="E4844" t="str">
        <f>IF(LEN(SUBSTITUTE(gait_events!C466,"_run-",""))&lt;&gt;LEN(gait_events!C466),LEFT(RIGHT(gait_events!C466,LEN(gait_events!C466)-19),FIND("_run-",RIGHT(gait_events!C466,LEN(gait_events!C466)-19),1)-1),RIGHT(gait_events!C466,LEN(gait_events!C466)-19))</f>
        <v>Preferred</v>
      </c>
      <c r="F4844" t="str">
        <f>IF(LEN(SUBSTITUTE(gait_events!C466,"_run-",""))&lt;&gt;LEN(gait_events!C466),RIGHT(gait_events!C466,LEN(gait_events!C466)-FIND("_run-",gait_events!C466,1)-4),"")</f>
        <v/>
      </c>
      <c r="G4844" t="str">
        <f>gait_events!D466</f>
        <v>right_shank</v>
      </c>
      <c r="H4844" t="str">
        <f>gait_events!E466</f>
        <v>FC</v>
      </c>
      <c r="I4844">
        <f>IF(gait_events!F466&lt;&gt;"",gait_events!F466,NA())</f>
        <v>949</v>
      </c>
      <c r="J4844">
        <f>IF(gait_events!G466&lt;&gt;"",gait_events!G466,NA())</f>
        <v>954</v>
      </c>
      <c r="K4844">
        <f t="shared" si="600"/>
        <v>-5</v>
      </c>
      <c r="L4844">
        <f t="shared" si="601"/>
        <v>-25</v>
      </c>
      <c r="M4844">
        <f t="shared" si="602"/>
        <v>1</v>
      </c>
      <c r="N4844">
        <f t="shared" si="603"/>
        <v>1</v>
      </c>
      <c r="O4844">
        <f t="shared" si="604"/>
        <v>1</v>
      </c>
      <c r="P4844">
        <f t="shared" si="605"/>
        <v>0</v>
      </c>
      <c r="Q4844">
        <f t="shared" si="606"/>
        <v>0</v>
      </c>
      <c r="R4844">
        <f t="shared" si="607"/>
        <v>1</v>
      </c>
    </row>
    <row r="4845" spans="1:18" x14ac:dyDescent="0.25">
      <c r="A4845" t="str">
        <f>gait_events!B467</f>
        <v>pp126</v>
      </c>
      <c r="B4845" t="str">
        <f>VLOOKUP(A4845,participants!A:B,2,0)</f>
        <v>F</v>
      </c>
      <c r="C4845">
        <f>VLOOKUP(A4845,participants!A:C,3,0)</f>
        <v>41</v>
      </c>
      <c r="D4845" t="str">
        <f>VLOOKUP(A4845,participants!A:F,6,0)</f>
        <v>MS</v>
      </c>
      <c r="E4845" t="str">
        <f>IF(LEN(SUBSTITUTE(gait_events!C467,"_run-",""))&lt;&gt;LEN(gait_events!C467),LEFT(RIGHT(gait_events!C467,LEN(gait_events!C467)-19),FIND("_run-",RIGHT(gait_events!C467,LEN(gait_events!C467)-19),1)-1),RIGHT(gait_events!C467,LEN(gait_events!C467)-19))</f>
        <v>Preferred</v>
      </c>
      <c r="F4845" t="str">
        <f>IF(LEN(SUBSTITUTE(gait_events!C467,"_run-",""))&lt;&gt;LEN(gait_events!C467),RIGHT(gait_events!C467,LEN(gait_events!C467)-FIND("_run-",gait_events!C467,1)-4),"")</f>
        <v/>
      </c>
      <c r="G4845" t="str">
        <f>gait_events!D467</f>
        <v>right_shank</v>
      </c>
      <c r="H4845" t="str">
        <f>gait_events!E467</f>
        <v>FC</v>
      </c>
      <c r="I4845">
        <f>IF(gait_events!F467&lt;&gt;"",gait_events!F467,NA())</f>
        <v>1215</v>
      </c>
      <c r="J4845" t="e">
        <f>IF(gait_events!G467&lt;&gt;"",gait_events!G467,NA())</f>
        <v>#N/A</v>
      </c>
      <c r="K4845" t="e">
        <f t="shared" si="600"/>
        <v>#N/A</v>
      </c>
      <c r="L4845" t="e">
        <f t="shared" si="601"/>
        <v>#N/A</v>
      </c>
      <c r="M4845">
        <f t="shared" si="602"/>
        <v>1</v>
      </c>
      <c r="N4845">
        <f t="shared" si="603"/>
        <v>0</v>
      </c>
      <c r="O4845">
        <f t="shared" si="604"/>
        <v>0</v>
      </c>
      <c r="P4845">
        <f t="shared" si="605"/>
        <v>1</v>
      </c>
      <c r="Q4845">
        <f t="shared" si="606"/>
        <v>0</v>
      </c>
      <c r="R4845">
        <f t="shared" si="607"/>
        <v>1</v>
      </c>
    </row>
    <row r="4846" spans="1:18" x14ac:dyDescent="0.25">
      <c r="A4846" t="str">
        <f>gait_events!B468</f>
        <v>pp126</v>
      </c>
      <c r="B4846" t="str">
        <f>VLOOKUP(A4846,participants!A:B,2,0)</f>
        <v>F</v>
      </c>
      <c r="C4846">
        <f>VLOOKUP(A4846,participants!A:C,3,0)</f>
        <v>41</v>
      </c>
      <c r="D4846" t="str">
        <f>VLOOKUP(A4846,participants!A:F,6,0)</f>
        <v>MS</v>
      </c>
      <c r="E4846" t="str">
        <f>IF(LEN(SUBSTITUTE(gait_events!C468,"_run-",""))&lt;&gt;LEN(gait_events!C468),LEFT(RIGHT(gait_events!C468,LEN(gait_events!C468)-19),FIND("_run-",RIGHT(gait_events!C468,LEN(gait_events!C468)-19),1)-1),RIGHT(gait_events!C468,LEN(gait_events!C468)-19))</f>
        <v>Slow</v>
      </c>
      <c r="F4846" t="str">
        <f>IF(LEN(SUBSTITUTE(gait_events!C468,"_run-",""))&lt;&gt;LEN(gait_events!C468),RIGHT(gait_events!C468,LEN(gait_events!C468)-FIND("_run-",gait_events!C468,1)-4),"")</f>
        <v/>
      </c>
      <c r="G4846" t="str">
        <f>gait_events!D468</f>
        <v>left_ankle</v>
      </c>
      <c r="H4846" t="str">
        <f>gait_events!E468</f>
        <v>IC</v>
      </c>
      <c r="I4846">
        <f>IF(gait_events!F468&lt;&gt;"",gait_events!F468,NA())</f>
        <v>47</v>
      </c>
      <c r="J4846">
        <f>IF(gait_events!G468&lt;&gt;"",gait_events!G468,NA())</f>
        <v>47</v>
      </c>
      <c r="K4846">
        <f t="shared" si="600"/>
        <v>0</v>
      </c>
      <c r="L4846">
        <f t="shared" si="601"/>
        <v>0</v>
      </c>
      <c r="M4846">
        <f t="shared" si="602"/>
        <v>1</v>
      </c>
      <c r="N4846">
        <f t="shared" si="603"/>
        <v>1</v>
      </c>
      <c r="O4846">
        <f t="shared" si="604"/>
        <v>1</v>
      </c>
      <c r="P4846">
        <f t="shared" si="605"/>
        <v>0</v>
      </c>
      <c r="Q4846">
        <f t="shared" si="606"/>
        <v>0</v>
      </c>
      <c r="R4846">
        <f t="shared" si="607"/>
        <v>1</v>
      </c>
    </row>
    <row r="4847" spans="1:18" x14ac:dyDescent="0.25">
      <c r="A4847" t="str">
        <f>gait_events!B469</f>
        <v>pp126</v>
      </c>
      <c r="B4847" t="str">
        <f>VLOOKUP(A4847,participants!A:B,2,0)</f>
        <v>F</v>
      </c>
      <c r="C4847">
        <f>VLOOKUP(A4847,participants!A:C,3,0)</f>
        <v>41</v>
      </c>
      <c r="D4847" t="str">
        <f>VLOOKUP(A4847,participants!A:F,6,0)</f>
        <v>MS</v>
      </c>
      <c r="E4847" t="str">
        <f>IF(LEN(SUBSTITUTE(gait_events!C469,"_run-",""))&lt;&gt;LEN(gait_events!C469),LEFT(RIGHT(gait_events!C469,LEN(gait_events!C469)-19),FIND("_run-",RIGHT(gait_events!C469,LEN(gait_events!C469)-19),1)-1),RIGHT(gait_events!C469,LEN(gait_events!C469)-19))</f>
        <v>Slow</v>
      </c>
      <c r="F4847" t="str">
        <f>IF(LEN(SUBSTITUTE(gait_events!C469,"_run-",""))&lt;&gt;LEN(gait_events!C469),RIGHT(gait_events!C469,LEN(gait_events!C469)-FIND("_run-",gait_events!C469,1)-4),"")</f>
        <v/>
      </c>
      <c r="G4847" t="str">
        <f>gait_events!D469</f>
        <v>left_ankle</v>
      </c>
      <c r="H4847" t="str">
        <f>gait_events!E469</f>
        <v>IC</v>
      </c>
      <c r="I4847">
        <f>IF(gait_events!F469&lt;&gt;"",gait_events!F469,NA())</f>
        <v>467</v>
      </c>
      <c r="J4847">
        <f>IF(gait_events!G469&lt;&gt;"",gait_events!G469,NA())</f>
        <v>464</v>
      </c>
      <c r="K4847">
        <f t="shared" si="600"/>
        <v>3</v>
      </c>
      <c r="L4847">
        <f t="shared" si="601"/>
        <v>15</v>
      </c>
      <c r="M4847">
        <f t="shared" si="602"/>
        <v>1</v>
      </c>
      <c r="N4847">
        <f t="shared" si="603"/>
        <v>1</v>
      </c>
      <c r="O4847">
        <f t="shared" si="604"/>
        <v>1</v>
      </c>
      <c r="P4847">
        <f t="shared" si="605"/>
        <v>0</v>
      </c>
      <c r="Q4847">
        <f t="shared" si="606"/>
        <v>0</v>
      </c>
      <c r="R4847">
        <f t="shared" si="607"/>
        <v>1</v>
      </c>
    </row>
    <row r="4848" spans="1:18" x14ac:dyDescent="0.25">
      <c r="A4848" t="str">
        <f>gait_events!B470</f>
        <v>pp126</v>
      </c>
      <c r="B4848" t="str">
        <f>VLOOKUP(A4848,participants!A:B,2,0)</f>
        <v>F</v>
      </c>
      <c r="C4848">
        <f>VLOOKUP(A4848,participants!A:C,3,0)</f>
        <v>41</v>
      </c>
      <c r="D4848" t="str">
        <f>VLOOKUP(A4848,participants!A:F,6,0)</f>
        <v>MS</v>
      </c>
      <c r="E4848" t="str">
        <f>IF(LEN(SUBSTITUTE(gait_events!C470,"_run-",""))&lt;&gt;LEN(gait_events!C470),LEFT(RIGHT(gait_events!C470,LEN(gait_events!C470)-19),FIND("_run-",RIGHT(gait_events!C470,LEN(gait_events!C470)-19),1)-1),RIGHT(gait_events!C470,LEN(gait_events!C470)-19))</f>
        <v>Slow</v>
      </c>
      <c r="F4848" t="str">
        <f>IF(LEN(SUBSTITUTE(gait_events!C470,"_run-",""))&lt;&gt;LEN(gait_events!C470),RIGHT(gait_events!C470,LEN(gait_events!C470)-FIND("_run-",gait_events!C470,1)-4),"")</f>
        <v/>
      </c>
      <c r="G4848" t="str">
        <f>gait_events!D470</f>
        <v>left_ankle</v>
      </c>
      <c r="H4848" t="str">
        <f>gait_events!E470</f>
        <v>IC</v>
      </c>
      <c r="I4848">
        <f>IF(gait_events!F470&lt;&gt;"",gait_events!F470,NA())</f>
        <v>869</v>
      </c>
      <c r="J4848">
        <f>IF(gait_events!G470&lt;&gt;"",gait_events!G470,NA())</f>
        <v>865</v>
      </c>
      <c r="K4848">
        <f t="shared" si="600"/>
        <v>4</v>
      </c>
      <c r="L4848">
        <f t="shared" si="601"/>
        <v>20</v>
      </c>
      <c r="M4848">
        <f t="shared" si="602"/>
        <v>1</v>
      </c>
      <c r="N4848">
        <f t="shared" si="603"/>
        <v>1</v>
      </c>
      <c r="O4848">
        <f t="shared" si="604"/>
        <v>1</v>
      </c>
      <c r="P4848">
        <f t="shared" si="605"/>
        <v>0</v>
      </c>
      <c r="Q4848">
        <f t="shared" si="606"/>
        <v>0</v>
      </c>
      <c r="R4848">
        <f t="shared" si="607"/>
        <v>1</v>
      </c>
    </row>
    <row r="4849" spans="1:18" x14ac:dyDescent="0.25">
      <c r="A4849" t="str">
        <f>gait_events!B471</f>
        <v>pp126</v>
      </c>
      <c r="B4849" t="str">
        <f>VLOOKUP(A4849,participants!A:B,2,0)</f>
        <v>F</v>
      </c>
      <c r="C4849">
        <f>VLOOKUP(A4849,participants!A:C,3,0)</f>
        <v>41</v>
      </c>
      <c r="D4849" t="str">
        <f>VLOOKUP(A4849,participants!A:F,6,0)</f>
        <v>MS</v>
      </c>
      <c r="E4849" t="str">
        <f>IF(LEN(SUBSTITUTE(gait_events!C471,"_run-",""))&lt;&gt;LEN(gait_events!C471),LEFT(RIGHT(gait_events!C471,LEN(gait_events!C471)-19),FIND("_run-",RIGHT(gait_events!C471,LEN(gait_events!C471)-19),1)-1),RIGHT(gait_events!C471,LEN(gait_events!C471)-19))</f>
        <v>Slow</v>
      </c>
      <c r="F4849" t="str">
        <f>IF(LEN(SUBSTITUTE(gait_events!C471,"_run-",""))&lt;&gt;LEN(gait_events!C471),RIGHT(gait_events!C471,LEN(gait_events!C471)-FIND("_run-",gait_events!C471,1)-4),"")</f>
        <v/>
      </c>
      <c r="G4849" t="str">
        <f>gait_events!D471</f>
        <v>left_ankle</v>
      </c>
      <c r="H4849" t="str">
        <f>gait_events!E471</f>
        <v>IC</v>
      </c>
      <c r="I4849">
        <f>IF(gait_events!F471&lt;&gt;"",gait_events!F471,NA())</f>
        <v>1237</v>
      </c>
      <c r="J4849">
        <f>IF(gait_events!G471&lt;&gt;"",gait_events!G471,NA())</f>
        <v>1235</v>
      </c>
      <c r="K4849">
        <f t="shared" si="600"/>
        <v>2</v>
      </c>
      <c r="L4849">
        <f t="shared" si="601"/>
        <v>10</v>
      </c>
      <c r="M4849">
        <f t="shared" si="602"/>
        <v>1</v>
      </c>
      <c r="N4849">
        <f t="shared" si="603"/>
        <v>1</v>
      </c>
      <c r="O4849">
        <f t="shared" si="604"/>
        <v>1</v>
      </c>
      <c r="P4849">
        <f t="shared" si="605"/>
        <v>0</v>
      </c>
      <c r="Q4849">
        <f t="shared" si="606"/>
        <v>0</v>
      </c>
      <c r="R4849">
        <f t="shared" si="607"/>
        <v>1</v>
      </c>
    </row>
    <row r="4850" spans="1:18" x14ac:dyDescent="0.25">
      <c r="A4850" t="str">
        <f>gait_events!B472</f>
        <v>pp126</v>
      </c>
      <c r="B4850" t="str">
        <f>VLOOKUP(A4850,participants!A:B,2,0)</f>
        <v>F</v>
      </c>
      <c r="C4850">
        <f>VLOOKUP(A4850,participants!A:C,3,0)</f>
        <v>41</v>
      </c>
      <c r="D4850" t="str">
        <f>VLOOKUP(A4850,participants!A:F,6,0)</f>
        <v>MS</v>
      </c>
      <c r="E4850" t="str">
        <f>IF(LEN(SUBSTITUTE(gait_events!C472,"_run-",""))&lt;&gt;LEN(gait_events!C472),LEFT(RIGHT(gait_events!C472,LEN(gait_events!C472)-19),FIND("_run-",RIGHT(gait_events!C472,LEN(gait_events!C472)-19),1)-1),RIGHT(gait_events!C472,LEN(gait_events!C472)-19))</f>
        <v>Slow</v>
      </c>
      <c r="F4850" t="str">
        <f>IF(LEN(SUBSTITUTE(gait_events!C472,"_run-",""))&lt;&gt;LEN(gait_events!C472),RIGHT(gait_events!C472,LEN(gait_events!C472)-FIND("_run-",gait_events!C472,1)-4),"")</f>
        <v/>
      </c>
      <c r="G4850" t="str">
        <f>gait_events!D472</f>
        <v>left_ankle</v>
      </c>
      <c r="H4850" t="str">
        <f>gait_events!E472</f>
        <v>IC</v>
      </c>
      <c r="I4850">
        <f>IF(gait_events!F472&lt;&gt;"",gait_events!F472,NA())</f>
        <v>1606</v>
      </c>
      <c r="J4850">
        <f>IF(gait_events!G472&lt;&gt;"",gait_events!G472,NA())</f>
        <v>1613</v>
      </c>
      <c r="K4850">
        <f t="shared" si="600"/>
        <v>-7</v>
      </c>
      <c r="L4850">
        <f t="shared" si="601"/>
        <v>-35</v>
      </c>
      <c r="M4850">
        <f t="shared" si="602"/>
        <v>1</v>
      </c>
      <c r="N4850">
        <f t="shared" si="603"/>
        <v>1</v>
      </c>
      <c r="O4850">
        <f t="shared" si="604"/>
        <v>1</v>
      </c>
      <c r="P4850">
        <f t="shared" si="605"/>
        <v>0</v>
      </c>
      <c r="Q4850">
        <f t="shared" si="606"/>
        <v>0</v>
      </c>
      <c r="R4850">
        <f t="shared" si="607"/>
        <v>1</v>
      </c>
    </row>
    <row r="4851" spans="1:18" x14ac:dyDescent="0.25">
      <c r="A4851" t="str">
        <f>gait_events!B473</f>
        <v>pp126</v>
      </c>
      <c r="B4851" t="str">
        <f>VLOOKUP(A4851,participants!A:B,2,0)</f>
        <v>F</v>
      </c>
      <c r="C4851">
        <f>VLOOKUP(A4851,participants!A:C,3,0)</f>
        <v>41</v>
      </c>
      <c r="D4851" t="str">
        <f>VLOOKUP(A4851,participants!A:F,6,0)</f>
        <v>MS</v>
      </c>
      <c r="E4851" t="str">
        <f>IF(LEN(SUBSTITUTE(gait_events!C473,"_run-",""))&lt;&gt;LEN(gait_events!C473),LEFT(RIGHT(gait_events!C473,LEN(gait_events!C473)-19),FIND("_run-",RIGHT(gait_events!C473,LEN(gait_events!C473)-19),1)-1),RIGHT(gait_events!C473,LEN(gait_events!C473)-19))</f>
        <v>Slow</v>
      </c>
      <c r="F4851" t="str">
        <f>IF(LEN(SUBSTITUTE(gait_events!C473,"_run-",""))&lt;&gt;LEN(gait_events!C473),RIGHT(gait_events!C473,LEN(gait_events!C473)-FIND("_run-",gait_events!C473,1)-4),"")</f>
        <v/>
      </c>
      <c r="G4851" t="str">
        <f>gait_events!D473</f>
        <v>left_ankle</v>
      </c>
      <c r="H4851" t="str">
        <f>gait_events!E473</f>
        <v>IC</v>
      </c>
      <c r="I4851">
        <f>IF(gait_events!F473&lt;&gt;"",gait_events!F473,NA())</f>
        <v>1923</v>
      </c>
      <c r="J4851">
        <f>IF(gait_events!G473&lt;&gt;"",gait_events!G473,NA())</f>
        <v>1930</v>
      </c>
      <c r="K4851">
        <f t="shared" si="600"/>
        <v>-7</v>
      </c>
      <c r="L4851">
        <f t="shared" si="601"/>
        <v>-35</v>
      </c>
      <c r="M4851">
        <f t="shared" si="602"/>
        <v>1</v>
      </c>
      <c r="N4851">
        <f t="shared" si="603"/>
        <v>1</v>
      </c>
      <c r="O4851">
        <f t="shared" si="604"/>
        <v>1</v>
      </c>
      <c r="P4851">
        <f t="shared" si="605"/>
        <v>0</v>
      </c>
      <c r="Q4851">
        <f t="shared" si="606"/>
        <v>0</v>
      </c>
      <c r="R4851">
        <f t="shared" si="607"/>
        <v>1</v>
      </c>
    </row>
    <row r="4852" spans="1:18" x14ac:dyDescent="0.25">
      <c r="A4852" t="str">
        <f>gait_events!B474</f>
        <v>pp126</v>
      </c>
      <c r="B4852" t="str">
        <f>VLOOKUP(A4852,participants!A:B,2,0)</f>
        <v>F</v>
      </c>
      <c r="C4852">
        <f>VLOOKUP(A4852,participants!A:C,3,0)</f>
        <v>41</v>
      </c>
      <c r="D4852" t="str">
        <f>VLOOKUP(A4852,participants!A:F,6,0)</f>
        <v>MS</v>
      </c>
      <c r="E4852" t="str">
        <f>IF(LEN(SUBSTITUTE(gait_events!C474,"_run-",""))&lt;&gt;LEN(gait_events!C474),LEFT(RIGHT(gait_events!C474,LEN(gait_events!C474)-19),FIND("_run-",RIGHT(gait_events!C474,LEN(gait_events!C474)-19),1)-1),RIGHT(gait_events!C474,LEN(gait_events!C474)-19))</f>
        <v>Slow</v>
      </c>
      <c r="F4852" t="str">
        <f>IF(LEN(SUBSTITUTE(gait_events!C474,"_run-",""))&lt;&gt;LEN(gait_events!C474),RIGHT(gait_events!C474,LEN(gait_events!C474)-FIND("_run-",gait_events!C474,1)-4),"")</f>
        <v/>
      </c>
      <c r="G4852" t="str">
        <f>gait_events!D474</f>
        <v>left_ankle</v>
      </c>
      <c r="H4852" t="str">
        <f>gait_events!E474</f>
        <v>IC</v>
      </c>
      <c r="I4852">
        <f>IF(gait_events!F474&lt;&gt;"",gait_events!F474,NA())</f>
        <v>2276</v>
      </c>
      <c r="J4852">
        <f>IF(gait_events!G474&lt;&gt;"",gait_events!G474,NA())</f>
        <v>2271</v>
      </c>
      <c r="K4852">
        <f t="shared" si="600"/>
        <v>5</v>
      </c>
      <c r="L4852">
        <f t="shared" si="601"/>
        <v>25</v>
      </c>
      <c r="M4852">
        <f t="shared" si="602"/>
        <v>1</v>
      </c>
      <c r="N4852">
        <f t="shared" si="603"/>
        <v>1</v>
      </c>
      <c r="O4852">
        <f t="shared" si="604"/>
        <v>1</v>
      </c>
      <c r="P4852">
        <f t="shared" si="605"/>
        <v>0</v>
      </c>
      <c r="Q4852">
        <f t="shared" si="606"/>
        <v>0</v>
      </c>
      <c r="R4852">
        <f t="shared" si="607"/>
        <v>1</v>
      </c>
    </row>
    <row r="4853" spans="1:18" x14ac:dyDescent="0.25">
      <c r="A4853" t="str">
        <f>gait_events!B475</f>
        <v>pp126</v>
      </c>
      <c r="B4853" t="str">
        <f>VLOOKUP(A4853,participants!A:B,2,0)</f>
        <v>F</v>
      </c>
      <c r="C4853">
        <f>VLOOKUP(A4853,participants!A:C,3,0)</f>
        <v>41</v>
      </c>
      <c r="D4853" t="str">
        <f>VLOOKUP(A4853,participants!A:F,6,0)</f>
        <v>MS</v>
      </c>
      <c r="E4853" t="str">
        <f>IF(LEN(SUBSTITUTE(gait_events!C475,"_run-",""))&lt;&gt;LEN(gait_events!C475),LEFT(RIGHT(gait_events!C475,LEN(gait_events!C475)-19),FIND("_run-",RIGHT(gait_events!C475,LEN(gait_events!C475)-19),1)-1),RIGHT(gait_events!C475,LEN(gait_events!C475)-19))</f>
        <v>Slow</v>
      </c>
      <c r="F4853" t="str">
        <f>IF(LEN(SUBSTITUTE(gait_events!C475,"_run-",""))&lt;&gt;LEN(gait_events!C475),RIGHT(gait_events!C475,LEN(gait_events!C475)-FIND("_run-",gait_events!C475,1)-4),"")</f>
        <v/>
      </c>
      <c r="G4853" t="str">
        <f>gait_events!D475</f>
        <v>left_ankle</v>
      </c>
      <c r="H4853" t="str">
        <f>gait_events!E475</f>
        <v>FC</v>
      </c>
      <c r="I4853">
        <f>IF(gait_events!F475&lt;&gt;"",gait_events!F475,NA())</f>
        <v>329</v>
      </c>
      <c r="J4853">
        <f>IF(gait_events!G475&lt;&gt;"",gait_events!G475,NA())</f>
        <v>335</v>
      </c>
      <c r="K4853">
        <f t="shared" si="600"/>
        <v>-6</v>
      </c>
      <c r="L4853">
        <f t="shared" si="601"/>
        <v>-30</v>
      </c>
      <c r="M4853">
        <f t="shared" si="602"/>
        <v>1</v>
      </c>
      <c r="N4853">
        <f t="shared" si="603"/>
        <v>1</v>
      </c>
      <c r="O4853">
        <f t="shared" si="604"/>
        <v>1</v>
      </c>
      <c r="P4853">
        <f t="shared" si="605"/>
        <v>0</v>
      </c>
      <c r="Q4853">
        <f t="shared" si="606"/>
        <v>0</v>
      </c>
      <c r="R4853">
        <f t="shared" si="607"/>
        <v>1</v>
      </c>
    </row>
    <row r="4854" spans="1:18" x14ac:dyDescent="0.25">
      <c r="A4854" t="str">
        <f>gait_events!B476</f>
        <v>pp126</v>
      </c>
      <c r="B4854" t="str">
        <f>VLOOKUP(A4854,participants!A:B,2,0)</f>
        <v>F</v>
      </c>
      <c r="C4854">
        <f>VLOOKUP(A4854,participants!A:C,3,0)</f>
        <v>41</v>
      </c>
      <c r="D4854" t="str">
        <f>VLOOKUP(A4854,participants!A:F,6,0)</f>
        <v>MS</v>
      </c>
      <c r="E4854" t="str">
        <f>IF(LEN(SUBSTITUTE(gait_events!C476,"_run-",""))&lt;&gt;LEN(gait_events!C476),LEFT(RIGHT(gait_events!C476,LEN(gait_events!C476)-19),FIND("_run-",RIGHT(gait_events!C476,LEN(gait_events!C476)-19),1)-1),RIGHT(gait_events!C476,LEN(gait_events!C476)-19))</f>
        <v>Slow</v>
      </c>
      <c r="F4854" t="str">
        <f>IF(LEN(SUBSTITUTE(gait_events!C476,"_run-",""))&lt;&gt;LEN(gait_events!C476),RIGHT(gait_events!C476,LEN(gait_events!C476)-FIND("_run-",gait_events!C476,1)-4),"")</f>
        <v/>
      </c>
      <c r="G4854" t="str">
        <f>gait_events!D476</f>
        <v>left_ankle</v>
      </c>
      <c r="H4854" t="str">
        <f>gait_events!E476</f>
        <v>FC</v>
      </c>
      <c r="I4854">
        <f>IF(gait_events!F476&lt;&gt;"",gait_events!F476,NA())</f>
        <v>752</v>
      </c>
      <c r="J4854">
        <f>IF(gait_events!G476&lt;&gt;"",gait_events!G476,NA())</f>
        <v>762</v>
      </c>
      <c r="K4854">
        <f t="shared" si="600"/>
        <v>-10</v>
      </c>
      <c r="L4854">
        <f t="shared" si="601"/>
        <v>-50</v>
      </c>
      <c r="M4854">
        <f t="shared" si="602"/>
        <v>1</v>
      </c>
      <c r="N4854">
        <f t="shared" si="603"/>
        <v>1</v>
      </c>
      <c r="O4854">
        <f t="shared" si="604"/>
        <v>1</v>
      </c>
      <c r="P4854">
        <f t="shared" si="605"/>
        <v>0</v>
      </c>
      <c r="Q4854">
        <f t="shared" si="606"/>
        <v>0</v>
      </c>
      <c r="R4854">
        <f t="shared" si="607"/>
        <v>1</v>
      </c>
    </row>
    <row r="4855" spans="1:18" x14ac:dyDescent="0.25">
      <c r="A4855" t="str">
        <f>gait_events!B477</f>
        <v>pp126</v>
      </c>
      <c r="B4855" t="str">
        <f>VLOOKUP(A4855,participants!A:B,2,0)</f>
        <v>F</v>
      </c>
      <c r="C4855">
        <f>VLOOKUP(A4855,participants!A:C,3,0)</f>
        <v>41</v>
      </c>
      <c r="D4855" t="str">
        <f>VLOOKUP(A4855,participants!A:F,6,0)</f>
        <v>MS</v>
      </c>
      <c r="E4855" t="str">
        <f>IF(LEN(SUBSTITUTE(gait_events!C477,"_run-",""))&lt;&gt;LEN(gait_events!C477),LEFT(RIGHT(gait_events!C477,LEN(gait_events!C477)-19),FIND("_run-",RIGHT(gait_events!C477,LEN(gait_events!C477)-19),1)-1),RIGHT(gait_events!C477,LEN(gait_events!C477)-19))</f>
        <v>Slow</v>
      </c>
      <c r="F4855" t="str">
        <f>IF(LEN(SUBSTITUTE(gait_events!C477,"_run-",""))&lt;&gt;LEN(gait_events!C477),RIGHT(gait_events!C477,LEN(gait_events!C477)-FIND("_run-",gait_events!C477,1)-4),"")</f>
        <v/>
      </c>
      <c r="G4855" t="str">
        <f>gait_events!D477</f>
        <v>left_ankle</v>
      </c>
      <c r="H4855" t="str">
        <f>gait_events!E477</f>
        <v>FC</v>
      </c>
      <c r="I4855">
        <f>IF(gait_events!F477&lt;&gt;"",gait_events!F477,NA())</f>
        <v>1123</v>
      </c>
      <c r="J4855">
        <f>IF(gait_events!G477&lt;&gt;"",gait_events!G477,NA())</f>
        <v>1123</v>
      </c>
      <c r="K4855">
        <f t="shared" si="600"/>
        <v>0</v>
      </c>
      <c r="L4855">
        <f t="shared" si="601"/>
        <v>0</v>
      </c>
      <c r="M4855">
        <f t="shared" si="602"/>
        <v>1</v>
      </c>
      <c r="N4855">
        <f t="shared" si="603"/>
        <v>1</v>
      </c>
      <c r="O4855">
        <f t="shared" si="604"/>
        <v>1</v>
      </c>
      <c r="P4855">
        <f t="shared" si="605"/>
        <v>0</v>
      </c>
      <c r="Q4855">
        <f t="shared" si="606"/>
        <v>0</v>
      </c>
      <c r="R4855">
        <f t="shared" si="607"/>
        <v>1</v>
      </c>
    </row>
    <row r="4856" spans="1:18" x14ac:dyDescent="0.25">
      <c r="A4856" t="str">
        <f>gait_events!B478</f>
        <v>pp126</v>
      </c>
      <c r="B4856" t="str">
        <f>VLOOKUP(A4856,participants!A:B,2,0)</f>
        <v>F</v>
      </c>
      <c r="C4856">
        <f>VLOOKUP(A4856,participants!A:C,3,0)</f>
        <v>41</v>
      </c>
      <c r="D4856" t="str">
        <f>VLOOKUP(A4856,participants!A:F,6,0)</f>
        <v>MS</v>
      </c>
      <c r="E4856" t="str">
        <f>IF(LEN(SUBSTITUTE(gait_events!C478,"_run-",""))&lt;&gt;LEN(gait_events!C478),LEFT(RIGHT(gait_events!C478,LEN(gait_events!C478)-19),FIND("_run-",RIGHT(gait_events!C478,LEN(gait_events!C478)-19),1)-1),RIGHT(gait_events!C478,LEN(gait_events!C478)-19))</f>
        <v>Slow</v>
      </c>
      <c r="F4856" t="str">
        <f>IF(LEN(SUBSTITUTE(gait_events!C478,"_run-",""))&lt;&gt;LEN(gait_events!C478),RIGHT(gait_events!C478,LEN(gait_events!C478)-FIND("_run-",gait_events!C478,1)-4),"")</f>
        <v/>
      </c>
      <c r="G4856" t="str">
        <f>gait_events!D478</f>
        <v>left_ankle</v>
      </c>
      <c r="H4856" t="str">
        <f>gait_events!E478</f>
        <v>FC</v>
      </c>
      <c r="I4856">
        <f>IF(gait_events!F478&lt;&gt;"",gait_events!F478,NA())</f>
        <v>1487</v>
      </c>
      <c r="J4856">
        <f>IF(gait_events!G478&lt;&gt;"",gait_events!G478,NA())</f>
        <v>1499</v>
      </c>
      <c r="K4856">
        <f t="shared" si="600"/>
        <v>-12</v>
      </c>
      <c r="L4856">
        <f t="shared" si="601"/>
        <v>-60</v>
      </c>
      <c r="M4856">
        <f t="shared" si="602"/>
        <v>1</v>
      </c>
      <c r="N4856">
        <f t="shared" si="603"/>
        <v>1</v>
      </c>
      <c r="O4856">
        <f t="shared" si="604"/>
        <v>1</v>
      </c>
      <c r="P4856">
        <f t="shared" si="605"/>
        <v>0</v>
      </c>
      <c r="Q4856">
        <f t="shared" si="606"/>
        <v>0</v>
      </c>
      <c r="R4856">
        <f t="shared" si="607"/>
        <v>1</v>
      </c>
    </row>
    <row r="4857" spans="1:18" x14ac:dyDescent="0.25">
      <c r="A4857" t="str">
        <f>gait_events!B479</f>
        <v>pp126</v>
      </c>
      <c r="B4857" t="str">
        <f>VLOOKUP(A4857,participants!A:B,2,0)</f>
        <v>F</v>
      </c>
      <c r="C4857">
        <f>VLOOKUP(A4857,participants!A:C,3,0)</f>
        <v>41</v>
      </c>
      <c r="D4857" t="str">
        <f>VLOOKUP(A4857,participants!A:F,6,0)</f>
        <v>MS</v>
      </c>
      <c r="E4857" t="str">
        <f>IF(LEN(SUBSTITUTE(gait_events!C479,"_run-",""))&lt;&gt;LEN(gait_events!C479),LEFT(RIGHT(gait_events!C479,LEN(gait_events!C479)-19),FIND("_run-",RIGHT(gait_events!C479,LEN(gait_events!C479)-19),1)-1),RIGHT(gait_events!C479,LEN(gait_events!C479)-19))</f>
        <v>Slow</v>
      </c>
      <c r="F4857" t="str">
        <f>IF(LEN(SUBSTITUTE(gait_events!C479,"_run-",""))&lt;&gt;LEN(gait_events!C479),RIGHT(gait_events!C479,LEN(gait_events!C479)-FIND("_run-",gait_events!C479,1)-4),"")</f>
        <v/>
      </c>
      <c r="G4857" t="str">
        <f>gait_events!D479</f>
        <v>left_ankle</v>
      </c>
      <c r="H4857" t="str">
        <f>gait_events!E479</f>
        <v>FC</v>
      </c>
      <c r="I4857">
        <f>IF(gait_events!F479&lt;&gt;"",gait_events!F479,NA())</f>
        <v>1826</v>
      </c>
      <c r="J4857">
        <f>IF(gait_events!G479&lt;&gt;"",gait_events!G479,NA())</f>
        <v>1828</v>
      </c>
      <c r="K4857">
        <f t="shared" si="600"/>
        <v>-2</v>
      </c>
      <c r="L4857">
        <f t="shared" si="601"/>
        <v>-10</v>
      </c>
      <c r="M4857">
        <f t="shared" si="602"/>
        <v>1</v>
      </c>
      <c r="N4857">
        <f t="shared" si="603"/>
        <v>1</v>
      </c>
      <c r="O4857">
        <f t="shared" si="604"/>
        <v>1</v>
      </c>
      <c r="P4857">
        <f t="shared" si="605"/>
        <v>0</v>
      </c>
      <c r="Q4857">
        <f t="shared" si="606"/>
        <v>0</v>
      </c>
      <c r="R4857">
        <f t="shared" si="607"/>
        <v>1</v>
      </c>
    </row>
    <row r="4858" spans="1:18" x14ac:dyDescent="0.25">
      <c r="A4858" t="str">
        <f>gait_events!B480</f>
        <v>pp126</v>
      </c>
      <c r="B4858" t="str">
        <f>VLOOKUP(A4858,participants!A:B,2,0)</f>
        <v>F</v>
      </c>
      <c r="C4858">
        <f>VLOOKUP(A4858,participants!A:C,3,0)</f>
        <v>41</v>
      </c>
      <c r="D4858" t="str">
        <f>VLOOKUP(A4858,participants!A:F,6,0)</f>
        <v>MS</v>
      </c>
      <c r="E4858" t="str">
        <f>IF(LEN(SUBSTITUTE(gait_events!C480,"_run-",""))&lt;&gt;LEN(gait_events!C480),LEFT(RIGHT(gait_events!C480,LEN(gait_events!C480)-19),FIND("_run-",RIGHT(gait_events!C480,LEN(gait_events!C480)-19),1)-1),RIGHT(gait_events!C480,LEN(gait_events!C480)-19))</f>
        <v>Slow</v>
      </c>
      <c r="F4858" t="str">
        <f>IF(LEN(SUBSTITUTE(gait_events!C480,"_run-",""))&lt;&gt;LEN(gait_events!C480),RIGHT(gait_events!C480,LEN(gait_events!C480)-FIND("_run-",gait_events!C480,1)-4),"")</f>
        <v/>
      </c>
      <c r="G4858" t="str">
        <f>gait_events!D480</f>
        <v>left_ankle</v>
      </c>
      <c r="H4858" t="str">
        <f>gait_events!E480</f>
        <v>FC</v>
      </c>
      <c r="I4858">
        <f>IF(gait_events!F480&lt;&gt;"",gait_events!F480,NA())</f>
        <v>2168</v>
      </c>
      <c r="J4858">
        <f>IF(gait_events!G480&lt;&gt;"",gait_events!G480,NA())</f>
        <v>2170</v>
      </c>
      <c r="K4858">
        <f t="shared" si="600"/>
        <v>-2</v>
      </c>
      <c r="L4858">
        <f t="shared" si="601"/>
        <v>-10</v>
      </c>
      <c r="M4858">
        <f t="shared" si="602"/>
        <v>1</v>
      </c>
      <c r="N4858">
        <f t="shared" si="603"/>
        <v>1</v>
      </c>
      <c r="O4858">
        <f t="shared" si="604"/>
        <v>1</v>
      </c>
      <c r="P4858">
        <f t="shared" si="605"/>
        <v>0</v>
      </c>
      <c r="Q4858">
        <f t="shared" si="606"/>
        <v>0</v>
      </c>
      <c r="R4858">
        <f t="shared" si="607"/>
        <v>1</v>
      </c>
    </row>
    <row r="4859" spans="1:18" x14ac:dyDescent="0.25">
      <c r="A4859" t="str">
        <f>gait_events!B481</f>
        <v>pp126</v>
      </c>
      <c r="B4859" t="str">
        <f>VLOOKUP(A4859,participants!A:B,2,0)</f>
        <v>F</v>
      </c>
      <c r="C4859">
        <f>VLOOKUP(A4859,participants!A:C,3,0)</f>
        <v>41</v>
      </c>
      <c r="D4859" t="str">
        <f>VLOOKUP(A4859,participants!A:F,6,0)</f>
        <v>MS</v>
      </c>
      <c r="E4859" t="str">
        <f>IF(LEN(SUBSTITUTE(gait_events!C481,"_run-",""))&lt;&gt;LEN(gait_events!C481),LEFT(RIGHT(gait_events!C481,LEN(gait_events!C481)-19),FIND("_run-",RIGHT(gait_events!C481,LEN(gait_events!C481)-19),1)-1),RIGHT(gait_events!C481,LEN(gait_events!C481)-19))</f>
        <v>Slow</v>
      </c>
      <c r="F4859" t="str">
        <f>IF(LEN(SUBSTITUTE(gait_events!C481,"_run-",""))&lt;&gt;LEN(gait_events!C481),RIGHT(gait_events!C481,LEN(gait_events!C481)-FIND("_run-",gait_events!C481,1)-4),"")</f>
        <v/>
      </c>
      <c r="G4859" t="str">
        <f>gait_events!D481</f>
        <v>right_ankle</v>
      </c>
      <c r="H4859" t="str">
        <f>gait_events!E481</f>
        <v>IC</v>
      </c>
      <c r="I4859">
        <f>IF(gait_events!F481&lt;&gt;"",gait_events!F481,NA())</f>
        <v>253</v>
      </c>
      <c r="J4859" t="e">
        <f>IF(gait_events!G481&lt;&gt;"",gait_events!G481,NA())</f>
        <v>#N/A</v>
      </c>
      <c r="K4859" t="e">
        <f t="shared" si="600"/>
        <v>#N/A</v>
      </c>
      <c r="L4859" t="e">
        <f t="shared" si="601"/>
        <v>#N/A</v>
      </c>
      <c r="M4859">
        <f t="shared" si="602"/>
        <v>1</v>
      </c>
      <c r="N4859">
        <f t="shared" si="603"/>
        <v>0</v>
      </c>
      <c r="O4859">
        <f t="shared" si="604"/>
        <v>0</v>
      </c>
      <c r="P4859">
        <f t="shared" si="605"/>
        <v>1</v>
      </c>
      <c r="Q4859">
        <f t="shared" si="606"/>
        <v>0</v>
      </c>
      <c r="R4859">
        <f t="shared" si="607"/>
        <v>1</v>
      </c>
    </row>
    <row r="4860" spans="1:18" x14ac:dyDescent="0.25">
      <c r="A4860" t="str">
        <f>gait_events!B482</f>
        <v>pp126</v>
      </c>
      <c r="B4860" t="str">
        <f>VLOOKUP(A4860,participants!A:B,2,0)</f>
        <v>F</v>
      </c>
      <c r="C4860">
        <f>VLOOKUP(A4860,participants!A:C,3,0)</f>
        <v>41</v>
      </c>
      <c r="D4860" t="str">
        <f>VLOOKUP(A4860,participants!A:F,6,0)</f>
        <v>MS</v>
      </c>
      <c r="E4860" t="str">
        <f>IF(LEN(SUBSTITUTE(gait_events!C482,"_run-",""))&lt;&gt;LEN(gait_events!C482),LEFT(RIGHT(gait_events!C482,LEN(gait_events!C482)-19),FIND("_run-",RIGHT(gait_events!C482,LEN(gait_events!C482)-19),1)-1),RIGHT(gait_events!C482,LEN(gait_events!C482)-19))</f>
        <v>Slow</v>
      </c>
      <c r="F4860" t="str">
        <f>IF(LEN(SUBSTITUTE(gait_events!C482,"_run-",""))&lt;&gt;LEN(gait_events!C482),RIGHT(gait_events!C482,LEN(gait_events!C482)-FIND("_run-",gait_events!C482,1)-4),"")</f>
        <v/>
      </c>
      <c r="G4860" t="str">
        <f>gait_events!D482</f>
        <v>right_ankle</v>
      </c>
      <c r="H4860" t="str">
        <f>gait_events!E482</f>
        <v>IC</v>
      </c>
      <c r="I4860">
        <f>IF(gait_events!F482&lt;&gt;"",gait_events!F482,NA())</f>
        <v>673</v>
      </c>
      <c r="J4860" t="e">
        <f>IF(gait_events!G482&lt;&gt;"",gait_events!G482,NA())</f>
        <v>#N/A</v>
      </c>
      <c r="K4860" t="e">
        <f t="shared" si="600"/>
        <v>#N/A</v>
      </c>
      <c r="L4860" t="e">
        <f t="shared" si="601"/>
        <v>#N/A</v>
      </c>
      <c r="M4860">
        <f t="shared" si="602"/>
        <v>1</v>
      </c>
      <c r="N4860">
        <f t="shared" si="603"/>
        <v>0</v>
      </c>
      <c r="O4860">
        <f t="shared" si="604"/>
        <v>0</v>
      </c>
      <c r="P4860">
        <f t="shared" si="605"/>
        <v>1</v>
      </c>
      <c r="Q4860">
        <f t="shared" si="606"/>
        <v>0</v>
      </c>
      <c r="R4860">
        <f t="shared" si="607"/>
        <v>1</v>
      </c>
    </row>
    <row r="4861" spans="1:18" x14ac:dyDescent="0.25">
      <c r="A4861" t="str">
        <f>gait_events!B483</f>
        <v>pp126</v>
      </c>
      <c r="B4861" t="str">
        <f>VLOOKUP(A4861,participants!A:B,2,0)</f>
        <v>F</v>
      </c>
      <c r="C4861">
        <f>VLOOKUP(A4861,participants!A:C,3,0)</f>
        <v>41</v>
      </c>
      <c r="D4861" t="str">
        <f>VLOOKUP(A4861,participants!A:F,6,0)</f>
        <v>MS</v>
      </c>
      <c r="E4861" t="str">
        <f>IF(LEN(SUBSTITUTE(gait_events!C483,"_run-",""))&lt;&gt;LEN(gait_events!C483),LEFT(RIGHT(gait_events!C483,LEN(gait_events!C483)-19),FIND("_run-",RIGHT(gait_events!C483,LEN(gait_events!C483)-19),1)-1),RIGHT(gait_events!C483,LEN(gait_events!C483)-19))</f>
        <v>Slow</v>
      </c>
      <c r="F4861" t="str">
        <f>IF(LEN(SUBSTITUTE(gait_events!C483,"_run-",""))&lt;&gt;LEN(gait_events!C483),RIGHT(gait_events!C483,LEN(gait_events!C483)-FIND("_run-",gait_events!C483,1)-4),"")</f>
        <v/>
      </c>
      <c r="G4861" t="str">
        <f>gait_events!D483</f>
        <v>right_ankle</v>
      </c>
      <c r="H4861" t="str">
        <f>gait_events!E483</f>
        <v>IC</v>
      </c>
      <c r="I4861">
        <f>IF(gait_events!F483&lt;&gt;"",gait_events!F483,NA())</f>
        <v>1055</v>
      </c>
      <c r="J4861">
        <f>IF(gait_events!G483&lt;&gt;"",gait_events!G483,NA())</f>
        <v>1052</v>
      </c>
      <c r="K4861">
        <f t="shared" si="600"/>
        <v>3</v>
      </c>
      <c r="L4861">
        <f t="shared" si="601"/>
        <v>15</v>
      </c>
      <c r="M4861">
        <f t="shared" si="602"/>
        <v>1</v>
      </c>
      <c r="N4861">
        <f t="shared" si="603"/>
        <v>1</v>
      </c>
      <c r="O4861">
        <f t="shared" si="604"/>
        <v>1</v>
      </c>
      <c r="P4861">
        <f t="shared" si="605"/>
        <v>0</v>
      </c>
      <c r="Q4861">
        <f t="shared" si="606"/>
        <v>0</v>
      </c>
      <c r="R4861">
        <f t="shared" si="607"/>
        <v>1</v>
      </c>
    </row>
    <row r="4862" spans="1:18" x14ac:dyDescent="0.25">
      <c r="A4862" t="str">
        <f>gait_events!B484</f>
        <v>pp126</v>
      </c>
      <c r="B4862" t="str">
        <f>VLOOKUP(A4862,participants!A:B,2,0)</f>
        <v>F</v>
      </c>
      <c r="C4862">
        <f>VLOOKUP(A4862,participants!A:C,3,0)</f>
        <v>41</v>
      </c>
      <c r="D4862" t="str">
        <f>VLOOKUP(A4862,participants!A:F,6,0)</f>
        <v>MS</v>
      </c>
      <c r="E4862" t="str">
        <f>IF(LEN(SUBSTITUTE(gait_events!C484,"_run-",""))&lt;&gt;LEN(gait_events!C484),LEFT(RIGHT(gait_events!C484,LEN(gait_events!C484)-19),FIND("_run-",RIGHT(gait_events!C484,LEN(gait_events!C484)-19),1)-1),RIGHT(gait_events!C484,LEN(gait_events!C484)-19))</f>
        <v>Slow</v>
      </c>
      <c r="F4862" t="str">
        <f>IF(LEN(SUBSTITUTE(gait_events!C484,"_run-",""))&lt;&gt;LEN(gait_events!C484),RIGHT(gait_events!C484,LEN(gait_events!C484)-FIND("_run-",gait_events!C484,1)-4),"")</f>
        <v/>
      </c>
      <c r="G4862" t="str">
        <f>gait_events!D484</f>
        <v>right_ankle</v>
      </c>
      <c r="H4862" t="str">
        <f>gait_events!E484</f>
        <v>IC</v>
      </c>
      <c r="I4862">
        <f>IF(gait_events!F484&lt;&gt;"",gait_events!F484,NA())</f>
        <v>1432</v>
      </c>
      <c r="J4862">
        <f>IF(gait_events!G484&lt;&gt;"",gait_events!G484,NA())</f>
        <v>1429</v>
      </c>
      <c r="K4862">
        <f t="shared" si="600"/>
        <v>3</v>
      </c>
      <c r="L4862">
        <f t="shared" si="601"/>
        <v>15</v>
      </c>
      <c r="M4862">
        <f t="shared" si="602"/>
        <v>1</v>
      </c>
      <c r="N4862">
        <f t="shared" si="603"/>
        <v>1</v>
      </c>
      <c r="O4862">
        <f t="shared" si="604"/>
        <v>1</v>
      </c>
      <c r="P4862">
        <f t="shared" si="605"/>
        <v>0</v>
      </c>
      <c r="Q4862">
        <f t="shared" si="606"/>
        <v>0</v>
      </c>
      <c r="R4862">
        <f t="shared" si="607"/>
        <v>1</v>
      </c>
    </row>
    <row r="4863" spans="1:18" x14ac:dyDescent="0.25">
      <c r="A4863" t="str">
        <f>gait_events!B485</f>
        <v>pp126</v>
      </c>
      <c r="B4863" t="str">
        <f>VLOOKUP(A4863,participants!A:B,2,0)</f>
        <v>F</v>
      </c>
      <c r="C4863">
        <f>VLOOKUP(A4863,participants!A:C,3,0)</f>
        <v>41</v>
      </c>
      <c r="D4863" t="str">
        <f>VLOOKUP(A4863,participants!A:F,6,0)</f>
        <v>MS</v>
      </c>
      <c r="E4863" t="str">
        <f>IF(LEN(SUBSTITUTE(gait_events!C485,"_run-",""))&lt;&gt;LEN(gait_events!C485),LEFT(RIGHT(gait_events!C485,LEN(gait_events!C485)-19),FIND("_run-",RIGHT(gait_events!C485,LEN(gait_events!C485)-19),1)-1),RIGHT(gait_events!C485,LEN(gait_events!C485)-19))</f>
        <v>Slow</v>
      </c>
      <c r="F4863" t="str">
        <f>IF(LEN(SUBSTITUTE(gait_events!C485,"_run-",""))&lt;&gt;LEN(gait_events!C485),RIGHT(gait_events!C485,LEN(gait_events!C485)-FIND("_run-",gait_events!C485,1)-4),"")</f>
        <v/>
      </c>
      <c r="G4863" t="str">
        <f>gait_events!D485</f>
        <v>right_ankle</v>
      </c>
      <c r="H4863" t="str">
        <f>gait_events!E485</f>
        <v>IC</v>
      </c>
      <c r="I4863">
        <f>IF(gait_events!F485&lt;&gt;"",gait_events!F485,NA())</f>
        <v>1770</v>
      </c>
      <c r="J4863">
        <f>IF(gait_events!G485&lt;&gt;"",gait_events!G485,NA())</f>
        <v>1773</v>
      </c>
      <c r="K4863">
        <f t="shared" si="600"/>
        <v>-3</v>
      </c>
      <c r="L4863">
        <f t="shared" si="601"/>
        <v>-15</v>
      </c>
      <c r="M4863">
        <f t="shared" si="602"/>
        <v>1</v>
      </c>
      <c r="N4863">
        <f t="shared" si="603"/>
        <v>1</v>
      </c>
      <c r="O4863">
        <f t="shared" si="604"/>
        <v>1</v>
      </c>
      <c r="P4863">
        <f t="shared" si="605"/>
        <v>0</v>
      </c>
      <c r="Q4863">
        <f t="shared" si="606"/>
        <v>0</v>
      </c>
      <c r="R4863">
        <f t="shared" si="607"/>
        <v>1</v>
      </c>
    </row>
    <row r="4864" spans="1:18" x14ac:dyDescent="0.25">
      <c r="A4864" t="str">
        <f>gait_events!B486</f>
        <v>pp126</v>
      </c>
      <c r="B4864" t="str">
        <f>VLOOKUP(A4864,participants!A:B,2,0)</f>
        <v>F</v>
      </c>
      <c r="C4864">
        <f>VLOOKUP(A4864,participants!A:C,3,0)</f>
        <v>41</v>
      </c>
      <c r="D4864" t="str">
        <f>VLOOKUP(A4864,participants!A:F,6,0)</f>
        <v>MS</v>
      </c>
      <c r="E4864" t="str">
        <f>IF(LEN(SUBSTITUTE(gait_events!C486,"_run-",""))&lt;&gt;LEN(gait_events!C486),LEFT(RIGHT(gait_events!C486,LEN(gait_events!C486)-19),FIND("_run-",RIGHT(gait_events!C486,LEN(gait_events!C486)-19),1)-1),RIGHT(gait_events!C486,LEN(gait_events!C486)-19))</f>
        <v>Slow</v>
      </c>
      <c r="F4864" t="str">
        <f>IF(LEN(SUBSTITUTE(gait_events!C486,"_run-",""))&lt;&gt;LEN(gait_events!C486),RIGHT(gait_events!C486,LEN(gait_events!C486)-FIND("_run-",gait_events!C486,1)-4),"")</f>
        <v/>
      </c>
      <c r="G4864" t="str">
        <f>gait_events!D486</f>
        <v>right_ankle</v>
      </c>
      <c r="H4864" t="str">
        <f>gait_events!E486</f>
        <v>IC</v>
      </c>
      <c r="I4864">
        <f>IF(gait_events!F486&lt;&gt;"",gait_events!F486,NA())</f>
        <v>2102</v>
      </c>
      <c r="J4864">
        <f>IF(gait_events!G486&lt;&gt;"",gait_events!G486,NA())</f>
        <v>2100</v>
      </c>
      <c r="K4864">
        <f t="shared" si="600"/>
        <v>2</v>
      </c>
      <c r="L4864">
        <f t="shared" si="601"/>
        <v>10</v>
      </c>
      <c r="M4864">
        <f t="shared" si="602"/>
        <v>1</v>
      </c>
      <c r="N4864">
        <f t="shared" si="603"/>
        <v>1</v>
      </c>
      <c r="O4864">
        <f t="shared" si="604"/>
        <v>1</v>
      </c>
      <c r="P4864">
        <f t="shared" si="605"/>
        <v>0</v>
      </c>
      <c r="Q4864">
        <f t="shared" si="606"/>
        <v>0</v>
      </c>
      <c r="R4864">
        <f t="shared" si="607"/>
        <v>1</v>
      </c>
    </row>
    <row r="4865" spans="1:18" x14ac:dyDescent="0.25">
      <c r="A4865" t="str">
        <f>gait_events!B487</f>
        <v>pp126</v>
      </c>
      <c r="B4865" t="str">
        <f>VLOOKUP(A4865,participants!A:B,2,0)</f>
        <v>F</v>
      </c>
      <c r="C4865">
        <f>VLOOKUP(A4865,participants!A:C,3,0)</f>
        <v>41</v>
      </c>
      <c r="D4865" t="str">
        <f>VLOOKUP(A4865,participants!A:F,6,0)</f>
        <v>MS</v>
      </c>
      <c r="E4865" t="str">
        <f>IF(LEN(SUBSTITUTE(gait_events!C487,"_run-",""))&lt;&gt;LEN(gait_events!C487),LEFT(RIGHT(gait_events!C487,LEN(gait_events!C487)-19),FIND("_run-",RIGHT(gait_events!C487,LEN(gait_events!C487)-19),1)-1),RIGHT(gait_events!C487,LEN(gait_events!C487)-19))</f>
        <v>Slow</v>
      </c>
      <c r="F4865" t="str">
        <f>IF(LEN(SUBSTITUTE(gait_events!C487,"_run-",""))&lt;&gt;LEN(gait_events!C487),RIGHT(gait_events!C487,LEN(gait_events!C487)-FIND("_run-",gait_events!C487,1)-4),"")</f>
        <v/>
      </c>
      <c r="G4865" t="str">
        <f>gait_events!D487</f>
        <v>right_ankle</v>
      </c>
      <c r="H4865" t="str">
        <f>gait_events!E487</f>
        <v>FC</v>
      </c>
      <c r="I4865">
        <f>IF(gait_events!F487&lt;&gt;"",gait_events!F487,NA())</f>
        <v>164</v>
      </c>
      <c r="J4865">
        <f>IF(gait_events!G487&lt;&gt;"",gait_events!G487,NA())</f>
        <v>167</v>
      </c>
      <c r="K4865">
        <f t="shared" si="600"/>
        <v>-3</v>
      </c>
      <c r="L4865">
        <f t="shared" si="601"/>
        <v>-15</v>
      </c>
      <c r="M4865">
        <f t="shared" si="602"/>
        <v>1</v>
      </c>
      <c r="N4865">
        <f t="shared" si="603"/>
        <v>1</v>
      </c>
      <c r="O4865">
        <f t="shared" si="604"/>
        <v>1</v>
      </c>
      <c r="P4865">
        <f t="shared" si="605"/>
        <v>0</v>
      </c>
      <c r="Q4865">
        <f t="shared" si="606"/>
        <v>0</v>
      </c>
      <c r="R4865">
        <f t="shared" si="607"/>
        <v>1</v>
      </c>
    </row>
    <row r="4866" spans="1:18" x14ac:dyDescent="0.25">
      <c r="A4866" t="str">
        <f>gait_events!B488</f>
        <v>pp126</v>
      </c>
      <c r="B4866" t="str">
        <f>VLOOKUP(A4866,participants!A:B,2,0)</f>
        <v>F</v>
      </c>
      <c r="C4866">
        <f>VLOOKUP(A4866,participants!A:C,3,0)</f>
        <v>41</v>
      </c>
      <c r="D4866" t="str">
        <f>VLOOKUP(A4866,participants!A:F,6,0)</f>
        <v>MS</v>
      </c>
      <c r="E4866" t="str">
        <f>IF(LEN(SUBSTITUTE(gait_events!C488,"_run-",""))&lt;&gt;LEN(gait_events!C488),LEFT(RIGHT(gait_events!C488,LEN(gait_events!C488)-19),FIND("_run-",RIGHT(gait_events!C488,LEN(gait_events!C488)-19),1)-1),RIGHT(gait_events!C488,LEN(gait_events!C488)-19))</f>
        <v>Slow</v>
      </c>
      <c r="F4866" t="str">
        <f>IF(LEN(SUBSTITUTE(gait_events!C488,"_run-",""))&lt;&gt;LEN(gait_events!C488),RIGHT(gait_events!C488,LEN(gait_events!C488)-FIND("_run-",gait_events!C488,1)-4),"")</f>
        <v/>
      </c>
      <c r="G4866" t="str">
        <f>gait_events!D488</f>
        <v>right_ankle</v>
      </c>
      <c r="H4866" t="str">
        <f>gait_events!E488</f>
        <v>FC</v>
      </c>
      <c r="I4866">
        <f>IF(gait_events!F488&lt;&gt;"",gait_events!F488,NA())</f>
        <v>578</v>
      </c>
      <c r="J4866">
        <f>IF(gait_events!G488&lt;&gt;"",gait_events!G488,NA())</f>
        <v>580</v>
      </c>
      <c r="K4866">
        <f t="shared" ref="K4866:K4929" si="608">I4866-J4866</f>
        <v>-2</v>
      </c>
      <c r="L4866">
        <f t="shared" ref="L4866:L4929" si="609">K4866*5</f>
        <v>-10</v>
      </c>
      <c r="M4866">
        <f t="shared" ref="M4866:M4929" si="610">IF(NOT(ISNA(I4866)),1,0)</f>
        <v>1</v>
      </c>
      <c r="N4866">
        <f t="shared" ref="N4866:N4929" si="611">IF(NOT(ISNA(J4866)),1,0)</f>
        <v>1</v>
      </c>
      <c r="O4866">
        <f t="shared" ref="O4866:O4929" si="612">IF(AND(NOT(ISNA(I4866)),NOT(ISNA(J4866))),1,0)</f>
        <v>1</v>
      </c>
      <c r="P4866">
        <f t="shared" ref="P4866:P4929" si="613">IF(AND(NOT(ISNA(I4866)),ISNA(J4866)),1,0)</f>
        <v>0</v>
      </c>
      <c r="Q4866">
        <f t="shared" ref="Q4866:Q4929" si="614">IF(AND(ISNA(I4866),NOT(ISNA(J4866))),1,0)</f>
        <v>0</v>
      </c>
      <c r="R4866">
        <f t="shared" ref="R4866:R4929" si="615">IF(SUM(O4866:Q4866)&lt;&gt;1,"ERROR",1)</f>
        <v>1</v>
      </c>
    </row>
    <row r="4867" spans="1:18" x14ac:dyDescent="0.25">
      <c r="A4867" t="str">
        <f>gait_events!B489</f>
        <v>pp126</v>
      </c>
      <c r="B4867" t="str">
        <f>VLOOKUP(A4867,participants!A:B,2,0)</f>
        <v>F</v>
      </c>
      <c r="C4867">
        <f>VLOOKUP(A4867,participants!A:C,3,0)</f>
        <v>41</v>
      </c>
      <c r="D4867" t="str">
        <f>VLOOKUP(A4867,participants!A:F,6,0)</f>
        <v>MS</v>
      </c>
      <c r="E4867" t="str">
        <f>IF(LEN(SUBSTITUTE(gait_events!C489,"_run-",""))&lt;&gt;LEN(gait_events!C489),LEFT(RIGHT(gait_events!C489,LEN(gait_events!C489)-19),FIND("_run-",RIGHT(gait_events!C489,LEN(gait_events!C489)-19),1)-1),RIGHT(gait_events!C489,LEN(gait_events!C489)-19))</f>
        <v>Slow</v>
      </c>
      <c r="F4867" t="str">
        <f>IF(LEN(SUBSTITUTE(gait_events!C489,"_run-",""))&lt;&gt;LEN(gait_events!C489),RIGHT(gait_events!C489,LEN(gait_events!C489)-FIND("_run-",gait_events!C489,1)-4),"")</f>
        <v/>
      </c>
      <c r="G4867" t="str">
        <f>gait_events!D489</f>
        <v>right_ankle</v>
      </c>
      <c r="H4867" t="str">
        <f>gait_events!E489</f>
        <v>FC</v>
      </c>
      <c r="I4867">
        <f>IF(gait_events!F489&lt;&gt;"",gait_events!F489,NA())</f>
        <v>970</v>
      </c>
      <c r="J4867">
        <f>IF(gait_events!G489&lt;&gt;"",gait_events!G489,NA())</f>
        <v>970</v>
      </c>
      <c r="K4867">
        <f t="shared" si="608"/>
        <v>0</v>
      </c>
      <c r="L4867">
        <f t="shared" si="609"/>
        <v>0</v>
      </c>
      <c r="M4867">
        <f t="shared" si="610"/>
        <v>1</v>
      </c>
      <c r="N4867">
        <f t="shared" si="611"/>
        <v>1</v>
      </c>
      <c r="O4867">
        <f t="shared" si="612"/>
        <v>1</v>
      </c>
      <c r="P4867">
        <f t="shared" si="613"/>
        <v>0</v>
      </c>
      <c r="Q4867">
        <f t="shared" si="614"/>
        <v>0</v>
      </c>
      <c r="R4867">
        <f t="shared" si="615"/>
        <v>1</v>
      </c>
    </row>
    <row r="4868" spans="1:18" x14ac:dyDescent="0.25">
      <c r="A4868" t="str">
        <f>gait_events!B490</f>
        <v>pp126</v>
      </c>
      <c r="B4868" t="str">
        <f>VLOOKUP(A4868,participants!A:B,2,0)</f>
        <v>F</v>
      </c>
      <c r="C4868">
        <f>VLOOKUP(A4868,participants!A:C,3,0)</f>
        <v>41</v>
      </c>
      <c r="D4868" t="str">
        <f>VLOOKUP(A4868,participants!A:F,6,0)</f>
        <v>MS</v>
      </c>
      <c r="E4868" t="str">
        <f>IF(LEN(SUBSTITUTE(gait_events!C490,"_run-",""))&lt;&gt;LEN(gait_events!C490),LEFT(RIGHT(gait_events!C490,LEN(gait_events!C490)-19),FIND("_run-",RIGHT(gait_events!C490,LEN(gait_events!C490)-19),1)-1),RIGHT(gait_events!C490,LEN(gait_events!C490)-19))</f>
        <v>Slow</v>
      </c>
      <c r="F4868" t="str">
        <f>IF(LEN(SUBSTITUTE(gait_events!C490,"_run-",""))&lt;&gt;LEN(gait_events!C490),RIGHT(gait_events!C490,LEN(gait_events!C490)-FIND("_run-",gait_events!C490,1)-4),"")</f>
        <v/>
      </c>
      <c r="G4868" t="str">
        <f>gait_events!D490</f>
        <v>right_ankle</v>
      </c>
      <c r="H4868" t="str">
        <f>gait_events!E490</f>
        <v>FC</v>
      </c>
      <c r="I4868">
        <f>IF(gait_events!F490&lt;&gt;"",gait_events!F490,NA())</f>
        <v>1323</v>
      </c>
      <c r="J4868">
        <f>IF(gait_events!G490&lt;&gt;"",gait_events!G490,NA())</f>
        <v>1324</v>
      </c>
      <c r="K4868">
        <f t="shared" si="608"/>
        <v>-1</v>
      </c>
      <c r="L4868">
        <f t="shared" si="609"/>
        <v>-5</v>
      </c>
      <c r="M4868">
        <f t="shared" si="610"/>
        <v>1</v>
      </c>
      <c r="N4868">
        <f t="shared" si="611"/>
        <v>1</v>
      </c>
      <c r="O4868">
        <f t="shared" si="612"/>
        <v>1</v>
      </c>
      <c r="P4868">
        <f t="shared" si="613"/>
        <v>0</v>
      </c>
      <c r="Q4868">
        <f t="shared" si="614"/>
        <v>0</v>
      </c>
      <c r="R4868">
        <f t="shared" si="615"/>
        <v>1</v>
      </c>
    </row>
    <row r="4869" spans="1:18" x14ac:dyDescent="0.25">
      <c r="A4869" t="str">
        <f>gait_events!B491</f>
        <v>pp126</v>
      </c>
      <c r="B4869" t="str">
        <f>VLOOKUP(A4869,participants!A:B,2,0)</f>
        <v>F</v>
      </c>
      <c r="C4869">
        <f>VLOOKUP(A4869,participants!A:C,3,0)</f>
        <v>41</v>
      </c>
      <c r="D4869" t="str">
        <f>VLOOKUP(A4869,participants!A:F,6,0)</f>
        <v>MS</v>
      </c>
      <c r="E4869" t="str">
        <f>IF(LEN(SUBSTITUTE(gait_events!C491,"_run-",""))&lt;&gt;LEN(gait_events!C491),LEFT(RIGHT(gait_events!C491,LEN(gait_events!C491)-19),FIND("_run-",RIGHT(gait_events!C491,LEN(gait_events!C491)-19),1)-1),RIGHT(gait_events!C491,LEN(gait_events!C491)-19))</f>
        <v>Slow</v>
      </c>
      <c r="F4869" t="str">
        <f>IF(LEN(SUBSTITUTE(gait_events!C491,"_run-",""))&lt;&gt;LEN(gait_events!C491),RIGHT(gait_events!C491,LEN(gait_events!C491)-FIND("_run-",gait_events!C491,1)-4),"")</f>
        <v/>
      </c>
      <c r="G4869" t="str">
        <f>gait_events!D491</f>
        <v>right_ankle</v>
      </c>
      <c r="H4869" t="str">
        <f>gait_events!E491</f>
        <v>FC</v>
      </c>
      <c r="I4869">
        <f>IF(gait_events!F491&lt;&gt;"",gait_events!F491,NA())</f>
        <v>1686</v>
      </c>
      <c r="J4869">
        <f>IF(gait_events!G491&lt;&gt;"",gait_events!G491,NA())</f>
        <v>1688</v>
      </c>
      <c r="K4869">
        <f t="shared" si="608"/>
        <v>-2</v>
      </c>
      <c r="L4869">
        <f t="shared" si="609"/>
        <v>-10</v>
      </c>
      <c r="M4869">
        <f t="shared" si="610"/>
        <v>1</v>
      </c>
      <c r="N4869">
        <f t="shared" si="611"/>
        <v>1</v>
      </c>
      <c r="O4869">
        <f t="shared" si="612"/>
        <v>1</v>
      </c>
      <c r="P4869">
        <f t="shared" si="613"/>
        <v>0</v>
      </c>
      <c r="Q4869">
        <f t="shared" si="614"/>
        <v>0</v>
      </c>
      <c r="R4869">
        <f t="shared" si="615"/>
        <v>1</v>
      </c>
    </row>
    <row r="4870" spans="1:18" x14ac:dyDescent="0.25">
      <c r="A4870" t="str">
        <f>gait_events!B492</f>
        <v>pp126</v>
      </c>
      <c r="B4870" t="str">
        <f>VLOOKUP(A4870,participants!A:B,2,0)</f>
        <v>F</v>
      </c>
      <c r="C4870">
        <f>VLOOKUP(A4870,participants!A:C,3,0)</f>
        <v>41</v>
      </c>
      <c r="D4870" t="str">
        <f>VLOOKUP(A4870,participants!A:F,6,0)</f>
        <v>MS</v>
      </c>
      <c r="E4870" t="str">
        <f>IF(LEN(SUBSTITUTE(gait_events!C492,"_run-",""))&lt;&gt;LEN(gait_events!C492),LEFT(RIGHT(gait_events!C492,LEN(gait_events!C492)-19),FIND("_run-",RIGHT(gait_events!C492,LEN(gait_events!C492)-19),1)-1),RIGHT(gait_events!C492,LEN(gait_events!C492)-19))</f>
        <v>Slow</v>
      </c>
      <c r="F4870" t="str">
        <f>IF(LEN(SUBSTITUTE(gait_events!C492,"_run-",""))&lt;&gt;LEN(gait_events!C492),RIGHT(gait_events!C492,LEN(gait_events!C492)-FIND("_run-",gait_events!C492,1)-4),"")</f>
        <v/>
      </c>
      <c r="G4870" t="str">
        <f>gait_events!D492</f>
        <v>right_ankle</v>
      </c>
      <c r="H4870" t="str">
        <f>gait_events!E492</f>
        <v>FC</v>
      </c>
      <c r="I4870">
        <f>IF(gait_events!F492&lt;&gt;"",gait_events!F492,NA())</f>
        <v>1996</v>
      </c>
      <c r="J4870">
        <f>IF(gait_events!G492&lt;&gt;"",gait_events!G492,NA())</f>
        <v>1999</v>
      </c>
      <c r="K4870">
        <f t="shared" si="608"/>
        <v>-3</v>
      </c>
      <c r="L4870">
        <f t="shared" si="609"/>
        <v>-15</v>
      </c>
      <c r="M4870">
        <f t="shared" si="610"/>
        <v>1</v>
      </c>
      <c r="N4870">
        <f t="shared" si="611"/>
        <v>1</v>
      </c>
      <c r="O4870">
        <f t="shared" si="612"/>
        <v>1</v>
      </c>
      <c r="P4870">
        <f t="shared" si="613"/>
        <v>0</v>
      </c>
      <c r="Q4870">
        <f t="shared" si="614"/>
        <v>0</v>
      </c>
      <c r="R4870">
        <f t="shared" si="615"/>
        <v>1</v>
      </c>
    </row>
    <row r="4871" spans="1:18" x14ac:dyDescent="0.25">
      <c r="A4871" t="str">
        <f>gait_events!B493</f>
        <v>pp126</v>
      </c>
      <c r="B4871" t="str">
        <f>VLOOKUP(A4871,participants!A:B,2,0)</f>
        <v>F</v>
      </c>
      <c r="C4871">
        <f>VLOOKUP(A4871,participants!A:C,3,0)</f>
        <v>41</v>
      </c>
      <c r="D4871" t="str">
        <f>VLOOKUP(A4871,participants!A:F,6,0)</f>
        <v>MS</v>
      </c>
      <c r="E4871" t="str">
        <f>IF(LEN(SUBSTITUTE(gait_events!C493,"_run-",""))&lt;&gt;LEN(gait_events!C493),LEFT(RIGHT(gait_events!C493,LEN(gait_events!C493)-19),FIND("_run-",RIGHT(gait_events!C493,LEN(gait_events!C493)-19),1)-1),RIGHT(gait_events!C493,LEN(gait_events!C493)-19))</f>
        <v>Slow</v>
      </c>
      <c r="F4871" t="str">
        <f>IF(LEN(SUBSTITUTE(gait_events!C493,"_run-",""))&lt;&gt;LEN(gait_events!C493),RIGHT(gait_events!C493,LEN(gait_events!C493)-FIND("_run-",gait_events!C493,1)-4),"")</f>
        <v/>
      </c>
      <c r="G4871" t="str">
        <f>gait_events!D493</f>
        <v>right_ankle</v>
      </c>
      <c r="H4871" t="str">
        <f>gait_events!E493</f>
        <v>FC</v>
      </c>
      <c r="I4871">
        <f>IF(gait_events!F493&lt;&gt;"",gait_events!F493,NA())</f>
        <v>2354</v>
      </c>
      <c r="J4871">
        <f>IF(gait_events!G493&lt;&gt;"",gait_events!G493,NA())</f>
        <v>2356</v>
      </c>
      <c r="K4871">
        <f t="shared" si="608"/>
        <v>-2</v>
      </c>
      <c r="L4871">
        <f t="shared" si="609"/>
        <v>-10</v>
      </c>
      <c r="M4871">
        <f t="shared" si="610"/>
        <v>1</v>
      </c>
      <c r="N4871">
        <f t="shared" si="611"/>
        <v>1</v>
      </c>
      <c r="O4871">
        <f t="shared" si="612"/>
        <v>1</v>
      </c>
      <c r="P4871">
        <f t="shared" si="613"/>
        <v>0</v>
      </c>
      <c r="Q4871">
        <f t="shared" si="614"/>
        <v>0</v>
      </c>
      <c r="R4871">
        <f t="shared" si="615"/>
        <v>1</v>
      </c>
    </row>
    <row r="4872" spans="1:18" x14ac:dyDescent="0.25">
      <c r="A4872" t="str">
        <f>gait_events!B494</f>
        <v>pp126</v>
      </c>
      <c r="B4872" t="str">
        <f>VLOOKUP(A4872,participants!A:B,2,0)</f>
        <v>F</v>
      </c>
      <c r="C4872">
        <f>VLOOKUP(A4872,participants!A:C,3,0)</f>
        <v>41</v>
      </c>
      <c r="D4872" t="str">
        <f>VLOOKUP(A4872,participants!A:F,6,0)</f>
        <v>MS</v>
      </c>
      <c r="E4872" t="str">
        <f>IF(LEN(SUBSTITUTE(gait_events!C494,"_run-",""))&lt;&gt;LEN(gait_events!C494),LEFT(RIGHT(gait_events!C494,LEN(gait_events!C494)-19),FIND("_run-",RIGHT(gait_events!C494,LEN(gait_events!C494)-19),1)-1),RIGHT(gait_events!C494,LEN(gait_events!C494)-19))</f>
        <v>Slow</v>
      </c>
      <c r="F4872" t="str">
        <f>IF(LEN(SUBSTITUTE(gait_events!C494,"_run-",""))&lt;&gt;LEN(gait_events!C494),RIGHT(gait_events!C494,LEN(gait_events!C494)-FIND("_run-",gait_events!C494,1)-4),"")</f>
        <v/>
      </c>
      <c r="G4872" t="str">
        <f>gait_events!D494</f>
        <v>left_shank</v>
      </c>
      <c r="H4872" t="str">
        <f>gait_events!E494</f>
        <v>IC</v>
      </c>
      <c r="I4872">
        <f>IF(gait_events!F494&lt;&gt;"",gait_events!F494,NA())</f>
        <v>47</v>
      </c>
      <c r="J4872" t="e">
        <f>IF(gait_events!G494&lt;&gt;"",gait_events!G494,NA())</f>
        <v>#N/A</v>
      </c>
      <c r="K4872" t="e">
        <f t="shared" si="608"/>
        <v>#N/A</v>
      </c>
      <c r="L4872" t="e">
        <f t="shared" si="609"/>
        <v>#N/A</v>
      </c>
      <c r="M4872">
        <f t="shared" si="610"/>
        <v>1</v>
      </c>
      <c r="N4872">
        <f t="shared" si="611"/>
        <v>0</v>
      </c>
      <c r="O4872">
        <f t="shared" si="612"/>
        <v>0</v>
      </c>
      <c r="P4872">
        <f t="shared" si="613"/>
        <v>1</v>
      </c>
      <c r="Q4872">
        <f t="shared" si="614"/>
        <v>0</v>
      </c>
      <c r="R4872">
        <f t="shared" si="615"/>
        <v>1</v>
      </c>
    </row>
    <row r="4873" spans="1:18" x14ac:dyDescent="0.25">
      <c r="A4873" t="str">
        <f>gait_events!B495</f>
        <v>pp126</v>
      </c>
      <c r="B4873" t="str">
        <f>VLOOKUP(A4873,participants!A:B,2,0)</f>
        <v>F</v>
      </c>
      <c r="C4873">
        <f>VLOOKUP(A4873,participants!A:C,3,0)</f>
        <v>41</v>
      </c>
      <c r="D4873" t="str">
        <f>VLOOKUP(A4873,participants!A:F,6,0)</f>
        <v>MS</v>
      </c>
      <c r="E4873" t="str">
        <f>IF(LEN(SUBSTITUTE(gait_events!C495,"_run-",""))&lt;&gt;LEN(gait_events!C495),LEFT(RIGHT(gait_events!C495,LEN(gait_events!C495)-19),FIND("_run-",RIGHT(gait_events!C495,LEN(gait_events!C495)-19),1)-1),RIGHT(gait_events!C495,LEN(gait_events!C495)-19))</f>
        <v>Slow</v>
      </c>
      <c r="F4873" t="str">
        <f>IF(LEN(SUBSTITUTE(gait_events!C495,"_run-",""))&lt;&gt;LEN(gait_events!C495),RIGHT(gait_events!C495,LEN(gait_events!C495)-FIND("_run-",gait_events!C495,1)-4),"")</f>
        <v/>
      </c>
      <c r="G4873" t="str">
        <f>gait_events!D495</f>
        <v>left_shank</v>
      </c>
      <c r="H4873" t="str">
        <f>gait_events!E495</f>
        <v>IC</v>
      </c>
      <c r="I4873">
        <f>IF(gait_events!F495&lt;&gt;"",gait_events!F495,NA())</f>
        <v>467</v>
      </c>
      <c r="J4873" t="e">
        <f>IF(gait_events!G495&lt;&gt;"",gait_events!G495,NA())</f>
        <v>#N/A</v>
      </c>
      <c r="K4873" t="e">
        <f t="shared" si="608"/>
        <v>#N/A</v>
      </c>
      <c r="L4873" t="e">
        <f t="shared" si="609"/>
        <v>#N/A</v>
      </c>
      <c r="M4873">
        <f t="shared" si="610"/>
        <v>1</v>
      </c>
      <c r="N4873">
        <f t="shared" si="611"/>
        <v>0</v>
      </c>
      <c r="O4873">
        <f t="shared" si="612"/>
        <v>0</v>
      </c>
      <c r="P4873">
        <f t="shared" si="613"/>
        <v>1</v>
      </c>
      <c r="Q4873">
        <f t="shared" si="614"/>
        <v>0</v>
      </c>
      <c r="R4873">
        <f t="shared" si="615"/>
        <v>1</v>
      </c>
    </row>
    <row r="4874" spans="1:18" x14ac:dyDescent="0.25">
      <c r="A4874" t="str">
        <f>gait_events!B496</f>
        <v>pp126</v>
      </c>
      <c r="B4874" t="str">
        <f>VLOOKUP(A4874,participants!A:B,2,0)</f>
        <v>F</v>
      </c>
      <c r="C4874">
        <f>VLOOKUP(A4874,participants!A:C,3,0)</f>
        <v>41</v>
      </c>
      <c r="D4874" t="str">
        <f>VLOOKUP(A4874,participants!A:F,6,0)</f>
        <v>MS</v>
      </c>
      <c r="E4874" t="str">
        <f>IF(LEN(SUBSTITUTE(gait_events!C496,"_run-",""))&lt;&gt;LEN(gait_events!C496),LEFT(RIGHT(gait_events!C496,LEN(gait_events!C496)-19),FIND("_run-",RIGHT(gait_events!C496,LEN(gait_events!C496)-19),1)-1),RIGHT(gait_events!C496,LEN(gait_events!C496)-19))</f>
        <v>Slow</v>
      </c>
      <c r="F4874" t="str">
        <f>IF(LEN(SUBSTITUTE(gait_events!C496,"_run-",""))&lt;&gt;LEN(gait_events!C496),RIGHT(gait_events!C496,LEN(gait_events!C496)-FIND("_run-",gait_events!C496,1)-4),"")</f>
        <v/>
      </c>
      <c r="G4874" t="str">
        <f>gait_events!D496</f>
        <v>left_shank</v>
      </c>
      <c r="H4874" t="str">
        <f>gait_events!E496</f>
        <v>IC</v>
      </c>
      <c r="I4874">
        <f>IF(gait_events!F496&lt;&gt;"",gait_events!F496,NA())</f>
        <v>869</v>
      </c>
      <c r="J4874" t="e">
        <f>IF(gait_events!G496&lt;&gt;"",gait_events!G496,NA())</f>
        <v>#N/A</v>
      </c>
      <c r="K4874" t="e">
        <f t="shared" si="608"/>
        <v>#N/A</v>
      </c>
      <c r="L4874" t="e">
        <f t="shared" si="609"/>
        <v>#N/A</v>
      </c>
      <c r="M4874">
        <f t="shared" si="610"/>
        <v>1</v>
      </c>
      <c r="N4874">
        <f t="shared" si="611"/>
        <v>0</v>
      </c>
      <c r="O4874">
        <f t="shared" si="612"/>
        <v>0</v>
      </c>
      <c r="P4874">
        <f t="shared" si="613"/>
        <v>1</v>
      </c>
      <c r="Q4874">
        <f t="shared" si="614"/>
        <v>0</v>
      </c>
      <c r="R4874">
        <f t="shared" si="615"/>
        <v>1</v>
      </c>
    </row>
    <row r="4875" spans="1:18" x14ac:dyDescent="0.25">
      <c r="A4875" t="str">
        <f>gait_events!B497</f>
        <v>pp126</v>
      </c>
      <c r="B4875" t="str">
        <f>VLOOKUP(A4875,participants!A:B,2,0)</f>
        <v>F</v>
      </c>
      <c r="C4875">
        <f>VLOOKUP(A4875,participants!A:C,3,0)</f>
        <v>41</v>
      </c>
      <c r="D4875" t="str">
        <f>VLOOKUP(A4875,participants!A:F,6,0)</f>
        <v>MS</v>
      </c>
      <c r="E4875" t="str">
        <f>IF(LEN(SUBSTITUTE(gait_events!C497,"_run-",""))&lt;&gt;LEN(gait_events!C497),LEFT(RIGHT(gait_events!C497,LEN(gait_events!C497)-19),FIND("_run-",RIGHT(gait_events!C497,LEN(gait_events!C497)-19),1)-1),RIGHT(gait_events!C497,LEN(gait_events!C497)-19))</f>
        <v>Slow</v>
      </c>
      <c r="F4875" t="str">
        <f>IF(LEN(SUBSTITUTE(gait_events!C497,"_run-",""))&lt;&gt;LEN(gait_events!C497),RIGHT(gait_events!C497,LEN(gait_events!C497)-FIND("_run-",gait_events!C497,1)-4),"")</f>
        <v/>
      </c>
      <c r="G4875" t="str">
        <f>gait_events!D497</f>
        <v>left_shank</v>
      </c>
      <c r="H4875" t="str">
        <f>gait_events!E497</f>
        <v>IC</v>
      </c>
      <c r="I4875">
        <f>IF(gait_events!F497&lt;&gt;"",gait_events!F497,NA())</f>
        <v>1237</v>
      </c>
      <c r="J4875">
        <f>IF(gait_events!G497&lt;&gt;"",gait_events!G497,NA())</f>
        <v>1232</v>
      </c>
      <c r="K4875">
        <f t="shared" si="608"/>
        <v>5</v>
      </c>
      <c r="L4875">
        <f t="shared" si="609"/>
        <v>25</v>
      </c>
      <c r="M4875">
        <f t="shared" si="610"/>
        <v>1</v>
      </c>
      <c r="N4875">
        <f t="shared" si="611"/>
        <v>1</v>
      </c>
      <c r="O4875">
        <f t="shared" si="612"/>
        <v>1</v>
      </c>
      <c r="P4875">
        <f t="shared" si="613"/>
        <v>0</v>
      </c>
      <c r="Q4875">
        <f t="shared" si="614"/>
        <v>0</v>
      </c>
      <c r="R4875">
        <f t="shared" si="615"/>
        <v>1</v>
      </c>
    </row>
    <row r="4876" spans="1:18" x14ac:dyDescent="0.25">
      <c r="A4876" t="str">
        <f>gait_events!B498</f>
        <v>pp126</v>
      </c>
      <c r="B4876" t="str">
        <f>VLOOKUP(A4876,participants!A:B,2,0)</f>
        <v>F</v>
      </c>
      <c r="C4876">
        <f>VLOOKUP(A4876,participants!A:C,3,0)</f>
        <v>41</v>
      </c>
      <c r="D4876" t="str">
        <f>VLOOKUP(A4876,participants!A:F,6,0)</f>
        <v>MS</v>
      </c>
      <c r="E4876" t="str">
        <f>IF(LEN(SUBSTITUTE(gait_events!C498,"_run-",""))&lt;&gt;LEN(gait_events!C498),LEFT(RIGHT(gait_events!C498,LEN(gait_events!C498)-19),FIND("_run-",RIGHT(gait_events!C498,LEN(gait_events!C498)-19),1)-1),RIGHT(gait_events!C498,LEN(gait_events!C498)-19))</f>
        <v>Slow</v>
      </c>
      <c r="F4876" t="str">
        <f>IF(LEN(SUBSTITUTE(gait_events!C498,"_run-",""))&lt;&gt;LEN(gait_events!C498),RIGHT(gait_events!C498,LEN(gait_events!C498)-FIND("_run-",gait_events!C498,1)-4),"")</f>
        <v/>
      </c>
      <c r="G4876" t="str">
        <f>gait_events!D498</f>
        <v>left_shank</v>
      </c>
      <c r="H4876" t="str">
        <f>gait_events!E498</f>
        <v>IC</v>
      </c>
      <c r="I4876">
        <f>IF(gait_events!F498&lt;&gt;"",gait_events!F498,NA())</f>
        <v>1606</v>
      </c>
      <c r="J4876">
        <f>IF(gait_events!G498&lt;&gt;"",gait_events!G498,NA())</f>
        <v>1603</v>
      </c>
      <c r="K4876">
        <f t="shared" si="608"/>
        <v>3</v>
      </c>
      <c r="L4876">
        <f t="shared" si="609"/>
        <v>15</v>
      </c>
      <c r="M4876">
        <f t="shared" si="610"/>
        <v>1</v>
      </c>
      <c r="N4876">
        <f t="shared" si="611"/>
        <v>1</v>
      </c>
      <c r="O4876">
        <f t="shared" si="612"/>
        <v>1</v>
      </c>
      <c r="P4876">
        <f t="shared" si="613"/>
        <v>0</v>
      </c>
      <c r="Q4876">
        <f t="shared" si="614"/>
        <v>0</v>
      </c>
      <c r="R4876">
        <f t="shared" si="615"/>
        <v>1</v>
      </c>
    </row>
    <row r="4877" spans="1:18" x14ac:dyDescent="0.25">
      <c r="A4877" t="str">
        <f>gait_events!B499</f>
        <v>pp126</v>
      </c>
      <c r="B4877" t="str">
        <f>VLOOKUP(A4877,participants!A:B,2,0)</f>
        <v>F</v>
      </c>
      <c r="C4877">
        <f>VLOOKUP(A4877,participants!A:C,3,0)</f>
        <v>41</v>
      </c>
      <c r="D4877" t="str">
        <f>VLOOKUP(A4877,participants!A:F,6,0)</f>
        <v>MS</v>
      </c>
      <c r="E4877" t="str">
        <f>IF(LEN(SUBSTITUTE(gait_events!C499,"_run-",""))&lt;&gt;LEN(gait_events!C499),LEFT(RIGHT(gait_events!C499,LEN(gait_events!C499)-19),FIND("_run-",RIGHT(gait_events!C499,LEN(gait_events!C499)-19),1)-1),RIGHT(gait_events!C499,LEN(gait_events!C499)-19))</f>
        <v>Slow</v>
      </c>
      <c r="F4877" t="str">
        <f>IF(LEN(SUBSTITUTE(gait_events!C499,"_run-",""))&lt;&gt;LEN(gait_events!C499),RIGHT(gait_events!C499,LEN(gait_events!C499)-FIND("_run-",gait_events!C499,1)-4),"")</f>
        <v/>
      </c>
      <c r="G4877" t="str">
        <f>gait_events!D499</f>
        <v>left_shank</v>
      </c>
      <c r="H4877" t="str">
        <f>gait_events!E499</f>
        <v>IC</v>
      </c>
      <c r="I4877">
        <f>IF(gait_events!F499&lt;&gt;"",gait_events!F499,NA())</f>
        <v>1923</v>
      </c>
      <c r="J4877">
        <f>IF(gait_events!G499&lt;&gt;"",gait_events!G499,NA())</f>
        <v>1924</v>
      </c>
      <c r="K4877">
        <f t="shared" si="608"/>
        <v>-1</v>
      </c>
      <c r="L4877">
        <f t="shared" si="609"/>
        <v>-5</v>
      </c>
      <c r="M4877">
        <f t="shared" si="610"/>
        <v>1</v>
      </c>
      <c r="N4877">
        <f t="shared" si="611"/>
        <v>1</v>
      </c>
      <c r="O4877">
        <f t="shared" si="612"/>
        <v>1</v>
      </c>
      <c r="P4877">
        <f t="shared" si="613"/>
        <v>0</v>
      </c>
      <c r="Q4877">
        <f t="shared" si="614"/>
        <v>0</v>
      </c>
      <c r="R4877">
        <f t="shared" si="615"/>
        <v>1</v>
      </c>
    </row>
    <row r="4878" spans="1:18" x14ac:dyDescent="0.25">
      <c r="A4878" t="str">
        <f>gait_events!B500</f>
        <v>pp126</v>
      </c>
      <c r="B4878" t="str">
        <f>VLOOKUP(A4878,participants!A:B,2,0)</f>
        <v>F</v>
      </c>
      <c r="C4878">
        <f>VLOOKUP(A4878,participants!A:C,3,0)</f>
        <v>41</v>
      </c>
      <c r="D4878" t="str">
        <f>VLOOKUP(A4878,participants!A:F,6,0)</f>
        <v>MS</v>
      </c>
      <c r="E4878" t="str">
        <f>IF(LEN(SUBSTITUTE(gait_events!C500,"_run-",""))&lt;&gt;LEN(gait_events!C500),LEFT(RIGHT(gait_events!C500,LEN(gait_events!C500)-19),FIND("_run-",RIGHT(gait_events!C500,LEN(gait_events!C500)-19),1)-1),RIGHT(gait_events!C500,LEN(gait_events!C500)-19))</f>
        <v>Slow</v>
      </c>
      <c r="F4878" t="str">
        <f>IF(LEN(SUBSTITUTE(gait_events!C500,"_run-",""))&lt;&gt;LEN(gait_events!C500),RIGHT(gait_events!C500,LEN(gait_events!C500)-FIND("_run-",gait_events!C500,1)-4),"")</f>
        <v/>
      </c>
      <c r="G4878" t="str">
        <f>gait_events!D500</f>
        <v>left_shank</v>
      </c>
      <c r="H4878" t="str">
        <f>gait_events!E500</f>
        <v>IC</v>
      </c>
      <c r="I4878">
        <f>IF(gait_events!F500&lt;&gt;"",gait_events!F500,NA())</f>
        <v>2276</v>
      </c>
      <c r="J4878">
        <f>IF(gait_events!G500&lt;&gt;"",gait_events!G500,NA())</f>
        <v>2273</v>
      </c>
      <c r="K4878">
        <f t="shared" si="608"/>
        <v>3</v>
      </c>
      <c r="L4878">
        <f t="shared" si="609"/>
        <v>15</v>
      </c>
      <c r="M4878">
        <f t="shared" si="610"/>
        <v>1</v>
      </c>
      <c r="N4878">
        <f t="shared" si="611"/>
        <v>1</v>
      </c>
      <c r="O4878">
        <f t="shared" si="612"/>
        <v>1</v>
      </c>
      <c r="P4878">
        <f t="shared" si="613"/>
        <v>0</v>
      </c>
      <c r="Q4878">
        <f t="shared" si="614"/>
        <v>0</v>
      </c>
      <c r="R4878">
        <f t="shared" si="615"/>
        <v>1</v>
      </c>
    </row>
    <row r="4879" spans="1:18" x14ac:dyDescent="0.25">
      <c r="A4879" t="str">
        <f>gait_events!B501</f>
        <v>pp126</v>
      </c>
      <c r="B4879" t="str">
        <f>VLOOKUP(A4879,participants!A:B,2,0)</f>
        <v>F</v>
      </c>
      <c r="C4879">
        <f>VLOOKUP(A4879,participants!A:C,3,0)</f>
        <v>41</v>
      </c>
      <c r="D4879" t="str">
        <f>VLOOKUP(A4879,participants!A:F,6,0)</f>
        <v>MS</v>
      </c>
      <c r="E4879" t="str">
        <f>IF(LEN(SUBSTITUTE(gait_events!C501,"_run-",""))&lt;&gt;LEN(gait_events!C501),LEFT(RIGHT(gait_events!C501,LEN(gait_events!C501)-19),FIND("_run-",RIGHT(gait_events!C501,LEN(gait_events!C501)-19),1)-1),RIGHT(gait_events!C501,LEN(gait_events!C501)-19))</f>
        <v>Slow</v>
      </c>
      <c r="F4879" t="str">
        <f>IF(LEN(SUBSTITUTE(gait_events!C501,"_run-",""))&lt;&gt;LEN(gait_events!C501),RIGHT(gait_events!C501,LEN(gait_events!C501)-FIND("_run-",gait_events!C501,1)-4),"")</f>
        <v/>
      </c>
      <c r="G4879" t="str">
        <f>gait_events!D501</f>
        <v>left_shank</v>
      </c>
      <c r="H4879" t="str">
        <f>gait_events!E501</f>
        <v>FC</v>
      </c>
      <c r="I4879">
        <f>IF(gait_events!F501&lt;&gt;"",gait_events!F501,NA())</f>
        <v>329</v>
      </c>
      <c r="J4879" t="e">
        <f>IF(gait_events!G501&lt;&gt;"",gait_events!G501,NA())</f>
        <v>#N/A</v>
      </c>
      <c r="K4879" t="e">
        <f t="shared" si="608"/>
        <v>#N/A</v>
      </c>
      <c r="L4879" t="e">
        <f t="shared" si="609"/>
        <v>#N/A</v>
      </c>
      <c r="M4879">
        <f t="shared" si="610"/>
        <v>1</v>
      </c>
      <c r="N4879">
        <f t="shared" si="611"/>
        <v>0</v>
      </c>
      <c r="O4879">
        <f t="shared" si="612"/>
        <v>0</v>
      </c>
      <c r="P4879">
        <f t="shared" si="613"/>
        <v>1</v>
      </c>
      <c r="Q4879">
        <f t="shared" si="614"/>
        <v>0</v>
      </c>
      <c r="R4879">
        <f t="shared" si="615"/>
        <v>1</v>
      </c>
    </row>
    <row r="4880" spans="1:18" x14ac:dyDescent="0.25">
      <c r="A4880" t="str">
        <f>gait_events!B502</f>
        <v>pp126</v>
      </c>
      <c r="B4880" t="str">
        <f>VLOOKUP(A4880,participants!A:B,2,0)</f>
        <v>F</v>
      </c>
      <c r="C4880">
        <f>VLOOKUP(A4880,participants!A:C,3,0)</f>
        <v>41</v>
      </c>
      <c r="D4880" t="str">
        <f>VLOOKUP(A4880,participants!A:F,6,0)</f>
        <v>MS</v>
      </c>
      <c r="E4880" t="str">
        <f>IF(LEN(SUBSTITUTE(gait_events!C502,"_run-",""))&lt;&gt;LEN(gait_events!C502),LEFT(RIGHT(gait_events!C502,LEN(gait_events!C502)-19),FIND("_run-",RIGHT(gait_events!C502,LEN(gait_events!C502)-19),1)-1),RIGHT(gait_events!C502,LEN(gait_events!C502)-19))</f>
        <v>Slow</v>
      </c>
      <c r="F4880" t="str">
        <f>IF(LEN(SUBSTITUTE(gait_events!C502,"_run-",""))&lt;&gt;LEN(gait_events!C502),RIGHT(gait_events!C502,LEN(gait_events!C502)-FIND("_run-",gait_events!C502,1)-4),"")</f>
        <v/>
      </c>
      <c r="G4880" t="str">
        <f>gait_events!D502</f>
        <v>left_shank</v>
      </c>
      <c r="H4880" t="str">
        <f>gait_events!E502</f>
        <v>FC</v>
      </c>
      <c r="I4880">
        <f>IF(gait_events!F502&lt;&gt;"",gait_events!F502,NA())</f>
        <v>752</v>
      </c>
      <c r="J4880">
        <f>IF(gait_events!G502&lt;&gt;"",gait_events!G502,NA())</f>
        <v>769</v>
      </c>
      <c r="K4880">
        <f t="shared" si="608"/>
        <v>-17</v>
      </c>
      <c r="L4880">
        <f t="shared" si="609"/>
        <v>-85</v>
      </c>
      <c r="M4880">
        <f t="shared" si="610"/>
        <v>1</v>
      </c>
      <c r="N4880">
        <f t="shared" si="611"/>
        <v>1</v>
      </c>
      <c r="O4880">
        <f t="shared" si="612"/>
        <v>1</v>
      </c>
      <c r="P4880">
        <f t="shared" si="613"/>
        <v>0</v>
      </c>
      <c r="Q4880">
        <f t="shared" si="614"/>
        <v>0</v>
      </c>
      <c r="R4880">
        <f t="shared" si="615"/>
        <v>1</v>
      </c>
    </row>
    <row r="4881" spans="1:18" x14ac:dyDescent="0.25">
      <c r="A4881" t="str">
        <f>gait_events!B503</f>
        <v>pp126</v>
      </c>
      <c r="B4881" t="str">
        <f>VLOOKUP(A4881,participants!A:B,2,0)</f>
        <v>F</v>
      </c>
      <c r="C4881">
        <f>VLOOKUP(A4881,participants!A:C,3,0)</f>
        <v>41</v>
      </c>
      <c r="D4881" t="str">
        <f>VLOOKUP(A4881,participants!A:F,6,0)</f>
        <v>MS</v>
      </c>
      <c r="E4881" t="str">
        <f>IF(LEN(SUBSTITUTE(gait_events!C503,"_run-",""))&lt;&gt;LEN(gait_events!C503),LEFT(RIGHT(gait_events!C503,LEN(gait_events!C503)-19),FIND("_run-",RIGHT(gait_events!C503,LEN(gait_events!C503)-19),1)-1),RIGHT(gait_events!C503,LEN(gait_events!C503)-19))</f>
        <v>Slow</v>
      </c>
      <c r="F4881" t="str">
        <f>IF(LEN(SUBSTITUTE(gait_events!C503,"_run-",""))&lt;&gt;LEN(gait_events!C503),RIGHT(gait_events!C503,LEN(gait_events!C503)-FIND("_run-",gait_events!C503,1)-4),"")</f>
        <v/>
      </c>
      <c r="G4881" t="str">
        <f>gait_events!D503</f>
        <v>left_shank</v>
      </c>
      <c r="H4881" t="str">
        <f>gait_events!E503</f>
        <v>FC</v>
      </c>
      <c r="I4881">
        <f>IF(gait_events!F503&lt;&gt;"",gait_events!F503,NA())</f>
        <v>1123</v>
      </c>
      <c r="J4881" t="e">
        <f>IF(gait_events!G503&lt;&gt;"",gait_events!G503,NA())</f>
        <v>#N/A</v>
      </c>
      <c r="K4881" t="e">
        <f t="shared" si="608"/>
        <v>#N/A</v>
      </c>
      <c r="L4881" t="e">
        <f t="shared" si="609"/>
        <v>#N/A</v>
      </c>
      <c r="M4881">
        <f t="shared" si="610"/>
        <v>1</v>
      </c>
      <c r="N4881">
        <f t="shared" si="611"/>
        <v>0</v>
      </c>
      <c r="O4881">
        <f t="shared" si="612"/>
        <v>0</v>
      </c>
      <c r="P4881">
        <f t="shared" si="613"/>
        <v>1</v>
      </c>
      <c r="Q4881">
        <f t="shared" si="614"/>
        <v>0</v>
      </c>
      <c r="R4881">
        <f t="shared" si="615"/>
        <v>1</v>
      </c>
    </row>
    <row r="4882" spans="1:18" x14ac:dyDescent="0.25">
      <c r="A4882" t="str">
        <f>gait_events!B504</f>
        <v>pp126</v>
      </c>
      <c r="B4882" t="str">
        <f>VLOOKUP(A4882,participants!A:B,2,0)</f>
        <v>F</v>
      </c>
      <c r="C4882">
        <f>VLOOKUP(A4882,participants!A:C,3,0)</f>
        <v>41</v>
      </c>
      <c r="D4882" t="str">
        <f>VLOOKUP(A4882,participants!A:F,6,0)</f>
        <v>MS</v>
      </c>
      <c r="E4882" t="str">
        <f>IF(LEN(SUBSTITUTE(gait_events!C504,"_run-",""))&lt;&gt;LEN(gait_events!C504),LEFT(RIGHT(gait_events!C504,LEN(gait_events!C504)-19),FIND("_run-",RIGHT(gait_events!C504,LEN(gait_events!C504)-19),1)-1),RIGHT(gait_events!C504,LEN(gait_events!C504)-19))</f>
        <v>Slow</v>
      </c>
      <c r="F4882" t="str">
        <f>IF(LEN(SUBSTITUTE(gait_events!C504,"_run-",""))&lt;&gt;LEN(gait_events!C504),RIGHT(gait_events!C504,LEN(gait_events!C504)-FIND("_run-",gait_events!C504,1)-4),"")</f>
        <v/>
      </c>
      <c r="G4882" t="str">
        <f>gait_events!D504</f>
        <v>left_shank</v>
      </c>
      <c r="H4882" t="str">
        <f>gait_events!E504</f>
        <v>FC</v>
      </c>
      <c r="I4882">
        <f>IF(gait_events!F504&lt;&gt;"",gait_events!F504,NA())</f>
        <v>1487</v>
      </c>
      <c r="J4882" t="e">
        <f>IF(gait_events!G504&lt;&gt;"",gait_events!G504,NA())</f>
        <v>#N/A</v>
      </c>
      <c r="K4882" t="e">
        <f t="shared" si="608"/>
        <v>#N/A</v>
      </c>
      <c r="L4882" t="e">
        <f t="shared" si="609"/>
        <v>#N/A</v>
      </c>
      <c r="M4882">
        <f t="shared" si="610"/>
        <v>1</v>
      </c>
      <c r="N4882">
        <f t="shared" si="611"/>
        <v>0</v>
      </c>
      <c r="O4882">
        <f t="shared" si="612"/>
        <v>0</v>
      </c>
      <c r="P4882">
        <f t="shared" si="613"/>
        <v>1</v>
      </c>
      <c r="Q4882">
        <f t="shared" si="614"/>
        <v>0</v>
      </c>
      <c r="R4882">
        <f t="shared" si="615"/>
        <v>1</v>
      </c>
    </row>
    <row r="4883" spans="1:18" x14ac:dyDescent="0.25">
      <c r="A4883" t="str">
        <f>gait_events!B505</f>
        <v>pp126</v>
      </c>
      <c r="B4883" t="str">
        <f>VLOOKUP(A4883,participants!A:B,2,0)</f>
        <v>F</v>
      </c>
      <c r="C4883">
        <f>VLOOKUP(A4883,participants!A:C,3,0)</f>
        <v>41</v>
      </c>
      <c r="D4883" t="str">
        <f>VLOOKUP(A4883,participants!A:F,6,0)</f>
        <v>MS</v>
      </c>
      <c r="E4883" t="str">
        <f>IF(LEN(SUBSTITUTE(gait_events!C505,"_run-",""))&lt;&gt;LEN(gait_events!C505),LEFT(RIGHT(gait_events!C505,LEN(gait_events!C505)-19),FIND("_run-",RIGHT(gait_events!C505,LEN(gait_events!C505)-19),1)-1),RIGHT(gait_events!C505,LEN(gait_events!C505)-19))</f>
        <v>Slow</v>
      </c>
      <c r="F4883" t="str">
        <f>IF(LEN(SUBSTITUTE(gait_events!C505,"_run-",""))&lt;&gt;LEN(gait_events!C505),RIGHT(gait_events!C505,LEN(gait_events!C505)-FIND("_run-",gait_events!C505,1)-4),"")</f>
        <v/>
      </c>
      <c r="G4883" t="str">
        <f>gait_events!D505</f>
        <v>left_shank</v>
      </c>
      <c r="H4883" t="str">
        <f>gait_events!E505</f>
        <v>FC</v>
      </c>
      <c r="I4883">
        <f>IF(gait_events!F505&lt;&gt;"",gait_events!F505,NA())</f>
        <v>1826</v>
      </c>
      <c r="J4883">
        <f>IF(gait_events!G505&lt;&gt;"",gait_events!G505,NA())</f>
        <v>1833</v>
      </c>
      <c r="K4883">
        <f t="shared" si="608"/>
        <v>-7</v>
      </c>
      <c r="L4883">
        <f t="shared" si="609"/>
        <v>-35</v>
      </c>
      <c r="M4883">
        <f t="shared" si="610"/>
        <v>1</v>
      </c>
      <c r="N4883">
        <f t="shared" si="611"/>
        <v>1</v>
      </c>
      <c r="O4883">
        <f t="shared" si="612"/>
        <v>1</v>
      </c>
      <c r="P4883">
        <f t="shared" si="613"/>
        <v>0</v>
      </c>
      <c r="Q4883">
        <f t="shared" si="614"/>
        <v>0</v>
      </c>
      <c r="R4883">
        <f t="shared" si="615"/>
        <v>1</v>
      </c>
    </row>
    <row r="4884" spans="1:18" x14ac:dyDescent="0.25">
      <c r="A4884" t="str">
        <f>gait_events!B506</f>
        <v>pp126</v>
      </c>
      <c r="B4884" t="str">
        <f>VLOOKUP(A4884,participants!A:B,2,0)</f>
        <v>F</v>
      </c>
      <c r="C4884">
        <f>VLOOKUP(A4884,participants!A:C,3,0)</f>
        <v>41</v>
      </c>
      <c r="D4884" t="str">
        <f>VLOOKUP(A4884,participants!A:F,6,0)</f>
        <v>MS</v>
      </c>
      <c r="E4884" t="str">
        <f>IF(LEN(SUBSTITUTE(gait_events!C506,"_run-",""))&lt;&gt;LEN(gait_events!C506),LEFT(RIGHT(gait_events!C506,LEN(gait_events!C506)-19),FIND("_run-",RIGHT(gait_events!C506,LEN(gait_events!C506)-19),1)-1),RIGHT(gait_events!C506,LEN(gait_events!C506)-19))</f>
        <v>Slow</v>
      </c>
      <c r="F4884" t="str">
        <f>IF(LEN(SUBSTITUTE(gait_events!C506,"_run-",""))&lt;&gt;LEN(gait_events!C506),RIGHT(gait_events!C506,LEN(gait_events!C506)-FIND("_run-",gait_events!C506,1)-4),"")</f>
        <v/>
      </c>
      <c r="G4884" t="str">
        <f>gait_events!D506</f>
        <v>left_shank</v>
      </c>
      <c r="H4884" t="str">
        <f>gait_events!E506</f>
        <v>FC</v>
      </c>
      <c r="I4884">
        <f>IF(gait_events!F506&lt;&gt;"",gait_events!F506,NA())</f>
        <v>2168</v>
      </c>
      <c r="J4884">
        <f>IF(gait_events!G506&lt;&gt;"",gait_events!G506,NA())</f>
        <v>2176</v>
      </c>
      <c r="K4884">
        <f t="shared" si="608"/>
        <v>-8</v>
      </c>
      <c r="L4884">
        <f t="shared" si="609"/>
        <v>-40</v>
      </c>
      <c r="M4884">
        <f t="shared" si="610"/>
        <v>1</v>
      </c>
      <c r="N4884">
        <f t="shared" si="611"/>
        <v>1</v>
      </c>
      <c r="O4884">
        <f t="shared" si="612"/>
        <v>1</v>
      </c>
      <c r="P4884">
        <f t="shared" si="613"/>
        <v>0</v>
      </c>
      <c r="Q4884">
        <f t="shared" si="614"/>
        <v>0</v>
      </c>
      <c r="R4884">
        <f t="shared" si="615"/>
        <v>1</v>
      </c>
    </row>
    <row r="4885" spans="1:18" x14ac:dyDescent="0.25">
      <c r="A4885" t="str">
        <f>gait_events!B507</f>
        <v>pp126</v>
      </c>
      <c r="B4885" t="str">
        <f>VLOOKUP(A4885,participants!A:B,2,0)</f>
        <v>F</v>
      </c>
      <c r="C4885">
        <f>VLOOKUP(A4885,participants!A:C,3,0)</f>
        <v>41</v>
      </c>
      <c r="D4885" t="str">
        <f>VLOOKUP(A4885,participants!A:F,6,0)</f>
        <v>MS</v>
      </c>
      <c r="E4885" t="str">
        <f>IF(LEN(SUBSTITUTE(gait_events!C507,"_run-",""))&lt;&gt;LEN(gait_events!C507),LEFT(RIGHT(gait_events!C507,LEN(gait_events!C507)-19),FIND("_run-",RIGHT(gait_events!C507,LEN(gait_events!C507)-19),1)-1),RIGHT(gait_events!C507,LEN(gait_events!C507)-19))</f>
        <v>Slow</v>
      </c>
      <c r="F4885" t="str">
        <f>IF(LEN(SUBSTITUTE(gait_events!C507,"_run-",""))&lt;&gt;LEN(gait_events!C507),RIGHT(gait_events!C507,LEN(gait_events!C507)-FIND("_run-",gait_events!C507,1)-4),"")</f>
        <v/>
      </c>
      <c r="G4885" t="str">
        <f>gait_events!D507</f>
        <v>left_shank</v>
      </c>
      <c r="H4885" t="str">
        <f>gait_events!E507</f>
        <v>FC</v>
      </c>
      <c r="I4885" t="e">
        <f>IF(gait_events!F507&lt;&gt;"",gait_events!F507,NA())</f>
        <v>#N/A</v>
      </c>
      <c r="J4885">
        <f>IF(gait_events!G507&lt;&gt;"",gait_events!G507,NA())</f>
        <v>358</v>
      </c>
      <c r="K4885" t="e">
        <f t="shared" si="608"/>
        <v>#N/A</v>
      </c>
      <c r="L4885" t="e">
        <f t="shared" si="609"/>
        <v>#N/A</v>
      </c>
      <c r="M4885">
        <f t="shared" si="610"/>
        <v>0</v>
      </c>
      <c r="N4885">
        <f t="shared" si="611"/>
        <v>1</v>
      </c>
      <c r="O4885">
        <f t="shared" si="612"/>
        <v>0</v>
      </c>
      <c r="P4885">
        <f t="shared" si="613"/>
        <v>0</v>
      </c>
      <c r="Q4885">
        <f t="shared" si="614"/>
        <v>1</v>
      </c>
      <c r="R4885">
        <f t="shared" si="615"/>
        <v>1</v>
      </c>
    </row>
    <row r="4886" spans="1:18" x14ac:dyDescent="0.25">
      <c r="A4886" t="str">
        <f>gait_events!B508</f>
        <v>pp126</v>
      </c>
      <c r="B4886" t="str">
        <f>VLOOKUP(A4886,participants!A:B,2,0)</f>
        <v>F</v>
      </c>
      <c r="C4886">
        <f>VLOOKUP(A4886,participants!A:C,3,0)</f>
        <v>41</v>
      </c>
      <c r="D4886" t="str">
        <f>VLOOKUP(A4886,participants!A:F,6,0)</f>
        <v>MS</v>
      </c>
      <c r="E4886" t="str">
        <f>IF(LEN(SUBSTITUTE(gait_events!C508,"_run-",""))&lt;&gt;LEN(gait_events!C508),LEFT(RIGHT(gait_events!C508,LEN(gait_events!C508)-19),FIND("_run-",RIGHT(gait_events!C508,LEN(gait_events!C508)-19),1)-1),RIGHT(gait_events!C508,LEN(gait_events!C508)-19))</f>
        <v>Slow</v>
      </c>
      <c r="F4886" t="str">
        <f>IF(LEN(SUBSTITUTE(gait_events!C508,"_run-",""))&lt;&gt;LEN(gait_events!C508),RIGHT(gait_events!C508,LEN(gait_events!C508)-FIND("_run-",gait_events!C508,1)-4),"")</f>
        <v/>
      </c>
      <c r="G4886" t="str">
        <f>gait_events!D508</f>
        <v>right_shank</v>
      </c>
      <c r="H4886" t="str">
        <f>gait_events!E508</f>
        <v>IC</v>
      </c>
      <c r="I4886">
        <f>IF(gait_events!F508&lt;&gt;"",gait_events!F508,NA())</f>
        <v>253</v>
      </c>
      <c r="J4886">
        <f>IF(gait_events!G508&lt;&gt;"",gait_events!G508,NA())</f>
        <v>254</v>
      </c>
      <c r="K4886">
        <f t="shared" si="608"/>
        <v>-1</v>
      </c>
      <c r="L4886">
        <f t="shared" si="609"/>
        <v>-5</v>
      </c>
      <c r="M4886">
        <f t="shared" si="610"/>
        <v>1</v>
      </c>
      <c r="N4886">
        <f t="shared" si="611"/>
        <v>1</v>
      </c>
      <c r="O4886">
        <f t="shared" si="612"/>
        <v>1</v>
      </c>
      <c r="P4886">
        <f t="shared" si="613"/>
        <v>0</v>
      </c>
      <c r="Q4886">
        <f t="shared" si="614"/>
        <v>0</v>
      </c>
      <c r="R4886">
        <f t="shared" si="615"/>
        <v>1</v>
      </c>
    </row>
    <row r="4887" spans="1:18" x14ac:dyDescent="0.25">
      <c r="A4887" t="str">
        <f>gait_events!B509</f>
        <v>pp126</v>
      </c>
      <c r="B4887" t="str">
        <f>VLOOKUP(A4887,participants!A:B,2,0)</f>
        <v>F</v>
      </c>
      <c r="C4887">
        <f>VLOOKUP(A4887,participants!A:C,3,0)</f>
        <v>41</v>
      </c>
      <c r="D4887" t="str">
        <f>VLOOKUP(A4887,participants!A:F,6,0)</f>
        <v>MS</v>
      </c>
      <c r="E4887" t="str">
        <f>IF(LEN(SUBSTITUTE(gait_events!C509,"_run-",""))&lt;&gt;LEN(gait_events!C509),LEFT(RIGHT(gait_events!C509,LEN(gait_events!C509)-19),FIND("_run-",RIGHT(gait_events!C509,LEN(gait_events!C509)-19),1)-1),RIGHT(gait_events!C509,LEN(gait_events!C509)-19))</f>
        <v>Slow</v>
      </c>
      <c r="F4887" t="str">
        <f>IF(LEN(SUBSTITUTE(gait_events!C509,"_run-",""))&lt;&gt;LEN(gait_events!C509),RIGHT(gait_events!C509,LEN(gait_events!C509)-FIND("_run-",gait_events!C509,1)-4),"")</f>
        <v/>
      </c>
      <c r="G4887" t="str">
        <f>gait_events!D509</f>
        <v>right_shank</v>
      </c>
      <c r="H4887" t="str">
        <f>gait_events!E509</f>
        <v>IC</v>
      </c>
      <c r="I4887">
        <f>IF(gait_events!F509&lt;&gt;"",gait_events!F509,NA())</f>
        <v>673</v>
      </c>
      <c r="J4887" t="e">
        <f>IF(gait_events!G509&lt;&gt;"",gait_events!G509,NA())</f>
        <v>#N/A</v>
      </c>
      <c r="K4887" t="e">
        <f t="shared" si="608"/>
        <v>#N/A</v>
      </c>
      <c r="L4887" t="e">
        <f t="shared" si="609"/>
        <v>#N/A</v>
      </c>
      <c r="M4887">
        <f t="shared" si="610"/>
        <v>1</v>
      </c>
      <c r="N4887">
        <f t="shared" si="611"/>
        <v>0</v>
      </c>
      <c r="O4887">
        <f t="shared" si="612"/>
        <v>0</v>
      </c>
      <c r="P4887">
        <f t="shared" si="613"/>
        <v>1</v>
      </c>
      <c r="Q4887">
        <f t="shared" si="614"/>
        <v>0</v>
      </c>
      <c r="R4887">
        <f t="shared" si="615"/>
        <v>1</v>
      </c>
    </row>
    <row r="4888" spans="1:18" x14ac:dyDescent="0.25">
      <c r="A4888" t="str">
        <f>gait_events!B510</f>
        <v>pp126</v>
      </c>
      <c r="B4888" t="str">
        <f>VLOOKUP(A4888,participants!A:B,2,0)</f>
        <v>F</v>
      </c>
      <c r="C4888">
        <f>VLOOKUP(A4888,participants!A:C,3,0)</f>
        <v>41</v>
      </c>
      <c r="D4888" t="str">
        <f>VLOOKUP(A4888,participants!A:F,6,0)</f>
        <v>MS</v>
      </c>
      <c r="E4888" t="str">
        <f>IF(LEN(SUBSTITUTE(gait_events!C510,"_run-",""))&lt;&gt;LEN(gait_events!C510),LEFT(RIGHT(gait_events!C510,LEN(gait_events!C510)-19),FIND("_run-",RIGHT(gait_events!C510,LEN(gait_events!C510)-19),1)-1),RIGHT(gait_events!C510,LEN(gait_events!C510)-19))</f>
        <v>Slow</v>
      </c>
      <c r="F4888" t="str">
        <f>IF(LEN(SUBSTITUTE(gait_events!C510,"_run-",""))&lt;&gt;LEN(gait_events!C510),RIGHT(gait_events!C510,LEN(gait_events!C510)-FIND("_run-",gait_events!C510,1)-4),"")</f>
        <v/>
      </c>
      <c r="G4888" t="str">
        <f>gait_events!D510</f>
        <v>right_shank</v>
      </c>
      <c r="H4888" t="str">
        <f>gait_events!E510</f>
        <v>IC</v>
      </c>
      <c r="I4888">
        <f>IF(gait_events!F510&lt;&gt;"",gait_events!F510,NA())</f>
        <v>1055</v>
      </c>
      <c r="J4888">
        <f>IF(gait_events!G510&lt;&gt;"",gait_events!G510,NA())</f>
        <v>1050</v>
      </c>
      <c r="K4888">
        <f t="shared" si="608"/>
        <v>5</v>
      </c>
      <c r="L4888">
        <f t="shared" si="609"/>
        <v>25</v>
      </c>
      <c r="M4888">
        <f t="shared" si="610"/>
        <v>1</v>
      </c>
      <c r="N4888">
        <f t="shared" si="611"/>
        <v>1</v>
      </c>
      <c r="O4888">
        <f t="shared" si="612"/>
        <v>1</v>
      </c>
      <c r="P4888">
        <f t="shared" si="613"/>
        <v>0</v>
      </c>
      <c r="Q4888">
        <f t="shared" si="614"/>
        <v>0</v>
      </c>
      <c r="R4888">
        <f t="shared" si="615"/>
        <v>1</v>
      </c>
    </row>
    <row r="4889" spans="1:18" x14ac:dyDescent="0.25">
      <c r="A4889" t="str">
        <f>gait_events!B511</f>
        <v>pp126</v>
      </c>
      <c r="B4889" t="str">
        <f>VLOOKUP(A4889,participants!A:B,2,0)</f>
        <v>F</v>
      </c>
      <c r="C4889">
        <f>VLOOKUP(A4889,participants!A:C,3,0)</f>
        <v>41</v>
      </c>
      <c r="D4889" t="str">
        <f>VLOOKUP(A4889,participants!A:F,6,0)</f>
        <v>MS</v>
      </c>
      <c r="E4889" t="str">
        <f>IF(LEN(SUBSTITUTE(gait_events!C511,"_run-",""))&lt;&gt;LEN(gait_events!C511),LEFT(RIGHT(gait_events!C511,LEN(gait_events!C511)-19),FIND("_run-",RIGHT(gait_events!C511,LEN(gait_events!C511)-19),1)-1),RIGHT(gait_events!C511,LEN(gait_events!C511)-19))</f>
        <v>Slow</v>
      </c>
      <c r="F4889" t="str">
        <f>IF(LEN(SUBSTITUTE(gait_events!C511,"_run-",""))&lt;&gt;LEN(gait_events!C511),RIGHT(gait_events!C511,LEN(gait_events!C511)-FIND("_run-",gait_events!C511,1)-4),"")</f>
        <v/>
      </c>
      <c r="G4889" t="str">
        <f>gait_events!D511</f>
        <v>right_shank</v>
      </c>
      <c r="H4889" t="str">
        <f>gait_events!E511</f>
        <v>IC</v>
      </c>
      <c r="I4889">
        <f>IF(gait_events!F511&lt;&gt;"",gait_events!F511,NA())</f>
        <v>1432</v>
      </c>
      <c r="J4889">
        <f>IF(gait_events!G511&lt;&gt;"",gait_events!G511,NA())</f>
        <v>1428</v>
      </c>
      <c r="K4889">
        <f t="shared" si="608"/>
        <v>4</v>
      </c>
      <c r="L4889">
        <f t="shared" si="609"/>
        <v>20</v>
      </c>
      <c r="M4889">
        <f t="shared" si="610"/>
        <v>1</v>
      </c>
      <c r="N4889">
        <f t="shared" si="611"/>
        <v>1</v>
      </c>
      <c r="O4889">
        <f t="shared" si="612"/>
        <v>1</v>
      </c>
      <c r="P4889">
        <f t="shared" si="613"/>
        <v>0</v>
      </c>
      <c r="Q4889">
        <f t="shared" si="614"/>
        <v>0</v>
      </c>
      <c r="R4889">
        <f t="shared" si="615"/>
        <v>1</v>
      </c>
    </row>
    <row r="4890" spans="1:18" x14ac:dyDescent="0.25">
      <c r="A4890" t="str">
        <f>gait_events!B512</f>
        <v>pp126</v>
      </c>
      <c r="B4890" t="str">
        <f>VLOOKUP(A4890,participants!A:B,2,0)</f>
        <v>F</v>
      </c>
      <c r="C4890">
        <f>VLOOKUP(A4890,participants!A:C,3,0)</f>
        <v>41</v>
      </c>
      <c r="D4890" t="str">
        <f>VLOOKUP(A4890,participants!A:F,6,0)</f>
        <v>MS</v>
      </c>
      <c r="E4890" t="str">
        <f>IF(LEN(SUBSTITUTE(gait_events!C512,"_run-",""))&lt;&gt;LEN(gait_events!C512),LEFT(RIGHT(gait_events!C512,LEN(gait_events!C512)-19),FIND("_run-",RIGHT(gait_events!C512,LEN(gait_events!C512)-19),1)-1),RIGHT(gait_events!C512,LEN(gait_events!C512)-19))</f>
        <v>Slow</v>
      </c>
      <c r="F4890" t="str">
        <f>IF(LEN(SUBSTITUTE(gait_events!C512,"_run-",""))&lt;&gt;LEN(gait_events!C512),RIGHT(gait_events!C512,LEN(gait_events!C512)-FIND("_run-",gait_events!C512,1)-4),"")</f>
        <v/>
      </c>
      <c r="G4890" t="str">
        <f>gait_events!D512</f>
        <v>right_shank</v>
      </c>
      <c r="H4890" t="str">
        <f>gait_events!E512</f>
        <v>IC</v>
      </c>
      <c r="I4890">
        <f>IF(gait_events!F512&lt;&gt;"",gait_events!F512,NA())</f>
        <v>1770</v>
      </c>
      <c r="J4890">
        <f>IF(gait_events!G512&lt;&gt;"",gait_events!G512,NA())</f>
        <v>1774</v>
      </c>
      <c r="K4890">
        <f t="shared" si="608"/>
        <v>-4</v>
      </c>
      <c r="L4890">
        <f t="shared" si="609"/>
        <v>-20</v>
      </c>
      <c r="M4890">
        <f t="shared" si="610"/>
        <v>1</v>
      </c>
      <c r="N4890">
        <f t="shared" si="611"/>
        <v>1</v>
      </c>
      <c r="O4890">
        <f t="shared" si="612"/>
        <v>1</v>
      </c>
      <c r="P4890">
        <f t="shared" si="613"/>
        <v>0</v>
      </c>
      <c r="Q4890">
        <f t="shared" si="614"/>
        <v>0</v>
      </c>
      <c r="R4890">
        <f t="shared" si="615"/>
        <v>1</v>
      </c>
    </row>
    <row r="4891" spans="1:18" x14ac:dyDescent="0.25">
      <c r="A4891" t="str">
        <f>gait_events!B513</f>
        <v>pp126</v>
      </c>
      <c r="B4891" t="str">
        <f>VLOOKUP(A4891,participants!A:B,2,0)</f>
        <v>F</v>
      </c>
      <c r="C4891">
        <f>VLOOKUP(A4891,participants!A:C,3,0)</f>
        <v>41</v>
      </c>
      <c r="D4891" t="str">
        <f>VLOOKUP(A4891,participants!A:F,6,0)</f>
        <v>MS</v>
      </c>
      <c r="E4891" t="str">
        <f>IF(LEN(SUBSTITUTE(gait_events!C513,"_run-",""))&lt;&gt;LEN(gait_events!C513),LEFT(RIGHT(gait_events!C513,LEN(gait_events!C513)-19),FIND("_run-",RIGHT(gait_events!C513,LEN(gait_events!C513)-19),1)-1),RIGHT(gait_events!C513,LEN(gait_events!C513)-19))</f>
        <v>Slow</v>
      </c>
      <c r="F4891" t="str">
        <f>IF(LEN(SUBSTITUTE(gait_events!C513,"_run-",""))&lt;&gt;LEN(gait_events!C513),RIGHT(gait_events!C513,LEN(gait_events!C513)-FIND("_run-",gait_events!C513,1)-4),"")</f>
        <v/>
      </c>
      <c r="G4891" t="str">
        <f>gait_events!D513</f>
        <v>right_shank</v>
      </c>
      <c r="H4891" t="str">
        <f>gait_events!E513</f>
        <v>IC</v>
      </c>
      <c r="I4891">
        <f>IF(gait_events!F513&lt;&gt;"",gait_events!F513,NA())</f>
        <v>2102</v>
      </c>
      <c r="J4891">
        <f>IF(gait_events!G513&lt;&gt;"",gait_events!G513,NA())</f>
        <v>2098</v>
      </c>
      <c r="K4891">
        <f t="shared" si="608"/>
        <v>4</v>
      </c>
      <c r="L4891">
        <f t="shared" si="609"/>
        <v>20</v>
      </c>
      <c r="M4891">
        <f t="shared" si="610"/>
        <v>1</v>
      </c>
      <c r="N4891">
        <f t="shared" si="611"/>
        <v>1</v>
      </c>
      <c r="O4891">
        <f t="shared" si="612"/>
        <v>1</v>
      </c>
      <c r="P4891">
        <f t="shared" si="613"/>
        <v>0</v>
      </c>
      <c r="Q4891">
        <f t="shared" si="614"/>
        <v>0</v>
      </c>
      <c r="R4891">
        <f t="shared" si="615"/>
        <v>1</v>
      </c>
    </row>
    <row r="4892" spans="1:18" x14ac:dyDescent="0.25">
      <c r="A4892" t="str">
        <f>gait_events!B514</f>
        <v>pp126</v>
      </c>
      <c r="B4892" t="str">
        <f>VLOOKUP(A4892,participants!A:B,2,0)</f>
        <v>F</v>
      </c>
      <c r="C4892">
        <f>VLOOKUP(A4892,participants!A:C,3,0)</f>
        <v>41</v>
      </c>
      <c r="D4892" t="str">
        <f>VLOOKUP(A4892,participants!A:F,6,0)</f>
        <v>MS</v>
      </c>
      <c r="E4892" t="str">
        <f>IF(LEN(SUBSTITUTE(gait_events!C514,"_run-",""))&lt;&gt;LEN(gait_events!C514),LEFT(RIGHT(gait_events!C514,LEN(gait_events!C514)-19),FIND("_run-",RIGHT(gait_events!C514,LEN(gait_events!C514)-19),1)-1),RIGHT(gait_events!C514,LEN(gait_events!C514)-19))</f>
        <v>Slow</v>
      </c>
      <c r="F4892" t="str">
        <f>IF(LEN(SUBSTITUTE(gait_events!C514,"_run-",""))&lt;&gt;LEN(gait_events!C514),RIGHT(gait_events!C514,LEN(gait_events!C514)-FIND("_run-",gait_events!C514,1)-4),"")</f>
        <v/>
      </c>
      <c r="G4892" t="str">
        <f>gait_events!D514</f>
        <v>right_shank</v>
      </c>
      <c r="H4892" t="str">
        <f>gait_events!E514</f>
        <v>FC</v>
      </c>
      <c r="I4892">
        <f>IF(gait_events!F514&lt;&gt;"",gait_events!F514,NA())</f>
        <v>164</v>
      </c>
      <c r="J4892">
        <f>IF(gait_events!G514&lt;&gt;"",gait_events!G514,NA())</f>
        <v>149</v>
      </c>
      <c r="K4892">
        <f t="shared" si="608"/>
        <v>15</v>
      </c>
      <c r="L4892">
        <f t="shared" si="609"/>
        <v>75</v>
      </c>
      <c r="M4892">
        <f t="shared" si="610"/>
        <v>1</v>
      </c>
      <c r="N4892">
        <f t="shared" si="611"/>
        <v>1</v>
      </c>
      <c r="O4892">
        <f t="shared" si="612"/>
        <v>1</v>
      </c>
      <c r="P4892">
        <f t="shared" si="613"/>
        <v>0</v>
      </c>
      <c r="Q4892">
        <f t="shared" si="614"/>
        <v>0</v>
      </c>
      <c r="R4892">
        <f t="shared" si="615"/>
        <v>1</v>
      </c>
    </row>
    <row r="4893" spans="1:18" x14ac:dyDescent="0.25">
      <c r="A4893" t="str">
        <f>gait_events!B515</f>
        <v>pp126</v>
      </c>
      <c r="B4893" t="str">
        <f>VLOOKUP(A4893,participants!A:B,2,0)</f>
        <v>F</v>
      </c>
      <c r="C4893">
        <f>VLOOKUP(A4893,participants!A:C,3,0)</f>
        <v>41</v>
      </c>
      <c r="D4893" t="str">
        <f>VLOOKUP(A4893,participants!A:F,6,0)</f>
        <v>MS</v>
      </c>
      <c r="E4893" t="str">
        <f>IF(LEN(SUBSTITUTE(gait_events!C515,"_run-",""))&lt;&gt;LEN(gait_events!C515),LEFT(RIGHT(gait_events!C515,LEN(gait_events!C515)-19),FIND("_run-",RIGHT(gait_events!C515,LEN(gait_events!C515)-19),1)-1),RIGHT(gait_events!C515,LEN(gait_events!C515)-19))</f>
        <v>Slow</v>
      </c>
      <c r="F4893" t="str">
        <f>IF(LEN(SUBSTITUTE(gait_events!C515,"_run-",""))&lt;&gt;LEN(gait_events!C515),RIGHT(gait_events!C515,LEN(gait_events!C515)-FIND("_run-",gait_events!C515,1)-4),"")</f>
        <v/>
      </c>
      <c r="G4893" t="str">
        <f>gait_events!D515</f>
        <v>right_shank</v>
      </c>
      <c r="H4893" t="str">
        <f>gait_events!E515</f>
        <v>FC</v>
      </c>
      <c r="I4893">
        <f>IF(gait_events!F515&lt;&gt;"",gait_events!F515,NA())</f>
        <v>578</v>
      </c>
      <c r="J4893">
        <f>IF(gait_events!G515&lt;&gt;"",gait_events!G515,NA())</f>
        <v>567</v>
      </c>
      <c r="K4893">
        <f t="shared" si="608"/>
        <v>11</v>
      </c>
      <c r="L4893">
        <f t="shared" si="609"/>
        <v>55</v>
      </c>
      <c r="M4893">
        <f t="shared" si="610"/>
        <v>1</v>
      </c>
      <c r="N4893">
        <f t="shared" si="611"/>
        <v>1</v>
      </c>
      <c r="O4893">
        <f t="shared" si="612"/>
        <v>1</v>
      </c>
      <c r="P4893">
        <f t="shared" si="613"/>
        <v>0</v>
      </c>
      <c r="Q4893">
        <f t="shared" si="614"/>
        <v>0</v>
      </c>
      <c r="R4893">
        <f t="shared" si="615"/>
        <v>1</v>
      </c>
    </row>
    <row r="4894" spans="1:18" x14ac:dyDescent="0.25">
      <c r="A4894" t="str">
        <f>gait_events!B516</f>
        <v>pp126</v>
      </c>
      <c r="B4894" t="str">
        <f>VLOOKUP(A4894,participants!A:B,2,0)</f>
        <v>F</v>
      </c>
      <c r="C4894">
        <f>VLOOKUP(A4894,participants!A:C,3,0)</f>
        <v>41</v>
      </c>
      <c r="D4894" t="str">
        <f>VLOOKUP(A4894,participants!A:F,6,0)</f>
        <v>MS</v>
      </c>
      <c r="E4894" t="str">
        <f>IF(LEN(SUBSTITUTE(gait_events!C516,"_run-",""))&lt;&gt;LEN(gait_events!C516),LEFT(RIGHT(gait_events!C516,LEN(gait_events!C516)-19),FIND("_run-",RIGHT(gait_events!C516,LEN(gait_events!C516)-19),1)-1),RIGHT(gait_events!C516,LEN(gait_events!C516)-19))</f>
        <v>Slow</v>
      </c>
      <c r="F4894" t="str">
        <f>IF(LEN(SUBSTITUTE(gait_events!C516,"_run-",""))&lt;&gt;LEN(gait_events!C516),RIGHT(gait_events!C516,LEN(gait_events!C516)-FIND("_run-",gait_events!C516,1)-4),"")</f>
        <v/>
      </c>
      <c r="G4894" t="str">
        <f>gait_events!D516</f>
        <v>right_shank</v>
      </c>
      <c r="H4894" t="str">
        <f>gait_events!E516</f>
        <v>FC</v>
      </c>
      <c r="I4894">
        <f>IF(gait_events!F516&lt;&gt;"",gait_events!F516,NA())</f>
        <v>970</v>
      </c>
      <c r="J4894">
        <f>IF(gait_events!G516&lt;&gt;"",gait_events!G516,NA())</f>
        <v>972</v>
      </c>
      <c r="K4894">
        <f t="shared" si="608"/>
        <v>-2</v>
      </c>
      <c r="L4894">
        <f t="shared" si="609"/>
        <v>-10</v>
      </c>
      <c r="M4894">
        <f t="shared" si="610"/>
        <v>1</v>
      </c>
      <c r="N4894">
        <f t="shared" si="611"/>
        <v>1</v>
      </c>
      <c r="O4894">
        <f t="shared" si="612"/>
        <v>1</v>
      </c>
      <c r="P4894">
        <f t="shared" si="613"/>
        <v>0</v>
      </c>
      <c r="Q4894">
        <f t="shared" si="614"/>
        <v>0</v>
      </c>
      <c r="R4894">
        <f t="shared" si="615"/>
        <v>1</v>
      </c>
    </row>
    <row r="4895" spans="1:18" x14ac:dyDescent="0.25">
      <c r="A4895" t="str">
        <f>gait_events!B517</f>
        <v>pp126</v>
      </c>
      <c r="B4895" t="str">
        <f>VLOOKUP(A4895,participants!A:B,2,0)</f>
        <v>F</v>
      </c>
      <c r="C4895">
        <f>VLOOKUP(A4895,participants!A:C,3,0)</f>
        <v>41</v>
      </c>
      <c r="D4895" t="str">
        <f>VLOOKUP(A4895,participants!A:F,6,0)</f>
        <v>MS</v>
      </c>
      <c r="E4895" t="str">
        <f>IF(LEN(SUBSTITUTE(gait_events!C517,"_run-",""))&lt;&gt;LEN(gait_events!C517),LEFT(RIGHT(gait_events!C517,LEN(gait_events!C517)-19),FIND("_run-",RIGHT(gait_events!C517,LEN(gait_events!C517)-19),1)-1),RIGHT(gait_events!C517,LEN(gait_events!C517)-19))</f>
        <v>Slow</v>
      </c>
      <c r="F4895" t="str">
        <f>IF(LEN(SUBSTITUTE(gait_events!C517,"_run-",""))&lt;&gt;LEN(gait_events!C517),RIGHT(gait_events!C517,LEN(gait_events!C517)-FIND("_run-",gait_events!C517,1)-4),"")</f>
        <v/>
      </c>
      <c r="G4895" t="str">
        <f>gait_events!D517</f>
        <v>right_shank</v>
      </c>
      <c r="H4895" t="str">
        <f>gait_events!E517</f>
        <v>FC</v>
      </c>
      <c r="I4895">
        <f>IF(gait_events!F517&lt;&gt;"",gait_events!F517,NA())</f>
        <v>1323</v>
      </c>
      <c r="J4895">
        <f>IF(gait_events!G517&lt;&gt;"",gait_events!G517,NA())</f>
        <v>1323</v>
      </c>
      <c r="K4895">
        <f t="shared" si="608"/>
        <v>0</v>
      </c>
      <c r="L4895">
        <f t="shared" si="609"/>
        <v>0</v>
      </c>
      <c r="M4895">
        <f t="shared" si="610"/>
        <v>1</v>
      </c>
      <c r="N4895">
        <f t="shared" si="611"/>
        <v>1</v>
      </c>
      <c r="O4895">
        <f t="shared" si="612"/>
        <v>1</v>
      </c>
      <c r="P4895">
        <f t="shared" si="613"/>
        <v>0</v>
      </c>
      <c r="Q4895">
        <f t="shared" si="614"/>
        <v>0</v>
      </c>
      <c r="R4895">
        <f t="shared" si="615"/>
        <v>1</v>
      </c>
    </row>
    <row r="4896" spans="1:18" x14ac:dyDescent="0.25">
      <c r="A4896" t="str">
        <f>gait_events!B518</f>
        <v>pp126</v>
      </c>
      <c r="B4896" t="str">
        <f>VLOOKUP(A4896,participants!A:B,2,0)</f>
        <v>F</v>
      </c>
      <c r="C4896">
        <f>VLOOKUP(A4896,participants!A:C,3,0)</f>
        <v>41</v>
      </c>
      <c r="D4896" t="str">
        <f>VLOOKUP(A4896,participants!A:F,6,0)</f>
        <v>MS</v>
      </c>
      <c r="E4896" t="str">
        <f>IF(LEN(SUBSTITUTE(gait_events!C518,"_run-",""))&lt;&gt;LEN(gait_events!C518),LEFT(RIGHT(gait_events!C518,LEN(gait_events!C518)-19),FIND("_run-",RIGHT(gait_events!C518,LEN(gait_events!C518)-19),1)-1),RIGHT(gait_events!C518,LEN(gait_events!C518)-19))</f>
        <v>Slow</v>
      </c>
      <c r="F4896" t="str">
        <f>IF(LEN(SUBSTITUTE(gait_events!C518,"_run-",""))&lt;&gt;LEN(gait_events!C518),RIGHT(gait_events!C518,LEN(gait_events!C518)-FIND("_run-",gait_events!C518,1)-4),"")</f>
        <v/>
      </c>
      <c r="G4896" t="str">
        <f>gait_events!D518</f>
        <v>right_shank</v>
      </c>
      <c r="H4896" t="str">
        <f>gait_events!E518</f>
        <v>FC</v>
      </c>
      <c r="I4896">
        <f>IF(gait_events!F518&lt;&gt;"",gait_events!F518,NA())</f>
        <v>1686</v>
      </c>
      <c r="J4896" t="e">
        <f>IF(gait_events!G518&lt;&gt;"",gait_events!G518,NA())</f>
        <v>#N/A</v>
      </c>
      <c r="K4896" t="e">
        <f t="shared" si="608"/>
        <v>#N/A</v>
      </c>
      <c r="L4896" t="e">
        <f t="shared" si="609"/>
        <v>#N/A</v>
      </c>
      <c r="M4896">
        <f t="shared" si="610"/>
        <v>1</v>
      </c>
      <c r="N4896">
        <f t="shared" si="611"/>
        <v>0</v>
      </c>
      <c r="O4896">
        <f t="shared" si="612"/>
        <v>0</v>
      </c>
      <c r="P4896">
        <f t="shared" si="613"/>
        <v>1</v>
      </c>
      <c r="Q4896">
        <f t="shared" si="614"/>
        <v>0</v>
      </c>
      <c r="R4896">
        <f t="shared" si="615"/>
        <v>1</v>
      </c>
    </row>
    <row r="4897" spans="1:18" x14ac:dyDescent="0.25">
      <c r="A4897" t="str">
        <f>gait_events!B519</f>
        <v>pp126</v>
      </c>
      <c r="B4897" t="str">
        <f>VLOOKUP(A4897,participants!A:B,2,0)</f>
        <v>F</v>
      </c>
      <c r="C4897">
        <f>VLOOKUP(A4897,participants!A:C,3,0)</f>
        <v>41</v>
      </c>
      <c r="D4897" t="str">
        <f>VLOOKUP(A4897,participants!A:F,6,0)</f>
        <v>MS</v>
      </c>
      <c r="E4897" t="str">
        <f>IF(LEN(SUBSTITUTE(gait_events!C519,"_run-",""))&lt;&gt;LEN(gait_events!C519),LEFT(RIGHT(gait_events!C519,LEN(gait_events!C519)-19),FIND("_run-",RIGHT(gait_events!C519,LEN(gait_events!C519)-19),1)-1),RIGHT(gait_events!C519,LEN(gait_events!C519)-19))</f>
        <v>Slow</v>
      </c>
      <c r="F4897" t="str">
        <f>IF(LEN(SUBSTITUTE(gait_events!C519,"_run-",""))&lt;&gt;LEN(gait_events!C519),RIGHT(gait_events!C519,LEN(gait_events!C519)-FIND("_run-",gait_events!C519,1)-4),"")</f>
        <v/>
      </c>
      <c r="G4897" t="str">
        <f>gait_events!D519</f>
        <v>right_shank</v>
      </c>
      <c r="H4897" t="str">
        <f>gait_events!E519</f>
        <v>FC</v>
      </c>
      <c r="I4897">
        <f>IF(gait_events!F519&lt;&gt;"",gait_events!F519,NA())</f>
        <v>1996</v>
      </c>
      <c r="J4897" t="e">
        <f>IF(gait_events!G519&lt;&gt;"",gait_events!G519,NA())</f>
        <v>#N/A</v>
      </c>
      <c r="K4897" t="e">
        <f t="shared" si="608"/>
        <v>#N/A</v>
      </c>
      <c r="L4897" t="e">
        <f t="shared" si="609"/>
        <v>#N/A</v>
      </c>
      <c r="M4897">
        <f t="shared" si="610"/>
        <v>1</v>
      </c>
      <c r="N4897">
        <f t="shared" si="611"/>
        <v>0</v>
      </c>
      <c r="O4897">
        <f t="shared" si="612"/>
        <v>0</v>
      </c>
      <c r="P4897">
        <f t="shared" si="613"/>
        <v>1</v>
      </c>
      <c r="Q4897">
        <f t="shared" si="614"/>
        <v>0</v>
      </c>
      <c r="R4897">
        <f t="shared" si="615"/>
        <v>1</v>
      </c>
    </row>
    <row r="4898" spans="1:18" x14ac:dyDescent="0.25">
      <c r="A4898" t="str">
        <f>gait_events!B520</f>
        <v>pp126</v>
      </c>
      <c r="B4898" t="str">
        <f>VLOOKUP(A4898,participants!A:B,2,0)</f>
        <v>F</v>
      </c>
      <c r="C4898">
        <f>VLOOKUP(A4898,participants!A:C,3,0)</f>
        <v>41</v>
      </c>
      <c r="D4898" t="str">
        <f>VLOOKUP(A4898,participants!A:F,6,0)</f>
        <v>MS</v>
      </c>
      <c r="E4898" t="str">
        <f>IF(LEN(SUBSTITUTE(gait_events!C520,"_run-",""))&lt;&gt;LEN(gait_events!C520),LEFT(RIGHT(gait_events!C520,LEN(gait_events!C520)-19),FIND("_run-",RIGHT(gait_events!C520,LEN(gait_events!C520)-19),1)-1),RIGHT(gait_events!C520,LEN(gait_events!C520)-19))</f>
        <v>Slow</v>
      </c>
      <c r="F4898" t="str">
        <f>IF(LEN(SUBSTITUTE(gait_events!C520,"_run-",""))&lt;&gt;LEN(gait_events!C520),RIGHT(gait_events!C520,LEN(gait_events!C520)-FIND("_run-",gait_events!C520,1)-4),"")</f>
        <v/>
      </c>
      <c r="G4898" t="str">
        <f>gait_events!D520</f>
        <v>right_shank</v>
      </c>
      <c r="H4898" t="str">
        <f>gait_events!E520</f>
        <v>FC</v>
      </c>
      <c r="I4898">
        <f>IF(gait_events!F520&lt;&gt;"",gait_events!F520,NA())</f>
        <v>2354</v>
      </c>
      <c r="J4898" t="e">
        <f>IF(gait_events!G520&lt;&gt;"",gait_events!G520,NA())</f>
        <v>#N/A</v>
      </c>
      <c r="K4898" t="e">
        <f t="shared" si="608"/>
        <v>#N/A</v>
      </c>
      <c r="L4898" t="e">
        <f t="shared" si="609"/>
        <v>#N/A</v>
      </c>
      <c r="M4898">
        <f t="shared" si="610"/>
        <v>1</v>
      </c>
      <c r="N4898">
        <f t="shared" si="611"/>
        <v>0</v>
      </c>
      <c r="O4898">
        <f t="shared" si="612"/>
        <v>0</v>
      </c>
      <c r="P4898">
        <f t="shared" si="613"/>
        <v>1</v>
      </c>
      <c r="Q4898">
        <f t="shared" si="614"/>
        <v>0</v>
      </c>
      <c r="R4898">
        <f t="shared" si="615"/>
        <v>1</v>
      </c>
    </row>
    <row r="4899" spans="1:18" x14ac:dyDescent="0.25">
      <c r="A4899" t="str">
        <f>gait_events!B521</f>
        <v>pp165</v>
      </c>
      <c r="B4899" t="str">
        <f>VLOOKUP(A4899,participants!A:B,2,0)</f>
        <v>F</v>
      </c>
      <c r="C4899">
        <f>VLOOKUP(A4899,participants!A:C,3,0)</f>
        <v>66</v>
      </c>
      <c r="D4899" t="str">
        <f>VLOOKUP(A4899,participants!A:F,6,0)</f>
        <v>OA</v>
      </c>
      <c r="E4899" t="str">
        <f>IF(LEN(SUBSTITUTE(gait_events!C521,"_run-",""))&lt;&gt;LEN(gait_events!C521),LEFT(RIGHT(gait_events!C521,LEN(gait_events!C521)-19),FIND("_run-",RIGHT(gait_events!C521,LEN(gait_events!C521)-19),1)-1),RIGHT(gait_events!C521,LEN(gait_events!C521)-19))</f>
        <v>Fast</v>
      </c>
      <c r="F4899" t="str">
        <f>IF(LEN(SUBSTITUTE(gait_events!C521,"_run-",""))&lt;&gt;LEN(gait_events!C521),RIGHT(gait_events!C521,LEN(gait_events!C521)-FIND("_run-",gait_events!C521,1)-4),"")</f>
        <v/>
      </c>
      <c r="G4899" t="str">
        <f>gait_events!D521</f>
        <v>left_ankle</v>
      </c>
      <c r="H4899" t="str">
        <f>gait_events!E521</f>
        <v>IC</v>
      </c>
      <c r="I4899">
        <f>IF(gait_events!F521&lt;&gt;"",gait_events!F521,NA())</f>
        <v>42</v>
      </c>
      <c r="J4899">
        <f>IF(gait_events!G521&lt;&gt;"",gait_events!G521,NA())</f>
        <v>39</v>
      </c>
      <c r="K4899">
        <f t="shared" si="608"/>
        <v>3</v>
      </c>
      <c r="L4899">
        <f t="shared" si="609"/>
        <v>15</v>
      </c>
      <c r="M4899">
        <f t="shared" si="610"/>
        <v>1</v>
      </c>
      <c r="N4899">
        <f t="shared" si="611"/>
        <v>1</v>
      </c>
      <c r="O4899">
        <f t="shared" si="612"/>
        <v>1</v>
      </c>
      <c r="P4899">
        <f t="shared" si="613"/>
        <v>0</v>
      </c>
      <c r="Q4899">
        <f t="shared" si="614"/>
        <v>0</v>
      </c>
      <c r="R4899">
        <f t="shared" si="615"/>
        <v>1</v>
      </c>
    </row>
    <row r="4900" spans="1:18" x14ac:dyDescent="0.25">
      <c r="A4900" t="str">
        <f>gait_events!B522</f>
        <v>pp165</v>
      </c>
      <c r="B4900" t="str">
        <f>VLOOKUP(A4900,participants!A:B,2,0)</f>
        <v>F</v>
      </c>
      <c r="C4900">
        <f>VLOOKUP(A4900,participants!A:C,3,0)</f>
        <v>66</v>
      </c>
      <c r="D4900" t="str">
        <f>VLOOKUP(A4900,participants!A:F,6,0)</f>
        <v>OA</v>
      </c>
      <c r="E4900" t="str">
        <f>IF(LEN(SUBSTITUTE(gait_events!C522,"_run-",""))&lt;&gt;LEN(gait_events!C522),LEFT(RIGHT(gait_events!C522,LEN(gait_events!C522)-19),FIND("_run-",RIGHT(gait_events!C522,LEN(gait_events!C522)-19),1)-1),RIGHT(gait_events!C522,LEN(gait_events!C522)-19))</f>
        <v>Fast</v>
      </c>
      <c r="F4900" t="str">
        <f>IF(LEN(SUBSTITUTE(gait_events!C522,"_run-",""))&lt;&gt;LEN(gait_events!C522),RIGHT(gait_events!C522,LEN(gait_events!C522)-FIND("_run-",gait_events!C522,1)-4),"")</f>
        <v/>
      </c>
      <c r="G4900" t="str">
        <f>gait_events!D522</f>
        <v>left_ankle</v>
      </c>
      <c r="H4900" t="str">
        <f>gait_events!E522</f>
        <v>IC</v>
      </c>
      <c r="I4900">
        <f>IF(gait_events!F522&lt;&gt;"",gait_events!F522,NA())</f>
        <v>232</v>
      </c>
      <c r="J4900">
        <f>IF(gait_events!G522&lt;&gt;"",gait_events!G522,NA())</f>
        <v>230</v>
      </c>
      <c r="K4900">
        <f t="shared" si="608"/>
        <v>2</v>
      </c>
      <c r="L4900">
        <f t="shared" si="609"/>
        <v>10</v>
      </c>
      <c r="M4900">
        <f t="shared" si="610"/>
        <v>1</v>
      </c>
      <c r="N4900">
        <f t="shared" si="611"/>
        <v>1</v>
      </c>
      <c r="O4900">
        <f t="shared" si="612"/>
        <v>1</v>
      </c>
      <c r="P4900">
        <f t="shared" si="613"/>
        <v>0</v>
      </c>
      <c r="Q4900">
        <f t="shared" si="614"/>
        <v>0</v>
      </c>
      <c r="R4900">
        <f t="shared" si="615"/>
        <v>1</v>
      </c>
    </row>
    <row r="4901" spans="1:18" x14ac:dyDescent="0.25">
      <c r="A4901" t="str">
        <f>gait_events!B523</f>
        <v>pp165</v>
      </c>
      <c r="B4901" t="str">
        <f>VLOOKUP(A4901,participants!A:B,2,0)</f>
        <v>F</v>
      </c>
      <c r="C4901">
        <f>VLOOKUP(A4901,participants!A:C,3,0)</f>
        <v>66</v>
      </c>
      <c r="D4901" t="str">
        <f>VLOOKUP(A4901,participants!A:F,6,0)</f>
        <v>OA</v>
      </c>
      <c r="E4901" t="str">
        <f>IF(LEN(SUBSTITUTE(gait_events!C523,"_run-",""))&lt;&gt;LEN(gait_events!C523),LEFT(RIGHT(gait_events!C523,LEN(gait_events!C523)-19),FIND("_run-",RIGHT(gait_events!C523,LEN(gait_events!C523)-19),1)-1),RIGHT(gait_events!C523,LEN(gait_events!C523)-19))</f>
        <v>Fast</v>
      </c>
      <c r="F4901" t="str">
        <f>IF(LEN(SUBSTITUTE(gait_events!C523,"_run-",""))&lt;&gt;LEN(gait_events!C523),RIGHT(gait_events!C523,LEN(gait_events!C523)-FIND("_run-",gait_events!C523,1)-4),"")</f>
        <v/>
      </c>
      <c r="G4901" t="str">
        <f>gait_events!D523</f>
        <v>left_ankle</v>
      </c>
      <c r="H4901" t="str">
        <f>gait_events!E523</f>
        <v>IC</v>
      </c>
      <c r="I4901">
        <f>IF(gait_events!F523&lt;&gt;"",gait_events!F523,NA())</f>
        <v>418</v>
      </c>
      <c r="J4901">
        <f>IF(gait_events!G523&lt;&gt;"",gait_events!G523,NA())</f>
        <v>416</v>
      </c>
      <c r="K4901">
        <f t="shared" si="608"/>
        <v>2</v>
      </c>
      <c r="L4901">
        <f t="shared" si="609"/>
        <v>10</v>
      </c>
      <c r="M4901">
        <f t="shared" si="610"/>
        <v>1</v>
      </c>
      <c r="N4901">
        <f t="shared" si="611"/>
        <v>1</v>
      </c>
      <c r="O4901">
        <f t="shared" si="612"/>
        <v>1</v>
      </c>
      <c r="P4901">
        <f t="shared" si="613"/>
        <v>0</v>
      </c>
      <c r="Q4901">
        <f t="shared" si="614"/>
        <v>0</v>
      </c>
      <c r="R4901">
        <f t="shared" si="615"/>
        <v>1</v>
      </c>
    </row>
    <row r="4902" spans="1:18" x14ac:dyDescent="0.25">
      <c r="A4902" t="str">
        <f>gait_events!B524</f>
        <v>pp165</v>
      </c>
      <c r="B4902" t="str">
        <f>VLOOKUP(A4902,participants!A:B,2,0)</f>
        <v>F</v>
      </c>
      <c r="C4902">
        <f>VLOOKUP(A4902,participants!A:C,3,0)</f>
        <v>66</v>
      </c>
      <c r="D4902" t="str">
        <f>VLOOKUP(A4902,participants!A:F,6,0)</f>
        <v>OA</v>
      </c>
      <c r="E4902" t="str">
        <f>IF(LEN(SUBSTITUTE(gait_events!C524,"_run-",""))&lt;&gt;LEN(gait_events!C524),LEFT(RIGHT(gait_events!C524,LEN(gait_events!C524)-19),FIND("_run-",RIGHT(gait_events!C524,LEN(gait_events!C524)-19),1)-1),RIGHT(gait_events!C524,LEN(gait_events!C524)-19))</f>
        <v>Fast</v>
      </c>
      <c r="F4902" t="str">
        <f>IF(LEN(SUBSTITUTE(gait_events!C524,"_run-",""))&lt;&gt;LEN(gait_events!C524),RIGHT(gait_events!C524,LEN(gait_events!C524)-FIND("_run-",gait_events!C524,1)-4),"")</f>
        <v/>
      </c>
      <c r="G4902" t="str">
        <f>gait_events!D524</f>
        <v>left_ankle</v>
      </c>
      <c r="H4902" t="str">
        <f>gait_events!E524</f>
        <v>IC</v>
      </c>
      <c r="I4902">
        <f>IF(gait_events!F524&lt;&gt;"",gait_events!F524,NA())</f>
        <v>604</v>
      </c>
      <c r="J4902">
        <f>IF(gait_events!G524&lt;&gt;"",gait_events!G524,NA())</f>
        <v>602</v>
      </c>
      <c r="K4902">
        <f t="shared" si="608"/>
        <v>2</v>
      </c>
      <c r="L4902">
        <f t="shared" si="609"/>
        <v>10</v>
      </c>
      <c r="M4902">
        <f t="shared" si="610"/>
        <v>1</v>
      </c>
      <c r="N4902">
        <f t="shared" si="611"/>
        <v>1</v>
      </c>
      <c r="O4902">
        <f t="shared" si="612"/>
        <v>1</v>
      </c>
      <c r="P4902">
        <f t="shared" si="613"/>
        <v>0</v>
      </c>
      <c r="Q4902">
        <f t="shared" si="614"/>
        <v>0</v>
      </c>
      <c r="R4902">
        <f t="shared" si="615"/>
        <v>1</v>
      </c>
    </row>
    <row r="4903" spans="1:18" x14ac:dyDescent="0.25">
      <c r="A4903" t="str">
        <f>gait_events!B525</f>
        <v>pp165</v>
      </c>
      <c r="B4903" t="str">
        <f>VLOOKUP(A4903,participants!A:B,2,0)</f>
        <v>F</v>
      </c>
      <c r="C4903">
        <f>VLOOKUP(A4903,participants!A:C,3,0)</f>
        <v>66</v>
      </c>
      <c r="D4903" t="str">
        <f>VLOOKUP(A4903,participants!A:F,6,0)</f>
        <v>OA</v>
      </c>
      <c r="E4903" t="str">
        <f>IF(LEN(SUBSTITUTE(gait_events!C525,"_run-",""))&lt;&gt;LEN(gait_events!C525),LEFT(RIGHT(gait_events!C525,LEN(gait_events!C525)-19),FIND("_run-",RIGHT(gait_events!C525,LEN(gait_events!C525)-19),1)-1),RIGHT(gait_events!C525,LEN(gait_events!C525)-19))</f>
        <v>Fast</v>
      </c>
      <c r="F4903" t="str">
        <f>IF(LEN(SUBSTITUTE(gait_events!C525,"_run-",""))&lt;&gt;LEN(gait_events!C525),RIGHT(gait_events!C525,LEN(gait_events!C525)-FIND("_run-",gait_events!C525,1)-4),"")</f>
        <v/>
      </c>
      <c r="G4903" t="str">
        <f>gait_events!D525</f>
        <v>left_ankle</v>
      </c>
      <c r="H4903" t="str">
        <f>gait_events!E525</f>
        <v>FC</v>
      </c>
      <c r="I4903">
        <f>IF(gait_events!F525&lt;&gt;"",gait_events!F525,NA())</f>
        <v>151</v>
      </c>
      <c r="J4903">
        <f>IF(gait_events!G525&lt;&gt;"",gait_events!G525,NA())</f>
        <v>155</v>
      </c>
      <c r="K4903">
        <f t="shared" si="608"/>
        <v>-4</v>
      </c>
      <c r="L4903">
        <f t="shared" si="609"/>
        <v>-20</v>
      </c>
      <c r="M4903">
        <f t="shared" si="610"/>
        <v>1</v>
      </c>
      <c r="N4903">
        <f t="shared" si="611"/>
        <v>1</v>
      </c>
      <c r="O4903">
        <f t="shared" si="612"/>
        <v>1</v>
      </c>
      <c r="P4903">
        <f t="shared" si="613"/>
        <v>0</v>
      </c>
      <c r="Q4903">
        <f t="shared" si="614"/>
        <v>0</v>
      </c>
      <c r="R4903">
        <f t="shared" si="615"/>
        <v>1</v>
      </c>
    </row>
    <row r="4904" spans="1:18" x14ac:dyDescent="0.25">
      <c r="A4904" t="str">
        <f>gait_events!B4421</f>
        <v>pp003</v>
      </c>
      <c r="B4904" t="str">
        <f>VLOOKUP(A4904,participants!A:B,2,0)</f>
        <v>M</v>
      </c>
      <c r="C4904">
        <f>VLOOKUP(A4904,participants!A:C,3,0)</f>
        <v>32</v>
      </c>
      <c r="D4904" t="str">
        <f>VLOOKUP(A4904,participants!A:F,6,0)</f>
        <v>YA</v>
      </c>
      <c r="E4904" t="str">
        <f>IF(LEN(SUBSTITUTE(gait_events!C4421,"_run-",""))&lt;&gt;LEN(gait_events!C4421),LEFT(RIGHT(gait_events!C4421,LEN(gait_events!C4421)-19),FIND("_run-",RIGHT(gait_events!C4421,LEN(gait_events!C4421)-19),1)-1),RIGHT(gait_events!C4421,LEN(gait_events!C4421)-19))</f>
        <v>Slow</v>
      </c>
      <c r="F4904" t="str">
        <f>IF(LEN(SUBSTITUTE(gait_events!C4421,"_run-",""))&lt;&gt;LEN(gait_events!C4421),RIGHT(gait_events!C4421,LEN(gait_events!C4421)-FIND("_run-",gait_events!C4421,1)-4),"")</f>
        <v/>
      </c>
      <c r="G4904" t="str">
        <f>gait_events!D4421</f>
        <v>right_shank</v>
      </c>
      <c r="H4904" t="str">
        <f>gait_events!E4421</f>
        <v>FC</v>
      </c>
      <c r="I4904">
        <f>IF(gait_events!F4421&lt;&gt;"",gait_events!F4421,NA())</f>
        <v>275</v>
      </c>
      <c r="J4904">
        <f>IF(gait_events!G4421&lt;&gt;"",gait_events!G4421,NA())</f>
        <v>276</v>
      </c>
      <c r="K4904">
        <f t="shared" si="608"/>
        <v>-1</v>
      </c>
      <c r="L4904">
        <f t="shared" si="609"/>
        <v>-5</v>
      </c>
      <c r="M4904">
        <f t="shared" si="610"/>
        <v>1</v>
      </c>
      <c r="N4904">
        <f t="shared" si="611"/>
        <v>1</v>
      </c>
      <c r="O4904">
        <f t="shared" si="612"/>
        <v>1</v>
      </c>
      <c r="P4904">
        <f t="shared" si="613"/>
        <v>0</v>
      </c>
      <c r="Q4904">
        <f t="shared" si="614"/>
        <v>0</v>
      </c>
      <c r="R4904">
        <f t="shared" si="615"/>
        <v>1</v>
      </c>
    </row>
    <row r="4905" spans="1:18" x14ac:dyDescent="0.25">
      <c r="A4905" t="str">
        <f>gait_events!B4422</f>
        <v>pp003</v>
      </c>
      <c r="B4905" t="str">
        <f>VLOOKUP(A4905,participants!A:B,2,0)</f>
        <v>M</v>
      </c>
      <c r="C4905">
        <f>VLOOKUP(A4905,participants!A:C,3,0)</f>
        <v>32</v>
      </c>
      <c r="D4905" t="str">
        <f>VLOOKUP(A4905,participants!A:F,6,0)</f>
        <v>YA</v>
      </c>
      <c r="E4905" t="str">
        <f>IF(LEN(SUBSTITUTE(gait_events!C4422,"_run-",""))&lt;&gt;LEN(gait_events!C4422),LEFT(RIGHT(gait_events!C4422,LEN(gait_events!C4422)-19),FIND("_run-",RIGHT(gait_events!C4422,LEN(gait_events!C4422)-19),1)-1),RIGHT(gait_events!C4422,LEN(gait_events!C4422)-19))</f>
        <v>Slow</v>
      </c>
      <c r="F4905" t="str">
        <f>IF(LEN(SUBSTITUTE(gait_events!C4422,"_run-",""))&lt;&gt;LEN(gait_events!C4422),RIGHT(gait_events!C4422,LEN(gait_events!C4422)-FIND("_run-",gait_events!C4422,1)-4),"")</f>
        <v/>
      </c>
      <c r="G4905" t="str">
        <f>gait_events!D4422</f>
        <v>right_shank</v>
      </c>
      <c r="H4905" t="str">
        <f>gait_events!E4422</f>
        <v>FC</v>
      </c>
      <c r="I4905">
        <f>IF(gait_events!F4422&lt;&gt;"",gait_events!F4422,NA())</f>
        <v>659</v>
      </c>
      <c r="J4905">
        <f>IF(gait_events!G4422&lt;&gt;"",gait_events!G4422,NA())</f>
        <v>655</v>
      </c>
      <c r="K4905">
        <f t="shared" si="608"/>
        <v>4</v>
      </c>
      <c r="L4905">
        <f t="shared" si="609"/>
        <v>20</v>
      </c>
      <c r="M4905">
        <f t="shared" si="610"/>
        <v>1</v>
      </c>
      <c r="N4905">
        <f t="shared" si="611"/>
        <v>1</v>
      </c>
      <c r="O4905">
        <f t="shared" si="612"/>
        <v>1</v>
      </c>
      <c r="P4905">
        <f t="shared" si="613"/>
        <v>0</v>
      </c>
      <c r="Q4905">
        <f t="shared" si="614"/>
        <v>0</v>
      </c>
      <c r="R4905">
        <f t="shared" si="615"/>
        <v>1</v>
      </c>
    </row>
    <row r="4906" spans="1:18" x14ac:dyDescent="0.25">
      <c r="A4906" t="str">
        <f>gait_events!B4423</f>
        <v>pp003</v>
      </c>
      <c r="B4906" t="str">
        <f>VLOOKUP(A4906,participants!A:B,2,0)</f>
        <v>M</v>
      </c>
      <c r="C4906">
        <f>VLOOKUP(A4906,participants!A:C,3,0)</f>
        <v>32</v>
      </c>
      <c r="D4906" t="str">
        <f>VLOOKUP(A4906,participants!A:F,6,0)</f>
        <v>YA</v>
      </c>
      <c r="E4906" t="str">
        <f>IF(LEN(SUBSTITUTE(gait_events!C4423,"_run-",""))&lt;&gt;LEN(gait_events!C4423),LEFT(RIGHT(gait_events!C4423,LEN(gait_events!C4423)-19),FIND("_run-",RIGHT(gait_events!C4423,LEN(gait_events!C4423)-19),1)-1),RIGHT(gait_events!C4423,LEN(gait_events!C4423)-19))</f>
        <v>Slow</v>
      </c>
      <c r="F4906" t="str">
        <f>IF(LEN(SUBSTITUTE(gait_events!C4423,"_run-",""))&lt;&gt;LEN(gait_events!C4423),RIGHT(gait_events!C4423,LEN(gait_events!C4423)-FIND("_run-",gait_events!C4423,1)-4),"")</f>
        <v/>
      </c>
      <c r="G4906" t="str">
        <f>gait_events!D4423</f>
        <v>right_shank</v>
      </c>
      <c r="H4906" t="str">
        <f>gait_events!E4423</f>
        <v>FC</v>
      </c>
      <c r="I4906">
        <f>IF(gait_events!F4423&lt;&gt;"",gait_events!F4423,NA())</f>
        <v>1041</v>
      </c>
      <c r="J4906">
        <f>IF(gait_events!G4423&lt;&gt;"",gait_events!G4423,NA())</f>
        <v>1039</v>
      </c>
      <c r="K4906">
        <f t="shared" si="608"/>
        <v>2</v>
      </c>
      <c r="L4906">
        <f t="shared" si="609"/>
        <v>10</v>
      </c>
      <c r="M4906">
        <f t="shared" si="610"/>
        <v>1</v>
      </c>
      <c r="N4906">
        <f t="shared" si="611"/>
        <v>1</v>
      </c>
      <c r="O4906">
        <f t="shared" si="612"/>
        <v>1</v>
      </c>
      <c r="P4906">
        <f t="shared" si="613"/>
        <v>0</v>
      </c>
      <c r="Q4906">
        <f t="shared" si="614"/>
        <v>0</v>
      </c>
      <c r="R4906">
        <f t="shared" si="615"/>
        <v>1</v>
      </c>
    </row>
    <row r="4907" spans="1:18" x14ac:dyDescent="0.25">
      <c r="A4907" t="str">
        <f>gait_events!B4424</f>
        <v>pp003</v>
      </c>
      <c r="B4907" t="str">
        <f>VLOOKUP(A4907,participants!A:B,2,0)</f>
        <v>M</v>
      </c>
      <c r="C4907">
        <f>VLOOKUP(A4907,participants!A:C,3,0)</f>
        <v>32</v>
      </c>
      <c r="D4907" t="str">
        <f>VLOOKUP(A4907,participants!A:F,6,0)</f>
        <v>YA</v>
      </c>
      <c r="E4907" t="str">
        <f>IF(LEN(SUBSTITUTE(gait_events!C4424,"_run-",""))&lt;&gt;LEN(gait_events!C4424),LEFT(RIGHT(gait_events!C4424,LEN(gait_events!C4424)-19),FIND("_run-",RIGHT(gait_events!C4424,LEN(gait_events!C4424)-19),1)-1),RIGHT(gait_events!C4424,LEN(gait_events!C4424)-19))</f>
        <v>Slow</v>
      </c>
      <c r="F4907" t="str">
        <f>IF(LEN(SUBSTITUTE(gait_events!C4424,"_run-",""))&lt;&gt;LEN(gait_events!C4424),RIGHT(gait_events!C4424,LEN(gait_events!C4424)-FIND("_run-",gait_events!C4424,1)-4),"")</f>
        <v/>
      </c>
      <c r="G4907" t="str">
        <f>gait_events!D4424</f>
        <v>right_shank</v>
      </c>
      <c r="H4907" t="str">
        <f>gait_events!E4424</f>
        <v>FC</v>
      </c>
      <c r="I4907">
        <f>IF(gait_events!F4424&lt;&gt;"",gait_events!F4424,NA())</f>
        <v>1417</v>
      </c>
      <c r="J4907">
        <f>IF(gait_events!G4424&lt;&gt;"",gait_events!G4424,NA())</f>
        <v>1416</v>
      </c>
      <c r="K4907">
        <f t="shared" si="608"/>
        <v>1</v>
      </c>
      <c r="L4907">
        <f t="shared" si="609"/>
        <v>5</v>
      </c>
      <c r="M4907">
        <f t="shared" si="610"/>
        <v>1</v>
      </c>
      <c r="N4907">
        <f t="shared" si="611"/>
        <v>1</v>
      </c>
      <c r="O4907">
        <f t="shared" si="612"/>
        <v>1</v>
      </c>
      <c r="P4907">
        <f t="shared" si="613"/>
        <v>0</v>
      </c>
      <c r="Q4907">
        <f t="shared" si="614"/>
        <v>0</v>
      </c>
      <c r="R4907">
        <f t="shared" si="615"/>
        <v>1</v>
      </c>
    </row>
    <row r="4908" spans="1:18" x14ac:dyDescent="0.25">
      <c r="A4908" t="str">
        <f>gait_events!B4425</f>
        <v>pp003</v>
      </c>
      <c r="B4908" t="str">
        <f>VLOOKUP(A4908,participants!A:B,2,0)</f>
        <v>M</v>
      </c>
      <c r="C4908">
        <f>VLOOKUP(A4908,participants!A:C,3,0)</f>
        <v>32</v>
      </c>
      <c r="D4908" t="str">
        <f>VLOOKUP(A4908,participants!A:F,6,0)</f>
        <v>YA</v>
      </c>
      <c r="E4908" t="str">
        <f>IF(LEN(SUBSTITUTE(gait_events!C4425,"_run-",""))&lt;&gt;LEN(gait_events!C4425),LEFT(RIGHT(gait_events!C4425,LEN(gait_events!C4425)-19),FIND("_run-",RIGHT(gait_events!C4425,LEN(gait_events!C4425)-19),1)-1),RIGHT(gait_events!C4425,LEN(gait_events!C4425)-19))</f>
        <v>Slow</v>
      </c>
      <c r="F4908" t="str">
        <f>IF(LEN(SUBSTITUTE(gait_events!C4425,"_run-",""))&lt;&gt;LEN(gait_events!C4425),RIGHT(gait_events!C4425,LEN(gait_events!C4425)-FIND("_run-",gait_events!C4425,1)-4),"")</f>
        <v/>
      </c>
      <c r="G4908" t="str">
        <f>gait_events!D4425</f>
        <v>right_shank</v>
      </c>
      <c r="H4908" t="str">
        <f>gait_events!E4425</f>
        <v>FC</v>
      </c>
      <c r="I4908">
        <f>IF(gait_events!F4425&lt;&gt;"",gait_events!F4425,NA())</f>
        <v>1767</v>
      </c>
      <c r="J4908">
        <f>IF(gait_events!G4425&lt;&gt;"",gait_events!G4425,NA())</f>
        <v>1773</v>
      </c>
      <c r="K4908">
        <f t="shared" si="608"/>
        <v>-6</v>
      </c>
      <c r="L4908">
        <f t="shared" si="609"/>
        <v>-30</v>
      </c>
      <c r="M4908">
        <f t="shared" si="610"/>
        <v>1</v>
      </c>
      <c r="N4908">
        <f t="shared" si="611"/>
        <v>1</v>
      </c>
      <c r="O4908">
        <f t="shared" si="612"/>
        <v>1</v>
      </c>
      <c r="P4908">
        <f t="shared" si="613"/>
        <v>0</v>
      </c>
      <c r="Q4908">
        <f t="shared" si="614"/>
        <v>0</v>
      </c>
      <c r="R4908">
        <f t="shared" si="615"/>
        <v>1</v>
      </c>
    </row>
    <row r="4909" spans="1:18" x14ac:dyDescent="0.25">
      <c r="A4909" t="str">
        <f>gait_events!B4426</f>
        <v>pp003</v>
      </c>
      <c r="B4909" t="str">
        <f>VLOOKUP(A4909,participants!A:B,2,0)</f>
        <v>M</v>
      </c>
      <c r="C4909">
        <f>VLOOKUP(A4909,participants!A:C,3,0)</f>
        <v>32</v>
      </c>
      <c r="D4909" t="str">
        <f>VLOOKUP(A4909,participants!A:F,6,0)</f>
        <v>YA</v>
      </c>
      <c r="E4909" t="str">
        <f>IF(LEN(SUBSTITUTE(gait_events!C4426,"_run-",""))&lt;&gt;LEN(gait_events!C4426),LEFT(RIGHT(gait_events!C4426,LEN(gait_events!C4426)-19),FIND("_run-",RIGHT(gait_events!C4426,LEN(gait_events!C4426)-19),1)-1),RIGHT(gait_events!C4426,LEN(gait_events!C4426)-19))</f>
        <v>Slow</v>
      </c>
      <c r="F4909" t="str">
        <f>IF(LEN(SUBSTITUTE(gait_events!C4426,"_run-",""))&lt;&gt;LEN(gait_events!C4426),RIGHT(gait_events!C4426,LEN(gait_events!C4426)-FIND("_run-",gait_events!C4426,1)-4),"")</f>
        <v/>
      </c>
      <c r="G4909" t="str">
        <f>gait_events!D4426</f>
        <v>right_shank</v>
      </c>
      <c r="H4909" t="str">
        <f>gait_events!E4426</f>
        <v>FC</v>
      </c>
      <c r="I4909">
        <f>IF(gait_events!F4426&lt;&gt;"",gait_events!F4426,NA())</f>
        <v>2158</v>
      </c>
      <c r="J4909">
        <f>IF(gait_events!G4426&lt;&gt;"",gait_events!G4426,NA())</f>
        <v>2164</v>
      </c>
      <c r="K4909">
        <f t="shared" si="608"/>
        <v>-6</v>
      </c>
      <c r="L4909">
        <f t="shared" si="609"/>
        <v>-30</v>
      </c>
      <c r="M4909">
        <f t="shared" si="610"/>
        <v>1</v>
      </c>
      <c r="N4909">
        <f t="shared" si="611"/>
        <v>1</v>
      </c>
      <c r="O4909">
        <f t="shared" si="612"/>
        <v>1</v>
      </c>
      <c r="P4909">
        <f t="shared" si="613"/>
        <v>0</v>
      </c>
      <c r="Q4909">
        <f t="shared" si="614"/>
        <v>0</v>
      </c>
      <c r="R4909">
        <f t="shared" si="615"/>
        <v>1</v>
      </c>
    </row>
    <row r="4910" spans="1:18" x14ac:dyDescent="0.25">
      <c r="A4910" t="str">
        <f>gait_events!B4427</f>
        <v>pp132</v>
      </c>
      <c r="B4910" t="str">
        <f>VLOOKUP(A4910,participants!A:B,2,0)</f>
        <v>M</v>
      </c>
      <c r="C4910">
        <f>VLOOKUP(A4910,participants!A:C,3,0)</f>
        <v>22</v>
      </c>
      <c r="D4910" t="str">
        <f>VLOOKUP(A4910,participants!A:F,6,0)</f>
        <v>YA</v>
      </c>
      <c r="E4910" t="str">
        <f>IF(LEN(SUBSTITUTE(gait_events!C4427,"_run-",""))&lt;&gt;LEN(gait_events!C4427),LEFT(RIGHT(gait_events!C4427,LEN(gait_events!C4427)-19),FIND("_run-",RIGHT(gait_events!C4427,LEN(gait_events!C4427)-19),1)-1),RIGHT(gait_events!C4427,LEN(gait_events!C4427)-19))</f>
        <v>Fast</v>
      </c>
      <c r="F4910" t="str">
        <f>IF(LEN(SUBSTITUTE(gait_events!C4427,"_run-",""))&lt;&gt;LEN(gait_events!C4427),RIGHT(gait_events!C4427,LEN(gait_events!C4427)-FIND("_run-",gait_events!C4427,1)-4),"")</f>
        <v/>
      </c>
      <c r="G4910" t="str">
        <f>gait_events!D4427</f>
        <v>left_ankle</v>
      </c>
      <c r="H4910" t="str">
        <f>gait_events!E4427</f>
        <v>IC</v>
      </c>
      <c r="I4910">
        <f>IF(gait_events!F4427&lt;&gt;"",gait_events!F4427,NA())</f>
        <v>38</v>
      </c>
      <c r="J4910">
        <f>IF(gait_events!G4427&lt;&gt;"",gait_events!G4427,NA())</f>
        <v>36</v>
      </c>
      <c r="K4910">
        <f t="shared" si="608"/>
        <v>2</v>
      </c>
      <c r="L4910">
        <f t="shared" si="609"/>
        <v>10</v>
      </c>
      <c r="M4910">
        <f t="shared" si="610"/>
        <v>1</v>
      </c>
      <c r="N4910">
        <f t="shared" si="611"/>
        <v>1</v>
      </c>
      <c r="O4910">
        <f t="shared" si="612"/>
        <v>1</v>
      </c>
      <c r="P4910">
        <f t="shared" si="613"/>
        <v>0</v>
      </c>
      <c r="Q4910">
        <f t="shared" si="614"/>
        <v>0</v>
      </c>
      <c r="R4910">
        <f t="shared" si="615"/>
        <v>1</v>
      </c>
    </row>
    <row r="4911" spans="1:18" x14ac:dyDescent="0.25">
      <c r="A4911" t="str">
        <f>gait_events!B4428</f>
        <v>pp132</v>
      </c>
      <c r="B4911" t="str">
        <f>VLOOKUP(A4911,participants!A:B,2,0)</f>
        <v>M</v>
      </c>
      <c r="C4911">
        <f>VLOOKUP(A4911,participants!A:C,3,0)</f>
        <v>22</v>
      </c>
      <c r="D4911" t="str">
        <f>VLOOKUP(A4911,participants!A:F,6,0)</f>
        <v>YA</v>
      </c>
      <c r="E4911" t="str">
        <f>IF(LEN(SUBSTITUTE(gait_events!C4428,"_run-",""))&lt;&gt;LEN(gait_events!C4428),LEFT(RIGHT(gait_events!C4428,LEN(gait_events!C4428)-19),FIND("_run-",RIGHT(gait_events!C4428,LEN(gait_events!C4428)-19),1)-1),RIGHT(gait_events!C4428,LEN(gait_events!C4428)-19))</f>
        <v>Fast</v>
      </c>
      <c r="F4911" t="str">
        <f>IF(LEN(SUBSTITUTE(gait_events!C4428,"_run-",""))&lt;&gt;LEN(gait_events!C4428),RIGHT(gait_events!C4428,LEN(gait_events!C4428)-FIND("_run-",gait_events!C4428,1)-4),"")</f>
        <v/>
      </c>
      <c r="G4911" t="str">
        <f>gait_events!D4428</f>
        <v>left_ankle</v>
      </c>
      <c r="H4911" t="str">
        <f>gait_events!E4428</f>
        <v>IC</v>
      </c>
      <c r="I4911">
        <f>IF(gait_events!F4428&lt;&gt;"",gait_events!F4428,NA())</f>
        <v>196</v>
      </c>
      <c r="J4911">
        <f>IF(gait_events!G4428&lt;&gt;"",gait_events!G4428,NA())</f>
        <v>196</v>
      </c>
      <c r="K4911">
        <f t="shared" si="608"/>
        <v>0</v>
      </c>
      <c r="L4911">
        <f t="shared" si="609"/>
        <v>0</v>
      </c>
      <c r="M4911">
        <f t="shared" si="610"/>
        <v>1</v>
      </c>
      <c r="N4911">
        <f t="shared" si="611"/>
        <v>1</v>
      </c>
      <c r="O4911">
        <f t="shared" si="612"/>
        <v>1</v>
      </c>
      <c r="P4911">
        <f t="shared" si="613"/>
        <v>0</v>
      </c>
      <c r="Q4911">
        <f t="shared" si="614"/>
        <v>0</v>
      </c>
      <c r="R4911">
        <f t="shared" si="615"/>
        <v>1</v>
      </c>
    </row>
    <row r="4912" spans="1:18" x14ac:dyDescent="0.25">
      <c r="A4912" t="str">
        <f>gait_events!B4429</f>
        <v>pp132</v>
      </c>
      <c r="B4912" t="str">
        <f>VLOOKUP(A4912,participants!A:B,2,0)</f>
        <v>M</v>
      </c>
      <c r="C4912">
        <f>VLOOKUP(A4912,participants!A:C,3,0)</f>
        <v>22</v>
      </c>
      <c r="D4912" t="str">
        <f>VLOOKUP(A4912,participants!A:F,6,0)</f>
        <v>YA</v>
      </c>
      <c r="E4912" t="str">
        <f>IF(LEN(SUBSTITUTE(gait_events!C4429,"_run-",""))&lt;&gt;LEN(gait_events!C4429),LEFT(RIGHT(gait_events!C4429,LEN(gait_events!C4429)-19),FIND("_run-",RIGHT(gait_events!C4429,LEN(gait_events!C4429)-19),1)-1),RIGHT(gait_events!C4429,LEN(gait_events!C4429)-19))</f>
        <v>Fast</v>
      </c>
      <c r="F4912" t="str">
        <f>IF(LEN(SUBSTITUTE(gait_events!C4429,"_run-",""))&lt;&gt;LEN(gait_events!C4429),RIGHT(gait_events!C4429,LEN(gait_events!C4429)-FIND("_run-",gait_events!C4429,1)-4),"")</f>
        <v/>
      </c>
      <c r="G4912" t="str">
        <f>gait_events!D4429</f>
        <v>left_ankle</v>
      </c>
      <c r="H4912" t="str">
        <f>gait_events!E4429</f>
        <v>IC</v>
      </c>
      <c r="I4912">
        <f>IF(gait_events!F4429&lt;&gt;"",gait_events!F4429,NA())</f>
        <v>343</v>
      </c>
      <c r="J4912">
        <f>IF(gait_events!G4429&lt;&gt;"",gait_events!G4429,NA())</f>
        <v>345</v>
      </c>
      <c r="K4912">
        <f t="shared" si="608"/>
        <v>-2</v>
      </c>
      <c r="L4912">
        <f t="shared" si="609"/>
        <v>-10</v>
      </c>
      <c r="M4912">
        <f t="shared" si="610"/>
        <v>1</v>
      </c>
      <c r="N4912">
        <f t="shared" si="611"/>
        <v>1</v>
      </c>
      <c r="O4912">
        <f t="shared" si="612"/>
        <v>1</v>
      </c>
      <c r="P4912">
        <f t="shared" si="613"/>
        <v>0</v>
      </c>
      <c r="Q4912">
        <f t="shared" si="614"/>
        <v>0</v>
      </c>
      <c r="R4912">
        <f t="shared" si="615"/>
        <v>1</v>
      </c>
    </row>
    <row r="4913" spans="1:18" x14ac:dyDescent="0.25">
      <c r="A4913" t="str">
        <f>gait_events!B4430</f>
        <v>pp132</v>
      </c>
      <c r="B4913" t="str">
        <f>VLOOKUP(A4913,participants!A:B,2,0)</f>
        <v>M</v>
      </c>
      <c r="C4913">
        <f>VLOOKUP(A4913,participants!A:C,3,0)</f>
        <v>22</v>
      </c>
      <c r="D4913" t="str">
        <f>VLOOKUP(A4913,participants!A:F,6,0)</f>
        <v>YA</v>
      </c>
      <c r="E4913" t="str">
        <f>IF(LEN(SUBSTITUTE(gait_events!C4430,"_run-",""))&lt;&gt;LEN(gait_events!C4430),LEFT(RIGHT(gait_events!C4430,LEN(gait_events!C4430)-19),FIND("_run-",RIGHT(gait_events!C4430,LEN(gait_events!C4430)-19),1)-1),RIGHT(gait_events!C4430,LEN(gait_events!C4430)-19))</f>
        <v>Fast</v>
      </c>
      <c r="F4913" t="str">
        <f>IF(LEN(SUBSTITUTE(gait_events!C4430,"_run-",""))&lt;&gt;LEN(gait_events!C4430),RIGHT(gait_events!C4430,LEN(gait_events!C4430)-FIND("_run-",gait_events!C4430,1)-4),"")</f>
        <v/>
      </c>
      <c r="G4913" t="str">
        <f>gait_events!D4430</f>
        <v>left_ankle</v>
      </c>
      <c r="H4913" t="str">
        <f>gait_events!E4430</f>
        <v>FC</v>
      </c>
      <c r="I4913">
        <f>IF(gait_events!F4430&lt;&gt;"",gait_events!F4430,NA())</f>
        <v>128</v>
      </c>
      <c r="J4913">
        <f>IF(gait_events!G4430&lt;&gt;"",gait_events!G4430,NA())</f>
        <v>126</v>
      </c>
      <c r="K4913">
        <f t="shared" si="608"/>
        <v>2</v>
      </c>
      <c r="L4913">
        <f t="shared" si="609"/>
        <v>10</v>
      </c>
      <c r="M4913">
        <f t="shared" si="610"/>
        <v>1</v>
      </c>
      <c r="N4913">
        <f t="shared" si="611"/>
        <v>1</v>
      </c>
      <c r="O4913">
        <f t="shared" si="612"/>
        <v>1</v>
      </c>
      <c r="P4913">
        <f t="shared" si="613"/>
        <v>0</v>
      </c>
      <c r="Q4913">
        <f t="shared" si="614"/>
        <v>0</v>
      </c>
      <c r="R4913">
        <f t="shared" si="615"/>
        <v>1</v>
      </c>
    </row>
    <row r="4914" spans="1:18" x14ac:dyDescent="0.25">
      <c r="A4914" t="str">
        <f>gait_events!B4431</f>
        <v>pp132</v>
      </c>
      <c r="B4914" t="str">
        <f>VLOOKUP(A4914,participants!A:B,2,0)</f>
        <v>M</v>
      </c>
      <c r="C4914">
        <f>VLOOKUP(A4914,participants!A:C,3,0)</f>
        <v>22</v>
      </c>
      <c r="D4914" t="str">
        <f>VLOOKUP(A4914,participants!A:F,6,0)</f>
        <v>YA</v>
      </c>
      <c r="E4914" t="str">
        <f>IF(LEN(SUBSTITUTE(gait_events!C4431,"_run-",""))&lt;&gt;LEN(gait_events!C4431),LEFT(RIGHT(gait_events!C4431,LEN(gait_events!C4431)-19),FIND("_run-",RIGHT(gait_events!C4431,LEN(gait_events!C4431)-19),1)-1),RIGHT(gait_events!C4431,LEN(gait_events!C4431)-19))</f>
        <v>Fast</v>
      </c>
      <c r="F4914" t="str">
        <f>IF(LEN(SUBSTITUTE(gait_events!C4431,"_run-",""))&lt;&gt;LEN(gait_events!C4431),RIGHT(gait_events!C4431,LEN(gait_events!C4431)-FIND("_run-",gait_events!C4431,1)-4),"")</f>
        <v/>
      </c>
      <c r="G4914" t="str">
        <f>gait_events!D4431</f>
        <v>left_ankle</v>
      </c>
      <c r="H4914" t="str">
        <f>gait_events!E4431</f>
        <v>FC</v>
      </c>
      <c r="I4914">
        <f>IF(gait_events!F4431&lt;&gt;"",gait_events!F4431,NA())</f>
        <v>283</v>
      </c>
      <c r="J4914">
        <f>IF(gait_events!G4431&lt;&gt;"",gait_events!G4431,NA())</f>
        <v>283</v>
      </c>
      <c r="K4914">
        <f t="shared" si="608"/>
        <v>0</v>
      </c>
      <c r="L4914">
        <f t="shared" si="609"/>
        <v>0</v>
      </c>
      <c r="M4914">
        <f t="shared" si="610"/>
        <v>1</v>
      </c>
      <c r="N4914">
        <f t="shared" si="611"/>
        <v>1</v>
      </c>
      <c r="O4914">
        <f t="shared" si="612"/>
        <v>1</v>
      </c>
      <c r="P4914">
        <f t="shared" si="613"/>
        <v>0</v>
      </c>
      <c r="Q4914">
        <f t="shared" si="614"/>
        <v>0</v>
      </c>
      <c r="R4914">
        <f t="shared" si="615"/>
        <v>1</v>
      </c>
    </row>
    <row r="4915" spans="1:18" x14ac:dyDescent="0.25">
      <c r="A4915" t="str">
        <f>gait_events!B4432</f>
        <v>pp132</v>
      </c>
      <c r="B4915" t="str">
        <f>VLOOKUP(A4915,participants!A:B,2,0)</f>
        <v>M</v>
      </c>
      <c r="C4915">
        <f>VLOOKUP(A4915,participants!A:C,3,0)</f>
        <v>22</v>
      </c>
      <c r="D4915" t="str">
        <f>VLOOKUP(A4915,participants!A:F,6,0)</f>
        <v>YA</v>
      </c>
      <c r="E4915" t="str">
        <f>IF(LEN(SUBSTITUTE(gait_events!C4432,"_run-",""))&lt;&gt;LEN(gait_events!C4432),LEFT(RIGHT(gait_events!C4432,LEN(gait_events!C4432)-19),FIND("_run-",RIGHT(gait_events!C4432,LEN(gait_events!C4432)-19),1)-1),RIGHT(gait_events!C4432,LEN(gait_events!C4432)-19))</f>
        <v>Fast</v>
      </c>
      <c r="F4915" t="str">
        <f>IF(LEN(SUBSTITUTE(gait_events!C4432,"_run-",""))&lt;&gt;LEN(gait_events!C4432),RIGHT(gait_events!C4432,LEN(gait_events!C4432)-FIND("_run-",gait_events!C4432,1)-4),"")</f>
        <v/>
      </c>
      <c r="G4915" t="str">
        <f>gait_events!D4432</f>
        <v>left_ankle</v>
      </c>
      <c r="H4915" t="str">
        <f>gait_events!E4432</f>
        <v>FC</v>
      </c>
      <c r="I4915">
        <f>IF(gait_events!F4432&lt;&gt;"",gait_events!F4432,NA())</f>
        <v>430</v>
      </c>
      <c r="J4915">
        <f>IF(gait_events!G4432&lt;&gt;"",gait_events!G4432,NA())</f>
        <v>434</v>
      </c>
      <c r="K4915">
        <f t="shared" si="608"/>
        <v>-4</v>
      </c>
      <c r="L4915">
        <f t="shared" si="609"/>
        <v>-20</v>
      </c>
      <c r="M4915">
        <f t="shared" si="610"/>
        <v>1</v>
      </c>
      <c r="N4915">
        <f t="shared" si="611"/>
        <v>1</v>
      </c>
      <c r="O4915">
        <f t="shared" si="612"/>
        <v>1</v>
      </c>
      <c r="P4915">
        <f t="shared" si="613"/>
        <v>0</v>
      </c>
      <c r="Q4915">
        <f t="shared" si="614"/>
        <v>0</v>
      </c>
      <c r="R4915">
        <f t="shared" si="615"/>
        <v>1</v>
      </c>
    </row>
    <row r="4916" spans="1:18" x14ac:dyDescent="0.25">
      <c r="A4916" t="str">
        <f>gait_events!B4433</f>
        <v>pp132</v>
      </c>
      <c r="B4916" t="str">
        <f>VLOOKUP(A4916,participants!A:B,2,0)</f>
        <v>M</v>
      </c>
      <c r="C4916">
        <f>VLOOKUP(A4916,participants!A:C,3,0)</f>
        <v>22</v>
      </c>
      <c r="D4916" t="str">
        <f>VLOOKUP(A4916,participants!A:F,6,0)</f>
        <v>YA</v>
      </c>
      <c r="E4916" t="str">
        <f>IF(LEN(SUBSTITUTE(gait_events!C4433,"_run-",""))&lt;&gt;LEN(gait_events!C4433),LEFT(RIGHT(gait_events!C4433,LEN(gait_events!C4433)-19),FIND("_run-",RIGHT(gait_events!C4433,LEN(gait_events!C4433)-19),1)-1),RIGHT(gait_events!C4433,LEN(gait_events!C4433)-19))</f>
        <v>Fast</v>
      </c>
      <c r="F4916" t="str">
        <f>IF(LEN(SUBSTITUTE(gait_events!C4433,"_run-",""))&lt;&gt;LEN(gait_events!C4433),RIGHT(gait_events!C4433,LEN(gait_events!C4433)-FIND("_run-",gait_events!C4433,1)-4),"")</f>
        <v/>
      </c>
      <c r="G4916" t="str">
        <f>gait_events!D4433</f>
        <v>right_ankle</v>
      </c>
      <c r="H4916" t="str">
        <f>gait_events!E4433</f>
        <v>IC</v>
      </c>
      <c r="I4916">
        <f>IF(gait_events!F4433&lt;&gt;"",gait_events!F4433,NA())</f>
        <v>117</v>
      </c>
      <c r="J4916">
        <f>IF(gait_events!G4433&lt;&gt;"",gait_events!G4433,NA())</f>
        <v>117</v>
      </c>
      <c r="K4916">
        <f t="shared" si="608"/>
        <v>0</v>
      </c>
      <c r="L4916">
        <f t="shared" si="609"/>
        <v>0</v>
      </c>
      <c r="M4916">
        <f t="shared" si="610"/>
        <v>1</v>
      </c>
      <c r="N4916">
        <f t="shared" si="611"/>
        <v>1</v>
      </c>
      <c r="O4916">
        <f t="shared" si="612"/>
        <v>1</v>
      </c>
      <c r="P4916">
        <f t="shared" si="613"/>
        <v>0</v>
      </c>
      <c r="Q4916">
        <f t="shared" si="614"/>
        <v>0</v>
      </c>
      <c r="R4916">
        <f t="shared" si="615"/>
        <v>1</v>
      </c>
    </row>
    <row r="4917" spans="1:18" x14ac:dyDescent="0.25">
      <c r="A4917" t="str">
        <f>gait_events!B4434</f>
        <v>pp132</v>
      </c>
      <c r="B4917" t="str">
        <f>VLOOKUP(A4917,participants!A:B,2,0)</f>
        <v>M</v>
      </c>
      <c r="C4917">
        <f>VLOOKUP(A4917,participants!A:C,3,0)</f>
        <v>22</v>
      </c>
      <c r="D4917" t="str">
        <f>VLOOKUP(A4917,participants!A:F,6,0)</f>
        <v>YA</v>
      </c>
      <c r="E4917" t="str">
        <f>IF(LEN(SUBSTITUTE(gait_events!C4434,"_run-",""))&lt;&gt;LEN(gait_events!C4434),LEFT(RIGHT(gait_events!C4434,LEN(gait_events!C4434)-19),FIND("_run-",RIGHT(gait_events!C4434,LEN(gait_events!C4434)-19),1)-1),RIGHT(gait_events!C4434,LEN(gait_events!C4434)-19))</f>
        <v>Fast</v>
      </c>
      <c r="F4917" t="str">
        <f>IF(LEN(SUBSTITUTE(gait_events!C4434,"_run-",""))&lt;&gt;LEN(gait_events!C4434),RIGHT(gait_events!C4434,LEN(gait_events!C4434)-FIND("_run-",gait_events!C4434,1)-4),"")</f>
        <v/>
      </c>
      <c r="G4917" t="str">
        <f>gait_events!D4434</f>
        <v>right_ankle</v>
      </c>
      <c r="H4917" t="str">
        <f>gait_events!E4434</f>
        <v>IC</v>
      </c>
      <c r="I4917">
        <f>IF(gait_events!F4434&lt;&gt;"",gait_events!F4434,NA())</f>
        <v>271</v>
      </c>
      <c r="J4917">
        <f>IF(gait_events!G4434&lt;&gt;"",gait_events!G4434,NA())</f>
        <v>272</v>
      </c>
      <c r="K4917">
        <f t="shared" si="608"/>
        <v>-1</v>
      </c>
      <c r="L4917">
        <f t="shared" si="609"/>
        <v>-5</v>
      </c>
      <c r="M4917">
        <f t="shared" si="610"/>
        <v>1</v>
      </c>
      <c r="N4917">
        <f t="shared" si="611"/>
        <v>1</v>
      </c>
      <c r="O4917">
        <f t="shared" si="612"/>
        <v>1</v>
      </c>
      <c r="P4917">
        <f t="shared" si="613"/>
        <v>0</v>
      </c>
      <c r="Q4917">
        <f t="shared" si="614"/>
        <v>0</v>
      </c>
      <c r="R4917">
        <f t="shared" si="615"/>
        <v>1</v>
      </c>
    </row>
    <row r="4918" spans="1:18" x14ac:dyDescent="0.25">
      <c r="A4918" t="str">
        <f>gait_events!B4435</f>
        <v>pp132</v>
      </c>
      <c r="B4918" t="str">
        <f>VLOOKUP(A4918,participants!A:B,2,0)</f>
        <v>M</v>
      </c>
      <c r="C4918">
        <f>VLOOKUP(A4918,participants!A:C,3,0)</f>
        <v>22</v>
      </c>
      <c r="D4918" t="str">
        <f>VLOOKUP(A4918,participants!A:F,6,0)</f>
        <v>YA</v>
      </c>
      <c r="E4918" t="str">
        <f>IF(LEN(SUBSTITUTE(gait_events!C4435,"_run-",""))&lt;&gt;LEN(gait_events!C4435),LEFT(RIGHT(gait_events!C4435,LEN(gait_events!C4435)-19),FIND("_run-",RIGHT(gait_events!C4435,LEN(gait_events!C4435)-19),1)-1),RIGHT(gait_events!C4435,LEN(gait_events!C4435)-19))</f>
        <v>Fast</v>
      </c>
      <c r="F4918" t="str">
        <f>IF(LEN(SUBSTITUTE(gait_events!C4435,"_run-",""))&lt;&gt;LEN(gait_events!C4435),RIGHT(gait_events!C4435,LEN(gait_events!C4435)-FIND("_run-",gait_events!C4435,1)-4),"")</f>
        <v/>
      </c>
      <c r="G4918" t="str">
        <f>gait_events!D4435</f>
        <v>right_ankle</v>
      </c>
      <c r="H4918" t="str">
        <f>gait_events!E4435</f>
        <v>IC</v>
      </c>
      <c r="I4918">
        <f>IF(gait_events!F4435&lt;&gt;"",gait_events!F4435,NA())</f>
        <v>420</v>
      </c>
      <c r="J4918">
        <f>IF(gait_events!G4435&lt;&gt;"",gait_events!G4435,NA())</f>
        <v>421</v>
      </c>
      <c r="K4918">
        <f t="shared" si="608"/>
        <v>-1</v>
      </c>
      <c r="L4918">
        <f t="shared" si="609"/>
        <v>-5</v>
      </c>
      <c r="M4918">
        <f t="shared" si="610"/>
        <v>1</v>
      </c>
      <c r="N4918">
        <f t="shared" si="611"/>
        <v>1</v>
      </c>
      <c r="O4918">
        <f t="shared" si="612"/>
        <v>1</v>
      </c>
      <c r="P4918">
        <f t="shared" si="613"/>
        <v>0</v>
      </c>
      <c r="Q4918">
        <f t="shared" si="614"/>
        <v>0</v>
      </c>
      <c r="R4918">
        <f t="shared" si="615"/>
        <v>1</v>
      </c>
    </row>
    <row r="4919" spans="1:18" x14ac:dyDescent="0.25">
      <c r="A4919" t="str">
        <f>gait_events!B4436</f>
        <v>pp132</v>
      </c>
      <c r="B4919" t="str">
        <f>VLOOKUP(A4919,participants!A:B,2,0)</f>
        <v>M</v>
      </c>
      <c r="C4919">
        <f>VLOOKUP(A4919,participants!A:C,3,0)</f>
        <v>22</v>
      </c>
      <c r="D4919" t="str">
        <f>VLOOKUP(A4919,participants!A:F,6,0)</f>
        <v>YA</v>
      </c>
      <c r="E4919" t="str">
        <f>IF(LEN(SUBSTITUTE(gait_events!C4436,"_run-",""))&lt;&gt;LEN(gait_events!C4436),LEFT(RIGHT(gait_events!C4436,LEN(gait_events!C4436)-19),FIND("_run-",RIGHT(gait_events!C4436,LEN(gait_events!C4436)-19),1)-1),RIGHT(gait_events!C4436,LEN(gait_events!C4436)-19))</f>
        <v>Fast</v>
      </c>
      <c r="F4919" t="str">
        <f>IF(LEN(SUBSTITUTE(gait_events!C4436,"_run-",""))&lt;&gt;LEN(gait_events!C4436),RIGHT(gait_events!C4436,LEN(gait_events!C4436)-FIND("_run-",gait_events!C4436,1)-4),"")</f>
        <v/>
      </c>
      <c r="G4919" t="str">
        <f>gait_events!D4436</f>
        <v>right_ankle</v>
      </c>
      <c r="H4919" t="str">
        <f>gait_events!E4436</f>
        <v>FC</v>
      </c>
      <c r="I4919">
        <f>IF(gait_events!F4436&lt;&gt;"",gait_events!F4436,NA())</f>
        <v>48</v>
      </c>
      <c r="J4919">
        <f>IF(gait_events!G4436&lt;&gt;"",gait_events!G4436,NA())</f>
        <v>48</v>
      </c>
      <c r="K4919">
        <f t="shared" si="608"/>
        <v>0</v>
      </c>
      <c r="L4919">
        <f t="shared" si="609"/>
        <v>0</v>
      </c>
      <c r="M4919">
        <f t="shared" si="610"/>
        <v>1</v>
      </c>
      <c r="N4919">
        <f t="shared" si="611"/>
        <v>1</v>
      </c>
      <c r="O4919">
        <f t="shared" si="612"/>
        <v>1</v>
      </c>
      <c r="P4919">
        <f t="shared" si="613"/>
        <v>0</v>
      </c>
      <c r="Q4919">
        <f t="shared" si="614"/>
        <v>0</v>
      </c>
      <c r="R4919">
        <f t="shared" si="615"/>
        <v>1</v>
      </c>
    </row>
    <row r="4920" spans="1:18" x14ac:dyDescent="0.25">
      <c r="A4920" t="str">
        <f>gait_events!B4437</f>
        <v>pp132</v>
      </c>
      <c r="B4920" t="str">
        <f>VLOOKUP(A4920,participants!A:B,2,0)</f>
        <v>M</v>
      </c>
      <c r="C4920">
        <f>VLOOKUP(A4920,participants!A:C,3,0)</f>
        <v>22</v>
      </c>
      <c r="D4920" t="str">
        <f>VLOOKUP(A4920,participants!A:F,6,0)</f>
        <v>YA</v>
      </c>
      <c r="E4920" t="str">
        <f>IF(LEN(SUBSTITUTE(gait_events!C4437,"_run-",""))&lt;&gt;LEN(gait_events!C4437),LEFT(RIGHT(gait_events!C4437,LEN(gait_events!C4437)-19),FIND("_run-",RIGHT(gait_events!C4437,LEN(gait_events!C4437)-19),1)-1),RIGHT(gait_events!C4437,LEN(gait_events!C4437)-19))</f>
        <v>Fast</v>
      </c>
      <c r="F4920" t="str">
        <f>IF(LEN(SUBSTITUTE(gait_events!C4437,"_run-",""))&lt;&gt;LEN(gait_events!C4437),RIGHT(gait_events!C4437,LEN(gait_events!C4437)-FIND("_run-",gait_events!C4437,1)-4),"")</f>
        <v/>
      </c>
      <c r="G4920" t="str">
        <f>gait_events!D4437</f>
        <v>right_ankle</v>
      </c>
      <c r="H4920" t="str">
        <f>gait_events!E4437</f>
        <v>FC</v>
      </c>
      <c r="I4920">
        <f>IF(gait_events!F4437&lt;&gt;"",gait_events!F4437,NA())</f>
        <v>206</v>
      </c>
      <c r="J4920">
        <f>IF(gait_events!G4437&lt;&gt;"",gait_events!G4437,NA())</f>
        <v>207</v>
      </c>
      <c r="K4920">
        <f t="shared" si="608"/>
        <v>-1</v>
      </c>
      <c r="L4920">
        <f t="shared" si="609"/>
        <v>-5</v>
      </c>
      <c r="M4920">
        <f t="shared" si="610"/>
        <v>1</v>
      </c>
      <c r="N4920">
        <f t="shared" si="611"/>
        <v>1</v>
      </c>
      <c r="O4920">
        <f t="shared" si="612"/>
        <v>1</v>
      </c>
      <c r="P4920">
        <f t="shared" si="613"/>
        <v>0</v>
      </c>
      <c r="Q4920">
        <f t="shared" si="614"/>
        <v>0</v>
      </c>
      <c r="R4920">
        <f t="shared" si="615"/>
        <v>1</v>
      </c>
    </row>
    <row r="4921" spans="1:18" x14ac:dyDescent="0.25">
      <c r="A4921" t="str">
        <f>gait_events!B4438</f>
        <v>pp132</v>
      </c>
      <c r="B4921" t="str">
        <f>VLOOKUP(A4921,participants!A:B,2,0)</f>
        <v>M</v>
      </c>
      <c r="C4921">
        <f>VLOOKUP(A4921,participants!A:C,3,0)</f>
        <v>22</v>
      </c>
      <c r="D4921" t="str">
        <f>VLOOKUP(A4921,participants!A:F,6,0)</f>
        <v>YA</v>
      </c>
      <c r="E4921" t="str">
        <f>IF(LEN(SUBSTITUTE(gait_events!C4438,"_run-",""))&lt;&gt;LEN(gait_events!C4438),LEFT(RIGHT(gait_events!C4438,LEN(gait_events!C4438)-19),FIND("_run-",RIGHT(gait_events!C4438,LEN(gait_events!C4438)-19),1)-1),RIGHT(gait_events!C4438,LEN(gait_events!C4438)-19))</f>
        <v>Fast</v>
      </c>
      <c r="F4921" t="str">
        <f>IF(LEN(SUBSTITUTE(gait_events!C4438,"_run-",""))&lt;&gt;LEN(gait_events!C4438),RIGHT(gait_events!C4438,LEN(gait_events!C4438)-FIND("_run-",gait_events!C4438,1)-4),"")</f>
        <v/>
      </c>
      <c r="G4921" t="str">
        <f>gait_events!D4438</f>
        <v>right_ankle</v>
      </c>
      <c r="H4921" t="str">
        <f>gait_events!E4438</f>
        <v>FC</v>
      </c>
      <c r="I4921">
        <f>IF(gait_events!F4438&lt;&gt;"",gait_events!F4438,NA())</f>
        <v>352</v>
      </c>
      <c r="J4921">
        <f>IF(gait_events!G4438&lt;&gt;"",gait_events!G4438,NA())</f>
        <v>354</v>
      </c>
      <c r="K4921">
        <f t="shared" si="608"/>
        <v>-2</v>
      </c>
      <c r="L4921">
        <f t="shared" si="609"/>
        <v>-10</v>
      </c>
      <c r="M4921">
        <f t="shared" si="610"/>
        <v>1</v>
      </c>
      <c r="N4921">
        <f t="shared" si="611"/>
        <v>1</v>
      </c>
      <c r="O4921">
        <f t="shared" si="612"/>
        <v>1</v>
      </c>
      <c r="P4921">
        <f t="shared" si="613"/>
        <v>0</v>
      </c>
      <c r="Q4921">
        <f t="shared" si="614"/>
        <v>0</v>
      </c>
      <c r="R4921">
        <f t="shared" si="615"/>
        <v>1</v>
      </c>
    </row>
    <row r="4922" spans="1:18" x14ac:dyDescent="0.25">
      <c r="A4922" t="str">
        <f>gait_events!B4439</f>
        <v>pp132</v>
      </c>
      <c r="B4922" t="str">
        <f>VLOOKUP(A4922,participants!A:B,2,0)</f>
        <v>M</v>
      </c>
      <c r="C4922">
        <f>VLOOKUP(A4922,participants!A:C,3,0)</f>
        <v>22</v>
      </c>
      <c r="D4922" t="str">
        <f>VLOOKUP(A4922,participants!A:F,6,0)</f>
        <v>YA</v>
      </c>
      <c r="E4922" t="str">
        <f>IF(LEN(SUBSTITUTE(gait_events!C4439,"_run-",""))&lt;&gt;LEN(gait_events!C4439),LEFT(RIGHT(gait_events!C4439,LEN(gait_events!C4439)-19),FIND("_run-",RIGHT(gait_events!C4439,LEN(gait_events!C4439)-19),1)-1),RIGHT(gait_events!C4439,LEN(gait_events!C4439)-19))</f>
        <v>Fast</v>
      </c>
      <c r="F4922" t="str">
        <f>IF(LEN(SUBSTITUTE(gait_events!C4439,"_run-",""))&lt;&gt;LEN(gait_events!C4439),RIGHT(gait_events!C4439,LEN(gait_events!C4439)-FIND("_run-",gait_events!C4439,1)-4),"")</f>
        <v/>
      </c>
      <c r="G4922" t="str">
        <f>gait_events!D4439</f>
        <v>left_shank</v>
      </c>
      <c r="H4922" t="str">
        <f>gait_events!E4439</f>
        <v>IC</v>
      </c>
      <c r="I4922">
        <f>IF(gait_events!F4439&lt;&gt;"",gait_events!F4439,NA())</f>
        <v>38</v>
      </c>
      <c r="J4922">
        <f>IF(gait_events!G4439&lt;&gt;"",gait_events!G4439,NA())</f>
        <v>35</v>
      </c>
      <c r="K4922">
        <f t="shared" si="608"/>
        <v>3</v>
      </c>
      <c r="L4922">
        <f t="shared" si="609"/>
        <v>15</v>
      </c>
      <c r="M4922">
        <f t="shared" si="610"/>
        <v>1</v>
      </c>
      <c r="N4922">
        <f t="shared" si="611"/>
        <v>1</v>
      </c>
      <c r="O4922">
        <f t="shared" si="612"/>
        <v>1</v>
      </c>
      <c r="P4922">
        <f t="shared" si="613"/>
        <v>0</v>
      </c>
      <c r="Q4922">
        <f t="shared" si="614"/>
        <v>0</v>
      </c>
      <c r="R4922">
        <f t="shared" si="615"/>
        <v>1</v>
      </c>
    </row>
    <row r="4923" spans="1:18" x14ac:dyDescent="0.25">
      <c r="A4923" t="str">
        <f>gait_events!B4440</f>
        <v>pp132</v>
      </c>
      <c r="B4923" t="str">
        <f>VLOOKUP(A4923,participants!A:B,2,0)</f>
        <v>M</v>
      </c>
      <c r="C4923">
        <f>VLOOKUP(A4923,participants!A:C,3,0)</f>
        <v>22</v>
      </c>
      <c r="D4923" t="str">
        <f>VLOOKUP(A4923,participants!A:F,6,0)</f>
        <v>YA</v>
      </c>
      <c r="E4923" t="str">
        <f>IF(LEN(SUBSTITUTE(gait_events!C4440,"_run-",""))&lt;&gt;LEN(gait_events!C4440),LEFT(RIGHT(gait_events!C4440,LEN(gait_events!C4440)-19),FIND("_run-",RIGHT(gait_events!C4440,LEN(gait_events!C4440)-19),1)-1),RIGHT(gait_events!C4440,LEN(gait_events!C4440)-19))</f>
        <v>Fast</v>
      </c>
      <c r="F4923" t="str">
        <f>IF(LEN(SUBSTITUTE(gait_events!C4440,"_run-",""))&lt;&gt;LEN(gait_events!C4440),RIGHT(gait_events!C4440,LEN(gait_events!C4440)-FIND("_run-",gait_events!C4440,1)-4),"")</f>
        <v/>
      </c>
      <c r="G4923" t="str">
        <f>gait_events!D4440</f>
        <v>left_shank</v>
      </c>
      <c r="H4923" t="str">
        <f>gait_events!E4440</f>
        <v>IC</v>
      </c>
      <c r="I4923">
        <f>IF(gait_events!F4440&lt;&gt;"",gait_events!F4440,NA())</f>
        <v>196</v>
      </c>
      <c r="J4923">
        <f>IF(gait_events!G4440&lt;&gt;"",gait_events!G4440,NA())</f>
        <v>196</v>
      </c>
      <c r="K4923">
        <f t="shared" si="608"/>
        <v>0</v>
      </c>
      <c r="L4923">
        <f t="shared" si="609"/>
        <v>0</v>
      </c>
      <c r="M4923">
        <f t="shared" si="610"/>
        <v>1</v>
      </c>
      <c r="N4923">
        <f t="shared" si="611"/>
        <v>1</v>
      </c>
      <c r="O4923">
        <f t="shared" si="612"/>
        <v>1</v>
      </c>
      <c r="P4923">
        <f t="shared" si="613"/>
        <v>0</v>
      </c>
      <c r="Q4923">
        <f t="shared" si="614"/>
        <v>0</v>
      </c>
      <c r="R4923">
        <f t="shared" si="615"/>
        <v>1</v>
      </c>
    </row>
    <row r="4924" spans="1:18" x14ac:dyDescent="0.25">
      <c r="A4924" t="str">
        <f>gait_events!B4441</f>
        <v>pp132</v>
      </c>
      <c r="B4924" t="str">
        <f>VLOOKUP(A4924,participants!A:B,2,0)</f>
        <v>M</v>
      </c>
      <c r="C4924">
        <f>VLOOKUP(A4924,participants!A:C,3,0)</f>
        <v>22</v>
      </c>
      <c r="D4924" t="str">
        <f>VLOOKUP(A4924,participants!A:F,6,0)</f>
        <v>YA</v>
      </c>
      <c r="E4924" t="str">
        <f>IF(LEN(SUBSTITUTE(gait_events!C4441,"_run-",""))&lt;&gt;LEN(gait_events!C4441),LEFT(RIGHT(gait_events!C4441,LEN(gait_events!C4441)-19),FIND("_run-",RIGHT(gait_events!C4441,LEN(gait_events!C4441)-19),1)-1),RIGHT(gait_events!C4441,LEN(gait_events!C4441)-19))</f>
        <v>Fast</v>
      </c>
      <c r="F4924" t="str">
        <f>IF(LEN(SUBSTITUTE(gait_events!C4441,"_run-",""))&lt;&gt;LEN(gait_events!C4441),RIGHT(gait_events!C4441,LEN(gait_events!C4441)-FIND("_run-",gait_events!C4441,1)-4),"")</f>
        <v/>
      </c>
      <c r="G4924" t="str">
        <f>gait_events!D4441</f>
        <v>left_shank</v>
      </c>
      <c r="H4924" t="str">
        <f>gait_events!E4441</f>
        <v>IC</v>
      </c>
      <c r="I4924">
        <f>IF(gait_events!F4441&lt;&gt;"",gait_events!F4441,NA())</f>
        <v>343</v>
      </c>
      <c r="J4924">
        <f>IF(gait_events!G4441&lt;&gt;"",gait_events!G4441,NA())</f>
        <v>346</v>
      </c>
      <c r="K4924">
        <f t="shared" si="608"/>
        <v>-3</v>
      </c>
      <c r="L4924">
        <f t="shared" si="609"/>
        <v>-15</v>
      </c>
      <c r="M4924">
        <f t="shared" si="610"/>
        <v>1</v>
      </c>
      <c r="N4924">
        <f t="shared" si="611"/>
        <v>1</v>
      </c>
      <c r="O4924">
        <f t="shared" si="612"/>
        <v>1</v>
      </c>
      <c r="P4924">
        <f t="shared" si="613"/>
        <v>0</v>
      </c>
      <c r="Q4924">
        <f t="shared" si="614"/>
        <v>0</v>
      </c>
      <c r="R4924">
        <f t="shared" si="615"/>
        <v>1</v>
      </c>
    </row>
    <row r="4925" spans="1:18" x14ac:dyDescent="0.25">
      <c r="A4925" t="str">
        <f>gait_events!B4442</f>
        <v>pp132</v>
      </c>
      <c r="B4925" t="str">
        <f>VLOOKUP(A4925,participants!A:B,2,0)</f>
        <v>M</v>
      </c>
      <c r="C4925">
        <f>VLOOKUP(A4925,participants!A:C,3,0)</f>
        <v>22</v>
      </c>
      <c r="D4925" t="str">
        <f>VLOOKUP(A4925,participants!A:F,6,0)</f>
        <v>YA</v>
      </c>
      <c r="E4925" t="str">
        <f>IF(LEN(SUBSTITUTE(gait_events!C4442,"_run-",""))&lt;&gt;LEN(gait_events!C4442),LEFT(RIGHT(gait_events!C4442,LEN(gait_events!C4442)-19),FIND("_run-",RIGHT(gait_events!C4442,LEN(gait_events!C4442)-19),1)-1),RIGHT(gait_events!C4442,LEN(gait_events!C4442)-19))</f>
        <v>Fast</v>
      </c>
      <c r="F4925" t="str">
        <f>IF(LEN(SUBSTITUTE(gait_events!C4442,"_run-",""))&lt;&gt;LEN(gait_events!C4442),RIGHT(gait_events!C4442,LEN(gait_events!C4442)-FIND("_run-",gait_events!C4442,1)-4),"")</f>
        <v/>
      </c>
      <c r="G4925" t="str">
        <f>gait_events!D4442</f>
        <v>left_shank</v>
      </c>
      <c r="H4925" t="str">
        <f>gait_events!E4442</f>
        <v>FC</v>
      </c>
      <c r="I4925">
        <f>IF(gait_events!F4442&lt;&gt;"",gait_events!F4442,NA())</f>
        <v>128</v>
      </c>
      <c r="J4925">
        <f>IF(gait_events!G4442&lt;&gt;"",gait_events!G4442,NA())</f>
        <v>147</v>
      </c>
      <c r="K4925">
        <f t="shared" si="608"/>
        <v>-19</v>
      </c>
      <c r="L4925">
        <f t="shared" si="609"/>
        <v>-95</v>
      </c>
      <c r="M4925">
        <f t="shared" si="610"/>
        <v>1</v>
      </c>
      <c r="N4925">
        <f t="shared" si="611"/>
        <v>1</v>
      </c>
      <c r="O4925">
        <f t="shared" si="612"/>
        <v>1</v>
      </c>
      <c r="P4925">
        <f t="shared" si="613"/>
        <v>0</v>
      </c>
      <c r="Q4925">
        <f t="shared" si="614"/>
        <v>0</v>
      </c>
      <c r="R4925">
        <f t="shared" si="615"/>
        <v>1</v>
      </c>
    </row>
    <row r="4926" spans="1:18" x14ac:dyDescent="0.25">
      <c r="A4926" t="str">
        <f>gait_events!B4443</f>
        <v>pp132</v>
      </c>
      <c r="B4926" t="str">
        <f>VLOOKUP(A4926,participants!A:B,2,0)</f>
        <v>M</v>
      </c>
      <c r="C4926">
        <f>VLOOKUP(A4926,participants!A:C,3,0)</f>
        <v>22</v>
      </c>
      <c r="D4926" t="str">
        <f>VLOOKUP(A4926,participants!A:F,6,0)</f>
        <v>YA</v>
      </c>
      <c r="E4926" t="str">
        <f>IF(LEN(SUBSTITUTE(gait_events!C4443,"_run-",""))&lt;&gt;LEN(gait_events!C4443),LEFT(RIGHT(gait_events!C4443,LEN(gait_events!C4443)-19),FIND("_run-",RIGHT(gait_events!C4443,LEN(gait_events!C4443)-19),1)-1),RIGHT(gait_events!C4443,LEN(gait_events!C4443)-19))</f>
        <v>Fast</v>
      </c>
      <c r="F4926" t="str">
        <f>IF(LEN(SUBSTITUTE(gait_events!C4443,"_run-",""))&lt;&gt;LEN(gait_events!C4443),RIGHT(gait_events!C4443,LEN(gait_events!C4443)-FIND("_run-",gait_events!C4443,1)-4),"")</f>
        <v/>
      </c>
      <c r="G4926" t="str">
        <f>gait_events!D4443</f>
        <v>left_shank</v>
      </c>
      <c r="H4926" t="str">
        <f>gait_events!E4443</f>
        <v>FC</v>
      </c>
      <c r="I4926">
        <f>IF(gait_events!F4443&lt;&gt;"",gait_events!F4443,NA())</f>
        <v>283</v>
      </c>
      <c r="J4926">
        <f>IF(gait_events!G4443&lt;&gt;"",gait_events!G4443,NA())</f>
        <v>302</v>
      </c>
      <c r="K4926">
        <f t="shared" si="608"/>
        <v>-19</v>
      </c>
      <c r="L4926">
        <f t="shared" si="609"/>
        <v>-95</v>
      </c>
      <c r="M4926">
        <f t="shared" si="610"/>
        <v>1</v>
      </c>
      <c r="N4926">
        <f t="shared" si="611"/>
        <v>1</v>
      </c>
      <c r="O4926">
        <f t="shared" si="612"/>
        <v>1</v>
      </c>
      <c r="P4926">
        <f t="shared" si="613"/>
        <v>0</v>
      </c>
      <c r="Q4926">
        <f t="shared" si="614"/>
        <v>0</v>
      </c>
      <c r="R4926">
        <f t="shared" si="615"/>
        <v>1</v>
      </c>
    </row>
    <row r="4927" spans="1:18" x14ac:dyDescent="0.25">
      <c r="A4927" t="str">
        <f>gait_events!B4444</f>
        <v>pp132</v>
      </c>
      <c r="B4927" t="str">
        <f>VLOOKUP(A4927,participants!A:B,2,0)</f>
        <v>M</v>
      </c>
      <c r="C4927">
        <f>VLOOKUP(A4927,participants!A:C,3,0)</f>
        <v>22</v>
      </c>
      <c r="D4927" t="str">
        <f>VLOOKUP(A4927,participants!A:F,6,0)</f>
        <v>YA</v>
      </c>
      <c r="E4927" t="str">
        <f>IF(LEN(SUBSTITUTE(gait_events!C4444,"_run-",""))&lt;&gt;LEN(gait_events!C4444),LEFT(RIGHT(gait_events!C4444,LEN(gait_events!C4444)-19),FIND("_run-",RIGHT(gait_events!C4444,LEN(gait_events!C4444)-19),1)-1),RIGHT(gait_events!C4444,LEN(gait_events!C4444)-19))</f>
        <v>Fast</v>
      </c>
      <c r="F4927" t="str">
        <f>IF(LEN(SUBSTITUTE(gait_events!C4444,"_run-",""))&lt;&gt;LEN(gait_events!C4444),RIGHT(gait_events!C4444,LEN(gait_events!C4444)-FIND("_run-",gait_events!C4444,1)-4),"")</f>
        <v/>
      </c>
      <c r="G4927" t="str">
        <f>gait_events!D4444</f>
        <v>left_shank</v>
      </c>
      <c r="H4927" t="str">
        <f>gait_events!E4444</f>
        <v>FC</v>
      </c>
      <c r="I4927">
        <f>IF(gait_events!F4444&lt;&gt;"",gait_events!F4444,NA())</f>
        <v>430</v>
      </c>
      <c r="J4927" t="e">
        <f>IF(gait_events!G4444&lt;&gt;"",gait_events!G4444,NA())</f>
        <v>#N/A</v>
      </c>
      <c r="K4927" t="e">
        <f t="shared" si="608"/>
        <v>#N/A</v>
      </c>
      <c r="L4927" t="e">
        <f t="shared" si="609"/>
        <v>#N/A</v>
      </c>
      <c r="M4927">
        <f t="shared" si="610"/>
        <v>1</v>
      </c>
      <c r="N4927">
        <f t="shared" si="611"/>
        <v>0</v>
      </c>
      <c r="O4927">
        <f t="shared" si="612"/>
        <v>0</v>
      </c>
      <c r="P4927">
        <f t="shared" si="613"/>
        <v>1</v>
      </c>
      <c r="Q4927">
        <f t="shared" si="614"/>
        <v>0</v>
      </c>
      <c r="R4927">
        <f t="shared" si="615"/>
        <v>1</v>
      </c>
    </row>
    <row r="4928" spans="1:18" x14ac:dyDescent="0.25">
      <c r="A4928" t="str">
        <f>gait_events!B4445</f>
        <v>pp132</v>
      </c>
      <c r="B4928" t="str">
        <f>VLOOKUP(A4928,participants!A:B,2,0)</f>
        <v>M</v>
      </c>
      <c r="C4928">
        <f>VLOOKUP(A4928,participants!A:C,3,0)</f>
        <v>22</v>
      </c>
      <c r="D4928" t="str">
        <f>VLOOKUP(A4928,participants!A:F,6,0)</f>
        <v>YA</v>
      </c>
      <c r="E4928" t="str">
        <f>IF(LEN(SUBSTITUTE(gait_events!C4445,"_run-",""))&lt;&gt;LEN(gait_events!C4445),LEFT(RIGHT(gait_events!C4445,LEN(gait_events!C4445)-19),FIND("_run-",RIGHT(gait_events!C4445,LEN(gait_events!C4445)-19),1)-1),RIGHT(gait_events!C4445,LEN(gait_events!C4445)-19))</f>
        <v>Fast</v>
      </c>
      <c r="F4928" t="str">
        <f>IF(LEN(SUBSTITUTE(gait_events!C4445,"_run-",""))&lt;&gt;LEN(gait_events!C4445),RIGHT(gait_events!C4445,LEN(gait_events!C4445)-FIND("_run-",gait_events!C4445,1)-4),"")</f>
        <v/>
      </c>
      <c r="G4928" t="str">
        <f>gait_events!D4445</f>
        <v>right_shank</v>
      </c>
      <c r="H4928" t="str">
        <f>gait_events!E4445</f>
        <v>IC</v>
      </c>
      <c r="I4928">
        <f>IF(gait_events!F4445&lt;&gt;"",gait_events!F4445,NA())</f>
        <v>117</v>
      </c>
      <c r="J4928">
        <f>IF(gait_events!G4445&lt;&gt;"",gait_events!G4445,NA())</f>
        <v>116</v>
      </c>
      <c r="K4928">
        <f t="shared" si="608"/>
        <v>1</v>
      </c>
      <c r="L4928">
        <f t="shared" si="609"/>
        <v>5</v>
      </c>
      <c r="M4928">
        <f t="shared" si="610"/>
        <v>1</v>
      </c>
      <c r="N4928">
        <f t="shared" si="611"/>
        <v>1</v>
      </c>
      <c r="O4928">
        <f t="shared" si="612"/>
        <v>1</v>
      </c>
      <c r="P4928">
        <f t="shared" si="613"/>
        <v>0</v>
      </c>
      <c r="Q4928">
        <f t="shared" si="614"/>
        <v>0</v>
      </c>
      <c r="R4928">
        <f t="shared" si="615"/>
        <v>1</v>
      </c>
    </row>
    <row r="4929" spans="1:18" x14ac:dyDescent="0.25">
      <c r="A4929" t="str">
        <f>gait_events!B4446</f>
        <v>pp132</v>
      </c>
      <c r="B4929" t="str">
        <f>VLOOKUP(A4929,participants!A:B,2,0)</f>
        <v>M</v>
      </c>
      <c r="C4929">
        <f>VLOOKUP(A4929,participants!A:C,3,0)</f>
        <v>22</v>
      </c>
      <c r="D4929" t="str">
        <f>VLOOKUP(A4929,participants!A:F,6,0)</f>
        <v>YA</v>
      </c>
      <c r="E4929" t="str">
        <f>IF(LEN(SUBSTITUTE(gait_events!C4446,"_run-",""))&lt;&gt;LEN(gait_events!C4446),LEFT(RIGHT(gait_events!C4446,LEN(gait_events!C4446)-19),FIND("_run-",RIGHT(gait_events!C4446,LEN(gait_events!C4446)-19),1)-1),RIGHT(gait_events!C4446,LEN(gait_events!C4446)-19))</f>
        <v>Fast</v>
      </c>
      <c r="F4929" t="str">
        <f>IF(LEN(SUBSTITUTE(gait_events!C4446,"_run-",""))&lt;&gt;LEN(gait_events!C4446),RIGHT(gait_events!C4446,LEN(gait_events!C4446)-FIND("_run-",gait_events!C4446,1)-4),"")</f>
        <v/>
      </c>
      <c r="G4929" t="str">
        <f>gait_events!D4446</f>
        <v>right_shank</v>
      </c>
      <c r="H4929" t="str">
        <f>gait_events!E4446</f>
        <v>IC</v>
      </c>
      <c r="I4929">
        <f>IF(gait_events!F4446&lt;&gt;"",gait_events!F4446,NA())</f>
        <v>271</v>
      </c>
      <c r="J4929">
        <f>IF(gait_events!G4446&lt;&gt;"",gait_events!G4446,NA())</f>
        <v>273</v>
      </c>
      <c r="K4929">
        <f t="shared" si="608"/>
        <v>-2</v>
      </c>
      <c r="L4929">
        <f t="shared" si="609"/>
        <v>-10</v>
      </c>
      <c r="M4929">
        <f t="shared" si="610"/>
        <v>1</v>
      </c>
      <c r="N4929">
        <f t="shared" si="611"/>
        <v>1</v>
      </c>
      <c r="O4929">
        <f t="shared" si="612"/>
        <v>1</v>
      </c>
      <c r="P4929">
        <f t="shared" si="613"/>
        <v>0</v>
      </c>
      <c r="Q4929">
        <f t="shared" si="614"/>
        <v>0</v>
      </c>
      <c r="R4929">
        <f t="shared" si="615"/>
        <v>1</v>
      </c>
    </row>
    <row r="4930" spans="1:18" x14ac:dyDescent="0.25">
      <c r="A4930" t="str">
        <f>gait_events!B4447</f>
        <v>pp132</v>
      </c>
      <c r="B4930" t="str">
        <f>VLOOKUP(A4930,participants!A:B,2,0)</f>
        <v>M</v>
      </c>
      <c r="C4930">
        <f>VLOOKUP(A4930,participants!A:C,3,0)</f>
        <v>22</v>
      </c>
      <c r="D4930" t="str">
        <f>VLOOKUP(A4930,participants!A:F,6,0)</f>
        <v>YA</v>
      </c>
      <c r="E4930" t="str">
        <f>IF(LEN(SUBSTITUTE(gait_events!C4447,"_run-",""))&lt;&gt;LEN(gait_events!C4447),LEFT(RIGHT(gait_events!C4447,LEN(gait_events!C4447)-19),FIND("_run-",RIGHT(gait_events!C4447,LEN(gait_events!C4447)-19),1)-1),RIGHT(gait_events!C4447,LEN(gait_events!C4447)-19))</f>
        <v>Fast</v>
      </c>
      <c r="F4930" t="str">
        <f>IF(LEN(SUBSTITUTE(gait_events!C4447,"_run-",""))&lt;&gt;LEN(gait_events!C4447),RIGHT(gait_events!C4447,LEN(gait_events!C4447)-FIND("_run-",gait_events!C4447,1)-4),"")</f>
        <v/>
      </c>
      <c r="G4930" t="str">
        <f>gait_events!D4447</f>
        <v>right_shank</v>
      </c>
      <c r="H4930" t="str">
        <f>gait_events!E4447</f>
        <v>IC</v>
      </c>
      <c r="I4930">
        <f>IF(gait_events!F4447&lt;&gt;"",gait_events!F4447,NA())</f>
        <v>420</v>
      </c>
      <c r="J4930">
        <f>IF(gait_events!G4447&lt;&gt;"",gait_events!G4447,NA())</f>
        <v>421</v>
      </c>
      <c r="K4930">
        <f t="shared" ref="K4930:K4993" si="616">I4930-J4930</f>
        <v>-1</v>
      </c>
      <c r="L4930">
        <f t="shared" ref="L4930:L4993" si="617">K4930*5</f>
        <v>-5</v>
      </c>
      <c r="M4930">
        <f t="shared" ref="M4930:M4993" si="618">IF(NOT(ISNA(I4930)),1,0)</f>
        <v>1</v>
      </c>
      <c r="N4930">
        <f t="shared" ref="N4930:N4993" si="619">IF(NOT(ISNA(J4930)),1,0)</f>
        <v>1</v>
      </c>
      <c r="O4930">
        <f t="shared" ref="O4930:O4993" si="620">IF(AND(NOT(ISNA(I4930)),NOT(ISNA(J4930))),1,0)</f>
        <v>1</v>
      </c>
      <c r="P4930">
        <f t="shared" ref="P4930:P4993" si="621">IF(AND(NOT(ISNA(I4930)),ISNA(J4930)),1,0)</f>
        <v>0</v>
      </c>
      <c r="Q4930">
        <f t="shared" ref="Q4930:Q4993" si="622">IF(AND(ISNA(I4930),NOT(ISNA(J4930))),1,0)</f>
        <v>0</v>
      </c>
      <c r="R4930">
        <f t="shared" ref="R4930:R4993" si="623">IF(SUM(O4930:Q4930)&lt;&gt;1,"ERROR",1)</f>
        <v>1</v>
      </c>
    </row>
    <row r="4931" spans="1:18" x14ac:dyDescent="0.25">
      <c r="A4931" t="str">
        <f>gait_events!B4448</f>
        <v>pp132</v>
      </c>
      <c r="B4931" t="str">
        <f>VLOOKUP(A4931,participants!A:B,2,0)</f>
        <v>M</v>
      </c>
      <c r="C4931">
        <f>VLOOKUP(A4931,participants!A:C,3,0)</f>
        <v>22</v>
      </c>
      <c r="D4931" t="str">
        <f>VLOOKUP(A4931,participants!A:F,6,0)</f>
        <v>YA</v>
      </c>
      <c r="E4931" t="str">
        <f>IF(LEN(SUBSTITUTE(gait_events!C4448,"_run-",""))&lt;&gt;LEN(gait_events!C4448),LEFT(RIGHT(gait_events!C4448,LEN(gait_events!C4448)-19),FIND("_run-",RIGHT(gait_events!C4448,LEN(gait_events!C4448)-19),1)-1),RIGHT(gait_events!C4448,LEN(gait_events!C4448)-19))</f>
        <v>Fast</v>
      </c>
      <c r="F4931" t="str">
        <f>IF(LEN(SUBSTITUTE(gait_events!C4448,"_run-",""))&lt;&gt;LEN(gait_events!C4448),RIGHT(gait_events!C4448,LEN(gait_events!C4448)-FIND("_run-",gait_events!C4448,1)-4),"")</f>
        <v/>
      </c>
      <c r="G4931" t="str">
        <f>gait_events!D4448</f>
        <v>right_shank</v>
      </c>
      <c r="H4931" t="str">
        <f>gait_events!E4448</f>
        <v>FC</v>
      </c>
      <c r="I4931">
        <f>IF(gait_events!F4448&lt;&gt;"",gait_events!F4448,NA())</f>
        <v>48</v>
      </c>
      <c r="J4931">
        <f>IF(gait_events!G4448&lt;&gt;"",gait_events!G4448,NA())</f>
        <v>38</v>
      </c>
      <c r="K4931">
        <f t="shared" si="616"/>
        <v>10</v>
      </c>
      <c r="L4931">
        <f t="shared" si="617"/>
        <v>50</v>
      </c>
      <c r="M4931">
        <f t="shared" si="618"/>
        <v>1</v>
      </c>
      <c r="N4931">
        <f t="shared" si="619"/>
        <v>1</v>
      </c>
      <c r="O4931">
        <f t="shared" si="620"/>
        <v>1</v>
      </c>
      <c r="P4931">
        <f t="shared" si="621"/>
        <v>0</v>
      </c>
      <c r="Q4931">
        <f t="shared" si="622"/>
        <v>0</v>
      </c>
      <c r="R4931">
        <f t="shared" si="623"/>
        <v>1</v>
      </c>
    </row>
    <row r="4932" spans="1:18" x14ac:dyDescent="0.25">
      <c r="A4932" t="str">
        <f>gait_events!B4449</f>
        <v>pp132</v>
      </c>
      <c r="B4932" t="str">
        <f>VLOOKUP(A4932,participants!A:B,2,0)</f>
        <v>M</v>
      </c>
      <c r="C4932">
        <f>VLOOKUP(A4932,participants!A:C,3,0)</f>
        <v>22</v>
      </c>
      <c r="D4932" t="str">
        <f>VLOOKUP(A4932,participants!A:F,6,0)</f>
        <v>YA</v>
      </c>
      <c r="E4932" t="str">
        <f>IF(LEN(SUBSTITUTE(gait_events!C4449,"_run-",""))&lt;&gt;LEN(gait_events!C4449),LEFT(RIGHT(gait_events!C4449,LEN(gait_events!C4449)-19),FIND("_run-",RIGHT(gait_events!C4449,LEN(gait_events!C4449)-19),1)-1),RIGHT(gait_events!C4449,LEN(gait_events!C4449)-19))</f>
        <v>Fast</v>
      </c>
      <c r="F4932" t="str">
        <f>IF(LEN(SUBSTITUTE(gait_events!C4449,"_run-",""))&lt;&gt;LEN(gait_events!C4449),RIGHT(gait_events!C4449,LEN(gait_events!C4449)-FIND("_run-",gait_events!C4449,1)-4),"")</f>
        <v/>
      </c>
      <c r="G4932" t="str">
        <f>gait_events!D4449</f>
        <v>right_shank</v>
      </c>
      <c r="H4932" t="str">
        <f>gait_events!E4449</f>
        <v>FC</v>
      </c>
      <c r="I4932">
        <f>IF(gait_events!F4449&lt;&gt;"",gait_events!F4449,NA())</f>
        <v>206</v>
      </c>
      <c r="J4932" t="e">
        <f>IF(gait_events!G4449&lt;&gt;"",gait_events!G4449,NA())</f>
        <v>#N/A</v>
      </c>
      <c r="K4932" t="e">
        <f t="shared" si="616"/>
        <v>#N/A</v>
      </c>
      <c r="L4932" t="e">
        <f t="shared" si="617"/>
        <v>#N/A</v>
      </c>
      <c r="M4932">
        <f t="shared" si="618"/>
        <v>1</v>
      </c>
      <c r="N4932">
        <f t="shared" si="619"/>
        <v>0</v>
      </c>
      <c r="O4932">
        <f t="shared" si="620"/>
        <v>0</v>
      </c>
      <c r="P4932">
        <f t="shared" si="621"/>
        <v>1</v>
      </c>
      <c r="Q4932">
        <f t="shared" si="622"/>
        <v>0</v>
      </c>
      <c r="R4932">
        <f t="shared" si="623"/>
        <v>1</v>
      </c>
    </row>
    <row r="4933" spans="1:18" x14ac:dyDescent="0.25">
      <c r="A4933" t="str">
        <f>gait_events!B4450</f>
        <v>pp132</v>
      </c>
      <c r="B4933" t="str">
        <f>VLOOKUP(A4933,participants!A:B,2,0)</f>
        <v>M</v>
      </c>
      <c r="C4933">
        <f>VLOOKUP(A4933,participants!A:C,3,0)</f>
        <v>22</v>
      </c>
      <c r="D4933" t="str">
        <f>VLOOKUP(A4933,participants!A:F,6,0)</f>
        <v>YA</v>
      </c>
      <c r="E4933" t="str">
        <f>IF(LEN(SUBSTITUTE(gait_events!C4450,"_run-",""))&lt;&gt;LEN(gait_events!C4450),LEFT(RIGHT(gait_events!C4450,LEN(gait_events!C4450)-19),FIND("_run-",RIGHT(gait_events!C4450,LEN(gait_events!C4450)-19),1)-1),RIGHT(gait_events!C4450,LEN(gait_events!C4450)-19))</f>
        <v>Fast</v>
      </c>
      <c r="F4933" t="str">
        <f>IF(LEN(SUBSTITUTE(gait_events!C4450,"_run-",""))&lt;&gt;LEN(gait_events!C4450),RIGHT(gait_events!C4450,LEN(gait_events!C4450)-FIND("_run-",gait_events!C4450,1)-4),"")</f>
        <v/>
      </c>
      <c r="G4933" t="str">
        <f>gait_events!D4450</f>
        <v>right_shank</v>
      </c>
      <c r="H4933" t="str">
        <f>gait_events!E4450</f>
        <v>FC</v>
      </c>
      <c r="I4933">
        <f>IF(gait_events!F4450&lt;&gt;"",gait_events!F4450,NA())</f>
        <v>352</v>
      </c>
      <c r="J4933" t="e">
        <f>IF(gait_events!G4450&lt;&gt;"",gait_events!G4450,NA())</f>
        <v>#N/A</v>
      </c>
      <c r="K4933" t="e">
        <f t="shared" si="616"/>
        <v>#N/A</v>
      </c>
      <c r="L4933" t="e">
        <f t="shared" si="617"/>
        <v>#N/A</v>
      </c>
      <c r="M4933">
        <f t="shared" si="618"/>
        <v>1</v>
      </c>
      <c r="N4933">
        <f t="shared" si="619"/>
        <v>0</v>
      </c>
      <c r="O4933">
        <f t="shared" si="620"/>
        <v>0</v>
      </c>
      <c r="P4933">
        <f t="shared" si="621"/>
        <v>1</v>
      </c>
      <c r="Q4933">
        <f t="shared" si="622"/>
        <v>0</v>
      </c>
      <c r="R4933">
        <f t="shared" si="623"/>
        <v>1</v>
      </c>
    </row>
    <row r="4934" spans="1:18" x14ac:dyDescent="0.25">
      <c r="A4934" t="str">
        <f>gait_events!B4451</f>
        <v>pp132</v>
      </c>
      <c r="B4934" t="str">
        <f>VLOOKUP(A4934,participants!A:B,2,0)</f>
        <v>M</v>
      </c>
      <c r="C4934">
        <f>VLOOKUP(A4934,participants!A:C,3,0)</f>
        <v>22</v>
      </c>
      <c r="D4934" t="str">
        <f>VLOOKUP(A4934,participants!A:F,6,0)</f>
        <v>YA</v>
      </c>
      <c r="E4934" t="str">
        <f>IF(LEN(SUBSTITUTE(gait_events!C4451,"_run-",""))&lt;&gt;LEN(gait_events!C4451),LEFT(RIGHT(gait_events!C4451,LEN(gait_events!C4451)-19),FIND("_run-",RIGHT(gait_events!C4451,LEN(gait_events!C4451)-19),1)-1),RIGHT(gait_events!C4451,LEN(gait_events!C4451)-19))</f>
        <v>Preferred</v>
      </c>
      <c r="F4934" t="str">
        <f>IF(LEN(SUBSTITUTE(gait_events!C4451,"_run-",""))&lt;&gt;LEN(gait_events!C4451),RIGHT(gait_events!C4451,LEN(gait_events!C4451)-FIND("_run-",gait_events!C4451,1)-4),"")</f>
        <v/>
      </c>
      <c r="G4934" t="str">
        <f>gait_events!D4451</f>
        <v>left_ankle</v>
      </c>
      <c r="H4934" t="str">
        <f>gait_events!E4451</f>
        <v>IC</v>
      </c>
      <c r="I4934">
        <f>IF(gait_events!F4451&lt;&gt;"",gait_events!F4451,NA())</f>
        <v>163</v>
      </c>
      <c r="J4934">
        <f>IF(gait_events!G4451&lt;&gt;"",gait_events!G4451,NA())</f>
        <v>163</v>
      </c>
      <c r="K4934">
        <f t="shared" si="616"/>
        <v>0</v>
      </c>
      <c r="L4934">
        <f t="shared" si="617"/>
        <v>0</v>
      </c>
      <c r="M4934">
        <f t="shared" si="618"/>
        <v>1</v>
      </c>
      <c r="N4934">
        <f t="shared" si="619"/>
        <v>1</v>
      </c>
      <c r="O4934">
        <f t="shared" si="620"/>
        <v>1</v>
      </c>
      <c r="P4934">
        <f t="shared" si="621"/>
        <v>0</v>
      </c>
      <c r="Q4934">
        <f t="shared" si="622"/>
        <v>0</v>
      </c>
      <c r="R4934">
        <f t="shared" si="623"/>
        <v>1</v>
      </c>
    </row>
    <row r="4935" spans="1:18" x14ac:dyDescent="0.25">
      <c r="A4935" t="str">
        <f>gait_events!B4452</f>
        <v>pp132</v>
      </c>
      <c r="B4935" t="str">
        <f>VLOOKUP(A4935,participants!A:B,2,0)</f>
        <v>M</v>
      </c>
      <c r="C4935">
        <f>VLOOKUP(A4935,participants!A:C,3,0)</f>
        <v>22</v>
      </c>
      <c r="D4935" t="str">
        <f>VLOOKUP(A4935,participants!A:F,6,0)</f>
        <v>YA</v>
      </c>
      <c r="E4935" t="str">
        <f>IF(LEN(SUBSTITUTE(gait_events!C4452,"_run-",""))&lt;&gt;LEN(gait_events!C4452),LEFT(RIGHT(gait_events!C4452,LEN(gait_events!C4452)-19),FIND("_run-",RIGHT(gait_events!C4452,LEN(gait_events!C4452)-19),1)-1),RIGHT(gait_events!C4452,LEN(gait_events!C4452)-19))</f>
        <v>Preferred</v>
      </c>
      <c r="F4935" t="str">
        <f>IF(LEN(SUBSTITUTE(gait_events!C4452,"_run-",""))&lt;&gt;LEN(gait_events!C4452),RIGHT(gait_events!C4452,LEN(gait_events!C4452)-FIND("_run-",gait_events!C4452,1)-4),"")</f>
        <v/>
      </c>
      <c r="G4935" t="str">
        <f>gait_events!D4452</f>
        <v>left_ankle</v>
      </c>
      <c r="H4935" t="str">
        <f>gait_events!E4452</f>
        <v>IC</v>
      </c>
      <c r="I4935">
        <f>IF(gait_events!F4452&lt;&gt;"",gait_events!F4452,NA())</f>
        <v>413</v>
      </c>
      <c r="J4935">
        <f>IF(gait_events!G4452&lt;&gt;"",gait_events!G4452,NA())</f>
        <v>412</v>
      </c>
      <c r="K4935">
        <f t="shared" si="616"/>
        <v>1</v>
      </c>
      <c r="L4935">
        <f t="shared" si="617"/>
        <v>5</v>
      </c>
      <c r="M4935">
        <f t="shared" si="618"/>
        <v>1</v>
      </c>
      <c r="N4935">
        <f t="shared" si="619"/>
        <v>1</v>
      </c>
      <c r="O4935">
        <f t="shared" si="620"/>
        <v>1</v>
      </c>
      <c r="P4935">
        <f t="shared" si="621"/>
        <v>0</v>
      </c>
      <c r="Q4935">
        <f t="shared" si="622"/>
        <v>0</v>
      </c>
      <c r="R4935">
        <f t="shared" si="623"/>
        <v>1</v>
      </c>
    </row>
    <row r="4936" spans="1:18" x14ac:dyDescent="0.25">
      <c r="A4936" t="str">
        <f>gait_events!B4453</f>
        <v>pp132</v>
      </c>
      <c r="B4936" t="str">
        <f>VLOOKUP(A4936,participants!A:B,2,0)</f>
        <v>M</v>
      </c>
      <c r="C4936">
        <f>VLOOKUP(A4936,participants!A:C,3,0)</f>
        <v>22</v>
      </c>
      <c r="D4936" t="str">
        <f>VLOOKUP(A4936,participants!A:F,6,0)</f>
        <v>YA</v>
      </c>
      <c r="E4936" t="str">
        <f>IF(LEN(SUBSTITUTE(gait_events!C4453,"_run-",""))&lt;&gt;LEN(gait_events!C4453),LEFT(RIGHT(gait_events!C4453,LEN(gait_events!C4453)-19),FIND("_run-",RIGHT(gait_events!C4453,LEN(gait_events!C4453)-19),1)-1),RIGHT(gait_events!C4453,LEN(gait_events!C4453)-19))</f>
        <v>Preferred</v>
      </c>
      <c r="F4936" t="str">
        <f>IF(LEN(SUBSTITUTE(gait_events!C4453,"_run-",""))&lt;&gt;LEN(gait_events!C4453),RIGHT(gait_events!C4453,LEN(gait_events!C4453)-FIND("_run-",gait_events!C4453,1)-4),"")</f>
        <v/>
      </c>
      <c r="G4936" t="str">
        <f>gait_events!D4453</f>
        <v>left_ankle</v>
      </c>
      <c r="H4936" t="str">
        <f>gait_events!E4453</f>
        <v>IC</v>
      </c>
      <c r="I4936">
        <f>IF(gait_events!F4453&lt;&gt;"",gait_events!F4453,NA())</f>
        <v>658</v>
      </c>
      <c r="J4936">
        <f>IF(gait_events!G4453&lt;&gt;"",gait_events!G4453,NA())</f>
        <v>660</v>
      </c>
      <c r="K4936">
        <f t="shared" si="616"/>
        <v>-2</v>
      </c>
      <c r="L4936">
        <f t="shared" si="617"/>
        <v>-10</v>
      </c>
      <c r="M4936">
        <f t="shared" si="618"/>
        <v>1</v>
      </c>
      <c r="N4936">
        <f t="shared" si="619"/>
        <v>1</v>
      </c>
      <c r="O4936">
        <f t="shared" si="620"/>
        <v>1</v>
      </c>
      <c r="P4936">
        <f t="shared" si="621"/>
        <v>0</v>
      </c>
      <c r="Q4936">
        <f t="shared" si="622"/>
        <v>0</v>
      </c>
      <c r="R4936">
        <f t="shared" si="623"/>
        <v>1</v>
      </c>
    </row>
    <row r="4937" spans="1:18" x14ac:dyDescent="0.25">
      <c r="A4937" t="str">
        <f>gait_events!B4454</f>
        <v>pp132</v>
      </c>
      <c r="B4937" t="str">
        <f>VLOOKUP(A4937,participants!A:B,2,0)</f>
        <v>M</v>
      </c>
      <c r="C4937">
        <f>VLOOKUP(A4937,participants!A:C,3,0)</f>
        <v>22</v>
      </c>
      <c r="D4937" t="str">
        <f>VLOOKUP(A4937,participants!A:F,6,0)</f>
        <v>YA</v>
      </c>
      <c r="E4937" t="str">
        <f>IF(LEN(SUBSTITUTE(gait_events!C4454,"_run-",""))&lt;&gt;LEN(gait_events!C4454),LEFT(RIGHT(gait_events!C4454,LEN(gait_events!C4454)-19),FIND("_run-",RIGHT(gait_events!C4454,LEN(gait_events!C4454)-19),1)-1),RIGHT(gait_events!C4454,LEN(gait_events!C4454)-19))</f>
        <v>Preferred</v>
      </c>
      <c r="F4937" t="str">
        <f>IF(LEN(SUBSTITUTE(gait_events!C4454,"_run-",""))&lt;&gt;LEN(gait_events!C4454),RIGHT(gait_events!C4454,LEN(gait_events!C4454)-FIND("_run-",gait_events!C4454,1)-4),"")</f>
        <v/>
      </c>
      <c r="G4937" t="str">
        <f>gait_events!D4454</f>
        <v>left_ankle</v>
      </c>
      <c r="H4937" t="str">
        <f>gait_events!E4454</f>
        <v>IC</v>
      </c>
      <c r="I4937">
        <f>IF(gait_events!F4454&lt;&gt;"",gait_events!F4454,NA())</f>
        <v>905</v>
      </c>
      <c r="J4937">
        <f>IF(gait_events!G4454&lt;&gt;"",gait_events!G4454,NA())</f>
        <v>906</v>
      </c>
      <c r="K4937">
        <f t="shared" si="616"/>
        <v>-1</v>
      </c>
      <c r="L4937">
        <f t="shared" si="617"/>
        <v>-5</v>
      </c>
      <c r="M4937">
        <f t="shared" si="618"/>
        <v>1</v>
      </c>
      <c r="N4937">
        <f t="shared" si="619"/>
        <v>1</v>
      </c>
      <c r="O4937">
        <f t="shared" si="620"/>
        <v>1</v>
      </c>
      <c r="P4937">
        <f t="shared" si="621"/>
        <v>0</v>
      </c>
      <c r="Q4937">
        <f t="shared" si="622"/>
        <v>0</v>
      </c>
      <c r="R4937">
        <f t="shared" si="623"/>
        <v>1</v>
      </c>
    </row>
    <row r="4938" spans="1:18" x14ac:dyDescent="0.25">
      <c r="A4938" t="str">
        <f>gait_events!B4455</f>
        <v>pp132</v>
      </c>
      <c r="B4938" t="str">
        <f>VLOOKUP(A4938,participants!A:B,2,0)</f>
        <v>M</v>
      </c>
      <c r="C4938">
        <f>VLOOKUP(A4938,participants!A:C,3,0)</f>
        <v>22</v>
      </c>
      <c r="D4938" t="str">
        <f>VLOOKUP(A4938,participants!A:F,6,0)</f>
        <v>YA</v>
      </c>
      <c r="E4938" t="str">
        <f>IF(LEN(SUBSTITUTE(gait_events!C4455,"_run-",""))&lt;&gt;LEN(gait_events!C4455),LEFT(RIGHT(gait_events!C4455,LEN(gait_events!C4455)-19),FIND("_run-",RIGHT(gait_events!C4455,LEN(gait_events!C4455)-19),1)-1),RIGHT(gait_events!C4455,LEN(gait_events!C4455)-19))</f>
        <v>Preferred</v>
      </c>
      <c r="F4938" t="str">
        <f>IF(LEN(SUBSTITUTE(gait_events!C4455,"_run-",""))&lt;&gt;LEN(gait_events!C4455),RIGHT(gait_events!C4455,LEN(gait_events!C4455)-FIND("_run-",gait_events!C4455,1)-4),"")</f>
        <v/>
      </c>
      <c r="G4938" t="str">
        <f>gait_events!D4455</f>
        <v>left_ankle</v>
      </c>
      <c r="H4938" t="str">
        <f>gait_events!E4455</f>
        <v>FC</v>
      </c>
      <c r="I4938">
        <f>IF(gait_events!F4455&lt;&gt;"",gait_events!F4455,NA())</f>
        <v>78</v>
      </c>
      <c r="J4938">
        <f>IF(gait_events!G4455&lt;&gt;"",gait_events!G4455,NA())</f>
        <v>77</v>
      </c>
      <c r="K4938">
        <f t="shared" si="616"/>
        <v>1</v>
      </c>
      <c r="L4938">
        <f t="shared" si="617"/>
        <v>5</v>
      </c>
      <c r="M4938">
        <f t="shared" si="618"/>
        <v>1</v>
      </c>
      <c r="N4938">
        <f t="shared" si="619"/>
        <v>1</v>
      </c>
      <c r="O4938">
        <f t="shared" si="620"/>
        <v>1</v>
      </c>
      <c r="P4938">
        <f t="shared" si="621"/>
        <v>0</v>
      </c>
      <c r="Q4938">
        <f t="shared" si="622"/>
        <v>0</v>
      </c>
      <c r="R4938">
        <f t="shared" si="623"/>
        <v>1</v>
      </c>
    </row>
    <row r="4939" spans="1:18" x14ac:dyDescent="0.25">
      <c r="A4939" t="str">
        <f>gait_events!B4456</f>
        <v>pp132</v>
      </c>
      <c r="B4939" t="str">
        <f>VLOOKUP(A4939,participants!A:B,2,0)</f>
        <v>M</v>
      </c>
      <c r="C4939">
        <f>VLOOKUP(A4939,participants!A:C,3,0)</f>
        <v>22</v>
      </c>
      <c r="D4939" t="str">
        <f>VLOOKUP(A4939,participants!A:F,6,0)</f>
        <v>YA</v>
      </c>
      <c r="E4939" t="str">
        <f>IF(LEN(SUBSTITUTE(gait_events!C4456,"_run-",""))&lt;&gt;LEN(gait_events!C4456),LEFT(RIGHT(gait_events!C4456,LEN(gait_events!C4456)-19),FIND("_run-",RIGHT(gait_events!C4456,LEN(gait_events!C4456)-19),1)-1),RIGHT(gait_events!C4456,LEN(gait_events!C4456)-19))</f>
        <v>Preferred</v>
      </c>
      <c r="F4939" t="str">
        <f>IF(LEN(SUBSTITUTE(gait_events!C4456,"_run-",""))&lt;&gt;LEN(gait_events!C4456),RIGHT(gait_events!C4456,LEN(gait_events!C4456)-FIND("_run-",gait_events!C4456,1)-4),"")</f>
        <v/>
      </c>
      <c r="G4939" t="str">
        <f>gait_events!D4456</f>
        <v>left_ankle</v>
      </c>
      <c r="H4939" t="str">
        <f>gait_events!E4456</f>
        <v>FC</v>
      </c>
      <c r="I4939">
        <f>IF(gait_events!F4456&lt;&gt;"",gait_events!F4456,NA())</f>
        <v>325</v>
      </c>
      <c r="J4939">
        <f>IF(gait_events!G4456&lt;&gt;"",gait_events!G4456,NA())</f>
        <v>326</v>
      </c>
      <c r="K4939">
        <f t="shared" si="616"/>
        <v>-1</v>
      </c>
      <c r="L4939">
        <f t="shared" si="617"/>
        <v>-5</v>
      </c>
      <c r="M4939">
        <f t="shared" si="618"/>
        <v>1</v>
      </c>
      <c r="N4939">
        <f t="shared" si="619"/>
        <v>1</v>
      </c>
      <c r="O4939">
        <f t="shared" si="620"/>
        <v>1</v>
      </c>
      <c r="P4939">
        <f t="shared" si="621"/>
        <v>0</v>
      </c>
      <c r="Q4939">
        <f t="shared" si="622"/>
        <v>0</v>
      </c>
      <c r="R4939">
        <f t="shared" si="623"/>
        <v>1</v>
      </c>
    </row>
    <row r="4940" spans="1:18" x14ac:dyDescent="0.25">
      <c r="A4940" t="str">
        <f>gait_events!B4457</f>
        <v>pp132</v>
      </c>
      <c r="B4940" t="str">
        <f>VLOOKUP(A4940,participants!A:B,2,0)</f>
        <v>M</v>
      </c>
      <c r="C4940">
        <f>VLOOKUP(A4940,participants!A:C,3,0)</f>
        <v>22</v>
      </c>
      <c r="D4940" t="str">
        <f>VLOOKUP(A4940,participants!A:F,6,0)</f>
        <v>YA</v>
      </c>
      <c r="E4940" t="str">
        <f>IF(LEN(SUBSTITUTE(gait_events!C4457,"_run-",""))&lt;&gt;LEN(gait_events!C4457),LEFT(RIGHT(gait_events!C4457,LEN(gait_events!C4457)-19),FIND("_run-",RIGHT(gait_events!C4457,LEN(gait_events!C4457)-19),1)-1),RIGHT(gait_events!C4457,LEN(gait_events!C4457)-19))</f>
        <v>Preferred</v>
      </c>
      <c r="F4940" t="str">
        <f>IF(LEN(SUBSTITUTE(gait_events!C4457,"_run-",""))&lt;&gt;LEN(gait_events!C4457),RIGHT(gait_events!C4457,LEN(gait_events!C4457)-FIND("_run-",gait_events!C4457,1)-4),"")</f>
        <v/>
      </c>
      <c r="G4940" t="str">
        <f>gait_events!D4457</f>
        <v>left_ankle</v>
      </c>
      <c r="H4940" t="str">
        <f>gait_events!E4457</f>
        <v>FC</v>
      </c>
      <c r="I4940">
        <f>IF(gait_events!F4457&lt;&gt;"",gait_events!F4457,NA())</f>
        <v>573</v>
      </c>
      <c r="J4940">
        <f>IF(gait_events!G4457&lt;&gt;"",gait_events!G4457,NA())</f>
        <v>573</v>
      </c>
      <c r="K4940">
        <f t="shared" si="616"/>
        <v>0</v>
      </c>
      <c r="L4940">
        <f t="shared" si="617"/>
        <v>0</v>
      </c>
      <c r="M4940">
        <f t="shared" si="618"/>
        <v>1</v>
      </c>
      <c r="N4940">
        <f t="shared" si="619"/>
        <v>1</v>
      </c>
      <c r="O4940">
        <f t="shared" si="620"/>
        <v>1</v>
      </c>
      <c r="P4940">
        <f t="shared" si="621"/>
        <v>0</v>
      </c>
      <c r="Q4940">
        <f t="shared" si="622"/>
        <v>0</v>
      </c>
      <c r="R4940">
        <f t="shared" si="623"/>
        <v>1</v>
      </c>
    </row>
    <row r="4941" spans="1:18" x14ac:dyDescent="0.25">
      <c r="A4941" t="str">
        <f>gait_events!B4458</f>
        <v>pp132</v>
      </c>
      <c r="B4941" t="str">
        <f>VLOOKUP(A4941,participants!A:B,2,0)</f>
        <v>M</v>
      </c>
      <c r="C4941">
        <f>VLOOKUP(A4941,participants!A:C,3,0)</f>
        <v>22</v>
      </c>
      <c r="D4941" t="str">
        <f>VLOOKUP(A4941,participants!A:F,6,0)</f>
        <v>YA</v>
      </c>
      <c r="E4941" t="str">
        <f>IF(LEN(SUBSTITUTE(gait_events!C4458,"_run-",""))&lt;&gt;LEN(gait_events!C4458),LEFT(RIGHT(gait_events!C4458,LEN(gait_events!C4458)-19),FIND("_run-",RIGHT(gait_events!C4458,LEN(gait_events!C4458)-19),1)-1),RIGHT(gait_events!C4458,LEN(gait_events!C4458)-19))</f>
        <v>Preferred</v>
      </c>
      <c r="F4941" t="str">
        <f>IF(LEN(SUBSTITUTE(gait_events!C4458,"_run-",""))&lt;&gt;LEN(gait_events!C4458),RIGHT(gait_events!C4458,LEN(gait_events!C4458)-FIND("_run-",gait_events!C4458,1)-4),"")</f>
        <v/>
      </c>
      <c r="G4941" t="str">
        <f>gait_events!D4458</f>
        <v>left_ankle</v>
      </c>
      <c r="H4941" t="str">
        <f>gait_events!E4458</f>
        <v>FC</v>
      </c>
      <c r="I4941">
        <f>IF(gait_events!F4458&lt;&gt;"",gait_events!F4458,NA())</f>
        <v>821</v>
      </c>
      <c r="J4941">
        <f>IF(gait_events!G4458&lt;&gt;"",gait_events!G4458,NA())</f>
        <v>822</v>
      </c>
      <c r="K4941">
        <f t="shared" si="616"/>
        <v>-1</v>
      </c>
      <c r="L4941">
        <f t="shared" si="617"/>
        <v>-5</v>
      </c>
      <c r="M4941">
        <f t="shared" si="618"/>
        <v>1</v>
      </c>
      <c r="N4941">
        <f t="shared" si="619"/>
        <v>1</v>
      </c>
      <c r="O4941">
        <f t="shared" si="620"/>
        <v>1</v>
      </c>
      <c r="P4941">
        <f t="shared" si="621"/>
        <v>0</v>
      </c>
      <c r="Q4941">
        <f t="shared" si="622"/>
        <v>0</v>
      </c>
      <c r="R4941">
        <f t="shared" si="623"/>
        <v>1</v>
      </c>
    </row>
    <row r="4942" spans="1:18" x14ac:dyDescent="0.25">
      <c r="A4942" t="str">
        <f>gait_events!B4459</f>
        <v>pp132</v>
      </c>
      <c r="B4942" t="str">
        <f>VLOOKUP(A4942,participants!A:B,2,0)</f>
        <v>M</v>
      </c>
      <c r="C4942">
        <f>VLOOKUP(A4942,participants!A:C,3,0)</f>
        <v>22</v>
      </c>
      <c r="D4942" t="str">
        <f>VLOOKUP(A4942,participants!A:F,6,0)</f>
        <v>YA</v>
      </c>
      <c r="E4942" t="str">
        <f>IF(LEN(SUBSTITUTE(gait_events!C4459,"_run-",""))&lt;&gt;LEN(gait_events!C4459),LEFT(RIGHT(gait_events!C4459,LEN(gait_events!C4459)-19),FIND("_run-",RIGHT(gait_events!C4459,LEN(gait_events!C4459)-19),1)-1),RIGHT(gait_events!C4459,LEN(gait_events!C4459)-19))</f>
        <v>Preferred</v>
      </c>
      <c r="F4942" t="str">
        <f>IF(LEN(SUBSTITUTE(gait_events!C4459,"_run-",""))&lt;&gt;LEN(gait_events!C4459),RIGHT(gait_events!C4459,LEN(gait_events!C4459)-FIND("_run-",gait_events!C4459,1)-4),"")</f>
        <v/>
      </c>
      <c r="G4942" t="str">
        <f>gait_events!D4459</f>
        <v>left_ankle</v>
      </c>
      <c r="H4942" t="str">
        <f>gait_events!E4459</f>
        <v>FC</v>
      </c>
      <c r="I4942">
        <f>IF(gait_events!F4459&lt;&gt;"",gait_events!F4459,NA())</f>
        <v>1076</v>
      </c>
      <c r="J4942">
        <f>IF(gait_events!G4459&lt;&gt;"",gait_events!G4459,NA())</f>
        <v>1078</v>
      </c>
      <c r="K4942">
        <f t="shared" si="616"/>
        <v>-2</v>
      </c>
      <c r="L4942">
        <f t="shared" si="617"/>
        <v>-10</v>
      </c>
      <c r="M4942">
        <f t="shared" si="618"/>
        <v>1</v>
      </c>
      <c r="N4942">
        <f t="shared" si="619"/>
        <v>1</v>
      </c>
      <c r="O4942">
        <f t="shared" si="620"/>
        <v>1</v>
      </c>
      <c r="P4942">
        <f t="shared" si="621"/>
        <v>0</v>
      </c>
      <c r="Q4942">
        <f t="shared" si="622"/>
        <v>0</v>
      </c>
      <c r="R4942">
        <f t="shared" si="623"/>
        <v>1</v>
      </c>
    </row>
    <row r="4943" spans="1:18" x14ac:dyDescent="0.25">
      <c r="A4943" t="str">
        <f>gait_events!B4460</f>
        <v>pp132</v>
      </c>
      <c r="B4943" t="str">
        <f>VLOOKUP(A4943,participants!A:B,2,0)</f>
        <v>M</v>
      </c>
      <c r="C4943">
        <f>VLOOKUP(A4943,participants!A:C,3,0)</f>
        <v>22</v>
      </c>
      <c r="D4943" t="str">
        <f>VLOOKUP(A4943,participants!A:F,6,0)</f>
        <v>YA</v>
      </c>
      <c r="E4943" t="str">
        <f>IF(LEN(SUBSTITUTE(gait_events!C4460,"_run-",""))&lt;&gt;LEN(gait_events!C4460),LEFT(RIGHT(gait_events!C4460,LEN(gait_events!C4460)-19),FIND("_run-",RIGHT(gait_events!C4460,LEN(gait_events!C4460)-19),1)-1),RIGHT(gait_events!C4460,LEN(gait_events!C4460)-19))</f>
        <v>Preferred</v>
      </c>
      <c r="F4943" t="str">
        <f>IF(LEN(SUBSTITUTE(gait_events!C4460,"_run-",""))&lt;&gt;LEN(gait_events!C4460),RIGHT(gait_events!C4460,LEN(gait_events!C4460)-FIND("_run-",gait_events!C4460,1)-4),"")</f>
        <v/>
      </c>
      <c r="G4943" t="str">
        <f>gait_events!D4460</f>
        <v>right_ankle</v>
      </c>
      <c r="H4943" t="str">
        <f>gait_events!E4460</f>
        <v>IC</v>
      </c>
      <c r="I4943">
        <f>IF(gait_events!F4460&lt;&gt;"",gait_events!F4460,NA())</f>
        <v>30</v>
      </c>
      <c r="J4943">
        <f>IF(gait_events!G4460&lt;&gt;"",gait_events!G4460,NA())</f>
        <v>28</v>
      </c>
      <c r="K4943">
        <f t="shared" si="616"/>
        <v>2</v>
      </c>
      <c r="L4943">
        <f t="shared" si="617"/>
        <v>10</v>
      </c>
      <c r="M4943">
        <f t="shared" si="618"/>
        <v>1</v>
      </c>
      <c r="N4943">
        <f t="shared" si="619"/>
        <v>1</v>
      </c>
      <c r="O4943">
        <f t="shared" si="620"/>
        <v>1</v>
      </c>
      <c r="P4943">
        <f t="shared" si="621"/>
        <v>0</v>
      </c>
      <c r="Q4943">
        <f t="shared" si="622"/>
        <v>0</v>
      </c>
      <c r="R4943">
        <f t="shared" si="623"/>
        <v>1</v>
      </c>
    </row>
    <row r="4944" spans="1:18" x14ac:dyDescent="0.25">
      <c r="A4944" t="str">
        <f>gait_events!B4461</f>
        <v>pp132</v>
      </c>
      <c r="B4944" t="str">
        <f>VLOOKUP(A4944,participants!A:B,2,0)</f>
        <v>M</v>
      </c>
      <c r="C4944">
        <f>VLOOKUP(A4944,participants!A:C,3,0)</f>
        <v>22</v>
      </c>
      <c r="D4944" t="str">
        <f>VLOOKUP(A4944,participants!A:F,6,0)</f>
        <v>YA</v>
      </c>
      <c r="E4944" t="str">
        <f>IF(LEN(SUBSTITUTE(gait_events!C4461,"_run-",""))&lt;&gt;LEN(gait_events!C4461),LEFT(RIGHT(gait_events!C4461,LEN(gait_events!C4461)-19),FIND("_run-",RIGHT(gait_events!C4461,LEN(gait_events!C4461)-19),1)-1),RIGHT(gait_events!C4461,LEN(gait_events!C4461)-19))</f>
        <v>Preferred</v>
      </c>
      <c r="F4944" t="str">
        <f>IF(LEN(SUBSTITUTE(gait_events!C4461,"_run-",""))&lt;&gt;LEN(gait_events!C4461),RIGHT(gait_events!C4461,LEN(gait_events!C4461)-FIND("_run-",gait_events!C4461,1)-4),"")</f>
        <v/>
      </c>
      <c r="G4944" t="str">
        <f>gait_events!D4461</f>
        <v>right_ankle</v>
      </c>
      <c r="H4944" t="str">
        <f>gait_events!E4461</f>
        <v>IC</v>
      </c>
      <c r="I4944">
        <f>IF(gait_events!F4461&lt;&gt;"",gait_events!F4461,NA())</f>
        <v>288</v>
      </c>
      <c r="J4944">
        <f>IF(gait_events!G4461&lt;&gt;"",gait_events!G4461,NA())</f>
        <v>288</v>
      </c>
      <c r="K4944">
        <f t="shared" si="616"/>
        <v>0</v>
      </c>
      <c r="L4944">
        <f t="shared" si="617"/>
        <v>0</v>
      </c>
      <c r="M4944">
        <f t="shared" si="618"/>
        <v>1</v>
      </c>
      <c r="N4944">
        <f t="shared" si="619"/>
        <v>1</v>
      </c>
      <c r="O4944">
        <f t="shared" si="620"/>
        <v>1</v>
      </c>
      <c r="P4944">
        <f t="shared" si="621"/>
        <v>0</v>
      </c>
      <c r="Q4944">
        <f t="shared" si="622"/>
        <v>0</v>
      </c>
      <c r="R4944">
        <f t="shared" si="623"/>
        <v>1</v>
      </c>
    </row>
    <row r="4945" spans="1:18" x14ac:dyDescent="0.25">
      <c r="A4945" t="str">
        <f>gait_events!B4462</f>
        <v>pp132</v>
      </c>
      <c r="B4945" t="str">
        <f>VLOOKUP(A4945,participants!A:B,2,0)</f>
        <v>M</v>
      </c>
      <c r="C4945">
        <f>VLOOKUP(A4945,participants!A:C,3,0)</f>
        <v>22</v>
      </c>
      <c r="D4945" t="str">
        <f>VLOOKUP(A4945,participants!A:F,6,0)</f>
        <v>YA</v>
      </c>
      <c r="E4945" t="str">
        <f>IF(LEN(SUBSTITUTE(gait_events!C4462,"_run-",""))&lt;&gt;LEN(gait_events!C4462),LEFT(RIGHT(gait_events!C4462,LEN(gait_events!C4462)-19),FIND("_run-",RIGHT(gait_events!C4462,LEN(gait_events!C4462)-19),1)-1),RIGHT(gait_events!C4462,LEN(gait_events!C4462)-19))</f>
        <v>Preferred</v>
      </c>
      <c r="F4945" t="str">
        <f>IF(LEN(SUBSTITUTE(gait_events!C4462,"_run-",""))&lt;&gt;LEN(gait_events!C4462),RIGHT(gait_events!C4462,LEN(gait_events!C4462)-FIND("_run-",gait_events!C4462,1)-4),"")</f>
        <v/>
      </c>
      <c r="G4945" t="str">
        <f>gait_events!D4462</f>
        <v>right_ankle</v>
      </c>
      <c r="H4945" t="str">
        <f>gait_events!E4462</f>
        <v>IC</v>
      </c>
      <c r="I4945">
        <f>IF(gait_events!F4462&lt;&gt;"",gait_events!F4462,NA())</f>
        <v>535</v>
      </c>
      <c r="J4945">
        <f>IF(gait_events!G4462&lt;&gt;"",gait_events!G4462,NA())</f>
        <v>535</v>
      </c>
      <c r="K4945">
        <f t="shared" si="616"/>
        <v>0</v>
      </c>
      <c r="L4945">
        <f t="shared" si="617"/>
        <v>0</v>
      </c>
      <c r="M4945">
        <f t="shared" si="618"/>
        <v>1</v>
      </c>
      <c r="N4945">
        <f t="shared" si="619"/>
        <v>1</v>
      </c>
      <c r="O4945">
        <f t="shared" si="620"/>
        <v>1</v>
      </c>
      <c r="P4945">
        <f t="shared" si="621"/>
        <v>0</v>
      </c>
      <c r="Q4945">
        <f t="shared" si="622"/>
        <v>0</v>
      </c>
      <c r="R4945">
        <f t="shared" si="623"/>
        <v>1</v>
      </c>
    </row>
    <row r="4946" spans="1:18" x14ac:dyDescent="0.25">
      <c r="A4946" t="str">
        <f>gait_events!B4463</f>
        <v>pp132</v>
      </c>
      <c r="B4946" t="str">
        <f>VLOOKUP(A4946,participants!A:B,2,0)</f>
        <v>M</v>
      </c>
      <c r="C4946">
        <f>VLOOKUP(A4946,participants!A:C,3,0)</f>
        <v>22</v>
      </c>
      <c r="D4946" t="str">
        <f>VLOOKUP(A4946,participants!A:F,6,0)</f>
        <v>YA</v>
      </c>
      <c r="E4946" t="str">
        <f>IF(LEN(SUBSTITUTE(gait_events!C4463,"_run-",""))&lt;&gt;LEN(gait_events!C4463),LEFT(RIGHT(gait_events!C4463,LEN(gait_events!C4463)-19),FIND("_run-",RIGHT(gait_events!C4463,LEN(gait_events!C4463)-19),1)-1),RIGHT(gait_events!C4463,LEN(gait_events!C4463)-19))</f>
        <v>Preferred</v>
      </c>
      <c r="F4946" t="str">
        <f>IF(LEN(SUBSTITUTE(gait_events!C4463,"_run-",""))&lt;&gt;LEN(gait_events!C4463),RIGHT(gait_events!C4463,LEN(gait_events!C4463)-FIND("_run-",gait_events!C4463,1)-4),"")</f>
        <v/>
      </c>
      <c r="G4946" t="str">
        <f>gait_events!D4463</f>
        <v>right_ankle</v>
      </c>
      <c r="H4946" t="str">
        <f>gait_events!E4463</f>
        <v>IC</v>
      </c>
      <c r="I4946">
        <f>IF(gait_events!F4463&lt;&gt;"",gait_events!F4463,NA())</f>
        <v>778</v>
      </c>
      <c r="J4946">
        <f>IF(gait_events!G4463&lt;&gt;"",gait_events!G4463,NA())</f>
        <v>781</v>
      </c>
      <c r="K4946">
        <f t="shared" si="616"/>
        <v>-3</v>
      </c>
      <c r="L4946">
        <f t="shared" si="617"/>
        <v>-15</v>
      </c>
      <c r="M4946">
        <f t="shared" si="618"/>
        <v>1</v>
      </c>
      <c r="N4946">
        <f t="shared" si="619"/>
        <v>1</v>
      </c>
      <c r="O4946">
        <f t="shared" si="620"/>
        <v>1</v>
      </c>
      <c r="P4946">
        <f t="shared" si="621"/>
        <v>0</v>
      </c>
      <c r="Q4946">
        <f t="shared" si="622"/>
        <v>0</v>
      </c>
      <c r="R4946">
        <f t="shared" si="623"/>
        <v>1</v>
      </c>
    </row>
    <row r="4947" spans="1:18" x14ac:dyDescent="0.25">
      <c r="A4947" t="str">
        <f>gait_events!B4464</f>
        <v>pp132</v>
      </c>
      <c r="B4947" t="str">
        <f>VLOOKUP(A4947,participants!A:B,2,0)</f>
        <v>M</v>
      </c>
      <c r="C4947">
        <f>VLOOKUP(A4947,participants!A:C,3,0)</f>
        <v>22</v>
      </c>
      <c r="D4947" t="str">
        <f>VLOOKUP(A4947,participants!A:F,6,0)</f>
        <v>YA</v>
      </c>
      <c r="E4947" t="str">
        <f>IF(LEN(SUBSTITUTE(gait_events!C4464,"_run-",""))&lt;&gt;LEN(gait_events!C4464),LEFT(RIGHT(gait_events!C4464,LEN(gait_events!C4464)-19),FIND("_run-",RIGHT(gait_events!C4464,LEN(gait_events!C4464)-19),1)-1),RIGHT(gait_events!C4464,LEN(gait_events!C4464)-19))</f>
        <v>Preferred</v>
      </c>
      <c r="F4947" t="str">
        <f>IF(LEN(SUBSTITUTE(gait_events!C4464,"_run-",""))&lt;&gt;LEN(gait_events!C4464),RIGHT(gait_events!C4464,LEN(gait_events!C4464)-FIND("_run-",gait_events!C4464,1)-4),"")</f>
        <v/>
      </c>
      <c r="G4947" t="str">
        <f>gait_events!D4464</f>
        <v>right_ankle</v>
      </c>
      <c r="H4947" t="str">
        <f>gait_events!E4464</f>
        <v>IC</v>
      </c>
      <c r="I4947">
        <f>IF(gait_events!F4464&lt;&gt;"",gait_events!F4464,NA())</f>
        <v>1029</v>
      </c>
      <c r="J4947">
        <f>IF(gait_events!G4464&lt;&gt;"",gait_events!G4464,NA())</f>
        <v>1029</v>
      </c>
      <c r="K4947">
        <f t="shared" si="616"/>
        <v>0</v>
      </c>
      <c r="L4947">
        <f t="shared" si="617"/>
        <v>0</v>
      </c>
      <c r="M4947">
        <f t="shared" si="618"/>
        <v>1</v>
      </c>
      <c r="N4947">
        <f t="shared" si="619"/>
        <v>1</v>
      </c>
      <c r="O4947">
        <f t="shared" si="620"/>
        <v>1</v>
      </c>
      <c r="P4947">
        <f t="shared" si="621"/>
        <v>0</v>
      </c>
      <c r="Q4947">
        <f t="shared" si="622"/>
        <v>0</v>
      </c>
      <c r="R4947">
        <f t="shared" si="623"/>
        <v>1</v>
      </c>
    </row>
    <row r="4948" spans="1:18" x14ac:dyDescent="0.25">
      <c r="A4948" t="str">
        <f>gait_events!B4465</f>
        <v>pp132</v>
      </c>
      <c r="B4948" t="str">
        <f>VLOOKUP(A4948,participants!A:B,2,0)</f>
        <v>M</v>
      </c>
      <c r="C4948">
        <f>VLOOKUP(A4948,participants!A:C,3,0)</f>
        <v>22</v>
      </c>
      <c r="D4948" t="str">
        <f>VLOOKUP(A4948,participants!A:F,6,0)</f>
        <v>YA</v>
      </c>
      <c r="E4948" t="str">
        <f>IF(LEN(SUBSTITUTE(gait_events!C4465,"_run-",""))&lt;&gt;LEN(gait_events!C4465),LEFT(RIGHT(gait_events!C4465,LEN(gait_events!C4465)-19),FIND("_run-",RIGHT(gait_events!C4465,LEN(gait_events!C4465)-19),1)-1),RIGHT(gait_events!C4465,LEN(gait_events!C4465)-19))</f>
        <v>Preferred</v>
      </c>
      <c r="F4948" t="str">
        <f>IF(LEN(SUBSTITUTE(gait_events!C4465,"_run-",""))&lt;&gt;LEN(gait_events!C4465),RIGHT(gait_events!C4465,LEN(gait_events!C4465)-FIND("_run-",gait_events!C4465,1)-4),"")</f>
        <v/>
      </c>
      <c r="G4948" t="str">
        <f>gait_events!D4465</f>
        <v>right_ankle</v>
      </c>
      <c r="H4948" t="str">
        <f>gait_events!E4465</f>
        <v>FC</v>
      </c>
      <c r="I4948">
        <f>IF(gait_events!F4465&lt;&gt;"",gait_events!F4465,NA())</f>
        <v>203</v>
      </c>
      <c r="J4948">
        <f>IF(gait_events!G4465&lt;&gt;"",gait_events!G4465,NA())</f>
        <v>203</v>
      </c>
      <c r="K4948">
        <f t="shared" si="616"/>
        <v>0</v>
      </c>
      <c r="L4948">
        <f t="shared" si="617"/>
        <v>0</v>
      </c>
      <c r="M4948">
        <f t="shared" si="618"/>
        <v>1</v>
      </c>
      <c r="N4948">
        <f t="shared" si="619"/>
        <v>1</v>
      </c>
      <c r="O4948">
        <f t="shared" si="620"/>
        <v>1</v>
      </c>
      <c r="P4948">
        <f t="shared" si="621"/>
        <v>0</v>
      </c>
      <c r="Q4948">
        <f t="shared" si="622"/>
        <v>0</v>
      </c>
      <c r="R4948">
        <f t="shared" si="623"/>
        <v>1</v>
      </c>
    </row>
    <row r="4949" spans="1:18" x14ac:dyDescent="0.25">
      <c r="A4949" t="str">
        <f>gait_events!B4466</f>
        <v>pp132</v>
      </c>
      <c r="B4949" t="str">
        <f>VLOOKUP(A4949,participants!A:B,2,0)</f>
        <v>M</v>
      </c>
      <c r="C4949">
        <f>VLOOKUP(A4949,participants!A:C,3,0)</f>
        <v>22</v>
      </c>
      <c r="D4949" t="str">
        <f>VLOOKUP(A4949,participants!A:F,6,0)</f>
        <v>YA</v>
      </c>
      <c r="E4949" t="str">
        <f>IF(LEN(SUBSTITUTE(gait_events!C4466,"_run-",""))&lt;&gt;LEN(gait_events!C4466),LEFT(RIGHT(gait_events!C4466,LEN(gait_events!C4466)-19),FIND("_run-",RIGHT(gait_events!C4466,LEN(gait_events!C4466)-19),1)-1),RIGHT(gait_events!C4466,LEN(gait_events!C4466)-19))</f>
        <v>Preferred</v>
      </c>
      <c r="F4949" t="str">
        <f>IF(LEN(SUBSTITUTE(gait_events!C4466,"_run-",""))&lt;&gt;LEN(gait_events!C4466),RIGHT(gait_events!C4466,LEN(gait_events!C4466)-FIND("_run-",gait_events!C4466,1)-4),"")</f>
        <v/>
      </c>
      <c r="G4949" t="str">
        <f>gait_events!D4466</f>
        <v>right_ankle</v>
      </c>
      <c r="H4949" t="str">
        <f>gait_events!E4466</f>
        <v>FC</v>
      </c>
      <c r="I4949">
        <f>IF(gait_events!F4466&lt;&gt;"",gait_events!F4466,NA())</f>
        <v>450</v>
      </c>
      <c r="J4949">
        <f>IF(gait_events!G4466&lt;&gt;"",gait_events!G4466,NA())</f>
        <v>451</v>
      </c>
      <c r="K4949">
        <f t="shared" si="616"/>
        <v>-1</v>
      </c>
      <c r="L4949">
        <f t="shared" si="617"/>
        <v>-5</v>
      </c>
      <c r="M4949">
        <f t="shared" si="618"/>
        <v>1</v>
      </c>
      <c r="N4949">
        <f t="shared" si="619"/>
        <v>1</v>
      </c>
      <c r="O4949">
        <f t="shared" si="620"/>
        <v>1</v>
      </c>
      <c r="P4949">
        <f t="shared" si="621"/>
        <v>0</v>
      </c>
      <c r="Q4949">
        <f t="shared" si="622"/>
        <v>0</v>
      </c>
      <c r="R4949">
        <f t="shared" si="623"/>
        <v>1</v>
      </c>
    </row>
    <row r="4950" spans="1:18" x14ac:dyDescent="0.25">
      <c r="A4950" t="str">
        <f>gait_events!B4467</f>
        <v>pp132</v>
      </c>
      <c r="B4950" t="str">
        <f>VLOOKUP(A4950,participants!A:B,2,0)</f>
        <v>M</v>
      </c>
      <c r="C4950">
        <f>VLOOKUP(A4950,participants!A:C,3,0)</f>
        <v>22</v>
      </c>
      <c r="D4950" t="str">
        <f>VLOOKUP(A4950,participants!A:F,6,0)</f>
        <v>YA</v>
      </c>
      <c r="E4950" t="str">
        <f>IF(LEN(SUBSTITUTE(gait_events!C4467,"_run-",""))&lt;&gt;LEN(gait_events!C4467),LEFT(RIGHT(gait_events!C4467,LEN(gait_events!C4467)-19),FIND("_run-",RIGHT(gait_events!C4467,LEN(gait_events!C4467)-19),1)-1),RIGHT(gait_events!C4467,LEN(gait_events!C4467)-19))</f>
        <v>Preferred</v>
      </c>
      <c r="F4950" t="str">
        <f>IF(LEN(SUBSTITUTE(gait_events!C4467,"_run-",""))&lt;&gt;LEN(gait_events!C4467),RIGHT(gait_events!C4467,LEN(gait_events!C4467)-FIND("_run-",gait_events!C4467,1)-4),"")</f>
        <v/>
      </c>
      <c r="G4950" t="str">
        <f>gait_events!D4467</f>
        <v>right_ankle</v>
      </c>
      <c r="H4950" t="str">
        <f>gait_events!E4467</f>
        <v>FC</v>
      </c>
      <c r="I4950">
        <f>IF(gait_events!F4467&lt;&gt;"",gait_events!F4467,NA())</f>
        <v>699</v>
      </c>
      <c r="J4950">
        <f>IF(gait_events!G4467&lt;&gt;"",gait_events!G4467,NA())</f>
        <v>699</v>
      </c>
      <c r="K4950">
        <f t="shared" si="616"/>
        <v>0</v>
      </c>
      <c r="L4950">
        <f t="shared" si="617"/>
        <v>0</v>
      </c>
      <c r="M4950">
        <f t="shared" si="618"/>
        <v>1</v>
      </c>
      <c r="N4950">
        <f t="shared" si="619"/>
        <v>1</v>
      </c>
      <c r="O4950">
        <f t="shared" si="620"/>
        <v>1</v>
      </c>
      <c r="P4950">
        <f t="shared" si="621"/>
        <v>0</v>
      </c>
      <c r="Q4950">
        <f t="shared" si="622"/>
        <v>0</v>
      </c>
      <c r="R4950">
        <f t="shared" si="623"/>
        <v>1</v>
      </c>
    </row>
    <row r="4951" spans="1:18" x14ac:dyDescent="0.25">
      <c r="A4951" t="str">
        <f>gait_events!B4468</f>
        <v>pp132</v>
      </c>
      <c r="B4951" t="str">
        <f>VLOOKUP(A4951,participants!A:B,2,0)</f>
        <v>M</v>
      </c>
      <c r="C4951">
        <f>VLOOKUP(A4951,participants!A:C,3,0)</f>
        <v>22</v>
      </c>
      <c r="D4951" t="str">
        <f>VLOOKUP(A4951,participants!A:F,6,0)</f>
        <v>YA</v>
      </c>
      <c r="E4951" t="str">
        <f>IF(LEN(SUBSTITUTE(gait_events!C4468,"_run-",""))&lt;&gt;LEN(gait_events!C4468),LEFT(RIGHT(gait_events!C4468,LEN(gait_events!C4468)-19),FIND("_run-",RIGHT(gait_events!C4468,LEN(gait_events!C4468)-19),1)-1),RIGHT(gait_events!C4468,LEN(gait_events!C4468)-19))</f>
        <v>Preferred</v>
      </c>
      <c r="F4951" t="str">
        <f>IF(LEN(SUBSTITUTE(gait_events!C4468,"_run-",""))&lt;&gt;LEN(gait_events!C4468),RIGHT(gait_events!C4468,LEN(gait_events!C4468)-FIND("_run-",gait_events!C4468,1)-4),"")</f>
        <v/>
      </c>
      <c r="G4951" t="str">
        <f>gait_events!D4468</f>
        <v>right_ankle</v>
      </c>
      <c r="H4951" t="str">
        <f>gait_events!E4468</f>
        <v>FC</v>
      </c>
      <c r="I4951">
        <f>IF(gait_events!F4468&lt;&gt;"",gait_events!F4468,NA())</f>
        <v>946</v>
      </c>
      <c r="J4951">
        <f>IF(gait_events!G4468&lt;&gt;"",gait_events!G4468,NA())</f>
        <v>947</v>
      </c>
      <c r="K4951">
        <f t="shared" si="616"/>
        <v>-1</v>
      </c>
      <c r="L4951">
        <f t="shared" si="617"/>
        <v>-5</v>
      </c>
      <c r="M4951">
        <f t="shared" si="618"/>
        <v>1</v>
      </c>
      <c r="N4951">
        <f t="shared" si="619"/>
        <v>1</v>
      </c>
      <c r="O4951">
        <f t="shared" si="620"/>
        <v>1</v>
      </c>
      <c r="P4951">
        <f t="shared" si="621"/>
        <v>0</v>
      </c>
      <c r="Q4951">
        <f t="shared" si="622"/>
        <v>0</v>
      </c>
      <c r="R4951">
        <f t="shared" si="623"/>
        <v>1</v>
      </c>
    </row>
    <row r="4952" spans="1:18" x14ac:dyDescent="0.25">
      <c r="A4952" t="str">
        <f>gait_events!B4469</f>
        <v>pp132</v>
      </c>
      <c r="B4952" t="str">
        <f>VLOOKUP(A4952,participants!A:B,2,0)</f>
        <v>M</v>
      </c>
      <c r="C4952">
        <f>VLOOKUP(A4952,participants!A:C,3,0)</f>
        <v>22</v>
      </c>
      <c r="D4952" t="str">
        <f>VLOOKUP(A4952,participants!A:F,6,0)</f>
        <v>YA</v>
      </c>
      <c r="E4952" t="str">
        <f>IF(LEN(SUBSTITUTE(gait_events!C4469,"_run-",""))&lt;&gt;LEN(gait_events!C4469),LEFT(RIGHT(gait_events!C4469,LEN(gait_events!C4469)-19),FIND("_run-",RIGHT(gait_events!C4469,LEN(gait_events!C4469)-19),1)-1),RIGHT(gait_events!C4469,LEN(gait_events!C4469)-19))</f>
        <v>Preferred</v>
      </c>
      <c r="F4952" t="str">
        <f>IF(LEN(SUBSTITUTE(gait_events!C4469,"_run-",""))&lt;&gt;LEN(gait_events!C4469),RIGHT(gait_events!C4469,LEN(gait_events!C4469)-FIND("_run-",gait_events!C4469,1)-4),"")</f>
        <v/>
      </c>
      <c r="G4952" t="str">
        <f>gait_events!D4469</f>
        <v>left_shank</v>
      </c>
      <c r="H4952" t="str">
        <f>gait_events!E4469</f>
        <v>IC</v>
      </c>
      <c r="I4952">
        <f>IF(gait_events!F4469&lt;&gt;"",gait_events!F4469,NA())</f>
        <v>163</v>
      </c>
      <c r="J4952">
        <f>IF(gait_events!G4469&lt;&gt;"",gait_events!G4469,NA())</f>
        <v>167</v>
      </c>
      <c r="K4952">
        <f t="shared" si="616"/>
        <v>-4</v>
      </c>
      <c r="L4952">
        <f t="shared" si="617"/>
        <v>-20</v>
      </c>
      <c r="M4952">
        <f t="shared" si="618"/>
        <v>1</v>
      </c>
      <c r="N4952">
        <f t="shared" si="619"/>
        <v>1</v>
      </c>
      <c r="O4952">
        <f t="shared" si="620"/>
        <v>1</v>
      </c>
      <c r="P4952">
        <f t="shared" si="621"/>
        <v>0</v>
      </c>
      <c r="Q4952">
        <f t="shared" si="622"/>
        <v>0</v>
      </c>
      <c r="R4952">
        <f t="shared" si="623"/>
        <v>1</v>
      </c>
    </row>
    <row r="4953" spans="1:18" x14ac:dyDescent="0.25">
      <c r="A4953" t="str">
        <f>gait_events!B4470</f>
        <v>pp132</v>
      </c>
      <c r="B4953" t="str">
        <f>VLOOKUP(A4953,participants!A:B,2,0)</f>
        <v>M</v>
      </c>
      <c r="C4953">
        <f>VLOOKUP(A4953,participants!A:C,3,0)</f>
        <v>22</v>
      </c>
      <c r="D4953" t="str">
        <f>VLOOKUP(A4953,participants!A:F,6,0)</f>
        <v>YA</v>
      </c>
      <c r="E4953" t="str">
        <f>IF(LEN(SUBSTITUTE(gait_events!C4470,"_run-",""))&lt;&gt;LEN(gait_events!C4470),LEFT(RIGHT(gait_events!C4470,LEN(gait_events!C4470)-19),FIND("_run-",RIGHT(gait_events!C4470,LEN(gait_events!C4470)-19),1)-1),RIGHT(gait_events!C4470,LEN(gait_events!C4470)-19))</f>
        <v>Preferred</v>
      </c>
      <c r="F4953" t="str">
        <f>IF(LEN(SUBSTITUTE(gait_events!C4470,"_run-",""))&lt;&gt;LEN(gait_events!C4470),RIGHT(gait_events!C4470,LEN(gait_events!C4470)-FIND("_run-",gait_events!C4470,1)-4),"")</f>
        <v/>
      </c>
      <c r="G4953" t="str">
        <f>gait_events!D4470</f>
        <v>left_shank</v>
      </c>
      <c r="H4953" t="str">
        <f>gait_events!E4470</f>
        <v>IC</v>
      </c>
      <c r="I4953">
        <f>IF(gait_events!F4470&lt;&gt;"",gait_events!F4470,NA())</f>
        <v>413</v>
      </c>
      <c r="J4953">
        <f>IF(gait_events!G4470&lt;&gt;"",gait_events!G4470,NA())</f>
        <v>411</v>
      </c>
      <c r="K4953">
        <f t="shared" si="616"/>
        <v>2</v>
      </c>
      <c r="L4953">
        <f t="shared" si="617"/>
        <v>10</v>
      </c>
      <c r="M4953">
        <f t="shared" si="618"/>
        <v>1</v>
      </c>
      <c r="N4953">
        <f t="shared" si="619"/>
        <v>1</v>
      </c>
      <c r="O4953">
        <f t="shared" si="620"/>
        <v>1</v>
      </c>
      <c r="P4953">
        <f t="shared" si="621"/>
        <v>0</v>
      </c>
      <c r="Q4953">
        <f t="shared" si="622"/>
        <v>0</v>
      </c>
      <c r="R4953">
        <f t="shared" si="623"/>
        <v>1</v>
      </c>
    </row>
    <row r="4954" spans="1:18" x14ac:dyDescent="0.25">
      <c r="A4954" t="str">
        <f>gait_events!B4471</f>
        <v>pp132</v>
      </c>
      <c r="B4954" t="str">
        <f>VLOOKUP(A4954,participants!A:B,2,0)</f>
        <v>M</v>
      </c>
      <c r="C4954">
        <f>VLOOKUP(A4954,participants!A:C,3,0)</f>
        <v>22</v>
      </c>
      <c r="D4954" t="str">
        <f>VLOOKUP(A4954,participants!A:F,6,0)</f>
        <v>YA</v>
      </c>
      <c r="E4954" t="str">
        <f>IF(LEN(SUBSTITUTE(gait_events!C4471,"_run-",""))&lt;&gt;LEN(gait_events!C4471),LEFT(RIGHT(gait_events!C4471,LEN(gait_events!C4471)-19),FIND("_run-",RIGHT(gait_events!C4471,LEN(gait_events!C4471)-19),1)-1),RIGHT(gait_events!C4471,LEN(gait_events!C4471)-19))</f>
        <v>Preferred</v>
      </c>
      <c r="F4954" t="str">
        <f>IF(LEN(SUBSTITUTE(gait_events!C4471,"_run-",""))&lt;&gt;LEN(gait_events!C4471),RIGHT(gait_events!C4471,LEN(gait_events!C4471)-FIND("_run-",gait_events!C4471,1)-4),"")</f>
        <v/>
      </c>
      <c r="G4954" t="str">
        <f>gait_events!D4471</f>
        <v>left_shank</v>
      </c>
      <c r="H4954" t="str">
        <f>gait_events!E4471</f>
        <v>IC</v>
      </c>
      <c r="I4954">
        <f>IF(gait_events!F4471&lt;&gt;"",gait_events!F4471,NA())</f>
        <v>658</v>
      </c>
      <c r="J4954">
        <f>IF(gait_events!G4471&lt;&gt;"",gait_events!G4471,NA())</f>
        <v>661</v>
      </c>
      <c r="K4954">
        <f t="shared" si="616"/>
        <v>-3</v>
      </c>
      <c r="L4954">
        <f t="shared" si="617"/>
        <v>-15</v>
      </c>
      <c r="M4954">
        <f t="shared" si="618"/>
        <v>1</v>
      </c>
      <c r="N4954">
        <f t="shared" si="619"/>
        <v>1</v>
      </c>
      <c r="O4954">
        <f t="shared" si="620"/>
        <v>1</v>
      </c>
      <c r="P4954">
        <f t="shared" si="621"/>
        <v>0</v>
      </c>
      <c r="Q4954">
        <f t="shared" si="622"/>
        <v>0</v>
      </c>
      <c r="R4954">
        <f t="shared" si="623"/>
        <v>1</v>
      </c>
    </row>
    <row r="4955" spans="1:18" x14ac:dyDescent="0.25">
      <c r="A4955" t="str">
        <f>gait_events!B4472</f>
        <v>pp132</v>
      </c>
      <c r="B4955" t="str">
        <f>VLOOKUP(A4955,participants!A:B,2,0)</f>
        <v>M</v>
      </c>
      <c r="C4955">
        <f>VLOOKUP(A4955,participants!A:C,3,0)</f>
        <v>22</v>
      </c>
      <c r="D4955" t="str">
        <f>VLOOKUP(A4955,participants!A:F,6,0)</f>
        <v>YA</v>
      </c>
      <c r="E4955" t="str">
        <f>IF(LEN(SUBSTITUTE(gait_events!C4472,"_run-",""))&lt;&gt;LEN(gait_events!C4472),LEFT(RIGHT(gait_events!C4472,LEN(gait_events!C4472)-19),FIND("_run-",RIGHT(gait_events!C4472,LEN(gait_events!C4472)-19),1)-1),RIGHT(gait_events!C4472,LEN(gait_events!C4472)-19))</f>
        <v>Preferred</v>
      </c>
      <c r="F4955" t="str">
        <f>IF(LEN(SUBSTITUTE(gait_events!C4472,"_run-",""))&lt;&gt;LEN(gait_events!C4472),RIGHT(gait_events!C4472,LEN(gait_events!C4472)-FIND("_run-",gait_events!C4472,1)-4),"")</f>
        <v/>
      </c>
      <c r="G4955" t="str">
        <f>gait_events!D4472</f>
        <v>left_shank</v>
      </c>
      <c r="H4955" t="str">
        <f>gait_events!E4472</f>
        <v>IC</v>
      </c>
      <c r="I4955">
        <f>IF(gait_events!F4472&lt;&gt;"",gait_events!F4472,NA())</f>
        <v>905</v>
      </c>
      <c r="J4955">
        <f>IF(gait_events!G4472&lt;&gt;"",gait_events!G4472,NA())</f>
        <v>907</v>
      </c>
      <c r="K4955">
        <f t="shared" si="616"/>
        <v>-2</v>
      </c>
      <c r="L4955">
        <f t="shared" si="617"/>
        <v>-10</v>
      </c>
      <c r="M4955">
        <f t="shared" si="618"/>
        <v>1</v>
      </c>
      <c r="N4955">
        <f t="shared" si="619"/>
        <v>1</v>
      </c>
      <c r="O4955">
        <f t="shared" si="620"/>
        <v>1</v>
      </c>
      <c r="P4955">
        <f t="shared" si="621"/>
        <v>0</v>
      </c>
      <c r="Q4955">
        <f t="shared" si="622"/>
        <v>0</v>
      </c>
      <c r="R4955">
        <f t="shared" si="623"/>
        <v>1</v>
      </c>
    </row>
    <row r="4956" spans="1:18" x14ac:dyDescent="0.25">
      <c r="A4956" t="str">
        <f>gait_events!B4473</f>
        <v>pp132</v>
      </c>
      <c r="B4956" t="str">
        <f>VLOOKUP(A4956,participants!A:B,2,0)</f>
        <v>M</v>
      </c>
      <c r="C4956">
        <f>VLOOKUP(A4956,participants!A:C,3,0)</f>
        <v>22</v>
      </c>
      <c r="D4956" t="str">
        <f>VLOOKUP(A4956,participants!A:F,6,0)</f>
        <v>YA</v>
      </c>
      <c r="E4956" t="str">
        <f>IF(LEN(SUBSTITUTE(gait_events!C4473,"_run-",""))&lt;&gt;LEN(gait_events!C4473),LEFT(RIGHT(gait_events!C4473,LEN(gait_events!C4473)-19),FIND("_run-",RIGHT(gait_events!C4473,LEN(gait_events!C4473)-19),1)-1),RIGHT(gait_events!C4473,LEN(gait_events!C4473)-19))</f>
        <v>Preferred</v>
      </c>
      <c r="F4956" t="str">
        <f>IF(LEN(SUBSTITUTE(gait_events!C4473,"_run-",""))&lt;&gt;LEN(gait_events!C4473),RIGHT(gait_events!C4473,LEN(gait_events!C4473)-FIND("_run-",gait_events!C4473,1)-4),"")</f>
        <v/>
      </c>
      <c r="G4956" t="str">
        <f>gait_events!D4473</f>
        <v>left_shank</v>
      </c>
      <c r="H4956" t="str">
        <f>gait_events!E4473</f>
        <v>FC</v>
      </c>
      <c r="I4956">
        <f>IF(gait_events!F4473&lt;&gt;"",gait_events!F4473,NA())</f>
        <v>78</v>
      </c>
      <c r="J4956">
        <f>IF(gait_events!G4473&lt;&gt;"",gait_events!G4473,NA())</f>
        <v>83</v>
      </c>
      <c r="K4956">
        <f t="shared" si="616"/>
        <v>-5</v>
      </c>
      <c r="L4956">
        <f t="shared" si="617"/>
        <v>-25</v>
      </c>
      <c r="M4956">
        <f t="shared" si="618"/>
        <v>1</v>
      </c>
      <c r="N4956">
        <f t="shared" si="619"/>
        <v>1</v>
      </c>
      <c r="O4956">
        <f t="shared" si="620"/>
        <v>1</v>
      </c>
      <c r="P4956">
        <f t="shared" si="621"/>
        <v>0</v>
      </c>
      <c r="Q4956">
        <f t="shared" si="622"/>
        <v>0</v>
      </c>
      <c r="R4956">
        <f t="shared" si="623"/>
        <v>1</v>
      </c>
    </row>
    <row r="4957" spans="1:18" x14ac:dyDescent="0.25">
      <c r="A4957" t="str">
        <f>gait_events!B4474</f>
        <v>pp132</v>
      </c>
      <c r="B4957" t="str">
        <f>VLOOKUP(A4957,participants!A:B,2,0)</f>
        <v>M</v>
      </c>
      <c r="C4957">
        <f>VLOOKUP(A4957,participants!A:C,3,0)</f>
        <v>22</v>
      </c>
      <c r="D4957" t="str">
        <f>VLOOKUP(A4957,participants!A:F,6,0)</f>
        <v>YA</v>
      </c>
      <c r="E4957" t="str">
        <f>IF(LEN(SUBSTITUTE(gait_events!C4474,"_run-",""))&lt;&gt;LEN(gait_events!C4474),LEFT(RIGHT(gait_events!C4474,LEN(gait_events!C4474)-19),FIND("_run-",RIGHT(gait_events!C4474,LEN(gait_events!C4474)-19),1)-1),RIGHT(gait_events!C4474,LEN(gait_events!C4474)-19))</f>
        <v>Preferred</v>
      </c>
      <c r="F4957" t="str">
        <f>IF(LEN(SUBSTITUTE(gait_events!C4474,"_run-",""))&lt;&gt;LEN(gait_events!C4474),RIGHT(gait_events!C4474,LEN(gait_events!C4474)-FIND("_run-",gait_events!C4474,1)-4),"")</f>
        <v/>
      </c>
      <c r="G4957" t="str">
        <f>gait_events!D4474</f>
        <v>left_shank</v>
      </c>
      <c r="H4957" t="str">
        <f>gait_events!E4474</f>
        <v>FC</v>
      </c>
      <c r="I4957">
        <f>IF(gait_events!F4474&lt;&gt;"",gait_events!F4474,NA())</f>
        <v>325</v>
      </c>
      <c r="J4957">
        <f>IF(gait_events!G4474&lt;&gt;"",gait_events!G4474,NA())</f>
        <v>328</v>
      </c>
      <c r="K4957">
        <f t="shared" si="616"/>
        <v>-3</v>
      </c>
      <c r="L4957">
        <f t="shared" si="617"/>
        <v>-15</v>
      </c>
      <c r="M4957">
        <f t="shared" si="618"/>
        <v>1</v>
      </c>
      <c r="N4957">
        <f t="shared" si="619"/>
        <v>1</v>
      </c>
      <c r="O4957">
        <f t="shared" si="620"/>
        <v>1</v>
      </c>
      <c r="P4957">
        <f t="shared" si="621"/>
        <v>0</v>
      </c>
      <c r="Q4957">
        <f t="shared" si="622"/>
        <v>0</v>
      </c>
      <c r="R4957">
        <f t="shared" si="623"/>
        <v>1</v>
      </c>
    </row>
    <row r="4958" spans="1:18" x14ac:dyDescent="0.25">
      <c r="A4958" t="str">
        <f>gait_events!B4475</f>
        <v>pp132</v>
      </c>
      <c r="B4958" t="str">
        <f>VLOOKUP(A4958,participants!A:B,2,0)</f>
        <v>M</v>
      </c>
      <c r="C4958">
        <f>VLOOKUP(A4958,participants!A:C,3,0)</f>
        <v>22</v>
      </c>
      <c r="D4958" t="str">
        <f>VLOOKUP(A4958,participants!A:F,6,0)</f>
        <v>YA</v>
      </c>
      <c r="E4958" t="str">
        <f>IF(LEN(SUBSTITUTE(gait_events!C4475,"_run-",""))&lt;&gt;LEN(gait_events!C4475),LEFT(RIGHT(gait_events!C4475,LEN(gait_events!C4475)-19),FIND("_run-",RIGHT(gait_events!C4475,LEN(gait_events!C4475)-19),1)-1),RIGHT(gait_events!C4475,LEN(gait_events!C4475)-19))</f>
        <v>Preferred</v>
      </c>
      <c r="F4958" t="str">
        <f>IF(LEN(SUBSTITUTE(gait_events!C4475,"_run-",""))&lt;&gt;LEN(gait_events!C4475),RIGHT(gait_events!C4475,LEN(gait_events!C4475)-FIND("_run-",gait_events!C4475,1)-4),"")</f>
        <v/>
      </c>
      <c r="G4958" t="str">
        <f>gait_events!D4475</f>
        <v>left_shank</v>
      </c>
      <c r="H4958" t="str">
        <f>gait_events!E4475</f>
        <v>FC</v>
      </c>
      <c r="I4958">
        <f>IF(gait_events!F4475&lt;&gt;"",gait_events!F4475,NA())</f>
        <v>573</v>
      </c>
      <c r="J4958">
        <f>IF(gait_events!G4475&lt;&gt;"",gait_events!G4475,NA())</f>
        <v>577</v>
      </c>
      <c r="K4958">
        <f t="shared" si="616"/>
        <v>-4</v>
      </c>
      <c r="L4958">
        <f t="shared" si="617"/>
        <v>-20</v>
      </c>
      <c r="M4958">
        <f t="shared" si="618"/>
        <v>1</v>
      </c>
      <c r="N4958">
        <f t="shared" si="619"/>
        <v>1</v>
      </c>
      <c r="O4958">
        <f t="shared" si="620"/>
        <v>1</v>
      </c>
      <c r="P4958">
        <f t="shared" si="621"/>
        <v>0</v>
      </c>
      <c r="Q4958">
        <f t="shared" si="622"/>
        <v>0</v>
      </c>
      <c r="R4958">
        <f t="shared" si="623"/>
        <v>1</v>
      </c>
    </row>
    <row r="4959" spans="1:18" x14ac:dyDescent="0.25">
      <c r="A4959" t="str">
        <f>gait_events!B4476</f>
        <v>pp132</v>
      </c>
      <c r="B4959" t="str">
        <f>VLOOKUP(A4959,participants!A:B,2,0)</f>
        <v>M</v>
      </c>
      <c r="C4959">
        <f>VLOOKUP(A4959,participants!A:C,3,0)</f>
        <v>22</v>
      </c>
      <c r="D4959" t="str">
        <f>VLOOKUP(A4959,participants!A:F,6,0)</f>
        <v>YA</v>
      </c>
      <c r="E4959" t="str">
        <f>IF(LEN(SUBSTITUTE(gait_events!C4476,"_run-",""))&lt;&gt;LEN(gait_events!C4476),LEFT(RIGHT(gait_events!C4476,LEN(gait_events!C4476)-19),FIND("_run-",RIGHT(gait_events!C4476,LEN(gait_events!C4476)-19),1)-1),RIGHT(gait_events!C4476,LEN(gait_events!C4476)-19))</f>
        <v>Preferred</v>
      </c>
      <c r="F4959" t="str">
        <f>IF(LEN(SUBSTITUTE(gait_events!C4476,"_run-",""))&lt;&gt;LEN(gait_events!C4476),RIGHT(gait_events!C4476,LEN(gait_events!C4476)-FIND("_run-",gait_events!C4476,1)-4),"")</f>
        <v/>
      </c>
      <c r="G4959" t="str">
        <f>gait_events!D4476</f>
        <v>left_shank</v>
      </c>
      <c r="H4959" t="str">
        <f>gait_events!E4476</f>
        <v>FC</v>
      </c>
      <c r="I4959">
        <f>IF(gait_events!F4476&lt;&gt;"",gait_events!F4476,NA())</f>
        <v>821</v>
      </c>
      <c r="J4959">
        <f>IF(gait_events!G4476&lt;&gt;"",gait_events!G4476,NA())</f>
        <v>826</v>
      </c>
      <c r="K4959">
        <f t="shared" si="616"/>
        <v>-5</v>
      </c>
      <c r="L4959">
        <f t="shared" si="617"/>
        <v>-25</v>
      </c>
      <c r="M4959">
        <f t="shared" si="618"/>
        <v>1</v>
      </c>
      <c r="N4959">
        <f t="shared" si="619"/>
        <v>1</v>
      </c>
      <c r="O4959">
        <f t="shared" si="620"/>
        <v>1</v>
      </c>
      <c r="P4959">
        <f t="shared" si="621"/>
        <v>0</v>
      </c>
      <c r="Q4959">
        <f t="shared" si="622"/>
        <v>0</v>
      </c>
      <c r="R4959">
        <f t="shared" si="623"/>
        <v>1</v>
      </c>
    </row>
    <row r="4960" spans="1:18" x14ac:dyDescent="0.25">
      <c r="A4960" t="str">
        <f>gait_events!B4477</f>
        <v>pp132</v>
      </c>
      <c r="B4960" t="str">
        <f>VLOOKUP(A4960,participants!A:B,2,0)</f>
        <v>M</v>
      </c>
      <c r="C4960">
        <f>VLOOKUP(A4960,participants!A:C,3,0)</f>
        <v>22</v>
      </c>
      <c r="D4960" t="str">
        <f>VLOOKUP(A4960,participants!A:F,6,0)</f>
        <v>YA</v>
      </c>
      <c r="E4960" t="str">
        <f>IF(LEN(SUBSTITUTE(gait_events!C4477,"_run-",""))&lt;&gt;LEN(gait_events!C4477),LEFT(RIGHT(gait_events!C4477,LEN(gait_events!C4477)-19),FIND("_run-",RIGHT(gait_events!C4477,LEN(gait_events!C4477)-19),1)-1),RIGHT(gait_events!C4477,LEN(gait_events!C4477)-19))</f>
        <v>Preferred</v>
      </c>
      <c r="F4960" t="str">
        <f>IF(LEN(SUBSTITUTE(gait_events!C4477,"_run-",""))&lt;&gt;LEN(gait_events!C4477),RIGHT(gait_events!C4477,LEN(gait_events!C4477)-FIND("_run-",gait_events!C4477,1)-4),"")</f>
        <v/>
      </c>
      <c r="G4960" t="str">
        <f>gait_events!D4477</f>
        <v>left_shank</v>
      </c>
      <c r="H4960" t="str">
        <f>gait_events!E4477</f>
        <v>FC</v>
      </c>
      <c r="I4960">
        <f>IF(gait_events!F4477&lt;&gt;"",gait_events!F4477,NA())</f>
        <v>1076</v>
      </c>
      <c r="J4960" t="e">
        <f>IF(gait_events!G4477&lt;&gt;"",gait_events!G4477,NA())</f>
        <v>#N/A</v>
      </c>
      <c r="K4960" t="e">
        <f t="shared" si="616"/>
        <v>#N/A</v>
      </c>
      <c r="L4960" t="e">
        <f t="shared" si="617"/>
        <v>#N/A</v>
      </c>
      <c r="M4960">
        <f t="shared" si="618"/>
        <v>1</v>
      </c>
      <c r="N4960">
        <f t="shared" si="619"/>
        <v>0</v>
      </c>
      <c r="O4960">
        <f t="shared" si="620"/>
        <v>0</v>
      </c>
      <c r="P4960">
        <f t="shared" si="621"/>
        <v>1</v>
      </c>
      <c r="Q4960">
        <f t="shared" si="622"/>
        <v>0</v>
      </c>
      <c r="R4960">
        <f t="shared" si="623"/>
        <v>1</v>
      </c>
    </row>
    <row r="4961" spans="1:18" x14ac:dyDescent="0.25">
      <c r="A4961" t="str">
        <f>gait_events!B4478</f>
        <v>pp132</v>
      </c>
      <c r="B4961" t="str">
        <f>VLOOKUP(A4961,participants!A:B,2,0)</f>
        <v>M</v>
      </c>
      <c r="C4961">
        <f>VLOOKUP(A4961,participants!A:C,3,0)</f>
        <v>22</v>
      </c>
      <c r="D4961" t="str">
        <f>VLOOKUP(A4961,participants!A:F,6,0)</f>
        <v>YA</v>
      </c>
      <c r="E4961" t="str">
        <f>IF(LEN(SUBSTITUTE(gait_events!C4478,"_run-",""))&lt;&gt;LEN(gait_events!C4478),LEFT(RIGHT(gait_events!C4478,LEN(gait_events!C4478)-19),FIND("_run-",RIGHT(gait_events!C4478,LEN(gait_events!C4478)-19),1)-1),RIGHT(gait_events!C4478,LEN(gait_events!C4478)-19))</f>
        <v>Preferred</v>
      </c>
      <c r="F4961" t="str">
        <f>IF(LEN(SUBSTITUTE(gait_events!C4478,"_run-",""))&lt;&gt;LEN(gait_events!C4478),RIGHT(gait_events!C4478,LEN(gait_events!C4478)-FIND("_run-",gait_events!C4478,1)-4),"")</f>
        <v/>
      </c>
      <c r="G4961" t="str">
        <f>gait_events!D4478</f>
        <v>right_shank</v>
      </c>
      <c r="H4961" t="str">
        <f>gait_events!E4478</f>
        <v>IC</v>
      </c>
      <c r="I4961">
        <f>IF(gait_events!F4478&lt;&gt;"",gait_events!F4478,NA())</f>
        <v>30</v>
      </c>
      <c r="J4961">
        <f>IF(gait_events!G4478&lt;&gt;"",gait_events!G4478,NA())</f>
        <v>33</v>
      </c>
      <c r="K4961">
        <f t="shared" si="616"/>
        <v>-3</v>
      </c>
      <c r="L4961">
        <f t="shared" si="617"/>
        <v>-15</v>
      </c>
      <c r="M4961">
        <f t="shared" si="618"/>
        <v>1</v>
      </c>
      <c r="N4961">
        <f t="shared" si="619"/>
        <v>1</v>
      </c>
      <c r="O4961">
        <f t="shared" si="620"/>
        <v>1</v>
      </c>
      <c r="P4961">
        <f t="shared" si="621"/>
        <v>0</v>
      </c>
      <c r="Q4961">
        <f t="shared" si="622"/>
        <v>0</v>
      </c>
      <c r="R4961">
        <f t="shared" si="623"/>
        <v>1</v>
      </c>
    </row>
    <row r="4962" spans="1:18" x14ac:dyDescent="0.25">
      <c r="A4962" t="str">
        <f>gait_events!B4479</f>
        <v>pp132</v>
      </c>
      <c r="B4962" t="str">
        <f>VLOOKUP(A4962,participants!A:B,2,0)</f>
        <v>M</v>
      </c>
      <c r="C4962">
        <f>VLOOKUP(A4962,participants!A:C,3,0)</f>
        <v>22</v>
      </c>
      <c r="D4962" t="str">
        <f>VLOOKUP(A4962,participants!A:F,6,0)</f>
        <v>YA</v>
      </c>
      <c r="E4962" t="str">
        <f>IF(LEN(SUBSTITUTE(gait_events!C4479,"_run-",""))&lt;&gt;LEN(gait_events!C4479),LEFT(RIGHT(gait_events!C4479,LEN(gait_events!C4479)-19),FIND("_run-",RIGHT(gait_events!C4479,LEN(gait_events!C4479)-19),1)-1),RIGHT(gait_events!C4479,LEN(gait_events!C4479)-19))</f>
        <v>Preferred</v>
      </c>
      <c r="F4962" t="str">
        <f>IF(LEN(SUBSTITUTE(gait_events!C4479,"_run-",""))&lt;&gt;LEN(gait_events!C4479),RIGHT(gait_events!C4479,LEN(gait_events!C4479)-FIND("_run-",gait_events!C4479,1)-4),"")</f>
        <v/>
      </c>
      <c r="G4962" t="str">
        <f>gait_events!D4479</f>
        <v>right_shank</v>
      </c>
      <c r="H4962" t="str">
        <f>gait_events!E4479</f>
        <v>IC</v>
      </c>
      <c r="I4962">
        <f>IF(gait_events!F4479&lt;&gt;"",gait_events!F4479,NA())</f>
        <v>288</v>
      </c>
      <c r="J4962">
        <f>IF(gait_events!G4479&lt;&gt;"",gait_events!G4479,NA())</f>
        <v>287</v>
      </c>
      <c r="K4962">
        <f t="shared" si="616"/>
        <v>1</v>
      </c>
      <c r="L4962">
        <f t="shared" si="617"/>
        <v>5</v>
      </c>
      <c r="M4962">
        <f t="shared" si="618"/>
        <v>1</v>
      </c>
      <c r="N4962">
        <f t="shared" si="619"/>
        <v>1</v>
      </c>
      <c r="O4962">
        <f t="shared" si="620"/>
        <v>1</v>
      </c>
      <c r="P4962">
        <f t="shared" si="621"/>
        <v>0</v>
      </c>
      <c r="Q4962">
        <f t="shared" si="622"/>
        <v>0</v>
      </c>
      <c r="R4962">
        <f t="shared" si="623"/>
        <v>1</v>
      </c>
    </row>
    <row r="4963" spans="1:18" x14ac:dyDescent="0.25">
      <c r="A4963" t="str">
        <f>gait_events!B4480</f>
        <v>pp132</v>
      </c>
      <c r="B4963" t="str">
        <f>VLOOKUP(A4963,participants!A:B,2,0)</f>
        <v>M</v>
      </c>
      <c r="C4963">
        <f>VLOOKUP(A4963,participants!A:C,3,0)</f>
        <v>22</v>
      </c>
      <c r="D4963" t="str">
        <f>VLOOKUP(A4963,participants!A:F,6,0)</f>
        <v>YA</v>
      </c>
      <c r="E4963" t="str">
        <f>IF(LEN(SUBSTITUTE(gait_events!C4480,"_run-",""))&lt;&gt;LEN(gait_events!C4480),LEFT(RIGHT(gait_events!C4480,LEN(gait_events!C4480)-19),FIND("_run-",RIGHT(gait_events!C4480,LEN(gait_events!C4480)-19),1)-1),RIGHT(gait_events!C4480,LEN(gait_events!C4480)-19))</f>
        <v>Preferred</v>
      </c>
      <c r="F4963" t="str">
        <f>IF(LEN(SUBSTITUTE(gait_events!C4480,"_run-",""))&lt;&gt;LEN(gait_events!C4480),RIGHT(gait_events!C4480,LEN(gait_events!C4480)-FIND("_run-",gait_events!C4480,1)-4),"")</f>
        <v/>
      </c>
      <c r="G4963" t="str">
        <f>gait_events!D4480</f>
        <v>right_shank</v>
      </c>
      <c r="H4963" t="str">
        <f>gait_events!E4480</f>
        <v>IC</v>
      </c>
      <c r="I4963">
        <f>IF(gait_events!F4480&lt;&gt;"",gait_events!F4480,NA())</f>
        <v>535</v>
      </c>
      <c r="J4963">
        <f>IF(gait_events!G4480&lt;&gt;"",gait_events!G4480,NA())</f>
        <v>534</v>
      </c>
      <c r="K4963">
        <f t="shared" si="616"/>
        <v>1</v>
      </c>
      <c r="L4963">
        <f t="shared" si="617"/>
        <v>5</v>
      </c>
      <c r="M4963">
        <f t="shared" si="618"/>
        <v>1</v>
      </c>
      <c r="N4963">
        <f t="shared" si="619"/>
        <v>1</v>
      </c>
      <c r="O4963">
        <f t="shared" si="620"/>
        <v>1</v>
      </c>
      <c r="P4963">
        <f t="shared" si="621"/>
        <v>0</v>
      </c>
      <c r="Q4963">
        <f t="shared" si="622"/>
        <v>0</v>
      </c>
      <c r="R4963">
        <f t="shared" si="623"/>
        <v>1</v>
      </c>
    </row>
    <row r="4964" spans="1:18" x14ac:dyDescent="0.25">
      <c r="A4964" t="str">
        <f>gait_events!B4481</f>
        <v>pp132</v>
      </c>
      <c r="B4964" t="str">
        <f>VLOOKUP(A4964,participants!A:B,2,0)</f>
        <v>M</v>
      </c>
      <c r="C4964">
        <f>VLOOKUP(A4964,participants!A:C,3,0)</f>
        <v>22</v>
      </c>
      <c r="D4964" t="str">
        <f>VLOOKUP(A4964,participants!A:F,6,0)</f>
        <v>YA</v>
      </c>
      <c r="E4964" t="str">
        <f>IF(LEN(SUBSTITUTE(gait_events!C4481,"_run-",""))&lt;&gt;LEN(gait_events!C4481),LEFT(RIGHT(gait_events!C4481,LEN(gait_events!C4481)-19),FIND("_run-",RIGHT(gait_events!C4481,LEN(gait_events!C4481)-19),1)-1),RIGHT(gait_events!C4481,LEN(gait_events!C4481)-19))</f>
        <v>Preferred</v>
      </c>
      <c r="F4964" t="str">
        <f>IF(LEN(SUBSTITUTE(gait_events!C4481,"_run-",""))&lt;&gt;LEN(gait_events!C4481),RIGHT(gait_events!C4481,LEN(gait_events!C4481)-FIND("_run-",gait_events!C4481,1)-4),"")</f>
        <v/>
      </c>
      <c r="G4964" t="str">
        <f>gait_events!D4481</f>
        <v>right_shank</v>
      </c>
      <c r="H4964" t="str">
        <f>gait_events!E4481</f>
        <v>IC</v>
      </c>
      <c r="I4964">
        <f>IF(gait_events!F4481&lt;&gt;"",gait_events!F4481,NA())</f>
        <v>778</v>
      </c>
      <c r="J4964">
        <f>IF(gait_events!G4481&lt;&gt;"",gait_events!G4481,NA())</f>
        <v>779</v>
      </c>
      <c r="K4964">
        <f t="shared" si="616"/>
        <v>-1</v>
      </c>
      <c r="L4964">
        <f t="shared" si="617"/>
        <v>-5</v>
      </c>
      <c r="M4964">
        <f t="shared" si="618"/>
        <v>1</v>
      </c>
      <c r="N4964">
        <f t="shared" si="619"/>
        <v>1</v>
      </c>
      <c r="O4964">
        <f t="shared" si="620"/>
        <v>1</v>
      </c>
      <c r="P4964">
        <f t="shared" si="621"/>
        <v>0</v>
      </c>
      <c r="Q4964">
        <f t="shared" si="622"/>
        <v>0</v>
      </c>
      <c r="R4964">
        <f t="shared" si="623"/>
        <v>1</v>
      </c>
    </row>
    <row r="4965" spans="1:18" x14ac:dyDescent="0.25">
      <c r="A4965" t="str">
        <f>gait_events!B4482</f>
        <v>pp132</v>
      </c>
      <c r="B4965" t="str">
        <f>VLOOKUP(A4965,participants!A:B,2,0)</f>
        <v>M</v>
      </c>
      <c r="C4965">
        <f>VLOOKUP(A4965,participants!A:C,3,0)</f>
        <v>22</v>
      </c>
      <c r="D4965" t="str">
        <f>VLOOKUP(A4965,participants!A:F,6,0)</f>
        <v>YA</v>
      </c>
      <c r="E4965" t="str">
        <f>IF(LEN(SUBSTITUTE(gait_events!C4482,"_run-",""))&lt;&gt;LEN(gait_events!C4482),LEFT(RIGHT(gait_events!C4482,LEN(gait_events!C4482)-19),FIND("_run-",RIGHT(gait_events!C4482,LEN(gait_events!C4482)-19),1)-1),RIGHT(gait_events!C4482,LEN(gait_events!C4482)-19))</f>
        <v>Preferred</v>
      </c>
      <c r="F4965" t="str">
        <f>IF(LEN(SUBSTITUTE(gait_events!C4482,"_run-",""))&lt;&gt;LEN(gait_events!C4482),RIGHT(gait_events!C4482,LEN(gait_events!C4482)-FIND("_run-",gait_events!C4482,1)-4),"")</f>
        <v/>
      </c>
      <c r="G4965" t="str">
        <f>gait_events!D4482</f>
        <v>right_shank</v>
      </c>
      <c r="H4965" t="str">
        <f>gait_events!E4482</f>
        <v>IC</v>
      </c>
      <c r="I4965">
        <f>IF(gait_events!F4482&lt;&gt;"",gait_events!F4482,NA())</f>
        <v>1029</v>
      </c>
      <c r="J4965">
        <f>IF(gait_events!G4482&lt;&gt;"",gait_events!G4482,NA())</f>
        <v>1027</v>
      </c>
      <c r="K4965">
        <f t="shared" si="616"/>
        <v>2</v>
      </c>
      <c r="L4965">
        <f t="shared" si="617"/>
        <v>10</v>
      </c>
      <c r="M4965">
        <f t="shared" si="618"/>
        <v>1</v>
      </c>
      <c r="N4965">
        <f t="shared" si="619"/>
        <v>1</v>
      </c>
      <c r="O4965">
        <f t="shared" si="620"/>
        <v>1</v>
      </c>
      <c r="P4965">
        <f t="shared" si="621"/>
        <v>0</v>
      </c>
      <c r="Q4965">
        <f t="shared" si="622"/>
        <v>0</v>
      </c>
      <c r="R4965">
        <f t="shared" si="623"/>
        <v>1</v>
      </c>
    </row>
    <row r="4966" spans="1:18" x14ac:dyDescent="0.25">
      <c r="A4966" t="str">
        <f>gait_events!B4483</f>
        <v>pp132</v>
      </c>
      <c r="B4966" t="str">
        <f>VLOOKUP(A4966,participants!A:B,2,0)</f>
        <v>M</v>
      </c>
      <c r="C4966">
        <f>VLOOKUP(A4966,participants!A:C,3,0)</f>
        <v>22</v>
      </c>
      <c r="D4966" t="str">
        <f>VLOOKUP(A4966,participants!A:F,6,0)</f>
        <v>YA</v>
      </c>
      <c r="E4966" t="str">
        <f>IF(LEN(SUBSTITUTE(gait_events!C4483,"_run-",""))&lt;&gt;LEN(gait_events!C4483),LEFT(RIGHT(gait_events!C4483,LEN(gait_events!C4483)-19),FIND("_run-",RIGHT(gait_events!C4483,LEN(gait_events!C4483)-19),1)-1),RIGHT(gait_events!C4483,LEN(gait_events!C4483)-19))</f>
        <v>Preferred</v>
      </c>
      <c r="F4966" t="str">
        <f>IF(LEN(SUBSTITUTE(gait_events!C4483,"_run-",""))&lt;&gt;LEN(gait_events!C4483),RIGHT(gait_events!C4483,LEN(gait_events!C4483)-FIND("_run-",gait_events!C4483,1)-4),"")</f>
        <v/>
      </c>
      <c r="G4966" t="str">
        <f>gait_events!D4483</f>
        <v>right_shank</v>
      </c>
      <c r="H4966" t="str">
        <f>gait_events!E4483</f>
        <v>FC</v>
      </c>
      <c r="I4966">
        <f>IF(gait_events!F4483&lt;&gt;"",gait_events!F4483,NA())</f>
        <v>203</v>
      </c>
      <c r="J4966" t="e">
        <f>IF(gait_events!G4483&lt;&gt;"",gait_events!G4483,NA())</f>
        <v>#N/A</v>
      </c>
      <c r="K4966" t="e">
        <f t="shared" si="616"/>
        <v>#N/A</v>
      </c>
      <c r="L4966" t="e">
        <f t="shared" si="617"/>
        <v>#N/A</v>
      </c>
      <c r="M4966">
        <f t="shared" si="618"/>
        <v>1</v>
      </c>
      <c r="N4966">
        <f t="shared" si="619"/>
        <v>0</v>
      </c>
      <c r="O4966">
        <f t="shared" si="620"/>
        <v>0</v>
      </c>
      <c r="P4966">
        <f t="shared" si="621"/>
        <v>1</v>
      </c>
      <c r="Q4966">
        <f t="shared" si="622"/>
        <v>0</v>
      </c>
      <c r="R4966">
        <f t="shared" si="623"/>
        <v>1</v>
      </c>
    </row>
    <row r="4967" spans="1:18" x14ac:dyDescent="0.25">
      <c r="A4967" t="str">
        <f>gait_events!B4484</f>
        <v>pp132</v>
      </c>
      <c r="B4967" t="str">
        <f>VLOOKUP(A4967,participants!A:B,2,0)</f>
        <v>M</v>
      </c>
      <c r="C4967">
        <f>VLOOKUP(A4967,participants!A:C,3,0)</f>
        <v>22</v>
      </c>
      <c r="D4967" t="str">
        <f>VLOOKUP(A4967,participants!A:F,6,0)</f>
        <v>YA</v>
      </c>
      <c r="E4967" t="str">
        <f>IF(LEN(SUBSTITUTE(gait_events!C4484,"_run-",""))&lt;&gt;LEN(gait_events!C4484),LEFT(RIGHT(gait_events!C4484,LEN(gait_events!C4484)-19),FIND("_run-",RIGHT(gait_events!C4484,LEN(gait_events!C4484)-19),1)-1),RIGHT(gait_events!C4484,LEN(gait_events!C4484)-19))</f>
        <v>Preferred</v>
      </c>
      <c r="F4967" t="str">
        <f>IF(LEN(SUBSTITUTE(gait_events!C4484,"_run-",""))&lt;&gt;LEN(gait_events!C4484),RIGHT(gait_events!C4484,LEN(gait_events!C4484)-FIND("_run-",gait_events!C4484,1)-4),"")</f>
        <v/>
      </c>
      <c r="G4967" t="str">
        <f>gait_events!D4484</f>
        <v>right_shank</v>
      </c>
      <c r="H4967" t="str">
        <f>gait_events!E4484</f>
        <v>FC</v>
      </c>
      <c r="I4967">
        <f>IF(gait_events!F4484&lt;&gt;"",gait_events!F4484,NA())</f>
        <v>450</v>
      </c>
      <c r="J4967">
        <f>IF(gait_events!G4484&lt;&gt;"",gait_events!G4484,NA())</f>
        <v>451</v>
      </c>
      <c r="K4967">
        <f t="shared" si="616"/>
        <v>-1</v>
      </c>
      <c r="L4967">
        <f t="shared" si="617"/>
        <v>-5</v>
      </c>
      <c r="M4967">
        <f t="shared" si="618"/>
        <v>1</v>
      </c>
      <c r="N4967">
        <f t="shared" si="619"/>
        <v>1</v>
      </c>
      <c r="O4967">
        <f t="shared" si="620"/>
        <v>1</v>
      </c>
      <c r="P4967">
        <f t="shared" si="621"/>
        <v>0</v>
      </c>
      <c r="Q4967">
        <f t="shared" si="622"/>
        <v>0</v>
      </c>
      <c r="R4967">
        <f t="shared" si="623"/>
        <v>1</v>
      </c>
    </row>
    <row r="4968" spans="1:18" x14ac:dyDescent="0.25">
      <c r="A4968" t="str">
        <f>gait_events!B4485</f>
        <v>pp132</v>
      </c>
      <c r="B4968" t="str">
        <f>VLOOKUP(A4968,participants!A:B,2,0)</f>
        <v>M</v>
      </c>
      <c r="C4968">
        <f>VLOOKUP(A4968,participants!A:C,3,0)</f>
        <v>22</v>
      </c>
      <c r="D4968" t="str">
        <f>VLOOKUP(A4968,participants!A:F,6,0)</f>
        <v>YA</v>
      </c>
      <c r="E4968" t="str">
        <f>IF(LEN(SUBSTITUTE(gait_events!C4485,"_run-",""))&lt;&gt;LEN(gait_events!C4485),LEFT(RIGHT(gait_events!C4485,LEN(gait_events!C4485)-19),FIND("_run-",RIGHT(gait_events!C4485,LEN(gait_events!C4485)-19),1)-1),RIGHT(gait_events!C4485,LEN(gait_events!C4485)-19))</f>
        <v>Preferred</v>
      </c>
      <c r="F4968" t="str">
        <f>IF(LEN(SUBSTITUTE(gait_events!C4485,"_run-",""))&lt;&gt;LEN(gait_events!C4485),RIGHT(gait_events!C4485,LEN(gait_events!C4485)-FIND("_run-",gait_events!C4485,1)-4),"")</f>
        <v/>
      </c>
      <c r="G4968" t="str">
        <f>gait_events!D4485</f>
        <v>right_shank</v>
      </c>
      <c r="H4968" t="str">
        <f>gait_events!E4485</f>
        <v>FC</v>
      </c>
      <c r="I4968">
        <f>IF(gait_events!F4485&lt;&gt;"",gait_events!F4485,NA())</f>
        <v>699</v>
      </c>
      <c r="J4968">
        <f>IF(gait_events!G4485&lt;&gt;"",gait_events!G4485,NA())</f>
        <v>700</v>
      </c>
      <c r="K4968">
        <f t="shared" si="616"/>
        <v>-1</v>
      </c>
      <c r="L4968">
        <f t="shared" si="617"/>
        <v>-5</v>
      </c>
      <c r="M4968">
        <f t="shared" si="618"/>
        <v>1</v>
      </c>
      <c r="N4968">
        <f t="shared" si="619"/>
        <v>1</v>
      </c>
      <c r="O4968">
        <f t="shared" si="620"/>
        <v>1</v>
      </c>
      <c r="P4968">
        <f t="shared" si="621"/>
        <v>0</v>
      </c>
      <c r="Q4968">
        <f t="shared" si="622"/>
        <v>0</v>
      </c>
      <c r="R4968">
        <f t="shared" si="623"/>
        <v>1</v>
      </c>
    </row>
    <row r="4969" spans="1:18" x14ac:dyDescent="0.25">
      <c r="A4969" t="str">
        <f>gait_events!B4486</f>
        <v>pp132</v>
      </c>
      <c r="B4969" t="str">
        <f>VLOOKUP(A4969,participants!A:B,2,0)</f>
        <v>M</v>
      </c>
      <c r="C4969">
        <f>VLOOKUP(A4969,participants!A:C,3,0)</f>
        <v>22</v>
      </c>
      <c r="D4969" t="str">
        <f>VLOOKUP(A4969,participants!A:F,6,0)</f>
        <v>YA</v>
      </c>
      <c r="E4969" t="str">
        <f>IF(LEN(SUBSTITUTE(gait_events!C4486,"_run-",""))&lt;&gt;LEN(gait_events!C4486),LEFT(RIGHT(gait_events!C4486,LEN(gait_events!C4486)-19),FIND("_run-",RIGHT(gait_events!C4486,LEN(gait_events!C4486)-19),1)-1),RIGHT(gait_events!C4486,LEN(gait_events!C4486)-19))</f>
        <v>Preferred</v>
      </c>
      <c r="F4969" t="str">
        <f>IF(LEN(SUBSTITUTE(gait_events!C4486,"_run-",""))&lt;&gt;LEN(gait_events!C4486),RIGHT(gait_events!C4486,LEN(gait_events!C4486)-FIND("_run-",gait_events!C4486,1)-4),"")</f>
        <v/>
      </c>
      <c r="G4969" t="str">
        <f>gait_events!D4486</f>
        <v>right_shank</v>
      </c>
      <c r="H4969" t="str">
        <f>gait_events!E4486</f>
        <v>FC</v>
      </c>
      <c r="I4969">
        <f>IF(gait_events!F4486&lt;&gt;"",gait_events!F4486,NA())</f>
        <v>946</v>
      </c>
      <c r="J4969" t="e">
        <f>IF(gait_events!G4486&lt;&gt;"",gait_events!G4486,NA())</f>
        <v>#N/A</v>
      </c>
      <c r="K4969" t="e">
        <f t="shared" si="616"/>
        <v>#N/A</v>
      </c>
      <c r="L4969" t="e">
        <f t="shared" si="617"/>
        <v>#N/A</v>
      </c>
      <c r="M4969">
        <f t="shared" si="618"/>
        <v>1</v>
      </c>
      <c r="N4969">
        <f t="shared" si="619"/>
        <v>0</v>
      </c>
      <c r="O4969">
        <f t="shared" si="620"/>
        <v>0</v>
      </c>
      <c r="P4969">
        <f t="shared" si="621"/>
        <v>1</v>
      </c>
      <c r="Q4969">
        <f t="shared" si="622"/>
        <v>0</v>
      </c>
      <c r="R4969">
        <f t="shared" si="623"/>
        <v>1</v>
      </c>
    </row>
    <row r="4970" spans="1:18" x14ac:dyDescent="0.25">
      <c r="A4970" t="str">
        <f>gait_events!B4487</f>
        <v>pp132</v>
      </c>
      <c r="B4970" t="str">
        <f>VLOOKUP(A4970,participants!A:B,2,0)</f>
        <v>M</v>
      </c>
      <c r="C4970">
        <f>VLOOKUP(A4970,participants!A:C,3,0)</f>
        <v>22</v>
      </c>
      <c r="D4970" t="str">
        <f>VLOOKUP(A4970,participants!A:F,6,0)</f>
        <v>YA</v>
      </c>
      <c r="E4970" t="str">
        <f>IF(LEN(SUBSTITUTE(gait_events!C4487,"_run-",""))&lt;&gt;LEN(gait_events!C4487),LEFT(RIGHT(gait_events!C4487,LEN(gait_events!C4487)-19),FIND("_run-",RIGHT(gait_events!C4487,LEN(gait_events!C4487)-19),1)-1),RIGHT(gait_events!C4487,LEN(gait_events!C4487)-19))</f>
        <v>Slow</v>
      </c>
      <c r="F4970" t="str">
        <f>IF(LEN(SUBSTITUTE(gait_events!C4487,"_run-",""))&lt;&gt;LEN(gait_events!C4487),RIGHT(gait_events!C4487,LEN(gait_events!C4487)-FIND("_run-",gait_events!C4487,1)-4),"")</f>
        <v/>
      </c>
      <c r="G4970" t="str">
        <f>gait_events!D4487</f>
        <v>left_ankle</v>
      </c>
      <c r="H4970" t="str">
        <f>gait_events!E4487</f>
        <v>IC</v>
      </c>
      <c r="I4970">
        <f>IF(gait_events!F4487&lt;&gt;"",gait_events!F4487,NA())</f>
        <v>232</v>
      </c>
      <c r="J4970">
        <f>IF(gait_events!G4487&lt;&gt;"",gait_events!G4487,NA())</f>
        <v>230</v>
      </c>
      <c r="K4970">
        <f t="shared" si="616"/>
        <v>2</v>
      </c>
      <c r="L4970">
        <f t="shared" si="617"/>
        <v>10</v>
      </c>
      <c r="M4970">
        <f t="shared" si="618"/>
        <v>1</v>
      </c>
      <c r="N4970">
        <f t="shared" si="619"/>
        <v>1</v>
      </c>
      <c r="O4970">
        <f t="shared" si="620"/>
        <v>1</v>
      </c>
      <c r="P4970">
        <f t="shared" si="621"/>
        <v>0</v>
      </c>
      <c r="Q4970">
        <f t="shared" si="622"/>
        <v>0</v>
      </c>
      <c r="R4970">
        <f t="shared" si="623"/>
        <v>1</v>
      </c>
    </row>
    <row r="4971" spans="1:18" x14ac:dyDescent="0.25">
      <c r="A4971" t="str">
        <f>gait_events!B4488</f>
        <v>pp132</v>
      </c>
      <c r="B4971" t="str">
        <f>VLOOKUP(A4971,participants!A:B,2,0)</f>
        <v>M</v>
      </c>
      <c r="C4971">
        <f>VLOOKUP(A4971,participants!A:C,3,0)</f>
        <v>22</v>
      </c>
      <c r="D4971" t="str">
        <f>VLOOKUP(A4971,participants!A:F,6,0)</f>
        <v>YA</v>
      </c>
      <c r="E4971" t="str">
        <f>IF(LEN(SUBSTITUTE(gait_events!C4488,"_run-",""))&lt;&gt;LEN(gait_events!C4488),LEFT(RIGHT(gait_events!C4488,LEN(gait_events!C4488)-19),FIND("_run-",RIGHT(gait_events!C4488,LEN(gait_events!C4488)-19),1)-1),RIGHT(gait_events!C4488,LEN(gait_events!C4488)-19))</f>
        <v>Slow</v>
      </c>
      <c r="F4971" t="str">
        <f>IF(LEN(SUBSTITUTE(gait_events!C4488,"_run-",""))&lt;&gt;LEN(gait_events!C4488),RIGHT(gait_events!C4488,LEN(gait_events!C4488)-FIND("_run-",gait_events!C4488,1)-4),"")</f>
        <v/>
      </c>
      <c r="G4971" t="str">
        <f>gait_events!D4488</f>
        <v>left_ankle</v>
      </c>
      <c r="H4971" t="str">
        <f>gait_events!E4488</f>
        <v>IC</v>
      </c>
      <c r="I4971">
        <f>IF(gait_events!F4488&lt;&gt;"",gait_events!F4488,NA())</f>
        <v>665</v>
      </c>
      <c r="J4971">
        <f>IF(gait_events!G4488&lt;&gt;"",gait_events!G4488,NA())</f>
        <v>662</v>
      </c>
      <c r="K4971">
        <f t="shared" si="616"/>
        <v>3</v>
      </c>
      <c r="L4971">
        <f t="shared" si="617"/>
        <v>15</v>
      </c>
      <c r="M4971">
        <f t="shared" si="618"/>
        <v>1</v>
      </c>
      <c r="N4971">
        <f t="shared" si="619"/>
        <v>1</v>
      </c>
      <c r="O4971">
        <f t="shared" si="620"/>
        <v>1</v>
      </c>
      <c r="P4971">
        <f t="shared" si="621"/>
        <v>0</v>
      </c>
      <c r="Q4971">
        <f t="shared" si="622"/>
        <v>0</v>
      </c>
      <c r="R4971">
        <f t="shared" si="623"/>
        <v>1</v>
      </c>
    </row>
    <row r="4972" spans="1:18" x14ac:dyDescent="0.25">
      <c r="A4972" t="str">
        <f>gait_events!B4489</f>
        <v>pp132</v>
      </c>
      <c r="B4972" t="str">
        <f>VLOOKUP(A4972,participants!A:B,2,0)</f>
        <v>M</v>
      </c>
      <c r="C4972">
        <f>VLOOKUP(A4972,participants!A:C,3,0)</f>
        <v>22</v>
      </c>
      <c r="D4972" t="str">
        <f>VLOOKUP(A4972,participants!A:F,6,0)</f>
        <v>YA</v>
      </c>
      <c r="E4972" t="str">
        <f>IF(LEN(SUBSTITUTE(gait_events!C4489,"_run-",""))&lt;&gt;LEN(gait_events!C4489),LEFT(RIGHT(gait_events!C4489,LEN(gait_events!C4489)-19),FIND("_run-",RIGHT(gait_events!C4489,LEN(gait_events!C4489)-19),1)-1),RIGHT(gait_events!C4489,LEN(gait_events!C4489)-19))</f>
        <v>Slow</v>
      </c>
      <c r="F4972" t="str">
        <f>IF(LEN(SUBSTITUTE(gait_events!C4489,"_run-",""))&lt;&gt;LEN(gait_events!C4489),RIGHT(gait_events!C4489,LEN(gait_events!C4489)-FIND("_run-",gait_events!C4489,1)-4),"")</f>
        <v/>
      </c>
      <c r="G4972" t="str">
        <f>gait_events!D4489</f>
        <v>left_ankle</v>
      </c>
      <c r="H4972" t="str">
        <f>gait_events!E4489</f>
        <v>IC</v>
      </c>
      <c r="I4972">
        <f>IF(gait_events!F4489&lt;&gt;"",gait_events!F4489,NA())</f>
        <v>1081</v>
      </c>
      <c r="J4972">
        <f>IF(gait_events!G4489&lt;&gt;"",gait_events!G4489,NA())</f>
        <v>1081</v>
      </c>
      <c r="K4972">
        <f t="shared" si="616"/>
        <v>0</v>
      </c>
      <c r="L4972">
        <f t="shared" si="617"/>
        <v>0</v>
      </c>
      <c r="M4972">
        <f t="shared" si="618"/>
        <v>1</v>
      </c>
      <c r="N4972">
        <f t="shared" si="619"/>
        <v>1</v>
      </c>
      <c r="O4972">
        <f t="shared" si="620"/>
        <v>1</v>
      </c>
      <c r="P4972">
        <f t="shared" si="621"/>
        <v>0</v>
      </c>
      <c r="Q4972">
        <f t="shared" si="622"/>
        <v>0</v>
      </c>
      <c r="R4972">
        <f t="shared" si="623"/>
        <v>1</v>
      </c>
    </row>
    <row r="4973" spans="1:18" x14ac:dyDescent="0.25">
      <c r="A4973" t="str">
        <f>gait_events!B4490</f>
        <v>pp132</v>
      </c>
      <c r="B4973" t="str">
        <f>VLOOKUP(A4973,participants!A:B,2,0)</f>
        <v>M</v>
      </c>
      <c r="C4973">
        <f>VLOOKUP(A4973,participants!A:C,3,0)</f>
        <v>22</v>
      </c>
      <c r="D4973" t="str">
        <f>VLOOKUP(A4973,participants!A:F,6,0)</f>
        <v>YA</v>
      </c>
      <c r="E4973" t="str">
        <f>IF(LEN(SUBSTITUTE(gait_events!C4490,"_run-",""))&lt;&gt;LEN(gait_events!C4490),LEFT(RIGHT(gait_events!C4490,LEN(gait_events!C4490)-19),FIND("_run-",RIGHT(gait_events!C4490,LEN(gait_events!C4490)-19),1)-1),RIGHT(gait_events!C4490,LEN(gait_events!C4490)-19))</f>
        <v>Slow</v>
      </c>
      <c r="F4973" t="str">
        <f>IF(LEN(SUBSTITUTE(gait_events!C4490,"_run-",""))&lt;&gt;LEN(gait_events!C4490),RIGHT(gait_events!C4490,LEN(gait_events!C4490)-FIND("_run-",gait_events!C4490,1)-4),"")</f>
        <v/>
      </c>
      <c r="G4973" t="str">
        <f>gait_events!D4490</f>
        <v>left_ankle</v>
      </c>
      <c r="H4973" t="str">
        <f>gait_events!E4490</f>
        <v>IC</v>
      </c>
      <c r="I4973">
        <f>IF(gait_events!F4490&lt;&gt;"",gait_events!F4490,NA())</f>
        <v>1496</v>
      </c>
      <c r="J4973">
        <f>IF(gait_events!G4490&lt;&gt;"",gait_events!G4490,NA())</f>
        <v>1494</v>
      </c>
      <c r="K4973">
        <f t="shared" si="616"/>
        <v>2</v>
      </c>
      <c r="L4973">
        <f t="shared" si="617"/>
        <v>10</v>
      </c>
      <c r="M4973">
        <f t="shared" si="618"/>
        <v>1</v>
      </c>
      <c r="N4973">
        <f t="shared" si="619"/>
        <v>1</v>
      </c>
      <c r="O4973">
        <f t="shared" si="620"/>
        <v>1</v>
      </c>
      <c r="P4973">
        <f t="shared" si="621"/>
        <v>0</v>
      </c>
      <c r="Q4973">
        <f t="shared" si="622"/>
        <v>0</v>
      </c>
      <c r="R4973">
        <f t="shared" si="623"/>
        <v>1</v>
      </c>
    </row>
    <row r="4974" spans="1:18" x14ac:dyDescent="0.25">
      <c r="A4974" t="str">
        <f>gait_events!B4491</f>
        <v>pp132</v>
      </c>
      <c r="B4974" t="str">
        <f>VLOOKUP(A4974,participants!A:B,2,0)</f>
        <v>M</v>
      </c>
      <c r="C4974">
        <f>VLOOKUP(A4974,participants!A:C,3,0)</f>
        <v>22</v>
      </c>
      <c r="D4974" t="str">
        <f>VLOOKUP(A4974,participants!A:F,6,0)</f>
        <v>YA</v>
      </c>
      <c r="E4974" t="str">
        <f>IF(LEN(SUBSTITUTE(gait_events!C4491,"_run-",""))&lt;&gt;LEN(gait_events!C4491),LEFT(RIGHT(gait_events!C4491,LEN(gait_events!C4491)-19),FIND("_run-",RIGHT(gait_events!C4491,LEN(gait_events!C4491)-19),1)-1),RIGHT(gait_events!C4491,LEN(gait_events!C4491)-19))</f>
        <v>Slow</v>
      </c>
      <c r="F4974" t="str">
        <f>IF(LEN(SUBSTITUTE(gait_events!C4491,"_run-",""))&lt;&gt;LEN(gait_events!C4491),RIGHT(gait_events!C4491,LEN(gait_events!C4491)-FIND("_run-",gait_events!C4491,1)-4),"")</f>
        <v/>
      </c>
      <c r="G4974" t="str">
        <f>gait_events!D4491</f>
        <v>left_ankle</v>
      </c>
      <c r="H4974" t="str">
        <f>gait_events!E4491</f>
        <v>IC</v>
      </c>
      <c r="I4974">
        <f>IF(gait_events!F4491&lt;&gt;"",gait_events!F4491,NA())</f>
        <v>1917</v>
      </c>
      <c r="J4974">
        <f>IF(gait_events!G4491&lt;&gt;"",gait_events!G4491,NA())</f>
        <v>1915</v>
      </c>
      <c r="K4974">
        <f t="shared" si="616"/>
        <v>2</v>
      </c>
      <c r="L4974">
        <f t="shared" si="617"/>
        <v>10</v>
      </c>
      <c r="M4974">
        <f t="shared" si="618"/>
        <v>1</v>
      </c>
      <c r="N4974">
        <f t="shared" si="619"/>
        <v>1</v>
      </c>
      <c r="O4974">
        <f t="shared" si="620"/>
        <v>1</v>
      </c>
      <c r="P4974">
        <f t="shared" si="621"/>
        <v>0</v>
      </c>
      <c r="Q4974">
        <f t="shared" si="622"/>
        <v>0</v>
      </c>
      <c r="R4974">
        <f t="shared" si="623"/>
        <v>1</v>
      </c>
    </row>
    <row r="4975" spans="1:18" x14ac:dyDescent="0.25">
      <c r="A4975" t="str">
        <f>gait_events!B4492</f>
        <v>pp132</v>
      </c>
      <c r="B4975" t="str">
        <f>VLOOKUP(A4975,participants!A:B,2,0)</f>
        <v>M</v>
      </c>
      <c r="C4975">
        <f>VLOOKUP(A4975,participants!A:C,3,0)</f>
        <v>22</v>
      </c>
      <c r="D4975" t="str">
        <f>VLOOKUP(A4975,participants!A:F,6,0)</f>
        <v>YA</v>
      </c>
      <c r="E4975" t="str">
        <f>IF(LEN(SUBSTITUTE(gait_events!C4492,"_run-",""))&lt;&gt;LEN(gait_events!C4492),LEFT(RIGHT(gait_events!C4492,LEN(gait_events!C4492)-19),FIND("_run-",RIGHT(gait_events!C4492,LEN(gait_events!C4492)-19),1)-1),RIGHT(gait_events!C4492,LEN(gait_events!C4492)-19))</f>
        <v>Slow</v>
      </c>
      <c r="F4975" t="str">
        <f>IF(LEN(SUBSTITUTE(gait_events!C4492,"_run-",""))&lt;&gt;LEN(gait_events!C4492),RIGHT(gait_events!C4492,LEN(gait_events!C4492)-FIND("_run-",gait_events!C4492,1)-4),"")</f>
        <v/>
      </c>
      <c r="G4975" t="str">
        <f>gait_events!D4492</f>
        <v>left_ankle</v>
      </c>
      <c r="H4975" t="str">
        <f>gait_events!E4492</f>
        <v>FC</v>
      </c>
      <c r="I4975">
        <f>IF(gait_events!F4492&lt;&gt;"",gait_events!F4492,NA())</f>
        <v>90</v>
      </c>
      <c r="J4975">
        <f>IF(gait_events!G4492&lt;&gt;"",gait_events!G4492,NA())</f>
        <v>93</v>
      </c>
      <c r="K4975">
        <f t="shared" si="616"/>
        <v>-3</v>
      </c>
      <c r="L4975">
        <f t="shared" si="617"/>
        <v>-15</v>
      </c>
      <c r="M4975">
        <f t="shared" si="618"/>
        <v>1</v>
      </c>
      <c r="N4975">
        <f t="shared" si="619"/>
        <v>1</v>
      </c>
      <c r="O4975">
        <f t="shared" si="620"/>
        <v>1</v>
      </c>
      <c r="P4975">
        <f t="shared" si="621"/>
        <v>0</v>
      </c>
      <c r="Q4975">
        <f t="shared" si="622"/>
        <v>0</v>
      </c>
      <c r="R4975">
        <f t="shared" si="623"/>
        <v>1</v>
      </c>
    </row>
    <row r="4976" spans="1:18" x14ac:dyDescent="0.25">
      <c r="A4976" t="str">
        <f>gait_events!B4493</f>
        <v>pp132</v>
      </c>
      <c r="B4976" t="str">
        <f>VLOOKUP(A4976,participants!A:B,2,0)</f>
        <v>M</v>
      </c>
      <c r="C4976">
        <f>VLOOKUP(A4976,participants!A:C,3,0)</f>
        <v>22</v>
      </c>
      <c r="D4976" t="str">
        <f>VLOOKUP(A4976,participants!A:F,6,0)</f>
        <v>YA</v>
      </c>
      <c r="E4976" t="str">
        <f>IF(LEN(SUBSTITUTE(gait_events!C4493,"_run-",""))&lt;&gt;LEN(gait_events!C4493),LEFT(RIGHT(gait_events!C4493,LEN(gait_events!C4493)-19),FIND("_run-",RIGHT(gait_events!C4493,LEN(gait_events!C4493)-19),1)-1),RIGHT(gait_events!C4493,LEN(gait_events!C4493)-19))</f>
        <v>Slow</v>
      </c>
      <c r="F4976" t="str">
        <f>IF(LEN(SUBSTITUTE(gait_events!C4493,"_run-",""))&lt;&gt;LEN(gait_events!C4493),RIGHT(gait_events!C4493,LEN(gait_events!C4493)-FIND("_run-",gait_events!C4493,1)-4),"")</f>
        <v/>
      </c>
      <c r="G4976" t="str">
        <f>gait_events!D4493</f>
        <v>left_ankle</v>
      </c>
      <c r="H4976" t="str">
        <f>gait_events!E4493</f>
        <v>FC</v>
      </c>
      <c r="I4976">
        <f>IF(gait_events!F4493&lt;&gt;"",gait_events!F4493,NA())</f>
        <v>524</v>
      </c>
      <c r="J4976">
        <f>IF(gait_events!G4493&lt;&gt;"",gait_events!G4493,NA())</f>
        <v>525</v>
      </c>
      <c r="K4976">
        <f t="shared" si="616"/>
        <v>-1</v>
      </c>
      <c r="L4976">
        <f t="shared" si="617"/>
        <v>-5</v>
      </c>
      <c r="M4976">
        <f t="shared" si="618"/>
        <v>1</v>
      </c>
      <c r="N4976">
        <f t="shared" si="619"/>
        <v>1</v>
      </c>
      <c r="O4976">
        <f t="shared" si="620"/>
        <v>1</v>
      </c>
      <c r="P4976">
        <f t="shared" si="621"/>
        <v>0</v>
      </c>
      <c r="Q4976">
        <f t="shared" si="622"/>
        <v>0</v>
      </c>
      <c r="R4976">
        <f t="shared" si="623"/>
        <v>1</v>
      </c>
    </row>
    <row r="4977" spans="1:18" x14ac:dyDescent="0.25">
      <c r="A4977" t="str">
        <f>gait_events!B4494</f>
        <v>pp132</v>
      </c>
      <c r="B4977" t="str">
        <f>VLOOKUP(A4977,participants!A:B,2,0)</f>
        <v>M</v>
      </c>
      <c r="C4977">
        <f>VLOOKUP(A4977,participants!A:C,3,0)</f>
        <v>22</v>
      </c>
      <c r="D4977" t="str">
        <f>VLOOKUP(A4977,participants!A:F,6,0)</f>
        <v>YA</v>
      </c>
      <c r="E4977" t="str">
        <f>IF(LEN(SUBSTITUTE(gait_events!C4494,"_run-",""))&lt;&gt;LEN(gait_events!C4494),LEFT(RIGHT(gait_events!C4494,LEN(gait_events!C4494)-19),FIND("_run-",RIGHT(gait_events!C4494,LEN(gait_events!C4494)-19),1)-1),RIGHT(gait_events!C4494,LEN(gait_events!C4494)-19))</f>
        <v>Slow</v>
      </c>
      <c r="F4977" t="str">
        <f>IF(LEN(SUBSTITUTE(gait_events!C4494,"_run-",""))&lt;&gt;LEN(gait_events!C4494),RIGHT(gait_events!C4494,LEN(gait_events!C4494)-FIND("_run-",gait_events!C4494,1)-4),"")</f>
        <v/>
      </c>
      <c r="G4977" t="str">
        <f>gait_events!D4494</f>
        <v>left_ankle</v>
      </c>
      <c r="H4977" t="str">
        <f>gait_events!E4494</f>
        <v>FC</v>
      </c>
      <c r="I4977">
        <f>IF(gait_events!F4494&lt;&gt;"",gait_events!F4494,NA())</f>
        <v>945</v>
      </c>
      <c r="J4977">
        <f>IF(gait_events!G4494&lt;&gt;"",gait_events!G4494,NA())</f>
        <v>946</v>
      </c>
      <c r="K4977">
        <f t="shared" si="616"/>
        <v>-1</v>
      </c>
      <c r="L4977">
        <f t="shared" si="617"/>
        <v>-5</v>
      </c>
      <c r="M4977">
        <f t="shared" si="618"/>
        <v>1</v>
      </c>
      <c r="N4977">
        <f t="shared" si="619"/>
        <v>1</v>
      </c>
      <c r="O4977">
        <f t="shared" si="620"/>
        <v>1</v>
      </c>
      <c r="P4977">
        <f t="shared" si="621"/>
        <v>0</v>
      </c>
      <c r="Q4977">
        <f t="shared" si="622"/>
        <v>0</v>
      </c>
      <c r="R4977">
        <f t="shared" si="623"/>
        <v>1</v>
      </c>
    </row>
    <row r="4978" spans="1:18" x14ac:dyDescent="0.25">
      <c r="A4978" t="str">
        <f>gait_events!B4495</f>
        <v>pp132</v>
      </c>
      <c r="B4978" t="str">
        <f>VLOOKUP(A4978,participants!A:B,2,0)</f>
        <v>M</v>
      </c>
      <c r="C4978">
        <f>VLOOKUP(A4978,participants!A:C,3,0)</f>
        <v>22</v>
      </c>
      <c r="D4978" t="str">
        <f>VLOOKUP(A4978,participants!A:F,6,0)</f>
        <v>YA</v>
      </c>
      <c r="E4978" t="str">
        <f>IF(LEN(SUBSTITUTE(gait_events!C4495,"_run-",""))&lt;&gt;LEN(gait_events!C4495),LEFT(RIGHT(gait_events!C4495,LEN(gait_events!C4495)-19),FIND("_run-",RIGHT(gait_events!C4495,LEN(gait_events!C4495)-19),1)-1),RIGHT(gait_events!C4495,LEN(gait_events!C4495)-19))</f>
        <v>Slow</v>
      </c>
      <c r="F4978" t="str">
        <f>IF(LEN(SUBSTITUTE(gait_events!C4495,"_run-",""))&lt;&gt;LEN(gait_events!C4495),RIGHT(gait_events!C4495,LEN(gait_events!C4495)-FIND("_run-",gait_events!C4495,1)-4),"")</f>
        <v/>
      </c>
      <c r="G4978" t="str">
        <f>gait_events!D4495</f>
        <v>left_ankle</v>
      </c>
      <c r="H4978" t="str">
        <f>gait_events!E4495</f>
        <v>FC</v>
      </c>
      <c r="I4978">
        <f>IF(gait_events!F4495&lt;&gt;"",gait_events!F4495,NA())</f>
        <v>1367</v>
      </c>
      <c r="J4978">
        <f>IF(gait_events!G4495&lt;&gt;"",gait_events!G4495,NA())</f>
        <v>1368</v>
      </c>
      <c r="K4978">
        <f t="shared" si="616"/>
        <v>-1</v>
      </c>
      <c r="L4978">
        <f t="shared" si="617"/>
        <v>-5</v>
      </c>
      <c r="M4978">
        <f t="shared" si="618"/>
        <v>1</v>
      </c>
      <c r="N4978">
        <f t="shared" si="619"/>
        <v>1</v>
      </c>
      <c r="O4978">
        <f t="shared" si="620"/>
        <v>1</v>
      </c>
      <c r="P4978">
        <f t="shared" si="621"/>
        <v>0</v>
      </c>
      <c r="Q4978">
        <f t="shared" si="622"/>
        <v>0</v>
      </c>
      <c r="R4978">
        <f t="shared" si="623"/>
        <v>1</v>
      </c>
    </row>
    <row r="4979" spans="1:18" x14ac:dyDescent="0.25">
      <c r="A4979" t="str">
        <f>gait_events!B4496</f>
        <v>pp132</v>
      </c>
      <c r="B4979" t="str">
        <f>VLOOKUP(A4979,participants!A:B,2,0)</f>
        <v>M</v>
      </c>
      <c r="C4979">
        <f>VLOOKUP(A4979,participants!A:C,3,0)</f>
        <v>22</v>
      </c>
      <c r="D4979" t="str">
        <f>VLOOKUP(A4979,participants!A:F,6,0)</f>
        <v>YA</v>
      </c>
      <c r="E4979" t="str">
        <f>IF(LEN(SUBSTITUTE(gait_events!C4496,"_run-",""))&lt;&gt;LEN(gait_events!C4496),LEFT(RIGHT(gait_events!C4496,LEN(gait_events!C4496)-19),FIND("_run-",RIGHT(gait_events!C4496,LEN(gait_events!C4496)-19),1)-1),RIGHT(gait_events!C4496,LEN(gait_events!C4496)-19))</f>
        <v>Slow</v>
      </c>
      <c r="F4979" t="str">
        <f>IF(LEN(SUBSTITUTE(gait_events!C4496,"_run-",""))&lt;&gt;LEN(gait_events!C4496),RIGHT(gait_events!C4496,LEN(gait_events!C4496)-FIND("_run-",gait_events!C4496,1)-4),"")</f>
        <v/>
      </c>
      <c r="G4979" t="str">
        <f>gait_events!D4496</f>
        <v>left_ankle</v>
      </c>
      <c r="H4979" t="str">
        <f>gait_events!E4496</f>
        <v>FC</v>
      </c>
      <c r="I4979">
        <f>IF(gait_events!F4496&lt;&gt;"",gait_events!F4496,NA())</f>
        <v>1786</v>
      </c>
      <c r="J4979">
        <f>IF(gait_events!G4496&lt;&gt;"",gait_events!G4496,NA())</f>
        <v>1787</v>
      </c>
      <c r="K4979">
        <f t="shared" si="616"/>
        <v>-1</v>
      </c>
      <c r="L4979">
        <f t="shared" si="617"/>
        <v>-5</v>
      </c>
      <c r="M4979">
        <f t="shared" si="618"/>
        <v>1</v>
      </c>
      <c r="N4979">
        <f t="shared" si="619"/>
        <v>1</v>
      </c>
      <c r="O4979">
        <f t="shared" si="620"/>
        <v>1</v>
      </c>
      <c r="P4979">
        <f t="shared" si="621"/>
        <v>0</v>
      </c>
      <c r="Q4979">
        <f t="shared" si="622"/>
        <v>0</v>
      </c>
      <c r="R4979">
        <f t="shared" si="623"/>
        <v>1</v>
      </c>
    </row>
    <row r="4980" spans="1:18" x14ac:dyDescent="0.25">
      <c r="A4980" t="str">
        <f>gait_events!B4497</f>
        <v>pp132</v>
      </c>
      <c r="B4980" t="str">
        <f>VLOOKUP(A4980,participants!A:B,2,0)</f>
        <v>M</v>
      </c>
      <c r="C4980">
        <f>VLOOKUP(A4980,participants!A:C,3,0)</f>
        <v>22</v>
      </c>
      <c r="D4980" t="str">
        <f>VLOOKUP(A4980,participants!A:F,6,0)</f>
        <v>YA</v>
      </c>
      <c r="E4980" t="str">
        <f>IF(LEN(SUBSTITUTE(gait_events!C4497,"_run-",""))&lt;&gt;LEN(gait_events!C4497),LEFT(RIGHT(gait_events!C4497,LEN(gait_events!C4497)-19),FIND("_run-",RIGHT(gait_events!C4497,LEN(gait_events!C4497)-19),1)-1),RIGHT(gait_events!C4497,LEN(gait_events!C4497)-19))</f>
        <v>Slow</v>
      </c>
      <c r="F4980" t="str">
        <f>IF(LEN(SUBSTITUTE(gait_events!C4497,"_run-",""))&lt;&gt;LEN(gait_events!C4497),RIGHT(gait_events!C4497,LEN(gait_events!C4497)-FIND("_run-",gait_events!C4497,1)-4),"")</f>
        <v/>
      </c>
      <c r="G4980" t="str">
        <f>gait_events!D4497</f>
        <v>left_ankle</v>
      </c>
      <c r="H4980" t="str">
        <f>gait_events!E4497</f>
        <v>FC</v>
      </c>
      <c r="I4980">
        <f>IF(gait_events!F4497&lt;&gt;"",gait_events!F4497,NA())</f>
        <v>2204</v>
      </c>
      <c r="J4980">
        <f>IF(gait_events!G4497&lt;&gt;"",gait_events!G4497,NA())</f>
        <v>2206</v>
      </c>
      <c r="K4980">
        <f t="shared" si="616"/>
        <v>-2</v>
      </c>
      <c r="L4980">
        <f t="shared" si="617"/>
        <v>-10</v>
      </c>
      <c r="M4980">
        <f t="shared" si="618"/>
        <v>1</v>
      </c>
      <c r="N4980">
        <f t="shared" si="619"/>
        <v>1</v>
      </c>
      <c r="O4980">
        <f t="shared" si="620"/>
        <v>1</v>
      </c>
      <c r="P4980">
        <f t="shared" si="621"/>
        <v>0</v>
      </c>
      <c r="Q4980">
        <f t="shared" si="622"/>
        <v>0</v>
      </c>
      <c r="R4980">
        <f t="shared" si="623"/>
        <v>1</v>
      </c>
    </row>
    <row r="4981" spans="1:18" x14ac:dyDescent="0.25">
      <c r="A4981" t="str">
        <f>gait_events!B4498</f>
        <v>pp132</v>
      </c>
      <c r="B4981" t="str">
        <f>VLOOKUP(A4981,participants!A:B,2,0)</f>
        <v>M</v>
      </c>
      <c r="C4981">
        <f>VLOOKUP(A4981,participants!A:C,3,0)</f>
        <v>22</v>
      </c>
      <c r="D4981" t="str">
        <f>VLOOKUP(A4981,participants!A:F,6,0)</f>
        <v>YA</v>
      </c>
      <c r="E4981" t="str">
        <f>IF(LEN(SUBSTITUTE(gait_events!C4498,"_run-",""))&lt;&gt;LEN(gait_events!C4498),LEFT(RIGHT(gait_events!C4498,LEN(gait_events!C4498)-19),FIND("_run-",RIGHT(gait_events!C4498,LEN(gait_events!C4498)-19),1)-1),RIGHT(gait_events!C4498,LEN(gait_events!C4498)-19))</f>
        <v>Slow</v>
      </c>
      <c r="F4981" t="str">
        <f>IF(LEN(SUBSTITUTE(gait_events!C4498,"_run-",""))&lt;&gt;LEN(gait_events!C4498),RIGHT(gait_events!C4498,LEN(gait_events!C4498)-FIND("_run-",gait_events!C4498,1)-4),"")</f>
        <v/>
      </c>
      <c r="G4981" t="str">
        <f>gait_events!D4498</f>
        <v>right_ankle</v>
      </c>
      <c r="H4981" t="str">
        <f>gait_events!E4498</f>
        <v>IC</v>
      </c>
      <c r="I4981">
        <f>IF(gait_events!F4498&lt;&gt;"",gait_events!F4498,NA())</f>
        <v>12</v>
      </c>
      <c r="J4981">
        <f>IF(gait_events!G4498&lt;&gt;"",gait_events!G4498,NA())</f>
        <v>12</v>
      </c>
      <c r="K4981">
        <f t="shared" si="616"/>
        <v>0</v>
      </c>
      <c r="L4981">
        <f t="shared" si="617"/>
        <v>0</v>
      </c>
      <c r="M4981">
        <f t="shared" si="618"/>
        <v>1</v>
      </c>
      <c r="N4981">
        <f t="shared" si="619"/>
        <v>1</v>
      </c>
      <c r="O4981">
        <f t="shared" si="620"/>
        <v>1</v>
      </c>
      <c r="P4981">
        <f t="shared" si="621"/>
        <v>0</v>
      </c>
      <c r="Q4981">
        <f t="shared" si="622"/>
        <v>0</v>
      </c>
      <c r="R4981">
        <f t="shared" si="623"/>
        <v>1</v>
      </c>
    </row>
    <row r="4982" spans="1:18" x14ac:dyDescent="0.25">
      <c r="A4982" t="str">
        <f>gait_events!B4499</f>
        <v>pp132</v>
      </c>
      <c r="B4982" t="str">
        <f>VLOOKUP(A4982,participants!A:B,2,0)</f>
        <v>M</v>
      </c>
      <c r="C4982">
        <f>VLOOKUP(A4982,participants!A:C,3,0)</f>
        <v>22</v>
      </c>
      <c r="D4982" t="str">
        <f>VLOOKUP(A4982,participants!A:F,6,0)</f>
        <v>YA</v>
      </c>
      <c r="E4982" t="str">
        <f>IF(LEN(SUBSTITUTE(gait_events!C4499,"_run-",""))&lt;&gt;LEN(gait_events!C4499),LEFT(RIGHT(gait_events!C4499,LEN(gait_events!C4499)-19),FIND("_run-",RIGHT(gait_events!C4499,LEN(gait_events!C4499)-19),1)-1),RIGHT(gait_events!C4499,LEN(gait_events!C4499)-19))</f>
        <v>Slow</v>
      </c>
      <c r="F4982" t="str">
        <f>IF(LEN(SUBSTITUTE(gait_events!C4499,"_run-",""))&lt;&gt;LEN(gait_events!C4499),RIGHT(gait_events!C4499,LEN(gait_events!C4499)-FIND("_run-",gait_events!C4499,1)-4),"")</f>
        <v/>
      </c>
      <c r="G4982" t="str">
        <f>gait_events!D4499</f>
        <v>right_ankle</v>
      </c>
      <c r="H4982" t="str">
        <f>gait_events!E4499</f>
        <v>IC</v>
      </c>
      <c r="I4982">
        <f>IF(gait_events!F4499&lt;&gt;"",gait_events!F4499,NA())</f>
        <v>453</v>
      </c>
      <c r="J4982">
        <f>IF(gait_events!G4499&lt;&gt;"",gait_events!G4499,NA())</f>
        <v>450</v>
      </c>
      <c r="K4982">
        <f t="shared" si="616"/>
        <v>3</v>
      </c>
      <c r="L4982">
        <f t="shared" si="617"/>
        <v>15</v>
      </c>
      <c r="M4982">
        <f t="shared" si="618"/>
        <v>1</v>
      </c>
      <c r="N4982">
        <f t="shared" si="619"/>
        <v>1</v>
      </c>
      <c r="O4982">
        <f t="shared" si="620"/>
        <v>1</v>
      </c>
      <c r="P4982">
        <f t="shared" si="621"/>
        <v>0</v>
      </c>
      <c r="Q4982">
        <f t="shared" si="622"/>
        <v>0</v>
      </c>
      <c r="R4982">
        <f t="shared" si="623"/>
        <v>1</v>
      </c>
    </row>
    <row r="4983" spans="1:18" x14ac:dyDescent="0.25">
      <c r="A4983" t="str">
        <f>gait_events!B4500</f>
        <v>pp132</v>
      </c>
      <c r="B4983" t="str">
        <f>VLOOKUP(A4983,participants!A:B,2,0)</f>
        <v>M</v>
      </c>
      <c r="C4983">
        <f>VLOOKUP(A4983,participants!A:C,3,0)</f>
        <v>22</v>
      </c>
      <c r="D4983" t="str">
        <f>VLOOKUP(A4983,participants!A:F,6,0)</f>
        <v>YA</v>
      </c>
      <c r="E4983" t="str">
        <f>IF(LEN(SUBSTITUTE(gait_events!C4500,"_run-",""))&lt;&gt;LEN(gait_events!C4500),LEFT(RIGHT(gait_events!C4500,LEN(gait_events!C4500)-19),FIND("_run-",RIGHT(gait_events!C4500,LEN(gait_events!C4500)-19),1)-1),RIGHT(gait_events!C4500,LEN(gait_events!C4500)-19))</f>
        <v>Slow</v>
      </c>
      <c r="F4983" t="str">
        <f>IF(LEN(SUBSTITUTE(gait_events!C4500,"_run-",""))&lt;&gt;LEN(gait_events!C4500),RIGHT(gait_events!C4500,LEN(gait_events!C4500)-FIND("_run-",gait_events!C4500,1)-4),"")</f>
        <v/>
      </c>
      <c r="G4983" t="str">
        <f>gait_events!D4500</f>
        <v>right_ankle</v>
      </c>
      <c r="H4983" t="str">
        <f>gait_events!E4500</f>
        <v>IC</v>
      </c>
      <c r="I4983">
        <f>IF(gait_events!F4500&lt;&gt;"",gait_events!F4500,NA())</f>
        <v>880</v>
      </c>
      <c r="J4983">
        <f>IF(gait_events!G4500&lt;&gt;"",gait_events!G4500,NA())</f>
        <v>878</v>
      </c>
      <c r="K4983">
        <f t="shared" si="616"/>
        <v>2</v>
      </c>
      <c r="L4983">
        <f t="shared" si="617"/>
        <v>10</v>
      </c>
      <c r="M4983">
        <f t="shared" si="618"/>
        <v>1</v>
      </c>
      <c r="N4983">
        <f t="shared" si="619"/>
        <v>1</v>
      </c>
      <c r="O4983">
        <f t="shared" si="620"/>
        <v>1</v>
      </c>
      <c r="P4983">
        <f t="shared" si="621"/>
        <v>0</v>
      </c>
      <c r="Q4983">
        <f t="shared" si="622"/>
        <v>0</v>
      </c>
      <c r="R4983">
        <f t="shared" si="623"/>
        <v>1</v>
      </c>
    </row>
    <row r="4984" spans="1:18" x14ac:dyDescent="0.25">
      <c r="A4984" t="str">
        <f>gait_events!B4501</f>
        <v>pp132</v>
      </c>
      <c r="B4984" t="str">
        <f>VLOOKUP(A4984,participants!A:B,2,0)</f>
        <v>M</v>
      </c>
      <c r="C4984">
        <f>VLOOKUP(A4984,participants!A:C,3,0)</f>
        <v>22</v>
      </c>
      <c r="D4984" t="str">
        <f>VLOOKUP(A4984,participants!A:F,6,0)</f>
        <v>YA</v>
      </c>
      <c r="E4984" t="str">
        <f>IF(LEN(SUBSTITUTE(gait_events!C4501,"_run-",""))&lt;&gt;LEN(gait_events!C4501),LEFT(RIGHT(gait_events!C4501,LEN(gait_events!C4501)-19),FIND("_run-",RIGHT(gait_events!C4501,LEN(gait_events!C4501)-19),1)-1),RIGHT(gait_events!C4501,LEN(gait_events!C4501)-19))</f>
        <v>Slow</v>
      </c>
      <c r="F4984" t="str">
        <f>IF(LEN(SUBSTITUTE(gait_events!C4501,"_run-",""))&lt;&gt;LEN(gait_events!C4501),RIGHT(gait_events!C4501,LEN(gait_events!C4501)-FIND("_run-",gait_events!C4501,1)-4),"")</f>
        <v/>
      </c>
      <c r="G4984" t="str">
        <f>gait_events!D4501</f>
        <v>right_ankle</v>
      </c>
      <c r="H4984" t="str">
        <f>gait_events!E4501</f>
        <v>IC</v>
      </c>
      <c r="I4984">
        <f>IF(gait_events!F4501&lt;&gt;"",gait_events!F4501,NA())</f>
        <v>1302</v>
      </c>
      <c r="J4984">
        <f>IF(gait_events!G4501&lt;&gt;"",gait_events!G4501,NA())</f>
        <v>1300</v>
      </c>
      <c r="K4984">
        <f t="shared" si="616"/>
        <v>2</v>
      </c>
      <c r="L4984">
        <f t="shared" si="617"/>
        <v>10</v>
      </c>
      <c r="M4984">
        <f t="shared" si="618"/>
        <v>1</v>
      </c>
      <c r="N4984">
        <f t="shared" si="619"/>
        <v>1</v>
      </c>
      <c r="O4984">
        <f t="shared" si="620"/>
        <v>1</v>
      </c>
      <c r="P4984">
        <f t="shared" si="621"/>
        <v>0</v>
      </c>
      <c r="Q4984">
        <f t="shared" si="622"/>
        <v>0</v>
      </c>
      <c r="R4984">
        <f t="shared" si="623"/>
        <v>1</v>
      </c>
    </row>
    <row r="4985" spans="1:18" x14ac:dyDescent="0.25">
      <c r="A4985" t="str">
        <f>gait_events!B4502</f>
        <v>pp132</v>
      </c>
      <c r="B4985" t="str">
        <f>VLOOKUP(A4985,participants!A:B,2,0)</f>
        <v>M</v>
      </c>
      <c r="C4985">
        <f>VLOOKUP(A4985,participants!A:C,3,0)</f>
        <v>22</v>
      </c>
      <c r="D4985" t="str">
        <f>VLOOKUP(A4985,participants!A:F,6,0)</f>
        <v>YA</v>
      </c>
      <c r="E4985" t="str">
        <f>IF(LEN(SUBSTITUTE(gait_events!C4502,"_run-",""))&lt;&gt;LEN(gait_events!C4502),LEFT(RIGHT(gait_events!C4502,LEN(gait_events!C4502)-19),FIND("_run-",RIGHT(gait_events!C4502,LEN(gait_events!C4502)-19),1)-1),RIGHT(gait_events!C4502,LEN(gait_events!C4502)-19))</f>
        <v>Slow</v>
      </c>
      <c r="F4985" t="str">
        <f>IF(LEN(SUBSTITUTE(gait_events!C4502,"_run-",""))&lt;&gt;LEN(gait_events!C4502),RIGHT(gait_events!C4502,LEN(gait_events!C4502)-FIND("_run-",gait_events!C4502,1)-4),"")</f>
        <v/>
      </c>
      <c r="G4985" t="str">
        <f>gait_events!D4502</f>
        <v>right_ankle</v>
      </c>
      <c r="H4985" t="str">
        <f>gait_events!E4502</f>
        <v>IC</v>
      </c>
      <c r="I4985">
        <f>IF(gait_events!F4502&lt;&gt;"",gait_events!F4502,NA())</f>
        <v>1712</v>
      </c>
      <c r="J4985">
        <f>IF(gait_events!G4502&lt;&gt;"",gait_events!G4502,NA())</f>
        <v>1714</v>
      </c>
      <c r="K4985">
        <f t="shared" si="616"/>
        <v>-2</v>
      </c>
      <c r="L4985">
        <f t="shared" si="617"/>
        <v>-10</v>
      </c>
      <c r="M4985">
        <f t="shared" si="618"/>
        <v>1</v>
      </c>
      <c r="N4985">
        <f t="shared" si="619"/>
        <v>1</v>
      </c>
      <c r="O4985">
        <f t="shared" si="620"/>
        <v>1</v>
      </c>
      <c r="P4985">
        <f t="shared" si="621"/>
        <v>0</v>
      </c>
      <c r="Q4985">
        <f t="shared" si="622"/>
        <v>0</v>
      </c>
      <c r="R4985">
        <f t="shared" si="623"/>
        <v>1</v>
      </c>
    </row>
    <row r="4986" spans="1:18" x14ac:dyDescent="0.25">
      <c r="A4986" t="str">
        <f>gait_events!B4503</f>
        <v>pp132</v>
      </c>
      <c r="B4986" t="str">
        <f>VLOOKUP(A4986,participants!A:B,2,0)</f>
        <v>M</v>
      </c>
      <c r="C4986">
        <f>VLOOKUP(A4986,participants!A:C,3,0)</f>
        <v>22</v>
      </c>
      <c r="D4986" t="str">
        <f>VLOOKUP(A4986,participants!A:F,6,0)</f>
        <v>YA</v>
      </c>
      <c r="E4986" t="str">
        <f>IF(LEN(SUBSTITUTE(gait_events!C4503,"_run-",""))&lt;&gt;LEN(gait_events!C4503),LEFT(RIGHT(gait_events!C4503,LEN(gait_events!C4503)-19),FIND("_run-",RIGHT(gait_events!C4503,LEN(gait_events!C4503)-19),1)-1),RIGHT(gait_events!C4503,LEN(gait_events!C4503)-19))</f>
        <v>Slow</v>
      </c>
      <c r="F4986" t="str">
        <f>IF(LEN(SUBSTITUTE(gait_events!C4503,"_run-",""))&lt;&gt;LEN(gait_events!C4503),RIGHT(gait_events!C4503,LEN(gait_events!C4503)-FIND("_run-",gait_events!C4503,1)-4),"")</f>
        <v/>
      </c>
      <c r="G4986" t="str">
        <f>gait_events!D4503</f>
        <v>right_ankle</v>
      </c>
      <c r="H4986" t="str">
        <f>gait_events!E4503</f>
        <v>IC</v>
      </c>
      <c r="I4986">
        <f>IF(gait_events!F4503&lt;&gt;"",gait_events!F4503,NA())</f>
        <v>2129</v>
      </c>
      <c r="J4986">
        <f>IF(gait_events!G4503&lt;&gt;"",gait_events!G4503,NA())</f>
        <v>2132</v>
      </c>
      <c r="K4986">
        <f t="shared" si="616"/>
        <v>-3</v>
      </c>
      <c r="L4986">
        <f t="shared" si="617"/>
        <v>-15</v>
      </c>
      <c r="M4986">
        <f t="shared" si="618"/>
        <v>1</v>
      </c>
      <c r="N4986">
        <f t="shared" si="619"/>
        <v>1</v>
      </c>
      <c r="O4986">
        <f t="shared" si="620"/>
        <v>1</v>
      </c>
      <c r="P4986">
        <f t="shared" si="621"/>
        <v>0</v>
      </c>
      <c r="Q4986">
        <f t="shared" si="622"/>
        <v>0</v>
      </c>
      <c r="R4986">
        <f t="shared" si="623"/>
        <v>1</v>
      </c>
    </row>
    <row r="4987" spans="1:18" x14ac:dyDescent="0.25">
      <c r="A4987" t="str">
        <f>gait_events!B4504</f>
        <v>pp132</v>
      </c>
      <c r="B4987" t="str">
        <f>VLOOKUP(A4987,participants!A:B,2,0)</f>
        <v>M</v>
      </c>
      <c r="C4987">
        <f>VLOOKUP(A4987,participants!A:C,3,0)</f>
        <v>22</v>
      </c>
      <c r="D4987" t="str">
        <f>VLOOKUP(A4987,participants!A:F,6,0)</f>
        <v>YA</v>
      </c>
      <c r="E4987" t="str">
        <f>IF(LEN(SUBSTITUTE(gait_events!C4504,"_run-",""))&lt;&gt;LEN(gait_events!C4504),LEFT(RIGHT(gait_events!C4504,LEN(gait_events!C4504)-19),FIND("_run-",RIGHT(gait_events!C4504,LEN(gait_events!C4504)-19),1)-1),RIGHT(gait_events!C4504,LEN(gait_events!C4504)-19))</f>
        <v>Slow</v>
      </c>
      <c r="F4987" t="str">
        <f>IF(LEN(SUBSTITUTE(gait_events!C4504,"_run-",""))&lt;&gt;LEN(gait_events!C4504),RIGHT(gait_events!C4504,LEN(gait_events!C4504)-FIND("_run-",gait_events!C4504,1)-4),"")</f>
        <v/>
      </c>
      <c r="G4987" t="str">
        <f>gait_events!D4504</f>
        <v>right_ankle</v>
      </c>
      <c r="H4987" t="str">
        <f>gait_events!E4504</f>
        <v>FC</v>
      </c>
      <c r="I4987">
        <f>IF(gait_events!F4504&lt;&gt;"",gait_events!F4504,NA())</f>
        <v>294</v>
      </c>
      <c r="J4987">
        <f>IF(gait_events!G4504&lt;&gt;"",gait_events!G4504,NA())</f>
        <v>312</v>
      </c>
      <c r="K4987">
        <f t="shared" si="616"/>
        <v>-18</v>
      </c>
      <c r="L4987">
        <f t="shared" si="617"/>
        <v>-90</v>
      </c>
      <c r="M4987">
        <f t="shared" si="618"/>
        <v>1</v>
      </c>
      <c r="N4987">
        <f t="shared" si="619"/>
        <v>1</v>
      </c>
      <c r="O4987">
        <f t="shared" si="620"/>
        <v>1</v>
      </c>
      <c r="P4987">
        <f t="shared" si="621"/>
        <v>0</v>
      </c>
      <c r="Q4987">
        <f t="shared" si="622"/>
        <v>0</v>
      </c>
      <c r="R4987">
        <f t="shared" si="623"/>
        <v>1</v>
      </c>
    </row>
    <row r="4988" spans="1:18" x14ac:dyDescent="0.25">
      <c r="A4988" t="str">
        <f>gait_events!B4505</f>
        <v>pp132</v>
      </c>
      <c r="B4988" t="str">
        <f>VLOOKUP(A4988,participants!A:B,2,0)</f>
        <v>M</v>
      </c>
      <c r="C4988">
        <f>VLOOKUP(A4988,participants!A:C,3,0)</f>
        <v>22</v>
      </c>
      <c r="D4988" t="str">
        <f>VLOOKUP(A4988,participants!A:F,6,0)</f>
        <v>YA</v>
      </c>
      <c r="E4988" t="str">
        <f>IF(LEN(SUBSTITUTE(gait_events!C4505,"_run-",""))&lt;&gt;LEN(gait_events!C4505),LEFT(RIGHT(gait_events!C4505,LEN(gait_events!C4505)-19),FIND("_run-",RIGHT(gait_events!C4505,LEN(gait_events!C4505)-19),1)-1),RIGHT(gait_events!C4505,LEN(gait_events!C4505)-19))</f>
        <v>Slow</v>
      </c>
      <c r="F4988" t="str">
        <f>IF(LEN(SUBSTITUTE(gait_events!C4505,"_run-",""))&lt;&gt;LEN(gait_events!C4505),RIGHT(gait_events!C4505,LEN(gait_events!C4505)-FIND("_run-",gait_events!C4505,1)-4),"")</f>
        <v/>
      </c>
      <c r="G4988" t="str">
        <f>gait_events!D4505</f>
        <v>right_ankle</v>
      </c>
      <c r="H4988" t="str">
        <f>gait_events!E4505</f>
        <v>FC</v>
      </c>
      <c r="I4988">
        <f>IF(gait_events!F4505&lt;&gt;"",gait_events!F4505,NA())</f>
        <v>747</v>
      </c>
      <c r="J4988">
        <f>IF(gait_events!G4505&lt;&gt;"",gait_events!G4505,NA())</f>
        <v>748</v>
      </c>
      <c r="K4988">
        <f t="shared" si="616"/>
        <v>-1</v>
      </c>
      <c r="L4988">
        <f t="shared" si="617"/>
        <v>-5</v>
      </c>
      <c r="M4988">
        <f t="shared" si="618"/>
        <v>1</v>
      </c>
      <c r="N4988">
        <f t="shared" si="619"/>
        <v>1</v>
      </c>
      <c r="O4988">
        <f t="shared" si="620"/>
        <v>1</v>
      </c>
      <c r="P4988">
        <f t="shared" si="621"/>
        <v>0</v>
      </c>
      <c r="Q4988">
        <f t="shared" si="622"/>
        <v>0</v>
      </c>
      <c r="R4988">
        <f t="shared" si="623"/>
        <v>1</v>
      </c>
    </row>
    <row r="4989" spans="1:18" x14ac:dyDescent="0.25">
      <c r="A4989" t="str">
        <f>gait_events!B4506</f>
        <v>pp132</v>
      </c>
      <c r="B4989" t="str">
        <f>VLOOKUP(A4989,participants!A:B,2,0)</f>
        <v>M</v>
      </c>
      <c r="C4989">
        <f>VLOOKUP(A4989,participants!A:C,3,0)</f>
        <v>22</v>
      </c>
      <c r="D4989" t="str">
        <f>VLOOKUP(A4989,participants!A:F,6,0)</f>
        <v>YA</v>
      </c>
      <c r="E4989" t="str">
        <f>IF(LEN(SUBSTITUTE(gait_events!C4506,"_run-",""))&lt;&gt;LEN(gait_events!C4506),LEFT(RIGHT(gait_events!C4506,LEN(gait_events!C4506)-19),FIND("_run-",RIGHT(gait_events!C4506,LEN(gait_events!C4506)-19),1)-1),RIGHT(gait_events!C4506,LEN(gait_events!C4506)-19))</f>
        <v>Slow</v>
      </c>
      <c r="F4989" t="str">
        <f>IF(LEN(SUBSTITUTE(gait_events!C4506,"_run-",""))&lt;&gt;LEN(gait_events!C4506),RIGHT(gait_events!C4506,LEN(gait_events!C4506)-FIND("_run-",gait_events!C4506,1)-4),"")</f>
        <v/>
      </c>
      <c r="G4989" t="str">
        <f>gait_events!D4506</f>
        <v>right_ankle</v>
      </c>
      <c r="H4989" t="str">
        <f>gait_events!E4506</f>
        <v>FC</v>
      </c>
      <c r="I4989">
        <f>IF(gait_events!F4506&lt;&gt;"",gait_events!F4506,NA())</f>
        <v>1165</v>
      </c>
      <c r="J4989">
        <f>IF(gait_events!G4506&lt;&gt;"",gait_events!G4506,NA())</f>
        <v>1166</v>
      </c>
      <c r="K4989">
        <f t="shared" si="616"/>
        <v>-1</v>
      </c>
      <c r="L4989">
        <f t="shared" si="617"/>
        <v>-5</v>
      </c>
      <c r="M4989">
        <f t="shared" si="618"/>
        <v>1</v>
      </c>
      <c r="N4989">
        <f t="shared" si="619"/>
        <v>1</v>
      </c>
      <c r="O4989">
        <f t="shared" si="620"/>
        <v>1</v>
      </c>
      <c r="P4989">
        <f t="shared" si="621"/>
        <v>0</v>
      </c>
      <c r="Q4989">
        <f t="shared" si="622"/>
        <v>0</v>
      </c>
      <c r="R4989">
        <f t="shared" si="623"/>
        <v>1</v>
      </c>
    </row>
    <row r="4990" spans="1:18" x14ac:dyDescent="0.25">
      <c r="A4990" t="str">
        <f>gait_events!B4507</f>
        <v>pp132</v>
      </c>
      <c r="B4990" t="str">
        <f>VLOOKUP(A4990,participants!A:B,2,0)</f>
        <v>M</v>
      </c>
      <c r="C4990">
        <f>VLOOKUP(A4990,participants!A:C,3,0)</f>
        <v>22</v>
      </c>
      <c r="D4990" t="str">
        <f>VLOOKUP(A4990,participants!A:F,6,0)</f>
        <v>YA</v>
      </c>
      <c r="E4990" t="str">
        <f>IF(LEN(SUBSTITUTE(gait_events!C4507,"_run-",""))&lt;&gt;LEN(gait_events!C4507),LEFT(RIGHT(gait_events!C4507,LEN(gait_events!C4507)-19),FIND("_run-",RIGHT(gait_events!C4507,LEN(gait_events!C4507)-19),1)-1),RIGHT(gait_events!C4507,LEN(gait_events!C4507)-19))</f>
        <v>Slow</v>
      </c>
      <c r="F4990" t="str">
        <f>IF(LEN(SUBSTITUTE(gait_events!C4507,"_run-",""))&lt;&gt;LEN(gait_events!C4507),RIGHT(gait_events!C4507,LEN(gait_events!C4507)-FIND("_run-",gait_events!C4507,1)-4),"")</f>
        <v/>
      </c>
      <c r="G4990" t="str">
        <f>gait_events!D4507</f>
        <v>right_ankle</v>
      </c>
      <c r="H4990" t="str">
        <f>gait_events!E4507</f>
        <v>FC</v>
      </c>
      <c r="I4990">
        <f>IF(gait_events!F4507&lt;&gt;"",gait_events!F4507,NA())</f>
        <v>1577</v>
      </c>
      <c r="J4990">
        <f>IF(gait_events!G4507&lt;&gt;"",gait_events!G4507,NA())</f>
        <v>1578</v>
      </c>
      <c r="K4990">
        <f t="shared" si="616"/>
        <v>-1</v>
      </c>
      <c r="L4990">
        <f t="shared" si="617"/>
        <v>-5</v>
      </c>
      <c r="M4990">
        <f t="shared" si="618"/>
        <v>1</v>
      </c>
      <c r="N4990">
        <f t="shared" si="619"/>
        <v>1</v>
      </c>
      <c r="O4990">
        <f t="shared" si="620"/>
        <v>1</v>
      </c>
      <c r="P4990">
        <f t="shared" si="621"/>
        <v>0</v>
      </c>
      <c r="Q4990">
        <f t="shared" si="622"/>
        <v>0</v>
      </c>
      <c r="R4990">
        <f t="shared" si="623"/>
        <v>1</v>
      </c>
    </row>
    <row r="4991" spans="1:18" x14ac:dyDescent="0.25">
      <c r="A4991" t="str">
        <f>gait_events!B4508</f>
        <v>pp132</v>
      </c>
      <c r="B4991" t="str">
        <f>VLOOKUP(A4991,participants!A:B,2,0)</f>
        <v>M</v>
      </c>
      <c r="C4991">
        <f>VLOOKUP(A4991,participants!A:C,3,0)</f>
        <v>22</v>
      </c>
      <c r="D4991" t="str">
        <f>VLOOKUP(A4991,participants!A:F,6,0)</f>
        <v>YA</v>
      </c>
      <c r="E4991" t="str">
        <f>IF(LEN(SUBSTITUTE(gait_events!C4508,"_run-",""))&lt;&gt;LEN(gait_events!C4508),LEFT(RIGHT(gait_events!C4508,LEN(gait_events!C4508)-19),FIND("_run-",RIGHT(gait_events!C4508,LEN(gait_events!C4508)-19),1)-1),RIGHT(gait_events!C4508,LEN(gait_events!C4508)-19))</f>
        <v>Slow</v>
      </c>
      <c r="F4991" t="str">
        <f>IF(LEN(SUBSTITUTE(gait_events!C4508,"_run-",""))&lt;&gt;LEN(gait_events!C4508),RIGHT(gait_events!C4508,LEN(gait_events!C4508)-FIND("_run-",gait_events!C4508,1)-4),"")</f>
        <v/>
      </c>
      <c r="G4991" t="str">
        <f>gait_events!D4508</f>
        <v>right_ankle</v>
      </c>
      <c r="H4991" t="str">
        <f>gait_events!E4508</f>
        <v>FC</v>
      </c>
      <c r="I4991">
        <f>IF(gait_events!F4508&lt;&gt;"",gait_events!F4508,NA())</f>
        <v>2010</v>
      </c>
      <c r="J4991">
        <f>IF(gait_events!G4508&lt;&gt;"",gait_events!G4508,NA())</f>
        <v>2011</v>
      </c>
      <c r="K4991">
        <f t="shared" si="616"/>
        <v>-1</v>
      </c>
      <c r="L4991">
        <f t="shared" si="617"/>
        <v>-5</v>
      </c>
      <c r="M4991">
        <f t="shared" si="618"/>
        <v>1</v>
      </c>
      <c r="N4991">
        <f t="shared" si="619"/>
        <v>1</v>
      </c>
      <c r="O4991">
        <f t="shared" si="620"/>
        <v>1</v>
      </c>
      <c r="P4991">
        <f t="shared" si="621"/>
        <v>0</v>
      </c>
      <c r="Q4991">
        <f t="shared" si="622"/>
        <v>0</v>
      </c>
      <c r="R4991">
        <f t="shared" si="623"/>
        <v>1</v>
      </c>
    </row>
    <row r="4992" spans="1:18" x14ac:dyDescent="0.25">
      <c r="A4992" t="str">
        <f>gait_events!B4509</f>
        <v>pp132</v>
      </c>
      <c r="B4992" t="str">
        <f>VLOOKUP(A4992,participants!A:B,2,0)</f>
        <v>M</v>
      </c>
      <c r="C4992">
        <f>VLOOKUP(A4992,participants!A:C,3,0)</f>
        <v>22</v>
      </c>
      <c r="D4992" t="str">
        <f>VLOOKUP(A4992,participants!A:F,6,0)</f>
        <v>YA</v>
      </c>
      <c r="E4992" t="str">
        <f>IF(LEN(SUBSTITUTE(gait_events!C4509,"_run-",""))&lt;&gt;LEN(gait_events!C4509),LEFT(RIGHT(gait_events!C4509,LEN(gait_events!C4509)-19),FIND("_run-",RIGHT(gait_events!C4509,LEN(gait_events!C4509)-19),1)-1),RIGHT(gait_events!C4509,LEN(gait_events!C4509)-19))</f>
        <v>Slow</v>
      </c>
      <c r="F4992" t="str">
        <f>IF(LEN(SUBSTITUTE(gait_events!C4509,"_run-",""))&lt;&gt;LEN(gait_events!C4509),RIGHT(gait_events!C4509,LEN(gait_events!C4509)-FIND("_run-",gait_events!C4509,1)-4),"")</f>
        <v/>
      </c>
      <c r="G4992" t="str">
        <f>gait_events!D4509</f>
        <v>right_ankle</v>
      </c>
      <c r="H4992" t="str">
        <f>gait_events!E4509</f>
        <v>FC</v>
      </c>
      <c r="I4992" t="e">
        <f>IF(gait_events!F4509&lt;&gt;"",gait_events!F4509,NA())</f>
        <v>#N/A</v>
      </c>
      <c r="J4992">
        <f>IF(gait_events!G4509&lt;&gt;"",gait_events!G4509,NA())</f>
        <v>1707</v>
      </c>
      <c r="K4992" t="e">
        <f t="shared" si="616"/>
        <v>#N/A</v>
      </c>
      <c r="L4992" t="e">
        <f t="shared" si="617"/>
        <v>#N/A</v>
      </c>
      <c r="M4992">
        <f t="shared" si="618"/>
        <v>0</v>
      </c>
      <c r="N4992">
        <f t="shared" si="619"/>
        <v>1</v>
      </c>
      <c r="O4992">
        <f t="shared" si="620"/>
        <v>0</v>
      </c>
      <c r="P4992">
        <f t="shared" si="621"/>
        <v>0</v>
      </c>
      <c r="Q4992">
        <f t="shared" si="622"/>
        <v>1</v>
      </c>
      <c r="R4992">
        <f t="shared" si="623"/>
        <v>1</v>
      </c>
    </row>
    <row r="4993" spans="1:18" x14ac:dyDescent="0.25">
      <c r="A4993" t="str">
        <f>gait_events!B4510</f>
        <v>pp132</v>
      </c>
      <c r="B4993" t="str">
        <f>VLOOKUP(A4993,participants!A:B,2,0)</f>
        <v>M</v>
      </c>
      <c r="C4993">
        <f>VLOOKUP(A4993,participants!A:C,3,0)</f>
        <v>22</v>
      </c>
      <c r="D4993" t="str">
        <f>VLOOKUP(A4993,participants!A:F,6,0)</f>
        <v>YA</v>
      </c>
      <c r="E4993" t="str">
        <f>IF(LEN(SUBSTITUTE(gait_events!C4510,"_run-",""))&lt;&gt;LEN(gait_events!C4510),LEFT(RIGHT(gait_events!C4510,LEN(gait_events!C4510)-19),FIND("_run-",RIGHT(gait_events!C4510,LEN(gait_events!C4510)-19),1)-1),RIGHT(gait_events!C4510,LEN(gait_events!C4510)-19))</f>
        <v>Slow</v>
      </c>
      <c r="F4993" t="str">
        <f>IF(LEN(SUBSTITUTE(gait_events!C4510,"_run-",""))&lt;&gt;LEN(gait_events!C4510),RIGHT(gait_events!C4510,LEN(gait_events!C4510)-FIND("_run-",gait_events!C4510,1)-4),"")</f>
        <v/>
      </c>
      <c r="G4993" t="str">
        <f>gait_events!D4510</f>
        <v>left_shank</v>
      </c>
      <c r="H4993" t="str">
        <f>gait_events!E4510</f>
        <v>IC</v>
      </c>
      <c r="I4993">
        <f>IF(gait_events!F4510&lt;&gt;"",gait_events!F4510,NA())</f>
        <v>232</v>
      </c>
      <c r="J4993">
        <f>IF(gait_events!G4510&lt;&gt;"",gait_events!G4510,NA())</f>
        <v>230</v>
      </c>
      <c r="K4993">
        <f t="shared" si="616"/>
        <v>2</v>
      </c>
      <c r="L4993">
        <f t="shared" si="617"/>
        <v>10</v>
      </c>
      <c r="M4993">
        <f t="shared" si="618"/>
        <v>1</v>
      </c>
      <c r="N4993">
        <f t="shared" si="619"/>
        <v>1</v>
      </c>
      <c r="O4993">
        <f t="shared" si="620"/>
        <v>1</v>
      </c>
      <c r="P4993">
        <f t="shared" si="621"/>
        <v>0</v>
      </c>
      <c r="Q4993">
        <f t="shared" si="622"/>
        <v>0</v>
      </c>
      <c r="R4993">
        <f t="shared" si="623"/>
        <v>1</v>
      </c>
    </row>
    <row r="4994" spans="1:18" x14ac:dyDescent="0.25">
      <c r="A4994" t="str">
        <f>gait_events!B4511</f>
        <v>pp132</v>
      </c>
      <c r="B4994" t="str">
        <f>VLOOKUP(A4994,participants!A:B,2,0)</f>
        <v>M</v>
      </c>
      <c r="C4994">
        <f>VLOOKUP(A4994,participants!A:C,3,0)</f>
        <v>22</v>
      </c>
      <c r="D4994" t="str">
        <f>VLOOKUP(A4994,participants!A:F,6,0)</f>
        <v>YA</v>
      </c>
      <c r="E4994" t="str">
        <f>IF(LEN(SUBSTITUTE(gait_events!C4511,"_run-",""))&lt;&gt;LEN(gait_events!C4511),LEFT(RIGHT(gait_events!C4511,LEN(gait_events!C4511)-19),FIND("_run-",RIGHT(gait_events!C4511,LEN(gait_events!C4511)-19),1)-1),RIGHT(gait_events!C4511,LEN(gait_events!C4511)-19))</f>
        <v>Slow</v>
      </c>
      <c r="F4994" t="str">
        <f>IF(LEN(SUBSTITUTE(gait_events!C4511,"_run-",""))&lt;&gt;LEN(gait_events!C4511),RIGHT(gait_events!C4511,LEN(gait_events!C4511)-FIND("_run-",gait_events!C4511,1)-4),"")</f>
        <v/>
      </c>
      <c r="G4994" t="str">
        <f>gait_events!D4511</f>
        <v>left_shank</v>
      </c>
      <c r="H4994" t="str">
        <f>gait_events!E4511</f>
        <v>IC</v>
      </c>
      <c r="I4994">
        <f>IF(gait_events!F4511&lt;&gt;"",gait_events!F4511,NA())</f>
        <v>665</v>
      </c>
      <c r="J4994">
        <f>IF(gait_events!G4511&lt;&gt;"",gait_events!G4511,NA())</f>
        <v>659</v>
      </c>
      <c r="K4994">
        <f t="shared" ref="K4994:K5057" si="624">I4994-J4994</f>
        <v>6</v>
      </c>
      <c r="L4994">
        <f t="shared" ref="L4994:L5057" si="625">K4994*5</f>
        <v>30</v>
      </c>
      <c r="M4994">
        <f t="shared" ref="M4994:M5057" si="626">IF(NOT(ISNA(I4994)),1,0)</f>
        <v>1</v>
      </c>
      <c r="N4994">
        <f t="shared" ref="N4994:N5057" si="627">IF(NOT(ISNA(J4994)),1,0)</f>
        <v>1</v>
      </c>
      <c r="O4994">
        <f t="shared" ref="O4994:O5057" si="628">IF(AND(NOT(ISNA(I4994)),NOT(ISNA(J4994))),1,0)</f>
        <v>1</v>
      </c>
      <c r="P4994">
        <f t="shared" ref="P4994:P5057" si="629">IF(AND(NOT(ISNA(I4994)),ISNA(J4994)),1,0)</f>
        <v>0</v>
      </c>
      <c r="Q4994">
        <f t="shared" ref="Q4994:Q5057" si="630">IF(AND(ISNA(I4994),NOT(ISNA(J4994))),1,0)</f>
        <v>0</v>
      </c>
      <c r="R4994">
        <f t="shared" ref="R4994:R5057" si="631">IF(SUM(O4994:Q4994)&lt;&gt;1,"ERROR",1)</f>
        <v>1</v>
      </c>
    </row>
    <row r="4995" spans="1:18" x14ac:dyDescent="0.25">
      <c r="A4995" t="str">
        <f>gait_events!B4512</f>
        <v>pp132</v>
      </c>
      <c r="B4995" t="str">
        <f>VLOOKUP(A4995,participants!A:B,2,0)</f>
        <v>M</v>
      </c>
      <c r="C4995">
        <f>VLOOKUP(A4995,participants!A:C,3,0)</f>
        <v>22</v>
      </c>
      <c r="D4995" t="str">
        <f>VLOOKUP(A4995,participants!A:F,6,0)</f>
        <v>YA</v>
      </c>
      <c r="E4995" t="str">
        <f>IF(LEN(SUBSTITUTE(gait_events!C4512,"_run-",""))&lt;&gt;LEN(gait_events!C4512),LEFT(RIGHT(gait_events!C4512,LEN(gait_events!C4512)-19),FIND("_run-",RIGHT(gait_events!C4512,LEN(gait_events!C4512)-19),1)-1),RIGHT(gait_events!C4512,LEN(gait_events!C4512)-19))</f>
        <v>Slow</v>
      </c>
      <c r="F4995" t="str">
        <f>IF(LEN(SUBSTITUTE(gait_events!C4512,"_run-",""))&lt;&gt;LEN(gait_events!C4512),RIGHT(gait_events!C4512,LEN(gait_events!C4512)-FIND("_run-",gait_events!C4512,1)-4),"")</f>
        <v/>
      </c>
      <c r="G4995" t="str">
        <f>gait_events!D4512</f>
        <v>left_shank</v>
      </c>
      <c r="H4995" t="str">
        <f>gait_events!E4512</f>
        <v>IC</v>
      </c>
      <c r="I4995">
        <f>IF(gait_events!F4512&lt;&gt;"",gait_events!F4512,NA())</f>
        <v>1081</v>
      </c>
      <c r="J4995" t="e">
        <f>IF(gait_events!G4512&lt;&gt;"",gait_events!G4512,NA())</f>
        <v>#N/A</v>
      </c>
      <c r="K4995" t="e">
        <f t="shared" si="624"/>
        <v>#N/A</v>
      </c>
      <c r="L4995" t="e">
        <f t="shared" si="625"/>
        <v>#N/A</v>
      </c>
      <c r="M4995">
        <f t="shared" si="626"/>
        <v>1</v>
      </c>
      <c r="N4995">
        <f t="shared" si="627"/>
        <v>0</v>
      </c>
      <c r="O4995">
        <f t="shared" si="628"/>
        <v>0</v>
      </c>
      <c r="P4995">
        <f t="shared" si="629"/>
        <v>1</v>
      </c>
      <c r="Q4995">
        <f t="shared" si="630"/>
        <v>0</v>
      </c>
      <c r="R4995">
        <f t="shared" si="631"/>
        <v>1</v>
      </c>
    </row>
    <row r="4996" spans="1:18" x14ac:dyDescent="0.25">
      <c r="A4996" t="str">
        <f>gait_events!B4513</f>
        <v>pp132</v>
      </c>
      <c r="B4996" t="str">
        <f>VLOOKUP(A4996,participants!A:B,2,0)</f>
        <v>M</v>
      </c>
      <c r="C4996">
        <f>VLOOKUP(A4996,participants!A:C,3,0)</f>
        <v>22</v>
      </c>
      <c r="D4996" t="str">
        <f>VLOOKUP(A4996,participants!A:F,6,0)</f>
        <v>YA</v>
      </c>
      <c r="E4996" t="str">
        <f>IF(LEN(SUBSTITUTE(gait_events!C4513,"_run-",""))&lt;&gt;LEN(gait_events!C4513),LEFT(RIGHT(gait_events!C4513,LEN(gait_events!C4513)-19),FIND("_run-",RIGHT(gait_events!C4513,LEN(gait_events!C4513)-19),1)-1),RIGHT(gait_events!C4513,LEN(gait_events!C4513)-19))</f>
        <v>Slow</v>
      </c>
      <c r="F4996" t="str">
        <f>IF(LEN(SUBSTITUTE(gait_events!C4513,"_run-",""))&lt;&gt;LEN(gait_events!C4513),RIGHT(gait_events!C4513,LEN(gait_events!C4513)-FIND("_run-",gait_events!C4513,1)-4),"")</f>
        <v/>
      </c>
      <c r="G4996" t="str">
        <f>gait_events!D4513</f>
        <v>left_shank</v>
      </c>
      <c r="H4996" t="str">
        <f>gait_events!E4513</f>
        <v>IC</v>
      </c>
      <c r="I4996">
        <f>IF(gait_events!F4513&lt;&gt;"",gait_events!F4513,NA())</f>
        <v>1496</v>
      </c>
      <c r="J4996">
        <f>IF(gait_events!G4513&lt;&gt;"",gait_events!G4513,NA())</f>
        <v>1494</v>
      </c>
      <c r="K4996">
        <f t="shared" si="624"/>
        <v>2</v>
      </c>
      <c r="L4996">
        <f t="shared" si="625"/>
        <v>10</v>
      </c>
      <c r="M4996">
        <f t="shared" si="626"/>
        <v>1</v>
      </c>
      <c r="N4996">
        <f t="shared" si="627"/>
        <v>1</v>
      </c>
      <c r="O4996">
        <f t="shared" si="628"/>
        <v>1</v>
      </c>
      <c r="P4996">
        <f t="shared" si="629"/>
        <v>0</v>
      </c>
      <c r="Q4996">
        <f t="shared" si="630"/>
        <v>0</v>
      </c>
      <c r="R4996">
        <f t="shared" si="631"/>
        <v>1</v>
      </c>
    </row>
    <row r="4997" spans="1:18" x14ac:dyDescent="0.25">
      <c r="A4997" t="str">
        <f>gait_events!B4514</f>
        <v>pp132</v>
      </c>
      <c r="B4997" t="str">
        <f>VLOOKUP(A4997,participants!A:B,2,0)</f>
        <v>M</v>
      </c>
      <c r="C4997">
        <f>VLOOKUP(A4997,participants!A:C,3,0)</f>
        <v>22</v>
      </c>
      <c r="D4997" t="str">
        <f>VLOOKUP(A4997,participants!A:F,6,0)</f>
        <v>YA</v>
      </c>
      <c r="E4997" t="str">
        <f>IF(LEN(SUBSTITUTE(gait_events!C4514,"_run-",""))&lt;&gt;LEN(gait_events!C4514),LEFT(RIGHT(gait_events!C4514,LEN(gait_events!C4514)-19),FIND("_run-",RIGHT(gait_events!C4514,LEN(gait_events!C4514)-19),1)-1),RIGHT(gait_events!C4514,LEN(gait_events!C4514)-19))</f>
        <v>Slow</v>
      </c>
      <c r="F4997" t="str">
        <f>IF(LEN(SUBSTITUTE(gait_events!C4514,"_run-",""))&lt;&gt;LEN(gait_events!C4514),RIGHT(gait_events!C4514,LEN(gait_events!C4514)-FIND("_run-",gait_events!C4514,1)-4),"")</f>
        <v/>
      </c>
      <c r="G4997" t="str">
        <f>gait_events!D4514</f>
        <v>left_shank</v>
      </c>
      <c r="H4997" t="str">
        <f>gait_events!E4514</f>
        <v>IC</v>
      </c>
      <c r="I4997">
        <f>IF(gait_events!F4514&lt;&gt;"",gait_events!F4514,NA())</f>
        <v>1917</v>
      </c>
      <c r="J4997">
        <f>IF(gait_events!G4514&lt;&gt;"",gait_events!G4514,NA())</f>
        <v>1915</v>
      </c>
      <c r="K4997">
        <f t="shared" si="624"/>
        <v>2</v>
      </c>
      <c r="L4997">
        <f t="shared" si="625"/>
        <v>10</v>
      </c>
      <c r="M4997">
        <f t="shared" si="626"/>
        <v>1</v>
      </c>
      <c r="N4997">
        <f t="shared" si="627"/>
        <v>1</v>
      </c>
      <c r="O4997">
        <f t="shared" si="628"/>
        <v>1</v>
      </c>
      <c r="P4997">
        <f t="shared" si="629"/>
        <v>0</v>
      </c>
      <c r="Q4997">
        <f t="shared" si="630"/>
        <v>0</v>
      </c>
      <c r="R4997">
        <f t="shared" si="631"/>
        <v>1</v>
      </c>
    </row>
    <row r="4998" spans="1:18" x14ac:dyDescent="0.25">
      <c r="A4998" t="str">
        <f>gait_events!B4515</f>
        <v>pp132</v>
      </c>
      <c r="B4998" t="str">
        <f>VLOOKUP(A4998,participants!A:B,2,0)</f>
        <v>M</v>
      </c>
      <c r="C4998">
        <f>VLOOKUP(A4998,participants!A:C,3,0)</f>
        <v>22</v>
      </c>
      <c r="D4998" t="str">
        <f>VLOOKUP(A4998,participants!A:F,6,0)</f>
        <v>YA</v>
      </c>
      <c r="E4998" t="str">
        <f>IF(LEN(SUBSTITUTE(gait_events!C4515,"_run-",""))&lt;&gt;LEN(gait_events!C4515),LEFT(RIGHT(gait_events!C4515,LEN(gait_events!C4515)-19),FIND("_run-",RIGHT(gait_events!C4515,LEN(gait_events!C4515)-19),1)-1),RIGHT(gait_events!C4515,LEN(gait_events!C4515)-19))</f>
        <v>Slow</v>
      </c>
      <c r="F4998" t="str">
        <f>IF(LEN(SUBSTITUTE(gait_events!C4515,"_run-",""))&lt;&gt;LEN(gait_events!C4515),RIGHT(gait_events!C4515,LEN(gait_events!C4515)-FIND("_run-",gait_events!C4515,1)-4),"")</f>
        <v/>
      </c>
      <c r="G4998" t="str">
        <f>gait_events!D4515</f>
        <v>left_shank</v>
      </c>
      <c r="H4998" t="str">
        <f>gait_events!E4515</f>
        <v>FC</v>
      </c>
      <c r="I4998">
        <f>IF(gait_events!F4515&lt;&gt;"",gait_events!F4515,NA())</f>
        <v>90</v>
      </c>
      <c r="J4998">
        <f>IF(gait_events!G4515&lt;&gt;"",gait_events!G4515,NA())</f>
        <v>99</v>
      </c>
      <c r="K4998">
        <f t="shared" si="624"/>
        <v>-9</v>
      </c>
      <c r="L4998">
        <f t="shared" si="625"/>
        <v>-45</v>
      </c>
      <c r="M4998">
        <f t="shared" si="626"/>
        <v>1</v>
      </c>
      <c r="N4998">
        <f t="shared" si="627"/>
        <v>1</v>
      </c>
      <c r="O4998">
        <f t="shared" si="628"/>
        <v>1</v>
      </c>
      <c r="P4998">
        <f t="shared" si="629"/>
        <v>0</v>
      </c>
      <c r="Q4998">
        <f t="shared" si="630"/>
        <v>0</v>
      </c>
      <c r="R4998">
        <f t="shared" si="631"/>
        <v>1</v>
      </c>
    </row>
    <row r="4999" spans="1:18" x14ac:dyDescent="0.25">
      <c r="A4999" t="str">
        <f>gait_events!B4516</f>
        <v>pp132</v>
      </c>
      <c r="B4999" t="str">
        <f>VLOOKUP(A4999,participants!A:B,2,0)</f>
        <v>M</v>
      </c>
      <c r="C4999">
        <f>VLOOKUP(A4999,participants!A:C,3,0)</f>
        <v>22</v>
      </c>
      <c r="D4999" t="str">
        <f>VLOOKUP(A4999,participants!A:F,6,0)</f>
        <v>YA</v>
      </c>
      <c r="E4999" t="str">
        <f>IF(LEN(SUBSTITUTE(gait_events!C4516,"_run-",""))&lt;&gt;LEN(gait_events!C4516),LEFT(RIGHT(gait_events!C4516,LEN(gait_events!C4516)-19),FIND("_run-",RIGHT(gait_events!C4516,LEN(gait_events!C4516)-19),1)-1),RIGHT(gait_events!C4516,LEN(gait_events!C4516)-19))</f>
        <v>Slow</v>
      </c>
      <c r="F4999" t="str">
        <f>IF(LEN(SUBSTITUTE(gait_events!C4516,"_run-",""))&lt;&gt;LEN(gait_events!C4516),RIGHT(gait_events!C4516,LEN(gait_events!C4516)-FIND("_run-",gait_events!C4516,1)-4),"")</f>
        <v/>
      </c>
      <c r="G4999" t="str">
        <f>gait_events!D4516</f>
        <v>left_shank</v>
      </c>
      <c r="H4999" t="str">
        <f>gait_events!E4516</f>
        <v>FC</v>
      </c>
      <c r="I4999">
        <f>IF(gait_events!F4516&lt;&gt;"",gait_events!F4516,NA())</f>
        <v>524</v>
      </c>
      <c r="J4999">
        <f>IF(gait_events!G4516&lt;&gt;"",gait_events!G4516,NA())</f>
        <v>527</v>
      </c>
      <c r="K4999">
        <f t="shared" si="624"/>
        <v>-3</v>
      </c>
      <c r="L4999">
        <f t="shared" si="625"/>
        <v>-15</v>
      </c>
      <c r="M4999">
        <f t="shared" si="626"/>
        <v>1</v>
      </c>
      <c r="N4999">
        <f t="shared" si="627"/>
        <v>1</v>
      </c>
      <c r="O4999">
        <f t="shared" si="628"/>
        <v>1</v>
      </c>
      <c r="P4999">
        <f t="shared" si="629"/>
        <v>0</v>
      </c>
      <c r="Q4999">
        <f t="shared" si="630"/>
        <v>0</v>
      </c>
      <c r="R4999">
        <f t="shared" si="631"/>
        <v>1</v>
      </c>
    </row>
    <row r="5000" spans="1:18" x14ac:dyDescent="0.25">
      <c r="A5000" t="str">
        <f>gait_events!B4517</f>
        <v>pp132</v>
      </c>
      <c r="B5000" t="str">
        <f>VLOOKUP(A5000,participants!A:B,2,0)</f>
        <v>M</v>
      </c>
      <c r="C5000">
        <f>VLOOKUP(A5000,participants!A:C,3,0)</f>
        <v>22</v>
      </c>
      <c r="D5000" t="str">
        <f>VLOOKUP(A5000,participants!A:F,6,0)</f>
        <v>YA</v>
      </c>
      <c r="E5000" t="str">
        <f>IF(LEN(SUBSTITUTE(gait_events!C4517,"_run-",""))&lt;&gt;LEN(gait_events!C4517),LEFT(RIGHT(gait_events!C4517,LEN(gait_events!C4517)-19),FIND("_run-",RIGHT(gait_events!C4517,LEN(gait_events!C4517)-19),1)-1),RIGHT(gait_events!C4517,LEN(gait_events!C4517)-19))</f>
        <v>Slow</v>
      </c>
      <c r="F5000" t="str">
        <f>IF(LEN(SUBSTITUTE(gait_events!C4517,"_run-",""))&lt;&gt;LEN(gait_events!C4517),RIGHT(gait_events!C4517,LEN(gait_events!C4517)-FIND("_run-",gait_events!C4517,1)-4),"")</f>
        <v/>
      </c>
      <c r="G5000" t="str">
        <f>gait_events!D4517</f>
        <v>left_shank</v>
      </c>
      <c r="H5000" t="str">
        <f>gait_events!E4517</f>
        <v>FC</v>
      </c>
      <c r="I5000">
        <f>IF(gait_events!F4517&lt;&gt;"",gait_events!F4517,NA())</f>
        <v>945</v>
      </c>
      <c r="J5000">
        <f>IF(gait_events!G4517&lt;&gt;"",gait_events!G4517,NA())</f>
        <v>950</v>
      </c>
      <c r="K5000">
        <f t="shared" si="624"/>
        <v>-5</v>
      </c>
      <c r="L5000">
        <f t="shared" si="625"/>
        <v>-25</v>
      </c>
      <c r="M5000">
        <f t="shared" si="626"/>
        <v>1</v>
      </c>
      <c r="N5000">
        <f t="shared" si="627"/>
        <v>1</v>
      </c>
      <c r="O5000">
        <f t="shared" si="628"/>
        <v>1</v>
      </c>
      <c r="P5000">
        <f t="shared" si="629"/>
        <v>0</v>
      </c>
      <c r="Q5000">
        <f t="shared" si="630"/>
        <v>0</v>
      </c>
      <c r="R5000">
        <f t="shared" si="631"/>
        <v>1</v>
      </c>
    </row>
    <row r="5001" spans="1:18" x14ac:dyDescent="0.25">
      <c r="A5001" t="str">
        <f>gait_events!B4518</f>
        <v>pp132</v>
      </c>
      <c r="B5001" t="str">
        <f>VLOOKUP(A5001,participants!A:B,2,0)</f>
        <v>M</v>
      </c>
      <c r="C5001">
        <f>VLOOKUP(A5001,participants!A:C,3,0)</f>
        <v>22</v>
      </c>
      <c r="D5001" t="str">
        <f>VLOOKUP(A5001,participants!A:F,6,0)</f>
        <v>YA</v>
      </c>
      <c r="E5001" t="str">
        <f>IF(LEN(SUBSTITUTE(gait_events!C4518,"_run-",""))&lt;&gt;LEN(gait_events!C4518),LEFT(RIGHT(gait_events!C4518,LEN(gait_events!C4518)-19),FIND("_run-",RIGHT(gait_events!C4518,LEN(gait_events!C4518)-19),1)-1),RIGHT(gait_events!C4518,LEN(gait_events!C4518)-19))</f>
        <v>Slow</v>
      </c>
      <c r="F5001" t="str">
        <f>IF(LEN(SUBSTITUTE(gait_events!C4518,"_run-",""))&lt;&gt;LEN(gait_events!C4518),RIGHT(gait_events!C4518,LEN(gait_events!C4518)-FIND("_run-",gait_events!C4518,1)-4),"")</f>
        <v/>
      </c>
      <c r="G5001" t="str">
        <f>gait_events!D4518</f>
        <v>left_shank</v>
      </c>
      <c r="H5001" t="str">
        <f>gait_events!E4518</f>
        <v>FC</v>
      </c>
      <c r="I5001">
        <f>IF(gait_events!F4518&lt;&gt;"",gait_events!F4518,NA())</f>
        <v>1367</v>
      </c>
      <c r="J5001">
        <f>IF(gait_events!G4518&lt;&gt;"",gait_events!G4518,NA())</f>
        <v>1370</v>
      </c>
      <c r="K5001">
        <f t="shared" si="624"/>
        <v>-3</v>
      </c>
      <c r="L5001">
        <f t="shared" si="625"/>
        <v>-15</v>
      </c>
      <c r="M5001">
        <f t="shared" si="626"/>
        <v>1</v>
      </c>
      <c r="N5001">
        <f t="shared" si="627"/>
        <v>1</v>
      </c>
      <c r="O5001">
        <f t="shared" si="628"/>
        <v>1</v>
      </c>
      <c r="P5001">
        <f t="shared" si="629"/>
        <v>0</v>
      </c>
      <c r="Q5001">
        <f t="shared" si="630"/>
        <v>0</v>
      </c>
      <c r="R5001">
        <f t="shared" si="631"/>
        <v>1</v>
      </c>
    </row>
    <row r="5002" spans="1:18" x14ac:dyDescent="0.25">
      <c r="A5002" t="str">
        <f>gait_events!B4519</f>
        <v>pp132</v>
      </c>
      <c r="B5002" t="str">
        <f>VLOOKUP(A5002,participants!A:B,2,0)</f>
        <v>M</v>
      </c>
      <c r="C5002">
        <f>VLOOKUP(A5002,participants!A:C,3,0)</f>
        <v>22</v>
      </c>
      <c r="D5002" t="str">
        <f>VLOOKUP(A5002,participants!A:F,6,0)</f>
        <v>YA</v>
      </c>
      <c r="E5002" t="str">
        <f>IF(LEN(SUBSTITUTE(gait_events!C4519,"_run-",""))&lt;&gt;LEN(gait_events!C4519),LEFT(RIGHT(gait_events!C4519,LEN(gait_events!C4519)-19),FIND("_run-",RIGHT(gait_events!C4519,LEN(gait_events!C4519)-19),1)-1),RIGHT(gait_events!C4519,LEN(gait_events!C4519)-19))</f>
        <v>Slow</v>
      </c>
      <c r="F5002" t="str">
        <f>IF(LEN(SUBSTITUTE(gait_events!C4519,"_run-",""))&lt;&gt;LEN(gait_events!C4519),RIGHT(gait_events!C4519,LEN(gait_events!C4519)-FIND("_run-",gait_events!C4519,1)-4),"")</f>
        <v/>
      </c>
      <c r="G5002" t="str">
        <f>gait_events!D4519</f>
        <v>left_shank</v>
      </c>
      <c r="H5002" t="str">
        <f>gait_events!E4519</f>
        <v>FC</v>
      </c>
      <c r="I5002">
        <f>IF(gait_events!F4519&lt;&gt;"",gait_events!F4519,NA())</f>
        <v>1786</v>
      </c>
      <c r="J5002">
        <f>IF(gait_events!G4519&lt;&gt;"",gait_events!G4519,NA())</f>
        <v>1790</v>
      </c>
      <c r="K5002">
        <f t="shared" si="624"/>
        <v>-4</v>
      </c>
      <c r="L5002">
        <f t="shared" si="625"/>
        <v>-20</v>
      </c>
      <c r="M5002">
        <f t="shared" si="626"/>
        <v>1</v>
      </c>
      <c r="N5002">
        <f t="shared" si="627"/>
        <v>1</v>
      </c>
      <c r="O5002">
        <f t="shared" si="628"/>
        <v>1</v>
      </c>
      <c r="P5002">
        <f t="shared" si="629"/>
        <v>0</v>
      </c>
      <c r="Q5002">
        <f t="shared" si="630"/>
        <v>0</v>
      </c>
      <c r="R5002">
        <f t="shared" si="631"/>
        <v>1</v>
      </c>
    </row>
    <row r="5003" spans="1:18" x14ac:dyDescent="0.25">
      <c r="A5003" t="str">
        <f>gait_events!B4520</f>
        <v>pp132</v>
      </c>
      <c r="B5003" t="str">
        <f>VLOOKUP(A5003,participants!A:B,2,0)</f>
        <v>M</v>
      </c>
      <c r="C5003">
        <f>VLOOKUP(A5003,participants!A:C,3,0)</f>
        <v>22</v>
      </c>
      <c r="D5003" t="str">
        <f>VLOOKUP(A5003,participants!A:F,6,0)</f>
        <v>YA</v>
      </c>
      <c r="E5003" t="str">
        <f>IF(LEN(SUBSTITUTE(gait_events!C4520,"_run-",""))&lt;&gt;LEN(gait_events!C4520),LEFT(RIGHT(gait_events!C4520,LEN(gait_events!C4520)-19),FIND("_run-",RIGHT(gait_events!C4520,LEN(gait_events!C4520)-19),1)-1),RIGHT(gait_events!C4520,LEN(gait_events!C4520)-19))</f>
        <v>Slow</v>
      </c>
      <c r="F5003" t="str">
        <f>IF(LEN(SUBSTITUTE(gait_events!C4520,"_run-",""))&lt;&gt;LEN(gait_events!C4520),RIGHT(gait_events!C4520,LEN(gait_events!C4520)-FIND("_run-",gait_events!C4520,1)-4),"")</f>
        <v/>
      </c>
      <c r="G5003" t="str">
        <f>gait_events!D4520</f>
        <v>left_shank</v>
      </c>
      <c r="H5003" t="str">
        <f>gait_events!E4520</f>
        <v>FC</v>
      </c>
      <c r="I5003">
        <f>IF(gait_events!F4520&lt;&gt;"",gait_events!F4520,NA())</f>
        <v>2204</v>
      </c>
      <c r="J5003">
        <f>IF(gait_events!G4520&lt;&gt;"",gait_events!G4520,NA())</f>
        <v>2206</v>
      </c>
      <c r="K5003">
        <f t="shared" si="624"/>
        <v>-2</v>
      </c>
      <c r="L5003">
        <f t="shared" si="625"/>
        <v>-10</v>
      </c>
      <c r="M5003">
        <f t="shared" si="626"/>
        <v>1</v>
      </c>
      <c r="N5003">
        <f t="shared" si="627"/>
        <v>1</v>
      </c>
      <c r="O5003">
        <f t="shared" si="628"/>
        <v>1</v>
      </c>
      <c r="P5003">
        <f t="shared" si="629"/>
        <v>0</v>
      </c>
      <c r="Q5003">
        <f t="shared" si="630"/>
        <v>0</v>
      </c>
      <c r="R5003">
        <f t="shared" si="631"/>
        <v>1</v>
      </c>
    </row>
    <row r="5004" spans="1:18" x14ac:dyDescent="0.25">
      <c r="A5004" t="str">
        <f>gait_events!B4521</f>
        <v>pp132</v>
      </c>
      <c r="B5004" t="str">
        <f>VLOOKUP(A5004,participants!A:B,2,0)</f>
        <v>M</v>
      </c>
      <c r="C5004">
        <f>VLOOKUP(A5004,participants!A:C,3,0)</f>
        <v>22</v>
      </c>
      <c r="D5004" t="str">
        <f>VLOOKUP(A5004,participants!A:F,6,0)</f>
        <v>YA</v>
      </c>
      <c r="E5004" t="str">
        <f>IF(LEN(SUBSTITUTE(gait_events!C4521,"_run-",""))&lt;&gt;LEN(gait_events!C4521),LEFT(RIGHT(gait_events!C4521,LEN(gait_events!C4521)-19),FIND("_run-",RIGHT(gait_events!C4521,LEN(gait_events!C4521)-19),1)-1),RIGHT(gait_events!C4521,LEN(gait_events!C4521)-19))</f>
        <v>Slow</v>
      </c>
      <c r="F5004" t="str">
        <f>IF(LEN(SUBSTITUTE(gait_events!C4521,"_run-",""))&lt;&gt;LEN(gait_events!C4521),RIGHT(gait_events!C4521,LEN(gait_events!C4521)-FIND("_run-",gait_events!C4521,1)-4),"")</f>
        <v/>
      </c>
      <c r="G5004" t="str">
        <f>gait_events!D4521</f>
        <v>right_shank</v>
      </c>
      <c r="H5004" t="str">
        <f>gait_events!E4521</f>
        <v>IC</v>
      </c>
      <c r="I5004">
        <f>IF(gait_events!F4521&lt;&gt;"",gait_events!F4521,NA())</f>
        <v>12</v>
      </c>
      <c r="J5004">
        <f>IF(gait_events!G4521&lt;&gt;"",gait_events!G4521,NA())</f>
        <v>9</v>
      </c>
      <c r="K5004">
        <f t="shared" si="624"/>
        <v>3</v>
      </c>
      <c r="L5004">
        <f t="shared" si="625"/>
        <v>15</v>
      </c>
      <c r="M5004">
        <f t="shared" si="626"/>
        <v>1</v>
      </c>
      <c r="N5004">
        <f t="shared" si="627"/>
        <v>1</v>
      </c>
      <c r="O5004">
        <f t="shared" si="628"/>
        <v>1</v>
      </c>
      <c r="P5004">
        <f t="shared" si="629"/>
        <v>0</v>
      </c>
      <c r="Q5004">
        <f t="shared" si="630"/>
        <v>0</v>
      </c>
      <c r="R5004">
        <f t="shared" si="631"/>
        <v>1</v>
      </c>
    </row>
    <row r="5005" spans="1:18" x14ac:dyDescent="0.25">
      <c r="A5005" t="str">
        <f>gait_events!B4522</f>
        <v>pp132</v>
      </c>
      <c r="B5005" t="str">
        <f>VLOOKUP(A5005,participants!A:B,2,0)</f>
        <v>M</v>
      </c>
      <c r="C5005">
        <f>VLOOKUP(A5005,participants!A:C,3,0)</f>
        <v>22</v>
      </c>
      <c r="D5005" t="str">
        <f>VLOOKUP(A5005,participants!A:F,6,0)</f>
        <v>YA</v>
      </c>
      <c r="E5005" t="str">
        <f>IF(LEN(SUBSTITUTE(gait_events!C4522,"_run-",""))&lt;&gt;LEN(gait_events!C4522),LEFT(RIGHT(gait_events!C4522,LEN(gait_events!C4522)-19),FIND("_run-",RIGHT(gait_events!C4522,LEN(gait_events!C4522)-19),1)-1),RIGHT(gait_events!C4522,LEN(gait_events!C4522)-19))</f>
        <v>Slow</v>
      </c>
      <c r="F5005" t="str">
        <f>IF(LEN(SUBSTITUTE(gait_events!C4522,"_run-",""))&lt;&gt;LEN(gait_events!C4522),RIGHT(gait_events!C4522,LEN(gait_events!C4522)-FIND("_run-",gait_events!C4522,1)-4),"")</f>
        <v/>
      </c>
      <c r="G5005" t="str">
        <f>gait_events!D4522</f>
        <v>right_shank</v>
      </c>
      <c r="H5005" t="str">
        <f>gait_events!E4522</f>
        <v>IC</v>
      </c>
      <c r="I5005">
        <f>IF(gait_events!F4522&lt;&gt;"",gait_events!F4522,NA())</f>
        <v>453</v>
      </c>
      <c r="J5005">
        <f>IF(gait_events!G4522&lt;&gt;"",gait_events!G4522,NA())</f>
        <v>448</v>
      </c>
      <c r="K5005">
        <f t="shared" si="624"/>
        <v>5</v>
      </c>
      <c r="L5005">
        <f t="shared" si="625"/>
        <v>25</v>
      </c>
      <c r="M5005">
        <f t="shared" si="626"/>
        <v>1</v>
      </c>
      <c r="N5005">
        <f t="shared" si="627"/>
        <v>1</v>
      </c>
      <c r="O5005">
        <f t="shared" si="628"/>
        <v>1</v>
      </c>
      <c r="P5005">
        <f t="shared" si="629"/>
        <v>0</v>
      </c>
      <c r="Q5005">
        <f t="shared" si="630"/>
        <v>0</v>
      </c>
      <c r="R5005">
        <f t="shared" si="631"/>
        <v>1</v>
      </c>
    </row>
    <row r="5006" spans="1:18" x14ac:dyDescent="0.25">
      <c r="A5006" t="str">
        <f>gait_events!B4523</f>
        <v>pp132</v>
      </c>
      <c r="B5006" t="str">
        <f>VLOOKUP(A5006,participants!A:B,2,0)</f>
        <v>M</v>
      </c>
      <c r="C5006">
        <f>VLOOKUP(A5006,participants!A:C,3,0)</f>
        <v>22</v>
      </c>
      <c r="D5006" t="str">
        <f>VLOOKUP(A5006,participants!A:F,6,0)</f>
        <v>YA</v>
      </c>
      <c r="E5006" t="str">
        <f>IF(LEN(SUBSTITUTE(gait_events!C4523,"_run-",""))&lt;&gt;LEN(gait_events!C4523),LEFT(RIGHT(gait_events!C4523,LEN(gait_events!C4523)-19),FIND("_run-",RIGHT(gait_events!C4523,LEN(gait_events!C4523)-19),1)-1),RIGHT(gait_events!C4523,LEN(gait_events!C4523)-19))</f>
        <v>Slow</v>
      </c>
      <c r="F5006" t="str">
        <f>IF(LEN(SUBSTITUTE(gait_events!C4523,"_run-",""))&lt;&gt;LEN(gait_events!C4523),RIGHT(gait_events!C4523,LEN(gait_events!C4523)-FIND("_run-",gait_events!C4523,1)-4),"")</f>
        <v/>
      </c>
      <c r="G5006" t="str">
        <f>gait_events!D4523</f>
        <v>right_shank</v>
      </c>
      <c r="H5006" t="str">
        <f>gait_events!E4523</f>
        <v>IC</v>
      </c>
      <c r="I5006">
        <f>IF(gait_events!F4523&lt;&gt;"",gait_events!F4523,NA())</f>
        <v>880</v>
      </c>
      <c r="J5006">
        <f>IF(gait_events!G4523&lt;&gt;"",gait_events!G4523,NA())</f>
        <v>879</v>
      </c>
      <c r="K5006">
        <f t="shared" si="624"/>
        <v>1</v>
      </c>
      <c r="L5006">
        <f t="shared" si="625"/>
        <v>5</v>
      </c>
      <c r="M5006">
        <f t="shared" si="626"/>
        <v>1</v>
      </c>
      <c r="N5006">
        <f t="shared" si="627"/>
        <v>1</v>
      </c>
      <c r="O5006">
        <f t="shared" si="628"/>
        <v>1</v>
      </c>
      <c r="P5006">
        <f t="shared" si="629"/>
        <v>0</v>
      </c>
      <c r="Q5006">
        <f t="shared" si="630"/>
        <v>0</v>
      </c>
      <c r="R5006">
        <f t="shared" si="631"/>
        <v>1</v>
      </c>
    </row>
    <row r="5007" spans="1:18" x14ac:dyDescent="0.25">
      <c r="A5007" t="str">
        <f>gait_events!B4524</f>
        <v>pp132</v>
      </c>
      <c r="B5007" t="str">
        <f>VLOOKUP(A5007,participants!A:B,2,0)</f>
        <v>M</v>
      </c>
      <c r="C5007">
        <f>VLOOKUP(A5007,participants!A:C,3,0)</f>
        <v>22</v>
      </c>
      <c r="D5007" t="str">
        <f>VLOOKUP(A5007,participants!A:F,6,0)</f>
        <v>YA</v>
      </c>
      <c r="E5007" t="str">
        <f>IF(LEN(SUBSTITUTE(gait_events!C4524,"_run-",""))&lt;&gt;LEN(gait_events!C4524),LEFT(RIGHT(gait_events!C4524,LEN(gait_events!C4524)-19),FIND("_run-",RIGHT(gait_events!C4524,LEN(gait_events!C4524)-19),1)-1),RIGHT(gait_events!C4524,LEN(gait_events!C4524)-19))</f>
        <v>Slow</v>
      </c>
      <c r="F5007" t="str">
        <f>IF(LEN(SUBSTITUTE(gait_events!C4524,"_run-",""))&lt;&gt;LEN(gait_events!C4524),RIGHT(gait_events!C4524,LEN(gait_events!C4524)-FIND("_run-",gait_events!C4524,1)-4),"")</f>
        <v/>
      </c>
      <c r="G5007" t="str">
        <f>gait_events!D4524</f>
        <v>right_shank</v>
      </c>
      <c r="H5007" t="str">
        <f>gait_events!E4524</f>
        <v>IC</v>
      </c>
      <c r="I5007">
        <f>IF(gait_events!F4524&lt;&gt;"",gait_events!F4524,NA())</f>
        <v>1302</v>
      </c>
      <c r="J5007">
        <f>IF(gait_events!G4524&lt;&gt;"",gait_events!G4524,NA())</f>
        <v>1302</v>
      </c>
      <c r="K5007">
        <f t="shared" si="624"/>
        <v>0</v>
      </c>
      <c r="L5007">
        <f t="shared" si="625"/>
        <v>0</v>
      </c>
      <c r="M5007">
        <f t="shared" si="626"/>
        <v>1</v>
      </c>
      <c r="N5007">
        <f t="shared" si="627"/>
        <v>1</v>
      </c>
      <c r="O5007">
        <f t="shared" si="628"/>
        <v>1</v>
      </c>
      <c r="P5007">
        <f t="shared" si="629"/>
        <v>0</v>
      </c>
      <c r="Q5007">
        <f t="shared" si="630"/>
        <v>0</v>
      </c>
      <c r="R5007">
        <f t="shared" si="631"/>
        <v>1</v>
      </c>
    </row>
    <row r="5008" spans="1:18" x14ac:dyDescent="0.25">
      <c r="A5008" t="str">
        <f>gait_events!B4525</f>
        <v>pp132</v>
      </c>
      <c r="B5008" t="str">
        <f>VLOOKUP(A5008,participants!A:B,2,0)</f>
        <v>M</v>
      </c>
      <c r="C5008">
        <f>VLOOKUP(A5008,participants!A:C,3,0)</f>
        <v>22</v>
      </c>
      <c r="D5008" t="str">
        <f>VLOOKUP(A5008,participants!A:F,6,0)</f>
        <v>YA</v>
      </c>
      <c r="E5008" t="str">
        <f>IF(LEN(SUBSTITUTE(gait_events!C4525,"_run-",""))&lt;&gt;LEN(gait_events!C4525),LEFT(RIGHT(gait_events!C4525,LEN(gait_events!C4525)-19),FIND("_run-",RIGHT(gait_events!C4525,LEN(gait_events!C4525)-19),1)-1),RIGHT(gait_events!C4525,LEN(gait_events!C4525)-19))</f>
        <v>Slow</v>
      </c>
      <c r="F5008" t="str">
        <f>IF(LEN(SUBSTITUTE(gait_events!C4525,"_run-",""))&lt;&gt;LEN(gait_events!C4525),RIGHT(gait_events!C4525,LEN(gait_events!C4525)-FIND("_run-",gait_events!C4525,1)-4),"")</f>
        <v/>
      </c>
      <c r="G5008" t="str">
        <f>gait_events!D4525</f>
        <v>right_shank</v>
      </c>
      <c r="H5008" t="str">
        <f>gait_events!E4525</f>
        <v>IC</v>
      </c>
      <c r="I5008">
        <f>IF(gait_events!F4525&lt;&gt;"",gait_events!F4525,NA())</f>
        <v>1712</v>
      </c>
      <c r="J5008">
        <f>IF(gait_events!G4525&lt;&gt;"",gait_events!G4525,NA())</f>
        <v>1711</v>
      </c>
      <c r="K5008">
        <f t="shared" si="624"/>
        <v>1</v>
      </c>
      <c r="L5008">
        <f t="shared" si="625"/>
        <v>5</v>
      </c>
      <c r="M5008">
        <f t="shared" si="626"/>
        <v>1</v>
      </c>
      <c r="N5008">
        <f t="shared" si="627"/>
        <v>1</v>
      </c>
      <c r="O5008">
        <f t="shared" si="628"/>
        <v>1</v>
      </c>
      <c r="P5008">
        <f t="shared" si="629"/>
        <v>0</v>
      </c>
      <c r="Q5008">
        <f t="shared" si="630"/>
        <v>0</v>
      </c>
      <c r="R5008">
        <f t="shared" si="631"/>
        <v>1</v>
      </c>
    </row>
    <row r="5009" spans="1:18" x14ac:dyDescent="0.25">
      <c r="A5009" t="str">
        <f>gait_events!B5411</f>
        <v>pp103</v>
      </c>
      <c r="B5009" t="str">
        <f>VLOOKUP(A5009,participants!A:B,2,0)</f>
        <v>M</v>
      </c>
      <c r="C5009">
        <f>VLOOKUP(A5009,participants!A:C,3,0)</f>
        <v>79</v>
      </c>
      <c r="D5009" t="str">
        <f>VLOOKUP(A5009,participants!A:F,6,0)</f>
        <v>other</v>
      </c>
      <c r="E5009" t="str">
        <f>IF(LEN(SUBSTITUTE(gait_events!C5411,"_run-",""))&lt;&gt;LEN(gait_events!C5411),LEFT(RIGHT(gait_events!C5411,LEN(gait_events!C5411)-19),FIND("_run-",RIGHT(gait_events!C5411,LEN(gait_events!C5411)-19),1)-1),RIGHT(gait_events!C5411,LEN(gait_events!C5411)-19))</f>
        <v>Slow</v>
      </c>
      <c r="F5009" t="str">
        <f>IF(LEN(SUBSTITUTE(gait_events!C5411,"_run-",""))&lt;&gt;LEN(gait_events!C5411),RIGHT(gait_events!C5411,LEN(gait_events!C5411)-FIND("_run-",gait_events!C5411,1)-4),"")</f>
        <v/>
      </c>
      <c r="G5009" t="str">
        <f>gait_events!D5411</f>
        <v>right_shank</v>
      </c>
      <c r="H5009" t="str">
        <f>gait_events!E5411</f>
        <v>IC</v>
      </c>
      <c r="I5009">
        <f>IF(gait_events!F5411&lt;&gt;"",gait_events!F5411,NA())</f>
        <v>1359</v>
      </c>
      <c r="J5009">
        <f>IF(gait_events!G5411&lt;&gt;"",gait_events!G5411,NA())</f>
        <v>1364</v>
      </c>
      <c r="K5009">
        <f t="shared" si="624"/>
        <v>-5</v>
      </c>
      <c r="L5009">
        <f t="shared" si="625"/>
        <v>-25</v>
      </c>
      <c r="M5009">
        <f t="shared" si="626"/>
        <v>1</v>
      </c>
      <c r="N5009">
        <f t="shared" si="627"/>
        <v>1</v>
      </c>
      <c r="O5009">
        <f t="shared" si="628"/>
        <v>1</v>
      </c>
      <c r="P5009">
        <f t="shared" si="629"/>
        <v>0</v>
      </c>
      <c r="Q5009">
        <f t="shared" si="630"/>
        <v>0</v>
      </c>
      <c r="R5009">
        <f t="shared" si="631"/>
        <v>1</v>
      </c>
    </row>
    <row r="5010" spans="1:18" x14ac:dyDescent="0.25">
      <c r="A5010" t="str">
        <f>gait_events!B5412</f>
        <v>pp103</v>
      </c>
      <c r="B5010" t="str">
        <f>VLOOKUP(A5010,participants!A:B,2,0)</f>
        <v>M</v>
      </c>
      <c r="C5010">
        <f>VLOOKUP(A5010,participants!A:C,3,0)</f>
        <v>79</v>
      </c>
      <c r="D5010" t="str">
        <f>VLOOKUP(A5010,participants!A:F,6,0)</f>
        <v>other</v>
      </c>
      <c r="E5010" t="str">
        <f>IF(LEN(SUBSTITUTE(gait_events!C5412,"_run-",""))&lt;&gt;LEN(gait_events!C5412),LEFT(RIGHT(gait_events!C5412,LEN(gait_events!C5412)-19),FIND("_run-",RIGHT(gait_events!C5412,LEN(gait_events!C5412)-19),1)-1),RIGHT(gait_events!C5412,LEN(gait_events!C5412)-19))</f>
        <v>Slow</v>
      </c>
      <c r="F5010" t="str">
        <f>IF(LEN(SUBSTITUTE(gait_events!C5412,"_run-",""))&lt;&gt;LEN(gait_events!C5412),RIGHT(gait_events!C5412,LEN(gait_events!C5412)-FIND("_run-",gait_events!C5412,1)-4),"")</f>
        <v/>
      </c>
      <c r="G5010" t="str">
        <f>gait_events!D5412</f>
        <v>right_shank</v>
      </c>
      <c r="H5010" t="str">
        <f>gait_events!E5412</f>
        <v>IC</v>
      </c>
      <c r="I5010">
        <f>IF(gait_events!F5412&lt;&gt;"",gait_events!F5412,NA())</f>
        <v>1585</v>
      </c>
      <c r="J5010">
        <f>IF(gait_events!G5412&lt;&gt;"",gait_events!G5412,NA())</f>
        <v>1594</v>
      </c>
      <c r="K5010">
        <f t="shared" si="624"/>
        <v>-9</v>
      </c>
      <c r="L5010">
        <f t="shared" si="625"/>
        <v>-45</v>
      </c>
      <c r="M5010">
        <f t="shared" si="626"/>
        <v>1</v>
      </c>
      <c r="N5010">
        <f t="shared" si="627"/>
        <v>1</v>
      </c>
      <c r="O5010">
        <f t="shared" si="628"/>
        <v>1</v>
      </c>
      <c r="P5010">
        <f t="shared" si="629"/>
        <v>0</v>
      </c>
      <c r="Q5010">
        <f t="shared" si="630"/>
        <v>0</v>
      </c>
      <c r="R5010">
        <f t="shared" si="631"/>
        <v>1</v>
      </c>
    </row>
    <row r="5011" spans="1:18" x14ac:dyDescent="0.25">
      <c r="A5011" t="str">
        <f>gait_events!B5413</f>
        <v>pp103</v>
      </c>
      <c r="B5011" t="str">
        <f>VLOOKUP(A5011,participants!A:B,2,0)</f>
        <v>M</v>
      </c>
      <c r="C5011">
        <f>VLOOKUP(A5011,participants!A:C,3,0)</f>
        <v>79</v>
      </c>
      <c r="D5011" t="str">
        <f>VLOOKUP(A5011,participants!A:F,6,0)</f>
        <v>other</v>
      </c>
      <c r="E5011" t="str">
        <f>IF(LEN(SUBSTITUTE(gait_events!C5413,"_run-",""))&lt;&gt;LEN(gait_events!C5413),LEFT(RIGHT(gait_events!C5413,LEN(gait_events!C5413)-19),FIND("_run-",RIGHT(gait_events!C5413,LEN(gait_events!C5413)-19),1)-1),RIGHT(gait_events!C5413,LEN(gait_events!C5413)-19))</f>
        <v>Slow</v>
      </c>
      <c r="F5011" t="str">
        <f>IF(LEN(SUBSTITUTE(gait_events!C5413,"_run-",""))&lt;&gt;LEN(gait_events!C5413),RIGHT(gait_events!C5413,LEN(gait_events!C5413)-FIND("_run-",gait_events!C5413,1)-4),"")</f>
        <v/>
      </c>
      <c r="G5011" t="str">
        <f>gait_events!D5413</f>
        <v>right_shank</v>
      </c>
      <c r="H5011" t="str">
        <f>gait_events!E5413</f>
        <v>FC</v>
      </c>
      <c r="I5011">
        <f>IF(gait_events!F5413&lt;&gt;"",gait_events!F5413,NA())</f>
        <v>172</v>
      </c>
      <c r="J5011">
        <f>IF(gait_events!G5413&lt;&gt;"",gait_events!G5413,NA())</f>
        <v>174</v>
      </c>
      <c r="K5011">
        <f t="shared" si="624"/>
        <v>-2</v>
      </c>
      <c r="L5011">
        <f t="shared" si="625"/>
        <v>-10</v>
      </c>
      <c r="M5011">
        <f t="shared" si="626"/>
        <v>1</v>
      </c>
      <c r="N5011">
        <f t="shared" si="627"/>
        <v>1</v>
      </c>
      <c r="O5011">
        <f t="shared" si="628"/>
        <v>1</v>
      </c>
      <c r="P5011">
        <f t="shared" si="629"/>
        <v>0</v>
      </c>
      <c r="Q5011">
        <f t="shared" si="630"/>
        <v>0</v>
      </c>
      <c r="R5011">
        <f t="shared" si="631"/>
        <v>1</v>
      </c>
    </row>
    <row r="5012" spans="1:18" x14ac:dyDescent="0.25">
      <c r="A5012" t="str">
        <f>gait_events!B5414</f>
        <v>pp103</v>
      </c>
      <c r="B5012" t="str">
        <f>VLOOKUP(A5012,participants!A:B,2,0)</f>
        <v>M</v>
      </c>
      <c r="C5012">
        <f>VLOOKUP(A5012,participants!A:C,3,0)</f>
        <v>79</v>
      </c>
      <c r="D5012" t="str">
        <f>VLOOKUP(A5012,participants!A:F,6,0)</f>
        <v>other</v>
      </c>
      <c r="E5012" t="str">
        <f>IF(LEN(SUBSTITUTE(gait_events!C5414,"_run-",""))&lt;&gt;LEN(gait_events!C5414),LEFT(RIGHT(gait_events!C5414,LEN(gait_events!C5414)-19),FIND("_run-",RIGHT(gait_events!C5414,LEN(gait_events!C5414)-19),1)-1),RIGHT(gait_events!C5414,LEN(gait_events!C5414)-19))</f>
        <v>Slow</v>
      </c>
      <c r="F5012" t="str">
        <f>IF(LEN(SUBSTITUTE(gait_events!C5414,"_run-",""))&lt;&gt;LEN(gait_events!C5414),RIGHT(gait_events!C5414,LEN(gait_events!C5414)-FIND("_run-",gait_events!C5414,1)-4),"")</f>
        <v/>
      </c>
      <c r="G5012" t="str">
        <f>gait_events!D5414</f>
        <v>right_shank</v>
      </c>
      <c r="H5012" t="str">
        <f>gait_events!E5414</f>
        <v>FC</v>
      </c>
      <c r="I5012">
        <f>IF(gait_events!F5414&lt;&gt;"",gait_events!F5414,NA())</f>
        <v>393</v>
      </c>
      <c r="J5012">
        <f>IF(gait_events!G5414&lt;&gt;"",gait_events!G5414,NA())</f>
        <v>395</v>
      </c>
      <c r="K5012">
        <f t="shared" si="624"/>
        <v>-2</v>
      </c>
      <c r="L5012">
        <f t="shared" si="625"/>
        <v>-10</v>
      </c>
      <c r="M5012">
        <f t="shared" si="626"/>
        <v>1</v>
      </c>
      <c r="N5012">
        <f t="shared" si="627"/>
        <v>1</v>
      </c>
      <c r="O5012">
        <f t="shared" si="628"/>
        <v>1</v>
      </c>
      <c r="P5012">
        <f t="shared" si="629"/>
        <v>0</v>
      </c>
      <c r="Q5012">
        <f t="shared" si="630"/>
        <v>0</v>
      </c>
      <c r="R5012">
        <f t="shared" si="631"/>
        <v>1</v>
      </c>
    </row>
    <row r="5013" spans="1:18" x14ac:dyDescent="0.25">
      <c r="A5013" t="str">
        <f>gait_events!B5415</f>
        <v>pp103</v>
      </c>
      <c r="B5013" t="str">
        <f>VLOOKUP(A5013,participants!A:B,2,0)</f>
        <v>M</v>
      </c>
      <c r="C5013">
        <f>VLOOKUP(A5013,participants!A:C,3,0)</f>
        <v>79</v>
      </c>
      <c r="D5013" t="str">
        <f>VLOOKUP(A5013,participants!A:F,6,0)</f>
        <v>other</v>
      </c>
      <c r="E5013" t="str">
        <f>IF(LEN(SUBSTITUTE(gait_events!C5415,"_run-",""))&lt;&gt;LEN(gait_events!C5415),LEFT(RIGHT(gait_events!C5415,LEN(gait_events!C5415)-19),FIND("_run-",RIGHT(gait_events!C5415,LEN(gait_events!C5415)-19),1)-1),RIGHT(gait_events!C5415,LEN(gait_events!C5415)-19))</f>
        <v>Slow</v>
      </c>
      <c r="F5013" t="str">
        <f>IF(LEN(SUBSTITUTE(gait_events!C5415,"_run-",""))&lt;&gt;LEN(gait_events!C5415),RIGHT(gait_events!C5415,LEN(gait_events!C5415)-FIND("_run-",gait_events!C5415,1)-4),"")</f>
        <v/>
      </c>
      <c r="G5013" t="str">
        <f>gait_events!D5415</f>
        <v>right_shank</v>
      </c>
      <c r="H5013" t="str">
        <f>gait_events!E5415</f>
        <v>FC</v>
      </c>
      <c r="I5013">
        <f>IF(gait_events!F5415&lt;&gt;"",gait_events!F5415,NA())</f>
        <v>617</v>
      </c>
      <c r="J5013">
        <f>IF(gait_events!G5415&lt;&gt;"",gait_events!G5415,NA())</f>
        <v>619</v>
      </c>
      <c r="K5013">
        <f t="shared" si="624"/>
        <v>-2</v>
      </c>
      <c r="L5013">
        <f t="shared" si="625"/>
        <v>-10</v>
      </c>
      <c r="M5013">
        <f t="shared" si="626"/>
        <v>1</v>
      </c>
      <c r="N5013">
        <f t="shared" si="627"/>
        <v>1</v>
      </c>
      <c r="O5013">
        <f t="shared" si="628"/>
        <v>1</v>
      </c>
      <c r="P5013">
        <f t="shared" si="629"/>
        <v>0</v>
      </c>
      <c r="Q5013">
        <f t="shared" si="630"/>
        <v>0</v>
      </c>
      <c r="R5013">
        <f t="shared" si="631"/>
        <v>1</v>
      </c>
    </row>
    <row r="5014" spans="1:18" x14ac:dyDescent="0.25">
      <c r="A5014" t="str">
        <f>gait_events!B5416</f>
        <v>pp103</v>
      </c>
      <c r="B5014" t="str">
        <f>VLOOKUP(A5014,participants!A:B,2,0)</f>
        <v>M</v>
      </c>
      <c r="C5014">
        <f>VLOOKUP(A5014,participants!A:C,3,0)</f>
        <v>79</v>
      </c>
      <c r="D5014" t="str">
        <f>VLOOKUP(A5014,participants!A:F,6,0)</f>
        <v>other</v>
      </c>
      <c r="E5014" t="str">
        <f>IF(LEN(SUBSTITUTE(gait_events!C5416,"_run-",""))&lt;&gt;LEN(gait_events!C5416),LEFT(RIGHT(gait_events!C5416,LEN(gait_events!C5416)-19),FIND("_run-",RIGHT(gait_events!C5416,LEN(gait_events!C5416)-19),1)-1),RIGHT(gait_events!C5416,LEN(gait_events!C5416)-19))</f>
        <v>Slow</v>
      </c>
      <c r="F5014" t="str">
        <f>IF(LEN(SUBSTITUTE(gait_events!C5416,"_run-",""))&lt;&gt;LEN(gait_events!C5416),RIGHT(gait_events!C5416,LEN(gait_events!C5416)-FIND("_run-",gait_events!C5416,1)-4),"")</f>
        <v/>
      </c>
      <c r="G5014" t="str">
        <f>gait_events!D5416</f>
        <v>right_shank</v>
      </c>
      <c r="H5014" t="str">
        <f>gait_events!E5416</f>
        <v>FC</v>
      </c>
      <c r="I5014">
        <f>IF(gait_events!F5416&lt;&gt;"",gait_events!F5416,NA())</f>
        <v>849</v>
      </c>
      <c r="J5014">
        <f>IF(gait_events!G5416&lt;&gt;"",gait_events!G5416,NA())</f>
        <v>851</v>
      </c>
      <c r="K5014">
        <f t="shared" si="624"/>
        <v>-2</v>
      </c>
      <c r="L5014">
        <f t="shared" si="625"/>
        <v>-10</v>
      </c>
      <c r="M5014">
        <f t="shared" si="626"/>
        <v>1</v>
      </c>
      <c r="N5014">
        <f t="shared" si="627"/>
        <v>1</v>
      </c>
      <c r="O5014">
        <f t="shared" si="628"/>
        <v>1</v>
      </c>
      <c r="P5014">
        <f t="shared" si="629"/>
        <v>0</v>
      </c>
      <c r="Q5014">
        <f t="shared" si="630"/>
        <v>0</v>
      </c>
      <c r="R5014">
        <f t="shared" si="631"/>
        <v>1</v>
      </c>
    </row>
    <row r="5015" spans="1:18" x14ac:dyDescent="0.25">
      <c r="A5015" t="str">
        <f>gait_events!B5417</f>
        <v>pp103</v>
      </c>
      <c r="B5015" t="str">
        <f>VLOOKUP(A5015,participants!A:B,2,0)</f>
        <v>M</v>
      </c>
      <c r="C5015">
        <f>VLOOKUP(A5015,participants!A:C,3,0)</f>
        <v>79</v>
      </c>
      <c r="D5015" t="str">
        <f>VLOOKUP(A5015,participants!A:F,6,0)</f>
        <v>other</v>
      </c>
      <c r="E5015" t="str">
        <f>IF(LEN(SUBSTITUTE(gait_events!C5417,"_run-",""))&lt;&gt;LEN(gait_events!C5417),LEFT(RIGHT(gait_events!C5417,LEN(gait_events!C5417)-19),FIND("_run-",RIGHT(gait_events!C5417,LEN(gait_events!C5417)-19),1)-1),RIGHT(gait_events!C5417,LEN(gait_events!C5417)-19))</f>
        <v>Slow</v>
      </c>
      <c r="F5015" t="str">
        <f>IF(LEN(SUBSTITUTE(gait_events!C5417,"_run-",""))&lt;&gt;LEN(gait_events!C5417),RIGHT(gait_events!C5417,LEN(gait_events!C5417)-FIND("_run-",gait_events!C5417,1)-4),"")</f>
        <v/>
      </c>
      <c r="G5015" t="str">
        <f>gait_events!D5417</f>
        <v>right_shank</v>
      </c>
      <c r="H5015" t="str">
        <f>gait_events!E5417</f>
        <v>FC</v>
      </c>
      <c r="I5015">
        <f>IF(gait_events!F5417&lt;&gt;"",gait_events!F5417,NA())</f>
        <v>1069</v>
      </c>
      <c r="J5015">
        <f>IF(gait_events!G5417&lt;&gt;"",gait_events!G5417,NA())</f>
        <v>1072</v>
      </c>
      <c r="K5015">
        <f t="shared" si="624"/>
        <v>-3</v>
      </c>
      <c r="L5015">
        <f t="shared" si="625"/>
        <v>-15</v>
      </c>
      <c r="M5015">
        <f t="shared" si="626"/>
        <v>1</v>
      </c>
      <c r="N5015">
        <f t="shared" si="627"/>
        <v>1</v>
      </c>
      <c r="O5015">
        <f t="shared" si="628"/>
        <v>1</v>
      </c>
      <c r="P5015">
        <f t="shared" si="629"/>
        <v>0</v>
      </c>
      <c r="Q5015">
        <f t="shared" si="630"/>
        <v>0</v>
      </c>
      <c r="R5015">
        <f t="shared" si="631"/>
        <v>1</v>
      </c>
    </row>
    <row r="5016" spans="1:18" x14ac:dyDescent="0.25">
      <c r="A5016" t="str">
        <f>gait_events!B5418</f>
        <v>pp103</v>
      </c>
      <c r="B5016" t="str">
        <f>VLOOKUP(A5016,participants!A:B,2,0)</f>
        <v>M</v>
      </c>
      <c r="C5016">
        <f>VLOOKUP(A5016,participants!A:C,3,0)</f>
        <v>79</v>
      </c>
      <c r="D5016" t="str">
        <f>VLOOKUP(A5016,participants!A:F,6,0)</f>
        <v>other</v>
      </c>
      <c r="E5016" t="str">
        <f>IF(LEN(SUBSTITUTE(gait_events!C5418,"_run-",""))&lt;&gt;LEN(gait_events!C5418),LEFT(RIGHT(gait_events!C5418,LEN(gait_events!C5418)-19),FIND("_run-",RIGHT(gait_events!C5418,LEN(gait_events!C5418)-19),1)-1),RIGHT(gait_events!C5418,LEN(gait_events!C5418)-19))</f>
        <v>Slow</v>
      </c>
      <c r="F5016" t="str">
        <f>IF(LEN(SUBSTITUTE(gait_events!C5418,"_run-",""))&lt;&gt;LEN(gait_events!C5418),RIGHT(gait_events!C5418,LEN(gait_events!C5418)-FIND("_run-",gait_events!C5418,1)-4),"")</f>
        <v/>
      </c>
      <c r="G5016" t="str">
        <f>gait_events!D5418</f>
        <v>right_shank</v>
      </c>
      <c r="H5016" t="str">
        <f>gait_events!E5418</f>
        <v>FC</v>
      </c>
      <c r="I5016">
        <f>IF(gait_events!F5418&lt;&gt;"",gait_events!F5418,NA())</f>
        <v>1289</v>
      </c>
      <c r="J5016">
        <f>IF(gait_events!G5418&lt;&gt;"",gait_events!G5418,NA())</f>
        <v>1291</v>
      </c>
      <c r="K5016">
        <f t="shared" si="624"/>
        <v>-2</v>
      </c>
      <c r="L5016">
        <f t="shared" si="625"/>
        <v>-10</v>
      </c>
      <c r="M5016">
        <f t="shared" si="626"/>
        <v>1</v>
      </c>
      <c r="N5016">
        <f t="shared" si="627"/>
        <v>1</v>
      </c>
      <c r="O5016">
        <f t="shared" si="628"/>
        <v>1</v>
      </c>
      <c r="P5016">
        <f t="shared" si="629"/>
        <v>0</v>
      </c>
      <c r="Q5016">
        <f t="shared" si="630"/>
        <v>0</v>
      </c>
      <c r="R5016">
        <f t="shared" si="631"/>
        <v>1</v>
      </c>
    </row>
    <row r="5017" spans="1:18" x14ac:dyDescent="0.25">
      <c r="A5017" t="str">
        <f>gait_events!B5419</f>
        <v>pp103</v>
      </c>
      <c r="B5017" t="str">
        <f>VLOOKUP(A5017,participants!A:B,2,0)</f>
        <v>M</v>
      </c>
      <c r="C5017">
        <f>VLOOKUP(A5017,participants!A:C,3,0)</f>
        <v>79</v>
      </c>
      <c r="D5017" t="str">
        <f>VLOOKUP(A5017,participants!A:F,6,0)</f>
        <v>other</v>
      </c>
      <c r="E5017" t="str">
        <f>IF(LEN(SUBSTITUTE(gait_events!C5419,"_run-",""))&lt;&gt;LEN(gait_events!C5419),LEFT(RIGHT(gait_events!C5419,LEN(gait_events!C5419)-19),FIND("_run-",RIGHT(gait_events!C5419,LEN(gait_events!C5419)-19),1)-1),RIGHT(gait_events!C5419,LEN(gait_events!C5419)-19))</f>
        <v>Slow</v>
      </c>
      <c r="F5017" t="str">
        <f>IF(LEN(SUBSTITUTE(gait_events!C5419,"_run-",""))&lt;&gt;LEN(gait_events!C5419),RIGHT(gait_events!C5419,LEN(gait_events!C5419)-FIND("_run-",gait_events!C5419,1)-4),"")</f>
        <v/>
      </c>
      <c r="G5017" t="str">
        <f>gait_events!D5419</f>
        <v>right_shank</v>
      </c>
      <c r="H5017" t="str">
        <f>gait_events!E5419</f>
        <v>FC</v>
      </c>
      <c r="I5017">
        <f>IF(gait_events!F5419&lt;&gt;"",gait_events!F5419,NA())</f>
        <v>1515</v>
      </c>
      <c r="J5017">
        <f>IF(gait_events!G5419&lt;&gt;"",gait_events!G5419,NA())</f>
        <v>1517</v>
      </c>
      <c r="K5017">
        <f t="shared" si="624"/>
        <v>-2</v>
      </c>
      <c r="L5017">
        <f t="shared" si="625"/>
        <v>-10</v>
      </c>
      <c r="M5017">
        <f t="shared" si="626"/>
        <v>1</v>
      </c>
      <c r="N5017">
        <f t="shared" si="627"/>
        <v>1</v>
      </c>
      <c r="O5017">
        <f t="shared" si="628"/>
        <v>1</v>
      </c>
      <c r="P5017">
        <f t="shared" si="629"/>
        <v>0</v>
      </c>
      <c r="Q5017">
        <f t="shared" si="630"/>
        <v>0</v>
      </c>
      <c r="R5017">
        <f t="shared" si="631"/>
        <v>1</v>
      </c>
    </row>
    <row r="5018" spans="1:18" x14ac:dyDescent="0.25">
      <c r="A5018" t="str">
        <f>gait_events!B5420</f>
        <v>pp136</v>
      </c>
      <c r="B5018" t="str">
        <f>VLOOKUP(A5018,participants!A:B,2,0)</f>
        <v>M</v>
      </c>
      <c r="C5018">
        <f>VLOOKUP(A5018,participants!A:C,3,0)</f>
        <v>82</v>
      </c>
      <c r="D5018" t="str">
        <f>VLOOKUP(A5018,participants!A:F,6,0)</f>
        <v>stroke</v>
      </c>
      <c r="E5018" t="str">
        <f>IF(LEN(SUBSTITUTE(gait_events!C5420,"_run-",""))&lt;&gt;LEN(gait_events!C5420),LEFT(RIGHT(gait_events!C5420,LEN(gait_events!C5420)-19),FIND("_run-",RIGHT(gait_events!C5420,LEN(gait_events!C5420)-19),1)-1),RIGHT(gait_events!C5420,LEN(gait_events!C5420)-19))</f>
        <v>Fast</v>
      </c>
      <c r="F5018" t="str">
        <f>IF(LEN(SUBSTITUTE(gait_events!C5420,"_run-",""))&lt;&gt;LEN(gait_events!C5420),RIGHT(gait_events!C5420,LEN(gait_events!C5420)-FIND("_run-",gait_events!C5420,1)-4),"")</f>
        <v/>
      </c>
      <c r="G5018" t="str">
        <f>gait_events!D5420</f>
        <v>left_ankle</v>
      </c>
      <c r="H5018" t="str">
        <f>gait_events!E5420</f>
        <v>IC</v>
      </c>
      <c r="I5018">
        <f>IF(gait_events!F5420&lt;&gt;"",gait_events!F5420,NA())</f>
        <v>120</v>
      </c>
      <c r="J5018">
        <f>IF(gait_events!G5420&lt;&gt;"",gait_events!G5420,NA())</f>
        <v>119</v>
      </c>
      <c r="K5018">
        <f t="shared" si="624"/>
        <v>1</v>
      </c>
      <c r="L5018">
        <f t="shared" si="625"/>
        <v>5</v>
      </c>
      <c r="M5018">
        <f t="shared" si="626"/>
        <v>1</v>
      </c>
      <c r="N5018">
        <f t="shared" si="627"/>
        <v>1</v>
      </c>
      <c r="O5018">
        <f t="shared" si="628"/>
        <v>1</v>
      </c>
      <c r="P5018">
        <f t="shared" si="629"/>
        <v>0</v>
      </c>
      <c r="Q5018">
        <f t="shared" si="630"/>
        <v>0</v>
      </c>
      <c r="R5018">
        <f t="shared" si="631"/>
        <v>1</v>
      </c>
    </row>
    <row r="5019" spans="1:18" x14ac:dyDescent="0.25">
      <c r="A5019" t="str">
        <f>gait_events!B5421</f>
        <v>pp136</v>
      </c>
      <c r="B5019" t="str">
        <f>VLOOKUP(A5019,participants!A:B,2,0)</f>
        <v>M</v>
      </c>
      <c r="C5019">
        <f>VLOOKUP(A5019,participants!A:C,3,0)</f>
        <v>82</v>
      </c>
      <c r="D5019" t="str">
        <f>VLOOKUP(A5019,participants!A:F,6,0)</f>
        <v>stroke</v>
      </c>
      <c r="E5019" t="str">
        <f>IF(LEN(SUBSTITUTE(gait_events!C5421,"_run-",""))&lt;&gt;LEN(gait_events!C5421),LEFT(RIGHT(gait_events!C5421,LEN(gait_events!C5421)-19),FIND("_run-",RIGHT(gait_events!C5421,LEN(gait_events!C5421)-19),1)-1),RIGHT(gait_events!C5421,LEN(gait_events!C5421)-19))</f>
        <v>Fast</v>
      </c>
      <c r="F5019" t="str">
        <f>IF(LEN(SUBSTITUTE(gait_events!C5421,"_run-",""))&lt;&gt;LEN(gait_events!C5421),RIGHT(gait_events!C5421,LEN(gait_events!C5421)-FIND("_run-",gait_events!C5421,1)-4),"")</f>
        <v/>
      </c>
      <c r="G5019" t="str">
        <f>gait_events!D5421</f>
        <v>left_ankle</v>
      </c>
      <c r="H5019" t="str">
        <f>gait_events!E5421</f>
        <v>IC</v>
      </c>
      <c r="I5019">
        <f>IF(gait_events!F5421&lt;&gt;"",gait_events!F5421,NA())</f>
        <v>288</v>
      </c>
      <c r="J5019">
        <f>IF(gait_events!G5421&lt;&gt;"",gait_events!G5421,NA())</f>
        <v>290</v>
      </c>
      <c r="K5019">
        <f t="shared" si="624"/>
        <v>-2</v>
      </c>
      <c r="L5019">
        <f t="shared" si="625"/>
        <v>-10</v>
      </c>
      <c r="M5019">
        <f t="shared" si="626"/>
        <v>1</v>
      </c>
      <c r="N5019">
        <f t="shared" si="627"/>
        <v>1</v>
      </c>
      <c r="O5019">
        <f t="shared" si="628"/>
        <v>1</v>
      </c>
      <c r="P5019">
        <f t="shared" si="629"/>
        <v>0</v>
      </c>
      <c r="Q5019">
        <f t="shared" si="630"/>
        <v>0</v>
      </c>
      <c r="R5019">
        <f t="shared" si="631"/>
        <v>1</v>
      </c>
    </row>
    <row r="5020" spans="1:18" x14ac:dyDescent="0.25">
      <c r="A5020" t="str">
        <f>gait_events!B5422</f>
        <v>pp136</v>
      </c>
      <c r="B5020" t="str">
        <f>VLOOKUP(A5020,participants!A:B,2,0)</f>
        <v>M</v>
      </c>
      <c r="C5020">
        <f>VLOOKUP(A5020,participants!A:C,3,0)</f>
        <v>82</v>
      </c>
      <c r="D5020" t="str">
        <f>VLOOKUP(A5020,participants!A:F,6,0)</f>
        <v>stroke</v>
      </c>
      <c r="E5020" t="str">
        <f>IF(LEN(SUBSTITUTE(gait_events!C5422,"_run-",""))&lt;&gt;LEN(gait_events!C5422),LEFT(RIGHT(gait_events!C5422,LEN(gait_events!C5422)-19),FIND("_run-",RIGHT(gait_events!C5422,LEN(gait_events!C5422)-19),1)-1),RIGHT(gait_events!C5422,LEN(gait_events!C5422)-19))</f>
        <v>Fast</v>
      </c>
      <c r="F5020" t="str">
        <f>IF(LEN(SUBSTITUTE(gait_events!C5422,"_run-",""))&lt;&gt;LEN(gait_events!C5422),RIGHT(gait_events!C5422,LEN(gait_events!C5422)-FIND("_run-",gait_events!C5422,1)-4),"")</f>
        <v/>
      </c>
      <c r="G5020" t="str">
        <f>gait_events!D5422</f>
        <v>left_ankle</v>
      </c>
      <c r="H5020" t="str">
        <f>gait_events!E5422</f>
        <v>IC</v>
      </c>
      <c r="I5020">
        <f>IF(gait_events!F5422&lt;&gt;"",gait_events!F5422,NA())</f>
        <v>451</v>
      </c>
      <c r="J5020">
        <f>IF(gait_events!G5422&lt;&gt;"",gait_events!G5422,NA())</f>
        <v>452</v>
      </c>
      <c r="K5020">
        <f t="shared" si="624"/>
        <v>-1</v>
      </c>
      <c r="L5020">
        <f t="shared" si="625"/>
        <v>-5</v>
      </c>
      <c r="M5020">
        <f t="shared" si="626"/>
        <v>1</v>
      </c>
      <c r="N5020">
        <f t="shared" si="627"/>
        <v>1</v>
      </c>
      <c r="O5020">
        <f t="shared" si="628"/>
        <v>1</v>
      </c>
      <c r="P5020">
        <f t="shared" si="629"/>
        <v>0</v>
      </c>
      <c r="Q5020">
        <f t="shared" si="630"/>
        <v>0</v>
      </c>
      <c r="R5020">
        <f t="shared" si="631"/>
        <v>1</v>
      </c>
    </row>
    <row r="5021" spans="1:18" x14ac:dyDescent="0.25">
      <c r="A5021" t="str">
        <f>gait_events!B5423</f>
        <v>pp136</v>
      </c>
      <c r="B5021" t="str">
        <f>VLOOKUP(A5021,participants!A:B,2,0)</f>
        <v>M</v>
      </c>
      <c r="C5021">
        <f>VLOOKUP(A5021,participants!A:C,3,0)</f>
        <v>82</v>
      </c>
      <c r="D5021" t="str">
        <f>VLOOKUP(A5021,participants!A:F,6,0)</f>
        <v>stroke</v>
      </c>
      <c r="E5021" t="str">
        <f>IF(LEN(SUBSTITUTE(gait_events!C5423,"_run-",""))&lt;&gt;LEN(gait_events!C5423),LEFT(RIGHT(gait_events!C5423,LEN(gait_events!C5423)-19),FIND("_run-",RIGHT(gait_events!C5423,LEN(gait_events!C5423)-19),1)-1),RIGHT(gait_events!C5423,LEN(gait_events!C5423)-19))</f>
        <v>Fast</v>
      </c>
      <c r="F5021" t="str">
        <f>IF(LEN(SUBSTITUTE(gait_events!C5423,"_run-",""))&lt;&gt;LEN(gait_events!C5423),RIGHT(gait_events!C5423,LEN(gait_events!C5423)-FIND("_run-",gait_events!C5423,1)-4),"")</f>
        <v/>
      </c>
      <c r="G5021" t="str">
        <f>gait_events!D5423</f>
        <v>left_ankle</v>
      </c>
      <c r="H5021" t="str">
        <f>gait_events!E5423</f>
        <v>IC</v>
      </c>
      <c r="I5021">
        <f>IF(gait_events!F5423&lt;&gt;"",gait_events!F5423,NA())</f>
        <v>611</v>
      </c>
      <c r="J5021">
        <f>IF(gait_events!G5423&lt;&gt;"",gait_events!G5423,NA())</f>
        <v>614</v>
      </c>
      <c r="K5021">
        <f t="shared" si="624"/>
        <v>-3</v>
      </c>
      <c r="L5021">
        <f t="shared" si="625"/>
        <v>-15</v>
      </c>
      <c r="M5021">
        <f t="shared" si="626"/>
        <v>1</v>
      </c>
      <c r="N5021">
        <f t="shared" si="627"/>
        <v>1</v>
      </c>
      <c r="O5021">
        <f t="shared" si="628"/>
        <v>1</v>
      </c>
      <c r="P5021">
        <f t="shared" si="629"/>
        <v>0</v>
      </c>
      <c r="Q5021">
        <f t="shared" si="630"/>
        <v>0</v>
      </c>
      <c r="R5021">
        <f t="shared" si="631"/>
        <v>1</v>
      </c>
    </row>
    <row r="5022" spans="1:18" x14ac:dyDescent="0.25">
      <c r="A5022" t="str">
        <f>gait_events!B5424</f>
        <v>pp136</v>
      </c>
      <c r="B5022" t="str">
        <f>VLOOKUP(A5022,participants!A:B,2,0)</f>
        <v>M</v>
      </c>
      <c r="C5022">
        <f>VLOOKUP(A5022,participants!A:C,3,0)</f>
        <v>82</v>
      </c>
      <c r="D5022" t="str">
        <f>VLOOKUP(A5022,participants!A:F,6,0)</f>
        <v>stroke</v>
      </c>
      <c r="E5022" t="str">
        <f>IF(LEN(SUBSTITUTE(gait_events!C5424,"_run-",""))&lt;&gt;LEN(gait_events!C5424),LEFT(RIGHT(gait_events!C5424,LEN(gait_events!C5424)-19),FIND("_run-",RIGHT(gait_events!C5424,LEN(gait_events!C5424)-19),1)-1),RIGHT(gait_events!C5424,LEN(gait_events!C5424)-19))</f>
        <v>Fast</v>
      </c>
      <c r="F5022" t="str">
        <f>IF(LEN(SUBSTITUTE(gait_events!C5424,"_run-",""))&lt;&gt;LEN(gait_events!C5424),RIGHT(gait_events!C5424,LEN(gait_events!C5424)-FIND("_run-",gait_events!C5424,1)-4),"")</f>
        <v/>
      </c>
      <c r="G5022" t="str">
        <f>gait_events!D5424</f>
        <v>left_ankle</v>
      </c>
      <c r="H5022" t="str">
        <f>gait_events!E5424</f>
        <v>IC</v>
      </c>
      <c r="I5022">
        <f>IF(gait_events!F5424&lt;&gt;"",gait_events!F5424,NA())</f>
        <v>783</v>
      </c>
      <c r="J5022">
        <f>IF(gait_events!G5424&lt;&gt;"",gait_events!G5424,NA())</f>
        <v>781</v>
      </c>
      <c r="K5022">
        <f t="shared" si="624"/>
        <v>2</v>
      </c>
      <c r="L5022">
        <f t="shared" si="625"/>
        <v>10</v>
      </c>
      <c r="M5022">
        <f t="shared" si="626"/>
        <v>1</v>
      </c>
      <c r="N5022">
        <f t="shared" si="627"/>
        <v>1</v>
      </c>
      <c r="O5022">
        <f t="shared" si="628"/>
        <v>1</v>
      </c>
      <c r="P5022">
        <f t="shared" si="629"/>
        <v>0</v>
      </c>
      <c r="Q5022">
        <f t="shared" si="630"/>
        <v>0</v>
      </c>
      <c r="R5022">
        <f t="shared" si="631"/>
        <v>1</v>
      </c>
    </row>
    <row r="5023" spans="1:18" x14ac:dyDescent="0.25">
      <c r="A5023" t="str">
        <f>gait_events!B5425</f>
        <v>pp136</v>
      </c>
      <c r="B5023" t="str">
        <f>VLOOKUP(A5023,participants!A:B,2,0)</f>
        <v>M</v>
      </c>
      <c r="C5023">
        <f>VLOOKUP(A5023,participants!A:C,3,0)</f>
        <v>82</v>
      </c>
      <c r="D5023" t="str">
        <f>VLOOKUP(A5023,participants!A:F,6,0)</f>
        <v>stroke</v>
      </c>
      <c r="E5023" t="str">
        <f>IF(LEN(SUBSTITUTE(gait_events!C5425,"_run-",""))&lt;&gt;LEN(gait_events!C5425),LEFT(RIGHT(gait_events!C5425,LEN(gait_events!C5425)-19),FIND("_run-",RIGHT(gait_events!C5425,LEN(gait_events!C5425)-19),1)-1),RIGHT(gait_events!C5425,LEN(gait_events!C5425)-19))</f>
        <v>Fast</v>
      </c>
      <c r="F5023" t="str">
        <f>IF(LEN(SUBSTITUTE(gait_events!C5425,"_run-",""))&lt;&gt;LEN(gait_events!C5425),RIGHT(gait_events!C5425,LEN(gait_events!C5425)-FIND("_run-",gait_events!C5425,1)-4),"")</f>
        <v/>
      </c>
      <c r="G5023" t="str">
        <f>gait_events!D5425</f>
        <v>left_ankle</v>
      </c>
      <c r="H5023" t="str">
        <f>gait_events!E5425</f>
        <v>FC</v>
      </c>
      <c r="I5023">
        <f>IF(gait_events!F5425&lt;&gt;"",gait_events!F5425,NA())</f>
        <v>53</v>
      </c>
      <c r="J5023">
        <f>IF(gait_events!G5425&lt;&gt;"",gait_events!G5425,NA())</f>
        <v>50</v>
      </c>
      <c r="K5023">
        <f t="shared" si="624"/>
        <v>3</v>
      </c>
      <c r="L5023">
        <f t="shared" si="625"/>
        <v>15</v>
      </c>
      <c r="M5023">
        <f t="shared" si="626"/>
        <v>1</v>
      </c>
      <c r="N5023">
        <f t="shared" si="627"/>
        <v>1</v>
      </c>
      <c r="O5023">
        <f t="shared" si="628"/>
        <v>1</v>
      </c>
      <c r="P5023">
        <f t="shared" si="629"/>
        <v>0</v>
      </c>
      <c r="Q5023">
        <f t="shared" si="630"/>
        <v>0</v>
      </c>
      <c r="R5023">
        <f t="shared" si="631"/>
        <v>1</v>
      </c>
    </row>
    <row r="5024" spans="1:18" x14ac:dyDescent="0.25">
      <c r="A5024" t="str">
        <f>gait_events!B5426</f>
        <v>pp136</v>
      </c>
      <c r="B5024" t="str">
        <f>VLOOKUP(A5024,participants!A:B,2,0)</f>
        <v>M</v>
      </c>
      <c r="C5024">
        <f>VLOOKUP(A5024,participants!A:C,3,0)</f>
        <v>82</v>
      </c>
      <c r="D5024" t="str">
        <f>VLOOKUP(A5024,participants!A:F,6,0)</f>
        <v>stroke</v>
      </c>
      <c r="E5024" t="str">
        <f>IF(LEN(SUBSTITUTE(gait_events!C5426,"_run-",""))&lt;&gt;LEN(gait_events!C5426),LEFT(RIGHT(gait_events!C5426,LEN(gait_events!C5426)-19),FIND("_run-",RIGHT(gait_events!C5426,LEN(gait_events!C5426)-19),1)-1),RIGHT(gait_events!C5426,LEN(gait_events!C5426)-19))</f>
        <v>Fast</v>
      </c>
      <c r="F5024" t="str">
        <f>IF(LEN(SUBSTITUTE(gait_events!C5426,"_run-",""))&lt;&gt;LEN(gait_events!C5426),RIGHT(gait_events!C5426,LEN(gait_events!C5426)-FIND("_run-",gait_events!C5426,1)-4),"")</f>
        <v/>
      </c>
      <c r="G5024" t="str">
        <f>gait_events!D5426</f>
        <v>left_ankle</v>
      </c>
      <c r="H5024" t="str">
        <f>gait_events!E5426</f>
        <v>FC</v>
      </c>
      <c r="I5024">
        <f>IF(gait_events!F5426&lt;&gt;"",gait_events!F5426,NA())</f>
        <v>223</v>
      </c>
      <c r="J5024">
        <f>IF(gait_events!G5426&lt;&gt;"",gait_events!G5426,NA())</f>
        <v>220</v>
      </c>
      <c r="K5024">
        <f t="shared" si="624"/>
        <v>3</v>
      </c>
      <c r="L5024">
        <f t="shared" si="625"/>
        <v>15</v>
      </c>
      <c r="M5024">
        <f t="shared" si="626"/>
        <v>1</v>
      </c>
      <c r="N5024">
        <f t="shared" si="627"/>
        <v>1</v>
      </c>
      <c r="O5024">
        <f t="shared" si="628"/>
        <v>1</v>
      </c>
      <c r="P5024">
        <f t="shared" si="629"/>
        <v>0</v>
      </c>
      <c r="Q5024">
        <f t="shared" si="630"/>
        <v>0</v>
      </c>
      <c r="R5024">
        <f t="shared" si="631"/>
        <v>1</v>
      </c>
    </row>
    <row r="5025" spans="1:18" x14ac:dyDescent="0.25">
      <c r="A5025" t="str">
        <f>gait_events!B5427</f>
        <v>pp136</v>
      </c>
      <c r="B5025" t="str">
        <f>VLOOKUP(A5025,participants!A:B,2,0)</f>
        <v>M</v>
      </c>
      <c r="C5025">
        <f>VLOOKUP(A5025,participants!A:C,3,0)</f>
        <v>82</v>
      </c>
      <c r="D5025" t="str">
        <f>VLOOKUP(A5025,participants!A:F,6,0)</f>
        <v>stroke</v>
      </c>
      <c r="E5025" t="str">
        <f>IF(LEN(SUBSTITUTE(gait_events!C5427,"_run-",""))&lt;&gt;LEN(gait_events!C5427),LEFT(RIGHT(gait_events!C5427,LEN(gait_events!C5427)-19),FIND("_run-",RIGHT(gait_events!C5427,LEN(gait_events!C5427)-19),1)-1),RIGHT(gait_events!C5427,LEN(gait_events!C5427)-19))</f>
        <v>Fast</v>
      </c>
      <c r="F5025" t="str">
        <f>IF(LEN(SUBSTITUTE(gait_events!C5427,"_run-",""))&lt;&gt;LEN(gait_events!C5427),RIGHT(gait_events!C5427,LEN(gait_events!C5427)-FIND("_run-",gait_events!C5427,1)-4),"")</f>
        <v/>
      </c>
      <c r="G5025" t="str">
        <f>gait_events!D5427</f>
        <v>left_ankle</v>
      </c>
      <c r="H5025" t="str">
        <f>gait_events!E5427</f>
        <v>FC</v>
      </c>
      <c r="I5025">
        <f>IF(gait_events!F5427&lt;&gt;"",gait_events!F5427,NA())</f>
        <v>388</v>
      </c>
      <c r="J5025">
        <f>IF(gait_events!G5427&lt;&gt;"",gait_events!G5427,NA())</f>
        <v>385</v>
      </c>
      <c r="K5025">
        <f t="shared" si="624"/>
        <v>3</v>
      </c>
      <c r="L5025">
        <f t="shared" si="625"/>
        <v>15</v>
      </c>
      <c r="M5025">
        <f t="shared" si="626"/>
        <v>1</v>
      </c>
      <c r="N5025">
        <f t="shared" si="627"/>
        <v>1</v>
      </c>
      <c r="O5025">
        <f t="shared" si="628"/>
        <v>1</v>
      </c>
      <c r="P5025">
        <f t="shared" si="629"/>
        <v>0</v>
      </c>
      <c r="Q5025">
        <f t="shared" si="630"/>
        <v>0</v>
      </c>
      <c r="R5025">
        <f t="shared" si="631"/>
        <v>1</v>
      </c>
    </row>
    <row r="5026" spans="1:18" x14ac:dyDescent="0.25">
      <c r="A5026" t="str">
        <f>gait_events!B5428</f>
        <v>pp136</v>
      </c>
      <c r="B5026" t="str">
        <f>VLOOKUP(A5026,participants!A:B,2,0)</f>
        <v>M</v>
      </c>
      <c r="C5026">
        <f>VLOOKUP(A5026,participants!A:C,3,0)</f>
        <v>82</v>
      </c>
      <c r="D5026" t="str">
        <f>VLOOKUP(A5026,participants!A:F,6,0)</f>
        <v>stroke</v>
      </c>
      <c r="E5026" t="str">
        <f>IF(LEN(SUBSTITUTE(gait_events!C5428,"_run-",""))&lt;&gt;LEN(gait_events!C5428),LEFT(RIGHT(gait_events!C5428,LEN(gait_events!C5428)-19),FIND("_run-",RIGHT(gait_events!C5428,LEN(gait_events!C5428)-19),1)-1),RIGHT(gait_events!C5428,LEN(gait_events!C5428)-19))</f>
        <v>Fast</v>
      </c>
      <c r="F5026" t="str">
        <f>IF(LEN(SUBSTITUTE(gait_events!C5428,"_run-",""))&lt;&gt;LEN(gait_events!C5428),RIGHT(gait_events!C5428,LEN(gait_events!C5428)-FIND("_run-",gait_events!C5428,1)-4),"")</f>
        <v/>
      </c>
      <c r="G5026" t="str">
        <f>gait_events!D5428</f>
        <v>left_ankle</v>
      </c>
      <c r="H5026" t="str">
        <f>gait_events!E5428</f>
        <v>FC</v>
      </c>
      <c r="I5026">
        <f>IF(gait_events!F5428&lt;&gt;"",gait_events!F5428,NA())</f>
        <v>554</v>
      </c>
      <c r="J5026">
        <f>IF(gait_events!G5428&lt;&gt;"",gait_events!G5428,NA())</f>
        <v>551</v>
      </c>
      <c r="K5026">
        <f t="shared" si="624"/>
        <v>3</v>
      </c>
      <c r="L5026">
        <f t="shared" si="625"/>
        <v>15</v>
      </c>
      <c r="M5026">
        <f t="shared" si="626"/>
        <v>1</v>
      </c>
      <c r="N5026">
        <f t="shared" si="627"/>
        <v>1</v>
      </c>
      <c r="O5026">
        <f t="shared" si="628"/>
        <v>1</v>
      </c>
      <c r="P5026">
        <f t="shared" si="629"/>
        <v>0</v>
      </c>
      <c r="Q5026">
        <f t="shared" si="630"/>
        <v>0</v>
      </c>
      <c r="R5026">
        <f t="shared" si="631"/>
        <v>1</v>
      </c>
    </row>
    <row r="5027" spans="1:18" x14ac:dyDescent="0.25">
      <c r="A5027" t="str">
        <f>gait_events!B5429</f>
        <v>pp136</v>
      </c>
      <c r="B5027" t="str">
        <f>VLOOKUP(A5027,participants!A:B,2,0)</f>
        <v>M</v>
      </c>
      <c r="C5027">
        <f>VLOOKUP(A5027,participants!A:C,3,0)</f>
        <v>82</v>
      </c>
      <c r="D5027" t="str">
        <f>VLOOKUP(A5027,participants!A:F,6,0)</f>
        <v>stroke</v>
      </c>
      <c r="E5027" t="str">
        <f>IF(LEN(SUBSTITUTE(gait_events!C5429,"_run-",""))&lt;&gt;LEN(gait_events!C5429),LEFT(RIGHT(gait_events!C5429,LEN(gait_events!C5429)-19),FIND("_run-",RIGHT(gait_events!C5429,LEN(gait_events!C5429)-19),1)-1),RIGHT(gait_events!C5429,LEN(gait_events!C5429)-19))</f>
        <v>Fast</v>
      </c>
      <c r="F5027" t="str">
        <f>IF(LEN(SUBSTITUTE(gait_events!C5429,"_run-",""))&lt;&gt;LEN(gait_events!C5429),RIGHT(gait_events!C5429,LEN(gait_events!C5429)-FIND("_run-",gait_events!C5429,1)-4),"")</f>
        <v/>
      </c>
      <c r="G5027" t="str">
        <f>gait_events!D5429</f>
        <v>left_ankle</v>
      </c>
      <c r="H5027" t="str">
        <f>gait_events!E5429</f>
        <v>FC</v>
      </c>
      <c r="I5027">
        <f>IF(gait_events!F5429&lt;&gt;"",gait_events!F5429,NA())</f>
        <v>719</v>
      </c>
      <c r="J5027">
        <f>IF(gait_events!G5429&lt;&gt;"",gait_events!G5429,NA())</f>
        <v>716</v>
      </c>
      <c r="K5027">
        <f t="shared" si="624"/>
        <v>3</v>
      </c>
      <c r="L5027">
        <f t="shared" si="625"/>
        <v>15</v>
      </c>
      <c r="M5027">
        <f t="shared" si="626"/>
        <v>1</v>
      </c>
      <c r="N5027">
        <f t="shared" si="627"/>
        <v>1</v>
      </c>
      <c r="O5027">
        <f t="shared" si="628"/>
        <v>1</v>
      </c>
      <c r="P5027">
        <f t="shared" si="629"/>
        <v>0</v>
      </c>
      <c r="Q5027">
        <f t="shared" si="630"/>
        <v>0</v>
      </c>
      <c r="R5027">
        <f t="shared" si="631"/>
        <v>1</v>
      </c>
    </row>
    <row r="5028" spans="1:18" x14ac:dyDescent="0.25">
      <c r="A5028" t="str">
        <f>gait_events!B5430</f>
        <v>pp136</v>
      </c>
      <c r="B5028" t="str">
        <f>VLOOKUP(A5028,participants!A:B,2,0)</f>
        <v>M</v>
      </c>
      <c r="C5028">
        <f>VLOOKUP(A5028,participants!A:C,3,0)</f>
        <v>82</v>
      </c>
      <c r="D5028" t="str">
        <f>VLOOKUP(A5028,participants!A:F,6,0)</f>
        <v>stroke</v>
      </c>
      <c r="E5028" t="str">
        <f>IF(LEN(SUBSTITUTE(gait_events!C5430,"_run-",""))&lt;&gt;LEN(gait_events!C5430),LEFT(RIGHT(gait_events!C5430,LEN(gait_events!C5430)-19),FIND("_run-",RIGHT(gait_events!C5430,LEN(gait_events!C5430)-19),1)-1),RIGHT(gait_events!C5430,LEN(gait_events!C5430)-19))</f>
        <v>Fast</v>
      </c>
      <c r="F5028" t="str">
        <f>IF(LEN(SUBSTITUTE(gait_events!C5430,"_run-",""))&lt;&gt;LEN(gait_events!C5430),RIGHT(gait_events!C5430,LEN(gait_events!C5430)-FIND("_run-",gait_events!C5430,1)-4),"")</f>
        <v/>
      </c>
      <c r="G5028" t="str">
        <f>gait_events!D5430</f>
        <v>right_ankle</v>
      </c>
      <c r="H5028" t="str">
        <f>gait_events!E5430</f>
        <v>IC</v>
      </c>
      <c r="I5028">
        <f>IF(gait_events!F5430&lt;&gt;"",gait_events!F5430,NA())</f>
        <v>30</v>
      </c>
      <c r="J5028">
        <f>IF(gait_events!G5430&lt;&gt;"",gait_events!G5430,NA())</f>
        <v>28</v>
      </c>
      <c r="K5028">
        <f t="shared" si="624"/>
        <v>2</v>
      </c>
      <c r="L5028">
        <f t="shared" si="625"/>
        <v>10</v>
      </c>
      <c r="M5028">
        <f t="shared" si="626"/>
        <v>1</v>
      </c>
      <c r="N5028">
        <f t="shared" si="627"/>
        <v>1</v>
      </c>
      <c r="O5028">
        <f t="shared" si="628"/>
        <v>1</v>
      </c>
      <c r="P5028">
        <f t="shared" si="629"/>
        <v>0</v>
      </c>
      <c r="Q5028">
        <f t="shared" si="630"/>
        <v>0</v>
      </c>
      <c r="R5028">
        <f t="shared" si="631"/>
        <v>1</v>
      </c>
    </row>
    <row r="5029" spans="1:18" x14ac:dyDescent="0.25">
      <c r="A5029" t="str">
        <f>gait_events!B5431</f>
        <v>pp136</v>
      </c>
      <c r="B5029" t="str">
        <f>VLOOKUP(A5029,participants!A:B,2,0)</f>
        <v>M</v>
      </c>
      <c r="C5029">
        <f>VLOOKUP(A5029,participants!A:C,3,0)</f>
        <v>82</v>
      </c>
      <c r="D5029" t="str">
        <f>VLOOKUP(A5029,participants!A:F,6,0)</f>
        <v>stroke</v>
      </c>
      <c r="E5029" t="str">
        <f>IF(LEN(SUBSTITUTE(gait_events!C5431,"_run-",""))&lt;&gt;LEN(gait_events!C5431),LEFT(RIGHT(gait_events!C5431,LEN(gait_events!C5431)-19),FIND("_run-",RIGHT(gait_events!C5431,LEN(gait_events!C5431)-19),1)-1),RIGHT(gait_events!C5431,LEN(gait_events!C5431)-19))</f>
        <v>Fast</v>
      </c>
      <c r="F5029" t="str">
        <f>IF(LEN(SUBSTITUTE(gait_events!C5431,"_run-",""))&lt;&gt;LEN(gait_events!C5431),RIGHT(gait_events!C5431,LEN(gait_events!C5431)-FIND("_run-",gait_events!C5431,1)-4),"")</f>
        <v/>
      </c>
      <c r="G5029" t="str">
        <f>gait_events!D5431</f>
        <v>right_ankle</v>
      </c>
      <c r="H5029" t="str">
        <f>gait_events!E5431</f>
        <v>IC</v>
      </c>
      <c r="I5029">
        <f>IF(gait_events!F5431&lt;&gt;"",gait_events!F5431,NA())</f>
        <v>203</v>
      </c>
      <c r="J5029">
        <f>IF(gait_events!G5431&lt;&gt;"",gait_events!G5431,NA())</f>
        <v>204</v>
      </c>
      <c r="K5029">
        <f t="shared" si="624"/>
        <v>-1</v>
      </c>
      <c r="L5029">
        <f t="shared" si="625"/>
        <v>-5</v>
      </c>
      <c r="M5029">
        <f t="shared" si="626"/>
        <v>1</v>
      </c>
      <c r="N5029">
        <f t="shared" si="627"/>
        <v>1</v>
      </c>
      <c r="O5029">
        <f t="shared" si="628"/>
        <v>1</v>
      </c>
      <c r="P5029">
        <f t="shared" si="629"/>
        <v>0</v>
      </c>
      <c r="Q5029">
        <f t="shared" si="630"/>
        <v>0</v>
      </c>
      <c r="R5029">
        <f t="shared" si="631"/>
        <v>1</v>
      </c>
    </row>
    <row r="5030" spans="1:18" x14ac:dyDescent="0.25">
      <c r="A5030" t="str">
        <f>gait_events!B5432</f>
        <v>pp136</v>
      </c>
      <c r="B5030" t="str">
        <f>VLOOKUP(A5030,participants!A:B,2,0)</f>
        <v>M</v>
      </c>
      <c r="C5030">
        <f>VLOOKUP(A5030,participants!A:C,3,0)</f>
        <v>82</v>
      </c>
      <c r="D5030" t="str">
        <f>VLOOKUP(A5030,participants!A:F,6,0)</f>
        <v>stroke</v>
      </c>
      <c r="E5030" t="str">
        <f>IF(LEN(SUBSTITUTE(gait_events!C5432,"_run-",""))&lt;&gt;LEN(gait_events!C5432),LEFT(RIGHT(gait_events!C5432,LEN(gait_events!C5432)-19),FIND("_run-",RIGHT(gait_events!C5432,LEN(gait_events!C5432)-19),1)-1),RIGHT(gait_events!C5432,LEN(gait_events!C5432)-19))</f>
        <v>Fast</v>
      </c>
      <c r="F5030" t="str">
        <f>IF(LEN(SUBSTITUTE(gait_events!C5432,"_run-",""))&lt;&gt;LEN(gait_events!C5432),RIGHT(gait_events!C5432,LEN(gait_events!C5432)-FIND("_run-",gait_events!C5432,1)-4),"")</f>
        <v/>
      </c>
      <c r="G5030" t="str">
        <f>gait_events!D5432</f>
        <v>right_ankle</v>
      </c>
      <c r="H5030" t="str">
        <f>gait_events!E5432</f>
        <v>IC</v>
      </c>
      <c r="I5030">
        <f>IF(gait_events!F5432&lt;&gt;"",gait_events!F5432,NA())</f>
        <v>362</v>
      </c>
      <c r="J5030" t="e">
        <f>IF(gait_events!G5432&lt;&gt;"",gait_events!G5432,NA())</f>
        <v>#N/A</v>
      </c>
      <c r="K5030" t="e">
        <f t="shared" si="624"/>
        <v>#N/A</v>
      </c>
      <c r="L5030" t="e">
        <f t="shared" si="625"/>
        <v>#N/A</v>
      </c>
      <c r="M5030">
        <f t="shared" si="626"/>
        <v>1</v>
      </c>
      <c r="N5030">
        <f t="shared" si="627"/>
        <v>0</v>
      </c>
      <c r="O5030">
        <f t="shared" si="628"/>
        <v>0</v>
      </c>
      <c r="P5030">
        <f t="shared" si="629"/>
        <v>1</v>
      </c>
      <c r="Q5030">
        <f t="shared" si="630"/>
        <v>0</v>
      </c>
      <c r="R5030">
        <f t="shared" si="631"/>
        <v>1</v>
      </c>
    </row>
    <row r="5031" spans="1:18" x14ac:dyDescent="0.25">
      <c r="A5031" t="str">
        <f>gait_events!B5433</f>
        <v>pp136</v>
      </c>
      <c r="B5031" t="str">
        <f>VLOOKUP(A5031,participants!A:B,2,0)</f>
        <v>M</v>
      </c>
      <c r="C5031">
        <f>VLOOKUP(A5031,participants!A:C,3,0)</f>
        <v>82</v>
      </c>
      <c r="D5031" t="str">
        <f>VLOOKUP(A5031,participants!A:F,6,0)</f>
        <v>stroke</v>
      </c>
      <c r="E5031" t="str">
        <f>IF(LEN(SUBSTITUTE(gait_events!C5433,"_run-",""))&lt;&gt;LEN(gait_events!C5433),LEFT(RIGHT(gait_events!C5433,LEN(gait_events!C5433)-19),FIND("_run-",RIGHT(gait_events!C5433,LEN(gait_events!C5433)-19),1)-1),RIGHT(gait_events!C5433,LEN(gait_events!C5433)-19))</f>
        <v>Fast</v>
      </c>
      <c r="F5031" t="str">
        <f>IF(LEN(SUBSTITUTE(gait_events!C5433,"_run-",""))&lt;&gt;LEN(gait_events!C5433),RIGHT(gait_events!C5433,LEN(gait_events!C5433)-FIND("_run-",gait_events!C5433,1)-4),"")</f>
        <v/>
      </c>
      <c r="G5031" t="str">
        <f>gait_events!D5433</f>
        <v>right_ankle</v>
      </c>
      <c r="H5031" t="str">
        <f>gait_events!E5433</f>
        <v>IC</v>
      </c>
      <c r="I5031">
        <f>IF(gait_events!F5433&lt;&gt;"",gait_events!F5433,NA())</f>
        <v>531</v>
      </c>
      <c r="J5031">
        <f>IF(gait_events!G5433&lt;&gt;"",gait_events!G5433,NA())</f>
        <v>532</v>
      </c>
      <c r="K5031">
        <f t="shared" si="624"/>
        <v>-1</v>
      </c>
      <c r="L5031">
        <f t="shared" si="625"/>
        <v>-5</v>
      </c>
      <c r="M5031">
        <f t="shared" si="626"/>
        <v>1</v>
      </c>
      <c r="N5031">
        <f t="shared" si="627"/>
        <v>1</v>
      </c>
      <c r="O5031">
        <f t="shared" si="628"/>
        <v>1</v>
      </c>
      <c r="P5031">
        <f t="shared" si="629"/>
        <v>0</v>
      </c>
      <c r="Q5031">
        <f t="shared" si="630"/>
        <v>0</v>
      </c>
      <c r="R5031">
        <f t="shared" si="631"/>
        <v>1</v>
      </c>
    </row>
    <row r="5032" spans="1:18" x14ac:dyDescent="0.25">
      <c r="A5032" t="str">
        <f>gait_events!B5434</f>
        <v>pp136</v>
      </c>
      <c r="B5032" t="str">
        <f>VLOOKUP(A5032,participants!A:B,2,0)</f>
        <v>M</v>
      </c>
      <c r="C5032">
        <f>VLOOKUP(A5032,participants!A:C,3,0)</f>
        <v>82</v>
      </c>
      <c r="D5032" t="str">
        <f>VLOOKUP(A5032,participants!A:F,6,0)</f>
        <v>stroke</v>
      </c>
      <c r="E5032" t="str">
        <f>IF(LEN(SUBSTITUTE(gait_events!C5434,"_run-",""))&lt;&gt;LEN(gait_events!C5434),LEFT(RIGHT(gait_events!C5434,LEN(gait_events!C5434)-19),FIND("_run-",RIGHT(gait_events!C5434,LEN(gait_events!C5434)-19),1)-1),RIGHT(gait_events!C5434,LEN(gait_events!C5434)-19))</f>
        <v>Fast</v>
      </c>
      <c r="F5032" t="str">
        <f>IF(LEN(SUBSTITUTE(gait_events!C5434,"_run-",""))&lt;&gt;LEN(gait_events!C5434),RIGHT(gait_events!C5434,LEN(gait_events!C5434)-FIND("_run-",gait_events!C5434,1)-4),"")</f>
        <v/>
      </c>
      <c r="G5032" t="str">
        <f>gait_events!D5434</f>
        <v>right_ankle</v>
      </c>
      <c r="H5032" t="str">
        <f>gait_events!E5434</f>
        <v>IC</v>
      </c>
      <c r="I5032">
        <f>IF(gait_events!F5434&lt;&gt;"",gait_events!F5434,NA())</f>
        <v>693</v>
      </c>
      <c r="J5032">
        <f>IF(gait_events!G5434&lt;&gt;"",gait_events!G5434,NA())</f>
        <v>694</v>
      </c>
      <c r="K5032">
        <f t="shared" si="624"/>
        <v>-1</v>
      </c>
      <c r="L5032">
        <f t="shared" si="625"/>
        <v>-5</v>
      </c>
      <c r="M5032">
        <f t="shared" si="626"/>
        <v>1</v>
      </c>
      <c r="N5032">
        <f t="shared" si="627"/>
        <v>1</v>
      </c>
      <c r="O5032">
        <f t="shared" si="628"/>
        <v>1</v>
      </c>
      <c r="P5032">
        <f t="shared" si="629"/>
        <v>0</v>
      </c>
      <c r="Q5032">
        <f t="shared" si="630"/>
        <v>0</v>
      </c>
      <c r="R5032">
        <f t="shared" si="631"/>
        <v>1</v>
      </c>
    </row>
    <row r="5033" spans="1:18" x14ac:dyDescent="0.25">
      <c r="A5033" t="str">
        <f>gait_events!B5435</f>
        <v>pp136</v>
      </c>
      <c r="B5033" t="str">
        <f>VLOOKUP(A5033,participants!A:B,2,0)</f>
        <v>M</v>
      </c>
      <c r="C5033">
        <f>VLOOKUP(A5033,participants!A:C,3,0)</f>
        <v>82</v>
      </c>
      <c r="D5033" t="str">
        <f>VLOOKUP(A5033,participants!A:F,6,0)</f>
        <v>stroke</v>
      </c>
      <c r="E5033" t="str">
        <f>IF(LEN(SUBSTITUTE(gait_events!C5435,"_run-",""))&lt;&gt;LEN(gait_events!C5435),LEFT(RIGHT(gait_events!C5435,LEN(gait_events!C5435)-19),FIND("_run-",RIGHT(gait_events!C5435,LEN(gait_events!C5435)-19),1)-1),RIGHT(gait_events!C5435,LEN(gait_events!C5435)-19))</f>
        <v>Fast</v>
      </c>
      <c r="F5033" t="str">
        <f>IF(LEN(SUBSTITUTE(gait_events!C5435,"_run-",""))&lt;&gt;LEN(gait_events!C5435),RIGHT(gait_events!C5435,LEN(gait_events!C5435)-FIND("_run-",gait_events!C5435,1)-4),"")</f>
        <v/>
      </c>
      <c r="G5033" t="str">
        <f>gait_events!D5435</f>
        <v>right_ankle</v>
      </c>
      <c r="H5033" t="str">
        <f>gait_events!E5435</f>
        <v>IC</v>
      </c>
      <c r="I5033">
        <f>IF(gait_events!F5435&lt;&gt;"",gait_events!F5435,NA())</f>
        <v>871</v>
      </c>
      <c r="J5033">
        <f>IF(gait_events!G5435&lt;&gt;"",gait_events!G5435,NA())</f>
        <v>864</v>
      </c>
      <c r="K5033">
        <f t="shared" si="624"/>
        <v>7</v>
      </c>
      <c r="L5033">
        <f t="shared" si="625"/>
        <v>35</v>
      </c>
      <c r="M5033">
        <f t="shared" si="626"/>
        <v>1</v>
      </c>
      <c r="N5033">
        <f t="shared" si="627"/>
        <v>1</v>
      </c>
      <c r="O5033">
        <f t="shared" si="628"/>
        <v>1</v>
      </c>
      <c r="P5033">
        <f t="shared" si="629"/>
        <v>0</v>
      </c>
      <c r="Q5033">
        <f t="shared" si="630"/>
        <v>0</v>
      </c>
      <c r="R5033">
        <f t="shared" si="631"/>
        <v>1</v>
      </c>
    </row>
    <row r="5034" spans="1:18" x14ac:dyDescent="0.25">
      <c r="A5034" t="str">
        <f>gait_events!B5436</f>
        <v>pp136</v>
      </c>
      <c r="B5034" t="str">
        <f>VLOOKUP(A5034,participants!A:B,2,0)</f>
        <v>M</v>
      </c>
      <c r="C5034">
        <f>VLOOKUP(A5034,participants!A:C,3,0)</f>
        <v>82</v>
      </c>
      <c r="D5034" t="str">
        <f>VLOOKUP(A5034,participants!A:F,6,0)</f>
        <v>stroke</v>
      </c>
      <c r="E5034" t="str">
        <f>IF(LEN(SUBSTITUTE(gait_events!C5436,"_run-",""))&lt;&gt;LEN(gait_events!C5436),LEFT(RIGHT(gait_events!C5436,LEN(gait_events!C5436)-19),FIND("_run-",RIGHT(gait_events!C5436,LEN(gait_events!C5436)-19),1)-1),RIGHT(gait_events!C5436,LEN(gait_events!C5436)-19))</f>
        <v>Fast</v>
      </c>
      <c r="F5034" t="str">
        <f>IF(LEN(SUBSTITUTE(gait_events!C5436,"_run-",""))&lt;&gt;LEN(gait_events!C5436),RIGHT(gait_events!C5436,LEN(gait_events!C5436)-FIND("_run-",gait_events!C5436,1)-4),"")</f>
        <v/>
      </c>
      <c r="G5034" t="str">
        <f>gait_events!D5436</f>
        <v>right_ankle</v>
      </c>
      <c r="H5034" t="str">
        <f>gait_events!E5436</f>
        <v>FC</v>
      </c>
      <c r="I5034">
        <f>IF(gait_events!F5436&lt;&gt;"",gait_events!F5436,NA())</f>
        <v>141</v>
      </c>
      <c r="J5034">
        <f>IF(gait_events!G5436&lt;&gt;"",gait_events!G5436,NA())</f>
        <v>140</v>
      </c>
      <c r="K5034">
        <f t="shared" si="624"/>
        <v>1</v>
      </c>
      <c r="L5034">
        <f t="shared" si="625"/>
        <v>5</v>
      </c>
      <c r="M5034">
        <f t="shared" si="626"/>
        <v>1</v>
      </c>
      <c r="N5034">
        <f t="shared" si="627"/>
        <v>1</v>
      </c>
      <c r="O5034">
        <f t="shared" si="628"/>
        <v>1</v>
      </c>
      <c r="P5034">
        <f t="shared" si="629"/>
        <v>0</v>
      </c>
      <c r="Q5034">
        <f t="shared" si="630"/>
        <v>0</v>
      </c>
      <c r="R5034">
        <f t="shared" si="631"/>
        <v>1</v>
      </c>
    </row>
    <row r="5035" spans="1:18" x14ac:dyDescent="0.25">
      <c r="A5035" t="str">
        <f>gait_events!B5437</f>
        <v>pp136</v>
      </c>
      <c r="B5035" t="str">
        <f>VLOOKUP(A5035,participants!A:B,2,0)</f>
        <v>M</v>
      </c>
      <c r="C5035">
        <f>VLOOKUP(A5035,participants!A:C,3,0)</f>
        <v>82</v>
      </c>
      <c r="D5035" t="str">
        <f>VLOOKUP(A5035,participants!A:F,6,0)</f>
        <v>stroke</v>
      </c>
      <c r="E5035" t="str">
        <f>IF(LEN(SUBSTITUTE(gait_events!C5437,"_run-",""))&lt;&gt;LEN(gait_events!C5437),LEFT(RIGHT(gait_events!C5437,LEN(gait_events!C5437)-19),FIND("_run-",RIGHT(gait_events!C5437,LEN(gait_events!C5437)-19),1)-1),RIGHT(gait_events!C5437,LEN(gait_events!C5437)-19))</f>
        <v>Fast</v>
      </c>
      <c r="F5035" t="str">
        <f>IF(LEN(SUBSTITUTE(gait_events!C5437,"_run-",""))&lt;&gt;LEN(gait_events!C5437),RIGHT(gait_events!C5437,LEN(gait_events!C5437)-FIND("_run-",gait_events!C5437,1)-4),"")</f>
        <v/>
      </c>
      <c r="G5035" t="str">
        <f>gait_events!D5437</f>
        <v>right_ankle</v>
      </c>
      <c r="H5035" t="str">
        <f>gait_events!E5437</f>
        <v>FC</v>
      </c>
      <c r="I5035">
        <f>IF(gait_events!F5437&lt;&gt;"",gait_events!F5437,NA())</f>
        <v>310</v>
      </c>
      <c r="J5035">
        <f>IF(gait_events!G5437&lt;&gt;"",gait_events!G5437,NA())</f>
        <v>311</v>
      </c>
      <c r="K5035">
        <f t="shared" si="624"/>
        <v>-1</v>
      </c>
      <c r="L5035">
        <f t="shared" si="625"/>
        <v>-5</v>
      </c>
      <c r="M5035">
        <f t="shared" si="626"/>
        <v>1</v>
      </c>
      <c r="N5035">
        <f t="shared" si="627"/>
        <v>1</v>
      </c>
      <c r="O5035">
        <f t="shared" si="628"/>
        <v>1</v>
      </c>
      <c r="P5035">
        <f t="shared" si="629"/>
        <v>0</v>
      </c>
      <c r="Q5035">
        <f t="shared" si="630"/>
        <v>0</v>
      </c>
      <c r="R5035">
        <f t="shared" si="631"/>
        <v>1</v>
      </c>
    </row>
    <row r="5036" spans="1:18" x14ac:dyDescent="0.25">
      <c r="A5036" t="str">
        <f>gait_events!B5438</f>
        <v>pp136</v>
      </c>
      <c r="B5036" t="str">
        <f>VLOOKUP(A5036,participants!A:B,2,0)</f>
        <v>M</v>
      </c>
      <c r="C5036">
        <f>VLOOKUP(A5036,participants!A:C,3,0)</f>
        <v>82</v>
      </c>
      <c r="D5036" t="str">
        <f>VLOOKUP(A5036,participants!A:F,6,0)</f>
        <v>stroke</v>
      </c>
      <c r="E5036" t="str">
        <f>IF(LEN(SUBSTITUTE(gait_events!C5438,"_run-",""))&lt;&gt;LEN(gait_events!C5438),LEFT(RIGHT(gait_events!C5438,LEN(gait_events!C5438)-19),FIND("_run-",RIGHT(gait_events!C5438,LEN(gait_events!C5438)-19),1)-1),RIGHT(gait_events!C5438,LEN(gait_events!C5438)-19))</f>
        <v>Fast</v>
      </c>
      <c r="F5036" t="str">
        <f>IF(LEN(SUBSTITUTE(gait_events!C5438,"_run-",""))&lt;&gt;LEN(gait_events!C5438),RIGHT(gait_events!C5438,LEN(gait_events!C5438)-FIND("_run-",gait_events!C5438,1)-4),"")</f>
        <v/>
      </c>
      <c r="G5036" t="str">
        <f>gait_events!D5438</f>
        <v>right_ankle</v>
      </c>
      <c r="H5036" t="str">
        <f>gait_events!E5438</f>
        <v>FC</v>
      </c>
      <c r="I5036">
        <f>IF(gait_events!F5438&lt;&gt;"",gait_events!F5438,NA())</f>
        <v>471</v>
      </c>
      <c r="J5036">
        <f>IF(gait_events!G5438&lt;&gt;"",gait_events!G5438,NA())</f>
        <v>469</v>
      </c>
      <c r="K5036">
        <f t="shared" si="624"/>
        <v>2</v>
      </c>
      <c r="L5036">
        <f t="shared" si="625"/>
        <v>10</v>
      </c>
      <c r="M5036">
        <f t="shared" si="626"/>
        <v>1</v>
      </c>
      <c r="N5036">
        <f t="shared" si="627"/>
        <v>1</v>
      </c>
      <c r="O5036">
        <f t="shared" si="628"/>
        <v>1</v>
      </c>
      <c r="P5036">
        <f t="shared" si="629"/>
        <v>0</v>
      </c>
      <c r="Q5036">
        <f t="shared" si="630"/>
        <v>0</v>
      </c>
      <c r="R5036">
        <f t="shared" si="631"/>
        <v>1</v>
      </c>
    </row>
    <row r="5037" spans="1:18" x14ac:dyDescent="0.25">
      <c r="A5037" t="str">
        <f>gait_events!B5439</f>
        <v>pp136</v>
      </c>
      <c r="B5037" t="str">
        <f>VLOOKUP(A5037,participants!A:B,2,0)</f>
        <v>M</v>
      </c>
      <c r="C5037">
        <f>VLOOKUP(A5037,participants!A:C,3,0)</f>
        <v>82</v>
      </c>
      <c r="D5037" t="str">
        <f>VLOOKUP(A5037,participants!A:F,6,0)</f>
        <v>stroke</v>
      </c>
      <c r="E5037" t="str">
        <f>IF(LEN(SUBSTITUTE(gait_events!C5439,"_run-",""))&lt;&gt;LEN(gait_events!C5439),LEFT(RIGHT(gait_events!C5439,LEN(gait_events!C5439)-19),FIND("_run-",RIGHT(gait_events!C5439,LEN(gait_events!C5439)-19),1)-1),RIGHT(gait_events!C5439,LEN(gait_events!C5439)-19))</f>
        <v>Fast</v>
      </c>
      <c r="F5037" t="str">
        <f>IF(LEN(SUBSTITUTE(gait_events!C5439,"_run-",""))&lt;&gt;LEN(gait_events!C5439),RIGHT(gait_events!C5439,LEN(gait_events!C5439)-FIND("_run-",gait_events!C5439,1)-4),"")</f>
        <v/>
      </c>
      <c r="G5037" t="str">
        <f>gait_events!D5439</f>
        <v>right_ankle</v>
      </c>
      <c r="H5037" t="str">
        <f>gait_events!E5439</f>
        <v>FC</v>
      </c>
      <c r="I5037">
        <f>IF(gait_events!F5439&lt;&gt;"",gait_events!F5439,NA())</f>
        <v>637</v>
      </c>
      <c r="J5037">
        <f>IF(gait_events!G5439&lt;&gt;"",gait_events!G5439,NA())</f>
        <v>638</v>
      </c>
      <c r="K5037">
        <f t="shared" si="624"/>
        <v>-1</v>
      </c>
      <c r="L5037">
        <f t="shared" si="625"/>
        <v>-5</v>
      </c>
      <c r="M5037">
        <f t="shared" si="626"/>
        <v>1</v>
      </c>
      <c r="N5037">
        <f t="shared" si="627"/>
        <v>1</v>
      </c>
      <c r="O5037">
        <f t="shared" si="628"/>
        <v>1</v>
      </c>
      <c r="P5037">
        <f t="shared" si="629"/>
        <v>0</v>
      </c>
      <c r="Q5037">
        <f t="shared" si="630"/>
        <v>0</v>
      </c>
      <c r="R5037">
        <f t="shared" si="631"/>
        <v>1</v>
      </c>
    </row>
    <row r="5038" spans="1:18" x14ac:dyDescent="0.25">
      <c r="A5038" t="str">
        <f>gait_events!B5440</f>
        <v>pp136</v>
      </c>
      <c r="B5038" t="str">
        <f>VLOOKUP(A5038,participants!A:B,2,0)</f>
        <v>M</v>
      </c>
      <c r="C5038">
        <f>VLOOKUP(A5038,participants!A:C,3,0)</f>
        <v>82</v>
      </c>
      <c r="D5038" t="str">
        <f>VLOOKUP(A5038,participants!A:F,6,0)</f>
        <v>stroke</v>
      </c>
      <c r="E5038" t="str">
        <f>IF(LEN(SUBSTITUTE(gait_events!C5440,"_run-",""))&lt;&gt;LEN(gait_events!C5440),LEFT(RIGHT(gait_events!C5440,LEN(gait_events!C5440)-19),FIND("_run-",RIGHT(gait_events!C5440,LEN(gait_events!C5440)-19),1)-1),RIGHT(gait_events!C5440,LEN(gait_events!C5440)-19))</f>
        <v>Fast</v>
      </c>
      <c r="F5038" t="str">
        <f>IF(LEN(SUBSTITUTE(gait_events!C5440,"_run-",""))&lt;&gt;LEN(gait_events!C5440),RIGHT(gait_events!C5440,LEN(gait_events!C5440)-FIND("_run-",gait_events!C5440,1)-4),"")</f>
        <v/>
      </c>
      <c r="G5038" t="str">
        <f>gait_events!D5440</f>
        <v>right_ankle</v>
      </c>
      <c r="H5038" t="str">
        <f>gait_events!E5440</f>
        <v>FC</v>
      </c>
      <c r="I5038">
        <f>IF(gait_events!F5440&lt;&gt;"",gait_events!F5440,NA())</f>
        <v>808</v>
      </c>
      <c r="J5038">
        <f>IF(gait_events!G5440&lt;&gt;"",gait_events!G5440,NA())</f>
        <v>809</v>
      </c>
      <c r="K5038">
        <f t="shared" si="624"/>
        <v>-1</v>
      </c>
      <c r="L5038">
        <f t="shared" si="625"/>
        <v>-5</v>
      </c>
      <c r="M5038">
        <f t="shared" si="626"/>
        <v>1</v>
      </c>
      <c r="N5038">
        <f t="shared" si="627"/>
        <v>1</v>
      </c>
      <c r="O5038">
        <f t="shared" si="628"/>
        <v>1</v>
      </c>
      <c r="P5038">
        <f t="shared" si="629"/>
        <v>0</v>
      </c>
      <c r="Q5038">
        <f t="shared" si="630"/>
        <v>0</v>
      </c>
      <c r="R5038">
        <f t="shared" si="631"/>
        <v>1</v>
      </c>
    </row>
    <row r="5039" spans="1:18" x14ac:dyDescent="0.25">
      <c r="A5039" t="str">
        <f>gait_events!B5441</f>
        <v>pp136</v>
      </c>
      <c r="B5039" t="str">
        <f>VLOOKUP(A5039,participants!A:B,2,0)</f>
        <v>M</v>
      </c>
      <c r="C5039">
        <f>VLOOKUP(A5039,participants!A:C,3,0)</f>
        <v>82</v>
      </c>
      <c r="D5039" t="str">
        <f>VLOOKUP(A5039,participants!A:F,6,0)</f>
        <v>stroke</v>
      </c>
      <c r="E5039" t="str">
        <f>IF(LEN(SUBSTITUTE(gait_events!C5441,"_run-",""))&lt;&gt;LEN(gait_events!C5441),LEFT(RIGHT(gait_events!C5441,LEN(gait_events!C5441)-19),FIND("_run-",RIGHT(gait_events!C5441,LEN(gait_events!C5441)-19),1)-1),RIGHT(gait_events!C5441,LEN(gait_events!C5441)-19))</f>
        <v>Fast</v>
      </c>
      <c r="F5039" t="str">
        <f>IF(LEN(SUBSTITUTE(gait_events!C5441,"_run-",""))&lt;&gt;LEN(gait_events!C5441),RIGHT(gait_events!C5441,LEN(gait_events!C5441)-FIND("_run-",gait_events!C5441,1)-4),"")</f>
        <v/>
      </c>
      <c r="G5039" t="str">
        <f>gait_events!D5441</f>
        <v>left_shank</v>
      </c>
      <c r="H5039" t="str">
        <f>gait_events!E5441</f>
        <v>IC</v>
      </c>
      <c r="I5039">
        <f>IF(gait_events!F5441&lt;&gt;"",gait_events!F5441,NA())</f>
        <v>120</v>
      </c>
      <c r="J5039">
        <f>IF(gait_events!G5441&lt;&gt;"",gait_events!G5441,NA())</f>
        <v>120</v>
      </c>
      <c r="K5039">
        <f t="shared" si="624"/>
        <v>0</v>
      </c>
      <c r="L5039">
        <f t="shared" si="625"/>
        <v>0</v>
      </c>
      <c r="M5039">
        <f t="shared" si="626"/>
        <v>1</v>
      </c>
      <c r="N5039">
        <f t="shared" si="627"/>
        <v>1</v>
      </c>
      <c r="O5039">
        <f t="shared" si="628"/>
        <v>1</v>
      </c>
      <c r="P5039">
        <f t="shared" si="629"/>
        <v>0</v>
      </c>
      <c r="Q5039">
        <f t="shared" si="630"/>
        <v>0</v>
      </c>
      <c r="R5039">
        <f t="shared" si="631"/>
        <v>1</v>
      </c>
    </row>
    <row r="5040" spans="1:18" x14ac:dyDescent="0.25">
      <c r="A5040" t="str">
        <f>gait_events!B5442</f>
        <v>pp136</v>
      </c>
      <c r="B5040" t="str">
        <f>VLOOKUP(A5040,participants!A:B,2,0)</f>
        <v>M</v>
      </c>
      <c r="C5040">
        <f>VLOOKUP(A5040,participants!A:C,3,0)</f>
        <v>82</v>
      </c>
      <c r="D5040" t="str">
        <f>VLOOKUP(A5040,participants!A:F,6,0)</f>
        <v>stroke</v>
      </c>
      <c r="E5040" t="str">
        <f>IF(LEN(SUBSTITUTE(gait_events!C5442,"_run-",""))&lt;&gt;LEN(gait_events!C5442),LEFT(RIGHT(gait_events!C5442,LEN(gait_events!C5442)-19),FIND("_run-",RIGHT(gait_events!C5442,LEN(gait_events!C5442)-19),1)-1),RIGHT(gait_events!C5442,LEN(gait_events!C5442)-19))</f>
        <v>Fast</v>
      </c>
      <c r="F5040" t="str">
        <f>IF(LEN(SUBSTITUTE(gait_events!C5442,"_run-",""))&lt;&gt;LEN(gait_events!C5442),RIGHT(gait_events!C5442,LEN(gait_events!C5442)-FIND("_run-",gait_events!C5442,1)-4),"")</f>
        <v/>
      </c>
      <c r="G5040" t="str">
        <f>gait_events!D5442</f>
        <v>left_shank</v>
      </c>
      <c r="H5040" t="str">
        <f>gait_events!E5442</f>
        <v>IC</v>
      </c>
      <c r="I5040">
        <f>IF(gait_events!F5442&lt;&gt;"",gait_events!F5442,NA())</f>
        <v>288</v>
      </c>
      <c r="J5040">
        <f>IF(gait_events!G5442&lt;&gt;"",gait_events!G5442,NA())</f>
        <v>289</v>
      </c>
      <c r="K5040">
        <f t="shared" si="624"/>
        <v>-1</v>
      </c>
      <c r="L5040">
        <f t="shared" si="625"/>
        <v>-5</v>
      </c>
      <c r="M5040">
        <f t="shared" si="626"/>
        <v>1</v>
      </c>
      <c r="N5040">
        <f t="shared" si="627"/>
        <v>1</v>
      </c>
      <c r="O5040">
        <f t="shared" si="628"/>
        <v>1</v>
      </c>
      <c r="P5040">
        <f t="shared" si="629"/>
        <v>0</v>
      </c>
      <c r="Q5040">
        <f t="shared" si="630"/>
        <v>0</v>
      </c>
      <c r="R5040">
        <f t="shared" si="631"/>
        <v>1</v>
      </c>
    </row>
    <row r="5041" spans="1:18" x14ac:dyDescent="0.25">
      <c r="A5041" t="str">
        <f>gait_events!B5443</f>
        <v>pp136</v>
      </c>
      <c r="B5041" t="str">
        <f>VLOOKUP(A5041,participants!A:B,2,0)</f>
        <v>M</v>
      </c>
      <c r="C5041">
        <f>VLOOKUP(A5041,participants!A:C,3,0)</f>
        <v>82</v>
      </c>
      <c r="D5041" t="str">
        <f>VLOOKUP(A5041,participants!A:F,6,0)</f>
        <v>stroke</v>
      </c>
      <c r="E5041" t="str">
        <f>IF(LEN(SUBSTITUTE(gait_events!C5443,"_run-",""))&lt;&gt;LEN(gait_events!C5443),LEFT(RIGHT(gait_events!C5443,LEN(gait_events!C5443)-19),FIND("_run-",RIGHT(gait_events!C5443,LEN(gait_events!C5443)-19),1)-1),RIGHT(gait_events!C5443,LEN(gait_events!C5443)-19))</f>
        <v>Fast</v>
      </c>
      <c r="F5041" t="str">
        <f>IF(LEN(SUBSTITUTE(gait_events!C5443,"_run-",""))&lt;&gt;LEN(gait_events!C5443),RIGHT(gait_events!C5443,LEN(gait_events!C5443)-FIND("_run-",gait_events!C5443,1)-4),"")</f>
        <v/>
      </c>
      <c r="G5041" t="str">
        <f>gait_events!D5443</f>
        <v>left_shank</v>
      </c>
      <c r="H5041" t="str">
        <f>gait_events!E5443</f>
        <v>IC</v>
      </c>
      <c r="I5041">
        <f>IF(gait_events!F5443&lt;&gt;"",gait_events!F5443,NA())</f>
        <v>451</v>
      </c>
      <c r="J5041">
        <f>IF(gait_events!G5443&lt;&gt;"",gait_events!G5443,NA())</f>
        <v>453</v>
      </c>
      <c r="K5041">
        <f t="shared" si="624"/>
        <v>-2</v>
      </c>
      <c r="L5041">
        <f t="shared" si="625"/>
        <v>-10</v>
      </c>
      <c r="M5041">
        <f t="shared" si="626"/>
        <v>1</v>
      </c>
      <c r="N5041">
        <f t="shared" si="627"/>
        <v>1</v>
      </c>
      <c r="O5041">
        <f t="shared" si="628"/>
        <v>1</v>
      </c>
      <c r="P5041">
        <f t="shared" si="629"/>
        <v>0</v>
      </c>
      <c r="Q5041">
        <f t="shared" si="630"/>
        <v>0</v>
      </c>
      <c r="R5041">
        <f t="shared" si="631"/>
        <v>1</v>
      </c>
    </row>
    <row r="5042" spans="1:18" x14ac:dyDescent="0.25">
      <c r="A5042" t="str">
        <f>gait_events!B5444</f>
        <v>pp136</v>
      </c>
      <c r="B5042" t="str">
        <f>VLOOKUP(A5042,participants!A:B,2,0)</f>
        <v>M</v>
      </c>
      <c r="C5042">
        <f>VLOOKUP(A5042,participants!A:C,3,0)</f>
        <v>82</v>
      </c>
      <c r="D5042" t="str">
        <f>VLOOKUP(A5042,participants!A:F,6,0)</f>
        <v>stroke</v>
      </c>
      <c r="E5042" t="str">
        <f>IF(LEN(SUBSTITUTE(gait_events!C5444,"_run-",""))&lt;&gt;LEN(gait_events!C5444),LEFT(RIGHT(gait_events!C5444,LEN(gait_events!C5444)-19),FIND("_run-",RIGHT(gait_events!C5444,LEN(gait_events!C5444)-19),1)-1),RIGHT(gait_events!C5444,LEN(gait_events!C5444)-19))</f>
        <v>Fast</v>
      </c>
      <c r="F5042" t="str">
        <f>IF(LEN(SUBSTITUTE(gait_events!C5444,"_run-",""))&lt;&gt;LEN(gait_events!C5444),RIGHT(gait_events!C5444,LEN(gait_events!C5444)-FIND("_run-",gait_events!C5444,1)-4),"")</f>
        <v/>
      </c>
      <c r="G5042" t="str">
        <f>gait_events!D5444</f>
        <v>left_shank</v>
      </c>
      <c r="H5042" t="str">
        <f>gait_events!E5444</f>
        <v>IC</v>
      </c>
      <c r="I5042">
        <f>IF(gait_events!F5444&lt;&gt;"",gait_events!F5444,NA())</f>
        <v>611</v>
      </c>
      <c r="J5042">
        <f>IF(gait_events!G5444&lt;&gt;"",gait_events!G5444,NA())</f>
        <v>613</v>
      </c>
      <c r="K5042">
        <f t="shared" si="624"/>
        <v>-2</v>
      </c>
      <c r="L5042">
        <f t="shared" si="625"/>
        <v>-10</v>
      </c>
      <c r="M5042">
        <f t="shared" si="626"/>
        <v>1</v>
      </c>
      <c r="N5042">
        <f t="shared" si="627"/>
        <v>1</v>
      </c>
      <c r="O5042">
        <f t="shared" si="628"/>
        <v>1</v>
      </c>
      <c r="P5042">
        <f t="shared" si="629"/>
        <v>0</v>
      </c>
      <c r="Q5042">
        <f t="shared" si="630"/>
        <v>0</v>
      </c>
      <c r="R5042">
        <f t="shared" si="631"/>
        <v>1</v>
      </c>
    </row>
    <row r="5043" spans="1:18" x14ac:dyDescent="0.25">
      <c r="A5043" t="str">
        <f>gait_events!B5445</f>
        <v>pp136</v>
      </c>
      <c r="B5043" t="str">
        <f>VLOOKUP(A5043,participants!A:B,2,0)</f>
        <v>M</v>
      </c>
      <c r="C5043">
        <f>VLOOKUP(A5043,participants!A:C,3,0)</f>
        <v>82</v>
      </c>
      <c r="D5043" t="str">
        <f>VLOOKUP(A5043,participants!A:F,6,0)</f>
        <v>stroke</v>
      </c>
      <c r="E5043" t="str">
        <f>IF(LEN(SUBSTITUTE(gait_events!C5445,"_run-",""))&lt;&gt;LEN(gait_events!C5445),LEFT(RIGHT(gait_events!C5445,LEN(gait_events!C5445)-19),FIND("_run-",RIGHT(gait_events!C5445,LEN(gait_events!C5445)-19),1)-1),RIGHT(gait_events!C5445,LEN(gait_events!C5445)-19))</f>
        <v>Fast</v>
      </c>
      <c r="F5043" t="str">
        <f>IF(LEN(SUBSTITUTE(gait_events!C5445,"_run-",""))&lt;&gt;LEN(gait_events!C5445),RIGHT(gait_events!C5445,LEN(gait_events!C5445)-FIND("_run-",gait_events!C5445,1)-4),"")</f>
        <v/>
      </c>
      <c r="G5043" t="str">
        <f>gait_events!D5445</f>
        <v>left_shank</v>
      </c>
      <c r="H5043" t="str">
        <f>gait_events!E5445</f>
        <v>IC</v>
      </c>
      <c r="I5043">
        <f>IF(gait_events!F5445&lt;&gt;"",gait_events!F5445,NA())</f>
        <v>783</v>
      </c>
      <c r="J5043">
        <f>IF(gait_events!G5445&lt;&gt;"",gait_events!G5445,NA())</f>
        <v>783</v>
      </c>
      <c r="K5043">
        <f t="shared" si="624"/>
        <v>0</v>
      </c>
      <c r="L5043">
        <f t="shared" si="625"/>
        <v>0</v>
      </c>
      <c r="M5043">
        <f t="shared" si="626"/>
        <v>1</v>
      </c>
      <c r="N5043">
        <f t="shared" si="627"/>
        <v>1</v>
      </c>
      <c r="O5043">
        <f t="shared" si="628"/>
        <v>1</v>
      </c>
      <c r="P5043">
        <f t="shared" si="629"/>
        <v>0</v>
      </c>
      <c r="Q5043">
        <f t="shared" si="630"/>
        <v>0</v>
      </c>
      <c r="R5043">
        <f t="shared" si="631"/>
        <v>1</v>
      </c>
    </row>
    <row r="5044" spans="1:18" x14ac:dyDescent="0.25">
      <c r="A5044" t="str">
        <f>gait_events!B5446</f>
        <v>pp136</v>
      </c>
      <c r="B5044" t="str">
        <f>VLOOKUP(A5044,participants!A:B,2,0)</f>
        <v>M</v>
      </c>
      <c r="C5044">
        <f>VLOOKUP(A5044,participants!A:C,3,0)</f>
        <v>82</v>
      </c>
      <c r="D5044" t="str">
        <f>VLOOKUP(A5044,participants!A:F,6,0)</f>
        <v>stroke</v>
      </c>
      <c r="E5044" t="str">
        <f>IF(LEN(SUBSTITUTE(gait_events!C5446,"_run-",""))&lt;&gt;LEN(gait_events!C5446),LEFT(RIGHT(gait_events!C5446,LEN(gait_events!C5446)-19),FIND("_run-",RIGHT(gait_events!C5446,LEN(gait_events!C5446)-19),1)-1),RIGHT(gait_events!C5446,LEN(gait_events!C5446)-19))</f>
        <v>Fast</v>
      </c>
      <c r="F5044" t="str">
        <f>IF(LEN(SUBSTITUTE(gait_events!C5446,"_run-",""))&lt;&gt;LEN(gait_events!C5446),RIGHT(gait_events!C5446,LEN(gait_events!C5446)-FIND("_run-",gait_events!C5446,1)-4),"")</f>
        <v/>
      </c>
      <c r="G5044" t="str">
        <f>gait_events!D5446</f>
        <v>left_shank</v>
      </c>
      <c r="H5044" t="str">
        <f>gait_events!E5446</f>
        <v>FC</v>
      </c>
      <c r="I5044">
        <f>IF(gait_events!F5446&lt;&gt;"",gait_events!F5446,NA())</f>
        <v>53</v>
      </c>
      <c r="J5044">
        <f>IF(gait_events!G5446&lt;&gt;"",gait_events!G5446,NA())</f>
        <v>49</v>
      </c>
      <c r="K5044">
        <f t="shared" si="624"/>
        <v>4</v>
      </c>
      <c r="L5044">
        <f t="shared" si="625"/>
        <v>20</v>
      </c>
      <c r="M5044">
        <f t="shared" si="626"/>
        <v>1</v>
      </c>
      <c r="N5044">
        <f t="shared" si="627"/>
        <v>1</v>
      </c>
      <c r="O5044">
        <f t="shared" si="628"/>
        <v>1</v>
      </c>
      <c r="P5044">
        <f t="shared" si="629"/>
        <v>0</v>
      </c>
      <c r="Q5044">
        <f t="shared" si="630"/>
        <v>0</v>
      </c>
      <c r="R5044">
        <f t="shared" si="631"/>
        <v>1</v>
      </c>
    </row>
    <row r="5045" spans="1:18" x14ac:dyDescent="0.25">
      <c r="A5045" t="str">
        <f>gait_events!B5447</f>
        <v>pp136</v>
      </c>
      <c r="B5045" t="str">
        <f>VLOOKUP(A5045,participants!A:B,2,0)</f>
        <v>M</v>
      </c>
      <c r="C5045">
        <f>VLOOKUP(A5045,participants!A:C,3,0)</f>
        <v>82</v>
      </c>
      <c r="D5045" t="str">
        <f>VLOOKUP(A5045,participants!A:F,6,0)</f>
        <v>stroke</v>
      </c>
      <c r="E5045" t="str">
        <f>IF(LEN(SUBSTITUTE(gait_events!C5447,"_run-",""))&lt;&gt;LEN(gait_events!C5447),LEFT(RIGHT(gait_events!C5447,LEN(gait_events!C5447)-19),FIND("_run-",RIGHT(gait_events!C5447,LEN(gait_events!C5447)-19),1)-1),RIGHT(gait_events!C5447,LEN(gait_events!C5447)-19))</f>
        <v>Fast</v>
      </c>
      <c r="F5045" t="str">
        <f>IF(LEN(SUBSTITUTE(gait_events!C5447,"_run-",""))&lt;&gt;LEN(gait_events!C5447),RIGHT(gait_events!C5447,LEN(gait_events!C5447)-FIND("_run-",gait_events!C5447,1)-4),"")</f>
        <v/>
      </c>
      <c r="G5045" t="str">
        <f>gait_events!D5447</f>
        <v>left_shank</v>
      </c>
      <c r="H5045" t="str">
        <f>gait_events!E5447</f>
        <v>FC</v>
      </c>
      <c r="I5045">
        <f>IF(gait_events!F5447&lt;&gt;"",gait_events!F5447,NA())</f>
        <v>223</v>
      </c>
      <c r="J5045">
        <f>IF(gait_events!G5447&lt;&gt;"",gait_events!G5447,NA())</f>
        <v>222</v>
      </c>
      <c r="K5045">
        <f t="shared" si="624"/>
        <v>1</v>
      </c>
      <c r="L5045">
        <f t="shared" si="625"/>
        <v>5</v>
      </c>
      <c r="M5045">
        <f t="shared" si="626"/>
        <v>1</v>
      </c>
      <c r="N5045">
        <f t="shared" si="627"/>
        <v>1</v>
      </c>
      <c r="O5045">
        <f t="shared" si="628"/>
        <v>1</v>
      </c>
      <c r="P5045">
        <f t="shared" si="629"/>
        <v>0</v>
      </c>
      <c r="Q5045">
        <f t="shared" si="630"/>
        <v>0</v>
      </c>
      <c r="R5045">
        <f t="shared" si="631"/>
        <v>1</v>
      </c>
    </row>
    <row r="5046" spans="1:18" x14ac:dyDescent="0.25">
      <c r="A5046" t="str">
        <f>gait_events!B5448</f>
        <v>pp136</v>
      </c>
      <c r="B5046" t="str">
        <f>VLOOKUP(A5046,participants!A:B,2,0)</f>
        <v>M</v>
      </c>
      <c r="C5046">
        <f>VLOOKUP(A5046,participants!A:C,3,0)</f>
        <v>82</v>
      </c>
      <c r="D5046" t="str">
        <f>VLOOKUP(A5046,participants!A:F,6,0)</f>
        <v>stroke</v>
      </c>
      <c r="E5046" t="str">
        <f>IF(LEN(SUBSTITUTE(gait_events!C5448,"_run-",""))&lt;&gt;LEN(gait_events!C5448),LEFT(RIGHT(gait_events!C5448,LEN(gait_events!C5448)-19),FIND("_run-",RIGHT(gait_events!C5448,LEN(gait_events!C5448)-19),1)-1),RIGHT(gait_events!C5448,LEN(gait_events!C5448)-19))</f>
        <v>Fast</v>
      </c>
      <c r="F5046" t="str">
        <f>IF(LEN(SUBSTITUTE(gait_events!C5448,"_run-",""))&lt;&gt;LEN(gait_events!C5448),RIGHT(gait_events!C5448,LEN(gait_events!C5448)-FIND("_run-",gait_events!C5448,1)-4),"")</f>
        <v/>
      </c>
      <c r="G5046" t="str">
        <f>gait_events!D5448</f>
        <v>left_shank</v>
      </c>
      <c r="H5046" t="str">
        <f>gait_events!E5448</f>
        <v>FC</v>
      </c>
      <c r="I5046">
        <f>IF(gait_events!F5448&lt;&gt;"",gait_events!F5448,NA())</f>
        <v>388</v>
      </c>
      <c r="J5046">
        <f>IF(gait_events!G5448&lt;&gt;"",gait_events!G5448,NA())</f>
        <v>387</v>
      </c>
      <c r="K5046">
        <f t="shared" si="624"/>
        <v>1</v>
      </c>
      <c r="L5046">
        <f t="shared" si="625"/>
        <v>5</v>
      </c>
      <c r="M5046">
        <f t="shared" si="626"/>
        <v>1</v>
      </c>
      <c r="N5046">
        <f t="shared" si="627"/>
        <v>1</v>
      </c>
      <c r="O5046">
        <f t="shared" si="628"/>
        <v>1</v>
      </c>
      <c r="P5046">
        <f t="shared" si="629"/>
        <v>0</v>
      </c>
      <c r="Q5046">
        <f t="shared" si="630"/>
        <v>0</v>
      </c>
      <c r="R5046">
        <f t="shared" si="631"/>
        <v>1</v>
      </c>
    </row>
    <row r="5047" spans="1:18" x14ac:dyDescent="0.25">
      <c r="A5047" t="str">
        <f>gait_events!B5449</f>
        <v>pp136</v>
      </c>
      <c r="B5047" t="str">
        <f>VLOOKUP(A5047,participants!A:B,2,0)</f>
        <v>M</v>
      </c>
      <c r="C5047">
        <f>VLOOKUP(A5047,participants!A:C,3,0)</f>
        <v>82</v>
      </c>
      <c r="D5047" t="str">
        <f>VLOOKUP(A5047,participants!A:F,6,0)</f>
        <v>stroke</v>
      </c>
      <c r="E5047" t="str">
        <f>IF(LEN(SUBSTITUTE(gait_events!C5449,"_run-",""))&lt;&gt;LEN(gait_events!C5449),LEFT(RIGHT(gait_events!C5449,LEN(gait_events!C5449)-19),FIND("_run-",RIGHT(gait_events!C5449,LEN(gait_events!C5449)-19),1)-1),RIGHT(gait_events!C5449,LEN(gait_events!C5449)-19))</f>
        <v>Fast</v>
      </c>
      <c r="F5047" t="str">
        <f>IF(LEN(SUBSTITUTE(gait_events!C5449,"_run-",""))&lt;&gt;LEN(gait_events!C5449),RIGHT(gait_events!C5449,LEN(gait_events!C5449)-FIND("_run-",gait_events!C5449,1)-4),"")</f>
        <v/>
      </c>
      <c r="G5047" t="str">
        <f>gait_events!D5449</f>
        <v>left_shank</v>
      </c>
      <c r="H5047" t="str">
        <f>gait_events!E5449</f>
        <v>FC</v>
      </c>
      <c r="I5047">
        <f>IF(gait_events!F5449&lt;&gt;"",gait_events!F5449,NA())</f>
        <v>554</v>
      </c>
      <c r="J5047">
        <f>IF(gait_events!G5449&lt;&gt;"",gait_events!G5449,NA())</f>
        <v>551</v>
      </c>
      <c r="K5047">
        <f t="shared" si="624"/>
        <v>3</v>
      </c>
      <c r="L5047">
        <f t="shared" si="625"/>
        <v>15</v>
      </c>
      <c r="M5047">
        <f t="shared" si="626"/>
        <v>1</v>
      </c>
      <c r="N5047">
        <f t="shared" si="627"/>
        <v>1</v>
      </c>
      <c r="O5047">
        <f t="shared" si="628"/>
        <v>1</v>
      </c>
      <c r="P5047">
        <f t="shared" si="629"/>
        <v>0</v>
      </c>
      <c r="Q5047">
        <f t="shared" si="630"/>
        <v>0</v>
      </c>
      <c r="R5047">
        <f t="shared" si="631"/>
        <v>1</v>
      </c>
    </row>
    <row r="5048" spans="1:18" x14ac:dyDescent="0.25">
      <c r="A5048" t="str">
        <f>gait_events!B5450</f>
        <v>pp136</v>
      </c>
      <c r="B5048" t="str">
        <f>VLOOKUP(A5048,participants!A:B,2,0)</f>
        <v>M</v>
      </c>
      <c r="C5048">
        <f>VLOOKUP(A5048,participants!A:C,3,0)</f>
        <v>82</v>
      </c>
      <c r="D5048" t="str">
        <f>VLOOKUP(A5048,participants!A:F,6,0)</f>
        <v>stroke</v>
      </c>
      <c r="E5048" t="str">
        <f>IF(LEN(SUBSTITUTE(gait_events!C5450,"_run-",""))&lt;&gt;LEN(gait_events!C5450),LEFT(RIGHT(gait_events!C5450,LEN(gait_events!C5450)-19),FIND("_run-",RIGHT(gait_events!C5450,LEN(gait_events!C5450)-19),1)-1),RIGHT(gait_events!C5450,LEN(gait_events!C5450)-19))</f>
        <v>Fast</v>
      </c>
      <c r="F5048" t="str">
        <f>IF(LEN(SUBSTITUTE(gait_events!C5450,"_run-",""))&lt;&gt;LEN(gait_events!C5450),RIGHT(gait_events!C5450,LEN(gait_events!C5450)-FIND("_run-",gait_events!C5450,1)-4),"")</f>
        <v/>
      </c>
      <c r="G5048" t="str">
        <f>gait_events!D5450</f>
        <v>left_shank</v>
      </c>
      <c r="H5048" t="str">
        <f>gait_events!E5450</f>
        <v>FC</v>
      </c>
      <c r="I5048">
        <f>IF(gait_events!F5450&lt;&gt;"",gait_events!F5450,NA())</f>
        <v>719</v>
      </c>
      <c r="J5048">
        <f>IF(gait_events!G5450&lt;&gt;"",gait_events!G5450,NA())</f>
        <v>713</v>
      </c>
      <c r="K5048">
        <f t="shared" si="624"/>
        <v>6</v>
      </c>
      <c r="L5048">
        <f t="shared" si="625"/>
        <v>30</v>
      </c>
      <c r="M5048">
        <f t="shared" si="626"/>
        <v>1</v>
      </c>
      <c r="N5048">
        <f t="shared" si="627"/>
        <v>1</v>
      </c>
      <c r="O5048">
        <f t="shared" si="628"/>
        <v>1</v>
      </c>
      <c r="P5048">
        <f t="shared" si="629"/>
        <v>0</v>
      </c>
      <c r="Q5048">
        <f t="shared" si="630"/>
        <v>0</v>
      </c>
      <c r="R5048">
        <f t="shared" si="631"/>
        <v>1</v>
      </c>
    </row>
    <row r="5049" spans="1:18" x14ac:dyDescent="0.25">
      <c r="A5049" t="str">
        <f>gait_events!B5451</f>
        <v>pp136</v>
      </c>
      <c r="B5049" t="str">
        <f>VLOOKUP(A5049,participants!A:B,2,0)</f>
        <v>M</v>
      </c>
      <c r="C5049">
        <f>VLOOKUP(A5049,participants!A:C,3,0)</f>
        <v>82</v>
      </c>
      <c r="D5049" t="str">
        <f>VLOOKUP(A5049,participants!A:F,6,0)</f>
        <v>stroke</v>
      </c>
      <c r="E5049" t="str">
        <f>IF(LEN(SUBSTITUTE(gait_events!C5451,"_run-",""))&lt;&gt;LEN(gait_events!C5451),LEFT(RIGHT(gait_events!C5451,LEN(gait_events!C5451)-19),FIND("_run-",RIGHT(gait_events!C5451,LEN(gait_events!C5451)-19),1)-1),RIGHT(gait_events!C5451,LEN(gait_events!C5451)-19))</f>
        <v>Fast</v>
      </c>
      <c r="F5049" t="str">
        <f>IF(LEN(SUBSTITUTE(gait_events!C5451,"_run-",""))&lt;&gt;LEN(gait_events!C5451),RIGHT(gait_events!C5451,LEN(gait_events!C5451)-FIND("_run-",gait_events!C5451,1)-4),"")</f>
        <v/>
      </c>
      <c r="G5049" t="str">
        <f>gait_events!D5451</f>
        <v>right_shank</v>
      </c>
      <c r="H5049" t="str">
        <f>gait_events!E5451</f>
        <v>IC</v>
      </c>
      <c r="I5049">
        <f>IF(gait_events!F5451&lt;&gt;"",gait_events!F5451,NA())</f>
        <v>30</v>
      </c>
      <c r="J5049">
        <f>IF(gait_events!G5451&lt;&gt;"",gait_events!G5451,NA())</f>
        <v>28</v>
      </c>
      <c r="K5049">
        <f t="shared" si="624"/>
        <v>2</v>
      </c>
      <c r="L5049">
        <f t="shared" si="625"/>
        <v>10</v>
      </c>
      <c r="M5049">
        <f t="shared" si="626"/>
        <v>1</v>
      </c>
      <c r="N5049">
        <f t="shared" si="627"/>
        <v>1</v>
      </c>
      <c r="O5049">
        <f t="shared" si="628"/>
        <v>1</v>
      </c>
      <c r="P5049">
        <f t="shared" si="629"/>
        <v>0</v>
      </c>
      <c r="Q5049">
        <f t="shared" si="630"/>
        <v>0</v>
      </c>
      <c r="R5049">
        <f t="shared" si="631"/>
        <v>1</v>
      </c>
    </row>
    <row r="5050" spans="1:18" x14ac:dyDescent="0.25">
      <c r="A5050" t="str">
        <f>gait_events!B5452</f>
        <v>pp136</v>
      </c>
      <c r="B5050" t="str">
        <f>VLOOKUP(A5050,participants!A:B,2,0)</f>
        <v>M</v>
      </c>
      <c r="C5050">
        <f>VLOOKUP(A5050,participants!A:C,3,0)</f>
        <v>82</v>
      </c>
      <c r="D5050" t="str">
        <f>VLOOKUP(A5050,participants!A:F,6,0)</f>
        <v>stroke</v>
      </c>
      <c r="E5050" t="str">
        <f>IF(LEN(SUBSTITUTE(gait_events!C5452,"_run-",""))&lt;&gt;LEN(gait_events!C5452),LEFT(RIGHT(gait_events!C5452,LEN(gait_events!C5452)-19),FIND("_run-",RIGHT(gait_events!C5452,LEN(gait_events!C5452)-19),1)-1),RIGHT(gait_events!C5452,LEN(gait_events!C5452)-19))</f>
        <v>Fast</v>
      </c>
      <c r="F5050" t="str">
        <f>IF(LEN(SUBSTITUTE(gait_events!C5452,"_run-",""))&lt;&gt;LEN(gait_events!C5452),RIGHT(gait_events!C5452,LEN(gait_events!C5452)-FIND("_run-",gait_events!C5452,1)-4),"")</f>
        <v/>
      </c>
      <c r="G5050" t="str">
        <f>gait_events!D5452</f>
        <v>right_shank</v>
      </c>
      <c r="H5050" t="str">
        <f>gait_events!E5452</f>
        <v>IC</v>
      </c>
      <c r="I5050">
        <f>IF(gait_events!F5452&lt;&gt;"",gait_events!F5452,NA())</f>
        <v>203</v>
      </c>
      <c r="J5050">
        <f>IF(gait_events!G5452&lt;&gt;"",gait_events!G5452,NA())</f>
        <v>200</v>
      </c>
      <c r="K5050">
        <f t="shared" si="624"/>
        <v>3</v>
      </c>
      <c r="L5050">
        <f t="shared" si="625"/>
        <v>15</v>
      </c>
      <c r="M5050">
        <f t="shared" si="626"/>
        <v>1</v>
      </c>
      <c r="N5050">
        <f t="shared" si="627"/>
        <v>1</v>
      </c>
      <c r="O5050">
        <f t="shared" si="628"/>
        <v>1</v>
      </c>
      <c r="P5050">
        <f t="shared" si="629"/>
        <v>0</v>
      </c>
      <c r="Q5050">
        <f t="shared" si="630"/>
        <v>0</v>
      </c>
      <c r="R5050">
        <f t="shared" si="631"/>
        <v>1</v>
      </c>
    </row>
    <row r="5051" spans="1:18" x14ac:dyDescent="0.25">
      <c r="A5051" t="str">
        <f>gait_events!B5453</f>
        <v>pp136</v>
      </c>
      <c r="B5051" t="str">
        <f>VLOOKUP(A5051,participants!A:B,2,0)</f>
        <v>M</v>
      </c>
      <c r="C5051">
        <f>VLOOKUP(A5051,participants!A:C,3,0)</f>
        <v>82</v>
      </c>
      <c r="D5051" t="str">
        <f>VLOOKUP(A5051,participants!A:F,6,0)</f>
        <v>stroke</v>
      </c>
      <c r="E5051" t="str">
        <f>IF(LEN(SUBSTITUTE(gait_events!C5453,"_run-",""))&lt;&gt;LEN(gait_events!C5453),LEFT(RIGHT(gait_events!C5453,LEN(gait_events!C5453)-19),FIND("_run-",RIGHT(gait_events!C5453,LEN(gait_events!C5453)-19),1)-1),RIGHT(gait_events!C5453,LEN(gait_events!C5453)-19))</f>
        <v>Fast</v>
      </c>
      <c r="F5051" t="str">
        <f>IF(LEN(SUBSTITUTE(gait_events!C5453,"_run-",""))&lt;&gt;LEN(gait_events!C5453),RIGHT(gait_events!C5453,LEN(gait_events!C5453)-FIND("_run-",gait_events!C5453,1)-4),"")</f>
        <v/>
      </c>
      <c r="G5051" t="str">
        <f>gait_events!D5453</f>
        <v>right_shank</v>
      </c>
      <c r="H5051" t="str">
        <f>gait_events!E5453</f>
        <v>IC</v>
      </c>
      <c r="I5051">
        <f>IF(gait_events!F5453&lt;&gt;"",gait_events!F5453,NA())</f>
        <v>362</v>
      </c>
      <c r="J5051">
        <f>IF(gait_events!G5453&lt;&gt;"",gait_events!G5453,NA())</f>
        <v>365</v>
      </c>
      <c r="K5051">
        <f t="shared" si="624"/>
        <v>-3</v>
      </c>
      <c r="L5051">
        <f t="shared" si="625"/>
        <v>-15</v>
      </c>
      <c r="M5051">
        <f t="shared" si="626"/>
        <v>1</v>
      </c>
      <c r="N5051">
        <f t="shared" si="627"/>
        <v>1</v>
      </c>
      <c r="O5051">
        <f t="shared" si="628"/>
        <v>1</v>
      </c>
      <c r="P5051">
        <f t="shared" si="629"/>
        <v>0</v>
      </c>
      <c r="Q5051">
        <f t="shared" si="630"/>
        <v>0</v>
      </c>
      <c r="R5051">
        <f t="shared" si="631"/>
        <v>1</v>
      </c>
    </row>
    <row r="5052" spans="1:18" x14ac:dyDescent="0.25">
      <c r="A5052" t="str">
        <f>gait_events!B5454</f>
        <v>pp136</v>
      </c>
      <c r="B5052" t="str">
        <f>VLOOKUP(A5052,participants!A:B,2,0)</f>
        <v>M</v>
      </c>
      <c r="C5052">
        <f>VLOOKUP(A5052,participants!A:C,3,0)</f>
        <v>82</v>
      </c>
      <c r="D5052" t="str">
        <f>VLOOKUP(A5052,participants!A:F,6,0)</f>
        <v>stroke</v>
      </c>
      <c r="E5052" t="str">
        <f>IF(LEN(SUBSTITUTE(gait_events!C5454,"_run-",""))&lt;&gt;LEN(gait_events!C5454),LEFT(RIGHT(gait_events!C5454,LEN(gait_events!C5454)-19),FIND("_run-",RIGHT(gait_events!C5454,LEN(gait_events!C5454)-19),1)-1),RIGHT(gait_events!C5454,LEN(gait_events!C5454)-19))</f>
        <v>Fast</v>
      </c>
      <c r="F5052" t="str">
        <f>IF(LEN(SUBSTITUTE(gait_events!C5454,"_run-",""))&lt;&gt;LEN(gait_events!C5454),RIGHT(gait_events!C5454,LEN(gait_events!C5454)-FIND("_run-",gait_events!C5454,1)-4),"")</f>
        <v/>
      </c>
      <c r="G5052" t="str">
        <f>gait_events!D5454</f>
        <v>right_shank</v>
      </c>
      <c r="H5052" t="str">
        <f>gait_events!E5454</f>
        <v>IC</v>
      </c>
      <c r="I5052">
        <f>IF(gait_events!F5454&lt;&gt;"",gait_events!F5454,NA())</f>
        <v>531</v>
      </c>
      <c r="J5052">
        <f>IF(gait_events!G5454&lt;&gt;"",gait_events!G5454,NA())</f>
        <v>527</v>
      </c>
      <c r="K5052">
        <f t="shared" si="624"/>
        <v>4</v>
      </c>
      <c r="L5052">
        <f t="shared" si="625"/>
        <v>20</v>
      </c>
      <c r="M5052">
        <f t="shared" si="626"/>
        <v>1</v>
      </c>
      <c r="N5052">
        <f t="shared" si="627"/>
        <v>1</v>
      </c>
      <c r="O5052">
        <f t="shared" si="628"/>
        <v>1</v>
      </c>
      <c r="P5052">
        <f t="shared" si="629"/>
        <v>0</v>
      </c>
      <c r="Q5052">
        <f t="shared" si="630"/>
        <v>0</v>
      </c>
      <c r="R5052">
        <f t="shared" si="631"/>
        <v>1</v>
      </c>
    </row>
    <row r="5053" spans="1:18" x14ac:dyDescent="0.25">
      <c r="A5053" t="str">
        <f>gait_events!B5455</f>
        <v>pp136</v>
      </c>
      <c r="B5053" t="str">
        <f>VLOOKUP(A5053,participants!A:B,2,0)</f>
        <v>M</v>
      </c>
      <c r="C5053">
        <f>VLOOKUP(A5053,participants!A:C,3,0)</f>
        <v>82</v>
      </c>
      <c r="D5053" t="str">
        <f>VLOOKUP(A5053,participants!A:F,6,0)</f>
        <v>stroke</v>
      </c>
      <c r="E5053" t="str">
        <f>IF(LEN(SUBSTITUTE(gait_events!C5455,"_run-",""))&lt;&gt;LEN(gait_events!C5455),LEFT(RIGHT(gait_events!C5455,LEN(gait_events!C5455)-19),FIND("_run-",RIGHT(gait_events!C5455,LEN(gait_events!C5455)-19),1)-1),RIGHT(gait_events!C5455,LEN(gait_events!C5455)-19))</f>
        <v>Fast</v>
      </c>
      <c r="F5053" t="str">
        <f>IF(LEN(SUBSTITUTE(gait_events!C5455,"_run-",""))&lt;&gt;LEN(gait_events!C5455),RIGHT(gait_events!C5455,LEN(gait_events!C5455)-FIND("_run-",gait_events!C5455,1)-4),"")</f>
        <v/>
      </c>
      <c r="G5053" t="str">
        <f>gait_events!D5455</f>
        <v>right_shank</v>
      </c>
      <c r="H5053" t="str">
        <f>gait_events!E5455</f>
        <v>IC</v>
      </c>
      <c r="I5053">
        <f>IF(gait_events!F5455&lt;&gt;"",gait_events!F5455,NA())</f>
        <v>693</v>
      </c>
      <c r="J5053">
        <f>IF(gait_events!G5455&lt;&gt;"",gait_events!G5455,NA())</f>
        <v>692</v>
      </c>
      <c r="K5053">
        <f t="shared" si="624"/>
        <v>1</v>
      </c>
      <c r="L5053">
        <f t="shared" si="625"/>
        <v>5</v>
      </c>
      <c r="M5053">
        <f t="shared" si="626"/>
        <v>1</v>
      </c>
      <c r="N5053">
        <f t="shared" si="627"/>
        <v>1</v>
      </c>
      <c r="O5053">
        <f t="shared" si="628"/>
        <v>1</v>
      </c>
      <c r="P5053">
        <f t="shared" si="629"/>
        <v>0</v>
      </c>
      <c r="Q5053">
        <f t="shared" si="630"/>
        <v>0</v>
      </c>
      <c r="R5053">
        <f t="shared" si="631"/>
        <v>1</v>
      </c>
    </row>
    <row r="5054" spans="1:18" x14ac:dyDescent="0.25">
      <c r="A5054" t="str">
        <f>gait_events!B5456</f>
        <v>pp136</v>
      </c>
      <c r="B5054" t="str">
        <f>VLOOKUP(A5054,participants!A:B,2,0)</f>
        <v>M</v>
      </c>
      <c r="C5054">
        <f>VLOOKUP(A5054,participants!A:C,3,0)</f>
        <v>82</v>
      </c>
      <c r="D5054" t="str">
        <f>VLOOKUP(A5054,participants!A:F,6,0)</f>
        <v>stroke</v>
      </c>
      <c r="E5054" t="str">
        <f>IF(LEN(SUBSTITUTE(gait_events!C5456,"_run-",""))&lt;&gt;LEN(gait_events!C5456),LEFT(RIGHT(gait_events!C5456,LEN(gait_events!C5456)-19),FIND("_run-",RIGHT(gait_events!C5456,LEN(gait_events!C5456)-19),1)-1),RIGHT(gait_events!C5456,LEN(gait_events!C5456)-19))</f>
        <v>Fast</v>
      </c>
      <c r="F5054" t="str">
        <f>IF(LEN(SUBSTITUTE(gait_events!C5456,"_run-",""))&lt;&gt;LEN(gait_events!C5456),RIGHT(gait_events!C5456,LEN(gait_events!C5456)-FIND("_run-",gait_events!C5456,1)-4),"")</f>
        <v/>
      </c>
      <c r="G5054" t="str">
        <f>gait_events!D5456</f>
        <v>right_shank</v>
      </c>
      <c r="H5054" t="str">
        <f>gait_events!E5456</f>
        <v>IC</v>
      </c>
      <c r="I5054">
        <f>IF(gait_events!F5456&lt;&gt;"",gait_events!F5456,NA())</f>
        <v>871</v>
      </c>
      <c r="J5054">
        <f>IF(gait_events!G5456&lt;&gt;"",gait_events!G5456,NA())</f>
        <v>870</v>
      </c>
      <c r="K5054">
        <f t="shared" si="624"/>
        <v>1</v>
      </c>
      <c r="L5054">
        <f t="shared" si="625"/>
        <v>5</v>
      </c>
      <c r="M5054">
        <f t="shared" si="626"/>
        <v>1</v>
      </c>
      <c r="N5054">
        <f t="shared" si="627"/>
        <v>1</v>
      </c>
      <c r="O5054">
        <f t="shared" si="628"/>
        <v>1</v>
      </c>
      <c r="P5054">
        <f t="shared" si="629"/>
        <v>0</v>
      </c>
      <c r="Q5054">
        <f t="shared" si="630"/>
        <v>0</v>
      </c>
      <c r="R5054">
        <f t="shared" si="631"/>
        <v>1</v>
      </c>
    </row>
    <row r="5055" spans="1:18" x14ac:dyDescent="0.25">
      <c r="A5055" t="str">
        <f>gait_events!B5457</f>
        <v>pp136</v>
      </c>
      <c r="B5055" t="str">
        <f>VLOOKUP(A5055,participants!A:B,2,0)</f>
        <v>M</v>
      </c>
      <c r="C5055">
        <f>VLOOKUP(A5055,participants!A:C,3,0)</f>
        <v>82</v>
      </c>
      <c r="D5055" t="str">
        <f>VLOOKUP(A5055,participants!A:F,6,0)</f>
        <v>stroke</v>
      </c>
      <c r="E5055" t="str">
        <f>IF(LEN(SUBSTITUTE(gait_events!C5457,"_run-",""))&lt;&gt;LEN(gait_events!C5457),LEFT(RIGHT(gait_events!C5457,LEN(gait_events!C5457)-19),FIND("_run-",RIGHT(gait_events!C5457,LEN(gait_events!C5457)-19),1)-1),RIGHT(gait_events!C5457,LEN(gait_events!C5457)-19))</f>
        <v>Fast</v>
      </c>
      <c r="F5055" t="str">
        <f>IF(LEN(SUBSTITUTE(gait_events!C5457,"_run-",""))&lt;&gt;LEN(gait_events!C5457),RIGHT(gait_events!C5457,LEN(gait_events!C5457)-FIND("_run-",gait_events!C5457,1)-4),"")</f>
        <v/>
      </c>
      <c r="G5055" t="str">
        <f>gait_events!D5457</f>
        <v>right_shank</v>
      </c>
      <c r="H5055" t="str">
        <f>gait_events!E5457</f>
        <v>FC</v>
      </c>
      <c r="I5055">
        <f>IF(gait_events!F5457&lt;&gt;"",gait_events!F5457,NA())</f>
        <v>141</v>
      </c>
      <c r="J5055">
        <f>IF(gait_events!G5457&lt;&gt;"",gait_events!G5457,NA())</f>
        <v>138</v>
      </c>
      <c r="K5055">
        <f t="shared" si="624"/>
        <v>3</v>
      </c>
      <c r="L5055">
        <f t="shared" si="625"/>
        <v>15</v>
      </c>
      <c r="M5055">
        <f t="shared" si="626"/>
        <v>1</v>
      </c>
      <c r="N5055">
        <f t="shared" si="627"/>
        <v>1</v>
      </c>
      <c r="O5055">
        <f t="shared" si="628"/>
        <v>1</v>
      </c>
      <c r="P5055">
        <f t="shared" si="629"/>
        <v>0</v>
      </c>
      <c r="Q5055">
        <f t="shared" si="630"/>
        <v>0</v>
      </c>
      <c r="R5055">
        <f t="shared" si="631"/>
        <v>1</v>
      </c>
    </row>
    <row r="5056" spans="1:18" x14ac:dyDescent="0.25">
      <c r="A5056" t="str">
        <f>gait_events!B5458</f>
        <v>pp136</v>
      </c>
      <c r="B5056" t="str">
        <f>VLOOKUP(A5056,participants!A:B,2,0)</f>
        <v>M</v>
      </c>
      <c r="C5056">
        <f>VLOOKUP(A5056,participants!A:C,3,0)</f>
        <v>82</v>
      </c>
      <c r="D5056" t="str">
        <f>VLOOKUP(A5056,participants!A:F,6,0)</f>
        <v>stroke</v>
      </c>
      <c r="E5056" t="str">
        <f>IF(LEN(SUBSTITUTE(gait_events!C5458,"_run-",""))&lt;&gt;LEN(gait_events!C5458),LEFT(RIGHT(gait_events!C5458,LEN(gait_events!C5458)-19),FIND("_run-",RIGHT(gait_events!C5458,LEN(gait_events!C5458)-19),1)-1),RIGHT(gait_events!C5458,LEN(gait_events!C5458)-19))</f>
        <v>Fast</v>
      </c>
      <c r="F5056" t="str">
        <f>IF(LEN(SUBSTITUTE(gait_events!C5458,"_run-",""))&lt;&gt;LEN(gait_events!C5458),RIGHT(gait_events!C5458,LEN(gait_events!C5458)-FIND("_run-",gait_events!C5458,1)-4),"")</f>
        <v/>
      </c>
      <c r="G5056" t="str">
        <f>gait_events!D5458</f>
        <v>right_shank</v>
      </c>
      <c r="H5056" t="str">
        <f>gait_events!E5458</f>
        <v>FC</v>
      </c>
      <c r="I5056">
        <f>IF(gait_events!F5458&lt;&gt;"",gait_events!F5458,NA())</f>
        <v>310</v>
      </c>
      <c r="J5056">
        <f>IF(gait_events!G5458&lt;&gt;"",gait_events!G5458,NA())</f>
        <v>307</v>
      </c>
      <c r="K5056">
        <f t="shared" si="624"/>
        <v>3</v>
      </c>
      <c r="L5056">
        <f t="shared" si="625"/>
        <v>15</v>
      </c>
      <c r="M5056">
        <f t="shared" si="626"/>
        <v>1</v>
      </c>
      <c r="N5056">
        <f t="shared" si="627"/>
        <v>1</v>
      </c>
      <c r="O5056">
        <f t="shared" si="628"/>
        <v>1</v>
      </c>
      <c r="P5056">
        <f t="shared" si="629"/>
        <v>0</v>
      </c>
      <c r="Q5056">
        <f t="shared" si="630"/>
        <v>0</v>
      </c>
      <c r="R5056">
        <f t="shared" si="631"/>
        <v>1</v>
      </c>
    </row>
    <row r="5057" spans="1:18" x14ac:dyDescent="0.25">
      <c r="A5057" t="str">
        <f>gait_events!B5459</f>
        <v>pp136</v>
      </c>
      <c r="B5057" t="str">
        <f>VLOOKUP(A5057,participants!A:B,2,0)</f>
        <v>M</v>
      </c>
      <c r="C5057">
        <f>VLOOKUP(A5057,participants!A:C,3,0)</f>
        <v>82</v>
      </c>
      <c r="D5057" t="str">
        <f>VLOOKUP(A5057,participants!A:F,6,0)</f>
        <v>stroke</v>
      </c>
      <c r="E5057" t="str">
        <f>IF(LEN(SUBSTITUTE(gait_events!C5459,"_run-",""))&lt;&gt;LEN(gait_events!C5459),LEFT(RIGHT(gait_events!C5459,LEN(gait_events!C5459)-19),FIND("_run-",RIGHT(gait_events!C5459,LEN(gait_events!C5459)-19),1)-1),RIGHT(gait_events!C5459,LEN(gait_events!C5459)-19))</f>
        <v>Fast</v>
      </c>
      <c r="F5057" t="str">
        <f>IF(LEN(SUBSTITUTE(gait_events!C5459,"_run-",""))&lt;&gt;LEN(gait_events!C5459),RIGHT(gait_events!C5459,LEN(gait_events!C5459)-FIND("_run-",gait_events!C5459,1)-4),"")</f>
        <v/>
      </c>
      <c r="G5057" t="str">
        <f>gait_events!D5459</f>
        <v>right_shank</v>
      </c>
      <c r="H5057" t="str">
        <f>gait_events!E5459</f>
        <v>FC</v>
      </c>
      <c r="I5057">
        <f>IF(gait_events!F5459&lt;&gt;"",gait_events!F5459,NA())</f>
        <v>471</v>
      </c>
      <c r="J5057">
        <f>IF(gait_events!G5459&lt;&gt;"",gait_events!G5459,NA())</f>
        <v>466</v>
      </c>
      <c r="K5057">
        <f t="shared" si="624"/>
        <v>5</v>
      </c>
      <c r="L5057">
        <f t="shared" si="625"/>
        <v>25</v>
      </c>
      <c r="M5057">
        <f t="shared" si="626"/>
        <v>1</v>
      </c>
      <c r="N5057">
        <f t="shared" si="627"/>
        <v>1</v>
      </c>
      <c r="O5057">
        <f t="shared" si="628"/>
        <v>1</v>
      </c>
      <c r="P5057">
        <f t="shared" si="629"/>
        <v>0</v>
      </c>
      <c r="Q5057">
        <f t="shared" si="630"/>
        <v>0</v>
      </c>
      <c r="R5057">
        <f t="shared" si="631"/>
        <v>1</v>
      </c>
    </row>
    <row r="5058" spans="1:18" x14ac:dyDescent="0.25">
      <c r="A5058" t="str">
        <f>gait_events!B5460</f>
        <v>pp136</v>
      </c>
      <c r="B5058" t="str">
        <f>VLOOKUP(A5058,participants!A:B,2,0)</f>
        <v>M</v>
      </c>
      <c r="C5058">
        <f>VLOOKUP(A5058,participants!A:C,3,0)</f>
        <v>82</v>
      </c>
      <c r="D5058" t="str">
        <f>VLOOKUP(A5058,participants!A:F,6,0)</f>
        <v>stroke</v>
      </c>
      <c r="E5058" t="str">
        <f>IF(LEN(SUBSTITUTE(gait_events!C5460,"_run-",""))&lt;&gt;LEN(gait_events!C5460),LEFT(RIGHT(gait_events!C5460,LEN(gait_events!C5460)-19),FIND("_run-",RIGHT(gait_events!C5460,LEN(gait_events!C5460)-19),1)-1),RIGHT(gait_events!C5460,LEN(gait_events!C5460)-19))</f>
        <v>Fast</v>
      </c>
      <c r="F5058" t="str">
        <f>IF(LEN(SUBSTITUTE(gait_events!C5460,"_run-",""))&lt;&gt;LEN(gait_events!C5460),RIGHT(gait_events!C5460,LEN(gait_events!C5460)-FIND("_run-",gait_events!C5460,1)-4),"")</f>
        <v/>
      </c>
      <c r="G5058" t="str">
        <f>gait_events!D5460</f>
        <v>right_shank</v>
      </c>
      <c r="H5058" t="str">
        <f>gait_events!E5460</f>
        <v>FC</v>
      </c>
      <c r="I5058">
        <f>IF(gait_events!F5460&lt;&gt;"",gait_events!F5460,NA())</f>
        <v>637</v>
      </c>
      <c r="J5058">
        <f>IF(gait_events!G5460&lt;&gt;"",gait_events!G5460,NA())</f>
        <v>633</v>
      </c>
      <c r="K5058">
        <f t="shared" ref="K5058:K5121" si="632">I5058-J5058</f>
        <v>4</v>
      </c>
      <c r="L5058">
        <f t="shared" ref="L5058:L5121" si="633">K5058*5</f>
        <v>20</v>
      </c>
      <c r="M5058">
        <f t="shared" ref="M5058:M5121" si="634">IF(NOT(ISNA(I5058)),1,0)</f>
        <v>1</v>
      </c>
      <c r="N5058">
        <f t="shared" ref="N5058:N5121" si="635">IF(NOT(ISNA(J5058)),1,0)</f>
        <v>1</v>
      </c>
      <c r="O5058">
        <f t="shared" ref="O5058:O5121" si="636">IF(AND(NOT(ISNA(I5058)),NOT(ISNA(J5058))),1,0)</f>
        <v>1</v>
      </c>
      <c r="P5058">
        <f t="shared" ref="P5058:P5121" si="637">IF(AND(NOT(ISNA(I5058)),ISNA(J5058)),1,0)</f>
        <v>0</v>
      </c>
      <c r="Q5058">
        <f t="shared" ref="Q5058:Q5121" si="638">IF(AND(ISNA(I5058),NOT(ISNA(J5058))),1,0)</f>
        <v>0</v>
      </c>
      <c r="R5058">
        <f t="shared" ref="R5058:R5121" si="639">IF(SUM(O5058:Q5058)&lt;&gt;1,"ERROR",1)</f>
        <v>1</v>
      </c>
    </row>
    <row r="5059" spans="1:18" x14ac:dyDescent="0.25">
      <c r="A5059" t="str">
        <f>gait_events!B5461</f>
        <v>pp136</v>
      </c>
      <c r="B5059" t="str">
        <f>VLOOKUP(A5059,participants!A:B,2,0)</f>
        <v>M</v>
      </c>
      <c r="C5059">
        <f>VLOOKUP(A5059,participants!A:C,3,0)</f>
        <v>82</v>
      </c>
      <c r="D5059" t="str">
        <f>VLOOKUP(A5059,participants!A:F,6,0)</f>
        <v>stroke</v>
      </c>
      <c r="E5059" t="str">
        <f>IF(LEN(SUBSTITUTE(gait_events!C5461,"_run-",""))&lt;&gt;LEN(gait_events!C5461),LEFT(RIGHT(gait_events!C5461,LEN(gait_events!C5461)-19),FIND("_run-",RIGHT(gait_events!C5461,LEN(gait_events!C5461)-19),1)-1),RIGHT(gait_events!C5461,LEN(gait_events!C5461)-19))</f>
        <v>Fast</v>
      </c>
      <c r="F5059" t="str">
        <f>IF(LEN(SUBSTITUTE(gait_events!C5461,"_run-",""))&lt;&gt;LEN(gait_events!C5461),RIGHT(gait_events!C5461,LEN(gait_events!C5461)-FIND("_run-",gait_events!C5461,1)-4),"")</f>
        <v/>
      </c>
      <c r="G5059" t="str">
        <f>gait_events!D5461</f>
        <v>right_shank</v>
      </c>
      <c r="H5059" t="str">
        <f>gait_events!E5461</f>
        <v>FC</v>
      </c>
      <c r="I5059">
        <f>IF(gait_events!F5461&lt;&gt;"",gait_events!F5461,NA())</f>
        <v>808</v>
      </c>
      <c r="J5059">
        <f>IF(gait_events!G5461&lt;&gt;"",gait_events!G5461,NA())</f>
        <v>803</v>
      </c>
      <c r="K5059">
        <f t="shared" si="632"/>
        <v>5</v>
      </c>
      <c r="L5059">
        <f t="shared" si="633"/>
        <v>25</v>
      </c>
      <c r="M5059">
        <f t="shared" si="634"/>
        <v>1</v>
      </c>
      <c r="N5059">
        <f t="shared" si="635"/>
        <v>1</v>
      </c>
      <c r="O5059">
        <f t="shared" si="636"/>
        <v>1</v>
      </c>
      <c r="P5059">
        <f t="shared" si="637"/>
        <v>0</v>
      </c>
      <c r="Q5059">
        <f t="shared" si="638"/>
        <v>0</v>
      </c>
      <c r="R5059">
        <f t="shared" si="639"/>
        <v>1</v>
      </c>
    </row>
    <row r="5060" spans="1:18" x14ac:dyDescent="0.25">
      <c r="A5060" t="str">
        <f>gait_events!B5462</f>
        <v>pp136</v>
      </c>
      <c r="B5060" t="str">
        <f>VLOOKUP(A5060,participants!A:B,2,0)</f>
        <v>M</v>
      </c>
      <c r="C5060">
        <f>VLOOKUP(A5060,participants!A:C,3,0)</f>
        <v>82</v>
      </c>
      <c r="D5060" t="str">
        <f>VLOOKUP(A5060,participants!A:F,6,0)</f>
        <v>stroke</v>
      </c>
      <c r="E5060" t="str">
        <f>IF(LEN(SUBSTITUTE(gait_events!C5462,"_run-",""))&lt;&gt;LEN(gait_events!C5462),LEFT(RIGHT(gait_events!C5462,LEN(gait_events!C5462)-19),FIND("_run-",RIGHT(gait_events!C5462,LEN(gait_events!C5462)-19),1)-1),RIGHT(gait_events!C5462,LEN(gait_events!C5462)-19))</f>
        <v>Preferred</v>
      </c>
      <c r="F5060" t="str">
        <f>IF(LEN(SUBSTITUTE(gait_events!C5462,"_run-",""))&lt;&gt;LEN(gait_events!C5462),RIGHT(gait_events!C5462,LEN(gait_events!C5462)-FIND("_run-",gait_events!C5462,1)-4),"")</f>
        <v/>
      </c>
      <c r="G5060" t="str">
        <f>gait_events!D5462</f>
        <v>left_ankle</v>
      </c>
      <c r="H5060" t="str">
        <f>gait_events!E5462</f>
        <v>IC</v>
      </c>
      <c r="I5060">
        <f>IF(gait_events!F5462&lt;&gt;"",gait_events!F5462,NA())</f>
        <v>24</v>
      </c>
      <c r="J5060">
        <f>IF(gait_events!G5462&lt;&gt;"",gait_events!G5462,NA())</f>
        <v>23</v>
      </c>
      <c r="K5060">
        <f t="shared" si="632"/>
        <v>1</v>
      </c>
      <c r="L5060">
        <f t="shared" si="633"/>
        <v>5</v>
      </c>
      <c r="M5060">
        <f t="shared" si="634"/>
        <v>1</v>
      </c>
      <c r="N5060">
        <f t="shared" si="635"/>
        <v>1</v>
      </c>
      <c r="O5060">
        <f t="shared" si="636"/>
        <v>1</v>
      </c>
      <c r="P5060">
        <f t="shared" si="637"/>
        <v>0</v>
      </c>
      <c r="Q5060">
        <f t="shared" si="638"/>
        <v>0</v>
      </c>
      <c r="R5060">
        <f t="shared" si="639"/>
        <v>1</v>
      </c>
    </row>
    <row r="5061" spans="1:18" x14ac:dyDescent="0.25">
      <c r="A5061" t="str">
        <f>gait_events!B5463</f>
        <v>pp136</v>
      </c>
      <c r="B5061" t="str">
        <f>VLOOKUP(A5061,participants!A:B,2,0)</f>
        <v>M</v>
      </c>
      <c r="C5061">
        <f>VLOOKUP(A5061,participants!A:C,3,0)</f>
        <v>82</v>
      </c>
      <c r="D5061" t="str">
        <f>VLOOKUP(A5061,participants!A:F,6,0)</f>
        <v>stroke</v>
      </c>
      <c r="E5061" t="str">
        <f>IF(LEN(SUBSTITUTE(gait_events!C5463,"_run-",""))&lt;&gt;LEN(gait_events!C5463),LEFT(RIGHT(gait_events!C5463,LEN(gait_events!C5463)-19),FIND("_run-",RIGHT(gait_events!C5463,LEN(gait_events!C5463)-19),1)-1),RIGHT(gait_events!C5463,LEN(gait_events!C5463)-19))</f>
        <v>Preferred</v>
      </c>
      <c r="F5061" t="str">
        <f>IF(LEN(SUBSTITUTE(gait_events!C5463,"_run-",""))&lt;&gt;LEN(gait_events!C5463),RIGHT(gait_events!C5463,LEN(gait_events!C5463)-FIND("_run-",gait_events!C5463,1)-4),"")</f>
        <v/>
      </c>
      <c r="G5061" t="str">
        <f>gait_events!D5463</f>
        <v>left_ankle</v>
      </c>
      <c r="H5061" t="str">
        <f>gait_events!E5463</f>
        <v>IC</v>
      </c>
      <c r="I5061">
        <f>IF(gait_events!F5463&lt;&gt;"",gait_events!F5463,NA())</f>
        <v>237</v>
      </c>
      <c r="J5061">
        <f>IF(gait_events!G5463&lt;&gt;"",gait_events!G5463,NA())</f>
        <v>239</v>
      </c>
      <c r="K5061">
        <f t="shared" si="632"/>
        <v>-2</v>
      </c>
      <c r="L5061">
        <f t="shared" si="633"/>
        <v>-10</v>
      </c>
      <c r="M5061">
        <f t="shared" si="634"/>
        <v>1</v>
      </c>
      <c r="N5061">
        <f t="shared" si="635"/>
        <v>1</v>
      </c>
      <c r="O5061">
        <f t="shared" si="636"/>
        <v>1</v>
      </c>
      <c r="P5061">
        <f t="shared" si="637"/>
        <v>0</v>
      </c>
      <c r="Q5061">
        <f t="shared" si="638"/>
        <v>0</v>
      </c>
      <c r="R5061">
        <f t="shared" si="639"/>
        <v>1</v>
      </c>
    </row>
    <row r="5062" spans="1:18" x14ac:dyDescent="0.25">
      <c r="A5062" t="str">
        <f>gait_events!B5464</f>
        <v>pp136</v>
      </c>
      <c r="B5062" t="str">
        <f>VLOOKUP(A5062,participants!A:B,2,0)</f>
        <v>M</v>
      </c>
      <c r="C5062">
        <f>VLOOKUP(A5062,participants!A:C,3,0)</f>
        <v>82</v>
      </c>
      <c r="D5062" t="str">
        <f>VLOOKUP(A5062,participants!A:F,6,0)</f>
        <v>stroke</v>
      </c>
      <c r="E5062" t="str">
        <f>IF(LEN(SUBSTITUTE(gait_events!C5464,"_run-",""))&lt;&gt;LEN(gait_events!C5464),LEFT(RIGHT(gait_events!C5464,LEN(gait_events!C5464)-19),FIND("_run-",RIGHT(gait_events!C5464,LEN(gait_events!C5464)-19),1)-1),RIGHT(gait_events!C5464,LEN(gait_events!C5464)-19))</f>
        <v>Preferred</v>
      </c>
      <c r="F5062" t="str">
        <f>IF(LEN(SUBSTITUTE(gait_events!C5464,"_run-",""))&lt;&gt;LEN(gait_events!C5464),RIGHT(gait_events!C5464,LEN(gait_events!C5464)-FIND("_run-",gait_events!C5464,1)-4),"")</f>
        <v/>
      </c>
      <c r="G5062" t="str">
        <f>gait_events!D5464</f>
        <v>left_ankle</v>
      </c>
      <c r="H5062" t="str">
        <f>gait_events!E5464</f>
        <v>IC</v>
      </c>
      <c r="I5062">
        <f>IF(gait_events!F5464&lt;&gt;"",gait_events!F5464,NA())</f>
        <v>439</v>
      </c>
      <c r="J5062">
        <f>IF(gait_events!G5464&lt;&gt;"",gait_events!G5464,NA())</f>
        <v>439</v>
      </c>
      <c r="K5062">
        <f t="shared" si="632"/>
        <v>0</v>
      </c>
      <c r="L5062">
        <f t="shared" si="633"/>
        <v>0</v>
      </c>
      <c r="M5062">
        <f t="shared" si="634"/>
        <v>1</v>
      </c>
      <c r="N5062">
        <f t="shared" si="635"/>
        <v>1</v>
      </c>
      <c r="O5062">
        <f t="shared" si="636"/>
        <v>1</v>
      </c>
      <c r="P5062">
        <f t="shared" si="637"/>
        <v>0</v>
      </c>
      <c r="Q5062">
        <f t="shared" si="638"/>
        <v>0</v>
      </c>
      <c r="R5062">
        <f t="shared" si="639"/>
        <v>1</v>
      </c>
    </row>
    <row r="5063" spans="1:18" x14ac:dyDescent="0.25">
      <c r="A5063" t="str">
        <f>gait_events!B5465</f>
        <v>pp136</v>
      </c>
      <c r="B5063" t="str">
        <f>VLOOKUP(A5063,participants!A:B,2,0)</f>
        <v>M</v>
      </c>
      <c r="C5063">
        <f>VLOOKUP(A5063,participants!A:C,3,0)</f>
        <v>82</v>
      </c>
      <c r="D5063" t="str">
        <f>VLOOKUP(A5063,participants!A:F,6,0)</f>
        <v>stroke</v>
      </c>
      <c r="E5063" t="str">
        <f>IF(LEN(SUBSTITUTE(gait_events!C5465,"_run-",""))&lt;&gt;LEN(gait_events!C5465),LEFT(RIGHT(gait_events!C5465,LEN(gait_events!C5465)-19),FIND("_run-",RIGHT(gait_events!C5465,LEN(gait_events!C5465)-19),1)-1),RIGHT(gait_events!C5465,LEN(gait_events!C5465)-19))</f>
        <v>Preferred</v>
      </c>
      <c r="F5063" t="str">
        <f>IF(LEN(SUBSTITUTE(gait_events!C5465,"_run-",""))&lt;&gt;LEN(gait_events!C5465),RIGHT(gait_events!C5465,LEN(gait_events!C5465)-FIND("_run-",gait_events!C5465,1)-4),"")</f>
        <v/>
      </c>
      <c r="G5063" t="str">
        <f>gait_events!D5465</f>
        <v>left_ankle</v>
      </c>
      <c r="H5063" t="str">
        <f>gait_events!E5465</f>
        <v>IC</v>
      </c>
      <c r="I5063">
        <f>IF(gait_events!F5465&lt;&gt;"",gait_events!F5465,NA())</f>
        <v>624</v>
      </c>
      <c r="J5063">
        <f>IF(gait_events!G5465&lt;&gt;"",gait_events!G5465,NA())</f>
        <v>625</v>
      </c>
      <c r="K5063">
        <f t="shared" si="632"/>
        <v>-1</v>
      </c>
      <c r="L5063">
        <f t="shared" si="633"/>
        <v>-5</v>
      </c>
      <c r="M5063">
        <f t="shared" si="634"/>
        <v>1</v>
      </c>
      <c r="N5063">
        <f t="shared" si="635"/>
        <v>1</v>
      </c>
      <c r="O5063">
        <f t="shared" si="636"/>
        <v>1</v>
      </c>
      <c r="P5063">
        <f t="shared" si="637"/>
        <v>0</v>
      </c>
      <c r="Q5063">
        <f t="shared" si="638"/>
        <v>0</v>
      </c>
      <c r="R5063">
        <f t="shared" si="639"/>
        <v>1</v>
      </c>
    </row>
    <row r="5064" spans="1:18" x14ac:dyDescent="0.25">
      <c r="A5064" t="str">
        <f>gait_events!B5466</f>
        <v>pp136</v>
      </c>
      <c r="B5064" t="str">
        <f>VLOOKUP(A5064,participants!A:B,2,0)</f>
        <v>M</v>
      </c>
      <c r="C5064">
        <f>VLOOKUP(A5064,participants!A:C,3,0)</f>
        <v>82</v>
      </c>
      <c r="D5064" t="str">
        <f>VLOOKUP(A5064,participants!A:F,6,0)</f>
        <v>stroke</v>
      </c>
      <c r="E5064" t="str">
        <f>IF(LEN(SUBSTITUTE(gait_events!C5466,"_run-",""))&lt;&gt;LEN(gait_events!C5466),LEFT(RIGHT(gait_events!C5466,LEN(gait_events!C5466)-19),FIND("_run-",RIGHT(gait_events!C5466,LEN(gait_events!C5466)-19),1)-1),RIGHT(gait_events!C5466,LEN(gait_events!C5466)-19))</f>
        <v>Preferred</v>
      </c>
      <c r="F5064" t="str">
        <f>IF(LEN(SUBSTITUTE(gait_events!C5466,"_run-",""))&lt;&gt;LEN(gait_events!C5466),RIGHT(gait_events!C5466,LEN(gait_events!C5466)-FIND("_run-",gait_events!C5466,1)-4),"")</f>
        <v/>
      </c>
      <c r="G5064" t="str">
        <f>gait_events!D5466</f>
        <v>left_ankle</v>
      </c>
      <c r="H5064" t="str">
        <f>gait_events!E5466</f>
        <v>IC</v>
      </c>
      <c r="I5064">
        <f>IF(gait_events!F5466&lt;&gt;"",gait_events!F5466,NA())</f>
        <v>821</v>
      </c>
      <c r="J5064">
        <f>IF(gait_events!G5466&lt;&gt;"",gait_events!G5466,NA())</f>
        <v>823</v>
      </c>
      <c r="K5064">
        <f t="shared" si="632"/>
        <v>-2</v>
      </c>
      <c r="L5064">
        <f t="shared" si="633"/>
        <v>-10</v>
      </c>
      <c r="M5064">
        <f t="shared" si="634"/>
        <v>1</v>
      </c>
      <c r="N5064">
        <f t="shared" si="635"/>
        <v>1</v>
      </c>
      <c r="O5064">
        <f t="shared" si="636"/>
        <v>1</v>
      </c>
      <c r="P5064">
        <f t="shared" si="637"/>
        <v>0</v>
      </c>
      <c r="Q5064">
        <f t="shared" si="638"/>
        <v>0</v>
      </c>
      <c r="R5064">
        <f t="shared" si="639"/>
        <v>1</v>
      </c>
    </row>
    <row r="5065" spans="1:18" x14ac:dyDescent="0.25">
      <c r="A5065" t="str">
        <f>gait_events!B5467</f>
        <v>pp136</v>
      </c>
      <c r="B5065" t="str">
        <f>VLOOKUP(A5065,participants!A:B,2,0)</f>
        <v>M</v>
      </c>
      <c r="C5065">
        <f>VLOOKUP(A5065,participants!A:C,3,0)</f>
        <v>82</v>
      </c>
      <c r="D5065" t="str">
        <f>VLOOKUP(A5065,participants!A:F,6,0)</f>
        <v>stroke</v>
      </c>
      <c r="E5065" t="str">
        <f>IF(LEN(SUBSTITUTE(gait_events!C5467,"_run-",""))&lt;&gt;LEN(gait_events!C5467),LEFT(RIGHT(gait_events!C5467,LEN(gait_events!C5467)-19),FIND("_run-",RIGHT(gait_events!C5467,LEN(gait_events!C5467)-19),1)-1),RIGHT(gait_events!C5467,LEN(gait_events!C5467)-19))</f>
        <v>Preferred</v>
      </c>
      <c r="F5065" t="str">
        <f>IF(LEN(SUBSTITUTE(gait_events!C5467,"_run-",""))&lt;&gt;LEN(gait_events!C5467),RIGHT(gait_events!C5467,LEN(gait_events!C5467)-FIND("_run-",gait_events!C5467,1)-4),"")</f>
        <v/>
      </c>
      <c r="G5065" t="str">
        <f>gait_events!D5467</f>
        <v>left_ankle</v>
      </c>
      <c r="H5065" t="str">
        <f>gait_events!E5467</f>
        <v>IC</v>
      </c>
      <c r="I5065">
        <f>IF(gait_events!F5467&lt;&gt;"",gait_events!F5467,NA())</f>
        <v>1021</v>
      </c>
      <c r="J5065">
        <f>IF(gait_events!G5467&lt;&gt;"",gait_events!G5467,NA())</f>
        <v>1018</v>
      </c>
      <c r="K5065">
        <f t="shared" si="632"/>
        <v>3</v>
      </c>
      <c r="L5065">
        <f t="shared" si="633"/>
        <v>15</v>
      </c>
      <c r="M5065">
        <f t="shared" si="634"/>
        <v>1</v>
      </c>
      <c r="N5065">
        <f t="shared" si="635"/>
        <v>1</v>
      </c>
      <c r="O5065">
        <f t="shared" si="636"/>
        <v>1</v>
      </c>
      <c r="P5065">
        <f t="shared" si="637"/>
        <v>0</v>
      </c>
      <c r="Q5065">
        <f t="shared" si="638"/>
        <v>0</v>
      </c>
      <c r="R5065">
        <f t="shared" si="639"/>
        <v>1</v>
      </c>
    </row>
    <row r="5066" spans="1:18" x14ac:dyDescent="0.25">
      <c r="A5066" t="str">
        <f>gait_events!B5468</f>
        <v>pp136</v>
      </c>
      <c r="B5066" t="str">
        <f>VLOOKUP(A5066,participants!A:B,2,0)</f>
        <v>M</v>
      </c>
      <c r="C5066">
        <f>VLOOKUP(A5066,participants!A:C,3,0)</f>
        <v>82</v>
      </c>
      <c r="D5066" t="str">
        <f>VLOOKUP(A5066,participants!A:F,6,0)</f>
        <v>stroke</v>
      </c>
      <c r="E5066" t="str">
        <f>IF(LEN(SUBSTITUTE(gait_events!C5468,"_run-",""))&lt;&gt;LEN(gait_events!C5468),LEFT(RIGHT(gait_events!C5468,LEN(gait_events!C5468)-19),FIND("_run-",RIGHT(gait_events!C5468,LEN(gait_events!C5468)-19),1)-1),RIGHT(gait_events!C5468,LEN(gait_events!C5468)-19))</f>
        <v>Preferred</v>
      </c>
      <c r="F5066" t="str">
        <f>IF(LEN(SUBSTITUTE(gait_events!C5468,"_run-",""))&lt;&gt;LEN(gait_events!C5468),RIGHT(gait_events!C5468,LEN(gait_events!C5468)-FIND("_run-",gait_events!C5468,1)-4),"")</f>
        <v/>
      </c>
      <c r="G5066" t="str">
        <f>gait_events!D5468</f>
        <v>left_ankle</v>
      </c>
      <c r="H5066" t="str">
        <f>gait_events!E5468</f>
        <v>IC</v>
      </c>
      <c r="I5066">
        <f>IF(gait_events!F5468&lt;&gt;"",gait_events!F5468,NA())</f>
        <v>1251</v>
      </c>
      <c r="J5066">
        <f>IF(gait_events!G5468&lt;&gt;"",gait_events!G5468,NA())</f>
        <v>1250</v>
      </c>
      <c r="K5066">
        <f t="shared" si="632"/>
        <v>1</v>
      </c>
      <c r="L5066">
        <f t="shared" si="633"/>
        <v>5</v>
      </c>
      <c r="M5066">
        <f t="shared" si="634"/>
        <v>1</v>
      </c>
      <c r="N5066">
        <f t="shared" si="635"/>
        <v>1</v>
      </c>
      <c r="O5066">
        <f t="shared" si="636"/>
        <v>1</v>
      </c>
      <c r="P5066">
        <f t="shared" si="637"/>
        <v>0</v>
      </c>
      <c r="Q5066">
        <f t="shared" si="638"/>
        <v>0</v>
      </c>
      <c r="R5066">
        <f t="shared" si="639"/>
        <v>1</v>
      </c>
    </row>
    <row r="5067" spans="1:18" x14ac:dyDescent="0.25">
      <c r="A5067" t="str">
        <f>gait_events!B5469</f>
        <v>pp136</v>
      </c>
      <c r="B5067" t="str">
        <f>VLOOKUP(A5067,participants!A:B,2,0)</f>
        <v>M</v>
      </c>
      <c r="C5067">
        <f>VLOOKUP(A5067,participants!A:C,3,0)</f>
        <v>82</v>
      </c>
      <c r="D5067" t="str">
        <f>VLOOKUP(A5067,participants!A:F,6,0)</f>
        <v>stroke</v>
      </c>
      <c r="E5067" t="str">
        <f>IF(LEN(SUBSTITUTE(gait_events!C5469,"_run-",""))&lt;&gt;LEN(gait_events!C5469),LEFT(RIGHT(gait_events!C5469,LEN(gait_events!C5469)-19),FIND("_run-",RIGHT(gait_events!C5469,LEN(gait_events!C5469)-19),1)-1),RIGHT(gait_events!C5469,LEN(gait_events!C5469)-19))</f>
        <v>Preferred</v>
      </c>
      <c r="F5067" t="str">
        <f>IF(LEN(SUBSTITUTE(gait_events!C5469,"_run-",""))&lt;&gt;LEN(gait_events!C5469),RIGHT(gait_events!C5469,LEN(gait_events!C5469)-FIND("_run-",gait_events!C5469,1)-4),"")</f>
        <v/>
      </c>
      <c r="G5067" t="str">
        <f>gait_events!D5469</f>
        <v>left_ankle</v>
      </c>
      <c r="H5067" t="str">
        <f>gait_events!E5469</f>
        <v>FC</v>
      </c>
      <c r="I5067">
        <f>IF(gait_events!F5469&lt;&gt;"",gait_events!F5469,NA())</f>
        <v>168</v>
      </c>
      <c r="J5067">
        <f>IF(gait_events!G5469&lt;&gt;"",gait_events!G5469,NA())</f>
        <v>165</v>
      </c>
      <c r="K5067">
        <f t="shared" si="632"/>
        <v>3</v>
      </c>
      <c r="L5067">
        <f t="shared" si="633"/>
        <v>15</v>
      </c>
      <c r="M5067">
        <f t="shared" si="634"/>
        <v>1</v>
      </c>
      <c r="N5067">
        <f t="shared" si="635"/>
        <v>1</v>
      </c>
      <c r="O5067">
        <f t="shared" si="636"/>
        <v>1</v>
      </c>
      <c r="P5067">
        <f t="shared" si="637"/>
        <v>0</v>
      </c>
      <c r="Q5067">
        <f t="shared" si="638"/>
        <v>0</v>
      </c>
      <c r="R5067">
        <f t="shared" si="639"/>
        <v>1</v>
      </c>
    </row>
    <row r="5068" spans="1:18" x14ac:dyDescent="0.25">
      <c r="A5068" t="str">
        <f>gait_events!B5470</f>
        <v>pp136</v>
      </c>
      <c r="B5068" t="str">
        <f>VLOOKUP(A5068,participants!A:B,2,0)</f>
        <v>M</v>
      </c>
      <c r="C5068">
        <f>VLOOKUP(A5068,participants!A:C,3,0)</f>
        <v>82</v>
      </c>
      <c r="D5068" t="str">
        <f>VLOOKUP(A5068,participants!A:F,6,0)</f>
        <v>stroke</v>
      </c>
      <c r="E5068" t="str">
        <f>IF(LEN(SUBSTITUTE(gait_events!C5470,"_run-",""))&lt;&gt;LEN(gait_events!C5470),LEFT(RIGHT(gait_events!C5470,LEN(gait_events!C5470)-19),FIND("_run-",RIGHT(gait_events!C5470,LEN(gait_events!C5470)-19),1)-1),RIGHT(gait_events!C5470,LEN(gait_events!C5470)-19))</f>
        <v>Preferred</v>
      </c>
      <c r="F5068" t="str">
        <f>IF(LEN(SUBSTITUTE(gait_events!C5470,"_run-",""))&lt;&gt;LEN(gait_events!C5470),RIGHT(gait_events!C5470,LEN(gait_events!C5470)-FIND("_run-",gait_events!C5470,1)-4),"")</f>
        <v/>
      </c>
      <c r="G5068" t="str">
        <f>gait_events!D5470</f>
        <v>left_ankle</v>
      </c>
      <c r="H5068" t="str">
        <f>gait_events!E5470</f>
        <v>FC</v>
      </c>
      <c r="I5068">
        <f>IF(gait_events!F5470&lt;&gt;"",gait_events!F5470,NA())</f>
        <v>369</v>
      </c>
      <c r="J5068">
        <f>IF(gait_events!G5470&lt;&gt;"",gait_events!G5470,NA())</f>
        <v>364</v>
      </c>
      <c r="K5068">
        <f t="shared" si="632"/>
        <v>5</v>
      </c>
      <c r="L5068">
        <f t="shared" si="633"/>
        <v>25</v>
      </c>
      <c r="M5068">
        <f t="shared" si="634"/>
        <v>1</v>
      </c>
      <c r="N5068">
        <f t="shared" si="635"/>
        <v>1</v>
      </c>
      <c r="O5068">
        <f t="shared" si="636"/>
        <v>1</v>
      </c>
      <c r="P5068">
        <f t="shared" si="637"/>
        <v>0</v>
      </c>
      <c r="Q5068">
        <f t="shared" si="638"/>
        <v>0</v>
      </c>
      <c r="R5068">
        <f t="shared" si="639"/>
        <v>1</v>
      </c>
    </row>
    <row r="5069" spans="1:18" x14ac:dyDescent="0.25">
      <c r="A5069" t="str">
        <f>gait_events!B5471</f>
        <v>pp136</v>
      </c>
      <c r="B5069" t="str">
        <f>VLOOKUP(A5069,participants!A:B,2,0)</f>
        <v>M</v>
      </c>
      <c r="C5069">
        <f>VLOOKUP(A5069,participants!A:C,3,0)</f>
        <v>82</v>
      </c>
      <c r="D5069" t="str">
        <f>VLOOKUP(A5069,participants!A:F,6,0)</f>
        <v>stroke</v>
      </c>
      <c r="E5069" t="str">
        <f>IF(LEN(SUBSTITUTE(gait_events!C5471,"_run-",""))&lt;&gt;LEN(gait_events!C5471),LEFT(RIGHT(gait_events!C5471,LEN(gait_events!C5471)-19),FIND("_run-",RIGHT(gait_events!C5471,LEN(gait_events!C5471)-19),1)-1),RIGHT(gait_events!C5471,LEN(gait_events!C5471)-19))</f>
        <v>Preferred</v>
      </c>
      <c r="F5069" t="str">
        <f>IF(LEN(SUBSTITUTE(gait_events!C5471,"_run-",""))&lt;&gt;LEN(gait_events!C5471),RIGHT(gait_events!C5471,LEN(gait_events!C5471)-FIND("_run-",gait_events!C5471,1)-4),"")</f>
        <v/>
      </c>
      <c r="G5069" t="str">
        <f>gait_events!D5471</f>
        <v>left_ankle</v>
      </c>
      <c r="H5069" t="str">
        <f>gait_events!E5471</f>
        <v>FC</v>
      </c>
      <c r="I5069">
        <f>IF(gait_events!F5471&lt;&gt;"",gait_events!F5471,NA())</f>
        <v>556</v>
      </c>
      <c r="J5069">
        <f>IF(gait_events!G5471&lt;&gt;"",gait_events!G5471,NA())</f>
        <v>555</v>
      </c>
      <c r="K5069">
        <f t="shared" si="632"/>
        <v>1</v>
      </c>
      <c r="L5069">
        <f t="shared" si="633"/>
        <v>5</v>
      </c>
      <c r="M5069">
        <f t="shared" si="634"/>
        <v>1</v>
      </c>
      <c r="N5069">
        <f t="shared" si="635"/>
        <v>1</v>
      </c>
      <c r="O5069">
        <f t="shared" si="636"/>
        <v>1</v>
      </c>
      <c r="P5069">
        <f t="shared" si="637"/>
        <v>0</v>
      </c>
      <c r="Q5069">
        <f t="shared" si="638"/>
        <v>0</v>
      </c>
      <c r="R5069">
        <f t="shared" si="639"/>
        <v>1</v>
      </c>
    </row>
    <row r="5070" spans="1:18" x14ac:dyDescent="0.25">
      <c r="A5070" t="str">
        <f>gait_events!B5472</f>
        <v>pp136</v>
      </c>
      <c r="B5070" t="str">
        <f>VLOOKUP(A5070,participants!A:B,2,0)</f>
        <v>M</v>
      </c>
      <c r="C5070">
        <f>VLOOKUP(A5070,participants!A:C,3,0)</f>
        <v>82</v>
      </c>
      <c r="D5070" t="str">
        <f>VLOOKUP(A5070,participants!A:F,6,0)</f>
        <v>stroke</v>
      </c>
      <c r="E5070" t="str">
        <f>IF(LEN(SUBSTITUTE(gait_events!C5472,"_run-",""))&lt;&gt;LEN(gait_events!C5472),LEFT(RIGHT(gait_events!C5472,LEN(gait_events!C5472)-19),FIND("_run-",RIGHT(gait_events!C5472,LEN(gait_events!C5472)-19),1)-1),RIGHT(gait_events!C5472,LEN(gait_events!C5472)-19))</f>
        <v>Preferred</v>
      </c>
      <c r="F5070" t="str">
        <f>IF(LEN(SUBSTITUTE(gait_events!C5472,"_run-",""))&lt;&gt;LEN(gait_events!C5472),RIGHT(gait_events!C5472,LEN(gait_events!C5472)-FIND("_run-",gait_events!C5472,1)-4),"")</f>
        <v/>
      </c>
      <c r="G5070" t="str">
        <f>gait_events!D5472</f>
        <v>left_ankle</v>
      </c>
      <c r="H5070" t="str">
        <f>gait_events!E5472</f>
        <v>FC</v>
      </c>
      <c r="I5070">
        <f>IF(gait_events!F5472&lt;&gt;"",gait_events!F5472,NA())</f>
        <v>751</v>
      </c>
      <c r="J5070">
        <f>IF(gait_events!G5472&lt;&gt;"",gait_events!G5472,NA())</f>
        <v>748</v>
      </c>
      <c r="K5070">
        <f t="shared" si="632"/>
        <v>3</v>
      </c>
      <c r="L5070">
        <f t="shared" si="633"/>
        <v>15</v>
      </c>
      <c r="M5070">
        <f t="shared" si="634"/>
        <v>1</v>
      </c>
      <c r="N5070">
        <f t="shared" si="635"/>
        <v>1</v>
      </c>
      <c r="O5070">
        <f t="shared" si="636"/>
        <v>1</v>
      </c>
      <c r="P5070">
        <f t="shared" si="637"/>
        <v>0</v>
      </c>
      <c r="Q5070">
        <f t="shared" si="638"/>
        <v>0</v>
      </c>
      <c r="R5070">
        <f t="shared" si="639"/>
        <v>1</v>
      </c>
    </row>
    <row r="5071" spans="1:18" x14ac:dyDescent="0.25">
      <c r="A5071" t="str">
        <f>gait_events!B5473</f>
        <v>pp136</v>
      </c>
      <c r="B5071" t="str">
        <f>VLOOKUP(A5071,participants!A:B,2,0)</f>
        <v>M</v>
      </c>
      <c r="C5071">
        <f>VLOOKUP(A5071,participants!A:C,3,0)</f>
        <v>82</v>
      </c>
      <c r="D5071" t="str">
        <f>VLOOKUP(A5071,participants!A:F,6,0)</f>
        <v>stroke</v>
      </c>
      <c r="E5071" t="str">
        <f>IF(LEN(SUBSTITUTE(gait_events!C5473,"_run-",""))&lt;&gt;LEN(gait_events!C5473),LEFT(RIGHT(gait_events!C5473,LEN(gait_events!C5473)-19),FIND("_run-",RIGHT(gait_events!C5473,LEN(gait_events!C5473)-19),1)-1),RIGHT(gait_events!C5473,LEN(gait_events!C5473)-19))</f>
        <v>Preferred</v>
      </c>
      <c r="F5071" t="str">
        <f>IF(LEN(SUBSTITUTE(gait_events!C5473,"_run-",""))&lt;&gt;LEN(gait_events!C5473),RIGHT(gait_events!C5473,LEN(gait_events!C5473)-FIND("_run-",gait_events!C5473,1)-4),"")</f>
        <v/>
      </c>
      <c r="G5071" t="str">
        <f>gait_events!D5473</f>
        <v>left_ankle</v>
      </c>
      <c r="H5071" t="str">
        <f>gait_events!E5473</f>
        <v>FC</v>
      </c>
      <c r="I5071">
        <f>IF(gait_events!F5473&lt;&gt;"",gait_events!F5473,NA())</f>
        <v>945</v>
      </c>
      <c r="J5071">
        <f>IF(gait_events!G5473&lt;&gt;"",gait_events!G5473,NA())</f>
        <v>943</v>
      </c>
      <c r="K5071">
        <f t="shared" si="632"/>
        <v>2</v>
      </c>
      <c r="L5071">
        <f t="shared" si="633"/>
        <v>10</v>
      </c>
      <c r="M5071">
        <f t="shared" si="634"/>
        <v>1</v>
      </c>
      <c r="N5071">
        <f t="shared" si="635"/>
        <v>1</v>
      </c>
      <c r="O5071">
        <f t="shared" si="636"/>
        <v>1</v>
      </c>
      <c r="P5071">
        <f t="shared" si="637"/>
        <v>0</v>
      </c>
      <c r="Q5071">
        <f t="shared" si="638"/>
        <v>0</v>
      </c>
      <c r="R5071">
        <f t="shared" si="639"/>
        <v>1</v>
      </c>
    </row>
    <row r="5072" spans="1:18" x14ac:dyDescent="0.25">
      <c r="A5072" t="str">
        <f>gait_events!B5474</f>
        <v>pp136</v>
      </c>
      <c r="B5072" t="str">
        <f>VLOOKUP(A5072,participants!A:B,2,0)</f>
        <v>M</v>
      </c>
      <c r="C5072">
        <f>VLOOKUP(A5072,participants!A:C,3,0)</f>
        <v>82</v>
      </c>
      <c r="D5072" t="str">
        <f>VLOOKUP(A5072,participants!A:F,6,0)</f>
        <v>stroke</v>
      </c>
      <c r="E5072" t="str">
        <f>IF(LEN(SUBSTITUTE(gait_events!C5474,"_run-",""))&lt;&gt;LEN(gait_events!C5474),LEFT(RIGHT(gait_events!C5474,LEN(gait_events!C5474)-19),FIND("_run-",RIGHT(gait_events!C5474,LEN(gait_events!C5474)-19),1)-1),RIGHT(gait_events!C5474,LEN(gait_events!C5474)-19))</f>
        <v>Preferred</v>
      </c>
      <c r="F5072" t="str">
        <f>IF(LEN(SUBSTITUTE(gait_events!C5474,"_run-",""))&lt;&gt;LEN(gait_events!C5474),RIGHT(gait_events!C5474,LEN(gait_events!C5474)-FIND("_run-",gait_events!C5474,1)-4),"")</f>
        <v/>
      </c>
      <c r="G5072" t="str">
        <f>gait_events!D5474</f>
        <v>left_ankle</v>
      </c>
      <c r="H5072" t="str">
        <f>gait_events!E5474</f>
        <v>FC</v>
      </c>
      <c r="I5072">
        <f>IF(gait_events!F5474&lt;&gt;"",gait_events!F5474,NA())</f>
        <v>1162</v>
      </c>
      <c r="J5072">
        <f>IF(gait_events!G5474&lt;&gt;"",gait_events!G5474,NA())</f>
        <v>1159</v>
      </c>
      <c r="K5072">
        <f t="shared" si="632"/>
        <v>3</v>
      </c>
      <c r="L5072">
        <f t="shared" si="633"/>
        <v>15</v>
      </c>
      <c r="M5072">
        <f t="shared" si="634"/>
        <v>1</v>
      </c>
      <c r="N5072">
        <f t="shared" si="635"/>
        <v>1</v>
      </c>
      <c r="O5072">
        <f t="shared" si="636"/>
        <v>1</v>
      </c>
      <c r="P5072">
        <f t="shared" si="637"/>
        <v>0</v>
      </c>
      <c r="Q5072">
        <f t="shared" si="638"/>
        <v>0</v>
      </c>
      <c r="R5072">
        <f t="shared" si="639"/>
        <v>1</v>
      </c>
    </row>
    <row r="5073" spans="1:18" x14ac:dyDescent="0.25">
      <c r="A5073" t="str">
        <f>gait_events!B5475</f>
        <v>pp136</v>
      </c>
      <c r="B5073" t="str">
        <f>VLOOKUP(A5073,participants!A:B,2,0)</f>
        <v>M</v>
      </c>
      <c r="C5073">
        <f>VLOOKUP(A5073,participants!A:C,3,0)</f>
        <v>82</v>
      </c>
      <c r="D5073" t="str">
        <f>VLOOKUP(A5073,participants!A:F,6,0)</f>
        <v>stroke</v>
      </c>
      <c r="E5073" t="str">
        <f>IF(LEN(SUBSTITUTE(gait_events!C5475,"_run-",""))&lt;&gt;LEN(gait_events!C5475),LEFT(RIGHT(gait_events!C5475,LEN(gait_events!C5475)-19),FIND("_run-",RIGHT(gait_events!C5475,LEN(gait_events!C5475)-19),1)-1),RIGHT(gait_events!C5475,LEN(gait_events!C5475)-19))</f>
        <v>Preferred</v>
      </c>
      <c r="F5073" t="str">
        <f>IF(LEN(SUBSTITUTE(gait_events!C5475,"_run-",""))&lt;&gt;LEN(gait_events!C5475),RIGHT(gait_events!C5475,LEN(gait_events!C5475)-FIND("_run-",gait_events!C5475,1)-4),"")</f>
        <v/>
      </c>
      <c r="G5073" t="str">
        <f>gait_events!D5475</f>
        <v>right_ankle</v>
      </c>
      <c r="H5073" t="str">
        <f>gait_events!E5475</f>
        <v>IC</v>
      </c>
      <c r="I5073">
        <f>IF(gait_events!F5475&lt;&gt;"",gait_events!F5475,NA())</f>
        <v>136</v>
      </c>
      <c r="J5073">
        <f>IF(gait_events!G5475&lt;&gt;"",gait_events!G5475,NA())</f>
        <v>134</v>
      </c>
      <c r="K5073">
        <f t="shared" si="632"/>
        <v>2</v>
      </c>
      <c r="L5073">
        <f t="shared" si="633"/>
        <v>10</v>
      </c>
      <c r="M5073">
        <f t="shared" si="634"/>
        <v>1</v>
      </c>
      <c r="N5073">
        <f t="shared" si="635"/>
        <v>1</v>
      </c>
      <c r="O5073">
        <f t="shared" si="636"/>
        <v>1</v>
      </c>
      <c r="P5073">
        <f t="shared" si="637"/>
        <v>0</v>
      </c>
      <c r="Q5073">
        <f t="shared" si="638"/>
        <v>0</v>
      </c>
      <c r="R5073">
        <f t="shared" si="639"/>
        <v>1</v>
      </c>
    </row>
    <row r="5074" spans="1:18" x14ac:dyDescent="0.25">
      <c r="A5074" t="str">
        <f>gait_events!B5476</f>
        <v>pp136</v>
      </c>
      <c r="B5074" t="str">
        <f>VLOOKUP(A5074,participants!A:B,2,0)</f>
        <v>M</v>
      </c>
      <c r="C5074">
        <f>VLOOKUP(A5074,participants!A:C,3,0)</f>
        <v>82</v>
      </c>
      <c r="D5074" t="str">
        <f>VLOOKUP(A5074,participants!A:F,6,0)</f>
        <v>stroke</v>
      </c>
      <c r="E5074" t="str">
        <f>IF(LEN(SUBSTITUTE(gait_events!C5476,"_run-",""))&lt;&gt;LEN(gait_events!C5476),LEFT(RIGHT(gait_events!C5476,LEN(gait_events!C5476)-19),FIND("_run-",RIGHT(gait_events!C5476,LEN(gait_events!C5476)-19),1)-1),RIGHT(gait_events!C5476,LEN(gait_events!C5476)-19))</f>
        <v>Preferred</v>
      </c>
      <c r="F5074" t="str">
        <f>IF(LEN(SUBSTITUTE(gait_events!C5476,"_run-",""))&lt;&gt;LEN(gait_events!C5476),RIGHT(gait_events!C5476,LEN(gait_events!C5476)-FIND("_run-",gait_events!C5476,1)-4),"")</f>
        <v/>
      </c>
      <c r="G5074" t="str">
        <f>gait_events!D5476</f>
        <v>right_ankle</v>
      </c>
      <c r="H5074" t="str">
        <f>gait_events!E5476</f>
        <v>IC</v>
      </c>
      <c r="I5074">
        <f>IF(gait_events!F5476&lt;&gt;"",gait_events!F5476,NA())</f>
        <v>336</v>
      </c>
      <c r="J5074">
        <f>IF(gait_events!G5476&lt;&gt;"",gait_events!G5476,NA())</f>
        <v>335</v>
      </c>
      <c r="K5074">
        <f t="shared" si="632"/>
        <v>1</v>
      </c>
      <c r="L5074">
        <f t="shared" si="633"/>
        <v>5</v>
      </c>
      <c r="M5074">
        <f t="shared" si="634"/>
        <v>1</v>
      </c>
      <c r="N5074">
        <f t="shared" si="635"/>
        <v>1</v>
      </c>
      <c r="O5074">
        <f t="shared" si="636"/>
        <v>1</v>
      </c>
      <c r="P5074">
        <f t="shared" si="637"/>
        <v>0</v>
      </c>
      <c r="Q5074">
        <f t="shared" si="638"/>
        <v>0</v>
      </c>
      <c r="R5074">
        <f t="shared" si="639"/>
        <v>1</v>
      </c>
    </row>
    <row r="5075" spans="1:18" x14ac:dyDescent="0.25">
      <c r="A5075" t="str">
        <f>gait_events!B5477</f>
        <v>pp136</v>
      </c>
      <c r="B5075" t="str">
        <f>VLOOKUP(A5075,participants!A:B,2,0)</f>
        <v>M</v>
      </c>
      <c r="C5075">
        <f>VLOOKUP(A5075,participants!A:C,3,0)</f>
        <v>82</v>
      </c>
      <c r="D5075" t="str">
        <f>VLOOKUP(A5075,participants!A:F,6,0)</f>
        <v>stroke</v>
      </c>
      <c r="E5075" t="str">
        <f>IF(LEN(SUBSTITUTE(gait_events!C5477,"_run-",""))&lt;&gt;LEN(gait_events!C5477),LEFT(RIGHT(gait_events!C5477,LEN(gait_events!C5477)-19),FIND("_run-",RIGHT(gait_events!C5477,LEN(gait_events!C5477)-19),1)-1),RIGHT(gait_events!C5477,LEN(gait_events!C5477)-19))</f>
        <v>Preferred</v>
      </c>
      <c r="F5075" t="str">
        <f>IF(LEN(SUBSTITUTE(gait_events!C5477,"_run-",""))&lt;&gt;LEN(gait_events!C5477),RIGHT(gait_events!C5477,LEN(gait_events!C5477)-FIND("_run-",gait_events!C5477,1)-4),"")</f>
        <v/>
      </c>
      <c r="G5075" t="str">
        <f>gait_events!D5477</f>
        <v>right_ankle</v>
      </c>
      <c r="H5075" t="str">
        <f>gait_events!E5477</f>
        <v>IC</v>
      </c>
      <c r="I5075">
        <f>IF(gait_events!F5477&lt;&gt;"",gait_events!F5477,NA())</f>
        <v>528</v>
      </c>
      <c r="J5075">
        <f>IF(gait_events!G5477&lt;&gt;"",gait_events!G5477,NA())</f>
        <v>526</v>
      </c>
      <c r="K5075">
        <f t="shared" si="632"/>
        <v>2</v>
      </c>
      <c r="L5075">
        <f t="shared" si="633"/>
        <v>10</v>
      </c>
      <c r="M5075">
        <f t="shared" si="634"/>
        <v>1</v>
      </c>
      <c r="N5075">
        <f t="shared" si="635"/>
        <v>1</v>
      </c>
      <c r="O5075">
        <f t="shared" si="636"/>
        <v>1</v>
      </c>
      <c r="P5075">
        <f t="shared" si="637"/>
        <v>0</v>
      </c>
      <c r="Q5075">
        <f t="shared" si="638"/>
        <v>0</v>
      </c>
      <c r="R5075">
        <f t="shared" si="639"/>
        <v>1</v>
      </c>
    </row>
    <row r="5076" spans="1:18" x14ac:dyDescent="0.25">
      <c r="A5076" t="str">
        <f>gait_events!B5478</f>
        <v>pp136</v>
      </c>
      <c r="B5076" t="str">
        <f>VLOOKUP(A5076,participants!A:B,2,0)</f>
        <v>M</v>
      </c>
      <c r="C5076">
        <f>VLOOKUP(A5076,participants!A:C,3,0)</f>
        <v>82</v>
      </c>
      <c r="D5076" t="str">
        <f>VLOOKUP(A5076,participants!A:F,6,0)</f>
        <v>stroke</v>
      </c>
      <c r="E5076" t="str">
        <f>IF(LEN(SUBSTITUTE(gait_events!C5478,"_run-",""))&lt;&gt;LEN(gait_events!C5478),LEFT(RIGHT(gait_events!C5478,LEN(gait_events!C5478)-19),FIND("_run-",RIGHT(gait_events!C5478,LEN(gait_events!C5478)-19),1)-1),RIGHT(gait_events!C5478,LEN(gait_events!C5478)-19))</f>
        <v>Preferred</v>
      </c>
      <c r="F5076" t="str">
        <f>IF(LEN(SUBSTITUTE(gait_events!C5478,"_run-",""))&lt;&gt;LEN(gait_events!C5478),RIGHT(gait_events!C5478,LEN(gait_events!C5478)-FIND("_run-",gait_events!C5478,1)-4),"")</f>
        <v/>
      </c>
      <c r="G5076" t="str">
        <f>gait_events!D5478</f>
        <v>right_ankle</v>
      </c>
      <c r="H5076" t="str">
        <f>gait_events!E5478</f>
        <v>IC</v>
      </c>
      <c r="I5076">
        <f>IF(gait_events!F5478&lt;&gt;"",gait_events!F5478,NA())</f>
        <v>720</v>
      </c>
      <c r="J5076">
        <f>IF(gait_events!G5478&lt;&gt;"",gait_events!G5478,NA())</f>
        <v>722</v>
      </c>
      <c r="K5076">
        <f t="shared" si="632"/>
        <v>-2</v>
      </c>
      <c r="L5076">
        <f t="shared" si="633"/>
        <v>-10</v>
      </c>
      <c r="M5076">
        <f t="shared" si="634"/>
        <v>1</v>
      </c>
      <c r="N5076">
        <f t="shared" si="635"/>
        <v>1</v>
      </c>
      <c r="O5076">
        <f t="shared" si="636"/>
        <v>1</v>
      </c>
      <c r="P5076">
        <f t="shared" si="637"/>
        <v>0</v>
      </c>
      <c r="Q5076">
        <f t="shared" si="638"/>
        <v>0</v>
      </c>
      <c r="R5076">
        <f t="shared" si="639"/>
        <v>1</v>
      </c>
    </row>
    <row r="5077" spans="1:18" x14ac:dyDescent="0.25">
      <c r="A5077" t="str">
        <f>gait_events!B5479</f>
        <v>pp136</v>
      </c>
      <c r="B5077" t="str">
        <f>VLOOKUP(A5077,participants!A:B,2,0)</f>
        <v>M</v>
      </c>
      <c r="C5077">
        <f>VLOOKUP(A5077,participants!A:C,3,0)</f>
        <v>82</v>
      </c>
      <c r="D5077" t="str">
        <f>VLOOKUP(A5077,participants!A:F,6,0)</f>
        <v>stroke</v>
      </c>
      <c r="E5077" t="str">
        <f>IF(LEN(SUBSTITUTE(gait_events!C5479,"_run-",""))&lt;&gt;LEN(gait_events!C5479),LEFT(RIGHT(gait_events!C5479,LEN(gait_events!C5479)-19),FIND("_run-",RIGHT(gait_events!C5479,LEN(gait_events!C5479)-19),1)-1),RIGHT(gait_events!C5479,LEN(gait_events!C5479)-19))</f>
        <v>Preferred</v>
      </c>
      <c r="F5077" t="str">
        <f>IF(LEN(SUBSTITUTE(gait_events!C5479,"_run-",""))&lt;&gt;LEN(gait_events!C5479),RIGHT(gait_events!C5479,LEN(gait_events!C5479)-FIND("_run-",gait_events!C5479,1)-4),"")</f>
        <v/>
      </c>
      <c r="G5077" t="str">
        <f>gait_events!D5479</f>
        <v>right_ankle</v>
      </c>
      <c r="H5077" t="str">
        <f>gait_events!E5479</f>
        <v>IC</v>
      </c>
      <c r="I5077">
        <f>IF(gait_events!F5479&lt;&gt;"",gait_events!F5479,NA())</f>
        <v>910</v>
      </c>
      <c r="J5077">
        <f>IF(gait_events!G5479&lt;&gt;"",gait_events!G5479,NA())</f>
        <v>912</v>
      </c>
      <c r="K5077">
        <f t="shared" si="632"/>
        <v>-2</v>
      </c>
      <c r="L5077">
        <f t="shared" si="633"/>
        <v>-10</v>
      </c>
      <c r="M5077">
        <f t="shared" si="634"/>
        <v>1</v>
      </c>
      <c r="N5077">
        <f t="shared" si="635"/>
        <v>1</v>
      </c>
      <c r="O5077">
        <f t="shared" si="636"/>
        <v>1</v>
      </c>
      <c r="P5077">
        <f t="shared" si="637"/>
        <v>0</v>
      </c>
      <c r="Q5077">
        <f t="shared" si="638"/>
        <v>0</v>
      </c>
      <c r="R5077">
        <f t="shared" si="639"/>
        <v>1</v>
      </c>
    </row>
    <row r="5078" spans="1:18" x14ac:dyDescent="0.25">
      <c r="A5078" t="str">
        <f>gait_events!B5480</f>
        <v>pp136</v>
      </c>
      <c r="B5078" t="str">
        <f>VLOOKUP(A5078,participants!A:B,2,0)</f>
        <v>M</v>
      </c>
      <c r="C5078">
        <f>VLOOKUP(A5078,participants!A:C,3,0)</f>
        <v>82</v>
      </c>
      <c r="D5078" t="str">
        <f>VLOOKUP(A5078,participants!A:F,6,0)</f>
        <v>stroke</v>
      </c>
      <c r="E5078" t="str">
        <f>IF(LEN(SUBSTITUTE(gait_events!C5480,"_run-",""))&lt;&gt;LEN(gait_events!C5480),LEFT(RIGHT(gait_events!C5480,LEN(gait_events!C5480)-19),FIND("_run-",RIGHT(gait_events!C5480,LEN(gait_events!C5480)-19),1)-1),RIGHT(gait_events!C5480,LEN(gait_events!C5480)-19))</f>
        <v>Preferred</v>
      </c>
      <c r="F5078" t="str">
        <f>IF(LEN(SUBSTITUTE(gait_events!C5480,"_run-",""))&lt;&gt;LEN(gait_events!C5480),RIGHT(gait_events!C5480,LEN(gait_events!C5480)-FIND("_run-",gait_events!C5480,1)-4),"")</f>
        <v/>
      </c>
      <c r="G5078" t="str">
        <f>gait_events!D5480</f>
        <v>right_ankle</v>
      </c>
      <c r="H5078" t="str">
        <f>gait_events!E5480</f>
        <v>IC</v>
      </c>
      <c r="I5078">
        <f>IF(gait_events!F5480&lt;&gt;"",gait_events!F5480,NA())</f>
        <v>1126</v>
      </c>
      <c r="J5078">
        <f>IF(gait_events!G5480&lt;&gt;"",gait_events!G5480,NA())</f>
        <v>1124</v>
      </c>
      <c r="K5078">
        <f t="shared" si="632"/>
        <v>2</v>
      </c>
      <c r="L5078">
        <f t="shared" si="633"/>
        <v>10</v>
      </c>
      <c r="M5078">
        <f t="shared" si="634"/>
        <v>1</v>
      </c>
      <c r="N5078">
        <f t="shared" si="635"/>
        <v>1</v>
      </c>
      <c r="O5078">
        <f t="shared" si="636"/>
        <v>1</v>
      </c>
      <c r="P5078">
        <f t="shared" si="637"/>
        <v>0</v>
      </c>
      <c r="Q5078">
        <f t="shared" si="638"/>
        <v>0</v>
      </c>
      <c r="R5078">
        <f t="shared" si="639"/>
        <v>1</v>
      </c>
    </row>
    <row r="5079" spans="1:18" x14ac:dyDescent="0.25">
      <c r="A5079" t="str">
        <f>gait_events!B5481</f>
        <v>pp136</v>
      </c>
      <c r="B5079" t="str">
        <f>VLOOKUP(A5079,participants!A:B,2,0)</f>
        <v>M</v>
      </c>
      <c r="C5079">
        <f>VLOOKUP(A5079,participants!A:C,3,0)</f>
        <v>82</v>
      </c>
      <c r="D5079" t="str">
        <f>VLOOKUP(A5079,participants!A:F,6,0)</f>
        <v>stroke</v>
      </c>
      <c r="E5079" t="str">
        <f>IF(LEN(SUBSTITUTE(gait_events!C5481,"_run-",""))&lt;&gt;LEN(gait_events!C5481),LEFT(RIGHT(gait_events!C5481,LEN(gait_events!C5481)-19),FIND("_run-",RIGHT(gait_events!C5481,LEN(gait_events!C5481)-19),1)-1),RIGHT(gait_events!C5481,LEN(gait_events!C5481)-19))</f>
        <v>Preferred</v>
      </c>
      <c r="F5079" t="str">
        <f>IF(LEN(SUBSTITUTE(gait_events!C5481,"_run-",""))&lt;&gt;LEN(gait_events!C5481),RIGHT(gait_events!C5481,LEN(gait_events!C5481)-FIND("_run-",gait_events!C5481,1)-4),"")</f>
        <v/>
      </c>
      <c r="G5079" t="str">
        <f>gait_events!D5481</f>
        <v>right_ankle</v>
      </c>
      <c r="H5079" t="str">
        <f>gait_events!E5481</f>
        <v>FC</v>
      </c>
      <c r="I5079">
        <f>IF(gait_events!F5481&lt;&gt;"",gait_events!F5481,NA())</f>
        <v>58</v>
      </c>
      <c r="J5079">
        <f>IF(gait_events!G5481&lt;&gt;"",gait_events!G5481,NA())</f>
        <v>59</v>
      </c>
      <c r="K5079">
        <f t="shared" si="632"/>
        <v>-1</v>
      </c>
      <c r="L5079">
        <f t="shared" si="633"/>
        <v>-5</v>
      </c>
      <c r="M5079">
        <f t="shared" si="634"/>
        <v>1</v>
      </c>
      <c r="N5079">
        <f t="shared" si="635"/>
        <v>1</v>
      </c>
      <c r="O5079">
        <f t="shared" si="636"/>
        <v>1</v>
      </c>
      <c r="P5079">
        <f t="shared" si="637"/>
        <v>0</v>
      </c>
      <c r="Q5079">
        <f t="shared" si="638"/>
        <v>0</v>
      </c>
      <c r="R5079">
        <f t="shared" si="639"/>
        <v>1</v>
      </c>
    </row>
    <row r="5080" spans="1:18" x14ac:dyDescent="0.25">
      <c r="A5080" t="str">
        <f>gait_events!B5482</f>
        <v>pp136</v>
      </c>
      <c r="B5080" t="str">
        <f>VLOOKUP(A5080,participants!A:B,2,0)</f>
        <v>M</v>
      </c>
      <c r="C5080">
        <f>VLOOKUP(A5080,participants!A:C,3,0)</f>
        <v>82</v>
      </c>
      <c r="D5080" t="str">
        <f>VLOOKUP(A5080,participants!A:F,6,0)</f>
        <v>stroke</v>
      </c>
      <c r="E5080" t="str">
        <f>IF(LEN(SUBSTITUTE(gait_events!C5482,"_run-",""))&lt;&gt;LEN(gait_events!C5482),LEFT(RIGHT(gait_events!C5482,LEN(gait_events!C5482)-19),FIND("_run-",RIGHT(gait_events!C5482,LEN(gait_events!C5482)-19),1)-1),RIGHT(gait_events!C5482,LEN(gait_events!C5482)-19))</f>
        <v>Preferred</v>
      </c>
      <c r="F5080" t="str">
        <f>IF(LEN(SUBSTITUTE(gait_events!C5482,"_run-",""))&lt;&gt;LEN(gait_events!C5482),RIGHT(gait_events!C5482,LEN(gait_events!C5482)-FIND("_run-",gait_events!C5482,1)-4),"")</f>
        <v/>
      </c>
      <c r="G5080" t="str">
        <f>gait_events!D5482</f>
        <v>right_ankle</v>
      </c>
      <c r="H5080" t="str">
        <f>gait_events!E5482</f>
        <v>FC</v>
      </c>
      <c r="I5080">
        <f>IF(gait_events!F5482&lt;&gt;"",gait_events!F5482,NA())</f>
        <v>271</v>
      </c>
      <c r="J5080">
        <f>IF(gait_events!G5482&lt;&gt;"",gait_events!G5482,NA())</f>
        <v>271</v>
      </c>
      <c r="K5080">
        <f t="shared" si="632"/>
        <v>0</v>
      </c>
      <c r="L5080">
        <f t="shared" si="633"/>
        <v>0</v>
      </c>
      <c r="M5080">
        <f t="shared" si="634"/>
        <v>1</v>
      </c>
      <c r="N5080">
        <f t="shared" si="635"/>
        <v>1</v>
      </c>
      <c r="O5080">
        <f t="shared" si="636"/>
        <v>1</v>
      </c>
      <c r="P5080">
        <f t="shared" si="637"/>
        <v>0</v>
      </c>
      <c r="Q5080">
        <f t="shared" si="638"/>
        <v>0</v>
      </c>
      <c r="R5080">
        <f t="shared" si="639"/>
        <v>1</v>
      </c>
    </row>
    <row r="5081" spans="1:18" x14ac:dyDescent="0.25">
      <c r="A5081" t="str">
        <f>gait_events!B5483</f>
        <v>pp136</v>
      </c>
      <c r="B5081" t="str">
        <f>VLOOKUP(A5081,participants!A:B,2,0)</f>
        <v>M</v>
      </c>
      <c r="C5081">
        <f>VLOOKUP(A5081,participants!A:C,3,0)</f>
        <v>82</v>
      </c>
      <c r="D5081" t="str">
        <f>VLOOKUP(A5081,participants!A:F,6,0)</f>
        <v>stroke</v>
      </c>
      <c r="E5081" t="str">
        <f>IF(LEN(SUBSTITUTE(gait_events!C5483,"_run-",""))&lt;&gt;LEN(gait_events!C5483),LEFT(RIGHT(gait_events!C5483,LEN(gait_events!C5483)-19),FIND("_run-",RIGHT(gait_events!C5483,LEN(gait_events!C5483)-19),1)-1),RIGHT(gait_events!C5483,LEN(gait_events!C5483)-19))</f>
        <v>Preferred</v>
      </c>
      <c r="F5081" t="str">
        <f>IF(LEN(SUBSTITUTE(gait_events!C5483,"_run-",""))&lt;&gt;LEN(gait_events!C5483),RIGHT(gait_events!C5483,LEN(gait_events!C5483)-FIND("_run-",gait_events!C5483,1)-4),"")</f>
        <v/>
      </c>
      <c r="G5081" t="str">
        <f>gait_events!D5483</f>
        <v>right_ankle</v>
      </c>
      <c r="H5081" t="str">
        <f>gait_events!E5483</f>
        <v>FC</v>
      </c>
      <c r="I5081">
        <f>IF(gait_events!F5483&lt;&gt;"",gait_events!F5483,NA())</f>
        <v>470</v>
      </c>
      <c r="J5081">
        <f>IF(gait_events!G5483&lt;&gt;"",gait_events!G5483,NA())</f>
        <v>470</v>
      </c>
      <c r="K5081">
        <f t="shared" si="632"/>
        <v>0</v>
      </c>
      <c r="L5081">
        <f t="shared" si="633"/>
        <v>0</v>
      </c>
      <c r="M5081">
        <f t="shared" si="634"/>
        <v>1</v>
      </c>
      <c r="N5081">
        <f t="shared" si="635"/>
        <v>1</v>
      </c>
      <c r="O5081">
        <f t="shared" si="636"/>
        <v>1</v>
      </c>
      <c r="P5081">
        <f t="shared" si="637"/>
        <v>0</v>
      </c>
      <c r="Q5081">
        <f t="shared" si="638"/>
        <v>0</v>
      </c>
      <c r="R5081">
        <f t="shared" si="639"/>
        <v>1</v>
      </c>
    </row>
    <row r="5082" spans="1:18" x14ac:dyDescent="0.25">
      <c r="A5082" t="str">
        <f>gait_events!B5484</f>
        <v>pp136</v>
      </c>
      <c r="B5082" t="str">
        <f>VLOOKUP(A5082,participants!A:B,2,0)</f>
        <v>M</v>
      </c>
      <c r="C5082">
        <f>VLOOKUP(A5082,participants!A:C,3,0)</f>
        <v>82</v>
      </c>
      <c r="D5082" t="str">
        <f>VLOOKUP(A5082,participants!A:F,6,0)</f>
        <v>stroke</v>
      </c>
      <c r="E5082" t="str">
        <f>IF(LEN(SUBSTITUTE(gait_events!C5484,"_run-",""))&lt;&gt;LEN(gait_events!C5484),LEFT(RIGHT(gait_events!C5484,LEN(gait_events!C5484)-19),FIND("_run-",RIGHT(gait_events!C5484,LEN(gait_events!C5484)-19),1)-1),RIGHT(gait_events!C5484,LEN(gait_events!C5484)-19))</f>
        <v>Preferred</v>
      </c>
      <c r="F5082" t="str">
        <f>IF(LEN(SUBSTITUTE(gait_events!C5484,"_run-",""))&lt;&gt;LEN(gait_events!C5484),RIGHT(gait_events!C5484,LEN(gait_events!C5484)-FIND("_run-",gait_events!C5484,1)-4),"")</f>
        <v/>
      </c>
      <c r="G5082" t="str">
        <f>gait_events!D5484</f>
        <v>right_ankle</v>
      </c>
      <c r="H5082" t="str">
        <f>gait_events!E5484</f>
        <v>FC</v>
      </c>
      <c r="I5082">
        <f>IF(gait_events!F5484&lt;&gt;"",gait_events!F5484,NA())</f>
        <v>658</v>
      </c>
      <c r="J5082">
        <f>IF(gait_events!G5484&lt;&gt;"",gait_events!G5484,NA())</f>
        <v>657</v>
      </c>
      <c r="K5082">
        <f t="shared" si="632"/>
        <v>1</v>
      </c>
      <c r="L5082">
        <f t="shared" si="633"/>
        <v>5</v>
      </c>
      <c r="M5082">
        <f t="shared" si="634"/>
        <v>1</v>
      </c>
      <c r="N5082">
        <f t="shared" si="635"/>
        <v>1</v>
      </c>
      <c r="O5082">
        <f t="shared" si="636"/>
        <v>1</v>
      </c>
      <c r="P5082">
        <f t="shared" si="637"/>
        <v>0</v>
      </c>
      <c r="Q5082">
        <f t="shared" si="638"/>
        <v>0</v>
      </c>
      <c r="R5082">
        <f t="shared" si="639"/>
        <v>1</v>
      </c>
    </row>
    <row r="5083" spans="1:18" x14ac:dyDescent="0.25">
      <c r="A5083" t="str">
        <f>gait_events!B5485</f>
        <v>pp136</v>
      </c>
      <c r="B5083" t="str">
        <f>VLOOKUP(A5083,participants!A:B,2,0)</f>
        <v>M</v>
      </c>
      <c r="C5083">
        <f>VLOOKUP(A5083,participants!A:C,3,0)</f>
        <v>82</v>
      </c>
      <c r="D5083" t="str">
        <f>VLOOKUP(A5083,participants!A:F,6,0)</f>
        <v>stroke</v>
      </c>
      <c r="E5083" t="str">
        <f>IF(LEN(SUBSTITUTE(gait_events!C5485,"_run-",""))&lt;&gt;LEN(gait_events!C5485),LEFT(RIGHT(gait_events!C5485,LEN(gait_events!C5485)-19),FIND("_run-",RIGHT(gait_events!C5485,LEN(gait_events!C5485)-19),1)-1),RIGHT(gait_events!C5485,LEN(gait_events!C5485)-19))</f>
        <v>Preferred</v>
      </c>
      <c r="F5083" t="str">
        <f>IF(LEN(SUBSTITUTE(gait_events!C5485,"_run-",""))&lt;&gt;LEN(gait_events!C5485),RIGHT(gait_events!C5485,LEN(gait_events!C5485)-FIND("_run-",gait_events!C5485,1)-4),"")</f>
        <v/>
      </c>
      <c r="G5083" t="str">
        <f>gait_events!D5485</f>
        <v>right_ankle</v>
      </c>
      <c r="H5083" t="str">
        <f>gait_events!E5485</f>
        <v>FC</v>
      </c>
      <c r="I5083">
        <f>IF(gait_events!F5485&lt;&gt;"",gait_events!F5485,NA())</f>
        <v>851</v>
      </c>
      <c r="J5083">
        <f>IF(gait_events!G5485&lt;&gt;"",gait_events!G5485,NA())</f>
        <v>849</v>
      </c>
      <c r="K5083">
        <f t="shared" si="632"/>
        <v>2</v>
      </c>
      <c r="L5083">
        <f t="shared" si="633"/>
        <v>10</v>
      </c>
      <c r="M5083">
        <f t="shared" si="634"/>
        <v>1</v>
      </c>
      <c r="N5083">
        <f t="shared" si="635"/>
        <v>1</v>
      </c>
      <c r="O5083">
        <f t="shared" si="636"/>
        <v>1</v>
      </c>
      <c r="P5083">
        <f t="shared" si="637"/>
        <v>0</v>
      </c>
      <c r="Q5083">
        <f t="shared" si="638"/>
        <v>0</v>
      </c>
      <c r="R5083">
        <f t="shared" si="639"/>
        <v>1</v>
      </c>
    </row>
    <row r="5084" spans="1:18" x14ac:dyDescent="0.25">
      <c r="A5084" t="str">
        <f>gait_events!B5486</f>
        <v>pp136</v>
      </c>
      <c r="B5084" t="str">
        <f>VLOOKUP(A5084,participants!A:B,2,0)</f>
        <v>M</v>
      </c>
      <c r="C5084">
        <f>VLOOKUP(A5084,participants!A:C,3,0)</f>
        <v>82</v>
      </c>
      <c r="D5084" t="str">
        <f>VLOOKUP(A5084,participants!A:F,6,0)</f>
        <v>stroke</v>
      </c>
      <c r="E5084" t="str">
        <f>IF(LEN(SUBSTITUTE(gait_events!C5486,"_run-",""))&lt;&gt;LEN(gait_events!C5486),LEFT(RIGHT(gait_events!C5486,LEN(gait_events!C5486)-19),FIND("_run-",RIGHT(gait_events!C5486,LEN(gait_events!C5486)-19),1)-1),RIGHT(gait_events!C5486,LEN(gait_events!C5486)-19))</f>
        <v>Preferred</v>
      </c>
      <c r="F5084" t="str">
        <f>IF(LEN(SUBSTITUTE(gait_events!C5486,"_run-",""))&lt;&gt;LEN(gait_events!C5486),RIGHT(gait_events!C5486,LEN(gait_events!C5486)-FIND("_run-",gait_events!C5486,1)-4),"")</f>
        <v/>
      </c>
      <c r="G5084" t="str">
        <f>gait_events!D5486</f>
        <v>right_ankle</v>
      </c>
      <c r="H5084" t="str">
        <f>gait_events!E5486</f>
        <v>FC</v>
      </c>
      <c r="I5084">
        <f>IF(gait_events!F5486&lt;&gt;"",gait_events!F5486,NA())</f>
        <v>1052</v>
      </c>
      <c r="J5084">
        <f>IF(gait_events!G5486&lt;&gt;"",gait_events!G5486,NA())</f>
        <v>1052</v>
      </c>
      <c r="K5084">
        <f t="shared" si="632"/>
        <v>0</v>
      </c>
      <c r="L5084">
        <f t="shared" si="633"/>
        <v>0</v>
      </c>
      <c r="M5084">
        <f t="shared" si="634"/>
        <v>1</v>
      </c>
      <c r="N5084">
        <f t="shared" si="635"/>
        <v>1</v>
      </c>
      <c r="O5084">
        <f t="shared" si="636"/>
        <v>1</v>
      </c>
      <c r="P5084">
        <f t="shared" si="637"/>
        <v>0</v>
      </c>
      <c r="Q5084">
        <f t="shared" si="638"/>
        <v>0</v>
      </c>
      <c r="R5084">
        <f t="shared" si="639"/>
        <v>1</v>
      </c>
    </row>
    <row r="5085" spans="1:18" x14ac:dyDescent="0.25">
      <c r="A5085" t="str">
        <f>gait_events!B5487</f>
        <v>pp136</v>
      </c>
      <c r="B5085" t="str">
        <f>VLOOKUP(A5085,participants!A:B,2,0)</f>
        <v>M</v>
      </c>
      <c r="C5085">
        <f>VLOOKUP(A5085,participants!A:C,3,0)</f>
        <v>82</v>
      </c>
      <c r="D5085" t="str">
        <f>VLOOKUP(A5085,participants!A:F,6,0)</f>
        <v>stroke</v>
      </c>
      <c r="E5085" t="str">
        <f>IF(LEN(SUBSTITUTE(gait_events!C5487,"_run-",""))&lt;&gt;LEN(gait_events!C5487),LEFT(RIGHT(gait_events!C5487,LEN(gait_events!C5487)-19),FIND("_run-",RIGHT(gait_events!C5487,LEN(gait_events!C5487)-19),1)-1),RIGHT(gait_events!C5487,LEN(gait_events!C5487)-19))</f>
        <v>Preferred</v>
      </c>
      <c r="F5085" t="str">
        <f>IF(LEN(SUBSTITUTE(gait_events!C5487,"_run-",""))&lt;&gt;LEN(gait_events!C5487),RIGHT(gait_events!C5487,LEN(gait_events!C5487)-FIND("_run-",gait_events!C5487,1)-4),"")</f>
        <v/>
      </c>
      <c r="G5085" t="str">
        <f>gait_events!D5487</f>
        <v>right_ankle</v>
      </c>
      <c r="H5085" t="str">
        <f>gait_events!E5487</f>
        <v>FC</v>
      </c>
      <c r="I5085">
        <f>IF(gait_events!F5487&lt;&gt;"",gait_events!F5487,NA())</f>
        <v>1281</v>
      </c>
      <c r="J5085" t="e">
        <f>IF(gait_events!G5487&lt;&gt;"",gait_events!G5487,NA())</f>
        <v>#N/A</v>
      </c>
      <c r="K5085" t="e">
        <f t="shared" si="632"/>
        <v>#N/A</v>
      </c>
      <c r="L5085" t="e">
        <f t="shared" si="633"/>
        <v>#N/A</v>
      </c>
      <c r="M5085">
        <f t="shared" si="634"/>
        <v>1</v>
      </c>
      <c r="N5085">
        <f t="shared" si="635"/>
        <v>0</v>
      </c>
      <c r="O5085">
        <f t="shared" si="636"/>
        <v>0</v>
      </c>
      <c r="P5085">
        <f t="shared" si="637"/>
        <v>1</v>
      </c>
      <c r="Q5085">
        <f t="shared" si="638"/>
        <v>0</v>
      </c>
      <c r="R5085">
        <f t="shared" si="639"/>
        <v>1</v>
      </c>
    </row>
    <row r="5086" spans="1:18" x14ac:dyDescent="0.25">
      <c r="A5086" t="str">
        <f>gait_events!B5488</f>
        <v>pp136</v>
      </c>
      <c r="B5086" t="str">
        <f>VLOOKUP(A5086,participants!A:B,2,0)</f>
        <v>M</v>
      </c>
      <c r="C5086">
        <f>VLOOKUP(A5086,participants!A:C,3,0)</f>
        <v>82</v>
      </c>
      <c r="D5086" t="str">
        <f>VLOOKUP(A5086,participants!A:F,6,0)</f>
        <v>stroke</v>
      </c>
      <c r="E5086" t="str">
        <f>IF(LEN(SUBSTITUTE(gait_events!C5488,"_run-",""))&lt;&gt;LEN(gait_events!C5488),LEFT(RIGHT(gait_events!C5488,LEN(gait_events!C5488)-19),FIND("_run-",RIGHT(gait_events!C5488,LEN(gait_events!C5488)-19),1)-1),RIGHT(gait_events!C5488,LEN(gait_events!C5488)-19))</f>
        <v>Preferred</v>
      </c>
      <c r="F5086" t="str">
        <f>IF(LEN(SUBSTITUTE(gait_events!C5488,"_run-",""))&lt;&gt;LEN(gait_events!C5488),RIGHT(gait_events!C5488,LEN(gait_events!C5488)-FIND("_run-",gait_events!C5488,1)-4),"")</f>
        <v/>
      </c>
      <c r="G5086" t="str">
        <f>gait_events!D5488</f>
        <v>left_shank</v>
      </c>
      <c r="H5086" t="str">
        <f>gait_events!E5488</f>
        <v>IC</v>
      </c>
      <c r="I5086">
        <f>IF(gait_events!F5488&lt;&gt;"",gait_events!F5488,NA())</f>
        <v>24</v>
      </c>
      <c r="J5086">
        <f>IF(gait_events!G5488&lt;&gt;"",gait_events!G5488,NA())</f>
        <v>21</v>
      </c>
      <c r="K5086">
        <f t="shared" si="632"/>
        <v>3</v>
      </c>
      <c r="L5086">
        <f t="shared" si="633"/>
        <v>15</v>
      </c>
      <c r="M5086">
        <f t="shared" si="634"/>
        <v>1</v>
      </c>
      <c r="N5086">
        <f t="shared" si="635"/>
        <v>1</v>
      </c>
      <c r="O5086">
        <f t="shared" si="636"/>
        <v>1</v>
      </c>
      <c r="P5086">
        <f t="shared" si="637"/>
        <v>0</v>
      </c>
      <c r="Q5086">
        <f t="shared" si="638"/>
        <v>0</v>
      </c>
      <c r="R5086">
        <f t="shared" si="639"/>
        <v>1</v>
      </c>
    </row>
    <row r="5087" spans="1:18" x14ac:dyDescent="0.25">
      <c r="A5087" t="str">
        <f>gait_events!B5489</f>
        <v>pp136</v>
      </c>
      <c r="B5087" t="str">
        <f>VLOOKUP(A5087,participants!A:B,2,0)</f>
        <v>M</v>
      </c>
      <c r="C5087">
        <f>VLOOKUP(A5087,participants!A:C,3,0)</f>
        <v>82</v>
      </c>
      <c r="D5087" t="str">
        <f>VLOOKUP(A5087,participants!A:F,6,0)</f>
        <v>stroke</v>
      </c>
      <c r="E5087" t="str">
        <f>IF(LEN(SUBSTITUTE(gait_events!C5489,"_run-",""))&lt;&gt;LEN(gait_events!C5489),LEFT(RIGHT(gait_events!C5489,LEN(gait_events!C5489)-19),FIND("_run-",RIGHT(gait_events!C5489,LEN(gait_events!C5489)-19),1)-1),RIGHT(gait_events!C5489,LEN(gait_events!C5489)-19))</f>
        <v>Preferred</v>
      </c>
      <c r="F5087" t="str">
        <f>IF(LEN(SUBSTITUTE(gait_events!C5489,"_run-",""))&lt;&gt;LEN(gait_events!C5489),RIGHT(gait_events!C5489,LEN(gait_events!C5489)-FIND("_run-",gait_events!C5489,1)-4),"")</f>
        <v/>
      </c>
      <c r="G5087" t="str">
        <f>gait_events!D5489</f>
        <v>left_shank</v>
      </c>
      <c r="H5087" t="str">
        <f>gait_events!E5489</f>
        <v>IC</v>
      </c>
      <c r="I5087">
        <f>IF(gait_events!F5489&lt;&gt;"",gait_events!F5489,NA())</f>
        <v>237</v>
      </c>
      <c r="J5087">
        <f>IF(gait_events!G5489&lt;&gt;"",gait_events!G5489,NA())</f>
        <v>236</v>
      </c>
      <c r="K5087">
        <f t="shared" si="632"/>
        <v>1</v>
      </c>
      <c r="L5087">
        <f t="shared" si="633"/>
        <v>5</v>
      </c>
      <c r="M5087">
        <f t="shared" si="634"/>
        <v>1</v>
      </c>
      <c r="N5087">
        <f t="shared" si="635"/>
        <v>1</v>
      </c>
      <c r="O5087">
        <f t="shared" si="636"/>
        <v>1</v>
      </c>
      <c r="P5087">
        <f t="shared" si="637"/>
        <v>0</v>
      </c>
      <c r="Q5087">
        <f t="shared" si="638"/>
        <v>0</v>
      </c>
      <c r="R5087">
        <f t="shared" si="639"/>
        <v>1</v>
      </c>
    </row>
    <row r="5088" spans="1:18" x14ac:dyDescent="0.25">
      <c r="A5088" t="str">
        <f>gait_events!B5490</f>
        <v>pp136</v>
      </c>
      <c r="B5088" t="str">
        <f>VLOOKUP(A5088,participants!A:B,2,0)</f>
        <v>M</v>
      </c>
      <c r="C5088">
        <f>VLOOKUP(A5088,participants!A:C,3,0)</f>
        <v>82</v>
      </c>
      <c r="D5088" t="str">
        <f>VLOOKUP(A5088,participants!A:F,6,0)</f>
        <v>stroke</v>
      </c>
      <c r="E5088" t="str">
        <f>IF(LEN(SUBSTITUTE(gait_events!C5490,"_run-",""))&lt;&gt;LEN(gait_events!C5490),LEFT(RIGHT(gait_events!C5490,LEN(gait_events!C5490)-19),FIND("_run-",RIGHT(gait_events!C5490,LEN(gait_events!C5490)-19),1)-1),RIGHT(gait_events!C5490,LEN(gait_events!C5490)-19))</f>
        <v>Preferred</v>
      </c>
      <c r="F5088" t="str">
        <f>IF(LEN(SUBSTITUTE(gait_events!C5490,"_run-",""))&lt;&gt;LEN(gait_events!C5490),RIGHT(gait_events!C5490,LEN(gait_events!C5490)-FIND("_run-",gait_events!C5490,1)-4),"")</f>
        <v/>
      </c>
      <c r="G5088" t="str">
        <f>gait_events!D5490</f>
        <v>left_shank</v>
      </c>
      <c r="H5088" t="str">
        <f>gait_events!E5490</f>
        <v>IC</v>
      </c>
      <c r="I5088">
        <f>IF(gait_events!F5490&lt;&gt;"",gait_events!F5490,NA())</f>
        <v>439</v>
      </c>
      <c r="J5088">
        <f>IF(gait_events!G5490&lt;&gt;"",gait_events!G5490,NA())</f>
        <v>442</v>
      </c>
      <c r="K5088">
        <f t="shared" si="632"/>
        <v>-3</v>
      </c>
      <c r="L5088">
        <f t="shared" si="633"/>
        <v>-15</v>
      </c>
      <c r="M5088">
        <f t="shared" si="634"/>
        <v>1</v>
      </c>
      <c r="N5088">
        <f t="shared" si="635"/>
        <v>1</v>
      </c>
      <c r="O5088">
        <f t="shared" si="636"/>
        <v>1</v>
      </c>
      <c r="P5088">
        <f t="shared" si="637"/>
        <v>0</v>
      </c>
      <c r="Q5088">
        <f t="shared" si="638"/>
        <v>0</v>
      </c>
      <c r="R5088">
        <f t="shared" si="639"/>
        <v>1</v>
      </c>
    </row>
    <row r="5089" spans="1:18" x14ac:dyDescent="0.25">
      <c r="A5089" t="str">
        <f>gait_events!B5491</f>
        <v>pp136</v>
      </c>
      <c r="B5089" t="str">
        <f>VLOOKUP(A5089,participants!A:B,2,0)</f>
        <v>M</v>
      </c>
      <c r="C5089">
        <f>VLOOKUP(A5089,participants!A:C,3,0)</f>
        <v>82</v>
      </c>
      <c r="D5089" t="str">
        <f>VLOOKUP(A5089,participants!A:F,6,0)</f>
        <v>stroke</v>
      </c>
      <c r="E5089" t="str">
        <f>IF(LEN(SUBSTITUTE(gait_events!C5491,"_run-",""))&lt;&gt;LEN(gait_events!C5491),LEFT(RIGHT(gait_events!C5491,LEN(gait_events!C5491)-19),FIND("_run-",RIGHT(gait_events!C5491,LEN(gait_events!C5491)-19),1)-1),RIGHT(gait_events!C5491,LEN(gait_events!C5491)-19))</f>
        <v>Preferred</v>
      </c>
      <c r="F5089" t="str">
        <f>IF(LEN(SUBSTITUTE(gait_events!C5491,"_run-",""))&lt;&gt;LEN(gait_events!C5491),RIGHT(gait_events!C5491,LEN(gait_events!C5491)-FIND("_run-",gait_events!C5491,1)-4),"")</f>
        <v/>
      </c>
      <c r="G5089" t="str">
        <f>gait_events!D5491</f>
        <v>left_shank</v>
      </c>
      <c r="H5089" t="str">
        <f>gait_events!E5491</f>
        <v>IC</v>
      </c>
      <c r="I5089">
        <f>IF(gait_events!F5491&lt;&gt;"",gait_events!F5491,NA())</f>
        <v>624</v>
      </c>
      <c r="J5089">
        <f>IF(gait_events!G5491&lt;&gt;"",gait_events!G5491,NA())</f>
        <v>627</v>
      </c>
      <c r="K5089">
        <f t="shared" si="632"/>
        <v>-3</v>
      </c>
      <c r="L5089">
        <f t="shared" si="633"/>
        <v>-15</v>
      </c>
      <c r="M5089">
        <f t="shared" si="634"/>
        <v>1</v>
      </c>
      <c r="N5089">
        <f t="shared" si="635"/>
        <v>1</v>
      </c>
      <c r="O5089">
        <f t="shared" si="636"/>
        <v>1</v>
      </c>
      <c r="P5089">
        <f t="shared" si="637"/>
        <v>0</v>
      </c>
      <c r="Q5089">
        <f t="shared" si="638"/>
        <v>0</v>
      </c>
      <c r="R5089">
        <f t="shared" si="639"/>
        <v>1</v>
      </c>
    </row>
    <row r="5090" spans="1:18" x14ac:dyDescent="0.25">
      <c r="A5090" t="str">
        <f>gait_events!B5492</f>
        <v>pp136</v>
      </c>
      <c r="B5090" t="str">
        <f>VLOOKUP(A5090,participants!A:B,2,0)</f>
        <v>M</v>
      </c>
      <c r="C5090">
        <f>VLOOKUP(A5090,participants!A:C,3,0)</f>
        <v>82</v>
      </c>
      <c r="D5090" t="str">
        <f>VLOOKUP(A5090,participants!A:F,6,0)</f>
        <v>stroke</v>
      </c>
      <c r="E5090" t="str">
        <f>IF(LEN(SUBSTITUTE(gait_events!C5492,"_run-",""))&lt;&gt;LEN(gait_events!C5492),LEFT(RIGHT(gait_events!C5492,LEN(gait_events!C5492)-19),FIND("_run-",RIGHT(gait_events!C5492,LEN(gait_events!C5492)-19),1)-1),RIGHT(gait_events!C5492,LEN(gait_events!C5492)-19))</f>
        <v>Preferred</v>
      </c>
      <c r="F5090" t="str">
        <f>IF(LEN(SUBSTITUTE(gait_events!C5492,"_run-",""))&lt;&gt;LEN(gait_events!C5492),RIGHT(gait_events!C5492,LEN(gait_events!C5492)-FIND("_run-",gait_events!C5492,1)-4),"")</f>
        <v/>
      </c>
      <c r="G5090" t="str">
        <f>gait_events!D5492</f>
        <v>left_shank</v>
      </c>
      <c r="H5090" t="str">
        <f>gait_events!E5492</f>
        <v>IC</v>
      </c>
      <c r="I5090">
        <f>IF(gait_events!F5492&lt;&gt;"",gait_events!F5492,NA())</f>
        <v>821</v>
      </c>
      <c r="J5090">
        <f>IF(gait_events!G5492&lt;&gt;"",gait_events!G5492,NA())</f>
        <v>824</v>
      </c>
      <c r="K5090">
        <f t="shared" si="632"/>
        <v>-3</v>
      </c>
      <c r="L5090">
        <f t="shared" si="633"/>
        <v>-15</v>
      </c>
      <c r="M5090">
        <f t="shared" si="634"/>
        <v>1</v>
      </c>
      <c r="N5090">
        <f t="shared" si="635"/>
        <v>1</v>
      </c>
      <c r="O5090">
        <f t="shared" si="636"/>
        <v>1</v>
      </c>
      <c r="P5090">
        <f t="shared" si="637"/>
        <v>0</v>
      </c>
      <c r="Q5090">
        <f t="shared" si="638"/>
        <v>0</v>
      </c>
      <c r="R5090">
        <f t="shared" si="639"/>
        <v>1</v>
      </c>
    </row>
    <row r="5091" spans="1:18" x14ac:dyDescent="0.25">
      <c r="A5091" t="str">
        <f>gait_events!B5493</f>
        <v>pp136</v>
      </c>
      <c r="B5091" t="str">
        <f>VLOOKUP(A5091,participants!A:B,2,0)</f>
        <v>M</v>
      </c>
      <c r="C5091">
        <f>VLOOKUP(A5091,participants!A:C,3,0)</f>
        <v>82</v>
      </c>
      <c r="D5091" t="str">
        <f>VLOOKUP(A5091,participants!A:F,6,0)</f>
        <v>stroke</v>
      </c>
      <c r="E5091" t="str">
        <f>IF(LEN(SUBSTITUTE(gait_events!C5493,"_run-",""))&lt;&gt;LEN(gait_events!C5493),LEFT(RIGHT(gait_events!C5493,LEN(gait_events!C5493)-19),FIND("_run-",RIGHT(gait_events!C5493,LEN(gait_events!C5493)-19),1)-1),RIGHT(gait_events!C5493,LEN(gait_events!C5493)-19))</f>
        <v>Preferred</v>
      </c>
      <c r="F5091" t="str">
        <f>IF(LEN(SUBSTITUTE(gait_events!C5493,"_run-",""))&lt;&gt;LEN(gait_events!C5493),RIGHT(gait_events!C5493,LEN(gait_events!C5493)-FIND("_run-",gait_events!C5493,1)-4),"")</f>
        <v/>
      </c>
      <c r="G5091" t="str">
        <f>gait_events!D5493</f>
        <v>left_shank</v>
      </c>
      <c r="H5091" t="str">
        <f>gait_events!E5493</f>
        <v>IC</v>
      </c>
      <c r="I5091">
        <f>IF(gait_events!F5493&lt;&gt;"",gait_events!F5493,NA())</f>
        <v>1021</v>
      </c>
      <c r="J5091">
        <f>IF(gait_events!G5493&lt;&gt;"",gait_events!G5493,NA())</f>
        <v>1016</v>
      </c>
      <c r="K5091">
        <f t="shared" si="632"/>
        <v>5</v>
      </c>
      <c r="L5091">
        <f t="shared" si="633"/>
        <v>25</v>
      </c>
      <c r="M5091">
        <f t="shared" si="634"/>
        <v>1</v>
      </c>
      <c r="N5091">
        <f t="shared" si="635"/>
        <v>1</v>
      </c>
      <c r="O5091">
        <f t="shared" si="636"/>
        <v>1</v>
      </c>
      <c r="P5091">
        <f t="shared" si="637"/>
        <v>0</v>
      </c>
      <c r="Q5091">
        <f t="shared" si="638"/>
        <v>0</v>
      </c>
      <c r="R5091">
        <f t="shared" si="639"/>
        <v>1</v>
      </c>
    </row>
    <row r="5092" spans="1:18" x14ac:dyDescent="0.25">
      <c r="A5092" t="str">
        <f>gait_events!B5494</f>
        <v>pp136</v>
      </c>
      <c r="B5092" t="str">
        <f>VLOOKUP(A5092,participants!A:B,2,0)</f>
        <v>M</v>
      </c>
      <c r="C5092">
        <f>VLOOKUP(A5092,participants!A:C,3,0)</f>
        <v>82</v>
      </c>
      <c r="D5092" t="str">
        <f>VLOOKUP(A5092,participants!A:F,6,0)</f>
        <v>stroke</v>
      </c>
      <c r="E5092" t="str">
        <f>IF(LEN(SUBSTITUTE(gait_events!C5494,"_run-",""))&lt;&gt;LEN(gait_events!C5494),LEFT(RIGHT(gait_events!C5494,LEN(gait_events!C5494)-19),FIND("_run-",RIGHT(gait_events!C5494,LEN(gait_events!C5494)-19),1)-1),RIGHT(gait_events!C5494,LEN(gait_events!C5494)-19))</f>
        <v>Preferred</v>
      </c>
      <c r="F5092" t="str">
        <f>IF(LEN(SUBSTITUTE(gait_events!C5494,"_run-",""))&lt;&gt;LEN(gait_events!C5494),RIGHT(gait_events!C5494,LEN(gait_events!C5494)-FIND("_run-",gait_events!C5494,1)-4),"")</f>
        <v/>
      </c>
      <c r="G5092" t="str">
        <f>gait_events!D5494</f>
        <v>left_shank</v>
      </c>
      <c r="H5092" t="str">
        <f>gait_events!E5494</f>
        <v>IC</v>
      </c>
      <c r="I5092">
        <f>IF(gait_events!F5494&lt;&gt;"",gait_events!F5494,NA())</f>
        <v>1251</v>
      </c>
      <c r="J5092">
        <f>IF(gait_events!G5494&lt;&gt;"",gait_events!G5494,NA())</f>
        <v>1251</v>
      </c>
      <c r="K5092">
        <f t="shared" si="632"/>
        <v>0</v>
      </c>
      <c r="L5092">
        <f t="shared" si="633"/>
        <v>0</v>
      </c>
      <c r="M5092">
        <f t="shared" si="634"/>
        <v>1</v>
      </c>
      <c r="N5092">
        <f t="shared" si="635"/>
        <v>1</v>
      </c>
      <c r="O5092">
        <f t="shared" si="636"/>
        <v>1</v>
      </c>
      <c r="P5092">
        <f t="shared" si="637"/>
        <v>0</v>
      </c>
      <c r="Q5092">
        <f t="shared" si="638"/>
        <v>0</v>
      </c>
      <c r="R5092">
        <f t="shared" si="639"/>
        <v>1</v>
      </c>
    </row>
    <row r="5093" spans="1:18" x14ac:dyDescent="0.25">
      <c r="A5093" t="str">
        <f>gait_events!B5495</f>
        <v>pp136</v>
      </c>
      <c r="B5093" t="str">
        <f>VLOOKUP(A5093,participants!A:B,2,0)</f>
        <v>M</v>
      </c>
      <c r="C5093">
        <f>VLOOKUP(A5093,participants!A:C,3,0)</f>
        <v>82</v>
      </c>
      <c r="D5093" t="str">
        <f>VLOOKUP(A5093,participants!A:F,6,0)</f>
        <v>stroke</v>
      </c>
      <c r="E5093" t="str">
        <f>IF(LEN(SUBSTITUTE(gait_events!C5495,"_run-",""))&lt;&gt;LEN(gait_events!C5495),LEFT(RIGHT(gait_events!C5495,LEN(gait_events!C5495)-19),FIND("_run-",RIGHT(gait_events!C5495,LEN(gait_events!C5495)-19),1)-1),RIGHT(gait_events!C5495,LEN(gait_events!C5495)-19))</f>
        <v>Preferred</v>
      </c>
      <c r="F5093" t="str">
        <f>IF(LEN(SUBSTITUTE(gait_events!C5495,"_run-",""))&lt;&gt;LEN(gait_events!C5495),RIGHT(gait_events!C5495,LEN(gait_events!C5495)-FIND("_run-",gait_events!C5495,1)-4),"")</f>
        <v/>
      </c>
      <c r="G5093" t="str">
        <f>gait_events!D5495</f>
        <v>left_shank</v>
      </c>
      <c r="H5093" t="str">
        <f>gait_events!E5495</f>
        <v>FC</v>
      </c>
      <c r="I5093">
        <f>IF(gait_events!F5495&lt;&gt;"",gait_events!F5495,NA())</f>
        <v>168</v>
      </c>
      <c r="J5093" t="e">
        <f>IF(gait_events!G5495&lt;&gt;"",gait_events!G5495,NA())</f>
        <v>#N/A</v>
      </c>
      <c r="K5093" t="e">
        <f t="shared" si="632"/>
        <v>#N/A</v>
      </c>
      <c r="L5093" t="e">
        <f t="shared" si="633"/>
        <v>#N/A</v>
      </c>
      <c r="M5093">
        <f t="shared" si="634"/>
        <v>1</v>
      </c>
      <c r="N5093">
        <f t="shared" si="635"/>
        <v>0</v>
      </c>
      <c r="O5093">
        <f t="shared" si="636"/>
        <v>0</v>
      </c>
      <c r="P5093">
        <f t="shared" si="637"/>
        <v>1</v>
      </c>
      <c r="Q5093">
        <f t="shared" si="638"/>
        <v>0</v>
      </c>
      <c r="R5093">
        <f t="shared" si="639"/>
        <v>1</v>
      </c>
    </row>
    <row r="5094" spans="1:18" x14ac:dyDescent="0.25">
      <c r="A5094" t="str">
        <f>gait_events!B5496</f>
        <v>pp136</v>
      </c>
      <c r="B5094" t="str">
        <f>VLOOKUP(A5094,participants!A:B,2,0)</f>
        <v>M</v>
      </c>
      <c r="C5094">
        <f>VLOOKUP(A5094,participants!A:C,3,0)</f>
        <v>82</v>
      </c>
      <c r="D5094" t="str">
        <f>VLOOKUP(A5094,participants!A:F,6,0)</f>
        <v>stroke</v>
      </c>
      <c r="E5094" t="str">
        <f>IF(LEN(SUBSTITUTE(gait_events!C5496,"_run-",""))&lt;&gt;LEN(gait_events!C5496),LEFT(RIGHT(gait_events!C5496,LEN(gait_events!C5496)-19),FIND("_run-",RIGHT(gait_events!C5496,LEN(gait_events!C5496)-19),1)-1),RIGHT(gait_events!C5496,LEN(gait_events!C5496)-19))</f>
        <v>Preferred</v>
      </c>
      <c r="F5094" t="str">
        <f>IF(LEN(SUBSTITUTE(gait_events!C5496,"_run-",""))&lt;&gt;LEN(gait_events!C5496),RIGHT(gait_events!C5496,LEN(gait_events!C5496)-FIND("_run-",gait_events!C5496,1)-4),"")</f>
        <v/>
      </c>
      <c r="G5094" t="str">
        <f>gait_events!D5496</f>
        <v>left_shank</v>
      </c>
      <c r="H5094" t="str">
        <f>gait_events!E5496</f>
        <v>FC</v>
      </c>
      <c r="I5094">
        <f>IF(gait_events!F5496&lt;&gt;"",gait_events!F5496,NA())</f>
        <v>369</v>
      </c>
      <c r="J5094" t="e">
        <f>IF(gait_events!G5496&lt;&gt;"",gait_events!G5496,NA())</f>
        <v>#N/A</v>
      </c>
      <c r="K5094" t="e">
        <f t="shared" si="632"/>
        <v>#N/A</v>
      </c>
      <c r="L5094" t="e">
        <f t="shared" si="633"/>
        <v>#N/A</v>
      </c>
      <c r="M5094">
        <f t="shared" si="634"/>
        <v>1</v>
      </c>
      <c r="N5094">
        <f t="shared" si="635"/>
        <v>0</v>
      </c>
      <c r="O5094">
        <f t="shared" si="636"/>
        <v>0</v>
      </c>
      <c r="P5094">
        <f t="shared" si="637"/>
        <v>1</v>
      </c>
      <c r="Q5094">
        <f t="shared" si="638"/>
        <v>0</v>
      </c>
      <c r="R5094">
        <f t="shared" si="639"/>
        <v>1</v>
      </c>
    </row>
    <row r="5095" spans="1:18" x14ac:dyDescent="0.25">
      <c r="A5095" t="str">
        <f>gait_events!B5497</f>
        <v>pp136</v>
      </c>
      <c r="B5095" t="str">
        <f>VLOOKUP(A5095,participants!A:B,2,0)</f>
        <v>M</v>
      </c>
      <c r="C5095">
        <f>VLOOKUP(A5095,participants!A:C,3,0)</f>
        <v>82</v>
      </c>
      <c r="D5095" t="str">
        <f>VLOOKUP(A5095,participants!A:F,6,0)</f>
        <v>stroke</v>
      </c>
      <c r="E5095" t="str">
        <f>IF(LEN(SUBSTITUTE(gait_events!C5497,"_run-",""))&lt;&gt;LEN(gait_events!C5497),LEFT(RIGHT(gait_events!C5497,LEN(gait_events!C5497)-19),FIND("_run-",RIGHT(gait_events!C5497,LEN(gait_events!C5497)-19),1)-1),RIGHT(gait_events!C5497,LEN(gait_events!C5497)-19))</f>
        <v>Preferred</v>
      </c>
      <c r="F5095" t="str">
        <f>IF(LEN(SUBSTITUTE(gait_events!C5497,"_run-",""))&lt;&gt;LEN(gait_events!C5497),RIGHT(gait_events!C5497,LEN(gait_events!C5497)-FIND("_run-",gait_events!C5497,1)-4),"")</f>
        <v/>
      </c>
      <c r="G5095" t="str">
        <f>gait_events!D5497</f>
        <v>left_shank</v>
      </c>
      <c r="H5095" t="str">
        <f>gait_events!E5497</f>
        <v>FC</v>
      </c>
      <c r="I5095">
        <f>IF(gait_events!F5497&lt;&gt;"",gait_events!F5497,NA())</f>
        <v>556</v>
      </c>
      <c r="J5095">
        <f>IF(gait_events!G5497&lt;&gt;"",gait_events!G5497,NA())</f>
        <v>555</v>
      </c>
      <c r="K5095">
        <f t="shared" si="632"/>
        <v>1</v>
      </c>
      <c r="L5095">
        <f t="shared" si="633"/>
        <v>5</v>
      </c>
      <c r="M5095">
        <f t="shared" si="634"/>
        <v>1</v>
      </c>
      <c r="N5095">
        <f t="shared" si="635"/>
        <v>1</v>
      </c>
      <c r="O5095">
        <f t="shared" si="636"/>
        <v>1</v>
      </c>
      <c r="P5095">
        <f t="shared" si="637"/>
        <v>0</v>
      </c>
      <c r="Q5095">
        <f t="shared" si="638"/>
        <v>0</v>
      </c>
      <c r="R5095">
        <f t="shared" si="639"/>
        <v>1</v>
      </c>
    </row>
    <row r="5096" spans="1:18" x14ac:dyDescent="0.25">
      <c r="A5096" t="str">
        <f>gait_events!B5498</f>
        <v>pp136</v>
      </c>
      <c r="B5096" t="str">
        <f>VLOOKUP(A5096,participants!A:B,2,0)</f>
        <v>M</v>
      </c>
      <c r="C5096">
        <f>VLOOKUP(A5096,participants!A:C,3,0)</f>
        <v>82</v>
      </c>
      <c r="D5096" t="str">
        <f>VLOOKUP(A5096,participants!A:F,6,0)</f>
        <v>stroke</v>
      </c>
      <c r="E5096" t="str">
        <f>IF(LEN(SUBSTITUTE(gait_events!C5498,"_run-",""))&lt;&gt;LEN(gait_events!C5498),LEFT(RIGHT(gait_events!C5498,LEN(gait_events!C5498)-19),FIND("_run-",RIGHT(gait_events!C5498,LEN(gait_events!C5498)-19),1)-1),RIGHT(gait_events!C5498,LEN(gait_events!C5498)-19))</f>
        <v>Preferred</v>
      </c>
      <c r="F5096" t="str">
        <f>IF(LEN(SUBSTITUTE(gait_events!C5498,"_run-",""))&lt;&gt;LEN(gait_events!C5498),RIGHT(gait_events!C5498,LEN(gait_events!C5498)-FIND("_run-",gait_events!C5498,1)-4),"")</f>
        <v/>
      </c>
      <c r="G5096" t="str">
        <f>gait_events!D5498</f>
        <v>left_shank</v>
      </c>
      <c r="H5096" t="str">
        <f>gait_events!E5498</f>
        <v>FC</v>
      </c>
      <c r="I5096">
        <f>IF(gait_events!F5498&lt;&gt;"",gait_events!F5498,NA())</f>
        <v>751</v>
      </c>
      <c r="J5096" t="e">
        <f>IF(gait_events!G5498&lt;&gt;"",gait_events!G5498,NA())</f>
        <v>#N/A</v>
      </c>
      <c r="K5096" t="e">
        <f t="shared" si="632"/>
        <v>#N/A</v>
      </c>
      <c r="L5096" t="e">
        <f t="shared" si="633"/>
        <v>#N/A</v>
      </c>
      <c r="M5096">
        <f t="shared" si="634"/>
        <v>1</v>
      </c>
      <c r="N5096">
        <f t="shared" si="635"/>
        <v>0</v>
      </c>
      <c r="O5096">
        <f t="shared" si="636"/>
        <v>0</v>
      </c>
      <c r="P5096">
        <f t="shared" si="637"/>
        <v>1</v>
      </c>
      <c r="Q5096">
        <f t="shared" si="638"/>
        <v>0</v>
      </c>
      <c r="R5096">
        <f t="shared" si="639"/>
        <v>1</v>
      </c>
    </row>
    <row r="5097" spans="1:18" x14ac:dyDescent="0.25">
      <c r="A5097" t="str">
        <f>gait_events!B5499</f>
        <v>pp136</v>
      </c>
      <c r="B5097" t="str">
        <f>VLOOKUP(A5097,participants!A:B,2,0)</f>
        <v>M</v>
      </c>
      <c r="C5097">
        <f>VLOOKUP(A5097,participants!A:C,3,0)</f>
        <v>82</v>
      </c>
      <c r="D5097" t="str">
        <f>VLOOKUP(A5097,participants!A:F,6,0)</f>
        <v>stroke</v>
      </c>
      <c r="E5097" t="str">
        <f>IF(LEN(SUBSTITUTE(gait_events!C5499,"_run-",""))&lt;&gt;LEN(gait_events!C5499),LEFT(RIGHT(gait_events!C5499,LEN(gait_events!C5499)-19),FIND("_run-",RIGHT(gait_events!C5499,LEN(gait_events!C5499)-19),1)-1),RIGHT(gait_events!C5499,LEN(gait_events!C5499)-19))</f>
        <v>Preferred</v>
      </c>
      <c r="F5097" t="str">
        <f>IF(LEN(SUBSTITUTE(gait_events!C5499,"_run-",""))&lt;&gt;LEN(gait_events!C5499),RIGHT(gait_events!C5499,LEN(gait_events!C5499)-FIND("_run-",gait_events!C5499,1)-4),"")</f>
        <v/>
      </c>
      <c r="G5097" t="str">
        <f>gait_events!D5499</f>
        <v>left_shank</v>
      </c>
      <c r="H5097" t="str">
        <f>gait_events!E5499</f>
        <v>FC</v>
      </c>
      <c r="I5097">
        <f>IF(gait_events!F5499&lt;&gt;"",gait_events!F5499,NA())</f>
        <v>945</v>
      </c>
      <c r="J5097">
        <f>IF(gait_events!G5499&lt;&gt;"",gait_events!G5499,NA())</f>
        <v>939</v>
      </c>
      <c r="K5097">
        <f t="shared" si="632"/>
        <v>6</v>
      </c>
      <c r="L5097">
        <f t="shared" si="633"/>
        <v>30</v>
      </c>
      <c r="M5097">
        <f t="shared" si="634"/>
        <v>1</v>
      </c>
      <c r="N5097">
        <f t="shared" si="635"/>
        <v>1</v>
      </c>
      <c r="O5097">
        <f t="shared" si="636"/>
        <v>1</v>
      </c>
      <c r="P5097">
        <f t="shared" si="637"/>
        <v>0</v>
      </c>
      <c r="Q5097">
        <f t="shared" si="638"/>
        <v>0</v>
      </c>
      <c r="R5097">
        <f t="shared" si="639"/>
        <v>1</v>
      </c>
    </row>
    <row r="5098" spans="1:18" x14ac:dyDescent="0.25">
      <c r="A5098" t="str">
        <f>gait_events!B5500</f>
        <v>pp136</v>
      </c>
      <c r="B5098" t="str">
        <f>VLOOKUP(A5098,participants!A:B,2,0)</f>
        <v>M</v>
      </c>
      <c r="C5098">
        <f>VLOOKUP(A5098,participants!A:C,3,0)</f>
        <v>82</v>
      </c>
      <c r="D5098" t="str">
        <f>VLOOKUP(A5098,participants!A:F,6,0)</f>
        <v>stroke</v>
      </c>
      <c r="E5098" t="str">
        <f>IF(LEN(SUBSTITUTE(gait_events!C5500,"_run-",""))&lt;&gt;LEN(gait_events!C5500),LEFT(RIGHT(gait_events!C5500,LEN(gait_events!C5500)-19),FIND("_run-",RIGHT(gait_events!C5500,LEN(gait_events!C5500)-19),1)-1),RIGHT(gait_events!C5500,LEN(gait_events!C5500)-19))</f>
        <v>Preferred</v>
      </c>
      <c r="F5098" t="str">
        <f>IF(LEN(SUBSTITUTE(gait_events!C5500,"_run-",""))&lt;&gt;LEN(gait_events!C5500),RIGHT(gait_events!C5500,LEN(gait_events!C5500)-FIND("_run-",gait_events!C5500,1)-4),"")</f>
        <v/>
      </c>
      <c r="G5098" t="str">
        <f>gait_events!D5500</f>
        <v>left_shank</v>
      </c>
      <c r="H5098" t="str">
        <f>gait_events!E5500</f>
        <v>FC</v>
      </c>
      <c r="I5098">
        <f>IF(gait_events!F5500&lt;&gt;"",gait_events!F5500,NA())</f>
        <v>1162</v>
      </c>
      <c r="J5098">
        <f>IF(gait_events!G5500&lt;&gt;"",gait_events!G5500,NA())</f>
        <v>1155</v>
      </c>
      <c r="K5098">
        <f t="shared" si="632"/>
        <v>7</v>
      </c>
      <c r="L5098">
        <f t="shared" si="633"/>
        <v>35</v>
      </c>
      <c r="M5098">
        <f t="shared" si="634"/>
        <v>1</v>
      </c>
      <c r="N5098">
        <f t="shared" si="635"/>
        <v>1</v>
      </c>
      <c r="O5098">
        <f t="shared" si="636"/>
        <v>1</v>
      </c>
      <c r="P5098">
        <f t="shared" si="637"/>
        <v>0</v>
      </c>
      <c r="Q5098">
        <f t="shared" si="638"/>
        <v>0</v>
      </c>
      <c r="R5098">
        <f t="shared" si="639"/>
        <v>1</v>
      </c>
    </row>
    <row r="5099" spans="1:18" x14ac:dyDescent="0.25">
      <c r="A5099" t="str">
        <f>gait_events!B5501</f>
        <v>pp136</v>
      </c>
      <c r="B5099" t="str">
        <f>VLOOKUP(A5099,participants!A:B,2,0)</f>
        <v>M</v>
      </c>
      <c r="C5099">
        <f>VLOOKUP(A5099,participants!A:C,3,0)</f>
        <v>82</v>
      </c>
      <c r="D5099" t="str">
        <f>VLOOKUP(A5099,participants!A:F,6,0)</f>
        <v>stroke</v>
      </c>
      <c r="E5099" t="str">
        <f>IF(LEN(SUBSTITUTE(gait_events!C5501,"_run-",""))&lt;&gt;LEN(gait_events!C5501),LEFT(RIGHT(gait_events!C5501,LEN(gait_events!C5501)-19),FIND("_run-",RIGHT(gait_events!C5501,LEN(gait_events!C5501)-19),1)-1),RIGHT(gait_events!C5501,LEN(gait_events!C5501)-19))</f>
        <v>Preferred</v>
      </c>
      <c r="F5099" t="str">
        <f>IF(LEN(SUBSTITUTE(gait_events!C5501,"_run-",""))&lt;&gt;LEN(gait_events!C5501),RIGHT(gait_events!C5501,LEN(gait_events!C5501)-FIND("_run-",gait_events!C5501,1)-4),"")</f>
        <v/>
      </c>
      <c r="G5099" t="str">
        <f>gait_events!D5501</f>
        <v>right_shank</v>
      </c>
      <c r="H5099" t="str">
        <f>gait_events!E5501</f>
        <v>IC</v>
      </c>
      <c r="I5099">
        <f>IF(gait_events!F5501&lt;&gt;"",gait_events!F5501,NA())</f>
        <v>136</v>
      </c>
      <c r="J5099">
        <f>IF(gait_events!G5501&lt;&gt;"",gait_events!G5501,NA())</f>
        <v>130</v>
      </c>
      <c r="K5099">
        <f t="shared" si="632"/>
        <v>6</v>
      </c>
      <c r="L5099">
        <f t="shared" si="633"/>
        <v>30</v>
      </c>
      <c r="M5099">
        <f t="shared" si="634"/>
        <v>1</v>
      </c>
      <c r="N5099">
        <f t="shared" si="635"/>
        <v>1</v>
      </c>
      <c r="O5099">
        <f t="shared" si="636"/>
        <v>1</v>
      </c>
      <c r="P5099">
        <f t="shared" si="637"/>
        <v>0</v>
      </c>
      <c r="Q5099">
        <f t="shared" si="638"/>
        <v>0</v>
      </c>
      <c r="R5099">
        <f t="shared" si="639"/>
        <v>1</v>
      </c>
    </row>
    <row r="5100" spans="1:18" x14ac:dyDescent="0.25">
      <c r="A5100" t="str">
        <f>gait_events!B5502</f>
        <v>pp136</v>
      </c>
      <c r="B5100" t="str">
        <f>VLOOKUP(A5100,participants!A:B,2,0)</f>
        <v>M</v>
      </c>
      <c r="C5100">
        <f>VLOOKUP(A5100,participants!A:C,3,0)</f>
        <v>82</v>
      </c>
      <c r="D5100" t="str">
        <f>VLOOKUP(A5100,participants!A:F,6,0)</f>
        <v>stroke</v>
      </c>
      <c r="E5100" t="str">
        <f>IF(LEN(SUBSTITUTE(gait_events!C5502,"_run-",""))&lt;&gt;LEN(gait_events!C5502),LEFT(RIGHT(gait_events!C5502,LEN(gait_events!C5502)-19),FIND("_run-",RIGHT(gait_events!C5502,LEN(gait_events!C5502)-19),1)-1),RIGHT(gait_events!C5502,LEN(gait_events!C5502)-19))</f>
        <v>Preferred</v>
      </c>
      <c r="F5100" t="str">
        <f>IF(LEN(SUBSTITUTE(gait_events!C5502,"_run-",""))&lt;&gt;LEN(gait_events!C5502),RIGHT(gait_events!C5502,LEN(gait_events!C5502)-FIND("_run-",gait_events!C5502,1)-4),"")</f>
        <v/>
      </c>
      <c r="G5100" t="str">
        <f>gait_events!D5502</f>
        <v>right_shank</v>
      </c>
      <c r="H5100" t="str">
        <f>gait_events!E5502</f>
        <v>IC</v>
      </c>
      <c r="I5100">
        <f>IF(gait_events!F5502&lt;&gt;"",gait_events!F5502,NA())</f>
        <v>336</v>
      </c>
      <c r="J5100">
        <f>IF(gait_events!G5502&lt;&gt;"",gait_events!G5502,NA())</f>
        <v>334</v>
      </c>
      <c r="K5100">
        <f t="shared" si="632"/>
        <v>2</v>
      </c>
      <c r="L5100">
        <f t="shared" si="633"/>
        <v>10</v>
      </c>
      <c r="M5100">
        <f t="shared" si="634"/>
        <v>1</v>
      </c>
      <c r="N5100">
        <f t="shared" si="635"/>
        <v>1</v>
      </c>
      <c r="O5100">
        <f t="shared" si="636"/>
        <v>1</v>
      </c>
      <c r="P5100">
        <f t="shared" si="637"/>
        <v>0</v>
      </c>
      <c r="Q5100">
        <f t="shared" si="638"/>
        <v>0</v>
      </c>
      <c r="R5100">
        <f t="shared" si="639"/>
        <v>1</v>
      </c>
    </row>
    <row r="5101" spans="1:18" x14ac:dyDescent="0.25">
      <c r="A5101" t="str">
        <f>gait_events!B5503</f>
        <v>pp136</v>
      </c>
      <c r="B5101" t="str">
        <f>VLOOKUP(A5101,participants!A:B,2,0)</f>
        <v>M</v>
      </c>
      <c r="C5101">
        <f>VLOOKUP(A5101,participants!A:C,3,0)</f>
        <v>82</v>
      </c>
      <c r="D5101" t="str">
        <f>VLOOKUP(A5101,participants!A:F,6,0)</f>
        <v>stroke</v>
      </c>
      <c r="E5101" t="str">
        <f>IF(LEN(SUBSTITUTE(gait_events!C5503,"_run-",""))&lt;&gt;LEN(gait_events!C5503),LEFT(RIGHT(gait_events!C5503,LEN(gait_events!C5503)-19),FIND("_run-",RIGHT(gait_events!C5503,LEN(gait_events!C5503)-19),1)-1),RIGHT(gait_events!C5503,LEN(gait_events!C5503)-19))</f>
        <v>Preferred</v>
      </c>
      <c r="F5101" t="str">
        <f>IF(LEN(SUBSTITUTE(gait_events!C5503,"_run-",""))&lt;&gt;LEN(gait_events!C5503),RIGHT(gait_events!C5503,LEN(gait_events!C5503)-FIND("_run-",gait_events!C5503,1)-4),"")</f>
        <v/>
      </c>
      <c r="G5101" t="str">
        <f>gait_events!D5503</f>
        <v>right_shank</v>
      </c>
      <c r="H5101" t="str">
        <f>gait_events!E5503</f>
        <v>IC</v>
      </c>
      <c r="I5101">
        <f>IF(gait_events!F5503&lt;&gt;"",gait_events!F5503,NA())</f>
        <v>528</v>
      </c>
      <c r="J5101">
        <f>IF(gait_events!G5503&lt;&gt;"",gait_events!G5503,NA())</f>
        <v>526</v>
      </c>
      <c r="K5101">
        <f t="shared" si="632"/>
        <v>2</v>
      </c>
      <c r="L5101">
        <f t="shared" si="633"/>
        <v>10</v>
      </c>
      <c r="M5101">
        <f t="shared" si="634"/>
        <v>1</v>
      </c>
      <c r="N5101">
        <f t="shared" si="635"/>
        <v>1</v>
      </c>
      <c r="O5101">
        <f t="shared" si="636"/>
        <v>1</v>
      </c>
      <c r="P5101">
        <f t="shared" si="637"/>
        <v>0</v>
      </c>
      <c r="Q5101">
        <f t="shared" si="638"/>
        <v>0</v>
      </c>
      <c r="R5101">
        <f t="shared" si="639"/>
        <v>1</v>
      </c>
    </row>
    <row r="5102" spans="1:18" x14ac:dyDescent="0.25">
      <c r="A5102" t="str">
        <f>gait_events!B5504</f>
        <v>pp136</v>
      </c>
      <c r="B5102" t="str">
        <f>VLOOKUP(A5102,participants!A:B,2,0)</f>
        <v>M</v>
      </c>
      <c r="C5102">
        <f>VLOOKUP(A5102,participants!A:C,3,0)</f>
        <v>82</v>
      </c>
      <c r="D5102" t="str">
        <f>VLOOKUP(A5102,participants!A:F,6,0)</f>
        <v>stroke</v>
      </c>
      <c r="E5102" t="str">
        <f>IF(LEN(SUBSTITUTE(gait_events!C5504,"_run-",""))&lt;&gt;LEN(gait_events!C5504),LEFT(RIGHT(gait_events!C5504,LEN(gait_events!C5504)-19),FIND("_run-",RIGHT(gait_events!C5504,LEN(gait_events!C5504)-19),1)-1),RIGHT(gait_events!C5504,LEN(gait_events!C5504)-19))</f>
        <v>Preferred</v>
      </c>
      <c r="F5102" t="str">
        <f>IF(LEN(SUBSTITUTE(gait_events!C5504,"_run-",""))&lt;&gt;LEN(gait_events!C5504),RIGHT(gait_events!C5504,LEN(gait_events!C5504)-FIND("_run-",gait_events!C5504,1)-4),"")</f>
        <v/>
      </c>
      <c r="G5102" t="str">
        <f>gait_events!D5504</f>
        <v>right_shank</v>
      </c>
      <c r="H5102" t="str">
        <f>gait_events!E5504</f>
        <v>IC</v>
      </c>
      <c r="I5102">
        <f>IF(gait_events!F5504&lt;&gt;"",gait_events!F5504,NA())</f>
        <v>720</v>
      </c>
      <c r="J5102">
        <f>IF(gait_events!G5504&lt;&gt;"",gait_events!G5504,NA())</f>
        <v>714</v>
      </c>
      <c r="K5102">
        <f t="shared" si="632"/>
        <v>6</v>
      </c>
      <c r="L5102">
        <f t="shared" si="633"/>
        <v>30</v>
      </c>
      <c r="M5102">
        <f t="shared" si="634"/>
        <v>1</v>
      </c>
      <c r="N5102">
        <f t="shared" si="635"/>
        <v>1</v>
      </c>
      <c r="O5102">
        <f t="shared" si="636"/>
        <v>1</v>
      </c>
      <c r="P5102">
        <f t="shared" si="637"/>
        <v>0</v>
      </c>
      <c r="Q5102">
        <f t="shared" si="638"/>
        <v>0</v>
      </c>
      <c r="R5102">
        <f t="shared" si="639"/>
        <v>1</v>
      </c>
    </row>
    <row r="5103" spans="1:18" x14ac:dyDescent="0.25">
      <c r="A5103" t="str">
        <f>gait_events!B5505</f>
        <v>pp136</v>
      </c>
      <c r="B5103" t="str">
        <f>VLOOKUP(A5103,participants!A:B,2,0)</f>
        <v>M</v>
      </c>
      <c r="C5103">
        <f>VLOOKUP(A5103,participants!A:C,3,0)</f>
        <v>82</v>
      </c>
      <c r="D5103" t="str">
        <f>VLOOKUP(A5103,participants!A:F,6,0)</f>
        <v>stroke</v>
      </c>
      <c r="E5103" t="str">
        <f>IF(LEN(SUBSTITUTE(gait_events!C5505,"_run-",""))&lt;&gt;LEN(gait_events!C5505),LEFT(RIGHT(gait_events!C5505,LEN(gait_events!C5505)-19),FIND("_run-",RIGHT(gait_events!C5505,LEN(gait_events!C5505)-19),1)-1),RIGHT(gait_events!C5505,LEN(gait_events!C5505)-19))</f>
        <v>Preferred</v>
      </c>
      <c r="F5103" t="str">
        <f>IF(LEN(SUBSTITUTE(gait_events!C5505,"_run-",""))&lt;&gt;LEN(gait_events!C5505),RIGHT(gait_events!C5505,LEN(gait_events!C5505)-FIND("_run-",gait_events!C5505,1)-4),"")</f>
        <v/>
      </c>
      <c r="G5103" t="str">
        <f>gait_events!D5505</f>
        <v>right_shank</v>
      </c>
      <c r="H5103" t="str">
        <f>gait_events!E5505</f>
        <v>IC</v>
      </c>
      <c r="I5103">
        <f>IF(gait_events!F5505&lt;&gt;"",gait_events!F5505,NA())</f>
        <v>910</v>
      </c>
      <c r="J5103">
        <f>IF(gait_events!G5505&lt;&gt;"",gait_events!G5505,NA())</f>
        <v>911</v>
      </c>
      <c r="K5103">
        <f t="shared" si="632"/>
        <v>-1</v>
      </c>
      <c r="L5103">
        <f t="shared" si="633"/>
        <v>-5</v>
      </c>
      <c r="M5103">
        <f t="shared" si="634"/>
        <v>1</v>
      </c>
      <c r="N5103">
        <f t="shared" si="635"/>
        <v>1</v>
      </c>
      <c r="O5103">
        <f t="shared" si="636"/>
        <v>1</v>
      </c>
      <c r="P5103">
        <f t="shared" si="637"/>
        <v>0</v>
      </c>
      <c r="Q5103">
        <f t="shared" si="638"/>
        <v>0</v>
      </c>
      <c r="R5103">
        <f t="shared" si="639"/>
        <v>1</v>
      </c>
    </row>
    <row r="5104" spans="1:18" x14ac:dyDescent="0.25">
      <c r="A5104" t="str">
        <f>gait_events!B5506</f>
        <v>pp136</v>
      </c>
      <c r="B5104" t="str">
        <f>VLOOKUP(A5104,participants!A:B,2,0)</f>
        <v>M</v>
      </c>
      <c r="C5104">
        <f>VLOOKUP(A5104,participants!A:C,3,0)</f>
        <v>82</v>
      </c>
      <c r="D5104" t="str">
        <f>VLOOKUP(A5104,participants!A:F,6,0)</f>
        <v>stroke</v>
      </c>
      <c r="E5104" t="str">
        <f>IF(LEN(SUBSTITUTE(gait_events!C5506,"_run-",""))&lt;&gt;LEN(gait_events!C5506),LEFT(RIGHT(gait_events!C5506,LEN(gait_events!C5506)-19),FIND("_run-",RIGHT(gait_events!C5506,LEN(gait_events!C5506)-19),1)-1),RIGHT(gait_events!C5506,LEN(gait_events!C5506)-19))</f>
        <v>Preferred</v>
      </c>
      <c r="F5104" t="str">
        <f>IF(LEN(SUBSTITUTE(gait_events!C5506,"_run-",""))&lt;&gt;LEN(gait_events!C5506),RIGHT(gait_events!C5506,LEN(gait_events!C5506)-FIND("_run-",gait_events!C5506,1)-4),"")</f>
        <v/>
      </c>
      <c r="G5104" t="str">
        <f>gait_events!D5506</f>
        <v>right_shank</v>
      </c>
      <c r="H5104" t="str">
        <f>gait_events!E5506</f>
        <v>IC</v>
      </c>
      <c r="I5104">
        <f>IF(gait_events!F5506&lt;&gt;"",gait_events!F5506,NA())</f>
        <v>1126</v>
      </c>
      <c r="J5104">
        <f>IF(gait_events!G5506&lt;&gt;"",gait_events!G5506,NA())</f>
        <v>1124</v>
      </c>
      <c r="K5104">
        <f t="shared" si="632"/>
        <v>2</v>
      </c>
      <c r="L5104">
        <f t="shared" si="633"/>
        <v>10</v>
      </c>
      <c r="M5104">
        <f t="shared" si="634"/>
        <v>1</v>
      </c>
      <c r="N5104">
        <f t="shared" si="635"/>
        <v>1</v>
      </c>
      <c r="O5104">
        <f t="shared" si="636"/>
        <v>1</v>
      </c>
      <c r="P5104">
        <f t="shared" si="637"/>
        <v>0</v>
      </c>
      <c r="Q5104">
        <f t="shared" si="638"/>
        <v>0</v>
      </c>
      <c r="R5104">
        <f t="shared" si="639"/>
        <v>1</v>
      </c>
    </row>
    <row r="5105" spans="1:18" x14ac:dyDescent="0.25">
      <c r="A5105" t="str">
        <f>gait_events!B5507</f>
        <v>pp136</v>
      </c>
      <c r="B5105" t="str">
        <f>VLOOKUP(A5105,participants!A:B,2,0)</f>
        <v>M</v>
      </c>
      <c r="C5105">
        <f>VLOOKUP(A5105,participants!A:C,3,0)</f>
        <v>82</v>
      </c>
      <c r="D5105" t="str">
        <f>VLOOKUP(A5105,participants!A:F,6,0)</f>
        <v>stroke</v>
      </c>
      <c r="E5105" t="str">
        <f>IF(LEN(SUBSTITUTE(gait_events!C5507,"_run-",""))&lt;&gt;LEN(gait_events!C5507),LEFT(RIGHT(gait_events!C5507,LEN(gait_events!C5507)-19),FIND("_run-",RIGHT(gait_events!C5507,LEN(gait_events!C5507)-19),1)-1),RIGHT(gait_events!C5507,LEN(gait_events!C5507)-19))</f>
        <v>Preferred</v>
      </c>
      <c r="F5105" t="str">
        <f>IF(LEN(SUBSTITUTE(gait_events!C5507,"_run-",""))&lt;&gt;LEN(gait_events!C5507),RIGHT(gait_events!C5507,LEN(gait_events!C5507)-FIND("_run-",gait_events!C5507,1)-4),"")</f>
        <v/>
      </c>
      <c r="G5105" t="str">
        <f>gait_events!D5507</f>
        <v>right_shank</v>
      </c>
      <c r="H5105" t="str">
        <f>gait_events!E5507</f>
        <v>FC</v>
      </c>
      <c r="I5105">
        <f>IF(gait_events!F5507&lt;&gt;"",gait_events!F5507,NA())</f>
        <v>58</v>
      </c>
      <c r="J5105">
        <f>IF(gait_events!G5507&lt;&gt;"",gait_events!G5507,NA())</f>
        <v>56</v>
      </c>
      <c r="K5105">
        <f t="shared" si="632"/>
        <v>2</v>
      </c>
      <c r="L5105">
        <f t="shared" si="633"/>
        <v>10</v>
      </c>
      <c r="M5105">
        <f t="shared" si="634"/>
        <v>1</v>
      </c>
      <c r="N5105">
        <f t="shared" si="635"/>
        <v>1</v>
      </c>
      <c r="O5105">
        <f t="shared" si="636"/>
        <v>1</v>
      </c>
      <c r="P5105">
        <f t="shared" si="637"/>
        <v>0</v>
      </c>
      <c r="Q5105">
        <f t="shared" si="638"/>
        <v>0</v>
      </c>
      <c r="R5105">
        <f t="shared" si="639"/>
        <v>1</v>
      </c>
    </row>
    <row r="5106" spans="1:18" x14ac:dyDescent="0.25">
      <c r="A5106" t="str">
        <f>gait_events!B5508</f>
        <v>pp136</v>
      </c>
      <c r="B5106" t="str">
        <f>VLOOKUP(A5106,participants!A:B,2,0)</f>
        <v>M</v>
      </c>
      <c r="C5106">
        <f>VLOOKUP(A5106,participants!A:C,3,0)</f>
        <v>82</v>
      </c>
      <c r="D5106" t="str">
        <f>VLOOKUP(A5106,participants!A:F,6,0)</f>
        <v>stroke</v>
      </c>
      <c r="E5106" t="str">
        <f>IF(LEN(SUBSTITUTE(gait_events!C5508,"_run-",""))&lt;&gt;LEN(gait_events!C5508),LEFT(RIGHT(gait_events!C5508,LEN(gait_events!C5508)-19),FIND("_run-",RIGHT(gait_events!C5508,LEN(gait_events!C5508)-19),1)-1),RIGHT(gait_events!C5508,LEN(gait_events!C5508)-19))</f>
        <v>Preferred</v>
      </c>
      <c r="F5106" t="str">
        <f>IF(LEN(SUBSTITUTE(gait_events!C5508,"_run-",""))&lt;&gt;LEN(gait_events!C5508),RIGHT(gait_events!C5508,LEN(gait_events!C5508)-FIND("_run-",gait_events!C5508,1)-4),"")</f>
        <v/>
      </c>
      <c r="G5106" t="str">
        <f>gait_events!D5508</f>
        <v>right_shank</v>
      </c>
      <c r="H5106" t="str">
        <f>gait_events!E5508</f>
        <v>FC</v>
      </c>
      <c r="I5106">
        <f>IF(gait_events!F5508&lt;&gt;"",gait_events!F5508,NA())</f>
        <v>271</v>
      </c>
      <c r="J5106">
        <f>IF(gait_events!G5508&lt;&gt;"",gait_events!G5508,NA())</f>
        <v>268</v>
      </c>
      <c r="K5106">
        <f t="shared" si="632"/>
        <v>3</v>
      </c>
      <c r="L5106">
        <f t="shared" si="633"/>
        <v>15</v>
      </c>
      <c r="M5106">
        <f t="shared" si="634"/>
        <v>1</v>
      </c>
      <c r="N5106">
        <f t="shared" si="635"/>
        <v>1</v>
      </c>
      <c r="O5106">
        <f t="shared" si="636"/>
        <v>1</v>
      </c>
      <c r="P5106">
        <f t="shared" si="637"/>
        <v>0</v>
      </c>
      <c r="Q5106">
        <f t="shared" si="638"/>
        <v>0</v>
      </c>
      <c r="R5106">
        <f t="shared" si="639"/>
        <v>1</v>
      </c>
    </row>
    <row r="5107" spans="1:18" x14ac:dyDescent="0.25">
      <c r="A5107" t="str">
        <f>gait_events!B5509</f>
        <v>pp136</v>
      </c>
      <c r="B5107" t="str">
        <f>VLOOKUP(A5107,participants!A:B,2,0)</f>
        <v>M</v>
      </c>
      <c r="C5107">
        <f>VLOOKUP(A5107,participants!A:C,3,0)</f>
        <v>82</v>
      </c>
      <c r="D5107" t="str">
        <f>VLOOKUP(A5107,participants!A:F,6,0)</f>
        <v>stroke</v>
      </c>
      <c r="E5107" t="str">
        <f>IF(LEN(SUBSTITUTE(gait_events!C5509,"_run-",""))&lt;&gt;LEN(gait_events!C5509),LEFT(RIGHT(gait_events!C5509,LEN(gait_events!C5509)-19),FIND("_run-",RIGHT(gait_events!C5509,LEN(gait_events!C5509)-19),1)-1),RIGHT(gait_events!C5509,LEN(gait_events!C5509)-19))</f>
        <v>Preferred</v>
      </c>
      <c r="F5107" t="str">
        <f>IF(LEN(SUBSTITUTE(gait_events!C5509,"_run-",""))&lt;&gt;LEN(gait_events!C5509),RIGHT(gait_events!C5509,LEN(gait_events!C5509)-FIND("_run-",gait_events!C5509,1)-4),"")</f>
        <v/>
      </c>
      <c r="G5107" t="str">
        <f>gait_events!D5509</f>
        <v>right_shank</v>
      </c>
      <c r="H5107" t="str">
        <f>gait_events!E5509</f>
        <v>FC</v>
      </c>
      <c r="I5107">
        <f>IF(gait_events!F5509&lt;&gt;"",gait_events!F5509,NA())</f>
        <v>470</v>
      </c>
      <c r="J5107">
        <f>IF(gait_events!G5509&lt;&gt;"",gait_events!G5509,NA())</f>
        <v>466</v>
      </c>
      <c r="K5107">
        <f t="shared" si="632"/>
        <v>4</v>
      </c>
      <c r="L5107">
        <f t="shared" si="633"/>
        <v>20</v>
      </c>
      <c r="M5107">
        <f t="shared" si="634"/>
        <v>1</v>
      </c>
      <c r="N5107">
        <f t="shared" si="635"/>
        <v>1</v>
      </c>
      <c r="O5107">
        <f t="shared" si="636"/>
        <v>1</v>
      </c>
      <c r="P5107">
        <f t="shared" si="637"/>
        <v>0</v>
      </c>
      <c r="Q5107">
        <f t="shared" si="638"/>
        <v>0</v>
      </c>
      <c r="R5107">
        <f t="shared" si="639"/>
        <v>1</v>
      </c>
    </row>
    <row r="5108" spans="1:18" x14ac:dyDescent="0.25">
      <c r="A5108" t="str">
        <f>gait_events!B5510</f>
        <v>pp136</v>
      </c>
      <c r="B5108" t="str">
        <f>VLOOKUP(A5108,participants!A:B,2,0)</f>
        <v>M</v>
      </c>
      <c r="C5108">
        <f>VLOOKUP(A5108,participants!A:C,3,0)</f>
        <v>82</v>
      </c>
      <c r="D5108" t="str">
        <f>VLOOKUP(A5108,participants!A:F,6,0)</f>
        <v>stroke</v>
      </c>
      <c r="E5108" t="str">
        <f>IF(LEN(SUBSTITUTE(gait_events!C5510,"_run-",""))&lt;&gt;LEN(gait_events!C5510),LEFT(RIGHT(gait_events!C5510,LEN(gait_events!C5510)-19),FIND("_run-",RIGHT(gait_events!C5510,LEN(gait_events!C5510)-19),1)-1),RIGHT(gait_events!C5510,LEN(gait_events!C5510)-19))</f>
        <v>Preferred</v>
      </c>
      <c r="F5108" t="str">
        <f>IF(LEN(SUBSTITUTE(gait_events!C5510,"_run-",""))&lt;&gt;LEN(gait_events!C5510),RIGHT(gait_events!C5510,LEN(gait_events!C5510)-FIND("_run-",gait_events!C5510,1)-4),"")</f>
        <v/>
      </c>
      <c r="G5108" t="str">
        <f>gait_events!D5510</f>
        <v>right_shank</v>
      </c>
      <c r="H5108" t="str">
        <f>gait_events!E5510</f>
        <v>FC</v>
      </c>
      <c r="I5108">
        <f>IF(gait_events!F5510&lt;&gt;"",gait_events!F5510,NA())</f>
        <v>658</v>
      </c>
      <c r="J5108">
        <f>IF(gait_events!G5510&lt;&gt;"",gait_events!G5510,NA())</f>
        <v>655</v>
      </c>
      <c r="K5108">
        <f t="shared" si="632"/>
        <v>3</v>
      </c>
      <c r="L5108">
        <f t="shared" si="633"/>
        <v>15</v>
      </c>
      <c r="M5108">
        <f t="shared" si="634"/>
        <v>1</v>
      </c>
      <c r="N5108">
        <f t="shared" si="635"/>
        <v>1</v>
      </c>
      <c r="O5108">
        <f t="shared" si="636"/>
        <v>1</v>
      </c>
      <c r="P5108">
        <f t="shared" si="637"/>
        <v>0</v>
      </c>
      <c r="Q5108">
        <f t="shared" si="638"/>
        <v>0</v>
      </c>
      <c r="R5108">
        <f t="shared" si="639"/>
        <v>1</v>
      </c>
    </row>
    <row r="5109" spans="1:18" x14ac:dyDescent="0.25">
      <c r="A5109" t="str">
        <f>gait_events!B5511</f>
        <v>pp136</v>
      </c>
      <c r="B5109" t="str">
        <f>VLOOKUP(A5109,participants!A:B,2,0)</f>
        <v>M</v>
      </c>
      <c r="C5109">
        <f>VLOOKUP(A5109,participants!A:C,3,0)</f>
        <v>82</v>
      </c>
      <c r="D5109" t="str">
        <f>VLOOKUP(A5109,participants!A:F,6,0)</f>
        <v>stroke</v>
      </c>
      <c r="E5109" t="str">
        <f>IF(LEN(SUBSTITUTE(gait_events!C5511,"_run-",""))&lt;&gt;LEN(gait_events!C5511),LEFT(RIGHT(gait_events!C5511,LEN(gait_events!C5511)-19),FIND("_run-",RIGHT(gait_events!C5511,LEN(gait_events!C5511)-19),1)-1),RIGHT(gait_events!C5511,LEN(gait_events!C5511)-19))</f>
        <v>Preferred</v>
      </c>
      <c r="F5109" t="str">
        <f>IF(LEN(SUBSTITUTE(gait_events!C5511,"_run-",""))&lt;&gt;LEN(gait_events!C5511),RIGHT(gait_events!C5511,LEN(gait_events!C5511)-FIND("_run-",gait_events!C5511,1)-4),"")</f>
        <v/>
      </c>
      <c r="G5109" t="str">
        <f>gait_events!D5511</f>
        <v>right_shank</v>
      </c>
      <c r="H5109" t="str">
        <f>gait_events!E5511</f>
        <v>FC</v>
      </c>
      <c r="I5109">
        <f>IF(gait_events!F5511&lt;&gt;"",gait_events!F5511,NA())</f>
        <v>851</v>
      </c>
      <c r="J5109">
        <f>IF(gait_events!G5511&lt;&gt;"",gait_events!G5511,NA())</f>
        <v>849</v>
      </c>
      <c r="K5109">
        <f t="shared" si="632"/>
        <v>2</v>
      </c>
      <c r="L5109">
        <f t="shared" si="633"/>
        <v>10</v>
      </c>
      <c r="M5109">
        <f t="shared" si="634"/>
        <v>1</v>
      </c>
      <c r="N5109">
        <f t="shared" si="635"/>
        <v>1</v>
      </c>
      <c r="O5109">
        <f t="shared" si="636"/>
        <v>1</v>
      </c>
      <c r="P5109">
        <f t="shared" si="637"/>
        <v>0</v>
      </c>
      <c r="Q5109">
        <f t="shared" si="638"/>
        <v>0</v>
      </c>
      <c r="R5109">
        <f t="shared" si="639"/>
        <v>1</v>
      </c>
    </row>
    <row r="5110" spans="1:18" x14ac:dyDescent="0.25">
      <c r="A5110" t="str">
        <f>gait_events!B5512</f>
        <v>pp136</v>
      </c>
      <c r="B5110" t="str">
        <f>VLOOKUP(A5110,participants!A:B,2,0)</f>
        <v>M</v>
      </c>
      <c r="C5110">
        <f>VLOOKUP(A5110,participants!A:C,3,0)</f>
        <v>82</v>
      </c>
      <c r="D5110" t="str">
        <f>VLOOKUP(A5110,participants!A:F,6,0)</f>
        <v>stroke</v>
      </c>
      <c r="E5110" t="str">
        <f>IF(LEN(SUBSTITUTE(gait_events!C5512,"_run-",""))&lt;&gt;LEN(gait_events!C5512),LEFT(RIGHT(gait_events!C5512,LEN(gait_events!C5512)-19),FIND("_run-",RIGHT(gait_events!C5512,LEN(gait_events!C5512)-19),1)-1),RIGHT(gait_events!C5512,LEN(gait_events!C5512)-19))</f>
        <v>Preferred</v>
      </c>
      <c r="F5110" t="str">
        <f>IF(LEN(SUBSTITUTE(gait_events!C5512,"_run-",""))&lt;&gt;LEN(gait_events!C5512),RIGHT(gait_events!C5512,LEN(gait_events!C5512)-FIND("_run-",gait_events!C5512,1)-4),"")</f>
        <v/>
      </c>
      <c r="G5110" t="str">
        <f>gait_events!D5512</f>
        <v>right_shank</v>
      </c>
      <c r="H5110" t="str">
        <f>gait_events!E5512</f>
        <v>FC</v>
      </c>
      <c r="I5110">
        <f>IF(gait_events!F5512&lt;&gt;"",gait_events!F5512,NA())</f>
        <v>1052</v>
      </c>
      <c r="J5110">
        <f>IF(gait_events!G5512&lt;&gt;"",gait_events!G5512,NA())</f>
        <v>1047</v>
      </c>
      <c r="K5110">
        <f t="shared" si="632"/>
        <v>5</v>
      </c>
      <c r="L5110">
        <f t="shared" si="633"/>
        <v>25</v>
      </c>
      <c r="M5110">
        <f t="shared" si="634"/>
        <v>1</v>
      </c>
      <c r="N5110">
        <f t="shared" si="635"/>
        <v>1</v>
      </c>
      <c r="O5110">
        <f t="shared" si="636"/>
        <v>1</v>
      </c>
      <c r="P5110">
        <f t="shared" si="637"/>
        <v>0</v>
      </c>
      <c r="Q5110">
        <f t="shared" si="638"/>
        <v>0</v>
      </c>
      <c r="R5110">
        <f t="shared" si="639"/>
        <v>1</v>
      </c>
    </row>
    <row r="5111" spans="1:18" x14ac:dyDescent="0.25">
      <c r="A5111" t="str">
        <f>gait_events!B5513</f>
        <v>pp136</v>
      </c>
      <c r="B5111" t="str">
        <f>VLOOKUP(A5111,participants!A:B,2,0)</f>
        <v>M</v>
      </c>
      <c r="C5111">
        <f>VLOOKUP(A5111,participants!A:C,3,0)</f>
        <v>82</v>
      </c>
      <c r="D5111" t="str">
        <f>VLOOKUP(A5111,participants!A:F,6,0)</f>
        <v>stroke</v>
      </c>
      <c r="E5111" t="str">
        <f>IF(LEN(SUBSTITUTE(gait_events!C5513,"_run-",""))&lt;&gt;LEN(gait_events!C5513),LEFT(RIGHT(gait_events!C5513,LEN(gait_events!C5513)-19),FIND("_run-",RIGHT(gait_events!C5513,LEN(gait_events!C5513)-19),1)-1),RIGHT(gait_events!C5513,LEN(gait_events!C5513)-19))</f>
        <v>Preferred</v>
      </c>
      <c r="F5111" t="str">
        <f>IF(LEN(SUBSTITUTE(gait_events!C5513,"_run-",""))&lt;&gt;LEN(gait_events!C5513),RIGHT(gait_events!C5513,LEN(gait_events!C5513)-FIND("_run-",gait_events!C5513,1)-4),"")</f>
        <v/>
      </c>
      <c r="G5111" t="str">
        <f>gait_events!D5513</f>
        <v>right_shank</v>
      </c>
      <c r="H5111" t="str">
        <f>gait_events!E5513</f>
        <v>FC</v>
      </c>
      <c r="I5111">
        <f>IF(gait_events!F5513&lt;&gt;"",gait_events!F5513,NA())</f>
        <v>1281</v>
      </c>
      <c r="J5111">
        <f>IF(gait_events!G5513&lt;&gt;"",gait_events!G5513,NA())</f>
        <v>1274</v>
      </c>
      <c r="K5111">
        <f t="shared" si="632"/>
        <v>7</v>
      </c>
      <c r="L5111">
        <f t="shared" si="633"/>
        <v>35</v>
      </c>
      <c r="M5111">
        <f t="shared" si="634"/>
        <v>1</v>
      </c>
      <c r="N5111">
        <f t="shared" si="635"/>
        <v>1</v>
      </c>
      <c r="O5111">
        <f t="shared" si="636"/>
        <v>1</v>
      </c>
      <c r="P5111">
        <f t="shared" si="637"/>
        <v>0</v>
      </c>
      <c r="Q5111">
        <f t="shared" si="638"/>
        <v>0</v>
      </c>
      <c r="R5111">
        <f t="shared" si="639"/>
        <v>1</v>
      </c>
    </row>
    <row r="5112" spans="1:18" x14ac:dyDescent="0.25">
      <c r="A5112" t="str">
        <f>gait_events!B5514</f>
        <v>pp136</v>
      </c>
      <c r="B5112" t="str">
        <f>VLOOKUP(A5112,participants!A:B,2,0)</f>
        <v>M</v>
      </c>
      <c r="C5112">
        <f>VLOOKUP(A5112,participants!A:C,3,0)</f>
        <v>82</v>
      </c>
      <c r="D5112" t="str">
        <f>VLOOKUP(A5112,participants!A:F,6,0)</f>
        <v>stroke</v>
      </c>
      <c r="E5112" t="str">
        <f>IF(LEN(SUBSTITUTE(gait_events!C5514,"_run-",""))&lt;&gt;LEN(gait_events!C5514),LEFT(RIGHT(gait_events!C5514,LEN(gait_events!C5514)-19),FIND("_run-",RIGHT(gait_events!C5514,LEN(gait_events!C5514)-19),1)-1),RIGHT(gait_events!C5514,LEN(gait_events!C5514)-19))</f>
        <v>Slow</v>
      </c>
      <c r="F5112" t="str">
        <f>IF(LEN(SUBSTITUTE(gait_events!C5514,"_run-",""))&lt;&gt;LEN(gait_events!C5514),RIGHT(gait_events!C5514,LEN(gait_events!C5514)-FIND("_run-",gait_events!C5514,1)-4),"")</f>
        <v/>
      </c>
      <c r="G5112" t="str">
        <f>gait_events!D5514</f>
        <v>left_ankle</v>
      </c>
      <c r="H5112" t="str">
        <f>gait_events!E5514</f>
        <v>IC</v>
      </c>
      <c r="I5112">
        <f>IF(gait_events!F5514&lt;&gt;"",gait_events!F5514,NA())</f>
        <v>161</v>
      </c>
      <c r="J5112">
        <f>IF(gait_events!G5514&lt;&gt;"",gait_events!G5514,NA())</f>
        <v>162</v>
      </c>
      <c r="K5112">
        <f t="shared" si="632"/>
        <v>-1</v>
      </c>
      <c r="L5112">
        <f t="shared" si="633"/>
        <v>-5</v>
      </c>
      <c r="M5112">
        <f t="shared" si="634"/>
        <v>1</v>
      </c>
      <c r="N5112">
        <f t="shared" si="635"/>
        <v>1</v>
      </c>
      <c r="O5112">
        <f t="shared" si="636"/>
        <v>1</v>
      </c>
      <c r="P5112">
        <f t="shared" si="637"/>
        <v>0</v>
      </c>
      <c r="Q5112">
        <f t="shared" si="638"/>
        <v>0</v>
      </c>
      <c r="R5112">
        <f t="shared" si="639"/>
        <v>1</v>
      </c>
    </row>
    <row r="5113" spans="1:18" x14ac:dyDescent="0.25">
      <c r="A5113" t="str">
        <f>gait_events!B5515</f>
        <v>pp136</v>
      </c>
      <c r="B5113" t="str">
        <f>VLOOKUP(A5113,participants!A:B,2,0)</f>
        <v>M</v>
      </c>
      <c r="C5113">
        <f>VLOOKUP(A5113,participants!A:C,3,0)</f>
        <v>82</v>
      </c>
      <c r="D5113" t="str">
        <f>VLOOKUP(A5113,participants!A:F,6,0)</f>
        <v>stroke</v>
      </c>
      <c r="E5113" t="str">
        <f>IF(LEN(SUBSTITUTE(gait_events!C5515,"_run-",""))&lt;&gt;LEN(gait_events!C5515),LEFT(RIGHT(gait_events!C5515,LEN(gait_events!C5515)-19),FIND("_run-",RIGHT(gait_events!C5515,LEN(gait_events!C5515)-19),1)-1),RIGHT(gait_events!C5515,LEN(gait_events!C5515)-19))</f>
        <v>Slow</v>
      </c>
      <c r="F5113" t="str">
        <f>IF(LEN(SUBSTITUTE(gait_events!C5515,"_run-",""))&lt;&gt;LEN(gait_events!C5515),RIGHT(gait_events!C5515,LEN(gait_events!C5515)-FIND("_run-",gait_events!C5515,1)-4),"")</f>
        <v/>
      </c>
      <c r="G5113" t="str">
        <f>gait_events!D5515</f>
        <v>left_ankle</v>
      </c>
      <c r="H5113" t="str">
        <f>gait_events!E5515</f>
        <v>IC</v>
      </c>
      <c r="I5113">
        <f>IF(gait_events!F5515&lt;&gt;"",gait_events!F5515,NA())</f>
        <v>379</v>
      </c>
      <c r="J5113">
        <f>IF(gait_events!G5515&lt;&gt;"",gait_events!G5515,NA())</f>
        <v>379</v>
      </c>
      <c r="K5113">
        <f t="shared" si="632"/>
        <v>0</v>
      </c>
      <c r="L5113">
        <f t="shared" si="633"/>
        <v>0</v>
      </c>
      <c r="M5113">
        <f t="shared" si="634"/>
        <v>1</v>
      </c>
      <c r="N5113">
        <f t="shared" si="635"/>
        <v>1</v>
      </c>
      <c r="O5113">
        <f t="shared" si="636"/>
        <v>1</v>
      </c>
      <c r="P5113">
        <f t="shared" si="637"/>
        <v>0</v>
      </c>
      <c r="Q5113">
        <f t="shared" si="638"/>
        <v>0</v>
      </c>
      <c r="R5113">
        <f t="shared" si="639"/>
        <v>1</v>
      </c>
    </row>
    <row r="5114" spans="1:18" x14ac:dyDescent="0.25">
      <c r="A5114" t="str">
        <f>gait_events!B5516</f>
        <v>pp136</v>
      </c>
      <c r="B5114" t="str">
        <f>VLOOKUP(A5114,participants!A:B,2,0)</f>
        <v>M</v>
      </c>
      <c r="C5114">
        <f>VLOOKUP(A5114,participants!A:C,3,0)</f>
        <v>82</v>
      </c>
      <c r="D5114" t="str">
        <f>VLOOKUP(A5114,participants!A:F,6,0)</f>
        <v>stroke</v>
      </c>
      <c r="E5114" t="str">
        <f>IF(LEN(SUBSTITUTE(gait_events!C5516,"_run-",""))&lt;&gt;LEN(gait_events!C5516),LEFT(RIGHT(gait_events!C5516,LEN(gait_events!C5516)-19),FIND("_run-",RIGHT(gait_events!C5516,LEN(gait_events!C5516)-19),1)-1),RIGHT(gait_events!C5516,LEN(gait_events!C5516)-19))</f>
        <v>Slow</v>
      </c>
      <c r="F5114" t="str">
        <f>IF(LEN(SUBSTITUTE(gait_events!C5516,"_run-",""))&lt;&gt;LEN(gait_events!C5516),RIGHT(gait_events!C5516,LEN(gait_events!C5516)-FIND("_run-",gait_events!C5516,1)-4),"")</f>
        <v/>
      </c>
      <c r="G5114" t="str">
        <f>gait_events!D5516</f>
        <v>left_ankle</v>
      </c>
      <c r="H5114" t="str">
        <f>gait_events!E5516</f>
        <v>IC</v>
      </c>
      <c r="I5114">
        <f>IF(gait_events!F5516&lt;&gt;"",gait_events!F5516,NA())</f>
        <v>599</v>
      </c>
      <c r="J5114">
        <f>IF(gait_events!G5516&lt;&gt;"",gait_events!G5516,NA())</f>
        <v>597</v>
      </c>
      <c r="K5114">
        <f t="shared" si="632"/>
        <v>2</v>
      </c>
      <c r="L5114">
        <f t="shared" si="633"/>
        <v>10</v>
      </c>
      <c r="M5114">
        <f t="shared" si="634"/>
        <v>1</v>
      </c>
      <c r="N5114">
        <f t="shared" si="635"/>
        <v>1</v>
      </c>
      <c r="O5114">
        <f t="shared" si="636"/>
        <v>1</v>
      </c>
      <c r="P5114">
        <f t="shared" si="637"/>
        <v>0</v>
      </c>
      <c r="Q5114">
        <f t="shared" si="638"/>
        <v>0</v>
      </c>
      <c r="R5114">
        <f t="shared" si="639"/>
        <v>1</v>
      </c>
    </row>
    <row r="5115" spans="1:18" x14ac:dyDescent="0.25">
      <c r="A5115" t="str">
        <f>gait_events!B5517</f>
        <v>pp136</v>
      </c>
      <c r="B5115" t="str">
        <f>VLOOKUP(A5115,participants!A:B,2,0)</f>
        <v>M</v>
      </c>
      <c r="C5115">
        <f>VLOOKUP(A5115,participants!A:C,3,0)</f>
        <v>82</v>
      </c>
      <c r="D5115" t="str">
        <f>VLOOKUP(A5115,participants!A:F,6,0)</f>
        <v>stroke</v>
      </c>
      <c r="E5115" t="str">
        <f>IF(LEN(SUBSTITUTE(gait_events!C5517,"_run-",""))&lt;&gt;LEN(gait_events!C5517),LEFT(RIGHT(gait_events!C5517,LEN(gait_events!C5517)-19),FIND("_run-",RIGHT(gait_events!C5517,LEN(gait_events!C5517)-19),1)-1),RIGHT(gait_events!C5517,LEN(gait_events!C5517)-19))</f>
        <v>Slow</v>
      </c>
      <c r="F5115" t="str">
        <f>IF(LEN(SUBSTITUTE(gait_events!C5517,"_run-",""))&lt;&gt;LEN(gait_events!C5517),RIGHT(gait_events!C5517,LEN(gait_events!C5517)-FIND("_run-",gait_events!C5517,1)-4),"")</f>
        <v/>
      </c>
      <c r="G5115" t="str">
        <f>gait_events!D5517</f>
        <v>left_ankle</v>
      </c>
      <c r="H5115" t="str">
        <f>gait_events!E5517</f>
        <v>IC</v>
      </c>
      <c r="I5115">
        <f>IF(gait_events!F5517&lt;&gt;"",gait_events!F5517,NA())</f>
        <v>811</v>
      </c>
      <c r="J5115">
        <f>IF(gait_events!G5517&lt;&gt;"",gait_events!G5517,NA())</f>
        <v>807</v>
      </c>
      <c r="K5115">
        <f t="shared" si="632"/>
        <v>4</v>
      </c>
      <c r="L5115">
        <f t="shared" si="633"/>
        <v>20</v>
      </c>
      <c r="M5115">
        <f t="shared" si="634"/>
        <v>1</v>
      </c>
      <c r="N5115">
        <f t="shared" si="635"/>
        <v>1</v>
      </c>
      <c r="O5115">
        <f t="shared" si="636"/>
        <v>1</v>
      </c>
      <c r="P5115">
        <f t="shared" si="637"/>
        <v>0</v>
      </c>
      <c r="Q5115">
        <f t="shared" si="638"/>
        <v>0</v>
      </c>
      <c r="R5115">
        <f t="shared" si="639"/>
        <v>1</v>
      </c>
    </row>
    <row r="5116" spans="1:18" x14ac:dyDescent="0.25">
      <c r="A5116" t="str">
        <f>gait_events!B5518</f>
        <v>pp136</v>
      </c>
      <c r="B5116" t="str">
        <f>VLOOKUP(A5116,participants!A:B,2,0)</f>
        <v>M</v>
      </c>
      <c r="C5116">
        <f>VLOOKUP(A5116,participants!A:C,3,0)</f>
        <v>82</v>
      </c>
      <c r="D5116" t="str">
        <f>VLOOKUP(A5116,participants!A:F,6,0)</f>
        <v>stroke</v>
      </c>
      <c r="E5116" t="str">
        <f>IF(LEN(SUBSTITUTE(gait_events!C5518,"_run-",""))&lt;&gt;LEN(gait_events!C5518),LEFT(RIGHT(gait_events!C5518,LEN(gait_events!C5518)-19),FIND("_run-",RIGHT(gait_events!C5518,LEN(gait_events!C5518)-19),1)-1),RIGHT(gait_events!C5518,LEN(gait_events!C5518)-19))</f>
        <v>Slow</v>
      </c>
      <c r="F5116" t="str">
        <f>IF(LEN(SUBSTITUTE(gait_events!C5518,"_run-",""))&lt;&gt;LEN(gait_events!C5518),RIGHT(gait_events!C5518,LEN(gait_events!C5518)-FIND("_run-",gait_events!C5518,1)-4),"")</f>
        <v/>
      </c>
      <c r="G5116" t="str">
        <f>gait_events!D5518</f>
        <v>left_ankle</v>
      </c>
      <c r="H5116" t="str">
        <f>gait_events!E5518</f>
        <v>IC</v>
      </c>
      <c r="I5116">
        <f>IF(gait_events!F5518&lt;&gt;"",gait_events!F5518,NA())</f>
        <v>1043</v>
      </c>
      <c r="J5116">
        <f>IF(gait_events!G5518&lt;&gt;"",gait_events!G5518,NA())</f>
        <v>1039</v>
      </c>
      <c r="K5116">
        <f t="shared" si="632"/>
        <v>4</v>
      </c>
      <c r="L5116">
        <f t="shared" si="633"/>
        <v>20</v>
      </c>
      <c r="M5116">
        <f t="shared" si="634"/>
        <v>1</v>
      </c>
      <c r="N5116">
        <f t="shared" si="635"/>
        <v>1</v>
      </c>
      <c r="O5116">
        <f t="shared" si="636"/>
        <v>1</v>
      </c>
      <c r="P5116">
        <f t="shared" si="637"/>
        <v>0</v>
      </c>
      <c r="Q5116">
        <f t="shared" si="638"/>
        <v>0</v>
      </c>
      <c r="R5116">
        <f t="shared" si="639"/>
        <v>1</v>
      </c>
    </row>
    <row r="5117" spans="1:18" x14ac:dyDescent="0.25">
      <c r="A5117" t="str">
        <f>gait_events!B5519</f>
        <v>pp136</v>
      </c>
      <c r="B5117" t="str">
        <f>VLOOKUP(A5117,participants!A:B,2,0)</f>
        <v>M</v>
      </c>
      <c r="C5117">
        <f>VLOOKUP(A5117,participants!A:C,3,0)</f>
        <v>82</v>
      </c>
      <c r="D5117" t="str">
        <f>VLOOKUP(A5117,participants!A:F,6,0)</f>
        <v>stroke</v>
      </c>
      <c r="E5117" t="str">
        <f>IF(LEN(SUBSTITUTE(gait_events!C5519,"_run-",""))&lt;&gt;LEN(gait_events!C5519),LEFT(RIGHT(gait_events!C5519,LEN(gait_events!C5519)-19),FIND("_run-",RIGHT(gait_events!C5519,LEN(gait_events!C5519)-19),1)-1),RIGHT(gait_events!C5519,LEN(gait_events!C5519)-19))</f>
        <v>Slow</v>
      </c>
      <c r="F5117" t="str">
        <f>IF(LEN(SUBSTITUTE(gait_events!C5519,"_run-",""))&lt;&gt;LEN(gait_events!C5519),RIGHT(gait_events!C5519,LEN(gait_events!C5519)-FIND("_run-",gait_events!C5519,1)-4),"")</f>
        <v/>
      </c>
      <c r="G5117" t="str">
        <f>gait_events!D5519</f>
        <v>left_ankle</v>
      </c>
      <c r="H5117" t="str">
        <f>gait_events!E5519</f>
        <v>IC</v>
      </c>
      <c r="I5117">
        <f>IF(gait_events!F5519&lt;&gt;"",gait_events!F5519,NA())</f>
        <v>1245</v>
      </c>
      <c r="J5117">
        <f>IF(gait_events!G5519&lt;&gt;"",gait_events!G5519,NA())</f>
        <v>1247</v>
      </c>
      <c r="K5117">
        <f t="shared" si="632"/>
        <v>-2</v>
      </c>
      <c r="L5117">
        <f t="shared" si="633"/>
        <v>-10</v>
      </c>
      <c r="M5117">
        <f t="shared" si="634"/>
        <v>1</v>
      </c>
      <c r="N5117">
        <f t="shared" si="635"/>
        <v>1</v>
      </c>
      <c r="O5117">
        <f t="shared" si="636"/>
        <v>1</v>
      </c>
      <c r="P5117">
        <f t="shared" si="637"/>
        <v>0</v>
      </c>
      <c r="Q5117">
        <f t="shared" si="638"/>
        <v>0</v>
      </c>
      <c r="R5117">
        <f t="shared" si="639"/>
        <v>1</v>
      </c>
    </row>
    <row r="5118" spans="1:18" x14ac:dyDescent="0.25">
      <c r="A5118" t="str">
        <f>gait_events!B5520</f>
        <v>pp136</v>
      </c>
      <c r="B5118" t="str">
        <f>VLOOKUP(A5118,participants!A:B,2,0)</f>
        <v>M</v>
      </c>
      <c r="C5118">
        <f>VLOOKUP(A5118,participants!A:C,3,0)</f>
        <v>82</v>
      </c>
      <c r="D5118" t="str">
        <f>VLOOKUP(A5118,participants!A:F,6,0)</f>
        <v>stroke</v>
      </c>
      <c r="E5118" t="str">
        <f>IF(LEN(SUBSTITUTE(gait_events!C5520,"_run-",""))&lt;&gt;LEN(gait_events!C5520),LEFT(RIGHT(gait_events!C5520,LEN(gait_events!C5520)-19),FIND("_run-",RIGHT(gait_events!C5520,LEN(gait_events!C5520)-19),1)-1),RIGHT(gait_events!C5520,LEN(gait_events!C5520)-19))</f>
        <v>Slow</v>
      </c>
      <c r="F5118" t="str">
        <f>IF(LEN(SUBSTITUTE(gait_events!C5520,"_run-",""))&lt;&gt;LEN(gait_events!C5520),RIGHT(gait_events!C5520,LEN(gait_events!C5520)-FIND("_run-",gait_events!C5520,1)-4),"")</f>
        <v/>
      </c>
      <c r="G5118" t="str">
        <f>gait_events!D5520</f>
        <v>left_ankle</v>
      </c>
      <c r="H5118" t="str">
        <f>gait_events!E5520</f>
        <v>IC</v>
      </c>
      <c r="I5118">
        <f>IF(gait_events!F5520&lt;&gt;"",gait_events!F5520,NA())</f>
        <v>1457</v>
      </c>
      <c r="J5118">
        <f>IF(gait_events!G5520&lt;&gt;"",gait_events!G5520,NA())</f>
        <v>1458</v>
      </c>
      <c r="K5118">
        <f t="shared" si="632"/>
        <v>-1</v>
      </c>
      <c r="L5118">
        <f t="shared" si="633"/>
        <v>-5</v>
      </c>
      <c r="M5118">
        <f t="shared" si="634"/>
        <v>1</v>
      </c>
      <c r="N5118">
        <f t="shared" si="635"/>
        <v>1</v>
      </c>
      <c r="O5118">
        <f t="shared" si="636"/>
        <v>1</v>
      </c>
      <c r="P5118">
        <f t="shared" si="637"/>
        <v>0</v>
      </c>
      <c r="Q5118">
        <f t="shared" si="638"/>
        <v>0</v>
      </c>
      <c r="R5118">
        <f t="shared" si="639"/>
        <v>1</v>
      </c>
    </row>
    <row r="5119" spans="1:18" x14ac:dyDescent="0.25">
      <c r="A5119" t="str">
        <f>gait_events!B5521</f>
        <v>pp136</v>
      </c>
      <c r="B5119" t="str">
        <f>VLOOKUP(A5119,participants!A:B,2,0)</f>
        <v>M</v>
      </c>
      <c r="C5119">
        <f>VLOOKUP(A5119,participants!A:C,3,0)</f>
        <v>82</v>
      </c>
      <c r="D5119" t="str">
        <f>VLOOKUP(A5119,participants!A:F,6,0)</f>
        <v>stroke</v>
      </c>
      <c r="E5119" t="str">
        <f>IF(LEN(SUBSTITUTE(gait_events!C5521,"_run-",""))&lt;&gt;LEN(gait_events!C5521),LEFT(RIGHT(gait_events!C5521,LEN(gait_events!C5521)-19),FIND("_run-",RIGHT(gait_events!C5521,LEN(gait_events!C5521)-19),1)-1),RIGHT(gait_events!C5521,LEN(gait_events!C5521)-19))</f>
        <v>Slow</v>
      </c>
      <c r="F5119" t="str">
        <f>IF(LEN(SUBSTITUTE(gait_events!C5521,"_run-",""))&lt;&gt;LEN(gait_events!C5521),RIGHT(gait_events!C5521,LEN(gait_events!C5521)-FIND("_run-",gait_events!C5521,1)-4),"")</f>
        <v/>
      </c>
      <c r="G5119" t="str">
        <f>gait_events!D5521</f>
        <v>left_ankle</v>
      </c>
      <c r="H5119" t="str">
        <f>gait_events!E5521</f>
        <v>IC</v>
      </c>
      <c r="I5119">
        <f>IF(gait_events!F5521&lt;&gt;"",gait_events!F5521,NA())</f>
        <v>1674</v>
      </c>
      <c r="J5119">
        <f>IF(gait_events!G5521&lt;&gt;"",gait_events!G5521,NA())</f>
        <v>1675</v>
      </c>
      <c r="K5119">
        <f t="shared" si="632"/>
        <v>-1</v>
      </c>
      <c r="L5119">
        <f t="shared" si="633"/>
        <v>-5</v>
      </c>
      <c r="M5119">
        <f t="shared" si="634"/>
        <v>1</v>
      </c>
      <c r="N5119">
        <f t="shared" si="635"/>
        <v>1</v>
      </c>
      <c r="O5119">
        <f t="shared" si="636"/>
        <v>1</v>
      </c>
      <c r="P5119">
        <f t="shared" si="637"/>
        <v>0</v>
      </c>
      <c r="Q5119">
        <f t="shared" si="638"/>
        <v>0</v>
      </c>
      <c r="R5119">
        <f t="shared" si="639"/>
        <v>1</v>
      </c>
    </row>
    <row r="5120" spans="1:18" x14ac:dyDescent="0.25">
      <c r="A5120" t="str">
        <f>gait_events!B5522</f>
        <v>pp136</v>
      </c>
      <c r="B5120" t="str">
        <f>VLOOKUP(A5120,participants!A:B,2,0)</f>
        <v>M</v>
      </c>
      <c r="C5120">
        <f>VLOOKUP(A5120,participants!A:C,3,0)</f>
        <v>82</v>
      </c>
      <c r="D5120" t="str">
        <f>VLOOKUP(A5120,participants!A:F,6,0)</f>
        <v>stroke</v>
      </c>
      <c r="E5120" t="str">
        <f>IF(LEN(SUBSTITUTE(gait_events!C5522,"_run-",""))&lt;&gt;LEN(gait_events!C5522),LEFT(RIGHT(gait_events!C5522,LEN(gait_events!C5522)-19),FIND("_run-",RIGHT(gait_events!C5522,LEN(gait_events!C5522)-19),1)-1),RIGHT(gait_events!C5522,LEN(gait_events!C5522)-19))</f>
        <v>Slow</v>
      </c>
      <c r="F5120" t="str">
        <f>IF(LEN(SUBSTITUTE(gait_events!C5522,"_run-",""))&lt;&gt;LEN(gait_events!C5522),RIGHT(gait_events!C5522,LEN(gait_events!C5522)-FIND("_run-",gait_events!C5522,1)-4),"")</f>
        <v/>
      </c>
      <c r="G5120" t="str">
        <f>gait_events!D5522</f>
        <v>left_ankle</v>
      </c>
      <c r="H5120" t="str">
        <f>gait_events!E5522</f>
        <v>IC</v>
      </c>
      <c r="I5120">
        <f>IF(gait_events!F5522&lt;&gt;"",gait_events!F5522,NA())</f>
        <v>1888</v>
      </c>
      <c r="J5120">
        <f>IF(gait_events!G5522&lt;&gt;"",gait_events!G5522,NA())</f>
        <v>1886</v>
      </c>
      <c r="K5120">
        <f t="shared" si="632"/>
        <v>2</v>
      </c>
      <c r="L5120">
        <f t="shared" si="633"/>
        <v>10</v>
      </c>
      <c r="M5120">
        <f t="shared" si="634"/>
        <v>1</v>
      </c>
      <c r="N5120">
        <f t="shared" si="635"/>
        <v>1</v>
      </c>
      <c r="O5120">
        <f t="shared" si="636"/>
        <v>1</v>
      </c>
      <c r="P5120">
        <f t="shared" si="637"/>
        <v>0</v>
      </c>
      <c r="Q5120">
        <f t="shared" si="638"/>
        <v>0</v>
      </c>
      <c r="R5120">
        <f t="shared" si="639"/>
        <v>1</v>
      </c>
    </row>
    <row r="5121" spans="1:18" x14ac:dyDescent="0.25">
      <c r="A5121" t="str">
        <f>gait_events!B5523</f>
        <v>pp136</v>
      </c>
      <c r="B5121" t="str">
        <f>VLOOKUP(A5121,participants!A:B,2,0)</f>
        <v>M</v>
      </c>
      <c r="C5121">
        <f>VLOOKUP(A5121,participants!A:C,3,0)</f>
        <v>82</v>
      </c>
      <c r="D5121" t="str">
        <f>VLOOKUP(A5121,participants!A:F,6,0)</f>
        <v>stroke</v>
      </c>
      <c r="E5121" t="str">
        <f>IF(LEN(SUBSTITUTE(gait_events!C5523,"_run-",""))&lt;&gt;LEN(gait_events!C5523),LEFT(RIGHT(gait_events!C5523,LEN(gait_events!C5523)-19),FIND("_run-",RIGHT(gait_events!C5523,LEN(gait_events!C5523)-19),1)-1),RIGHT(gait_events!C5523,LEN(gait_events!C5523)-19))</f>
        <v>Slow</v>
      </c>
      <c r="F5121" t="str">
        <f>IF(LEN(SUBSTITUTE(gait_events!C5523,"_run-",""))&lt;&gt;LEN(gait_events!C5523),RIGHT(gait_events!C5523,LEN(gait_events!C5523)-FIND("_run-",gait_events!C5523,1)-4),"")</f>
        <v/>
      </c>
      <c r="G5121" t="str">
        <f>gait_events!D5523</f>
        <v>left_ankle</v>
      </c>
      <c r="H5121" t="str">
        <f>gait_events!E5523</f>
        <v>FC</v>
      </c>
      <c r="I5121">
        <f>IF(gait_events!F5523&lt;&gt;"",gait_events!F5523,NA())</f>
        <v>81</v>
      </c>
      <c r="J5121">
        <f>IF(gait_events!G5523&lt;&gt;"",gait_events!G5523,NA())</f>
        <v>77</v>
      </c>
      <c r="K5121">
        <f t="shared" si="632"/>
        <v>4</v>
      </c>
      <c r="L5121">
        <f t="shared" si="633"/>
        <v>20</v>
      </c>
      <c r="M5121">
        <f t="shared" si="634"/>
        <v>1</v>
      </c>
      <c r="N5121">
        <f t="shared" si="635"/>
        <v>1</v>
      </c>
      <c r="O5121">
        <f t="shared" si="636"/>
        <v>1</v>
      </c>
      <c r="P5121">
        <f t="shared" si="637"/>
        <v>0</v>
      </c>
      <c r="Q5121">
        <f t="shared" si="638"/>
        <v>0</v>
      </c>
      <c r="R5121">
        <f t="shared" si="639"/>
        <v>1</v>
      </c>
    </row>
    <row r="5122" spans="1:18" x14ac:dyDescent="0.25">
      <c r="A5122" t="str">
        <f>gait_events!B5524</f>
        <v>pp136</v>
      </c>
      <c r="B5122" t="str">
        <f>VLOOKUP(A5122,participants!A:B,2,0)</f>
        <v>M</v>
      </c>
      <c r="C5122">
        <f>VLOOKUP(A5122,participants!A:C,3,0)</f>
        <v>82</v>
      </c>
      <c r="D5122" t="str">
        <f>VLOOKUP(A5122,participants!A:F,6,0)</f>
        <v>stroke</v>
      </c>
      <c r="E5122" t="str">
        <f>IF(LEN(SUBSTITUTE(gait_events!C5524,"_run-",""))&lt;&gt;LEN(gait_events!C5524),LEFT(RIGHT(gait_events!C5524,LEN(gait_events!C5524)-19),FIND("_run-",RIGHT(gait_events!C5524,LEN(gait_events!C5524)-19),1)-1),RIGHT(gait_events!C5524,LEN(gait_events!C5524)-19))</f>
        <v>Slow</v>
      </c>
      <c r="F5122" t="str">
        <f>IF(LEN(SUBSTITUTE(gait_events!C5524,"_run-",""))&lt;&gt;LEN(gait_events!C5524),RIGHT(gait_events!C5524,LEN(gait_events!C5524)-FIND("_run-",gait_events!C5524,1)-4),"")</f>
        <v/>
      </c>
      <c r="G5122" t="str">
        <f>gait_events!D5524</f>
        <v>left_ankle</v>
      </c>
      <c r="H5122" t="str">
        <f>gait_events!E5524</f>
        <v>FC</v>
      </c>
      <c r="I5122">
        <f>IF(gait_events!F5524&lt;&gt;"",gait_events!F5524,NA())</f>
        <v>307</v>
      </c>
      <c r="J5122">
        <f>IF(gait_events!G5524&lt;&gt;"",gait_events!G5524,NA())</f>
        <v>304</v>
      </c>
      <c r="K5122">
        <f t="shared" ref="K5122:K5185" si="640">I5122-J5122</f>
        <v>3</v>
      </c>
      <c r="L5122">
        <f t="shared" ref="L5122:L5185" si="641">K5122*5</f>
        <v>15</v>
      </c>
      <c r="M5122">
        <f t="shared" ref="M5122:M5185" si="642">IF(NOT(ISNA(I5122)),1,0)</f>
        <v>1</v>
      </c>
      <c r="N5122">
        <f t="shared" ref="N5122:N5185" si="643">IF(NOT(ISNA(J5122)),1,0)</f>
        <v>1</v>
      </c>
      <c r="O5122">
        <f t="shared" ref="O5122:O5185" si="644">IF(AND(NOT(ISNA(I5122)),NOT(ISNA(J5122))),1,0)</f>
        <v>1</v>
      </c>
      <c r="P5122">
        <f t="shared" ref="P5122:P5185" si="645">IF(AND(NOT(ISNA(I5122)),ISNA(J5122)),1,0)</f>
        <v>0</v>
      </c>
      <c r="Q5122">
        <f t="shared" ref="Q5122:Q5185" si="646">IF(AND(ISNA(I5122),NOT(ISNA(J5122))),1,0)</f>
        <v>0</v>
      </c>
      <c r="R5122">
        <f t="shared" ref="R5122:R5185" si="647">IF(SUM(O5122:Q5122)&lt;&gt;1,"ERROR",1)</f>
        <v>1</v>
      </c>
    </row>
    <row r="5123" spans="1:18" x14ac:dyDescent="0.25">
      <c r="A5123" t="str">
        <f>gait_events!B5525</f>
        <v>pp136</v>
      </c>
      <c r="B5123" t="str">
        <f>VLOOKUP(A5123,participants!A:B,2,0)</f>
        <v>M</v>
      </c>
      <c r="C5123">
        <f>VLOOKUP(A5123,participants!A:C,3,0)</f>
        <v>82</v>
      </c>
      <c r="D5123" t="str">
        <f>VLOOKUP(A5123,participants!A:F,6,0)</f>
        <v>stroke</v>
      </c>
      <c r="E5123" t="str">
        <f>IF(LEN(SUBSTITUTE(gait_events!C5525,"_run-",""))&lt;&gt;LEN(gait_events!C5525),LEFT(RIGHT(gait_events!C5525,LEN(gait_events!C5525)-19),FIND("_run-",RIGHT(gait_events!C5525,LEN(gait_events!C5525)-19),1)-1),RIGHT(gait_events!C5525,LEN(gait_events!C5525)-19))</f>
        <v>Slow</v>
      </c>
      <c r="F5123" t="str">
        <f>IF(LEN(SUBSTITUTE(gait_events!C5525,"_run-",""))&lt;&gt;LEN(gait_events!C5525),RIGHT(gait_events!C5525,LEN(gait_events!C5525)-FIND("_run-",gait_events!C5525,1)-4),"")</f>
        <v/>
      </c>
      <c r="G5123" t="str">
        <f>gait_events!D5525</f>
        <v>left_ankle</v>
      </c>
      <c r="H5123" t="str">
        <f>gait_events!E5525</f>
        <v>FC</v>
      </c>
      <c r="I5123">
        <f>IF(gait_events!F5525&lt;&gt;"",gait_events!F5525,NA())</f>
        <v>519</v>
      </c>
      <c r="J5123">
        <f>IF(gait_events!G5525&lt;&gt;"",gait_events!G5525,NA())</f>
        <v>515</v>
      </c>
      <c r="K5123">
        <f t="shared" si="640"/>
        <v>4</v>
      </c>
      <c r="L5123">
        <f t="shared" si="641"/>
        <v>20</v>
      </c>
      <c r="M5123">
        <f t="shared" si="642"/>
        <v>1</v>
      </c>
      <c r="N5123">
        <f t="shared" si="643"/>
        <v>1</v>
      </c>
      <c r="O5123">
        <f t="shared" si="644"/>
        <v>1</v>
      </c>
      <c r="P5123">
        <f t="shared" si="645"/>
        <v>0</v>
      </c>
      <c r="Q5123">
        <f t="shared" si="646"/>
        <v>0</v>
      </c>
      <c r="R5123">
        <f t="shared" si="647"/>
        <v>1</v>
      </c>
    </row>
    <row r="5124" spans="1:18" x14ac:dyDescent="0.25">
      <c r="A5124" t="str">
        <f>gait_events!B5526</f>
        <v>pp136</v>
      </c>
      <c r="B5124" t="str">
        <f>VLOOKUP(A5124,participants!A:B,2,0)</f>
        <v>M</v>
      </c>
      <c r="C5124">
        <f>VLOOKUP(A5124,participants!A:C,3,0)</f>
        <v>82</v>
      </c>
      <c r="D5124" t="str">
        <f>VLOOKUP(A5124,participants!A:F,6,0)</f>
        <v>stroke</v>
      </c>
      <c r="E5124" t="str">
        <f>IF(LEN(SUBSTITUTE(gait_events!C5526,"_run-",""))&lt;&gt;LEN(gait_events!C5526),LEFT(RIGHT(gait_events!C5526,LEN(gait_events!C5526)-19),FIND("_run-",RIGHT(gait_events!C5526,LEN(gait_events!C5526)-19),1)-1),RIGHT(gait_events!C5526,LEN(gait_events!C5526)-19))</f>
        <v>Slow</v>
      </c>
      <c r="F5124" t="str">
        <f>IF(LEN(SUBSTITUTE(gait_events!C5526,"_run-",""))&lt;&gt;LEN(gait_events!C5526),RIGHT(gait_events!C5526,LEN(gait_events!C5526)-FIND("_run-",gait_events!C5526,1)-4),"")</f>
        <v/>
      </c>
      <c r="G5124" t="str">
        <f>gait_events!D5526</f>
        <v>left_ankle</v>
      </c>
      <c r="H5124" t="str">
        <f>gait_events!E5526</f>
        <v>FC</v>
      </c>
      <c r="I5124">
        <f>IF(gait_events!F5526&lt;&gt;"",gait_events!F5526,NA())</f>
        <v>732</v>
      </c>
      <c r="J5124">
        <f>IF(gait_events!G5526&lt;&gt;"",gait_events!G5526,NA())</f>
        <v>729</v>
      </c>
      <c r="K5124">
        <f t="shared" si="640"/>
        <v>3</v>
      </c>
      <c r="L5124">
        <f t="shared" si="641"/>
        <v>15</v>
      </c>
      <c r="M5124">
        <f t="shared" si="642"/>
        <v>1</v>
      </c>
      <c r="N5124">
        <f t="shared" si="643"/>
        <v>1</v>
      </c>
      <c r="O5124">
        <f t="shared" si="644"/>
        <v>1</v>
      </c>
      <c r="P5124">
        <f t="shared" si="645"/>
        <v>0</v>
      </c>
      <c r="Q5124">
        <f t="shared" si="646"/>
        <v>0</v>
      </c>
      <c r="R5124">
        <f t="shared" si="647"/>
        <v>1</v>
      </c>
    </row>
    <row r="5125" spans="1:18" x14ac:dyDescent="0.25">
      <c r="A5125" t="str">
        <f>gait_events!B5527</f>
        <v>pp136</v>
      </c>
      <c r="B5125" t="str">
        <f>VLOOKUP(A5125,participants!A:B,2,0)</f>
        <v>M</v>
      </c>
      <c r="C5125">
        <f>VLOOKUP(A5125,participants!A:C,3,0)</f>
        <v>82</v>
      </c>
      <c r="D5125" t="str">
        <f>VLOOKUP(A5125,participants!A:F,6,0)</f>
        <v>stroke</v>
      </c>
      <c r="E5125" t="str">
        <f>IF(LEN(SUBSTITUTE(gait_events!C5527,"_run-",""))&lt;&gt;LEN(gait_events!C5527),LEFT(RIGHT(gait_events!C5527,LEN(gait_events!C5527)-19),FIND("_run-",RIGHT(gait_events!C5527,LEN(gait_events!C5527)-19),1)-1),RIGHT(gait_events!C5527,LEN(gait_events!C5527)-19))</f>
        <v>Slow</v>
      </c>
      <c r="F5125" t="str">
        <f>IF(LEN(SUBSTITUTE(gait_events!C5527,"_run-",""))&lt;&gt;LEN(gait_events!C5527),RIGHT(gait_events!C5527,LEN(gait_events!C5527)-FIND("_run-",gait_events!C5527,1)-4),"")</f>
        <v/>
      </c>
      <c r="G5125" t="str">
        <f>gait_events!D5527</f>
        <v>left_ankle</v>
      </c>
      <c r="H5125" t="str">
        <f>gait_events!E5527</f>
        <v>FC</v>
      </c>
      <c r="I5125">
        <f>IF(gait_events!F5527&lt;&gt;"",gait_events!F5527,NA())</f>
        <v>960</v>
      </c>
      <c r="J5125">
        <f>IF(gait_events!G5527&lt;&gt;"",gait_events!G5527,NA())</f>
        <v>955</v>
      </c>
      <c r="K5125">
        <f t="shared" si="640"/>
        <v>5</v>
      </c>
      <c r="L5125">
        <f t="shared" si="641"/>
        <v>25</v>
      </c>
      <c r="M5125">
        <f t="shared" si="642"/>
        <v>1</v>
      </c>
      <c r="N5125">
        <f t="shared" si="643"/>
        <v>1</v>
      </c>
      <c r="O5125">
        <f t="shared" si="644"/>
        <v>1</v>
      </c>
      <c r="P5125">
        <f t="shared" si="645"/>
        <v>0</v>
      </c>
      <c r="Q5125">
        <f t="shared" si="646"/>
        <v>0</v>
      </c>
      <c r="R5125">
        <f t="shared" si="647"/>
        <v>1</v>
      </c>
    </row>
    <row r="5126" spans="1:18" x14ac:dyDescent="0.25">
      <c r="A5126" t="str">
        <f>gait_events!B5528</f>
        <v>pp136</v>
      </c>
      <c r="B5126" t="str">
        <f>VLOOKUP(A5126,participants!A:B,2,0)</f>
        <v>M</v>
      </c>
      <c r="C5126">
        <f>VLOOKUP(A5126,participants!A:C,3,0)</f>
        <v>82</v>
      </c>
      <c r="D5126" t="str">
        <f>VLOOKUP(A5126,participants!A:F,6,0)</f>
        <v>stroke</v>
      </c>
      <c r="E5126" t="str">
        <f>IF(LEN(SUBSTITUTE(gait_events!C5528,"_run-",""))&lt;&gt;LEN(gait_events!C5528),LEFT(RIGHT(gait_events!C5528,LEN(gait_events!C5528)-19),FIND("_run-",RIGHT(gait_events!C5528,LEN(gait_events!C5528)-19),1)-1),RIGHT(gait_events!C5528,LEN(gait_events!C5528)-19))</f>
        <v>Slow</v>
      </c>
      <c r="F5126" t="str">
        <f>IF(LEN(SUBSTITUTE(gait_events!C5528,"_run-",""))&lt;&gt;LEN(gait_events!C5528),RIGHT(gait_events!C5528,LEN(gait_events!C5528)-FIND("_run-",gait_events!C5528,1)-4),"")</f>
        <v/>
      </c>
      <c r="G5126" t="str">
        <f>gait_events!D5528</f>
        <v>left_ankle</v>
      </c>
      <c r="H5126" t="str">
        <f>gait_events!E5528</f>
        <v>FC</v>
      </c>
      <c r="I5126">
        <f>IF(gait_events!F5528&lt;&gt;"",gait_events!F5528,NA())</f>
        <v>1180</v>
      </c>
      <c r="J5126">
        <f>IF(gait_events!G5528&lt;&gt;"",gait_events!G5528,NA())</f>
        <v>1177</v>
      </c>
      <c r="K5126">
        <f t="shared" si="640"/>
        <v>3</v>
      </c>
      <c r="L5126">
        <f t="shared" si="641"/>
        <v>15</v>
      </c>
      <c r="M5126">
        <f t="shared" si="642"/>
        <v>1</v>
      </c>
      <c r="N5126">
        <f t="shared" si="643"/>
        <v>1</v>
      </c>
      <c r="O5126">
        <f t="shared" si="644"/>
        <v>1</v>
      </c>
      <c r="P5126">
        <f t="shared" si="645"/>
        <v>0</v>
      </c>
      <c r="Q5126">
        <f t="shared" si="646"/>
        <v>0</v>
      </c>
      <c r="R5126">
        <f t="shared" si="647"/>
        <v>1</v>
      </c>
    </row>
    <row r="5127" spans="1:18" x14ac:dyDescent="0.25">
      <c r="A5127" t="str">
        <f>gait_events!B5529</f>
        <v>pp136</v>
      </c>
      <c r="B5127" t="str">
        <f>VLOOKUP(A5127,participants!A:B,2,0)</f>
        <v>M</v>
      </c>
      <c r="C5127">
        <f>VLOOKUP(A5127,participants!A:C,3,0)</f>
        <v>82</v>
      </c>
      <c r="D5127" t="str">
        <f>VLOOKUP(A5127,participants!A:F,6,0)</f>
        <v>stroke</v>
      </c>
      <c r="E5127" t="str">
        <f>IF(LEN(SUBSTITUTE(gait_events!C5529,"_run-",""))&lt;&gt;LEN(gait_events!C5529),LEFT(RIGHT(gait_events!C5529,LEN(gait_events!C5529)-19),FIND("_run-",RIGHT(gait_events!C5529,LEN(gait_events!C5529)-19),1)-1),RIGHT(gait_events!C5529,LEN(gait_events!C5529)-19))</f>
        <v>Slow</v>
      </c>
      <c r="F5127" t="str">
        <f>IF(LEN(SUBSTITUTE(gait_events!C5529,"_run-",""))&lt;&gt;LEN(gait_events!C5529),RIGHT(gait_events!C5529,LEN(gait_events!C5529)-FIND("_run-",gait_events!C5529,1)-4),"")</f>
        <v/>
      </c>
      <c r="G5127" t="str">
        <f>gait_events!D5529</f>
        <v>left_ankle</v>
      </c>
      <c r="H5127" t="str">
        <f>gait_events!E5529</f>
        <v>FC</v>
      </c>
      <c r="I5127">
        <f>IF(gait_events!F5529&lt;&gt;"",gait_events!F5529,NA())</f>
        <v>1385</v>
      </c>
      <c r="J5127">
        <f>IF(gait_events!G5529&lt;&gt;"",gait_events!G5529,NA())</f>
        <v>1381</v>
      </c>
      <c r="K5127">
        <f t="shared" si="640"/>
        <v>4</v>
      </c>
      <c r="L5127">
        <f t="shared" si="641"/>
        <v>20</v>
      </c>
      <c r="M5127">
        <f t="shared" si="642"/>
        <v>1</v>
      </c>
      <c r="N5127">
        <f t="shared" si="643"/>
        <v>1</v>
      </c>
      <c r="O5127">
        <f t="shared" si="644"/>
        <v>1</v>
      </c>
      <c r="P5127">
        <f t="shared" si="645"/>
        <v>0</v>
      </c>
      <c r="Q5127">
        <f t="shared" si="646"/>
        <v>0</v>
      </c>
      <c r="R5127">
        <f t="shared" si="647"/>
        <v>1</v>
      </c>
    </row>
    <row r="5128" spans="1:18" x14ac:dyDescent="0.25">
      <c r="A5128" t="str">
        <f>gait_events!B5530</f>
        <v>pp136</v>
      </c>
      <c r="B5128" t="str">
        <f>VLOOKUP(A5128,participants!A:B,2,0)</f>
        <v>M</v>
      </c>
      <c r="C5128">
        <f>VLOOKUP(A5128,participants!A:C,3,0)</f>
        <v>82</v>
      </c>
      <c r="D5128" t="str">
        <f>VLOOKUP(A5128,participants!A:F,6,0)</f>
        <v>stroke</v>
      </c>
      <c r="E5128" t="str">
        <f>IF(LEN(SUBSTITUTE(gait_events!C5530,"_run-",""))&lt;&gt;LEN(gait_events!C5530),LEFT(RIGHT(gait_events!C5530,LEN(gait_events!C5530)-19),FIND("_run-",RIGHT(gait_events!C5530,LEN(gait_events!C5530)-19),1)-1),RIGHT(gait_events!C5530,LEN(gait_events!C5530)-19))</f>
        <v>Slow</v>
      </c>
      <c r="F5128" t="str">
        <f>IF(LEN(SUBSTITUTE(gait_events!C5530,"_run-",""))&lt;&gt;LEN(gait_events!C5530),RIGHT(gait_events!C5530,LEN(gait_events!C5530)-FIND("_run-",gait_events!C5530,1)-4),"")</f>
        <v/>
      </c>
      <c r="G5128" t="str">
        <f>gait_events!D5530</f>
        <v>left_ankle</v>
      </c>
      <c r="H5128" t="str">
        <f>gait_events!E5530</f>
        <v>FC</v>
      </c>
      <c r="I5128">
        <f>IF(gait_events!F5530&lt;&gt;"",gait_events!F5530,NA())</f>
        <v>1604</v>
      </c>
      <c r="J5128">
        <f>IF(gait_events!G5530&lt;&gt;"",gait_events!G5530,NA())</f>
        <v>1600</v>
      </c>
      <c r="K5128">
        <f t="shared" si="640"/>
        <v>4</v>
      </c>
      <c r="L5128">
        <f t="shared" si="641"/>
        <v>20</v>
      </c>
      <c r="M5128">
        <f t="shared" si="642"/>
        <v>1</v>
      </c>
      <c r="N5128">
        <f t="shared" si="643"/>
        <v>1</v>
      </c>
      <c r="O5128">
        <f t="shared" si="644"/>
        <v>1</v>
      </c>
      <c r="P5128">
        <f t="shared" si="645"/>
        <v>0</v>
      </c>
      <c r="Q5128">
        <f t="shared" si="646"/>
        <v>0</v>
      </c>
      <c r="R5128">
        <f t="shared" si="647"/>
        <v>1</v>
      </c>
    </row>
    <row r="5129" spans="1:18" x14ac:dyDescent="0.25">
      <c r="A5129" t="str">
        <f>gait_events!B5531</f>
        <v>pp136</v>
      </c>
      <c r="B5129" t="str">
        <f>VLOOKUP(A5129,participants!A:B,2,0)</f>
        <v>M</v>
      </c>
      <c r="C5129">
        <f>VLOOKUP(A5129,participants!A:C,3,0)</f>
        <v>82</v>
      </c>
      <c r="D5129" t="str">
        <f>VLOOKUP(A5129,participants!A:F,6,0)</f>
        <v>stroke</v>
      </c>
      <c r="E5129" t="str">
        <f>IF(LEN(SUBSTITUTE(gait_events!C5531,"_run-",""))&lt;&gt;LEN(gait_events!C5531),LEFT(RIGHT(gait_events!C5531,LEN(gait_events!C5531)-19),FIND("_run-",RIGHT(gait_events!C5531,LEN(gait_events!C5531)-19),1)-1),RIGHT(gait_events!C5531,LEN(gait_events!C5531)-19))</f>
        <v>Slow</v>
      </c>
      <c r="F5129" t="str">
        <f>IF(LEN(SUBSTITUTE(gait_events!C5531,"_run-",""))&lt;&gt;LEN(gait_events!C5531),RIGHT(gait_events!C5531,LEN(gait_events!C5531)-FIND("_run-",gait_events!C5531,1)-4),"")</f>
        <v/>
      </c>
      <c r="G5129" t="str">
        <f>gait_events!D5531</f>
        <v>left_ankle</v>
      </c>
      <c r="H5129" t="str">
        <f>gait_events!E5531</f>
        <v>FC</v>
      </c>
      <c r="I5129">
        <f>IF(gait_events!F5531&lt;&gt;"",gait_events!F5531,NA())</f>
        <v>1812</v>
      </c>
      <c r="J5129">
        <f>IF(gait_events!G5531&lt;&gt;"",gait_events!G5531,NA())</f>
        <v>1808</v>
      </c>
      <c r="K5129">
        <f t="shared" si="640"/>
        <v>4</v>
      </c>
      <c r="L5129">
        <f t="shared" si="641"/>
        <v>20</v>
      </c>
      <c r="M5129">
        <f t="shared" si="642"/>
        <v>1</v>
      </c>
      <c r="N5129">
        <f t="shared" si="643"/>
        <v>1</v>
      </c>
      <c r="O5129">
        <f t="shared" si="644"/>
        <v>1</v>
      </c>
      <c r="P5129">
        <f t="shared" si="645"/>
        <v>0</v>
      </c>
      <c r="Q5129">
        <f t="shared" si="646"/>
        <v>0</v>
      </c>
      <c r="R5129">
        <f t="shared" si="647"/>
        <v>1</v>
      </c>
    </row>
    <row r="5130" spans="1:18" x14ac:dyDescent="0.25">
      <c r="A5130" t="str">
        <f>gait_events!B5532</f>
        <v>pp136</v>
      </c>
      <c r="B5130" t="str">
        <f>VLOOKUP(A5130,participants!A:B,2,0)</f>
        <v>M</v>
      </c>
      <c r="C5130">
        <f>VLOOKUP(A5130,participants!A:C,3,0)</f>
        <v>82</v>
      </c>
      <c r="D5130" t="str">
        <f>VLOOKUP(A5130,participants!A:F,6,0)</f>
        <v>stroke</v>
      </c>
      <c r="E5130" t="str">
        <f>IF(LEN(SUBSTITUTE(gait_events!C5532,"_run-",""))&lt;&gt;LEN(gait_events!C5532),LEFT(RIGHT(gait_events!C5532,LEN(gait_events!C5532)-19),FIND("_run-",RIGHT(gait_events!C5532,LEN(gait_events!C5532)-19),1)-1),RIGHT(gait_events!C5532,LEN(gait_events!C5532)-19))</f>
        <v>Slow</v>
      </c>
      <c r="F5130" t="str">
        <f>IF(LEN(SUBSTITUTE(gait_events!C5532,"_run-",""))&lt;&gt;LEN(gait_events!C5532),RIGHT(gait_events!C5532,LEN(gait_events!C5532)-FIND("_run-",gait_events!C5532,1)-4),"")</f>
        <v/>
      </c>
      <c r="G5130" t="str">
        <f>gait_events!D5532</f>
        <v>right_ankle</v>
      </c>
      <c r="H5130" t="str">
        <f>gait_events!E5532</f>
        <v>IC</v>
      </c>
      <c r="I5130">
        <f>IF(gait_events!F5532&lt;&gt;"",gait_events!F5532,NA())</f>
        <v>44</v>
      </c>
      <c r="J5130">
        <f>IF(gait_events!G5532&lt;&gt;"",gait_events!G5532,NA())</f>
        <v>37</v>
      </c>
      <c r="K5130">
        <f t="shared" si="640"/>
        <v>7</v>
      </c>
      <c r="L5130">
        <f t="shared" si="641"/>
        <v>35</v>
      </c>
      <c r="M5130">
        <f t="shared" si="642"/>
        <v>1</v>
      </c>
      <c r="N5130">
        <f t="shared" si="643"/>
        <v>1</v>
      </c>
      <c r="O5130">
        <f t="shared" si="644"/>
        <v>1</v>
      </c>
      <c r="P5130">
        <f t="shared" si="645"/>
        <v>0</v>
      </c>
      <c r="Q5130">
        <f t="shared" si="646"/>
        <v>0</v>
      </c>
      <c r="R5130">
        <f t="shared" si="647"/>
        <v>1</v>
      </c>
    </row>
    <row r="5131" spans="1:18" x14ac:dyDescent="0.25">
      <c r="A5131" t="str">
        <f>gait_events!B5533</f>
        <v>pp136</v>
      </c>
      <c r="B5131" t="str">
        <f>VLOOKUP(A5131,participants!A:B,2,0)</f>
        <v>M</v>
      </c>
      <c r="C5131">
        <f>VLOOKUP(A5131,participants!A:C,3,0)</f>
        <v>82</v>
      </c>
      <c r="D5131" t="str">
        <f>VLOOKUP(A5131,participants!A:F,6,0)</f>
        <v>stroke</v>
      </c>
      <c r="E5131" t="str">
        <f>IF(LEN(SUBSTITUTE(gait_events!C5533,"_run-",""))&lt;&gt;LEN(gait_events!C5533),LEFT(RIGHT(gait_events!C5533,LEN(gait_events!C5533)-19),FIND("_run-",RIGHT(gait_events!C5533,LEN(gait_events!C5533)-19),1)-1),RIGHT(gait_events!C5533,LEN(gait_events!C5533)-19))</f>
        <v>Slow</v>
      </c>
      <c r="F5131" t="str">
        <f>IF(LEN(SUBSTITUTE(gait_events!C5533,"_run-",""))&lt;&gt;LEN(gait_events!C5533),RIGHT(gait_events!C5533,LEN(gait_events!C5533)-FIND("_run-",gait_events!C5533,1)-4),"")</f>
        <v/>
      </c>
      <c r="G5131" t="str">
        <f>gait_events!D5533</f>
        <v>right_ankle</v>
      </c>
      <c r="H5131" t="str">
        <f>gait_events!E5533</f>
        <v>IC</v>
      </c>
      <c r="I5131">
        <f>IF(gait_events!F5533&lt;&gt;"",gait_events!F5533,NA())</f>
        <v>261</v>
      </c>
      <c r="J5131">
        <f>IF(gait_events!G5533&lt;&gt;"",gait_events!G5533,NA())</f>
        <v>266</v>
      </c>
      <c r="K5131">
        <f t="shared" si="640"/>
        <v>-5</v>
      </c>
      <c r="L5131">
        <f t="shared" si="641"/>
        <v>-25</v>
      </c>
      <c r="M5131">
        <f t="shared" si="642"/>
        <v>1</v>
      </c>
      <c r="N5131">
        <f t="shared" si="643"/>
        <v>1</v>
      </c>
      <c r="O5131">
        <f t="shared" si="644"/>
        <v>1</v>
      </c>
      <c r="P5131">
        <f t="shared" si="645"/>
        <v>0</v>
      </c>
      <c r="Q5131">
        <f t="shared" si="646"/>
        <v>0</v>
      </c>
      <c r="R5131">
        <f t="shared" si="647"/>
        <v>1</v>
      </c>
    </row>
    <row r="5132" spans="1:18" x14ac:dyDescent="0.25">
      <c r="A5132" t="str">
        <f>gait_events!B5534</f>
        <v>pp136</v>
      </c>
      <c r="B5132" t="str">
        <f>VLOOKUP(A5132,participants!A:B,2,0)</f>
        <v>M</v>
      </c>
      <c r="C5132">
        <f>VLOOKUP(A5132,participants!A:C,3,0)</f>
        <v>82</v>
      </c>
      <c r="D5132" t="str">
        <f>VLOOKUP(A5132,participants!A:F,6,0)</f>
        <v>stroke</v>
      </c>
      <c r="E5132" t="str">
        <f>IF(LEN(SUBSTITUTE(gait_events!C5534,"_run-",""))&lt;&gt;LEN(gait_events!C5534),LEFT(RIGHT(gait_events!C5534,LEN(gait_events!C5534)-19),FIND("_run-",RIGHT(gait_events!C5534,LEN(gait_events!C5534)-19),1)-1),RIGHT(gait_events!C5534,LEN(gait_events!C5534)-19))</f>
        <v>Slow</v>
      </c>
      <c r="F5132" t="str">
        <f>IF(LEN(SUBSTITUTE(gait_events!C5534,"_run-",""))&lt;&gt;LEN(gait_events!C5534),RIGHT(gait_events!C5534,LEN(gait_events!C5534)-FIND("_run-",gait_events!C5534,1)-4),"")</f>
        <v/>
      </c>
      <c r="G5132" t="str">
        <f>gait_events!D5534</f>
        <v>right_ankle</v>
      </c>
      <c r="H5132" t="str">
        <f>gait_events!E5534</f>
        <v>IC</v>
      </c>
      <c r="I5132">
        <f>IF(gait_events!F5534&lt;&gt;"",gait_events!F5534,NA())</f>
        <v>481</v>
      </c>
      <c r="J5132">
        <f>IF(gait_events!G5534&lt;&gt;"",gait_events!G5534,NA())</f>
        <v>479</v>
      </c>
      <c r="K5132">
        <f t="shared" si="640"/>
        <v>2</v>
      </c>
      <c r="L5132">
        <f t="shared" si="641"/>
        <v>10</v>
      </c>
      <c r="M5132">
        <f t="shared" si="642"/>
        <v>1</v>
      </c>
      <c r="N5132">
        <f t="shared" si="643"/>
        <v>1</v>
      </c>
      <c r="O5132">
        <f t="shared" si="644"/>
        <v>1</v>
      </c>
      <c r="P5132">
        <f t="shared" si="645"/>
        <v>0</v>
      </c>
      <c r="Q5132">
        <f t="shared" si="646"/>
        <v>0</v>
      </c>
      <c r="R5132">
        <f t="shared" si="647"/>
        <v>1</v>
      </c>
    </row>
    <row r="5133" spans="1:18" x14ac:dyDescent="0.25">
      <c r="A5133" t="str">
        <f>gait_events!B5535</f>
        <v>pp136</v>
      </c>
      <c r="B5133" t="str">
        <f>VLOOKUP(A5133,participants!A:B,2,0)</f>
        <v>M</v>
      </c>
      <c r="C5133">
        <f>VLOOKUP(A5133,participants!A:C,3,0)</f>
        <v>82</v>
      </c>
      <c r="D5133" t="str">
        <f>VLOOKUP(A5133,participants!A:F,6,0)</f>
        <v>stroke</v>
      </c>
      <c r="E5133" t="str">
        <f>IF(LEN(SUBSTITUTE(gait_events!C5535,"_run-",""))&lt;&gt;LEN(gait_events!C5535),LEFT(RIGHT(gait_events!C5535,LEN(gait_events!C5535)-19),FIND("_run-",RIGHT(gait_events!C5535,LEN(gait_events!C5535)-19),1)-1),RIGHT(gait_events!C5535,LEN(gait_events!C5535)-19))</f>
        <v>Slow</v>
      </c>
      <c r="F5133" t="str">
        <f>IF(LEN(SUBSTITUTE(gait_events!C5535,"_run-",""))&lt;&gt;LEN(gait_events!C5535),RIGHT(gait_events!C5535,LEN(gait_events!C5535)-FIND("_run-",gait_events!C5535,1)-4),"")</f>
        <v/>
      </c>
      <c r="G5133" t="str">
        <f>gait_events!D5535</f>
        <v>right_ankle</v>
      </c>
      <c r="H5133" t="str">
        <f>gait_events!E5535</f>
        <v>IC</v>
      </c>
      <c r="I5133">
        <f>IF(gait_events!F5535&lt;&gt;"",gait_events!F5535,NA())</f>
        <v>697</v>
      </c>
      <c r="J5133">
        <f>IF(gait_events!G5535&lt;&gt;"",gait_events!G5535,NA())</f>
        <v>695</v>
      </c>
      <c r="K5133">
        <f t="shared" si="640"/>
        <v>2</v>
      </c>
      <c r="L5133">
        <f t="shared" si="641"/>
        <v>10</v>
      </c>
      <c r="M5133">
        <f t="shared" si="642"/>
        <v>1</v>
      </c>
      <c r="N5133">
        <f t="shared" si="643"/>
        <v>1</v>
      </c>
      <c r="O5133">
        <f t="shared" si="644"/>
        <v>1</v>
      </c>
      <c r="P5133">
        <f t="shared" si="645"/>
        <v>0</v>
      </c>
      <c r="Q5133">
        <f t="shared" si="646"/>
        <v>0</v>
      </c>
      <c r="R5133">
        <f t="shared" si="647"/>
        <v>1</v>
      </c>
    </row>
    <row r="5134" spans="1:18" x14ac:dyDescent="0.25">
      <c r="A5134" t="str">
        <f>gait_events!B5536</f>
        <v>pp136</v>
      </c>
      <c r="B5134" t="str">
        <f>VLOOKUP(A5134,participants!A:B,2,0)</f>
        <v>M</v>
      </c>
      <c r="C5134">
        <f>VLOOKUP(A5134,participants!A:C,3,0)</f>
        <v>82</v>
      </c>
      <c r="D5134" t="str">
        <f>VLOOKUP(A5134,participants!A:F,6,0)</f>
        <v>stroke</v>
      </c>
      <c r="E5134" t="str">
        <f>IF(LEN(SUBSTITUTE(gait_events!C5536,"_run-",""))&lt;&gt;LEN(gait_events!C5536),LEFT(RIGHT(gait_events!C5536,LEN(gait_events!C5536)-19),FIND("_run-",RIGHT(gait_events!C5536,LEN(gait_events!C5536)-19),1)-1),RIGHT(gait_events!C5536,LEN(gait_events!C5536)-19))</f>
        <v>Slow</v>
      </c>
      <c r="F5134" t="str">
        <f>IF(LEN(SUBSTITUTE(gait_events!C5536,"_run-",""))&lt;&gt;LEN(gait_events!C5536),RIGHT(gait_events!C5536,LEN(gait_events!C5536)-FIND("_run-",gait_events!C5536,1)-4),"")</f>
        <v/>
      </c>
      <c r="G5134" t="str">
        <f>gait_events!D5536</f>
        <v>right_ankle</v>
      </c>
      <c r="H5134" t="str">
        <f>gait_events!E5536</f>
        <v>IC</v>
      </c>
      <c r="I5134">
        <f>IF(gait_events!F5536&lt;&gt;"",gait_events!F5536,NA())</f>
        <v>923</v>
      </c>
      <c r="J5134">
        <f>IF(gait_events!G5536&lt;&gt;"",gait_events!G5536,NA())</f>
        <v>922</v>
      </c>
      <c r="K5134">
        <f t="shared" si="640"/>
        <v>1</v>
      </c>
      <c r="L5134">
        <f t="shared" si="641"/>
        <v>5</v>
      </c>
      <c r="M5134">
        <f t="shared" si="642"/>
        <v>1</v>
      </c>
      <c r="N5134">
        <f t="shared" si="643"/>
        <v>1</v>
      </c>
      <c r="O5134">
        <f t="shared" si="644"/>
        <v>1</v>
      </c>
      <c r="P5134">
        <f t="shared" si="645"/>
        <v>0</v>
      </c>
      <c r="Q5134">
        <f t="shared" si="646"/>
        <v>0</v>
      </c>
      <c r="R5134">
        <f t="shared" si="647"/>
        <v>1</v>
      </c>
    </row>
    <row r="5135" spans="1:18" x14ac:dyDescent="0.25">
      <c r="A5135" t="str">
        <f>gait_events!B5537</f>
        <v>pp136</v>
      </c>
      <c r="B5135" t="str">
        <f>VLOOKUP(A5135,participants!A:B,2,0)</f>
        <v>M</v>
      </c>
      <c r="C5135">
        <f>VLOOKUP(A5135,participants!A:C,3,0)</f>
        <v>82</v>
      </c>
      <c r="D5135" t="str">
        <f>VLOOKUP(A5135,participants!A:F,6,0)</f>
        <v>stroke</v>
      </c>
      <c r="E5135" t="str">
        <f>IF(LEN(SUBSTITUTE(gait_events!C5537,"_run-",""))&lt;&gt;LEN(gait_events!C5537),LEFT(RIGHT(gait_events!C5537,LEN(gait_events!C5537)-19),FIND("_run-",RIGHT(gait_events!C5537,LEN(gait_events!C5537)-19),1)-1),RIGHT(gait_events!C5537,LEN(gait_events!C5537)-19))</f>
        <v>Slow</v>
      </c>
      <c r="F5135" t="str">
        <f>IF(LEN(SUBSTITUTE(gait_events!C5537,"_run-",""))&lt;&gt;LEN(gait_events!C5537),RIGHT(gait_events!C5537,LEN(gait_events!C5537)-FIND("_run-",gait_events!C5537,1)-4),"")</f>
        <v/>
      </c>
      <c r="G5135" t="str">
        <f>gait_events!D5537</f>
        <v>right_ankle</v>
      </c>
      <c r="H5135" t="str">
        <f>gait_events!E5537</f>
        <v>IC</v>
      </c>
      <c r="I5135">
        <f>IF(gait_events!F5537&lt;&gt;"",gait_events!F5537,NA())</f>
        <v>1139</v>
      </c>
      <c r="J5135">
        <f>IF(gait_events!G5537&lt;&gt;"",gait_events!G5537,NA())</f>
        <v>1137</v>
      </c>
      <c r="K5135">
        <f t="shared" si="640"/>
        <v>2</v>
      </c>
      <c r="L5135">
        <f t="shared" si="641"/>
        <v>10</v>
      </c>
      <c r="M5135">
        <f t="shared" si="642"/>
        <v>1</v>
      </c>
      <c r="N5135">
        <f t="shared" si="643"/>
        <v>1</v>
      </c>
      <c r="O5135">
        <f t="shared" si="644"/>
        <v>1</v>
      </c>
      <c r="P5135">
        <f t="shared" si="645"/>
        <v>0</v>
      </c>
      <c r="Q5135">
        <f t="shared" si="646"/>
        <v>0</v>
      </c>
      <c r="R5135">
        <f t="shared" si="647"/>
        <v>1</v>
      </c>
    </row>
    <row r="5136" spans="1:18" x14ac:dyDescent="0.25">
      <c r="A5136" t="str">
        <f>gait_events!B5538</f>
        <v>pp136</v>
      </c>
      <c r="B5136" t="str">
        <f>VLOOKUP(A5136,participants!A:B,2,0)</f>
        <v>M</v>
      </c>
      <c r="C5136">
        <f>VLOOKUP(A5136,participants!A:C,3,0)</f>
        <v>82</v>
      </c>
      <c r="D5136" t="str">
        <f>VLOOKUP(A5136,participants!A:F,6,0)</f>
        <v>stroke</v>
      </c>
      <c r="E5136" t="str">
        <f>IF(LEN(SUBSTITUTE(gait_events!C5538,"_run-",""))&lt;&gt;LEN(gait_events!C5538),LEFT(RIGHT(gait_events!C5538,LEN(gait_events!C5538)-19),FIND("_run-",RIGHT(gait_events!C5538,LEN(gait_events!C5538)-19),1)-1),RIGHT(gait_events!C5538,LEN(gait_events!C5538)-19))</f>
        <v>Slow</v>
      </c>
      <c r="F5136" t="str">
        <f>IF(LEN(SUBSTITUTE(gait_events!C5538,"_run-",""))&lt;&gt;LEN(gait_events!C5538),RIGHT(gait_events!C5538,LEN(gait_events!C5538)-FIND("_run-",gait_events!C5538,1)-4),"")</f>
        <v/>
      </c>
      <c r="G5136" t="str">
        <f>gait_events!D5538</f>
        <v>right_ankle</v>
      </c>
      <c r="H5136" t="str">
        <f>gait_events!E5538</f>
        <v>IC</v>
      </c>
      <c r="I5136">
        <f>IF(gait_events!F5538&lt;&gt;"",gait_events!F5538,NA())</f>
        <v>1347</v>
      </c>
      <c r="J5136">
        <f>IF(gait_events!G5538&lt;&gt;"",gait_events!G5538,NA())</f>
        <v>1342</v>
      </c>
      <c r="K5136">
        <f t="shared" si="640"/>
        <v>5</v>
      </c>
      <c r="L5136">
        <f t="shared" si="641"/>
        <v>25</v>
      </c>
      <c r="M5136">
        <f t="shared" si="642"/>
        <v>1</v>
      </c>
      <c r="N5136">
        <f t="shared" si="643"/>
        <v>1</v>
      </c>
      <c r="O5136">
        <f t="shared" si="644"/>
        <v>1</v>
      </c>
      <c r="P5136">
        <f t="shared" si="645"/>
        <v>0</v>
      </c>
      <c r="Q5136">
        <f t="shared" si="646"/>
        <v>0</v>
      </c>
      <c r="R5136">
        <f t="shared" si="647"/>
        <v>1</v>
      </c>
    </row>
    <row r="5137" spans="1:18" x14ac:dyDescent="0.25">
      <c r="A5137" t="str">
        <f>gait_events!B5539</f>
        <v>pp136</v>
      </c>
      <c r="B5137" t="str">
        <f>VLOOKUP(A5137,participants!A:B,2,0)</f>
        <v>M</v>
      </c>
      <c r="C5137">
        <f>VLOOKUP(A5137,participants!A:C,3,0)</f>
        <v>82</v>
      </c>
      <c r="D5137" t="str">
        <f>VLOOKUP(A5137,participants!A:F,6,0)</f>
        <v>stroke</v>
      </c>
      <c r="E5137" t="str">
        <f>IF(LEN(SUBSTITUTE(gait_events!C5539,"_run-",""))&lt;&gt;LEN(gait_events!C5539),LEFT(RIGHT(gait_events!C5539,LEN(gait_events!C5539)-19),FIND("_run-",RIGHT(gait_events!C5539,LEN(gait_events!C5539)-19),1)-1),RIGHT(gait_events!C5539,LEN(gait_events!C5539)-19))</f>
        <v>Slow</v>
      </c>
      <c r="F5137" t="str">
        <f>IF(LEN(SUBSTITUTE(gait_events!C5539,"_run-",""))&lt;&gt;LEN(gait_events!C5539),RIGHT(gait_events!C5539,LEN(gait_events!C5539)-FIND("_run-",gait_events!C5539,1)-4),"")</f>
        <v/>
      </c>
      <c r="G5137" t="str">
        <f>gait_events!D5539</f>
        <v>right_ankle</v>
      </c>
      <c r="H5137" t="str">
        <f>gait_events!E5539</f>
        <v>IC</v>
      </c>
      <c r="I5137">
        <f>IF(gait_events!F5539&lt;&gt;"",gait_events!F5539,NA())</f>
        <v>1573</v>
      </c>
      <c r="J5137">
        <f>IF(gait_events!G5539&lt;&gt;"",gait_events!G5539,NA())</f>
        <v>1561</v>
      </c>
      <c r="K5137">
        <f t="shared" si="640"/>
        <v>12</v>
      </c>
      <c r="L5137">
        <f t="shared" si="641"/>
        <v>60</v>
      </c>
      <c r="M5137">
        <f t="shared" si="642"/>
        <v>1</v>
      </c>
      <c r="N5137">
        <f t="shared" si="643"/>
        <v>1</v>
      </c>
      <c r="O5137">
        <f t="shared" si="644"/>
        <v>1</v>
      </c>
      <c r="P5137">
        <f t="shared" si="645"/>
        <v>0</v>
      </c>
      <c r="Q5137">
        <f t="shared" si="646"/>
        <v>0</v>
      </c>
      <c r="R5137">
        <f t="shared" si="647"/>
        <v>1</v>
      </c>
    </row>
    <row r="5138" spans="1:18" x14ac:dyDescent="0.25">
      <c r="A5138" t="str">
        <f>gait_events!B5540</f>
        <v>pp136</v>
      </c>
      <c r="B5138" t="str">
        <f>VLOOKUP(A5138,participants!A:B,2,0)</f>
        <v>M</v>
      </c>
      <c r="C5138">
        <f>VLOOKUP(A5138,participants!A:C,3,0)</f>
        <v>82</v>
      </c>
      <c r="D5138" t="str">
        <f>VLOOKUP(A5138,participants!A:F,6,0)</f>
        <v>stroke</v>
      </c>
      <c r="E5138" t="str">
        <f>IF(LEN(SUBSTITUTE(gait_events!C5540,"_run-",""))&lt;&gt;LEN(gait_events!C5540),LEFT(RIGHT(gait_events!C5540,LEN(gait_events!C5540)-19),FIND("_run-",RIGHT(gait_events!C5540,LEN(gait_events!C5540)-19),1)-1),RIGHT(gait_events!C5540,LEN(gait_events!C5540)-19))</f>
        <v>Slow</v>
      </c>
      <c r="F5138" t="str">
        <f>IF(LEN(SUBSTITUTE(gait_events!C5540,"_run-",""))&lt;&gt;LEN(gait_events!C5540),RIGHT(gait_events!C5540,LEN(gait_events!C5540)-FIND("_run-",gait_events!C5540,1)-4),"")</f>
        <v/>
      </c>
      <c r="G5138" t="str">
        <f>gait_events!D5540</f>
        <v>right_ankle</v>
      </c>
      <c r="H5138" t="str">
        <f>gait_events!E5540</f>
        <v>IC</v>
      </c>
      <c r="I5138">
        <f>IF(gait_events!F5540&lt;&gt;"",gait_events!F5540,NA())</f>
        <v>1780</v>
      </c>
      <c r="J5138">
        <f>IF(gait_events!G5540&lt;&gt;"",gait_events!G5540,NA())</f>
        <v>1769</v>
      </c>
      <c r="K5138">
        <f t="shared" si="640"/>
        <v>11</v>
      </c>
      <c r="L5138">
        <f t="shared" si="641"/>
        <v>55</v>
      </c>
      <c r="M5138">
        <f t="shared" si="642"/>
        <v>1</v>
      </c>
      <c r="N5138">
        <f t="shared" si="643"/>
        <v>1</v>
      </c>
      <c r="O5138">
        <f t="shared" si="644"/>
        <v>1</v>
      </c>
      <c r="P5138">
        <f t="shared" si="645"/>
        <v>0</v>
      </c>
      <c r="Q5138">
        <f t="shared" si="646"/>
        <v>0</v>
      </c>
      <c r="R5138">
        <f t="shared" si="647"/>
        <v>1</v>
      </c>
    </row>
    <row r="5139" spans="1:18" x14ac:dyDescent="0.25">
      <c r="A5139" t="str">
        <f>gait_events!B5541</f>
        <v>pp136</v>
      </c>
      <c r="B5139" t="str">
        <f>VLOOKUP(A5139,participants!A:B,2,0)</f>
        <v>M</v>
      </c>
      <c r="C5139">
        <f>VLOOKUP(A5139,participants!A:C,3,0)</f>
        <v>82</v>
      </c>
      <c r="D5139" t="str">
        <f>VLOOKUP(A5139,participants!A:F,6,0)</f>
        <v>stroke</v>
      </c>
      <c r="E5139" t="str">
        <f>IF(LEN(SUBSTITUTE(gait_events!C5541,"_run-",""))&lt;&gt;LEN(gait_events!C5541),LEFT(RIGHT(gait_events!C5541,LEN(gait_events!C5541)-19),FIND("_run-",RIGHT(gait_events!C5541,LEN(gait_events!C5541)-19),1)-1),RIGHT(gait_events!C5541,LEN(gait_events!C5541)-19))</f>
        <v>Slow</v>
      </c>
      <c r="F5139" t="str">
        <f>IF(LEN(SUBSTITUTE(gait_events!C5541,"_run-",""))&lt;&gt;LEN(gait_events!C5541),RIGHT(gait_events!C5541,LEN(gait_events!C5541)-FIND("_run-",gait_events!C5541,1)-4),"")</f>
        <v/>
      </c>
      <c r="G5139" t="str">
        <f>gait_events!D5541</f>
        <v>right_ankle</v>
      </c>
      <c r="H5139" t="str">
        <f>gait_events!E5541</f>
        <v>FC</v>
      </c>
      <c r="I5139">
        <f>IF(gait_events!F5541&lt;&gt;"",gait_events!F5541,NA())</f>
        <v>201</v>
      </c>
      <c r="J5139">
        <f>IF(gait_events!G5541&lt;&gt;"",gait_events!G5541,NA())</f>
        <v>201</v>
      </c>
      <c r="K5139">
        <f t="shared" si="640"/>
        <v>0</v>
      </c>
      <c r="L5139">
        <f t="shared" si="641"/>
        <v>0</v>
      </c>
      <c r="M5139">
        <f t="shared" si="642"/>
        <v>1</v>
      </c>
      <c r="N5139">
        <f t="shared" si="643"/>
        <v>1</v>
      </c>
      <c r="O5139">
        <f t="shared" si="644"/>
        <v>1</v>
      </c>
      <c r="P5139">
        <f t="shared" si="645"/>
        <v>0</v>
      </c>
      <c r="Q5139">
        <f t="shared" si="646"/>
        <v>0</v>
      </c>
      <c r="R5139">
        <f t="shared" si="647"/>
        <v>1</v>
      </c>
    </row>
    <row r="5140" spans="1:18" x14ac:dyDescent="0.25">
      <c r="A5140" t="str">
        <f>gait_events!B5542</f>
        <v>pp136</v>
      </c>
      <c r="B5140" t="str">
        <f>VLOOKUP(A5140,participants!A:B,2,0)</f>
        <v>M</v>
      </c>
      <c r="C5140">
        <f>VLOOKUP(A5140,participants!A:C,3,0)</f>
        <v>82</v>
      </c>
      <c r="D5140" t="str">
        <f>VLOOKUP(A5140,participants!A:F,6,0)</f>
        <v>stroke</v>
      </c>
      <c r="E5140" t="str">
        <f>IF(LEN(SUBSTITUTE(gait_events!C5542,"_run-",""))&lt;&gt;LEN(gait_events!C5542),LEFT(RIGHT(gait_events!C5542,LEN(gait_events!C5542)-19),FIND("_run-",RIGHT(gait_events!C5542,LEN(gait_events!C5542)-19),1)-1),RIGHT(gait_events!C5542,LEN(gait_events!C5542)-19))</f>
        <v>Slow</v>
      </c>
      <c r="F5140" t="str">
        <f>IF(LEN(SUBSTITUTE(gait_events!C5542,"_run-",""))&lt;&gt;LEN(gait_events!C5542),RIGHT(gait_events!C5542,LEN(gait_events!C5542)-FIND("_run-",gait_events!C5542,1)-4),"")</f>
        <v/>
      </c>
      <c r="G5140" t="str">
        <f>gait_events!D5542</f>
        <v>right_ankle</v>
      </c>
      <c r="H5140" t="str">
        <f>gait_events!E5542</f>
        <v>FC</v>
      </c>
      <c r="I5140">
        <f>IF(gait_events!F5542&lt;&gt;"",gait_events!F5542,NA())</f>
        <v>420</v>
      </c>
      <c r="J5140">
        <f>IF(gait_events!G5542&lt;&gt;"",gait_events!G5542,NA())</f>
        <v>418</v>
      </c>
      <c r="K5140">
        <f t="shared" si="640"/>
        <v>2</v>
      </c>
      <c r="L5140">
        <f t="shared" si="641"/>
        <v>10</v>
      </c>
      <c r="M5140">
        <f t="shared" si="642"/>
        <v>1</v>
      </c>
      <c r="N5140">
        <f t="shared" si="643"/>
        <v>1</v>
      </c>
      <c r="O5140">
        <f t="shared" si="644"/>
        <v>1</v>
      </c>
      <c r="P5140">
        <f t="shared" si="645"/>
        <v>0</v>
      </c>
      <c r="Q5140">
        <f t="shared" si="646"/>
        <v>0</v>
      </c>
      <c r="R5140">
        <f t="shared" si="647"/>
        <v>1</v>
      </c>
    </row>
    <row r="5141" spans="1:18" x14ac:dyDescent="0.25">
      <c r="A5141" t="str">
        <f>gait_events!B5543</f>
        <v>pp136</v>
      </c>
      <c r="B5141" t="str">
        <f>VLOOKUP(A5141,participants!A:B,2,0)</f>
        <v>M</v>
      </c>
      <c r="C5141">
        <f>VLOOKUP(A5141,participants!A:C,3,0)</f>
        <v>82</v>
      </c>
      <c r="D5141" t="str">
        <f>VLOOKUP(A5141,participants!A:F,6,0)</f>
        <v>stroke</v>
      </c>
      <c r="E5141" t="str">
        <f>IF(LEN(SUBSTITUTE(gait_events!C5543,"_run-",""))&lt;&gt;LEN(gait_events!C5543),LEFT(RIGHT(gait_events!C5543,LEN(gait_events!C5543)-19),FIND("_run-",RIGHT(gait_events!C5543,LEN(gait_events!C5543)-19),1)-1),RIGHT(gait_events!C5543,LEN(gait_events!C5543)-19))</f>
        <v>Slow</v>
      </c>
      <c r="F5141" t="str">
        <f>IF(LEN(SUBSTITUTE(gait_events!C5543,"_run-",""))&lt;&gt;LEN(gait_events!C5543),RIGHT(gait_events!C5543,LEN(gait_events!C5543)-FIND("_run-",gait_events!C5543,1)-4),"")</f>
        <v/>
      </c>
      <c r="G5141" t="str">
        <f>gait_events!D5543</f>
        <v>right_ankle</v>
      </c>
      <c r="H5141" t="str">
        <f>gait_events!E5543</f>
        <v>FC</v>
      </c>
      <c r="I5141">
        <f>IF(gait_events!F5543&lt;&gt;"",gait_events!F5543,NA())</f>
        <v>630</v>
      </c>
      <c r="J5141">
        <f>IF(gait_events!G5543&lt;&gt;"",gait_events!G5543,NA())</f>
        <v>628</v>
      </c>
      <c r="K5141">
        <f t="shared" si="640"/>
        <v>2</v>
      </c>
      <c r="L5141">
        <f t="shared" si="641"/>
        <v>10</v>
      </c>
      <c r="M5141">
        <f t="shared" si="642"/>
        <v>1</v>
      </c>
      <c r="N5141">
        <f t="shared" si="643"/>
        <v>1</v>
      </c>
      <c r="O5141">
        <f t="shared" si="644"/>
        <v>1</v>
      </c>
      <c r="P5141">
        <f t="shared" si="645"/>
        <v>0</v>
      </c>
      <c r="Q5141">
        <f t="shared" si="646"/>
        <v>0</v>
      </c>
      <c r="R5141">
        <f t="shared" si="647"/>
        <v>1</v>
      </c>
    </row>
    <row r="5142" spans="1:18" x14ac:dyDescent="0.25">
      <c r="A5142" t="str">
        <f>gait_events!B5544</f>
        <v>pp136</v>
      </c>
      <c r="B5142" t="str">
        <f>VLOOKUP(A5142,participants!A:B,2,0)</f>
        <v>M</v>
      </c>
      <c r="C5142">
        <f>VLOOKUP(A5142,participants!A:C,3,0)</f>
        <v>82</v>
      </c>
      <c r="D5142" t="str">
        <f>VLOOKUP(A5142,participants!A:F,6,0)</f>
        <v>stroke</v>
      </c>
      <c r="E5142" t="str">
        <f>IF(LEN(SUBSTITUTE(gait_events!C5544,"_run-",""))&lt;&gt;LEN(gait_events!C5544),LEFT(RIGHT(gait_events!C5544,LEN(gait_events!C5544)-19),FIND("_run-",RIGHT(gait_events!C5544,LEN(gait_events!C5544)-19),1)-1),RIGHT(gait_events!C5544,LEN(gait_events!C5544)-19))</f>
        <v>Slow</v>
      </c>
      <c r="F5142" t="str">
        <f>IF(LEN(SUBSTITUTE(gait_events!C5544,"_run-",""))&lt;&gt;LEN(gait_events!C5544),RIGHT(gait_events!C5544,LEN(gait_events!C5544)-FIND("_run-",gait_events!C5544,1)-4),"")</f>
        <v/>
      </c>
      <c r="G5142" t="str">
        <f>gait_events!D5544</f>
        <v>right_ankle</v>
      </c>
      <c r="H5142" t="str">
        <f>gait_events!E5544</f>
        <v>FC</v>
      </c>
      <c r="I5142">
        <f>IF(gait_events!F5544&lt;&gt;"",gait_events!F5544,NA())</f>
        <v>845</v>
      </c>
      <c r="J5142">
        <f>IF(gait_events!G5544&lt;&gt;"",gait_events!G5544,NA())</f>
        <v>843</v>
      </c>
      <c r="K5142">
        <f t="shared" si="640"/>
        <v>2</v>
      </c>
      <c r="L5142">
        <f t="shared" si="641"/>
        <v>10</v>
      </c>
      <c r="M5142">
        <f t="shared" si="642"/>
        <v>1</v>
      </c>
      <c r="N5142">
        <f t="shared" si="643"/>
        <v>1</v>
      </c>
      <c r="O5142">
        <f t="shared" si="644"/>
        <v>1</v>
      </c>
      <c r="P5142">
        <f t="shared" si="645"/>
        <v>0</v>
      </c>
      <c r="Q5142">
        <f t="shared" si="646"/>
        <v>0</v>
      </c>
      <c r="R5142">
        <f t="shared" si="647"/>
        <v>1</v>
      </c>
    </row>
    <row r="5143" spans="1:18" x14ac:dyDescent="0.25">
      <c r="A5143" t="str">
        <f>gait_events!B5545</f>
        <v>pp136</v>
      </c>
      <c r="B5143" t="str">
        <f>VLOOKUP(A5143,participants!A:B,2,0)</f>
        <v>M</v>
      </c>
      <c r="C5143">
        <f>VLOOKUP(A5143,participants!A:C,3,0)</f>
        <v>82</v>
      </c>
      <c r="D5143" t="str">
        <f>VLOOKUP(A5143,participants!A:F,6,0)</f>
        <v>stroke</v>
      </c>
      <c r="E5143" t="str">
        <f>IF(LEN(SUBSTITUTE(gait_events!C5545,"_run-",""))&lt;&gt;LEN(gait_events!C5545),LEFT(RIGHT(gait_events!C5545,LEN(gait_events!C5545)-19),FIND("_run-",RIGHT(gait_events!C5545,LEN(gait_events!C5545)-19),1)-1),RIGHT(gait_events!C5545,LEN(gait_events!C5545)-19))</f>
        <v>Slow</v>
      </c>
      <c r="F5143" t="str">
        <f>IF(LEN(SUBSTITUTE(gait_events!C5545,"_run-",""))&lt;&gt;LEN(gait_events!C5545),RIGHT(gait_events!C5545,LEN(gait_events!C5545)-FIND("_run-",gait_events!C5545,1)-4),"")</f>
        <v/>
      </c>
      <c r="G5143" t="str">
        <f>gait_events!D5545</f>
        <v>right_ankle</v>
      </c>
      <c r="H5143" t="str">
        <f>gait_events!E5545</f>
        <v>FC</v>
      </c>
      <c r="I5143">
        <f>IF(gait_events!F5545&lt;&gt;"",gait_events!F5545,NA())</f>
        <v>1074</v>
      </c>
      <c r="J5143">
        <f>IF(gait_events!G5545&lt;&gt;"",gait_events!G5545,NA())</f>
        <v>1073</v>
      </c>
      <c r="K5143">
        <f t="shared" si="640"/>
        <v>1</v>
      </c>
      <c r="L5143">
        <f t="shared" si="641"/>
        <v>5</v>
      </c>
      <c r="M5143">
        <f t="shared" si="642"/>
        <v>1</v>
      </c>
      <c r="N5143">
        <f t="shared" si="643"/>
        <v>1</v>
      </c>
      <c r="O5143">
        <f t="shared" si="644"/>
        <v>1</v>
      </c>
      <c r="P5143">
        <f t="shared" si="645"/>
        <v>0</v>
      </c>
      <c r="Q5143">
        <f t="shared" si="646"/>
        <v>0</v>
      </c>
      <c r="R5143">
        <f t="shared" si="647"/>
        <v>1</v>
      </c>
    </row>
    <row r="5144" spans="1:18" x14ac:dyDescent="0.25">
      <c r="A5144" t="str">
        <f>gait_events!B5546</f>
        <v>pp136</v>
      </c>
      <c r="B5144" t="str">
        <f>VLOOKUP(A5144,participants!A:B,2,0)</f>
        <v>M</v>
      </c>
      <c r="C5144">
        <f>VLOOKUP(A5144,participants!A:C,3,0)</f>
        <v>82</v>
      </c>
      <c r="D5144" t="str">
        <f>VLOOKUP(A5144,participants!A:F,6,0)</f>
        <v>stroke</v>
      </c>
      <c r="E5144" t="str">
        <f>IF(LEN(SUBSTITUTE(gait_events!C5546,"_run-",""))&lt;&gt;LEN(gait_events!C5546),LEFT(RIGHT(gait_events!C5546,LEN(gait_events!C5546)-19),FIND("_run-",RIGHT(gait_events!C5546,LEN(gait_events!C5546)-19),1)-1),RIGHT(gait_events!C5546,LEN(gait_events!C5546)-19))</f>
        <v>Slow</v>
      </c>
      <c r="F5144" t="str">
        <f>IF(LEN(SUBSTITUTE(gait_events!C5546,"_run-",""))&lt;&gt;LEN(gait_events!C5546),RIGHT(gait_events!C5546,LEN(gait_events!C5546)-FIND("_run-",gait_events!C5546,1)-4),"")</f>
        <v/>
      </c>
      <c r="G5144" t="str">
        <f>gait_events!D5546</f>
        <v>right_ankle</v>
      </c>
      <c r="H5144" t="str">
        <f>gait_events!E5546</f>
        <v>FC</v>
      </c>
      <c r="I5144">
        <f>IF(gait_events!F5546&lt;&gt;"",gait_events!F5546,NA())</f>
        <v>1286</v>
      </c>
      <c r="J5144">
        <f>IF(gait_events!G5546&lt;&gt;"",gait_events!G5546,NA())</f>
        <v>1282</v>
      </c>
      <c r="K5144">
        <f t="shared" si="640"/>
        <v>4</v>
      </c>
      <c r="L5144">
        <f t="shared" si="641"/>
        <v>20</v>
      </c>
      <c r="M5144">
        <f t="shared" si="642"/>
        <v>1</v>
      </c>
      <c r="N5144">
        <f t="shared" si="643"/>
        <v>1</v>
      </c>
      <c r="O5144">
        <f t="shared" si="644"/>
        <v>1</v>
      </c>
      <c r="P5144">
        <f t="shared" si="645"/>
        <v>0</v>
      </c>
      <c r="Q5144">
        <f t="shared" si="646"/>
        <v>0</v>
      </c>
      <c r="R5144">
        <f t="shared" si="647"/>
        <v>1</v>
      </c>
    </row>
    <row r="5145" spans="1:18" x14ac:dyDescent="0.25">
      <c r="A5145" t="str">
        <f>gait_events!B5547</f>
        <v>pp136</v>
      </c>
      <c r="B5145" t="str">
        <f>VLOOKUP(A5145,participants!A:B,2,0)</f>
        <v>M</v>
      </c>
      <c r="C5145">
        <f>VLOOKUP(A5145,participants!A:C,3,0)</f>
        <v>82</v>
      </c>
      <c r="D5145" t="str">
        <f>VLOOKUP(A5145,participants!A:F,6,0)</f>
        <v>stroke</v>
      </c>
      <c r="E5145" t="str">
        <f>IF(LEN(SUBSTITUTE(gait_events!C5547,"_run-",""))&lt;&gt;LEN(gait_events!C5547),LEFT(RIGHT(gait_events!C5547,LEN(gait_events!C5547)-19),FIND("_run-",RIGHT(gait_events!C5547,LEN(gait_events!C5547)-19),1)-1),RIGHT(gait_events!C5547,LEN(gait_events!C5547)-19))</f>
        <v>Slow</v>
      </c>
      <c r="F5145" t="str">
        <f>IF(LEN(SUBSTITUTE(gait_events!C5547,"_run-",""))&lt;&gt;LEN(gait_events!C5547),RIGHT(gait_events!C5547,LEN(gait_events!C5547)-FIND("_run-",gait_events!C5547,1)-4),"")</f>
        <v/>
      </c>
      <c r="G5145" t="str">
        <f>gait_events!D5547</f>
        <v>right_ankle</v>
      </c>
      <c r="H5145" t="str">
        <f>gait_events!E5547</f>
        <v>FC</v>
      </c>
      <c r="I5145">
        <f>IF(gait_events!F5547&lt;&gt;"",gait_events!F5547,NA())</f>
        <v>1495</v>
      </c>
      <c r="J5145">
        <f>IF(gait_events!G5547&lt;&gt;"",gait_events!G5547,NA())</f>
        <v>1493</v>
      </c>
      <c r="K5145">
        <f t="shared" si="640"/>
        <v>2</v>
      </c>
      <c r="L5145">
        <f t="shared" si="641"/>
        <v>10</v>
      </c>
      <c r="M5145">
        <f t="shared" si="642"/>
        <v>1</v>
      </c>
      <c r="N5145">
        <f t="shared" si="643"/>
        <v>1</v>
      </c>
      <c r="O5145">
        <f t="shared" si="644"/>
        <v>1</v>
      </c>
      <c r="P5145">
        <f t="shared" si="645"/>
        <v>0</v>
      </c>
      <c r="Q5145">
        <f t="shared" si="646"/>
        <v>0</v>
      </c>
      <c r="R5145">
        <f t="shared" si="647"/>
        <v>1</v>
      </c>
    </row>
    <row r="5146" spans="1:18" x14ac:dyDescent="0.25">
      <c r="A5146" t="str">
        <f>gait_events!B5548</f>
        <v>pp136</v>
      </c>
      <c r="B5146" t="str">
        <f>VLOOKUP(A5146,participants!A:B,2,0)</f>
        <v>M</v>
      </c>
      <c r="C5146">
        <f>VLOOKUP(A5146,participants!A:C,3,0)</f>
        <v>82</v>
      </c>
      <c r="D5146" t="str">
        <f>VLOOKUP(A5146,participants!A:F,6,0)</f>
        <v>stroke</v>
      </c>
      <c r="E5146" t="str">
        <f>IF(LEN(SUBSTITUTE(gait_events!C5548,"_run-",""))&lt;&gt;LEN(gait_events!C5548),LEFT(RIGHT(gait_events!C5548,LEN(gait_events!C5548)-19),FIND("_run-",RIGHT(gait_events!C5548,LEN(gait_events!C5548)-19),1)-1),RIGHT(gait_events!C5548,LEN(gait_events!C5548)-19))</f>
        <v>Slow</v>
      </c>
      <c r="F5146" t="str">
        <f>IF(LEN(SUBSTITUTE(gait_events!C5548,"_run-",""))&lt;&gt;LEN(gait_events!C5548),RIGHT(gait_events!C5548,LEN(gait_events!C5548)-FIND("_run-",gait_events!C5548,1)-4),"")</f>
        <v/>
      </c>
      <c r="G5146" t="str">
        <f>gait_events!D5548</f>
        <v>right_ankle</v>
      </c>
      <c r="H5146" t="str">
        <f>gait_events!E5548</f>
        <v>FC</v>
      </c>
      <c r="I5146">
        <f>IF(gait_events!F5548&lt;&gt;"",gait_events!F5548,NA())</f>
        <v>1709</v>
      </c>
      <c r="J5146">
        <f>IF(gait_events!G5548&lt;&gt;"",gait_events!G5548,NA())</f>
        <v>1711</v>
      </c>
      <c r="K5146">
        <f t="shared" si="640"/>
        <v>-2</v>
      </c>
      <c r="L5146">
        <f t="shared" si="641"/>
        <v>-10</v>
      </c>
      <c r="M5146">
        <f t="shared" si="642"/>
        <v>1</v>
      </c>
      <c r="N5146">
        <f t="shared" si="643"/>
        <v>1</v>
      </c>
      <c r="O5146">
        <f t="shared" si="644"/>
        <v>1</v>
      </c>
      <c r="P5146">
        <f t="shared" si="645"/>
        <v>0</v>
      </c>
      <c r="Q5146">
        <f t="shared" si="646"/>
        <v>0</v>
      </c>
      <c r="R5146">
        <f t="shared" si="647"/>
        <v>1</v>
      </c>
    </row>
    <row r="5147" spans="1:18" x14ac:dyDescent="0.25">
      <c r="A5147" t="str">
        <f>gait_events!B5549</f>
        <v>pp136</v>
      </c>
      <c r="B5147" t="str">
        <f>VLOOKUP(A5147,participants!A:B,2,0)</f>
        <v>M</v>
      </c>
      <c r="C5147">
        <f>VLOOKUP(A5147,participants!A:C,3,0)</f>
        <v>82</v>
      </c>
      <c r="D5147" t="str">
        <f>VLOOKUP(A5147,participants!A:F,6,0)</f>
        <v>stroke</v>
      </c>
      <c r="E5147" t="str">
        <f>IF(LEN(SUBSTITUTE(gait_events!C5549,"_run-",""))&lt;&gt;LEN(gait_events!C5549),LEFT(RIGHT(gait_events!C5549,LEN(gait_events!C5549)-19),FIND("_run-",RIGHT(gait_events!C5549,LEN(gait_events!C5549)-19),1)-1),RIGHT(gait_events!C5549,LEN(gait_events!C5549)-19))</f>
        <v>Slow</v>
      </c>
      <c r="F5147" t="str">
        <f>IF(LEN(SUBSTITUTE(gait_events!C5549,"_run-",""))&lt;&gt;LEN(gait_events!C5549),RIGHT(gait_events!C5549,LEN(gait_events!C5549)-FIND("_run-",gait_events!C5549,1)-4),"")</f>
        <v/>
      </c>
      <c r="G5147" t="str">
        <f>gait_events!D5549</f>
        <v>right_ankle</v>
      </c>
      <c r="H5147" t="str">
        <f>gait_events!E5549</f>
        <v>FC</v>
      </c>
      <c r="I5147">
        <f>IF(gait_events!F5549&lt;&gt;"",gait_events!F5549,NA())</f>
        <v>1930</v>
      </c>
      <c r="J5147">
        <f>IF(gait_events!G5549&lt;&gt;"",gait_events!G5549,NA())</f>
        <v>1925</v>
      </c>
      <c r="K5147">
        <f t="shared" si="640"/>
        <v>5</v>
      </c>
      <c r="L5147">
        <f t="shared" si="641"/>
        <v>25</v>
      </c>
      <c r="M5147">
        <f t="shared" si="642"/>
        <v>1</v>
      </c>
      <c r="N5147">
        <f t="shared" si="643"/>
        <v>1</v>
      </c>
      <c r="O5147">
        <f t="shared" si="644"/>
        <v>1</v>
      </c>
      <c r="P5147">
        <f t="shared" si="645"/>
        <v>0</v>
      </c>
      <c r="Q5147">
        <f t="shared" si="646"/>
        <v>0</v>
      </c>
      <c r="R5147">
        <f t="shared" si="647"/>
        <v>1</v>
      </c>
    </row>
    <row r="5148" spans="1:18" x14ac:dyDescent="0.25">
      <c r="A5148" t="str">
        <f>gait_events!B5550</f>
        <v>pp136</v>
      </c>
      <c r="B5148" t="str">
        <f>VLOOKUP(A5148,participants!A:B,2,0)</f>
        <v>M</v>
      </c>
      <c r="C5148">
        <f>VLOOKUP(A5148,participants!A:C,3,0)</f>
        <v>82</v>
      </c>
      <c r="D5148" t="str">
        <f>VLOOKUP(A5148,participants!A:F,6,0)</f>
        <v>stroke</v>
      </c>
      <c r="E5148" t="str">
        <f>IF(LEN(SUBSTITUTE(gait_events!C5550,"_run-",""))&lt;&gt;LEN(gait_events!C5550),LEFT(RIGHT(gait_events!C5550,LEN(gait_events!C5550)-19),FIND("_run-",RIGHT(gait_events!C5550,LEN(gait_events!C5550)-19),1)-1),RIGHT(gait_events!C5550,LEN(gait_events!C5550)-19))</f>
        <v>Slow</v>
      </c>
      <c r="F5148" t="str">
        <f>IF(LEN(SUBSTITUTE(gait_events!C5550,"_run-",""))&lt;&gt;LEN(gait_events!C5550),RIGHT(gait_events!C5550,LEN(gait_events!C5550)-FIND("_run-",gait_events!C5550,1)-4),"")</f>
        <v/>
      </c>
      <c r="G5148" t="str">
        <f>gait_events!D5550</f>
        <v>left_shank</v>
      </c>
      <c r="H5148" t="str">
        <f>gait_events!E5550</f>
        <v>IC</v>
      </c>
      <c r="I5148">
        <f>IF(gait_events!F5550&lt;&gt;"",gait_events!F5550,NA())</f>
        <v>161</v>
      </c>
      <c r="J5148">
        <f>IF(gait_events!G5550&lt;&gt;"",gait_events!G5550,NA())</f>
        <v>164</v>
      </c>
      <c r="K5148">
        <f t="shared" si="640"/>
        <v>-3</v>
      </c>
      <c r="L5148">
        <f t="shared" si="641"/>
        <v>-15</v>
      </c>
      <c r="M5148">
        <f t="shared" si="642"/>
        <v>1</v>
      </c>
      <c r="N5148">
        <f t="shared" si="643"/>
        <v>1</v>
      </c>
      <c r="O5148">
        <f t="shared" si="644"/>
        <v>1</v>
      </c>
      <c r="P5148">
        <f t="shared" si="645"/>
        <v>0</v>
      </c>
      <c r="Q5148">
        <f t="shared" si="646"/>
        <v>0</v>
      </c>
      <c r="R5148">
        <f t="shared" si="647"/>
        <v>1</v>
      </c>
    </row>
    <row r="5149" spans="1:18" x14ac:dyDescent="0.25">
      <c r="A5149" t="str">
        <f>gait_events!B5551</f>
        <v>pp136</v>
      </c>
      <c r="B5149" t="str">
        <f>VLOOKUP(A5149,participants!A:B,2,0)</f>
        <v>M</v>
      </c>
      <c r="C5149">
        <f>VLOOKUP(A5149,participants!A:C,3,0)</f>
        <v>82</v>
      </c>
      <c r="D5149" t="str">
        <f>VLOOKUP(A5149,participants!A:F,6,0)</f>
        <v>stroke</v>
      </c>
      <c r="E5149" t="str">
        <f>IF(LEN(SUBSTITUTE(gait_events!C5551,"_run-",""))&lt;&gt;LEN(gait_events!C5551),LEFT(RIGHT(gait_events!C5551,LEN(gait_events!C5551)-19),FIND("_run-",RIGHT(gait_events!C5551,LEN(gait_events!C5551)-19),1)-1),RIGHT(gait_events!C5551,LEN(gait_events!C5551)-19))</f>
        <v>Slow</v>
      </c>
      <c r="F5149" t="str">
        <f>IF(LEN(SUBSTITUTE(gait_events!C5551,"_run-",""))&lt;&gt;LEN(gait_events!C5551),RIGHT(gait_events!C5551,LEN(gait_events!C5551)-FIND("_run-",gait_events!C5551,1)-4),"")</f>
        <v/>
      </c>
      <c r="G5149" t="str">
        <f>gait_events!D5551</f>
        <v>left_shank</v>
      </c>
      <c r="H5149" t="str">
        <f>gait_events!E5551</f>
        <v>IC</v>
      </c>
      <c r="I5149">
        <f>IF(gait_events!F5551&lt;&gt;"",gait_events!F5551,NA())</f>
        <v>379</v>
      </c>
      <c r="J5149" t="e">
        <f>IF(gait_events!G5551&lt;&gt;"",gait_events!G5551,NA())</f>
        <v>#N/A</v>
      </c>
      <c r="K5149" t="e">
        <f t="shared" si="640"/>
        <v>#N/A</v>
      </c>
      <c r="L5149" t="e">
        <f t="shared" si="641"/>
        <v>#N/A</v>
      </c>
      <c r="M5149">
        <f t="shared" si="642"/>
        <v>1</v>
      </c>
      <c r="N5149">
        <f t="shared" si="643"/>
        <v>0</v>
      </c>
      <c r="O5149">
        <f t="shared" si="644"/>
        <v>0</v>
      </c>
      <c r="P5149">
        <f t="shared" si="645"/>
        <v>1</v>
      </c>
      <c r="Q5149">
        <f t="shared" si="646"/>
        <v>0</v>
      </c>
      <c r="R5149">
        <f t="shared" si="647"/>
        <v>1</v>
      </c>
    </row>
    <row r="5150" spans="1:18" x14ac:dyDescent="0.25">
      <c r="A5150" t="str">
        <f>gait_events!B5552</f>
        <v>pp136</v>
      </c>
      <c r="B5150" t="str">
        <f>VLOOKUP(A5150,participants!A:B,2,0)</f>
        <v>M</v>
      </c>
      <c r="C5150">
        <f>VLOOKUP(A5150,participants!A:C,3,0)</f>
        <v>82</v>
      </c>
      <c r="D5150" t="str">
        <f>VLOOKUP(A5150,participants!A:F,6,0)</f>
        <v>stroke</v>
      </c>
      <c r="E5150" t="str">
        <f>IF(LEN(SUBSTITUTE(gait_events!C5552,"_run-",""))&lt;&gt;LEN(gait_events!C5552),LEFT(RIGHT(gait_events!C5552,LEN(gait_events!C5552)-19),FIND("_run-",RIGHT(gait_events!C5552,LEN(gait_events!C5552)-19),1)-1),RIGHT(gait_events!C5552,LEN(gait_events!C5552)-19))</f>
        <v>Slow</v>
      </c>
      <c r="F5150" t="str">
        <f>IF(LEN(SUBSTITUTE(gait_events!C5552,"_run-",""))&lt;&gt;LEN(gait_events!C5552),RIGHT(gait_events!C5552,LEN(gait_events!C5552)-FIND("_run-",gait_events!C5552,1)-4),"")</f>
        <v/>
      </c>
      <c r="G5150" t="str">
        <f>gait_events!D5552</f>
        <v>left_shank</v>
      </c>
      <c r="H5150" t="str">
        <f>gait_events!E5552</f>
        <v>IC</v>
      </c>
      <c r="I5150">
        <f>IF(gait_events!F5552&lt;&gt;"",gait_events!F5552,NA())</f>
        <v>599</v>
      </c>
      <c r="J5150">
        <f>IF(gait_events!G5552&lt;&gt;"",gait_events!G5552,NA())</f>
        <v>598</v>
      </c>
      <c r="K5150">
        <f t="shared" si="640"/>
        <v>1</v>
      </c>
      <c r="L5150">
        <f t="shared" si="641"/>
        <v>5</v>
      </c>
      <c r="M5150">
        <f t="shared" si="642"/>
        <v>1</v>
      </c>
      <c r="N5150">
        <f t="shared" si="643"/>
        <v>1</v>
      </c>
      <c r="O5150">
        <f t="shared" si="644"/>
        <v>1</v>
      </c>
      <c r="P5150">
        <f t="shared" si="645"/>
        <v>0</v>
      </c>
      <c r="Q5150">
        <f t="shared" si="646"/>
        <v>0</v>
      </c>
      <c r="R5150">
        <f t="shared" si="647"/>
        <v>1</v>
      </c>
    </row>
    <row r="5151" spans="1:18" x14ac:dyDescent="0.25">
      <c r="A5151" t="str">
        <f>gait_events!B5553</f>
        <v>pp136</v>
      </c>
      <c r="B5151" t="str">
        <f>VLOOKUP(A5151,participants!A:B,2,0)</f>
        <v>M</v>
      </c>
      <c r="C5151">
        <f>VLOOKUP(A5151,participants!A:C,3,0)</f>
        <v>82</v>
      </c>
      <c r="D5151" t="str">
        <f>VLOOKUP(A5151,participants!A:F,6,0)</f>
        <v>stroke</v>
      </c>
      <c r="E5151" t="str">
        <f>IF(LEN(SUBSTITUTE(gait_events!C5553,"_run-",""))&lt;&gt;LEN(gait_events!C5553),LEFT(RIGHT(gait_events!C5553,LEN(gait_events!C5553)-19),FIND("_run-",RIGHT(gait_events!C5553,LEN(gait_events!C5553)-19),1)-1),RIGHT(gait_events!C5553,LEN(gait_events!C5553)-19))</f>
        <v>Slow</v>
      </c>
      <c r="F5151" t="str">
        <f>IF(LEN(SUBSTITUTE(gait_events!C5553,"_run-",""))&lt;&gt;LEN(gait_events!C5553),RIGHT(gait_events!C5553,LEN(gait_events!C5553)-FIND("_run-",gait_events!C5553,1)-4),"")</f>
        <v/>
      </c>
      <c r="G5151" t="str">
        <f>gait_events!D5553</f>
        <v>left_shank</v>
      </c>
      <c r="H5151" t="str">
        <f>gait_events!E5553</f>
        <v>IC</v>
      </c>
      <c r="I5151">
        <f>IF(gait_events!F5553&lt;&gt;"",gait_events!F5553,NA())</f>
        <v>811</v>
      </c>
      <c r="J5151">
        <f>IF(gait_events!G5553&lt;&gt;"",gait_events!G5553,NA())</f>
        <v>811</v>
      </c>
      <c r="K5151">
        <f t="shared" si="640"/>
        <v>0</v>
      </c>
      <c r="L5151">
        <f t="shared" si="641"/>
        <v>0</v>
      </c>
      <c r="M5151">
        <f t="shared" si="642"/>
        <v>1</v>
      </c>
      <c r="N5151">
        <f t="shared" si="643"/>
        <v>1</v>
      </c>
      <c r="O5151">
        <f t="shared" si="644"/>
        <v>1</v>
      </c>
      <c r="P5151">
        <f t="shared" si="645"/>
        <v>0</v>
      </c>
      <c r="Q5151">
        <f t="shared" si="646"/>
        <v>0</v>
      </c>
      <c r="R5151">
        <f t="shared" si="647"/>
        <v>1</v>
      </c>
    </row>
    <row r="5152" spans="1:18" x14ac:dyDescent="0.25">
      <c r="A5152" t="str">
        <f>gait_events!B5554</f>
        <v>pp136</v>
      </c>
      <c r="B5152" t="str">
        <f>VLOOKUP(A5152,participants!A:B,2,0)</f>
        <v>M</v>
      </c>
      <c r="C5152">
        <f>VLOOKUP(A5152,participants!A:C,3,0)</f>
        <v>82</v>
      </c>
      <c r="D5152" t="str">
        <f>VLOOKUP(A5152,participants!A:F,6,0)</f>
        <v>stroke</v>
      </c>
      <c r="E5152" t="str">
        <f>IF(LEN(SUBSTITUTE(gait_events!C5554,"_run-",""))&lt;&gt;LEN(gait_events!C5554),LEFT(RIGHT(gait_events!C5554,LEN(gait_events!C5554)-19),FIND("_run-",RIGHT(gait_events!C5554,LEN(gait_events!C5554)-19),1)-1),RIGHT(gait_events!C5554,LEN(gait_events!C5554)-19))</f>
        <v>Slow</v>
      </c>
      <c r="F5152" t="str">
        <f>IF(LEN(SUBSTITUTE(gait_events!C5554,"_run-",""))&lt;&gt;LEN(gait_events!C5554),RIGHT(gait_events!C5554,LEN(gait_events!C5554)-FIND("_run-",gait_events!C5554,1)-4),"")</f>
        <v/>
      </c>
      <c r="G5152" t="str">
        <f>gait_events!D5554</f>
        <v>left_shank</v>
      </c>
      <c r="H5152" t="str">
        <f>gait_events!E5554</f>
        <v>IC</v>
      </c>
      <c r="I5152">
        <f>IF(gait_events!F5554&lt;&gt;"",gait_events!F5554,NA())</f>
        <v>1043</v>
      </c>
      <c r="J5152">
        <f>IF(gait_events!G5554&lt;&gt;"",gait_events!G5554,NA())</f>
        <v>1042</v>
      </c>
      <c r="K5152">
        <f t="shared" si="640"/>
        <v>1</v>
      </c>
      <c r="L5152">
        <f t="shared" si="641"/>
        <v>5</v>
      </c>
      <c r="M5152">
        <f t="shared" si="642"/>
        <v>1</v>
      </c>
      <c r="N5152">
        <f t="shared" si="643"/>
        <v>1</v>
      </c>
      <c r="O5152">
        <f t="shared" si="644"/>
        <v>1</v>
      </c>
      <c r="P5152">
        <f t="shared" si="645"/>
        <v>0</v>
      </c>
      <c r="Q5152">
        <f t="shared" si="646"/>
        <v>0</v>
      </c>
      <c r="R5152">
        <f t="shared" si="647"/>
        <v>1</v>
      </c>
    </row>
    <row r="5153" spans="1:18" x14ac:dyDescent="0.25">
      <c r="A5153" t="str">
        <f>gait_events!B5555</f>
        <v>pp136</v>
      </c>
      <c r="B5153" t="str">
        <f>VLOOKUP(A5153,participants!A:B,2,0)</f>
        <v>M</v>
      </c>
      <c r="C5153">
        <f>VLOOKUP(A5153,participants!A:C,3,0)</f>
        <v>82</v>
      </c>
      <c r="D5153" t="str">
        <f>VLOOKUP(A5153,participants!A:F,6,0)</f>
        <v>stroke</v>
      </c>
      <c r="E5153" t="str">
        <f>IF(LEN(SUBSTITUTE(gait_events!C5555,"_run-",""))&lt;&gt;LEN(gait_events!C5555),LEFT(RIGHT(gait_events!C5555,LEN(gait_events!C5555)-19),FIND("_run-",RIGHT(gait_events!C5555,LEN(gait_events!C5555)-19),1)-1),RIGHT(gait_events!C5555,LEN(gait_events!C5555)-19))</f>
        <v>Slow</v>
      </c>
      <c r="F5153" t="str">
        <f>IF(LEN(SUBSTITUTE(gait_events!C5555,"_run-",""))&lt;&gt;LEN(gait_events!C5555),RIGHT(gait_events!C5555,LEN(gait_events!C5555)-FIND("_run-",gait_events!C5555,1)-4),"")</f>
        <v/>
      </c>
      <c r="G5153" t="str">
        <f>gait_events!D5555</f>
        <v>left_shank</v>
      </c>
      <c r="H5153" t="str">
        <f>gait_events!E5555</f>
        <v>IC</v>
      </c>
      <c r="I5153">
        <f>IF(gait_events!F5555&lt;&gt;"",gait_events!F5555,NA())</f>
        <v>1245</v>
      </c>
      <c r="J5153">
        <f>IF(gait_events!G5555&lt;&gt;"",gait_events!G5555,NA())</f>
        <v>1248</v>
      </c>
      <c r="K5153">
        <f t="shared" si="640"/>
        <v>-3</v>
      </c>
      <c r="L5153">
        <f t="shared" si="641"/>
        <v>-15</v>
      </c>
      <c r="M5153">
        <f t="shared" si="642"/>
        <v>1</v>
      </c>
      <c r="N5153">
        <f t="shared" si="643"/>
        <v>1</v>
      </c>
      <c r="O5153">
        <f t="shared" si="644"/>
        <v>1</v>
      </c>
      <c r="P5153">
        <f t="shared" si="645"/>
        <v>0</v>
      </c>
      <c r="Q5153">
        <f t="shared" si="646"/>
        <v>0</v>
      </c>
      <c r="R5153">
        <f t="shared" si="647"/>
        <v>1</v>
      </c>
    </row>
    <row r="5154" spans="1:18" x14ac:dyDescent="0.25">
      <c r="A5154" t="str">
        <f>gait_events!B5556</f>
        <v>pp136</v>
      </c>
      <c r="B5154" t="str">
        <f>VLOOKUP(A5154,participants!A:B,2,0)</f>
        <v>M</v>
      </c>
      <c r="C5154">
        <f>VLOOKUP(A5154,participants!A:C,3,0)</f>
        <v>82</v>
      </c>
      <c r="D5154" t="str">
        <f>VLOOKUP(A5154,participants!A:F,6,0)</f>
        <v>stroke</v>
      </c>
      <c r="E5154" t="str">
        <f>IF(LEN(SUBSTITUTE(gait_events!C5556,"_run-",""))&lt;&gt;LEN(gait_events!C5556),LEFT(RIGHT(gait_events!C5556,LEN(gait_events!C5556)-19),FIND("_run-",RIGHT(gait_events!C5556,LEN(gait_events!C5556)-19),1)-1),RIGHT(gait_events!C5556,LEN(gait_events!C5556)-19))</f>
        <v>Slow</v>
      </c>
      <c r="F5154" t="str">
        <f>IF(LEN(SUBSTITUTE(gait_events!C5556,"_run-",""))&lt;&gt;LEN(gait_events!C5556),RIGHT(gait_events!C5556,LEN(gait_events!C5556)-FIND("_run-",gait_events!C5556,1)-4),"")</f>
        <v/>
      </c>
      <c r="G5154" t="str">
        <f>gait_events!D5556</f>
        <v>left_shank</v>
      </c>
      <c r="H5154" t="str">
        <f>gait_events!E5556</f>
        <v>IC</v>
      </c>
      <c r="I5154">
        <f>IF(gait_events!F5556&lt;&gt;"",gait_events!F5556,NA())</f>
        <v>1457</v>
      </c>
      <c r="J5154">
        <f>IF(gait_events!G5556&lt;&gt;"",gait_events!G5556,NA())</f>
        <v>1459</v>
      </c>
      <c r="K5154">
        <f t="shared" si="640"/>
        <v>-2</v>
      </c>
      <c r="L5154">
        <f t="shared" si="641"/>
        <v>-10</v>
      </c>
      <c r="M5154">
        <f t="shared" si="642"/>
        <v>1</v>
      </c>
      <c r="N5154">
        <f t="shared" si="643"/>
        <v>1</v>
      </c>
      <c r="O5154">
        <f t="shared" si="644"/>
        <v>1</v>
      </c>
      <c r="P5154">
        <f t="shared" si="645"/>
        <v>0</v>
      </c>
      <c r="Q5154">
        <f t="shared" si="646"/>
        <v>0</v>
      </c>
      <c r="R5154">
        <f t="shared" si="647"/>
        <v>1</v>
      </c>
    </row>
    <row r="5155" spans="1:18" x14ac:dyDescent="0.25">
      <c r="A5155" t="str">
        <f>gait_events!B5557</f>
        <v>pp136</v>
      </c>
      <c r="B5155" t="str">
        <f>VLOOKUP(A5155,participants!A:B,2,0)</f>
        <v>M</v>
      </c>
      <c r="C5155">
        <f>VLOOKUP(A5155,participants!A:C,3,0)</f>
        <v>82</v>
      </c>
      <c r="D5155" t="str">
        <f>VLOOKUP(A5155,participants!A:F,6,0)</f>
        <v>stroke</v>
      </c>
      <c r="E5155" t="str">
        <f>IF(LEN(SUBSTITUTE(gait_events!C5557,"_run-",""))&lt;&gt;LEN(gait_events!C5557),LEFT(RIGHT(gait_events!C5557,LEN(gait_events!C5557)-19),FIND("_run-",RIGHT(gait_events!C5557,LEN(gait_events!C5557)-19),1)-1),RIGHT(gait_events!C5557,LEN(gait_events!C5557)-19))</f>
        <v>Slow</v>
      </c>
      <c r="F5155" t="str">
        <f>IF(LEN(SUBSTITUTE(gait_events!C5557,"_run-",""))&lt;&gt;LEN(gait_events!C5557),RIGHT(gait_events!C5557,LEN(gait_events!C5557)-FIND("_run-",gait_events!C5557,1)-4),"")</f>
        <v/>
      </c>
      <c r="G5155" t="str">
        <f>gait_events!D5557</f>
        <v>left_shank</v>
      </c>
      <c r="H5155" t="str">
        <f>gait_events!E5557</f>
        <v>IC</v>
      </c>
      <c r="I5155">
        <f>IF(gait_events!F5557&lt;&gt;"",gait_events!F5557,NA())</f>
        <v>1674</v>
      </c>
      <c r="J5155">
        <f>IF(gait_events!G5557&lt;&gt;"",gait_events!G5557,NA())</f>
        <v>1672</v>
      </c>
      <c r="K5155">
        <f t="shared" si="640"/>
        <v>2</v>
      </c>
      <c r="L5155">
        <f t="shared" si="641"/>
        <v>10</v>
      </c>
      <c r="M5155">
        <f t="shared" si="642"/>
        <v>1</v>
      </c>
      <c r="N5155">
        <f t="shared" si="643"/>
        <v>1</v>
      </c>
      <c r="O5155">
        <f t="shared" si="644"/>
        <v>1</v>
      </c>
      <c r="P5155">
        <f t="shared" si="645"/>
        <v>0</v>
      </c>
      <c r="Q5155">
        <f t="shared" si="646"/>
        <v>0</v>
      </c>
      <c r="R5155">
        <f t="shared" si="647"/>
        <v>1</v>
      </c>
    </row>
    <row r="5156" spans="1:18" x14ac:dyDescent="0.25">
      <c r="A5156" t="str">
        <f>gait_events!B5558</f>
        <v>pp136</v>
      </c>
      <c r="B5156" t="str">
        <f>VLOOKUP(A5156,participants!A:B,2,0)</f>
        <v>M</v>
      </c>
      <c r="C5156">
        <f>VLOOKUP(A5156,participants!A:C,3,0)</f>
        <v>82</v>
      </c>
      <c r="D5156" t="str">
        <f>VLOOKUP(A5156,participants!A:F,6,0)</f>
        <v>stroke</v>
      </c>
      <c r="E5156" t="str">
        <f>IF(LEN(SUBSTITUTE(gait_events!C5558,"_run-",""))&lt;&gt;LEN(gait_events!C5558),LEFT(RIGHT(gait_events!C5558,LEN(gait_events!C5558)-19),FIND("_run-",RIGHT(gait_events!C5558,LEN(gait_events!C5558)-19),1)-1),RIGHT(gait_events!C5558,LEN(gait_events!C5558)-19))</f>
        <v>Slow</v>
      </c>
      <c r="F5156" t="str">
        <f>IF(LEN(SUBSTITUTE(gait_events!C5558,"_run-",""))&lt;&gt;LEN(gait_events!C5558),RIGHT(gait_events!C5558,LEN(gait_events!C5558)-FIND("_run-",gait_events!C5558,1)-4),"")</f>
        <v/>
      </c>
      <c r="G5156" t="str">
        <f>gait_events!D5558</f>
        <v>left_shank</v>
      </c>
      <c r="H5156" t="str">
        <f>gait_events!E5558</f>
        <v>IC</v>
      </c>
      <c r="I5156">
        <f>IF(gait_events!F5558&lt;&gt;"",gait_events!F5558,NA())</f>
        <v>1888</v>
      </c>
      <c r="J5156">
        <f>IF(gait_events!G5558&lt;&gt;"",gait_events!G5558,NA())</f>
        <v>1887</v>
      </c>
      <c r="K5156">
        <f t="shared" si="640"/>
        <v>1</v>
      </c>
      <c r="L5156">
        <f t="shared" si="641"/>
        <v>5</v>
      </c>
      <c r="M5156">
        <f t="shared" si="642"/>
        <v>1</v>
      </c>
      <c r="N5156">
        <f t="shared" si="643"/>
        <v>1</v>
      </c>
      <c r="O5156">
        <f t="shared" si="644"/>
        <v>1</v>
      </c>
      <c r="P5156">
        <f t="shared" si="645"/>
        <v>0</v>
      </c>
      <c r="Q5156">
        <f t="shared" si="646"/>
        <v>0</v>
      </c>
      <c r="R5156">
        <f t="shared" si="647"/>
        <v>1</v>
      </c>
    </row>
    <row r="5157" spans="1:18" x14ac:dyDescent="0.25">
      <c r="A5157" t="str">
        <f>gait_events!B5559</f>
        <v>pp136</v>
      </c>
      <c r="B5157" t="str">
        <f>VLOOKUP(A5157,participants!A:B,2,0)</f>
        <v>M</v>
      </c>
      <c r="C5157">
        <f>VLOOKUP(A5157,participants!A:C,3,0)</f>
        <v>82</v>
      </c>
      <c r="D5157" t="str">
        <f>VLOOKUP(A5157,participants!A:F,6,0)</f>
        <v>stroke</v>
      </c>
      <c r="E5157" t="str">
        <f>IF(LEN(SUBSTITUTE(gait_events!C5559,"_run-",""))&lt;&gt;LEN(gait_events!C5559),LEFT(RIGHT(gait_events!C5559,LEN(gait_events!C5559)-19),FIND("_run-",RIGHT(gait_events!C5559,LEN(gait_events!C5559)-19),1)-1),RIGHT(gait_events!C5559,LEN(gait_events!C5559)-19))</f>
        <v>Slow</v>
      </c>
      <c r="F5157" t="str">
        <f>IF(LEN(SUBSTITUTE(gait_events!C5559,"_run-",""))&lt;&gt;LEN(gait_events!C5559),RIGHT(gait_events!C5559,LEN(gait_events!C5559)-FIND("_run-",gait_events!C5559,1)-4),"")</f>
        <v/>
      </c>
      <c r="G5157" t="str">
        <f>gait_events!D5559</f>
        <v>left_shank</v>
      </c>
      <c r="H5157" t="str">
        <f>gait_events!E5559</f>
        <v>FC</v>
      </c>
      <c r="I5157">
        <f>IF(gait_events!F5559&lt;&gt;"",gait_events!F5559,NA())</f>
        <v>81</v>
      </c>
      <c r="J5157">
        <f>IF(gait_events!G5559&lt;&gt;"",gait_events!G5559,NA())</f>
        <v>82</v>
      </c>
      <c r="K5157">
        <f t="shared" si="640"/>
        <v>-1</v>
      </c>
      <c r="L5157">
        <f t="shared" si="641"/>
        <v>-5</v>
      </c>
      <c r="M5157">
        <f t="shared" si="642"/>
        <v>1</v>
      </c>
      <c r="N5157">
        <f t="shared" si="643"/>
        <v>1</v>
      </c>
      <c r="O5157">
        <f t="shared" si="644"/>
        <v>1</v>
      </c>
      <c r="P5157">
        <f t="shared" si="645"/>
        <v>0</v>
      </c>
      <c r="Q5157">
        <f t="shared" si="646"/>
        <v>0</v>
      </c>
      <c r="R5157">
        <f t="shared" si="647"/>
        <v>1</v>
      </c>
    </row>
    <row r="5158" spans="1:18" x14ac:dyDescent="0.25">
      <c r="A5158" t="str">
        <f>gait_events!B5560</f>
        <v>pp136</v>
      </c>
      <c r="B5158" t="str">
        <f>VLOOKUP(A5158,participants!A:B,2,0)</f>
        <v>M</v>
      </c>
      <c r="C5158">
        <f>VLOOKUP(A5158,participants!A:C,3,0)</f>
        <v>82</v>
      </c>
      <c r="D5158" t="str">
        <f>VLOOKUP(A5158,participants!A:F,6,0)</f>
        <v>stroke</v>
      </c>
      <c r="E5158" t="str">
        <f>IF(LEN(SUBSTITUTE(gait_events!C5560,"_run-",""))&lt;&gt;LEN(gait_events!C5560),LEFT(RIGHT(gait_events!C5560,LEN(gait_events!C5560)-19),FIND("_run-",RIGHT(gait_events!C5560,LEN(gait_events!C5560)-19),1)-1),RIGHT(gait_events!C5560,LEN(gait_events!C5560)-19))</f>
        <v>Slow</v>
      </c>
      <c r="F5158" t="str">
        <f>IF(LEN(SUBSTITUTE(gait_events!C5560,"_run-",""))&lt;&gt;LEN(gait_events!C5560),RIGHT(gait_events!C5560,LEN(gait_events!C5560)-FIND("_run-",gait_events!C5560,1)-4),"")</f>
        <v/>
      </c>
      <c r="G5158" t="str">
        <f>gait_events!D5560</f>
        <v>left_shank</v>
      </c>
      <c r="H5158" t="str">
        <f>gait_events!E5560</f>
        <v>FC</v>
      </c>
      <c r="I5158">
        <f>IF(gait_events!F5560&lt;&gt;"",gait_events!F5560,NA())</f>
        <v>307</v>
      </c>
      <c r="J5158">
        <f>IF(gait_events!G5560&lt;&gt;"",gait_events!G5560,NA())</f>
        <v>302</v>
      </c>
      <c r="K5158">
        <f t="shared" si="640"/>
        <v>5</v>
      </c>
      <c r="L5158">
        <f t="shared" si="641"/>
        <v>25</v>
      </c>
      <c r="M5158">
        <f t="shared" si="642"/>
        <v>1</v>
      </c>
      <c r="N5158">
        <f t="shared" si="643"/>
        <v>1</v>
      </c>
      <c r="O5158">
        <f t="shared" si="644"/>
        <v>1</v>
      </c>
      <c r="P5158">
        <f t="shared" si="645"/>
        <v>0</v>
      </c>
      <c r="Q5158">
        <f t="shared" si="646"/>
        <v>0</v>
      </c>
      <c r="R5158">
        <f t="shared" si="647"/>
        <v>1</v>
      </c>
    </row>
    <row r="5159" spans="1:18" x14ac:dyDescent="0.25">
      <c r="A5159" t="str">
        <f>gait_events!B5561</f>
        <v>pp136</v>
      </c>
      <c r="B5159" t="str">
        <f>VLOOKUP(A5159,participants!A:B,2,0)</f>
        <v>M</v>
      </c>
      <c r="C5159">
        <f>VLOOKUP(A5159,participants!A:C,3,0)</f>
        <v>82</v>
      </c>
      <c r="D5159" t="str">
        <f>VLOOKUP(A5159,participants!A:F,6,0)</f>
        <v>stroke</v>
      </c>
      <c r="E5159" t="str">
        <f>IF(LEN(SUBSTITUTE(gait_events!C5561,"_run-",""))&lt;&gt;LEN(gait_events!C5561),LEFT(RIGHT(gait_events!C5561,LEN(gait_events!C5561)-19),FIND("_run-",RIGHT(gait_events!C5561,LEN(gait_events!C5561)-19),1)-1),RIGHT(gait_events!C5561,LEN(gait_events!C5561)-19))</f>
        <v>Slow</v>
      </c>
      <c r="F5159" t="str">
        <f>IF(LEN(SUBSTITUTE(gait_events!C5561,"_run-",""))&lt;&gt;LEN(gait_events!C5561),RIGHT(gait_events!C5561,LEN(gait_events!C5561)-FIND("_run-",gait_events!C5561,1)-4),"")</f>
        <v/>
      </c>
      <c r="G5159" t="str">
        <f>gait_events!D5561</f>
        <v>left_shank</v>
      </c>
      <c r="H5159" t="str">
        <f>gait_events!E5561</f>
        <v>FC</v>
      </c>
      <c r="I5159">
        <f>IF(gait_events!F5561&lt;&gt;"",gait_events!F5561,NA())</f>
        <v>519</v>
      </c>
      <c r="J5159">
        <f>IF(gait_events!G5561&lt;&gt;"",gait_events!G5561,NA())</f>
        <v>510</v>
      </c>
      <c r="K5159">
        <f t="shared" si="640"/>
        <v>9</v>
      </c>
      <c r="L5159">
        <f t="shared" si="641"/>
        <v>45</v>
      </c>
      <c r="M5159">
        <f t="shared" si="642"/>
        <v>1</v>
      </c>
      <c r="N5159">
        <f t="shared" si="643"/>
        <v>1</v>
      </c>
      <c r="O5159">
        <f t="shared" si="644"/>
        <v>1</v>
      </c>
      <c r="P5159">
        <f t="shared" si="645"/>
        <v>0</v>
      </c>
      <c r="Q5159">
        <f t="shared" si="646"/>
        <v>0</v>
      </c>
      <c r="R5159">
        <f t="shared" si="647"/>
        <v>1</v>
      </c>
    </row>
    <row r="5160" spans="1:18" x14ac:dyDescent="0.25">
      <c r="A5160" t="str">
        <f>gait_events!B5562</f>
        <v>pp136</v>
      </c>
      <c r="B5160" t="str">
        <f>VLOOKUP(A5160,participants!A:B,2,0)</f>
        <v>M</v>
      </c>
      <c r="C5160">
        <f>VLOOKUP(A5160,participants!A:C,3,0)</f>
        <v>82</v>
      </c>
      <c r="D5160" t="str">
        <f>VLOOKUP(A5160,participants!A:F,6,0)</f>
        <v>stroke</v>
      </c>
      <c r="E5160" t="str">
        <f>IF(LEN(SUBSTITUTE(gait_events!C5562,"_run-",""))&lt;&gt;LEN(gait_events!C5562),LEFT(RIGHT(gait_events!C5562,LEN(gait_events!C5562)-19),FIND("_run-",RIGHT(gait_events!C5562,LEN(gait_events!C5562)-19),1)-1),RIGHT(gait_events!C5562,LEN(gait_events!C5562)-19))</f>
        <v>Slow</v>
      </c>
      <c r="F5160" t="str">
        <f>IF(LEN(SUBSTITUTE(gait_events!C5562,"_run-",""))&lt;&gt;LEN(gait_events!C5562),RIGHT(gait_events!C5562,LEN(gait_events!C5562)-FIND("_run-",gait_events!C5562,1)-4),"")</f>
        <v/>
      </c>
      <c r="G5160" t="str">
        <f>gait_events!D5562</f>
        <v>left_shank</v>
      </c>
      <c r="H5160" t="str">
        <f>gait_events!E5562</f>
        <v>FC</v>
      </c>
      <c r="I5160">
        <f>IF(gait_events!F5562&lt;&gt;"",gait_events!F5562,NA())</f>
        <v>732</v>
      </c>
      <c r="J5160">
        <f>IF(gait_events!G5562&lt;&gt;"",gait_events!G5562,NA())</f>
        <v>732</v>
      </c>
      <c r="K5160">
        <f t="shared" si="640"/>
        <v>0</v>
      </c>
      <c r="L5160">
        <f t="shared" si="641"/>
        <v>0</v>
      </c>
      <c r="M5160">
        <f t="shared" si="642"/>
        <v>1</v>
      </c>
      <c r="N5160">
        <f t="shared" si="643"/>
        <v>1</v>
      </c>
      <c r="O5160">
        <f t="shared" si="644"/>
        <v>1</v>
      </c>
      <c r="P5160">
        <f t="shared" si="645"/>
        <v>0</v>
      </c>
      <c r="Q5160">
        <f t="shared" si="646"/>
        <v>0</v>
      </c>
      <c r="R5160">
        <f t="shared" si="647"/>
        <v>1</v>
      </c>
    </row>
    <row r="5161" spans="1:18" x14ac:dyDescent="0.25">
      <c r="A5161" t="str">
        <f>gait_events!B5563</f>
        <v>pp136</v>
      </c>
      <c r="B5161" t="str">
        <f>VLOOKUP(A5161,participants!A:B,2,0)</f>
        <v>M</v>
      </c>
      <c r="C5161">
        <f>VLOOKUP(A5161,participants!A:C,3,0)</f>
        <v>82</v>
      </c>
      <c r="D5161" t="str">
        <f>VLOOKUP(A5161,participants!A:F,6,0)</f>
        <v>stroke</v>
      </c>
      <c r="E5161" t="str">
        <f>IF(LEN(SUBSTITUTE(gait_events!C5563,"_run-",""))&lt;&gt;LEN(gait_events!C5563),LEFT(RIGHT(gait_events!C5563,LEN(gait_events!C5563)-19),FIND("_run-",RIGHT(gait_events!C5563,LEN(gait_events!C5563)-19),1)-1),RIGHT(gait_events!C5563,LEN(gait_events!C5563)-19))</f>
        <v>Slow</v>
      </c>
      <c r="F5161" t="str">
        <f>IF(LEN(SUBSTITUTE(gait_events!C5563,"_run-",""))&lt;&gt;LEN(gait_events!C5563),RIGHT(gait_events!C5563,LEN(gait_events!C5563)-FIND("_run-",gait_events!C5563,1)-4),"")</f>
        <v/>
      </c>
      <c r="G5161" t="str">
        <f>gait_events!D5563</f>
        <v>left_shank</v>
      </c>
      <c r="H5161" t="str">
        <f>gait_events!E5563</f>
        <v>FC</v>
      </c>
      <c r="I5161">
        <f>IF(gait_events!F5563&lt;&gt;"",gait_events!F5563,NA())</f>
        <v>960</v>
      </c>
      <c r="J5161">
        <f>IF(gait_events!G5563&lt;&gt;"",gait_events!G5563,NA())</f>
        <v>958</v>
      </c>
      <c r="K5161">
        <f t="shared" si="640"/>
        <v>2</v>
      </c>
      <c r="L5161">
        <f t="shared" si="641"/>
        <v>10</v>
      </c>
      <c r="M5161">
        <f t="shared" si="642"/>
        <v>1</v>
      </c>
      <c r="N5161">
        <f t="shared" si="643"/>
        <v>1</v>
      </c>
      <c r="O5161">
        <f t="shared" si="644"/>
        <v>1</v>
      </c>
      <c r="P5161">
        <f t="shared" si="645"/>
        <v>0</v>
      </c>
      <c r="Q5161">
        <f t="shared" si="646"/>
        <v>0</v>
      </c>
      <c r="R5161">
        <f t="shared" si="647"/>
        <v>1</v>
      </c>
    </row>
    <row r="5162" spans="1:18" x14ac:dyDescent="0.25">
      <c r="A5162" t="str">
        <f>gait_events!B5564</f>
        <v>pp136</v>
      </c>
      <c r="B5162" t="str">
        <f>VLOOKUP(A5162,participants!A:B,2,0)</f>
        <v>M</v>
      </c>
      <c r="C5162">
        <f>VLOOKUP(A5162,participants!A:C,3,0)</f>
        <v>82</v>
      </c>
      <c r="D5162" t="str">
        <f>VLOOKUP(A5162,participants!A:F,6,0)</f>
        <v>stroke</v>
      </c>
      <c r="E5162" t="str">
        <f>IF(LEN(SUBSTITUTE(gait_events!C5564,"_run-",""))&lt;&gt;LEN(gait_events!C5564),LEFT(RIGHT(gait_events!C5564,LEN(gait_events!C5564)-19),FIND("_run-",RIGHT(gait_events!C5564,LEN(gait_events!C5564)-19),1)-1),RIGHT(gait_events!C5564,LEN(gait_events!C5564)-19))</f>
        <v>Slow</v>
      </c>
      <c r="F5162" t="str">
        <f>IF(LEN(SUBSTITUTE(gait_events!C5564,"_run-",""))&lt;&gt;LEN(gait_events!C5564),RIGHT(gait_events!C5564,LEN(gait_events!C5564)-FIND("_run-",gait_events!C5564,1)-4),"")</f>
        <v/>
      </c>
      <c r="G5162" t="str">
        <f>gait_events!D5564</f>
        <v>left_shank</v>
      </c>
      <c r="H5162" t="str">
        <f>gait_events!E5564</f>
        <v>FC</v>
      </c>
      <c r="I5162">
        <f>IF(gait_events!F5564&lt;&gt;"",gait_events!F5564,NA())</f>
        <v>1180</v>
      </c>
      <c r="J5162" t="e">
        <f>IF(gait_events!G5564&lt;&gt;"",gait_events!G5564,NA())</f>
        <v>#N/A</v>
      </c>
      <c r="K5162" t="e">
        <f t="shared" si="640"/>
        <v>#N/A</v>
      </c>
      <c r="L5162" t="e">
        <f t="shared" si="641"/>
        <v>#N/A</v>
      </c>
      <c r="M5162">
        <f t="shared" si="642"/>
        <v>1</v>
      </c>
      <c r="N5162">
        <f t="shared" si="643"/>
        <v>0</v>
      </c>
      <c r="O5162">
        <f t="shared" si="644"/>
        <v>0</v>
      </c>
      <c r="P5162">
        <f t="shared" si="645"/>
        <v>1</v>
      </c>
      <c r="Q5162">
        <f t="shared" si="646"/>
        <v>0</v>
      </c>
      <c r="R5162">
        <f t="shared" si="647"/>
        <v>1</v>
      </c>
    </row>
    <row r="5163" spans="1:18" x14ac:dyDescent="0.25">
      <c r="A5163" t="str">
        <f>gait_events!B5565</f>
        <v>pp136</v>
      </c>
      <c r="B5163" t="str">
        <f>VLOOKUP(A5163,participants!A:B,2,0)</f>
        <v>M</v>
      </c>
      <c r="C5163">
        <f>VLOOKUP(A5163,participants!A:C,3,0)</f>
        <v>82</v>
      </c>
      <c r="D5163" t="str">
        <f>VLOOKUP(A5163,participants!A:F,6,0)</f>
        <v>stroke</v>
      </c>
      <c r="E5163" t="str">
        <f>IF(LEN(SUBSTITUTE(gait_events!C5565,"_run-",""))&lt;&gt;LEN(gait_events!C5565),LEFT(RIGHT(gait_events!C5565,LEN(gait_events!C5565)-19),FIND("_run-",RIGHT(gait_events!C5565,LEN(gait_events!C5565)-19),1)-1),RIGHT(gait_events!C5565,LEN(gait_events!C5565)-19))</f>
        <v>Slow</v>
      </c>
      <c r="F5163" t="str">
        <f>IF(LEN(SUBSTITUTE(gait_events!C5565,"_run-",""))&lt;&gt;LEN(gait_events!C5565),RIGHT(gait_events!C5565,LEN(gait_events!C5565)-FIND("_run-",gait_events!C5565,1)-4),"")</f>
        <v/>
      </c>
      <c r="G5163" t="str">
        <f>gait_events!D5565</f>
        <v>left_shank</v>
      </c>
      <c r="H5163" t="str">
        <f>gait_events!E5565</f>
        <v>FC</v>
      </c>
      <c r="I5163">
        <f>IF(gait_events!F5565&lt;&gt;"",gait_events!F5565,NA())</f>
        <v>1385</v>
      </c>
      <c r="J5163" t="e">
        <f>IF(gait_events!G5565&lt;&gt;"",gait_events!G5565,NA())</f>
        <v>#N/A</v>
      </c>
      <c r="K5163" t="e">
        <f t="shared" si="640"/>
        <v>#N/A</v>
      </c>
      <c r="L5163" t="e">
        <f t="shared" si="641"/>
        <v>#N/A</v>
      </c>
      <c r="M5163">
        <f t="shared" si="642"/>
        <v>1</v>
      </c>
      <c r="N5163">
        <f t="shared" si="643"/>
        <v>0</v>
      </c>
      <c r="O5163">
        <f t="shared" si="644"/>
        <v>0</v>
      </c>
      <c r="P5163">
        <f t="shared" si="645"/>
        <v>1</v>
      </c>
      <c r="Q5163">
        <f t="shared" si="646"/>
        <v>0</v>
      </c>
      <c r="R5163">
        <f t="shared" si="647"/>
        <v>1</v>
      </c>
    </row>
    <row r="5164" spans="1:18" x14ac:dyDescent="0.25">
      <c r="A5164" t="str">
        <f>gait_events!B5566</f>
        <v>pp136</v>
      </c>
      <c r="B5164" t="str">
        <f>VLOOKUP(A5164,participants!A:B,2,0)</f>
        <v>M</v>
      </c>
      <c r="C5164">
        <f>VLOOKUP(A5164,participants!A:C,3,0)</f>
        <v>82</v>
      </c>
      <c r="D5164" t="str">
        <f>VLOOKUP(A5164,participants!A:F,6,0)</f>
        <v>stroke</v>
      </c>
      <c r="E5164" t="str">
        <f>IF(LEN(SUBSTITUTE(gait_events!C5566,"_run-",""))&lt;&gt;LEN(gait_events!C5566),LEFT(RIGHT(gait_events!C5566,LEN(gait_events!C5566)-19),FIND("_run-",RIGHT(gait_events!C5566,LEN(gait_events!C5566)-19),1)-1),RIGHT(gait_events!C5566,LEN(gait_events!C5566)-19))</f>
        <v>Slow</v>
      </c>
      <c r="F5164" t="str">
        <f>IF(LEN(SUBSTITUTE(gait_events!C5566,"_run-",""))&lt;&gt;LEN(gait_events!C5566),RIGHT(gait_events!C5566,LEN(gait_events!C5566)-FIND("_run-",gait_events!C5566,1)-4),"")</f>
        <v/>
      </c>
      <c r="G5164" t="str">
        <f>gait_events!D5566</f>
        <v>left_shank</v>
      </c>
      <c r="H5164" t="str">
        <f>gait_events!E5566</f>
        <v>FC</v>
      </c>
      <c r="I5164">
        <f>IF(gait_events!F5566&lt;&gt;"",gait_events!F5566,NA())</f>
        <v>1604</v>
      </c>
      <c r="J5164" t="e">
        <f>IF(gait_events!G5566&lt;&gt;"",gait_events!G5566,NA())</f>
        <v>#N/A</v>
      </c>
      <c r="K5164" t="e">
        <f t="shared" si="640"/>
        <v>#N/A</v>
      </c>
      <c r="L5164" t="e">
        <f t="shared" si="641"/>
        <v>#N/A</v>
      </c>
      <c r="M5164">
        <f t="shared" si="642"/>
        <v>1</v>
      </c>
      <c r="N5164">
        <f t="shared" si="643"/>
        <v>0</v>
      </c>
      <c r="O5164">
        <f t="shared" si="644"/>
        <v>0</v>
      </c>
      <c r="P5164">
        <f t="shared" si="645"/>
        <v>1</v>
      </c>
      <c r="Q5164">
        <f t="shared" si="646"/>
        <v>0</v>
      </c>
      <c r="R5164">
        <f t="shared" si="647"/>
        <v>1</v>
      </c>
    </row>
    <row r="5165" spans="1:18" x14ac:dyDescent="0.25">
      <c r="A5165" t="str">
        <f>gait_events!B5567</f>
        <v>pp136</v>
      </c>
      <c r="B5165" t="str">
        <f>VLOOKUP(A5165,participants!A:B,2,0)</f>
        <v>M</v>
      </c>
      <c r="C5165">
        <f>VLOOKUP(A5165,participants!A:C,3,0)</f>
        <v>82</v>
      </c>
      <c r="D5165" t="str">
        <f>VLOOKUP(A5165,participants!A:F,6,0)</f>
        <v>stroke</v>
      </c>
      <c r="E5165" t="str">
        <f>IF(LEN(SUBSTITUTE(gait_events!C5567,"_run-",""))&lt;&gt;LEN(gait_events!C5567),LEFT(RIGHT(gait_events!C5567,LEN(gait_events!C5567)-19),FIND("_run-",RIGHT(gait_events!C5567,LEN(gait_events!C5567)-19),1)-1),RIGHT(gait_events!C5567,LEN(gait_events!C5567)-19))</f>
        <v>Slow</v>
      </c>
      <c r="F5165" t="str">
        <f>IF(LEN(SUBSTITUTE(gait_events!C5567,"_run-",""))&lt;&gt;LEN(gait_events!C5567),RIGHT(gait_events!C5567,LEN(gait_events!C5567)-FIND("_run-",gait_events!C5567,1)-4),"")</f>
        <v/>
      </c>
      <c r="G5165" t="str">
        <f>gait_events!D5567</f>
        <v>left_shank</v>
      </c>
      <c r="H5165" t="str">
        <f>gait_events!E5567</f>
        <v>FC</v>
      </c>
      <c r="I5165">
        <f>IF(gait_events!F5567&lt;&gt;"",gait_events!F5567,NA())</f>
        <v>1812</v>
      </c>
      <c r="J5165">
        <f>IF(gait_events!G5567&lt;&gt;"",gait_events!G5567,NA())</f>
        <v>1813</v>
      </c>
      <c r="K5165">
        <f t="shared" si="640"/>
        <v>-1</v>
      </c>
      <c r="L5165">
        <f t="shared" si="641"/>
        <v>-5</v>
      </c>
      <c r="M5165">
        <f t="shared" si="642"/>
        <v>1</v>
      </c>
      <c r="N5165">
        <f t="shared" si="643"/>
        <v>1</v>
      </c>
      <c r="O5165">
        <f t="shared" si="644"/>
        <v>1</v>
      </c>
      <c r="P5165">
        <f t="shared" si="645"/>
        <v>0</v>
      </c>
      <c r="Q5165">
        <f t="shared" si="646"/>
        <v>0</v>
      </c>
      <c r="R5165">
        <f t="shared" si="647"/>
        <v>1</v>
      </c>
    </row>
    <row r="5166" spans="1:18" x14ac:dyDescent="0.25">
      <c r="A5166" t="str">
        <f>gait_events!B5568</f>
        <v>pp136</v>
      </c>
      <c r="B5166" t="str">
        <f>VLOOKUP(A5166,participants!A:B,2,0)</f>
        <v>M</v>
      </c>
      <c r="C5166">
        <f>VLOOKUP(A5166,participants!A:C,3,0)</f>
        <v>82</v>
      </c>
      <c r="D5166" t="str">
        <f>VLOOKUP(A5166,participants!A:F,6,0)</f>
        <v>stroke</v>
      </c>
      <c r="E5166" t="str">
        <f>IF(LEN(SUBSTITUTE(gait_events!C5568,"_run-",""))&lt;&gt;LEN(gait_events!C5568),LEFT(RIGHT(gait_events!C5568,LEN(gait_events!C5568)-19),FIND("_run-",RIGHT(gait_events!C5568,LEN(gait_events!C5568)-19),1)-1),RIGHT(gait_events!C5568,LEN(gait_events!C5568)-19))</f>
        <v>Slow</v>
      </c>
      <c r="F5166" t="str">
        <f>IF(LEN(SUBSTITUTE(gait_events!C5568,"_run-",""))&lt;&gt;LEN(gait_events!C5568),RIGHT(gait_events!C5568,LEN(gait_events!C5568)-FIND("_run-",gait_events!C5568,1)-4),"")</f>
        <v/>
      </c>
      <c r="G5166" t="str">
        <f>gait_events!D5568</f>
        <v>right_shank</v>
      </c>
      <c r="H5166" t="str">
        <f>gait_events!E5568</f>
        <v>IC</v>
      </c>
      <c r="I5166">
        <f>IF(gait_events!F5568&lt;&gt;"",gait_events!F5568,NA())</f>
        <v>44</v>
      </c>
      <c r="J5166" t="e">
        <f>IF(gait_events!G5568&lt;&gt;"",gait_events!G5568,NA())</f>
        <v>#N/A</v>
      </c>
      <c r="K5166" t="e">
        <f t="shared" si="640"/>
        <v>#N/A</v>
      </c>
      <c r="L5166" t="e">
        <f t="shared" si="641"/>
        <v>#N/A</v>
      </c>
      <c r="M5166">
        <f t="shared" si="642"/>
        <v>1</v>
      </c>
      <c r="N5166">
        <f t="shared" si="643"/>
        <v>0</v>
      </c>
      <c r="O5166">
        <f t="shared" si="644"/>
        <v>0</v>
      </c>
      <c r="P5166">
        <f t="shared" si="645"/>
        <v>1</v>
      </c>
      <c r="Q5166">
        <f t="shared" si="646"/>
        <v>0</v>
      </c>
      <c r="R5166">
        <f t="shared" si="647"/>
        <v>1</v>
      </c>
    </row>
    <row r="5167" spans="1:18" x14ac:dyDescent="0.25">
      <c r="A5167" t="str">
        <f>gait_events!B5569</f>
        <v>pp136</v>
      </c>
      <c r="B5167" t="str">
        <f>VLOOKUP(A5167,participants!A:B,2,0)</f>
        <v>M</v>
      </c>
      <c r="C5167">
        <f>VLOOKUP(A5167,participants!A:C,3,0)</f>
        <v>82</v>
      </c>
      <c r="D5167" t="str">
        <f>VLOOKUP(A5167,participants!A:F,6,0)</f>
        <v>stroke</v>
      </c>
      <c r="E5167" t="str">
        <f>IF(LEN(SUBSTITUTE(gait_events!C5569,"_run-",""))&lt;&gt;LEN(gait_events!C5569),LEFT(RIGHT(gait_events!C5569,LEN(gait_events!C5569)-19),FIND("_run-",RIGHT(gait_events!C5569,LEN(gait_events!C5569)-19),1)-1),RIGHT(gait_events!C5569,LEN(gait_events!C5569)-19))</f>
        <v>Slow</v>
      </c>
      <c r="F5167" t="str">
        <f>IF(LEN(SUBSTITUTE(gait_events!C5569,"_run-",""))&lt;&gt;LEN(gait_events!C5569),RIGHT(gait_events!C5569,LEN(gait_events!C5569)-FIND("_run-",gait_events!C5569,1)-4),"")</f>
        <v/>
      </c>
      <c r="G5167" t="str">
        <f>gait_events!D5569</f>
        <v>right_shank</v>
      </c>
      <c r="H5167" t="str">
        <f>gait_events!E5569</f>
        <v>IC</v>
      </c>
      <c r="I5167">
        <f>IF(gait_events!F5569&lt;&gt;"",gait_events!F5569,NA())</f>
        <v>261</v>
      </c>
      <c r="J5167">
        <f>IF(gait_events!G5569&lt;&gt;"",gait_events!G5569,NA())</f>
        <v>266</v>
      </c>
      <c r="K5167">
        <f t="shared" si="640"/>
        <v>-5</v>
      </c>
      <c r="L5167">
        <f t="shared" si="641"/>
        <v>-25</v>
      </c>
      <c r="M5167">
        <f t="shared" si="642"/>
        <v>1</v>
      </c>
      <c r="N5167">
        <f t="shared" si="643"/>
        <v>1</v>
      </c>
      <c r="O5167">
        <f t="shared" si="644"/>
        <v>1</v>
      </c>
      <c r="P5167">
        <f t="shared" si="645"/>
        <v>0</v>
      </c>
      <c r="Q5167">
        <f t="shared" si="646"/>
        <v>0</v>
      </c>
      <c r="R5167">
        <f t="shared" si="647"/>
        <v>1</v>
      </c>
    </row>
    <row r="5168" spans="1:18" x14ac:dyDescent="0.25">
      <c r="A5168" t="str">
        <f>gait_events!B5570</f>
        <v>pp136</v>
      </c>
      <c r="B5168" t="str">
        <f>VLOOKUP(A5168,participants!A:B,2,0)</f>
        <v>M</v>
      </c>
      <c r="C5168">
        <f>VLOOKUP(A5168,participants!A:C,3,0)</f>
        <v>82</v>
      </c>
      <c r="D5168" t="str">
        <f>VLOOKUP(A5168,participants!A:F,6,0)</f>
        <v>stroke</v>
      </c>
      <c r="E5168" t="str">
        <f>IF(LEN(SUBSTITUTE(gait_events!C5570,"_run-",""))&lt;&gt;LEN(gait_events!C5570),LEFT(RIGHT(gait_events!C5570,LEN(gait_events!C5570)-19),FIND("_run-",RIGHT(gait_events!C5570,LEN(gait_events!C5570)-19),1)-1),RIGHT(gait_events!C5570,LEN(gait_events!C5570)-19))</f>
        <v>Slow</v>
      </c>
      <c r="F5168" t="str">
        <f>IF(LEN(SUBSTITUTE(gait_events!C5570,"_run-",""))&lt;&gt;LEN(gait_events!C5570),RIGHT(gait_events!C5570,LEN(gait_events!C5570)-FIND("_run-",gait_events!C5570,1)-4),"")</f>
        <v/>
      </c>
      <c r="G5168" t="str">
        <f>gait_events!D5570</f>
        <v>right_shank</v>
      </c>
      <c r="H5168" t="str">
        <f>gait_events!E5570</f>
        <v>IC</v>
      </c>
      <c r="I5168">
        <f>IF(gait_events!F5570&lt;&gt;"",gait_events!F5570,NA())</f>
        <v>481</v>
      </c>
      <c r="J5168">
        <f>IF(gait_events!G5570&lt;&gt;"",gait_events!G5570,NA())</f>
        <v>479</v>
      </c>
      <c r="K5168">
        <f t="shared" si="640"/>
        <v>2</v>
      </c>
      <c r="L5168">
        <f t="shared" si="641"/>
        <v>10</v>
      </c>
      <c r="M5168">
        <f t="shared" si="642"/>
        <v>1</v>
      </c>
      <c r="N5168">
        <f t="shared" si="643"/>
        <v>1</v>
      </c>
      <c r="O5168">
        <f t="shared" si="644"/>
        <v>1</v>
      </c>
      <c r="P5168">
        <f t="shared" si="645"/>
        <v>0</v>
      </c>
      <c r="Q5168">
        <f t="shared" si="646"/>
        <v>0</v>
      </c>
      <c r="R5168">
        <f t="shared" si="647"/>
        <v>1</v>
      </c>
    </row>
    <row r="5169" spans="1:18" x14ac:dyDescent="0.25">
      <c r="A5169" t="str">
        <f>gait_events!B5571</f>
        <v>pp136</v>
      </c>
      <c r="B5169" t="str">
        <f>VLOOKUP(A5169,participants!A:B,2,0)</f>
        <v>M</v>
      </c>
      <c r="C5169">
        <f>VLOOKUP(A5169,participants!A:C,3,0)</f>
        <v>82</v>
      </c>
      <c r="D5169" t="str">
        <f>VLOOKUP(A5169,participants!A:F,6,0)</f>
        <v>stroke</v>
      </c>
      <c r="E5169" t="str">
        <f>IF(LEN(SUBSTITUTE(gait_events!C5571,"_run-",""))&lt;&gt;LEN(gait_events!C5571),LEFT(RIGHT(gait_events!C5571,LEN(gait_events!C5571)-19),FIND("_run-",RIGHT(gait_events!C5571,LEN(gait_events!C5571)-19),1)-1),RIGHT(gait_events!C5571,LEN(gait_events!C5571)-19))</f>
        <v>Slow</v>
      </c>
      <c r="F5169" t="str">
        <f>IF(LEN(SUBSTITUTE(gait_events!C5571,"_run-",""))&lt;&gt;LEN(gait_events!C5571),RIGHT(gait_events!C5571,LEN(gait_events!C5571)-FIND("_run-",gait_events!C5571,1)-4),"")</f>
        <v/>
      </c>
      <c r="G5169" t="str">
        <f>gait_events!D5571</f>
        <v>right_shank</v>
      </c>
      <c r="H5169" t="str">
        <f>gait_events!E5571</f>
        <v>IC</v>
      </c>
      <c r="I5169">
        <f>IF(gait_events!F5571&lt;&gt;"",gait_events!F5571,NA())</f>
        <v>697</v>
      </c>
      <c r="J5169">
        <f>IF(gait_events!G5571&lt;&gt;"",gait_events!G5571,NA())</f>
        <v>697</v>
      </c>
      <c r="K5169">
        <f t="shared" si="640"/>
        <v>0</v>
      </c>
      <c r="L5169">
        <f t="shared" si="641"/>
        <v>0</v>
      </c>
      <c r="M5169">
        <f t="shared" si="642"/>
        <v>1</v>
      </c>
      <c r="N5169">
        <f t="shared" si="643"/>
        <v>1</v>
      </c>
      <c r="O5169">
        <f t="shared" si="644"/>
        <v>1</v>
      </c>
      <c r="P5169">
        <f t="shared" si="645"/>
        <v>0</v>
      </c>
      <c r="Q5169">
        <f t="shared" si="646"/>
        <v>0</v>
      </c>
      <c r="R5169">
        <f t="shared" si="647"/>
        <v>1</v>
      </c>
    </row>
    <row r="5170" spans="1:18" x14ac:dyDescent="0.25">
      <c r="A5170" t="str">
        <f>gait_events!B5572</f>
        <v>pp136</v>
      </c>
      <c r="B5170" t="str">
        <f>VLOOKUP(A5170,participants!A:B,2,0)</f>
        <v>M</v>
      </c>
      <c r="C5170">
        <f>VLOOKUP(A5170,participants!A:C,3,0)</f>
        <v>82</v>
      </c>
      <c r="D5170" t="str">
        <f>VLOOKUP(A5170,participants!A:F,6,0)</f>
        <v>stroke</v>
      </c>
      <c r="E5170" t="str">
        <f>IF(LEN(SUBSTITUTE(gait_events!C5572,"_run-",""))&lt;&gt;LEN(gait_events!C5572),LEFT(RIGHT(gait_events!C5572,LEN(gait_events!C5572)-19),FIND("_run-",RIGHT(gait_events!C5572,LEN(gait_events!C5572)-19),1)-1),RIGHT(gait_events!C5572,LEN(gait_events!C5572)-19))</f>
        <v>Slow</v>
      </c>
      <c r="F5170" t="str">
        <f>IF(LEN(SUBSTITUTE(gait_events!C5572,"_run-",""))&lt;&gt;LEN(gait_events!C5572),RIGHT(gait_events!C5572,LEN(gait_events!C5572)-FIND("_run-",gait_events!C5572,1)-4),"")</f>
        <v/>
      </c>
      <c r="G5170" t="str">
        <f>gait_events!D5572</f>
        <v>right_shank</v>
      </c>
      <c r="H5170" t="str">
        <f>gait_events!E5572</f>
        <v>IC</v>
      </c>
      <c r="I5170">
        <f>IF(gait_events!F5572&lt;&gt;"",gait_events!F5572,NA())</f>
        <v>923</v>
      </c>
      <c r="J5170">
        <f>IF(gait_events!G5572&lt;&gt;"",gait_events!G5572,NA())</f>
        <v>919</v>
      </c>
      <c r="K5170">
        <f t="shared" si="640"/>
        <v>4</v>
      </c>
      <c r="L5170">
        <f t="shared" si="641"/>
        <v>20</v>
      </c>
      <c r="M5170">
        <f t="shared" si="642"/>
        <v>1</v>
      </c>
      <c r="N5170">
        <f t="shared" si="643"/>
        <v>1</v>
      </c>
      <c r="O5170">
        <f t="shared" si="644"/>
        <v>1</v>
      </c>
      <c r="P5170">
        <f t="shared" si="645"/>
        <v>0</v>
      </c>
      <c r="Q5170">
        <f t="shared" si="646"/>
        <v>0</v>
      </c>
      <c r="R5170">
        <f t="shared" si="647"/>
        <v>1</v>
      </c>
    </row>
    <row r="5171" spans="1:18" x14ac:dyDescent="0.25">
      <c r="A5171" t="str">
        <f>gait_events!B5573</f>
        <v>pp136</v>
      </c>
      <c r="B5171" t="str">
        <f>VLOOKUP(A5171,participants!A:B,2,0)</f>
        <v>M</v>
      </c>
      <c r="C5171">
        <f>VLOOKUP(A5171,participants!A:C,3,0)</f>
        <v>82</v>
      </c>
      <c r="D5171" t="str">
        <f>VLOOKUP(A5171,participants!A:F,6,0)</f>
        <v>stroke</v>
      </c>
      <c r="E5171" t="str">
        <f>IF(LEN(SUBSTITUTE(gait_events!C5573,"_run-",""))&lt;&gt;LEN(gait_events!C5573),LEFT(RIGHT(gait_events!C5573,LEN(gait_events!C5573)-19),FIND("_run-",RIGHT(gait_events!C5573,LEN(gait_events!C5573)-19),1)-1),RIGHT(gait_events!C5573,LEN(gait_events!C5573)-19))</f>
        <v>Slow</v>
      </c>
      <c r="F5171" t="str">
        <f>IF(LEN(SUBSTITUTE(gait_events!C5573,"_run-",""))&lt;&gt;LEN(gait_events!C5573),RIGHT(gait_events!C5573,LEN(gait_events!C5573)-FIND("_run-",gait_events!C5573,1)-4),"")</f>
        <v/>
      </c>
      <c r="G5171" t="str">
        <f>gait_events!D5573</f>
        <v>right_shank</v>
      </c>
      <c r="H5171" t="str">
        <f>gait_events!E5573</f>
        <v>IC</v>
      </c>
      <c r="I5171">
        <f>IF(gait_events!F5573&lt;&gt;"",gait_events!F5573,NA())</f>
        <v>1139</v>
      </c>
      <c r="J5171">
        <f>IF(gait_events!G5573&lt;&gt;"",gait_events!G5573,NA())</f>
        <v>1138</v>
      </c>
      <c r="K5171">
        <f t="shared" si="640"/>
        <v>1</v>
      </c>
      <c r="L5171">
        <f t="shared" si="641"/>
        <v>5</v>
      </c>
      <c r="M5171">
        <f t="shared" si="642"/>
        <v>1</v>
      </c>
      <c r="N5171">
        <f t="shared" si="643"/>
        <v>1</v>
      </c>
      <c r="O5171">
        <f t="shared" si="644"/>
        <v>1</v>
      </c>
      <c r="P5171">
        <f t="shared" si="645"/>
        <v>0</v>
      </c>
      <c r="Q5171">
        <f t="shared" si="646"/>
        <v>0</v>
      </c>
      <c r="R5171">
        <f t="shared" si="647"/>
        <v>1</v>
      </c>
    </row>
    <row r="5172" spans="1:18" x14ac:dyDescent="0.25">
      <c r="A5172" t="str">
        <f>gait_events!B5574</f>
        <v>pp136</v>
      </c>
      <c r="B5172" t="str">
        <f>VLOOKUP(A5172,participants!A:B,2,0)</f>
        <v>M</v>
      </c>
      <c r="C5172">
        <f>VLOOKUP(A5172,participants!A:C,3,0)</f>
        <v>82</v>
      </c>
      <c r="D5172" t="str">
        <f>VLOOKUP(A5172,participants!A:F,6,0)</f>
        <v>stroke</v>
      </c>
      <c r="E5172" t="str">
        <f>IF(LEN(SUBSTITUTE(gait_events!C5574,"_run-",""))&lt;&gt;LEN(gait_events!C5574),LEFT(RIGHT(gait_events!C5574,LEN(gait_events!C5574)-19),FIND("_run-",RIGHT(gait_events!C5574,LEN(gait_events!C5574)-19),1)-1),RIGHT(gait_events!C5574,LEN(gait_events!C5574)-19))</f>
        <v>Slow</v>
      </c>
      <c r="F5172" t="str">
        <f>IF(LEN(SUBSTITUTE(gait_events!C5574,"_run-",""))&lt;&gt;LEN(gait_events!C5574),RIGHT(gait_events!C5574,LEN(gait_events!C5574)-FIND("_run-",gait_events!C5574,1)-4),"")</f>
        <v/>
      </c>
      <c r="G5172" t="str">
        <f>gait_events!D5574</f>
        <v>right_shank</v>
      </c>
      <c r="H5172" t="str">
        <f>gait_events!E5574</f>
        <v>IC</v>
      </c>
      <c r="I5172">
        <f>IF(gait_events!F5574&lt;&gt;"",gait_events!F5574,NA())</f>
        <v>1347</v>
      </c>
      <c r="J5172">
        <f>IF(gait_events!G5574&lt;&gt;"",gait_events!G5574,NA())</f>
        <v>1338</v>
      </c>
      <c r="K5172">
        <f t="shared" si="640"/>
        <v>9</v>
      </c>
      <c r="L5172">
        <f t="shared" si="641"/>
        <v>45</v>
      </c>
      <c r="M5172">
        <f t="shared" si="642"/>
        <v>1</v>
      </c>
      <c r="N5172">
        <f t="shared" si="643"/>
        <v>1</v>
      </c>
      <c r="O5172">
        <f t="shared" si="644"/>
        <v>1</v>
      </c>
      <c r="P5172">
        <f t="shared" si="645"/>
        <v>0</v>
      </c>
      <c r="Q5172">
        <f t="shared" si="646"/>
        <v>0</v>
      </c>
      <c r="R5172">
        <f t="shared" si="647"/>
        <v>1</v>
      </c>
    </row>
    <row r="5173" spans="1:18" x14ac:dyDescent="0.25">
      <c r="A5173" t="str">
        <f>gait_events!B5575</f>
        <v>pp136</v>
      </c>
      <c r="B5173" t="str">
        <f>VLOOKUP(A5173,participants!A:B,2,0)</f>
        <v>M</v>
      </c>
      <c r="C5173">
        <f>VLOOKUP(A5173,participants!A:C,3,0)</f>
        <v>82</v>
      </c>
      <c r="D5173" t="str">
        <f>VLOOKUP(A5173,participants!A:F,6,0)</f>
        <v>stroke</v>
      </c>
      <c r="E5173" t="str">
        <f>IF(LEN(SUBSTITUTE(gait_events!C5575,"_run-",""))&lt;&gt;LEN(gait_events!C5575),LEFT(RIGHT(gait_events!C5575,LEN(gait_events!C5575)-19),FIND("_run-",RIGHT(gait_events!C5575,LEN(gait_events!C5575)-19),1)-1),RIGHT(gait_events!C5575,LEN(gait_events!C5575)-19))</f>
        <v>Slow</v>
      </c>
      <c r="F5173" t="str">
        <f>IF(LEN(SUBSTITUTE(gait_events!C5575,"_run-",""))&lt;&gt;LEN(gait_events!C5575),RIGHT(gait_events!C5575,LEN(gait_events!C5575)-FIND("_run-",gait_events!C5575,1)-4),"")</f>
        <v/>
      </c>
      <c r="G5173" t="str">
        <f>gait_events!D5575</f>
        <v>right_shank</v>
      </c>
      <c r="H5173" t="str">
        <f>gait_events!E5575</f>
        <v>IC</v>
      </c>
      <c r="I5173">
        <f>IF(gait_events!F5575&lt;&gt;"",gait_events!F5575,NA())</f>
        <v>1573</v>
      </c>
      <c r="J5173">
        <f>IF(gait_events!G5575&lt;&gt;"",gait_events!G5575,NA())</f>
        <v>1558</v>
      </c>
      <c r="K5173">
        <f t="shared" si="640"/>
        <v>15</v>
      </c>
      <c r="L5173">
        <f t="shared" si="641"/>
        <v>75</v>
      </c>
      <c r="M5173">
        <f t="shared" si="642"/>
        <v>1</v>
      </c>
      <c r="N5173">
        <f t="shared" si="643"/>
        <v>1</v>
      </c>
      <c r="O5173">
        <f t="shared" si="644"/>
        <v>1</v>
      </c>
      <c r="P5173">
        <f t="shared" si="645"/>
        <v>0</v>
      </c>
      <c r="Q5173">
        <f t="shared" si="646"/>
        <v>0</v>
      </c>
      <c r="R5173">
        <f t="shared" si="647"/>
        <v>1</v>
      </c>
    </row>
    <row r="5174" spans="1:18" x14ac:dyDescent="0.25">
      <c r="A5174" t="str">
        <f>gait_events!B5576</f>
        <v>pp136</v>
      </c>
      <c r="B5174" t="str">
        <f>VLOOKUP(A5174,participants!A:B,2,0)</f>
        <v>M</v>
      </c>
      <c r="C5174">
        <f>VLOOKUP(A5174,participants!A:C,3,0)</f>
        <v>82</v>
      </c>
      <c r="D5174" t="str">
        <f>VLOOKUP(A5174,participants!A:F,6,0)</f>
        <v>stroke</v>
      </c>
      <c r="E5174" t="str">
        <f>IF(LEN(SUBSTITUTE(gait_events!C5576,"_run-",""))&lt;&gt;LEN(gait_events!C5576),LEFT(RIGHT(gait_events!C5576,LEN(gait_events!C5576)-19),FIND("_run-",RIGHT(gait_events!C5576,LEN(gait_events!C5576)-19),1)-1),RIGHT(gait_events!C5576,LEN(gait_events!C5576)-19))</f>
        <v>Slow</v>
      </c>
      <c r="F5174" t="str">
        <f>IF(LEN(SUBSTITUTE(gait_events!C5576,"_run-",""))&lt;&gt;LEN(gait_events!C5576),RIGHT(gait_events!C5576,LEN(gait_events!C5576)-FIND("_run-",gait_events!C5576,1)-4),"")</f>
        <v/>
      </c>
      <c r="G5174" t="str">
        <f>gait_events!D5576</f>
        <v>right_shank</v>
      </c>
      <c r="H5174" t="str">
        <f>gait_events!E5576</f>
        <v>IC</v>
      </c>
      <c r="I5174">
        <f>IF(gait_events!F5576&lt;&gt;"",gait_events!F5576,NA())</f>
        <v>1780</v>
      </c>
      <c r="J5174">
        <f>IF(gait_events!G5576&lt;&gt;"",gait_events!G5576,NA())</f>
        <v>1772</v>
      </c>
      <c r="K5174">
        <f t="shared" si="640"/>
        <v>8</v>
      </c>
      <c r="L5174">
        <f t="shared" si="641"/>
        <v>40</v>
      </c>
      <c r="M5174">
        <f t="shared" si="642"/>
        <v>1</v>
      </c>
      <c r="N5174">
        <f t="shared" si="643"/>
        <v>1</v>
      </c>
      <c r="O5174">
        <f t="shared" si="644"/>
        <v>1</v>
      </c>
      <c r="P5174">
        <f t="shared" si="645"/>
        <v>0</v>
      </c>
      <c r="Q5174">
        <f t="shared" si="646"/>
        <v>0</v>
      </c>
      <c r="R5174">
        <f t="shared" si="647"/>
        <v>1</v>
      </c>
    </row>
    <row r="5175" spans="1:18" x14ac:dyDescent="0.25">
      <c r="A5175" t="str">
        <f>gait_events!B5577</f>
        <v>pp136</v>
      </c>
      <c r="B5175" t="str">
        <f>VLOOKUP(A5175,participants!A:B,2,0)</f>
        <v>M</v>
      </c>
      <c r="C5175">
        <f>VLOOKUP(A5175,participants!A:C,3,0)</f>
        <v>82</v>
      </c>
      <c r="D5175" t="str">
        <f>VLOOKUP(A5175,participants!A:F,6,0)</f>
        <v>stroke</v>
      </c>
      <c r="E5175" t="str">
        <f>IF(LEN(SUBSTITUTE(gait_events!C5577,"_run-",""))&lt;&gt;LEN(gait_events!C5577),LEFT(RIGHT(gait_events!C5577,LEN(gait_events!C5577)-19),FIND("_run-",RIGHT(gait_events!C5577,LEN(gait_events!C5577)-19),1)-1),RIGHT(gait_events!C5577,LEN(gait_events!C5577)-19))</f>
        <v>Slow</v>
      </c>
      <c r="F5175" t="str">
        <f>IF(LEN(SUBSTITUTE(gait_events!C5577,"_run-",""))&lt;&gt;LEN(gait_events!C5577),RIGHT(gait_events!C5577,LEN(gait_events!C5577)-FIND("_run-",gait_events!C5577,1)-4),"")</f>
        <v/>
      </c>
      <c r="G5175" t="str">
        <f>gait_events!D5577</f>
        <v>right_shank</v>
      </c>
      <c r="H5175" t="str">
        <f>gait_events!E5577</f>
        <v>FC</v>
      </c>
      <c r="I5175">
        <f>IF(gait_events!F5577&lt;&gt;"",gait_events!F5577,NA())</f>
        <v>201</v>
      </c>
      <c r="J5175">
        <f>IF(gait_events!G5577&lt;&gt;"",gait_events!G5577,NA())</f>
        <v>201</v>
      </c>
      <c r="K5175">
        <f t="shared" si="640"/>
        <v>0</v>
      </c>
      <c r="L5175">
        <f t="shared" si="641"/>
        <v>0</v>
      </c>
      <c r="M5175">
        <f t="shared" si="642"/>
        <v>1</v>
      </c>
      <c r="N5175">
        <f t="shared" si="643"/>
        <v>1</v>
      </c>
      <c r="O5175">
        <f t="shared" si="644"/>
        <v>1</v>
      </c>
      <c r="P5175">
        <f t="shared" si="645"/>
        <v>0</v>
      </c>
      <c r="Q5175">
        <f t="shared" si="646"/>
        <v>0</v>
      </c>
      <c r="R5175">
        <f t="shared" si="647"/>
        <v>1</v>
      </c>
    </row>
    <row r="5176" spans="1:18" x14ac:dyDescent="0.25">
      <c r="A5176" t="str">
        <f>gait_events!B5578</f>
        <v>pp136</v>
      </c>
      <c r="B5176" t="str">
        <f>VLOOKUP(A5176,participants!A:B,2,0)</f>
        <v>M</v>
      </c>
      <c r="C5176">
        <f>VLOOKUP(A5176,participants!A:C,3,0)</f>
        <v>82</v>
      </c>
      <c r="D5176" t="str">
        <f>VLOOKUP(A5176,participants!A:F,6,0)</f>
        <v>stroke</v>
      </c>
      <c r="E5176" t="str">
        <f>IF(LEN(SUBSTITUTE(gait_events!C5578,"_run-",""))&lt;&gt;LEN(gait_events!C5578),LEFT(RIGHT(gait_events!C5578,LEN(gait_events!C5578)-19),FIND("_run-",RIGHT(gait_events!C5578,LEN(gait_events!C5578)-19),1)-1),RIGHT(gait_events!C5578,LEN(gait_events!C5578)-19))</f>
        <v>Slow</v>
      </c>
      <c r="F5176" t="str">
        <f>IF(LEN(SUBSTITUTE(gait_events!C5578,"_run-",""))&lt;&gt;LEN(gait_events!C5578),RIGHT(gait_events!C5578,LEN(gait_events!C5578)-FIND("_run-",gait_events!C5578,1)-4),"")</f>
        <v/>
      </c>
      <c r="G5176" t="str">
        <f>gait_events!D5578</f>
        <v>right_shank</v>
      </c>
      <c r="H5176" t="str">
        <f>gait_events!E5578</f>
        <v>FC</v>
      </c>
      <c r="I5176">
        <f>IF(gait_events!F5578&lt;&gt;"",gait_events!F5578,NA())</f>
        <v>420</v>
      </c>
      <c r="J5176">
        <f>IF(gait_events!G5578&lt;&gt;"",gait_events!G5578,NA())</f>
        <v>419</v>
      </c>
      <c r="K5176">
        <f t="shared" si="640"/>
        <v>1</v>
      </c>
      <c r="L5176">
        <f t="shared" si="641"/>
        <v>5</v>
      </c>
      <c r="M5176">
        <f t="shared" si="642"/>
        <v>1</v>
      </c>
      <c r="N5176">
        <f t="shared" si="643"/>
        <v>1</v>
      </c>
      <c r="O5176">
        <f t="shared" si="644"/>
        <v>1</v>
      </c>
      <c r="P5176">
        <f t="shared" si="645"/>
        <v>0</v>
      </c>
      <c r="Q5176">
        <f t="shared" si="646"/>
        <v>0</v>
      </c>
      <c r="R5176">
        <f t="shared" si="647"/>
        <v>1</v>
      </c>
    </row>
    <row r="5177" spans="1:18" x14ac:dyDescent="0.25">
      <c r="A5177" t="str">
        <f>gait_events!B3334</f>
        <v>pp065</v>
      </c>
      <c r="B5177" t="str">
        <f>VLOOKUP(A5177,participants!A:B,2,0)</f>
        <v>M</v>
      </c>
      <c r="C5177">
        <f>VLOOKUP(A5177,participants!A:C,3,0)</f>
        <v>54</v>
      </c>
      <c r="D5177" t="str">
        <f>VLOOKUP(A5177,participants!A:F,6,0)</f>
        <v>PD</v>
      </c>
      <c r="E5177" t="str">
        <f>IF(LEN(SUBSTITUTE(gait_events!C3334,"_run-",""))&lt;&gt;LEN(gait_events!C3334),LEFT(RIGHT(gait_events!C3334,LEN(gait_events!C3334)-19),FIND("_run-",RIGHT(gait_events!C3334,LEN(gait_events!C3334)-19),1)-1),RIGHT(gait_events!C3334,LEN(gait_events!C3334)-19))</f>
        <v>Slow</v>
      </c>
      <c r="F5177" t="str">
        <f>IF(LEN(SUBSTITUTE(gait_events!C3334,"_run-",""))&lt;&gt;LEN(gait_events!C3334),RIGHT(gait_events!C3334,LEN(gait_events!C3334)-FIND("_run-",gait_events!C3334,1)-4),"")</f>
        <v/>
      </c>
      <c r="G5177" t="str">
        <f>gait_events!D3334</f>
        <v>right_shank</v>
      </c>
      <c r="H5177" t="str">
        <f>gait_events!E3334</f>
        <v>IC</v>
      </c>
      <c r="I5177">
        <f>IF(gait_events!F3334&lt;&gt;"",gait_events!F3334,NA())</f>
        <v>829</v>
      </c>
      <c r="J5177">
        <f>IF(gait_events!G3334&lt;&gt;"",gait_events!G3334,NA())</f>
        <v>827</v>
      </c>
      <c r="K5177">
        <f t="shared" si="640"/>
        <v>2</v>
      </c>
      <c r="L5177">
        <f t="shared" si="641"/>
        <v>10</v>
      </c>
      <c r="M5177">
        <f t="shared" si="642"/>
        <v>1</v>
      </c>
      <c r="N5177">
        <f t="shared" si="643"/>
        <v>1</v>
      </c>
      <c r="O5177">
        <f t="shared" si="644"/>
        <v>1</v>
      </c>
      <c r="P5177">
        <f t="shared" si="645"/>
        <v>0</v>
      </c>
      <c r="Q5177">
        <f t="shared" si="646"/>
        <v>0</v>
      </c>
      <c r="R5177">
        <f t="shared" si="647"/>
        <v>1</v>
      </c>
    </row>
    <row r="5178" spans="1:18" x14ac:dyDescent="0.25">
      <c r="A5178" t="str">
        <f>gait_events!B3335</f>
        <v>pp065</v>
      </c>
      <c r="B5178" t="str">
        <f>VLOOKUP(A5178,participants!A:B,2,0)</f>
        <v>M</v>
      </c>
      <c r="C5178">
        <f>VLOOKUP(A5178,participants!A:C,3,0)</f>
        <v>54</v>
      </c>
      <c r="D5178" t="str">
        <f>VLOOKUP(A5178,participants!A:F,6,0)</f>
        <v>PD</v>
      </c>
      <c r="E5178" t="str">
        <f>IF(LEN(SUBSTITUTE(gait_events!C3335,"_run-",""))&lt;&gt;LEN(gait_events!C3335),LEFT(RIGHT(gait_events!C3335,LEN(gait_events!C3335)-19),FIND("_run-",RIGHT(gait_events!C3335,LEN(gait_events!C3335)-19),1)-1),RIGHT(gait_events!C3335,LEN(gait_events!C3335)-19))</f>
        <v>Slow</v>
      </c>
      <c r="F5178" t="str">
        <f>IF(LEN(SUBSTITUTE(gait_events!C3335,"_run-",""))&lt;&gt;LEN(gait_events!C3335),RIGHT(gait_events!C3335,LEN(gait_events!C3335)-FIND("_run-",gait_events!C3335,1)-4),"")</f>
        <v/>
      </c>
      <c r="G5178" t="str">
        <f>gait_events!D3335</f>
        <v>right_shank</v>
      </c>
      <c r="H5178" t="str">
        <f>gait_events!E3335</f>
        <v>FC</v>
      </c>
      <c r="I5178">
        <f>IF(gait_events!F3335&lt;&gt;"",gait_events!F3335,NA())</f>
        <v>63</v>
      </c>
      <c r="J5178">
        <f>IF(gait_events!G3335&lt;&gt;"",gait_events!G3335,NA())</f>
        <v>71</v>
      </c>
      <c r="K5178">
        <f t="shared" si="640"/>
        <v>-8</v>
      </c>
      <c r="L5178">
        <f t="shared" si="641"/>
        <v>-40</v>
      </c>
      <c r="M5178">
        <f t="shared" si="642"/>
        <v>1</v>
      </c>
      <c r="N5178">
        <f t="shared" si="643"/>
        <v>1</v>
      </c>
      <c r="O5178">
        <f t="shared" si="644"/>
        <v>1</v>
      </c>
      <c r="P5178">
        <f t="shared" si="645"/>
        <v>0</v>
      </c>
      <c r="Q5178">
        <f t="shared" si="646"/>
        <v>0</v>
      </c>
      <c r="R5178">
        <f t="shared" si="647"/>
        <v>1</v>
      </c>
    </row>
    <row r="5179" spans="1:18" x14ac:dyDescent="0.25">
      <c r="A5179" t="str">
        <f>gait_events!B3336</f>
        <v>pp065</v>
      </c>
      <c r="B5179" t="str">
        <f>VLOOKUP(A5179,participants!A:B,2,0)</f>
        <v>M</v>
      </c>
      <c r="C5179">
        <f>VLOOKUP(A5179,participants!A:C,3,0)</f>
        <v>54</v>
      </c>
      <c r="D5179" t="str">
        <f>VLOOKUP(A5179,participants!A:F,6,0)</f>
        <v>PD</v>
      </c>
      <c r="E5179" t="str">
        <f>IF(LEN(SUBSTITUTE(gait_events!C3336,"_run-",""))&lt;&gt;LEN(gait_events!C3336),LEFT(RIGHT(gait_events!C3336,LEN(gait_events!C3336)-19),FIND("_run-",RIGHT(gait_events!C3336,LEN(gait_events!C3336)-19),1)-1),RIGHT(gait_events!C3336,LEN(gait_events!C3336)-19))</f>
        <v>Slow</v>
      </c>
      <c r="F5179" t="str">
        <f>IF(LEN(SUBSTITUTE(gait_events!C3336,"_run-",""))&lt;&gt;LEN(gait_events!C3336),RIGHT(gait_events!C3336,LEN(gait_events!C3336)-FIND("_run-",gait_events!C3336,1)-4),"")</f>
        <v/>
      </c>
      <c r="G5179" t="str">
        <f>gait_events!D3336</f>
        <v>right_shank</v>
      </c>
      <c r="H5179" t="str">
        <f>gait_events!E3336</f>
        <v>FC</v>
      </c>
      <c r="I5179">
        <f>IF(gait_events!F3336&lt;&gt;"",gait_events!F3336,NA())</f>
        <v>285</v>
      </c>
      <c r="J5179">
        <f>IF(gait_events!G3336&lt;&gt;"",gait_events!G3336,NA())</f>
        <v>293</v>
      </c>
      <c r="K5179">
        <f t="shared" si="640"/>
        <v>-8</v>
      </c>
      <c r="L5179">
        <f t="shared" si="641"/>
        <v>-40</v>
      </c>
      <c r="M5179">
        <f t="shared" si="642"/>
        <v>1</v>
      </c>
      <c r="N5179">
        <f t="shared" si="643"/>
        <v>1</v>
      </c>
      <c r="O5179">
        <f t="shared" si="644"/>
        <v>1</v>
      </c>
      <c r="P5179">
        <f t="shared" si="645"/>
        <v>0</v>
      </c>
      <c r="Q5179">
        <f t="shared" si="646"/>
        <v>0</v>
      </c>
      <c r="R5179">
        <f t="shared" si="647"/>
        <v>1</v>
      </c>
    </row>
    <row r="5180" spans="1:18" x14ac:dyDescent="0.25">
      <c r="A5180" t="str">
        <f>gait_events!B3337</f>
        <v>pp065</v>
      </c>
      <c r="B5180" t="str">
        <f>VLOOKUP(A5180,participants!A:B,2,0)</f>
        <v>M</v>
      </c>
      <c r="C5180">
        <f>VLOOKUP(A5180,participants!A:C,3,0)</f>
        <v>54</v>
      </c>
      <c r="D5180" t="str">
        <f>VLOOKUP(A5180,participants!A:F,6,0)</f>
        <v>PD</v>
      </c>
      <c r="E5180" t="str">
        <f>IF(LEN(SUBSTITUTE(gait_events!C3337,"_run-",""))&lt;&gt;LEN(gait_events!C3337),LEFT(RIGHT(gait_events!C3337,LEN(gait_events!C3337)-19),FIND("_run-",RIGHT(gait_events!C3337,LEN(gait_events!C3337)-19),1)-1),RIGHT(gait_events!C3337,LEN(gait_events!C3337)-19))</f>
        <v>Slow</v>
      </c>
      <c r="F5180" t="str">
        <f>IF(LEN(SUBSTITUTE(gait_events!C3337,"_run-",""))&lt;&gt;LEN(gait_events!C3337),RIGHT(gait_events!C3337,LEN(gait_events!C3337)-FIND("_run-",gait_events!C3337,1)-4),"")</f>
        <v/>
      </c>
      <c r="G5180" t="str">
        <f>gait_events!D3337</f>
        <v>right_shank</v>
      </c>
      <c r="H5180" t="str">
        <f>gait_events!E3337</f>
        <v>FC</v>
      </c>
      <c r="I5180">
        <f>IF(gait_events!F3337&lt;&gt;"",gait_events!F3337,NA())</f>
        <v>518</v>
      </c>
      <c r="J5180">
        <f>IF(gait_events!G3337&lt;&gt;"",gait_events!G3337,NA())</f>
        <v>516</v>
      </c>
      <c r="K5180">
        <f t="shared" si="640"/>
        <v>2</v>
      </c>
      <c r="L5180">
        <f t="shared" si="641"/>
        <v>10</v>
      </c>
      <c r="M5180">
        <f t="shared" si="642"/>
        <v>1</v>
      </c>
      <c r="N5180">
        <f t="shared" si="643"/>
        <v>1</v>
      </c>
      <c r="O5180">
        <f t="shared" si="644"/>
        <v>1</v>
      </c>
      <c r="P5180">
        <f t="shared" si="645"/>
        <v>0</v>
      </c>
      <c r="Q5180">
        <f t="shared" si="646"/>
        <v>0</v>
      </c>
      <c r="R5180">
        <f t="shared" si="647"/>
        <v>1</v>
      </c>
    </row>
    <row r="5181" spans="1:18" x14ac:dyDescent="0.25">
      <c r="A5181" t="str">
        <f>gait_events!B3338</f>
        <v>pp065</v>
      </c>
      <c r="B5181" t="str">
        <f>VLOOKUP(A5181,participants!A:B,2,0)</f>
        <v>M</v>
      </c>
      <c r="C5181">
        <f>VLOOKUP(A5181,participants!A:C,3,0)</f>
        <v>54</v>
      </c>
      <c r="D5181" t="str">
        <f>VLOOKUP(A5181,participants!A:F,6,0)</f>
        <v>PD</v>
      </c>
      <c r="E5181" t="str">
        <f>IF(LEN(SUBSTITUTE(gait_events!C3338,"_run-",""))&lt;&gt;LEN(gait_events!C3338),LEFT(RIGHT(gait_events!C3338,LEN(gait_events!C3338)-19),FIND("_run-",RIGHT(gait_events!C3338,LEN(gait_events!C3338)-19),1)-1),RIGHT(gait_events!C3338,LEN(gait_events!C3338)-19))</f>
        <v>Slow</v>
      </c>
      <c r="F5181" t="str">
        <f>IF(LEN(SUBSTITUTE(gait_events!C3338,"_run-",""))&lt;&gt;LEN(gait_events!C3338),RIGHT(gait_events!C3338,LEN(gait_events!C3338)-FIND("_run-",gait_events!C3338,1)-4),"")</f>
        <v/>
      </c>
      <c r="G5181" t="str">
        <f>gait_events!D3338</f>
        <v>right_shank</v>
      </c>
      <c r="H5181" t="str">
        <f>gait_events!E3338</f>
        <v>FC</v>
      </c>
      <c r="I5181">
        <f>IF(gait_events!F3338&lt;&gt;"",gait_events!F3338,NA())</f>
        <v>732</v>
      </c>
      <c r="J5181">
        <f>IF(gait_events!G3338&lt;&gt;"",gait_events!G3338,NA())</f>
        <v>740</v>
      </c>
      <c r="K5181">
        <f t="shared" si="640"/>
        <v>-8</v>
      </c>
      <c r="L5181">
        <f t="shared" si="641"/>
        <v>-40</v>
      </c>
      <c r="M5181">
        <f t="shared" si="642"/>
        <v>1</v>
      </c>
      <c r="N5181">
        <f t="shared" si="643"/>
        <v>1</v>
      </c>
      <c r="O5181">
        <f t="shared" si="644"/>
        <v>1</v>
      </c>
      <c r="P5181">
        <f t="shared" si="645"/>
        <v>0</v>
      </c>
      <c r="Q5181">
        <f t="shared" si="646"/>
        <v>0</v>
      </c>
      <c r="R5181">
        <f t="shared" si="647"/>
        <v>1</v>
      </c>
    </row>
    <row r="5182" spans="1:18" x14ac:dyDescent="0.25">
      <c r="A5182" t="str">
        <f>gait_events!B3339</f>
        <v>pp140</v>
      </c>
      <c r="B5182" t="str">
        <f>VLOOKUP(A5182,participants!A:B,2,0)</f>
        <v>M</v>
      </c>
      <c r="C5182">
        <f>VLOOKUP(A5182,participants!A:C,3,0)</f>
        <v>79</v>
      </c>
      <c r="D5182" t="str">
        <f>VLOOKUP(A5182,participants!A:F,6,0)</f>
        <v>PD</v>
      </c>
      <c r="E5182" t="str">
        <f>IF(LEN(SUBSTITUTE(gait_events!C3339,"_run-",""))&lt;&gt;LEN(gait_events!C3339),LEFT(RIGHT(gait_events!C3339,LEN(gait_events!C3339)-19),FIND("_run-",RIGHT(gait_events!C3339,LEN(gait_events!C3339)-19),1)-1),RIGHT(gait_events!C3339,LEN(gait_events!C3339)-19))</f>
        <v>Fast</v>
      </c>
      <c r="F5182" t="str">
        <f>IF(LEN(SUBSTITUTE(gait_events!C3339,"_run-",""))&lt;&gt;LEN(gait_events!C3339),RIGHT(gait_events!C3339,LEN(gait_events!C3339)-FIND("_run-",gait_events!C3339,1)-4),"")</f>
        <v>on</v>
      </c>
      <c r="G5182" t="str">
        <f>gait_events!D3339</f>
        <v>left_ankle</v>
      </c>
      <c r="H5182" t="str">
        <f>gait_events!E3339</f>
        <v>IC</v>
      </c>
      <c r="I5182">
        <f>IF(gait_events!F3339&lt;&gt;"",gait_events!F3339,NA())</f>
        <v>41</v>
      </c>
      <c r="J5182">
        <f>IF(gait_events!G3339&lt;&gt;"",gait_events!G3339,NA())</f>
        <v>43</v>
      </c>
      <c r="K5182">
        <f t="shared" si="640"/>
        <v>-2</v>
      </c>
      <c r="L5182">
        <f t="shared" si="641"/>
        <v>-10</v>
      </c>
      <c r="M5182">
        <f t="shared" si="642"/>
        <v>1</v>
      </c>
      <c r="N5182">
        <f t="shared" si="643"/>
        <v>1</v>
      </c>
      <c r="O5182">
        <f t="shared" si="644"/>
        <v>1</v>
      </c>
      <c r="P5182">
        <f t="shared" si="645"/>
        <v>0</v>
      </c>
      <c r="Q5182">
        <f t="shared" si="646"/>
        <v>0</v>
      </c>
      <c r="R5182">
        <f t="shared" si="647"/>
        <v>1</v>
      </c>
    </row>
    <row r="5183" spans="1:18" x14ac:dyDescent="0.25">
      <c r="A5183" t="str">
        <f>gait_events!B3340</f>
        <v>pp140</v>
      </c>
      <c r="B5183" t="str">
        <f>VLOOKUP(A5183,participants!A:B,2,0)</f>
        <v>M</v>
      </c>
      <c r="C5183">
        <f>VLOOKUP(A5183,participants!A:C,3,0)</f>
        <v>79</v>
      </c>
      <c r="D5183" t="str">
        <f>VLOOKUP(A5183,participants!A:F,6,0)</f>
        <v>PD</v>
      </c>
      <c r="E5183" t="str">
        <f>IF(LEN(SUBSTITUTE(gait_events!C3340,"_run-",""))&lt;&gt;LEN(gait_events!C3340),LEFT(RIGHT(gait_events!C3340,LEN(gait_events!C3340)-19),FIND("_run-",RIGHT(gait_events!C3340,LEN(gait_events!C3340)-19),1)-1),RIGHT(gait_events!C3340,LEN(gait_events!C3340)-19))</f>
        <v>Fast</v>
      </c>
      <c r="F5183" t="str">
        <f>IF(LEN(SUBSTITUTE(gait_events!C3340,"_run-",""))&lt;&gt;LEN(gait_events!C3340),RIGHT(gait_events!C3340,LEN(gait_events!C3340)-FIND("_run-",gait_events!C3340,1)-4),"")</f>
        <v>on</v>
      </c>
      <c r="G5183" t="str">
        <f>gait_events!D3340</f>
        <v>left_ankle</v>
      </c>
      <c r="H5183" t="str">
        <f>gait_events!E3340</f>
        <v>IC</v>
      </c>
      <c r="I5183">
        <f>IF(gait_events!F3340&lt;&gt;"",gait_events!F3340,NA())</f>
        <v>245</v>
      </c>
      <c r="J5183">
        <f>IF(gait_events!G3340&lt;&gt;"",gait_events!G3340,NA())</f>
        <v>251</v>
      </c>
      <c r="K5183">
        <f t="shared" si="640"/>
        <v>-6</v>
      </c>
      <c r="L5183">
        <f t="shared" si="641"/>
        <v>-30</v>
      </c>
      <c r="M5183">
        <f t="shared" si="642"/>
        <v>1</v>
      </c>
      <c r="N5183">
        <f t="shared" si="643"/>
        <v>1</v>
      </c>
      <c r="O5183">
        <f t="shared" si="644"/>
        <v>1</v>
      </c>
      <c r="P5183">
        <f t="shared" si="645"/>
        <v>0</v>
      </c>
      <c r="Q5183">
        <f t="shared" si="646"/>
        <v>0</v>
      </c>
      <c r="R5183">
        <f t="shared" si="647"/>
        <v>1</v>
      </c>
    </row>
    <row r="5184" spans="1:18" x14ac:dyDescent="0.25">
      <c r="A5184" t="str">
        <f>gait_events!B3341</f>
        <v>pp140</v>
      </c>
      <c r="B5184" t="str">
        <f>VLOOKUP(A5184,participants!A:B,2,0)</f>
        <v>M</v>
      </c>
      <c r="C5184">
        <f>VLOOKUP(A5184,participants!A:C,3,0)</f>
        <v>79</v>
      </c>
      <c r="D5184" t="str">
        <f>VLOOKUP(A5184,participants!A:F,6,0)</f>
        <v>PD</v>
      </c>
      <c r="E5184" t="str">
        <f>IF(LEN(SUBSTITUTE(gait_events!C3341,"_run-",""))&lt;&gt;LEN(gait_events!C3341),LEFT(RIGHT(gait_events!C3341,LEN(gait_events!C3341)-19),FIND("_run-",RIGHT(gait_events!C3341,LEN(gait_events!C3341)-19),1)-1),RIGHT(gait_events!C3341,LEN(gait_events!C3341)-19))</f>
        <v>Fast</v>
      </c>
      <c r="F5184" t="str">
        <f>IF(LEN(SUBSTITUTE(gait_events!C3341,"_run-",""))&lt;&gt;LEN(gait_events!C3341),RIGHT(gait_events!C3341,LEN(gait_events!C3341)-FIND("_run-",gait_events!C3341,1)-4),"")</f>
        <v>on</v>
      </c>
      <c r="G5184" t="str">
        <f>gait_events!D3341</f>
        <v>left_ankle</v>
      </c>
      <c r="H5184" t="str">
        <f>gait_events!E3341</f>
        <v>IC</v>
      </c>
      <c r="I5184">
        <f>IF(gait_events!F3341&lt;&gt;"",gait_events!F3341,NA())</f>
        <v>451</v>
      </c>
      <c r="J5184">
        <f>IF(gait_events!G3341&lt;&gt;"",gait_events!G3341,NA())</f>
        <v>455</v>
      </c>
      <c r="K5184">
        <f t="shared" si="640"/>
        <v>-4</v>
      </c>
      <c r="L5184">
        <f t="shared" si="641"/>
        <v>-20</v>
      </c>
      <c r="M5184">
        <f t="shared" si="642"/>
        <v>1</v>
      </c>
      <c r="N5184">
        <f t="shared" si="643"/>
        <v>1</v>
      </c>
      <c r="O5184">
        <f t="shared" si="644"/>
        <v>1</v>
      </c>
      <c r="P5184">
        <f t="shared" si="645"/>
        <v>0</v>
      </c>
      <c r="Q5184">
        <f t="shared" si="646"/>
        <v>0</v>
      </c>
      <c r="R5184">
        <f t="shared" si="647"/>
        <v>1</v>
      </c>
    </row>
    <row r="5185" spans="1:18" x14ac:dyDescent="0.25">
      <c r="A5185" t="str">
        <f>gait_events!B3342</f>
        <v>pp140</v>
      </c>
      <c r="B5185" t="str">
        <f>VLOOKUP(A5185,participants!A:B,2,0)</f>
        <v>M</v>
      </c>
      <c r="C5185">
        <f>VLOOKUP(A5185,participants!A:C,3,0)</f>
        <v>79</v>
      </c>
      <c r="D5185" t="str">
        <f>VLOOKUP(A5185,participants!A:F,6,0)</f>
        <v>PD</v>
      </c>
      <c r="E5185" t="str">
        <f>IF(LEN(SUBSTITUTE(gait_events!C3342,"_run-",""))&lt;&gt;LEN(gait_events!C3342),LEFT(RIGHT(gait_events!C3342,LEN(gait_events!C3342)-19),FIND("_run-",RIGHT(gait_events!C3342,LEN(gait_events!C3342)-19),1)-1),RIGHT(gait_events!C3342,LEN(gait_events!C3342)-19))</f>
        <v>Fast</v>
      </c>
      <c r="F5185" t="str">
        <f>IF(LEN(SUBSTITUTE(gait_events!C3342,"_run-",""))&lt;&gt;LEN(gait_events!C3342),RIGHT(gait_events!C3342,LEN(gait_events!C3342)-FIND("_run-",gait_events!C3342,1)-4),"")</f>
        <v>on</v>
      </c>
      <c r="G5185" t="str">
        <f>gait_events!D3342</f>
        <v>left_ankle</v>
      </c>
      <c r="H5185" t="str">
        <f>gait_events!E3342</f>
        <v>IC</v>
      </c>
      <c r="I5185">
        <f>IF(gait_events!F3342&lt;&gt;"",gait_events!F3342,NA())</f>
        <v>661</v>
      </c>
      <c r="J5185">
        <f>IF(gait_events!G3342&lt;&gt;"",gait_events!G3342,NA())</f>
        <v>661</v>
      </c>
      <c r="K5185">
        <f t="shared" si="640"/>
        <v>0</v>
      </c>
      <c r="L5185">
        <f t="shared" si="641"/>
        <v>0</v>
      </c>
      <c r="M5185">
        <f t="shared" si="642"/>
        <v>1</v>
      </c>
      <c r="N5185">
        <f t="shared" si="643"/>
        <v>1</v>
      </c>
      <c r="O5185">
        <f t="shared" si="644"/>
        <v>1</v>
      </c>
      <c r="P5185">
        <f t="shared" si="645"/>
        <v>0</v>
      </c>
      <c r="Q5185">
        <f t="shared" si="646"/>
        <v>0</v>
      </c>
      <c r="R5185">
        <f t="shared" si="647"/>
        <v>1</v>
      </c>
    </row>
    <row r="5186" spans="1:18" x14ac:dyDescent="0.25">
      <c r="A5186" t="str">
        <f>gait_events!B3343</f>
        <v>pp140</v>
      </c>
      <c r="B5186" t="str">
        <f>VLOOKUP(A5186,participants!A:B,2,0)</f>
        <v>M</v>
      </c>
      <c r="C5186">
        <f>VLOOKUP(A5186,participants!A:C,3,0)</f>
        <v>79</v>
      </c>
      <c r="D5186" t="str">
        <f>VLOOKUP(A5186,participants!A:F,6,0)</f>
        <v>PD</v>
      </c>
      <c r="E5186" t="str">
        <f>IF(LEN(SUBSTITUTE(gait_events!C3343,"_run-",""))&lt;&gt;LEN(gait_events!C3343),LEFT(RIGHT(gait_events!C3343,LEN(gait_events!C3343)-19),FIND("_run-",RIGHT(gait_events!C3343,LEN(gait_events!C3343)-19),1)-1),RIGHT(gait_events!C3343,LEN(gait_events!C3343)-19))</f>
        <v>Fast</v>
      </c>
      <c r="F5186" t="str">
        <f>IF(LEN(SUBSTITUTE(gait_events!C3343,"_run-",""))&lt;&gt;LEN(gait_events!C3343),RIGHT(gait_events!C3343,LEN(gait_events!C3343)-FIND("_run-",gait_events!C3343,1)-4),"")</f>
        <v>on</v>
      </c>
      <c r="G5186" t="str">
        <f>gait_events!D3343</f>
        <v>left_ankle</v>
      </c>
      <c r="H5186" t="str">
        <f>gait_events!E3343</f>
        <v>FC</v>
      </c>
      <c r="I5186">
        <f>IF(gait_events!F3343&lt;&gt;"",gait_events!F3343,NA())</f>
        <v>176</v>
      </c>
      <c r="J5186">
        <f>IF(gait_events!G3343&lt;&gt;"",gait_events!G3343,NA())</f>
        <v>177</v>
      </c>
      <c r="K5186">
        <f t="shared" ref="K5186:K5249" si="648">I5186-J5186</f>
        <v>-1</v>
      </c>
      <c r="L5186">
        <f t="shared" ref="L5186:L5249" si="649">K5186*5</f>
        <v>-5</v>
      </c>
      <c r="M5186">
        <f t="shared" ref="M5186:M5249" si="650">IF(NOT(ISNA(I5186)),1,0)</f>
        <v>1</v>
      </c>
      <c r="N5186">
        <f t="shared" ref="N5186:N5249" si="651">IF(NOT(ISNA(J5186)),1,0)</f>
        <v>1</v>
      </c>
      <c r="O5186">
        <f t="shared" ref="O5186:O5249" si="652">IF(AND(NOT(ISNA(I5186)),NOT(ISNA(J5186))),1,0)</f>
        <v>1</v>
      </c>
      <c r="P5186">
        <f t="shared" ref="P5186:P5249" si="653">IF(AND(NOT(ISNA(I5186)),ISNA(J5186)),1,0)</f>
        <v>0</v>
      </c>
      <c r="Q5186">
        <f t="shared" ref="Q5186:Q5249" si="654">IF(AND(ISNA(I5186),NOT(ISNA(J5186))),1,0)</f>
        <v>0</v>
      </c>
      <c r="R5186">
        <f t="shared" ref="R5186:R5249" si="655">IF(SUM(O5186:Q5186)&lt;&gt;1,"ERROR",1)</f>
        <v>1</v>
      </c>
    </row>
    <row r="5187" spans="1:18" x14ac:dyDescent="0.25">
      <c r="A5187" t="str">
        <f>gait_events!B3344</f>
        <v>pp140</v>
      </c>
      <c r="B5187" t="str">
        <f>VLOOKUP(A5187,participants!A:B,2,0)</f>
        <v>M</v>
      </c>
      <c r="C5187">
        <f>VLOOKUP(A5187,participants!A:C,3,0)</f>
        <v>79</v>
      </c>
      <c r="D5187" t="str">
        <f>VLOOKUP(A5187,participants!A:F,6,0)</f>
        <v>PD</v>
      </c>
      <c r="E5187" t="str">
        <f>IF(LEN(SUBSTITUTE(gait_events!C3344,"_run-",""))&lt;&gt;LEN(gait_events!C3344),LEFT(RIGHT(gait_events!C3344,LEN(gait_events!C3344)-19),FIND("_run-",RIGHT(gait_events!C3344,LEN(gait_events!C3344)-19),1)-1),RIGHT(gait_events!C3344,LEN(gait_events!C3344)-19))</f>
        <v>Fast</v>
      </c>
      <c r="F5187" t="str">
        <f>IF(LEN(SUBSTITUTE(gait_events!C3344,"_run-",""))&lt;&gt;LEN(gait_events!C3344),RIGHT(gait_events!C3344,LEN(gait_events!C3344)-FIND("_run-",gait_events!C3344,1)-4),"")</f>
        <v>on</v>
      </c>
      <c r="G5187" t="str">
        <f>gait_events!D3344</f>
        <v>left_ankle</v>
      </c>
      <c r="H5187" t="str">
        <f>gait_events!E3344</f>
        <v>FC</v>
      </c>
      <c r="I5187">
        <f>IF(gait_events!F3344&lt;&gt;"",gait_events!F3344,NA())</f>
        <v>382</v>
      </c>
      <c r="J5187">
        <f>IF(gait_events!G3344&lt;&gt;"",gait_events!G3344,NA())</f>
        <v>384</v>
      </c>
      <c r="K5187">
        <f t="shared" si="648"/>
        <v>-2</v>
      </c>
      <c r="L5187">
        <f t="shared" si="649"/>
        <v>-10</v>
      </c>
      <c r="M5187">
        <f t="shared" si="650"/>
        <v>1</v>
      </c>
      <c r="N5187">
        <f t="shared" si="651"/>
        <v>1</v>
      </c>
      <c r="O5187">
        <f t="shared" si="652"/>
        <v>1</v>
      </c>
      <c r="P5187">
        <f t="shared" si="653"/>
        <v>0</v>
      </c>
      <c r="Q5187">
        <f t="shared" si="654"/>
        <v>0</v>
      </c>
      <c r="R5187">
        <f t="shared" si="655"/>
        <v>1</v>
      </c>
    </row>
    <row r="5188" spans="1:18" x14ac:dyDescent="0.25">
      <c r="A5188" t="str">
        <f>gait_events!B3345</f>
        <v>pp140</v>
      </c>
      <c r="B5188" t="str">
        <f>VLOOKUP(A5188,participants!A:B,2,0)</f>
        <v>M</v>
      </c>
      <c r="C5188">
        <f>VLOOKUP(A5188,participants!A:C,3,0)</f>
        <v>79</v>
      </c>
      <c r="D5188" t="str">
        <f>VLOOKUP(A5188,participants!A:F,6,0)</f>
        <v>PD</v>
      </c>
      <c r="E5188" t="str">
        <f>IF(LEN(SUBSTITUTE(gait_events!C3345,"_run-",""))&lt;&gt;LEN(gait_events!C3345),LEFT(RIGHT(gait_events!C3345,LEN(gait_events!C3345)-19),FIND("_run-",RIGHT(gait_events!C3345,LEN(gait_events!C3345)-19),1)-1),RIGHT(gait_events!C3345,LEN(gait_events!C3345)-19))</f>
        <v>Fast</v>
      </c>
      <c r="F5188" t="str">
        <f>IF(LEN(SUBSTITUTE(gait_events!C3345,"_run-",""))&lt;&gt;LEN(gait_events!C3345),RIGHT(gait_events!C3345,LEN(gait_events!C3345)-FIND("_run-",gait_events!C3345,1)-4),"")</f>
        <v>on</v>
      </c>
      <c r="G5188" t="str">
        <f>gait_events!D3345</f>
        <v>left_ankle</v>
      </c>
      <c r="H5188" t="str">
        <f>gait_events!E3345</f>
        <v>FC</v>
      </c>
      <c r="I5188">
        <f>IF(gait_events!F3345&lt;&gt;"",gait_events!F3345,NA())</f>
        <v>584</v>
      </c>
      <c r="J5188">
        <f>IF(gait_events!G3345&lt;&gt;"",gait_events!G3345,NA())</f>
        <v>584</v>
      </c>
      <c r="K5188">
        <f t="shared" si="648"/>
        <v>0</v>
      </c>
      <c r="L5188">
        <f t="shared" si="649"/>
        <v>0</v>
      </c>
      <c r="M5188">
        <f t="shared" si="650"/>
        <v>1</v>
      </c>
      <c r="N5188">
        <f t="shared" si="651"/>
        <v>1</v>
      </c>
      <c r="O5188">
        <f t="shared" si="652"/>
        <v>1</v>
      </c>
      <c r="P5188">
        <f t="shared" si="653"/>
        <v>0</v>
      </c>
      <c r="Q5188">
        <f t="shared" si="654"/>
        <v>0</v>
      </c>
      <c r="R5188">
        <f t="shared" si="655"/>
        <v>1</v>
      </c>
    </row>
    <row r="5189" spans="1:18" x14ac:dyDescent="0.25">
      <c r="A5189" t="str">
        <f>gait_events!B3346</f>
        <v>pp140</v>
      </c>
      <c r="B5189" t="str">
        <f>VLOOKUP(A5189,participants!A:B,2,0)</f>
        <v>M</v>
      </c>
      <c r="C5189">
        <f>VLOOKUP(A5189,participants!A:C,3,0)</f>
        <v>79</v>
      </c>
      <c r="D5189" t="str">
        <f>VLOOKUP(A5189,participants!A:F,6,0)</f>
        <v>PD</v>
      </c>
      <c r="E5189" t="str">
        <f>IF(LEN(SUBSTITUTE(gait_events!C3346,"_run-",""))&lt;&gt;LEN(gait_events!C3346),LEFT(RIGHT(gait_events!C3346,LEN(gait_events!C3346)-19),FIND("_run-",RIGHT(gait_events!C3346,LEN(gait_events!C3346)-19),1)-1),RIGHT(gait_events!C3346,LEN(gait_events!C3346)-19))</f>
        <v>Fast</v>
      </c>
      <c r="F5189" t="str">
        <f>IF(LEN(SUBSTITUTE(gait_events!C3346,"_run-",""))&lt;&gt;LEN(gait_events!C3346),RIGHT(gait_events!C3346,LEN(gait_events!C3346)-FIND("_run-",gait_events!C3346,1)-4),"")</f>
        <v>on</v>
      </c>
      <c r="G5189" t="str">
        <f>gait_events!D3346</f>
        <v>left_ankle</v>
      </c>
      <c r="H5189" t="str">
        <f>gait_events!E3346</f>
        <v>FC</v>
      </c>
      <c r="I5189">
        <f>IF(gait_events!F3346&lt;&gt;"",gait_events!F3346,NA())</f>
        <v>809</v>
      </c>
      <c r="J5189">
        <f>IF(gait_events!G3346&lt;&gt;"",gait_events!G3346,NA())</f>
        <v>821</v>
      </c>
      <c r="K5189">
        <f t="shared" si="648"/>
        <v>-12</v>
      </c>
      <c r="L5189">
        <f t="shared" si="649"/>
        <v>-60</v>
      </c>
      <c r="M5189">
        <f t="shared" si="650"/>
        <v>1</v>
      </c>
      <c r="N5189">
        <f t="shared" si="651"/>
        <v>1</v>
      </c>
      <c r="O5189">
        <f t="shared" si="652"/>
        <v>1</v>
      </c>
      <c r="P5189">
        <f t="shared" si="653"/>
        <v>0</v>
      </c>
      <c r="Q5189">
        <f t="shared" si="654"/>
        <v>0</v>
      </c>
      <c r="R5189">
        <f t="shared" si="655"/>
        <v>1</v>
      </c>
    </row>
    <row r="5190" spans="1:18" x14ac:dyDescent="0.25">
      <c r="A5190" t="str">
        <f>gait_events!B3347</f>
        <v>pp140</v>
      </c>
      <c r="B5190" t="str">
        <f>VLOOKUP(A5190,participants!A:B,2,0)</f>
        <v>M</v>
      </c>
      <c r="C5190">
        <f>VLOOKUP(A5190,participants!A:C,3,0)</f>
        <v>79</v>
      </c>
      <c r="D5190" t="str">
        <f>VLOOKUP(A5190,participants!A:F,6,0)</f>
        <v>PD</v>
      </c>
      <c r="E5190" t="str">
        <f>IF(LEN(SUBSTITUTE(gait_events!C3347,"_run-",""))&lt;&gt;LEN(gait_events!C3347),LEFT(RIGHT(gait_events!C3347,LEN(gait_events!C3347)-19),FIND("_run-",RIGHT(gait_events!C3347,LEN(gait_events!C3347)-19),1)-1),RIGHT(gait_events!C3347,LEN(gait_events!C3347)-19))</f>
        <v>Fast</v>
      </c>
      <c r="F5190" t="str">
        <f>IF(LEN(SUBSTITUTE(gait_events!C3347,"_run-",""))&lt;&gt;LEN(gait_events!C3347),RIGHT(gait_events!C3347,LEN(gait_events!C3347)-FIND("_run-",gait_events!C3347,1)-4),"")</f>
        <v>on</v>
      </c>
      <c r="G5190" t="str">
        <f>gait_events!D3347</f>
        <v>right_ankle</v>
      </c>
      <c r="H5190" t="str">
        <f>gait_events!E3347</f>
        <v>IC</v>
      </c>
      <c r="I5190">
        <f>IF(gait_events!F3347&lt;&gt;"",gait_events!F3347,NA())</f>
        <v>146</v>
      </c>
      <c r="J5190">
        <f>IF(gait_events!G3347&lt;&gt;"",gait_events!G3347,NA())</f>
        <v>147</v>
      </c>
      <c r="K5190">
        <f t="shared" si="648"/>
        <v>-1</v>
      </c>
      <c r="L5190">
        <f t="shared" si="649"/>
        <v>-5</v>
      </c>
      <c r="M5190">
        <f t="shared" si="650"/>
        <v>1</v>
      </c>
      <c r="N5190">
        <f t="shared" si="651"/>
        <v>1</v>
      </c>
      <c r="O5190">
        <f t="shared" si="652"/>
        <v>1</v>
      </c>
      <c r="P5190">
        <f t="shared" si="653"/>
        <v>0</v>
      </c>
      <c r="Q5190">
        <f t="shared" si="654"/>
        <v>0</v>
      </c>
      <c r="R5190">
        <f t="shared" si="655"/>
        <v>1</v>
      </c>
    </row>
    <row r="5191" spans="1:18" x14ac:dyDescent="0.25">
      <c r="A5191" t="str">
        <f>gait_events!B3348</f>
        <v>pp140</v>
      </c>
      <c r="B5191" t="str">
        <f>VLOOKUP(A5191,participants!A:B,2,0)</f>
        <v>M</v>
      </c>
      <c r="C5191">
        <f>VLOOKUP(A5191,participants!A:C,3,0)</f>
        <v>79</v>
      </c>
      <c r="D5191" t="str">
        <f>VLOOKUP(A5191,participants!A:F,6,0)</f>
        <v>PD</v>
      </c>
      <c r="E5191" t="str">
        <f>IF(LEN(SUBSTITUTE(gait_events!C3348,"_run-",""))&lt;&gt;LEN(gait_events!C3348),LEFT(RIGHT(gait_events!C3348,LEN(gait_events!C3348)-19),FIND("_run-",RIGHT(gait_events!C3348,LEN(gait_events!C3348)-19),1)-1),RIGHT(gait_events!C3348,LEN(gait_events!C3348)-19))</f>
        <v>Fast</v>
      </c>
      <c r="F5191" t="str">
        <f>IF(LEN(SUBSTITUTE(gait_events!C3348,"_run-",""))&lt;&gt;LEN(gait_events!C3348),RIGHT(gait_events!C3348,LEN(gait_events!C3348)-FIND("_run-",gait_events!C3348,1)-4),"")</f>
        <v>on</v>
      </c>
      <c r="G5191" t="str">
        <f>gait_events!D3348</f>
        <v>right_ankle</v>
      </c>
      <c r="H5191" t="str">
        <f>gait_events!E3348</f>
        <v>IC</v>
      </c>
      <c r="I5191">
        <f>IF(gait_events!F3348&lt;&gt;"",gait_events!F3348,NA())</f>
        <v>353</v>
      </c>
      <c r="J5191">
        <f>IF(gait_events!G3348&lt;&gt;"",gait_events!G3348,NA())</f>
        <v>351</v>
      </c>
      <c r="K5191">
        <f t="shared" si="648"/>
        <v>2</v>
      </c>
      <c r="L5191">
        <f t="shared" si="649"/>
        <v>10</v>
      </c>
      <c r="M5191">
        <f t="shared" si="650"/>
        <v>1</v>
      </c>
      <c r="N5191">
        <f t="shared" si="651"/>
        <v>1</v>
      </c>
      <c r="O5191">
        <f t="shared" si="652"/>
        <v>1</v>
      </c>
      <c r="P5191">
        <f t="shared" si="653"/>
        <v>0</v>
      </c>
      <c r="Q5191">
        <f t="shared" si="654"/>
        <v>0</v>
      </c>
      <c r="R5191">
        <f t="shared" si="655"/>
        <v>1</v>
      </c>
    </row>
    <row r="5192" spans="1:18" x14ac:dyDescent="0.25">
      <c r="A5192" t="str">
        <f>gait_events!B3349</f>
        <v>pp140</v>
      </c>
      <c r="B5192" t="str">
        <f>VLOOKUP(A5192,participants!A:B,2,0)</f>
        <v>M</v>
      </c>
      <c r="C5192">
        <f>VLOOKUP(A5192,participants!A:C,3,0)</f>
        <v>79</v>
      </c>
      <c r="D5192" t="str">
        <f>VLOOKUP(A5192,participants!A:F,6,0)</f>
        <v>PD</v>
      </c>
      <c r="E5192" t="str">
        <f>IF(LEN(SUBSTITUTE(gait_events!C3349,"_run-",""))&lt;&gt;LEN(gait_events!C3349),LEFT(RIGHT(gait_events!C3349,LEN(gait_events!C3349)-19),FIND("_run-",RIGHT(gait_events!C3349,LEN(gait_events!C3349)-19),1)-1),RIGHT(gait_events!C3349,LEN(gait_events!C3349)-19))</f>
        <v>Fast</v>
      </c>
      <c r="F5192" t="str">
        <f>IF(LEN(SUBSTITUTE(gait_events!C3349,"_run-",""))&lt;&gt;LEN(gait_events!C3349),RIGHT(gait_events!C3349,LEN(gait_events!C3349)-FIND("_run-",gait_events!C3349,1)-4),"")</f>
        <v>on</v>
      </c>
      <c r="G5192" t="str">
        <f>gait_events!D3349</f>
        <v>right_ankle</v>
      </c>
      <c r="H5192" t="str">
        <f>gait_events!E3349</f>
        <v>IC</v>
      </c>
      <c r="I5192">
        <f>IF(gait_events!F3349&lt;&gt;"",gait_events!F3349,NA())</f>
        <v>553</v>
      </c>
      <c r="J5192">
        <f>IF(gait_events!G3349&lt;&gt;"",gait_events!G3349,NA())</f>
        <v>554</v>
      </c>
      <c r="K5192">
        <f t="shared" si="648"/>
        <v>-1</v>
      </c>
      <c r="L5192">
        <f t="shared" si="649"/>
        <v>-5</v>
      </c>
      <c r="M5192">
        <f t="shared" si="650"/>
        <v>1</v>
      </c>
      <c r="N5192">
        <f t="shared" si="651"/>
        <v>1</v>
      </c>
      <c r="O5192">
        <f t="shared" si="652"/>
        <v>1</v>
      </c>
      <c r="P5192">
        <f t="shared" si="653"/>
        <v>0</v>
      </c>
      <c r="Q5192">
        <f t="shared" si="654"/>
        <v>0</v>
      </c>
      <c r="R5192">
        <f t="shared" si="655"/>
        <v>1</v>
      </c>
    </row>
    <row r="5193" spans="1:18" x14ac:dyDescent="0.25">
      <c r="A5193" t="str">
        <f>gait_events!B3350</f>
        <v>pp140</v>
      </c>
      <c r="B5193" t="str">
        <f>VLOOKUP(A5193,participants!A:B,2,0)</f>
        <v>M</v>
      </c>
      <c r="C5193">
        <f>VLOOKUP(A5193,participants!A:C,3,0)</f>
        <v>79</v>
      </c>
      <c r="D5193" t="str">
        <f>VLOOKUP(A5193,participants!A:F,6,0)</f>
        <v>PD</v>
      </c>
      <c r="E5193" t="str">
        <f>IF(LEN(SUBSTITUTE(gait_events!C3350,"_run-",""))&lt;&gt;LEN(gait_events!C3350),LEFT(RIGHT(gait_events!C3350,LEN(gait_events!C3350)-19),FIND("_run-",RIGHT(gait_events!C3350,LEN(gait_events!C3350)-19),1)-1),RIGHT(gait_events!C3350,LEN(gait_events!C3350)-19))</f>
        <v>Fast</v>
      </c>
      <c r="F5193" t="str">
        <f>IF(LEN(SUBSTITUTE(gait_events!C3350,"_run-",""))&lt;&gt;LEN(gait_events!C3350),RIGHT(gait_events!C3350,LEN(gait_events!C3350)-FIND("_run-",gait_events!C3350,1)-4),"")</f>
        <v>on</v>
      </c>
      <c r="G5193" t="str">
        <f>gait_events!D3350</f>
        <v>right_ankle</v>
      </c>
      <c r="H5193" t="str">
        <f>gait_events!E3350</f>
        <v>IC</v>
      </c>
      <c r="I5193">
        <f>IF(gait_events!F3350&lt;&gt;"",gait_events!F3350,NA())</f>
        <v>773</v>
      </c>
      <c r="J5193">
        <f>IF(gait_events!G3350&lt;&gt;"",gait_events!G3350,NA())</f>
        <v>781</v>
      </c>
      <c r="K5193">
        <f t="shared" si="648"/>
        <v>-8</v>
      </c>
      <c r="L5193">
        <f t="shared" si="649"/>
        <v>-40</v>
      </c>
      <c r="M5193">
        <f t="shared" si="650"/>
        <v>1</v>
      </c>
      <c r="N5193">
        <f t="shared" si="651"/>
        <v>1</v>
      </c>
      <c r="O5193">
        <f t="shared" si="652"/>
        <v>1</v>
      </c>
      <c r="P5193">
        <f t="shared" si="653"/>
        <v>0</v>
      </c>
      <c r="Q5193">
        <f t="shared" si="654"/>
        <v>0</v>
      </c>
      <c r="R5193">
        <f t="shared" si="655"/>
        <v>1</v>
      </c>
    </row>
    <row r="5194" spans="1:18" x14ac:dyDescent="0.25">
      <c r="A5194" t="str">
        <f>gait_events!B3351</f>
        <v>pp140</v>
      </c>
      <c r="B5194" t="str">
        <f>VLOOKUP(A5194,participants!A:B,2,0)</f>
        <v>M</v>
      </c>
      <c r="C5194">
        <f>VLOOKUP(A5194,participants!A:C,3,0)</f>
        <v>79</v>
      </c>
      <c r="D5194" t="str">
        <f>VLOOKUP(A5194,participants!A:F,6,0)</f>
        <v>PD</v>
      </c>
      <c r="E5194" t="str">
        <f>IF(LEN(SUBSTITUTE(gait_events!C3351,"_run-",""))&lt;&gt;LEN(gait_events!C3351),LEFT(RIGHT(gait_events!C3351,LEN(gait_events!C3351)-19),FIND("_run-",RIGHT(gait_events!C3351,LEN(gait_events!C3351)-19),1)-1),RIGHT(gait_events!C3351,LEN(gait_events!C3351)-19))</f>
        <v>Fast</v>
      </c>
      <c r="F5194" t="str">
        <f>IF(LEN(SUBSTITUTE(gait_events!C3351,"_run-",""))&lt;&gt;LEN(gait_events!C3351),RIGHT(gait_events!C3351,LEN(gait_events!C3351)-FIND("_run-",gait_events!C3351,1)-4),"")</f>
        <v>on</v>
      </c>
      <c r="G5194" t="str">
        <f>gait_events!D3351</f>
        <v>right_ankle</v>
      </c>
      <c r="H5194" t="str">
        <f>gait_events!E3351</f>
        <v>FC</v>
      </c>
      <c r="I5194">
        <f>IF(gait_events!F3351&lt;&gt;"",gait_events!F3351,NA())</f>
        <v>50</v>
      </c>
      <c r="J5194">
        <f>IF(gait_events!G3351&lt;&gt;"",gait_events!G3351,NA())</f>
        <v>68</v>
      </c>
      <c r="K5194">
        <f t="shared" si="648"/>
        <v>-18</v>
      </c>
      <c r="L5194">
        <f t="shared" si="649"/>
        <v>-90</v>
      </c>
      <c r="M5194">
        <f t="shared" si="650"/>
        <v>1</v>
      </c>
      <c r="N5194">
        <f t="shared" si="651"/>
        <v>1</v>
      </c>
      <c r="O5194">
        <f t="shared" si="652"/>
        <v>1</v>
      </c>
      <c r="P5194">
        <f t="shared" si="653"/>
        <v>0</v>
      </c>
      <c r="Q5194">
        <f t="shared" si="654"/>
        <v>0</v>
      </c>
      <c r="R5194">
        <f t="shared" si="655"/>
        <v>1</v>
      </c>
    </row>
    <row r="5195" spans="1:18" x14ac:dyDescent="0.25">
      <c r="A5195" t="str">
        <f>gait_events!B3352</f>
        <v>pp140</v>
      </c>
      <c r="B5195" t="str">
        <f>VLOOKUP(A5195,participants!A:B,2,0)</f>
        <v>M</v>
      </c>
      <c r="C5195">
        <f>VLOOKUP(A5195,participants!A:C,3,0)</f>
        <v>79</v>
      </c>
      <c r="D5195" t="str">
        <f>VLOOKUP(A5195,participants!A:F,6,0)</f>
        <v>PD</v>
      </c>
      <c r="E5195" t="str">
        <f>IF(LEN(SUBSTITUTE(gait_events!C3352,"_run-",""))&lt;&gt;LEN(gait_events!C3352),LEFT(RIGHT(gait_events!C3352,LEN(gait_events!C3352)-19),FIND("_run-",RIGHT(gait_events!C3352,LEN(gait_events!C3352)-19),1)-1),RIGHT(gait_events!C3352,LEN(gait_events!C3352)-19))</f>
        <v>Fast</v>
      </c>
      <c r="F5195" t="str">
        <f>IF(LEN(SUBSTITUTE(gait_events!C3352,"_run-",""))&lt;&gt;LEN(gait_events!C3352),RIGHT(gait_events!C3352,LEN(gait_events!C3352)-FIND("_run-",gait_events!C3352,1)-4),"")</f>
        <v>on</v>
      </c>
      <c r="G5195" t="str">
        <f>gait_events!D3352</f>
        <v>right_ankle</v>
      </c>
      <c r="H5195" t="str">
        <f>gait_events!E3352</f>
        <v>FC</v>
      </c>
      <c r="I5195">
        <f>IF(gait_events!F3352&lt;&gt;"",gait_events!F3352,NA())</f>
        <v>265</v>
      </c>
      <c r="J5195">
        <f>IF(gait_events!G3352&lt;&gt;"",gait_events!G3352,NA())</f>
        <v>276</v>
      </c>
      <c r="K5195">
        <f t="shared" si="648"/>
        <v>-11</v>
      </c>
      <c r="L5195">
        <f t="shared" si="649"/>
        <v>-55</v>
      </c>
      <c r="M5195">
        <f t="shared" si="650"/>
        <v>1</v>
      </c>
      <c r="N5195">
        <f t="shared" si="651"/>
        <v>1</v>
      </c>
      <c r="O5195">
        <f t="shared" si="652"/>
        <v>1</v>
      </c>
      <c r="P5195">
        <f t="shared" si="653"/>
        <v>0</v>
      </c>
      <c r="Q5195">
        <f t="shared" si="654"/>
        <v>0</v>
      </c>
      <c r="R5195">
        <f t="shared" si="655"/>
        <v>1</v>
      </c>
    </row>
    <row r="5196" spans="1:18" x14ac:dyDescent="0.25">
      <c r="A5196" t="str">
        <f>gait_events!B3353</f>
        <v>pp140</v>
      </c>
      <c r="B5196" t="str">
        <f>VLOOKUP(A5196,participants!A:B,2,0)</f>
        <v>M</v>
      </c>
      <c r="C5196">
        <f>VLOOKUP(A5196,participants!A:C,3,0)</f>
        <v>79</v>
      </c>
      <c r="D5196" t="str">
        <f>VLOOKUP(A5196,participants!A:F,6,0)</f>
        <v>PD</v>
      </c>
      <c r="E5196" t="str">
        <f>IF(LEN(SUBSTITUTE(gait_events!C3353,"_run-",""))&lt;&gt;LEN(gait_events!C3353),LEFT(RIGHT(gait_events!C3353,LEN(gait_events!C3353)-19),FIND("_run-",RIGHT(gait_events!C3353,LEN(gait_events!C3353)-19),1)-1),RIGHT(gait_events!C3353,LEN(gait_events!C3353)-19))</f>
        <v>Fast</v>
      </c>
      <c r="F5196" t="str">
        <f>IF(LEN(SUBSTITUTE(gait_events!C3353,"_run-",""))&lt;&gt;LEN(gait_events!C3353),RIGHT(gait_events!C3353,LEN(gait_events!C3353)-FIND("_run-",gait_events!C3353,1)-4),"")</f>
        <v>on</v>
      </c>
      <c r="G5196" t="str">
        <f>gait_events!D3353</f>
        <v>right_ankle</v>
      </c>
      <c r="H5196" t="str">
        <f>gait_events!E3353</f>
        <v>FC</v>
      </c>
      <c r="I5196">
        <f>IF(gait_events!F3353&lt;&gt;"",gait_events!F3353,NA())</f>
        <v>468</v>
      </c>
      <c r="J5196">
        <f>IF(gait_events!G3353&lt;&gt;"",gait_events!G3353,NA())</f>
        <v>480</v>
      </c>
      <c r="K5196">
        <f t="shared" si="648"/>
        <v>-12</v>
      </c>
      <c r="L5196">
        <f t="shared" si="649"/>
        <v>-60</v>
      </c>
      <c r="M5196">
        <f t="shared" si="650"/>
        <v>1</v>
      </c>
      <c r="N5196">
        <f t="shared" si="651"/>
        <v>1</v>
      </c>
      <c r="O5196">
        <f t="shared" si="652"/>
        <v>1</v>
      </c>
      <c r="P5196">
        <f t="shared" si="653"/>
        <v>0</v>
      </c>
      <c r="Q5196">
        <f t="shared" si="654"/>
        <v>0</v>
      </c>
      <c r="R5196">
        <f t="shared" si="655"/>
        <v>1</v>
      </c>
    </row>
    <row r="5197" spans="1:18" x14ac:dyDescent="0.25">
      <c r="A5197" t="str">
        <f>gait_events!B3354</f>
        <v>pp140</v>
      </c>
      <c r="B5197" t="str">
        <f>VLOOKUP(A5197,participants!A:B,2,0)</f>
        <v>M</v>
      </c>
      <c r="C5197">
        <f>VLOOKUP(A5197,participants!A:C,3,0)</f>
        <v>79</v>
      </c>
      <c r="D5197" t="str">
        <f>VLOOKUP(A5197,participants!A:F,6,0)</f>
        <v>PD</v>
      </c>
      <c r="E5197" t="str">
        <f>IF(LEN(SUBSTITUTE(gait_events!C3354,"_run-",""))&lt;&gt;LEN(gait_events!C3354),LEFT(RIGHT(gait_events!C3354,LEN(gait_events!C3354)-19),FIND("_run-",RIGHT(gait_events!C3354,LEN(gait_events!C3354)-19),1)-1),RIGHT(gait_events!C3354,LEN(gait_events!C3354)-19))</f>
        <v>Fast</v>
      </c>
      <c r="F5197" t="str">
        <f>IF(LEN(SUBSTITUTE(gait_events!C3354,"_run-",""))&lt;&gt;LEN(gait_events!C3354),RIGHT(gait_events!C3354,LEN(gait_events!C3354)-FIND("_run-",gait_events!C3354,1)-4),"")</f>
        <v>on</v>
      </c>
      <c r="G5197" t="str">
        <f>gait_events!D3354</f>
        <v>right_ankle</v>
      </c>
      <c r="H5197" t="str">
        <f>gait_events!E3354</f>
        <v>FC</v>
      </c>
      <c r="I5197">
        <f>IF(gait_events!F3354&lt;&gt;"",gait_events!F3354,NA())</f>
        <v>696</v>
      </c>
      <c r="J5197">
        <f>IF(gait_events!G3354&lt;&gt;"",gait_events!G3354,NA())</f>
        <v>699</v>
      </c>
      <c r="K5197">
        <f t="shared" si="648"/>
        <v>-3</v>
      </c>
      <c r="L5197">
        <f t="shared" si="649"/>
        <v>-15</v>
      </c>
      <c r="M5197">
        <f t="shared" si="650"/>
        <v>1</v>
      </c>
      <c r="N5197">
        <f t="shared" si="651"/>
        <v>1</v>
      </c>
      <c r="O5197">
        <f t="shared" si="652"/>
        <v>1</v>
      </c>
      <c r="P5197">
        <f t="shared" si="653"/>
        <v>0</v>
      </c>
      <c r="Q5197">
        <f t="shared" si="654"/>
        <v>0</v>
      </c>
      <c r="R5197">
        <f t="shared" si="655"/>
        <v>1</v>
      </c>
    </row>
    <row r="5198" spans="1:18" x14ac:dyDescent="0.25">
      <c r="A5198" t="str">
        <f>gait_events!B3355</f>
        <v>pp140</v>
      </c>
      <c r="B5198" t="str">
        <f>VLOOKUP(A5198,participants!A:B,2,0)</f>
        <v>M</v>
      </c>
      <c r="C5198">
        <f>VLOOKUP(A5198,participants!A:C,3,0)</f>
        <v>79</v>
      </c>
      <c r="D5198" t="str">
        <f>VLOOKUP(A5198,participants!A:F,6,0)</f>
        <v>PD</v>
      </c>
      <c r="E5198" t="str">
        <f>IF(LEN(SUBSTITUTE(gait_events!C3355,"_run-",""))&lt;&gt;LEN(gait_events!C3355),LEFT(RIGHT(gait_events!C3355,LEN(gait_events!C3355)-19),FIND("_run-",RIGHT(gait_events!C3355,LEN(gait_events!C3355)-19),1)-1),RIGHT(gait_events!C3355,LEN(gait_events!C3355)-19))</f>
        <v>Fast</v>
      </c>
      <c r="F5198" t="str">
        <f>IF(LEN(SUBSTITUTE(gait_events!C3355,"_run-",""))&lt;&gt;LEN(gait_events!C3355),RIGHT(gait_events!C3355,LEN(gait_events!C3355)-FIND("_run-",gait_events!C3355,1)-4),"")</f>
        <v>on</v>
      </c>
      <c r="G5198" t="str">
        <f>gait_events!D3355</f>
        <v>left_shank</v>
      </c>
      <c r="H5198" t="str">
        <f>gait_events!E3355</f>
        <v>IC</v>
      </c>
      <c r="I5198">
        <f>IF(gait_events!F3355&lt;&gt;"",gait_events!F3355,NA())</f>
        <v>41</v>
      </c>
      <c r="J5198">
        <f>IF(gait_events!G3355&lt;&gt;"",gait_events!G3355,NA())</f>
        <v>43</v>
      </c>
      <c r="K5198">
        <f t="shared" si="648"/>
        <v>-2</v>
      </c>
      <c r="L5198">
        <f t="shared" si="649"/>
        <v>-10</v>
      </c>
      <c r="M5198">
        <f t="shared" si="650"/>
        <v>1</v>
      </c>
      <c r="N5198">
        <f t="shared" si="651"/>
        <v>1</v>
      </c>
      <c r="O5198">
        <f t="shared" si="652"/>
        <v>1</v>
      </c>
      <c r="P5198">
        <f t="shared" si="653"/>
        <v>0</v>
      </c>
      <c r="Q5198">
        <f t="shared" si="654"/>
        <v>0</v>
      </c>
      <c r="R5198">
        <f t="shared" si="655"/>
        <v>1</v>
      </c>
    </row>
    <row r="5199" spans="1:18" x14ac:dyDescent="0.25">
      <c r="A5199" t="str">
        <f>gait_events!B3356</f>
        <v>pp140</v>
      </c>
      <c r="B5199" t="str">
        <f>VLOOKUP(A5199,participants!A:B,2,0)</f>
        <v>M</v>
      </c>
      <c r="C5199">
        <f>VLOOKUP(A5199,participants!A:C,3,0)</f>
        <v>79</v>
      </c>
      <c r="D5199" t="str">
        <f>VLOOKUP(A5199,participants!A:F,6,0)</f>
        <v>PD</v>
      </c>
      <c r="E5199" t="str">
        <f>IF(LEN(SUBSTITUTE(gait_events!C3356,"_run-",""))&lt;&gt;LEN(gait_events!C3356),LEFT(RIGHT(gait_events!C3356,LEN(gait_events!C3356)-19),FIND("_run-",RIGHT(gait_events!C3356,LEN(gait_events!C3356)-19),1)-1),RIGHT(gait_events!C3356,LEN(gait_events!C3356)-19))</f>
        <v>Fast</v>
      </c>
      <c r="F5199" t="str">
        <f>IF(LEN(SUBSTITUTE(gait_events!C3356,"_run-",""))&lt;&gt;LEN(gait_events!C3356),RIGHT(gait_events!C3356,LEN(gait_events!C3356)-FIND("_run-",gait_events!C3356,1)-4),"")</f>
        <v>on</v>
      </c>
      <c r="G5199" t="str">
        <f>gait_events!D3356</f>
        <v>left_shank</v>
      </c>
      <c r="H5199" t="str">
        <f>gait_events!E3356</f>
        <v>IC</v>
      </c>
      <c r="I5199">
        <f>IF(gait_events!F3356&lt;&gt;"",gait_events!F3356,NA())</f>
        <v>245</v>
      </c>
      <c r="J5199">
        <f>IF(gait_events!G3356&lt;&gt;"",gait_events!G3356,NA())</f>
        <v>250</v>
      </c>
      <c r="K5199">
        <f t="shared" si="648"/>
        <v>-5</v>
      </c>
      <c r="L5199">
        <f t="shared" si="649"/>
        <v>-25</v>
      </c>
      <c r="M5199">
        <f t="shared" si="650"/>
        <v>1</v>
      </c>
      <c r="N5199">
        <f t="shared" si="651"/>
        <v>1</v>
      </c>
      <c r="O5199">
        <f t="shared" si="652"/>
        <v>1</v>
      </c>
      <c r="P5199">
        <f t="shared" si="653"/>
        <v>0</v>
      </c>
      <c r="Q5199">
        <f t="shared" si="654"/>
        <v>0</v>
      </c>
      <c r="R5199">
        <f t="shared" si="655"/>
        <v>1</v>
      </c>
    </row>
    <row r="5200" spans="1:18" x14ac:dyDescent="0.25">
      <c r="A5200" t="str">
        <f>gait_events!B3357</f>
        <v>pp140</v>
      </c>
      <c r="B5200" t="str">
        <f>VLOOKUP(A5200,participants!A:B,2,0)</f>
        <v>M</v>
      </c>
      <c r="C5200">
        <f>VLOOKUP(A5200,participants!A:C,3,0)</f>
        <v>79</v>
      </c>
      <c r="D5200" t="str">
        <f>VLOOKUP(A5200,participants!A:F,6,0)</f>
        <v>PD</v>
      </c>
      <c r="E5200" t="str">
        <f>IF(LEN(SUBSTITUTE(gait_events!C3357,"_run-",""))&lt;&gt;LEN(gait_events!C3357),LEFT(RIGHT(gait_events!C3357,LEN(gait_events!C3357)-19),FIND("_run-",RIGHT(gait_events!C3357,LEN(gait_events!C3357)-19),1)-1),RIGHT(gait_events!C3357,LEN(gait_events!C3357)-19))</f>
        <v>Fast</v>
      </c>
      <c r="F5200" t="str">
        <f>IF(LEN(SUBSTITUTE(gait_events!C3357,"_run-",""))&lt;&gt;LEN(gait_events!C3357),RIGHT(gait_events!C3357,LEN(gait_events!C3357)-FIND("_run-",gait_events!C3357,1)-4),"")</f>
        <v>on</v>
      </c>
      <c r="G5200" t="str">
        <f>gait_events!D3357</f>
        <v>left_shank</v>
      </c>
      <c r="H5200" t="str">
        <f>gait_events!E3357</f>
        <v>IC</v>
      </c>
      <c r="I5200">
        <f>IF(gait_events!F3357&lt;&gt;"",gait_events!F3357,NA())</f>
        <v>451</v>
      </c>
      <c r="J5200">
        <f>IF(gait_events!G3357&lt;&gt;"",gait_events!G3357,NA())</f>
        <v>455</v>
      </c>
      <c r="K5200">
        <f t="shared" si="648"/>
        <v>-4</v>
      </c>
      <c r="L5200">
        <f t="shared" si="649"/>
        <v>-20</v>
      </c>
      <c r="M5200">
        <f t="shared" si="650"/>
        <v>1</v>
      </c>
      <c r="N5200">
        <f t="shared" si="651"/>
        <v>1</v>
      </c>
      <c r="O5200">
        <f t="shared" si="652"/>
        <v>1</v>
      </c>
      <c r="P5200">
        <f t="shared" si="653"/>
        <v>0</v>
      </c>
      <c r="Q5200">
        <f t="shared" si="654"/>
        <v>0</v>
      </c>
      <c r="R5200">
        <f t="shared" si="655"/>
        <v>1</v>
      </c>
    </row>
    <row r="5201" spans="1:18" x14ac:dyDescent="0.25">
      <c r="A5201" t="str">
        <f>gait_events!B3358</f>
        <v>pp140</v>
      </c>
      <c r="B5201" t="str">
        <f>VLOOKUP(A5201,participants!A:B,2,0)</f>
        <v>M</v>
      </c>
      <c r="C5201">
        <f>VLOOKUP(A5201,participants!A:C,3,0)</f>
        <v>79</v>
      </c>
      <c r="D5201" t="str">
        <f>VLOOKUP(A5201,participants!A:F,6,0)</f>
        <v>PD</v>
      </c>
      <c r="E5201" t="str">
        <f>IF(LEN(SUBSTITUTE(gait_events!C3358,"_run-",""))&lt;&gt;LEN(gait_events!C3358),LEFT(RIGHT(gait_events!C3358,LEN(gait_events!C3358)-19),FIND("_run-",RIGHT(gait_events!C3358,LEN(gait_events!C3358)-19),1)-1),RIGHT(gait_events!C3358,LEN(gait_events!C3358)-19))</f>
        <v>Fast</v>
      </c>
      <c r="F5201" t="str">
        <f>IF(LEN(SUBSTITUTE(gait_events!C3358,"_run-",""))&lt;&gt;LEN(gait_events!C3358),RIGHT(gait_events!C3358,LEN(gait_events!C3358)-FIND("_run-",gait_events!C3358,1)-4),"")</f>
        <v>on</v>
      </c>
      <c r="G5201" t="str">
        <f>gait_events!D3358</f>
        <v>left_shank</v>
      </c>
      <c r="H5201" t="str">
        <f>gait_events!E3358</f>
        <v>IC</v>
      </c>
      <c r="I5201">
        <f>IF(gait_events!F3358&lt;&gt;"",gait_events!F3358,NA())</f>
        <v>661</v>
      </c>
      <c r="J5201">
        <f>IF(gait_events!G3358&lt;&gt;"",gait_events!G3358,NA())</f>
        <v>662</v>
      </c>
      <c r="K5201">
        <f t="shared" si="648"/>
        <v>-1</v>
      </c>
      <c r="L5201">
        <f t="shared" si="649"/>
        <v>-5</v>
      </c>
      <c r="M5201">
        <f t="shared" si="650"/>
        <v>1</v>
      </c>
      <c r="N5201">
        <f t="shared" si="651"/>
        <v>1</v>
      </c>
      <c r="O5201">
        <f t="shared" si="652"/>
        <v>1</v>
      </c>
      <c r="P5201">
        <f t="shared" si="653"/>
        <v>0</v>
      </c>
      <c r="Q5201">
        <f t="shared" si="654"/>
        <v>0</v>
      </c>
      <c r="R5201">
        <f t="shared" si="655"/>
        <v>1</v>
      </c>
    </row>
    <row r="5202" spans="1:18" x14ac:dyDescent="0.25">
      <c r="A5202" t="str">
        <f>gait_events!B3359</f>
        <v>pp140</v>
      </c>
      <c r="B5202" t="str">
        <f>VLOOKUP(A5202,participants!A:B,2,0)</f>
        <v>M</v>
      </c>
      <c r="C5202">
        <f>VLOOKUP(A5202,participants!A:C,3,0)</f>
        <v>79</v>
      </c>
      <c r="D5202" t="str">
        <f>VLOOKUP(A5202,participants!A:F,6,0)</f>
        <v>PD</v>
      </c>
      <c r="E5202" t="str">
        <f>IF(LEN(SUBSTITUTE(gait_events!C3359,"_run-",""))&lt;&gt;LEN(gait_events!C3359),LEFT(RIGHT(gait_events!C3359,LEN(gait_events!C3359)-19),FIND("_run-",RIGHT(gait_events!C3359,LEN(gait_events!C3359)-19),1)-1),RIGHT(gait_events!C3359,LEN(gait_events!C3359)-19))</f>
        <v>Fast</v>
      </c>
      <c r="F5202" t="str">
        <f>IF(LEN(SUBSTITUTE(gait_events!C3359,"_run-",""))&lt;&gt;LEN(gait_events!C3359),RIGHT(gait_events!C3359,LEN(gait_events!C3359)-FIND("_run-",gait_events!C3359,1)-4),"")</f>
        <v>on</v>
      </c>
      <c r="G5202" t="str">
        <f>gait_events!D3359</f>
        <v>left_shank</v>
      </c>
      <c r="H5202" t="str">
        <f>gait_events!E3359</f>
        <v>FC</v>
      </c>
      <c r="I5202">
        <f>IF(gait_events!F3359&lt;&gt;"",gait_events!F3359,NA())</f>
        <v>176</v>
      </c>
      <c r="J5202">
        <f>IF(gait_events!G3359&lt;&gt;"",gait_events!G3359,NA())</f>
        <v>178</v>
      </c>
      <c r="K5202">
        <f t="shared" si="648"/>
        <v>-2</v>
      </c>
      <c r="L5202">
        <f t="shared" si="649"/>
        <v>-10</v>
      </c>
      <c r="M5202">
        <f t="shared" si="650"/>
        <v>1</v>
      </c>
      <c r="N5202">
        <f t="shared" si="651"/>
        <v>1</v>
      </c>
      <c r="O5202">
        <f t="shared" si="652"/>
        <v>1</v>
      </c>
      <c r="P5202">
        <f t="shared" si="653"/>
        <v>0</v>
      </c>
      <c r="Q5202">
        <f t="shared" si="654"/>
        <v>0</v>
      </c>
      <c r="R5202">
        <f t="shared" si="655"/>
        <v>1</v>
      </c>
    </row>
    <row r="5203" spans="1:18" x14ac:dyDescent="0.25">
      <c r="A5203" t="str">
        <f>gait_events!B3360</f>
        <v>pp140</v>
      </c>
      <c r="B5203" t="str">
        <f>VLOOKUP(A5203,participants!A:B,2,0)</f>
        <v>M</v>
      </c>
      <c r="C5203">
        <f>VLOOKUP(A5203,participants!A:C,3,0)</f>
        <v>79</v>
      </c>
      <c r="D5203" t="str">
        <f>VLOOKUP(A5203,participants!A:F,6,0)</f>
        <v>PD</v>
      </c>
      <c r="E5203" t="str">
        <f>IF(LEN(SUBSTITUTE(gait_events!C3360,"_run-",""))&lt;&gt;LEN(gait_events!C3360),LEFT(RIGHT(gait_events!C3360,LEN(gait_events!C3360)-19),FIND("_run-",RIGHT(gait_events!C3360,LEN(gait_events!C3360)-19),1)-1),RIGHT(gait_events!C3360,LEN(gait_events!C3360)-19))</f>
        <v>Fast</v>
      </c>
      <c r="F5203" t="str">
        <f>IF(LEN(SUBSTITUTE(gait_events!C3360,"_run-",""))&lt;&gt;LEN(gait_events!C3360),RIGHT(gait_events!C3360,LEN(gait_events!C3360)-FIND("_run-",gait_events!C3360,1)-4),"")</f>
        <v>on</v>
      </c>
      <c r="G5203" t="str">
        <f>gait_events!D3360</f>
        <v>left_shank</v>
      </c>
      <c r="H5203" t="str">
        <f>gait_events!E3360</f>
        <v>FC</v>
      </c>
      <c r="I5203">
        <f>IF(gait_events!F3360&lt;&gt;"",gait_events!F3360,NA())</f>
        <v>382</v>
      </c>
      <c r="J5203">
        <f>IF(gait_events!G3360&lt;&gt;"",gait_events!G3360,NA())</f>
        <v>383</v>
      </c>
      <c r="K5203">
        <f t="shared" si="648"/>
        <v>-1</v>
      </c>
      <c r="L5203">
        <f t="shared" si="649"/>
        <v>-5</v>
      </c>
      <c r="M5203">
        <f t="shared" si="650"/>
        <v>1</v>
      </c>
      <c r="N5203">
        <f t="shared" si="651"/>
        <v>1</v>
      </c>
      <c r="O5203">
        <f t="shared" si="652"/>
        <v>1</v>
      </c>
      <c r="P5203">
        <f t="shared" si="653"/>
        <v>0</v>
      </c>
      <c r="Q5203">
        <f t="shared" si="654"/>
        <v>0</v>
      </c>
      <c r="R5203">
        <f t="shared" si="655"/>
        <v>1</v>
      </c>
    </row>
    <row r="5204" spans="1:18" x14ac:dyDescent="0.25">
      <c r="A5204" t="str">
        <f>gait_events!B3361</f>
        <v>pp140</v>
      </c>
      <c r="B5204" t="str">
        <f>VLOOKUP(A5204,participants!A:B,2,0)</f>
        <v>M</v>
      </c>
      <c r="C5204">
        <f>VLOOKUP(A5204,participants!A:C,3,0)</f>
        <v>79</v>
      </c>
      <c r="D5204" t="str">
        <f>VLOOKUP(A5204,participants!A:F,6,0)</f>
        <v>PD</v>
      </c>
      <c r="E5204" t="str">
        <f>IF(LEN(SUBSTITUTE(gait_events!C3361,"_run-",""))&lt;&gt;LEN(gait_events!C3361),LEFT(RIGHT(gait_events!C3361,LEN(gait_events!C3361)-19),FIND("_run-",RIGHT(gait_events!C3361,LEN(gait_events!C3361)-19),1)-1),RIGHT(gait_events!C3361,LEN(gait_events!C3361)-19))</f>
        <v>Fast</v>
      </c>
      <c r="F5204" t="str">
        <f>IF(LEN(SUBSTITUTE(gait_events!C3361,"_run-",""))&lt;&gt;LEN(gait_events!C3361),RIGHT(gait_events!C3361,LEN(gait_events!C3361)-FIND("_run-",gait_events!C3361,1)-4),"")</f>
        <v>on</v>
      </c>
      <c r="G5204" t="str">
        <f>gait_events!D3361</f>
        <v>left_shank</v>
      </c>
      <c r="H5204" t="str">
        <f>gait_events!E3361</f>
        <v>FC</v>
      </c>
      <c r="I5204">
        <f>IF(gait_events!F3361&lt;&gt;"",gait_events!F3361,NA())</f>
        <v>584</v>
      </c>
      <c r="J5204">
        <f>IF(gait_events!G3361&lt;&gt;"",gait_events!G3361,NA())</f>
        <v>584</v>
      </c>
      <c r="K5204">
        <f t="shared" si="648"/>
        <v>0</v>
      </c>
      <c r="L5204">
        <f t="shared" si="649"/>
        <v>0</v>
      </c>
      <c r="M5204">
        <f t="shared" si="650"/>
        <v>1</v>
      </c>
      <c r="N5204">
        <f t="shared" si="651"/>
        <v>1</v>
      </c>
      <c r="O5204">
        <f t="shared" si="652"/>
        <v>1</v>
      </c>
      <c r="P5204">
        <f t="shared" si="653"/>
        <v>0</v>
      </c>
      <c r="Q5204">
        <f t="shared" si="654"/>
        <v>0</v>
      </c>
      <c r="R5204">
        <f t="shared" si="655"/>
        <v>1</v>
      </c>
    </row>
    <row r="5205" spans="1:18" x14ac:dyDescent="0.25">
      <c r="A5205" t="str">
        <f>gait_events!B3362</f>
        <v>pp140</v>
      </c>
      <c r="B5205" t="str">
        <f>VLOOKUP(A5205,participants!A:B,2,0)</f>
        <v>M</v>
      </c>
      <c r="C5205">
        <f>VLOOKUP(A5205,participants!A:C,3,0)</f>
        <v>79</v>
      </c>
      <c r="D5205" t="str">
        <f>VLOOKUP(A5205,participants!A:F,6,0)</f>
        <v>PD</v>
      </c>
      <c r="E5205" t="str">
        <f>IF(LEN(SUBSTITUTE(gait_events!C3362,"_run-",""))&lt;&gt;LEN(gait_events!C3362),LEFT(RIGHT(gait_events!C3362,LEN(gait_events!C3362)-19),FIND("_run-",RIGHT(gait_events!C3362,LEN(gait_events!C3362)-19),1)-1),RIGHT(gait_events!C3362,LEN(gait_events!C3362)-19))</f>
        <v>Fast</v>
      </c>
      <c r="F5205" t="str">
        <f>IF(LEN(SUBSTITUTE(gait_events!C3362,"_run-",""))&lt;&gt;LEN(gait_events!C3362),RIGHT(gait_events!C3362,LEN(gait_events!C3362)-FIND("_run-",gait_events!C3362,1)-4),"")</f>
        <v>on</v>
      </c>
      <c r="G5205" t="str">
        <f>gait_events!D3362</f>
        <v>left_shank</v>
      </c>
      <c r="H5205" t="str">
        <f>gait_events!E3362</f>
        <v>FC</v>
      </c>
      <c r="I5205">
        <f>IF(gait_events!F3362&lt;&gt;"",gait_events!F3362,NA())</f>
        <v>809</v>
      </c>
      <c r="J5205">
        <f>IF(gait_events!G3362&lt;&gt;"",gait_events!G3362,NA())</f>
        <v>822</v>
      </c>
      <c r="K5205">
        <f t="shared" si="648"/>
        <v>-13</v>
      </c>
      <c r="L5205">
        <f t="shared" si="649"/>
        <v>-65</v>
      </c>
      <c r="M5205">
        <f t="shared" si="650"/>
        <v>1</v>
      </c>
      <c r="N5205">
        <f t="shared" si="651"/>
        <v>1</v>
      </c>
      <c r="O5205">
        <f t="shared" si="652"/>
        <v>1</v>
      </c>
      <c r="P5205">
        <f t="shared" si="653"/>
        <v>0</v>
      </c>
      <c r="Q5205">
        <f t="shared" si="654"/>
        <v>0</v>
      </c>
      <c r="R5205">
        <f t="shared" si="655"/>
        <v>1</v>
      </c>
    </row>
    <row r="5206" spans="1:18" x14ac:dyDescent="0.25">
      <c r="A5206" t="str">
        <f>gait_events!B3363</f>
        <v>pp140</v>
      </c>
      <c r="B5206" t="str">
        <f>VLOOKUP(A5206,participants!A:B,2,0)</f>
        <v>M</v>
      </c>
      <c r="C5206">
        <f>VLOOKUP(A5206,participants!A:C,3,0)</f>
        <v>79</v>
      </c>
      <c r="D5206" t="str">
        <f>VLOOKUP(A5206,participants!A:F,6,0)</f>
        <v>PD</v>
      </c>
      <c r="E5206" t="str">
        <f>IF(LEN(SUBSTITUTE(gait_events!C3363,"_run-",""))&lt;&gt;LEN(gait_events!C3363),LEFT(RIGHT(gait_events!C3363,LEN(gait_events!C3363)-19),FIND("_run-",RIGHT(gait_events!C3363,LEN(gait_events!C3363)-19),1)-1),RIGHT(gait_events!C3363,LEN(gait_events!C3363)-19))</f>
        <v>Fast</v>
      </c>
      <c r="F5206" t="str">
        <f>IF(LEN(SUBSTITUTE(gait_events!C3363,"_run-",""))&lt;&gt;LEN(gait_events!C3363),RIGHT(gait_events!C3363,LEN(gait_events!C3363)-FIND("_run-",gait_events!C3363,1)-4),"")</f>
        <v>on</v>
      </c>
      <c r="G5206" t="str">
        <f>gait_events!D3363</f>
        <v>right_shank</v>
      </c>
      <c r="H5206" t="str">
        <f>gait_events!E3363</f>
        <v>IC</v>
      </c>
      <c r="I5206">
        <f>IF(gait_events!F3363&lt;&gt;"",gait_events!F3363,NA())</f>
        <v>146</v>
      </c>
      <c r="J5206">
        <f>IF(gait_events!G3363&lt;&gt;"",gait_events!G3363,NA())</f>
        <v>150</v>
      </c>
      <c r="K5206">
        <f t="shared" si="648"/>
        <v>-4</v>
      </c>
      <c r="L5206">
        <f t="shared" si="649"/>
        <v>-20</v>
      </c>
      <c r="M5206">
        <f t="shared" si="650"/>
        <v>1</v>
      </c>
      <c r="N5206">
        <f t="shared" si="651"/>
        <v>1</v>
      </c>
      <c r="O5206">
        <f t="shared" si="652"/>
        <v>1</v>
      </c>
      <c r="P5206">
        <f t="shared" si="653"/>
        <v>0</v>
      </c>
      <c r="Q5206">
        <f t="shared" si="654"/>
        <v>0</v>
      </c>
      <c r="R5206">
        <f t="shared" si="655"/>
        <v>1</v>
      </c>
    </row>
    <row r="5207" spans="1:18" x14ac:dyDescent="0.25">
      <c r="A5207" t="str">
        <f>gait_events!B3364</f>
        <v>pp140</v>
      </c>
      <c r="B5207" t="str">
        <f>VLOOKUP(A5207,participants!A:B,2,0)</f>
        <v>M</v>
      </c>
      <c r="C5207">
        <f>VLOOKUP(A5207,participants!A:C,3,0)</f>
        <v>79</v>
      </c>
      <c r="D5207" t="str">
        <f>VLOOKUP(A5207,participants!A:F,6,0)</f>
        <v>PD</v>
      </c>
      <c r="E5207" t="str">
        <f>IF(LEN(SUBSTITUTE(gait_events!C3364,"_run-",""))&lt;&gt;LEN(gait_events!C3364),LEFT(RIGHT(gait_events!C3364,LEN(gait_events!C3364)-19),FIND("_run-",RIGHT(gait_events!C3364,LEN(gait_events!C3364)-19),1)-1),RIGHT(gait_events!C3364,LEN(gait_events!C3364)-19))</f>
        <v>Fast</v>
      </c>
      <c r="F5207" t="str">
        <f>IF(LEN(SUBSTITUTE(gait_events!C3364,"_run-",""))&lt;&gt;LEN(gait_events!C3364),RIGHT(gait_events!C3364,LEN(gait_events!C3364)-FIND("_run-",gait_events!C3364,1)-4),"")</f>
        <v>on</v>
      </c>
      <c r="G5207" t="str">
        <f>gait_events!D3364</f>
        <v>right_shank</v>
      </c>
      <c r="H5207" t="str">
        <f>gait_events!E3364</f>
        <v>IC</v>
      </c>
      <c r="I5207">
        <f>IF(gait_events!F3364&lt;&gt;"",gait_events!F3364,NA())</f>
        <v>353</v>
      </c>
      <c r="J5207">
        <f>IF(gait_events!G3364&lt;&gt;"",gait_events!G3364,NA())</f>
        <v>351</v>
      </c>
      <c r="K5207">
        <f t="shared" si="648"/>
        <v>2</v>
      </c>
      <c r="L5207">
        <f t="shared" si="649"/>
        <v>10</v>
      </c>
      <c r="M5207">
        <f t="shared" si="650"/>
        <v>1</v>
      </c>
      <c r="N5207">
        <f t="shared" si="651"/>
        <v>1</v>
      </c>
      <c r="O5207">
        <f t="shared" si="652"/>
        <v>1</v>
      </c>
      <c r="P5207">
        <f t="shared" si="653"/>
        <v>0</v>
      </c>
      <c r="Q5207">
        <f t="shared" si="654"/>
        <v>0</v>
      </c>
      <c r="R5207">
        <f t="shared" si="655"/>
        <v>1</v>
      </c>
    </row>
    <row r="5208" spans="1:18" x14ac:dyDescent="0.25">
      <c r="A5208" t="str">
        <f>gait_events!B3365</f>
        <v>pp140</v>
      </c>
      <c r="B5208" t="str">
        <f>VLOOKUP(A5208,participants!A:B,2,0)</f>
        <v>M</v>
      </c>
      <c r="C5208">
        <f>VLOOKUP(A5208,participants!A:C,3,0)</f>
        <v>79</v>
      </c>
      <c r="D5208" t="str">
        <f>VLOOKUP(A5208,participants!A:F,6,0)</f>
        <v>PD</v>
      </c>
      <c r="E5208" t="str">
        <f>IF(LEN(SUBSTITUTE(gait_events!C3365,"_run-",""))&lt;&gt;LEN(gait_events!C3365),LEFT(RIGHT(gait_events!C3365,LEN(gait_events!C3365)-19),FIND("_run-",RIGHT(gait_events!C3365,LEN(gait_events!C3365)-19),1)-1),RIGHT(gait_events!C3365,LEN(gait_events!C3365)-19))</f>
        <v>Fast</v>
      </c>
      <c r="F5208" t="str">
        <f>IF(LEN(SUBSTITUTE(gait_events!C3365,"_run-",""))&lt;&gt;LEN(gait_events!C3365),RIGHT(gait_events!C3365,LEN(gait_events!C3365)-FIND("_run-",gait_events!C3365,1)-4),"")</f>
        <v>on</v>
      </c>
      <c r="G5208" t="str">
        <f>gait_events!D3365</f>
        <v>right_shank</v>
      </c>
      <c r="H5208" t="str">
        <f>gait_events!E3365</f>
        <v>IC</v>
      </c>
      <c r="I5208">
        <f>IF(gait_events!F3365&lt;&gt;"",gait_events!F3365,NA())</f>
        <v>553</v>
      </c>
      <c r="J5208">
        <f>IF(gait_events!G3365&lt;&gt;"",gait_events!G3365,NA())</f>
        <v>556</v>
      </c>
      <c r="K5208">
        <f t="shared" si="648"/>
        <v>-3</v>
      </c>
      <c r="L5208">
        <f t="shared" si="649"/>
        <v>-15</v>
      </c>
      <c r="M5208">
        <f t="shared" si="650"/>
        <v>1</v>
      </c>
      <c r="N5208">
        <f t="shared" si="651"/>
        <v>1</v>
      </c>
      <c r="O5208">
        <f t="shared" si="652"/>
        <v>1</v>
      </c>
      <c r="P5208">
        <f t="shared" si="653"/>
        <v>0</v>
      </c>
      <c r="Q5208">
        <f t="shared" si="654"/>
        <v>0</v>
      </c>
      <c r="R5208">
        <f t="shared" si="655"/>
        <v>1</v>
      </c>
    </row>
    <row r="5209" spans="1:18" x14ac:dyDescent="0.25">
      <c r="A5209" t="str">
        <f>gait_events!B3366</f>
        <v>pp140</v>
      </c>
      <c r="B5209" t="str">
        <f>VLOOKUP(A5209,participants!A:B,2,0)</f>
        <v>M</v>
      </c>
      <c r="C5209">
        <f>VLOOKUP(A5209,participants!A:C,3,0)</f>
        <v>79</v>
      </c>
      <c r="D5209" t="str">
        <f>VLOOKUP(A5209,participants!A:F,6,0)</f>
        <v>PD</v>
      </c>
      <c r="E5209" t="str">
        <f>IF(LEN(SUBSTITUTE(gait_events!C3366,"_run-",""))&lt;&gt;LEN(gait_events!C3366),LEFT(RIGHT(gait_events!C3366,LEN(gait_events!C3366)-19),FIND("_run-",RIGHT(gait_events!C3366,LEN(gait_events!C3366)-19),1)-1),RIGHT(gait_events!C3366,LEN(gait_events!C3366)-19))</f>
        <v>Fast</v>
      </c>
      <c r="F5209" t="str">
        <f>IF(LEN(SUBSTITUTE(gait_events!C3366,"_run-",""))&lt;&gt;LEN(gait_events!C3366),RIGHT(gait_events!C3366,LEN(gait_events!C3366)-FIND("_run-",gait_events!C3366,1)-4),"")</f>
        <v>on</v>
      </c>
      <c r="G5209" t="str">
        <f>gait_events!D3366</f>
        <v>right_shank</v>
      </c>
      <c r="H5209" t="str">
        <f>gait_events!E3366</f>
        <v>IC</v>
      </c>
      <c r="I5209">
        <f>IF(gait_events!F3366&lt;&gt;"",gait_events!F3366,NA())</f>
        <v>773</v>
      </c>
      <c r="J5209">
        <f>IF(gait_events!G3366&lt;&gt;"",gait_events!G3366,NA())</f>
        <v>783</v>
      </c>
      <c r="K5209">
        <f t="shared" si="648"/>
        <v>-10</v>
      </c>
      <c r="L5209">
        <f t="shared" si="649"/>
        <v>-50</v>
      </c>
      <c r="M5209">
        <f t="shared" si="650"/>
        <v>1</v>
      </c>
      <c r="N5209">
        <f t="shared" si="651"/>
        <v>1</v>
      </c>
      <c r="O5209">
        <f t="shared" si="652"/>
        <v>1</v>
      </c>
      <c r="P5209">
        <f t="shared" si="653"/>
        <v>0</v>
      </c>
      <c r="Q5209">
        <f t="shared" si="654"/>
        <v>0</v>
      </c>
      <c r="R5209">
        <f t="shared" si="655"/>
        <v>1</v>
      </c>
    </row>
    <row r="5210" spans="1:18" x14ac:dyDescent="0.25">
      <c r="A5210" t="str">
        <f>gait_events!B3367</f>
        <v>pp140</v>
      </c>
      <c r="B5210" t="str">
        <f>VLOOKUP(A5210,participants!A:B,2,0)</f>
        <v>M</v>
      </c>
      <c r="C5210">
        <f>VLOOKUP(A5210,participants!A:C,3,0)</f>
        <v>79</v>
      </c>
      <c r="D5210" t="str">
        <f>VLOOKUP(A5210,participants!A:F,6,0)</f>
        <v>PD</v>
      </c>
      <c r="E5210" t="str">
        <f>IF(LEN(SUBSTITUTE(gait_events!C3367,"_run-",""))&lt;&gt;LEN(gait_events!C3367),LEFT(RIGHT(gait_events!C3367,LEN(gait_events!C3367)-19),FIND("_run-",RIGHT(gait_events!C3367,LEN(gait_events!C3367)-19),1)-1),RIGHT(gait_events!C3367,LEN(gait_events!C3367)-19))</f>
        <v>Fast</v>
      </c>
      <c r="F5210" t="str">
        <f>IF(LEN(SUBSTITUTE(gait_events!C3367,"_run-",""))&lt;&gt;LEN(gait_events!C3367),RIGHT(gait_events!C3367,LEN(gait_events!C3367)-FIND("_run-",gait_events!C3367,1)-4),"")</f>
        <v>on</v>
      </c>
      <c r="G5210" t="str">
        <f>gait_events!D3367</f>
        <v>right_shank</v>
      </c>
      <c r="H5210" t="str">
        <f>gait_events!E3367</f>
        <v>FC</v>
      </c>
      <c r="I5210">
        <f>IF(gait_events!F3367&lt;&gt;"",gait_events!F3367,NA())</f>
        <v>50</v>
      </c>
      <c r="J5210">
        <f>IF(gait_events!G3367&lt;&gt;"",gait_events!G3367,NA())</f>
        <v>68</v>
      </c>
      <c r="K5210">
        <f t="shared" si="648"/>
        <v>-18</v>
      </c>
      <c r="L5210">
        <f t="shared" si="649"/>
        <v>-90</v>
      </c>
      <c r="M5210">
        <f t="shared" si="650"/>
        <v>1</v>
      </c>
      <c r="N5210">
        <f t="shared" si="651"/>
        <v>1</v>
      </c>
      <c r="O5210">
        <f t="shared" si="652"/>
        <v>1</v>
      </c>
      <c r="P5210">
        <f t="shared" si="653"/>
        <v>0</v>
      </c>
      <c r="Q5210">
        <f t="shared" si="654"/>
        <v>0</v>
      </c>
      <c r="R5210">
        <f t="shared" si="655"/>
        <v>1</v>
      </c>
    </row>
    <row r="5211" spans="1:18" x14ac:dyDescent="0.25">
      <c r="A5211" t="str">
        <f>gait_events!B3368</f>
        <v>pp140</v>
      </c>
      <c r="B5211" t="str">
        <f>VLOOKUP(A5211,participants!A:B,2,0)</f>
        <v>M</v>
      </c>
      <c r="C5211">
        <f>VLOOKUP(A5211,participants!A:C,3,0)</f>
        <v>79</v>
      </c>
      <c r="D5211" t="str">
        <f>VLOOKUP(A5211,participants!A:F,6,0)</f>
        <v>PD</v>
      </c>
      <c r="E5211" t="str">
        <f>IF(LEN(SUBSTITUTE(gait_events!C3368,"_run-",""))&lt;&gt;LEN(gait_events!C3368),LEFT(RIGHT(gait_events!C3368,LEN(gait_events!C3368)-19),FIND("_run-",RIGHT(gait_events!C3368,LEN(gait_events!C3368)-19),1)-1),RIGHT(gait_events!C3368,LEN(gait_events!C3368)-19))</f>
        <v>Fast</v>
      </c>
      <c r="F5211" t="str">
        <f>IF(LEN(SUBSTITUTE(gait_events!C3368,"_run-",""))&lt;&gt;LEN(gait_events!C3368),RIGHT(gait_events!C3368,LEN(gait_events!C3368)-FIND("_run-",gait_events!C3368,1)-4),"")</f>
        <v>on</v>
      </c>
      <c r="G5211" t="str">
        <f>gait_events!D3368</f>
        <v>right_shank</v>
      </c>
      <c r="H5211" t="str">
        <f>gait_events!E3368</f>
        <v>FC</v>
      </c>
      <c r="I5211">
        <f>IF(gait_events!F3368&lt;&gt;"",gait_events!F3368,NA())</f>
        <v>265</v>
      </c>
      <c r="J5211">
        <f>IF(gait_events!G3368&lt;&gt;"",gait_events!G3368,NA())</f>
        <v>275</v>
      </c>
      <c r="K5211">
        <f t="shared" si="648"/>
        <v>-10</v>
      </c>
      <c r="L5211">
        <f t="shared" si="649"/>
        <v>-50</v>
      </c>
      <c r="M5211">
        <f t="shared" si="650"/>
        <v>1</v>
      </c>
      <c r="N5211">
        <f t="shared" si="651"/>
        <v>1</v>
      </c>
      <c r="O5211">
        <f t="shared" si="652"/>
        <v>1</v>
      </c>
      <c r="P5211">
        <f t="shared" si="653"/>
        <v>0</v>
      </c>
      <c r="Q5211">
        <f t="shared" si="654"/>
        <v>0</v>
      </c>
      <c r="R5211">
        <f t="shared" si="655"/>
        <v>1</v>
      </c>
    </row>
    <row r="5212" spans="1:18" x14ac:dyDescent="0.25">
      <c r="A5212" t="str">
        <f>gait_events!B3369</f>
        <v>pp140</v>
      </c>
      <c r="B5212" t="str">
        <f>VLOOKUP(A5212,participants!A:B,2,0)</f>
        <v>M</v>
      </c>
      <c r="C5212">
        <f>VLOOKUP(A5212,participants!A:C,3,0)</f>
        <v>79</v>
      </c>
      <c r="D5212" t="str">
        <f>VLOOKUP(A5212,participants!A:F,6,0)</f>
        <v>PD</v>
      </c>
      <c r="E5212" t="str">
        <f>IF(LEN(SUBSTITUTE(gait_events!C3369,"_run-",""))&lt;&gt;LEN(gait_events!C3369),LEFT(RIGHT(gait_events!C3369,LEN(gait_events!C3369)-19),FIND("_run-",RIGHT(gait_events!C3369,LEN(gait_events!C3369)-19),1)-1),RIGHT(gait_events!C3369,LEN(gait_events!C3369)-19))</f>
        <v>Fast</v>
      </c>
      <c r="F5212" t="str">
        <f>IF(LEN(SUBSTITUTE(gait_events!C3369,"_run-",""))&lt;&gt;LEN(gait_events!C3369),RIGHT(gait_events!C3369,LEN(gait_events!C3369)-FIND("_run-",gait_events!C3369,1)-4),"")</f>
        <v>on</v>
      </c>
      <c r="G5212" t="str">
        <f>gait_events!D3369</f>
        <v>right_shank</v>
      </c>
      <c r="H5212" t="str">
        <f>gait_events!E3369</f>
        <v>FC</v>
      </c>
      <c r="I5212">
        <f>IF(gait_events!F3369&lt;&gt;"",gait_events!F3369,NA())</f>
        <v>468</v>
      </c>
      <c r="J5212">
        <f>IF(gait_events!G3369&lt;&gt;"",gait_events!G3369,NA())</f>
        <v>480</v>
      </c>
      <c r="K5212">
        <f t="shared" si="648"/>
        <v>-12</v>
      </c>
      <c r="L5212">
        <f t="shared" si="649"/>
        <v>-60</v>
      </c>
      <c r="M5212">
        <f t="shared" si="650"/>
        <v>1</v>
      </c>
      <c r="N5212">
        <f t="shared" si="651"/>
        <v>1</v>
      </c>
      <c r="O5212">
        <f t="shared" si="652"/>
        <v>1</v>
      </c>
      <c r="P5212">
        <f t="shared" si="653"/>
        <v>0</v>
      </c>
      <c r="Q5212">
        <f t="shared" si="654"/>
        <v>0</v>
      </c>
      <c r="R5212">
        <f t="shared" si="655"/>
        <v>1</v>
      </c>
    </row>
    <row r="5213" spans="1:18" x14ac:dyDescent="0.25">
      <c r="A5213" t="str">
        <f>gait_events!B3370</f>
        <v>pp140</v>
      </c>
      <c r="B5213" t="str">
        <f>VLOOKUP(A5213,participants!A:B,2,0)</f>
        <v>M</v>
      </c>
      <c r="C5213">
        <f>VLOOKUP(A5213,participants!A:C,3,0)</f>
        <v>79</v>
      </c>
      <c r="D5213" t="str">
        <f>VLOOKUP(A5213,participants!A:F,6,0)</f>
        <v>PD</v>
      </c>
      <c r="E5213" t="str">
        <f>IF(LEN(SUBSTITUTE(gait_events!C3370,"_run-",""))&lt;&gt;LEN(gait_events!C3370),LEFT(RIGHT(gait_events!C3370,LEN(gait_events!C3370)-19),FIND("_run-",RIGHT(gait_events!C3370,LEN(gait_events!C3370)-19),1)-1),RIGHT(gait_events!C3370,LEN(gait_events!C3370)-19))</f>
        <v>Fast</v>
      </c>
      <c r="F5213" t="str">
        <f>IF(LEN(SUBSTITUTE(gait_events!C3370,"_run-",""))&lt;&gt;LEN(gait_events!C3370),RIGHT(gait_events!C3370,LEN(gait_events!C3370)-FIND("_run-",gait_events!C3370,1)-4),"")</f>
        <v>on</v>
      </c>
      <c r="G5213" t="str">
        <f>gait_events!D3370</f>
        <v>right_shank</v>
      </c>
      <c r="H5213" t="str">
        <f>gait_events!E3370</f>
        <v>FC</v>
      </c>
      <c r="I5213">
        <f>IF(gait_events!F3370&lt;&gt;"",gait_events!F3370,NA())</f>
        <v>696</v>
      </c>
      <c r="J5213">
        <f>IF(gait_events!G3370&lt;&gt;"",gait_events!G3370,NA())</f>
        <v>694</v>
      </c>
      <c r="K5213">
        <f t="shared" si="648"/>
        <v>2</v>
      </c>
      <c r="L5213">
        <f t="shared" si="649"/>
        <v>10</v>
      </c>
      <c r="M5213">
        <f t="shared" si="650"/>
        <v>1</v>
      </c>
      <c r="N5213">
        <f t="shared" si="651"/>
        <v>1</v>
      </c>
      <c r="O5213">
        <f t="shared" si="652"/>
        <v>1</v>
      </c>
      <c r="P5213">
        <f t="shared" si="653"/>
        <v>0</v>
      </c>
      <c r="Q5213">
        <f t="shared" si="654"/>
        <v>0</v>
      </c>
      <c r="R5213">
        <f t="shared" si="655"/>
        <v>1</v>
      </c>
    </row>
    <row r="5214" spans="1:18" x14ac:dyDescent="0.25">
      <c r="A5214" t="str">
        <f>gait_events!B3371</f>
        <v>pp140</v>
      </c>
      <c r="B5214" t="str">
        <f>VLOOKUP(A5214,participants!A:B,2,0)</f>
        <v>M</v>
      </c>
      <c r="C5214">
        <f>VLOOKUP(A5214,participants!A:C,3,0)</f>
        <v>79</v>
      </c>
      <c r="D5214" t="str">
        <f>VLOOKUP(A5214,participants!A:F,6,0)</f>
        <v>PD</v>
      </c>
      <c r="E5214" t="str">
        <f>IF(LEN(SUBSTITUTE(gait_events!C3371,"_run-",""))&lt;&gt;LEN(gait_events!C3371),LEFT(RIGHT(gait_events!C3371,LEN(gait_events!C3371)-19),FIND("_run-",RIGHT(gait_events!C3371,LEN(gait_events!C3371)-19),1)-1),RIGHT(gait_events!C3371,LEN(gait_events!C3371)-19))</f>
        <v>Preferred</v>
      </c>
      <c r="F5214" t="str">
        <f>IF(LEN(SUBSTITUTE(gait_events!C3371,"_run-",""))&lt;&gt;LEN(gait_events!C3371),RIGHT(gait_events!C3371,LEN(gait_events!C3371)-FIND("_run-",gait_events!C3371,1)-4),"")</f>
        <v>on</v>
      </c>
      <c r="G5214" t="str">
        <f>gait_events!D3371</f>
        <v>left_ankle</v>
      </c>
      <c r="H5214" t="str">
        <f>gait_events!E3371</f>
        <v>IC</v>
      </c>
      <c r="I5214">
        <f>IF(gait_events!F3371&lt;&gt;"",gait_events!F3371,NA())</f>
        <v>387</v>
      </c>
      <c r="J5214" t="e">
        <f>IF(gait_events!G3371&lt;&gt;"",gait_events!G3371,NA())</f>
        <v>#N/A</v>
      </c>
      <c r="K5214" t="e">
        <f t="shared" si="648"/>
        <v>#N/A</v>
      </c>
      <c r="L5214" t="e">
        <f t="shared" si="649"/>
        <v>#N/A</v>
      </c>
      <c r="M5214">
        <f t="shared" si="650"/>
        <v>1</v>
      </c>
      <c r="N5214">
        <f t="shared" si="651"/>
        <v>0</v>
      </c>
      <c r="O5214">
        <f t="shared" si="652"/>
        <v>0</v>
      </c>
      <c r="P5214">
        <f t="shared" si="653"/>
        <v>1</v>
      </c>
      <c r="Q5214">
        <f t="shared" si="654"/>
        <v>0</v>
      </c>
      <c r="R5214">
        <f t="shared" si="655"/>
        <v>1</v>
      </c>
    </row>
    <row r="5215" spans="1:18" x14ac:dyDescent="0.25">
      <c r="A5215" t="str">
        <f>gait_events!B3372</f>
        <v>pp140</v>
      </c>
      <c r="B5215" t="str">
        <f>VLOOKUP(A5215,participants!A:B,2,0)</f>
        <v>M</v>
      </c>
      <c r="C5215">
        <f>VLOOKUP(A5215,participants!A:C,3,0)</f>
        <v>79</v>
      </c>
      <c r="D5215" t="str">
        <f>VLOOKUP(A5215,participants!A:F,6,0)</f>
        <v>PD</v>
      </c>
      <c r="E5215" t="str">
        <f>IF(LEN(SUBSTITUTE(gait_events!C3372,"_run-",""))&lt;&gt;LEN(gait_events!C3372),LEFT(RIGHT(gait_events!C3372,LEN(gait_events!C3372)-19),FIND("_run-",RIGHT(gait_events!C3372,LEN(gait_events!C3372)-19),1)-1),RIGHT(gait_events!C3372,LEN(gait_events!C3372)-19))</f>
        <v>Preferred</v>
      </c>
      <c r="F5215" t="str">
        <f>IF(LEN(SUBSTITUTE(gait_events!C3372,"_run-",""))&lt;&gt;LEN(gait_events!C3372),RIGHT(gait_events!C3372,LEN(gait_events!C3372)-FIND("_run-",gait_events!C3372,1)-4),"")</f>
        <v>on</v>
      </c>
      <c r="G5215" t="str">
        <f>gait_events!D3372</f>
        <v>left_ankle</v>
      </c>
      <c r="H5215" t="str">
        <f>gait_events!E3372</f>
        <v>IC</v>
      </c>
      <c r="I5215">
        <f>IF(gait_events!F3372&lt;&gt;"",gait_events!F3372,NA())</f>
        <v>635</v>
      </c>
      <c r="J5215">
        <f>IF(gait_events!G3372&lt;&gt;"",gait_events!G3372,NA())</f>
        <v>639</v>
      </c>
      <c r="K5215">
        <f t="shared" si="648"/>
        <v>-4</v>
      </c>
      <c r="L5215">
        <f t="shared" si="649"/>
        <v>-20</v>
      </c>
      <c r="M5215">
        <f t="shared" si="650"/>
        <v>1</v>
      </c>
      <c r="N5215">
        <f t="shared" si="651"/>
        <v>1</v>
      </c>
      <c r="O5215">
        <f t="shared" si="652"/>
        <v>1</v>
      </c>
      <c r="P5215">
        <f t="shared" si="653"/>
        <v>0</v>
      </c>
      <c r="Q5215">
        <f t="shared" si="654"/>
        <v>0</v>
      </c>
      <c r="R5215">
        <f t="shared" si="655"/>
        <v>1</v>
      </c>
    </row>
    <row r="5216" spans="1:18" x14ac:dyDescent="0.25">
      <c r="A5216" t="str">
        <f>gait_events!B3373</f>
        <v>pp140</v>
      </c>
      <c r="B5216" t="str">
        <f>VLOOKUP(A5216,participants!A:B,2,0)</f>
        <v>M</v>
      </c>
      <c r="C5216">
        <f>VLOOKUP(A5216,participants!A:C,3,0)</f>
        <v>79</v>
      </c>
      <c r="D5216" t="str">
        <f>VLOOKUP(A5216,participants!A:F,6,0)</f>
        <v>PD</v>
      </c>
      <c r="E5216" t="str">
        <f>IF(LEN(SUBSTITUTE(gait_events!C3373,"_run-",""))&lt;&gt;LEN(gait_events!C3373),LEFT(RIGHT(gait_events!C3373,LEN(gait_events!C3373)-19),FIND("_run-",RIGHT(gait_events!C3373,LEN(gait_events!C3373)-19),1)-1),RIGHT(gait_events!C3373,LEN(gait_events!C3373)-19))</f>
        <v>Preferred</v>
      </c>
      <c r="F5216" t="str">
        <f>IF(LEN(SUBSTITUTE(gait_events!C3373,"_run-",""))&lt;&gt;LEN(gait_events!C3373),RIGHT(gait_events!C3373,LEN(gait_events!C3373)-FIND("_run-",gait_events!C3373,1)-4),"")</f>
        <v>on</v>
      </c>
      <c r="G5216" t="str">
        <f>gait_events!D3373</f>
        <v>left_ankle</v>
      </c>
      <c r="H5216" t="str">
        <f>gait_events!E3373</f>
        <v>IC</v>
      </c>
      <c r="I5216">
        <f>IF(gait_events!F3373&lt;&gt;"",gait_events!F3373,NA())</f>
        <v>861</v>
      </c>
      <c r="J5216">
        <f>IF(gait_events!G3373&lt;&gt;"",gait_events!G3373,NA())</f>
        <v>867</v>
      </c>
      <c r="K5216">
        <f t="shared" si="648"/>
        <v>-6</v>
      </c>
      <c r="L5216">
        <f t="shared" si="649"/>
        <v>-30</v>
      </c>
      <c r="M5216">
        <f t="shared" si="650"/>
        <v>1</v>
      </c>
      <c r="N5216">
        <f t="shared" si="651"/>
        <v>1</v>
      </c>
      <c r="O5216">
        <f t="shared" si="652"/>
        <v>1</v>
      </c>
      <c r="P5216">
        <f t="shared" si="653"/>
        <v>0</v>
      </c>
      <c r="Q5216">
        <f t="shared" si="654"/>
        <v>0</v>
      </c>
      <c r="R5216">
        <f t="shared" si="655"/>
        <v>1</v>
      </c>
    </row>
    <row r="5217" spans="1:18" x14ac:dyDescent="0.25">
      <c r="A5217" t="str">
        <f>gait_events!B3374</f>
        <v>pp140</v>
      </c>
      <c r="B5217" t="str">
        <f>VLOOKUP(A5217,participants!A:B,2,0)</f>
        <v>M</v>
      </c>
      <c r="C5217">
        <f>VLOOKUP(A5217,participants!A:C,3,0)</f>
        <v>79</v>
      </c>
      <c r="D5217" t="str">
        <f>VLOOKUP(A5217,participants!A:F,6,0)</f>
        <v>PD</v>
      </c>
      <c r="E5217" t="str">
        <f>IF(LEN(SUBSTITUTE(gait_events!C3374,"_run-",""))&lt;&gt;LEN(gait_events!C3374),LEFT(RIGHT(gait_events!C3374,LEN(gait_events!C3374)-19),FIND("_run-",RIGHT(gait_events!C3374,LEN(gait_events!C3374)-19),1)-1),RIGHT(gait_events!C3374,LEN(gait_events!C3374)-19))</f>
        <v>Preferred</v>
      </c>
      <c r="F5217" t="str">
        <f>IF(LEN(SUBSTITUTE(gait_events!C3374,"_run-",""))&lt;&gt;LEN(gait_events!C3374),RIGHT(gait_events!C3374,LEN(gait_events!C3374)-FIND("_run-",gait_events!C3374,1)-4),"")</f>
        <v>on</v>
      </c>
      <c r="G5217" t="str">
        <f>gait_events!D3374</f>
        <v>left_ankle</v>
      </c>
      <c r="H5217" t="str">
        <f>gait_events!E3374</f>
        <v>IC</v>
      </c>
      <c r="I5217">
        <f>IF(gait_events!F3374&lt;&gt;"",gait_events!F3374,NA())</f>
        <v>1087</v>
      </c>
      <c r="J5217">
        <f>IF(gait_events!G3374&lt;&gt;"",gait_events!G3374,NA())</f>
        <v>1092</v>
      </c>
      <c r="K5217">
        <f t="shared" si="648"/>
        <v>-5</v>
      </c>
      <c r="L5217">
        <f t="shared" si="649"/>
        <v>-25</v>
      </c>
      <c r="M5217">
        <f t="shared" si="650"/>
        <v>1</v>
      </c>
      <c r="N5217">
        <f t="shared" si="651"/>
        <v>1</v>
      </c>
      <c r="O5217">
        <f t="shared" si="652"/>
        <v>1</v>
      </c>
      <c r="P5217">
        <f t="shared" si="653"/>
        <v>0</v>
      </c>
      <c r="Q5217">
        <f t="shared" si="654"/>
        <v>0</v>
      </c>
      <c r="R5217">
        <f t="shared" si="655"/>
        <v>1</v>
      </c>
    </row>
    <row r="5218" spans="1:18" x14ac:dyDescent="0.25">
      <c r="A5218" t="str">
        <f>gait_events!B3375</f>
        <v>pp140</v>
      </c>
      <c r="B5218" t="str">
        <f>VLOOKUP(A5218,participants!A:B,2,0)</f>
        <v>M</v>
      </c>
      <c r="C5218">
        <f>VLOOKUP(A5218,participants!A:C,3,0)</f>
        <v>79</v>
      </c>
      <c r="D5218" t="str">
        <f>VLOOKUP(A5218,participants!A:F,6,0)</f>
        <v>PD</v>
      </c>
      <c r="E5218" t="str">
        <f>IF(LEN(SUBSTITUTE(gait_events!C3375,"_run-",""))&lt;&gt;LEN(gait_events!C3375),LEFT(RIGHT(gait_events!C3375,LEN(gait_events!C3375)-19),FIND("_run-",RIGHT(gait_events!C3375,LEN(gait_events!C3375)-19),1)-1),RIGHT(gait_events!C3375,LEN(gait_events!C3375)-19))</f>
        <v>Preferred</v>
      </c>
      <c r="F5218" t="str">
        <f>IF(LEN(SUBSTITUTE(gait_events!C3375,"_run-",""))&lt;&gt;LEN(gait_events!C3375),RIGHT(gait_events!C3375,LEN(gait_events!C3375)-FIND("_run-",gait_events!C3375,1)-4),"")</f>
        <v>on</v>
      </c>
      <c r="G5218" t="str">
        <f>gait_events!D3375</f>
        <v>left_ankle</v>
      </c>
      <c r="H5218" t="str">
        <f>gait_events!E3375</f>
        <v>IC</v>
      </c>
      <c r="I5218">
        <f>IF(gait_events!F3375&lt;&gt;"",gait_events!F3375,NA())</f>
        <v>1327</v>
      </c>
      <c r="J5218">
        <f>IF(gait_events!G3375&lt;&gt;"",gait_events!G3375,NA())</f>
        <v>1326</v>
      </c>
      <c r="K5218">
        <f t="shared" si="648"/>
        <v>1</v>
      </c>
      <c r="L5218">
        <f t="shared" si="649"/>
        <v>5</v>
      </c>
      <c r="M5218">
        <f t="shared" si="650"/>
        <v>1</v>
      </c>
      <c r="N5218">
        <f t="shared" si="651"/>
        <v>1</v>
      </c>
      <c r="O5218">
        <f t="shared" si="652"/>
        <v>1</v>
      </c>
      <c r="P5218">
        <f t="shared" si="653"/>
        <v>0</v>
      </c>
      <c r="Q5218">
        <f t="shared" si="654"/>
        <v>0</v>
      </c>
      <c r="R5218">
        <f t="shared" si="655"/>
        <v>1</v>
      </c>
    </row>
    <row r="5219" spans="1:18" x14ac:dyDescent="0.25">
      <c r="A5219" t="str">
        <f>gait_events!B3376</f>
        <v>pp140</v>
      </c>
      <c r="B5219" t="str">
        <f>VLOOKUP(A5219,participants!A:B,2,0)</f>
        <v>M</v>
      </c>
      <c r="C5219">
        <f>VLOOKUP(A5219,participants!A:C,3,0)</f>
        <v>79</v>
      </c>
      <c r="D5219" t="str">
        <f>VLOOKUP(A5219,participants!A:F,6,0)</f>
        <v>PD</v>
      </c>
      <c r="E5219" t="str">
        <f>IF(LEN(SUBSTITUTE(gait_events!C3376,"_run-",""))&lt;&gt;LEN(gait_events!C3376),LEFT(RIGHT(gait_events!C3376,LEN(gait_events!C3376)-19),FIND("_run-",RIGHT(gait_events!C3376,LEN(gait_events!C3376)-19),1)-1),RIGHT(gait_events!C3376,LEN(gait_events!C3376)-19))</f>
        <v>Preferred</v>
      </c>
      <c r="F5219" t="str">
        <f>IF(LEN(SUBSTITUTE(gait_events!C3376,"_run-",""))&lt;&gt;LEN(gait_events!C3376),RIGHT(gait_events!C3376,LEN(gait_events!C3376)-FIND("_run-",gait_events!C3376,1)-4),"")</f>
        <v>on</v>
      </c>
      <c r="G5219" t="str">
        <f>gait_events!D3376</f>
        <v>left_ankle</v>
      </c>
      <c r="H5219" t="str">
        <f>gait_events!E3376</f>
        <v>FC</v>
      </c>
      <c r="I5219">
        <f>IF(gait_events!F3376&lt;&gt;"",gait_events!F3376,NA())</f>
        <v>300</v>
      </c>
      <c r="J5219" t="e">
        <f>IF(gait_events!G3376&lt;&gt;"",gait_events!G3376,NA())</f>
        <v>#N/A</v>
      </c>
      <c r="K5219" t="e">
        <f t="shared" si="648"/>
        <v>#N/A</v>
      </c>
      <c r="L5219" t="e">
        <f t="shared" si="649"/>
        <v>#N/A</v>
      </c>
      <c r="M5219">
        <f t="shared" si="650"/>
        <v>1</v>
      </c>
      <c r="N5219">
        <f t="shared" si="651"/>
        <v>0</v>
      </c>
      <c r="O5219">
        <f t="shared" si="652"/>
        <v>0</v>
      </c>
      <c r="P5219">
        <f t="shared" si="653"/>
        <v>1</v>
      </c>
      <c r="Q5219">
        <f t="shared" si="654"/>
        <v>0</v>
      </c>
      <c r="R5219">
        <f t="shared" si="655"/>
        <v>1</v>
      </c>
    </row>
    <row r="5220" spans="1:18" x14ac:dyDescent="0.25">
      <c r="A5220" t="str">
        <f>gait_events!B3377</f>
        <v>pp140</v>
      </c>
      <c r="B5220" t="str">
        <f>VLOOKUP(A5220,participants!A:B,2,0)</f>
        <v>M</v>
      </c>
      <c r="C5220">
        <f>VLOOKUP(A5220,participants!A:C,3,0)</f>
        <v>79</v>
      </c>
      <c r="D5220" t="str">
        <f>VLOOKUP(A5220,participants!A:F,6,0)</f>
        <v>PD</v>
      </c>
      <c r="E5220" t="str">
        <f>IF(LEN(SUBSTITUTE(gait_events!C3377,"_run-",""))&lt;&gt;LEN(gait_events!C3377),LEFT(RIGHT(gait_events!C3377,LEN(gait_events!C3377)-19),FIND("_run-",RIGHT(gait_events!C3377,LEN(gait_events!C3377)-19),1)-1),RIGHT(gait_events!C3377,LEN(gait_events!C3377)-19))</f>
        <v>Preferred</v>
      </c>
      <c r="F5220" t="str">
        <f>IF(LEN(SUBSTITUTE(gait_events!C3377,"_run-",""))&lt;&gt;LEN(gait_events!C3377),RIGHT(gait_events!C3377,LEN(gait_events!C3377)-FIND("_run-",gait_events!C3377,1)-4),"")</f>
        <v>on</v>
      </c>
      <c r="G5220" t="str">
        <f>gait_events!D3377</f>
        <v>left_ankle</v>
      </c>
      <c r="H5220" t="str">
        <f>gait_events!E3377</f>
        <v>FC</v>
      </c>
      <c r="I5220">
        <f>IF(gait_events!F3377&lt;&gt;"",gait_events!F3377,NA())</f>
        <v>555</v>
      </c>
      <c r="J5220">
        <f>IF(gait_events!G3377&lt;&gt;"",gait_events!G3377,NA())</f>
        <v>551</v>
      </c>
      <c r="K5220">
        <f t="shared" si="648"/>
        <v>4</v>
      </c>
      <c r="L5220">
        <f t="shared" si="649"/>
        <v>20</v>
      </c>
      <c r="M5220">
        <f t="shared" si="650"/>
        <v>1</v>
      </c>
      <c r="N5220">
        <f t="shared" si="651"/>
        <v>1</v>
      </c>
      <c r="O5220">
        <f t="shared" si="652"/>
        <v>1</v>
      </c>
      <c r="P5220">
        <f t="shared" si="653"/>
        <v>0</v>
      </c>
      <c r="Q5220">
        <f t="shared" si="654"/>
        <v>0</v>
      </c>
      <c r="R5220">
        <f t="shared" si="655"/>
        <v>1</v>
      </c>
    </row>
    <row r="5221" spans="1:18" x14ac:dyDescent="0.25">
      <c r="A5221" t="str">
        <f>gait_events!B3378</f>
        <v>pp140</v>
      </c>
      <c r="B5221" t="str">
        <f>VLOOKUP(A5221,participants!A:B,2,0)</f>
        <v>M</v>
      </c>
      <c r="C5221">
        <f>VLOOKUP(A5221,participants!A:C,3,0)</f>
        <v>79</v>
      </c>
      <c r="D5221" t="str">
        <f>VLOOKUP(A5221,participants!A:F,6,0)</f>
        <v>PD</v>
      </c>
      <c r="E5221" t="str">
        <f>IF(LEN(SUBSTITUTE(gait_events!C3378,"_run-",""))&lt;&gt;LEN(gait_events!C3378),LEFT(RIGHT(gait_events!C3378,LEN(gait_events!C3378)-19),FIND("_run-",RIGHT(gait_events!C3378,LEN(gait_events!C3378)-19),1)-1),RIGHT(gait_events!C3378,LEN(gait_events!C3378)-19))</f>
        <v>Preferred</v>
      </c>
      <c r="F5221" t="str">
        <f>IF(LEN(SUBSTITUTE(gait_events!C3378,"_run-",""))&lt;&gt;LEN(gait_events!C3378),RIGHT(gait_events!C3378,LEN(gait_events!C3378)-FIND("_run-",gait_events!C3378,1)-4),"")</f>
        <v>on</v>
      </c>
      <c r="G5221" t="str">
        <f>gait_events!D3378</f>
        <v>left_ankle</v>
      </c>
      <c r="H5221" t="str">
        <f>gait_events!E3378</f>
        <v>FC</v>
      </c>
      <c r="I5221">
        <f>IF(gait_events!F3378&lt;&gt;"",gait_events!F3378,NA())</f>
        <v>786</v>
      </c>
      <c r="J5221">
        <f>IF(gait_events!G3378&lt;&gt;"",gait_events!G3378,NA())</f>
        <v>788</v>
      </c>
      <c r="K5221">
        <f t="shared" si="648"/>
        <v>-2</v>
      </c>
      <c r="L5221">
        <f t="shared" si="649"/>
        <v>-10</v>
      </c>
      <c r="M5221">
        <f t="shared" si="650"/>
        <v>1</v>
      </c>
      <c r="N5221">
        <f t="shared" si="651"/>
        <v>1</v>
      </c>
      <c r="O5221">
        <f t="shared" si="652"/>
        <v>1</v>
      </c>
      <c r="P5221">
        <f t="shared" si="653"/>
        <v>0</v>
      </c>
      <c r="Q5221">
        <f t="shared" si="654"/>
        <v>0</v>
      </c>
      <c r="R5221">
        <f t="shared" si="655"/>
        <v>1</v>
      </c>
    </row>
    <row r="5222" spans="1:18" x14ac:dyDescent="0.25">
      <c r="A5222" t="str">
        <f>gait_events!B3379</f>
        <v>pp140</v>
      </c>
      <c r="B5222" t="str">
        <f>VLOOKUP(A5222,participants!A:B,2,0)</f>
        <v>M</v>
      </c>
      <c r="C5222">
        <f>VLOOKUP(A5222,participants!A:C,3,0)</f>
        <v>79</v>
      </c>
      <c r="D5222" t="str">
        <f>VLOOKUP(A5222,participants!A:F,6,0)</f>
        <v>PD</v>
      </c>
      <c r="E5222" t="str">
        <f>IF(LEN(SUBSTITUTE(gait_events!C3379,"_run-",""))&lt;&gt;LEN(gait_events!C3379),LEFT(RIGHT(gait_events!C3379,LEN(gait_events!C3379)-19),FIND("_run-",RIGHT(gait_events!C3379,LEN(gait_events!C3379)-19),1)-1),RIGHT(gait_events!C3379,LEN(gait_events!C3379)-19))</f>
        <v>Preferred</v>
      </c>
      <c r="F5222" t="str">
        <f>IF(LEN(SUBSTITUTE(gait_events!C3379,"_run-",""))&lt;&gt;LEN(gait_events!C3379),RIGHT(gait_events!C3379,LEN(gait_events!C3379)-FIND("_run-",gait_events!C3379,1)-4),"")</f>
        <v>on</v>
      </c>
      <c r="G5222" t="str">
        <f>gait_events!D3379</f>
        <v>left_ankle</v>
      </c>
      <c r="H5222" t="str">
        <f>gait_events!E3379</f>
        <v>FC</v>
      </c>
      <c r="I5222">
        <f>IF(gait_events!F3379&lt;&gt;"",gait_events!F3379,NA())</f>
        <v>1011</v>
      </c>
      <c r="J5222">
        <f>IF(gait_events!G3379&lt;&gt;"",gait_events!G3379,NA())</f>
        <v>1010</v>
      </c>
      <c r="K5222">
        <f t="shared" si="648"/>
        <v>1</v>
      </c>
      <c r="L5222">
        <f t="shared" si="649"/>
        <v>5</v>
      </c>
      <c r="M5222">
        <f t="shared" si="650"/>
        <v>1</v>
      </c>
      <c r="N5222">
        <f t="shared" si="651"/>
        <v>1</v>
      </c>
      <c r="O5222">
        <f t="shared" si="652"/>
        <v>1</v>
      </c>
      <c r="P5222">
        <f t="shared" si="653"/>
        <v>0</v>
      </c>
      <c r="Q5222">
        <f t="shared" si="654"/>
        <v>0</v>
      </c>
      <c r="R5222">
        <f t="shared" si="655"/>
        <v>1</v>
      </c>
    </row>
    <row r="5223" spans="1:18" x14ac:dyDescent="0.25">
      <c r="A5223" t="str">
        <f>gait_events!B3380</f>
        <v>pp140</v>
      </c>
      <c r="B5223" t="str">
        <f>VLOOKUP(A5223,participants!A:B,2,0)</f>
        <v>M</v>
      </c>
      <c r="C5223">
        <f>VLOOKUP(A5223,participants!A:C,3,0)</f>
        <v>79</v>
      </c>
      <c r="D5223" t="str">
        <f>VLOOKUP(A5223,participants!A:F,6,0)</f>
        <v>PD</v>
      </c>
      <c r="E5223" t="str">
        <f>IF(LEN(SUBSTITUTE(gait_events!C3380,"_run-",""))&lt;&gt;LEN(gait_events!C3380),LEFT(RIGHT(gait_events!C3380,LEN(gait_events!C3380)-19),FIND("_run-",RIGHT(gait_events!C3380,LEN(gait_events!C3380)-19),1)-1),RIGHT(gait_events!C3380,LEN(gait_events!C3380)-19))</f>
        <v>Preferred</v>
      </c>
      <c r="F5223" t="str">
        <f>IF(LEN(SUBSTITUTE(gait_events!C3380,"_run-",""))&lt;&gt;LEN(gait_events!C3380),RIGHT(gait_events!C3380,LEN(gait_events!C3380)-FIND("_run-",gait_events!C3380,1)-4),"")</f>
        <v>on</v>
      </c>
      <c r="G5223" t="str">
        <f>gait_events!D3380</f>
        <v>left_ankle</v>
      </c>
      <c r="H5223" t="str">
        <f>gait_events!E3380</f>
        <v>FC</v>
      </c>
      <c r="I5223">
        <f>IF(gait_events!F3380&lt;&gt;"",gait_events!F3380,NA())</f>
        <v>1251</v>
      </c>
      <c r="J5223">
        <f>IF(gait_events!G3380&lt;&gt;"",gait_events!G3380,NA())</f>
        <v>1248</v>
      </c>
      <c r="K5223">
        <f t="shared" si="648"/>
        <v>3</v>
      </c>
      <c r="L5223">
        <f t="shared" si="649"/>
        <v>15</v>
      </c>
      <c r="M5223">
        <f t="shared" si="650"/>
        <v>1</v>
      </c>
      <c r="N5223">
        <f t="shared" si="651"/>
        <v>1</v>
      </c>
      <c r="O5223">
        <f t="shared" si="652"/>
        <v>1</v>
      </c>
      <c r="P5223">
        <f t="shared" si="653"/>
        <v>0</v>
      </c>
      <c r="Q5223">
        <f t="shared" si="654"/>
        <v>0</v>
      </c>
      <c r="R5223">
        <f t="shared" si="655"/>
        <v>1</v>
      </c>
    </row>
    <row r="5224" spans="1:18" x14ac:dyDescent="0.25">
      <c r="A5224" t="str">
        <f>gait_events!B3381</f>
        <v>pp140</v>
      </c>
      <c r="B5224" t="str">
        <f>VLOOKUP(A5224,participants!A:B,2,0)</f>
        <v>M</v>
      </c>
      <c r="C5224">
        <f>VLOOKUP(A5224,participants!A:C,3,0)</f>
        <v>79</v>
      </c>
      <c r="D5224" t="str">
        <f>VLOOKUP(A5224,participants!A:F,6,0)</f>
        <v>PD</v>
      </c>
      <c r="E5224" t="str">
        <f>IF(LEN(SUBSTITUTE(gait_events!C3381,"_run-",""))&lt;&gt;LEN(gait_events!C3381),LEFT(RIGHT(gait_events!C3381,LEN(gait_events!C3381)-19),FIND("_run-",RIGHT(gait_events!C3381,LEN(gait_events!C3381)-19),1)-1),RIGHT(gait_events!C3381,LEN(gait_events!C3381)-19))</f>
        <v>Preferred</v>
      </c>
      <c r="F5224" t="str">
        <f>IF(LEN(SUBSTITUTE(gait_events!C3381,"_run-",""))&lt;&gt;LEN(gait_events!C3381),RIGHT(gait_events!C3381,LEN(gait_events!C3381)-FIND("_run-",gait_events!C3381,1)-4),"")</f>
        <v>on</v>
      </c>
      <c r="G5224" t="str">
        <f>gait_events!D3381</f>
        <v>right_ankle</v>
      </c>
      <c r="H5224" t="str">
        <f>gait_events!E3381</f>
        <v>IC</v>
      </c>
      <c r="I5224">
        <f>IF(gait_events!F3381&lt;&gt;"",gait_events!F3381,NA())</f>
        <v>518</v>
      </c>
      <c r="J5224">
        <f>IF(gait_events!G3381&lt;&gt;"",gait_events!G3381,NA())</f>
        <v>521</v>
      </c>
      <c r="K5224">
        <f t="shared" si="648"/>
        <v>-3</v>
      </c>
      <c r="L5224">
        <f t="shared" si="649"/>
        <v>-15</v>
      </c>
      <c r="M5224">
        <f t="shared" si="650"/>
        <v>1</v>
      </c>
      <c r="N5224">
        <f t="shared" si="651"/>
        <v>1</v>
      </c>
      <c r="O5224">
        <f t="shared" si="652"/>
        <v>1</v>
      </c>
      <c r="P5224">
        <f t="shared" si="653"/>
        <v>0</v>
      </c>
      <c r="Q5224">
        <f t="shared" si="654"/>
        <v>0</v>
      </c>
      <c r="R5224">
        <f t="shared" si="655"/>
        <v>1</v>
      </c>
    </row>
    <row r="5225" spans="1:18" x14ac:dyDescent="0.25">
      <c r="A5225" t="str">
        <f>gait_events!B3382</f>
        <v>pp140</v>
      </c>
      <c r="B5225" t="str">
        <f>VLOOKUP(A5225,participants!A:B,2,0)</f>
        <v>M</v>
      </c>
      <c r="C5225">
        <f>VLOOKUP(A5225,participants!A:C,3,0)</f>
        <v>79</v>
      </c>
      <c r="D5225" t="str">
        <f>VLOOKUP(A5225,participants!A:F,6,0)</f>
        <v>PD</v>
      </c>
      <c r="E5225" t="str">
        <f>IF(LEN(SUBSTITUTE(gait_events!C3382,"_run-",""))&lt;&gt;LEN(gait_events!C3382),LEFT(RIGHT(gait_events!C3382,LEN(gait_events!C3382)-19),FIND("_run-",RIGHT(gait_events!C3382,LEN(gait_events!C3382)-19),1)-1),RIGHT(gait_events!C3382,LEN(gait_events!C3382)-19))</f>
        <v>Preferred</v>
      </c>
      <c r="F5225" t="str">
        <f>IF(LEN(SUBSTITUTE(gait_events!C3382,"_run-",""))&lt;&gt;LEN(gait_events!C3382),RIGHT(gait_events!C3382,LEN(gait_events!C3382)-FIND("_run-",gait_events!C3382,1)-4),"")</f>
        <v>on</v>
      </c>
      <c r="G5225" t="str">
        <f>gait_events!D3382</f>
        <v>right_ankle</v>
      </c>
      <c r="H5225" t="str">
        <f>gait_events!E3382</f>
        <v>IC</v>
      </c>
      <c r="I5225">
        <f>IF(gait_events!F3382&lt;&gt;"",gait_events!F3382,NA())</f>
        <v>754</v>
      </c>
      <c r="J5225">
        <f>IF(gait_events!G3382&lt;&gt;"",gait_events!G3382,NA())</f>
        <v>752</v>
      </c>
      <c r="K5225">
        <f t="shared" si="648"/>
        <v>2</v>
      </c>
      <c r="L5225">
        <f t="shared" si="649"/>
        <v>10</v>
      </c>
      <c r="M5225">
        <f t="shared" si="650"/>
        <v>1</v>
      </c>
      <c r="N5225">
        <f t="shared" si="651"/>
        <v>1</v>
      </c>
      <c r="O5225">
        <f t="shared" si="652"/>
        <v>1</v>
      </c>
      <c r="P5225">
        <f t="shared" si="653"/>
        <v>0</v>
      </c>
      <c r="Q5225">
        <f t="shared" si="654"/>
        <v>0</v>
      </c>
      <c r="R5225">
        <f t="shared" si="655"/>
        <v>1</v>
      </c>
    </row>
    <row r="5226" spans="1:18" x14ac:dyDescent="0.25">
      <c r="A5226" t="str">
        <f>gait_events!B3383</f>
        <v>pp140</v>
      </c>
      <c r="B5226" t="str">
        <f>VLOOKUP(A5226,participants!A:B,2,0)</f>
        <v>M</v>
      </c>
      <c r="C5226">
        <f>VLOOKUP(A5226,participants!A:C,3,0)</f>
        <v>79</v>
      </c>
      <c r="D5226" t="str">
        <f>VLOOKUP(A5226,participants!A:F,6,0)</f>
        <v>PD</v>
      </c>
      <c r="E5226" t="str">
        <f>IF(LEN(SUBSTITUTE(gait_events!C3383,"_run-",""))&lt;&gt;LEN(gait_events!C3383),LEFT(RIGHT(gait_events!C3383,LEN(gait_events!C3383)-19),FIND("_run-",RIGHT(gait_events!C3383,LEN(gait_events!C3383)-19),1)-1),RIGHT(gait_events!C3383,LEN(gait_events!C3383)-19))</f>
        <v>Preferred</v>
      </c>
      <c r="F5226" t="str">
        <f>IF(LEN(SUBSTITUTE(gait_events!C3383,"_run-",""))&lt;&gt;LEN(gait_events!C3383),RIGHT(gait_events!C3383,LEN(gait_events!C3383)-FIND("_run-",gait_events!C3383,1)-4),"")</f>
        <v>on</v>
      </c>
      <c r="G5226" t="str">
        <f>gait_events!D3383</f>
        <v>right_ankle</v>
      </c>
      <c r="H5226" t="str">
        <f>gait_events!E3383</f>
        <v>IC</v>
      </c>
      <c r="I5226">
        <f>IF(gait_events!F3383&lt;&gt;"",gait_events!F3383,NA())</f>
        <v>978</v>
      </c>
      <c r="J5226">
        <f>IF(gait_events!G3383&lt;&gt;"",gait_events!G3383,NA())</f>
        <v>978</v>
      </c>
      <c r="K5226">
        <f t="shared" si="648"/>
        <v>0</v>
      </c>
      <c r="L5226">
        <f t="shared" si="649"/>
        <v>0</v>
      </c>
      <c r="M5226">
        <f t="shared" si="650"/>
        <v>1</v>
      </c>
      <c r="N5226">
        <f t="shared" si="651"/>
        <v>1</v>
      </c>
      <c r="O5226">
        <f t="shared" si="652"/>
        <v>1</v>
      </c>
      <c r="P5226">
        <f t="shared" si="653"/>
        <v>0</v>
      </c>
      <c r="Q5226">
        <f t="shared" si="654"/>
        <v>0</v>
      </c>
      <c r="R5226">
        <f t="shared" si="655"/>
        <v>1</v>
      </c>
    </row>
    <row r="5227" spans="1:18" x14ac:dyDescent="0.25">
      <c r="A5227" t="str">
        <f>gait_events!B3384</f>
        <v>pp140</v>
      </c>
      <c r="B5227" t="str">
        <f>VLOOKUP(A5227,participants!A:B,2,0)</f>
        <v>M</v>
      </c>
      <c r="C5227">
        <f>VLOOKUP(A5227,participants!A:C,3,0)</f>
        <v>79</v>
      </c>
      <c r="D5227" t="str">
        <f>VLOOKUP(A5227,participants!A:F,6,0)</f>
        <v>PD</v>
      </c>
      <c r="E5227" t="str">
        <f>IF(LEN(SUBSTITUTE(gait_events!C3384,"_run-",""))&lt;&gt;LEN(gait_events!C3384),LEFT(RIGHT(gait_events!C3384,LEN(gait_events!C3384)-19),FIND("_run-",RIGHT(gait_events!C3384,LEN(gait_events!C3384)-19),1)-1),RIGHT(gait_events!C3384,LEN(gait_events!C3384)-19))</f>
        <v>Preferred</v>
      </c>
      <c r="F5227" t="str">
        <f>IF(LEN(SUBSTITUTE(gait_events!C3384,"_run-",""))&lt;&gt;LEN(gait_events!C3384),RIGHT(gait_events!C3384,LEN(gait_events!C3384)-FIND("_run-",gait_events!C3384,1)-4),"")</f>
        <v>on</v>
      </c>
      <c r="G5227" t="str">
        <f>gait_events!D3384</f>
        <v>right_ankle</v>
      </c>
      <c r="H5227" t="str">
        <f>gait_events!E3384</f>
        <v>IC</v>
      </c>
      <c r="I5227">
        <f>IF(gait_events!F3384&lt;&gt;"",gait_events!F3384,NA())</f>
        <v>1207</v>
      </c>
      <c r="J5227">
        <f>IF(gait_events!G3384&lt;&gt;"",gait_events!G3384,NA())</f>
        <v>1211</v>
      </c>
      <c r="K5227">
        <f t="shared" si="648"/>
        <v>-4</v>
      </c>
      <c r="L5227">
        <f t="shared" si="649"/>
        <v>-20</v>
      </c>
      <c r="M5227">
        <f t="shared" si="650"/>
        <v>1</v>
      </c>
      <c r="N5227">
        <f t="shared" si="651"/>
        <v>1</v>
      </c>
      <c r="O5227">
        <f t="shared" si="652"/>
        <v>1</v>
      </c>
      <c r="P5227">
        <f t="shared" si="653"/>
        <v>0</v>
      </c>
      <c r="Q5227">
        <f t="shared" si="654"/>
        <v>0</v>
      </c>
      <c r="R5227">
        <f t="shared" si="655"/>
        <v>1</v>
      </c>
    </row>
    <row r="5228" spans="1:18" x14ac:dyDescent="0.25">
      <c r="A5228" t="str">
        <f>gait_events!B3385</f>
        <v>pp140</v>
      </c>
      <c r="B5228" t="str">
        <f>VLOOKUP(A5228,participants!A:B,2,0)</f>
        <v>M</v>
      </c>
      <c r="C5228">
        <f>VLOOKUP(A5228,participants!A:C,3,0)</f>
        <v>79</v>
      </c>
      <c r="D5228" t="str">
        <f>VLOOKUP(A5228,participants!A:F,6,0)</f>
        <v>PD</v>
      </c>
      <c r="E5228" t="str">
        <f>IF(LEN(SUBSTITUTE(gait_events!C3385,"_run-",""))&lt;&gt;LEN(gait_events!C3385),LEFT(RIGHT(gait_events!C3385,LEN(gait_events!C3385)-19),FIND("_run-",RIGHT(gait_events!C3385,LEN(gait_events!C3385)-19),1)-1),RIGHT(gait_events!C3385,LEN(gait_events!C3385)-19))</f>
        <v>Preferred</v>
      </c>
      <c r="F5228" t="str">
        <f>IF(LEN(SUBSTITUTE(gait_events!C3385,"_run-",""))&lt;&gt;LEN(gait_events!C3385),RIGHT(gait_events!C3385,LEN(gait_events!C3385)-FIND("_run-",gait_events!C3385,1)-4),"")</f>
        <v>on</v>
      </c>
      <c r="G5228" t="str">
        <f>gait_events!D3385</f>
        <v>right_ankle</v>
      </c>
      <c r="H5228" t="str">
        <f>gait_events!E3385</f>
        <v>IC</v>
      </c>
      <c r="I5228" t="e">
        <f>IF(gait_events!F3385&lt;&gt;"",gait_events!F3385,NA())</f>
        <v>#N/A</v>
      </c>
      <c r="J5228">
        <f>IF(gait_events!G3385&lt;&gt;"",gait_events!G3385,NA())</f>
        <v>34</v>
      </c>
      <c r="K5228" t="e">
        <f t="shared" si="648"/>
        <v>#N/A</v>
      </c>
      <c r="L5228" t="e">
        <f t="shared" si="649"/>
        <v>#N/A</v>
      </c>
      <c r="M5228">
        <f t="shared" si="650"/>
        <v>0</v>
      </c>
      <c r="N5228">
        <f t="shared" si="651"/>
        <v>1</v>
      </c>
      <c r="O5228">
        <f t="shared" si="652"/>
        <v>0</v>
      </c>
      <c r="P5228">
        <f t="shared" si="653"/>
        <v>0</v>
      </c>
      <c r="Q5228">
        <f t="shared" si="654"/>
        <v>1</v>
      </c>
      <c r="R5228">
        <f t="shared" si="655"/>
        <v>1</v>
      </c>
    </row>
    <row r="5229" spans="1:18" x14ac:dyDescent="0.25">
      <c r="A5229" t="str">
        <f>gait_events!B3386</f>
        <v>pp140</v>
      </c>
      <c r="B5229" t="str">
        <f>VLOOKUP(A5229,participants!A:B,2,0)</f>
        <v>M</v>
      </c>
      <c r="C5229">
        <f>VLOOKUP(A5229,participants!A:C,3,0)</f>
        <v>79</v>
      </c>
      <c r="D5229" t="str">
        <f>VLOOKUP(A5229,participants!A:F,6,0)</f>
        <v>PD</v>
      </c>
      <c r="E5229" t="str">
        <f>IF(LEN(SUBSTITUTE(gait_events!C3386,"_run-",""))&lt;&gt;LEN(gait_events!C3386),LEFT(RIGHT(gait_events!C3386,LEN(gait_events!C3386)-19),FIND("_run-",RIGHT(gait_events!C3386,LEN(gait_events!C3386)-19),1)-1),RIGHT(gait_events!C3386,LEN(gait_events!C3386)-19))</f>
        <v>Preferred</v>
      </c>
      <c r="F5229" t="str">
        <f>IF(LEN(SUBSTITUTE(gait_events!C3386,"_run-",""))&lt;&gt;LEN(gait_events!C3386),RIGHT(gait_events!C3386,LEN(gait_events!C3386)-FIND("_run-",gait_events!C3386,1)-4),"")</f>
        <v>on</v>
      </c>
      <c r="G5229" t="str">
        <f>gait_events!D3386</f>
        <v>right_ankle</v>
      </c>
      <c r="H5229" t="str">
        <f>gait_events!E3386</f>
        <v>FC</v>
      </c>
      <c r="I5229">
        <f>IF(gait_events!F3386&lt;&gt;"",gait_events!F3386,NA())</f>
        <v>436</v>
      </c>
      <c r="J5229">
        <f>IF(gait_events!G3386&lt;&gt;"",gait_events!G3386,NA())</f>
        <v>434</v>
      </c>
      <c r="K5229">
        <f t="shared" si="648"/>
        <v>2</v>
      </c>
      <c r="L5229">
        <f t="shared" si="649"/>
        <v>10</v>
      </c>
      <c r="M5229">
        <f t="shared" si="650"/>
        <v>1</v>
      </c>
      <c r="N5229">
        <f t="shared" si="651"/>
        <v>1</v>
      </c>
      <c r="O5229">
        <f t="shared" si="652"/>
        <v>1</v>
      </c>
      <c r="P5229">
        <f t="shared" si="653"/>
        <v>0</v>
      </c>
      <c r="Q5229">
        <f t="shared" si="654"/>
        <v>0</v>
      </c>
      <c r="R5229">
        <f t="shared" si="655"/>
        <v>1</v>
      </c>
    </row>
    <row r="5230" spans="1:18" x14ac:dyDescent="0.25">
      <c r="A5230" t="str">
        <f>gait_events!B3387</f>
        <v>pp140</v>
      </c>
      <c r="B5230" t="str">
        <f>VLOOKUP(A5230,participants!A:B,2,0)</f>
        <v>M</v>
      </c>
      <c r="C5230">
        <f>VLOOKUP(A5230,participants!A:C,3,0)</f>
        <v>79</v>
      </c>
      <c r="D5230" t="str">
        <f>VLOOKUP(A5230,participants!A:F,6,0)</f>
        <v>PD</v>
      </c>
      <c r="E5230" t="str">
        <f>IF(LEN(SUBSTITUTE(gait_events!C3387,"_run-",""))&lt;&gt;LEN(gait_events!C3387),LEFT(RIGHT(gait_events!C3387,LEN(gait_events!C3387)-19),FIND("_run-",RIGHT(gait_events!C3387,LEN(gait_events!C3387)-19),1)-1),RIGHT(gait_events!C3387,LEN(gait_events!C3387)-19))</f>
        <v>Preferred</v>
      </c>
      <c r="F5230" t="str">
        <f>IF(LEN(SUBSTITUTE(gait_events!C3387,"_run-",""))&lt;&gt;LEN(gait_events!C3387),RIGHT(gait_events!C3387,LEN(gait_events!C3387)-FIND("_run-",gait_events!C3387,1)-4),"")</f>
        <v>on</v>
      </c>
      <c r="G5230" t="str">
        <f>gait_events!D3387</f>
        <v>right_ankle</v>
      </c>
      <c r="H5230" t="str">
        <f>gait_events!E3387</f>
        <v>FC</v>
      </c>
      <c r="I5230">
        <f>IF(gait_events!F3387&lt;&gt;"",gait_events!F3387,NA())</f>
        <v>672</v>
      </c>
      <c r="J5230">
        <f>IF(gait_events!G3387&lt;&gt;"",gait_events!G3387,NA())</f>
        <v>672</v>
      </c>
      <c r="K5230">
        <f t="shared" si="648"/>
        <v>0</v>
      </c>
      <c r="L5230">
        <f t="shared" si="649"/>
        <v>0</v>
      </c>
      <c r="M5230">
        <f t="shared" si="650"/>
        <v>1</v>
      </c>
      <c r="N5230">
        <f t="shared" si="651"/>
        <v>1</v>
      </c>
      <c r="O5230">
        <f t="shared" si="652"/>
        <v>1</v>
      </c>
      <c r="P5230">
        <f t="shared" si="653"/>
        <v>0</v>
      </c>
      <c r="Q5230">
        <f t="shared" si="654"/>
        <v>0</v>
      </c>
      <c r="R5230">
        <f t="shared" si="655"/>
        <v>1</v>
      </c>
    </row>
    <row r="5231" spans="1:18" x14ac:dyDescent="0.25">
      <c r="A5231" t="str">
        <f>gait_events!B3388</f>
        <v>pp140</v>
      </c>
      <c r="B5231" t="str">
        <f>VLOOKUP(A5231,participants!A:B,2,0)</f>
        <v>M</v>
      </c>
      <c r="C5231">
        <f>VLOOKUP(A5231,participants!A:C,3,0)</f>
        <v>79</v>
      </c>
      <c r="D5231" t="str">
        <f>VLOOKUP(A5231,participants!A:F,6,0)</f>
        <v>PD</v>
      </c>
      <c r="E5231" t="str">
        <f>IF(LEN(SUBSTITUTE(gait_events!C3388,"_run-",""))&lt;&gt;LEN(gait_events!C3388),LEFT(RIGHT(gait_events!C3388,LEN(gait_events!C3388)-19),FIND("_run-",RIGHT(gait_events!C3388,LEN(gait_events!C3388)-19),1)-1),RIGHT(gait_events!C3388,LEN(gait_events!C3388)-19))</f>
        <v>Preferred</v>
      </c>
      <c r="F5231" t="str">
        <f>IF(LEN(SUBSTITUTE(gait_events!C3388,"_run-",""))&lt;&gt;LEN(gait_events!C3388),RIGHT(gait_events!C3388,LEN(gait_events!C3388)-FIND("_run-",gait_events!C3388,1)-4),"")</f>
        <v>on</v>
      </c>
      <c r="G5231" t="str">
        <f>gait_events!D3388</f>
        <v>right_ankle</v>
      </c>
      <c r="H5231" t="str">
        <f>gait_events!E3388</f>
        <v>FC</v>
      </c>
      <c r="I5231">
        <f>IF(gait_events!F3388&lt;&gt;"",gait_events!F3388,NA())</f>
        <v>898</v>
      </c>
      <c r="J5231">
        <f>IF(gait_events!G3388&lt;&gt;"",gait_events!G3388,NA())</f>
        <v>898</v>
      </c>
      <c r="K5231">
        <f t="shared" si="648"/>
        <v>0</v>
      </c>
      <c r="L5231">
        <f t="shared" si="649"/>
        <v>0</v>
      </c>
      <c r="M5231">
        <f t="shared" si="650"/>
        <v>1</v>
      </c>
      <c r="N5231">
        <f t="shared" si="651"/>
        <v>1</v>
      </c>
      <c r="O5231">
        <f t="shared" si="652"/>
        <v>1</v>
      </c>
      <c r="P5231">
        <f t="shared" si="653"/>
        <v>0</v>
      </c>
      <c r="Q5231">
        <f t="shared" si="654"/>
        <v>0</v>
      </c>
      <c r="R5231">
        <f t="shared" si="655"/>
        <v>1</v>
      </c>
    </row>
    <row r="5232" spans="1:18" x14ac:dyDescent="0.25">
      <c r="A5232" t="str">
        <f>gait_events!B3389</f>
        <v>pp140</v>
      </c>
      <c r="B5232" t="str">
        <f>VLOOKUP(A5232,participants!A:B,2,0)</f>
        <v>M</v>
      </c>
      <c r="C5232">
        <f>VLOOKUP(A5232,participants!A:C,3,0)</f>
        <v>79</v>
      </c>
      <c r="D5232" t="str">
        <f>VLOOKUP(A5232,participants!A:F,6,0)</f>
        <v>PD</v>
      </c>
      <c r="E5232" t="str">
        <f>IF(LEN(SUBSTITUTE(gait_events!C3389,"_run-",""))&lt;&gt;LEN(gait_events!C3389),LEFT(RIGHT(gait_events!C3389,LEN(gait_events!C3389)-19),FIND("_run-",RIGHT(gait_events!C3389,LEN(gait_events!C3389)-19),1)-1),RIGHT(gait_events!C3389,LEN(gait_events!C3389)-19))</f>
        <v>Preferred</v>
      </c>
      <c r="F5232" t="str">
        <f>IF(LEN(SUBSTITUTE(gait_events!C3389,"_run-",""))&lt;&gt;LEN(gait_events!C3389),RIGHT(gait_events!C3389,LEN(gait_events!C3389)-FIND("_run-",gait_events!C3389,1)-4),"")</f>
        <v>on</v>
      </c>
      <c r="G5232" t="str">
        <f>gait_events!D3389</f>
        <v>right_ankle</v>
      </c>
      <c r="H5232" t="str">
        <f>gait_events!E3389</f>
        <v>FC</v>
      </c>
      <c r="I5232">
        <f>IF(gait_events!F3389&lt;&gt;"",gait_events!F3389,NA())</f>
        <v>1129</v>
      </c>
      <c r="J5232">
        <f>IF(gait_events!G3389&lt;&gt;"",gait_events!G3389,NA())</f>
        <v>1130</v>
      </c>
      <c r="K5232">
        <f t="shared" si="648"/>
        <v>-1</v>
      </c>
      <c r="L5232">
        <f t="shared" si="649"/>
        <v>-5</v>
      </c>
      <c r="M5232">
        <f t="shared" si="650"/>
        <v>1</v>
      </c>
      <c r="N5232">
        <f t="shared" si="651"/>
        <v>1</v>
      </c>
      <c r="O5232">
        <f t="shared" si="652"/>
        <v>1</v>
      </c>
      <c r="P5232">
        <f t="shared" si="653"/>
        <v>0</v>
      </c>
      <c r="Q5232">
        <f t="shared" si="654"/>
        <v>0</v>
      </c>
      <c r="R5232">
        <f t="shared" si="655"/>
        <v>1</v>
      </c>
    </row>
    <row r="5233" spans="1:18" x14ac:dyDescent="0.25">
      <c r="A5233" t="str">
        <f>gait_events!B3390</f>
        <v>pp140</v>
      </c>
      <c r="B5233" t="str">
        <f>VLOOKUP(A5233,participants!A:B,2,0)</f>
        <v>M</v>
      </c>
      <c r="C5233">
        <f>VLOOKUP(A5233,participants!A:C,3,0)</f>
        <v>79</v>
      </c>
      <c r="D5233" t="str">
        <f>VLOOKUP(A5233,participants!A:F,6,0)</f>
        <v>PD</v>
      </c>
      <c r="E5233" t="str">
        <f>IF(LEN(SUBSTITUTE(gait_events!C3390,"_run-",""))&lt;&gt;LEN(gait_events!C3390),LEFT(RIGHT(gait_events!C3390,LEN(gait_events!C3390)-19),FIND("_run-",RIGHT(gait_events!C3390,LEN(gait_events!C3390)-19),1)-1),RIGHT(gait_events!C3390,LEN(gait_events!C3390)-19))</f>
        <v>Preferred</v>
      </c>
      <c r="F5233" t="str">
        <f>IF(LEN(SUBSTITUTE(gait_events!C3390,"_run-",""))&lt;&gt;LEN(gait_events!C3390),RIGHT(gait_events!C3390,LEN(gait_events!C3390)-FIND("_run-",gait_events!C3390,1)-4),"")</f>
        <v>on</v>
      </c>
      <c r="G5233" t="str">
        <f>gait_events!D3390</f>
        <v>right_ankle</v>
      </c>
      <c r="H5233" t="str">
        <f>gait_events!E3390</f>
        <v>FC</v>
      </c>
      <c r="I5233">
        <f>IF(gait_events!F3390&lt;&gt;"",gait_events!F3390,NA())</f>
        <v>1364</v>
      </c>
      <c r="J5233" t="e">
        <f>IF(gait_events!G3390&lt;&gt;"",gait_events!G3390,NA())</f>
        <v>#N/A</v>
      </c>
      <c r="K5233" t="e">
        <f t="shared" si="648"/>
        <v>#N/A</v>
      </c>
      <c r="L5233" t="e">
        <f t="shared" si="649"/>
        <v>#N/A</v>
      </c>
      <c r="M5233">
        <f t="shared" si="650"/>
        <v>1</v>
      </c>
      <c r="N5233">
        <f t="shared" si="651"/>
        <v>0</v>
      </c>
      <c r="O5233">
        <f t="shared" si="652"/>
        <v>0</v>
      </c>
      <c r="P5233">
        <f t="shared" si="653"/>
        <v>1</v>
      </c>
      <c r="Q5233">
        <f t="shared" si="654"/>
        <v>0</v>
      </c>
      <c r="R5233">
        <f t="shared" si="655"/>
        <v>1</v>
      </c>
    </row>
    <row r="5234" spans="1:18" x14ac:dyDescent="0.25">
      <c r="A5234" t="str">
        <f>gait_events!B3391</f>
        <v>pp140</v>
      </c>
      <c r="B5234" t="str">
        <f>VLOOKUP(A5234,participants!A:B,2,0)</f>
        <v>M</v>
      </c>
      <c r="C5234">
        <f>VLOOKUP(A5234,participants!A:C,3,0)</f>
        <v>79</v>
      </c>
      <c r="D5234" t="str">
        <f>VLOOKUP(A5234,participants!A:F,6,0)</f>
        <v>PD</v>
      </c>
      <c r="E5234" t="str">
        <f>IF(LEN(SUBSTITUTE(gait_events!C3391,"_run-",""))&lt;&gt;LEN(gait_events!C3391),LEFT(RIGHT(gait_events!C3391,LEN(gait_events!C3391)-19),FIND("_run-",RIGHT(gait_events!C3391,LEN(gait_events!C3391)-19),1)-1),RIGHT(gait_events!C3391,LEN(gait_events!C3391)-19))</f>
        <v>Preferred</v>
      </c>
      <c r="F5234" t="str">
        <f>IF(LEN(SUBSTITUTE(gait_events!C3391,"_run-",""))&lt;&gt;LEN(gait_events!C3391),RIGHT(gait_events!C3391,LEN(gait_events!C3391)-FIND("_run-",gait_events!C3391,1)-4),"")</f>
        <v>on</v>
      </c>
      <c r="G5234" t="str">
        <f>gait_events!D3391</f>
        <v>left_shank</v>
      </c>
      <c r="H5234" t="str">
        <f>gait_events!E3391</f>
        <v>IC</v>
      </c>
      <c r="I5234">
        <f>IF(gait_events!F3391&lt;&gt;"",gait_events!F3391,NA())</f>
        <v>387</v>
      </c>
      <c r="J5234">
        <f>IF(gait_events!G3391&lt;&gt;"",gait_events!G3391,NA())</f>
        <v>386</v>
      </c>
      <c r="K5234">
        <f t="shared" si="648"/>
        <v>1</v>
      </c>
      <c r="L5234">
        <f t="shared" si="649"/>
        <v>5</v>
      </c>
      <c r="M5234">
        <f t="shared" si="650"/>
        <v>1</v>
      </c>
      <c r="N5234">
        <f t="shared" si="651"/>
        <v>1</v>
      </c>
      <c r="O5234">
        <f t="shared" si="652"/>
        <v>1</v>
      </c>
      <c r="P5234">
        <f t="shared" si="653"/>
        <v>0</v>
      </c>
      <c r="Q5234">
        <f t="shared" si="654"/>
        <v>0</v>
      </c>
      <c r="R5234">
        <f t="shared" si="655"/>
        <v>1</v>
      </c>
    </row>
    <row r="5235" spans="1:18" x14ac:dyDescent="0.25">
      <c r="A5235" t="str">
        <f>gait_events!B3392</f>
        <v>pp140</v>
      </c>
      <c r="B5235" t="str">
        <f>VLOOKUP(A5235,participants!A:B,2,0)</f>
        <v>M</v>
      </c>
      <c r="C5235">
        <f>VLOOKUP(A5235,participants!A:C,3,0)</f>
        <v>79</v>
      </c>
      <c r="D5235" t="str">
        <f>VLOOKUP(A5235,participants!A:F,6,0)</f>
        <v>PD</v>
      </c>
      <c r="E5235" t="str">
        <f>IF(LEN(SUBSTITUTE(gait_events!C3392,"_run-",""))&lt;&gt;LEN(gait_events!C3392),LEFT(RIGHT(gait_events!C3392,LEN(gait_events!C3392)-19),FIND("_run-",RIGHT(gait_events!C3392,LEN(gait_events!C3392)-19),1)-1),RIGHT(gait_events!C3392,LEN(gait_events!C3392)-19))</f>
        <v>Preferred</v>
      </c>
      <c r="F5235" t="str">
        <f>IF(LEN(SUBSTITUTE(gait_events!C3392,"_run-",""))&lt;&gt;LEN(gait_events!C3392),RIGHT(gait_events!C3392,LEN(gait_events!C3392)-FIND("_run-",gait_events!C3392,1)-4),"")</f>
        <v>on</v>
      </c>
      <c r="G5235" t="str">
        <f>gait_events!D3392</f>
        <v>left_shank</v>
      </c>
      <c r="H5235" t="str">
        <f>gait_events!E3392</f>
        <v>IC</v>
      </c>
      <c r="I5235">
        <f>IF(gait_events!F3392&lt;&gt;"",gait_events!F3392,NA())</f>
        <v>635</v>
      </c>
      <c r="J5235">
        <f>IF(gait_events!G3392&lt;&gt;"",gait_events!G3392,NA())</f>
        <v>641</v>
      </c>
      <c r="K5235">
        <f t="shared" si="648"/>
        <v>-6</v>
      </c>
      <c r="L5235">
        <f t="shared" si="649"/>
        <v>-30</v>
      </c>
      <c r="M5235">
        <f t="shared" si="650"/>
        <v>1</v>
      </c>
      <c r="N5235">
        <f t="shared" si="651"/>
        <v>1</v>
      </c>
      <c r="O5235">
        <f t="shared" si="652"/>
        <v>1</v>
      </c>
      <c r="P5235">
        <f t="shared" si="653"/>
        <v>0</v>
      </c>
      <c r="Q5235">
        <f t="shared" si="654"/>
        <v>0</v>
      </c>
      <c r="R5235">
        <f t="shared" si="655"/>
        <v>1</v>
      </c>
    </row>
    <row r="5236" spans="1:18" x14ac:dyDescent="0.25">
      <c r="A5236" t="str">
        <f>gait_events!B3393</f>
        <v>pp140</v>
      </c>
      <c r="B5236" t="str">
        <f>VLOOKUP(A5236,participants!A:B,2,0)</f>
        <v>M</v>
      </c>
      <c r="C5236">
        <f>VLOOKUP(A5236,participants!A:C,3,0)</f>
        <v>79</v>
      </c>
      <c r="D5236" t="str">
        <f>VLOOKUP(A5236,participants!A:F,6,0)</f>
        <v>PD</v>
      </c>
      <c r="E5236" t="str">
        <f>IF(LEN(SUBSTITUTE(gait_events!C3393,"_run-",""))&lt;&gt;LEN(gait_events!C3393),LEFT(RIGHT(gait_events!C3393,LEN(gait_events!C3393)-19),FIND("_run-",RIGHT(gait_events!C3393,LEN(gait_events!C3393)-19),1)-1),RIGHT(gait_events!C3393,LEN(gait_events!C3393)-19))</f>
        <v>Preferred</v>
      </c>
      <c r="F5236" t="str">
        <f>IF(LEN(SUBSTITUTE(gait_events!C3393,"_run-",""))&lt;&gt;LEN(gait_events!C3393),RIGHT(gait_events!C3393,LEN(gait_events!C3393)-FIND("_run-",gait_events!C3393,1)-4),"")</f>
        <v>on</v>
      </c>
      <c r="G5236" t="str">
        <f>gait_events!D3393</f>
        <v>left_shank</v>
      </c>
      <c r="H5236" t="str">
        <f>gait_events!E3393</f>
        <v>IC</v>
      </c>
      <c r="I5236">
        <f>IF(gait_events!F3393&lt;&gt;"",gait_events!F3393,NA())</f>
        <v>861</v>
      </c>
      <c r="J5236">
        <f>IF(gait_events!G3393&lt;&gt;"",gait_events!G3393,NA())</f>
        <v>870</v>
      </c>
      <c r="K5236">
        <f t="shared" si="648"/>
        <v>-9</v>
      </c>
      <c r="L5236">
        <f t="shared" si="649"/>
        <v>-45</v>
      </c>
      <c r="M5236">
        <f t="shared" si="650"/>
        <v>1</v>
      </c>
      <c r="N5236">
        <f t="shared" si="651"/>
        <v>1</v>
      </c>
      <c r="O5236">
        <f t="shared" si="652"/>
        <v>1</v>
      </c>
      <c r="P5236">
        <f t="shared" si="653"/>
        <v>0</v>
      </c>
      <c r="Q5236">
        <f t="shared" si="654"/>
        <v>0</v>
      </c>
      <c r="R5236">
        <f t="shared" si="655"/>
        <v>1</v>
      </c>
    </row>
    <row r="5237" spans="1:18" x14ac:dyDescent="0.25">
      <c r="A5237" t="str">
        <f>gait_events!B3394</f>
        <v>pp140</v>
      </c>
      <c r="B5237" t="str">
        <f>VLOOKUP(A5237,participants!A:B,2,0)</f>
        <v>M</v>
      </c>
      <c r="C5237">
        <f>VLOOKUP(A5237,participants!A:C,3,0)</f>
        <v>79</v>
      </c>
      <c r="D5237" t="str">
        <f>VLOOKUP(A5237,participants!A:F,6,0)</f>
        <v>PD</v>
      </c>
      <c r="E5237" t="str">
        <f>IF(LEN(SUBSTITUTE(gait_events!C3394,"_run-",""))&lt;&gt;LEN(gait_events!C3394),LEFT(RIGHT(gait_events!C3394,LEN(gait_events!C3394)-19),FIND("_run-",RIGHT(gait_events!C3394,LEN(gait_events!C3394)-19),1)-1),RIGHT(gait_events!C3394,LEN(gait_events!C3394)-19))</f>
        <v>Preferred</v>
      </c>
      <c r="F5237" t="str">
        <f>IF(LEN(SUBSTITUTE(gait_events!C3394,"_run-",""))&lt;&gt;LEN(gait_events!C3394),RIGHT(gait_events!C3394,LEN(gait_events!C3394)-FIND("_run-",gait_events!C3394,1)-4),"")</f>
        <v>on</v>
      </c>
      <c r="G5237" t="str">
        <f>gait_events!D3394</f>
        <v>left_shank</v>
      </c>
      <c r="H5237" t="str">
        <f>gait_events!E3394</f>
        <v>IC</v>
      </c>
      <c r="I5237">
        <f>IF(gait_events!F3394&lt;&gt;"",gait_events!F3394,NA())</f>
        <v>1087</v>
      </c>
      <c r="J5237">
        <f>IF(gait_events!G3394&lt;&gt;"",gait_events!G3394,NA())</f>
        <v>1088</v>
      </c>
      <c r="K5237">
        <f t="shared" si="648"/>
        <v>-1</v>
      </c>
      <c r="L5237">
        <f t="shared" si="649"/>
        <v>-5</v>
      </c>
      <c r="M5237">
        <f t="shared" si="650"/>
        <v>1</v>
      </c>
      <c r="N5237">
        <f t="shared" si="651"/>
        <v>1</v>
      </c>
      <c r="O5237">
        <f t="shared" si="652"/>
        <v>1</v>
      </c>
      <c r="P5237">
        <f t="shared" si="653"/>
        <v>0</v>
      </c>
      <c r="Q5237">
        <f t="shared" si="654"/>
        <v>0</v>
      </c>
      <c r="R5237">
        <f t="shared" si="655"/>
        <v>1</v>
      </c>
    </row>
    <row r="5238" spans="1:18" x14ac:dyDescent="0.25">
      <c r="A5238" t="str">
        <f>gait_events!B3395</f>
        <v>pp140</v>
      </c>
      <c r="B5238" t="str">
        <f>VLOOKUP(A5238,participants!A:B,2,0)</f>
        <v>M</v>
      </c>
      <c r="C5238">
        <f>VLOOKUP(A5238,participants!A:C,3,0)</f>
        <v>79</v>
      </c>
      <c r="D5238" t="str">
        <f>VLOOKUP(A5238,participants!A:F,6,0)</f>
        <v>PD</v>
      </c>
      <c r="E5238" t="str">
        <f>IF(LEN(SUBSTITUTE(gait_events!C3395,"_run-",""))&lt;&gt;LEN(gait_events!C3395),LEFT(RIGHT(gait_events!C3395,LEN(gait_events!C3395)-19),FIND("_run-",RIGHT(gait_events!C3395,LEN(gait_events!C3395)-19),1)-1),RIGHT(gait_events!C3395,LEN(gait_events!C3395)-19))</f>
        <v>Preferred</v>
      </c>
      <c r="F5238" t="str">
        <f>IF(LEN(SUBSTITUTE(gait_events!C3395,"_run-",""))&lt;&gt;LEN(gait_events!C3395),RIGHT(gait_events!C3395,LEN(gait_events!C3395)-FIND("_run-",gait_events!C3395,1)-4),"")</f>
        <v>on</v>
      </c>
      <c r="G5238" t="str">
        <f>gait_events!D3395</f>
        <v>left_shank</v>
      </c>
      <c r="H5238" t="str">
        <f>gait_events!E3395</f>
        <v>IC</v>
      </c>
      <c r="I5238">
        <f>IF(gait_events!F3395&lt;&gt;"",gait_events!F3395,NA())</f>
        <v>1327</v>
      </c>
      <c r="J5238">
        <f>IF(gait_events!G3395&lt;&gt;"",gait_events!G3395,NA())</f>
        <v>1328</v>
      </c>
      <c r="K5238">
        <f t="shared" si="648"/>
        <v>-1</v>
      </c>
      <c r="L5238">
        <f t="shared" si="649"/>
        <v>-5</v>
      </c>
      <c r="M5238">
        <f t="shared" si="650"/>
        <v>1</v>
      </c>
      <c r="N5238">
        <f t="shared" si="651"/>
        <v>1</v>
      </c>
      <c r="O5238">
        <f t="shared" si="652"/>
        <v>1</v>
      </c>
      <c r="P5238">
        <f t="shared" si="653"/>
        <v>0</v>
      </c>
      <c r="Q5238">
        <f t="shared" si="654"/>
        <v>0</v>
      </c>
      <c r="R5238">
        <f t="shared" si="655"/>
        <v>1</v>
      </c>
    </row>
    <row r="5239" spans="1:18" x14ac:dyDescent="0.25">
      <c r="A5239" t="str">
        <f>gait_events!B3396</f>
        <v>pp140</v>
      </c>
      <c r="B5239" t="str">
        <f>VLOOKUP(A5239,participants!A:B,2,0)</f>
        <v>M</v>
      </c>
      <c r="C5239">
        <f>VLOOKUP(A5239,participants!A:C,3,0)</f>
        <v>79</v>
      </c>
      <c r="D5239" t="str">
        <f>VLOOKUP(A5239,participants!A:F,6,0)</f>
        <v>PD</v>
      </c>
      <c r="E5239" t="str">
        <f>IF(LEN(SUBSTITUTE(gait_events!C3396,"_run-",""))&lt;&gt;LEN(gait_events!C3396),LEFT(RIGHT(gait_events!C3396,LEN(gait_events!C3396)-19),FIND("_run-",RIGHT(gait_events!C3396,LEN(gait_events!C3396)-19),1)-1),RIGHT(gait_events!C3396,LEN(gait_events!C3396)-19))</f>
        <v>Preferred</v>
      </c>
      <c r="F5239" t="str">
        <f>IF(LEN(SUBSTITUTE(gait_events!C3396,"_run-",""))&lt;&gt;LEN(gait_events!C3396),RIGHT(gait_events!C3396,LEN(gait_events!C3396)-FIND("_run-",gait_events!C3396,1)-4),"")</f>
        <v>on</v>
      </c>
      <c r="G5239" t="str">
        <f>gait_events!D3396</f>
        <v>left_shank</v>
      </c>
      <c r="H5239" t="str">
        <f>gait_events!E3396</f>
        <v>FC</v>
      </c>
      <c r="I5239">
        <f>IF(gait_events!F3396&lt;&gt;"",gait_events!F3396,NA())</f>
        <v>300</v>
      </c>
      <c r="J5239" t="e">
        <f>IF(gait_events!G3396&lt;&gt;"",gait_events!G3396,NA())</f>
        <v>#N/A</v>
      </c>
      <c r="K5239" t="e">
        <f t="shared" si="648"/>
        <v>#N/A</v>
      </c>
      <c r="L5239" t="e">
        <f t="shared" si="649"/>
        <v>#N/A</v>
      </c>
      <c r="M5239">
        <f t="shared" si="650"/>
        <v>1</v>
      </c>
      <c r="N5239">
        <f t="shared" si="651"/>
        <v>0</v>
      </c>
      <c r="O5239">
        <f t="shared" si="652"/>
        <v>0</v>
      </c>
      <c r="P5239">
        <f t="shared" si="653"/>
        <v>1</v>
      </c>
      <c r="Q5239">
        <f t="shared" si="654"/>
        <v>0</v>
      </c>
      <c r="R5239">
        <f t="shared" si="655"/>
        <v>1</v>
      </c>
    </row>
    <row r="5240" spans="1:18" x14ac:dyDescent="0.25">
      <c r="A5240" t="str">
        <f>gait_events!B3397</f>
        <v>pp140</v>
      </c>
      <c r="B5240" t="str">
        <f>VLOOKUP(A5240,participants!A:B,2,0)</f>
        <v>M</v>
      </c>
      <c r="C5240">
        <f>VLOOKUP(A5240,participants!A:C,3,0)</f>
        <v>79</v>
      </c>
      <c r="D5240" t="str">
        <f>VLOOKUP(A5240,participants!A:F,6,0)</f>
        <v>PD</v>
      </c>
      <c r="E5240" t="str">
        <f>IF(LEN(SUBSTITUTE(gait_events!C3397,"_run-",""))&lt;&gt;LEN(gait_events!C3397),LEFT(RIGHT(gait_events!C3397,LEN(gait_events!C3397)-19),FIND("_run-",RIGHT(gait_events!C3397,LEN(gait_events!C3397)-19),1)-1),RIGHT(gait_events!C3397,LEN(gait_events!C3397)-19))</f>
        <v>Preferred</v>
      </c>
      <c r="F5240" t="str">
        <f>IF(LEN(SUBSTITUTE(gait_events!C3397,"_run-",""))&lt;&gt;LEN(gait_events!C3397),RIGHT(gait_events!C3397,LEN(gait_events!C3397)-FIND("_run-",gait_events!C3397,1)-4),"")</f>
        <v>on</v>
      </c>
      <c r="G5240" t="str">
        <f>gait_events!D3397</f>
        <v>left_shank</v>
      </c>
      <c r="H5240" t="str">
        <f>gait_events!E3397</f>
        <v>FC</v>
      </c>
      <c r="I5240">
        <f>IF(gait_events!F3397&lt;&gt;"",gait_events!F3397,NA())</f>
        <v>555</v>
      </c>
      <c r="J5240">
        <f>IF(gait_events!G3397&lt;&gt;"",gait_events!G3397,NA())</f>
        <v>556</v>
      </c>
      <c r="K5240">
        <f t="shared" si="648"/>
        <v>-1</v>
      </c>
      <c r="L5240">
        <f t="shared" si="649"/>
        <v>-5</v>
      </c>
      <c r="M5240">
        <f t="shared" si="650"/>
        <v>1</v>
      </c>
      <c r="N5240">
        <f t="shared" si="651"/>
        <v>1</v>
      </c>
      <c r="O5240">
        <f t="shared" si="652"/>
        <v>1</v>
      </c>
      <c r="P5240">
        <f t="shared" si="653"/>
        <v>0</v>
      </c>
      <c r="Q5240">
        <f t="shared" si="654"/>
        <v>0</v>
      </c>
      <c r="R5240">
        <f t="shared" si="655"/>
        <v>1</v>
      </c>
    </row>
    <row r="5241" spans="1:18" x14ac:dyDescent="0.25">
      <c r="A5241" t="str">
        <f>gait_events!B3398</f>
        <v>pp140</v>
      </c>
      <c r="B5241" t="str">
        <f>VLOOKUP(A5241,participants!A:B,2,0)</f>
        <v>M</v>
      </c>
      <c r="C5241">
        <f>VLOOKUP(A5241,participants!A:C,3,0)</f>
        <v>79</v>
      </c>
      <c r="D5241" t="str">
        <f>VLOOKUP(A5241,participants!A:F,6,0)</f>
        <v>PD</v>
      </c>
      <c r="E5241" t="str">
        <f>IF(LEN(SUBSTITUTE(gait_events!C3398,"_run-",""))&lt;&gt;LEN(gait_events!C3398),LEFT(RIGHT(gait_events!C3398,LEN(gait_events!C3398)-19),FIND("_run-",RIGHT(gait_events!C3398,LEN(gait_events!C3398)-19),1)-1),RIGHT(gait_events!C3398,LEN(gait_events!C3398)-19))</f>
        <v>Preferred</v>
      </c>
      <c r="F5241" t="str">
        <f>IF(LEN(SUBSTITUTE(gait_events!C3398,"_run-",""))&lt;&gt;LEN(gait_events!C3398),RIGHT(gait_events!C3398,LEN(gait_events!C3398)-FIND("_run-",gait_events!C3398,1)-4),"")</f>
        <v>on</v>
      </c>
      <c r="G5241" t="str">
        <f>gait_events!D3398</f>
        <v>left_shank</v>
      </c>
      <c r="H5241" t="str">
        <f>gait_events!E3398</f>
        <v>FC</v>
      </c>
      <c r="I5241">
        <f>IF(gait_events!F3398&lt;&gt;"",gait_events!F3398,NA())</f>
        <v>786</v>
      </c>
      <c r="J5241">
        <f>IF(gait_events!G3398&lt;&gt;"",gait_events!G3398,NA())</f>
        <v>785</v>
      </c>
      <c r="K5241">
        <f t="shared" si="648"/>
        <v>1</v>
      </c>
      <c r="L5241">
        <f t="shared" si="649"/>
        <v>5</v>
      </c>
      <c r="M5241">
        <f t="shared" si="650"/>
        <v>1</v>
      </c>
      <c r="N5241">
        <f t="shared" si="651"/>
        <v>1</v>
      </c>
      <c r="O5241">
        <f t="shared" si="652"/>
        <v>1</v>
      </c>
      <c r="P5241">
        <f t="shared" si="653"/>
        <v>0</v>
      </c>
      <c r="Q5241">
        <f t="shared" si="654"/>
        <v>0</v>
      </c>
      <c r="R5241">
        <f t="shared" si="655"/>
        <v>1</v>
      </c>
    </row>
    <row r="5242" spans="1:18" x14ac:dyDescent="0.25">
      <c r="A5242" t="str">
        <f>gait_events!B3399</f>
        <v>pp140</v>
      </c>
      <c r="B5242" t="str">
        <f>VLOOKUP(A5242,participants!A:B,2,0)</f>
        <v>M</v>
      </c>
      <c r="C5242">
        <f>VLOOKUP(A5242,participants!A:C,3,0)</f>
        <v>79</v>
      </c>
      <c r="D5242" t="str">
        <f>VLOOKUP(A5242,participants!A:F,6,0)</f>
        <v>PD</v>
      </c>
      <c r="E5242" t="str">
        <f>IF(LEN(SUBSTITUTE(gait_events!C3399,"_run-",""))&lt;&gt;LEN(gait_events!C3399),LEFT(RIGHT(gait_events!C3399,LEN(gait_events!C3399)-19),FIND("_run-",RIGHT(gait_events!C3399,LEN(gait_events!C3399)-19),1)-1),RIGHT(gait_events!C3399,LEN(gait_events!C3399)-19))</f>
        <v>Preferred</v>
      </c>
      <c r="F5242" t="str">
        <f>IF(LEN(SUBSTITUTE(gait_events!C3399,"_run-",""))&lt;&gt;LEN(gait_events!C3399),RIGHT(gait_events!C3399,LEN(gait_events!C3399)-FIND("_run-",gait_events!C3399,1)-4),"")</f>
        <v>on</v>
      </c>
      <c r="G5242" t="str">
        <f>gait_events!D3399</f>
        <v>left_shank</v>
      </c>
      <c r="H5242" t="str">
        <f>gait_events!E3399</f>
        <v>FC</v>
      </c>
      <c r="I5242">
        <f>IF(gait_events!F3399&lt;&gt;"",gait_events!F3399,NA())</f>
        <v>1011</v>
      </c>
      <c r="J5242">
        <f>IF(gait_events!G3399&lt;&gt;"",gait_events!G3399,NA())</f>
        <v>1010</v>
      </c>
      <c r="K5242">
        <f t="shared" si="648"/>
        <v>1</v>
      </c>
      <c r="L5242">
        <f t="shared" si="649"/>
        <v>5</v>
      </c>
      <c r="M5242">
        <f t="shared" si="650"/>
        <v>1</v>
      </c>
      <c r="N5242">
        <f t="shared" si="651"/>
        <v>1</v>
      </c>
      <c r="O5242">
        <f t="shared" si="652"/>
        <v>1</v>
      </c>
      <c r="P5242">
        <f t="shared" si="653"/>
        <v>0</v>
      </c>
      <c r="Q5242">
        <f t="shared" si="654"/>
        <v>0</v>
      </c>
      <c r="R5242">
        <f t="shared" si="655"/>
        <v>1</v>
      </c>
    </row>
    <row r="5243" spans="1:18" x14ac:dyDescent="0.25">
      <c r="A5243" t="str">
        <f>gait_events!B3400</f>
        <v>pp140</v>
      </c>
      <c r="B5243" t="str">
        <f>VLOOKUP(A5243,participants!A:B,2,0)</f>
        <v>M</v>
      </c>
      <c r="C5243">
        <f>VLOOKUP(A5243,participants!A:C,3,0)</f>
        <v>79</v>
      </c>
      <c r="D5243" t="str">
        <f>VLOOKUP(A5243,participants!A:F,6,0)</f>
        <v>PD</v>
      </c>
      <c r="E5243" t="str">
        <f>IF(LEN(SUBSTITUTE(gait_events!C3400,"_run-",""))&lt;&gt;LEN(gait_events!C3400),LEFT(RIGHT(gait_events!C3400,LEN(gait_events!C3400)-19),FIND("_run-",RIGHT(gait_events!C3400,LEN(gait_events!C3400)-19),1)-1),RIGHT(gait_events!C3400,LEN(gait_events!C3400)-19))</f>
        <v>Preferred</v>
      </c>
      <c r="F5243" t="str">
        <f>IF(LEN(SUBSTITUTE(gait_events!C3400,"_run-",""))&lt;&gt;LEN(gait_events!C3400),RIGHT(gait_events!C3400,LEN(gait_events!C3400)-FIND("_run-",gait_events!C3400,1)-4),"")</f>
        <v>on</v>
      </c>
      <c r="G5243" t="str">
        <f>gait_events!D3400</f>
        <v>left_shank</v>
      </c>
      <c r="H5243" t="str">
        <f>gait_events!E3400</f>
        <v>FC</v>
      </c>
      <c r="I5243">
        <f>IF(gait_events!F3400&lt;&gt;"",gait_events!F3400,NA())</f>
        <v>1251</v>
      </c>
      <c r="J5243">
        <f>IF(gait_events!G3400&lt;&gt;"",gait_events!G3400,NA())</f>
        <v>1250</v>
      </c>
      <c r="K5243">
        <f t="shared" si="648"/>
        <v>1</v>
      </c>
      <c r="L5243">
        <f t="shared" si="649"/>
        <v>5</v>
      </c>
      <c r="M5243">
        <f t="shared" si="650"/>
        <v>1</v>
      </c>
      <c r="N5243">
        <f t="shared" si="651"/>
        <v>1</v>
      </c>
      <c r="O5243">
        <f t="shared" si="652"/>
        <v>1</v>
      </c>
      <c r="P5243">
        <f t="shared" si="653"/>
        <v>0</v>
      </c>
      <c r="Q5243">
        <f t="shared" si="654"/>
        <v>0</v>
      </c>
      <c r="R5243">
        <f t="shared" si="655"/>
        <v>1</v>
      </c>
    </row>
    <row r="5244" spans="1:18" x14ac:dyDescent="0.25">
      <c r="A5244" t="str">
        <f>gait_events!B3401</f>
        <v>pp140</v>
      </c>
      <c r="B5244" t="str">
        <f>VLOOKUP(A5244,participants!A:B,2,0)</f>
        <v>M</v>
      </c>
      <c r="C5244">
        <f>VLOOKUP(A5244,participants!A:C,3,0)</f>
        <v>79</v>
      </c>
      <c r="D5244" t="str">
        <f>VLOOKUP(A5244,participants!A:F,6,0)</f>
        <v>PD</v>
      </c>
      <c r="E5244" t="str">
        <f>IF(LEN(SUBSTITUTE(gait_events!C3401,"_run-",""))&lt;&gt;LEN(gait_events!C3401),LEFT(RIGHT(gait_events!C3401,LEN(gait_events!C3401)-19),FIND("_run-",RIGHT(gait_events!C3401,LEN(gait_events!C3401)-19),1)-1),RIGHT(gait_events!C3401,LEN(gait_events!C3401)-19))</f>
        <v>Preferred</v>
      </c>
      <c r="F5244" t="str">
        <f>IF(LEN(SUBSTITUTE(gait_events!C3401,"_run-",""))&lt;&gt;LEN(gait_events!C3401),RIGHT(gait_events!C3401,LEN(gait_events!C3401)-FIND("_run-",gait_events!C3401,1)-4),"")</f>
        <v>on</v>
      </c>
      <c r="G5244" t="str">
        <f>gait_events!D3401</f>
        <v>right_shank</v>
      </c>
      <c r="H5244" t="str">
        <f>gait_events!E3401</f>
        <v>IC</v>
      </c>
      <c r="I5244">
        <f>IF(gait_events!F3401&lt;&gt;"",gait_events!F3401,NA())</f>
        <v>518</v>
      </c>
      <c r="J5244">
        <f>IF(gait_events!G3401&lt;&gt;"",gait_events!G3401,NA())</f>
        <v>518</v>
      </c>
      <c r="K5244">
        <f t="shared" si="648"/>
        <v>0</v>
      </c>
      <c r="L5244">
        <f t="shared" si="649"/>
        <v>0</v>
      </c>
      <c r="M5244">
        <f t="shared" si="650"/>
        <v>1</v>
      </c>
      <c r="N5244">
        <f t="shared" si="651"/>
        <v>1</v>
      </c>
      <c r="O5244">
        <f t="shared" si="652"/>
        <v>1</v>
      </c>
      <c r="P5244">
        <f t="shared" si="653"/>
        <v>0</v>
      </c>
      <c r="Q5244">
        <f t="shared" si="654"/>
        <v>0</v>
      </c>
      <c r="R5244">
        <f t="shared" si="655"/>
        <v>1</v>
      </c>
    </row>
    <row r="5245" spans="1:18" x14ac:dyDescent="0.25">
      <c r="A5245" t="str">
        <f>gait_events!B3402</f>
        <v>pp140</v>
      </c>
      <c r="B5245" t="str">
        <f>VLOOKUP(A5245,participants!A:B,2,0)</f>
        <v>M</v>
      </c>
      <c r="C5245">
        <f>VLOOKUP(A5245,participants!A:C,3,0)</f>
        <v>79</v>
      </c>
      <c r="D5245" t="str">
        <f>VLOOKUP(A5245,participants!A:F,6,0)</f>
        <v>PD</v>
      </c>
      <c r="E5245" t="str">
        <f>IF(LEN(SUBSTITUTE(gait_events!C3402,"_run-",""))&lt;&gt;LEN(gait_events!C3402),LEFT(RIGHT(gait_events!C3402,LEN(gait_events!C3402)-19),FIND("_run-",RIGHT(gait_events!C3402,LEN(gait_events!C3402)-19),1)-1),RIGHT(gait_events!C3402,LEN(gait_events!C3402)-19))</f>
        <v>Preferred</v>
      </c>
      <c r="F5245" t="str">
        <f>IF(LEN(SUBSTITUTE(gait_events!C3402,"_run-",""))&lt;&gt;LEN(gait_events!C3402),RIGHT(gait_events!C3402,LEN(gait_events!C3402)-FIND("_run-",gait_events!C3402,1)-4),"")</f>
        <v>on</v>
      </c>
      <c r="G5245" t="str">
        <f>gait_events!D3402</f>
        <v>right_shank</v>
      </c>
      <c r="H5245" t="str">
        <f>gait_events!E3402</f>
        <v>IC</v>
      </c>
      <c r="I5245">
        <f>IF(gait_events!F3402&lt;&gt;"",gait_events!F3402,NA())</f>
        <v>754</v>
      </c>
      <c r="J5245">
        <f>IF(gait_events!G3402&lt;&gt;"",gait_events!G3402,NA())</f>
        <v>753</v>
      </c>
      <c r="K5245">
        <f t="shared" si="648"/>
        <v>1</v>
      </c>
      <c r="L5245">
        <f t="shared" si="649"/>
        <v>5</v>
      </c>
      <c r="M5245">
        <f t="shared" si="650"/>
        <v>1</v>
      </c>
      <c r="N5245">
        <f t="shared" si="651"/>
        <v>1</v>
      </c>
      <c r="O5245">
        <f t="shared" si="652"/>
        <v>1</v>
      </c>
      <c r="P5245">
        <f t="shared" si="653"/>
        <v>0</v>
      </c>
      <c r="Q5245">
        <f t="shared" si="654"/>
        <v>0</v>
      </c>
      <c r="R5245">
        <f t="shared" si="655"/>
        <v>1</v>
      </c>
    </row>
    <row r="5246" spans="1:18" x14ac:dyDescent="0.25">
      <c r="A5246" t="str">
        <f>gait_events!B3403</f>
        <v>pp140</v>
      </c>
      <c r="B5246" t="str">
        <f>VLOOKUP(A5246,participants!A:B,2,0)</f>
        <v>M</v>
      </c>
      <c r="C5246">
        <f>VLOOKUP(A5246,participants!A:C,3,0)</f>
        <v>79</v>
      </c>
      <c r="D5246" t="str">
        <f>VLOOKUP(A5246,participants!A:F,6,0)</f>
        <v>PD</v>
      </c>
      <c r="E5246" t="str">
        <f>IF(LEN(SUBSTITUTE(gait_events!C3403,"_run-",""))&lt;&gt;LEN(gait_events!C3403),LEFT(RIGHT(gait_events!C3403,LEN(gait_events!C3403)-19),FIND("_run-",RIGHT(gait_events!C3403,LEN(gait_events!C3403)-19),1)-1),RIGHT(gait_events!C3403,LEN(gait_events!C3403)-19))</f>
        <v>Preferred</v>
      </c>
      <c r="F5246" t="str">
        <f>IF(LEN(SUBSTITUTE(gait_events!C3403,"_run-",""))&lt;&gt;LEN(gait_events!C3403),RIGHT(gait_events!C3403,LEN(gait_events!C3403)-FIND("_run-",gait_events!C3403,1)-4),"")</f>
        <v>on</v>
      </c>
      <c r="G5246" t="str">
        <f>gait_events!D3403</f>
        <v>right_shank</v>
      </c>
      <c r="H5246" t="str">
        <f>gait_events!E3403</f>
        <v>IC</v>
      </c>
      <c r="I5246">
        <f>IF(gait_events!F3403&lt;&gt;"",gait_events!F3403,NA())</f>
        <v>978</v>
      </c>
      <c r="J5246">
        <f>IF(gait_events!G3403&lt;&gt;"",gait_events!G3403,NA())</f>
        <v>981</v>
      </c>
      <c r="K5246">
        <f t="shared" si="648"/>
        <v>-3</v>
      </c>
      <c r="L5246">
        <f t="shared" si="649"/>
        <v>-15</v>
      </c>
      <c r="M5246">
        <f t="shared" si="650"/>
        <v>1</v>
      </c>
      <c r="N5246">
        <f t="shared" si="651"/>
        <v>1</v>
      </c>
      <c r="O5246">
        <f t="shared" si="652"/>
        <v>1</v>
      </c>
      <c r="P5246">
        <f t="shared" si="653"/>
        <v>0</v>
      </c>
      <c r="Q5246">
        <f t="shared" si="654"/>
        <v>0</v>
      </c>
      <c r="R5246">
        <f t="shared" si="655"/>
        <v>1</v>
      </c>
    </row>
    <row r="5247" spans="1:18" x14ac:dyDescent="0.25">
      <c r="A5247" t="str">
        <f>gait_events!B3404</f>
        <v>pp140</v>
      </c>
      <c r="B5247" t="str">
        <f>VLOOKUP(A5247,participants!A:B,2,0)</f>
        <v>M</v>
      </c>
      <c r="C5247">
        <f>VLOOKUP(A5247,participants!A:C,3,0)</f>
        <v>79</v>
      </c>
      <c r="D5247" t="str">
        <f>VLOOKUP(A5247,participants!A:F,6,0)</f>
        <v>PD</v>
      </c>
      <c r="E5247" t="str">
        <f>IF(LEN(SUBSTITUTE(gait_events!C3404,"_run-",""))&lt;&gt;LEN(gait_events!C3404),LEFT(RIGHT(gait_events!C3404,LEN(gait_events!C3404)-19),FIND("_run-",RIGHT(gait_events!C3404,LEN(gait_events!C3404)-19),1)-1),RIGHT(gait_events!C3404,LEN(gait_events!C3404)-19))</f>
        <v>Preferred</v>
      </c>
      <c r="F5247" t="str">
        <f>IF(LEN(SUBSTITUTE(gait_events!C3404,"_run-",""))&lt;&gt;LEN(gait_events!C3404),RIGHT(gait_events!C3404,LEN(gait_events!C3404)-FIND("_run-",gait_events!C3404,1)-4),"")</f>
        <v>on</v>
      </c>
      <c r="G5247" t="str">
        <f>gait_events!D3404</f>
        <v>right_shank</v>
      </c>
      <c r="H5247" t="str">
        <f>gait_events!E3404</f>
        <v>IC</v>
      </c>
      <c r="I5247">
        <f>IF(gait_events!F3404&lt;&gt;"",gait_events!F3404,NA())</f>
        <v>1207</v>
      </c>
      <c r="J5247">
        <f>IF(gait_events!G3404&lt;&gt;"",gait_events!G3404,NA())</f>
        <v>1212</v>
      </c>
      <c r="K5247">
        <f t="shared" si="648"/>
        <v>-5</v>
      </c>
      <c r="L5247">
        <f t="shared" si="649"/>
        <v>-25</v>
      </c>
      <c r="M5247">
        <f t="shared" si="650"/>
        <v>1</v>
      </c>
      <c r="N5247">
        <f t="shared" si="651"/>
        <v>1</v>
      </c>
      <c r="O5247">
        <f t="shared" si="652"/>
        <v>1</v>
      </c>
      <c r="P5247">
        <f t="shared" si="653"/>
        <v>0</v>
      </c>
      <c r="Q5247">
        <f t="shared" si="654"/>
        <v>0</v>
      </c>
      <c r="R5247">
        <f t="shared" si="655"/>
        <v>1</v>
      </c>
    </row>
    <row r="5248" spans="1:18" x14ac:dyDescent="0.25">
      <c r="A5248" t="str">
        <f>gait_events!B3405</f>
        <v>pp140</v>
      </c>
      <c r="B5248" t="str">
        <f>VLOOKUP(A5248,participants!A:B,2,0)</f>
        <v>M</v>
      </c>
      <c r="C5248">
        <f>VLOOKUP(A5248,participants!A:C,3,0)</f>
        <v>79</v>
      </c>
      <c r="D5248" t="str">
        <f>VLOOKUP(A5248,participants!A:F,6,0)</f>
        <v>PD</v>
      </c>
      <c r="E5248" t="str">
        <f>IF(LEN(SUBSTITUTE(gait_events!C3405,"_run-",""))&lt;&gt;LEN(gait_events!C3405),LEFT(RIGHT(gait_events!C3405,LEN(gait_events!C3405)-19),FIND("_run-",RIGHT(gait_events!C3405,LEN(gait_events!C3405)-19),1)-1),RIGHT(gait_events!C3405,LEN(gait_events!C3405)-19))</f>
        <v>Preferred</v>
      </c>
      <c r="F5248" t="str">
        <f>IF(LEN(SUBSTITUTE(gait_events!C3405,"_run-",""))&lt;&gt;LEN(gait_events!C3405),RIGHT(gait_events!C3405,LEN(gait_events!C3405)-FIND("_run-",gait_events!C3405,1)-4),"")</f>
        <v>on</v>
      </c>
      <c r="G5248" t="str">
        <f>gait_events!D3405</f>
        <v>right_shank</v>
      </c>
      <c r="H5248" t="str">
        <f>gait_events!E3405</f>
        <v>IC</v>
      </c>
      <c r="I5248" t="e">
        <f>IF(gait_events!F3405&lt;&gt;"",gait_events!F3405,NA())</f>
        <v>#N/A</v>
      </c>
      <c r="J5248">
        <f>IF(gait_events!G3405&lt;&gt;"",gait_events!G3405,NA())</f>
        <v>26</v>
      </c>
      <c r="K5248" t="e">
        <f t="shared" si="648"/>
        <v>#N/A</v>
      </c>
      <c r="L5248" t="e">
        <f t="shared" si="649"/>
        <v>#N/A</v>
      </c>
      <c r="M5248">
        <f t="shared" si="650"/>
        <v>0</v>
      </c>
      <c r="N5248">
        <f t="shared" si="651"/>
        <v>1</v>
      </c>
      <c r="O5248">
        <f t="shared" si="652"/>
        <v>0</v>
      </c>
      <c r="P5248">
        <f t="shared" si="653"/>
        <v>0</v>
      </c>
      <c r="Q5248">
        <f t="shared" si="654"/>
        <v>1</v>
      </c>
      <c r="R5248">
        <f t="shared" si="655"/>
        <v>1</v>
      </c>
    </row>
    <row r="5249" spans="1:18" x14ac:dyDescent="0.25">
      <c r="A5249" t="str">
        <f>gait_events!B3406</f>
        <v>pp140</v>
      </c>
      <c r="B5249" t="str">
        <f>VLOOKUP(A5249,participants!A:B,2,0)</f>
        <v>M</v>
      </c>
      <c r="C5249">
        <f>VLOOKUP(A5249,participants!A:C,3,0)</f>
        <v>79</v>
      </c>
      <c r="D5249" t="str">
        <f>VLOOKUP(A5249,participants!A:F,6,0)</f>
        <v>PD</v>
      </c>
      <c r="E5249" t="str">
        <f>IF(LEN(SUBSTITUTE(gait_events!C3406,"_run-",""))&lt;&gt;LEN(gait_events!C3406),LEFT(RIGHT(gait_events!C3406,LEN(gait_events!C3406)-19),FIND("_run-",RIGHT(gait_events!C3406,LEN(gait_events!C3406)-19),1)-1),RIGHT(gait_events!C3406,LEN(gait_events!C3406)-19))</f>
        <v>Preferred</v>
      </c>
      <c r="F5249" t="str">
        <f>IF(LEN(SUBSTITUTE(gait_events!C3406,"_run-",""))&lt;&gt;LEN(gait_events!C3406),RIGHT(gait_events!C3406,LEN(gait_events!C3406)-FIND("_run-",gait_events!C3406,1)-4),"")</f>
        <v>on</v>
      </c>
      <c r="G5249" t="str">
        <f>gait_events!D3406</f>
        <v>right_shank</v>
      </c>
      <c r="H5249" t="str">
        <f>gait_events!E3406</f>
        <v>FC</v>
      </c>
      <c r="I5249">
        <f>IF(gait_events!F3406&lt;&gt;"",gait_events!F3406,NA())</f>
        <v>436</v>
      </c>
      <c r="J5249">
        <f>IF(gait_events!G3406&lt;&gt;"",gait_events!G3406,NA())</f>
        <v>435</v>
      </c>
      <c r="K5249">
        <f t="shared" si="648"/>
        <v>1</v>
      </c>
      <c r="L5249">
        <f t="shared" si="649"/>
        <v>5</v>
      </c>
      <c r="M5249">
        <f t="shared" si="650"/>
        <v>1</v>
      </c>
      <c r="N5249">
        <f t="shared" si="651"/>
        <v>1</v>
      </c>
      <c r="O5249">
        <f t="shared" si="652"/>
        <v>1</v>
      </c>
      <c r="P5249">
        <f t="shared" si="653"/>
        <v>0</v>
      </c>
      <c r="Q5249">
        <f t="shared" si="654"/>
        <v>0</v>
      </c>
      <c r="R5249">
        <f t="shared" si="655"/>
        <v>1</v>
      </c>
    </row>
    <row r="5250" spans="1:18" x14ac:dyDescent="0.25">
      <c r="A5250" t="str">
        <f>gait_events!B3407</f>
        <v>pp140</v>
      </c>
      <c r="B5250" t="str">
        <f>VLOOKUP(A5250,participants!A:B,2,0)</f>
        <v>M</v>
      </c>
      <c r="C5250">
        <f>VLOOKUP(A5250,participants!A:C,3,0)</f>
        <v>79</v>
      </c>
      <c r="D5250" t="str">
        <f>VLOOKUP(A5250,participants!A:F,6,0)</f>
        <v>PD</v>
      </c>
      <c r="E5250" t="str">
        <f>IF(LEN(SUBSTITUTE(gait_events!C3407,"_run-",""))&lt;&gt;LEN(gait_events!C3407),LEFT(RIGHT(gait_events!C3407,LEN(gait_events!C3407)-19),FIND("_run-",RIGHT(gait_events!C3407,LEN(gait_events!C3407)-19),1)-1),RIGHT(gait_events!C3407,LEN(gait_events!C3407)-19))</f>
        <v>Preferred</v>
      </c>
      <c r="F5250" t="str">
        <f>IF(LEN(SUBSTITUTE(gait_events!C3407,"_run-",""))&lt;&gt;LEN(gait_events!C3407),RIGHT(gait_events!C3407,LEN(gait_events!C3407)-FIND("_run-",gait_events!C3407,1)-4),"")</f>
        <v>on</v>
      </c>
      <c r="G5250" t="str">
        <f>gait_events!D3407</f>
        <v>right_shank</v>
      </c>
      <c r="H5250" t="str">
        <f>gait_events!E3407</f>
        <v>FC</v>
      </c>
      <c r="I5250">
        <f>IF(gait_events!F3407&lt;&gt;"",gait_events!F3407,NA())</f>
        <v>672</v>
      </c>
      <c r="J5250">
        <f>IF(gait_events!G3407&lt;&gt;"",gait_events!G3407,NA())</f>
        <v>671</v>
      </c>
      <c r="K5250">
        <f t="shared" ref="K5250:K5313" si="656">I5250-J5250</f>
        <v>1</v>
      </c>
      <c r="L5250">
        <f t="shared" ref="L5250:L5313" si="657">K5250*5</f>
        <v>5</v>
      </c>
      <c r="M5250">
        <f t="shared" ref="M5250:M5313" si="658">IF(NOT(ISNA(I5250)),1,0)</f>
        <v>1</v>
      </c>
      <c r="N5250">
        <f t="shared" ref="N5250:N5313" si="659">IF(NOT(ISNA(J5250)),1,0)</f>
        <v>1</v>
      </c>
      <c r="O5250">
        <f t="shared" ref="O5250:O5313" si="660">IF(AND(NOT(ISNA(I5250)),NOT(ISNA(J5250))),1,0)</f>
        <v>1</v>
      </c>
      <c r="P5250">
        <f t="shared" ref="P5250:P5313" si="661">IF(AND(NOT(ISNA(I5250)),ISNA(J5250)),1,0)</f>
        <v>0</v>
      </c>
      <c r="Q5250">
        <f t="shared" ref="Q5250:Q5313" si="662">IF(AND(ISNA(I5250),NOT(ISNA(J5250))),1,0)</f>
        <v>0</v>
      </c>
      <c r="R5250">
        <f t="shared" ref="R5250:R5313" si="663">IF(SUM(O5250:Q5250)&lt;&gt;1,"ERROR",1)</f>
        <v>1</v>
      </c>
    </row>
    <row r="5251" spans="1:18" x14ac:dyDescent="0.25">
      <c r="A5251" t="str">
        <f>gait_events!B3408</f>
        <v>pp140</v>
      </c>
      <c r="B5251" t="str">
        <f>VLOOKUP(A5251,participants!A:B,2,0)</f>
        <v>M</v>
      </c>
      <c r="C5251">
        <f>VLOOKUP(A5251,participants!A:C,3,0)</f>
        <v>79</v>
      </c>
      <c r="D5251" t="str">
        <f>VLOOKUP(A5251,participants!A:F,6,0)</f>
        <v>PD</v>
      </c>
      <c r="E5251" t="str">
        <f>IF(LEN(SUBSTITUTE(gait_events!C3408,"_run-",""))&lt;&gt;LEN(gait_events!C3408),LEFT(RIGHT(gait_events!C3408,LEN(gait_events!C3408)-19),FIND("_run-",RIGHT(gait_events!C3408,LEN(gait_events!C3408)-19),1)-1),RIGHT(gait_events!C3408,LEN(gait_events!C3408)-19))</f>
        <v>Preferred</v>
      </c>
      <c r="F5251" t="str">
        <f>IF(LEN(SUBSTITUTE(gait_events!C3408,"_run-",""))&lt;&gt;LEN(gait_events!C3408),RIGHT(gait_events!C3408,LEN(gait_events!C3408)-FIND("_run-",gait_events!C3408,1)-4),"")</f>
        <v>on</v>
      </c>
      <c r="G5251" t="str">
        <f>gait_events!D3408</f>
        <v>right_shank</v>
      </c>
      <c r="H5251" t="str">
        <f>gait_events!E3408</f>
        <v>FC</v>
      </c>
      <c r="I5251">
        <f>IF(gait_events!F3408&lt;&gt;"",gait_events!F3408,NA())</f>
        <v>898</v>
      </c>
      <c r="J5251">
        <f>IF(gait_events!G3408&lt;&gt;"",gait_events!G3408,NA())</f>
        <v>897</v>
      </c>
      <c r="K5251">
        <f t="shared" si="656"/>
        <v>1</v>
      </c>
      <c r="L5251">
        <f t="shared" si="657"/>
        <v>5</v>
      </c>
      <c r="M5251">
        <f t="shared" si="658"/>
        <v>1</v>
      </c>
      <c r="N5251">
        <f t="shared" si="659"/>
        <v>1</v>
      </c>
      <c r="O5251">
        <f t="shared" si="660"/>
        <v>1</v>
      </c>
      <c r="P5251">
        <f t="shared" si="661"/>
        <v>0</v>
      </c>
      <c r="Q5251">
        <f t="shared" si="662"/>
        <v>0</v>
      </c>
      <c r="R5251">
        <f t="shared" si="663"/>
        <v>1</v>
      </c>
    </row>
    <row r="5252" spans="1:18" x14ac:dyDescent="0.25">
      <c r="A5252" t="str">
        <f>gait_events!B3409</f>
        <v>pp140</v>
      </c>
      <c r="B5252" t="str">
        <f>VLOOKUP(A5252,participants!A:B,2,0)</f>
        <v>M</v>
      </c>
      <c r="C5252">
        <f>VLOOKUP(A5252,participants!A:C,3,0)</f>
        <v>79</v>
      </c>
      <c r="D5252" t="str">
        <f>VLOOKUP(A5252,participants!A:F,6,0)</f>
        <v>PD</v>
      </c>
      <c r="E5252" t="str">
        <f>IF(LEN(SUBSTITUTE(gait_events!C3409,"_run-",""))&lt;&gt;LEN(gait_events!C3409),LEFT(RIGHT(gait_events!C3409,LEN(gait_events!C3409)-19),FIND("_run-",RIGHT(gait_events!C3409,LEN(gait_events!C3409)-19),1)-1),RIGHT(gait_events!C3409,LEN(gait_events!C3409)-19))</f>
        <v>Preferred</v>
      </c>
      <c r="F5252" t="str">
        <f>IF(LEN(SUBSTITUTE(gait_events!C3409,"_run-",""))&lt;&gt;LEN(gait_events!C3409),RIGHT(gait_events!C3409,LEN(gait_events!C3409)-FIND("_run-",gait_events!C3409,1)-4),"")</f>
        <v>on</v>
      </c>
      <c r="G5252" t="str">
        <f>gait_events!D3409</f>
        <v>right_shank</v>
      </c>
      <c r="H5252" t="str">
        <f>gait_events!E3409</f>
        <v>FC</v>
      </c>
      <c r="I5252">
        <f>IF(gait_events!F3409&lt;&gt;"",gait_events!F3409,NA())</f>
        <v>1129</v>
      </c>
      <c r="J5252">
        <f>IF(gait_events!G3409&lt;&gt;"",gait_events!G3409,NA())</f>
        <v>1130</v>
      </c>
      <c r="K5252">
        <f t="shared" si="656"/>
        <v>-1</v>
      </c>
      <c r="L5252">
        <f t="shared" si="657"/>
        <v>-5</v>
      </c>
      <c r="M5252">
        <f t="shared" si="658"/>
        <v>1</v>
      </c>
      <c r="N5252">
        <f t="shared" si="659"/>
        <v>1</v>
      </c>
      <c r="O5252">
        <f t="shared" si="660"/>
        <v>1</v>
      </c>
      <c r="P5252">
        <f t="shared" si="661"/>
        <v>0</v>
      </c>
      <c r="Q5252">
        <f t="shared" si="662"/>
        <v>0</v>
      </c>
      <c r="R5252">
        <f t="shared" si="663"/>
        <v>1</v>
      </c>
    </row>
    <row r="5253" spans="1:18" x14ac:dyDescent="0.25">
      <c r="A5253" t="str">
        <f>gait_events!B3410</f>
        <v>pp140</v>
      </c>
      <c r="B5253" t="str">
        <f>VLOOKUP(A5253,participants!A:B,2,0)</f>
        <v>M</v>
      </c>
      <c r="C5253">
        <f>VLOOKUP(A5253,participants!A:C,3,0)</f>
        <v>79</v>
      </c>
      <c r="D5253" t="str">
        <f>VLOOKUP(A5253,participants!A:F,6,0)</f>
        <v>PD</v>
      </c>
      <c r="E5253" t="str">
        <f>IF(LEN(SUBSTITUTE(gait_events!C3410,"_run-",""))&lt;&gt;LEN(gait_events!C3410),LEFT(RIGHT(gait_events!C3410,LEN(gait_events!C3410)-19),FIND("_run-",RIGHT(gait_events!C3410,LEN(gait_events!C3410)-19),1)-1),RIGHT(gait_events!C3410,LEN(gait_events!C3410)-19))</f>
        <v>Preferred</v>
      </c>
      <c r="F5253" t="str">
        <f>IF(LEN(SUBSTITUTE(gait_events!C3410,"_run-",""))&lt;&gt;LEN(gait_events!C3410),RIGHT(gait_events!C3410,LEN(gait_events!C3410)-FIND("_run-",gait_events!C3410,1)-4),"")</f>
        <v>on</v>
      </c>
      <c r="G5253" t="str">
        <f>gait_events!D3410</f>
        <v>right_shank</v>
      </c>
      <c r="H5253" t="str">
        <f>gait_events!E3410</f>
        <v>FC</v>
      </c>
      <c r="I5253">
        <f>IF(gait_events!F3410&lt;&gt;"",gait_events!F3410,NA())</f>
        <v>1364</v>
      </c>
      <c r="J5253">
        <f>IF(gait_events!G3410&lt;&gt;"",gait_events!G3410,NA())</f>
        <v>1361</v>
      </c>
      <c r="K5253">
        <f t="shared" si="656"/>
        <v>3</v>
      </c>
      <c r="L5253">
        <f t="shared" si="657"/>
        <v>15</v>
      </c>
      <c r="M5253">
        <f t="shared" si="658"/>
        <v>1</v>
      </c>
      <c r="N5253">
        <f t="shared" si="659"/>
        <v>1</v>
      </c>
      <c r="O5253">
        <f t="shared" si="660"/>
        <v>1</v>
      </c>
      <c r="P5253">
        <f t="shared" si="661"/>
        <v>0</v>
      </c>
      <c r="Q5253">
        <f t="shared" si="662"/>
        <v>0</v>
      </c>
      <c r="R5253">
        <f t="shared" si="663"/>
        <v>1</v>
      </c>
    </row>
    <row r="5254" spans="1:18" x14ac:dyDescent="0.25">
      <c r="A5254" t="str">
        <f>gait_events!B3411</f>
        <v>pp140</v>
      </c>
      <c r="B5254" t="str">
        <f>VLOOKUP(A5254,participants!A:B,2,0)</f>
        <v>M</v>
      </c>
      <c r="C5254">
        <f>VLOOKUP(A5254,participants!A:C,3,0)</f>
        <v>79</v>
      </c>
      <c r="D5254" t="str">
        <f>VLOOKUP(A5254,participants!A:F,6,0)</f>
        <v>PD</v>
      </c>
      <c r="E5254" t="str">
        <f>IF(LEN(SUBSTITUTE(gait_events!C3411,"_run-",""))&lt;&gt;LEN(gait_events!C3411),LEFT(RIGHT(gait_events!C3411,LEN(gait_events!C3411)-19),FIND("_run-",RIGHT(gait_events!C3411,LEN(gait_events!C3411)-19),1)-1),RIGHT(gait_events!C3411,LEN(gait_events!C3411)-19))</f>
        <v>Slow</v>
      </c>
      <c r="F5254" t="str">
        <f>IF(LEN(SUBSTITUTE(gait_events!C3411,"_run-",""))&lt;&gt;LEN(gait_events!C3411),RIGHT(gait_events!C3411,LEN(gait_events!C3411)-FIND("_run-",gait_events!C3411,1)-4),"")</f>
        <v>on</v>
      </c>
      <c r="G5254" t="str">
        <f>gait_events!D3411</f>
        <v>left_ankle</v>
      </c>
      <c r="H5254" t="str">
        <f>gait_events!E3411</f>
        <v>IC</v>
      </c>
      <c r="I5254">
        <f>IF(gait_events!F3411&lt;&gt;"",gait_events!F3411,NA())</f>
        <v>186</v>
      </c>
      <c r="J5254">
        <f>IF(gait_events!G3411&lt;&gt;"",gait_events!G3411,NA())</f>
        <v>188</v>
      </c>
      <c r="K5254">
        <f t="shared" si="656"/>
        <v>-2</v>
      </c>
      <c r="L5254">
        <f t="shared" si="657"/>
        <v>-10</v>
      </c>
      <c r="M5254">
        <f t="shared" si="658"/>
        <v>1</v>
      </c>
      <c r="N5254">
        <f t="shared" si="659"/>
        <v>1</v>
      </c>
      <c r="O5254">
        <f t="shared" si="660"/>
        <v>1</v>
      </c>
      <c r="P5254">
        <f t="shared" si="661"/>
        <v>0</v>
      </c>
      <c r="Q5254">
        <f t="shared" si="662"/>
        <v>0</v>
      </c>
      <c r="R5254">
        <f t="shared" si="663"/>
        <v>1</v>
      </c>
    </row>
    <row r="5255" spans="1:18" x14ac:dyDescent="0.25">
      <c r="A5255" t="str">
        <f>gait_events!B3412</f>
        <v>pp140</v>
      </c>
      <c r="B5255" t="str">
        <f>VLOOKUP(A5255,participants!A:B,2,0)</f>
        <v>M</v>
      </c>
      <c r="C5255">
        <f>VLOOKUP(A5255,participants!A:C,3,0)</f>
        <v>79</v>
      </c>
      <c r="D5255" t="str">
        <f>VLOOKUP(A5255,participants!A:F,6,0)</f>
        <v>PD</v>
      </c>
      <c r="E5255" t="str">
        <f>IF(LEN(SUBSTITUTE(gait_events!C3412,"_run-",""))&lt;&gt;LEN(gait_events!C3412),LEFT(RIGHT(gait_events!C3412,LEN(gait_events!C3412)-19),FIND("_run-",RIGHT(gait_events!C3412,LEN(gait_events!C3412)-19),1)-1),RIGHT(gait_events!C3412,LEN(gait_events!C3412)-19))</f>
        <v>Slow</v>
      </c>
      <c r="F5255" t="str">
        <f>IF(LEN(SUBSTITUTE(gait_events!C3412,"_run-",""))&lt;&gt;LEN(gait_events!C3412),RIGHT(gait_events!C3412,LEN(gait_events!C3412)-FIND("_run-",gait_events!C3412,1)-4),"")</f>
        <v>on</v>
      </c>
      <c r="G5255" t="str">
        <f>gait_events!D3412</f>
        <v>left_ankle</v>
      </c>
      <c r="H5255" t="str">
        <f>gait_events!E3412</f>
        <v>IC</v>
      </c>
      <c r="I5255">
        <f>IF(gait_events!F3412&lt;&gt;"",gait_events!F3412,NA())</f>
        <v>500</v>
      </c>
      <c r="J5255">
        <f>IF(gait_events!G3412&lt;&gt;"",gait_events!G3412,NA())</f>
        <v>502</v>
      </c>
      <c r="K5255">
        <f t="shared" si="656"/>
        <v>-2</v>
      </c>
      <c r="L5255">
        <f t="shared" si="657"/>
        <v>-10</v>
      </c>
      <c r="M5255">
        <f t="shared" si="658"/>
        <v>1</v>
      </c>
      <c r="N5255">
        <f t="shared" si="659"/>
        <v>1</v>
      </c>
      <c r="O5255">
        <f t="shared" si="660"/>
        <v>1</v>
      </c>
      <c r="P5255">
        <f t="shared" si="661"/>
        <v>0</v>
      </c>
      <c r="Q5255">
        <f t="shared" si="662"/>
        <v>0</v>
      </c>
      <c r="R5255">
        <f t="shared" si="663"/>
        <v>1</v>
      </c>
    </row>
    <row r="5256" spans="1:18" x14ac:dyDescent="0.25">
      <c r="A5256" t="str">
        <f>gait_events!B3413</f>
        <v>pp140</v>
      </c>
      <c r="B5256" t="str">
        <f>VLOOKUP(A5256,participants!A:B,2,0)</f>
        <v>M</v>
      </c>
      <c r="C5256">
        <f>VLOOKUP(A5256,participants!A:C,3,0)</f>
        <v>79</v>
      </c>
      <c r="D5256" t="str">
        <f>VLOOKUP(A5256,participants!A:F,6,0)</f>
        <v>PD</v>
      </c>
      <c r="E5256" t="str">
        <f>IF(LEN(SUBSTITUTE(gait_events!C3413,"_run-",""))&lt;&gt;LEN(gait_events!C3413),LEFT(RIGHT(gait_events!C3413,LEN(gait_events!C3413)-19),FIND("_run-",RIGHT(gait_events!C3413,LEN(gait_events!C3413)-19),1)-1),RIGHT(gait_events!C3413,LEN(gait_events!C3413)-19))</f>
        <v>Slow</v>
      </c>
      <c r="F5256" t="str">
        <f>IF(LEN(SUBSTITUTE(gait_events!C3413,"_run-",""))&lt;&gt;LEN(gait_events!C3413),RIGHT(gait_events!C3413,LEN(gait_events!C3413)-FIND("_run-",gait_events!C3413,1)-4),"")</f>
        <v>on</v>
      </c>
      <c r="G5256" t="str">
        <f>gait_events!D3413</f>
        <v>left_ankle</v>
      </c>
      <c r="H5256" t="str">
        <f>gait_events!E3413</f>
        <v>IC</v>
      </c>
      <c r="I5256">
        <f>IF(gait_events!F3413&lt;&gt;"",gait_events!F3413,NA())</f>
        <v>806</v>
      </c>
      <c r="J5256">
        <f>IF(gait_events!G3413&lt;&gt;"",gait_events!G3413,NA())</f>
        <v>810</v>
      </c>
      <c r="K5256">
        <f t="shared" si="656"/>
        <v>-4</v>
      </c>
      <c r="L5256">
        <f t="shared" si="657"/>
        <v>-20</v>
      </c>
      <c r="M5256">
        <f t="shared" si="658"/>
        <v>1</v>
      </c>
      <c r="N5256">
        <f t="shared" si="659"/>
        <v>1</v>
      </c>
      <c r="O5256">
        <f t="shared" si="660"/>
        <v>1</v>
      </c>
      <c r="P5256">
        <f t="shared" si="661"/>
        <v>0</v>
      </c>
      <c r="Q5256">
        <f t="shared" si="662"/>
        <v>0</v>
      </c>
      <c r="R5256">
        <f t="shared" si="663"/>
        <v>1</v>
      </c>
    </row>
    <row r="5257" spans="1:18" x14ac:dyDescent="0.25">
      <c r="A5257" t="str">
        <f>gait_events!B3414</f>
        <v>pp140</v>
      </c>
      <c r="B5257" t="str">
        <f>VLOOKUP(A5257,participants!A:B,2,0)</f>
        <v>M</v>
      </c>
      <c r="C5257">
        <f>VLOOKUP(A5257,participants!A:C,3,0)</f>
        <v>79</v>
      </c>
      <c r="D5257" t="str">
        <f>VLOOKUP(A5257,participants!A:F,6,0)</f>
        <v>PD</v>
      </c>
      <c r="E5257" t="str">
        <f>IF(LEN(SUBSTITUTE(gait_events!C3414,"_run-",""))&lt;&gt;LEN(gait_events!C3414),LEFT(RIGHT(gait_events!C3414,LEN(gait_events!C3414)-19),FIND("_run-",RIGHT(gait_events!C3414,LEN(gait_events!C3414)-19),1)-1),RIGHT(gait_events!C3414,LEN(gait_events!C3414)-19))</f>
        <v>Slow</v>
      </c>
      <c r="F5257" t="str">
        <f>IF(LEN(SUBSTITUTE(gait_events!C3414,"_run-",""))&lt;&gt;LEN(gait_events!C3414),RIGHT(gait_events!C3414,LEN(gait_events!C3414)-FIND("_run-",gait_events!C3414,1)-4),"")</f>
        <v>on</v>
      </c>
      <c r="G5257" t="str">
        <f>gait_events!D3414</f>
        <v>left_ankle</v>
      </c>
      <c r="H5257" t="str">
        <f>gait_events!E3414</f>
        <v>IC</v>
      </c>
      <c r="I5257">
        <f>IF(gait_events!F3414&lt;&gt;"",gait_events!F3414,NA())</f>
        <v>1104</v>
      </c>
      <c r="J5257">
        <f>IF(gait_events!G3414&lt;&gt;"",gait_events!G3414,NA())</f>
        <v>1108</v>
      </c>
      <c r="K5257">
        <f t="shared" si="656"/>
        <v>-4</v>
      </c>
      <c r="L5257">
        <f t="shared" si="657"/>
        <v>-20</v>
      </c>
      <c r="M5257">
        <f t="shared" si="658"/>
        <v>1</v>
      </c>
      <c r="N5257">
        <f t="shared" si="659"/>
        <v>1</v>
      </c>
      <c r="O5257">
        <f t="shared" si="660"/>
        <v>1</v>
      </c>
      <c r="P5257">
        <f t="shared" si="661"/>
        <v>0</v>
      </c>
      <c r="Q5257">
        <f t="shared" si="662"/>
        <v>0</v>
      </c>
      <c r="R5257">
        <f t="shared" si="663"/>
        <v>1</v>
      </c>
    </row>
    <row r="5258" spans="1:18" x14ac:dyDescent="0.25">
      <c r="A5258" t="str">
        <f>gait_events!B3415</f>
        <v>pp140</v>
      </c>
      <c r="B5258" t="str">
        <f>VLOOKUP(A5258,participants!A:B,2,0)</f>
        <v>M</v>
      </c>
      <c r="C5258">
        <f>VLOOKUP(A5258,participants!A:C,3,0)</f>
        <v>79</v>
      </c>
      <c r="D5258" t="str">
        <f>VLOOKUP(A5258,participants!A:F,6,0)</f>
        <v>PD</v>
      </c>
      <c r="E5258" t="str">
        <f>IF(LEN(SUBSTITUTE(gait_events!C3415,"_run-",""))&lt;&gt;LEN(gait_events!C3415),LEFT(RIGHT(gait_events!C3415,LEN(gait_events!C3415)-19),FIND("_run-",RIGHT(gait_events!C3415,LEN(gait_events!C3415)-19),1)-1),RIGHT(gait_events!C3415,LEN(gait_events!C3415)-19))</f>
        <v>Slow</v>
      </c>
      <c r="F5258" t="str">
        <f>IF(LEN(SUBSTITUTE(gait_events!C3415,"_run-",""))&lt;&gt;LEN(gait_events!C3415),RIGHT(gait_events!C3415,LEN(gait_events!C3415)-FIND("_run-",gait_events!C3415,1)-4),"")</f>
        <v>on</v>
      </c>
      <c r="G5258" t="str">
        <f>gait_events!D3415</f>
        <v>left_ankle</v>
      </c>
      <c r="H5258" t="str">
        <f>gait_events!E3415</f>
        <v>IC</v>
      </c>
      <c r="I5258">
        <f>IF(gait_events!F3415&lt;&gt;"",gait_events!F3415,NA())</f>
        <v>1405</v>
      </c>
      <c r="J5258">
        <f>IF(gait_events!G3415&lt;&gt;"",gait_events!G3415,NA())</f>
        <v>1408</v>
      </c>
      <c r="K5258">
        <f t="shared" si="656"/>
        <v>-3</v>
      </c>
      <c r="L5258">
        <f t="shared" si="657"/>
        <v>-15</v>
      </c>
      <c r="M5258">
        <f t="shared" si="658"/>
        <v>1</v>
      </c>
      <c r="N5258">
        <f t="shared" si="659"/>
        <v>1</v>
      </c>
      <c r="O5258">
        <f t="shared" si="660"/>
        <v>1</v>
      </c>
      <c r="P5258">
        <f t="shared" si="661"/>
        <v>0</v>
      </c>
      <c r="Q5258">
        <f t="shared" si="662"/>
        <v>0</v>
      </c>
      <c r="R5258">
        <f t="shared" si="663"/>
        <v>1</v>
      </c>
    </row>
    <row r="5259" spans="1:18" x14ac:dyDescent="0.25">
      <c r="A5259" t="str">
        <f>gait_events!B3416</f>
        <v>pp140</v>
      </c>
      <c r="B5259" t="str">
        <f>VLOOKUP(A5259,participants!A:B,2,0)</f>
        <v>M</v>
      </c>
      <c r="C5259">
        <f>VLOOKUP(A5259,participants!A:C,3,0)</f>
        <v>79</v>
      </c>
      <c r="D5259" t="str">
        <f>VLOOKUP(A5259,participants!A:F,6,0)</f>
        <v>PD</v>
      </c>
      <c r="E5259" t="str">
        <f>IF(LEN(SUBSTITUTE(gait_events!C3416,"_run-",""))&lt;&gt;LEN(gait_events!C3416),LEFT(RIGHT(gait_events!C3416,LEN(gait_events!C3416)-19),FIND("_run-",RIGHT(gait_events!C3416,LEN(gait_events!C3416)-19),1)-1),RIGHT(gait_events!C3416,LEN(gait_events!C3416)-19))</f>
        <v>Slow</v>
      </c>
      <c r="F5259" t="str">
        <f>IF(LEN(SUBSTITUTE(gait_events!C3416,"_run-",""))&lt;&gt;LEN(gait_events!C3416),RIGHT(gait_events!C3416,LEN(gait_events!C3416)-FIND("_run-",gait_events!C3416,1)-4),"")</f>
        <v>on</v>
      </c>
      <c r="G5259" t="str">
        <f>gait_events!D3416</f>
        <v>left_ankle</v>
      </c>
      <c r="H5259" t="str">
        <f>gait_events!E3416</f>
        <v>IC</v>
      </c>
      <c r="I5259">
        <f>IF(gait_events!F3416&lt;&gt;"",gait_events!F3416,NA())</f>
        <v>1713</v>
      </c>
      <c r="J5259">
        <f>IF(gait_events!G3416&lt;&gt;"",gait_events!G3416,NA())</f>
        <v>1716</v>
      </c>
      <c r="K5259">
        <f t="shared" si="656"/>
        <v>-3</v>
      </c>
      <c r="L5259">
        <f t="shared" si="657"/>
        <v>-15</v>
      </c>
      <c r="M5259">
        <f t="shared" si="658"/>
        <v>1</v>
      </c>
      <c r="N5259">
        <f t="shared" si="659"/>
        <v>1</v>
      </c>
      <c r="O5259">
        <f t="shared" si="660"/>
        <v>1</v>
      </c>
      <c r="P5259">
        <f t="shared" si="661"/>
        <v>0</v>
      </c>
      <c r="Q5259">
        <f t="shared" si="662"/>
        <v>0</v>
      </c>
      <c r="R5259">
        <f t="shared" si="663"/>
        <v>1</v>
      </c>
    </row>
    <row r="5260" spans="1:18" x14ac:dyDescent="0.25">
      <c r="A5260" t="str">
        <f>gait_events!B3417</f>
        <v>pp140</v>
      </c>
      <c r="B5260" t="str">
        <f>VLOOKUP(A5260,participants!A:B,2,0)</f>
        <v>M</v>
      </c>
      <c r="C5260">
        <f>VLOOKUP(A5260,participants!A:C,3,0)</f>
        <v>79</v>
      </c>
      <c r="D5260" t="str">
        <f>VLOOKUP(A5260,participants!A:F,6,0)</f>
        <v>PD</v>
      </c>
      <c r="E5260" t="str">
        <f>IF(LEN(SUBSTITUTE(gait_events!C3417,"_run-",""))&lt;&gt;LEN(gait_events!C3417),LEFT(RIGHT(gait_events!C3417,LEN(gait_events!C3417)-19),FIND("_run-",RIGHT(gait_events!C3417,LEN(gait_events!C3417)-19),1)-1),RIGHT(gait_events!C3417,LEN(gait_events!C3417)-19))</f>
        <v>Slow</v>
      </c>
      <c r="F5260" t="str">
        <f>IF(LEN(SUBSTITUTE(gait_events!C3417,"_run-",""))&lt;&gt;LEN(gait_events!C3417),RIGHT(gait_events!C3417,LEN(gait_events!C3417)-FIND("_run-",gait_events!C3417,1)-4),"")</f>
        <v>on</v>
      </c>
      <c r="G5260" t="str">
        <f>gait_events!D3417</f>
        <v>left_ankle</v>
      </c>
      <c r="H5260" t="str">
        <f>gait_events!E3417</f>
        <v>FC</v>
      </c>
      <c r="I5260">
        <f>IF(gait_events!F3417&lt;&gt;"",gait_events!F3417,NA())</f>
        <v>70</v>
      </c>
      <c r="J5260">
        <f>IF(gait_events!G3417&lt;&gt;"",gait_events!G3417,NA())</f>
        <v>93</v>
      </c>
      <c r="K5260">
        <f t="shared" si="656"/>
        <v>-23</v>
      </c>
      <c r="L5260">
        <f t="shared" si="657"/>
        <v>-115</v>
      </c>
      <c r="M5260">
        <f t="shared" si="658"/>
        <v>1</v>
      </c>
      <c r="N5260">
        <f t="shared" si="659"/>
        <v>1</v>
      </c>
      <c r="O5260">
        <f t="shared" si="660"/>
        <v>1</v>
      </c>
      <c r="P5260">
        <f t="shared" si="661"/>
        <v>0</v>
      </c>
      <c r="Q5260">
        <f t="shared" si="662"/>
        <v>0</v>
      </c>
      <c r="R5260">
        <f t="shared" si="663"/>
        <v>1</v>
      </c>
    </row>
    <row r="5261" spans="1:18" x14ac:dyDescent="0.25">
      <c r="A5261" t="str">
        <f>gait_events!B3418</f>
        <v>pp140</v>
      </c>
      <c r="B5261" t="str">
        <f>VLOOKUP(A5261,participants!A:B,2,0)</f>
        <v>M</v>
      </c>
      <c r="C5261">
        <f>VLOOKUP(A5261,participants!A:C,3,0)</f>
        <v>79</v>
      </c>
      <c r="D5261" t="str">
        <f>VLOOKUP(A5261,participants!A:F,6,0)</f>
        <v>PD</v>
      </c>
      <c r="E5261" t="str">
        <f>IF(LEN(SUBSTITUTE(gait_events!C3418,"_run-",""))&lt;&gt;LEN(gait_events!C3418),LEFT(RIGHT(gait_events!C3418,LEN(gait_events!C3418)-19),FIND("_run-",RIGHT(gait_events!C3418,LEN(gait_events!C3418)-19),1)-1),RIGHT(gait_events!C3418,LEN(gait_events!C3418)-19))</f>
        <v>Slow</v>
      </c>
      <c r="F5261" t="str">
        <f>IF(LEN(SUBSTITUTE(gait_events!C3418,"_run-",""))&lt;&gt;LEN(gait_events!C3418),RIGHT(gait_events!C3418,LEN(gait_events!C3418)-FIND("_run-",gait_events!C3418,1)-4),"")</f>
        <v>on</v>
      </c>
      <c r="G5261" t="str">
        <f>gait_events!D3418</f>
        <v>left_ankle</v>
      </c>
      <c r="H5261" t="str">
        <f>gait_events!E3418</f>
        <v>FC</v>
      </c>
      <c r="I5261">
        <f>IF(gait_events!F3418&lt;&gt;"",gait_events!F3418,NA())</f>
        <v>414</v>
      </c>
      <c r="J5261">
        <f>IF(gait_events!G3418&lt;&gt;"",gait_events!G3418,NA())</f>
        <v>415</v>
      </c>
      <c r="K5261">
        <f t="shared" si="656"/>
        <v>-1</v>
      </c>
      <c r="L5261">
        <f t="shared" si="657"/>
        <v>-5</v>
      </c>
      <c r="M5261">
        <f t="shared" si="658"/>
        <v>1</v>
      </c>
      <c r="N5261">
        <f t="shared" si="659"/>
        <v>1</v>
      </c>
      <c r="O5261">
        <f t="shared" si="660"/>
        <v>1</v>
      </c>
      <c r="P5261">
        <f t="shared" si="661"/>
        <v>0</v>
      </c>
      <c r="Q5261">
        <f t="shared" si="662"/>
        <v>0</v>
      </c>
      <c r="R5261">
        <f t="shared" si="663"/>
        <v>1</v>
      </c>
    </row>
    <row r="5262" spans="1:18" x14ac:dyDescent="0.25">
      <c r="A5262" t="str">
        <f>gait_events!B3419</f>
        <v>pp140</v>
      </c>
      <c r="B5262" t="str">
        <f>VLOOKUP(A5262,participants!A:B,2,0)</f>
        <v>M</v>
      </c>
      <c r="C5262">
        <f>VLOOKUP(A5262,participants!A:C,3,0)</f>
        <v>79</v>
      </c>
      <c r="D5262" t="str">
        <f>VLOOKUP(A5262,participants!A:F,6,0)</f>
        <v>PD</v>
      </c>
      <c r="E5262" t="str">
        <f>IF(LEN(SUBSTITUTE(gait_events!C3419,"_run-",""))&lt;&gt;LEN(gait_events!C3419),LEFT(RIGHT(gait_events!C3419,LEN(gait_events!C3419)-19),FIND("_run-",RIGHT(gait_events!C3419,LEN(gait_events!C3419)-19),1)-1),RIGHT(gait_events!C3419,LEN(gait_events!C3419)-19))</f>
        <v>Slow</v>
      </c>
      <c r="F5262" t="str">
        <f>IF(LEN(SUBSTITUTE(gait_events!C3419,"_run-",""))&lt;&gt;LEN(gait_events!C3419),RIGHT(gait_events!C3419,LEN(gait_events!C3419)-FIND("_run-",gait_events!C3419,1)-4),"")</f>
        <v>on</v>
      </c>
      <c r="G5262" t="str">
        <f>gait_events!D3419</f>
        <v>left_ankle</v>
      </c>
      <c r="H5262" t="str">
        <f>gait_events!E3419</f>
        <v>FC</v>
      </c>
      <c r="I5262">
        <f>IF(gait_events!F3419&lt;&gt;"",gait_events!F3419,NA())</f>
        <v>723</v>
      </c>
      <c r="J5262">
        <f>IF(gait_events!G3419&lt;&gt;"",gait_events!G3419,NA())</f>
        <v>723</v>
      </c>
      <c r="K5262">
        <f t="shared" si="656"/>
        <v>0</v>
      </c>
      <c r="L5262">
        <f t="shared" si="657"/>
        <v>0</v>
      </c>
      <c r="M5262">
        <f t="shared" si="658"/>
        <v>1</v>
      </c>
      <c r="N5262">
        <f t="shared" si="659"/>
        <v>1</v>
      </c>
      <c r="O5262">
        <f t="shared" si="660"/>
        <v>1</v>
      </c>
      <c r="P5262">
        <f t="shared" si="661"/>
        <v>0</v>
      </c>
      <c r="Q5262">
        <f t="shared" si="662"/>
        <v>0</v>
      </c>
      <c r="R5262">
        <f t="shared" si="663"/>
        <v>1</v>
      </c>
    </row>
    <row r="5263" spans="1:18" x14ac:dyDescent="0.25">
      <c r="A5263" t="str">
        <f>gait_events!B3420</f>
        <v>pp140</v>
      </c>
      <c r="B5263" t="str">
        <f>VLOOKUP(A5263,participants!A:B,2,0)</f>
        <v>M</v>
      </c>
      <c r="C5263">
        <f>VLOOKUP(A5263,participants!A:C,3,0)</f>
        <v>79</v>
      </c>
      <c r="D5263" t="str">
        <f>VLOOKUP(A5263,participants!A:F,6,0)</f>
        <v>PD</v>
      </c>
      <c r="E5263" t="str">
        <f>IF(LEN(SUBSTITUTE(gait_events!C3420,"_run-",""))&lt;&gt;LEN(gait_events!C3420),LEFT(RIGHT(gait_events!C3420,LEN(gait_events!C3420)-19),FIND("_run-",RIGHT(gait_events!C3420,LEN(gait_events!C3420)-19),1)-1),RIGHT(gait_events!C3420,LEN(gait_events!C3420)-19))</f>
        <v>Slow</v>
      </c>
      <c r="F5263" t="str">
        <f>IF(LEN(SUBSTITUTE(gait_events!C3420,"_run-",""))&lt;&gt;LEN(gait_events!C3420),RIGHT(gait_events!C3420,LEN(gait_events!C3420)-FIND("_run-",gait_events!C3420,1)-4),"")</f>
        <v>on</v>
      </c>
      <c r="G5263" t="str">
        <f>gait_events!D3420</f>
        <v>left_ankle</v>
      </c>
      <c r="H5263" t="str">
        <f>gait_events!E3420</f>
        <v>FC</v>
      </c>
      <c r="I5263">
        <f>IF(gait_events!F3420&lt;&gt;"",gait_events!F3420,NA())</f>
        <v>1024</v>
      </c>
      <c r="J5263">
        <f>IF(gait_events!G3420&lt;&gt;"",gait_events!G3420,NA())</f>
        <v>1024</v>
      </c>
      <c r="K5263">
        <f t="shared" si="656"/>
        <v>0</v>
      </c>
      <c r="L5263">
        <f t="shared" si="657"/>
        <v>0</v>
      </c>
      <c r="M5263">
        <f t="shared" si="658"/>
        <v>1</v>
      </c>
      <c r="N5263">
        <f t="shared" si="659"/>
        <v>1</v>
      </c>
      <c r="O5263">
        <f t="shared" si="660"/>
        <v>1</v>
      </c>
      <c r="P5263">
        <f t="shared" si="661"/>
        <v>0</v>
      </c>
      <c r="Q5263">
        <f t="shared" si="662"/>
        <v>0</v>
      </c>
      <c r="R5263">
        <f t="shared" si="663"/>
        <v>1</v>
      </c>
    </row>
    <row r="5264" spans="1:18" x14ac:dyDescent="0.25">
      <c r="A5264" t="str">
        <f>gait_events!B3421</f>
        <v>pp140</v>
      </c>
      <c r="B5264" t="str">
        <f>VLOOKUP(A5264,participants!A:B,2,0)</f>
        <v>M</v>
      </c>
      <c r="C5264">
        <f>VLOOKUP(A5264,participants!A:C,3,0)</f>
        <v>79</v>
      </c>
      <c r="D5264" t="str">
        <f>VLOOKUP(A5264,participants!A:F,6,0)</f>
        <v>PD</v>
      </c>
      <c r="E5264" t="str">
        <f>IF(LEN(SUBSTITUTE(gait_events!C3421,"_run-",""))&lt;&gt;LEN(gait_events!C3421),LEFT(RIGHT(gait_events!C3421,LEN(gait_events!C3421)-19),FIND("_run-",RIGHT(gait_events!C3421,LEN(gait_events!C3421)-19),1)-1),RIGHT(gait_events!C3421,LEN(gait_events!C3421)-19))</f>
        <v>Slow</v>
      </c>
      <c r="F5264" t="str">
        <f>IF(LEN(SUBSTITUTE(gait_events!C3421,"_run-",""))&lt;&gt;LEN(gait_events!C3421),RIGHT(gait_events!C3421,LEN(gait_events!C3421)-FIND("_run-",gait_events!C3421,1)-4),"")</f>
        <v>on</v>
      </c>
      <c r="G5264" t="str">
        <f>gait_events!D3421</f>
        <v>left_ankle</v>
      </c>
      <c r="H5264" t="str">
        <f>gait_events!E3421</f>
        <v>FC</v>
      </c>
      <c r="I5264">
        <f>IF(gait_events!F3421&lt;&gt;"",gait_events!F3421,NA())</f>
        <v>1294</v>
      </c>
      <c r="J5264">
        <f>IF(gait_events!G3421&lt;&gt;"",gait_events!G3421,NA())</f>
        <v>1314</v>
      </c>
      <c r="K5264">
        <f t="shared" si="656"/>
        <v>-20</v>
      </c>
      <c r="L5264">
        <f t="shared" si="657"/>
        <v>-100</v>
      </c>
      <c r="M5264">
        <f t="shared" si="658"/>
        <v>1</v>
      </c>
      <c r="N5264">
        <f t="shared" si="659"/>
        <v>1</v>
      </c>
      <c r="O5264">
        <f t="shared" si="660"/>
        <v>1</v>
      </c>
      <c r="P5264">
        <f t="shared" si="661"/>
        <v>0</v>
      </c>
      <c r="Q5264">
        <f t="shared" si="662"/>
        <v>0</v>
      </c>
      <c r="R5264">
        <f t="shared" si="663"/>
        <v>1</v>
      </c>
    </row>
    <row r="5265" spans="1:18" x14ac:dyDescent="0.25">
      <c r="A5265" t="str">
        <f>gait_events!B3422</f>
        <v>pp140</v>
      </c>
      <c r="B5265" t="str">
        <f>VLOOKUP(A5265,participants!A:B,2,0)</f>
        <v>M</v>
      </c>
      <c r="C5265">
        <f>VLOOKUP(A5265,participants!A:C,3,0)</f>
        <v>79</v>
      </c>
      <c r="D5265" t="str">
        <f>VLOOKUP(A5265,participants!A:F,6,0)</f>
        <v>PD</v>
      </c>
      <c r="E5265" t="str">
        <f>IF(LEN(SUBSTITUTE(gait_events!C3422,"_run-",""))&lt;&gt;LEN(gait_events!C3422),LEFT(RIGHT(gait_events!C3422,LEN(gait_events!C3422)-19),FIND("_run-",RIGHT(gait_events!C3422,LEN(gait_events!C3422)-19),1)-1),RIGHT(gait_events!C3422,LEN(gait_events!C3422)-19))</f>
        <v>Slow</v>
      </c>
      <c r="F5265" t="str">
        <f>IF(LEN(SUBSTITUTE(gait_events!C3422,"_run-",""))&lt;&gt;LEN(gait_events!C3422),RIGHT(gait_events!C3422,LEN(gait_events!C3422)-FIND("_run-",gait_events!C3422,1)-4),"")</f>
        <v>on</v>
      </c>
      <c r="G5265" t="str">
        <f>gait_events!D3422</f>
        <v>left_ankle</v>
      </c>
      <c r="H5265" t="str">
        <f>gait_events!E3422</f>
        <v>FC</v>
      </c>
      <c r="I5265">
        <f>IF(gait_events!F3422&lt;&gt;"",gait_events!F3422,NA())</f>
        <v>1605</v>
      </c>
      <c r="J5265">
        <f>IF(gait_events!G3422&lt;&gt;"",gait_events!G3422,NA())</f>
        <v>1623</v>
      </c>
      <c r="K5265">
        <f t="shared" si="656"/>
        <v>-18</v>
      </c>
      <c r="L5265">
        <f t="shared" si="657"/>
        <v>-90</v>
      </c>
      <c r="M5265">
        <f t="shared" si="658"/>
        <v>1</v>
      </c>
      <c r="N5265">
        <f t="shared" si="659"/>
        <v>1</v>
      </c>
      <c r="O5265">
        <f t="shared" si="660"/>
        <v>1</v>
      </c>
      <c r="P5265">
        <f t="shared" si="661"/>
        <v>0</v>
      </c>
      <c r="Q5265">
        <f t="shared" si="662"/>
        <v>0</v>
      </c>
      <c r="R5265">
        <f t="shared" si="663"/>
        <v>1</v>
      </c>
    </row>
    <row r="5266" spans="1:18" x14ac:dyDescent="0.25">
      <c r="A5266" t="str">
        <f>gait_events!B3423</f>
        <v>pp140</v>
      </c>
      <c r="B5266" t="str">
        <f>VLOOKUP(A5266,participants!A:B,2,0)</f>
        <v>M</v>
      </c>
      <c r="C5266">
        <f>VLOOKUP(A5266,participants!A:C,3,0)</f>
        <v>79</v>
      </c>
      <c r="D5266" t="str">
        <f>VLOOKUP(A5266,participants!A:F,6,0)</f>
        <v>PD</v>
      </c>
      <c r="E5266" t="str">
        <f>IF(LEN(SUBSTITUTE(gait_events!C3423,"_run-",""))&lt;&gt;LEN(gait_events!C3423),LEFT(RIGHT(gait_events!C3423,LEN(gait_events!C3423)-19),FIND("_run-",RIGHT(gait_events!C3423,LEN(gait_events!C3423)-19),1)-1),RIGHT(gait_events!C3423,LEN(gait_events!C3423)-19))</f>
        <v>Slow</v>
      </c>
      <c r="F5266" t="str">
        <f>IF(LEN(SUBSTITUTE(gait_events!C3423,"_run-",""))&lt;&gt;LEN(gait_events!C3423),RIGHT(gait_events!C3423,LEN(gait_events!C3423)-FIND("_run-",gait_events!C3423,1)-4),"")</f>
        <v>on</v>
      </c>
      <c r="G5266" t="str">
        <f>gait_events!D3423</f>
        <v>left_ankle</v>
      </c>
      <c r="H5266" t="str">
        <f>gait_events!E3423</f>
        <v>FC</v>
      </c>
      <c r="I5266">
        <f>IF(gait_events!F3423&lt;&gt;"",gait_events!F3423,NA())</f>
        <v>1951</v>
      </c>
      <c r="J5266" t="e">
        <f>IF(gait_events!G3423&lt;&gt;"",gait_events!G3423,NA())</f>
        <v>#N/A</v>
      </c>
      <c r="K5266" t="e">
        <f t="shared" si="656"/>
        <v>#N/A</v>
      </c>
      <c r="L5266" t="e">
        <f t="shared" si="657"/>
        <v>#N/A</v>
      </c>
      <c r="M5266">
        <f t="shared" si="658"/>
        <v>1</v>
      </c>
      <c r="N5266">
        <f t="shared" si="659"/>
        <v>0</v>
      </c>
      <c r="O5266">
        <f t="shared" si="660"/>
        <v>0</v>
      </c>
      <c r="P5266">
        <f t="shared" si="661"/>
        <v>1</v>
      </c>
      <c r="Q5266">
        <f t="shared" si="662"/>
        <v>0</v>
      </c>
      <c r="R5266">
        <f t="shared" si="663"/>
        <v>1</v>
      </c>
    </row>
    <row r="5267" spans="1:18" x14ac:dyDescent="0.25">
      <c r="A5267" t="str">
        <f>gait_events!B3424</f>
        <v>pp140</v>
      </c>
      <c r="B5267" t="str">
        <f>VLOOKUP(A5267,participants!A:B,2,0)</f>
        <v>M</v>
      </c>
      <c r="C5267">
        <f>VLOOKUP(A5267,participants!A:C,3,0)</f>
        <v>79</v>
      </c>
      <c r="D5267" t="str">
        <f>VLOOKUP(A5267,participants!A:F,6,0)</f>
        <v>PD</v>
      </c>
      <c r="E5267" t="str">
        <f>IF(LEN(SUBSTITUTE(gait_events!C3424,"_run-",""))&lt;&gt;LEN(gait_events!C3424),LEFT(RIGHT(gait_events!C3424,LEN(gait_events!C3424)-19),FIND("_run-",RIGHT(gait_events!C3424,LEN(gait_events!C3424)-19),1)-1),RIGHT(gait_events!C3424,LEN(gait_events!C3424)-19))</f>
        <v>Slow</v>
      </c>
      <c r="F5267" t="str">
        <f>IF(LEN(SUBSTITUTE(gait_events!C3424,"_run-",""))&lt;&gt;LEN(gait_events!C3424),RIGHT(gait_events!C3424,LEN(gait_events!C3424)-FIND("_run-",gait_events!C3424,1)-4),"")</f>
        <v>on</v>
      </c>
      <c r="G5267" t="str">
        <f>gait_events!D3424</f>
        <v>right_ankle</v>
      </c>
      <c r="H5267" t="str">
        <f>gait_events!E3424</f>
        <v>IC</v>
      </c>
      <c r="I5267">
        <f>IF(gait_events!F3424&lt;&gt;"",gait_events!F3424,NA())</f>
        <v>7</v>
      </c>
      <c r="J5267">
        <f>IF(gait_events!G3424&lt;&gt;"",gait_events!G3424,NA())</f>
        <v>14</v>
      </c>
      <c r="K5267">
        <f t="shared" si="656"/>
        <v>-7</v>
      </c>
      <c r="L5267">
        <f t="shared" si="657"/>
        <v>-35</v>
      </c>
      <c r="M5267">
        <f t="shared" si="658"/>
        <v>1</v>
      </c>
      <c r="N5267">
        <f t="shared" si="659"/>
        <v>1</v>
      </c>
      <c r="O5267">
        <f t="shared" si="660"/>
        <v>1</v>
      </c>
      <c r="P5267">
        <f t="shared" si="661"/>
        <v>0</v>
      </c>
      <c r="Q5267">
        <f t="shared" si="662"/>
        <v>0</v>
      </c>
      <c r="R5267">
        <f t="shared" si="663"/>
        <v>1</v>
      </c>
    </row>
    <row r="5268" spans="1:18" x14ac:dyDescent="0.25">
      <c r="A5268" t="str">
        <f>gait_events!B3425</f>
        <v>pp140</v>
      </c>
      <c r="B5268" t="str">
        <f>VLOOKUP(A5268,participants!A:B,2,0)</f>
        <v>M</v>
      </c>
      <c r="C5268">
        <f>VLOOKUP(A5268,participants!A:C,3,0)</f>
        <v>79</v>
      </c>
      <c r="D5268" t="str">
        <f>VLOOKUP(A5268,participants!A:F,6,0)</f>
        <v>PD</v>
      </c>
      <c r="E5268" t="str">
        <f>IF(LEN(SUBSTITUTE(gait_events!C3425,"_run-",""))&lt;&gt;LEN(gait_events!C3425),LEFT(RIGHT(gait_events!C3425,LEN(gait_events!C3425)-19),FIND("_run-",RIGHT(gait_events!C3425,LEN(gait_events!C3425)-19),1)-1),RIGHT(gait_events!C3425,LEN(gait_events!C3425)-19))</f>
        <v>Slow</v>
      </c>
      <c r="F5268" t="str">
        <f>IF(LEN(SUBSTITUTE(gait_events!C3425,"_run-",""))&lt;&gt;LEN(gait_events!C3425),RIGHT(gait_events!C3425,LEN(gait_events!C3425)-FIND("_run-",gait_events!C3425,1)-4),"")</f>
        <v>on</v>
      </c>
      <c r="G5268" t="str">
        <f>gait_events!D3425</f>
        <v>right_ankle</v>
      </c>
      <c r="H5268" t="str">
        <f>gait_events!E3425</f>
        <v>IC</v>
      </c>
      <c r="I5268">
        <f>IF(gait_events!F3425&lt;&gt;"",gait_events!F3425,NA())</f>
        <v>350</v>
      </c>
      <c r="J5268">
        <f>IF(gait_events!G3425&lt;&gt;"",gait_events!G3425,NA())</f>
        <v>356</v>
      </c>
      <c r="K5268">
        <f t="shared" si="656"/>
        <v>-6</v>
      </c>
      <c r="L5268">
        <f t="shared" si="657"/>
        <v>-30</v>
      </c>
      <c r="M5268">
        <f t="shared" si="658"/>
        <v>1</v>
      </c>
      <c r="N5268">
        <f t="shared" si="659"/>
        <v>1</v>
      </c>
      <c r="O5268">
        <f t="shared" si="660"/>
        <v>1</v>
      </c>
      <c r="P5268">
        <f t="shared" si="661"/>
        <v>0</v>
      </c>
      <c r="Q5268">
        <f t="shared" si="662"/>
        <v>0</v>
      </c>
      <c r="R5268">
        <f t="shared" si="663"/>
        <v>1</v>
      </c>
    </row>
    <row r="5269" spans="1:18" x14ac:dyDescent="0.25">
      <c r="A5269" t="str">
        <f>gait_events!B3426</f>
        <v>pp140</v>
      </c>
      <c r="B5269" t="str">
        <f>VLOOKUP(A5269,participants!A:B,2,0)</f>
        <v>M</v>
      </c>
      <c r="C5269">
        <f>VLOOKUP(A5269,participants!A:C,3,0)</f>
        <v>79</v>
      </c>
      <c r="D5269" t="str">
        <f>VLOOKUP(A5269,participants!A:F,6,0)</f>
        <v>PD</v>
      </c>
      <c r="E5269" t="str">
        <f>IF(LEN(SUBSTITUTE(gait_events!C3426,"_run-",""))&lt;&gt;LEN(gait_events!C3426),LEFT(RIGHT(gait_events!C3426,LEN(gait_events!C3426)-19),FIND("_run-",RIGHT(gait_events!C3426,LEN(gait_events!C3426)-19),1)-1),RIGHT(gait_events!C3426,LEN(gait_events!C3426)-19))</f>
        <v>Slow</v>
      </c>
      <c r="F5269" t="str">
        <f>IF(LEN(SUBSTITUTE(gait_events!C3426,"_run-",""))&lt;&gt;LEN(gait_events!C3426),RIGHT(gait_events!C3426,LEN(gait_events!C3426)-FIND("_run-",gait_events!C3426,1)-4),"")</f>
        <v>on</v>
      </c>
      <c r="G5269" t="str">
        <f>gait_events!D3426</f>
        <v>right_ankle</v>
      </c>
      <c r="H5269" t="str">
        <f>gait_events!E3426</f>
        <v>IC</v>
      </c>
      <c r="I5269">
        <f>IF(gait_events!F3426&lt;&gt;"",gait_events!F3426,NA())</f>
        <v>662</v>
      </c>
      <c r="J5269">
        <f>IF(gait_events!G3426&lt;&gt;"",gait_events!G3426,NA())</f>
        <v>667</v>
      </c>
      <c r="K5269">
        <f t="shared" si="656"/>
        <v>-5</v>
      </c>
      <c r="L5269">
        <f t="shared" si="657"/>
        <v>-25</v>
      </c>
      <c r="M5269">
        <f t="shared" si="658"/>
        <v>1</v>
      </c>
      <c r="N5269">
        <f t="shared" si="659"/>
        <v>1</v>
      </c>
      <c r="O5269">
        <f t="shared" si="660"/>
        <v>1</v>
      </c>
      <c r="P5269">
        <f t="shared" si="661"/>
        <v>0</v>
      </c>
      <c r="Q5269">
        <f t="shared" si="662"/>
        <v>0</v>
      </c>
      <c r="R5269">
        <f t="shared" si="663"/>
        <v>1</v>
      </c>
    </row>
    <row r="5270" spans="1:18" x14ac:dyDescent="0.25">
      <c r="A5270" t="str">
        <f>gait_events!B3427</f>
        <v>pp140</v>
      </c>
      <c r="B5270" t="str">
        <f>VLOOKUP(A5270,participants!A:B,2,0)</f>
        <v>M</v>
      </c>
      <c r="C5270">
        <f>VLOOKUP(A5270,participants!A:C,3,0)</f>
        <v>79</v>
      </c>
      <c r="D5270" t="str">
        <f>VLOOKUP(A5270,participants!A:F,6,0)</f>
        <v>PD</v>
      </c>
      <c r="E5270" t="str">
        <f>IF(LEN(SUBSTITUTE(gait_events!C3427,"_run-",""))&lt;&gt;LEN(gait_events!C3427),LEFT(RIGHT(gait_events!C3427,LEN(gait_events!C3427)-19),FIND("_run-",RIGHT(gait_events!C3427,LEN(gait_events!C3427)-19),1)-1),RIGHT(gait_events!C3427,LEN(gait_events!C3427)-19))</f>
        <v>Slow</v>
      </c>
      <c r="F5270" t="str">
        <f>IF(LEN(SUBSTITUTE(gait_events!C3427,"_run-",""))&lt;&gt;LEN(gait_events!C3427),RIGHT(gait_events!C3427,LEN(gait_events!C3427)-FIND("_run-",gait_events!C3427,1)-4),"")</f>
        <v>on</v>
      </c>
      <c r="G5270" t="str">
        <f>gait_events!D3427</f>
        <v>right_ankle</v>
      </c>
      <c r="H5270" t="str">
        <f>gait_events!E3427</f>
        <v>IC</v>
      </c>
      <c r="I5270">
        <f>IF(gait_events!F3427&lt;&gt;"",gait_events!F3427,NA())</f>
        <v>960</v>
      </c>
      <c r="J5270">
        <f>IF(gait_events!G3427&lt;&gt;"",gait_events!G3427,NA())</f>
        <v>966</v>
      </c>
      <c r="K5270">
        <f t="shared" si="656"/>
        <v>-6</v>
      </c>
      <c r="L5270">
        <f t="shared" si="657"/>
        <v>-30</v>
      </c>
      <c r="M5270">
        <f t="shared" si="658"/>
        <v>1</v>
      </c>
      <c r="N5270">
        <f t="shared" si="659"/>
        <v>1</v>
      </c>
      <c r="O5270">
        <f t="shared" si="660"/>
        <v>1</v>
      </c>
      <c r="P5270">
        <f t="shared" si="661"/>
        <v>0</v>
      </c>
      <c r="Q5270">
        <f t="shared" si="662"/>
        <v>0</v>
      </c>
      <c r="R5270">
        <f t="shared" si="663"/>
        <v>1</v>
      </c>
    </row>
    <row r="5271" spans="1:18" x14ac:dyDescent="0.25">
      <c r="A5271" t="str">
        <f>gait_events!B3428</f>
        <v>pp140</v>
      </c>
      <c r="B5271" t="str">
        <f>VLOOKUP(A5271,participants!A:B,2,0)</f>
        <v>M</v>
      </c>
      <c r="C5271">
        <f>VLOOKUP(A5271,participants!A:C,3,0)</f>
        <v>79</v>
      </c>
      <c r="D5271" t="str">
        <f>VLOOKUP(A5271,participants!A:F,6,0)</f>
        <v>PD</v>
      </c>
      <c r="E5271" t="str">
        <f>IF(LEN(SUBSTITUTE(gait_events!C3428,"_run-",""))&lt;&gt;LEN(gait_events!C3428),LEFT(RIGHT(gait_events!C3428,LEN(gait_events!C3428)-19),FIND("_run-",RIGHT(gait_events!C3428,LEN(gait_events!C3428)-19),1)-1),RIGHT(gait_events!C3428,LEN(gait_events!C3428)-19))</f>
        <v>Slow</v>
      </c>
      <c r="F5271" t="str">
        <f>IF(LEN(SUBSTITUTE(gait_events!C3428,"_run-",""))&lt;&gt;LEN(gait_events!C3428),RIGHT(gait_events!C3428,LEN(gait_events!C3428)-FIND("_run-",gait_events!C3428,1)-4),"")</f>
        <v>on</v>
      </c>
      <c r="G5271" t="str">
        <f>gait_events!D3428</f>
        <v>right_ankle</v>
      </c>
      <c r="H5271" t="str">
        <f>gait_events!E3428</f>
        <v>IC</v>
      </c>
      <c r="I5271">
        <f>IF(gait_events!F3428&lt;&gt;"",gait_events!F3428,NA())</f>
        <v>1252</v>
      </c>
      <c r="J5271">
        <f>IF(gait_events!G3428&lt;&gt;"",gait_events!G3428,NA())</f>
        <v>1260</v>
      </c>
      <c r="K5271">
        <f t="shared" si="656"/>
        <v>-8</v>
      </c>
      <c r="L5271">
        <f t="shared" si="657"/>
        <v>-40</v>
      </c>
      <c r="M5271">
        <f t="shared" si="658"/>
        <v>1</v>
      </c>
      <c r="N5271">
        <f t="shared" si="659"/>
        <v>1</v>
      </c>
      <c r="O5271">
        <f t="shared" si="660"/>
        <v>1</v>
      </c>
      <c r="P5271">
        <f t="shared" si="661"/>
        <v>0</v>
      </c>
      <c r="Q5271">
        <f t="shared" si="662"/>
        <v>0</v>
      </c>
      <c r="R5271">
        <f t="shared" si="663"/>
        <v>1</v>
      </c>
    </row>
    <row r="5272" spans="1:18" x14ac:dyDescent="0.25">
      <c r="A5272" t="str">
        <f>gait_events!B3429</f>
        <v>pp140</v>
      </c>
      <c r="B5272" t="str">
        <f>VLOOKUP(A5272,participants!A:B,2,0)</f>
        <v>M</v>
      </c>
      <c r="C5272">
        <f>VLOOKUP(A5272,participants!A:C,3,0)</f>
        <v>79</v>
      </c>
      <c r="D5272" t="str">
        <f>VLOOKUP(A5272,participants!A:F,6,0)</f>
        <v>PD</v>
      </c>
      <c r="E5272" t="str">
        <f>IF(LEN(SUBSTITUTE(gait_events!C3429,"_run-",""))&lt;&gt;LEN(gait_events!C3429),LEFT(RIGHT(gait_events!C3429,LEN(gait_events!C3429)-19),FIND("_run-",RIGHT(gait_events!C3429,LEN(gait_events!C3429)-19),1)-1),RIGHT(gait_events!C3429,LEN(gait_events!C3429)-19))</f>
        <v>Slow</v>
      </c>
      <c r="F5272" t="str">
        <f>IF(LEN(SUBSTITUTE(gait_events!C3429,"_run-",""))&lt;&gt;LEN(gait_events!C3429),RIGHT(gait_events!C3429,LEN(gait_events!C3429)-FIND("_run-",gait_events!C3429,1)-4),"")</f>
        <v>on</v>
      </c>
      <c r="G5272" t="str">
        <f>gait_events!D3429</f>
        <v>right_ankle</v>
      </c>
      <c r="H5272" t="str">
        <f>gait_events!E3429</f>
        <v>IC</v>
      </c>
      <c r="I5272">
        <f>IF(gait_events!F3429&lt;&gt;"",gait_events!F3429,NA())</f>
        <v>1556</v>
      </c>
      <c r="J5272">
        <f>IF(gait_events!G3429&lt;&gt;"",gait_events!G3429,NA())</f>
        <v>1565</v>
      </c>
      <c r="K5272">
        <f t="shared" si="656"/>
        <v>-9</v>
      </c>
      <c r="L5272">
        <f t="shared" si="657"/>
        <v>-45</v>
      </c>
      <c r="M5272">
        <f t="shared" si="658"/>
        <v>1</v>
      </c>
      <c r="N5272">
        <f t="shared" si="659"/>
        <v>1</v>
      </c>
      <c r="O5272">
        <f t="shared" si="660"/>
        <v>1</v>
      </c>
      <c r="P5272">
        <f t="shared" si="661"/>
        <v>0</v>
      </c>
      <c r="Q5272">
        <f t="shared" si="662"/>
        <v>0</v>
      </c>
      <c r="R5272">
        <f t="shared" si="663"/>
        <v>1</v>
      </c>
    </row>
    <row r="5273" spans="1:18" x14ac:dyDescent="0.25">
      <c r="A5273" t="str">
        <f>gait_events!B3430</f>
        <v>pp140</v>
      </c>
      <c r="B5273" t="str">
        <f>VLOOKUP(A5273,participants!A:B,2,0)</f>
        <v>M</v>
      </c>
      <c r="C5273">
        <f>VLOOKUP(A5273,participants!A:C,3,0)</f>
        <v>79</v>
      </c>
      <c r="D5273" t="str">
        <f>VLOOKUP(A5273,participants!A:F,6,0)</f>
        <v>PD</v>
      </c>
      <c r="E5273" t="str">
        <f>IF(LEN(SUBSTITUTE(gait_events!C3430,"_run-",""))&lt;&gt;LEN(gait_events!C3430),LEFT(RIGHT(gait_events!C3430,LEN(gait_events!C3430)-19),FIND("_run-",RIGHT(gait_events!C3430,LEN(gait_events!C3430)-19),1)-1),RIGHT(gait_events!C3430,LEN(gait_events!C3430)-19))</f>
        <v>Slow</v>
      </c>
      <c r="F5273" t="str">
        <f>IF(LEN(SUBSTITUTE(gait_events!C3430,"_run-",""))&lt;&gt;LEN(gait_events!C3430),RIGHT(gait_events!C3430,LEN(gait_events!C3430)-FIND("_run-",gait_events!C3430,1)-4),"")</f>
        <v>on</v>
      </c>
      <c r="G5273" t="str">
        <f>gait_events!D3430</f>
        <v>right_ankle</v>
      </c>
      <c r="H5273" t="str">
        <f>gait_events!E3430</f>
        <v>IC</v>
      </c>
      <c r="I5273">
        <f>IF(gait_events!F3430&lt;&gt;"",gait_events!F3430,NA())</f>
        <v>1879</v>
      </c>
      <c r="J5273">
        <f>IF(gait_events!G3430&lt;&gt;"",gait_events!G3430,NA())</f>
        <v>1887</v>
      </c>
      <c r="K5273">
        <f t="shared" si="656"/>
        <v>-8</v>
      </c>
      <c r="L5273">
        <f t="shared" si="657"/>
        <v>-40</v>
      </c>
      <c r="M5273">
        <f t="shared" si="658"/>
        <v>1</v>
      </c>
      <c r="N5273">
        <f t="shared" si="659"/>
        <v>1</v>
      </c>
      <c r="O5273">
        <f t="shared" si="660"/>
        <v>1</v>
      </c>
      <c r="P5273">
        <f t="shared" si="661"/>
        <v>0</v>
      </c>
      <c r="Q5273">
        <f t="shared" si="662"/>
        <v>0</v>
      </c>
      <c r="R5273">
        <f t="shared" si="663"/>
        <v>1</v>
      </c>
    </row>
    <row r="5274" spans="1:18" x14ac:dyDescent="0.25">
      <c r="A5274" t="str">
        <f>gait_events!B3431</f>
        <v>pp140</v>
      </c>
      <c r="B5274" t="str">
        <f>VLOOKUP(A5274,participants!A:B,2,0)</f>
        <v>M</v>
      </c>
      <c r="C5274">
        <f>VLOOKUP(A5274,participants!A:C,3,0)</f>
        <v>79</v>
      </c>
      <c r="D5274" t="str">
        <f>VLOOKUP(A5274,participants!A:F,6,0)</f>
        <v>PD</v>
      </c>
      <c r="E5274" t="str">
        <f>IF(LEN(SUBSTITUTE(gait_events!C3431,"_run-",""))&lt;&gt;LEN(gait_events!C3431),LEFT(RIGHT(gait_events!C3431,LEN(gait_events!C3431)-19),FIND("_run-",RIGHT(gait_events!C3431,LEN(gait_events!C3431)-19),1)-1),RIGHT(gait_events!C3431,LEN(gait_events!C3431)-19))</f>
        <v>Slow</v>
      </c>
      <c r="F5274" t="str">
        <f>IF(LEN(SUBSTITUTE(gait_events!C3431,"_run-",""))&lt;&gt;LEN(gait_events!C3431),RIGHT(gait_events!C3431,LEN(gait_events!C3431)-FIND("_run-",gait_events!C3431,1)-4),"")</f>
        <v>on</v>
      </c>
      <c r="G5274" t="str">
        <f>gait_events!D3431</f>
        <v>right_ankle</v>
      </c>
      <c r="H5274" t="str">
        <f>gait_events!E3431</f>
        <v>FC</v>
      </c>
      <c r="I5274">
        <f>IF(gait_events!F3431&lt;&gt;"",gait_events!F3431,NA())</f>
        <v>264</v>
      </c>
      <c r="J5274">
        <f>IF(gait_events!G3431&lt;&gt;"",gait_events!G3431,NA())</f>
        <v>267</v>
      </c>
      <c r="K5274">
        <f t="shared" si="656"/>
        <v>-3</v>
      </c>
      <c r="L5274">
        <f t="shared" si="657"/>
        <v>-15</v>
      </c>
      <c r="M5274">
        <f t="shared" si="658"/>
        <v>1</v>
      </c>
      <c r="N5274">
        <f t="shared" si="659"/>
        <v>1</v>
      </c>
      <c r="O5274">
        <f t="shared" si="660"/>
        <v>1</v>
      </c>
      <c r="P5274">
        <f t="shared" si="661"/>
        <v>0</v>
      </c>
      <c r="Q5274">
        <f t="shared" si="662"/>
        <v>0</v>
      </c>
      <c r="R5274">
        <f t="shared" si="663"/>
        <v>1</v>
      </c>
    </row>
    <row r="5275" spans="1:18" x14ac:dyDescent="0.25">
      <c r="A5275" t="str">
        <f>gait_events!B3432</f>
        <v>pp140</v>
      </c>
      <c r="B5275" t="str">
        <f>VLOOKUP(A5275,participants!A:B,2,0)</f>
        <v>M</v>
      </c>
      <c r="C5275">
        <f>VLOOKUP(A5275,participants!A:C,3,0)</f>
        <v>79</v>
      </c>
      <c r="D5275" t="str">
        <f>VLOOKUP(A5275,participants!A:F,6,0)</f>
        <v>PD</v>
      </c>
      <c r="E5275" t="str">
        <f>IF(LEN(SUBSTITUTE(gait_events!C3432,"_run-",""))&lt;&gt;LEN(gait_events!C3432),LEFT(RIGHT(gait_events!C3432,LEN(gait_events!C3432)-19),FIND("_run-",RIGHT(gait_events!C3432,LEN(gait_events!C3432)-19),1)-1),RIGHT(gait_events!C3432,LEN(gait_events!C3432)-19))</f>
        <v>Slow</v>
      </c>
      <c r="F5275" t="str">
        <f>IF(LEN(SUBSTITUTE(gait_events!C3432,"_run-",""))&lt;&gt;LEN(gait_events!C3432),RIGHT(gait_events!C3432,LEN(gait_events!C3432)-FIND("_run-",gait_events!C3432,1)-4),"")</f>
        <v>on</v>
      </c>
      <c r="G5275" t="str">
        <f>gait_events!D3432</f>
        <v>right_ankle</v>
      </c>
      <c r="H5275" t="str">
        <f>gait_events!E3432</f>
        <v>FC</v>
      </c>
      <c r="I5275">
        <f>IF(gait_events!F3432&lt;&gt;"",gait_events!F3432,NA())</f>
        <v>568</v>
      </c>
      <c r="J5275">
        <f>IF(gait_events!G3432&lt;&gt;"",gait_events!G3432,NA())</f>
        <v>565</v>
      </c>
      <c r="K5275">
        <f t="shared" si="656"/>
        <v>3</v>
      </c>
      <c r="L5275">
        <f t="shared" si="657"/>
        <v>15</v>
      </c>
      <c r="M5275">
        <f t="shared" si="658"/>
        <v>1</v>
      </c>
      <c r="N5275">
        <f t="shared" si="659"/>
        <v>1</v>
      </c>
      <c r="O5275">
        <f t="shared" si="660"/>
        <v>1</v>
      </c>
      <c r="P5275">
        <f t="shared" si="661"/>
        <v>0</v>
      </c>
      <c r="Q5275">
        <f t="shared" si="662"/>
        <v>0</v>
      </c>
      <c r="R5275">
        <f t="shared" si="663"/>
        <v>1</v>
      </c>
    </row>
    <row r="5276" spans="1:18" x14ac:dyDescent="0.25">
      <c r="A5276" t="str">
        <f>gait_events!B3433</f>
        <v>pp140</v>
      </c>
      <c r="B5276" t="str">
        <f>VLOOKUP(A5276,participants!A:B,2,0)</f>
        <v>M</v>
      </c>
      <c r="C5276">
        <f>VLOOKUP(A5276,participants!A:C,3,0)</f>
        <v>79</v>
      </c>
      <c r="D5276" t="str">
        <f>VLOOKUP(A5276,participants!A:F,6,0)</f>
        <v>PD</v>
      </c>
      <c r="E5276" t="str">
        <f>IF(LEN(SUBSTITUTE(gait_events!C3433,"_run-",""))&lt;&gt;LEN(gait_events!C3433),LEFT(RIGHT(gait_events!C3433,LEN(gait_events!C3433)-19),FIND("_run-",RIGHT(gait_events!C3433,LEN(gait_events!C3433)-19),1)-1),RIGHT(gait_events!C3433,LEN(gait_events!C3433)-19))</f>
        <v>Slow</v>
      </c>
      <c r="F5276" t="str">
        <f>IF(LEN(SUBSTITUTE(gait_events!C3433,"_run-",""))&lt;&gt;LEN(gait_events!C3433),RIGHT(gait_events!C3433,LEN(gait_events!C3433)-FIND("_run-",gait_events!C3433,1)-4),"")</f>
        <v>on</v>
      </c>
      <c r="G5276" t="str">
        <f>gait_events!D3433</f>
        <v>right_ankle</v>
      </c>
      <c r="H5276" t="str">
        <f>gait_events!E3433</f>
        <v>FC</v>
      </c>
      <c r="I5276">
        <f>IF(gait_events!F3433&lt;&gt;"",gait_events!F3433,NA())</f>
        <v>877</v>
      </c>
      <c r="J5276">
        <f>IF(gait_events!G3433&lt;&gt;"",gait_events!G3433,NA())</f>
        <v>877</v>
      </c>
      <c r="K5276">
        <f t="shared" si="656"/>
        <v>0</v>
      </c>
      <c r="L5276">
        <f t="shared" si="657"/>
        <v>0</v>
      </c>
      <c r="M5276">
        <f t="shared" si="658"/>
        <v>1</v>
      </c>
      <c r="N5276">
        <f t="shared" si="659"/>
        <v>1</v>
      </c>
      <c r="O5276">
        <f t="shared" si="660"/>
        <v>1</v>
      </c>
      <c r="P5276">
        <f t="shared" si="661"/>
        <v>0</v>
      </c>
      <c r="Q5276">
        <f t="shared" si="662"/>
        <v>0</v>
      </c>
      <c r="R5276">
        <f t="shared" si="663"/>
        <v>1</v>
      </c>
    </row>
    <row r="5277" spans="1:18" x14ac:dyDescent="0.25">
      <c r="A5277" t="str">
        <f>gait_events!B3434</f>
        <v>pp140</v>
      </c>
      <c r="B5277" t="str">
        <f>VLOOKUP(A5277,participants!A:B,2,0)</f>
        <v>M</v>
      </c>
      <c r="C5277">
        <f>VLOOKUP(A5277,participants!A:C,3,0)</f>
        <v>79</v>
      </c>
      <c r="D5277" t="str">
        <f>VLOOKUP(A5277,participants!A:F,6,0)</f>
        <v>PD</v>
      </c>
      <c r="E5277" t="str">
        <f>IF(LEN(SUBSTITUTE(gait_events!C3434,"_run-",""))&lt;&gt;LEN(gait_events!C3434),LEFT(RIGHT(gait_events!C3434,LEN(gait_events!C3434)-19),FIND("_run-",RIGHT(gait_events!C3434,LEN(gait_events!C3434)-19),1)-1),RIGHT(gait_events!C3434,LEN(gait_events!C3434)-19))</f>
        <v>Slow</v>
      </c>
      <c r="F5277" t="str">
        <f>IF(LEN(SUBSTITUTE(gait_events!C3434,"_run-",""))&lt;&gt;LEN(gait_events!C3434),RIGHT(gait_events!C3434,LEN(gait_events!C3434)-FIND("_run-",gait_events!C3434,1)-4),"")</f>
        <v>on</v>
      </c>
      <c r="G5277" t="str">
        <f>gait_events!D3434</f>
        <v>right_ankle</v>
      </c>
      <c r="H5277" t="str">
        <f>gait_events!E3434</f>
        <v>FC</v>
      </c>
      <c r="I5277">
        <f>IF(gait_events!F3434&lt;&gt;"",gait_events!F3434,NA())</f>
        <v>1166</v>
      </c>
      <c r="J5277">
        <f>IF(gait_events!G3434&lt;&gt;"",gait_events!G3434,NA())</f>
        <v>1164</v>
      </c>
      <c r="K5277">
        <f t="shared" si="656"/>
        <v>2</v>
      </c>
      <c r="L5277">
        <f t="shared" si="657"/>
        <v>10</v>
      </c>
      <c r="M5277">
        <f t="shared" si="658"/>
        <v>1</v>
      </c>
      <c r="N5277">
        <f t="shared" si="659"/>
        <v>1</v>
      </c>
      <c r="O5277">
        <f t="shared" si="660"/>
        <v>1</v>
      </c>
      <c r="P5277">
        <f t="shared" si="661"/>
        <v>0</v>
      </c>
      <c r="Q5277">
        <f t="shared" si="662"/>
        <v>0</v>
      </c>
      <c r="R5277">
        <f t="shared" si="663"/>
        <v>1</v>
      </c>
    </row>
    <row r="5278" spans="1:18" x14ac:dyDescent="0.25">
      <c r="A5278" t="str">
        <f>gait_events!B3435</f>
        <v>pp140</v>
      </c>
      <c r="B5278" t="str">
        <f>VLOOKUP(A5278,participants!A:B,2,0)</f>
        <v>M</v>
      </c>
      <c r="C5278">
        <f>VLOOKUP(A5278,participants!A:C,3,0)</f>
        <v>79</v>
      </c>
      <c r="D5278" t="str">
        <f>VLOOKUP(A5278,participants!A:F,6,0)</f>
        <v>PD</v>
      </c>
      <c r="E5278" t="str">
        <f>IF(LEN(SUBSTITUTE(gait_events!C3435,"_run-",""))&lt;&gt;LEN(gait_events!C3435),LEFT(RIGHT(gait_events!C3435,LEN(gait_events!C3435)-19),FIND("_run-",RIGHT(gait_events!C3435,LEN(gait_events!C3435)-19),1)-1),RIGHT(gait_events!C3435,LEN(gait_events!C3435)-19))</f>
        <v>Slow</v>
      </c>
      <c r="F5278" t="str">
        <f>IF(LEN(SUBSTITUTE(gait_events!C3435,"_run-",""))&lt;&gt;LEN(gait_events!C3435),RIGHT(gait_events!C3435,LEN(gait_events!C3435)-FIND("_run-",gait_events!C3435,1)-4),"")</f>
        <v>on</v>
      </c>
      <c r="G5278" t="str">
        <f>gait_events!D3435</f>
        <v>right_ankle</v>
      </c>
      <c r="H5278" t="str">
        <f>gait_events!E3435</f>
        <v>FC</v>
      </c>
      <c r="I5278">
        <f>IF(gait_events!F3435&lt;&gt;"",gait_events!F3435,NA())</f>
        <v>1481</v>
      </c>
      <c r="J5278">
        <f>IF(gait_events!G3435&lt;&gt;"",gait_events!G3435,NA())</f>
        <v>1482</v>
      </c>
      <c r="K5278">
        <f t="shared" si="656"/>
        <v>-1</v>
      </c>
      <c r="L5278">
        <f t="shared" si="657"/>
        <v>-5</v>
      </c>
      <c r="M5278">
        <f t="shared" si="658"/>
        <v>1</v>
      </c>
      <c r="N5278">
        <f t="shared" si="659"/>
        <v>1</v>
      </c>
      <c r="O5278">
        <f t="shared" si="660"/>
        <v>1</v>
      </c>
      <c r="P5278">
        <f t="shared" si="661"/>
        <v>0</v>
      </c>
      <c r="Q5278">
        <f t="shared" si="662"/>
        <v>0</v>
      </c>
      <c r="R5278">
        <f t="shared" si="663"/>
        <v>1</v>
      </c>
    </row>
    <row r="5279" spans="1:18" x14ac:dyDescent="0.25">
      <c r="A5279" t="str">
        <f>gait_events!B3436</f>
        <v>pp140</v>
      </c>
      <c r="B5279" t="str">
        <f>VLOOKUP(A5279,participants!A:B,2,0)</f>
        <v>M</v>
      </c>
      <c r="C5279">
        <f>VLOOKUP(A5279,participants!A:C,3,0)</f>
        <v>79</v>
      </c>
      <c r="D5279" t="str">
        <f>VLOOKUP(A5279,participants!A:F,6,0)</f>
        <v>PD</v>
      </c>
      <c r="E5279" t="str">
        <f>IF(LEN(SUBSTITUTE(gait_events!C3436,"_run-",""))&lt;&gt;LEN(gait_events!C3436),LEFT(RIGHT(gait_events!C3436,LEN(gait_events!C3436)-19),FIND("_run-",RIGHT(gait_events!C3436,LEN(gait_events!C3436)-19),1)-1),RIGHT(gait_events!C3436,LEN(gait_events!C3436)-19))</f>
        <v>Slow</v>
      </c>
      <c r="F5279" t="str">
        <f>IF(LEN(SUBSTITUTE(gait_events!C3436,"_run-",""))&lt;&gt;LEN(gait_events!C3436),RIGHT(gait_events!C3436,LEN(gait_events!C3436)-FIND("_run-",gait_events!C3436,1)-4),"")</f>
        <v>on</v>
      </c>
      <c r="G5279" t="str">
        <f>gait_events!D3436</f>
        <v>right_ankle</v>
      </c>
      <c r="H5279" t="str">
        <f>gait_events!E3436</f>
        <v>FC</v>
      </c>
      <c r="I5279">
        <f>IF(gait_events!F3436&lt;&gt;"",gait_events!F3436,NA())</f>
        <v>1791</v>
      </c>
      <c r="J5279">
        <f>IF(gait_events!G3436&lt;&gt;"",gait_events!G3436,NA())</f>
        <v>1794</v>
      </c>
      <c r="K5279">
        <f t="shared" si="656"/>
        <v>-3</v>
      </c>
      <c r="L5279">
        <f t="shared" si="657"/>
        <v>-15</v>
      </c>
      <c r="M5279">
        <f t="shared" si="658"/>
        <v>1</v>
      </c>
      <c r="N5279">
        <f t="shared" si="659"/>
        <v>1</v>
      </c>
      <c r="O5279">
        <f t="shared" si="660"/>
        <v>1</v>
      </c>
      <c r="P5279">
        <f t="shared" si="661"/>
        <v>0</v>
      </c>
      <c r="Q5279">
        <f t="shared" si="662"/>
        <v>0</v>
      </c>
      <c r="R5279">
        <f t="shared" si="663"/>
        <v>1</v>
      </c>
    </row>
    <row r="5280" spans="1:18" x14ac:dyDescent="0.25">
      <c r="A5280" t="str">
        <f>gait_events!B3437</f>
        <v>pp140</v>
      </c>
      <c r="B5280" t="str">
        <f>VLOOKUP(A5280,participants!A:B,2,0)</f>
        <v>M</v>
      </c>
      <c r="C5280">
        <f>VLOOKUP(A5280,participants!A:C,3,0)</f>
        <v>79</v>
      </c>
      <c r="D5280" t="str">
        <f>VLOOKUP(A5280,participants!A:F,6,0)</f>
        <v>PD</v>
      </c>
      <c r="E5280" t="str">
        <f>IF(LEN(SUBSTITUTE(gait_events!C3437,"_run-",""))&lt;&gt;LEN(gait_events!C3437),LEFT(RIGHT(gait_events!C3437,LEN(gait_events!C3437)-19),FIND("_run-",RIGHT(gait_events!C3437,LEN(gait_events!C3437)-19),1)-1),RIGHT(gait_events!C3437,LEN(gait_events!C3437)-19))</f>
        <v>Slow</v>
      </c>
      <c r="F5280" t="str">
        <f>IF(LEN(SUBSTITUTE(gait_events!C3437,"_run-",""))&lt;&gt;LEN(gait_events!C3437),RIGHT(gait_events!C3437,LEN(gait_events!C3437)-FIND("_run-",gait_events!C3437,1)-4),"")</f>
        <v>on</v>
      </c>
      <c r="G5280" t="str">
        <f>gait_events!D3437</f>
        <v>left_shank</v>
      </c>
      <c r="H5280" t="str">
        <f>gait_events!E3437</f>
        <v>IC</v>
      </c>
      <c r="I5280">
        <f>IF(gait_events!F3437&lt;&gt;"",gait_events!F3437,NA())</f>
        <v>186</v>
      </c>
      <c r="J5280">
        <f>IF(gait_events!G3437&lt;&gt;"",gait_events!G3437,NA())</f>
        <v>185</v>
      </c>
      <c r="K5280">
        <f t="shared" si="656"/>
        <v>1</v>
      </c>
      <c r="L5280">
        <f t="shared" si="657"/>
        <v>5</v>
      </c>
      <c r="M5280">
        <f t="shared" si="658"/>
        <v>1</v>
      </c>
      <c r="N5280">
        <f t="shared" si="659"/>
        <v>1</v>
      </c>
      <c r="O5280">
        <f t="shared" si="660"/>
        <v>1</v>
      </c>
      <c r="P5280">
        <f t="shared" si="661"/>
        <v>0</v>
      </c>
      <c r="Q5280">
        <f t="shared" si="662"/>
        <v>0</v>
      </c>
      <c r="R5280">
        <f t="shared" si="663"/>
        <v>1</v>
      </c>
    </row>
    <row r="5281" spans="1:18" x14ac:dyDescent="0.25">
      <c r="A5281" t="str">
        <f>gait_events!B3438</f>
        <v>pp140</v>
      </c>
      <c r="B5281" t="str">
        <f>VLOOKUP(A5281,participants!A:B,2,0)</f>
        <v>M</v>
      </c>
      <c r="C5281">
        <f>VLOOKUP(A5281,participants!A:C,3,0)</f>
        <v>79</v>
      </c>
      <c r="D5281" t="str">
        <f>VLOOKUP(A5281,participants!A:F,6,0)</f>
        <v>PD</v>
      </c>
      <c r="E5281" t="str">
        <f>IF(LEN(SUBSTITUTE(gait_events!C3438,"_run-",""))&lt;&gt;LEN(gait_events!C3438),LEFT(RIGHT(gait_events!C3438,LEN(gait_events!C3438)-19),FIND("_run-",RIGHT(gait_events!C3438,LEN(gait_events!C3438)-19),1)-1),RIGHT(gait_events!C3438,LEN(gait_events!C3438)-19))</f>
        <v>Slow</v>
      </c>
      <c r="F5281" t="str">
        <f>IF(LEN(SUBSTITUTE(gait_events!C3438,"_run-",""))&lt;&gt;LEN(gait_events!C3438),RIGHT(gait_events!C3438,LEN(gait_events!C3438)-FIND("_run-",gait_events!C3438,1)-4),"")</f>
        <v>on</v>
      </c>
      <c r="G5281" t="str">
        <f>gait_events!D3438</f>
        <v>left_shank</v>
      </c>
      <c r="H5281" t="str">
        <f>gait_events!E3438</f>
        <v>IC</v>
      </c>
      <c r="I5281">
        <f>IF(gait_events!F3438&lt;&gt;"",gait_events!F3438,NA())</f>
        <v>500</v>
      </c>
      <c r="J5281">
        <f>IF(gait_events!G3438&lt;&gt;"",gait_events!G3438,NA())</f>
        <v>507</v>
      </c>
      <c r="K5281">
        <f t="shared" si="656"/>
        <v>-7</v>
      </c>
      <c r="L5281">
        <f t="shared" si="657"/>
        <v>-35</v>
      </c>
      <c r="M5281">
        <f t="shared" si="658"/>
        <v>1</v>
      </c>
      <c r="N5281">
        <f t="shared" si="659"/>
        <v>1</v>
      </c>
      <c r="O5281">
        <f t="shared" si="660"/>
        <v>1</v>
      </c>
      <c r="P5281">
        <f t="shared" si="661"/>
        <v>0</v>
      </c>
      <c r="Q5281">
        <f t="shared" si="662"/>
        <v>0</v>
      </c>
      <c r="R5281">
        <f t="shared" si="663"/>
        <v>1</v>
      </c>
    </row>
    <row r="5282" spans="1:18" x14ac:dyDescent="0.25">
      <c r="A5282" t="str">
        <f>gait_events!B3439</f>
        <v>pp140</v>
      </c>
      <c r="B5282" t="str">
        <f>VLOOKUP(A5282,participants!A:B,2,0)</f>
        <v>M</v>
      </c>
      <c r="C5282">
        <f>VLOOKUP(A5282,participants!A:C,3,0)</f>
        <v>79</v>
      </c>
      <c r="D5282" t="str">
        <f>VLOOKUP(A5282,participants!A:F,6,0)</f>
        <v>PD</v>
      </c>
      <c r="E5282" t="str">
        <f>IF(LEN(SUBSTITUTE(gait_events!C3439,"_run-",""))&lt;&gt;LEN(gait_events!C3439),LEFT(RIGHT(gait_events!C3439,LEN(gait_events!C3439)-19),FIND("_run-",RIGHT(gait_events!C3439,LEN(gait_events!C3439)-19),1)-1),RIGHT(gait_events!C3439,LEN(gait_events!C3439)-19))</f>
        <v>Slow</v>
      </c>
      <c r="F5282" t="str">
        <f>IF(LEN(SUBSTITUTE(gait_events!C3439,"_run-",""))&lt;&gt;LEN(gait_events!C3439),RIGHT(gait_events!C3439,LEN(gait_events!C3439)-FIND("_run-",gait_events!C3439,1)-4),"")</f>
        <v>on</v>
      </c>
      <c r="G5282" t="str">
        <f>gait_events!D3439</f>
        <v>left_shank</v>
      </c>
      <c r="H5282" t="str">
        <f>gait_events!E3439</f>
        <v>IC</v>
      </c>
      <c r="I5282">
        <f>IF(gait_events!F3439&lt;&gt;"",gait_events!F3439,NA())</f>
        <v>806</v>
      </c>
      <c r="J5282">
        <f>IF(gait_events!G3439&lt;&gt;"",gait_events!G3439,NA())</f>
        <v>811</v>
      </c>
      <c r="K5282">
        <f t="shared" si="656"/>
        <v>-5</v>
      </c>
      <c r="L5282">
        <f t="shared" si="657"/>
        <v>-25</v>
      </c>
      <c r="M5282">
        <f t="shared" si="658"/>
        <v>1</v>
      </c>
      <c r="N5282">
        <f t="shared" si="659"/>
        <v>1</v>
      </c>
      <c r="O5282">
        <f t="shared" si="660"/>
        <v>1</v>
      </c>
      <c r="P5282">
        <f t="shared" si="661"/>
        <v>0</v>
      </c>
      <c r="Q5282">
        <f t="shared" si="662"/>
        <v>0</v>
      </c>
      <c r="R5282">
        <f t="shared" si="663"/>
        <v>1</v>
      </c>
    </row>
    <row r="5283" spans="1:18" x14ac:dyDescent="0.25">
      <c r="A5283" t="str">
        <f>gait_events!B3440</f>
        <v>pp140</v>
      </c>
      <c r="B5283" t="str">
        <f>VLOOKUP(A5283,participants!A:B,2,0)</f>
        <v>M</v>
      </c>
      <c r="C5283">
        <f>VLOOKUP(A5283,participants!A:C,3,0)</f>
        <v>79</v>
      </c>
      <c r="D5283" t="str">
        <f>VLOOKUP(A5283,participants!A:F,6,0)</f>
        <v>PD</v>
      </c>
      <c r="E5283" t="str">
        <f>IF(LEN(SUBSTITUTE(gait_events!C3440,"_run-",""))&lt;&gt;LEN(gait_events!C3440),LEFT(RIGHT(gait_events!C3440,LEN(gait_events!C3440)-19),FIND("_run-",RIGHT(gait_events!C3440,LEN(gait_events!C3440)-19),1)-1),RIGHT(gait_events!C3440,LEN(gait_events!C3440)-19))</f>
        <v>Slow</v>
      </c>
      <c r="F5283" t="str">
        <f>IF(LEN(SUBSTITUTE(gait_events!C3440,"_run-",""))&lt;&gt;LEN(gait_events!C3440),RIGHT(gait_events!C3440,LEN(gait_events!C3440)-FIND("_run-",gait_events!C3440,1)-4),"")</f>
        <v>on</v>
      </c>
      <c r="G5283" t="str">
        <f>gait_events!D3440</f>
        <v>left_shank</v>
      </c>
      <c r="H5283" t="str">
        <f>gait_events!E3440</f>
        <v>IC</v>
      </c>
      <c r="I5283">
        <f>IF(gait_events!F3440&lt;&gt;"",gait_events!F3440,NA())</f>
        <v>1104</v>
      </c>
      <c r="J5283">
        <f>IF(gait_events!G3440&lt;&gt;"",gait_events!G3440,NA())</f>
        <v>1108</v>
      </c>
      <c r="K5283">
        <f t="shared" si="656"/>
        <v>-4</v>
      </c>
      <c r="L5283">
        <f t="shared" si="657"/>
        <v>-20</v>
      </c>
      <c r="M5283">
        <f t="shared" si="658"/>
        <v>1</v>
      </c>
      <c r="N5283">
        <f t="shared" si="659"/>
        <v>1</v>
      </c>
      <c r="O5283">
        <f t="shared" si="660"/>
        <v>1</v>
      </c>
      <c r="P5283">
        <f t="shared" si="661"/>
        <v>0</v>
      </c>
      <c r="Q5283">
        <f t="shared" si="662"/>
        <v>0</v>
      </c>
      <c r="R5283">
        <f t="shared" si="663"/>
        <v>1</v>
      </c>
    </row>
    <row r="5284" spans="1:18" x14ac:dyDescent="0.25">
      <c r="A5284" t="str">
        <f>gait_events!B3441</f>
        <v>pp140</v>
      </c>
      <c r="B5284" t="str">
        <f>VLOOKUP(A5284,participants!A:B,2,0)</f>
        <v>M</v>
      </c>
      <c r="C5284">
        <f>VLOOKUP(A5284,participants!A:C,3,0)</f>
        <v>79</v>
      </c>
      <c r="D5284" t="str">
        <f>VLOOKUP(A5284,participants!A:F,6,0)</f>
        <v>PD</v>
      </c>
      <c r="E5284" t="str">
        <f>IF(LEN(SUBSTITUTE(gait_events!C3441,"_run-",""))&lt;&gt;LEN(gait_events!C3441),LEFT(RIGHT(gait_events!C3441,LEN(gait_events!C3441)-19),FIND("_run-",RIGHT(gait_events!C3441,LEN(gait_events!C3441)-19),1)-1),RIGHT(gait_events!C3441,LEN(gait_events!C3441)-19))</f>
        <v>Slow</v>
      </c>
      <c r="F5284" t="str">
        <f>IF(LEN(SUBSTITUTE(gait_events!C3441,"_run-",""))&lt;&gt;LEN(gait_events!C3441),RIGHT(gait_events!C3441,LEN(gait_events!C3441)-FIND("_run-",gait_events!C3441,1)-4),"")</f>
        <v>on</v>
      </c>
      <c r="G5284" t="str">
        <f>gait_events!D3441</f>
        <v>left_shank</v>
      </c>
      <c r="H5284" t="str">
        <f>gait_events!E3441</f>
        <v>IC</v>
      </c>
      <c r="I5284">
        <f>IF(gait_events!F3441&lt;&gt;"",gait_events!F3441,NA())</f>
        <v>1405</v>
      </c>
      <c r="J5284">
        <f>IF(gait_events!G3441&lt;&gt;"",gait_events!G3441,NA())</f>
        <v>1413</v>
      </c>
      <c r="K5284">
        <f t="shared" si="656"/>
        <v>-8</v>
      </c>
      <c r="L5284">
        <f t="shared" si="657"/>
        <v>-40</v>
      </c>
      <c r="M5284">
        <f t="shared" si="658"/>
        <v>1</v>
      </c>
      <c r="N5284">
        <f t="shared" si="659"/>
        <v>1</v>
      </c>
      <c r="O5284">
        <f t="shared" si="660"/>
        <v>1</v>
      </c>
      <c r="P5284">
        <f t="shared" si="661"/>
        <v>0</v>
      </c>
      <c r="Q5284">
        <f t="shared" si="662"/>
        <v>0</v>
      </c>
      <c r="R5284">
        <f t="shared" si="663"/>
        <v>1</v>
      </c>
    </row>
    <row r="5285" spans="1:18" x14ac:dyDescent="0.25">
      <c r="A5285" t="str">
        <f>gait_events!B3442</f>
        <v>pp140</v>
      </c>
      <c r="B5285" t="str">
        <f>VLOOKUP(A5285,participants!A:B,2,0)</f>
        <v>M</v>
      </c>
      <c r="C5285">
        <f>VLOOKUP(A5285,participants!A:C,3,0)</f>
        <v>79</v>
      </c>
      <c r="D5285" t="str">
        <f>VLOOKUP(A5285,participants!A:F,6,0)</f>
        <v>PD</v>
      </c>
      <c r="E5285" t="str">
        <f>IF(LEN(SUBSTITUTE(gait_events!C3442,"_run-",""))&lt;&gt;LEN(gait_events!C3442),LEFT(RIGHT(gait_events!C3442,LEN(gait_events!C3442)-19),FIND("_run-",RIGHT(gait_events!C3442,LEN(gait_events!C3442)-19),1)-1),RIGHT(gait_events!C3442,LEN(gait_events!C3442)-19))</f>
        <v>Slow</v>
      </c>
      <c r="F5285" t="str">
        <f>IF(LEN(SUBSTITUTE(gait_events!C3442,"_run-",""))&lt;&gt;LEN(gait_events!C3442),RIGHT(gait_events!C3442,LEN(gait_events!C3442)-FIND("_run-",gait_events!C3442,1)-4),"")</f>
        <v>on</v>
      </c>
      <c r="G5285" t="str">
        <f>gait_events!D3442</f>
        <v>left_shank</v>
      </c>
      <c r="H5285" t="str">
        <f>gait_events!E3442</f>
        <v>IC</v>
      </c>
      <c r="I5285">
        <f>IF(gait_events!F3442&lt;&gt;"",gait_events!F3442,NA())</f>
        <v>1713</v>
      </c>
      <c r="J5285">
        <f>IF(gait_events!G3442&lt;&gt;"",gait_events!G3442,NA())</f>
        <v>1715</v>
      </c>
      <c r="K5285">
        <f t="shared" si="656"/>
        <v>-2</v>
      </c>
      <c r="L5285">
        <f t="shared" si="657"/>
        <v>-10</v>
      </c>
      <c r="M5285">
        <f t="shared" si="658"/>
        <v>1</v>
      </c>
      <c r="N5285">
        <f t="shared" si="659"/>
        <v>1</v>
      </c>
      <c r="O5285">
        <f t="shared" si="660"/>
        <v>1</v>
      </c>
      <c r="P5285">
        <f t="shared" si="661"/>
        <v>0</v>
      </c>
      <c r="Q5285">
        <f t="shared" si="662"/>
        <v>0</v>
      </c>
      <c r="R5285">
        <f t="shared" si="663"/>
        <v>1</v>
      </c>
    </row>
    <row r="5286" spans="1:18" x14ac:dyDescent="0.25">
      <c r="A5286" t="str">
        <f>gait_events!B3443</f>
        <v>pp140</v>
      </c>
      <c r="B5286" t="str">
        <f>VLOOKUP(A5286,participants!A:B,2,0)</f>
        <v>M</v>
      </c>
      <c r="C5286">
        <f>VLOOKUP(A5286,participants!A:C,3,0)</f>
        <v>79</v>
      </c>
      <c r="D5286" t="str">
        <f>VLOOKUP(A5286,participants!A:F,6,0)</f>
        <v>PD</v>
      </c>
      <c r="E5286" t="str">
        <f>IF(LEN(SUBSTITUTE(gait_events!C3443,"_run-",""))&lt;&gt;LEN(gait_events!C3443),LEFT(RIGHT(gait_events!C3443,LEN(gait_events!C3443)-19),FIND("_run-",RIGHT(gait_events!C3443,LEN(gait_events!C3443)-19),1)-1),RIGHT(gait_events!C3443,LEN(gait_events!C3443)-19))</f>
        <v>Slow</v>
      </c>
      <c r="F5286" t="str">
        <f>IF(LEN(SUBSTITUTE(gait_events!C3443,"_run-",""))&lt;&gt;LEN(gait_events!C3443),RIGHT(gait_events!C3443,LEN(gait_events!C3443)-FIND("_run-",gait_events!C3443,1)-4),"")</f>
        <v>on</v>
      </c>
      <c r="G5286" t="str">
        <f>gait_events!D3443</f>
        <v>left_shank</v>
      </c>
      <c r="H5286" t="str">
        <f>gait_events!E3443</f>
        <v>FC</v>
      </c>
      <c r="I5286">
        <f>IF(gait_events!F3443&lt;&gt;"",gait_events!F3443,NA())</f>
        <v>70</v>
      </c>
      <c r="J5286">
        <f>IF(gait_events!G3443&lt;&gt;"",gait_events!G3443,NA())</f>
        <v>93</v>
      </c>
      <c r="K5286">
        <f t="shared" si="656"/>
        <v>-23</v>
      </c>
      <c r="L5286">
        <f t="shared" si="657"/>
        <v>-115</v>
      </c>
      <c r="M5286">
        <f t="shared" si="658"/>
        <v>1</v>
      </c>
      <c r="N5286">
        <f t="shared" si="659"/>
        <v>1</v>
      </c>
      <c r="O5286">
        <f t="shared" si="660"/>
        <v>1</v>
      </c>
      <c r="P5286">
        <f t="shared" si="661"/>
        <v>0</v>
      </c>
      <c r="Q5286">
        <f t="shared" si="662"/>
        <v>0</v>
      </c>
      <c r="R5286">
        <f t="shared" si="663"/>
        <v>1</v>
      </c>
    </row>
    <row r="5287" spans="1:18" x14ac:dyDescent="0.25">
      <c r="A5287" t="str">
        <f>gait_events!B3444</f>
        <v>pp140</v>
      </c>
      <c r="B5287" t="str">
        <f>VLOOKUP(A5287,participants!A:B,2,0)</f>
        <v>M</v>
      </c>
      <c r="C5287">
        <f>VLOOKUP(A5287,participants!A:C,3,0)</f>
        <v>79</v>
      </c>
      <c r="D5287" t="str">
        <f>VLOOKUP(A5287,participants!A:F,6,0)</f>
        <v>PD</v>
      </c>
      <c r="E5287" t="str">
        <f>IF(LEN(SUBSTITUTE(gait_events!C3444,"_run-",""))&lt;&gt;LEN(gait_events!C3444),LEFT(RIGHT(gait_events!C3444,LEN(gait_events!C3444)-19),FIND("_run-",RIGHT(gait_events!C3444,LEN(gait_events!C3444)-19),1)-1),RIGHT(gait_events!C3444,LEN(gait_events!C3444)-19))</f>
        <v>Slow</v>
      </c>
      <c r="F5287" t="str">
        <f>IF(LEN(SUBSTITUTE(gait_events!C3444,"_run-",""))&lt;&gt;LEN(gait_events!C3444),RIGHT(gait_events!C3444,LEN(gait_events!C3444)-FIND("_run-",gait_events!C3444,1)-4),"")</f>
        <v>on</v>
      </c>
      <c r="G5287" t="str">
        <f>gait_events!D3444</f>
        <v>left_shank</v>
      </c>
      <c r="H5287" t="str">
        <f>gait_events!E3444</f>
        <v>FC</v>
      </c>
      <c r="I5287">
        <f>IF(gait_events!F3444&lt;&gt;"",gait_events!F3444,NA())</f>
        <v>414</v>
      </c>
      <c r="J5287">
        <f>IF(gait_events!G3444&lt;&gt;"",gait_events!G3444,NA())</f>
        <v>415</v>
      </c>
      <c r="K5287">
        <f t="shared" si="656"/>
        <v>-1</v>
      </c>
      <c r="L5287">
        <f t="shared" si="657"/>
        <v>-5</v>
      </c>
      <c r="M5287">
        <f t="shared" si="658"/>
        <v>1</v>
      </c>
      <c r="N5287">
        <f t="shared" si="659"/>
        <v>1</v>
      </c>
      <c r="O5287">
        <f t="shared" si="660"/>
        <v>1</v>
      </c>
      <c r="P5287">
        <f t="shared" si="661"/>
        <v>0</v>
      </c>
      <c r="Q5287">
        <f t="shared" si="662"/>
        <v>0</v>
      </c>
      <c r="R5287">
        <f t="shared" si="663"/>
        <v>1</v>
      </c>
    </row>
    <row r="5288" spans="1:18" x14ac:dyDescent="0.25">
      <c r="A5288" t="str">
        <f>gait_events!B3445</f>
        <v>pp140</v>
      </c>
      <c r="B5288" t="str">
        <f>VLOOKUP(A5288,participants!A:B,2,0)</f>
        <v>M</v>
      </c>
      <c r="C5288">
        <f>VLOOKUP(A5288,participants!A:C,3,0)</f>
        <v>79</v>
      </c>
      <c r="D5288" t="str">
        <f>VLOOKUP(A5288,participants!A:F,6,0)</f>
        <v>PD</v>
      </c>
      <c r="E5288" t="str">
        <f>IF(LEN(SUBSTITUTE(gait_events!C3445,"_run-",""))&lt;&gt;LEN(gait_events!C3445),LEFT(RIGHT(gait_events!C3445,LEN(gait_events!C3445)-19),FIND("_run-",RIGHT(gait_events!C3445,LEN(gait_events!C3445)-19),1)-1),RIGHT(gait_events!C3445,LEN(gait_events!C3445)-19))</f>
        <v>Slow</v>
      </c>
      <c r="F5288" t="str">
        <f>IF(LEN(SUBSTITUTE(gait_events!C3445,"_run-",""))&lt;&gt;LEN(gait_events!C3445),RIGHT(gait_events!C3445,LEN(gait_events!C3445)-FIND("_run-",gait_events!C3445,1)-4),"")</f>
        <v>on</v>
      </c>
      <c r="G5288" t="str">
        <f>gait_events!D3445</f>
        <v>left_shank</v>
      </c>
      <c r="H5288" t="str">
        <f>gait_events!E3445</f>
        <v>FC</v>
      </c>
      <c r="I5288">
        <f>IF(gait_events!F3445&lt;&gt;"",gait_events!F3445,NA())</f>
        <v>723</v>
      </c>
      <c r="J5288">
        <f>IF(gait_events!G3445&lt;&gt;"",gait_events!G3445,NA())</f>
        <v>723</v>
      </c>
      <c r="K5288">
        <f t="shared" si="656"/>
        <v>0</v>
      </c>
      <c r="L5288">
        <f t="shared" si="657"/>
        <v>0</v>
      </c>
      <c r="M5288">
        <f t="shared" si="658"/>
        <v>1</v>
      </c>
      <c r="N5288">
        <f t="shared" si="659"/>
        <v>1</v>
      </c>
      <c r="O5288">
        <f t="shared" si="660"/>
        <v>1</v>
      </c>
      <c r="P5288">
        <f t="shared" si="661"/>
        <v>0</v>
      </c>
      <c r="Q5288">
        <f t="shared" si="662"/>
        <v>0</v>
      </c>
      <c r="R5288">
        <f t="shared" si="663"/>
        <v>1</v>
      </c>
    </row>
    <row r="5289" spans="1:18" x14ac:dyDescent="0.25">
      <c r="A5289" t="str">
        <f>gait_events!B3446</f>
        <v>pp140</v>
      </c>
      <c r="B5289" t="str">
        <f>VLOOKUP(A5289,participants!A:B,2,0)</f>
        <v>M</v>
      </c>
      <c r="C5289">
        <f>VLOOKUP(A5289,participants!A:C,3,0)</f>
        <v>79</v>
      </c>
      <c r="D5289" t="str">
        <f>VLOOKUP(A5289,participants!A:F,6,0)</f>
        <v>PD</v>
      </c>
      <c r="E5289" t="str">
        <f>IF(LEN(SUBSTITUTE(gait_events!C3446,"_run-",""))&lt;&gt;LEN(gait_events!C3446),LEFT(RIGHT(gait_events!C3446,LEN(gait_events!C3446)-19),FIND("_run-",RIGHT(gait_events!C3446,LEN(gait_events!C3446)-19),1)-1),RIGHT(gait_events!C3446,LEN(gait_events!C3446)-19))</f>
        <v>Slow</v>
      </c>
      <c r="F5289" t="str">
        <f>IF(LEN(SUBSTITUTE(gait_events!C3446,"_run-",""))&lt;&gt;LEN(gait_events!C3446),RIGHT(gait_events!C3446,LEN(gait_events!C3446)-FIND("_run-",gait_events!C3446,1)-4),"")</f>
        <v>on</v>
      </c>
      <c r="G5289" t="str">
        <f>gait_events!D3446</f>
        <v>left_shank</v>
      </c>
      <c r="H5289" t="str">
        <f>gait_events!E3446</f>
        <v>FC</v>
      </c>
      <c r="I5289">
        <f>IF(gait_events!F3446&lt;&gt;"",gait_events!F3446,NA())</f>
        <v>1024</v>
      </c>
      <c r="J5289">
        <f>IF(gait_events!G3446&lt;&gt;"",gait_events!G3446,NA())</f>
        <v>1024</v>
      </c>
      <c r="K5289">
        <f t="shared" si="656"/>
        <v>0</v>
      </c>
      <c r="L5289">
        <f t="shared" si="657"/>
        <v>0</v>
      </c>
      <c r="M5289">
        <f t="shared" si="658"/>
        <v>1</v>
      </c>
      <c r="N5289">
        <f t="shared" si="659"/>
        <v>1</v>
      </c>
      <c r="O5289">
        <f t="shared" si="660"/>
        <v>1</v>
      </c>
      <c r="P5289">
        <f t="shared" si="661"/>
        <v>0</v>
      </c>
      <c r="Q5289">
        <f t="shared" si="662"/>
        <v>0</v>
      </c>
      <c r="R5289">
        <f t="shared" si="663"/>
        <v>1</v>
      </c>
    </row>
    <row r="5290" spans="1:18" x14ac:dyDescent="0.25">
      <c r="A5290" t="str">
        <f>gait_events!B3447</f>
        <v>pp140</v>
      </c>
      <c r="B5290" t="str">
        <f>VLOOKUP(A5290,participants!A:B,2,0)</f>
        <v>M</v>
      </c>
      <c r="C5290">
        <f>VLOOKUP(A5290,participants!A:C,3,0)</f>
        <v>79</v>
      </c>
      <c r="D5290" t="str">
        <f>VLOOKUP(A5290,participants!A:F,6,0)</f>
        <v>PD</v>
      </c>
      <c r="E5290" t="str">
        <f>IF(LEN(SUBSTITUTE(gait_events!C3447,"_run-",""))&lt;&gt;LEN(gait_events!C3447),LEFT(RIGHT(gait_events!C3447,LEN(gait_events!C3447)-19),FIND("_run-",RIGHT(gait_events!C3447,LEN(gait_events!C3447)-19),1)-1),RIGHT(gait_events!C3447,LEN(gait_events!C3447)-19))</f>
        <v>Slow</v>
      </c>
      <c r="F5290" t="str">
        <f>IF(LEN(SUBSTITUTE(gait_events!C3447,"_run-",""))&lt;&gt;LEN(gait_events!C3447),RIGHT(gait_events!C3447,LEN(gait_events!C3447)-FIND("_run-",gait_events!C3447,1)-4),"")</f>
        <v>on</v>
      </c>
      <c r="G5290" t="str">
        <f>gait_events!D3447</f>
        <v>left_shank</v>
      </c>
      <c r="H5290" t="str">
        <f>gait_events!E3447</f>
        <v>FC</v>
      </c>
      <c r="I5290">
        <f>IF(gait_events!F3447&lt;&gt;"",gait_events!F3447,NA())</f>
        <v>1294</v>
      </c>
      <c r="J5290">
        <f>IF(gait_events!G3447&lt;&gt;"",gait_events!G3447,NA())</f>
        <v>1313</v>
      </c>
      <c r="K5290">
        <f t="shared" si="656"/>
        <v>-19</v>
      </c>
      <c r="L5290">
        <f t="shared" si="657"/>
        <v>-95</v>
      </c>
      <c r="M5290">
        <f t="shared" si="658"/>
        <v>1</v>
      </c>
      <c r="N5290">
        <f t="shared" si="659"/>
        <v>1</v>
      </c>
      <c r="O5290">
        <f t="shared" si="660"/>
        <v>1</v>
      </c>
      <c r="P5290">
        <f t="shared" si="661"/>
        <v>0</v>
      </c>
      <c r="Q5290">
        <f t="shared" si="662"/>
        <v>0</v>
      </c>
      <c r="R5290">
        <f t="shared" si="663"/>
        <v>1</v>
      </c>
    </row>
    <row r="5291" spans="1:18" x14ac:dyDescent="0.25">
      <c r="A5291" t="str">
        <f>gait_events!B3448</f>
        <v>pp140</v>
      </c>
      <c r="B5291" t="str">
        <f>VLOOKUP(A5291,participants!A:B,2,0)</f>
        <v>M</v>
      </c>
      <c r="C5291">
        <f>VLOOKUP(A5291,participants!A:C,3,0)</f>
        <v>79</v>
      </c>
      <c r="D5291" t="str">
        <f>VLOOKUP(A5291,participants!A:F,6,0)</f>
        <v>PD</v>
      </c>
      <c r="E5291" t="str">
        <f>IF(LEN(SUBSTITUTE(gait_events!C3448,"_run-",""))&lt;&gt;LEN(gait_events!C3448),LEFT(RIGHT(gait_events!C3448,LEN(gait_events!C3448)-19),FIND("_run-",RIGHT(gait_events!C3448,LEN(gait_events!C3448)-19),1)-1),RIGHT(gait_events!C3448,LEN(gait_events!C3448)-19))</f>
        <v>Slow</v>
      </c>
      <c r="F5291" t="str">
        <f>IF(LEN(SUBSTITUTE(gait_events!C3448,"_run-",""))&lt;&gt;LEN(gait_events!C3448),RIGHT(gait_events!C3448,LEN(gait_events!C3448)-FIND("_run-",gait_events!C3448,1)-4),"")</f>
        <v>on</v>
      </c>
      <c r="G5291" t="str">
        <f>gait_events!D3448</f>
        <v>left_shank</v>
      </c>
      <c r="H5291" t="str">
        <f>gait_events!E3448</f>
        <v>FC</v>
      </c>
      <c r="I5291">
        <f>IF(gait_events!F3448&lt;&gt;"",gait_events!F3448,NA())</f>
        <v>1605</v>
      </c>
      <c r="J5291">
        <f>IF(gait_events!G3448&lt;&gt;"",gait_events!G3448,NA())</f>
        <v>1619</v>
      </c>
      <c r="K5291">
        <f t="shared" si="656"/>
        <v>-14</v>
      </c>
      <c r="L5291">
        <f t="shared" si="657"/>
        <v>-70</v>
      </c>
      <c r="M5291">
        <f t="shared" si="658"/>
        <v>1</v>
      </c>
      <c r="N5291">
        <f t="shared" si="659"/>
        <v>1</v>
      </c>
      <c r="O5291">
        <f t="shared" si="660"/>
        <v>1</v>
      </c>
      <c r="P5291">
        <f t="shared" si="661"/>
        <v>0</v>
      </c>
      <c r="Q5291">
        <f t="shared" si="662"/>
        <v>0</v>
      </c>
      <c r="R5291">
        <f t="shared" si="663"/>
        <v>1</v>
      </c>
    </row>
    <row r="5292" spans="1:18" x14ac:dyDescent="0.25">
      <c r="A5292" t="str">
        <f>gait_events!B3449</f>
        <v>pp140</v>
      </c>
      <c r="B5292" t="str">
        <f>VLOOKUP(A5292,participants!A:B,2,0)</f>
        <v>M</v>
      </c>
      <c r="C5292">
        <f>VLOOKUP(A5292,participants!A:C,3,0)</f>
        <v>79</v>
      </c>
      <c r="D5292" t="str">
        <f>VLOOKUP(A5292,participants!A:F,6,0)</f>
        <v>PD</v>
      </c>
      <c r="E5292" t="str">
        <f>IF(LEN(SUBSTITUTE(gait_events!C3449,"_run-",""))&lt;&gt;LEN(gait_events!C3449),LEFT(RIGHT(gait_events!C3449,LEN(gait_events!C3449)-19),FIND("_run-",RIGHT(gait_events!C3449,LEN(gait_events!C3449)-19),1)-1),RIGHT(gait_events!C3449,LEN(gait_events!C3449)-19))</f>
        <v>Slow</v>
      </c>
      <c r="F5292" t="str">
        <f>IF(LEN(SUBSTITUTE(gait_events!C3449,"_run-",""))&lt;&gt;LEN(gait_events!C3449),RIGHT(gait_events!C3449,LEN(gait_events!C3449)-FIND("_run-",gait_events!C3449,1)-4),"")</f>
        <v>on</v>
      </c>
      <c r="G5292" t="str">
        <f>gait_events!D3449</f>
        <v>left_shank</v>
      </c>
      <c r="H5292" t="str">
        <f>gait_events!E3449</f>
        <v>FC</v>
      </c>
      <c r="I5292">
        <f>IF(gait_events!F3449&lt;&gt;"",gait_events!F3449,NA())</f>
        <v>1951</v>
      </c>
      <c r="J5292" t="e">
        <f>IF(gait_events!G3449&lt;&gt;"",gait_events!G3449,NA())</f>
        <v>#N/A</v>
      </c>
      <c r="K5292" t="e">
        <f t="shared" si="656"/>
        <v>#N/A</v>
      </c>
      <c r="L5292" t="e">
        <f t="shared" si="657"/>
        <v>#N/A</v>
      </c>
      <c r="M5292">
        <f t="shared" si="658"/>
        <v>1</v>
      </c>
      <c r="N5292">
        <f t="shared" si="659"/>
        <v>0</v>
      </c>
      <c r="O5292">
        <f t="shared" si="660"/>
        <v>0</v>
      </c>
      <c r="P5292">
        <f t="shared" si="661"/>
        <v>1</v>
      </c>
      <c r="Q5292">
        <f t="shared" si="662"/>
        <v>0</v>
      </c>
      <c r="R5292">
        <f t="shared" si="663"/>
        <v>1</v>
      </c>
    </row>
    <row r="5293" spans="1:18" x14ac:dyDescent="0.25">
      <c r="A5293" t="str">
        <f>gait_events!B3450</f>
        <v>pp140</v>
      </c>
      <c r="B5293" t="str">
        <f>VLOOKUP(A5293,participants!A:B,2,0)</f>
        <v>M</v>
      </c>
      <c r="C5293">
        <f>VLOOKUP(A5293,participants!A:C,3,0)</f>
        <v>79</v>
      </c>
      <c r="D5293" t="str">
        <f>VLOOKUP(A5293,participants!A:F,6,0)</f>
        <v>PD</v>
      </c>
      <c r="E5293" t="str">
        <f>IF(LEN(SUBSTITUTE(gait_events!C3450,"_run-",""))&lt;&gt;LEN(gait_events!C3450),LEFT(RIGHT(gait_events!C3450,LEN(gait_events!C3450)-19),FIND("_run-",RIGHT(gait_events!C3450,LEN(gait_events!C3450)-19),1)-1),RIGHT(gait_events!C3450,LEN(gait_events!C3450)-19))</f>
        <v>Slow</v>
      </c>
      <c r="F5293" t="str">
        <f>IF(LEN(SUBSTITUTE(gait_events!C3450,"_run-",""))&lt;&gt;LEN(gait_events!C3450),RIGHT(gait_events!C3450,LEN(gait_events!C3450)-FIND("_run-",gait_events!C3450,1)-4),"")</f>
        <v>on</v>
      </c>
      <c r="G5293" t="str">
        <f>gait_events!D3450</f>
        <v>right_shank</v>
      </c>
      <c r="H5293" t="str">
        <f>gait_events!E3450</f>
        <v>IC</v>
      </c>
      <c r="I5293">
        <f>IF(gait_events!F3450&lt;&gt;"",gait_events!F3450,NA())</f>
        <v>7</v>
      </c>
      <c r="J5293">
        <f>IF(gait_events!G3450&lt;&gt;"",gait_events!G3450,NA())</f>
        <v>15</v>
      </c>
      <c r="K5293">
        <f t="shared" si="656"/>
        <v>-8</v>
      </c>
      <c r="L5293">
        <f t="shared" si="657"/>
        <v>-40</v>
      </c>
      <c r="M5293">
        <f t="shared" si="658"/>
        <v>1</v>
      </c>
      <c r="N5293">
        <f t="shared" si="659"/>
        <v>1</v>
      </c>
      <c r="O5293">
        <f t="shared" si="660"/>
        <v>1</v>
      </c>
      <c r="P5293">
        <f t="shared" si="661"/>
        <v>0</v>
      </c>
      <c r="Q5293">
        <f t="shared" si="662"/>
        <v>0</v>
      </c>
      <c r="R5293">
        <f t="shared" si="663"/>
        <v>1</v>
      </c>
    </row>
    <row r="5294" spans="1:18" x14ac:dyDescent="0.25">
      <c r="A5294" t="str">
        <f>gait_events!B3451</f>
        <v>pp140</v>
      </c>
      <c r="B5294" t="str">
        <f>VLOOKUP(A5294,participants!A:B,2,0)</f>
        <v>M</v>
      </c>
      <c r="C5294">
        <f>VLOOKUP(A5294,participants!A:C,3,0)</f>
        <v>79</v>
      </c>
      <c r="D5294" t="str">
        <f>VLOOKUP(A5294,participants!A:F,6,0)</f>
        <v>PD</v>
      </c>
      <c r="E5294" t="str">
        <f>IF(LEN(SUBSTITUTE(gait_events!C3451,"_run-",""))&lt;&gt;LEN(gait_events!C3451),LEFT(RIGHT(gait_events!C3451,LEN(gait_events!C3451)-19),FIND("_run-",RIGHT(gait_events!C3451,LEN(gait_events!C3451)-19),1)-1),RIGHT(gait_events!C3451,LEN(gait_events!C3451)-19))</f>
        <v>Slow</v>
      </c>
      <c r="F5294" t="str">
        <f>IF(LEN(SUBSTITUTE(gait_events!C3451,"_run-",""))&lt;&gt;LEN(gait_events!C3451),RIGHT(gait_events!C3451,LEN(gait_events!C3451)-FIND("_run-",gait_events!C3451,1)-4),"")</f>
        <v>on</v>
      </c>
      <c r="G5294" t="str">
        <f>gait_events!D3451</f>
        <v>right_shank</v>
      </c>
      <c r="H5294" t="str">
        <f>gait_events!E3451</f>
        <v>IC</v>
      </c>
      <c r="I5294">
        <f>IF(gait_events!F3451&lt;&gt;"",gait_events!F3451,NA())</f>
        <v>350</v>
      </c>
      <c r="J5294">
        <f>IF(gait_events!G3451&lt;&gt;"",gait_events!G3451,NA())</f>
        <v>351</v>
      </c>
      <c r="K5294">
        <f t="shared" si="656"/>
        <v>-1</v>
      </c>
      <c r="L5294">
        <f t="shared" si="657"/>
        <v>-5</v>
      </c>
      <c r="M5294">
        <f t="shared" si="658"/>
        <v>1</v>
      </c>
      <c r="N5294">
        <f t="shared" si="659"/>
        <v>1</v>
      </c>
      <c r="O5294">
        <f t="shared" si="660"/>
        <v>1</v>
      </c>
      <c r="P5294">
        <f t="shared" si="661"/>
        <v>0</v>
      </c>
      <c r="Q5294">
        <f t="shared" si="662"/>
        <v>0</v>
      </c>
      <c r="R5294">
        <f t="shared" si="663"/>
        <v>1</v>
      </c>
    </row>
    <row r="5295" spans="1:18" x14ac:dyDescent="0.25">
      <c r="A5295" t="str">
        <f>gait_events!B3452</f>
        <v>pp140</v>
      </c>
      <c r="B5295" t="str">
        <f>VLOOKUP(A5295,participants!A:B,2,0)</f>
        <v>M</v>
      </c>
      <c r="C5295">
        <f>VLOOKUP(A5295,participants!A:C,3,0)</f>
        <v>79</v>
      </c>
      <c r="D5295" t="str">
        <f>VLOOKUP(A5295,participants!A:F,6,0)</f>
        <v>PD</v>
      </c>
      <c r="E5295" t="str">
        <f>IF(LEN(SUBSTITUTE(gait_events!C3452,"_run-",""))&lt;&gt;LEN(gait_events!C3452),LEFT(RIGHT(gait_events!C3452,LEN(gait_events!C3452)-19),FIND("_run-",RIGHT(gait_events!C3452,LEN(gait_events!C3452)-19),1)-1),RIGHT(gait_events!C3452,LEN(gait_events!C3452)-19))</f>
        <v>Slow</v>
      </c>
      <c r="F5295" t="str">
        <f>IF(LEN(SUBSTITUTE(gait_events!C3452,"_run-",""))&lt;&gt;LEN(gait_events!C3452),RIGHT(gait_events!C3452,LEN(gait_events!C3452)-FIND("_run-",gait_events!C3452,1)-4),"")</f>
        <v>on</v>
      </c>
      <c r="G5295" t="str">
        <f>gait_events!D3452</f>
        <v>right_shank</v>
      </c>
      <c r="H5295" t="str">
        <f>gait_events!E3452</f>
        <v>IC</v>
      </c>
      <c r="I5295">
        <f>IF(gait_events!F3452&lt;&gt;"",gait_events!F3452,NA())</f>
        <v>662</v>
      </c>
      <c r="J5295">
        <f>IF(gait_events!G3452&lt;&gt;"",gait_events!G3452,NA())</f>
        <v>666</v>
      </c>
      <c r="K5295">
        <f t="shared" si="656"/>
        <v>-4</v>
      </c>
      <c r="L5295">
        <f t="shared" si="657"/>
        <v>-20</v>
      </c>
      <c r="M5295">
        <f t="shared" si="658"/>
        <v>1</v>
      </c>
      <c r="N5295">
        <f t="shared" si="659"/>
        <v>1</v>
      </c>
      <c r="O5295">
        <f t="shared" si="660"/>
        <v>1</v>
      </c>
      <c r="P5295">
        <f t="shared" si="661"/>
        <v>0</v>
      </c>
      <c r="Q5295">
        <f t="shared" si="662"/>
        <v>0</v>
      </c>
      <c r="R5295">
        <f t="shared" si="663"/>
        <v>1</v>
      </c>
    </row>
    <row r="5296" spans="1:18" x14ac:dyDescent="0.25">
      <c r="A5296" t="str">
        <f>gait_events!B3453</f>
        <v>pp140</v>
      </c>
      <c r="B5296" t="str">
        <f>VLOOKUP(A5296,participants!A:B,2,0)</f>
        <v>M</v>
      </c>
      <c r="C5296">
        <f>VLOOKUP(A5296,participants!A:C,3,0)</f>
        <v>79</v>
      </c>
      <c r="D5296" t="str">
        <f>VLOOKUP(A5296,participants!A:F,6,0)</f>
        <v>PD</v>
      </c>
      <c r="E5296" t="str">
        <f>IF(LEN(SUBSTITUTE(gait_events!C3453,"_run-",""))&lt;&gt;LEN(gait_events!C3453),LEFT(RIGHT(gait_events!C3453,LEN(gait_events!C3453)-19),FIND("_run-",RIGHT(gait_events!C3453,LEN(gait_events!C3453)-19),1)-1),RIGHT(gait_events!C3453,LEN(gait_events!C3453)-19))</f>
        <v>Slow</v>
      </c>
      <c r="F5296" t="str">
        <f>IF(LEN(SUBSTITUTE(gait_events!C3453,"_run-",""))&lt;&gt;LEN(gait_events!C3453),RIGHT(gait_events!C3453,LEN(gait_events!C3453)-FIND("_run-",gait_events!C3453,1)-4),"")</f>
        <v>on</v>
      </c>
      <c r="G5296" t="str">
        <f>gait_events!D3453</f>
        <v>right_shank</v>
      </c>
      <c r="H5296" t="str">
        <f>gait_events!E3453</f>
        <v>IC</v>
      </c>
      <c r="I5296">
        <f>IF(gait_events!F3453&lt;&gt;"",gait_events!F3453,NA())</f>
        <v>960</v>
      </c>
      <c r="J5296">
        <f>IF(gait_events!G3453&lt;&gt;"",gait_events!G3453,NA())</f>
        <v>965</v>
      </c>
      <c r="K5296">
        <f t="shared" si="656"/>
        <v>-5</v>
      </c>
      <c r="L5296">
        <f t="shared" si="657"/>
        <v>-25</v>
      </c>
      <c r="M5296">
        <f t="shared" si="658"/>
        <v>1</v>
      </c>
      <c r="N5296">
        <f t="shared" si="659"/>
        <v>1</v>
      </c>
      <c r="O5296">
        <f t="shared" si="660"/>
        <v>1</v>
      </c>
      <c r="P5296">
        <f t="shared" si="661"/>
        <v>0</v>
      </c>
      <c r="Q5296">
        <f t="shared" si="662"/>
        <v>0</v>
      </c>
      <c r="R5296">
        <f t="shared" si="663"/>
        <v>1</v>
      </c>
    </row>
    <row r="5297" spans="1:18" x14ac:dyDescent="0.25">
      <c r="A5297" t="str">
        <f>gait_events!B3454</f>
        <v>pp140</v>
      </c>
      <c r="B5297" t="str">
        <f>VLOOKUP(A5297,participants!A:B,2,0)</f>
        <v>M</v>
      </c>
      <c r="C5297">
        <f>VLOOKUP(A5297,participants!A:C,3,0)</f>
        <v>79</v>
      </c>
      <c r="D5297" t="str">
        <f>VLOOKUP(A5297,participants!A:F,6,0)</f>
        <v>PD</v>
      </c>
      <c r="E5297" t="str">
        <f>IF(LEN(SUBSTITUTE(gait_events!C3454,"_run-",""))&lt;&gt;LEN(gait_events!C3454),LEFT(RIGHT(gait_events!C3454,LEN(gait_events!C3454)-19),FIND("_run-",RIGHT(gait_events!C3454,LEN(gait_events!C3454)-19),1)-1),RIGHT(gait_events!C3454,LEN(gait_events!C3454)-19))</f>
        <v>Slow</v>
      </c>
      <c r="F5297" t="str">
        <f>IF(LEN(SUBSTITUTE(gait_events!C3454,"_run-",""))&lt;&gt;LEN(gait_events!C3454),RIGHT(gait_events!C3454,LEN(gait_events!C3454)-FIND("_run-",gait_events!C3454,1)-4),"")</f>
        <v>on</v>
      </c>
      <c r="G5297" t="str">
        <f>gait_events!D3454</f>
        <v>right_shank</v>
      </c>
      <c r="H5297" t="str">
        <f>gait_events!E3454</f>
        <v>IC</v>
      </c>
      <c r="I5297">
        <f>IF(gait_events!F3454&lt;&gt;"",gait_events!F3454,NA())</f>
        <v>1252</v>
      </c>
      <c r="J5297">
        <f>IF(gait_events!G3454&lt;&gt;"",gait_events!G3454,NA())</f>
        <v>1260</v>
      </c>
      <c r="K5297">
        <f t="shared" si="656"/>
        <v>-8</v>
      </c>
      <c r="L5297">
        <f t="shared" si="657"/>
        <v>-40</v>
      </c>
      <c r="M5297">
        <f t="shared" si="658"/>
        <v>1</v>
      </c>
      <c r="N5297">
        <f t="shared" si="659"/>
        <v>1</v>
      </c>
      <c r="O5297">
        <f t="shared" si="660"/>
        <v>1</v>
      </c>
      <c r="P5297">
        <f t="shared" si="661"/>
        <v>0</v>
      </c>
      <c r="Q5297">
        <f t="shared" si="662"/>
        <v>0</v>
      </c>
      <c r="R5297">
        <f t="shared" si="663"/>
        <v>1</v>
      </c>
    </row>
    <row r="5298" spans="1:18" x14ac:dyDescent="0.25">
      <c r="A5298" t="str">
        <f>gait_events!B3455</f>
        <v>pp140</v>
      </c>
      <c r="B5298" t="str">
        <f>VLOOKUP(A5298,participants!A:B,2,0)</f>
        <v>M</v>
      </c>
      <c r="C5298">
        <f>VLOOKUP(A5298,participants!A:C,3,0)</f>
        <v>79</v>
      </c>
      <c r="D5298" t="str">
        <f>VLOOKUP(A5298,participants!A:F,6,0)</f>
        <v>PD</v>
      </c>
      <c r="E5298" t="str">
        <f>IF(LEN(SUBSTITUTE(gait_events!C3455,"_run-",""))&lt;&gt;LEN(gait_events!C3455),LEFT(RIGHT(gait_events!C3455,LEN(gait_events!C3455)-19),FIND("_run-",RIGHT(gait_events!C3455,LEN(gait_events!C3455)-19),1)-1),RIGHT(gait_events!C3455,LEN(gait_events!C3455)-19))</f>
        <v>Slow</v>
      </c>
      <c r="F5298" t="str">
        <f>IF(LEN(SUBSTITUTE(gait_events!C3455,"_run-",""))&lt;&gt;LEN(gait_events!C3455),RIGHT(gait_events!C3455,LEN(gait_events!C3455)-FIND("_run-",gait_events!C3455,1)-4),"")</f>
        <v>on</v>
      </c>
      <c r="G5298" t="str">
        <f>gait_events!D3455</f>
        <v>right_shank</v>
      </c>
      <c r="H5298" t="str">
        <f>gait_events!E3455</f>
        <v>IC</v>
      </c>
      <c r="I5298">
        <f>IF(gait_events!F3455&lt;&gt;"",gait_events!F3455,NA())</f>
        <v>1556</v>
      </c>
      <c r="J5298">
        <f>IF(gait_events!G3455&lt;&gt;"",gait_events!G3455,NA())</f>
        <v>1564</v>
      </c>
      <c r="K5298">
        <f t="shared" si="656"/>
        <v>-8</v>
      </c>
      <c r="L5298">
        <f t="shared" si="657"/>
        <v>-40</v>
      </c>
      <c r="M5298">
        <f t="shared" si="658"/>
        <v>1</v>
      </c>
      <c r="N5298">
        <f t="shared" si="659"/>
        <v>1</v>
      </c>
      <c r="O5298">
        <f t="shared" si="660"/>
        <v>1</v>
      </c>
      <c r="P5298">
        <f t="shared" si="661"/>
        <v>0</v>
      </c>
      <c r="Q5298">
        <f t="shared" si="662"/>
        <v>0</v>
      </c>
      <c r="R5298">
        <f t="shared" si="663"/>
        <v>1</v>
      </c>
    </row>
    <row r="5299" spans="1:18" x14ac:dyDescent="0.25">
      <c r="A5299" t="str">
        <f>gait_events!B3456</f>
        <v>pp140</v>
      </c>
      <c r="B5299" t="str">
        <f>VLOOKUP(A5299,participants!A:B,2,0)</f>
        <v>M</v>
      </c>
      <c r="C5299">
        <f>VLOOKUP(A5299,participants!A:C,3,0)</f>
        <v>79</v>
      </c>
      <c r="D5299" t="str">
        <f>VLOOKUP(A5299,participants!A:F,6,0)</f>
        <v>PD</v>
      </c>
      <c r="E5299" t="str">
        <f>IF(LEN(SUBSTITUTE(gait_events!C3456,"_run-",""))&lt;&gt;LEN(gait_events!C3456),LEFT(RIGHT(gait_events!C3456,LEN(gait_events!C3456)-19),FIND("_run-",RIGHT(gait_events!C3456,LEN(gait_events!C3456)-19),1)-1),RIGHT(gait_events!C3456,LEN(gait_events!C3456)-19))</f>
        <v>Slow</v>
      </c>
      <c r="F5299" t="str">
        <f>IF(LEN(SUBSTITUTE(gait_events!C3456,"_run-",""))&lt;&gt;LEN(gait_events!C3456),RIGHT(gait_events!C3456,LEN(gait_events!C3456)-FIND("_run-",gait_events!C3456,1)-4),"")</f>
        <v>on</v>
      </c>
      <c r="G5299" t="str">
        <f>gait_events!D3456</f>
        <v>right_shank</v>
      </c>
      <c r="H5299" t="str">
        <f>gait_events!E3456</f>
        <v>IC</v>
      </c>
      <c r="I5299">
        <f>IF(gait_events!F3456&lt;&gt;"",gait_events!F3456,NA())</f>
        <v>1879</v>
      </c>
      <c r="J5299">
        <f>IF(gait_events!G3456&lt;&gt;"",gait_events!G3456,NA())</f>
        <v>1889</v>
      </c>
      <c r="K5299">
        <f t="shared" si="656"/>
        <v>-10</v>
      </c>
      <c r="L5299">
        <f t="shared" si="657"/>
        <v>-50</v>
      </c>
      <c r="M5299">
        <f t="shared" si="658"/>
        <v>1</v>
      </c>
      <c r="N5299">
        <f t="shared" si="659"/>
        <v>1</v>
      </c>
      <c r="O5299">
        <f t="shared" si="660"/>
        <v>1</v>
      </c>
      <c r="P5299">
        <f t="shared" si="661"/>
        <v>0</v>
      </c>
      <c r="Q5299">
        <f t="shared" si="662"/>
        <v>0</v>
      </c>
      <c r="R5299">
        <f t="shared" si="663"/>
        <v>1</v>
      </c>
    </row>
    <row r="5300" spans="1:18" x14ac:dyDescent="0.25">
      <c r="A5300" t="str">
        <f>gait_events!B3457</f>
        <v>pp140</v>
      </c>
      <c r="B5300" t="str">
        <f>VLOOKUP(A5300,participants!A:B,2,0)</f>
        <v>M</v>
      </c>
      <c r="C5300">
        <f>VLOOKUP(A5300,participants!A:C,3,0)</f>
        <v>79</v>
      </c>
      <c r="D5300" t="str">
        <f>VLOOKUP(A5300,participants!A:F,6,0)</f>
        <v>PD</v>
      </c>
      <c r="E5300" t="str">
        <f>IF(LEN(SUBSTITUTE(gait_events!C3457,"_run-",""))&lt;&gt;LEN(gait_events!C3457),LEFT(RIGHT(gait_events!C3457,LEN(gait_events!C3457)-19),FIND("_run-",RIGHT(gait_events!C3457,LEN(gait_events!C3457)-19),1)-1),RIGHT(gait_events!C3457,LEN(gait_events!C3457)-19))</f>
        <v>Slow</v>
      </c>
      <c r="F5300" t="str">
        <f>IF(LEN(SUBSTITUTE(gait_events!C3457,"_run-",""))&lt;&gt;LEN(gait_events!C3457),RIGHT(gait_events!C3457,LEN(gait_events!C3457)-FIND("_run-",gait_events!C3457,1)-4),"")</f>
        <v>on</v>
      </c>
      <c r="G5300" t="str">
        <f>gait_events!D3457</f>
        <v>right_shank</v>
      </c>
      <c r="H5300" t="str">
        <f>gait_events!E3457</f>
        <v>FC</v>
      </c>
      <c r="I5300">
        <f>IF(gait_events!F3457&lt;&gt;"",gait_events!F3457,NA())</f>
        <v>264</v>
      </c>
      <c r="J5300">
        <f>IF(gait_events!G3457&lt;&gt;"",gait_events!G3457,NA())</f>
        <v>264</v>
      </c>
      <c r="K5300">
        <f t="shared" si="656"/>
        <v>0</v>
      </c>
      <c r="L5300">
        <f t="shared" si="657"/>
        <v>0</v>
      </c>
      <c r="M5300">
        <f t="shared" si="658"/>
        <v>1</v>
      </c>
      <c r="N5300">
        <f t="shared" si="659"/>
        <v>1</v>
      </c>
      <c r="O5300">
        <f t="shared" si="660"/>
        <v>1</v>
      </c>
      <c r="P5300">
        <f t="shared" si="661"/>
        <v>0</v>
      </c>
      <c r="Q5300">
        <f t="shared" si="662"/>
        <v>0</v>
      </c>
      <c r="R5300">
        <f t="shared" si="663"/>
        <v>1</v>
      </c>
    </row>
    <row r="5301" spans="1:18" x14ac:dyDescent="0.25">
      <c r="A5301" t="str">
        <f>gait_events!B3458</f>
        <v>pp140</v>
      </c>
      <c r="B5301" t="str">
        <f>VLOOKUP(A5301,participants!A:B,2,0)</f>
        <v>M</v>
      </c>
      <c r="C5301">
        <f>VLOOKUP(A5301,participants!A:C,3,0)</f>
        <v>79</v>
      </c>
      <c r="D5301" t="str">
        <f>VLOOKUP(A5301,participants!A:F,6,0)</f>
        <v>PD</v>
      </c>
      <c r="E5301" t="str">
        <f>IF(LEN(SUBSTITUTE(gait_events!C3458,"_run-",""))&lt;&gt;LEN(gait_events!C3458),LEFT(RIGHT(gait_events!C3458,LEN(gait_events!C3458)-19),FIND("_run-",RIGHT(gait_events!C3458,LEN(gait_events!C3458)-19),1)-1),RIGHT(gait_events!C3458,LEN(gait_events!C3458)-19))</f>
        <v>Slow</v>
      </c>
      <c r="F5301" t="str">
        <f>IF(LEN(SUBSTITUTE(gait_events!C3458,"_run-",""))&lt;&gt;LEN(gait_events!C3458),RIGHT(gait_events!C3458,LEN(gait_events!C3458)-FIND("_run-",gait_events!C3458,1)-4),"")</f>
        <v>on</v>
      </c>
      <c r="G5301" t="str">
        <f>gait_events!D3458</f>
        <v>right_shank</v>
      </c>
      <c r="H5301" t="str">
        <f>gait_events!E3458</f>
        <v>FC</v>
      </c>
      <c r="I5301">
        <f>IF(gait_events!F3458&lt;&gt;"",gait_events!F3458,NA())</f>
        <v>568</v>
      </c>
      <c r="J5301">
        <f>IF(gait_events!G3458&lt;&gt;"",gait_events!G3458,NA())</f>
        <v>567</v>
      </c>
      <c r="K5301">
        <f t="shared" si="656"/>
        <v>1</v>
      </c>
      <c r="L5301">
        <f t="shared" si="657"/>
        <v>5</v>
      </c>
      <c r="M5301">
        <f t="shared" si="658"/>
        <v>1</v>
      </c>
      <c r="N5301">
        <f t="shared" si="659"/>
        <v>1</v>
      </c>
      <c r="O5301">
        <f t="shared" si="660"/>
        <v>1</v>
      </c>
      <c r="P5301">
        <f t="shared" si="661"/>
        <v>0</v>
      </c>
      <c r="Q5301">
        <f t="shared" si="662"/>
        <v>0</v>
      </c>
      <c r="R5301">
        <f t="shared" si="663"/>
        <v>1</v>
      </c>
    </row>
    <row r="5302" spans="1:18" x14ac:dyDescent="0.25">
      <c r="A5302" t="str">
        <f>gait_events!B5579</f>
        <v>pp136</v>
      </c>
      <c r="B5302" t="str">
        <f>VLOOKUP(A5302,participants!A:B,2,0)</f>
        <v>M</v>
      </c>
      <c r="C5302">
        <f>VLOOKUP(A5302,participants!A:C,3,0)</f>
        <v>82</v>
      </c>
      <c r="D5302" t="str">
        <f>VLOOKUP(A5302,participants!A:F,6,0)</f>
        <v>stroke</v>
      </c>
      <c r="E5302" t="str">
        <f>IF(LEN(SUBSTITUTE(gait_events!C5579,"_run-",""))&lt;&gt;LEN(gait_events!C5579),LEFT(RIGHT(gait_events!C5579,LEN(gait_events!C5579)-19),FIND("_run-",RIGHT(gait_events!C5579,LEN(gait_events!C5579)-19),1)-1),RIGHT(gait_events!C5579,LEN(gait_events!C5579)-19))</f>
        <v>Slow</v>
      </c>
      <c r="F5302" t="str">
        <f>IF(LEN(SUBSTITUTE(gait_events!C5579,"_run-",""))&lt;&gt;LEN(gait_events!C5579),RIGHT(gait_events!C5579,LEN(gait_events!C5579)-FIND("_run-",gait_events!C5579,1)-4),"")</f>
        <v/>
      </c>
      <c r="G5302" t="str">
        <f>gait_events!D5579</f>
        <v>right_shank</v>
      </c>
      <c r="H5302" t="str">
        <f>gait_events!E5579</f>
        <v>FC</v>
      </c>
      <c r="I5302">
        <f>IF(gait_events!F5579&lt;&gt;"",gait_events!F5579,NA())</f>
        <v>630</v>
      </c>
      <c r="J5302">
        <f>IF(gait_events!G5579&lt;&gt;"",gait_events!G5579,NA())</f>
        <v>628</v>
      </c>
      <c r="K5302">
        <f t="shared" si="656"/>
        <v>2</v>
      </c>
      <c r="L5302">
        <f t="shared" si="657"/>
        <v>10</v>
      </c>
      <c r="M5302">
        <f t="shared" si="658"/>
        <v>1</v>
      </c>
      <c r="N5302">
        <f t="shared" si="659"/>
        <v>1</v>
      </c>
      <c r="O5302">
        <f t="shared" si="660"/>
        <v>1</v>
      </c>
      <c r="P5302">
        <f t="shared" si="661"/>
        <v>0</v>
      </c>
      <c r="Q5302">
        <f t="shared" si="662"/>
        <v>0</v>
      </c>
      <c r="R5302">
        <f t="shared" si="663"/>
        <v>1</v>
      </c>
    </row>
    <row r="5303" spans="1:18" x14ac:dyDescent="0.25">
      <c r="A5303" t="str">
        <f>gait_events!B5580</f>
        <v>pp136</v>
      </c>
      <c r="B5303" t="str">
        <f>VLOOKUP(A5303,participants!A:B,2,0)</f>
        <v>M</v>
      </c>
      <c r="C5303">
        <f>VLOOKUP(A5303,participants!A:C,3,0)</f>
        <v>82</v>
      </c>
      <c r="D5303" t="str">
        <f>VLOOKUP(A5303,participants!A:F,6,0)</f>
        <v>stroke</v>
      </c>
      <c r="E5303" t="str">
        <f>IF(LEN(SUBSTITUTE(gait_events!C5580,"_run-",""))&lt;&gt;LEN(gait_events!C5580),LEFT(RIGHT(gait_events!C5580,LEN(gait_events!C5580)-19),FIND("_run-",RIGHT(gait_events!C5580,LEN(gait_events!C5580)-19),1)-1),RIGHT(gait_events!C5580,LEN(gait_events!C5580)-19))</f>
        <v>Slow</v>
      </c>
      <c r="F5303" t="str">
        <f>IF(LEN(SUBSTITUTE(gait_events!C5580,"_run-",""))&lt;&gt;LEN(gait_events!C5580),RIGHT(gait_events!C5580,LEN(gait_events!C5580)-FIND("_run-",gait_events!C5580,1)-4),"")</f>
        <v/>
      </c>
      <c r="G5303" t="str">
        <f>gait_events!D5580</f>
        <v>right_shank</v>
      </c>
      <c r="H5303" t="str">
        <f>gait_events!E5580</f>
        <v>FC</v>
      </c>
      <c r="I5303">
        <f>IF(gait_events!F5580&lt;&gt;"",gait_events!F5580,NA())</f>
        <v>845</v>
      </c>
      <c r="J5303">
        <f>IF(gait_events!G5580&lt;&gt;"",gait_events!G5580,NA())</f>
        <v>843</v>
      </c>
      <c r="K5303">
        <f t="shared" si="656"/>
        <v>2</v>
      </c>
      <c r="L5303">
        <f t="shared" si="657"/>
        <v>10</v>
      </c>
      <c r="M5303">
        <f t="shared" si="658"/>
        <v>1</v>
      </c>
      <c r="N5303">
        <f t="shared" si="659"/>
        <v>1</v>
      </c>
      <c r="O5303">
        <f t="shared" si="660"/>
        <v>1</v>
      </c>
      <c r="P5303">
        <f t="shared" si="661"/>
        <v>0</v>
      </c>
      <c r="Q5303">
        <f t="shared" si="662"/>
        <v>0</v>
      </c>
      <c r="R5303">
        <f t="shared" si="663"/>
        <v>1</v>
      </c>
    </row>
    <row r="5304" spans="1:18" x14ac:dyDescent="0.25">
      <c r="A5304" t="str">
        <f>gait_events!B5581</f>
        <v>pp136</v>
      </c>
      <c r="B5304" t="str">
        <f>VLOOKUP(A5304,participants!A:B,2,0)</f>
        <v>M</v>
      </c>
      <c r="C5304">
        <f>VLOOKUP(A5304,participants!A:C,3,0)</f>
        <v>82</v>
      </c>
      <c r="D5304" t="str">
        <f>VLOOKUP(A5304,participants!A:F,6,0)</f>
        <v>stroke</v>
      </c>
      <c r="E5304" t="str">
        <f>IF(LEN(SUBSTITUTE(gait_events!C5581,"_run-",""))&lt;&gt;LEN(gait_events!C5581),LEFT(RIGHT(gait_events!C5581,LEN(gait_events!C5581)-19),FIND("_run-",RIGHT(gait_events!C5581,LEN(gait_events!C5581)-19),1)-1),RIGHT(gait_events!C5581,LEN(gait_events!C5581)-19))</f>
        <v>Slow</v>
      </c>
      <c r="F5304" t="str">
        <f>IF(LEN(SUBSTITUTE(gait_events!C5581,"_run-",""))&lt;&gt;LEN(gait_events!C5581),RIGHT(gait_events!C5581,LEN(gait_events!C5581)-FIND("_run-",gait_events!C5581,1)-4),"")</f>
        <v/>
      </c>
      <c r="G5304" t="str">
        <f>gait_events!D5581</f>
        <v>right_shank</v>
      </c>
      <c r="H5304" t="str">
        <f>gait_events!E5581</f>
        <v>FC</v>
      </c>
      <c r="I5304">
        <f>IF(gait_events!F5581&lt;&gt;"",gait_events!F5581,NA())</f>
        <v>1074</v>
      </c>
      <c r="J5304">
        <f>IF(gait_events!G5581&lt;&gt;"",gait_events!G5581,NA())</f>
        <v>1073</v>
      </c>
      <c r="K5304">
        <f t="shared" si="656"/>
        <v>1</v>
      </c>
      <c r="L5304">
        <f t="shared" si="657"/>
        <v>5</v>
      </c>
      <c r="M5304">
        <f t="shared" si="658"/>
        <v>1</v>
      </c>
      <c r="N5304">
        <f t="shared" si="659"/>
        <v>1</v>
      </c>
      <c r="O5304">
        <f t="shared" si="660"/>
        <v>1</v>
      </c>
      <c r="P5304">
        <f t="shared" si="661"/>
        <v>0</v>
      </c>
      <c r="Q5304">
        <f t="shared" si="662"/>
        <v>0</v>
      </c>
      <c r="R5304">
        <f t="shared" si="663"/>
        <v>1</v>
      </c>
    </row>
    <row r="5305" spans="1:18" x14ac:dyDescent="0.25">
      <c r="A5305" t="str">
        <f>gait_events!B5582</f>
        <v>pp136</v>
      </c>
      <c r="B5305" t="str">
        <f>VLOOKUP(A5305,participants!A:B,2,0)</f>
        <v>M</v>
      </c>
      <c r="C5305">
        <f>VLOOKUP(A5305,participants!A:C,3,0)</f>
        <v>82</v>
      </c>
      <c r="D5305" t="str">
        <f>VLOOKUP(A5305,participants!A:F,6,0)</f>
        <v>stroke</v>
      </c>
      <c r="E5305" t="str">
        <f>IF(LEN(SUBSTITUTE(gait_events!C5582,"_run-",""))&lt;&gt;LEN(gait_events!C5582),LEFT(RIGHT(gait_events!C5582,LEN(gait_events!C5582)-19),FIND("_run-",RIGHT(gait_events!C5582,LEN(gait_events!C5582)-19),1)-1),RIGHT(gait_events!C5582,LEN(gait_events!C5582)-19))</f>
        <v>Slow</v>
      </c>
      <c r="F5305" t="str">
        <f>IF(LEN(SUBSTITUTE(gait_events!C5582,"_run-",""))&lt;&gt;LEN(gait_events!C5582),RIGHT(gait_events!C5582,LEN(gait_events!C5582)-FIND("_run-",gait_events!C5582,1)-4),"")</f>
        <v/>
      </c>
      <c r="G5305" t="str">
        <f>gait_events!D5582</f>
        <v>right_shank</v>
      </c>
      <c r="H5305" t="str">
        <f>gait_events!E5582</f>
        <v>FC</v>
      </c>
      <c r="I5305">
        <f>IF(gait_events!F5582&lt;&gt;"",gait_events!F5582,NA())</f>
        <v>1286</v>
      </c>
      <c r="J5305">
        <f>IF(gait_events!G5582&lt;&gt;"",gait_events!G5582,NA())</f>
        <v>1281</v>
      </c>
      <c r="K5305">
        <f t="shared" si="656"/>
        <v>5</v>
      </c>
      <c r="L5305">
        <f t="shared" si="657"/>
        <v>25</v>
      </c>
      <c r="M5305">
        <f t="shared" si="658"/>
        <v>1</v>
      </c>
      <c r="N5305">
        <f t="shared" si="659"/>
        <v>1</v>
      </c>
      <c r="O5305">
        <f t="shared" si="660"/>
        <v>1</v>
      </c>
      <c r="P5305">
        <f t="shared" si="661"/>
        <v>0</v>
      </c>
      <c r="Q5305">
        <f t="shared" si="662"/>
        <v>0</v>
      </c>
      <c r="R5305">
        <f t="shared" si="663"/>
        <v>1</v>
      </c>
    </row>
    <row r="5306" spans="1:18" x14ac:dyDescent="0.25">
      <c r="A5306" t="str">
        <f>gait_events!B5583</f>
        <v>pp136</v>
      </c>
      <c r="B5306" t="str">
        <f>VLOOKUP(A5306,participants!A:B,2,0)</f>
        <v>M</v>
      </c>
      <c r="C5306">
        <f>VLOOKUP(A5306,participants!A:C,3,0)</f>
        <v>82</v>
      </c>
      <c r="D5306" t="str">
        <f>VLOOKUP(A5306,participants!A:F,6,0)</f>
        <v>stroke</v>
      </c>
      <c r="E5306" t="str">
        <f>IF(LEN(SUBSTITUTE(gait_events!C5583,"_run-",""))&lt;&gt;LEN(gait_events!C5583),LEFT(RIGHT(gait_events!C5583,LEN(gait_events!C5583)-19),FIND("_run-",RIGHT(gait_events!C5583,LEN(gait_events!C5583)-19),1)-1),RIGHT(gait_events!C5583,LEN(gait_events!C5583)-19))</f>
        <v>Slow</v>
      </c>
      <c r="F5306" t="str">
        <f>IF(LEN(SUBSTITUTE(gait_events!C5583,"_run-",""))&lt;&gt;LEN(gait_events!C5583),RIGHT(gait_events!C5583,LEN(gait_events!C5583)-FIND("_run-",gait_events!C5583,1)-4),"")</f>
        <v/>
      </c>
      <c r="G5306" t="str">
        <f>gait_events!D5583</f>
        <v>right_shank</v>
      </c>
      <c r="H5306" t="str">
        <f>gait_events!E5583</f>
        <v>FC</v>
      </c>
      <c r="I5306">
        <f>IF(gait_events!F5583&lt;&gt;"",gait_events!F5583,NA())</f>
        <v>1495</v>
      </c>
      <c r="J5306">
        <f>IF(gait_events!G5583&lt;&gt;"",gait_events!G5583,NA())</f>
        <v>1492</v>
      </c>
      <c r="K5306">
        <f t="shared" si="656"/>
        <v>3</v>
      </c>
      <c r="L5306">
        <f t="shared" si="657"/>
        <v>15</v>
      </c>
      <c r="M5306">
        <f t="shared" si="658"/>
        <v>1</v>
      </c>
      <c r="N5306">
        <f t="shared" si="659"/>
        <v>1</v>
      </c>
      <c r="O5306">
        <f t="shared" si="660"/>
        <v>1</v>
      </c>
      <c r="P5306">
        <f t="shared" si="661"/>
        <v>0</v>
      </c>
      <c r="Q5306">
        <f t="shared" si="662"/>
        <v>0</v>
      </c>
      <c r="R5306">
        <f t="shared" si="663"/>
        <v>1</v>
      </c>
    </row>
    <row r="5307" spans="1:18" x14ac:dyDescent="0.25">
      <c r="A5307" t="str">
        <f>gait_events!B5584</f>
        <v>pp136</v>
      </c>
      <c r="B5307" t="str">
        <f>VLOOKUP(A5307,participants!A:B,2,0)</f>
        <v>M</v>
      </c>
      <c r="C5307">
        <f>VLOOKUP(A5307,participants!A:C,3,0)</f>
        <v>82</v>
      </c>
      <c r="D5307" t="str">
        <f>VLOOKUP(A5307,participants!A:F,6,0)</f>
        <v>stroke</v>
      </c>
      <c r="E5307" t="str">
        <f>IF(LEN(SUBSTITUTE(gait_events!C5584,"_run-",""))&lt;&gt;LEN(gait_events!C5584),LEFT(RIGHT(gait_events!C5584,LEN(gait_events!C5584)-19),FIND("_run-",RIGHT(gait_events!C5584,LEN(gait_events!C5584)-19),1)-1),RIGHT(gait_events!C5584,LEN(gait_events!C5584)-19))</f>
        <v>Slow</v>
      </c>
      <c r="F5307" t="str">
        <f>IF(LEN(SUBSTITUTE(gait_events!C5584,"_run-",""))&lt;&gt;LEN(gait_events!C5584),RIGHT(gait_events!C5584,LEN(gait_events!C5584)-FIND("_run-",gait_events!C5584,1)-4),"")</f>
        <v/>
      </c>
      <c r="G5307" t="str">
        <f>gait_events!D5584</f>
        <v>right_shank</v>
      </c>
      <c r="H5307" t="str">
        <f>gait_events!E5584</f>
        <v>FC</v>
      </c>
      <c r="I5307">
        <f>IF(gait_events!F5584&lt;&gt;"",gait_events!F5584,NA())</f>
        <v>1709</v>
      </c>
      <c r="J5307">
        <f>IF(gait_events!G5584&lt;&gt;"",gait_events!G5584,NA())</f>
        <v>1709</v>
      </c>
      <c r="K5307">
        <f t="shared" si="656"/>
        <v>0</v>
      </c>
      <c r="L5307">
        <f t="shared" si="657"/>
        <v>0</v>
      </c>
      <c r="M5307">
        <f t="shared" si="658"/>
        <v>1</v>
      </c>
      <c r="N5307">
        <f t="shared" si="659"/>
        <v>1</v>
      </c>
      <c r="O5307">
        <f t="shared" si="660"/>
        <v>1</v>
      </c>
      <c r="P5307">
        <f t="shared" si="661"/>
        <v>0</v>
      </c>
      <c r="Q5307">
        <f t="shared" si="662"/>
        <v>0</v>
      </c>
      <c r="R5307">
        <f t="shared" si="663"/>
        <v>1</v>
      </c>
    </row>
    <row r="5308" spans="1:18" x14ac:dyDescent="0.25">
      <c r="A5308" t="str">
        <f>gait_events!B5585</f>
        <v>pp136</v>
      </c>
      <c r="B5308" t="str">
        <f>VLOOKUP(A5308,participants!A:B,2,0)</f>
        <v>M</v>
      </c>
      <c r="C5308">
        <f>VLOOKUP(A5308,participants!A:C,3,0)</f>
        <v>82</v>
      </c>
      <c r="D5308" t="str">
        <f>VLOOKUP(A5308,participants!A:F,6,0)</f>
        <v>stroke</v>
      </c>
      <c r="E5308" t="str">
        <f>IF(LEN(SUBSTITUTE(gait_events!C5585,"_run-",""))&lt;&gt;LEN(gait_events!C5585),LEFT(RIGHT(gait_events!C5585,LEN(gait_events!C5585)-19),FIND("_run-",RIGHT(gait_events!C5585,LEN(gait_events!C5585)-19),1)-1),RIGHT(gait_events!C5585,LEN(gait_events!C5585)-19))</f>
        <v>Slow</v>
      </c>
      <c r="F5308" t="str">
        <f>IF(LEN(SUBSTITUTE(gait_events!C5585,"_run-",""))&lt;&gt;LEN(gait_events!C5585),RIGHT(gait_events!C5585,LEN(gait_events!C5585)-FIND("_run-",gait_events!C5585,1)-4),"")</f>
        <v/>
      </c>
      <c r="G5308" t="str">
        <f>gait_events!D5585</f>
        <v>right_shank</v>
      </c>
      <c r="H5308" t="str">
        <f>gait_events!E5585</f>
        <v>FC</v>
      </c>
      <c r="I5308">
        <f>IF(gait_events!F5585&lt;&gt;"",gait_events!F5585,NA())</f>
        <v>1930</v>
      </c>
      <c r="J5308">
        <f>IF(gait_events!G5585&lt;&gt;"",gait_events!G5585,NA())</f>
        <v>1927</v>
      </c>
      <c r="K5308">
        <f t="shared" si="656"/>
        <v>3</v>
      </c>
      <c r="L5308">
        <f t="shared" si="657"/>
        <v>15</v>
      </c>
      <c r="M5308">
        <f t="shared" si="658"/>
        <v>1</v>
      </c>
      <c r="N5308">
        <f t="shared" si="659"/>
        <v>1</v>
      </c>
      <c r="O5308">
        <f t="shared" si="660"/>
        <v>1</v>
      </c>
      <c r="P5308">
        <f t="shared" si="661"/>
        <v>0</v>
      </c>
      <c r="Q5308">
        <f t="shared" si="662"/>
        <v>0</v>
      </c>
      <c r="R5308">
        <f t="shared" si="663"/>
        <v>1</v>
      </c>
    </row>
    <row r="5309" spans="1:18" x14ac:dyDescent="0.25">
      <c r="A5309" t="str">
        <f>gait_events!B5586</f>
        <v>pp149</v>
      </c>
      <c r="B5309" t="str">
        <f>VLOOKUP(A5309,participants!A:B,2,0)</f>
        <v>M</v>
      </c>
      <c r="C5309">
        <f>VLOOKUP(A5309,participants!A:C,3,0)</f>
        <v>18</v>
      </c>
      <c r="D5309" t="str">
        <f>VLOOKUP(A5309,participants!A:F,6,0)</f>
        <v>stroke</v>
      </c>
      <c r="E5309" t="str">
        <f>IF(LEN(SUBSTITUTE(gait_events!C5586,"_run-",""))&lt;&gt;LEN(gait_events!C5586),LEFT(RIGHT(gait_events!C5586,LEN(gait_events!C5586)-19),FIND("_run-",RIGHT(gait_events!C5586,LEN(gait_events!C5586)-19),1)-1),RIGHT(gait_events!C5586,LEN(gait_events!C5586)-19))</f>
        <v>Fast</v>
      </c>
      <c r="F5309" t="str">
        <f>IF(LEN(SUBSTITUTE(gait_events!C5586,"_run-",""))&lt;&gt;LEN(gait_events!C5586),RIGHT(gait_events!C5586,LEN(gait_events!C5586)-FIND("_run-",gait_events!C5586,1)-4),"")</f>
        <v/>
      </c>
      <c r="G5309" t="str">
        <f>gait_events!D5586</f>
        <v>left_ankle</v>
      </c>
      <c r="H5309" t="str">
        <f>gait_events!E5586</f>
        <v>IC</v>
      </c>
      <c r="I5309">
        <f>IF(gait_events!F5586&lt;&gt;"",gait_events!F5586,NA())</f>
        <v>56</v>
      </c>
      <c r="J5309">
        <f>IF(gait_events!G5586&lt;&gt;"",gait_events!G5586,NA())</f>
        <v>56</v>
      </c>
      <c r="K5309">
        <f t="shared" si="656"/>
        <v>0</v>
      </c>
      <c r="L5309">
        <f t="shared" si="657"/>
        <v>0</v>
      </c>
      <c r="M5309">
        <f t="shared" si="658"/>
        <v>1</v>
      </c>
      <c r="N5309">
        <f t="shared" si="659"/>
        <v>1</v>
      </c>
      <c r="O5309">
        <f t="shared" si="660"/>
        <v>1</v>
      </c>
      <c r="P5309">
        <f t="shared" si="661"/>
        <v>0</v>
      </c>
      <c r="Q5309">
        <f t="shared" si="662"/>
        <v>0</v>
      </c>
      <c r="R5309">
        <f t="shared" si="663"/>
        <v>1</v>
      </c>
    </row>
    <row r="5310" spans="1:18" x14ac:dyDescent="0.25">
      <c r="A5310" t="str">
        <f>gait_events!B5587</f>
        <v>pp149</v>
      </c>
      <c r="B5310" t="str">
        <f>VLOOKUP(A5310,participants!A:B,2,0)</f>
        <v>M</v>
      </c>
      <c r="C5310">
        <f>VLOOKUP(A5310,participants!A:C,3,0)</f>
        <v>18</v>
      </c>
      <c r="D5310" t="str">
        <f>VLOOKUP(A5310,participants!A:F,6,0)</f>
        <v>stroke</v>
      </c>
      <c r="E5310" t="str">
        <f>IF(LEN(SUBSTITUTE(gait_events!C5587,"_run-",""))&lt;&gt;LEN(gait_events!C5587),LEFT(RIGHT(gait_events!C5587,LEN(gait_events!C5587)-19),FIND("_run-",RIGHT(gait_events!C5587,LEN(gait_events!C5587)-19),1)-1),RIGHT(gait_events!C5587,LEN(gait_events!C5587)-19))</f>
        <v>Fast</v>
      </c>
      <c r="F5310" t="str">
        <f>IF(LEN(SUBSTITUTE(gait_events!C5587,"_run-",""))&lt;&gt;LEN(gait_events!C5587),RIGHT(gait_events!C5587,LEN(gait_events!C5587)-FIND("_run-",gait_events!C5587,1)-4),"")</f>
        <v/>
      </c>
      <c r="G5310" t="str">
        <f>gait_events!D5587</f>
        <v>left_ankle</v>
      </c>
      <c r="H5310" t="str">
        <f>gait_events!E5587</f>
        <v>IC</v>
      </c>
      <c r="I5310">
        <f>IF(gait_events!F5587&lt;&gt;"",gait_events!F5587,NA())</f>
        <v>274</v>
      </c>
      <c r="J5310">
        <f>IF(gait_events!G5587&lt;&gt;"",gait_events!G5587,NA())</f>
        <v>271</v>
      </c>
      <c r="K5310">
        <f t="shared" si="656"/>
        <v>3</v>
      </c>
      <c r="L5310">
        <f t="shared" si="657"/>
        <v>15</v>
      </c>
      <c r="M5310">
        <f t="shared" si="658"/>
        <v>1</v>
      </c>
      <c r="N5310">
        <f t="shared" si="659"/>
        <v>1</v>
      </c>
      <c r="O5310">
        <f t="shared" si="660"/>
        <v>1</v>
      </c>
      <c r="P5310">
        <f t="shared" si="661"/>
        <v>0</v>
      </c>
      <c r="Q5310">
        <f t="shared" si="662"/>
        <v>0</v>
      </c>
      <c r="R5310">
        <f t="shared" si="663"/>
        <v>1</v>
      </c>
    </row>
    <row r="5311" spans="1:18" x14ac:dyDescent="0.25">
      <c r="A5311" t="str">
        <f>gait_events!B5588</f>
        <v>pp149</v>
      </c>
      <c r="B5311" t="str">
        <f>VLOOKUP(A5311,participants!A:B,2,0)</f>
        <v>M</v>
      </c>
      <c r="C5311">
        <f>VLOOKUP(A5311,participants!A:C,3,0)</f>
        <v>18</v>
      </c>
      <c r="D5311" t="str">
        <f>VLOOKUP(A5311,participants!A:F,6,0)</f>
        <v>stroke</v>
      </c>
      <c r="E5311" t="str">
        <f>IF(LEN(SUBSTITUTE(gait_events!C5588,"_run-",""))&lt;&gt;LEN(gait_events!C5588),LEFT(RIGHT(gait_events!C5588,LEN(gait_events!C5588)-19),FIND("_run-",RIGHT(gait_events!C5588,LEN(gait_events!C5588)-19),1)-1),RIGHT(gait_events!C5588,LEN(gait_events!C5588)-19))</f>
        <v>Fast</v>
      </c>
      <c r="F5311" t="str">
        <f>IF(LEN(SUBSTITUTE(gait_events!C5588,"_run-",""))&lt;&gt;LEN(gait_events!C5588),RIGHT(gait_events!C5588,LEN(gait_events!C5588)-FIND("_run-",gait_events!C5588,1)-4),"")</f>
        <v/>
      </c>
      <c r="G5311" t="str">
        <f>gait_events!D5588</f>
        <v>left_ankle</v>
      </c>
      <c r="H5311" t="str">
        <f>gait_events!E5588</f>
        <v>IC</v>
      </c>
      <c r="I5311">
        <f>IF(gait_events!F5588&lt;&gt;"",gait_events!F5588,NA())</f>
        <v>487</v>
      </c>
      <c r="J5311">
        <f>IF(gait_events!G5588&lt;&gt;"",gait_events!G5588,NA())</f>
        <v>485</v>
      </c>
      <c r="K5311">
        <f t="shared" si="656"/>
        <v>2</v>
      </c>
      <c r="L5311">
        <f t="shared" si="657"/>
        <v>10</v>
      </c>
      <c r="M5311">
        <f t="shared" si="658"/>
        <v>1</v>
      </c>
      <c r="N5311">
        <f t="shared" si="659"/>
        <v>1</v>
      </c>
      <c r="O5311">
        <f t="shared" si="660"/>
        <v>1</v>
      </c>
      <c r="P5311">
        <f t="shared" si="661"/>
        <v>0</v>
      </c>
      <c r="Q5311">
        <f t="shared" si="662"/>
        <v>0</v>
      </c>
      <c r="R5311">
        <f t="shared" si="663"/>
        <v>1</v>
      </c>
    </row>
    <row r="5312" spans="1:18" x14ac:dyDescent="0.25">
      <c r="A5312" t="str">
        <f>gait_events!B5589</f>
        <v>pp149</v>
      </c>
      <c r="B5312" t="str">
        <f>VLOOKUP(A5312,participants!A:B,2,0)</f>
        <v>M</v>
      </c>
      <c r="C5312">
        <f>VLOOKUP(A5312,participants!A:C,3,0)</f>
        <v>18</v>
      </c>
      <c r="D5312" t="str">
        <f>VLOOKUP(A5312,participants!A:F,6,0)</f>
        <v>stroke</v>
      </c>
      <c r="E5312" t="str">
        <f>IF(LEN(SUBSTITUTE(gait_events!C5589,"_run-",""))&lt;&gt;LEN(gait_events!C5589),LEFT(RIGHT(gait_events!C5589,LEN(gait_events!C5589)-19),FIND("_run-",RIGHT(gait_events!C5589,LEN(gait_events!C5589)-19),1)-1),RIGHT(gait_events!C5589,LEN(gait_events!C5589)-19))</f>
        <v>Fast</v>
      </c>
      <c r="F5312" t="str">
        <f>IF(LEN(SUBSTITUTE(gait_events!C5589,"_run-",""))&lt;&gt;LEN(gait_events!C5589),RIGHT(gait_events!C5589,LEN(gait_events!C5589)-FIND("_run-",gait_events!C5589,1)-4),"")</f>
        <v/>
      </c>
      <c r="G5312" t="str">
        <f>gait_events!D5589</f>
        <v>left_ankle</v>
      </c>
      <c r="H5312" t="str">
        <f>gait_events!E5589</f>
        <v>IC</v>
      </c>
      <c r="I5312">
        <f>IF(gait_events!F5589&lt;&gt;"",gait_events!F5589,NA())</f>
        <v>709</v>
      </c>
      <c r="J5312">
        <f>IF(gait_events!G5589&lt;&gt;"",gait_events!G5589,NA())</f>
        <v>706</v>
      </c>
      <c r="K5312">
        <f t="shared" si="656"/>
        <v>3</v>
      </c>
      <c r="L5312">
        <f t="shared" si="657"/>
        <v>15</v>
      </c>
      <c r="M5312">
        <f t="shared" si="658"/>
        <v>1</v>
      </c>
      <c r="N5312">
        <f t="shared" si="659"/>
        <v>1</v>
      </c>
      <c r="O5312">
        <f t="shared" si="660"/>
        <v>1</v>
      </c>
      <c r="P5312">
        <f t="shared" si="661"/>
        <v>0</v>
      </c>
      <c r="Q5312">
        <f t="shared" si="662"/>
        <v>0</v>
      </c>
      <c r="R5312">
        <f t="shared" si="663"/>
        <v>1</v>
      </c>
    </row>
    <row r="5313" spans="1:18" x14ac:dyDescent="0.25">
      <c r="A5313" t="str">
        <f>gait_events!B5590</f>
        <v>pp149</v>
      </c>
      <c r="B5313" t="str">
        <f>VLOOKUP(A5313,participants!A:B,2,0)</f>
        <v>M</v>
      </c>
      <c r="C5313">
        <f>VLOOKUP(A5313,participants!A:C,3,0)</f>
        <v>18</v>
      </c>
      <c r="D5313" t="str">
        <f>VLOOKUP(A5313,participants!A:F,6,0)</f>
        <v>stroke</v>
      </c>
      <c r="E5313" t="str">
        <f>IF(LEN(SUBSTITUTE(gait_events!C5590,"_run-",""))&lt;&gt;LEN(gait_events!C5590),LEFT(RIGHT(gait_events!C5590,LEN(gait_events!C5590)-19),FIND("_run-",RIGHT(gait_events!C5590,LEN(gait_events!C5590)-19),1)-1),RIGHT(gait_events!C5590,LEN(gait_events!C5590)-19))</f>
        <v>Fast</v>
      </c>
      <c r="F5313" t="str">
        <f>IF(LEN(SUBSTITUTE(gait_events!C5590,"_run-",""))&lt;&gt;LEN(gait_events!C5590),RIGHT(gait_events!C5590,LEN(gait_events!C5590)-FIND("_run-",gait_events!C5590,1)-4),"")</f>
        <v/>
      </c>
      <c r="G5313" t="str">
        <f>gait_events!D5590</f>
        <v>left_ankle</v>
      </c>
      <c r="H5313" t="str">
        <f>gait_events!E5590</f>
        <v>FC</v>
      </c>
      <c r="I5313">
        <f>IF(gait_events!F5590&lt;&gt;"",gait_events!F5590,NA())</f>
        <v>190</v>
      </c>
      <c r="J5313">
        <f>IF(gait_events!G5590&lt;&gt;"",gait_events!G5590,NA())</f>
        <v>203</v>
      </c>
      <c r="K5313">
        <f t="shared" si="656"/>
        <v>-13</v>
      </c>
      <c r="L5313">
        <f t="shared" si="657"/>
        <v>-65</v>
      </c>
      <c r="M5313">
        <f t="shared" si="658"/>
        <v>1</v>
      </c>
      <c r="N5313">
        <f t="shared" si="659"/>
        <v>1</v>
      </c>
      <c r="O5313">
        <f t="shared" si="660"/>
        <v>1</v>
      </c>
      <c r="P5313">
        <f t="shared" si="661"/>
        <v>0</v>
      </c>
      <c r="Q5313">
        <f t="shared" si="662"/>
        <v>0</v>
      </c>
      <c r="R5313">
        <f t="shared" si="663"/>
        <v>1</v>
      </c>
    </row>
    <row r="5314" spans="1:18" x14ac:dyDescent="0.25">
      <c r="A5314" t="str">
        <f>gait_events!B5591</f>
        <v>pp149</v>
      </c>
      <c r="B5314" t="str">
        <f>VLOOKUP(A5314,participants!A:B,2,0)</f>
        <v>M</v>
      </c>
      <c r="C5314">
        <f>VLOOKUP(A5314,participants!A:C,3,0)</f>
        <v>18</v>
      </c>
      <c r="D5314" t="str">
        <f>VLOOKUP(A5314,participants!A:F,6,0)</f>
        <v>stroke</v>
      </c>
      <c r="E5314" t="str">
        <f>IF(LEN(SUBSTITUTE(gait_events!C5591,"_run-",""))&lt;&gt;LEN(gait_events!C5591),LEFT(RIGHT(gait_events!C5591,LEN(gait_events!C5591)-19),FIND("_run-",RIGHT(gait_events!C5591,LEN(gait_events!C5591)-19),1)-1),RIGHT(gait_events!C5591,LEN(gait_events!C5591)-19))</f>
        <v>Fast</v>
      </c>
      <c r="F5314" t="str">
        <f>IF(LEN(SUBSTITUTE(gait_events!C5591,"_run-",""))&lt;&gt;LEN(gait_events!C5591),RIGHT(gait_events!C5591,LEN(gait_events!C5591)-FIND("_run-",gait_events!C5591,1)-4),"")</f>
        <v/>
      </c>
      <c r="G5314" t="str">
        <f>gait_events!D5591</f>
        <v>left_ankle</v>
      </c>
      <c r="H5314" t="str">
        <f>gait_events!E5591</f>
        <v>FC</v>
      </c>
      <c r="I5314">
        <f>IF(gait_events!F5591&lt;&gt;"",gait_events!F5591,NA())</f>
        <v>404</v>
      </c>
      <c r="J5314">
        <f>IF(gait_events!G5591&lt;&gt;"",gait_events!G5591,NA())</f>
        <v>404</v>
      </c>
      <c r="K5314">
        <f t="shared" ref="K5314:K5377" si="664">I5314-J5314</f>
        <v>0</v>
      </c>
      <c r="L5314">
        <f t="shared" ref="L5314:L5377" si="665">K5314*5</f>
        <v>0</v>
      </c>
      <c r="M5314">
        <f t="shared" ref="M5314:M5377" si="666">IF(NOT(ISNA(I5314)),1,0)</f>
        <v>1</v>
      </c>
      <c r="N5314">
        <f t="shared" ref="N5314:N5377" si="667">IF(NOT(ISNA(J5314)),1,0)</f>
        <v>1</v>
      </c>
      <c r="O5314">
        <f t="shared" ref="O5314:O5377" si="668">IF(AND(NOT(ISNA(I5314)),NOT(ISNA(J5314))),1,0)</f>
        <v>1</v>
      </c>
      <c r="P5314">
        <f t="shared" ref="P5314:P5377" si="669">IF(AND(NOT(ISNA(I5314)),ISNA(J5314)),1,0)</f>
        <v>0</v>
      </c>
      <c r="Q5314">
        <f t="shared" ref="Q5314:Q5377" si="670">IF(AND(ISNA(I5314),NOT(ISNA(J5314))),1,0)</f>
        <v>0</v>
      </c>
      <c r="R5314">
        <f t="shared" ref="R5314:R5377" si="671">IF(SUM(O5314:Q5314)&lt;&gt;1,"ERROR",1)</f>
        <v>1</v>
      </c>
    </row>
    <row r="5315" spans="1:18" x14ac:dyDescent="0.25">
      <c r="A5315" t="str">
        <f>gait_events!B5592</f>
        <v>pp149</v>
      </c>
      <c r="B5315" t="str">
        <f>VLOOKUP(A5315,participants!A:B,2,0)</f>
        <v>M</v>
      </c>
      <c r="C5315">
        <f>VLOOKUP(A5315,participants!A:C,3,0)</f>
        <v>18</v>
      </c>
      <c r="D5315" t="str">
        <f>VLOOKUP(A5315,participants!A:F,6,0)</f>
        <v>stroke</v>
      </c>
      <c r="E5315" t="str">
        <f>IF(LEN(SUBSTITUTE(gait_events!C5592,"_run-",""))&lt;&gt;LEN(gait_events!C5592),LEFT(RIGHT(gait_events!C5592,LEN(gait_events!C5592)-19),FIND("_run-",RIGHT(gait_events!C5592,LEN(gait_events!C5592)-19),1)-1),RIGHT(gait_events!C5592,LEN(gait_events!C5592)-19))</f>
        <v>Fast</v>
      </c>
      <c r="F5315" t="str">
        <f>IF(LEN(SUBSTITUTE(gait_events!C5592,"_run-",""))&lt;&gt;LEN(gait_events!C5592),RIGHT(gait_events!C5592,LEN(gait_events!C5592)-FIND("_run-",gait_events!C5592,1)-4),"")</f>
        <v/>
      </c>
      <c r="G5315" t="str">
        <f>gait_events!D5592</f>
        <v>left_ankle</v>
      </c>
      <c r="H5315" t="str">
        <f>gait_events!E5592</f>
        <v>FC</v>
      </c>
      <c r="I5315">
        <f>IF(gait_events!F5592&lt;&gt;"",gait_events!F5592,NA())</f>
        <v>623</v>
      </c>
      <c r="J5315">
        <f>IF(gait_events!G5592&lt;&gt;"",gait_events!G5592,NA())</f>
        <v>621</v>
      </c>
      <c r="K5315">
        <f t="shared" si="664"/>
        <v>2</v>
      </c>
      <c r="L5315">
        <f t="shared" si="665"/>
        <v>10</v>
      </c>
      <c r="M5315">
        <f t="shared" si="666"/>
        <v>1</v>
      </c>
      <c r="N5315">
        <f t="shared" si="667"/>
        <v>1</v>
      </c>
      <c r="O5315">
        <f t="shared" si="668"/>
        <v>1</v>
      </c>
      <c r="P5315">
        <f t="shared" si="669"/>
        <v>0</v>
      </c>
      <c r="Q5315">
        <f t="shared" si="670"/>
        <v>0</v>
      </c>
      <c r="R5315">
        <f t="shared" si="671"/>
        <v>1</v>
      </c>
    </row>
    <row r="5316" spans="1:18" x14ac:dyDescent="0.25">
      <c r="A5316" t="str">
        <f>gait_events!B5593</f>
        <v>pp149</v>
      </c>
      <c r="B5316" t="str">
        <f>VLOOKUP(A5316,participants!A:B,2,0)</f>
        <v>M</v>
      </c>
      <c r="C5316">
        <f>VLOOKUP(A5316,participants!A:C,3,0)</f>
        <v>18</v>
      </c>
      <c r="D5316" t="str">
        <f>VLOOKUP(A5316,participants!A:F,6,0)</f>
        <v>stroke</v>
      </c>
      <c r="E5316" t="str">
        <f>IF(LEN(SUBSTITUTE(gait_events!C5593,"_run-",""))&lt;&gt;LEN(gait_events!C5593),LEFT(RIGHT(gait_events!C5593,LEN(gait_events!C5593)-19),FIND("_run-",RIGHT(gait_events!C5593,LEN(gait_events!C5593)-19),1)-1),RIGHT(gait_events!C5593,LEN(gait_events!C5593)-19))</f>
        <v>Fast</v>
      </c>
      <c r="F5316" t="str">
        <f>IF(LEN(SUBSTITUTE(gait_events!C5593,"_run-",""))&lt;&gt;LEN(gait_events!C5593),RIGHT(gait_events!C5593,LEN(gait_events!C5593)-FIND("_run-",gait_events!C5593,1)-4),"")</f>
        <v/>
      </c>
      <c r="G5316" t="str">
        <f>gait_events!D5593</f>
        <v>right_ankle</v>
      </c>
      <c r="H5316" t="str">
        <f>gait_events!E5593</f>
        <v>IC</v>
      </c>
      <c r="I5316">
        <f>IF(gait_events!F5593&lt;&gt;"",gait_events!F5593,NA())</f>
        <v>166</v>
      </c>
      <c r="J5316">
        <f>IF(gait_events!G5593&lt;&gt;"",gait_events!G5593,NA())</f>
        <v>165</v>
      </c>
      <c r="K5316">
        <f t="shared" si="664"/>
        <v>1</v>
      </c>
      <c r="L5316">
        <f t="shared" si="665"/>
        <v>5</v>
      </c>
      <c r="M5316">
        <f t="shared" si="666"/>
        <v>1</v>
      </c>
      <c r="N5316">
        <f t="shared" si="667"/>
        <v>1</v>
      </c>
      <c r="O5316">
        <f t="shared" si="668"/>
        <v>1</v>
      </c>
      <c r="P5316">
        <f t="shared" si="669"/>
        <v>0</v>
      </c>
      <c r="Q5316">
        <f t="shared" si="670"/>
        <v>0</v>
      </c>
      <c r="R5316">
        <f t="shared" si="671"/>
        <v>1</v>
      </c>
    </row>
    <row r="5317" spans="1:18" x14ac:dyDescent="0.25">
      <c r="A5317" t="str">
        <f>gait_events!B5594</f>
        <v>pp149</v>
      </c>
      <c r="B5317" t="str">
        <f>VLOOKUP(A5317,participants!A:B,2,0)</f>
        <v>M</v>
      </c>
      <c r="C5317">
        <f>VLOOKUP(A5317,participants!A:C,3,0)</f>
        <v>18</v>
      </c>
      <c r="D5317" t="str">
        <f>VLOOKUP(A5317,participants!A:F,6,0)</f>
        <v>stroke</v>
      </c>
      <c r="E5317" t="str">
        <f>IF(LEN(SUBSTITUTE(gait_events!C5594,"_run-",""))&lt;&gt;LEN(gait_events!C5594),LEFT(RIGHT(gait_events!C5594,LEN(gait_events!C5594)-19),FIND("_run-",RIGHT(gait_events!C5594,LEN(gait_events!C5594)-19),1)-1),RIGHT(gait_events!C5594,LEN(gait_events!C5594)-19))</f>
        <v>Fast</v>
      </c>
      <c r="F5317" t="str">
        <f>IF(LEN(SUBSTITUTE(gait_events!C5594,"_run-",""))&lt;&gt;LEN(gait_events!C5594),RIGHT(gait_events!C5594,LEN(gait_events!C5594)-FIND("_run-",gait_events!C5594,1)-4),"")</f>
        <v/>
      </c>
      <c r="G5317" t="str">
        <f>gait_events!D5594</f>
        <v>right_ankle</v>
      </c>
      <c r="H5317" t="str">
        <f>gait_events!E5594</f>
        <v>IC</v>
      </c>
      <c r="I5317">
        <f>IF(gait_events!F5594&lt;&gt;"",gait_events!F5594,NA())</f>
        <v>382</v>
      </c>
      <c r="J5317">
        <f>IF(gait_events!G5594&lt;&gt;"",gait_events!G5594,NA())</f>
        <v>383</v>
      </c>
      <c r="K5317">
        <f t="shared" si="664"/>
        <v>-1</v>
      </c>
      <c r="L5317">
        <f t="shared" si="665"/>
        <v>-5</v>
      </c>
      <c r="M5317">
        <f t="shared" si="666"/>
        <v>1</v>
      </c>
      <c r="N5317">
        <f t="shared" si="667"/>
        <v>1</v>
      </c>
      <c r="O5317">
        <f t="shared" si="668"/>
        <v>1</v>
      </c>
      <c r="P5317">
        <f t="shared" si="669"/>
        <v>0</v>
      </c>
      <c r="Q5317">
        <f t="shared" si="670"/>
        <v>0</v>
      </c>
      <c r="R5317">
        <f t="shared" si="671"/>
        <v>1</v>
      </c>
    </row>
    <row r="5318" spans="1:18" x14ac:dyDescent="0.25">
      <c r="A5318" t="str">
        <f>gait_events!B5595</f>
        <v>pp149</v>
      </c>
      <c r="B5318" t="str">
        <f>VLOOKUP(A5318,participants!A:B,2,0)</f>
        <v>M</v>
      </c>
      <c r="C5318">
        <f>VLOOKUP(A5318,participants!A:C,3,0)</f>
        <v>18</v>
      </c>
      <c r="D5318" t="str">
        <f>VLOOKUP(A5318,participants!A:F,6,0)</f>
        <v>stroke</v>
      </c>
      <c r="E5318" t="str">
        <f>IF(LEN(SUBSTITUTE(gait_events!C5595,"_run-",""))&lt;&gt;LEN(gait_events!C5595),LEFT(RIGHT(gait_events!C5595,LEN(gait_events!C5595)-19),FIND("_run-",RIGHT(gait_events!C5595,LEN(gait_events!C5595)-19),1)-1),RIGHT(gait_events!C5595,LEN(gait_events!C5595)-19))</f>
        <v>Fast</v>
      </c>
      <c r="F5318" t="str">
        <f>IF(LEN(SUBSTITUTE(gait_events!C5595,"_run-",""))&lt;&gt;LEN(gait_events!C5595),RIGHT(gait_events!C5595,LEN(gait_events!C5595)-FIND("_run-",gait_events!C5595,1)-4),"")</f>
        <v/>
      </c>
      <c r="G5318" t="str">
        <f>gait_events!D5595</f>
        <v>right_ankle</v>
      </c>
      <c r="H5318" t="str">
        <f>gait_events!E5595</f>
        <v>IC</v>
      </c>
      <c r="I5318">
        <f>IF(gait_events!F5595&lt;&gt;"",gait_events!F5595,NA())</f>
        <v>596</v>
      </c>
      <c r="J5318">
        <f>IF(gait_events!G5595&lt;&gt;"",gait_events!G5595,NA())</f>
        <v>595</v>
      </c>
      <c r="K5318">
        <f t="shared" si="664"/>
        <v>1</v>
      </c>
      <c r="L5318">
        <f t="shared" si="665"/>
        <v>5</v>
      </c>
      <c r="M5318">
        <f t="shared" si="666"/>
        <v>1</v>
      </c>
      <c r="N5318">
        <f t="shared" si="667"/>
        <v>1</v>
      </c>
      <c r="O5318">
        <f t="shared" si="668"/>
        <v>1</v>
      </c>
      <c r="P5318">
        <f t="shared" si="669"/>
        <v>0</v>
      </c>
      <c r="Q5318">
        <f t="shared" si="670"/>
        <v>0</v>
      </c>
      <c r="R5318">
        <f t="shared" si="671"/>
        <v>1</v>
      </c>
    </row>
    <row r="5319" spans="1:18" x14ac:dyDescent="0.25">
      <c r="A5319" t="str">
        <f>gait_events!B5596</f>
        <v>pp149</v>
      </c>
      <c r="B5319" t="str">
        <f>VLOOKUP(A5319,participants!A:B,2,0)</f>
        <v>M</v>
      </c>
      <c r="C5319">
        <f>VLOOKUP(A5319,participants!A:C,3,0)</f>
        <v>18</v>
      </c>
      <c r="D5319" t="str">
        <f>VLOOKUP(A5319,participants!A:F,6,0)</f>
        <v>stroke</v>
      </c>
      <c r="E5319" t="str">
        <f>IF(LEN(SUBSTITUTE(gait_events!C5596,"_run-",""))&lt;&gt;LEN(gait_events!C5596),LEFT(RIGHT(gait_events!C5596,LEN(gait_events!C5596)-19),FIND("_run-",RIGHT(gait_events!C5596,LEN(gait_events!C5596)-19),1)-1),RIGHT(gait_events!C5596,LEN(gait_events!C5596)-19))</f>
        <v>Fast</v>
      </c>
      <c r="F5319" t="str">
        <f>IF(LEN(SUBSTITUTE(gait_events!C5596,"_run-",""))&lt;&gt;LEN(gait_events!C5596),RIGHT(gait_events!C5596,LEN(gait_events!C5596)-FIND("_run-",gait_events!C5596,1)-4),"")</f>
        <v/>
      </c>
      <c r="G5319" t="str">
        <f>gait_events!D5596</f>
        <v>right_ankle</v>
      </c>
      <c r="H5319" t="str">
        <f>gait_events!E5596</f>
        <v>FC</v>
      </c>
      <c r="I5319">
        <f>IF(gait_events!F5596&lt;&gt;"",gait_events!F5596,NA())</f>
        <v>85</v>
      </c>
      <c r="J5319">
        <f>IF(gait_events!G5596&lt;&gt;"",gait_events!G5596,NA())</f>
        <v>86</v>
      </c>
      <c r="K5319">
        <f t="shared" si="664"/>
        <v>-1</v>
      </c>
      <c r="L5319">
        <f t="shared" si="665"/>
        <v>-5</v>
      </c>
      <c r="M5319">
        <f t="shared" si="666"/>
        <v>1</v>
      </c>
      <c r="N5319">
        <f t="shared" si="667"/>
        <v>1</v>
      </c>
      <c r="O5319">
        <f t="shared" si="668"/>
        <v>1</v>
      </c>
      <c r="P5319">
        <f t="shared" si="669"/>
        <v>0</v>
      </c>
      <c r="Q5319">
        <f t="shared" si="670"/>
        <v>0</v>
      </c>
      <c r="R5319">
        <f t="shared" si="671"/>
        <v>1</v>
      </c>
    </row>
    <row r="5320" spans="1:18" x14ac:dyDescent="0.25">
      <c r="A5320" t="str">
        <f>gait_events!B5597</f>
        <v>pp149</v>
      </c>
      <c r="B5320" t="str">
        <f>VLOOKUP(A5320,participants!A:B,2,0)</f>
        <v>M</v>
      </c>
      <c r="C5320">
        <f>VLOOKUP(A5320,participants!A:C,3,0)</f>
        <v>18</v>
      </c>
      <c r="D5320" t="str">
        <f>VLOOKUP(A5320,participants!A:F,6,0)</f>
        <v>stroke</v>
      </c>
      <c r="E5320" t="str">
        <f>IF(LEN(SUBSTITUTE(gait_events!C5597,"_run-",""))&lt;&gt;LEN(gait_events!C5597),LEFT(RIGHT(gait_events!C5597,LEN(gait_events!C5597)-19),FIND("_run-",RIGHT(gait_events!C5597,LEN(gait_events!C5597)-19),1)-1),RIGHT(gait_events!C5597,LEN(gait_events!C5597)-19))</f>
        <v>Fast</v>
      </c>
      <c r="F5320" t="str">
        <f>IF(LEN(SUBSTITUTE(gait_events!C5597,"_run-",""))&lt;&gt;LEN(gait_events!C5597),RIGHT(gait_events!C5597,LEN(gait_events!C5597)-FIND("_run-",gait_events!C5597,1)-4),"")</f>
        <v/>
      </c>
      <c r="G5320" t="str">
        <f>gait_events!D5597</f>
        <v>right_ankle</v>
      </c>
      <c r="H5320" t="str">
        <f>gait_events!E5597</f>
        <v>FC</v>
      </c>
      <c r="I5320">
        <f>IF(gait_events!F5597&lt;&gt;"",gait_events!F5597,NA())</f>
        <v>298</v>
      </c>
      <c r="J5320">
        <f>IF(gait_events!G5597&lt;&gt;"",gait_events!G5597,NA())</f>
        <v>297</v>
      </c>
      <c r="K5320">
        <f t="shared" si="664"/>
        <v>1</v>
      </c>
      <c r="L5320">
        <f t="shared" si="665"/>
        <v>5</v>
      </c>
      <c r="M5320">
        <f t="shared" si="666"/>
        <v>1</v>
      </c>
      <c r="N5320">
        <f t="shared" si="667"/>
        <v>1</v>
      </c>
      <c r="O5320">
        <f t="shared" si="668"/>
        <v>1</v>
      </c>
      <c r="P5320">
        <f t="shared" si="669"/>
        <v>0</v>
      </c>
      <c r="Q5320">
        <f t="shared" si="670"/>
        <v>0</v>
      </c>
      <c r="R5320">
        <f t="shared" si="671"/>
        <v>1</v>
      </c>
    </row>
    <row r="5321" spans="1:18" x14ac:dyDescent="0.25">
      <c r="A5321" t="str">
        <f>gait_events!B5598</f>
        <v>pp149</v>
      </c>
      <c r="B5321" t="str">
        <f>VLOOKUP(A5321,participants!A:B,2,0)</f>
        <v>M</v>
      </c>
      <c r="C5321">
        <f>VLOOKUP(A5321,participants!A:C,3,0)</f>
        <v>18</v>
      </c>
      <c r="D5321" t="str">
        <f>VLOOKUP(A5321,participants!A:F,6,0)</f>
        <v>stroke</v>
      </c>
      <c r="E5321" t="str">
        <f>IF(LEN(SUBSTITUTE(gait_events!C5598,"_run-",""))&lt;&gt;LEN(gait_events!C5598),LEFT(RIGHT(gait_events!C5598,LEN(gait_events!C5598)-19),FIND("_run-",RIGHT(gait_events!C5598,LEN(gait_events!C5598)-19),1)-1),RIGHT(gait_events!C5598,LEN(gait_events!C5598)-19))</f>
        <v>Fast</v>
      </c>
      <c r="F5321" t="str">
        <f>IF(LEN(SUBSTITUTE(gait_events!C5598,"_run-",""))&lt;&gt;LEN(gait_events!C5598),RIGHT(gait_events!C5598,LEN(gait_events!C5598)-FIND("_run-",gait_events!C5598,1)-4),"")</f>
        <v/>
      </c>
      <c r="G5321" t="str">
        <f>gait_events!D5598</f>
        <v>right_ankle</v>
      </c>
      <c r="H5321" t="str">
        <f>gait_events!E5598</f>
        <v>FC</v>
      </c>
      <c r="I5321">
        <f>IF(gait_events!F5598&lt;&gt;"",gait_events!F5598,NA())</f>
        <v>512</v>
      </c>
      <c r="J5321">
        <f>IF(gait_events!G5598&lt;&gt;"",gait_events!G5598,NA())</f>
        <v>511</v>
      </c>
      <c r="K5321">
        <f t="shared" si="664"/>
        <v>1</v>
      </c>
      <c r="L5321">
        <f t="shared" si="665"/>
        <v>5</v>
      </c>
      <c r="M5321">
        <f t="shared" si="666"/>
        <v>1</v>
      </c>
      <c r="N5321">
        <f t="shared" si="667"/>
        <v>1</v>
      </c>
      <c r="O5321">
        <f t="shared" si="668"/>
        <v>1</v>
      </c>
      <c r="P5321">
        <f t="shared" si="669"/>
        <v>0</v>
      </c>
      <c r="Q5321">
        <f t="shared" si="670"/>
        <v>0</v>
      </c>
      <c r="R5321">
        <f t="shared" si="671"/>
        <v>1</v>
      </c>
    </row>
    <row r="5322" spans="1:18" x14ac:dyDescent="0.25">
      <c r="A5322" t="str">
        <f>gait_events!B5599</f>
        <v>pp149</v>
      </c>
      <c r="B5322" t="str">
        <f>VLOOKUP(A5322,participants!A:B,2,0)</f>
        <v>M</v>
      </c>
      <c r="C5322">
        <f>VLOOKUP(A5322,participants!A:C,3,0)</f>
        <v>18</v>
      </c>
      <c r="D5322" t="str">
        <f>VLOOKUP(A5322,participants!A:F,6,0)</f>
        <v>stroke</v>
      </c>
      <c r="E5322" t="str">
        <f>IF(LEN(SUBSTITUTE(gait_events!C5599,"_run-",""))&lt;&gt;LEN(gait_events!C5599),LEFT(RIGHT(gait_events!C5599,LEN(gait_events!C5599)-19),FIND("_run-",RIGHT(gait_events!C5599,LEN(gait_events!C5599)-19),1)-1),RIGHT(gait_events!C5599,LEN(gait_events!C5599)-19))</f>
        <v>Fast</v>
      </c>
      <c r="F5322" t="str">
        <f>IF(LEN(SUBSTITUTE(gait_events!C5599,"_run-",""))&lt;&gt;LEN(gait_events!C5599),RIGHT(gait_events!C5599,LEN(gait_events!C5599)-FIND("_run-",gait_events!C5599,1)-4),"")</f>
        <v/>
      </c>
      <c r="G5322" t="str">
        <f>gait_events!D5599</f>
        <v>right_ankle</v>
      </c>
      <c r="H5322" t="str">
        <f>gait_events!E5599</f>
        <v>FC</v>
      </c>
      <c r="I5322">
        <f>IF(gait_events!F5599&lt;&gt;"",gait_events!F5599,NA())</f>
        <v>740</v>
      </c>
      <c r="J5322">
        <f>IF(gait_events!G5599&lt;&gt;"",gait_events!G5599,NA())</f>
        <v>740</v>
      </c>
      <c r="K5322">
        <f t="shared" si="664"/>
        <v>0</v>
      </c>
      <c r="L5322">
        <f t="shared" si="665"/>
        <v>0</v>
      </c>
      <c r="M5322">
        <f t="shared" si="666"/>
        <v>1</v>
      </c>
      <c r="N5322">
        <f t="shared" si="667"/>
        <v>1</v>
      </c>
      <c r="O5322">
        <f t="shared" si="668"/>
        <v>1</v>
      </c>
      <c r="P5322">
        <f t="shared" si="669"/>
        <v>0</v>
      </c>
      <c r="Q5322">
        <f t="shared" si="670"/>
        <v>0</v>
      </c>
      <c r="R5322">
        <f t="shared" si="671"/>
        <v>1</v>
      </c>
    </row>
    <row r="5323" spans="1:18" x14ac:dyDescent="0.25">
      <c r="A5323" t="str">
        <f>gait_events!B5600</f>
        <v>pp149</v>
      </c>
      <c r="B5323" t="str">
        <f>VLOOKUP(A5323,participants!A:B,2,0)</f>
        <v>M</v>
      </c>
      <c r="C5323">
        <f>VLOOKUP(A5323,participants!A:C,3,0)</f>
        <v>18</v>
      </c>
      <c r="D5323" t="str">
        <f>VLOOKUP(A5323,participants!A:F,6,0)</f>
        <v>stroke</v>
      </c>
      <c r="E5323" t="str">
        <f>IF(LEN(SUBSTITUTE(gait_events!C5600,"_run-",""))&lt;&gt;LEN(gait_events!C5600),LEFT(RIGHT(gait_events!C5600,LEN(gait_events!C5600)-19),FIND("_run-",RIGHT(gait_events!C5600,LEN(gait_events!C5600)-19),1)-1),RIGHT(gait_events!C5600,LEN(gait_events!C5600)-19))</f>
        <v>Fast</v>
      </c>
      <c r="F5323" t="str">
        <f>IF(LEN(SUBSTITUTE(gait_events!C5600,"_run-",""))&lt;&gt;LEN(gait_events!C5600),RIGHT(gait_events!C5600,LEN(gait_events!C5600)-FIND("_run-",gait_events!C5600,1)-4),"")</f>
        <v/>
      </c>
      <c r="G5323" t="str">
        <f>gait_events!D5600</f>
        <v>left_shank</v>
      </c>
      <c r="H5323" t="str">
        <f>gait_events!E5600</f>
        <v>IC</v>
      </c>
      <c r="I5323">
        <f>IF(gait_events!F5600&lt;&gt;"",gait_events!F5600,NA())</f>
        <v>56</v>
      </c>
      <c r="J5323">
        <f>IF(gait_events!G5600&lt;&gt;"",gait_events!G5600,NA())</f>
        <v>55</v>
      </c>
      <c r="K5323">
        <f t="shared" si="664"/>
        <v>1</v>
      </c>
      <c r="L5323">
        <f t="shared" si="665"/>
        <v>5</v>
      </c>
      <c r="M5323">
        <f t="shared" si="666"/>
        <v>1</v>
      </c>
      <c r="N5323">
        <f t="shared" si="667"/>
        <v>1</v>
      </c>
      <c r="O5323">
        <f t="shared" si="668"/>
        <v>1</v>
      </c>
      <c r="P5323">
        <f t="shared" si="669"/>
        <v>0</v>
      </c>
      <c r="Q5323">
        <f t="shared" si="670"/>
        <v>0</v>
      </c>
      <c r="R5323">
        <f t="shared" si="671"/>
        <v>1</v>
      </c>
    </row>
    <row r="5324" spans="1:18" x14ac:dyDescent="0.25">
      <c r="A5324" t="str">
        <f>gait_events!B5601</f>
        <v>pp149</v>
      </c>
      <c r="B5324" t="str">
        <f>VLOOKUP(A5324,participants!A:B,2,0)</f>
        <v>M</v>
      </c>
      <c r="C5324">
        <f>VLOOKUP(A5324,participants!A:C,3,0)</f>
        <v>18</v>
      </c>
      <c r="D5324" t="str">
        <f>VLOOKUP(A5324,participants!A:F,6,0)</f>
        <v>stroke</v>
      </c>
      <c r="E5324" t="str">
        <f>IF(LEN(SUBSTITUTE(gait_events!C5601,"_run-",""))&lt;&gt;LEN(gait_events!C5601),LEFT(RIGHT(gait_events!C5601,LEN(gait_events!C5601)-19),FIND("_run-",RIGHT(gait_events!C5601,LEN(gait_events!C5601)-19),1)-1),RIGHT(gait_events!C5601,LEN(gait_events!C5601)-19))</f>
        <v>Fast</v>
      </c>
      <c r="F5324" t="str">
        <f>IF(LEN(SUBSTITUTE(gait_events!C5601,"_run-",""))&lt;&gt;LEN(gait_events!C5601),RIGHT(gait_events!C5601,LEN(gait_events!C5601)-FIND("_run-",gait_events!C5601,1)-4),"")</f>
        <v/>
      </c>
      <c r="G5324" t="str">
        <f>gait_events!D5601</f>
        <v>left_shank</v>
      </c>
      <c r="H5324" t="str">
        <f>gait_events!E5601</f>
        <v>IC</v>
      </c>
      <c r="I5324">
        <f>IF(gait_events!F5601&lt;&gt;"",gait_events!F5601,NA())</f>
        <v>274</v>
      </c>
      <c r="J5324">
        <f>IF(gait_events!G5601&lt;&gt;"",gait_events!G5601,NA())</f>
        <v>271</v>
      </c>
      <c r="K5324">
        <f t="shared" si="664"/>
        <v>3</v>
      </c>
      <c r="L5324">
        <f t="shared" si="665"/>
        <v>15</v>
      </c>
      <c r="M5324">
        <f t="shared" si="666"/>
        <v>1</v>
      </c>
      <c r="N5324">
        <f t="shared" si="667"/>
        <v>1</v>
      </c>
      <c r="O5324">
        <f t="shared" si="668"/>
        <v>1</v>
      </c>
      <c r="P5324">
        <f t="shared" si="669"/>
        <v>0</v>
      </c>
      <c r="Q5324">
        <f t="shared" si="670"/>
        <v>0</v>
      </c>
      <c r="R5324">
        <f t="shared" si="671"/>
        <v>1</v>
      </c>
    </row>
    <row r="5325" spans="1:18" x14ac:dyDescent="0.25">
      <c r="A5325" t="str">
        <f>gait_events!B5602</f>
        <v>pp149</v>
      </c>
      <c r="B5325" t="str">
        <f>VLOOKUP(A5325,participants!A:B,2,0)</f>
        <v>M</v>
      </c>
      <c r="C5325">
        <f>VLOOKUP(A5325,participants!A:C,3,0)</f>
        <v>18</v>
      </c>
      <c r="D5325" t="str">
        <f>VLOOKUP(A5325,participants!A:F,6,0)</f>
        <v>stroke</v>
      </c>
      <c r="E5325" t="str">
        <f>IF(LEN(SUBSTITUTE(gait_events!C5602,"_run-",""))&lt;&gt;LEN(gait_events!C5602),LEFT(RIGHT(gait_events!C5602,LEN(gait_events!C5602)-19),FIND("_run-",RIGHT(gait_events!C5602,LEN(gait_events!C5602)-19),1)-1),RIGHT(gait_events!C5602,LEN(gait_events!C5602)-19))</f>
        <v>Fast</v>
      </c>
      <c r="F5325" t="str">
        <f>IF(LEN(SUBSTITUTE(gait_events!C5602,"_run-",""))&lt;&gt;LEN(gait_events!C5602),RIGHT(gait_events!C5602,LEN(gait_events!C5602)-FIND("_run-",gait_events!C5602,1)-4),"")</f>
        <v/>
      </c>
      <c r="G5325" t="str">
        <f>gait_events!D5602</f>
        <v>left_shank</v>
      </c>
      <c r="H5325" t="str">
        <f>gait_events!E5602</f>
        <v>IC</v>
      </c>
      <c r="I5325">
        <f>IF(gait_events!F5602&lt;&gt;"",gait_events!F5602,NA())</f>
        <v>487</v>
      </c>
      <c r="J5325">
        <f>IF(gait_events!G5602&lt;&gt;"",gait_events!G5602,NA())</f>
        <v>485</v>
      </c>
      <c r="K5325">
        <f t="shared" si="664"/>
        <v>2</v>
      </c>
      <c r="L5325">
        <f t="shared" si="665"/>
        <v>10</v>
      </c>
      <c r="M5325">
        <f t="shared" si="666"/>
        <v>1</v>
      </c>
      <c r="N5325">
        <f t="shared" si="667"/>
        <v>1</v>
      </c>
      <c r="O5325">
        <f t="shared" si="668"/>
        <v>1</v>
      </c>
      <c r="P5325">
        <f t="shared" si="669"/>
        <v>0</v>
      </c>
      <c r="Q5325">
        <f t="shared" si="670"/>
        <v>0</v>
      </c>
      <c r="R5325">
        <f t="shared" si="671"/>
        <v>1</v>
      </c>
    </row>
    <row r="5326" spans="1:18" x14ac:dyDescent="0.25">
      <c r="A5326" t="str">
        <f>gait_events!B5603</f>
        <v>pp149</v>
      </c>
      <c r="B5326" t="str">
        <f>VLOOKUP(A5326,participants!A:B,2,0)</f>
        <v>M</v>
      </c>
      <c r="C5326">
        <f>VLOOKUP(A5326,participants!A:C,3,0)</f>
        <v>18</v>
      </c>
      <c r="D5326" t="str">
        <f>VLOOKUP(A5326,participants!A:F,6,0)</f>
        <v>stroke</v>
      </c>
      <c r="E5326" t="str">
        <f>IF(LEN(SUBSTITUTE(gait_events!C5603,"_run-",""))&lt;&gt;LEN(gait_events!C5603),LEFT(RIGHT(gait_events!C5603,LEN(gait_events!C5603)-19),FIND("_run-",RIGHT(gait_events!C5603,LEN(gait_events!C5603)-19),1)-1),RIGHT(gait_events!C5603,LEN(gait_events!C5603)-19))</f>
        <v>Fast</v>
      </c>
      <c r="F5326" t="str">
        <f>IF(LEN(SUBSTITUTE(gait_events!C5603,"_run-",""))&lt;&gt;LEN(gait_events!C5603),RIGHT(gait_events!C5603,LEN(gait_events!C5603)-FIND("_run-",gait_events!C5603,1)-4),"")</f>
        <v/>
      </c>
      <c r="G5326" t="str">
        <f>gait_events!D5603</f>
        <v>left_shank</v>
      </c>
      <c r="H5326" t="str">
        <f>gait_events!E5603</f>
        <v>IC</v>
      </c>
      <c r="I5326">
        <f>IF(gait_events!F5603&lt;&gt;"",gait_events!F5603,NA())</f>
        <v>709</v>
      </c>
      <c r="J5326">
        <f>IF(gait_events!G5603&lt;&gt;"",gait_events!G5603,NA())</f>
        <v>705</v>
      </c>
      <c r="K5326">
        <f t="shared" si="664"/>
        <v>4</v>
      </c>
      <c r="L5326">
        <f t="shared" si="665"/>
        <v>20</v>
      </c>
      <c r="M5326">
        <f t="shared" si="666"/>
        <v>1</v>
      </c>
      <c r="N5326">
        <f t="shared" si="667"/>
        <v>1</v>
      </c>
      <c r="O5326">
        <f t="shared" si="668"/>
        <v>1</v>
      </c>
      <c r="P5326">
        <f t="shared" si="669"/>
        <v>0</v>
      </c>
      <c r="Q5326">
        <f t="shared" si="670"/>
        <v>0</v>
      </c>
      <c r="R5326">
        <f t="shared" si="671"/>
        <v>1</v>
      </c>
    </row>
    <row r="5327" spans="1:18" x14ac:dyDescent="0.25">
      <c r="A5327" t="str">
        <f>gait_events!B5604</f>
        <v>pp149</v>
      </c>
      <c r="B5327" t="str">
        <f>VLOOKUP(A5327,participants!A:B,2,0)</f>
        <v>M</v>
      </c>
      <c r="C5327">
        <f>VLOOKUP(A5327,participants!A:C,3,0)</f>
        <v>18</v>
      </c>
      <c r="D5327" t="str">
        <f>VLOOKUP(A5327,participants!A:F,6,0)</f>
        <v>stroke</v>
      </c>
      <c r="E5327" t="str">
        <f>IF(LEN(SUBSTITUTE(gait_events!C5604,"_run-",""))&lt;&gt;LEN(gait_events!C5604),LEFT(RIGHT(gait_events!C5604,LEN(gait_events!C5604)-19),FIND("_run-",RIGHT(gait_events!C5604,LEN(gait_events!C5604)-19),1)-1),RIGHT(gait_events!C5604,LEN(gait_events!C5604)-19))</f>
        <v>Fast</v>
      </c>
      <c r="F5327" t="str">
        <f>IF(LEN(SUBSTITUTE(gait_events!C5604,"_run-",""))&lt;&gt;LEN(gait_events!C5604),RIGHT(gait_events!C5604,LEN(gait_events!C5604)-FIND("_run-",gait_events!C5604,1)-4),"")</f>
        <v/>
      </c>
      <c r="G5327" t="str">
        <f>gait_events!D5604</f>
        <v>left_shank</v>
      </c>
      <c r="H5327" t="str">
        <f>gait_events!E5604</f>
        <v>FC</v>
      </c>
      <c r="I5327">
        <f>IF(gait_events!F5604&lt;&gt;"",gait_events!F5604,NA())</f>
        <v>190</v>
      </c>
      <c r="J5327">
        <f>IF(gait_events!G5604&lt;&gt;"",gait_events!G5604,NA())</f>
        <v>192</v>
      </c>
      <c r="K5327">
        <f t="shared" si="664"/>
        <v>-2</v>
      </c>
      <c r="L5327">
        <f t="shared" si="665"/>
        <v>-10</v>
      </c>
      <c r="M5327">
        <f t="shared" si="666"/>
        <v>1</v>
      </c>
      <c r="N5327">
        <f t="shared" si="667"/>
        <v>1</v>
      </c>
      <c r="O5327">
        <f t="shared" si="668"/>
        <v>1</v>
      </c>
      <c r="P5327">
        <f t="shared" si="669"/>
        <v>0</v>
      </c>
      <c r="Q5327">
        <f t="shared" si="670"/>
        <v>0</v>
      </c>
      <c r="R5327">
        <f t="shared" si="671"/>
        <v>1</v>
      </c>
    </row>
    <row r="5328" spans="1:18" x14ac:dyDescent="0.25">
      <c r="A5328" t="str">
        <f>gait_events!B5605</f>
        <v>pp149</v>
      </c>
      <c r="B5328" t="str">
        <f>VLOOKUP(A5328,participants!A:B,2,0)</f>
        <v>M</v>
      </c>
      <c r="C5328">
        <f>VLOOKUP(A5328,participants!A:C,3,0)</f>
        <v>18</v>
      </c>
      <c r="D5328" t="str">
        <f>VLOOKUP(A5328,participants!A:F,6,0)</f>
        <v>stroke</v>
      </c>
      <c r="E5328" t="str">
        <f>IF(LEN(SUBSTITUTE(gait_events!C5605,"_run-",""))&lt;&gt;LEN(gait_events!C5605),LEFT(RIGHT(gait_events!C5605,LEN(gait_events!C5605)-19),FIND("_run-",RIGHT(gait_events!C5605,LEN(gait_events!C5605)-19),1)-1),RIGHT(gait_events!C5605,LEN(gait_events!C5605)-19))</f>
        <v>Fast</v>
      </c>
      <c r="F5328" t="str">
        <f>IF(LEN(SUBSTITUTE(gait_events!C5605,"_run-",""))&lt;&gt;LEN(gait_events!C5605),RIGHT(gait_events!C5605,LEN(gait_events!C5605)-FIND("_run-",gait_events!C5605,1)-4),"")</f>
        <v/>
      </c>
      <c r="G5328" t="str">
        <f>gait_events!D5605</f>
        <v>left_shank</v>
      </c>
      <c r="H5328" t="str">
        <f>gait_events!E5605</f>
        <v>FC</v>
      </c>
      <c r="I5328">
        <f>IF(gait_events!F5605&lt;&gt;"",gait_events!F5605,NA())</f>
        <v>404</v>
      </c>
      <c r="J5328">
        <f>IF(gait_events!G5605&lt;&gt;"",gait_events!G5605,NA())</f>
        <v>410</v>
      </c>
      <c r="K5328">
        <f t="shared" si="664"/>
        <v>-6</v>
      </c>
      <c r="L5328">
        <f t="shared" si="665"/>
        <v>-30</v>
      </c>
      <c r="M5328">
        <f t="shared" si="666"/>
        <v>1</v>
      </c>
      <c r="N5328">
        <f t="shared" si="667"/>
        <v>1</v>
      </c>
      <c r="O5328">
        <f t="shared" si="668"/>
        <v>1</v>
      </c>
      <c r="P5328">
        <f t="shared" si="669"/>
        <v>0</v>
      </c>
      <c r="Q5328">
        <f t="shared" si="670"/>
        <v>0</v>
      </c>
      <c r="R5328">
        <f t="shared" si="671"/>
        <v>1</v>
      </c>
    </row>
    <row r="5329" spans="1:18" x14ac:dyDescent="0.25">
      <c r="A5329" t="str">
        <f>gait_events!B5606</f>
        <v>pp149</v>
      </c>
      <c r="B5329" t="str">
        <f>VLOOKUP(A5329,participants!A:B,2,0)</f>
        <v>M</v>
      </c>
      <c r="C5329">
        <f>VLOOKUP(A5329,participants!A:C,3,0)</f>
        <v>18</v>
      </c>
      <c r="D5329" t="str">
        <f>VLOOKUP(A5329,participants!A:F,6,0)</f>
        <v>stroke</v>
      </c>
      <c r="E5329" t="str">
        <f>IF(LEN(SUBSTITUTE(gait_events!C5606,"_run-",""))&lt;&gt;LEN(gait_events!C5606),LEFT(RIGHT(gait_events!C5606,LEN(gait_events!C5606)-19),FIND("_run-",RIGHT(gait_events!C5606,LEN(gait_events!C5606)-19),1)-1),RIGHT(gait_events!C5606,LEN(gait_events!C5606)-19))</f>
        <v>Fast</v>
      </c>
      <c r="F5329" t="str">
        <f>IF(LEN(SUBSTITUTE(gait_events!C5606,"_run-",""))&lt;&gt;LEN(gait_events!C5606),RIGHT(gait_events!C5606,LEN(gait_events!C5606)-FIND("_run-",gait_events!C5606,1)-4),"")</f>
        <v/>
      </c>
      <c r="G5329" t="str">
        <f>gait_events!D5606</f>
        <v>left_shank</v>
      </c>
      <c r="H5329" t="str">
        <f>gait_events!E5606</f>
        <v>FC</v>
      </c>
      <c r="I5329">
        <f>IF(gait_events!F5606&lt;&gt;"",gait_events!F5606,NA())</f>
        <v>623</v>
      </c>
      <c r="J5329">
        <f>IF(gait_events!G5606&lt;&gt;"",gait_events!G5606,NA())</f>
        <v>627</v>
      </c>
      <c r="K5329">
        <f t="shared" si="664"/>
        <v>-4</v>
      </c>
      <c r="L5329">
        <f t="shared" si="665"/>
        <v>-20</v>
      </c>
      <c r="M5329">
        <f t="shared" si="666"/>
        <v>1</v>
      </c>
      <c r="N5329">
        <f t="shared" si="667"/>
        <v>1</v>
      </c>
      <c r="O5329">
        <f t="shared" si="668"/>
        <v>1</v>
      </c>
      <c r="P5329">
        <f t="shared" si="669"/>
        <v>0</v>
      </c>
      <c r="Q5329">
        <f t="shared" si="670"/>
        <v>0</v>
      </c>
      <c r="R5329">
        <f t="shared" si="671"/>
        <v>1</v>
      </c>
    </row>
    <row r="5330" spans="1:18" x14ac:dyDescent="0.25">
      <c r="A5330" t="str">
        <f>gait_events!B5607</f>
        <v>pp149</v>
      </c>
      <c r="B5330" t="str">
        <f>VLOOKUP(A5330,participants!A:B,2,0)</f>
        <v>M</v>
      </c>
      <c r="C5330">
        <f>VLOOKUP(A5330,participants!A:C,3,0)</f>
        <v>18</v>
      </c>
      <c r="D5330" t="str">
        <f>VLOOKUP(A5330,participants!A:F,6,0)</f>
        <v>stroke</v>
      </c>
      <c r="E5330" t="str">
        <f>IF(LEN(SUBSTITUTE(gait_events!C5607,"_run-",""))&lt;&gt;LEN(gait_events!C5607),LEFT(RIGHT(gait_events!C5607,LEN(gait_events!C5607)-19),FIND("_run-",RIGHT(gait_events!C5607,LEN(gait_events!C5607)-19),1)-1),RIGHT(gait_events!C5607,LEN(gait_events!C5607)-19))</f>
        <v>Fast</v>
      </c>
      <c r="F5330" t="str">
        <f>IF(LEN(SUBSTITUTE(gait_events!C5607,"_run-",""))&lt;&gt;LEN(gait_events!C5607),RIGHT(gait_events!C5607,LEN(gait_events!C5607)-FIND("_run-",gait_events!C5607,1)-4),"")</f>
        <v/>
      </c>
      <c r="G5330" t="str">
        <f>gait_events!D5607</f>
        <v>right_shank</v>
      </c>
      <c r="H5330" t="str">
        <f>gait_events!E5607</f>
        <v>IC</v>
      </c>
      <c r="I5330">
        <f>IF(gait_events!F5607&lt;&gt;"",gait_events!F5607,NA())</f>
        <v>166</v>
      </c>
      <c r="J5330">
        <f>IF(gait_events!G5607&lt;&gt;"",gait_events!G5607,NA())</f>
        <v>164</v>
      </c>
      <c r="K5330">
        <f t="shared" si="664"/>
        <v>2</v>
      </c>
      <c r="L5330">
        <f t="shared" si="665"/>
        <v>10</v>
      </c>
      <c r="M5330">
        <f t="shared" si="666"/>
        <v>1</v>
      </c>
      <c r="N5330">
        <f t="shared" si="667"/>
        <v>1</v>
      </c>
      <c r="O5330">
        <f t="shared" si="668"/>
        <v>1</v>
      </c>
      <c r="P5330">
        <f t="shared" si="669"/>
        <v>0</v>
      </c>
      <c r="Q5330">
        <f t="shared" si="670"/>
        <v>0</v>
      </c>
      <c r="R5330">
        <f t="shared" si="671"/>
        <v>1</v>
      </c>
    </row>
    <row r="5331" spans="1:18" x14ac:dyDescent="0.25">
      <c r="A5331" t="str">
        <f>gait_events!B5608</f>
        <v>pp149</v>
      </c>
      <c r="B5331" t="str">
        <f>VLOOKUP(A5331,participants!A:B,2,0)</f>
        <v>M</v>
      </c>
      <c r="C5331">
        <f>VLOOKUP(A5331,participants!A:C,3,0)</f>
        <v>18</v>
      </c>
      <c r="D5331" t="str">
        <f>VLOOKUP(A5331,participants!A:F,6,0)</f>
        <v>stroke</v>
      </c>
      <c r="E5331" t="str">
        <f>IF(LEN(SUBSTITUTE(gait_events!C5608,"_run-",""))&lt;&gt;LEN(gait_events!C5608),LEFT(RIGHT(gait_events!C5608,LEN(gait_events!C5608)-19),FIND("_run-",RIGHT(gait_events!C5608,LEN(gait_events!C5608)-19),1)-1),RIGHT(gait_events!C5608,LEN(gait_events!C5608)-19))</f>
        <v>Fast</v>
      </c>
      <c r="F5331" t="str">
        <f>IF(LEN(SUBSTITUTE(gait_events!C5608,"_run-",""))&lt;&gt;LEN(gait_events!C5608),RIGHT(gait_events!C5608,LEN(gait_events!C5608)-FIND("_run-",gait_events!C5608,1)-4),"")</f>
        <v/>
      </c>
      <c r="G5331" t="str">
        <f>gait_events!D5608</f>
        <v>right_shank</v>
      </c>
      <c r="H5331" t="str">
        <f>gait_events!E5608</f>
        <v>IC</v>
      </c>
      <c r="I5331">
        <f>IF(gait_events!F5608&lt;&gt;"",gait_events!F5608,NA())</f>
        <v>382</v>
      </c>
      <c r="J5331">
        <f>IF(gait_events!G5608&lt;&gt;"",gait_events!G5608,NA())</f>
        <v>381</v>
      </c>
      <c r="K5331">
        <f t="shared" si="664"/>
        <v>1</v>
      </c>
      <c r="L5331">
        <f t="shared" si="665"/>
        <v>5</v>
      </c>
      <c r="M5331">
        <f t="shared" si="666"/>
        <v>1</v>
      </c>
      <c r="N5331">
        <f t="shared" si="667"/>
        <v>1</v>
      </c>
      <c r="O5331">
        <f t="shared" si="668"/>
        <v>1</v>
      </c>
      <c r="P5331">
        <f t="shared" si="669"/>
        <v>0</v>
      </c>
      <c r="Q5331">
        <f t="shared" si="670"/>
        <v>0</v>
      </c>
      <c r="R5331">
        <f t="shared" si="671"/>
        <v>1</v>
      </c>
    </row>
    <row r="5332" spans="1:18" x14ac:dyDescent="0.25">
      <c r="A5332" t="str">
        <f>gait_events!B5609</f>
        <v>pp149</v>
      </c>
      <c r="B5332" t="str">
        <f>VLOOKUP(A5332,participants!A:B,2,0)</f>
        <v>M</v>
      </c>
      <c r="C5332">
        <f>VLOOKUP(A5332,participants!A:C,3,0)</f>
        <v>18</v>
      </c>
      <c r="D5332" t="str">
        <f>VLOOKUP(A5332,participants!A:F,6,0)</f>
        <v>stroke</v>
      </c>
      <c r="E5332" t="str">
        <f>IF(LEN(SUBSTITUTE(gait_events!C5609,"_run-",""))&lt;&gt;LEN(gait_events!C5609),LEFT(RIGHT(gait_events!C5609,LEN(gait_events!C5609)-19),FIND("_run-",RIGHT(gait_events!C5609,LEN(gait_events!C5609)-19),1)-1),RIGHT(gait_events!C5609,LEN(gait_events!C5609)-19))</f>
        <v>Fast</v>
      </c>
      <c r="F5332" t="str">
        <f>IF(LEN(SUBSTITUTE(gait_events!C5609,"_run-",""))&lt;&gt;LEN(gait_events!C5609),RIGHT(gait_events!C5609,LEN(gait_events!C5609)-FIND("_run-",gait_events!C5609,1)-4),"")</f>
        <v/>
      </c>
      <c r="G5332" t="str">
        <f>gait_events!D5609</f>
        <v>right_shank</v>
      </c>
      <c r="H5332" t="str">
        <f>gait_events!E5609</f>
        <v>IC</v>
      </c>
      <c r="I5332">
        <f>IF(gait_events!F5609&lt;&gt;"",gait_events!F5609,NA())</f>
        <v>596</v>
      </c>
      <c r="J5332">
        <f>IF(gait_events!G5609&lt;&gt;"",gait_events!G5609,NA())</f>
        <v>593</v>
      </c>
      <c r="K5332">
        <f t="shared" si="664"/>
        <v>3</v>
      </c>
      <c r="L5332">
        <f t="shared" si="665"/>
        <v>15</v>
      </c>
      <c r="M5332">
        <f t="shared" si="666"/>
        <v>1</v>
      </c>
      <c r="N5332">
        <f t="shared" si="667"/>
        <v>1</v>
      </c>
      <c r="O5332">
        <f t="shared" si="668"/>
        <v>1</v>
      </c>
      <c r="P5332">
        <f t="shared" si="669"/>
        <v>0</v>
      </c>
      <c r="Q5332">
        <f t="shared" si="670"/>
        <v>0</v>
      </c>
      <c r="R5332">
        <f t="shared" si="671"/>
        <v>1</v>
      </c>
    </row>
    <row r="5333" spans="1:18" x14ac:dyDescent="0.25">
      <c r="A5333" t="str">
        <f>gait_events!B5610</f>
        <v>pp149</v>
      </c>
      <c r="B5333" t="str">
        <f>VLOOKUP(A5333,participants!A:B,2,0)</f>
        <v>M</v>
      </c>
      <c r="C5333">
        <f>VLOOKUP(A5333,participants!A:C,3,0)</f>
        <v>18</v>
      </c>
      <c r="D5333" t="str">
        <f>VLOOKUP(A5333,participants!A:F,6,0)</f>
        <v>stroke</v>
      </c>
      <c r="E5333" t="str">
        <f>IF(LEN(SUBSTITUTE(gait_events!C5610,"_run-",""))&lt;&gt;LEN(gait_events!C5610),LEFT(RIGHT(gait_events!C5610,LEN(gait_events!C5610)-19),FIND("_run-",RIGHT(gait_events!C5610,LEN(gait_events!C5610)-19),1)-1),RIGHT(gait_events!C5610,LEN(gait_events!C5610)-19))</f>
        <v>Fast</v>
      </c>
      <c r="F5333" t="str">
        <f>IF(LEN(SUBSTITUTE(gait_events!C5610,"_run-",""))&lt;&gt;LEN(gait_events!C5610),RIGHT(gait_events!C5610,LEN(gait_events!C5610)-FIND("_run-",gait_events!C5610,1)-4),"")</f>
        <v/>
      </c>
      <c r="G5333" t="str">
        <f>gait_events!D5610</f>
        <v>right_shank</v>
      </c>
      <c r="H5333" t="str">
        <f>gait_events!E5610</f>
        <v>FC</v>
      </c>
      <c r="I5333">
        <f>IF(gait_events!F5610&lt;&gt;"",gait_events!F5610,NA())</f>
        <v>85</v>
      </c>
      <c r="J5333">
        <f>IF(gait_events!G5610&lt;&gt;"",gait_events!G5610,NA())</f>
        <v>85</v>
      </c>
      <c r="K5333">
        <f t="shared" si="664"/>
        <v>0</v>
      </c>
      <c r="L5333">
        <f t="shared" si="665"/>
        <v>0</v>
      </c>
      <c r="M5333">
        <f t="shared" si="666"/>
        <v>1</v>
      </c>
      <c r="N5333">
        <f t="shared" si="667"/>
        <v>1</v>
      </c>
      <c r="O5333">
        <f t="shared" si="668"/>
        <v>1</v>
      </c>
      <c r="P5333">
        <f t="shared" si="669"/>
        <v>0</v>
      </c>
      <c r="Q5333">
        <f t="shared" si="670"/>
        <v>0</v>
      </c>
      <c r="R5333">
        <f t="shared" si="671"/>
        <v>1</v>
      </c>
    </row>
    <row r="5334" spans="1:18" x14ac:dyDescent="0.25">
      <c r="A5334" t="str">
        <f>gait_events!B5611</f>
        <v>pp149</v>
      </c>
      <c r="B5334" t="str">
        <f>VLOOKUP(A5334,participants!A:B,2,0)</f>
        <v>M</v>
      </c>
      <c r="C5334">
        <f>VLOOKUP(A5334,participants!A:C,3,0)</f>
        <v>18</v>
      </c>
      <c r="D5334" t="str">
        <f>VLOOKUP(A5334,participants!A:F,6,0)</f>
        <v>stroke</v>
      </c>
      <c r="E5334" t="str">
        <f>IF(LEN(SUBSTITUTE(gait_events!C5611,"_run-",""))&lt;&gt;LEN(gait_events!C5611),LEFT(RIGHT(gait_events!C5611,LEN(gait_events!C5611)-19),FIND("_run-",RIGHT(gait_events!C5611,LEN(gait_events!C5611)-19),1)-1),RIGHT(gait_events!C5611,LEN(gait_events!C5611)-19))</f>
        <v>Fast</v>
      </c>
      <c r="F5334" t="str">
        <f>IF(LEN(SUBSTITUTE(gait_events!C5611,"_run-",""))&lt;&gt;LEN(gait_events!C5611),RIGHT(gait_events!C5611,LEN(gait_events!C5611)-FIND("_run-",gait_events!C5611,1)-4),"")</f>
        <v/>
      </c>
      <c r="G5334" t="str">
        <f>gait_events!D5611</f>
        <v>right_shank</v>
      </c>
      <c r="H5334" t="str">
        <f>gait_events!E5611</f>
        <v>FC</v>
      </c>
      <c r="I5334">
        <f>IF(gait_events!F5611&lt;&gt;"",gait_events!F5611,NA())</f>
        <v>298</v>
      </c>
      <c r="J5334">
        <f>IF(gait_events!G5611&lt;&gt;"",gait_events!G5611,NA())</f>
        <v>299</v>
      </c>
      <c r="K5334">
        <f t="shared" si="664"/>
        <v>-1</v>
      </c>
      <c r="L5334">
        <f t="shared" si="665"/>
        <v>-5</v>
      </c>
      <c r="M5334">
        <f t="shared" si="666"/>
        <v>1</v>
      </c>
      <c r="N5334">
        <f t="shared" si="667"/>
        <v>1</v>
      </c>
      <c r="O5334">
        <f t="shared" si="668"/>
        <v>1</v>
      </c>
      <c r="P5334">
        <f t="shared" si="669"/>
        <v>0</v>
      </c>
      <c r="Q5334">
        <f t="shared" si="670"/>
        <v>0</v>
      </c>
      <c r="R5334">
        <f t="shared" si="671"/>
        <v>1</v>
      </c>
    </row>
    <row r="5335" spans="1:18" x14ac:dyDescent="0.25">
      <c r="A5335" t="str">
        <f>gait_events!B5612</f>
        <v>pp149</v>
      </c>
      <c r="B5335" t="str">
        <f>VLOOKUP(A5335,participants!A:B,2,0)</f>
        <v>M</v>
      </c>
      <c r="C5335">
        <f>VLOOKUP(A5335,participants!A:C,3,0)</f>
        <v>18</v>
      </c>
      <c r="D5335" t="str">
        <f>VLOOKUP(A5335,participants!A:F,6,0)</f>
        <v>stroke</v>
      </c>
      <c r="E5335" t="str">
        <f>IF(LEN(SUBSTITUTE(gait_events!C5612,"_run-",""))&lt;&gt;LEN(gait_events!C5612),LEFT(RIGHT(gait_events!C5612,LEN(gait_events!C5612)-19),FIND("_run-",RIGHT(gait_events!C5612,LEN(gait_events!C5612)-19),1)-1),RIGHT(gait_events!C5612,LEN(gait_events!C5612)-19))</f>
        <v>Fast</v>
      </c>
      <c r="F5335" t="str">
        <f>IF(LEN(SUBSTITUTE(gait_events!C5612,"_run-",""))&lt;&gt;LEN(gait_events!C5612),RIGHT(gait_events!C5612,LEN(gait_events!C5612)-FIND("_run-",gait_events!C5612,1)-4),"")</f>
        <v/>
      </c>
      <c r="G5335" t="str">
        <f>gait_events!D5612</f>
        <v>right_shank</v>
      </c>
      <c r="H5335" t="str">
        <f>gait_events!E5612</f>
        <v>FC</v>
      </c>
      <c r="I5335">
        <f>IF(gait_events!F5612&lt;&gt;"",gait_events!F5612,NA())</f>
        <v>512</v>
      </c>
      <c r="J5335">
        <f>IF(gait_events!G5612&lt;&gt;"",gait_events!G5612,NA())</f>
        <v>513</v>
      </c>
      <c r="K5335">
        <f t="shared" si="664"/>
        <v>-1</v>
      </c>
      <c r="L5335">
        <f t="shared" si="665"/>
        <v>-5</v>
      </c>
      <c r="M5335">
        <f t="shared" si="666"/>
        <v>1</v>
      </c>
      <c r="N5335">
        <f t="shared" si="667"/>
        <v>1</v>
      </c>
      <c r="O5335">
        <f t="shared" si="668"/>
        <v>1</v>
      </c>
      <c r="P5335">
        <f t="shared" si="669"/>
        <v>0</v>
      </c>
      <c r="Q5335">
        <f t="shared" si="670"/>
        <v>0</v>
      </c>
      <c r="R5335">
        <f t="shared" si="671"/>
        <v>1</v>
      </c>
    </row>
    <row r="5336" spans="1:18" x14ac:dyDescent="0.25">
      <c r="A5336" t="str">
        <f>gait_events!B5613</f>
        <v>pp149</v>
      </c>
      <c r="B5336" t="str">
        <f>VLOOKUP(A5336,participants!A:B,2,0)</f>
        <v>M</v>
      </c>
      <c r="C5336">
        <f>VLOOKUP(A5336,participants!A:C,3,0)</f>
        <v>18</v>
      </c>
      <c r="D5336" t="str">
        <f>VLOOKUP(A5336,participants!A:F,6,0)</f>
        <v>stroke</v>
      </c>
      <c r="E5336" t="str">
        <f>IF(LEN(SUBSTITUTE(gait_events!C5613,"_run-",""))&lt;&gt;LEN(gait_events!C5613),LEFT(RIGHT(gait_events!C5613,LEN(gait_events!C5613)-19),FIND("_run-",RIGHT(gait_events!C5613,LEN(gait_events!C5613)-19),1)-1),RIGHT(gait_events!C5613,LEN(gait_events!C5613)-19))</f>
        <v>Fast</v>
      </c>
      <c r="F5336" t="str">
        <f>IF(LEN(SUBSTITUTE(gait_events!C5613,"_run-",""))&lt;&gt;LEN(gait_events!C5613),RIGHT(gait_events!C5613,LEN(gait_events!C5613)-FIND("_run-",gait_events!C5613,1)-4),"")</f>
        <v/>
      </c>
      <c r="G5336" t="str">
        <f>gait_events!D5613</f>
        <v>right_shank</v>
      </c>
      <c r="H5336" t="str">
        <f>gait_events!E5613</f>
        <v>FC</v>
      </c>
      <c r="I5336">
        <f>IF(gait_events!F5613&lt;&gt;"",gait_events!F5613,NA())</f>
        <v>740</v>
      </c>
      <c r="J5336">
        <f>IF(gait_events!G5613&lt;&gt;"",gait_events!G5613,NA())</f>
        <v>740</v>
      </c>
      <c r="K5336">
        <f t="shared" si="664"/>
        <v>0</v>
      </c>
      <c r="L5336">
        <f t="shared" si="665"/>
        <v>0</v>
      </c>
      <c r="M5336">
        <f t="shared" si="666"/>
        <v>1</v>
      </c>
      <c r="N5336">
        <f t="shared" si="667"/>
        <v>1</v>
      </c>
      <c r="O5336">
        <f t="shared" si="668"/>
        <v>1</v>
      </c>
      <c r="P5336">
        <f t="shared" si="669"/>
        <v>0</v>
      </c>
      <c r="Q5336">
        <f t="shared" si="670"/>
        <v>0</v>
      </c>
      <c r="R5336">
        <f t="shared" si="671"/>
        <v>1</v>
      </c>
    </row>
    <row r="5337" spans="1:18" x14ac:dyDescent="0.25">
      <c r="A5337" t="str">
        <f>gait_events!B5614</f>
        <v>pp149</v>
      </c>
      <c r="B5337" t="str">
        <f>VLOOKUP(A5337,participants!A:B,2,0)</f>
        <v>M</v>
      </c>
      <c r="C5337">
        <f>VLOOKUP(A5337,participants!A:C,3,0)</f>
        <v>18</v>
      </c>
      <c r="D5337" t="str">
        <f>VLOOKUP(A5337,participants!A:F,6,0)</f>
        <v>stroke</v>
      </c>
      <c r="E5337" t="str">
        <f>IF(LEN(SUBSTITUTE(gait_events!C5614,"_run-",""))&lt;&gt;LEN(gait_events!C5614),LEFT(RIGHT(gait_events!C5614,LEN(gait_events!C5614)-19),FIND("_run-",RIGHT(gait_events!C5614,LEN(gait_events!C5614)-19),1)-1),RIGHT(gait_events!C5614,LEN(gait_events!C5614)-19))</f>
        <v>Preferred</v>
      </c>
      <c r="F5337" t="str">
        <f>IF(LEN(SUBSTITUTE(gait_events!C5614,"_run-",""))&lt;&gt;LEN(gait_events!C5614),RIGHT(gait_events!C5614,LEN(gait_events!C5614)-FIND("_run-",gait_events!C5614,1)-4),"")</f>
        <v/>
      </c>
      <c r="G5337" t="str">
        <f>gait_events!D5614</f>
        <v>left_ankle</v>
      </c>
      <c r="H5337" t="str">
        <f>gait_events!E5614</f>
        <v>IC</v>
      </c>
      <c r="I5337">
        <f>IF(gait_events!F5614&lt;&gt;"",gait_events!F5614,NA())</f>
        <v>57</v>
      </c>
      <c r="J5337">
        <f>IF(gait_events!G5614&lt;&gt;"",gait_events!G5614,NA())</f>
        <v>57</v>
      </c>
      <c r="K5337">
        <f t="shared" si="664"/>
        <v>0</v>
      </c>
      <c r="L5337">
        <f t="shared" si="665"/>
        <v>0</v>
      </c>
      <c r="M5337">
        <f t="shared" si="666"/>
        <v>1</v>
      </c>
      <c r="N5337">
        <f t="shared" si="667"/>
        <v>1</v>
      </c>
      <c r="O5337">
        <f t="shared" si="668"/>
        <v>1</v>
      </c>
      <c r="P5337">
        <f t="shared" si="669"/>
        <v>0</v>
      </c>
      <c r="Q5337">
        <f t="shared" si="670"/>
        <v>0</v>
      </c>
      <c r="R5337">
        <f t="shared" si="671"/>
        <v>1</v>
      </c>
    </row>
    <row r="5338" spans="1:18" x14ac:dyDescent="0.25">
      <c r="A5338" t="str">
        <f>gait_events!B5615</f>
        <v>pp149</v>
      </c>
      <c r="B5338" t="str">
        <f>VLOOKUP(A5338,participants!A:B,2,0)</f>
        <v>M</v>
      </c>
      <c r="C5338">
        <f>VLOOKUP(A5338,participants!A:C,3,0)</f>
        <v>18</v>
      </c>
      <c r="D5338" t="str">
        <f>VLOOKUP(A5338,participants!A:F,6,0)</f>
        <v>stroke</v>
      </c>
      <c r="E5338" t="str">
        <f>IF(LEN(SUBSTITUTE(gait_events!C5615,"_run-",""))&lt;&gt;LEN(gait_events!C5615),LEFT(RIGHT(gait_events!C5615,LEN(gait_events!C5615)-19),FIND("_run-",RIGHT(gait_events!C5615,LEN(gait_events!C5615)-19),1)-1),RIGHT(gait_events!C5615,LEN(gait_events!C5615)-19))</f>
        <v>Preferred</v>
      </c>
      <c r="F5338" t="str">
        <f>IF(LEN(SUBSTITUTE(gait_events!C5615,"_run-",""))&lt;&gt;LEN(gait_events!C5615),RIGHT(gait_events!C5615,LEN(gait_events!C5615)-FIND("_run-",gait_events!C5615,1)-4),"")</f>
        <v/>
      </c>
      <c r="G5338" t="str">
        <f>gait_events!D5615</f>
        <v>left_ankle</v>
      </c>
      <c r="H5338" t="str">
        <f>gait_events!E5615</f>
        <v>IC</v>
      </c>
      <c r="I5338">
        <f>IF(gait_events!F5615&lt;&gt;"",gait_events!F5615,NA())</f>
        <v>335</v>
      </c>
      <c r="J5338">
        <f>IF(gait_events!G5615&lt;&gt;"",gait_events!G5615,NA())</f>
        <v>334</v>
      </c>
      <c r="K5338">
        <f t="shared" si="664"/>
        <v>1</v>
      </c>
      <c r="L5338">
        <f t="shared" si="665"/>
        <v>5</v>
      </c>
      <c r="M5338">
        <f t="shared" si="666"/>
        <v>1</v>
      </c>
      <c r="N5338">
        <f t="shared" si="667"/>
        <v>1</v>
      </c>
      <c r="O5338">
        <f t="shared" si="668"/>
        <v>1</v>
      </c>
      <c r="P5338">
        <f t="shared" si="669"/>
        <v>0</v>
      </c>
      <c r="Q5338">
        <f t="shared" si="670"/>
        <v>0</v>
      </c>
      <c r="R5338">
        <f t="shared" si="671"/>
        <v>1</v>
      </c>
    </row>
    <row r="5339" spans="1:18" x14ac:dyDescent="0.25">
      <c r="A5339" t="str">
        <f>gait_events!B5616</f>
        <v>pp149</v>
      </c>
      <c r="B5339" t="str">
        <f>VLOOKUP(A5339,participants!A:B,2,0)</f>
        <v>M</v>
      </c>
      <c r="C5339">
        <f>VLOOKUP(A5339,participants!A:C,3,0)</f>
        <v>18</v>
      </c>
      <c r="D5339" t="str">
        <f>VLOOKUP(A5339,participants!A:F,6,0)</f>
        <v>stroke</v>
      </c>
      <c r="E5339" t="str">
        <f>IF(LEN(SUBSTITUTE(gait_events!C5616,"_run-",""))&lt;&gt;LEN(gait_events!C5616),LEFT(RIGHT(gait_events!C5616,LEN(gait_events!C5616)-19),FIND("_run-",RIGHT(gait_events!C5616,LEN(gait_events!C5616)-19),1)-1),RIGHT(gait_events!C5616,LEN(gait_events!C5616)-19))</f>
        <v>Preferred</v>
      </c>
      <c r="F5339" t="str">
        <f>IF(LEN(SUBSTITUTE(gait_events!C5616,"_run-",""))&lt;&gt;LEN(gait_events!C5616),RIGHT(gait_events!C5616,LEN(gait_events!C5616)-FIND("_run-",gait_events!C5616,1)-4),"")</f>
        <v/>
      </c>
      <c r="G5339" t="str">
        <f>gait_events!D5616</f>
        <v>left_ankle</v>
      </c>
      <c r="H5339" t="str">
        <f>gait_events!E5616</f>
        <v>IC</v>
      </c>
      <c r="I5339">
        <f>IF(gait_events!F5616&lt;&gt;"",gait_events!F5616,NA())</f>
        <v>615</v>
      </c>
      <c r="J5339">
        <f>IF(gait_events!G5616&lt;&gt;"",gait_events!G5616,NA())</f>
        <v>612</v>
      </c>
      <c r="K5339">
        <f t="shared" si="664"/>
        <v>3</v>
      </c>
      <c r="L5339">
        <f t="shared" si="665"/>
        <v>15</v>
      </c>
      <c r="M5339">
        <f t="shared" si="666"/>
        <v>1</v>
      </c>
      <c r="N5339">
        <f t="shared" si="667"/>
        <v>1</v>
      </c>
      <c r="O5339">
        <f t="shared" si="668"/>
        <v>1</v>
      </c>
      <c r="P5339">
        <f t="shared" si="669"/>
        <v>0</v>
      </c>
      <c r="Q5339">
        <f t="shared" si="670"/>
        <v>0</v>
      </c>
      <c r="R5339">
        <f t="shared" si="671"/>
        <v>1</v>
      </c>
    </row>
    <row r="5340" spans="1:18" x14ac:dyDescent="0.25">
      <c r="A5340" t="str">
        <f>gait_events!B5617</f>
        <v>pp149</v>
      </c>
      <c r="B5340" t="str">
        <f>VLOOKUP(A5340,participants!A:B,2,0)</f>
        <v>M</v>
      </c>
      <c r="C5340">
        <f>VLOOKUP(A5340,participants!A:C,3,0)</f>
        <v>18</v>
      </c>
      <c r="D5340" t="str">
        <f>VLOOKUP(A5340,participants!A:F,6,0)</f>
        <v>stroke</v>
      </c>
      <c r="E5340" t="str">
        <f>IF(LEN(SUBSTITUTE(gait_events!C5617,"_run-",""))&lt;&gt;LEN(gait_events!C5617),LEFT(RIGHT(gait_events!C5617,LEN(gait_events!C5617)-19),FIND("_run-",RIGHT(gait_events!C5617,LEN(gait_events!C5617)-19),1)-1),RIGHT(gait_events!C5617,LEN(gait_events!C5617)-19))</f>
        <v>Preferred</v>
      </c>
      <c r="F5340" t="str">
        <f>IF(LEN(SUBSTITUTE(gait_events!C5617,"_run-",""))&lt;&gt;LEN(gait_events!C5617),RIGHT(gait_events!C5617,LEN(gait_events!C5617)-FIND("_run-",gait_events!C5617,1)-4),"")</f>
        <v/>
      </c>
      <c r="G5340" t="str">
        <f>gait_events!D5617</f>
        <v>left_ankle</v>
      </c>
      <c r="H5340" t="str">
        <f>gait_events!E5617</f>
        <v>IC</v>
      </c>
      <c r="I5340">
        <f>IF(gait_events!F5617&lt;&gt;"",gait_events!F5617,NA())</f>
        <v>896</v>
      </c>
      <c r="J5340">
        <f>IF(gait_events!G5617&lt;&gt;"",gait_events!G5617,NA())</f>
        <v>895</v>
      </c>
      <c r="K5340">
        <f t="shared" si="664"/>
        <v>1</v>
      </c>
      <c r="L5340">
        <f t="shared" si="665"/>
        <v>5</v>
      </c>
      <c r="M5340">
        <f t="shared" si="666"/>
        <v>1</v>
      </c>
      <c r="N5340">
        <f t="shared" si="667"/>
        <v>1</v>
      </c>
      <c r="O5340">
        <f t="shared" si="668"/>
        <v>1</v>
      </c>
      <c r="P5340">
        <f t="shared" si="669"/>
        <v>0</v>
      </c>
      <c r="Q5340">
        <f t="shared" si="670"/>
        <v>0</v>
      </c>
      <c r="R5340">
        <f t="shared" si="671"/>
        <v>1</v>
      </c>
    </row>
    <row r="5341" spans="1:18" x14ac:dyDescent="0.25">
      <c r="A5341" t="str">
        <f>gait_events!B5618</f>
        <v>pp149</v>
      </c>
      <c r="B5341" t="str">
        <f>VLOOKUP(A5341,participants!A:B,2,0)</f>
        <v>M</v>
      </c>
      <c r="C5341">
        <f>VLOOKUP(A5341,participants!A:C,3,0)</f>
        <v>18</v>
      </c>
      <c r="D5341" t="str">
        <f>VLOOKUP(A5341,participants!A:F,6,0)</f>
        <v>stroke</v>
      </c>
      <c r="E5341" t="str">
        <f>IF(LEN(SUBSTITUTE(gait_events!C5618,"_run-",""))&lt;&gt;LEN(gait_events!C5618),LEFT(RIGHT(gait_events!C5618,LEN(gait_events!C5618)-19),FIND("_run-",RIGHT(gait_events!C5618,LEN(gait_events!C5618)-19),1)-1),RIGHT(gait_events!C5618,LEN(gait_events!C5618)-19))</f>
        <v>Preferred</v>
      </c>
      <c r="F5341" t="str">
        <f>IF(LEN(SUBSTITUTE(gait_events!C5618,"_run-",""))&lt;&gt;LEN(gait_events!C5618),RIGHT(gait_events!C5618,LEN(gait_events!C5618)-FIND("_run-",gait_events!C5618,1)-4),"")</f>
        <v/>
      </c>
      <c r="G5341" t="str">
        <f>gait_events!D5618</f>
        <v>left_ankle</v>
      </c>
      <c r="H5341" t="str">
        <f>gait_events!E5618</f>
        <v>IC</v>
      </c>
      <c r="I5341">
        <f>IF(gait_events!F5618&lt;&gt;"",gait_events!F5618,NA())</f>
        <v>1182</v>
      </c>
      <c r="J5341">
        <f>IF(gait_events!G5618&lt;&gt;"",gait_events!G5618,NA())</f>
        <v>1180</v>
      </c>
      <c r="K5341">
        <f t="shared" si="664"/>
        <v>2</v>
      </c>
      <c r="L5341">
        <f t="shared" si="665"/>
        <v>10</v>
      </c>
      <c r="M5341">
        <f t="shared" si="666"/>
        <v>1</v>
      </c>
      <c r="N5341">
        <f t="shared" si="667"/>
        <v>1</v>
      </c>
      <c r="O5341">
        <f t="shared" si="668"/>
        <v>1</v>
      </c>
      <c r="P5341">
        <f t="shared" si="669"/>
        <v>0</v>
      </c>
      <c r="Q5341">
        <f t="shared" si="670"/>
        <v>0</v>
      </c>
      <c r="R5341">
        <f t="shared" si="671"/>
        <v>1</v>
      </c>
    </row>
    <row r="5342" spans="1:18" x14ac:dyDescent="0.25">
      <c r="A5342" t="str">
        <f>gait_events!B5619</f>
        <v>pp149</v>
      </c>
      <c r="B5342" t="str">
        <f>VLOOKUP(A5342,participants!A:B,2,0)</f>
        <v>M</v>
      </c>
      <c r="C5342">
        <f>VLOOKUP(A5342,participants!A:C,3,0)</f>
        <v>18</v>
      </c>
      <c r="D5342" t="str">
        <f>VLOOKUP(A5342,participants!A:F,6,0)</f>
        <v>stroke</v>
      </c>
      <c r="E5342" t="str">
        <f>IF(LEN(SUBSTITUTE(gait_events!C5619,"_run-",""))&lt;&gt;LEN(gait_events!C5619),LEFT(RIGHT(gait_events!C5619,LEN(gait_events!C5619)-19),FIND("_run-",RIGHT(gait_events!C5619,LEN(gait_events!C5619)-19),1)-1),RIGHT(gait_events!C5619,LEN(gait_events!C5619)-19))</f>
        <v>Preferred</v>
      </c>
      <c r="F5342" t="str">
        <f>IF(LEN(SUBSTITUTE(gait_events!C5619,"_run-",""))&lt;&gt;LEN(gait_events!C5619),RIGHT(gait_events!C5619,LEN(gait_events!C5619)-FIND("_run-",gait_events!C5619,1)-4),"")</f>
        <v/>
      </c>
      <c r="G5342" t="str">
        <f>gait_events!D5619</f>
        <v>left_ankle</v>
      </c>
      <c r="H5342" t="str">
        <f>gait_events!E5619</f>
        <v>FC</v>
      </c>
      <c r="I5342">
        <f>IF(gait_events!F5619&lt;&gt;"",gait_events!F5619,NA())</f>
        <v>239</v>
      </c>
      <c r="J5342">
        <f>IF(gait_events!G5619&lt;&gt;"",gait_events!G5619,NA())</f>
        <v>238</v>
      </c>
      <c r="K5342">
        <f t="shared" si="664"/>
        <v>1</v>
      </c>
      <c r="L5342">
        <f t="shared" si="665"/>
        <v>5</v>
      </c>
      <c r="M5342">
        <f t="shared" si="666"/>
        <v>1</v>
      </c>
      <c r="N5342">
        <f t="shared" si="667"/>
        <v>1</v>
      </c>
      <c r="O5342">
        <f t="shared" si="668"/>
        <v>1</v>
      </c>
      <c r="P5342">
        <f t="shared" si="669"/>
        <v>0</v>
      </c>
      <c r="Q5342">
        <f t="shared" si="670"/>
        <v>0</v>
      </c>
      <c r="R5342">
        <f t="shared" si="671"/>
        <v>1</v>
      </c>
    </row>
    <row r="5343" spans="1:18" x14ac:dyDescent="0.25">
      <c r="A5343" t="str">
        <f>gait_events!B5620</f>
        <v>pp149</v>
      </c>
      <c r="B5343" t="str">
        <f>VLOOKUP(A5343,participants!A:B,2,0)</f>
        <v>M</v>
      </c>
      <c r="C5343">
        <f>VLOOKUP(A5343,participants!A:C,3,0)</f>
        <v>18</v>
      </c>
      <c r="D5343" t="str">
        <f>VLOOKUP(A5343,participants!A:F,6,0)</f>
        <v>stroke</v>
      </c>
      <c r="E5343" t="str">
        <f>IF(LEN(SUBSTITUTE(gait_events!C5620,"_run-",""))&lt;&gt;LEN(gait_events!C5620),LEFT(RIGHT(gait_events!C5620,LEN(gait_events!C5620)-19),FIND("_run-",RIGHT(gait_events!C5620,LEN(gait_events!C5620)-19),1)-1),RIGHT(gait_events!C5620,LEN(gait_events!C5620)-19))</f>
        <v>Preferred</v>
      </c>
      <c r="F5343" t="str">
        <f>IF(LEN(SUBSTITUTE(gait_events!C5620,"_run-",""))&lt;&gt;LEN(gait_events!C5620),RIGHT(gait_events!C5620,LEN(gait_events!C5620)-FIND("_run-",gait_events!C5620,1)-4),"")</f>
        <v/>
      </c>
      <c r="G5343" t="str">
        <f>gait_events!D5620</f>
        <v>left_ankle</v>
      </c>
      <c r="H5343" t="str">
        <f>gait_events!E5620</f>
        <v>FC</v>
      </c>
      <c r="I5343">
        <f>IF(gait_events!F5620&lt;&gt;"",gait_events!F5620,NA())</f>
        <v>520</v>
      </c>
      <c r="J5343">
        <f>IF(gait_events!G5620&lt;&gt;"",gait_events!G5620,NA())</f>
        <v>520</v>
      </c>
      <c r="K5343">
        <f t="shared" si="664"/>
        <v>0</v>
      </c>
      <c r="L5343">
        <f t="shared" si="665"/>
        <v>0</v>
      </c>
      <c r="M5343">
        <f t="shared" si="666"/>
        <v>1</v>
      </c>
      <c r="N5343">
        <f t="shared" si="667"/>
        <v>1</v>
      </c>
      <c r="O5343">
        <f t="shared" si="668"/>
        <v>1</v>
      </c>
      <c r="P5343">
        <f t="shared" si="669"/>
        <v>0</v>
      </c>
      <c r="Q5343">
        <f t="shared" si="670"/>
        <v>0</v>
      </c>
      <c r="R5343">
        <f t="shared" si="671"/>
        <v>1</v>
      </c>
    </row>
    <row r="5344" spans="1:18" x14ac:dyDescent="0.25">
      <c r="A5344" t="str">
        <f>gait_events!B5621</f>
        <v>pp149</v>
      </c>
      <c r="B5344" t="str">
        <f>VLOOKUP(A5344,participants!A:B,2,0)</f>
        <v>M</v>
      </c>
      <c r="C5344">
        <f>VLOOKUP(A5344,participants!A:C,3,0)</f>
        <v>18</v>
      </c>
      <c r="D5344" t="str">
        <f>VLOOKUP(A5344,participants!A:F,6,0)</f>
        <v>stroke</v>
      </c>
      <c r="E5344" t="str">
        <f>IF(LEN(SUBSTITUTE(gait_events!C5621,"_run-",""))&lt;&gt;LEN(gait_events!C5621),LEFT(RIGHT(gait_events!C5621,LEN(gait_events!C5621)-19),FIND("_run-",RIGHT(gait_events!C5621,LEN(gait_events!C5621)-19),1)-1),RIGHT(gait_events!C5621,LEN(gait_events!C5621)-19))</f>
        <v>Preferred</v>
      </c>
      <c r="F5344" t="str">
        <f>IF(LEN(SUBSTITUTE(gait_events!C5621,"_run-",""))&lt;&gt;LEN(gait_events!C5621),RIGHT(gait_events!C5621,LEN(gait_events!C5621)-FIND("_run-",gait_events!C5621,1)-4),"")</f>
        <v/>
      </c>
      <c r="G5344" t="str">
        <f>gait_events!D5621</f>
        <v>left_ankle</v>
      </c>
      <c r="H5344" t="str">
        <f>gait_events!E5621</f>
        <v>FC</v>
      </c>
      <c r="I5344">
        <f>IF(gait_events!F5621&lt;&gt;"",gait_events!F5621,NA())</f>
        <v>805</v>
      </c>
      <c r="J5344">
        <f>IF(gait_events!G5621&lt;&gt;"",gait_events!G5621,NA())</f>
        <v>805</v>
      </c>
      <c r="K5344">
        <f t="shared" si="664"/>
        <v>0</v>
      </c>
      <c r="L5344">
        <f t="shared" si="665"/>
        <v>0</v>
      </c>
      <c r="M5344">
        <f t="shared" si="666"/>
        <v>1</v>
      </c>
      <c r="N5344">
        <f t="shared" si="667"/>
        <v>1</v>
      </c>
      <c r="O5344">
        <f t="shared" si="668"/>
        <v>1</v>
      </c>
      <c r="P5344">
        <f t="shared" si="669"/>
        <v>0</v>
      </c>
      <c r="Q5344">
        <f t="shared" si="670"/>
        <v>0</v>
      </c>
      <c r="R5344">
        <f t="shared" si="671"/>
        <v>1</v>
      </c>
    </row>
    <row r="5345" spans="1:18" x14ac:dyDescent="0.25">
      <c r="A5345" t="str">
        <f>gait_events!B5622</f>
        <v>pp149</v>
      </c>
      <c r="B5345" t="str">
        <f>VLOOKUP(A5345,participants!A:B,2,0)</f>
        <v>M</v>
      </c>
      <c r="C5345">
        <f>VLOOKUP(A5345,participants!A:C,3,0)</f>
        <v>18</v>
      </c>
      <c r="D5345" t="str">
        <f>VLOOKUP(A5345,participants!A:F,6,0)</f>
        <v>stroke</v>
      </c>
      <c r="E5345" t="str">
        <f>IF(LEN(SUBSTITUTE(gait_events!C5622,"_run-",""))&lt;&gt;LEN(gait_events!C5622),LEFT(RIGHT(gait_events!C5622,LEN(gait_events!C5622)-19),FIND("_run-",RIGHT(gait_events!C5622,LEN(gait_events!C5622)-19),1)-1),RIGHT(gait_events!C5622,LEN(gait_events!C5622)-19))</f>
        <v>Preferred</v>
      </c>
      <c r="F5345" t="str">
        <f>IF(LEN(SUBSTITUTE(gait_events!C5622,"_run-",""))&lt;&gt;LEN(gait_events!C5622),RIGHT(gait_events!C5622,LEN(gait_events!C5622)-FIND("_run-",gait_events!C5622,1)-4),"")</f>
        <v/>
      </c>
      <c r="G5345" t="str">
        <f>gait_events!D5622</f>
        <v>left_ankle</v>
      </c>
      <c r="H5345" t="str">
        <f>gait_events!E5622</f>
        <v>FC</v>
      </c>
      <c r="I5345">
        <f>IF(gait_events!F5622&lt;&gt;"",gait_events!F5622,NA())</f>
        <v>1080</v>
      </c>
      <c r="J5345">
        <f>IF(gait_events!G5622&lt;&gt;"",gait_events!G5622,NA())</f>
        <v>1079</v>
      </c>
      <c r="K5345">
        <f t="shared" si="664"/>
        <v>1</v>
      </c>
      <c r="L5345">
        <f t="shared" si="665"/>
        <v>5</v>
      </c>
      <c r="M5345">
        <f t="shared" si="666"/>
        <v>1</v>
      </c>
      <c r="N5345">
        <f t="shared" si="667"/>
        <v>1</v>
      </c>
      <c r="O5345">
        <f t="shared" si="668"/>
        <v>1</v>
      </c>
      <c r="P5345">
        <f t="shared" si="669"/>
        <v>0</v>
      </c>
      <c r="Q5345">
        <f t="shared" si="670"/>
        <v>0</v>
      </c>
      <c r="R5345">
        <f t="shared" si="671"/>
        <v>1</v>
      </c>
    </row>
    <row r="5346" spans="1:18" x14ac:dyDescent="0.25">
      <c r="A5346" t="str">
        <f>gait_events!B5623</f>
        <v>pp149</v>
      </c>
      <c r="B5346" t="str">
        <f>VLOOKUP(A5346,participants!A:B,2,0)</f>
        <v>M</v>
      </c>
      <c r="C5346">
        <f>VLOOKUP(A5346,participants!A:C,3,0)</f>
        <v>18</v>
      </c>
      <c r="D5346" t="str">
        <f>VLOOKUP(A5346,participants!A:F,6,0)</f>
        <v>stroke</v>
      </c>
      <c r="E5346" t="str">
        <f>IF(LEN(SUBSTITUTE(gait_events!C5623,"_run-",""))&lt;&gt;LEN(gait_events!C5623),LEFT(RIGHT(gait_events!C5623,LEN(gait_events!C5623)-19),FIND("_run-",RIGHT(gait_events!C5623,LEN(gait_events!C5623)-19),1)-1),RIGHT(gait_events!C5623,LEN(gait_events!C5623)-19))</f>
        <v>Preferred</v>
      </c>
      <c r="F5346" t="str">
        <f>IF(LEN(SUBSTITUTE(gait_events!C5623,"_run-",""))&lt;&gt;LEN(gait_events!C5623),RIGHT(gait_events!C5623,LEN(gait_events!C5623)-FIND("_run-",gait_events!C5623,1)-4),"")</f>
        <v/>
      </c>
      <c r="G5346" t="str">
        <f>gait_events!D5623</f>
        <v>right_ankle</v>
      </c>
      <c r="H5346" t="str">
        <f>gait_events!E5623</f>
        <v>IC</v>
      </c>
      <c r="I5346">
        <f>IF(gait_events!F5623&lt;&gt;"",gait_events!F5623,NA())</f>
        <v>199</v>
      </c>
      <c r="J5346">
        <f>IF(gait_events!G5623&lt;&gt;"",gait_events!G5623,NA())</f>
        <v>197</v>
      </c>
      <c r="K5346">
        <f t="shared" si="664"/>
        <v>2</v>
      </c>
      <c r="L5346">
        <f t="shared" si="665"/>
        <v>10</v>
      </c>
      <c r="M5346">
        <f t="shared" si="666"/>
        <v>1</v>
      </c>
      <c r="N5346">
        <f t="shared" si="667"/>
        <v>1</v>
      </c>
      <c r="O5346">
        <f t="shared" si="668"/>
        <v>1</v>
      </c>
      <c r="P5346">
        <f t="shared" si="669"/>
        <v>0</v>
      </c>
      <c r="Q5346">
        <f t="shared" si="670"/>
        <v>0</v>
      </c>
      <c r="R5346">
        <f t="shared" si="671"/>
        <v>1</v>
      </c>
    </row>
    <row r="5347" spans="1:18" x14ac:dyDescent="0.25">
      <c r="A5347" t="str">
        <f>gait_events!B5624</f>
        <v>pp149</v>
      </c>
      <c r="B5347" t="str">
        <f>VLOOKUP(A5347,participants!A:B,2,0)</f>
        <v>M</v>
      </c>
      <c r="C5347">
        <f>VLOOKUP(A5347,participants!A:C,3,0)</f>
        <v>18</v>
      </c>
      <c r="D5347" t="str">
        <f>VLOOKUP(A5347,participants!A:F,6,0)</f>
        <v>stroke</v>
      </c>
      <c r="E5347" t="str">
        <f>IF(LEN(SUBSTITUTE(gait_events!C5624,"_run-",""))&lt;&gt;LEN(gait_events!C5624),LEFT(RIGHT(gait_events!C5624,LEN(gait_events!C5624)-19),FIND("_run-",RIGHT(gait_events!C5624,LEN(gait_events!C5624)-19),1)-1),RIGHT(gait_events!C5624,LEN(gait_events!C5624)-19))</f>
        <v>Preferred</v>
      </c>
      <c r="F5347" t="str">
        <f>IF(LEN(SUBSTITUTE(gait_events!C5624,"_run-",""))&lt;&gt;LEN(gait_events!C5624),RIGHT(gait_events!C5624,LEN(gait_events!C5624)-FIND("_run-",gait_events!C5624,1)-4),"")</f>
        <v/>
      </c>
      <c r="G5347" t="str">
        <f>gait_events!D5624</f>
        <v>right_ankle</v>
      </c>
      <c r="H5347" t="str">
        <f>gait_events!E5624</f>
        <v>IC</v>
      </c>
      <c r="I5347">
        <f>IF(gait_events!F5624&lt;&gt;"",gait_events!F5624,NA())</f>
        <v>478</v>
      </c>
      <c r="J5347">
        <f>IF(gait_events!G5624&lt;&gt;"",gait_events!G5624,NA())</f>
        <v>482</v>
      </c>
      <c r="K5347">
        <f t="shared" si="664"/>
        <v>-4</v>
      </c>
      <c r="L5347">
        <f t="shared" si="665"/>
        <v>-20</v>
      </c>
      <c r="M5347">
        <f t="shared" si="666"/>
        <v>1</v>
      </c>
      <c r="N5347">
        <f t="shared" si="667"/>
        <v>1</v>
      </c>
      <c r="O5347">
        <f t="shared" si="668"/>
        <v>1</v>
      </c>
      <c r="P5347">
        <f t="shared" si="669"/>
        <v>0</v>
      </c>
      <c r="Q5347">
        <f t="shared" si="670"/>
        <v>0</v>
      </c>
      <c r="R5347">
        <f t="shared" si="671"/>
        <v>1</v>
      </c>
    </row>
    <row r="5348" spans="1:18" x14ac:dyDescent="0.25">
      <c r="A5348" t="str">
        <f>gait_events!B5625</f>
        <v>pp149</v>
      </c>
      <c r="B5348" t="str">
        <f>VLOOKUP(A5348,participants!A:B,2,0)</f>
        <v>M</v>
      </c>
      <c r="C5348">
        <f>VLOOKUP(A5348,participants!A:C,3,0)</f>
        <v>18</v>
      </c>
      <c r="D5348" t="str">
        <f>VLOOKUP(A5348,participants!A:F,6,0)</f>
        <v>stroke</v>
      </c>
      <c r="E5348" t="str">
        <f>IF(LEN(SUBSTITUTE(gait_events!C5625,"_run-",""))&lt;&gt;LEN(gait_events!C5625),LEFT(RIGHT(gait_events!C5625,LEN(gait_events!C5625)-19),FIND("_run-",RIGHT(gait_events!C5625,LEN(gait_events!C5625)-19),1)-1),RIGHT(gait_events!C5625,LEN(gait_events!C5625)-19))</f>
        <v>Preferred</v>
      </c>
      <c r="F5348" t="str">
        <f>IF(LEN(SUBSTITUTE(gait_events!C5625,"_run-",""))&lt;&gt;LEN(gait_events!C5625),RIGHT(gait_events!C5625,LEN(gait_events!C5625)-FIND("_run-",gait_events!C5625,1)-4),"")</f>
        <v/>
      </c>
      <c r="G5348" t="str">
        <f>gait_events!D5625</f>
        <v>right_ankle</v>
      </c>
      <c r="H5348" t="str">
        <f>gait_events!E5625</f>
        <v>IC</v>
      </c>
      <c r="I5348">
        <f>IF(gait_events!F5625&lt;&gt;"",gait_events!F5625,NA())</f>
        <v>762</v>
      </c>
      <c r="J5348">
        <f>IF(gait_events!G5625&lt;&gt;"",gait_events!G5625,NA())</f>
        <v>763</v>
      </c>
      <c r="K5348">
        <f t="shared" si="664"/>
        <v>-1</v>
      </c>
      <c r="L5348">
        <f t="shared" si="665"/>
        <v>-5</v>
      </c>
      <c r="M5348">
        <f t="shared" si="666"/>
        <v>1</v>
      </c>
      <c r="N5348">
        <f t="shared" si="667"/>
        <v>1</v>
      </c>
      <c r="O5348">
        <f t="shared" si="668"/>
        <v>1</v>
      </c>
      <c r="P5348">
        <f t="shared" si="669"/>
        <v>0</v>
      </c>
      <c r="Q5348">
        <f t="shared" si="670"/>
        <v>0</v>
      </c>
      <c r="R5348">
        <f t="shared" si="671"/>
        <v>1</v>
      </c>
    </row>
    <row r="5349" spans="1:18" x14ac:dyDescent="0.25">
      <c r="A5349" t="str">
        <f>gait_events!B5626</f>
        <v>pp149</v>
      </c>
      <c r="B5349" t="str">
        <f>VLOOKUP(A5349,participants!A:B,2,0)</f>
        <v>M</v>
      </c>
      <c r="C5349">
        <f>VLOOKUP(A5349,participants!A:C,3,0)</f>
        <v>18</v>
      </c>
      <c r="D5349" t="str">
        <f>VLOOKUP(A5349,participants!A:F,6,0)</f>
        <v>stroke</v>
      </c>
      <c r="E5349" t="str">
        <f>IF(LEN(SUBSTITUTE(gait_events!C5626,"_run-",""))&lt;&gt;LEN(gait_events!C5626),LEFT(RIGHT(gait_events!C5626,LEN(gait_events!C5626)-19),FIND("_run-",RIGHT(gait_events!C5626,LEN(gait_events!C5626)-19),1)-1),RIGHT(gait_events!C5626,LEN(gait_events!C5626)-19))</f>
        <v>Preferred</v>
      </c>
      <c r="F5349" t="str">
        <f>IF(LEN(SUBSTITUTE(gait_events!C5626,"_run-",""))&lt;&gt;LEN(gait_events!C5626),RIGHT(gait_events!C5626,LEN(gait_events!C5626)-FIND("_run-",gait_events!C5626,1)-4),"")</f>
        <v/>
      </c>
      <c r="G5349" t="str">
        <f>gait_events!D5626</f>
        <v>right_ankle</v>
      </c>
      <c r="H5349" t="str">
        <f>gait_events!E5626</f>
        <v>IC</v>
      </c>
      <c r="I5349">
        <f>IF(gait_events!F5626&lt;&gt;"",gait_events!F5626,NA())</f>
        <v>1034</v>
      </c>
      <c r="J5349">
        <f>IF(gait_events!G5626&lt;&gt;"",gait_events!G5626,NA())</f>
        <v>1036</v>
      </c>
      <c r="K5349">
        <f t="shared" si="664"/>
        <v>-2</v>
      </c>
      <c r="L5349">
        <f t="shared" si="665"/>
        <v>-10</v>
      </c>
      <c r="M5349">
        <f t="shared" si="666"/>
        <v>1</v>
      </c>
      <c r="N5349">
        <f t="shared" si="667"/>
        <v>1</v>
      </c>
      <c r="O5349">
        <f t="shared" si="668"/>
        <v>1</v>
      </c>
      <c r="P5349">
        <f t="shared" si="669"/>
        <v>0</v>
      </c>
      <c r="Q5349">
        <f t="shared" si="670"/>
        <v>0</v>
      </c>
      <c r="R5349">
        <f t="shared" si="671"/>
        <v>1</v>
      </c>
    </row>
    <row r="5350" spans="1:18" x14ac:dyDescent="0.25">
      <c r="A5350" t="str">
        <f>gait_events!B5627</f>
        <v>pp149</v>
      </c>
      <c r="B5350" t="str">
        <f>VLOOKUP(A5350,participants!A:B,2,0)</f>
        <v>M</v>
      </c>
      <c r="C5350">
        <f>VLOOKUP(A5350,participants!A:C,3,0)</f>
        <v>18</v>
      </c>
      <c r="D5350" t="str">
        <f>VLOOKUP(A5350,participants!A:F,6,0)</f>
        <v>stroke</v>
      </c>
      <c r="E5350" t="str">
        <f>IF(LEN(SUBSTITUTE(gait_events!C5627,"_run-",""))&lt;&gt;LEN(gait_events!C5627),LEFT(RIGHT(gait_events!C5627,LEN(gait_events!C5627)-19),FIND("_run-",RIGHT(gait_events!C5627,LEN(gait_events!C5627)-19),1)-1),RIGHT(gait_events!C5627,LEN(gait_events!C5627)-19))</f>
        <v>Preferred</v>
      </c>
      <c r="F5350" t="str">
        <f>IF(LEN(SUBSTITUTE(gait_events!C5627,"_run-",""))&lt;&gt;LEN(gait_events!C5627),RIGHT(gait_events!C5627,LEN(gait_events!C5627)-FIND("_run-",gait_events!C5627,1)-4),"")</f>
        <v/>
      </c>
      <c r="G5350" t="str">
        <f>gait_events!D5627</f>
        <v>right_ankle</v>
      </c>
      <c r="H5350" t="str">
        <f>gait_events!E5627</f>
        <v>FC</v>
      </c>
      <c r="I5350">
        <f>IF(gait_events!F5627&lt;&gt;"",gait_events!F5627,NA())</f>
        <v>100</v>
      </c>
      <c r="J5350">
        <f>IF(gait_events!G5627&lt;&gt;"",gait_events!G5627,NA())</f>
        <v>103</v>
      </c>
      <c r="K5350">
        <f t="shared" si="664"/>
        <v>-3</v>
      </c>
      <c r="L5350">
        <f t="shared" si="665"/>
        <v>-15</v>
      </c>
      <c r="M5350">
        <f t="shared" si="666"/>
        <v>1</v>
      </c>
      <c r="N5350">
        <f t="shared" si="667"/>
        <v>1</v>
      </c>
      <c r="O5350">
        <f t="shared" si="668"/>
        <v>1</v>
      </c>
      <c r="P5350">
        <f t="shared" si="669"/>
        <v>0</v>
      </c>
      <c r="Q5350">
        <f t="shared" si="670"/>
        <v>0</v>
      </c>
      <c r="R5350">
        <f t="shared" si="671"/>
        <v>1</v>
      </c>
    </row>
    <row r="5351" spans="1:18" x14ac:dyDescent="0.25">
      <c r="A5351" t="str">
        <f>gait_events!B5628</f>
        <v>pp149</v>
      </c>
      <c r="B5351" t="str">
        <f>VLOOKUP(A5351,participants!A:B,2,0)</f>
        <v>M</v>
      </c>
      <c r="C5351">
        <f>VLOOKUP(A5351,participants!A:C,3,0)</f>
        <v>18</v>
      </c>
      <c r="D5351" t="str">
        <f>VLOOKUP(A5351,participants!A:F,6,0)</f>
        <v>stroke</v>
      </c>
      <c r="E5351" t="str">
        <f>IF(LEN(SUBSTITUTE(gait_events!C5628,"_run-",""))&lt;&gt;LEN(gait_events!C5628),LEFT(RIGHT(gait_events!C5628,LEN(gait_events!C5628)-19),FIND("_run-",RIGHT(gait_events!C5628,LEN(gait_events!C5628)-19),1)-1),RIGHT(gait_events!C5628,LEN(gait_events!C5628)-19))</f>
        <v>Preferred</v>
      </c>
      <c r="F5351" t="str">
        <f>IF(LEN(SUBSTITUTE(gait_events!C5628,"_run-",""))&lt;&gt;LEN(gait_events!C5628),RIGHT(gait_events!C5628,LEN(gait_events!C5628)-FIND("_run-",gait_events!C5628,1)-4),"")</f>
        <v/>
      </c>
      <c r="G5351" t="str">
        <f>gait_events!D5628</f>
        <v>right_ankle</v>
      </c>
      <c r="H5351" t="str">
        <f>gait_events!E5628</f>
        <v>FC</v>
      </c>
      <c r="I5351">
        <f>IF(gait_events!F5628&lt;&gt;"",gait_events!F5628,NA())</f>
        <v>378</v>
      </c>
      <c r="J5351">
        <f>IF(gait_events!G5628&lt;&gt;"",gait_events!G5628,NA())</f>
        <v>379</v>
      </c>
      <c r="K5351">
        <f t="shared" si="664"/>
        <v>-1</v>
      </c>
      <c r="L5351">
        <f t="shared" si="665"/>
        <v>-5</v>
      </c>
      <c r="M5351">
        <f t="shared" si="666"/>
        <v>1</v>
      </c>
      <c r="N5351">
        <f t="shared" si="667"/>
        <v>1</v>
      </c>
      <c r="O5351">
        <f t="shared" si="668"/>
        <v>1</v>
      </c>
      <c r="P5351">
        <f t="shared" si="669"/>
        <v>0</v>
      </c>
      <c r="Q5351">
        <f t="shared" si="670"/>
        <v>0</v>
      </c>
      <c r="R5351">
        <f t="shared" si="671"/>
        <v>1</v>
      </c>
    </row>
    <row r="5352" spans="1:18" x14ac:dyDescent="0.25">
      <c r="A5352" t="str">
        <f>gait_events!B5629</f>
        <v>pp149</v>
      </c>
      <c r="B5352" t="str">
        <f>VLOOKUP(A5352,participants!A:B,2,0)</f>
        <v>M</v>
      </c>
      <c r="C5352">
        <f>VLOOKUP(A5352,participants!A:C,3,0)</f>
        <v>18</v>
      </c>
      <c r="D5352" t="str">
        <f>VLOOKUP(A5352,participants!A:F,6,0)</f>
        <v>stroke</v>
      </c>
      <c r="E5352" t="str">
        <f>IF(LEN(SUBSTITUTE(gait_events!C5629,"_run-",""))&lt;&gt;LEN(gait_events!C5629),LEFT(RIGHT(gait_events!C5629,LEN(gait_events!C5629)-19),FIND("_run-",RIGHT(gait_events!C5629,LEN(gait_events!C5629)-19),1)-1),RIGHT(gait_events!C5629,LEN(gait_events!C5629)-19))</f>
        <v>Preferred</v>
      </c>
      <c r="F5352" t="str">
        <f>IF(LEN(SUBSTITUTE(gait_events!C5629,"_run-",""))&lt;&gt;LEN(gait_events!C5629),RIGHT(gait_events!C5629,LEN(gait_events!C5629)-FIND("_run-",gait_events!C5629,1)-4),"")</f>
        <v/>
      </c>
      <c r="G5352" t="str">
        <f>gait_events!D5629</f>
        <v>right_ankle</v>
      </c>
      <c r="H5352" t="str">
        <f>gait_events!E5629</f>
        <v>FC</v>
      </c>
      <c r="I5352">
        <f>IF(gait_events!F5629&lt;&gt;"",gait_events!F5629,NA())</f>
        <v>659</v>
      </c>
      <c r="J5352">
        <f>IF(gait_events!G5629&lt;&gt;"",gait_events!G5629,NA())</f>
        <v>660</v>
      </c>
      <c r="K5352">
        <f t="shared" si="664"/>
        <v>-1</v>
      </c>
      <c r="L5352">
        <f t="shared" si="665"/>
        <v>-5</v>
      </c>
      <c r="M5352">
        <f t="shared" si="666"/>
        <v>1</v>
      </c>
      <c r="N5352">
        <f t="shared" si="667"/>
        <v>1</v>
      </c>
      <c r="O5352">
        <f t="shared" si="668"/>
        <v>1</v>
      </c>
      <c r="P5352">
        <f t="shared" si="669"/>
        <v>0</v>
      </c>
      <c r="Q5352">
        <f t="shared" si="670"/>
        <v>0</v>
      </c>
      <c r="R5352">
        <f t="shared" si="671"/>
        <v>1</v>
      </c>
    </row>
    <row r="5353" spans="1:18" x14ac:dyDescent="0.25">
      <c r="A5353" t="str">
        <f>gait_events!B5630</f>
        <v>pp149</v>
      </c>
      <c r="B5353" t="str">
        <f>VLOOKUP(A5353,participants!A:B,2,0)</f>
        <v>M</v>
      </c>
      <c r="C5353">
        <f>VLOOKUP(A5353,participants!A:C,3,0)</f>
        <v>18</v>
      </c>
      <c r="D5353" t="str">
        <f>VLOOKUP(A5353,participants!A:F,6,0)</f>
        <v>stroke</v>
      </c>
      <c r="E5353" t="str">
        <f>IF(LEN(SUBSTITUTE(gait_events!C5630,"_run-",""))&lt;&gt;LEN(gait_events!C5630),LEFT(RIGHT(gait_events!C5630,LEN(gait_events!C5630)-19),FIND("_run-",RIGHT(gait_events!C5630,LEN(gait_events!C5630)-19),1)-1),RIGHT(gait_events!C5630,LEN(gait_events!C5630)-19))</f>
        <v>Preferred</v>
      </c>
      <c r="F5353" t="str">
        <f>IF(LEN(SUBSTITUTE(gait_events!C5630,"_run-",""))&lt;&gt;LEN(gait_events!C5630),RIGHT(gait_events!C5630,LEN(gait_events!C5630)-FIND("_run-",gait_events!C5630,1)-4),"")</f>
        <v/>
      </c>
      <c r="G5353" t="str">
        <f>gait_events!D5630</f>
        <v>right_ankle</v>
      </c>
      <c r="H5353" t="str">
        <f>gait_events!E5630</f>
        <v>FC</v>
      </c>
      <c r="I5353">
        <f>IF(gait_events!F5630&lt;&gt;"",gait_events!F5630,NA())</f>
        <v>944</v>
      </c>
      <c r="J5353">
        <f>IF(gait_events!G5630&lt;&gt;"",gait_events!G5630,NA())</f>
        <v>946</v>
      </c>
      <c r="K5353">
        <f t="shared" si="664"/>
        <v>-2</v>
      </c>
      <c r="L5353">
        <f t="shared" si="665"/>
        <v>-10</v>
      </c>
      <c r="M5353">
        <f t="shared" si="666"/>
        <v>1</v>
      </c>
      <c r="N5353">
        <f t="shared" si="667"/>
        <v>1</v>
      </c>
      <c r="O5353">
        <f t="shared" si="668"/>
        <v>1</v>
      </c>
      <c r="P5353">
        <f t="shared" si="669"/>
        <v>0</v>
      </c>
      <c r="Q5353">
        <f t="shared" si="670"/>
        <v>0</v>
      </c>
      <c r="R5353">
        <f t="shared" si="671"/>
        <v>1</v>
      </c>
    </row>
    <row r="5354" spans="1:18" x14ac:dyDescent="0.25">
      <c r="A5354" t="str">
        <f>gait_events!B5631</f>
        <v>pp149</v>
      </c>
      <c r="B5354" t="str">
        <f>VLOOKUP(A5354,participants!A:B,2,0)</f>
        <v>M</v>
      </c>
      <c r="C5354">
        <f>VLOOKUP(A5354,participants!A:C,3,0)</f>
        <v>18</v>
      </c>
      <c r="D5354" t="str">
        <f>VLOOKUP(A5354,participants!A:F,6,0)</f>
        <v>stroke</v>
      </c>
      <c r="E5354" t="str">
        <f>IF(LEN(SUBSTITUTE(gait_events!C5631,"_run-",""))&lt;&gt;LEN(gait_events!C5631),LEFT(RIGHT(gait_events!C5631,LEN(gait_events!C5631)-19),FIND("_run-",RIGHT(gait_events!C5631,LEN(gait_events!C5631)-19),1)-1),RIGHT(gait_events!C5631,LEN(gait_events!C5631)-19))</f>
        <v>Preferred</v>
      </c>
      <c r="F5354" t="str">
        <f>IF(LEN(SUBSTITUTE(gait_events!C5631,"_run-",""))&lt;&gt;LEN(gait_events!C5631),RIGHT(gait_events!C5631,LEN(gait_events!C5631)-FIND("_run-",gait_events!C5631,1)-4),"")</f>
        <v/>
      </c>
      <c r="G5354" t="str">
        <f>gait_events!D5631</f>
        <v>right_ankle</v>
      </c>
      <c r="H5354" t="str">
        <f>gait_events!E5631</f>
        <v>FC</v>
      </c>
      <c r="I5354">
        <f>IF(gait_events!F5631&lt;&gt;"",gait_events!F5631,NA())</f>
        <v>1233</v>
      </c>
      <c r="J5354">
        <f>IF(gait_events!G5631&lt;&gt;"",gait_events!G5631,NA())</f>
        <v>1234</v>
      </c>
      <c r="K5354">
        <f t="shared" si="664"/>
        <v>-1</v>
      </c>
      <c r="L5354">
        <f t="shared" si="665"/>
        <v>-5</v>
      </c>
      <c r="M5354">
        <f t="shared" si="666"/>
        <v>1</v>
      </c>
      <c r="N5354">
        <f t="shared" si="667"/>
        <v>1</v>
      </c>
      <c r="O5354">
        <f t="shared" si="668"/>
        <v>1</v>
      </c>
      <c r="P5354">
        <f t="shared" si="669"/>
        <v>0</v>
      </c>
      <c r="Q5354">
        <f t="shared" si="670"/>
        <v>0</v>
      </c>
      <c r="R5354">
        <f t="shared" si="671"/>
        <v>1</v>
      </c>
    </row>
    <row r="5355" spans="1:18" x14ac:dyDescent="0.25">
      <c r="A5355" t="str">
        <f>gait_events!B5632</f>
        <v>pp149</v>
      </c>
      <c r="B5355" t="str">
        <f>VLOOKUP(A5355,participants!A:B,2,0)</f>
        <v>M</v>
      </c>
      <c r="C5355">
        <f>VLOOKUP(A5355,participants!A:C,3,0)</f>
        <v>18</v>
      </c>
      <c r="D5355" t="str">
        <f>VLOOKUP(A5355,participants!A:F,6,0)</f>
        <v>stroke</v>
      </c>
      <c r="E5355" t="str">
        <f>IF(LEN(SUBSTITUTE(gait_events!C5632,"_run-",""))&lt;&gt;LEN(gait_events!C5632),LEFT(RIGHT(gait_events!C5632,LEN(gait_events!C5632)-19),FIND("_run-",RIGHT(gait_events!C5632,LEN(gait_events!C5632)-19),1)-1),RIGHT(gait_events!C5632,LEN(gait_events!C5632)-19))</f>
        <v>Preferred</v>
      </c>
      <c r="F5355" t="str">
        <f>IF(LEN(SUBSTITUTE(gait_events!C5632,"_run-",""))&lt;&gt;LEN(gait_events!C5632),RIGHT(gait_events!C5632,LEN(gait_events!C5632)-FIND("_run-",gait_events!C5632,1)-4),"")</f>
        <v/>
      </c>
      <c r="G5355" t="str">
        <f>gait_events!D5632</f>
        <v>left_shank</v>
      </c>
      <c r="H5355" t="str">
        <f>gait_events!E5632</f>
        <v>IC</v>
      </c>
      <c r="I5355">
        <f>IF(gait_events!F5632&lt;&gt;"",gait_events!F5632,NA())</f>
        <v>57</v>
      </c>
      <c r="J5355">
        <f>IF(gait_events!G5632&lt;&gt;"",gait_events!G5632,NA())</f>
        <v>55</v>
      </c>
      <c r="K5355">
        <f t="shared" si="664"/>
        <v>2</v>
      </c>
      <c r="L5355">
        <f t="shared" si="665"/>
        <v>10</v>
      </c>
      <c r="M5355">
        <f t="shared" si="666"/>
        <v>1</v>
      </c>
      <c r="N5355">
        <f t="shared" si="667"/>
        <v>1</v>
      </c>
      <c r="O5355">
        <f t="shared" si="668"/>
        <v>1</v>
      </c>
      <c r="P5355">
        <f t="shared" si="669"/>
        <v>0</v>
      </c>
      <c r="Q5355">
        <f t="shared" si="670"/>
        <v>0</v>
      </c>
      <c r="R5355">
        <f t="shared" si="671"/>
        <v>1</v>
      </c>
    </row>
    <row r="5356" spans="1:18" x14ac:dyDescent="0.25">
      <c r="A5356" t="str">
        <f>gait_events!B5633</f>
        <v>pp149</v>
      </c>
      <c r="B5356" t="str">
        <f>VLOOKUP(A5356,participants!A:B,2,0)</f>
        <v>M</v>
      </c>
      <c r="C5356">
        <f>VLOOKUP(A5356,participants!A:C,3,0)</f>
        <v>18</v>
      </c>
      <c r="D5356" t="str">
        <f>VLOOKUP(A5356,participants!A:F,6,0)</f>
        <v>stroke</v>
      </c>
      <c r="E5356" t="str">
        <f>IF(LEN(SUBSTITUTE(gait_events!C5633,"_run-",""))&lt;&gt;LEN(gait_events!C5633),LEFT(RIGHT(gait_events!C5633,LEN(gait_events!C5633)-19),FIND("_run-",RIGHT(gait_events!C5633,LEN(gait_events!C5633)-19),1)-1),RIGHT(gait_events!C5633,LEN(gait_events!C5633)-19))</f>
        <v>Preferred</v>
      </c>
      <c r="F5356" t="str">
        <f>IF(LEN(SUBSTITUTE(gait_events!C5633,"_run-",""))&lt;&gt;LEN(gait_events!C5633),RIGHT(gait_events!C5633,LEN(gait_events!C5633)-FIND("_run-",gait_events!C5633,1)-4),"")</f>
        <v/>
      </c>
      <c r="G5356" t="str">
        <f>gait_events!D5633</f>
        <v>left_shank</v>
      </c>
      <c r="H5356" t="str">
        <f>gait_events!E5633</f>
        <v>IC</v>
      </c>
      <c r="I5356">
        <f>IF(gait_events!F5633&lt;&gt;"",gait_events!F5633,NA())</f>
        <v>335</v>
      </c>
      <c r="J5356">
        <f>IF(gait_events!G5633&lt;&gt;"",gait_events!G5633,NA())</f>
        <v>332</v>
      </c>
      <c r="K5356">
        <f t="shared" si="664"/>
        <v>3</v>
      </c>
      <c r="L5356">
        <f t="shared" si="665"/>
        <v>15</v>
      </c>
      <c r="M5356">
        <f t="shared" si="666"/>
        <v>1</v>
      </c>
      <c r="N5356">
        <f t="shared" si="667"/>
        <v>1</v>
      </c>
      <c r="O5356">
        <f t="shared" si="668"/>
        <v>1</v>
      </c>
      <c r="P5356">
        <f t="shared" si="669"/>
        <v>0</v>
      </c>
      <c r="Q5356">
        <f t="shared" si="670"/>
        <v>0</v>
      </c>
      <c r="R5356">
        <f t="shared" si="671"/>
        <v>1</v>
      </c>
    </row>
    <row r="5357" spans="1:18" x14ac:dyDescent="0.25">
      <c r="A5357" t="str">
        <f>gait_events!B5634</f>
        <v>pp149</v>
      </c>
      <c r="B5357" t="str">
        <f>VLOOKUP(A5357,participants!A:B,2,0)</f>
        <v>M</v>
      </c>
      <c r="C5357">
        <f>VLOOKUP(A5357,participants!A:C,3,0)</f>
        <v>18</v>
      </c>
      <c r="D5357" t="str">
        <f>VLOOKUP(A5357,participants!A:F,6,0)</f>
        <v>stroke</v>
      </c>
      <c r="E5357" t="str">
        <f>IF(LEN(SUBSTITUTE(gait_events!C5634,"_run-",""))&lt;&gt;LEN(gait_events!C5634),LEFT(RIGHT(gait_events!C5634,LEN(gait_events!C5634)-19),FIND("_run-",RIGHT(gait_events!C5634,LEN(gait_events!C5634)-19),1)-1),RIGHT(gait_events!C5634,LEN(gait_events!C5634)-19))</f>
        <v>Preferred</v>
      </c>
      <c r="F5357" t="str">
        <f>IF(LEN(SUBSTITUTE(gait_events!C5634,"_run-",""))&lt;&gt;LEN(gait_events!C5634),RIGHT(gait_events!C5634,LEN(gait_events!C5634)-FIND("_run-",gait_events!C5634,1)-4),"")</f>
        <v/>
      </c>
      <c r="G5357" t="str">
        <f>gait_events!D5634</f>
        <v>left_shank</v>
      </c>
      <c r="H5357" t="str">
        <f>gait_events!E5634</f>
        <v>IC</v>
      </c>
      <c r="I5357">
        <f>IF(gait_events!F5634&lt;&gt;"",gait_events!F5634,NA())</f>
        <v>615</v>
      </c>
      <c r="J5357">
        <f>IF(gait_events!G5634&lt;&gt;"",gait_events!G5634,NA())</f>
        <v>616</v>
      </c>
      <c r="K5357">
        <f t="shared" si="664"/>
        <v>-1</v>
      </c>
      <c r="L5357">
        <f t="shared" si="665"/>
        <v>-5</v>
      </c>
      <c r="M5357">
        <f t="shared" si="666"/>
        <v>1</v>
      </c>
      <c r="N5357">
        <f t="shared" si="667"/>
        <v>1</v>
      </c>
      <c r="O5357">
        <f t="shared" si="668"/>
        <v>1</v>
      </c>
      <c r="P5357">
        <f t="shared" si="669"/>
        <v>0</v>
      </c>
      <c r="Q5357">
        <f t="shared" si="670"/>
        <v>0</v>
      </c>
      <c r="R5357">
        <f t="shared" si="671"/>
        <v>1</v>
      </c>
    </row>
    <row r="5358" spans="1:18" x14ac:dyDescent="0.25">
      <c r="A5358" t="str">
        <f>gait_events!B5635</f>
        <v>pp149</v>
      </c>
      <c r="B5358" t="str">
        <f>VLOOKUP(A5358,participants!A:B,2,0)</f>
        <v>M</v>
      </c>
      <c r="C5358">
        <f>VLOOKUP(A5358,participants!A:C,3,0)</f>
        <v>18</v>
      </c>
      <c r="D5358" t="str">
        <f>VLOOKUP(A5358,participants!A:F,6,0)</f>
        <v>stroke</v>
      </c>
      <c r="E5358" t="str">
        <f>IF(LEN(SUBSTITUTE(gait_events!C5635,"_run-",""))&lt;&gt;LEN(gait_events!C5635),LEFT(RIGHT(gait_events!C5635,LEN(gait_events!C5635)-19),FIND("_run-",RIGHT(gait_events!C5635,LEN(gait_events!C5635)-19),1)-1),RIGHT(gait_events!C5635,LEN(gait_events!C5635)-19))</f>
        <v>Preferred</v>
      </c>
      <c r="F5358" t="str">
        <f>IF(LEN(SUBSTITUTE(gait_events!C5635,"_run-",""))&lt;&gt;LEN(gait_events!C5635),RIGHT(gait_events!C5635,LEN(gait_events!C5635)-FIND("_run-",gait_events!C5635,1)-4),"")</f>
        <v/>
      </c>
      <c r="G5358" t="str">
        <f>gait_events!D5635</f>
        <v>left_shank</v>
      </c>
      <c r="H5358" t="str">
        <f>gait_events!E5635</f>
        <v>IC</v>
      </c>
      <c r="I5358">
        <f>IF(gait_events!F5635&lt;&gt;"",gait_events!F5635,NA())</f>
        <v>896</v>
      </c>
      <c r="J5358">
        <f>IF(gait_events!G5635&lt;&gt;"",gait_events!G5635,NA())</f>
        <v>895</v>
      </c>
      <c r="K5358">
        <f t="shared" si="664"/>
        <v>1</v>
      </c>
      <c r="L5358">
        <f t="shared" si="665"/>
        <v>5</v>
      </c>
      <c r="M5358">
        <f t="shared" si="666"/>
        <v>1</v>
      </c>
      <c r="N5358">
        <f t="shared" si="667"/>
        <v>1</v>
      </c>
      <c r="O5358">
        <f t="shared" si="668"/>
        <v>1</v>
      </c>
      <c r="P5358">
        <f t="shared" si="669"/>
        <v>0</v>
      </c>
      <c r="Q5358">
        <f t="shared" si="670"/>
        <v>0</v>
      </c>
      <c r="R5358">
        <f t="shared" si="671"/>
        <v>1</v>
      </c>
    </row>
    <row r="5359" spans="1:18" x14ac:dyDescent="0.25">
      <c r="A5359" t="str">
        <f>gait_events!B5636</f>
        <v>pp149</v>
      </c>
      <c r="B5359" t="str">
        <f>VLOOKUP(A5359,participants!A:B,2,0)</f>
        <v>M</v>
      </c>
      <c r="C5359">
        <f>VLOOKUP(A5359,participants!A:C,3,0)</f>
        <v>18</v>
      </c>
      <c r="D5359" t="str">
        <f>VLOOKUP(A5359,participants!A:F,6,0)</f>
        <v>stroke</v>
      </c>
      <c r="E5359" t="str">
        <f>IF(LEN(SUBSTITUTE(gait_events!C5636,"_run-",""))&lt;&gt;LEN(gait_events!C5636),LEFT(RIGHT(gait_events!C5636,LEN(gait_events!C5636)-19),FIND("_run-",RIGHT(gait_events!C5636,LEN(gait_events!C5636)-19),1)-1),RIGHT(gait_events!C5636,LEN(gait_events!C5636)-19))</f>
        <v>Preferred</v>
      </c>
      <c r="F5359" t="str">
        <f>IF(LEN(SUBSTITUTE(gait_events!C5636,"_run-",""))&lt;&gt;LEN(gait_events!C5636),RIGHT(gait_events!C5636,LEN(gait_events!C5636)-FIND("_run-",gait_events!C5636,1)-4),"")</f>
        <v/>
      </c>
      <c r="G5359" t="str">
        <f>gait_events!D5636</f>
        <v>left_shank</v>
      </c>
      <c r="H5359" t="str">
        <f>gait_events!E5636</f>
        <v>IC</v>
      </c>
      <c r="I5359">
        <f>IF(gait_events!F5636&lt;&gt;"",gait_events!F5636,NA())</f>
        <v>1182</v>
      </c>
      <c r="J5359">
        <f>IF(gait_events!G5636&lt;&gt;"",gait_events!G5636,NA())</f>
        <v>1180</v>
      </c>
      <c r="K5359">
        <f t="shared" si="664"/>
        <v>2</v>
      </c>
      <c r="L5359">
        <f t="shared" si="665"/>
        <v>10</v>
      </c>
      <c r="M5359">
        <f t="shared" si="666"/>
        <v>1</v>
      </c>
      <c r="N5359">
        <f t="shared" si="667"/>
        <v>1</v>
      </c>
      <c r="O5359">
        <f t="shared" si="668"/>
        <v>1</v>
      </c>
      <c r="P5359">
        <f t="shared" si="669"/>
        <v>0</v>
      </c>
      <c r="Q5359">
        <f t="shared" si="670"/>
        <v>0</v>
      </c>
      <c r="R5359">
        <f t="shared" si="671"/>
        <v>1</v>
      </c>
    </row>
    <row r="5360" spans="1:18" x14ac:dyDescent="0.25">
      <c r="A5360" t="str">
        <f>gait_events!B5637</f>
        <v>pp149</v>
      </c>
      <c r="B5360" t="str">
        <f>VLOOKUP(A5360,participants!A:B,2,0)</f>
        <v>M</v>
      </c>
      <c r="C5360">
        <f>VLOOKUP(A5360,participants!A:C,3,0)</f>
        <v>18</v>
      </c>
      <c r="D5360" t="str">
        <f>VLOOKUP(A5360,participants!A:F,6,0)</f>
        <v>stroke</v>
      </c>
      <c r="E5360" t="str">
        <f>IF(LEN(SUBSTITUTE(gait_events!C5637,"_run-",""))&lt;&gt;LEN(gait_events!C5637),LEFT(RIGHT(gait_events!C5637,LEN(gait_events!C5637)-19),FIND("_run-",RIGHT(gait_events!C5637,LEN(gait_events!C5637)-19),1)-1),RIGHT(gait_events!C5637,LEN(gait_events!C5637)-19))</f>
        <v>Preferred</v>
      </c>
      <c r="F5360" t="str">
        <f>IF(LEN(SUBSTITUTE(gait_events!C5637,"_run-",""))&lt;&gt;LEN(gait_events!C5637),RIGHT(gait_events!C5637,LEN(gait_events!C5637)-FIND("_run-",gait_events!C5637,1)-4),"")</f>
        <v/>
      </c>
      <c r="G5360" t="str">
        <f>gait_events!D5637</f>
        <v>left_shank</v>
      </c>
      <c r="H5360" t="str">
        <f>gait_events!E5637</f>
        <v>FC</v>
      </c>
      <c r="I5360">
        <f>IF(gait_events!F5637&lt;&gt;"",gait_events!F5637,NA())</f>
        <v>239</v>
      </c>
      <c r="J5360">
        <f>IF(gait_events!G5637&lt;&gt;"",gait_events!G5637,NA())</f>
        <v>243</v>
      </c>
      <c r="K5360">
        <f t="shared" si="664"/>
        <v>-4</v>
      </c>
      <c r="L5360">
        <f t="shared" si="665"/>
        <v>-20</v>
      </c>
      <c r="M5360">
        <f t="shared" si="666"/>
        <v>1</v>
      </c>
      <c r="N5360">
        <f t="shared" si="667"/>
        <v>1</v>
      </c>
      <c r="O5360">
        <f t="shared" si="668"/>
        <v>1</v>
      </c>
      <c r="P5360">
        <f t="shared" si="669"/>
        <v>0</v>
      </c>
      <c r="Q5360">
        <f t="shared" si="670"/>
        <v>0</v>
      </c>
      <c r="R5360">
        <f t="shared" si="671"/>
        <v>1</v>
      </c>
    </row>
    <row r="5361" spans="1:18" x14ac:dyDescent="0.25">
      <c r="A5361" t="str">
        <f>gait_events!B5638</f>
        <v>pp149</v>
      </c>
      <c r="B5361" t="str">
        <f>VLOOKUP(A5361,participants!A:B,2,0)</f>
        <v>M</v>
      </c>
      <c r="C5361">
        <f>VLOOKUP(A5361,participants!A:C,3,0)</f>
        <v>18</v>
      </c>
      <c r="D5361" t="str">
        <f>VLOOKUP(A5361,participants!A:F,6,0)</f>
        <v>stroke</v>
      </c>
      <c r="E5361" t="str">
        <f>IF(LEN(SUBSTITUTE(gait_events!C5638,"_run-",""))&lt;&gt;LEN(gait_events!C5638),LEFT(RIGHT(gait_events!C5638,LEN(gait_events!C5638)-19),FIND("_run-",RIGHT(gait_events!C5638,LEN(gait_events!C5638)-19),1)-1),RIGHT(gait_events!C5638,LEN(gait_events!C5638)-19))</f>
        <v>Preferred</v>
      </c>
      <c r="F5361" t="str">
        <f>IF(LEN(SUBSTITUTE(gait_events!C5638,"_run-",""))&lt;&gt;LEN(gait_events!C5638),RIGHT(gait_events!C5638,LEN(gait_events!C5638)-FIND("_run-",gait_events!C5638,1)-4),"")</f>
        <v/>
      </c>
      <c r="G5361" t="str">
        <f>gait_events!D5638</f>
        <v>left_shank</v>
      </c>
      <c r="H5361" t="str">
        <f>gait_events!E5638</f>
        <v>FC</v>
      </c>
      <c r="I5361">
        <f>IF(gait_events!F5638&lt;&gt;"",gait_events!F5638,NA())</f>
        <v>520</v>
      </c>
      <c r="J5361">
        <f>IF(gait_events!G5638&lt;&gt;"",gait_events!G5638,NA())</f>
        <v>524</v>
      </c>
      <c r="K5361">
        <f t="shared" si="664"/>
        <v>-4</v>
      </c>
      <c r="L5361">
        <f t="shared" si="665"/>
        <v>-20</v>
      </c>
      <c r="M5361">
        <f t="shared" si="666"/>
        <v>1</v>
      </c>
      <c r="N5361">
        <f t="shared" si="667"/>
        <v>1</v>
      </c>
      <c r="O5361">
        <f t="shared" si="668"/>
        <v>1</v>
      </c>
      <c r="P5361">
        <f t="shared" si="669"/>
        <v>0</v>
      </c>
      <c r="Q5361">
        <f t="shared" si="670"/>
        <v>0</v>
      </c>
      <c r="R5361">
        <f t="shared" si="671"/>
        <v>1</v>
      </c>
    </row>
    <row r="5362" spans="1:18" x14ac:dyDescent="0.25">
      <c r="A5362" t="str">
        <f>gait_events!B5639</f>
        <v>pp149</v>
      </c>
      <c r="B5362" t="str">
        <f>VLOOKUP(A5362,participants!A:B,2,0)</f>
        <v>M</v>
      </c>
      <c r="C5362">
        <f>VLOOKUP(A5362,participants!A:C,3,0)</f>
        <v>18</v>
      </c>
      <c r="D5362" t="str">
        <f>VLOOKUP(A5362,participants!A:F,6,0)</f>
        <v>stroke</v>
      </c>
      <c r="E5362" t="str">
        <f>IF(LEN(SUBSTITUTE(gait_events!C5639,"_run-",""))&lt;&gt;LEN(gait_events!C5639),LEFT(RIGHT(gait_events!C5639,LEN(gait_events!C5639)-19),FIND("_run-",RIGHT(gait_events!C5639,LEN(gait_events!C5639)-19),1)-1),RIGHT(gait_events!C5639,LEN(gait_events!C5639)-19))</f>
        <v>Preferred</v>
      </c>
      <c r="F5362" t="str">
        <f>IF(LEN(SUBSTITUTE(gait_events!C5639,"_run-",""))&lt;&gt;LEN(gait_events!C5639),RIGHT(gait_events!C5639,LEN(gait_events!C5639)-FIND("_run-",gait_events!C5639,1)-4),"")</f>
        <v/>
      </c>
      <c r="G5362" t="str">
        <f>gait_events!D5639</f>
        <v>left_shank</v>
      </c>
      <c r="H5362" t="str">
        <f>gait_events!E5639</f>
        <v>FC</v>
      </c>
      <c r="I5362">
        <f>IF(gait_events!F5639&lt;&gt;"",gait_events!F5639,NA())</f>
        <v>805</v>
      </c>
      <c r="J5362">
        <f>IF(gait_events!G5639&lt;&gt;"",gait_events!G5639,NA())</f>
        <v>809</v>
      </c>
      <c r="K5362">
        <f t="shared" si="664"/>
        <v>-4</v>
      </c>
      <c r="L5362">
        <f t="shared" si="665"/>
        <v>-20</v>
      </c>
      <c r="M5362">
        <f t="shared" si="666"/>
        <v>1</v>
      </c>
      <c r="N5362">
        <f t="shared" si="667"/>
        <v>1</v>
      </c>
      <c r="O5362">
        <f t="shared" si="668"/>
        <v>1</v>
      </c>
      <c r="P5362">
        <f t="shared" si="669"/>
        <v>0</v>
      </c>
      <c r="Q5362">
        <f t="shared" si="670"/>
        <v>0</v>
      </c>
      <c r="R5362">
        <f t="shared" si="671"/>
        <v>1</v>
      </c>
    </row>
    <row r="5363" spans="1:18" x14ac:dyDescent="0.25">
      <c r="A5363" t="str">
        <f>gait_events!B5640</f>
        <v>pp149</v>
      </c>
      <c r="B5363" t="str">
        <f>VLOOKUP(A5363,participants!A:B,2,0)</f>
        <v>M</v>
      </c>
      <c r="C5363">
        <f>VLOOKUP(A5363,participants!A:C,3,0)</f>
        <v>18</v>
      </c>
      <c r="D5363" t="str">
        <f>VLOOKUP(A5363,participants!A:F,6,0)</f>
        <v>stroke</v>
      </c>
      <c r="E5363" t="str">
        <f>IF(LEN(SUBSTITUTE(gait_events!C5640,"_run-",""))&lt;&gt;LEN(gait_events!C5640),LEFT(RIGHT(gait_events!C5640,LEN(gait_events!C5640)-19),FIND("_run-",RIGHT(gait_events!C5640,LEN(gait_events!C5640)-19),1)-1),RIGHT(gait_events!C5640,LEN(gait_events!C5640)-19))</f>
        <v>Preferred</v>
      </c>
      <c r="F5363" t="str">
        <f>IF(LEN(SUBSTITUTE(gait_events!C5640,"_run-",""))&lt;&gt;LEN(gait_events!C5640),RIGHT(gait_events!C5640,LEN(gait_events!C5640)-FIND("_run-",gait_events!C5640,1)-4),"")</f>
        <v/>
      </c>
      <c r="G5363" t="str">
        <f>gait_events!D5640</f>
        <v>left_shank</v>
      </c>
      <c r="H5363" t="str">
        <f>gait_events!E5640</f>
        <v>FC</v>
      </c>
      <c r="I5363">
        <f>IF(gait_events!F5640&lt;&gt;"",gait_events!F5640,NA())</f>
        <v>1080</v>
      </c>
      <c r="J5363">
        <f>IF(gait_events!G5640&lt;&gt;"",gait_events!G5640,NA())</f>
        <v>1084</v>
      </c>
      <c r="K5363">
        <f t="shared" si="664"/>
        <v>-4</v>
      </c>
      <c r="L5363">
        <f t="shared" si="665"/>
        <v>-20</v>
      </c>
      <c r="M5363">
        <f t="shared" si="666"/>
        <v>1</v>
      </c>
      <c r="N5363">
        <f t="shared" si="667"/>
        <v>1</v>
      </c>
      <c r="O5363">
        <f t="shared" si="668"/>
        <v>1</v>
      </c>
      <c r="P5363">
        <f t="shared" si="669"/>
        <v>0</v>
      </c>
      <c r="Q5363">
        <f t="shared" si="670"/>
        <v>0</v>
      </c>
      <c r="R5363">
        <f t="shared" si="671"/>
        <v>1</v>
      </c>
    </row>
    <row r="5364" spans="1:18" x14ac:dyDescent="0.25">
      <c r="A5364" t="str">
        <f>gait_events!B5641</f>
        <v>pp149</v>
      </c>
      <c r="B5364" t="str">
        <f>VLOOKUP(A5364,participants!A:B,2,0)</f>
        <v>M</v>
      </c>
      <c r="C5364">
        <f>VLOOKUP(A5364,participants!A:C,3,0)</f>
        <v>18</v>
      </c>
      <c r="D5364" t="str">
        <f>VLOOKUP(A5364,participants!A:F,6,0)</f>
        <v>stroke</v>
      </c>
      <c r="E5364" t="str">
        <f>IF(LEN(SUBSTITUTE(gait_events!C5641,"_run-",""))&lt;&gt;LEN(gait_events!C5641),LEFT(RIGHT(gait_events!C5641,LEN(gait_events!C5641)-19),FIND("_run-",RIGHT(gait_events!C5641,LEN(gait_events!C5641)-19),1)-1),RIGHT(gait_events!C5641,LEN(gait_events!C5641)-19))</f>
        <v>Preferred</v>
      </c>
      <c r="F5364" t="str">
        <f>IF(LEN(SUBSTITUTE(gait_events!C5641,"_run-",""))&lt;&gt;LEN(gait_events!C5641),RIGHT(gait_events!C5641,LEN(gait_events!C5641)-FIND("_run-",gait_events!C5641,1)-4),"")</f>
        <v/>
      </c>
      <c r="G5364" t="str">
        <f>gait_events!D5641</f>
        <v>right_shank</v>
      </c>
      <c r="H5364" t="str">
        <f>gait_events!E5641</f>
        <v>IC</v>
      </c>
      <c r="I5364">
        <f>IF(gait_events!F5641&lt;&gt;"",gait_events!F5641,NA())</f>
        <v>199</v>
      </c>
      <c r="J5364">
        <f>IF(gait_events!G5641&lt;&gt;"",gait_events!G5641,NA())</f>
        <v>200</v>
      </c>
      <c r="K5364">
        <f t="shared" si="664"/>
        <v>-1</v>
      </c>
      <c r="L5364">
        <f t="shared" si="665"/>
        <v>-5</v>
      </c>
      <c r="M5364">
        <f t="shared" si="666"/>
        <v>1</v>
      </c>
      <c r="N5364">
        <f t="shared" si="667"/>
        <v>1</v>
      </c>
      <c r="O5364">
        <f t="shared" si="668"/>
        <v>1</v>
      </c>
      <c r="P5364">
        <f t="shared" si="669"/>
        <v>0</v>
      </c>
      <c r="Q5364">
        <f t="shared" si="670"/>
        <v>0</v>
      </c>
      <c r="R5364">
        <f t="shared" si="671"/>
        <v>1</v>
      </c>
    </row>
    <row r="5365" spans="1:18" x14ac:dyDescent="0.25">
      <c r="A5365" t="str">
        <f>gait_events!B5642</f>
        <v>pp149</v>
      </c>
      <c r="B5365" t="str">
        <f>VLOOKUP(A5365,participants!A:B,2,0)</f>
        <v>M</v>
      </c>
      <c r="C5365">
        <f>VLOOKUP(A5365,participants!A:C,3,0)</f>
        <v>18</v>
      </c>
      <c r="D5365" t="str">
        <f>VLOOKUP(A5365,participants!A:F,6,0)</f>
        <v>stroke</v>
      </c>
      <c r="E5365" t="str">
        <f>IF(LEN(SUBSTITUTE(gait_events!C5642,"_run-",""))&lt;&gt;LEN(gait_events!C5642),LEFT(RIGHT(gait_events!C5642,LEN(gait_events!C5642)-19),FIND("_run-",RIGHT(gait_events!C5642,LEN(gait_events!C5642)-19),1)-1),RIGHT(gait_events!C5642,LEN(gait_events!C5642)-19))</f>
        <v>Preferred</v>
      </c>
      <c r="F5365" t="str">
        <f>IF(LEN(SUBSTITUTE(gait_events!C5642,"_run-",""))&lt;&gt;LEN(gait_events!C5642),RIGHT(gait_events!C5642,LEN(gait_events!C5642)-FIND("_run-",gait_events!C5642,1)-4),"")</f>
        <v/>
      </c>
      <c r="G5365" t="str">
        <f>gait_events!D5642</f>
        <v>right_shank</v>
      </c>
      <c r="H5365" t="str">
        <f>gait_events!E5642</f>
        <v>IC</v>
      </c>
      <c r="I5365">
        <f>IF(gait_events!F5642&lt;&gt;"",gait_events!F5642,NA())</f>
        <v>478</v>
      </c>
      <c r="J5365">
        <f>IF(gait_events!G5642&lt;&gt;"",gait_events!G5642,NA())</f>
        <v>476</v>
      </c>
      <c r="K5365">
        <f t="shared" si="664"/>
        <v>2</v>
      </c>
      <c r="L5365">
        <f t="shared" si="665"/>
        <v>10</v>
      </c>
      <c r="M5365">
        <f t="shared" si="666"/>
        <v>1</v>
      </c>
      <c r="N5365">
        <f t="shared" si="667"/>
        <v>1</v>
      </c>
      <c r="O5365">
        <f t="shared" si="668"/>
        <v>1</v>
      </c>
      <c r="P5365">
        <f t="shared" si="669"/>
        <v>0</v>
      </c>
      <c r="Q5365">
        <f t="shared" si="670"/>
        <v>0</v>
      </c>
      <c r="R5365">
        <f t="shared" si="671"/>
        <v>1</v>
      </c>
    </row>
    <row r="5366" spans="1:18" x14ac:dyDescent="0.25">
      <c r="A5366" t="str">
        <f>gait_events!B5643</f>
        <v>pp149</v>
      </c>
      <c r="B5366" t="str">
        <f>VLOOKUP(A5366,participants!A:B,2,0)</f>
        <v>M</v>
      </c>
      <c r="C5366">
        <f>VLOOKUP(A5366,participants!A:C,3,0)</f>
        <v>18</v>
      </c>
      <c r="D5366" t="str">
        <f>VLOOKUP(A5366,participants!A:F,6,0)</f>
        <v>stroke</v>
      </c>
      <c r="E5366" t="str">
        <f>IF(LEN(SUBSTITUTE(gait_events!C5643,"_run-",""))&lt;&gt;LEN(gait_events!C5643),LEFT(RIGHT(gait_events!C5643,LEN(gait_events!C5643)-19),FIND("_run-",RIGHT(gait_events!C5643,LEN(gait_events!C5643)-19),1)-1),RIGHT(gait_events!C5643,LEN(gait_events!C5643)-19))</f>
        <v>Preferred</v>
      </c>
      <c r="F5366" t="str">
        <f>IF(LEN(SUBSTITUTE(gait_events!C5643,"_run-",""))&lt;&gt;LEN(gait_events!C5643),RIGHT(gait_events!C5643,LEN(gait_events!C5643)-FIND("_run-",gait_events!C5643,1)-4),"")</f>
        <v/>
      </c>
      <c r="G5366" t="str">
        <f>gait_events!D5643</f>
        <v>right_shank</v>
      </c>
      <c r="H5366" t="str">
        <f>gait_events!E5643</f>
        <v>IC</v>
      </c>
      <c r="I5366">
        <f>IF(gait_events!F5643&lt;&gt;"",gait_events!F5643,NA())</f>
        <v>762</v>
      </c>
      <c r="J5366">
        <f>IF(gait_events!G5643&lt;&gt;"",gait_events!G5643,NA())</f>
        <v>760</v>
      </c>
      <c r="K5366">
        <f t="shared" si="664"/>
        <v>2</v>
      </c>
      <c r="L5366">
        <f t="shared" si="665"/>
        <v>10</v>
      </c>
      <c r="M5366">
        <f t="shared" si="666"/>
        <v>1</v>
      </c>
      <c r="N5366">
        <f t="shared" si="667"/>
        <v>1</v>
      </c>
      <c r="O5366">
        <f t="shared" si="668"/>
        <v>1</v>
      </c>
      <c r="P5366">
        <f t="shared" si="669"/>
        <v>0</v>
      </c>
      <c r="Q5366">
        <f t="shared" si="670"/>
        <v>0</v>
      </c>
      <c r="R5366">
        <f t="shared" si="671"/>
        <v>1</v>
      </c>
    </row>
    <row r="5367" spans="1:18" x14ac:dyDescent="0.25">
      <c r="A5367" t="str">
        <f>gait_events!B5644</f>
        <v>pp149</v>
      </c>
      <c r="B5367" t="str">
        <f>VLOOKUP(A5367,participants!A:B,2,0)</f>
        <v>M</v>
      </c>
      <c r="C5367">
        <f>VLOOKUP(A5367,participants!A:C,3,0)</f>
        <v>18</v>
      </c>
      <c r="D5367" t="str">
        <f>VLOOKUP(A5367,participants!A:F,6,0)</f>
        <v>stroke</v>
      </c>
      <c r="E5367" t="str">
        <f>IF(LEN(SUBSTITUTE(gait_events!C5644,"_run-",""))&lt;&gt;LEN(gait_events!C5644),LEFT(RIGHT(gait_events!C5644,LEN(gait_events!C5644)-19),FIND("_run-",RIGHT(gait_events!C5644,LEN(gait_events!C5644)-19),1)-1),RIGHT(gait_events!C5644,LEN(gait_events!C5644)-19))</f>
        <v>Preferred</v>
      </c>
      <c r="F5367" t="str">
        <f>IF(LEN(SUBSTITUTE(gait_events!C5644,"_run-",""))&lt;&gt;LEN(gait_events!C5644),RIGHT(gait_events!C5644,LEN(gait_events!C5644)-FIND("_run-",gait_events!C5644,1)-4),"")</f>
        <v/>
      </c>
      <c r="G5367" t="str">
        <f>gait_events!D5644</f>
        <v>right_shank</v>
      </c>
      <c r="H5367" t="str">
        <f>gait_events!E5644</f>
        <v>IC</v>
      </c>
      <c r="I5367">
        <f>IF(gait_events!F5644&lt;&gt;"",gait_events!F5644,NA())</f>
        <v>1034</v>
      </c>
      <c r="J5367">
        <f>IF(gait_events!G5644&lt;&gt;"",gait_events!G5644,NA())</f>
        <v>1036</v>
      </c>
      <c r="K5367">
        <f t="shared" si="664"/>
        <v>-2</v>
      </c>
      <c r="L5367">
        <f t="shared" si="665"/>
        <v>-10</v>
      </c>
      <c r="M5367">
        <f t="shared" si="666"/>
        <v>1</v>
      </c>
      <c r="N5367">
        <f t="shared" si="667"/>
        <v>1</v>
      </c>
      <c r="O5367">
        <f t="shared" si="668"/>
        <v>1</v>
      </c>
      <c r="P5367">
        <f t="shared" si="669"/>
        <v>0</v>
      </c>
      <c r="Q5367">
        <f t="shared" si="670"/>
        <v>0</v>
      </c>
      <c r="R5367">
        <f t="shared" si="671"/>
        <v>1</v>
      </c>
    </row>
    <row r="5368" spans="1:18" x14ac:dyDescent="0.25">
      <c r="A5368" t="str">
        <f>gait_events!B5645</f>
        <v>pp149</v>
      </c>
      <c r="B5368" t="str">
        <f>VLOOKUP(A5368,participants!A:B,2,0)</f>
        <v>M</v>
      </c>
      <c r="C5368">
        <f>VLOOKUP(A5368,participants!A:C,3,0)</f>
        <v>18</v>
      </c>
      <c r="D5368" t="str">
        <f>VLOOKUP(A5368,participants!A:F,6,0)</f>
        <v>stroke</v>
      </c>
      <c r="E5368" t="str">
        <f>IF(LEN(SUBSTITUTE(gait_events!C5645,"_run-",""))&lt;&gt;LEN(gait_events!C5645),LEFT(RIGHT(gait_events!C5645,LEN(gait_events!C5645)-19),FIND("_run-",RIGHT(gait_events!C5645,LEN(gait_events!C5645)-19),1)-1),RIGHT(gait_events!C5645,LEN(gait_events!C5645)-19))</f>
        <v>Preferred</v>
      </c>
      <c r="F5368" t="str">
        <f>IF(LEN(SUBSTITUTE(gait_events!C5645,"_run-",""))&lt;&gt;LEN(gait_events!C5645),RIGHT(gait_events!C5645,LEN(gait_events!C5645)-FIND("_run-",gait_events!C5645,1)-4),"")</f>
        <v/>
      </c>
      <c r="G5368" t="str">
        <f>gait_events!D5645</f>
        <v>right_shank</v>
      </c>
      <c r="H5368" t="str">
        <f>gait_events!E5645</f>
        <v>FC</v>
      </c>
      <c r="I5368">
        <f>IF(gait_events!F5645&lt;&gt;"",gait_events!F5645,NA())</f>
        <v>100</v>
      </c>
      <c r="J5368">
        <f>IF(gait_events!G5645&lt;&gt;"",gait_events!G5645,NA())</f>
        <v>102</v>
      </c>
      <c r="K5368">
        <f t="shared" si="664"/>
        <v>-2</v>
      </c>
      <c r="L5368">
        <f t="shared" si="665"/>
        <v>-10</v>
      </c>
      <c r="M5368">
        <f t="shared" si="666"/>
        <v>1</v>
      </c>
      <c r="N5368">
        <f t="shared" si="667"/>
        <v>1</v>
      </c>
      <c r="O5368">
        <f t="shared" si="668"/>
        <v>1</v>
      </c>
      <c r="P5368">
        <f t="shared" si="669"/>
        <v>0</v>
      </c>
      <c r="Q5368">
        <f t="shared" si="670"/>
        <v>0</v>
      </c>
      <c r="R5368">
        <f t="shared" si="671"/>
        <v>1</v>
      </c>
    </row>
    <row r="5369" spans="1:18" x14ac:dyDescent="0.25">
      <c r="A5369" t="str">
        <f>gait_events!B5646</f>
        <v>pp149</v>
      </c>
      <c r="B5369" t="str">
        <f>VLOOKUP(A5369,participants!A:B,2,0)</f>
        <v>M</v>
      </c>
      <c r="C5369">
        <f>VLOOKUP(A5369,participants!A:C,3,0)</f>
        <v>18</v>
      </c>
      <c r="D5369" t="str">
        <f>VLOOKUP(A5369,participants!A:F,6,0)</f>
        <v>stroke</v>
      </c>
      <c r="E5369" t="str">
        <f>IF(LEN(SUBSTITUTE(gait_events!C5646,"_run-",""))&lt;&gt;LEN(gait_events!C5646),LEFT(RIGHT(gait_events!C5646,LEN(gait_events!C5646)-19),FIND("_run-",RIGHT(gait_events!C5646,LEN(gait_events!C5646)-19),1)-1),RIGHT(gait_events!C5646,LEN(gait_events!C5646)-19))</f>
        <v>Preferred</v>
      </c>
      <c r="F5369" t="str">
        <f>IF(LEN(SUBSTITUTE(gait_events!C5646,"_run-",""))&lt;&gt;LEN(gait_events!C5646),RIGHT(gait_events!C5646,LEN(gait_events!C5646)-FIND("_run-",gait_events!C5646,1)-4),"")</f>
        <v/>
      </c>
      <c r="G5369" t="str">
        <f>gait_events!D5646</f>
        <v>right_shank</v>
      </c>
      <c r="H5369" t="str">
        <f>gait_events!E5646</f>
        <v>FC</v>
      </c>
      <c r="I5369">
        <f>IF(gait_events!F5646&lt;&gt;"",gait_events!F5646,NA())</f>
        <v>378</v>
      </c>
      <c r="J5369">
        <f>IF(gait_events!G5646&lt;&gt;"",gait_events!G5646,NA())</f>
        <v>382</v>
      </c>
      <c r="K5369">
        <f t="shared" si="664"/>
        <v>-4</v>
      </c>
      <c r="L5369">
        <f t="shared" si="665"/>
        <v>-20</v>
      </c>
      <c r="M5369">
        <f t="shared" si="666"/>
        <v>1</v>
      </c>
      <c r="N5369">
        <f t="shared" si="667"/>
        <v>1</v>
      </c>
      <c r="O5369">
        <f t="shared" si="668"/>
        <v>1</v>
      </c>
      <c r="P5369">
        <f t="shared" si="669"/>
        <v>0</v>
      </c>
      <c r="Q5369">
        <f t="shared" si="670"/>
        <v>0</v>
      </c>
      <c r="R5369">
        <f t="shared" si="671"/>
        <v>1</v>
      </c>
    </row>
    <row r="5370" spans="1:18" x14ac:dyDescent="0.25">
      <c r="A5370" t="str">
        <f>gait_events!B5647</f>
        <v>pp149</v>
      </c>
      <c r="B5370" t="str">
        <f>VLOOKUP(A5370,participants!A:B,2,0)</f>
        <v>M</v>
      </c>
      <c r="C5370">
        <f>VLOOKUP(A5370,participants!A:C,3,0)</f>
        <v>18</v>
      </c>
      <c r="D5370" t="str">
        <f>VLOOKUP(A5370,participants!A:F,6,0)</f>
        <v>stroke</v>
      </c>
      <c r="E5370" t="str">
        <f>IF(LEN(SUBSTITUTE(gait_events!C5647,"_run-",""))&lt;&gt;LEN(gait_events!C5647),LEFT(RIGHT(gait_events!C5647,LEN(gait_events!C5647)-19),FIND("_run-",RIGHT(gait_events!C5647,LEN(gait_events!C5647)-19),1)-1),RIGHT(gait_events!C5647,LEN(gait_events!C5647)-19))</f>
        <v>Preferred</v>
      </c>
      <c r="F5370" t="str">
        <f>IF(LEN(SUBSTITUTE(gait_events!C5647,"_run-",""))&lt;&gt;LEN(gait_events!C5647),RIGHT(gait_events!C5647,LEN(gait_events!C5647)-FIND("_run-",gait_events!C5647,1)-4),"")</f>
        <v/>
      </c>
      <c r="G5370" t="str">
        <f>gait_events!D5647</f>
        <v>right_shank</v>
      </c>
      <c r="H5370" t="str">
        <f>gait_events!E5647</f>
        <v>FC</v>
      </c>
      <c r="I5370">
        <f>IF(gait_events!F5647&lt;&gt;"",gait_events!F5647,NA())</f>
        <v>659</v>
      </c>
      <c r="J5370">
        <f>IF(gait_events!G5647&lt;&gt;"",gait_events!G5647,NA())</f>
        <v>663</v>
      </c>
      <c r="K5370">
        <f t="shared" si="664"/>
        <v>-4</v>
      </c>
      <c r="L5370">
        <f t="shared" si="665"/>
        <v>-20</v>
      </c>
      <c r="M5370">
        <f t="shared" si="666"/>
        <v>1</v>
      </c>
      <c r="N5370">
        <f t="shared" si="667"/>
        <v>1</v>
      </c>
      <c r="O5370">
        <f t="shared" si="668"/>
        <v>1</v>
      </c>
      <c r="P5370">
        <f t="shared" si="669"/>
        <v>0</v>
      </c>
      <c r="Q5370">
        <f t="shared" si="670"/>
        <v>0</v>
      </c>
      <c r="R5370">
        <f t="shared" si="671"/>
        <v>1</v>
      </c>
    </row>
    <row r="5371" spans="1:18" x14ac:dyDescent="0.25">
      <c r="A5371" t="str">
        <f>gait_events!B5648</f>
        <v>pp149</v>
      </c>
      <c r="B5371" t="str">
        <f>VLOOKUP(A5371,participants!A:B,2,0)</f>
        <v>M</v>
      </c>
      <c r="C5371">
        <f>VLOOKUP(A5371,participants!A:C,3,0)</f>
        <v>18</v>
      </c>
      <c r="D5371" t="str">
        <f>VLOOKUP(A5371,participants!A:F,6,0)</f>
        <v>stroke</v>
      </c>
      <c r="E5371" t="str">
        <f>IF(LEN(SUBSTITUTE(gait_events!C5648,"_run-",""))&lt;&gt;LEN(gait_events!C5648),LEFT(RIGHT(gait_events!C5648,LEN(gait_events!C5648)-19),FIND("_run-",RIGHT(gait_events!C5648,LEN(gait_events!C5648)-19),1)-1),RIGHT(gait_events!C5648,LEN(gait_events!C5648)-19))</f>
        <v>Preferred</v>
      </c>
      <c r="F5371" t="str">
        <f>IF(LEN(SUBSTITUTE(gait_events!C5648,"_run-",""))&lt;&gt;LEN(gait_events!C5648),RIGHT(gait_events!C5648,LEN(gait_events!C5648)-FIND("_run-",gait_events!C5648,1)-4),"")</f>
        <v/>
      </c>
      <c r="G5371" t="str">
        <f>gait_events!D5648</f>
        <v>right_shank</v>
      </c>
      <c r="H5371" t="str">
        <f>gait_events!E5648</f>
        <v>FC</v>
      </c>
      <c r="I5371">
        <f>IF(gait_events!F5648&lt;&gt;"",gait_events!F5648,NA())</f>
        <v>944</v>
      </c>
      <c r="J5371">
        <f>IF(gait_events!G5648&lt;&gt;"",gait_events!G5648,NA())</f>
        <v>946</v>
      </c>
      <c r="K5371">
        <f t="shared" si="664"/>
        <v>-2</v>
      </c>
      <c r="L5371">
        <f t="shared" si="665"/>
        <v>-10</v>
      </c>
      <c r="M5371">
        <f t="shared" si="666"/>
        <v>1</v>
      </c>
      <c r="N5371">
        <f t="shared" si="667"/>
        <v>1</v>
      </c>
      <c r="O5371">
        <f t="shared" si="668"/>
        <v>1</v>
      </c>
      <c r="P5371">
        <f t="shared" si="669"/>
        <v>0</v>
      </c>
      <c r="Q5371">
        <f t="shared" si="670"/>
        <v>0</v>
      </c>
      <c r="R5371">
        <f t="shared" si="671"/>
        <v>1</v>
      </c>
    </row>
    <row r="5372" spans="1:18" x14ac:dyDescent="0.25">
      <c r="A5372" t="str">
        <f>gait_events!B5649</f>
        <v>pp149</v>
      </c>
      <c r="B5372" t="str">
        <f>VLOOKUP(A5372,participants!A:B,2,0)</f>
        <v>M</v>
      </c>
      <c r="C5372">
        <f>VLOOKUP(A5372,participants!A:C,3,0)</f>
        <v>18</v>
      </c>
      <c r="D5372" t="str">
        <f>VLOOKUP(A5372,participants!A:F,6,0)</f>
        <v>stroke</v>
      </c>
      <c r="E5372" t="str">
        <f>IF(LEN(SUBSTITUTE(gait_events!C5649,"_run-",""))&lt;&gt;LEN(gait_events!C5649),LEFT(RIGHT(gait_events!C5649,LEN(gait_events!C5649)-19),FIND("_run-",RIGHT(gait_events!C5649,LEN(gait_events!C5649)-19),1)-1),RIGHT(gait_events!C5649,LEN(gait_events!C5649)-19))</f>
        <v>Preferred</v>
      </c>
      <c r="F5372" t="str">
        <f>IF(LEN(SUBSTITUTE(gait_events!C5649,"_run-",""))&lt;&gt;LEN(gait_events!C5649),RIGHT(gait_events!C5649,LEN(gait_events!C5649)-FIND("_run-",gait_events!C5649,1)-4),"")</f>
        <v/>
      </c>
      <c r="G5372" t="str">
        <f>gait_events!D5649</f>
        <v>right_shank</v>
      </c>
      <c r="H5372" t="str">
        <f>gait_events!E5649</f>
        <v>FC</v>
      </c>
      <c r="I5372">
        <f>IF(gait_events!F5649&lt;&gt;"",gait_events!F5649,NA())</f>
        <v>1233</v>
      </c>
      <c r="J5372">
        <f>IF(gait_events!G5649&lt;&gt;"",gait_events!G5649,NA())</f>
        <v>1236</v>
      </c>
      <c r="K5372">
        <f t="shared" si="664"/>
        <v>-3</v>
      </c>
      <c r="L5372">
        <f t="shared" si="665"/>
        <v>-15</v>
      </c>
      <c r="M5372">
        <f t="shared" si="666"/>
        <v>1</v>
      </c>
      <c r="N5372">
        <f t="shared" si="667"/>
        <v>1</v>
      </c>
      <c r="O5372">
        <f t="shared" si="668"/>
        <v>1</v>
      </c>
      <c r="P5372">
        <f t="shared" si="669"/>
        <v>0</v>
      </c>
      <c r="Q5372">
        <f t="shared" si="670"/>
        <v>0</v>
      </c>
      <c r="R5372">
        <f t="shared" si="671"/>
        <v>1</v>
      </c>
    </row>
    <row r="5373" spans="1:18" x14ac:dyDescent="0.25">
      <c r="A5373" t="str">
        <f>gait_events!B5650</f>
        <v>pp149</v>
      </c>
      <c r="B5373" t="str">
        <f>VLOOKUP(A5373,participants!A:B,2,0)</f>
        <v>M</v>
      </c>
      <c r="C5373">
        <f>VLOOKUP(A5373,participants!A:C,3,0)</f>
        <v>18</v>
      </c>
      <c r="D5373" t="str">
        <f>VLOOKUP(A5373,participants!A:F,6,0)</f>
        <v>stroke</v>
      </c>
      <c r="E5373" t="str">
        <f>IF(LEN(SUBSTITUTE(gait_events!C5650,"_run-",""))&lt;&gt;LEN(gait_events!C5650),LEFT(RIGHT(gait_events!C5650,LEN(gait_events!C5650)-19),FIND("_run-",RIGHT(gait_events!C5650,LEN(gait_events!C5650)-19),1)-1),RIGHT(gait_events!C5650,LEN(gait_events!C5650)-19))</f>
        <v>Slow</v>
      </c>
      <c r="F5373" t="str">
        <f>IF(LEN(SUBSTITUTE(gait_events!C5650,"_run-",""))&lt;&gt;LEN(gait_events!C5650),RIGHT(gait_events!C5650,LEN(gait_events!C5650)-FIND("_run-",gait_events!C5650,1)-4),"")</f>
        <v/>
      </c>
      <c r="G5373" t="str">
        <f>gait_events!D5650</f>
        <v>left_ankle</v>
      </c>
      <c r="H5373" t="str">
        <f>gait_events!E5650</f>
        <v>IC</v>
      </c>
      <c r="I5373">
        <f>IF(gait_events!F5650&lt;&gt;"",gait_events!F5650,NA())</f>
        <v>53</v>
      </c>
      <c r="J5373">
        <f>IF(gait_events!G5650&lt;&gt;"",gait_events!G5650,NA())</f>
        <v>53</v>
      </c>
      <c r="K5373">
        <f t="shared" si="664"/>
        <v>0</v>
      </c>
      <c r="L5373">
        <f t="shared" si="665"/>
        <v>0</v>
      </c>
      <c r="M5373">
        <f t="shared" si="666"/>
        <v>1</v>
      </c>
      <c r="N5373">
        <f t="shared" si="667"/>
        <v>1</v>
      </c>
      <c r="O5373">
        <f t="shared" si="668"/>
        <v>1</v>
      </c>
      <c r="P5373">
        <f t="shared" si="669"/>
        <v>0</v>
      </c>
      <c r="Q5373">
        <f t="shared" si="670"/>
        <v>0</v>
      </c>
      <c r="R5373">
        <f t="shared" si="671"/>
        <v>1</v>
      </c>
    </row>
    <row r="5374" spans="1:18" x14ac:dyDescent="0.25">
      <c r="A5374" t="str">
        <f>gait_events!B5651</f>
        <v>pp149</v>
      </c>
      <c r="B5374" t="str">
        <f>VLOOKUP(A5374,participants!A:B,2,0)</f>
        <v>M</v>
      </c>
      <c r="C5374">
        <f>VLOOKUP(A5374,participants!A:C,3,0)</f>
        <v>18</v>
      </c>
      <c r="D5374" t="str">
        <f>VLOOKUP(A5374,participants!A:F,6,0)</f>
        <v>stroke</v>
      </c>
      <c r="E5374" t="str">
        <f>IF(LEN(SUBSTITUTE(gait_events!C5651,"_run-",""))&lt;&gt;LEN(gait_events!C5651),LEFT(RIGHT(gait_events!C5651,LEN(gait_events!C5651)-19),FIND("_run-",RIGHT(gait_events!C5651,LEN(gait_events!C5651)-19),1)-1),RIGHT(gait_events!C5651,LEN(gait_events!C5651)-19))</f>
        <v>Slow</v>
      </c>
      <c r="F5374" t="str">
        <f>IF(LEN(SUBSTITUTE(gait_events!C5651,"_run-",""))&lt;&gt;LEN(gait_events!C5651),RIGHT(gait_events!C5651,LEN(gait_events!C5651)-FIND("_run-",gait_events!C5651,1)-4),"")</f>
        <v/>
      </c>
      <c r="G5374" t="str">
        <f>gait_events!D5651</f>
        <v>left_ankle</v>
      </c>
      <c r="H5374" t="str">
        <f>gait_events!E5651</f>
        <v>IC</v>
      </c>
      <c r="I5374">
        <f>IF(gait_events!F5651&lt;&gt;"",gait_events!F5651,NA())</f>
        <v>387</v>
      </c>
      <c r="J5374">
        <f>IF(gait_events!G5651&lt;&gt;"",gait_events!G5651,NA())</f>
        <v>387</v>
      </c>
      <c r="K5374">
        <f t="shared" si="664"/>
        <v>0</v>
      </c>
      <c r="L5374">
        <f t="shared" si="665"/>
        <v>0</v>
      </c>
      <c r="M5374">
        <f t="shared" si="666"/>
        <v>1</v>
      </c>
      <c r="N5374">
        <f t="shared" si="667"/>
        <v>1</v>
      </c>
      <c r="O5374">
        <f t="shared" si="668"/>
        <v>1</v>
      </c>
      <c r="P5374">
        <f t="shared" si="669"/>
        <v>0</v>
      </c>
      <c r="Q5374">
        <f t="shared" si="670"/>
        <v>0</v>
      </c>
      <c r="R5374">
        <f t="shared" si="671"/>
        <v>1</v>
      </c>
    </row>
    <row r="5375" spans="1:18" x14ac:dyDescent="0.25">
      <c r="A5375" t="str">
        <f>gait_events!B5652</f>
        <v>pp149</v>
      </c>
      <c r="B5375" t="str">
        <f>VLOOKUP(A5375,participants!A:B,2,0)</f>
        <v>M</v>
      </c>
      <c r="C5375">
        <f>VLOOKUP(A5375,participants!A:C,3,0)</f>
        <v>18</v>
      </c>
      <c r="D5375" t="str">
        <f>VLOOKUP(A5375,participants!A:F,6,0)</f>
        <v>stroke</v>
      </c>
      <c r="E5375" t="str">
        <f>IF(LEN(SUBSTITUTE(gait_events!C5652,"_run-",""))&lt;&gt;LEN(gait_events!C5652),LEFT(RIGHT(gait_events!C5652,LEN(gait_events!C5652)-19),FIND("_run-",RIGHT(gait_events!C5652,LEN(gait_events!C5652)-19),1)-1),RIGHT(gait_events!C5652,LEN(gait_events!C5652)-19))</f>
        <v>Slow</v>
      </c>
      <c r="F5375" t="str">
        <f>IF(LEN(SUBSTITUTE(gait_events!C5652,"_run-",""))&lt;&gt;LEN(gait_events!C5652),RIGHT(gait_events!C5652,LEN(gait_events!C5652)-FIND("_run-",gait_events!C5652,1)-4),"")</f>
        <v/>
      </c>
      <c r="G5375" t="str">
        <f>gait_events!D5652</f>
        <v>left_ankle</v>
      </c>
      <c r="H5375" t="str">
        <f>gait_events!E5652</f>
        <v>IC</v>
      </c>
      <c r="I5375">
        <f>IF(gait_events!F5652&lt;&gt;"",gait_events!F5652,NA())</f>
        <v>703</v>
      </c>
      <c r="J5375">
        <f>IF(gait_events!G5652&lt;&gt;"",gait_events!G5652,NA())</f>
        <v>701</v>
      </c>
      <c r="K5375">
        <f t="shared" si="664"/>
        <v>2</v>
      </c>
      <c r="L5375">
        <f t="shared" si="665"/>
        <v>10</v>
      </c>
      <c r="M5375">
        <f t="shared" si="666"/>
        <v>1</v>
      </c>
      <c r="N5375">
        <f t="shared" si="667"/>
        <v>1</v>
      </c>
      <c r="O5375">
        <f t="shared" si="668"/>
        <v>1</v>
      </c>
      <c r="P5375">
        <f t="shared" si="669"/>
        <v>0</v>
      </c>
      <c r="Q5375">
        <f t="shared" si="670"/>
        <v>0</v>
      </c>
      <c r="R5375">
        <f t="shared" si="671"/>
        <v>1</v>
      </c>
    </row>
    <row r="5376" spans="1:18" x14ac:dyDescent="0.25">
      <c r="A5376" t="str">
        <f>gait_events!B5653</f>
        <v>pp149</v>
      </c>
      <c r="B5376" t="str">
        <f>VLOOKUP(A5376,participants!A:B,2,0)</f>
        <v>M</v>
      </c>
      <c r="C5376">
        <f>VLOOKUP(A5376,participants!A:C,3,0)</f>
        <v>18</v>
      </c>
      <c r="D5376" t="str">
        <f>VLOOKUP(A5376,participants!A:F,6,0)</f>
        <v>stroke</v>
      </c>
      <c r="E5376" t="str">
        <f>IF(LEN(SUBSTITUTE(gait_events!C5653,"_run-",""))&lt;&gt;LEN(gait_events!C5653),LEFT(RIGHT(gait_events!C5653,LEN(gait_events!C5653)-19),FIND("_run-",RIGHT(gait_events!C5653,LEN(gait_events!C5653)-19),1)-1),RIGHT(gait_events!C5653,LEN(gait_events!C5653)-19))</f>
        <v>Slow</v>
      </c>
      <c r="F5376" t="str">
        <f>IF(LEN(SUBSTITUTE(gait_events!C5653,"_run-",""))&lt;&gt;LEN(gait_events!C5653),RIGHT(gait_events!C5653,LEN(gait_events!C5653)-FIND("_run-",gait_events!C5653,1)-4),"")</f>
        <v/>
      </c>
      <c r="G5376" t="str">
        <f>gait_events!D5653</f>
        <v>left_ankle</v>
      </c>
      <c r="H5376" t="str">
        <f>gait_events!E5653</f>
        <v>IC</v>
      </c>
      <c r="I5376">
        <f>IF(gait_events!F5653&lt;&gt;"",gait_events!F5653,NA())</f>
        <v>1011</v>
      </c>
      <c r="J5376">
        <f>IF(gait_events!G5653&lt;&gt;"",gait_events!G5653,NA())</f>
        <v>1013</v>
      </c>
      <c r="K5376">
        <f t="shared" si="664"/>
        <v>-2</v>
      </c>
      <c r="L5376">
        <f t="shared" si="665"/>
        <v>-10</v>
      </c>
      <c r="M5376">
        <f t="shared" si="666"/>
        <v>1</v>
      </c>
      <c r="N5376">
        <f t="shared" si="667"/>
        <v>1</v>
      </c>
      <c r="O5376">
        <f t="shared" si="668"/>
        <v>1</v>
      </c>
      <c r="P5376">
        <f t="shared" si="669"/>
        <v>0</v>
      </c>
      <c r="Q5376">
        <f t="shared" si="670"/>
        <v>0</v>
      </c>
      <c r="R5376">
        <f t="shared" si="671"/>
        <v>1</v>
      </c>
    </row>
    <row r="5377" spans="1:18" x14ac:dyDescent="0.25">
      <c r="A5377" t="str">
        <f>gait_events!B5654</f>
        <v>pp149</v>
      </c>
      <c r="B5377" t="str">
        <f>VLOOKUP(A5377,participants!A:B,2,0)</f>
        <v>M</v>
      </c>
      <c r="C5377">
        <f>VLOOKUP(A5377,participants!A:C,3,0)</f>
        <v>18</v>
      </c>
      <c r="D5377" t="str">
        <f>VLOOKUP(A5377,participants!A:F,6,0)</f>
        <v>stroke</v>
      </c>
      <c r="E5377" t="str">
        <f>IF(LEN(SUBSTITUTE(gait_events!C5654,"_run-",""))&lt;&gt;LEN(gait_events!C5654),LEFT(RIGHT(gait_events!C5654,LEN(gait_events!C5654)-19),FIND("_run-",RIGHT(gait_events!C5654,LEN(gait_events!C5654)-19),1)-1),RIGHT(gait_events!C5654,LEN(gait_events!C5654)-19))</f>
        <v>Slow</v>
      </c>
      <c r="F5377" t="str">
        <f>IF(LEN(SUBSTITUTE(gait_events!C5654,"_run-",""))&lt;&gt;LEN(gait_events!C5654),RIGHT(gait_events!C5654,LEN(gait_events!C5654)-FIND("_run-",gait_events!C5654,1)-4),"")</f>
        <v/>
      </c>
      <c r="G5377" t="str">
        <f>gait_events!D5654</f>
        <v>left_ankle</v>
      </c>
      <c r="H5377" t="str">
        <f>gait_events!E5654</f>
        <v>IC</v>
      </c>
      <c r="I5377">
        <f>IF(gait_events!F5654&lt;&gt;"",gait_events!F5654,NA())</f>
        <v>1354</v>
      </c>
      <c r="J5377">
        <f>IF(gait_events!G5654&lt;&gt;"",gait_events!G5654,NA())</f>
        <v>1353</v>
      </c>
      <c r="K5377">
        <f t="shared" si="664"/>
        <v>1</v>
      </c>
      <c r="L5377">
        <f t="shared" si="665"/>
        <v>5</v>
      </c>
      <c r="M5377">
        <f t="shared" si="666"/>
        <v>1</v>
      </c>
      <c r="N5377">
        <f t="shared" si="667"/>
        <v>1</v>
      </c>
      <c r="O5377">
        <f t="shared" si="668"/>
        <v>1</v>
      </c>
      <c r="P5377">
        <f t="shared" si="669"/>
        <v>0</v>
      </c>
      <c r="Q5377">
        <f t="shared" si="670"/>
        <v>0</v>
      </c>
      <c r="R5377">
        <f t="shared" si="671"/>
        <v>1</v>
      </c>
    </row>
    <row r="5378" spans="1:18" x14ac:dyDescent="0.25">
      <c r="A5378" t="str">
        <f>gait_events!B5655</f>
        <v>pp149</v>
      </c>
      <c r="B5378" t="str">
        <f>VLOOKUP(A5378,participants!A:B,2,0)</f>
        <v>M</v>
      </c>
      <c r="C5378">
        <f>VLOOKUP(A5378,participants!A:C,3,0)</f>
        <v>18</v>
      </c>
      <c r="D5378" t="str">
        <f>VLOOKUP(A5378,participants!A:F,6,0)</f>
        <v>stroke</v>
      </c>
      <c r="E5378" t="str">
        <f>IF(LEN(SUBSTITUTE(gait_events!C5655,"_run-",""))&lt;&gt;LEN(gait_events!C5655),LEFT(RIGHT(gait_events!C5655,LEN(gait_events!C5655)-19),FIND("_run-",RIGHT(gait_events!C5655,LEN(gait_events!C5655)-19),1)-1),RIGHT(gait_events!C5655,LEN(gait_events!C5655)-19))</f>
        <v>Slow</v>
      </c>
      <c r="F5378" t="str">
        <f>IF(LEN(SUBSTITUTE(gait_events!C5655,"_run-",""))&lt;&gt;LEN(gait_events!C5655),RIGHT(gait_events!C5655,LEN(gait_events!C5655)-FIND("_run-",gait_events!C5655,1)-4),"")</f>
        <v/>
      </c>
      <c r="G5378" t="str">
        <f>gait_events!D5655</f>
        <v>left_ankle</v>
      </c>
      <c r="H5378" t="str">
        <f>gait_events!E5655</f>
        <v>IC</v>
      </c>
      <c r="I5378">
        <f>IF(gait_events!F5655&lt;&gt;"",gait_events!F5655,NA())</f>
        <v>1706</v>
      </c>
      <c r="J5378">
        <f>IF(gait_events!G5655&lt;&gt;"",gait_events!G5655,NA())</f>
        <v>1708</v>
      </c>
      <c r="K5378">
        <f t="shared" ref="K5378:K5441" si="672">I5378-J5378</f>
        <v>-2</v>
      </c>
      <c r="L5378">
        <f t="shared" ref="L5378:L5441" si="673">K5378*5</f>
        <v>-10</v>
      </c>
      <c r="M5378">
        <f t="shared" ref="M5378:M5441" si="674">IF(NOT(ISNA(I5378)),1,0)</f>
        <v>1</v>
      </c>
      <c r="N5378">
        <f t="shared" ref="N5378:N5441" si="675">IF(NOT(ISNA(J5378)),1,0)</f>
        <v>1</v>
      </c>
      <c r="O5378">
        <f t="shared" ref="O5378:O5441" si="676">IF(AND(NOT(ISNA(I5378)),NOT(ISNA(J5378))),1,0)</f>
        <v>1</v>
      </c>
      <c r="P5378">
        <f t="shared" ref="P5378:P5441" si="677">IF(AND(NOT(ISNA(I5378)),ISNA(J5378)),1,0)</f>
        <v>0</v>
      </c>
      <c r="Q5378">
        <f t="shared" ref="Q5378:Q5441" si="678">IF(AND(ISNA(I5378),NOT(ISNA(J5378))),1,0)</f>
        <v>0</v>
      </c>
      <c r="R5378">
        <f t="shared" ref="R5378:R5441" si="679">IF(SUM(O5378:Q5378)&lt;&gt;1,"ERROR",1)</f>
        <v>1</v>
      </c>
    </row>
    <row r="5379" spans="1:18" x14ac:dyDescent="0.25">
      <c r="A5379" t="str">
        <f>gait_events!B5656</f>
        <v>pp149</v>
      </c>
      <c r="B5379" t="str">
        <f>VLOOKUP(A5379,participants!A:B,2,0)</f>
        <v>M</v>
      </c>
      <c r="C5379">
        <f>VLOOKUP(A5379,participants!A:C,3,0)</f>
        <v>18</v>
      </c>
      <c r="D5379" t="str">
        <f>VLOOKUP(A5379,participants!A:F,6,0)</f>
        <v>stroke</v>
      </c>
      <c r="E5379" t="str">
        <f>IF(LEN(SUBSTITUTE(gait_events!C5656,"_run-",""))&lt;&gt;LEN(gait_events!C5656),LEFT(RIGHT(gait_events!C5656,LEN(gait_events!C5656)-19),FIND("_run-",RIGHT(gait_events!C5656,LEN(gait_events!C5656)-19),1)-1),RIGHT(gait_events!C5656,LEN(gait_events!C5656)-19))</f>
        <v>Slow</v>
      </c>
      <c r="F5379" t="str">
        <f>IF(LEN(SUBSTITUTE(gait_events!C5656,"_run-",""))&lt;&gt;LEN(gait_events!C5656),RIGHT(gait_events!C5656,LEN(gait_events!C5656)-FIND("_run-",gait_events!C5656,1)-4),"")</f>
        <v/>
      </c>
      <c r="G5379" t="str">
        <f>gait_events!D5656</f>
        <v>left_ankle</v>
      </c>
      <c r="H5379" t="str">
        <f>gait_events!E5656</f>
        <v>FC</v>
      </c>
      <c r="I5379">
        <f>IF(gait_events!F5656&lt;&gt;"",gait_events!F5656,NA())</f>
        <v>284</v>
      </c>
      <c r="J5379">
        <f>IF(gait_events!G5656&lt;&gt;"",gait_events!G5656,NA())</f>
        <v>286</v>
      </c>
      <c r="K5379">
        <f t="shared" si="672"/>
        <v>-2</v>
      </c>
      <c r="L5379">
        <f t="shared" si="673"/>
        <v>-10</v>
      </c>
      <c r="M5379">
        <f t="shared" si="674"/>
        <v>1</v>
      </c>
      <c r="N5379">
        <f t="shared" si="675"/>
        <v>1</v>
      </c>
      <c r="O5379">
        <f t="shared" si="676"/>
        <v>1</v>
      </c>
      <c r="P5379">
        <f t="shared" si="677"/>
        <v>0</v>
      </c>
      <c r="Q5379">
        <f t="shared" si="678"/>
        <v>0</v>
      </c>
      <c r="R5379">
        <f t="shared" si="679"/>
        <v>1</v>
      </c>
    </row>
    <row r="5380" spans="1:18" x14ac:dyDescent="0.25">
      <c r="A5380" t="str">
        <f>gait_events!B5657</f>
        <v>pp149</v>
      </c>
      <c r="B5380" t="str">
        <f>VLOOKUP(A5380,participants!A:B,2,0)</f>
        <v>M</v>
      </c>
      <c r="C5380">
        <f>VLOOKUP(A5380,participants!A:C,3,0)</f>
        <v>18</v>
      </c>
      <c r="D5380" t="str">
        <f>VLOOKUP(A5380,participants!A:F,6,0)</f>
        <v>stroke</v>
      </c>
      <c r="E5380" t="str">
        <f>IF(LEN(SUBSTITUTE(gait_events!C5657,"_run-",""))&lt;&gt;LEN(gait_events!C5657),LEFT(RIGHT(gait_events!C5657,LEN(gait_events!C5657)-19),FIND("_run-",RIGHT(gait_events!C5657,LEN(gait_events!C5657)-19),1)-1),RIGHT(gait_events!C5657,LEN(gait_events!C5657)-19))</f>
        <v>Slow</v>
      </c>
      <c r="F5380" t="str">
        <f>IF(LEN(SUBSTITUTE(gait_events!C5657,"_run-",""))&lt;&gt;LEN(gait_events!C5657),RIGHT(gait_events!C5657,LEN(gait_events!C5657)-FIND("_run-",gait_events!C5657,1)-4),"")</f>
        <v/>
      </c>
      <c r="G5380" t="str">
        <f>gait_events!D5657</f>
        <v>left_ankle</v>
      </c>
      <c r="H5380" t="str">
        <f>gait_events!E5657</f>
        <v>FC</v>
      </c>
      <c r="I5380">
        <f>IF(gait_events!F5657&lt;&gt;"",gait_events!F5657,NA())</f>
        <v>601</v>
      </c>
      <c r="J5380">
        <f>IF(gait_events!G5657&lt;&gt;"",gait_events!G5657,NA())</f>
        <v>602</v>
      </c>
      <c r="K5380">
        <f t="shared" si="672"/>
        <v>-1</v>
      </c>
      <c r="L5380">
        <f t="shared" si="673"/>
        <v>-5</v>
      </c>
      <c r="M5380">
        <f t="shared" si="674"/>
        <v>1</v>
      </c>
      <c r="N5380">
        <f t="shared" si="675"/>
        <v>1</v>
      </c>
      <c r="O5380">
        <f t="shared" si="676"/>
        <v>1</v>
      </c>
      <c r="P5380">
        <f t="shared" si="677"/>
        <v>0</v>
      </c>
      <c r="Q5380">
        <f t="shared" si="678"/>
        <v>0</v>
      </c>
      <c r="R5380">
        <f t="shared" si="679"/>
        <v>1</v>
      </c>
    </row>
    <row r="5381" spans="1:18" x14ac:dyDescent="0.25">
      <c r="A5381" t="str">
        <f>gait_events!B5658</f>
        <v>pp149</v>
      </c>
      <c r="B5381" t="str">
        <f>VLOOKUP(A5381,participants!A:B,2,0)</f>
        <v>M</v>
      </c>
      <c r="C5381">
        <f>VLOOKUP(A5381,participants!A:C,3,0)</f>
        <v>18</v>
      </c>
      <c r="D5381" t="str">
        <f>VLOOKUP(A5381,participants!A:F,6,0)</f>
        <v>stroke</v>
      </c>
      <c r="E5381" t="str">
        <f>IF(LEN(SUBSTITUTE(gait_events!C5658,"_run-",""))&lt;&gt;LEN(gait_events!C5658),LEFT(RIGHT(gait_events!C5658,LEN(gait_events!C5658)-19),FIND("_run-",RIGHT(gait_events!C5658,LEN(gait_events!C5658)-19),1)-1),RIGHT(gait_events!C5658,LEN(gait_events!C5658)-19))</f>
        <v>Slow</v>
      </c>
      <c r="F5381" t="str">
        <f>IF(LEN(SUBSTITUTE(gait_events!C5658,"_run-",""))&lt;&gt;LEN(gait_events!C5658),RIGHT(gait_events!C5658,LEN(gait_events!C5658)-FIND("_run-",gait_events!C5658,1)-4),"")</f>
        <v/>
      </c>
      <c r="G5381" t="str">
        <f>gait_events!D5658</f>
        <v>left_ankle</v>
      </c>
      <c r="H5381" t="str">
        <f>gait_events!E5658</f>
        <v>FC</v>
      </c>
      <c r="I5381">
        <f>IF(gait_events!F5658&lt;&gt;"",gait_events!F5658,NA())</f>
        <v>916</v>
      </c>
      <c r="J5381">
        <f>IF(gait_events!G5658&lt;&gt;"",gait_events!G5658,NA())</f>
        <v>917</v>
      </c>
      <c r="K5381">
        <f t="shared" si="672"/>
        <v>-1</v>
      </c>
      <c r="L5381">
        <f t="shared" si="673"/>
        <v>-5</v>
      </c>
      <c r="M5381">
        <f t="shared" si="674"/>
        <v>1</v>
      </c>
      <c r="N5381">
        <f t="shared" si="675"/>
        <v>1</v>
      </c>
      <c r="O5381">
        <f t="shared" si="676"/>
        <v>1</v>
      </c>
      <c r="P5381">
        <f t="shared" si="677"/>
        <v>0</v>
      </c>
      <c r="Q5381">
        <f t="shared" si="678"/>
        <v>0</v>
      </c>
      <c r="R5381">
        <f t="shared" si="679"/>
        <v>1</v>
      </c>
    </row>
    <row r="5382" spans="1:18" x14ac:dyDescent="0.25">
      <c r="A5382" t="str">
        <f>gait_events!B5659</f>
        <v>pp149</v>
      </c>
      <c r="B5382" t="str">
        <f>VLOOKUP(A5382,participants!A:B,2,0)</f>
        <v>M</v>
      </c>
      <c r="C5382">
        <f>VLOOKUP(A5382,participants!A:C,3,0)</f>
        <v>18</v>
      </c>
      <c r="D5382" t="str">
        <f>VLOOKUP(A5382,participants!A:F,6,0)</f>
        <v>stroke</v>
      </c>
      <c r="E5382" t="str">
        <f>IF(LEN(SUBSTITUTE(gait_events!C5659,"_run-",""))&lt;&gt;LEN(gait_events!C5659),LEFT(RIGHT(gait_events!C5659,LEN(gait_events!C5659)-19),FIND("_run-",RIGHT(gait_events!C5659,LEN(gait_events!C5659)-19),1)-1),RIGHT(gait_events!C5659,LEN(gait_events!C5659)-19))</f>
        <v>Slow</v>
      </c>
      <c r="F5382" t="str">
        <f>IF(LEN(SUBSTITUTE(gait_events!C5659,"_run-",""))&lt;&gt;LEN(gait_events!C5659),RIGHT(gait_events!C5659,LEN(gait_events!C5659)-FIND("_run-",gait_events!C5659,1)-4),"")</f>
        <v/>
      </c>
      <c r="G5382" t="str">
        <f>gait_events!D5659</f>
        <v>left_ankle</v>
      </c>
      <c r="H5382" t="str">
        <f>gait_events!E5659</f>
        <v>FC</v>
      </c>
      <c r="I5382">
        <f>IF(gait_events!F5659&lt;&gt;"",gait_events!F5659,NA())</f>
        <v>1251</v>
      </c>
      <c r="J5382">
        <f>IF(gait_events!G5659&lt;&gt;"",gait_events!G5659,NA())</f>
        <v>1252</v>
      </c>
      <c r="K5382">
        <f t="shared" si="672"/>
        <v>-1</v>
      </c>
      <c r="L5382">
        <f t="shared" si="673"/>
        <v>-5</v>
      </c>
      <c r="M5382">
        <f t="shared" si="674"/>
        <v>1</v>
      </c>
      <c r="N5382">
        <f t="shared" si="675"/>
        <v>1</v>
      </c>
      <c r="O5382">
        <f t="shared" si="676"/>
        <v>1</v>
      </c>
      <c r="P5382">
        <f t="shared" si="677"/>
        <v>0</v>
      </c>
      <c r="Q5382">
        <f t="shared" si="678"/>
        <v>0</v>
      </c>
      <c r="R5382">
        <f t="shared" si="679"/>
        <v>1</v>
      </c>
    </row>
    <row r="5383" spans="1:18" x14ac:dyDescent="0.25">
      <c r="A5383" t="str">
        <f>gait_events!B5660</f>
        <v>pp149</v>
      </c>
      <c r="B5383" t="str">
        <f>VLOOKUP(A5383,participants!A:B,2,0)</f>
        <v>M</v>
      </c>
      <c r="C5383">
        <f>VLOOKUP(A5383,participants!A:C,3,0)</f>
        <v>18</v>
      </c>
      <c r="D5383" t="str">
        <f>VLOOKUP(A5383,participants!A:F,6,0)</f>
        <v>stroke</v>
      </c>
      <c r="E5383" t="str">
        <f>IF(LEN(SUBSTITUTE(gait_events!C5660,"_run-",""))&lt;&gt;LEN(gait_events!C5660),LEFT(RIGHT(gait_events!C5660,LEN(gait_events!C5660)-19),FIND("_run-",RIGHT(gait_events!C5660,LEN(gait_events!C5660)-19),1)-1),RIGHT(gait_events!C5660,LEN(gait_events!C5660)-19))</f>
        <v>Slow</v>
      </c>
      <c r="F5383" t="str">
        <f>IF(LEN(SUBSTITUTE(gait_events!C5660,"_run-",""))&lt;&gt;LEN(gait_events!C5660),RIGHT(gait_events!C5660,LEN(gait_events!C5660)-FIND("_run-",gait_events!C5660,1)-4),"")</f>
        <v/>
      </c>
      <c r="G5383" t="str">
        <f>gait_events!D5660</f>
        <v>left_ankle</v>
      </c>
      <c r="H5383" t="str">
        <f>gait_events!E5660</f>
        <v>FC</v>
      </c>
      <c r="I5383">
        <f>IF(gait_events!F5660&lt;&gt;"",gait_events!F5660,NA())</f>
        <v>1610</v>
      </c>
      <c r="J5383">
        <f>IF(gait_events!G5660&lt;&gt;"",gait_events!G5660,NA())</f>
        <v>1612</v>
      </c>
      <c r="K5383">
        <f t="shared" si="672"/>
        <v>-2</v>
      </c>
      <c r="L5383">
        <f t="shared" si="673"/>
        <v>-10</v>
      </c>
      <c r="M5383">
        <f t="shared" si="674"/>
        <v>1</v>
      </c>
      <c r="N5383">
        <f t="shared" si="675"/>
        <v>1</v>
      </c>
      <c r="O5383">
        <f t="shared" si="676"/>
        <v>1</v>
      </c>
      <c r="P5383">
        <f t="shared" si="677"/>
        <v>0</v>
      </c>
      <c r="Q5383">
        <f t="shared" si="678"/>
        <v>0</v>
      </c>
      <c r="R5383">
        <f t="shared" si="679"/>
        <v>1</v>
      </c>
    </row>
    <row r="5384" spans="1:18" x14ac:dyDescent="0.25">
      <c r="A5384" t="str">
        <f>gait_events!B5661</f>
        <v>pp149</v>
      </c>
      <c r="B5384" t="str">
        <f>VLOOKUP(A5384,participants!A:B,2,0)</f>
        <v>M</v>
      </c>
      <c r="C5384">
        <f>VLOOKUP(A5384,participants!A:C,3,0)</f>
        <v>18</v>
      </c>
      <c r="D5384" t="str">
        <f>VLOOKUP(A5384,participants!A:F,6,0)</f>
        <v>stroke</v>
      </c>
      <c r="E5384" t="str">
        <f>IF(LEN(SUBSTITUTE(gait_events!C5661,"_run-",""))&lt;&gt;LEN(gait_events!C5661),LEFT(RIGHT(gait_events!C5661,LEN(gait_events!C5661)-19),FIND("_run-",RIGHT(gait_events!C5661,LEN(gait_events!C5661)-19),1)-1),RIGHT(gait_events!C5661,LEN(gait_events!C5661)-19))</f>
        <v>Slow</v>
      </c>
      <c r="F5384" t="str">
        <f>IF(LEN(SUBSTITUTE(gait_events!C5661,"_run-",""))&lt;&gt;LEN(gait_events!C5661),RIGHT(gait_events!C5661,LEN(gait_events!C5661)-FIND("_run-",gait_events!C5661,1)-4),"")</f>
        <v/>
      </c>
      <c r="G5384" t="str">
        <f>gait_events!D5661</f>
        <v>right_ankle</v>
      </c>
      <c r="H5384" t="str">
        <f>gait_events!E5661</f>
        <v>IC</v>
      </c>
      <c r="I5384">
        <f>IF(gait_events!F5661&lt;&gt;"",gait_events!F5661,NA())</f>
        <v>220</v>
      </c>
      <c r="J5384">
        <f>IF(gait_events!G5661&lt;&gt;"",gait_events!G5661,NA())</f>
        <v>218</v>
      </c>
      <c r="K5384">
        <f t="shared" si="672"/>
        <v>2</v>
      </c>
      <c r="L5384">
        <f t="shared" si="673"/>
        <v>10</v>
      </c>
      <c r="M5384">
        <f t="shared" si="674"/>
        <v>1</v>
      </c>
      <c r="N5384">
        <f t="shared" si="675"/>
        <v>1</v>
      </c>
      <c r="O5384">
        <f t="shared" si="676"/>
        <v>1</v>
      </c>
      <c r="P5384">
        <f t="shared" si="677"/>
        <v>0</v>
      </c>
      <c r="Q5384">
        <f t="shared" si="678"/>
        <v>0</v>
      </c>
      <c r="R5384">
        <f t="shared" si="679"/>
        <v>1</v>
      </c>
    </row>
    <row r="5385" spans="1:18" x14ac:dyDescent="0.25">
      <c r="A5385" t="str">
        <f>gait_events!B5662</f>
        <v>pp149</v>
      </c>
      <c r="B5385" t="str">
        <f>VLOOKUP(A5385,participants!A:B,2,0)</f>
        <v>M</v>
      </c>
      <c r="C5385">
        <f>VLOOKUP(A5385,participants!A:C,3,0)</f>
        <v>18</v>
      </c>
      <c r="D5385" t="str">
        <f>VLOOKUP(A5385,participants!A:F,6,0)</f>
        <v>stroke</v>
      </c>
      <c r="E5385" t="str">
        <f>IF(LEN(SUBSTITUTE(gait_events!C5662,"_run-",""))&lt;&gt;LEN(gait_events!C5662),LEFT(RIGHT(gait_events!C5662,LEN(gait_events!C5662)-19),FIND("_run-",RIGHT(gait_events!C5662,LEN(gait_events!C5662)-19),1)-1),RIGHT(gait_events!C5662,LEN(gait_events!C5662)-19))</f>
        <v>Slow</v>
      </c>
      <c r="F5385" t="str">
        <f>IF(LEN(SUBSTITUTE(gait_events!C5662,"_run-",""))&lt;&gt;LEN(gait_events!C5662),RIGHT(gait_events!C5662,LEN(gait_events!C5662)-FIND("_run-",gait_events!C5662,1)-4),"")</f>
        <v/>
      </c>
      <c r="G5385" t="str">
        <f>gait_events!D5662</f>
        <v>right_ankle</v>
      </c>
      <c r="H5385" t="str">
        <f>gait_events!E5662</f>
        <v>IC</v>
      </c>
      <c r="I5385">
        <f>IF(gait_events!F5662&lt;&gt;"",gait_events!F5662,NA())</f>
        <v>547</v>
      </c>
      <c r="J5385">
        <f>IF(gait_events!G5662&lt;&gt;"",gait_events!G5662,NA())</f>
        <v>546</v>
      </c>
      <c r="K5385">
        <f t="shared" si="672"/>
        <v>1</v>
      </c>
      <c r="L5385">
        <f t="shared" si="673"/>
        <v>5</v>
      </c>
      <c r="M5385">
        <f t="shared" si="674"/>
        <v>1</v>
      </c>
      <c r="N5385">
        <f t="shared" si="675"/>
        <v>1</v>
      </c>
      <c r="O5385">
        <f t="shared" si="676"/>
        <v>1</v>
      </c>
      <c r="P5385">
        <f t="shared" si="677"/>
        <v>0</v>
      </c>
      <c r="Q5385">
        <f t="shared" si="678"/>
        <v>0</v>
      </c>
      <c r="R5385">
        <f t="shared" si="679"/>
        <v>1</v>
      </c>
    </row>
    <row r="5386" spans="1:18" x14ac:dyDescent="0.25">
      <c r="A5386" t="str">
        <f>gait_events!B5663</f>
        <v>pp149</v>
      </c>
      <c r="B5386" t="str">
        <f>VLOOKUP(A5386,participants!A:B,2,0)</f>
        <v>M</v>
      </c>
      <c r="C5386">
        <f>VLOOKUP(A5386,participants!A:C,3,0)</f>
        <v>18</v>
      </c>
      <c r="D5386" t="str">
        <f>VLOOKUP(A5386,participants!A:F,6,0)</f>
        <v>stroke</v>
      </c>
      <c r="E5386" t="str">
        <f>IF(LEN(SUBSTITUTE(gait_events!C5663,"_run-",""))&lt;&gt;LEN(gait_events!C5663),LEFT(RIGHT(gait_events!C5663,LEN(gait_events!C5663)-19),FIND("_run-",RIGHT(gait_events!C5663,LEN(gait_events!C5663)-19),1)-1),RIGHT(gait_events!C5663,LEN(gait_events!C5663)-19))</f>
        <v>Slow</v>
      </c>
      <c r="F5386" t="str">
        <f>IF(LEN(SUBSTITUTE(gait_events!C5663,"_run-",""))&lt;&gt;LEN(gait_events!C5663),RIGHT(gait_events!C5663,LEN(gait_events!C5663)-FIND("_run-",gait_events!C5663,1)-4),"")</f>
        <v/>
      </c>
      <c r="G5386" t="str">
        <f>gait_events!D5663</f>
        <v>right_ankle</v>
      </c>
      <c r="H5386" t="str">
        <f>gait_events!E5663</f>
        <v>IC</v>
      </c>
      <c r="I5386">
        <f>IF(gait_events!F5663&lt;&gt;"",gait_events!F5663,NA())</f>
        <v>860</v>
      </c>
      <c r="J5386">
        <f>IF(gait_events!G5663&lt;&gt;"",gait_events!G5663,NA())</f>
        <v>860</v>
      </c>
      <c r="K5386">
        <f t="shared" si="672"/>
        <v>0</v>
      </c>
      <c r="L5386">
        <f t="shared" si="673"/>
        <v>0</v>
      </c>
      <c r="M5386">
        <f t="shared" si="674"/>
        <v>1</v>
      </c>
      <c r="N5386">
        <f t="shared" si="675"/>
        <v>1</v>
      </c>
      <c r="O5386">
        <f t="shared" si="676"/>
        <v>1</v>
      </c>
      <c r="P5386">
        <f t="shared" si="677"/>
        <v>0</v>
      </c>
      <c r="Q5386">
        <f t="shared" si="678"/>
        <v>0</v>
      </c>
      <c r="R5386">
        <f t="shared" si="679"/>
        <v>1</v>
      </c>
    </row>
    <row r="5387" spans="1:18" x14ac:dyDescent="0.25">
      <c r="A5387" t="str">
        <f>gait_events!B5664</f>
        <v>pp149</v>
      </c>
      <c r="B5387" t="str">
        <f>VLOOKUP(A5387,participants!A:B,2,0)</f>
        <v>M</v>
      </c>
      <c r="C5387">
        <f>VLOOKUP(A5387,participants!A:C,3,0)</f>
        <v>18</v>
      </c>
      <c r="D5387" t="str">
        <f>VLOOKUP(A5387,participants!A:F,6,0)</f>
        <v>stroke</v>
      </c>
      <c r="E5387" t="str">
        <f>IF(LEN(SUBSTITUTE(gait_events!C5664,"_run-",""))&lt;&gt;LEN(gait_events!C5664),LEFT(RIGHT(gait_events!C5664,LEN(gait_events!C5664)-19),FIND("_run-",RIGHT(gait_events!C5664,LEN(gait_events!C5664)-19),1)-1),RIGHT(gait_events!C5664,LEN(gait_events!C5664)-19))</f>
        <v>Slow</v>
      </c>
      <c r="F5387" t="str">
        <f>IF(LEN(SUBSTITUTE(gait_events!C5664,"_run-",""))&lt;&gt;LEN(gait_events!C5664),RIGHT(gait_events!C5664,LEN(gait_events!C5664)-FIND("_run-",gait_events!C5664,1)-4),"")</f>
        <v/>
      </c>
      <c r="G5387" t="str">
        <f>gait_events!D5664</f>
        <v>right_ankle</v>
      </c>
      <c r="H5387" t="str">
        <f>gait_events!E5664</f>
        <v>IC</v>
      </c>
      <c r="I5387">
        <f>IF(gait_events!F5664&lt;&gt;"",gait_events!F5664,NA())</f>
        <v>1184</v>
      </c>
      <c r="J5387">
        <f>IF(gait_events!G5664&lt;&gt;"",gait_events!G5664,NA())</f>
        <v>1185</v>
      </c>
      <c r="K5387">
        <f t="shared" si="672"/>
        <v>-1</v>
      </c>
      <c r="L5387">
        <f t="shared" si="673"/>
        <v>-5</v>
      </c>
      <c r="M5387">
        <f t="shared" si="674"/>
        <v>1</v>
      </c>
      <c r="N5387">
        <f t="shared" si="675"/>
        <v>1</v>
      </c>
      <c r="O5387">
        <f t="shared" si="676"/>
        <v>1</v>
      </c>
      <c r="P5387">
        <f t="shared" si="677"/>
        <v>0</v>
      </c>
      <c r="Q5387">
        <f t="shared" si="678"/>
        <v>0</v>
      </c>
      <c r="R5387">
        <f t="shared" si="679"/>
        <v>1</v>
      </c>
    </row>
    <row r="5388" spans="1:18" x14ac:dyDescent="0.25">
      <c r="A5388" t="str">
        <f>gait_events!B5665</f>
        <v>pp149</v>
      </c>
      <c r="B5388" t="str">
        <f>VLOOKUP(A5388,participants!A:B,2,0)</f>
        <v>M</v>
      </c>
      <c r="C5388">
        <f>VLOOKUP(A5388,participants!A:C,3,0)</f>
        <v>18</v>
      </c>
      <c r="D5388" t="str">
        <f>VLOOKUP(A5388,participants!A:F,6,0)</f>
        <v>stroke</v>
      </c>
      <c r="E5388" t="str">
        <f>IF(LEN(SUBSTITUTE(gait_events!C5665,"_run-",""))&lt;&gt;LEN(gait_events!C5665),LEFT(RIGHT(gait_events!C5665,LEN(gait_events!C5665)-19),FIND("_run-",RIGHT(gait_events!C5665,LEN(gait_events!C5665)-19),1)-1),RIGHT(gait_events!C5665,LEN(gait_events!C5665)-19))</f>
        <v>Slow</v>
      </c>
      <c r="F5388" t="str">
        <f>IF(LEN(SUBSTITUTE(gait_events!C5665,"_run-",""))&lt;&gt;LEN(gait_events!C5665),RIGHT(gait_events!C5665,LEN(gait_events!C5665)-FIND("_run-",gait_events!C5665,1)-4),"")</f>
        <v/>
      </c>
      <c r="G5388" t="str">
        <f>gait_events!D5665</f>
        <v>right_ankle</v>
      </c>
      <c r="H5388" t="str">
        <f>gait_events!E5665</f>
        <v>IC</v>
      </c>
      <c r="I5388">
        <f>IF(gait_events!F5665&lt;&gt;"",gait_events!F5665,NA())</f>
        <v>1539</v>
      </c>
      <c r="J5388">
        <f>IF(gait_events!G5665&lt;&gt;"",gait_events!G5665,NA())</f>
        <v>1536</v>
      </c>
      <c r="K5388">
        <f t="shared" si="672"/>
        <v>3</v>
      </c>
      <c r="L5388">
        <f t="shared" si="673"/>
        <v>15</v>
      </c>
      <c r="M5388">
        <f t="shared" si="674"/>
        <v>1</v>
      </c>
      <c r="N5388">
        <f t="shared" si="675"/>
        <v>1</v>
      </c>
      <c r="O5388">
        <f t="shared" si="676"/>
        <v>1</v>
      </c>
      <c r="P5388">
        <f t="shared" si="677"/>
        <v>0</v>
      </c>
      <c r="Q5388">
        <f t="shared" si="678"/>
        <v>0</v>
      </c>
      <c r="R5388">
        <f t="shared" si="679"/>
        <v>1</v>
      </c>
    </row>
    <row r="5389" spans="1:18" x14ac:dyDescent="0.25">
      <c r="A5389" t="str">
        <f>gait_events!B5666</f>
        <v>pp149</v>
      </c>
      <c r="B5389" t="str">
        <f>VLOOKUP(A5389,participants!A:B,2,0)</f>
        <v>M</v>
      </c>
      <c r="C5389">
        <f>VLOOKUP(A5389,participants!A:C,3,0)</f>
        <v>18</v>
      </c>
      <c r="D5389" t="str">
        <f>VLOOKUP(A5389,participants!A:F,6,0)</f>
        <v>stroke</v>
      </c>
      <c r="E5389" t="str">
        <f>IF(LEN(SUBSTITUTE(gait_events!C5666,"_run-",""))&lt;&gt;LEN(gait_events!C5666),LEFT(RIGHT(gait_events!C5666,LEN(gait_events!C5666)-19),FIND("_run-",RIGHT(gait_events!C5666,LEN(gait_events!C5666)-19),1)-1),RIGHT(gait_events!C5666,LEN(gait_events!C5666)-19))</f>
        <v>Slow</v>
      </c>
      <c r="F5389" t="str">
        <f>IF(LEN(SUBSTITUTE(gait_events!C5666,"_run-",""))&lt;&gt;LEN(gait_events!C5666),RIGHT(gait_events!C5666,LEN(gait_events!C5666)-FIND("_run-",gait_events!C5666,1)-4),"")</f>
        <v/>
      </c>
      <c r="G5389" t="str">
        <f>gait_events!D5666</f>
        <v>right_ankle</v>
      </c>
      <c r="H5389" t="str">
        <f>gait_events!E5666</f>
        <v>IC</v>
      </c>
      <c r="I5389">
        <f>IF(gait_events!F5666&lt;&gt;"",gait_events!F5666,NA())</f>
        <v>1876</v>
      </c>
      <c r="J5389" t="e">
        <f>IF(gait_events!G5666&lt;&gt;"",gait_events!G5666,NA())</f>
        <v>#N/A</v>
      </c>
      <c r="K5389" t="e">
        <f t="shared" si="672"/>
        <v>#N/A</v>
      </c>
      <c r="L5389" t="e">
        <f t="shared" si="673"/>
        <v>#N/A</v>
      </c>
      <c r="M5389">
        <f t="shared" si="674"/>
        <v>1</v>
      </c>
      <c r="N5389">
        <f t="shared" si="675"/>
        <v>0</v>
      </c>
      <c r="O5389">
        <f t="shared" si="676"/>
        <v>0</v>
      </c>
      <c r="P5389">
        <f t="shared" si="677"/>
        <v>1</v>
      </c>
      <c r="Q5389">
        <f t="shared" si="678"/>
        <v>0</v>
      </c>
      <c r="R5389">
        <f t="shared" si="679"/>
        <v>1</v>
      </c>
    </row>
    <row r="5390" spans="1:18" x14ac:dyDescent="0.25">
      <c r="A5390" t="str">
        <f>gait_events!B5667</f>
        <v>pp149</v>
      </c>
      <c r="B5390" t="str">
        <f>VLOOKUP(A5390,participants!A:B,2,0)</f>
        <v>M</v>
      </c>
      <c r="C5390">
        <f>VLOOKUP(A5390,participants!A:C,3,0)</f>
        <v>18</v>
      </c>
      <c r="D5390" t="str">
        <f>VLOOKUP(A5390,participants!A:F,6,0)</f>
        <v>stroke</v>
      </c>
      <c r="E5390" t="str">
        <f>IF(LEN(SUBSTITUTE(gait_events!C5667,"_run-",""))&lt;&gt;LEN(gait_events!C5667),LEFT(RIGHT(gait_events!C5667,LEN(gait_events!C5667)-19),FIND("_run-",RIGHT(gait_events!C5667,LEN(gait_events!C5667)-19),1)-1),RIGHT(gait_events!C5667,LEN(gait_events!C5667)-19))</f>
        <v>Slow</v>
      </c>
      <c r="F5390" t="str">
        <f>IF(LEN(SUBSTITUTE(gait_events!C5667,"_run-",""))&lt;&gt;LEN(gait_events!C5667),RIGHT(gait_events!C5667,LEN(gait_events!C5667)-FIND("_run-",gait_events!C5667,1)-4),"")</f>
        <v/>
      </c>
      <c r="G5390" t="str">
        <f>gait_events!D5667</f>
        <v>right_ankle</v>
      </c>
      <c r="H5390" t="str">
        <f>gait_events!E5667</f>
        <v>IC</v>
      </c>
      <c r="I5390" t="e">
        <f>IF(gait_events!F5667&lt;&gt;"",gait_events!F5667,NA())</f>
        <v>#N/A</v>
      </c>
      <c r="J5390">
        <f>IF(gait_events!G5667&lt;&gt;"",gait_events!G5667,NA())</f>
        <v>1905</v>
      </c>
      <c r="K5390" t="e">
        <f t="shared" si="672"/>
        <v>#N/A</v>
      </c>
      <c r="L5390" t="e">
        <f t="shared" si="673"/>
        <v>#N/A</v>
      </c>
      <c r="M5390">
        <f t="shared" si="674"/>
        <v>0</v>
      </c>
      <c r="N5390">
        <f t="shared" si="675"/>
        <v>1</v>
      </c>
      <c r="O5390">
        <f t="shared" si="676"/>
        <v>0</v>
      </c>
      <c r="P5390">
        <f t="shared" si="677"/>
        <v>0</v>
      </c>
      <c r="Q5390">
        <f t="shared" si="678"/>
        <v>1</v>
      </c>
      <c r="R5390">
        <f t="shared" si="679"/>
        <v>1</v>
      </c>
    </row>
    <row r="5391" spans="1:18" x14ac:dyDescent="0.25">
      <c r="A5391" t="str">
        <f>gait_events!B5668</f>
        <v>pp149</v>
      </c>
      <c r="B5391" t="str">
        <f>VLOOKUP(A5391,participants!A:B,2,0)</f>
        <v>M</v>
      </c>
      <c r="C5391">
        <f>VLOOKUP(A5391,participants!A:C,3,0)</f>
        <v>18</v>
      </c>
      <c r="D5391" t="str">
        <f>VLOOKUP(A5391,participants!A:F,6,0)</f>
        <v>stroke</v>
      </c>
      <c r="E5391" t="str">
        <f>IF(LEN(SUBSTITUTE(gait_events!C5668,"_run-",""))&lt;&gt;LEN(gait_events!C5668),LEFT(RIGHT(gait_events!C5668,LEN(gait_events!C5668)-19),FIND("_run-",RIGHT(gait_events!C5668,LEN(gait_events!C5668)-19),1)-1),RIGHT(gait_events!C5668,LEN(gait_events!C5668)-19))</f>
        <v>Slow</v>
      </c>
      <c r="F5391" t="str">
        <f>IF(LEN(SUBSTITUTE(gait_events!C5668,"_run-",""))&lt;&gt;LEN(gait_events!C5668),RIGHT(gait_events!C5668,LEN(gait_events!C5668)-FIND("_run-",gait_events!C5668,1)-4),"")</f>
        <v/>
      </c>
      <c r="G5391" t="str">
        <f>gait_events!D5668</f>
        <v>right_ankle</v>
      </c>
      <c r="H5391" t="str">
        <f>gait_events!E5668</f>
        <v>FC</v>
      </c>
      <c r="I5391">
        <f>IF(gait_events!F5668&lt;&gt;"",gait_events!F5668,NA())</f>
        <v>110</v>
      </c>
      <c r="J5391">
        <f>IF(gait_events!G5668&lt;&gt;"",gait_events!G5668,NA())</f>
        <v>113</v>
      </c>
      <c r="K5391">
        <f t="shared" si="672"/>
        <v>-3</v>
      </c>
      <c r="L5391">
        <f t="shared" si="673"/>
        <v>-15</v>
      </c>
      <c r="M5391">
        <f t="shared" si="674"/>
        <v>1</v>
      </c>
      <c r="N5391">
        <f t="shared" si="675"/>
        <v>1</v>
      </c>
      <c r="O5391">
        <f t="shared" si="676"/>
        <v>1</v>
      </c>
      <c r="P5391">
        <f t="shared" si="677"/>
        <v>0</v>
      </c>
      <c r="Q5391">
        <f t="shared" si="678"/>
        <v>0</v>
      </c>
      <c r="R5391">
        <f t="shared" si="679"/>
        <v>1</v>
      </c>
    </row>
    <row r="5392" spans="1:18" x14ac:dyDescent="0.25">
      <c r="A5392" t="str">
        <f>gait_events!B5669</f>
        <v>pp149</v>
      </c>
      <c r="B5392" t="str">
        <f>VLOOKUP(A5392,participants!A:B,2,0)</f>
        <v>M</v>
      </c>
      <c r="C5392">
        <f>VLOOKUP(A5392,participants!A:C,3,0)</f>
        <v>18</v>
      </c>
      <c r="D5392" t="str">
        <f>VLOOKUP(A5392,participants!A:F,6,0)</f>
        <v>stroke</v>
      </c>
      <c r="E5392" t="str">
        <f>IF(LEN(SUBSTITUTE(gait_events!C5669,"_run-",""))&lt;&gt;LEN(gait_events!C5669),LEFT(RIGHT(gait_events!C5669,LEN(gait_events!C5669)-19),FIND("_run-",RIGHT(gait_events!C5669,LEN(gait_events!C5669)-19),1)-1),RIGHT(gait_events!C5669,LEN(gait_events!C5669)-19))</f>
        <v>Slow</v>
      </c>
      <c r="F5392" t="str">
        <f>IF(LEN(SUBSTITUTE(gait_events!C5669,"_run-",""))&lt;&gt;LEN(gait_events!C5669),RIGHT(gait_events!C5669,LEN(gait_events!C5669)-FIND("_run-",gait_events!C5669,1)-4),"")</f>
        <v/>
      </c>
      <c r="G5392" t="str">
        <f>gait_events!D5669</f>
        <v>right_ankle</v>
      </c>
      <c r="H5392" t="str">
        <f>gait_events!E5669</f>
        <v>FC</v>
      </c>
      <c r="I5392">
        <f>IF(gait_events!F5669&lt;&gt;"",gait_events!F5669,NA())</f>
        <v>449</v>
      </c>
      <c r="J5392">
        <f>IF(gait_events!G5669&lt;&gt;"",gait_events!G5669,NA())</f>
        <v>453</v>
      </c>
      <c r="K5392">
        <f t="shared" si="672"/>
        <v>-4</v>
      </c>
      <c r="L5392">
        <f t="shared" si="673"/>
        <v>-20</v>
      </c>
      <c r="M5392">
        <f t="shared" si="674"/>
        <v>1</v>
      </c>
      <c r="N5392">
        <f t="shared" si="675"/>
        <v>1</v>
      </c>
      <c r="O5392">
        <f t="shared" si="676"/>
        <v>1</v>
      </c>
      <c r="P5392">
        <f t="shared" si="677"/>
        <v>0</v>
      </c>
      <c r="Q5392">
        <f t="shared" si="678"/>
        <v>0</v>
      </c>
      <c r="R5392">
        <f t="shared" si="679"/>
        <v>1</v>
      </c>
    </row>
    <row r="5393" spans="1:18" x14ac:dyDescent="0.25">
      <c r="A5393" t="str">
        <f>gait_events!B5670</f>
        <v>pp149</v>
      </c>
      <c r="B5393" t="str">
        <f>VLOOKUP(A5393,participants!A:B,2,0)</f>
        <v>M</v>
      </c>
      <c r="C5393">
        <f>VLOOKUP(A5393,participants!A:C,3,0)</f>
        <v>18</v>
      </c>
      <c r="D5393" t="str">
        <f>VLOOKUP(A5393,participants!A:F,6,0)</f>
        <v>stroke</v>
      </c>
      <c r="E5393" t="str">
        <f>IF(LEN(SUBSTITUTE(gait_events!C5670,"_run-",""))&lt;&gt;LEN(gait_events!C5670),LEFT(RIGHT(gait_events!C5670,LEN(gait_events!C5670)-19),FIND("_run-",RIGHT(gait_events!C5670,LEN(gait_events!C5670)-19),1)-1),RIGHT(gait_events!C5670,LEN(gait_events!C5670)-19))</f>
        <v>Slow</v>
      </c>
      <c r="F5393" t="str">
        <f>IF(LEN(SUBSTITUTE(gait_events!C5670,"_run-",""))&lt;&gt;LEN(gait_events!C5670),RIGHT(gait_events!C5670,LEN(gait_events!C5670)-FIND("_run-",gait_events!C5670,1)-4),"")</f>
        <v/>
      </c>
      <c r="G5393" t="str">
        <f>gait_events!D5670</f>
        <v>right_ankle</v>
      </c>
      <c r="H5393" t="str">
        <f>gait_events!E5670</f>
        <v>FC</v>
      </c>
      <c r="I5393">
        <f>IF(gait_events!F5670&lt;&gt;"",gait_events!F5670,NA())</f>
        <v>757</v>
      </c>
      <c r="J5393">
        <f>IF(gait_events!G5670&lt;&gt;"",gait_events!G5670,NA())</f>
        <v>760</v>
      </c>
      <c r="K5393">
        <f t="shared" si="672"/>
        <v>-3</v>
      </c>
      <c r="L5393">
        <f t="shared" si="673"/>
        <v>-15</v>
      </c>
      <c r="M5393">
        <f t="shared" si="674"/>
        <v>1</v>
      </c>
      <c r="N5393">
        <f t="shared" si="675"/>
        <v>1</v>
      </c>
      <c r="O5393">
        <f t="shared" si="676"/>
        <v>1</v>
      </c>
      <c r="P5393">
        <f t="shared" si="677"/>
        <v>0</v>
      </c>
      <c r="Q5393">
        <f t="shared" si="678"/>
        <v>0</v>
      </c>
      <c r="R5393">
        <f t="shared" si="679"/>
        <v>1</v>
      </c>
    </row>
    <row r="5394" spans="1:18" x14ac:dyDescent="0.25">
      <c r="A5394" t="str">
        <f>gait_events!B5671</f>
        <v>pp149</v>
      </c>
      <c r="B5394" t="str">
        <f>VLOOKUP(A5394,participants!A:B,2,0)</f>
        <v>M</v>
      </c>
      <c r="C5394">
        <f>VLOOKUP(A5394,participants!A:C,3,0)</f>
        <v>18</v>
      </c>
      <c r="D5394" t="str">
        <f>VLOOKUP(A5394,participants!A:F,6,0)</f>
        <v>stroke</v>
      </c>
      <c r="E5394" t="str">
        <f>IF(LEN(SUBSTITUTE(gait_events!C5671,"_run-",""))&lt;&gt;LEN(gait_events!C5671),LEFT(RIGHT(gait_events!C5671,LEN(gait_events!C5671)-19),FIND("_run-",RIGHT(gait_events!C5671,LEN(gait_events!C5671)-19),1)-1),RIGHT(gait_events!C5671,LEN(gait_events!C5671)-19))</f>
        <v>Slow</v>
      </c>
      <c r="F5394" t="str">
        <f>IF(LEN(SUBSTITUTE(gait_events!C5671,"_run-",""))&lt;&gt;LEN(gait_events!C5671),RIGHT(gait_events!C5671,LEN(gait_events!C5671)-FIND("_run-",gait_events!C5671,1)-4),"")</f>
        <v/>
      </c>
      <c r="G5394" t="str">
        <f>gait_events!D5671</f>
        <v>right_ankle</v>
      </c>
      <c r="H5394" t="str">
        <f>gait_events!E5671</f>
        <v>FC</v>
      </c>
      <c r="I5394">
        <f>IF(gait_events!F5671&lt;&gt;"",gait_events!F5671,NA())</f>
        <v>1080</v>
      </c>
      <c r="J5394">
        <f>IF(gait_events!G5671&lt;&gt;"",gait_events!G5671,NA())</f>
        <v>1083</v>
      </c>
      <c r="K5394">
        <f t="shared" si="672"/>
        <v>-3</v>
      </c>
      <c r="L5394">
        <f t="shared" si="673"/>
        <v>-15</v>
      </c>
      <c r="M5394">
        <f t="shared" si="674"/>
        <v>1</v>
      </c>
      <c r="N5394">
        <f t="shared" si="675"/>
        <v>1</v>
      </c>
      <c r="O5394">
        <f t="shared" si="676"/>
        <v>1</v>
      </c>
      <c r="P5394">
        <f t="shared" si="677"/>
        <v>0</v>
      </c>
      <c r="Q5394">
        <f t="shared" si="678"/>
        <v>0</v>
      </c>
      <c r="R5394">
        <f t="shared" si="679"/>
        <v>1</v>
      </c>
    </row>
    <row r="5395" spans="1:18" x14ac:dyDescent="0.25">
      <c r="A5395" t="str">
        <f>gait_events!B5672</f>
        <v>pp149</v>
      </c>
      <c r="B5395" t="str">
        <f>VLOOKUP(A5395,participants!A:B,2,0)</f>
        <v>M</v>
      </c>
      <c r="C5395">
        <f>VLOOKUP(A5395,participants!A:C,3,0)</f>
        <v>18</v>
      </c>
      <c r="D5395" t="str">
        <f>VLOOKUP(A5395,participants!A:F,6,0)</f>
        <v>stroke</v>
      </c>
      <c r="E5395" t="str">
        <f>IF(LEN(SUBSTITUTE(gait_events!C5672,"_run-",""))&lt;&gt;LEN(gait_events!C5672),LEFT(RIGHT(gait_events!C5672,LEN(gait_events!C5672)-19),FIND("_run-",RIGHT(gait_events!C5672,LEN(gait_events!C5672)-19),1)-1),RIGHT(gait_events!C5672,LEN(gait_events!C5672)-19))</f>
        <v>Slow</v>
      </c>
      <c r="F5395" t="str">
        <f>IF(LEN(SUBSTITUTE(gait_events!C5672,"_run-",""))&lt;&gt;LEN(gait_events!C5672),RIGHT(gait_events!C5672,LEN(gait_events!C5672)-FIND("_run-",gait_events!C5672,1)-4),"")</f>
        <v/>
      </c>
      <c r="G5395" t="str">
        <f>gait_events!D5672</f>
        <v>right_ankle</v>
      </c>
      <c r="H5395" t="str">
        <f>gait_events!E5672</f>
        <v>FC</v>
      </c>
      <c r="I5395">
        <f>IF(gait_events!F5672&lt;&gt;"",gait_events!F5672,NA())</f>
        <v>1427</v>
      </c>
      <c r="J5395">
        <f>IF(gait_events!G5672&lt;&gt;"",gait_events!G5672,NA())</f>
        <v>1430</v>
      </c>
      <c r="K5395">
        <f t="shared" si="672"/>
        <v>-3</v>
      </c>
      <c r="L5395">
        <f t="shared" si="673"/>
        <v>-15</v>
      </c>
      <c r="M5395">
        <f t="shared" si="674"/>
        <v>1</v>
      </c>
      <c r="N5395">
        <f t="shared" si="675"/>
        <v>1</v>
      </c>
      <c r="O5395">
        <f t="shared" si="676"/>
        <v>1</v>
      </c>
      <c r="P5395">
        <f t="shared" si="677"/>
        <v>0</v>
      </c>
      <c r="Q5395">
        <f t="shared" si="678"/>
        <v>0</v>
      </c>
      <c r="R5395">
        <f t="shared" si="679"/>
        <v>1</v>
      </c>
    </row>
    <row r="5396" spans="1:18" x14ac:dyDescent="0.25">
      <c r="A5396" t="str">
        <f>gait_events!B5673</f>
        <v>pp149</v>
      </c>
      <c r="B5396" t="str">
        <f>VLOOKUP(A5396,participants!A:B,2,0)</f>
        <v>M</v>
      </c>
      <c r="C5396">
        <f>VLOOKUP(A5396,participants!A:C,3,0)</f>
        <v>18</v>
      </c>
      <c r="D5396" t="str">
        <f>VLOOKUP(A5396,participants!A:F,6,0)</f>
        <v>stroke</v>
      </c>
      <c r="E5396" t="str">
        <f>IF(LEN(SUBSTITUTE(gait_events!C5673,"_run-",""))&lt;&gt;LEN(gait_events!C5673),LEFT(RIGHT(gait_events!C5673,LEN(gait_events!C5673)-19),FIND("_run-",RIGHT(gait_events!C5673,LEN(gait_events!C5673)-19),1)-1),RIGHT(gait_events!C5673,LEN(gait_events!C5673)-19))</f>
        <v>Slow</v>
      </c>
      <c r="F5396" t="str">
        <f>IF(LEN(SUBSTITUTE(gait_events!C5673,"_run-",""))&lt;&gt;LEN(gait_events!C5673),RIGHT(gait_events!C5673,LEN(gait_events!C5673)-FIND("_run-",gait_events!C5673,1)-4),"")</f>
        <v/>
      </c>
      <c r="G5396" t="str">
        <f>gait_events!D5673</f>
        <v>right_ankle</v>
      </c>
      <c r="H5396" t="str">
        <f>gait_events!E5673</f>
        <v>FC</v>
      </c>
      <c r="I5396">
        <f>IF(gait_events!F5673&lt;&gt;"",gait_events!F5673,NA())</f>
        <v>1778</v>
      </c>
      <c r="J5396">
        <f>IF(gait_events!G5673&lt;&gt;"",gait_events!G5673,NA())</f>
        <v>1779</v>
      </c>
      <c r="K5396">
        <f t="shared" si="672"/>
        <v>-1</v>
      </c>
      <c r="L5396">
        <f t="shared" si="673"/>
        <v>-5</v>
      </c>
      <c r="M5396">
        <f t="shared" si="674"/>
        <v>1</v>
      </c>
      <c r="N5396">
        <f t="shared" si="675"/>
        <v>1</v>
      </c>
      <c r="O5396">
        <f t="shared" si="676"/>
        <v>1</v>
      </c>
      <c r="P5396">
        <f t="shared" si="677"/>
        <v>0</v>
      </c>
      <c r="Q5396">
        <f t="shared" si="678"/>
        <v>0</v>
      </c>
      <c r="R5396">
        <f t="shared" si="679"/>
        <v>1</v>
      </c>
    </row>
    <row r="5397" spans="1:18" x14ac:dyDescent="0.25">
      <c r="A5397" t="str">
        <f>gait_events!B5674</f>
        <v>pp149</v>
      </c>
      <c r="B5397" t="str">
        <f>VLOOKUP(A5397,participants!A:B,2,0)</f>
        <v>M</v>
      </c>
      <c r="C5397">
        <f>VLOOKUP(A5397,participants!A:C,3,0)</f>
        <v>18</v>
      </c>
      <c r="D5397" t="str">
        <f>VLOOKUP(A5397,participants!A:F,6,0)</f>
        <v>stroke</v>
      </c>
      <c r="E5397" t="str">
        <f>IF(LEN(SUBSTITUTE(gait_events!C5674,"_run-",""))&lt;&gt;LEN(gait_events!C5674),LEFT(RIGHT(gait_events!C5674,LEN(gait_events!C5674)-19),FIND("_run-",RIGHT(gait_events!C5674,LEN(gait_events!C5674)-19),1)-1),RIGHT(gait_events!C5674,LEN(gait_events!C5674)-19))</f>
        <v>Slow</v>
      </c>
      <c r="F5397" t="str">
        <f>IF(LEN(SUBSTITUTE(gait_events!C5674,"_run-",""))&lt;&gt;LEN(gait_events!C5674),RIGHT(gait_events!C5674,LEN(gait_events!C5674)-FIND("_run-",gait_events!C5674,1)-4),"")</f>
        <v/>
      </c>
      <c r="G5397" t="str">
        <f>gait_events!D5674</f>
        <v>left_shank</v>
      </c>
      <c r="H5397" t="str">
        <f>gait_events!E5674</f>
        <v>IC</v>
      </c>
      <c r="I5397">
        <f>IF(gait_events!F5674&lt;&gt;"",gait_events!F5674,NA())</f>
        <v>53</v>
      </c>
      <c r="J5397">
        <f>IF(gait_events!G5674&lt;&gt;"",gait_events!G5674,NA())</f>
        <v>50</v>
      </c>
      <c r="K5397">
        <f t="shared" si="672"/>
        <v>3</v>
      </c>
      <c r="L5397">
        <f t="shared" si="673"/>
        <v>15</v>
      </c>
      <c r="M5397">
        <f t="shared" si="674"/>
        <v>1</v>
      </c>
      <c r="N5397">
        <f t="shared" si="675"/>
        <v>1</v>
      </c>
      <c r="O5397">
        <f t="shared" si="676"/>
        <v>1</v>
      </c>
      <c r="P5397">
        <f t="shared" si="677"/>
        <v>0</v>
      </c>
      <c r="Q5397">
        <f t="shared" si="678"/>
        <v>0</v>
      </c>
      <c r="R5397">
        <f t="shared" si="679"/>
        <v>1</v>
      </c>
    </row>
    <row r="5398" spans="1:18" x14ac:dyDescent="0.25">
      <c r="A5398" t="str">
        <f>gait_events!B5675</f>
        <v>pp149</v>
      </c>
      <c r="B5398" t="str">
        <f>VLOOKUP(A5398,participants!A:B,2,0)</f>
        <v>M</v>
      </c>
      <c r="C5398">
        <f>VLOOKUP(A5398,participants!A:C,3,0)</f>
        <v>18</v>
      </c>
      <c r="D5398" t="str">
        <f>VLOOKUP(A5398,participants!A:F,6,0)</f>
        <v>stroke</v>
      </c>
      <c r="E5398" t="str">
        <f>IF(LEN(SUBSTITUTE(gait_events!C5675,"_run-",""))&lt;&gt;LEN(gait_events!C5675),LEFT(RIGHT(gait_events!C5675,LEN(gait_events!C5675)-19),FIND("_run-",RIGHT(gait_events!C5675,LEN(gait_events!C5675)-19),1)-1),RIGHT(gait_events!C5675,LEN(gait_events!C5675)-19))</f>
        <v>Slow</v>
      </c>
      <c r="F5398" t="str">
        <f>IF(LEN(SUBSTITUTE(gait_events!C5675,"_run-",""))&lt;&gt;LEN(gait_events!C5675),RIGHT(gait_events!C5675,LEN(gait_events!C5675)-FIND("_run-",gait_events!C5675,1)-4),"")</f>
        <v/>
      </c>
      <c r="G5398" t="str">
        <f>gait_events!D5675</f>
        <v>left_shank</v>
      </c>
      <c r="H5398" t="str">
        <f>gait_events!E5675</f>
        <v>IC</v>
      </c>
      <c r="I5398">
        <f>IF(gait_events!F5675&lt;&gt;"",gait_events!F5675,NA())</f>
        <v>387</v>
      </c>
      <c r="J5398">
        <f>IF(gait_events!G5675&lt;&gt;"",gait_events!G5675,NA())</f>
        <v>382</v>
      </c>
      <c r="K5398">
        <f t="shared" si="672"/>
        <v>5</v>
      </c>
      <c r="L5398">
        <f t="shared" si="673"/>
        <v>25</v>
      </c>
      <c r="M5398">
        <f t="shared" si="674"/>
        <v>1</v>
      </c>
      <c r="N5398">
        <f t="shared" si="675"/>
        <v>1</v>
      </c>
      <c r="O5398">
        <f t="shared" si="676"/>
        <v>1</v>
      </c>
      <c r="P5398">
        <f t="shared" si="677"/>
        <v>0</v>
      </c>
      <c r="Q5398">
        <f t="shared" si="678"/>
        <v>0</v>
      </c>
      <c r="R5398">
        <f t="shared" si="679"/>
        <v>1</v>
      </c>
    </row>
    <row r="5399" spans="1:18" x14ac:dyDescent="0.25">
      <c r="A5399" t="str">
        <f>gait_events!B5676</f>
        <v>pp149</v>
      </c>
      <c r="B5399" t="str">
        <f>VLOOKUP(A5399,participants!A:B,2,0)</f>
        <v>M</v>
      </c>
      <c r="C5399">
        <f>VLOOKUP(A5399,participants!A:C,3,0)</f>
        <v>18</v>
      </c>
      <c r="D5399" t="str">
        <f>VLOOKUP(A5399,participants!A:F,6,0)</f>
        <v>stroke</v>
      </c>
      <c r="E5399" t="str">
        <f>IF(LEN(SUBSTITUTE(gait_events!C5676,"_run-",""))&lt;&gt;LEN(gait_events!C5676),LEFT(RIGHT(gait_events!C5676,LEN(gait_events!C5676)-19),FIND("_run-",RIGHT(gait_events!C5676,LEN(gait_events!C5676)-19),1)-1),RIGHT(gait_events!C5676,LEN(gait_events!C5676)-19))</f>
        <v>Slow</v>
      </c>
      <c r="F5399" t="str">
        <f>IF(LEN(SUBSTITUTE(gait_events!C5676,"_run-",""))&lt;&gt;LEN(gait_events!C5676),RIGHT(gait_events!C5676,LEN(gait_events!C5676)-FIND("_run-",gait_events!C5676,1)-4),"")</f>
        <v/>
      </c>
      <c r="G5399" t="str">
        <f>gait_events!D5676</f>
        <v>left_shank</v>
      </c>
      <c r="H5399" t="str">
        <f>gait_events!E5676</f>
        <v>IC</v>
      </c>
      <c r="I5399">
        <f>IF(gait_events!F5676&lt;&gt;"",gait_events!F5676,NA())</f>
        <v>703</v>
      </c>
      <c r="J5399">
        <f>IF(gait_events!G5676&lt;&gt;"",gait_events!G5676,NA())</f>
        <v>700</v>
      </c>
      <c r="K5399">
        <f t="shared" si="672"/>
        <v>3</v>
      </c>
      <c r="L5399">
        <f t="shared" si="673"/>
        <v>15</v>
      </c>
      <c r="M5399">
        <f t="shared" si="674"/>
        <v>1</v>
      </c>
      <c r="N5399">
        <f t="shared" si="675"/>
        <v>1</v>
      </c>
      <c r="O5399">
        <f t="shared" si="676"/>
        <v>1</v>
      </c>
      <c r="P5399">
        <f t="shared" si="677"/>
        <v>0</v>
      </c>
      <c r="Q5399">
        <f t="shared" si="678"/>
        <v>0</v>
      </c>
      <c r="R5399">
        <f t="shared" si="679"/>
        <v>1</v>
      </c>
    </row>
    <row r="5400" spans="1:18" x14ac:dyDescent="0.25">
      <c r="A5400" t="str">
        <f>gait_events!B5677</f>
        <v>pp149</v>
      </c>
      <c r="B5400" t="str">
        <f>VLOOKUP(A5400,participants!A:B,2,0)</f>
        <v>M</v>
      </c>
      <c r="C5400">
        <f>VLOOKUP(A5400,participants!A:C,3,0)</f>
        <v>18</v>
      </c>
      <c r="D5400" t="str">
        <f>VLOOKUP(A5400,participants!A:F,6,0)</f>
        <v>stroke</v>
      </c>
      <c r="E5400" t="str">
        <f>IF(LEN(SUBSTITUTE(gait_events!C5677,"_run-",""))&lt;&gt;LEN(gait_events!C5677),LEFT(RIGHT(gait_events!C5677,LEN(gait_events!C5677)-19),FIND("_run-",RIGHT(gait_events!C5677,LEN(gait_events!C5677)-19),1)-1),RIGHT(gait_events!C5677,LEN(gait_events!C5677)-19))</f>
        <v>Slow</v>
      </c>
      <c r="F5400" t="str">
        <f>IF(LEN(SUBSTITUTE(gait_events!C5677,"_run-",""))&lt;&gt;LEN(gait_events!C5677),RIGHT(gait_events!C5677,LEN(gait_events!C5677)-FIND("_run-",gait_events!C5677,1)-4),"")</f>
        <v/>
      </c>
      <c r="G5400" t="str">
        <f>gait_events!D5677</f>
        <v>left_shank</v>
      </c>
      <c r="H5400" t="str">
        <f>gait_events!E5677</f>
        <v>IC</v>
      </c>
      <c r="I5400">
        <f>IF(gait_events!F5677&lt;&gt;"",gait_events!F5677,NA())</f>
        <v>1011</v>
      </c>
      <c r="J5400">
        <f>IF(gait_events!G5677&lt;&gt;"",gait_events!G5677,NA())</f>
        <v>1011</v>
      </c>
      <c r="K5400">
        <f t="shared" si="672"/>
        <v>0</v>
      </c>
      <c r="L5400">
        <f t="shared" si="673"/>
        <v>0</v>
      </c>
      <c r="M5400">
        <f t="shared" si="674"/>
        <v>1</v>
      </c>
      <c r="N5400">
        <f t="shared" si="675"/>
        <v>1</v>
      </c>
      <c r="O5400">
        <f t="shared" si="676"/>
        <v>1</v>
      </c>
      <c r="P5400">
        <f t="shared" si="677"/>
        <v>0</v>
      </c>
      <c r="Q5400">
        <f t="shared" si="678"/>
        <v>0</v>
      </c>
      <c r="R5400">
        <f t="shared" si="679"/>
        <v>1</v>
      </c>
    </row>
    <row r="5401" spans="1:18" x14ac:dyDescent="0.25">
      <c r="A5401" t="str">
        <f>gait_events!B5678</f>
        <v>pp149</v>
      </c>
      <c r="B5401" t="str">
        <f>VLOOKUP(A5401,participants!A:B,2,0)</f>
        <v>M</v>
      </c>
      <c r="C5401">
        <f>VLOOKUP(A5401,participants!A:C,3,0)</f>
        <v>18</v>
      </c>
      <c r="D5401" t="str">
        <f>VLOOKUP(A5401,participants!A:F,6,0)</f>
        <v>stroke</v>
      </c>
      <c r="E5401" t="str">
        <f>IF(LEN(SUBSTITUTE(gait_events!C5678,"_run-",""))&lt;&gt;LEN(gait_events!C5678),LEFT(RIGHT(gait_events!C5678,LEN(gait_events!C5678)-19),FIND("_run-",RIGHT(gait_events!C5678,LEN(gait_events!C5678)-19),1)-1),RIGHT(gait_events!C5678,LEN(gait_events!C5678)-19))</f>
        <v>Slow</v>
      </c>
      <c r="F5401" t="str">
        <f>IF(LEN(SUBSTITUTE(gait_events!C5678,"_run-",""))&lt;&gt;LEN(gait_events!C5678),RIGHT(gait_events!C5678,LEN(gait_events!C5678)-FIND("_run-",gait_events!C5678,1)-4),"")</f>
        <v/>
      </c>
      <c r="G5401" t="str">
        <f>gait_events!D5678</f>
        <v>left_shank</v>
      </c>
      <c r="H5401" t="str">
        <f>gait_events!E5678</f>
        <v>IC</v>
      </c>
      <c r="I5401">
        <f>IF(gait_events!F5678&lt;&gt;"",gait_events!F5678,NA())</f>
        <v>1354</v>
      </c>
      <c r="J5401">
        <f>IF(gait_events!G5678&lt;&gt;"",gait_events!G5678,NA())</f>
        <v>1349</v>
      </c>
      <c r="K5401">
        <f t="shared" si="672"/>
        <v>5</v>
      </c>
      <c r="L5401">
        <f t="shared" si="673"/>
        <v>25</v>
      </c>
      <c r="M5401">
        <f t="shared" si="674"/>
        <v>1</v>
      </c>
      <c r="N5401">
        <f t="shared" si="675"/>
        <v>1</v>
      </c>
      <c r="O5401">
        <f t="shared" si="676"/>
        <v>1</v>
      </c>
      <c r="P5401">
        <f t="shared" si="677"/>
        <v>0</v>
      </c>
      <c r="Q5401">
        <f t="shared" si="678"/>
        <v>0</v>
      </c>
      <c r="R5401">
        <f t="shared" si="679"/>
        <v>1</v>
      </c>
    </row>
    <row r="5402" spans="1:18" x14ac:dyDescent="0.25">
      <c r="A5402" t="str">
        <f>gait_events!B5679</f>
        <v>pp149</v>
      </c>
      <c r="B5402" t="str">
        <f>VLOOKUP(A5402,participants!A:B,2,0)</f>
        <v>M</v>
      </c>
      <c r="C5402">
        <f>VLOOKUP(A5402,participants!A:C,3,0)</f>
        <v>18</v>
      </c>
      <c r="D5402" t="str">
        <f>VLOOKUP(A5402,participants!A:F,6,0)</f>
        <v>stroke</v>
      </c>
      <c r="E5402" t="str">
        <f>IF(LEN(SUBSTITUTE(gait_events!C5679,"_run-",""))&lt;&gt;LEN(gait_events!C5679),LEFT(RIGHT(gait_events!C5679,LEN(gait_events!C5679)-19),FIND("_run-",RIGHT(gait_events!C5679,LEN(gait_events!C5679)-19),1)-1),RIGHT(gait_events!C5679,LEN(gait_events!C5679)-19))</f>
        <v>Slow</v>
      </c>
      <c r="F5402" t="str">
        <f>IF(LEN(SUBSTITUTE(gait_events!C5679,"_run-",""))&lt;&gt;LEN(gait_events!C5679),RIGHT(gait_events!C5679,LEN(gait_events!C5679)-FIND("_run-",gait_events!C5679,1)-4),"")</f>
        <v/>
      </c>
      <c r="G5402" t="str">
        <f>gait_events!D5679</f>
        <v>left_shank</v>
      </c>
      <c r="H5402" t="str">
        <f>gait_events!E5679</f>
        <v>IC</v>
      </c>
      <c r="I5402">
        <f>IF(gait_events!F5679&lt;&gt;"",gait_events!F5679,NA())</f>
        <v>1706</v>
      </c>
      <c r="J5402">
        <f>IF(gait_events!G5679&lt;&gt;"",gait_events!G5679,NA())</f>
        <v>1705</v>
      </c>
      <c r="K5402">
        <f t="shared" si="672"/>
        <v>1</v>
      </c>
      <c r="L5402">
        <f t="shared" si="673"/>
        <v>5</v>
      </c>
      <c r="M5402">
        <f t="shared" si="674"/>
        <v>1</v>
      </c>
      <c r="N5402">
        <f t="shared" si="675"/>
        <v>1</v>
      </c>
      <c r="O5402">
        <f t="shared" si="676"/>
        <v>1</v>
      </c>
      <c r="P5402">
        <f t="shared" si="677"/>
        <v>0</v>
      </c>
      <c r="Q5402">
        <f t="shared" si="678"/>
        <v>0</v>
      </c>
      <c r="R5402">
        <f t="shared" si="679"/>
        <v>1</v>
      </c>
    </row>
    <row r="5403" spans="1:18" x14ac:dyDescent="0.25">
      <c r="A5403" t="str">
        <f>gait_events!B5680</f>
        <v>pp149</v>
      </c>
      <c r="B5403" t="str">
        <f>VLOOKUP(A5403,participants!A:B,2,0)</f>
        <v>M</v>
      </c>
      <c r="C5403">
        <f>VLOOKUP(A5403,participants!A:C,3,0)</f>
        <v>18</v>
      </c>
      <c r="D5403" t="str">
        <f>VLOOKUP(A5403,participants!A:F,6,0)</f>
        <v>stroke</v>
      </c>
      <c r="E5403" t="str">
        <f>IF(LEN(SUBSTITUTE(gait_events!C5680,"_run-",""))&lt;&gt;LEN(gait_events!C5680),LEFT(RIGHT(gait_events!C5680,LEN(gait_events!C5680)-19),FIND("_run-",RIGHT(gait_events!C5680,LEN(gait_events!C5680)-19),1)-1),RIGHT(gait_events!C5680,LEN(gait_events!C5680)-19))</f>
        <v>Slow</v>
      </c>
      <c r="F5403" t="str">
        <f>IF(LEN(SUBSTITUTE(gait_events!C5680,"_run-",""))&lt;&gt;LEN(gait_events!C5680),RIGHT(gait_events!C5680,LEN(gait_events!C5680)-FIND("_run-",gait_events!C5680,1)-4),"")</f>
        <v/>
      </c>
      <c r="G5403" t="str">
        <f>gait_events!D5680</f>
        <v>left_shank</v>
      </c>
      <c r="H5403" t="str">
        <f>gait_events!E5680</f>
        <v>FC</v>
      </c>
      <c r="I5403">
        <f>IF(gait_events!F5680&lt;&gt;"",gait_events!F5680,NA())</f>
        <v>284</v>
      </c>
      <c r="J5403">
        <f>IF(gait_events!G5680&lt;&gt;"",gait_events!G5680,NA())</f>
        <v>290</v>
      </c>
      <c r="K5403">
        <f t="shared" si="672"/>
        <v>-6</v>
      </c>
      <c r="L5403">
        <f t="shared" si="673"/>
        <v>-30</v>
      </c>
      <c r="M5403">
        <f t="shared" si="674"/>
        <v>1</v>
      </c>
      <c r="N5403">
        <f t="shared" si="675"/>
        <v>1</v>
      </c>
      <c r="O5403">
        <f t="shared" si="676"/>
        <v>1</v>
      </c>
      <c r="P5403">
        <f t="shared" si="677"/>
        <v>0</v>
      </c>
      <c r="Q5403">
        <f t="shared" si="678"/>
        <v>0</v>
      </c>
      <c r="R5403">
        <f t="shared" si="679"/>
        <v>1</v>
      </c>
    </row>
    <row r="5404" spans="1:18" x14ac:dyDescent="0.25">
      <c r="A5404" t="str">
        <f>gait_events!B5681</f>
        <v>pp149</v>
      </c>
      <c r="B5404" t="str">
        <f>VLOOKUP(A5404,participants!A:B,2,0)</f>
        <v>M</v>
      </c>
      <c r="C5404">
        <f>VLOOKUP(A5404,participants!A:C,3,0)</f>
        <v>18</v>
      </c>
      <c r="D5404" t="str">
        <f>VLOOKUP(A5404,participants!A:F,6,0)</f>
        <v>stroke</v>
      </c>
      <c r="E5404" t="str">
        <f>IF(LEN(SUBSTITUTE(gait_events!C5681,"_run-",""))&lt;&gt;LEN(gait_events!C5681),LEFT(RIGHT(gait_events!C5681,LEN(gait_events!C5681)-19),FIND("_run-",RIGHT(gait_events!C5681,LEN(gait_events!C5681)-19),1)-1),RIGHT(gait_events!C5681,LEN(gait_events!C5681)-19))</f>
        <v>Slow</v>
      </c>
      <c r="F5404" t="str">
        <f>IF(LEN(SUBSTITUTE(gait_events!C5681,"_run-",""))&lt;&gt;LEN(gait_events!C5681),RIGHT(gait_events!C5681,LEN(gait_events!C5681)-FIND("_run-",gait_events!C5681,1)-4),"")</f>
        <v/>
      </c>
      <c r="G5404" t="str">
        <f>gait_events!D5681</f>
        <v>left_shank</v>
      </c>
      <c r="H5404" t="str">
        <f>gait_events!E5681</f>
        <v>FC</v>
      </c>
      <c r="I5404">
        <f>IF(gait_events!F5681&lt;&gt;"",gait_events!F5681,NA())</f>
        <v>601</v>
      </c>
      <c r="J5404">
        <f>IF(gait_events!G5681&lt;&gt;"",gait_events!G5681,NA())</f>
        <v>606</v>
      </c>
      <c r="K5404">
        <f t="shared" si="672"/>
        <v>-5</v>
      </c>
      <c r="L5404">
        <f t="shared" si="673"/>
        <v>-25</v>
      </c>
      <c r="M5404">
        <f t="shared" si="674"/>
        <v>1</v>
      </c>
      <c r="N5404">
        <f t="shared" si="675"/>
        <v>1</v>
      </c>
      <c r="O5404">
        <f t="shared" si="676"/>
        <v>1</v>
      </c>
      <c r="P5404">
        <f t="shared" si="677"/>
        <v>0</v>
      </c>
      <c r="Q5404">
        <f t="shared" si="678"/>
        <v>0</v>
      </c>
      <c r="R5404">
        <f t="shared" si="679"/>
        <v>1</v>
      </c>
    </row>
    <row r="5405" spans="1:18" x14ac:dyDescent="0.25">
      <c r="A5405" t="str">
        <f>gait_events!B5682</f>
        <v>pp149</v>
      </c>
      <c r="B5405" t="str">
        <f>VLOOKUP(A5405,participants!A:B,2,0)</f>
        <v>M</v>
      </c>
      <c r="C5405">
        <f>VLOOKUP(A5405,participants!A:C,3,0)</f>
        <v>18</v>
      </c>
      <c r="D5405" t="str">
        <f>VLOOKUP(A5405,participants!A:F,6,0)</f>
        <v>stroke</v>
      </c>
      <c r="E5405" t="str">
        <f>IF(LEN(SUBSTITUTE(gait_events!C5682,"_run-",""))&lt;&gt;LEN(gait_events!C5682),LEFT(RIGHT(gait_events!C5682,LEN(gait_events!C5682)-19),FIND("_run-",RIGHT(gait_events!C5682,LEN(gait_events!C5682)-19),1)-1),RIGHT(gait_events!C5682,LEN(gait_events!C5682)-19))</f>
        <v>Slow</v>
      </c>
      <c r="F5405" t="str">
        <f>IF(LEN(SUBSTITUTE(gait_events!C5682,"_run-",""))&lt;&gt;LEN(gait_events!C5682),RIGHT(gait_events!C5682,LEN(gait_events!C5682)-FIND("_run-",gait_events!C5682,1)-4),"")</f>
        <v/>
      </c>
      <c r="G5405" t="str">
        <f>gait_events!D5682</f>
        <v>left_shank</v>
      </c>
      <c r="H5405" t="str">
        <f>gait_events!E5682</f>
        <v>FC</v>
      </c>
      <c r="I5405">
        <f>IF(gait_events!F5682&lt;&gt;"",gait_events!F5682,NA())</f>
        <v>916</v>
      </c>
      <c r="J5405">
        <f>IF(gait_events!G5682&lt;&gt;"",gait_events!G5682,NA())</f>
        <v>920</v>
      </c>
      <c r="K5405">
        <f t="shared" si="672"/>
        <v>-4</v>
      </c>
      <c r="L5405">
        <f t="shared" si="673"/>
        <v>-20</v>
      </c>
      <c r="M5405">
        <f t="shared" si="674"/>
        <v>1</v>
      </c>
      <c r="N5405">
        <f t="shared" si="675"/>
        <v>1</v>
      </c>
      <c r="O5405">
        <f t="shared" si="676"/>
        <v>1</v>
      </c>
      <c r="P5405">
        <f t="shared" si="677"/>
        <v>0</v>
      </c>
      <c r="Q5405">
        <f t="shared" si="678"/>
        <v>0</v>
      </c>
      <c r="R5405">
        <f t="shared" si="679"/>
        <v>1</v>
      </c>
    </row>
    <row r="5406" spans="1:18" x14ac:dyDescent="0.25">
      <c r="A5406" t="str">
        <f>gait_events!B5683</f>
        <v>pp149</v>
      </c>
      <c r="B5406" t="str">
        <f>VLOOKUP(A5406,participants!A:B,2,0)</f>
        <v>M</v>
      </c>
      <c r="C5406">
        <f>VLOOKUP(A5406,participants!A:C,3,0)</f>
        <v>18</v>
      </c>
      <c r="D5406" t="str">
        <f>VLOOKUP(A5406,participants!A:F,6,0)</f>
        <v>stroke</v>
      </c>
      <c r="E5406" t="str">
        <f>IF(LEN(SUBSTITUTE(gait_events!C5683,"_run-",""))&lt;&gt;LEN(gait_events!C5683),LEFT(RIGHT(gait_events!C5683,LEN(gait_events!C5683)-19),FIND("_run-",RIGHT(gait_events!C5683,LEN(gait_events!C5683)-19),1)-1),RIGHT(gait_events!C5683,LEN(gait_events!C5683)-19))</f>
        <v>Slow</v>
      </c>
      <c r="F5406" t="str">
        <f>IF(LEN(SUBSTITUTE(gait_events!C5683,"_run-",""))&lt;&gt;LEN(gait_events!C5683),RIGHT(gait_events!C5683,LEN(gait_events!C5683)-FIND("_run-",gait_events!C5683,1)-4),"")</f>
        <v/>
      </c>
      <c r="G5406" t="str">
        <f>gait_events!D5683</f>
        <v>left_shank</v>
      </c>
      <c r="H5406" t="str">
        <f>gait_events!E5683</f>
        <v>FC</v>
      </c>
      <c r="I5406">
        <f>IF(gait_events!F5683&lt;&gt;"",gait_events!F5683,NA())</f>
        <v>1251</v>
      </c>
      <c r="J5406">
        <f>IF(gait_events!G5683&lt;&gt;"",gait_events!G5683,NA())</f>
        <v>1255</v>
      </c>
      <c r="K5406">
        <f t="shared" si="672"/>
        <v>-4</v>
      </c>
      <c r="L5406">
        <f t="shared" si="673"/>
        <v>-20</v>
      </c>
      <c r="M5406">
        <f t="shared" si="674"/>
        <v>1</v>
      </c>
      <c r="N5406">
        <f t="shared" si="675"/>
        <v>1</v>
      </c>
      <c r="O5406">
        <f t="shared" si="676"/>
        <v>1</v>
      </c>
      <c r="P5406">
        <f t="shared" si="677"/>
        <v>0</v>
      </c>
      <c r="Q5406">
        <f t="shared" si="678"/>
        <v>0</v>
      </c>
      <c r="R5406">
        <f t="shared" si="679"/>
        <v>1</v>
      </c>
    </row>
    <row r="5407" spans="1:18" x14ac:dyDescent="0.25">
      <c r="A5407" t="str">
        <f>gait_events!B5684</f>
        <v>pp149</v>
      </c>
      <c r="B5407" t="str">
        <f>VLOOKUP(A5407,participants!A:B,2,0)</f>
        <v>M</v>
      </c>
      <c r="C5407">
        <f>VLOOKUP(A5407,participants!A:C,3,0)</f>
        <v>18</v>
      </c>
      <c r="D5407" t="str">
        <f>VLOOKUP(A5407,participants!A:F,6,0)</f>
        <v>stroke</v>
      </c>
      <c r="E5407" t="str">
        <f>IF(LEN(SUBSTITUTE(gait_events!C5684,"_run-",""))&lt;&gt;LEN(gait_events!C5684),LEFT(RIGHT(gait_events!C5684,LEN(gait_events!C5684)-19),FIND("_run-",RIGHT(gait_events!C5684,LEN(gait_events!C5684)-19),1)-1),RIGHT(gait_events!C5684,LEN(gait_events!C5684)-19))</f>
        <v>Slow</v>
      </c>
      <c r="F5407" t="str">
        <f>IF(LEN(SUBSTITUTE(gait_events!C5684,"_run-",""))&lt;&gt;LEN(gait_events!C5684),RIGHT(gait_events!C5684,LEN(gait_events!C5684)-FIND("_run-",gait_events!C5684,1)-4),"")</f>
        <v/>
      </c>
      <c r="G5407" t="str">
        <f>gait_events!D5684</f>
        <v>left_shank</v>
      </c>
      <c r="H5407" t="str">
        <f>gait_events!E5684</f>
        <v>FC</v>
      </c>
      <c r="I5407">
        <f>IF(gait_events!F5684&lt;&gt;"",gait_events!F5684,NA())</f>
        <v>1610</v>
      </c>
      <c r="J5407">
        <f>IF(gait_events!G5684&lt;&gt;"",gait_events!G5684,NA())</f>
        <v>1614</v>
      </c>
      <c r="K5407">
        <f t="shared" si="672"/>
        <v>-4</v>
      </c>
      <c r="L5407">
        <f t="shared" si="673"/>
        <v>-20</v>
      </c>
      <c r="M5407">
        <f t="shared" si="674"/>
        <v>1</v>
      </c>
      <c r="N5407">
        <f t="shared" si="675"/>
        <v>1</v>
      </c>
      <c r="O5407">
        <f t="shared" si="676"/>
        <v>1</v>
      </c>
      <c r="P5407">
        <f t="shared" si="677"/>
        <v>0</v>
      </c>
      <c r="Q5407">
        <f t="shared" si="678"/>
        <v>0</v>
      </c>
      <c r="R5407">
        <f t="shared" si="679"/>
        <v>1</v>
      </c>
    </row>
    <row r="5408" spans="1:18" x14ac:dyDescent="0.25">
      <c r="A5408" t="str">
        <f>gait_events!B5685</f>
        <v>pp149</v>
      </c>
      <c r="B5408" t="str">
        <f>VLOOKUP(A5408,participants!A:B,2,0)</f>
        <v>M</v>
      </c>
      <c r="C5408">
        <f>VLOOKUP(A5408,participants!A:C,3,0)</f>
        <v>18</v>
      </c>
      <c r="D5408" t="str">
        <f>VLOOKUP(A5408,participants!A:F,6,0)</f>
        <v>stroke</v>
      </c>
      <c r="E5408" t="str">
        <f>IF(LEN(SUBSTITUTE(gait_events!C5685,"_run-",""))&lt;&gt;LEN(gait_events!C5685),LEFT(RIGHT(gait_events!C5685,LEN(gait_events!C5685)-19),FIND("_run-",RIGHT(gait_events!C5685,LEN(gait_events!C5685)-19),1)-1),RIGHT(gait_events!C5685,LEN(gait_events!C5685)-19))</f>
        <v>Slow</v>
      </c>
      <c r="F5408" t="str">
        <f>IF(LEN(SUBSTITUTE(gait_events!C5685,"_run-",""))&lt;&gt;LEN(gait_events!C5685),RIGHT(gait_events!C5685,LEN(gait_events!C5685)-FIND("_run-",gait_events!C5685,1)-4),"")</f>
        <v/>
      </c>
      <c r="G5408" t="str">
        <f>gait_events!D5685</f>
        <v>right_shank</v>
      </c>
      <c r="H5408" t="str">
        <f>gait_events!E5685</f>
        <v>IC</v>
      </c>
      <c r="I5408">
        <f>IF(gait_events!F5685&lt;&gt;"",gait_events!F5685,NA())</f>
        <v>220</v>
      </c>
      <c r="J5408">
        <f>IF(gait_events!G5685&lt;&gt;"",gait_events!G5685,NA())</f>
        <v>219</v>
      </c>
      <c r="K5408">
        <f t="shared" si="672"/>
        <v>1</v>
      </c>
      <c r="L5408">
        <f t="shared" si="673"/>
        <v>5</v>
      </c>
      <c r="M5408">
        <f t="shared" si="674"/>
        <v>1</v>
      </c>
      <c r="N5408">
        <f t="shared" si="675"/>
        <v>1</v>
      </c>
      <c r="O5408">
        <f t="shared" si="676"/>
        <v>1</v>
      </c>
      <c r="P5408">
        <f t="shared" si="677"/>
        <v>0</v>
      </c>
      <c r="Q5408">
        <f t="shared" si="678"/>
        <v>0</v>
      </c>
      <c r="R5408">
        <f t="shared" si="679"/>
        <v>1</v>
      </c>
    </row>
    <row r="5409" spans="1:18" x14ac:dyDescent="0.25">
      <c r="A5409" t="str">
        <f>gait_events!B5686</f>
        <v>pp149</v>
      </c>
      <c r="B5409" t="str">
        <f>VLOOKUP(A5409,participants!A:B,2,0)</f>
        <v>M</v>
      </c>
      <c r="C5409">
        <f>VLOOKUP(A5409,participants!A:C,3,0)</f>
        <v>18</v>
      </c>
      <c r="D5409" t="str">
        <f>VLOOKUP(A5409,participants!A:F,6,0)</f>
        <v>stroke</v>
      </c>
      <c r="E5409" t="str">
        <f>IF(LEN(SUBSTITUTE(gait_events!C5686,"_run-",""))&lt;&gt;LEN(gait_events!C5686),LEFT(RIGHT(gait_events!C5686,LEN(gait_events!C5686)-19),FIND("_run-",RIGHT(gait_events!C5686,LEN(gait_events!C5686)-19),1)-1),RIGHT(gait_events!C5686,LEN(gait_events!C5686)-19))</f>
        <v>Slow</v>
      </c>
      <c r="F5409" t="str">
        <f>IF(LEN(SUBSTITUTE(gait_events!C5686,"_run-",""))&lt;&gt;LEN(gait_events!C5686),RIGHT(gait_events!C5686,LEN(gait_events!C5686)-FIND("_run-",gait_events!C5686,1)-4),"")</f>
        <v/>
      </c>
      <c r="G5409" t="str">
        <f>gait_events!D5686</f>
        <v>right_shank</v>
      </c>
      <c r="H5409" t="str">
        <f>gait_events!E5686</f>
        <v>IC</v>
      </c>
      <c r="I5409">
        <f>IF(gait_events!F5686&lt;&gt;"",gait_events!F5686,NA())</f>
        <v>547</v>
      </c>
      <c r="J5409">
        <f>IF(gait_events!G5686&lt;&gt;"",gait_events!G5686,NA())</f>
        <v>549</v>
      </c>
      <c r="K5409">
        <f t="shared" si="672"/>
        <v>-2</v>
      </c>
      <c r="L5409">
        <f t="shared" si="673"/>
        <v>-10</v>
      </c>
      <c r="M5409">
        <f t="shared" si="674"/>
        <v>1</v>
      </c>
      <c r="N5409">
        <f t="shared" si="675"/>
        <v>1</v>
      </c>
      <c r="O5409">
        <f t="shared" si="676"/>
        <v>1</v>
      </c>
      <c r="P5409">
        <f t="shared" si="677"/>
        <v>0</v>
      </c>
      <c r="Q5409">
        <f t="shared" si="678"/>
        <v>0</v>
      </c>
      <c r="R5409">
        <f t="shared" si="679"/>
        <v>1</v>
      </c>
    </row>
    <row r="5410" spans="1:18" x14ac:dyDescent="0.25">
      <c r="A5410" t="str">
        <f>gait_events!B5687</f>
        <v>pp149</v>
      </c>
      <c r="B5410" t="str">
        <f>VLOOKUP(A5410,participants!A:B,2,0)</f>
        <v>M</v>
      </c>
      <c r="C5410">
        <f>VLOOKUP(A5410,participants!A:C,3,0)</f>
        <v>18</v>
      </c>
      <c r="D5410" t="str">
        <f>VLOOKUP(A5410,participants!A:F,6,0)</f>
        <v>stroke</v>
      </c>
      <c r="E5410" t="str">
        <f>IF(LEN(SUBSTITUTE(gait_events!C5687,"_run-",""))&lt;&gt;LEN(gait_events!C5687),LEFT(RIGHT(gait_events!C5687,LEN(gait_events!C5687)-19),FIND("_run-",RIGHT(gait_events!C5687,LEN(gait_events!C5687)-19),1)-1),RIGHT(gait_events!C5687,LEN(gait_events!C5687)-19))</f>
        <v>Slow</v>
      </c>
      <c r="F5410" t="str">
        <f>IF(LEN(SUBSTITUTE(gait_events!C5687,"_run-",""))&lt;&gt;LEN(gait_events!C5687),RIGHT(gait_events!C5687,LEN(gait_events!C5687)-FIND("_run-",gait_events!C5687,1)-4),"")</f>
        <v/>
      </c>
      <c r="G5410" t="str">
        <f>gait_events!D5687</f>
        <v>right_shank</v>
      </c>
      <c r="H5410" t="str">
        <f>gait_events!E5687</f>
        <v>IC</v>
      </c>
      <c r="I5410">
        <f>IF(gait_events!F5687&lt;&gt;"",gait_events!F5687,NA())</f>
        <v>860</v>
      </c>
      <c r="J5410">
        <f>IF(gait_events!G5687&lt;&gt;"",gait_events!G5687,NA())</f>
        <v>860</v>
      </c>
      <c r="K5410">
        <f t="shared" si="672"/>
        <v>0</v>
      </c>
      <c r="L5410">
        <f t="shared" si="673"/>
        <v>0</v>
      </c>
      <c r="M5410">
        <f t="shared" si="674"/>
        <v>1</v>
      </c>
      <c r="N5410">
        <f t="shared" si="675"/>
        <v>1</v>
      </c>
      <c r="O5410">
        <f t="shared" si="676"/>
        <v>1</v>
      </c>
      <c r="P5410">
        <f t="shared" si="677"/>
        <v>0</v>
      </c>
      <c r="Q5410">
        <f t="shared" si="678"/>
        <v>0</v>
      </c>
      <c r="R5410">
        <f t="shared" si="679"/>
        <v>1</v>
      </c>
    </row>
    <row r="5411" spans="1:18" x14ac:dyDescent="0.25">
      <c r="A5411" t="str">
        <f>gait_events!B5688</f>
        <v>pp149</v>
      </c>
      <c r="B5411" t="str">
        <f>VLOOKUP(A5411,participants!A:B,2,0)</f>
        <v>M</v>
      </c>
      <c r="C5411">
        <f>VLOOKUP(A5411,participants!A:C,3,0)</f>
        <v>18</v>
      </c>
      <c r="D5411" t="str">
        <f>VLOOKUP(A5411,participants!A:F,6,0)</f>
        <v>stroke</v>
      </c>
      <c r="E5411" t="str">
        <f>IF(LEN(SUBSTITUTE(gait_events!C5688,"_run-",""))&lt;&gt;LEN(gait_events!C5688),LEFT(RIGHT(gait_events!C5688,LEN(gait_events!C5688)-19),FIND("_run-",RIGHT(gait_events!C5688,LEN(gait_events!C5688)-19),1)-1),RIGHT(gait_events!C5688,LEN(gait_events!C5688)-19))</f>
        <v>Slow</v>
      </c>
      <c r="F5411" t="str">
        <f>IF(LEN(SUBSTITUTE(gait_events!C5688,"_run-",""))&lt;&gt;LEN(gait_events!C5688),RIGHT(gait_events!C5688,LEN(gait_events!C5688)-FIND("_run-",gait_events!C5688,1)-4),"")</f>
        <v/>
      </c>
      <c r="G5411" t="str">
        <f>gait_events!D5688</f>
        <v>right_shank</v>
      </c>
      <c r="H5411" t="str">
        <f>gait_events!E5688</f>
        <v>IC</v>
      </c>
      <c r="I5411">
        <f>IF(gait_events!F5688&lt;&gt;"",gait_events!F5688,NA())</f>
        <v>1184</v>
      </c>
      <c r="J5411">
        <f>IF(gait_events!G5688&lt;&gt;"",gait_events!G5688,NA())</f>
        <v>1182</v>
      </c>
      <c r="K5411">
        <f t="shared" si="672"/>
        <v>2</v>
      </c>
      <c r="L5411">
        <f t="shared" si="673"/>
        <v>10</v>
      </c>
      <c r="M5411">
        <f t="shared" si="674"/>
        <v>1</v>
      </c>
      <c r="N5411">
        <f t="shared" si="675"/>
        <v>1</v>
      </c>
      <c r="O5411">
        <f t="shared" si="676"/>
        <v>1</v>
      </c>
      <c r="P5411">
        <f t="shared" si="677"/>
        <v>0</v>
      </c>
      <c r="Q5411">
        <f t="shared" si="678"/>
        <v>0</v>
      </c>
      <c r="R5411">
        <f t="shared" si="679"/>
        <v>1</v>
      </c>
    </row>
    <row r="5412" spans="1:18" x14ac:dyDescent="0.25">
      <c r="A5412" t="str">
        <f>gait_events!B5689</f>
        <v>pp149</v>
      </c>
      <c r="B5412" t="str">
        <f>VLOOKUP(A5412,participants!A:B,2,0)</f>
        <v>M</v>
      </c>
      <c r="C5412">
        <f>VLOOKUP(A5412,participants!A:C,3,0)</f>
        <v>18</v>
      </c>
      <c r="D5412" t="str">
        <f>VLOOKUP(A5412,participants!A:F,6,0)</f>
        <v>stroke</v>
      </c>
      <c r="E5412" t="str">
        <f>IF(LEN(SUBSTITUTE(gait_events!C5689,"_run-",""))&lt;&gt;LEN(gait_events!C5689),LEFT(RIGHT(gait_events!C5689,LEN(gait_events!C5689)-19),FIND("_run-",RIGHT(gait_events!C5689,LEN(gait_events!C5689)-19),1)-1),RIGHT(gait_events!C5689,LEN(gait_events!C5689)-19))</f>
        <v>Slow</v>
      </c>
      <c r="F5412" t="str">
        <f>IF(LEN(SUBSTITUTE(gait_events!C5689,"_run-",""))&lt;&gt;LEN(gait_events!C5689),RIGHT(gait_events!C5689,LEN(gait_events!C5689)-FIND("_run-",gait_events!C5689,1)-4),"")</f>
        <v/>
      </c>
      <c r="G5412" t="str">
        <f>gait_events!D5689</f>
        <v>right_shank</v>
      </c>
      <c r="H5412" t="str">
        <f>gait_events!E5689</f>
        <v>IC</v>
      </c>
      <c r="I5412">
        <f>IF(gait_events!F5689&lt;&gt;"",gait_events!F5689,NA())</f>
        <v>1539</v>
      </c>
      <c r="J5412">
        <f>IF(gait_events!G5689&lt;&gt;"",gait_events!G5689,NA())</f>
        <v>1538</v>
      </c>
      <c r="K5412">
        <f t="shared" si="672"/>
        <v>1</v>
      </c>
      <c r="L5412">
        <f t="shared" si="673"/>
        <v>5</v>
      </c>
      <c r="M5412">
        <f t="shared" si="674"/>
        <v>1</v>
      </c>
      <c r="N5412">
        <f t="shared" si="675"/>
        <v>1</v>
      </c>
      <c r="O5412">
        <f t="shared" si="676"/>
        <v>1</v>
      </c>
      <c r="P5412">
        <f t="shared" si="677"/>
        <v>0</v>
      </c>
      <c r="Q5412">
        <f t="shared" si="678"/>
        <v>0</v>
      </c>
      <c r="R5412">
        <f t="shared" si="679"/>
        <v>1</v>
      </c>
    </row>
    <row r="5413" spans="1:18" x14ac:dyDescent="0.25">
      <c r="A5413" t="str">
        <f>gait_events!B626</f>
        <v>pp154</v>
      </c>
      <c r="B5413" t="str">
        <f>VLOOKUP(A5413,participants!A:B,2,0)</f>
        <v>F</v>
      </c>
      <c r="C5413">
        <f>VLOOKUP(A5413,participants!A:C,3,0)</f>
        <v>79</v>
      </c>
      <c r="D5413" t="str">
        <f>VLOOKUP(A5413,participants!A:F,6,0)</f>
        <v>OA</v>
      </c>
      <c r="E5413" t="str">
        <f>IF(LEN(SUBSTITUTE(gait_events!C626,"_run-",""))&lt;&gt;LEN(gait_events!C626),LEFT(RIGHT(gait_events!C626,LEN(gait_events!C626)-19),FIND("_run-",RIGHT(gait_events!C626,LEN(gait_events!C626)-19),1)-1),RIGHT(gait_events!C626,LEN(gait_events!C626)-19))</f>
        <v>Fast</v>
      </c>
      <c r="F5413" t="str">
        <f>IF(LEN(SUBSTITUTE(gait_events!C626,"_run-",""))&lt;&gt;LEN(gait_events!C626),RIGHT(gait_events!C626,LEN(gait_events!C626)-FIND("_run-",gait_events!C626,1)-4),"")</f>
        <v/>
      </c>
      <c r="G5413" t="str">
        <f>gait_events!D626</f>
        <v>left_ankle</v>
      </c>
      <c r="H5413" t="str">
        <f>gait_events!E626</f>
        <v>IC</v>
      </c>
      <c r="I5413">
        <f>IF(gait_events!F626&lt;&gt;"",gait_events!F626,NA())</f>
        <v>448</v>
      </c>
      <c r="J5413">
        <f>IF(gait_events!G626&lt;&gt;"",gait_events!G626,NA())</f>
        <v>449</v>
      </c>
      <c r="K5413">
        <f t="shared" si="672"/>
        <v>-1</v>
      </c>
      <c r="L5413">
        <f t="shared" si="673"/>
        <v>-5</v>
      </c>
      <c r="M5413">
        <f t="shared" si="674"/>
        <v>1</v>
      </c>
      <c r="N5413">
        <f t="shared" si="675"/>
        <v>1</v>
      </c>
      <c r="O5413">
        <f t="shared" si="676"/>
        <v>1</v>
      </c>
      <c r="P5413">
        <f t="shared" si="677"/>
        <v>0</v>
      </c>
      <c r="Q5413">
        <f t="shared" si="678"/>
        <v>0</v>
      </c>
      <c r="R5413">
        <f t="shared" si="679"/>
        <v>1</v>
      </c>
    </row>
    <row r="5414" spans="1:18" x14ac:dyDescent="0.25">
      <c r="A5414" t="str">
        <f>gait_events!B627</f>
        <v>pp154</v>
      </c>
      <c r="B5414" t="str">
        <f>VLOOKUP(A5414,participants!A:B,2,0)</f>
        <v>F</v>
      </c>
      <c r="C5414">
        <f>VLOOKUP(A5414,participants!A:C,3,0)</f>
        <v>79</v>
      </c>
      <c r="D5414" t="str">
        <f>VLOOKUP(A5414,participants!A:F,6,0)</f>
        <v>OA</v>
      </c>
      <c r="E5414" t="str">
        <f>IF(LEN(SUBSTITUTE(gait_events!C627,"_run-",""))&lt;&gt;LEN(gait_events!C627),LEFT(RIGHT(gait_events!C627,LEN(gait_events!C627)-19),FIND("_run-",RIGHT(gait_events!C627,LEN(gait_events!C627)-19),1)-1),RIGHT(gait_events!C627,LEN(gait_events!C627)-19))</f>
        <v>Fast</v>
      </c>
      <c r="F5414" t="str">
        <f>IF(LEN(SUBSTITUTE(gait_events!C627,"_run-",""))&lt;&gt;LEN(gait_events!C627),RIGHT(gait_events!C627,LEN(gait_events!C627)-FIND("_run-",gait_events!C627,1)-4),"")</f>
        <v/>
      </c>
      <c r="G5414" t="str">
        <f>gait_events!D627</f>
        <v>left_ankle</v>
      </c>
      <c r="H5414" t="str">
        <f>gait_events!E627</f>
        <v>IC</v>
      </c>
      <c r="I5414">
        <f>IF(gait_events!F627&lt;&gt;"",gait_events!F627,NA())</f>
        <v>606</v>
      </c>
      <c r="J5414">
        <f>IF(gait_events!G627&lt;&gt;"",gait_events!G627,NA())</f>
        <v>609</v>
      </c>
      <c r="K5414">
        <f t="shared" si="672"/>
        <v>-3</v>
      </c>
      <c r="L5414">
        <f t="shared" si="673"/>
        <v>-15</v>
      </c>
      <c r="M5414">
        <f t="shared" si="674"/>
        <v>1</v>
      </c>
      <c r="N5414">
        <f t="shared" si="675"/>
        <v>1</v>
      </c>
      <c r="O5414">
        <f t="shared" si="676"/>
        <v>1</v>
      </c>
      <c r="P5414">
        <f t="shared" si="677"/>
        <v>0</v>
      </c>
      <c r="Q5414">
        <f t="shared" si="678"/>
        <v>0</v>
      </c>
      <c r="R5414">
        <f t="shared" si="679"/>
        <v>1</v>
      </c>
    </row>
    <row r="5415" spans="1:18" x14ac:dyDescent="0.25">
      <c r="A5415" t="str">
        <f>gait_events!B628</f>
        <v>pp154</v>
      </c>
      <c r="B5415" t="str">
        <f>VLOOKUP(A5415,participants!A:B,2,0)</f>
        <v>F</v>
      </c>
      <c r="C5415">
        <f>VLOOKUP(A5415,participants!A:C,3,0)</f>
        <v>79</v>
      </c>
      <c r="D5415" t="str">
        <f>VLOOKUP(A5415,participants!A:F,6,0)</f>
        <v>OA</v>
      </c>
      <c r="E5415" t="str">
        <f>IF(LEN(SUBSTITUTE(gait_events!C628,"_run-",""))&lt;&gt;LEN(gait_events!C628),LEFT(RIGHT(gait_events!C628,LEN(gait_events!C628)-19),FIND("_run-",RIGHT(gait_events!C628,LEN(gait_events!C628)-19),1)-1),RIGHT(gait_events!C628,LEN(gait_events!C628)-19))</f>
        <v>Fast</v>
      </c>
      <c r="F5415" t="str">
        <f>IF(LEN(SUBSTITUTE(gait_events!C628,"_run-",""))&lt;&gt;LEN(gait_events!C628),RIGHT(gait_events!C628,LEN(gait_events!C628)-FIND("_run-",gait_events!C628,1)-4),"")</f>
        <v/>
      </c>
      <c r="G5415" t="str">
        <f>gait_events!D628</f>
        <v>left_ankle</v>
      </c>
      <c r="H5415" t="str">
        <f>gait_events!E628</f>
        <v>FC</v>
      </c>
      <c r="I5415">
        <f>IF(gait_events!F628&lt;&gt;"",gait_events!F628,NA())</f>
        <v>42</v>
      </c>
      <c r="J5415">
        <f>IF(gait_events!G628&lt;&gt;"",gait_events!G628,NA())</f>
        <v>41</v>
      </c>
      <c r="K5415">
        <f t="shared" si="672"/>
        <v>1</v>
      </c>
      <c r="L5415">
        <f t="shared" si="673"/>
        <v>5</v>
      </c>
      <c r="M5415">
        <f t="shared" si="674"/>
        <v>1</v>
      </c>
      <c r="N5415">
        <f t="shared" si="675"/>
        <v>1</v>
      </c>
      <c r="O5415">
        <f t="shared" si="676"/>
        <v>1</v>
      </c>
      <c r="P5415">
        <f t="shared" si="677"/>
        <v>0</v>
      </c>
      <c r="Q5415">
        <f t="shared" si="678"/>
        <v>0</v>
      </c>
      <c r="R5415">
        <f t="shared" si="679"/>
        <v>1</v>
      </c>
    </row>
    <row r="5416" spans="1:18" x14ac:dyDescent="0.25">
      <c r="A5416" t="str">
        <f>gait_events!B629</f>
        <v>pp154</v>
      </c>
      <c r="B5416" t="str">
        <f>VLOOKUP(A5416,participants!A:B,2,0)</f>
        <v>F</v>
      </c>
      <c r="C5416">
        <f>VLOOKUP(A5416,participants!A:C,3,0)</f>
        <v>79</v>
      </c>
      <c r="D5416" t="str">
        <f>VLOOKUP(A5416,participants!A:F,6,0)</f>
        <v>OA</v>
      </c>
      <c r="E5416" t="str">
        <f>IF(LEN(SUBSTITUTE(gait_events!C629,"_run-",""))&lt;&gt;LEN(gait_events!C629),LEFT(RIGHT(gait_events!C629,LEN(gait_events!C629)-19),FIND("_run-",RIGHT(gait_events!C629,LEN(gait_events!C629)-19),1)-1),RIGHT(gait_events!C629,LEN(gait_events!C629)-19))</f>
        <v>Fast</v>
      </c>
      <c r="F5416" t="str">
        <f>IF(LEN(SUBSTITUTE(gait_events!C629,"_run-",""))&lt;&gt;LEN(gait_events!C629),RIGHT(gait_events!C629,LEN(gait_events!C629)-FIND("_run-",gait_events!C629,1)-4),"")</f>
        <v/>
      </c>
      <c r="G5416" t="str">
        <f>gait_events!D629</f>
        <v>left_ankle</v>
      </c>
      <c r="H5416" t="str">
        <f>gait_events!E629</f>
        <v>FC</v>
      </c>
      <c r="I5416">
        <f>IF(gait_events!F629&lt;&gt;"",gait_events!F629,NA())</f>
        <v>208</v>
      </c>
      <c r="J5416">
        <f>IF(gait_events!G629&lt;&gt;"",gait_events!G629,NA())</f>
        <v>207</v>
      </c>
      <c r="K5416">
        <f t="shared" si="672"/>
        <v>1</v>
      </c>
      <c r="L5416">
        <f t="shared" si="673"/>
        <v>5</v>
      </c>
      <c r="M5416">
        <f t="shared" si="674"/>
        <v>1</v>
      </c>
      <c r="N5416">
        <f t="shared" si="675"/>
        <v>1</v>
      </c>
      <c r="O5416">
        <f t="shared" si="676"/>
        <v>1</v>
      </c>
      <c r="P5416">
        <f t="shared" si="677"/>
        <v>0</v>
      </c>
      <c r="Q5416">
        <f t="shared" si="678"/>
        <v>0</v>
      </c>
      <c r="R5416">
        <f t="shared" si="679"/>
        <v>1</v>
      </c>
    </row>
    <row r="5417" spans="1:18" x14ac:dyDescent="0.25">
      <c r="A5417" t="str">
        <f>gait_events!B630</f>
        <v>pp154</v>
      </c>
      <c r="B5417" t="str">
        <f>VLOOKUP(A5417,participants!A:B,2,0)</f>
        <v>F</v>
      </c>
      <c r="C5417">
        <f>VLOOKUP(A5417,participants!A:C,3,0)</f>
        <v>79</v>
      </c>
      <c r="D5417" t="str">
        <f>VLOOKUP(A5417,participants!A:F,6,0)</f>
        <v>OA</v>
      </c>
      <c r="E5417" t="str">
        <f>IF(LEN(SUBSTITUTE(gait_events!C630,"_run-",""))&lt;&gt;LEN(gait_events!C630),LEFT(RIGHT(gait_events!C630,LEN(gait_events!C630)-19),FIND("_run-",RIGHT(gait_events!C630,LEN(gait_events!C630)-19),1)-1),RIGHT(gait_events!C630,LEN(gait_events!C630)-19))</f>
        <v>Fast</v>
      </c>
      <c r="F5417" t="str">
        <f>IF(LEN(SUBSTITUTE(gait_events!C630,"_run-",""))&lt;&gt;LEN(gait_events!C630),RIGHT(gait_events!C630,LEN(gait_events!C630)-FIND("_run-",gait_events!C630,1)-4),"")</f>
        <v/>
      </c>
      <c r="G5417" t="str">
        <f>gait_events!D630</f>
        <v>left_ankle</v>
      </c>
      <c r="H5417" t="str">
        <f>gait_events!E630</f>
        <v>FC</v>
      </c>
      <c r="I5417">
        <f>IF(gait_events!F630&lt;&gt;"",gait_events!F630,NA())</f>
        <v>382</v>
      </c>
      <c r="J5417">
        <f>IF(gait_events!G630&lt;&gt;"",gait_events!G630,NA())</f>
        <v>382</v>
      </c>
      <c r="K5417">
        <f t="shared" si="672"/>
        <v>0</v>
      </c>
      <c r="L5417">
        <f t="shared" si="673"/>
        <v>0</v>
      </c>
      <c r="M5417">
        <f t="shared" si="674"/>
        <v>1</v>
      </c>
      <c r="N5417">
        <f t="shared" si="675"/>
        <v>1</v>
      </c>
      <c r="O5417">
        <f t="shared" si="676"/>
        <v>1</v>
      </c>
      <c r="P5417">
        <f t="shared" si="677"/>
        <v>0</v>
      </c>
      <c r="Q5417">
        <f t="shared" si="678"/>
        <v>0</v>
      </c>
      <c r="R5417">
        <f t="shared" si="679"/>
        <v>1</v>
      </c>
    </row>
    <row r="5418" spans="1:18" x14ac:dyDescent="0.25">
      <c r="A5418" t="str">
        <f>gait_events!B631</f>
        <v>pp154</v>
      </c>
      <c r="B5418" t="str">
        <f>VLOOKUP(A5418,participants!A:B,2,0)</f>
        <v>F</v>
      </c>
      <c r="C5418">
        <f>VLOOKUP(A5418,participants!A:C,3,0)</f>
        <v>79</v>
      </c>
      <c r="D5418" t="str">
        <f>VLOOKUP(A5418,participants!A:F,6,0)</f>
        <v>OA</v>
      </c>
      <c r="E5418" t="str">
        <f>IF(LEN(SUBSTITUTE(gait_events!C631,"_run-",""))&lt;&gt;LEN(gait_events!C631),LEFT(RIGHT(gait_events!C631,LEN(gait_events!C631)-19),FIND("_run-",RIGHT(gait_events!C631,LEN(gait_events!C631)-19),1)-1),RIGHT(gait_events!C631,LEN(gait_events!C631)-19))</f>
        <v>Fast</v>
      </c>
      <c r="F5418" t="str">
        <f>IF(LEN(SUBSTITUTE(gait_events!C631,"_run-",""))&lt;&gt;LEN(gait_events!C631),RIGHT(gait_events!C631,LEN(gait_events!C631)-FIND("_run-",gait_events!C631,1)-4),"")</f>
        <v/>
      </c>
      <c r="G5418" t="str">
        <f>gait_events!D631</f>
        <v>left_ankle</v>
      </c>
      <c r="H5418" t="str">
        <f>gait_events!E631</f>
        <v>FC</v>
      </c>
      <c r="I5418">
        <f>IF(gait_events!F631&lt;&gt;"",gait_events!F631,NA())</f>
        <v>544</v>
      </c>
      <c r="J5418">
        <f>IF(gait_events!G631&lt;&gt;"",gait_events!G631,NA())</f>
        <v>543</v>
      </c>
      <c r="K5418">
        <f t="shared" si="672"/>
        <v>1</v>
      </c>
      <c r="L5418">
        <f t="shared" si="673"/>
        <v>5</v>
      </c>
      <c r="M5418">
        <f t="shared" si="674"/>
        <v>1</v>
      </c>
      <c r="N5418">
        <f t="shared" si="675"/>
        <v>1</v>
      </c>
      <c r="O5418">
        <f t="shared" si="676"/>
        <v>1</v>
      </c>
      <c r="P5418">
        <f t="shared" si="677"/>
        <v>0</v>
      </c>
      <c r="Q5418">
        <f t="shared" si="678"/>
        <v>0</v>
      </c>
      <c r="R5418">
        <f t="shared" si="679"/>
        <v>1</v>
      </c>
    </row>
    <row r="5419" spans="1:18" x14ac:dyDescent="0.25">
      <c r="A5419" t="str">
        <f>gait_events!B632</f>
        <v>pp154</v>
      </c>
      <c r="B5419" t="str">
        <f>VLOOKUP(A5419,participants!A:B,2,0)</f>
        <v>F</v>
      </c>
      <c r="C5419">
        <f>VLOOKUP(A5419,participants!A:C,3,0)</f>
        <v>79</v>
      </c>
      <c r="D5419" t="str">
        <f>VLOOKUP(A5419,participants!A:F,6,0)</f>
        <v>OA</v>
      </c>
      <c r="E5419" t="str">
        <f>IF(LEN(SUBSTITUTE(gait_events!C632,"_run-",""))&lt;&gt;LEN(gait_events!C632),LEFT(RIGHT(gait_events!C632,LEN(gait_events!C632)-19),FIND("_run-",RIGHT(gait_events!C632,LEN(gait_events!C632)-19),1)-1),RIGHT(gait_events!C632,LEN(gait_events!C632)-19))</f>
        <v>Fast</v>
      </c>
      <c r="F5419" t="str">
        <f>IF(LEN(SUBSTITUTE(gait_events!C632,"_run-",""))&lt;&gt;LEN(gait_events!C632),RIGHT(gait_events!C632,LEN(gait_events!C632)-FIND("_run-",gait_events!C632,1)-4),"")</f>
        <v/>
      </c>
      <c r="G5419" t="str">
        <f>gait_events!D632</f>
        <v>left_ankle</v>
      </c>
      <c r="H5419" t="str">
        <f>gait_events!E632</f>
        <v>FC</v>
      </c>
      <c r="I5419">
        <f>IF(gait_events!F632&lt;&gt;"",gait_events!F632,NA())</f>
        <v>718</v>
      </c>
      <c r="J5419">
        <f>IF(gait_events!G632&lt;&gt;"",gait_events!G632,NA())</f>
        <v>716</v>
      </c>
      <c r="K5419">
        <f t="shared" si="672"/>
        <v>2</v>
      </c>
      <c r="L5419">
        <f t="shared" si="673"/>
        <v>10</v>
      </c>
      <c r="M5419">
        <f t="shared" si="674"/>
        <v>1</v>
      </c>
      <c r="N5419">
        <f t="shared" si="675"/>
        <v>1</v>
      </c>
      <c r="O5419">
        <f t="shared" si="676"/>
        <v>1</v>
      </c>
      <c r="P5419">
        <f t="shared" si="677"/>
        <v>0</v>
      </c>
      <c r="Q5419">
        <f t="shared" si="678"/>
        <v>0</v>
      </c>
      <c r="R5419">
        <f t="shared" si="679"/>
        <v>1</v>
      </c>
    </row>
    <row r="5420" spans="1:18" x14ac:dyDescent="0.25">
      <c r="A5420" t="str">
        <f>gait_events!B633</f>
        <v>pp154</v>
      </c>
      <c r="B5420" t="str">
        <f>VLOOKUP(A5420,participants!A:B,2,0)</f>
        <v>F</v>
      </c>
      <c r="C5420">
        <f>VLOOKUP(A5420,participants!A:C,3,0)</f>
        <v>79</v>
      </c>
      <c r="D5420" t="str">
        <f>VLOOKUP(A5420,participants!A:F,6,0)</f>
        <v>OA</v>
      </c>
      <c r="E5420" t="str">
        <f>IF(LEN(SUBSTITUTE(gait_events!C633,"_run-",""))&lt;&gt;LEN(gait_events!C633),LEFT(RIGHT(gait_events!C633,LEN(gait_events!C633)-19),FIND("_run-",RIGHT(gait_events!C633,LEN(gait_events!C633)-19),1)-1),RIGHT(gait_events!C633,LEN(gait_events!C633)-19))</f>
        <v>Fast</v>
      </c>
      <c r="F5420" t="str">
        <f>IF(LEN(SUBSTITUTE(gait_events!C633,"_run-",""))&lt;&gt;LEN(gait_events!C633),RIGHT(gait_events!C633,LEN(gait_events!C633)-FIND("_run-",gait_events!C633,1)-4),"")</f>
        <v/>
      </c>
      <c r="G5420" t="str">
        <f>gait_events!D633</f>
        <v>right_ankle</v>
      </c>
      <c r="H5420" t="str">
        <f>gait_events!E633</f>
        <v>IC</v>
      </c>
      <c r="I5420">
        <f>IF(gait_events!F633&lt;&gt;"",gait_events!F633,NA())</f>
        <v>23</v>
      </c>
      <c r="J5420">
        <f>IF(gait_events!G633&lt;&gt;"",gait_events!G633,NA())</f>
        <v>22</v>
      </c>
      <c r="K5420">
        <f t="shared" si="672"/>
        <v>1</v>
      </c>
      <c r="L5420">
        <f t="shared" si="673"/>
        <v>5</v>
      </c>
      <c r="M5420">
        <f t="shared" si="674"/>
        <v>1</v>
      </c>
      <c r="N5420">
        <f t="shared" si="675"/>
        <v>1</v>
      </c>
      <c r="O5420">
        <f t="shared" si="676"/>
        <v>1</v>
      </c>
      <c r="P5420">
        <f t="shared" si="677"/>
        <v>0</v>
      </c>
      <c r="Q5420">
        <f t="shared" si="678"/>
        <v>0</v>
      </c>
      <c r="R5420">
        <f t="shared" si="679"/>
        <v>1</v>
      </c>
    </row>
    <row r="5421" spans="1:18" x14ac:dyDescent="0.25">
      <c r="A5421" t="str">
        <f>gait_events!B634</f>
        <v>pp154</v>
      </c>
      <c r="B5421" t="str">
        <f>VLOOKUP(A5421,participants!A:B,2,0)</f>
        <v>F</v>
      </c>
      <c r="C5421">
        <f>VLOOKUP(A5421,participants!A:C,3,0)</f>
        <v>79</v>
      </c>
      <c r="D5421" t="str">
        <f>VLOOKUP(A5421,participants!A:F,6,0)</f>
        <v>OA</v>
      </c>
      <c r="E5421" t="str">
        <f>IF(LEN(SUBSTITUTE(gait_events!C634,"_run-",""))&lt;&gt;LEN(gait_events!C634),LEFT(RIGHT(gait_events!C634,LEN(gait_events!C634)-19),FIND("_run-",RIGHT(gait_events!C634,LEN(gait_events!C634)-19),1)-1),RIGHT(gait_events!C634,LEN(gait_events!C634)-19))</f>
        <v>Fast</v>
      </c>
      <c r="F5421" t="str">
        <f>IF(LEN(SUBSTITUTE(gait_events!C634,"_run-",""))&lt;&gt;LEN(gait_events!C634),RIGHT(gait_events!C634,LEN(gait_events!C634)-FIND("_run-",gait_events!C634,1)-4),"")</f>
        <v/>
      </c>
      <c r="G5421" t="str">
        <f>gait_events!D634</f>
        <v>right_ankle</v>
      </c>
      <c r="H5421" t="str">
        <f>gait_events!E634</f>
        <v>IC</v>
      </c>
      <c r="I5421">
        <f>IF(gait_events!F634&lt;&gt;"",gait_events!F634,NA())</f>
        <v>187</v>
      </c>
      <c r="J5421">
        <f>IF(gait_events!G634&lt;&gt;"",gait_events!G634,NA())</f>
        <v>188</v>
      </c>
      <c r="K5421">
        <f t="shared" si="672"/>
        <v>-1</v>
      </c>
      <c r="L5421">
        <f t="shared" si="673"/>
        <v>-5</v>
      </c>
      <c r="M5421">
        <f t="shared" si="674"/>
        <v>1</v>
      </c>
      <c r="N5421">
        <f t="shared" si="675"/>
        <v>1</v>
      </c>
      <c r="O5421">
        <f t="shared" si="676"/>
        <v>1</v>
      </c>
      <c r="P5421">
        <f t="shared" si="677"/>
        <v>0</v>
      </c>
      <c r="Q5421">
        <f t="shared" si="678"/>
        <v>0</v>
      </c>
      <c r="R5421">
        <f t="shared" si="679"/>
        <v>1</v>
      </c>
    </row>
    <row r="5422" spans="1:18" x14ac:dyDescent="0.25">
      <c r="A5422" t="str">
        <f>gait_events!B635</f>
        <v>pp154</v>
      </c>
      <c r="B5422" t="str">
        <f>VLOOKUP(A5422,participants!A:B,2,0)</f>
        <v>F</v>
      </c>
      <c r="C5422">
        <f>VLOOKUP(A5422,participants!A:C,3,0)</f>
        <v>79</v>
      </c>
      <c r="D5422" t="str">
        <f>VLOOKUP(A5422,participants!A:F,6,0)</f>
        <v>OA</v>
      </c>
      <c r="E5422" t="str">
        <f>IF(LEN(SUBSTITUTE(gait_events!C635,"_run-",""))&lt;&gt;LEN(gait_events!C635),LEFT(RIGHT(gait_events!C635,LEN(gait_events!C635)-19),FIND("_run-",RIGHT(gait_events!C635,LEN(gait_events!C635)-19),1)-1),RIGHT(gait_events!C635,LEN(gait_events!C635)-19))</f>
        <v>Fast</v>
      </c>
      <c r="F5422" t="str">
        <f>IF(LEN(SUBSTITUTE(gait_events!C635,"_run-",""))&lt;&gt;LEN(gait_events!C635),RIGHT(gait_events!C635,LEN(gait_events!C635)-FIND("_run-",gait_events!C635,1)-4),"")</f>
        <v/>
      </c>
      <c r="G5422" t="str">
        <f>gait_events!D635</f>
        <v>right_ankle</v>
      </c>
      <c r="H5422" t="str">
        <f>gait_events!E635</f>
        <v>IC</v>
      </c>
      <c r="I5422">
        <f>IF(gait_events!F635&lt;&gt;"",gait_events!F635,NA())</f>
        <v>362</v>
      </c>
      <c r="J5422">
        <f>IF(gait_events!G635&lt;&gt;"",gait_events!G635,NA())</f>
        <v>361</v>
      </c>
      <c r="K5422">
        <f t="shared" si="672"/>
        <v>1</v>
      </c>
      <c r="L5422">
        <f t="shared" si="673"/>
        <v>5</v>
      </c>
      <c r="M5422">
        <f t="shared" si="674"/>
        <v>1</v>
      </c>
      <c r="N5422">
        <f t="shared" si="675"/>
        <v>1</v>
      </c>
      <c r="O5422">
        <f t="shared" si="676"/>
        <v>1</v>
      </c>
      <c r="P5422">
        <f t="shared" si="677"/>
        <v>0</v>
      </c>
      <c r="Q5422">
        <f t="shared" si="678"/>
        <v>0</v>
      </c>
      <c r="R5422">
        <f t="shared" si="679"/>
        <v>1</v>
      </c>
    </row>
    <row r="5423" spans="1:18" x14ac:dyDescent="0.25">
      <c r="A5423" t="str">
        <f>gait_events!B636</f>
        <v>pp154</v>
      </c>
      <c r="B5423" t="str">
        <f>VLOOKUP(A5423,participants!A:B,2,0)</f>
        <v>F</v>
      </c>
      <c r="C5423">
        <f>VLOOKUP(A5423,participants!A:C,3,0)</f>
        <v>79</v>
      </c>
      <c r="D5423" t="str">
        <f>VLOOKUP(A5423,participants!A:F,6,0)</f>
        <v>OA</v>
      </c>
      <c r="E5423" t="str">
        <f>IF(LEN(SUBSTITUTE(gait_events!C636,"_run-",""))&lt;&gt;LEN(gait_events!C636),LEFT(RIGHT(gait_events!C636,LEN(gait_events!C636)-19),FIND("_run-",RIGHT(gait_events!C636,LEN(gait_events!C636)-19),1)-1),RIGHT(gait_events!C636,LEN(gait_events!C636)-19))</f>
        <v>Fast</v>
      </c>
      <c r="F5423" t="str">
        <f>IF(LEN(SUBSTITUTE(gait_events!C636,"_run-",""))&lt;&gt;LEN(gait_events!C636),RIGHT(gait_events!C636,LEN(gait_events!C636)-FIND("_run-",gait_events!C636,1)-4),"")</f>
        <v/>
      </c>
      <c r="G5423" t="str">
        <f>gait_events!D636</f>
        <v>right_ankle</v>
      </c>
      <c r="H5423" t="str">
        <f>gait_events!E636</f>
        <v>IC</v>
      </c>
      <c r="I5423">
        <f>IF(gait_events!F636&lt;&gt;"",gait_events!F636,NA())</f>
        <v>523</v>
      </c>
      <c r="J5423">
        <f>IF(gait_events!G636&lt;&gt;"",gait_events!G636,NA())</f>
        <v>525</v>
      </c>
      <c r="K5423">
        <f t="shared" si="672"/>
        <v>-2</v>
      </c>
      <c r="L5423">
        <f t="shared" si="673"/>
        <v>-10</v>
      </c>
      <c r="M5423">
        <f t="shared" si="674"/>
        <v>1</v>
      </c>
      <c r="N5423">
        <f t="shared" si="675"/>
        <v>1</v>
      </c>
      <c r="O5423">
        <f t="shared" si="676"/>
        <v>1</v>
      </c>
      <c r="P5423">
        <f t="shared" si="677"/>
        <v>0</v>
      </c>
      <c r="Q5423">
        <f t="shared" si="678"/>
        <v>0</v>
      </c>
      <c r="R5423">
        <f t="shared" si="679"/>
        <v>1</v>
      </c>
    </row>
    <row r="5424" spans="1:18" x14ac:dyDescent="0.25">
      <c r="A5424" t="str">
        <f>gait_events!B637</f>
        <v>pp154</v>
      </c>
      <c r="B5424" t="str">
        <f>VLOOKUP(A5424,participants!A:B,2,0)</f>
        <v>F</v>
      </c>
      <c r="C5424">
        <f>VLOOKUP(A5424,participants!A:C,3,0)</f>
        <v>79</v>
      </c>
      <c r="D5424" t="str">
        <f>VLOOKUP(A5424,participants!A:F,6,0)</f>
        <v>OA</v>
      </c>
      <c r="E5424" t="str">
        <f>IF(LEN(SUBSTITUTE(gait_events!C637,"_run-",""))&lt;&gt;LEN(gait_events!C637),LEFT(RIGHT(gait_events!C637,LEN(gait_events!C637)-19),FIND("_run-",RIGHT(gait_events!C637,LEN(gait_events!C637)-19),1)-1),RIGHT(gait_events!C637,LEN(gait_events!C637)-19))</f>
        <v>Fast</v>
      </c>
      <c r="F5424" t="str">
        <f>IF(LEN(SUBSTITUTE(gait_events!C637,"_run-",""))&lt;&gt;LEN(gait_events!C637),RIGHT(gait_events!C637,LEN(gait_events!C637)-FIND("_run-",gait_events!C637,1)-4),"")</f>
        <v/>
      </c>
      <c r="G5424" t="str">
        <f>gait_events!D637</f>
        <v>right_ankle</v>
      </c>
      <c r="H5424" t="str">
        <f>gait_events!E637</f>
        <v>IC</v>
      </c>
      <c r="I5424">
        <f>IF(gait_events!F637&lt;&gt;"",gait_events!F637,NA())</f>
        <v>694</v>
      </c>
      <c r="J5424">
        <f>IF(gait_events!G637&lt;&gt;"",gait_events!G637,NA())</f>
        <v>694</v>
      </c>
      <c r="K5424">
        <f t="shared" si="672"/>
        <v>0</v>
      </c>
      <c r="L5424">
        <f t="shared" si="673"/>
        <v>0</v>
      </c>
      <c r="M5424">
        <f t="shared" si="674"/>
        <v>1</v>
      </c>
      <c r="N5424">
        <f t="shared" si="675"/>
        <v>1</v>
      </c>
      <c r="O5424">
        <f t="shared" si="676"/>
        <v>1</v>
      </c>
      <c r="P5424">
        <f t="shared" si="677"/>
        <v>0</v>
      </c>
      <c r="Q5424">
        <f t="shared" si="678"/>
        <v>0</v>
      </c>
      <c r="R5424">
        <f t="shared" si="679"/>
        <v>1</v>
      </c>
    </row>
    <row r="5425" spans="1:18" x14ac:dyDescent="0.25">
      <c r="A5425" t="str">
        <f>gait_events!B638</f>
        <v>pp154</v>
      </c>
      <c r="B5425" t="str">
        <f>VLOOKUP(A5425,participants!A:B,2,0)</f>
        <v>F</v>
      </c>
      <c r="C5425">
        <f>VLOOKUP(A5425,participants!A:C,3,0)</f>
        <v>79</v>
      </c>
      <c r="D5425" t="str">
        <f>VLOOKUP(A5425,participants!A:F,6,0)</f>
        <v>OA</v>
      </c>
      <c r="E5425" t="str">
        <f>IF(LEN(SUBSTITUTE(gait_events!C638,"_run-",""))&lt;&gt;LEN(gait_events!C638),LEFT(RIGHT(gait_events!C638,LEN(gait_events!C638)-19),FIND("_run-",RIGHT(gait_events!C638,LEN(gait_events!C638)-19),1)-1),RIGHT(gait_events!C638,LEN(gait_events!C638)-19))</f>
        <v>Fast</v>
      </c>
      <c r="F5425" t="str">
        <f>IF(LEN(SUBSTITUTE(gait_events!C638,"_run-",""))&lt;&gt;LEN(gait_events!C638),RIGHT(gait_events!C638,LEN(gait_events!C638)-FIND("_run-",gait_events!C638,1)-4),"")</f>
        <v/>
      </c>
      <c r="G5425" t="str">
        <f>gait_events!D638</f>
        <v>right_ankle</v>
      </c>
      <c r="H5425" t="str">
        <f>gait_events!E638</f>
        <v>FC</v>
      </c>
      <c r="I5425">
        <f>IF(gait_events!F638&lt;&gt;"",gait_events!F638,NA())</f>
        <v>128</v>
      </c>
      <c r="J5425">
        <f>IF(gait_events!G638&lt;&gt;"",gait_events!G638,NA())</f>
        <v>129</v>
      </c>
      <c r="K5425">
        <f t="shared" si="672"/>
        <v>-1</v>
      </c>
      <c r="L5425">
        <f t="shared" si="673"/>
        <v>-5</v>
      </c>
      <c r="M5425">
        <f t="shared" si="674"/>
        <v>1</v>
      </c>
      <c r="N5425">
        <f t="shared" si="675"/>
        <v>1</v>
      </c>
      <c r="O5425">
        <f t="shared" si="676"/>
        <v>1</v>
      </c>
      <c r="P5425">
        <f t="shared" si="677"/>
        <v>0</v>
      </c>
      <c r="Q5425">
        <f t="shared" si="678"/>
        <v>0</v>
      </c>
      <c r="R5425">
        <f t="shared" si="679"/>
        <v>1</v>
      </c>
    </row>
    <row r="5426" spans="1:18" x14ac:dyDescent="0.25">
      <c r="A5426" t="str">
        <f>gait_events!B639</f>
        <v>pp154</v>
      </c>
      <c r="B5426" t="str">
        <f>VLOOKUP(A5426,participants!A:B,2,0)</f>
        <v>F</v>
      </c>
      <c r="C5426">
        <f>VLOOKUP(A5426,participants!A:C,3,0)</f>
        <v>79</v>
      </c>
      <c r="D5426" t="str">
        <f>VLOOKUP(A5426,participants!A:F,6,0)</f>
        <v>OA</v>
      </c>
      <c r="E5426" t="str">
        <f>IF(LEN(SUBSTITUTE(gait_events!C639,"_run-",""))&lt;&gt;LEN(gait_events!C639),LEFT(RIGHT(gait_events!C639,LEN(gait_events!C639)-19),FIND("_run-",RIGHT(gait_events!C639,LEN(gait_events!C639)-19),1)-1),RIGHT(gait_events!C639,LEN(gait_events!C639)-19))</f>
        <v>Fast</v>
      </c>
      <c r="F5426" t="str">
        <f>IF(LEN(SUBSTITUTE(gait_events!C639,"_run-",""))&lt;&gt;LEN(gait_events!C639),RIGHT(gait_events!C639,LEN(gait_events!C639)-FIND("_run-",gait_events!C639,1)-4),"")</f>
        <v/>
      </c>
      <c r="G5426" t="str">
        <f>gait_events!D639</f>
        <v>right_ankle</v>
      </c>
      <c r="H5426" t="str">
        <f>gait_events!E639</f>
        <v>FC</v>
      </c>
      <c r="I5426">
        <f>IF(gait_events!F639&lt;&gt;"",gait_events!F639,NA())</f>
        <v>294</v>
      </c>
      <c r="J5426">
        <f>IF(gait_events!G639&lt;&gt;"",gait_events!G639,NA())</f>
        <v>293</v>
      </c>
      <c r="K5426">
        <f t="shared" si="672"/>
        <v>1</v>
      </c>
      <c r="L5426">
        <f t="shared" si="673"/>
        <v>5</v>
      </c>
      <c r="M5426">
        <f t="shared" si="674"/>
        <v>1</v>
      </c>
      <c r="N5426">
        <f t="shared" si="675"/>
        <v>1</v>
      </c>
      <c r="O5426">
        <f t="shared" si="676"/>
        <v>1</v>
      </c>
      <c r="P5426">
        <f t="shared" si="677"/>
        <v>0</v>
      </c>
      <c r="Q5426">
        <f t="shared" si="678"/>
        <v>0</v>
      </c>
      <c r="R5426">
        <f t="shared" si="679"/>
        <v>1</v>
      </c>
    </row>
    <row r="5427" spans="1:18" x14ac:dyDescent="0.25">
      <c r="A5427" t="str">
        <f>gait_events!B640</f>
        <v>pp154</v>
      </c>
      <c r="B5427" t="str">
        <f>VLOOKUP(A5427,participants!A:B,2,0)</f>
        <v>F</v>
      </c>
      <c r="C5427">
        <f>VLOOKUP(A5427,participants!A:C,3,0)</f>
        <v>79</v>
      </c>
      <c r="D5427" t="str">
        <f>VLOOKUP(A5427,participants!A:F,6,0)</f>
        <v>OA</v>
      </c>
      <c r="E5427" t="str">
        <f>IF(LEN(SUBSTITUTE(gait_events!C640,"_run-",""))&lt;&gt;LEN(gait_events!C640),LEFT(RIGHT(gait_events!C640,LEN(gait_events!C640)-19),FIND("_run-",RIGHT(gait_events!C640,LEN(gait_events!C640)-19),1)-1),RIGHT(gait_events!C640,LEN(gait_events!C640)-19))</f>
        <v>Fast</v>
      </c>
      <c r="F5427" t="str">
        <f>IF(LEN(SUBSTITUTE(gait_events!C640,"_run-",""))&lt;&gt;LEN(gait_events!C640),RIGHT(gait_events!C640,LEN(gait_events!C640)-FIND("_run-",gait_events!C640,1)-4),"")</f>
        <v/>
      </c>
      <c r="G5427" t="str">
        <f>gait_events!D640</f>
        <v>right_ankle</v>
      </c>
      <c r="H5427" t="str">
        <f>gait_events!E640</f>
        <v>FC</v>
      </c>
      <c r="I5427">
        <f>IF(gait_events!F640&lt;&gt;"",gait_events!F640,NA())</f>
        <v>467</v>
      </c>
      <c r="J5427">
        <f>IF(gait_events!G640&lt;&gt;"",gait_events!G640,NA())</f>
        <v>466</v>
      </c>
      <c r="K5427">
        <f t="shared" si="672"/>
        <v>1</v>
      </c>
      <c r="L5427">
        <f t="shared" si="673"/>
        <v>5</v>
      </c>
      <c r="M5427">
        <f t="shared" si="674"/>
        <v>1</v>
      </c>
      <c r="N5427">
        <f t="shared" si="675"/>
        <v>1</v>
      </c>
      <c r="O5427">
        <f t="shared" si="676"/>
        <v>1</v>
      </c>
      <c r="P5427">
        <f t="shared" si="677"/>
        <v>0</v>
      </c>
      <c r="Q5427">
        <f t="shared" si="678"/>
        <v>0</v>
      </c>
      <c r="R5427">
        <f t="shared" si="679"/>
        <v>1</v>
      </c>
    </row>
    <row r="5428" spans="1:18" x14ac:dyDescent="0.25">
      <c r="A5428" t="str">
        <f>gait_events!B641</f>
        <v>pp154</v>
      </c>
      <c r="B5428" t="str">
        <f>VLOOKUP(A5428,participants!A:B,2,0)</f>
        <v>F</v>
      </c>
      <c r="C5428">
        <f>VLOOKUP(A5428,participants!A:C,3,0)</f>
        <v>79</v>
      </c>
      <c r="D5428" t="str">
        <f>VLOOKUP(A5428,participants!A:F,6,0)</f>
        <v>OA</v>
      </c>
      <c r="E5428" t="str">
        <f>IF(LEN(SUBSTITUTE(gait_events!C641,"_run-",""))&lt;&gt;LEN(gait_events!C641),LEFT(RIGHT(gait_events!C641,LEN(gait_events!C641)-19),FIND("_run-",RIGHT(gait_events!C641,LEN(gait_events!C641)-19),1)-1),RIGHT(gait_events!C641,LEN(gait_events!C641)-19))</f>
        <v>Fast</v>
      </c>
      <c r="F5428" t="str">
        <f>IF(LEN(SUBSTITUTE(gait_events!C641,"_run-",""))&lt;&gt;LEN(gait_events!C641),RIGHT(gait_events!C641,LEN(gait_events!C641)-FIND("_run-",gait_events!C641,1)-4),"")</f>
        <v/>
      </c>
      <c r="G5428" t="str">
        <f>gait_events!D641</f>
        <v>right_ankle</v>
      </c>
      <c r="H5428" t="str">
        <f>gait_events!E641</f>
        <v>FC</v>
      </c>
      <c r="I5428">
        <f>IF(gait_events!F641&lt;&gt;"",gait_events!F641,NA())</f>
        <v>626</v>
      </c>
      <c r="J5428">
        <f>IF(gait_events!G641&lt;&gt;"",gait_events!G641,NA())</f>
        <v>625</v>
      </c>
      <c r="K5428">
        <f t="shared" si="672"/>
        <v>1</v>
      </c>
      <c r="L5428">
        <f t="shared" si="673"/>
        <v>5</v>
      </c>
      <c r="M5428">
        <f t="shared" si="674"/>
        <v>1</v>
      </c>
      <c r="N5428">
        <f t="shared" si="675"/>
        <v>1</v>
      </c>
      <c r="O5428">
        <f t="shared" si="676"/>
        <v>1</v>
      </c>
      <c r="P5428">
        <f t="shared" si="677"/>
        <v>0</v>
      </c>
      <c r="Q5428">
        <f t="shared" si="678"/>
        <v>0</v>
      </c>
      <c r="R5428">
        <f t="shared" si="679"/>
        <v>1</v>
      </c>
    </row>
    <row r="5429" spans="1:18" x14ac:dyDescent="0.25">
      <c r="A5429" t="str">
        <f>gait_events!B642</f>
        <v>pp154</v>
      </c>
      <c r="B5429" t="str">
        <f>VLOOKUP(A5429,participants!A:B,2,0)</f>
        <v>F</v>
      </c>
      <c r="C5429">
        <f>VLOOKUP(A5429,participants!A:C,3,0)</f>
        <v>79</v>
      </c>
      <c r="D5429" t="str">
        <f>VLOOKUP(A5429,participants!A:F,6,0)</f>
        <v>OA</v>
      </c>
      <c r="E5429" t="str">
        <f>IF(LEN(SUBSTITUTE(gait_events!C642,"_run-",""))&lt;&gt;LEN(gait_events!C642),LEFT(RIGHT(gait_events!C642,LEN(gait_events!C642)-19),FIND("_run-",RIGHT(gait_events!C642,LEN(gait_events!C642)-19),1)-1),RIGHT(gait_events!C642,LEN(gait_events!C642)-19))</f>
        <v>Fast</v>
      </c>
      <c r="F5429" t="str">
        <f>IF(LEN(SUBSTITUTE(gait_events!C642,"_run-",""))&lt;&gt;LEN(gait_events!C642),RIGHT(gait_events!C642,LEN(gait_events!C642)-FIND("_run-",gait_events!C642,1)-4),"")</f>
        <v/>
      </c>
      <c r="G5429" t="str">
        <f>gait_events!D642</f>
        <v>left_shank</v>
      </c>
      <c r="H5429" t="str">
        <f>gait_events!E642</f>
        <v>IC</v>
      </c>
      <c r="I5429">
        <f>IF(gait_events!F642&lt;&gt;"",gait_events!F642,NA())</f>
        <v>107</v>
      </c>
      <c r="J5429">
        <f>IF(gait_events!G642&lt;&gt;"",gait_events!G642,NA())</f>
        <v>110</v>
      </c>
      <c r="K5429">
        <f t="shared" si="672"/>
        <v>-3</v>
      </c>
      <c r="L5429">
        <f t="shared" si="673"/>
        <v>-15</v>
      </c>
      <c r="M5429">
        <f t="shared" si="674"/>
        <v>1</v>
      </c>
      <c r="N5429">
        <f t="shared" si="675"/>
        <v>1</v>
      </c>
      <c r="O5429">
        <f t="shared" si="676"/>
        <v>1</v>
      </c>
      <c r="P5429">
        <f t="shared" si="677"/>
        <v>0</v>
      </c>
      <c r="Q5429">
        <f t="shared" si="678"/>
        <v>0</v>
      </c>
      <c r="R5429">
        <f t="shared" si="679"/>
        <v>1</v>
      </c>
    </row>
    <row r="5430" spans="1:18" x14ac:dyDescent="0.25">
      <c r="A5430" t="str">
        <f>gait_events!B643</f>
        <v>pp154</v>
      </c>
      <c r="B5430" t="str">
        <f>VLOOKUP(A5430,participants!A:B,2,0)</f>
        <v>F</v>
      </c>
      <c r="C5430">
        <f>VLOOKUP(A5430,participants!A:C,3,0)</f>
        <v>79</v>
      </c>
      <c r="D5430" t="str">
        <f>VLOOKUP(A5430,participants!A:F,6,0)</f>
        <v>OA</v>
      </c>
      <c r="E5430" t="str">
        <f>IF(LEN(SUBSTITUTE(gait_events!C643,"_run-",""))&lt;&gt;LEN(gait_events!C643),LEFT(RIGHT(gait_events!C643,LEN(gait_events!C643)-19),FIND("_run-",RIGHT(gait_events!C643,LEN(gait_events!C643)-19),1)-1),RIGHT(gait_events!C643,LEN(gait_events!C643)-19))</f>
        <v>Fast</v>
      </c>
      <c r="F5430" t="str">
        <f>IF(LEN(SUBSTITUTE(gait_events!C643,"_run-",""))&lt;&gt;LEN(gait_events!C643),RIGHT(gait_events!C643,LEN(gait_events!C643)-FIND("_run-",gait_events!C643,1)-4),"")</f>
        <v/>
      </c>
      <c r="G5430" t="str">
        <f>gait_events!D643</f>
        <v>left_shank</v>
      </c>
      <c r="H5430" t="str">
        <f>gait_events!E643</f>
        <v>IC</v>
      </c>
      <c r="I5430">
        <f>IF(gait_events!F643&lt;&gt;"",gait_events!F643,NA())</f>
        <v>274</v>
      </c>
      <c r="J5430">
        <f>IF(gait_events!G643&lt;&gt;"",gait_events!G643,NA())</f>
        <v>273</v>
      </c>
      <c r="K5430">
        <f t="shared" si="672"/>
        <v>1</v>
      </c>
      <c r="L5430">
        <f t="shared" si="673"/>
        <v>5</v>
      </c>
      <c r="M5430">
        <f t="shared" si="674"/>
        <v>1</v>
      </c>
      <c r="N5430">
        <f t="shared" si="675"/>
        <v>1</v>
      </c>
      <c r="O5430">
        <f t="shared" si="676"/>
        <v>1</v>
      </c>
      <c r="P5430">
        <f t="shared" si="677"/>
        <v>0</v>
      </c>
      <c r="Q5430">
        <f t="shared" si="678"/>
        <v>0</v>
      </c>
      <c r="R5430">
        <f t="shared" si="679"/>
        <v>1</v>
      </c>
    </row>
    <row r="5431" spans="1:18" x14ac:dyDescent="0.25">
      <c r="A5431" t="str">
        <f>gait_events!B644</f>
        <v>pp154</v>
      </c>
      <c r="B5431" t="str">
        <f>VLOOKUP(A5431,participants!A:B,2,0)</f>
        <v>F</v>
      </c>
      <c r="C5431">
        <f>VLOOKUP(A5431,participants!A:C,3,0)</f>
        <v>79</v>
      </c>
      <c r="D5431" t="str">
        <f>VLOOKUP(A5431,participants!A:F,6,0)</f>
        <v>OA</v>
      </c>
      <c r="E5431" t="str">
        <f>IF(LEN(SUBSTITUTE(gait_events!C644,"_run-",""))&lt;&gt;LEN(gait_events!C644),LEFT(RIGHT(gait_events!C644,LEN(gait_events!C644)-19),FIND("_run-",RIGHT(gait_events!C644,LEN(gait_events!C644)-19),1)-1),RIGHT(gait_events!C644,LEN(gait_events!C644)-19))</f>
        <v>Fast</v>
      </c>
      <c r="F5431" t="str">
        <f>IF(LEN(SUBSTITUTE(gait_events!C644,"_run-",""))&lt;&gt;LEN(gait_events!C644),RIGHT(gait_events!C644,LEN(gait_events!C644)-FIND("_run-",gait_events!C644,1)-4),"")</f>
        <v/>
      </c>
      <c r="G5431" t="str">
        <f>gait_events!D644</f>
        <v>left_shank</v>
      </c>
      <c r="H5431" t="str">
        <f>gait_events!E644</f>
        <v>IC</v>
      </c>
      <c r="I5431">
        <f>IF(gait_events!F644&lt;&gt;"",gait_events!F644,NA())</f>
        <v>448</v>
      </c>
      <c r="J5431">
        <f>IF(gait_events!G644&lt;&gt;"",gait_events!G644,NA())</f>
        <v>450</v>
      </c>
      <c r="K5431">
        <f t="shared" si="672"/>
        <v>-2</v>
      </c>
      <c r="L5431">
        <f t="shared" si="673"/>
        <v>-10</v>
      </c>
      <c r="M5431">
        <f t="shared" si="674"/>
        <v>1</v>
      </c>
      <c r="N5431">
        <f t="shared" si="675"/>
        <v>1</v>
      </c>
      <c r="O5431">
        <f t="shared" si="676"/>
        <v>1</v>
      </c>
      <c r="P5431">
        <f t="shared" si="677"/>
        <v>0</v>
      </c>
      <c r="Q5431">
        <f t="shared" si="678"/>
        <v>0</v>
      </c>
      <c r="R5431">
        <f t="shared" si="679"/>
        <v>1</v>
      </c>
    </row>
    <row r="5432" spans="1:18" x14ac:dyDescent="0.25">
      <c r="A5432" t="str">
        <f>gait_events!B645</f>
        <v>pp154</v>
      </c>
      <c r="B5432" t="str">
        <f>VLOOKUP(A5432,participants!A:B,2,0)</f>
        <v>F</v>
      </c>
      <c r="C5432">
        <f>VLOOKUP(A5432,participants!A:C,3,0)</f>
        <v>79</v>
      </c>
      <c r="D5432" t="str">
        <f>VLOOKUP(A5432,participants!A:F,6,0)</f>
        <v>OA</v>
      </c>
      <c r="E5432" t="str">
        <f>IF(LEN(SUBSTITUTE(gait_events!C645,"_run-",""))&lt;&gt;LEN(gait_events!C645),LEFT(RIGHT(gait_events!C645,LEN(gait_events!C645)-19),FIND("_run-",RIGHT(gait_events!C645,LEN(gait_events!C645)-19),1)-1),RIGHT(gait_events!C645,LEN(gait_events!C645)-19))</f>
        <v>Fast</v>
      </c>
      <c r="F5432" t="str">
        <f>IF(LEN(SUBSTITUTE(gait_events!C645,"_run-",""))&lt;&gt;LEN(gait_events!C645),RIGHT(gait_events!C645,LEN(gait_events!C645)-FIND("_run-",gait_events!C645,1)-4),"")</f>
        <v/>
      </c>
      <c r="G5432" t="str">
        <f>gait_events!D645</f>
        <v>left_shank</v>
      </c>
      <c r="H5432" t="str">
        <f>gait_events!E645</f>
        <v>IC</v>
      </c>
      <c r="I5432">
        <f>IF(gait_events!F645&lt;&gt;"",gait_events!F645,NA())</f>
        <v>606</v>
      </c>
      <c r="J5432">
        <f>IF(gait_events!G645&lt;&gt;"",gait_events!G645,NA())</f>
        <v>609</v>
      </c>
      <c r="K5432">
        <f t="shared" si="672"/>
        <v>-3</v>
      </c>
      <c r="L5432">
        <f t="shared" si="673"/>
        <v>-15</v>
      </c>
      <c r="M5432">
        <f t="shared" si="674"/>
        <v>1</v>
      </c>
      <c r="N5432">
        <f t="shared" si="675"/>
        <v>1</v>
      </c>
      <c r="O5432">
        <f t="shared" si="676"/>
        <v>1</v>
      </c>
      <c r="P5432">
        <f t="shared" si="677"/>
        <v>0</v>
      </c>
      <c r="Q5432">
        <f t="shared" si="678"/>
        <v>0</v>
      </c>
      <c r="R5432">
        <f t="shared" si="679"/>
        <v>1</v>
      </c>
    </row>
    <row r="5433" spans="1:18" x14ac:dyDescent="0.25">
      <c r="A5433" t="str">
        <f>gait_events!B646</f>
        <v>pp154</v>
      </c>
      <c r="B5433" t="str">
        <f>VLOOKUP(A5433,participants!A:B,2,0)</f>
        <v>F</v>
      </c>
      <c r="C5433">
        <f>VLOOKUP(A5433,participants!A:C,3,0)</f>
        <v>79</v>
      </c>
      <c r="D5433" t="str">
        <f>VLOOKUP(A5433,participants!A:F,6,0)</f>
        <v>OA</v>
      </c>
      <c r="E5433" t="str">
        <f>IF(LEN(SUBSTITUTE(gait_events!C646,"_run-",""))&lt;&gt;LEN(gait_events!C646),LEFT(RIGHT(gait_events!C646,LEN(gait_events!C646)-19),FIND("_run-",RIGHT(gait_events!C646,LEN(gait_events!C646)-19),1)-1),RIGHT(gait_events!C646,LEN(gait_events!C646)-19))</f>
        <v>Fast</v>
      </c>
      <c r="F5433" t="str">
        <f>IF(LEN(SUBSTITUTE(gait_events!C646,"_run-",""))&lt;&gt;LEN(gait_events!C646),RIGHT(gait_events!C646,LEN(gait_events!C646)-FIND("_run-",gait_events!C646,1)-4),"")</f>
        <v/>
      </c>
      <c r="G5433" t="str">
        <f>gait_events!D646</f>
        <v>left_shank</v>
      </c>
      <c r="H5433" t="str">
        <f>gait_events!E646</f>
        <v>FC</v>
      </c>
      <c r="I5433">
        <f>IF(gait_events!F646&lt;&gt;"",gait_events!F646,NA())</f>
        <v>42</v>
      </c>
      <c r="J5433">
        <f>IF(gait_events!G646&lt;&gt;"",gait_events!G646,NA())</f>
        <v>41</v>
      </c>
      <c r="K5433">
        <f t="shared" si="672"/>
        <v>1</v>
      </c>
      <c r="L5433">
        <f t="shared" si="673"/>
        <v>5</v>
      </c>
      <c r="M5433">
        <f t="shared" si="674"/>
        <v>1</v>
      </c>
      <c r="N5433">
        <f t="shared" si="675"/>
        <v>1</v>
      </c>
      <c r="O5433">
        <f t="shared" si="676"/>
        <v>1</v>
      </c>
      <c r="P5433">
        <f t="shared" si="677"/>
        <v>0</v>
      </c>
      <c r="Q5433">
        <f t="shared" si="678"/>
        <v>0</v>
      </c>
      <c r="R5433">
        <f t="shared" si="679"/>
        <v>1</v>
      </c>
    </row>
    <row r="5434" spans="1:18" x14ac:dyDescent="0.25">
      <c r="A5434" t="str">
        <f>gait_events!B647</f>
        <v>pp154</v>
      </c>
      <c r="B5434" t="str">
        <f>VLOOKUP(A5434,participants!A:B,2,0)</f>
        <v>F</v>
      </c>
      <c r="C5434">
        <f>VLOOKUP(A5434,participants!A:C,3,0)</f>
        <v>79</v>
      </c>
      <c r="D5434" t="str">
        <f>VLOOKUP(A5434,participants!A:F,6,0)</f>
        <v>OA</v>
      </c>
      <c r="E5434" t="str">
        <f>IF(LEN(SUBSTITUTE(gait_events!C647,"_run-",""))&lt;&gt;LEN(gait_events!C647),LEFT(RIGHT(gait_events!C647,LEN(gait_events!C647)-19),FIND("_run-",RIGHT(gait_events!C647,LEN(gait_events!C647)-19),1)-1),RIGHT(gait_events!C647,LEN(gait_events!C647)-19))</f>
        <v>Fast</v>
      </c>
      <c r="F5434" t="str">
        <f>IF(LEN(SUBSTITUTE(gait_events!C647,"_run-",""))&lt;&gt;LEN(gait_events!C647),RIGHT(gait_events!C647,LEN(gait_events!C647)-FIND("_run-",gait_events!C647,1)-4),"")</f>
        <v/>
      </c>
      <c r="G5434" t="str">
        <f>gait_events!D647</f>
        <v>left_shank</v>
      </c>
      <c r="H5434" t="str">
        <f>gait_events!E647</f>
        <v>FC</v>
      </c>
      <c r="I5434">
        <f>IF(gait_events!F647&lt;&gt;"",gait_events!F647,NA())</f>
        <v>208</v>
      </c>
      <c r="J5434">
        <f>IF(gait_events!G647&lt;&gt;"",gait_events!G647,NA())</f>
        <v>208</v>
      </c>
      <c r="K5434">
        <f t="shared" si="672"/>
        <v>0</v>
      </c>
      <c r="L5434">
        <f t="shared" si="673"/>
        <v>0</v>
      </c>
      <c r="M5434">
        <f t="shared" si="674"/>
        <v>1</v>
      </c>
      <c r="N5434">
        <f t="shared" si="675"/>
        <v>1</v>
      </c>
      <c r="O5434">
        <f t="shared" si="676"/>
        <v>1</v>
      </c>
      <c r="P5434">
        <f t="shared" si="677"/>
        <v>0</v>
      </c>
      <c r="Q5434">
        <f t="shared" si="678"/>
        <v>0</v>
      </c>
      <c r="R5434">
        <f t="shared" si="679"/>
        <v>1</v>
      </c>
    </row>
    <row r="5435" spans="1:18" x14ac:dyDescent="0.25">
      <c r="A5435" t="str">
        <f>gait_events!B648</f>
        <v>pp154</v>
      </c>
      <c r="B5435" t="str">
        <f>VLOOKUP(A5435,participants!A:B,2,0)</f>
        <v>F</v>
      </c>
      <c r="C5435">
        <f>VLOOKUP(A5435,participants!A:C,3,0)</f>
        <v>79</v>
      </c>
      <c r="D5435" t="str">
        <f>VLOOKUP(A5435,participants!A:F,6,0)</f>
        <v>OA</v>
      </c>
      <c r="E5435" t="str">
        <f>IF(LEN(SUBSTITUTE(gait_events!C648,"_run-",""))&lt;&gt;LEN(gait_events!C648),LEFT(RIGHT(gait_events!C648,LEN(gait_events!C648)-19),FIND("_run-",RIGHT(gait_events!C648,LEN(gait_events!C648)-19),1)-1),RIGHT(gait_events!C648,LEN(gait_events!C648)-19))</f>
        <v>Fast</v>
      </c>
      <c r="F5435" t="str">
        <f>IF(LEN(SUBSTITUTE(gait_events!C648,"_run-",""))&lt;&gt;LEN(gait_events!C648),RIGHT(gait_events!C648,LEN(gait_events!C648)-FIND("_run-",gait_events!C648,1)-4),"")</f>
        <v/>
      </c>
      <c r="G5435" t="str">
        <f>gait_events!D648</f>
        <v>left_shank</v>
      </c>
      <c r="H5435" t="str">
        <f>gait_events!E648</f>
        <v>FC</v>
      </c>
      <c r="I5435">
        <f>IF(gait_events!F648&lt;&gt;"",gait_events!F648,NA())</f>
        <v>382</v>
      </c>
      <c r="J5435">
        <f>IF(gait_events!G648&lt;&gt;"",gait_events!G648,NA())</f>
        <v>382</v>
      </c>
      <c r="K5435">
        <f t="shared" si="672"/>
        <v>0</v>
      </c>
      <c r="L5435">
        <f t="shared" si="673"/>
        <v>0</v>
      </c>
      <c r="M5435">
        <f t="shared" si="674"/>
        <v>1</v>
      </c>
      <c r="N5435">
        <f t="shared" si="675"/>
        <v>1</v>
      </c>
      <c r="O5435">
        <f t="shared" si="676"/>
        <v>1</v>
      </c>
      <c r="P5435">
        <f t="shared" si="677"/>
        <v>0</v>
      </c>
      <c r="Q5435">
        <f t="shared" si="678"/>
        <v>0</v>
      </c>
      <c r="R5435">
        <f t="shared" si="679"/>
        <v>1</v>
      </c>
    </row>
    <row r="5436" spans="1:18" x14ac:dyDescent="0.25">
      <c r="A5436" t="str">
        <f>gait_events!B649</f>
        <v>pp154</v>
      </c>
      <c r="B5436" t="str">
        <f>VLOOKUP(A5436,participants!A:B,2,0)</f>
        <v>F</v>
      </c>
      <c r="C5436">
        <f>VLOOKUP(A5436,participants!A:C,3,0)</f>
        <v>79</v>
      </c>
      <c r="D5436" t="str">
        <f>VLOOKUP(A5436,participants!A:F,6,0)</f>
        <v>OA</v>
      </c>
      <c r="E5436" t="str">
        <f>IF(LEN(SUBSTITUTE(gait_events!C649,"_run-",""))&lt;&gt;LEN(gait_events!C649),LEFT(RIGHT(gait_events!C649,LEN(gait_events!C649)-19),FIND("_run-",RIGHT(gait_events!C649,LEN(gait_events!C649)-19),1)-1),RIGHT(gait_events!C649,LEN(gait_events!C649)-19))</f>
        <v>Fast</v>
      </c>
      <c r="F5436" t="str">
        <f>IF(LEN(SUBSTITUTE(gait_events!C649,"_run-",""))&lt;&gt;LEN(gait_events!C649),RIGHT(gait_events!C649,LEN(gait_events!C649)-FIND("_run-",gait_events!C649,1)-4),"")</f>
        <v/>
      </c>
      <c r="G5436" t="str">
        <f>gait_events!D649</f>
        <v>left_shank</v>
      </c>
      <c r="H5436" t="str">
        <f>gait_events!E649</f>
        <v>FC</v>
      </c>
      <c r="I5436">
        <f>IF(gait_events!F649&lt;&gt;"",gait_events!F649,NA())</f>
        <v>544</v>
      </c>
      <c r="J5436">
        <f>IF(gait_events!G649&lt;&gt;"",gait_events!G649,NA())</f>
        <v>544</v>
      </c>
      <c r="K5436">
        <f t="shared" si="672"/>
        <v>0</v>
      </c>
      <c r="L5436">
        <f t="shared" si="673"/>
        <v>0</v>
      </c>
      <c r="M5436">
        <f t="shared" si="674"/>
        <v>1</v>
      </c>
      <c r="N5436">
        <f t="shared" si="675"/>
        <v>1</v>
      </c>
      <c r="O5436">
        <f t="shared" si="676"/>
        <v>1</v>
      </c>
      <c r="P5436">
        <f t="shared" si="677"/>
        <v>0</v>
      </c>
      <c r="Q5436">
        <f t="shared" si="678"/>
        <v>0</v>
      </c>
      <c r="R5436">
        <f t="shared" si="679"/>
        <v>1</v>
      </c>
    </row>
    <row r="5437" spans="1:18" x14ac:dyDescent="0.25">
      <c r="A5437" t="str">
        <f>gait_events!B650</f>
        <v>pp154</v>
      </c>
      <c r="B5437" t="str">
        <f>VLOOKUP(A5437,participants!A:B,2,0)</f>
        <v>F</v>
      </c>
      <c r="C5437">
        <f>VLOOKUP(A5437,participants!A:C,3,0)</f>
        <v>79</v>
      </c>
      <c r="D5437" t="str">
        <f>VLOOKUP(A5437,participants!A:F,6,0)</f>
        <v>OA</v>
      </c>
      <c r="E5437" t="str">
        <f>IF(LEN(SUBSTITUTE(gait_events!C650,"_run-",""))&lt;&gt;LEN(gait_events!C650),LEFT(RIGHT(gait_events!C650,LEN(gait_events!C650)-19),FIND("_run-",RIGHT(gait_events!C650,LEN(gait_events!C650)-19),1)-1),RIGHT(gait_events!C650,LEN(gait_events!C650)-19))</f>
        <v>Fast</v>
      </c>
      <c r="F5437" t="str">
        <f>IF(LEN(SUBSTITUTE(gait_events!C650,"_run-",""))&lt;&gt;LEN(gait_events!C650),RIGHT(gait_events!C650,LEN(gait_events!C650)-FIND("_run-",gait_events!C650,1)-4),"")</f>
        <v/>
      </c>
      <c r="G5437" t="str">
        <f>gait_events!D650</f>
        <v>left_shank</v>
      </c>
      <c r="H5437" t="str">
        <f>gait_events!E650</f>
        <v>FC</v>
      </c>
      <c r="I5437">
        <f>IF(gait_events!F650&lt;&gt;"",gait_events!F650,NA())</f>
        <v>718</v>
      </c>
      <c r="J5437">
        <f>IF(gait_events!G650&lt;&gt;"",gait_events!G650,NA())</f>
        <v>717</v>
      </c>
      <c r="K5437">
        <f t="shared" si="672"/>
        <v>1</v>
      </c>
      <c r="L5437">
        <f t="shared" si="673"/>
        <v>5</v>
      </c>
      <c r="M5437">
        <f t="shared" si="674"/>
        <v>1</v>
      </c>
      <c r="N5437">
        <f t="shared" si="675"/>
        <v>1</v>
      </c>
      <c r="O5437">
        <f t="shared" si="676"/>
        <v>1</v>
      </c>
      <c r="P5437">
        <f t="shared" si="677"/>
        <v>0</v>
      </c>
      <c r="Q5437">
        <f t="shared" si="678"/>
        <v>0</v>
      </c>
      <c r="R5437">
        <f t="shared" si="679"/>
        <v>1</v>
      </c>
    </row>
    <row r="5438" spans="1:18" x14ac:dyDescent="0.25">
      <c r="A5438" t="str">
        <f>gait_events!B651</f>
        <v>pp154</v>
      </c>
      <c r="B5438" t="str">
        <f>VLOOKUP(A5438,participants!A:B,2,0)</f>
        <v>F</v>
      </c>
      <c r="C5438">
        <f>VLOOKUP(A5438,participants!A:C,3,0)</f>
        <v>79</v>
      </c>
      <c r="D5438" t="str">
        <f>VLOOKUP(A5438,participants!A:F,6,0)</f>
        <v>OA</v>
      </c>
      <c r="E5438" t="str">
        <f>IF(LEN(SUBSTITUTE(gait_events!C651,"_run-",""))&lt;&gt;LEN(gait_events!C651),LEFT(RIGHT(gait_events!C651,LEN(gait_events!C651)-19),FIND("_run-",RIGHT(gait_events!C651,LEN(gait_events!C651)-19),1)-1),RIGHT(gait_events!C651,LEN(gait_events!C651)-19))</f>
        <v>Fast</v>
      </c>
      <c r="F5438" t="str">
        <f>IF(LEN(SUBSTITUTE(gait_events!C651,"_run-",""))&lt;&gt;LEN(gait_events!C651),RIGHT(gait_events!C651,LEN(gait_events!C651)-FIND("_run-",gait_events!C651,1)-4),"")</f>
        <v/>
      </c>
      <c r="G5438" t="str">
        <f>gait_events!D651</f>
        <v>right_shank</v>
      </c>
      <c r="H5438" t="str">
        <f>gait_events!E651</f>
        <v>IC</v>
      </c>
      <c r="I5438">
        <f>IF(gait_events!F651&lt;&gt;"",gait_events!F651,NA())</f>
        <v>23</v>
      </c>
      <c r="J5438">
        <f>IF(gait_events!G651&lt;&gt;"",gait_events!G651,NA())</f>
        <v>22</v>
      </c>
      <c r="K5438">
        <f t="shared" si="672"/>
        <v>1</v>
      </c>
      <c r="L5438">
        <f t="shared" si="673"/>
        <v>5</v>
      </c>
      <c r="M5438">
        <f t="shared" si="674"/>
        <v>1</v>
      </c>
      <c r="N5438">
        <f t="shared" si="675"/>
        <v>1</v>
      </c>
      <c r="O5438">
        <f t="shared" si="676"/>
        <v>1</v>
      </c>
      <c r="P5438">
        <f t="shared" si="677"/>
        <v>0</v>
      </c>
      <c r="Q5438">
        <f t="shared" si="678"/>
        <v>0</v>
      </c>
      <c r="R5438">
        <f t="shared" si="679"/>
        <v>1</v>
      </c>
    </row>
    <row r="5439" spans="1:18" x14ac:dyDescent="0.25">
      <c r="A5439" t="str">
        <f>gait_events!B652</f>
        <v>pp154</v>
      </c>
      <c r="B5439" t="str">
        <f>VLOOKUP(A5439,participants!A:B,2,0)</f>
        <v>F</v>
      </c>
      <c r="C5439">
        <f>VLOOKUP(A5439,participants!A:C,3,0)</f>
        <v>79</v>
      </c>
      <c r="D5439" t="str">
        <f>VLOOKUP(A5439,participants!A:F,6,0)</f>
        <v>OA</v>
      </c>
      <c r="E5439" t="str">
        <f>IF(LEN(SUBSTITUTE(gait_events!C652,"_run-",""))&lt;&gt;LEN(gait_events!C652),LEFT(RIGHT(gait_events!C652,LEN(gait_events!C652)-19),FIND("_run-",RIGHT(gait_events!C652,LEN(gait_events!C652)-19),1)-1),RIGHT(gait_events!C652,LEN(gait_events!C652)-19))</f>
        <v>Fast</v>
      </c>
      <c r="F5439" t="str">
        <f>IF(LEN(SUBSTITUTE(gait_events!C652,"_run-",""))&lt;&gt;LEN(gait_events!C652),RIGHT(gait_events!C652,LEN(gait_events!C652)-FIND("_run-",gait_events!C652,1)-4),"")</f>
        <v/>
      </c>
      <c r="G5439" t="str">
        <f>gait_events!D652</f>
        <v>right_shank</v>
      </c>
      <c r="H5439" t="str">
        <f>gait_events!E652</f>
        <v>IC</v>
      </c>
      <c r="I5439">
        <f>IF(gait_events!F652&lt;&gt;"",gait_events!F652,NA())</f>
        <v>187</v>
      </c>
      <c r="J5439">
        <f>IF(gait_events!G652&lt;&gt;"",gait_events!G652,NA())</f>
        <v>189</v>
      </c>
      <c r="K5439">
        <f t="shared" si="672"/>
        <v>-2</v>
      </c>
      <c r="L5439">
        <f t="shared" si="673"/>
        <v>-10</v>
      </c>
      <c r="M5439">
        <f t="shared" si="674"/>
        <v>1</v>
      </c>
      <c r="N5439">
        <f t="shared" si="675"/>
        <v>1</v>
      </c>
      <c r="O5439">
        <f t="shared" si="676"/>
        <v>1</v>
      </c>
      <c r="P5439">
        <f t="shared" si="677"/>
        <v>0</v>
      </c>
      <c r="Q5439">
        <f t="shared" si="678"/>
        <v>0</v>
      </c>
      <c r="R5439">
        <f t="shared" si="679"/>
        <v>1</v>
      </c>
    </row>
    <row r="5440" spans="1:18" x14ac:dyDescent="0.25">
      <c r="A5440" t="str">
        <f>gait_events!B653</f>
        <v>pp154</v>
      </c>
      <c r="B5440" t="str">
        <f>VLOOKUP(A5440,participants!A:B,2,0)</f>
        <v>F</v>
      </c>
      <c r="C5440">
        <f>VLOOKUP(A5440,participants!A:C,3,0)</f>
        <v>79</v>
      </c>
      <c r="D5440" t="str">
        <f>VLOOKUP(A5440,participants!A:F,6,0)</f>
        <v>OA</v>
      </c>
      <c r="E5440" t="str">
        <f>IF(LEN(SUBSTITUTE(gait_events!C653,"_run-",""))&lt;&gt;LEN(gait_events!C653),LEFT(RIGHT(gait_events!C653,LEN(gait_events!C653)-19),FIND("_run-",RIGHT(gait_events!C653,LEN(gait_events!C653)-19),1)-1),RIGHT(gait_events!C653,LEN(gait_events!C653)-19))</f>
        <v>Fast</v>
      </c>
      <c r="F5440" t="str">
        <f>IF(LEN(SUBSTITUTE(gait_events!C653,"_run-",""))&lt;&gt;LEN(gait_events!C653),RIGHT(gait_events!C653,LEN(gait_events!C653)-FIND("_run-",gait_events!C653,1)-4),"")</f>
        <v/>
      </c>
      <c r="G5440" t="str">
        <f>gait_events!D653</f>
        <v>right_shank</v>
      </c>
      <c r="H5440" t="str">
        <f>gait_events!E653</f>
        <v>IC</v>
      </c>
      <c r="I5440">
        <f>IF(gait_events!F653&lt;&gt;"",gait_events!F653,NA())</f>
        <v>362</v>
      </c>
      <c r="J5440">
        <f>IF(gait_events!G653&lt;&gt;"",gait_events!G653,NA())</f>
        <v>361</v>
      </c>
      <c r="K5440">
        <f t="shared" si="672"/>
        <v>1</v>
      </c>
      <c r="L5440">
        <f t="shared" si="673"/>
        <v>5</v>
      </c>
      <c r="M5440">
        <f t="shared" si="674"/>
        <v>1</v>
      </c>
      <c r="N5440">
        <f t="shared" si="675"/>
        <v>1</v>
      </c>
      <c r="O5440">
        <f t="shared" si="676"/>
        <v>1</v>
      </c>
      <c r="P5440">
        <f t="shared" si="677"/>
        <v>0</v>
      </c>
      <c r="Q5440">
        <f t="shared" si="678"/>
        <v>0</v>
      </c>
      <c r="R5440">
        <f t="shared" si="679"/>
        <v>1</v>
      </c>
    </row>
    <row r="5441" spans="1:18" x14ac:dyDescent="0.25">
      <c r="A5441" t="str">
        <f>gait_events!B654</f>
        <v>pp154</v>
      </c>
      <c r="B5441" t="str">
        <f>VLOOKUP(A5441,participants!A:B,2,0)</f>
        <v>F</v>
      </c>
      <c r="C5441">
        <f>VLOOKUP(A5441,participants!A:C,3,0)</f>
        <v>79</v>
      </c>
      <c r="D5441" t="str">
        <f>VLOOKUP(A5441,participants!A:F,6,0)</f>
        <v>OA</v>
      </c>
      <c r="E5441" t="str">
        <f>IF(LEN(SUBSTITUTE(gait_events!C654,"_run-",""))&lt;&gt;LEN(gait_events!C654),LEFT(RIGHT(gait_events!C654,LEN(gait_events!C654)-19),FIND("_run-",RIGHT(gait_events!C654,LEN(gait_events!C654)-19),1)-1),RIGHT(gait_events!C654,LEN(gait_events!C654)-19))</f>
        <v>Fast</v>
      </c>
      <c r="F5441" t="str">
        <f>IF(LEN(SUBSTITUTE(gait_events!C654,"_run-",""))&lt;&gt;LEN(gait_events!C654),RIGHT(gait_events!C654,LEN(gait_events!C654)-FIND("_run-",gait_events!C654,1)-4),"")</f>
        <v/>
      </c>
      <c r="G5441" t="str">
        <f>gait_events!D654</f>
        <v>right_shank</v>
      </c>
      <c r="H5441" t="str">
        <f>gait_events!E654</f>
        <v>IC</v>
      </c>
      <c r="I5441">
        <f>IF(gait_events!F654&lt;&gt;"",gait_events!F654,NA())</f>
        <v>523</v>
      </c>
      <c r="J5441">
        <f>IF(gait_events!G654&lt;&gt;"",gait_events!G654,NA())</f>
        <v>526</v>
      </c>
      <c r="K5441">
        <f t="shared" si="672"/>
        <v>-3</v>
      </c>
      <c r="L5441">
        <f t="shared" si="673"/>
        <v>-15</v>
      </c>
      <c r="M5441">
        <f t="shared" si="674"/>
        <v>1</v>
      </c>
      <c r="N5441">
        <f t="shared" si="675"/>
        <v>1</v>
      </c>
      <c r="O5441">
        <f t="shared" si="676"/>
        <v>1</v>
      </c>
      <c r="P5441">
        <f t="shared" si="677"/>
        <v>0</v>
      </c>
      <c r="Q5441">
        <f t="shared" si="678"/>
        <v>0</v>
      </c>
      <c r="R5441">
        <f t="shared" si="679"/>
        <v>1</v>
      </c>
    </row>
    <row r="5442" spans="1:18" x14ac:dyDescent="0.25">
      <c r="A5442" t="str">
        <f>gait_events!B655</f>
        <v>pp154</v>
      </c>
      <c r="B5442" t="str">
        <f>VLOOKUP(A5442,participants!A:B,2,0)</f>
        <v>F</v>
      </c>
      <c r="C5442">
        <f>VLOOKUP(A5442,participants!A:C,3,0)</f>
        <v>79</v>
      </c>
      <c r="D5442" t="str">
        <f>VLOOKUP(A5442,participants!A:F,6,0)</f>
        <v>OA</v>
      </c>
      <c r="E5442" t="str">
        <f>IF(LEN(SUBSTITUTE(gait_events!C655,"_run-",""))&lt;&gt;LEN(gait_events!C655),LEFT(RIGHT(gait_events!C655,LEN(gait_events!C655)-19),FIND("_run-",RIGHT(gait_events!C655,LEN(gait_events!C655)-19),1)-1),RIGHT(gait_events!C655,LEN(gait_events!C655)-19))</f>
        <v>Fast</v>
      </c>
      <c r="F5442" t="str">
        <f>IF(LEN(SUBSTITUTE(gait_events!C655,"_run-",""))&lt;&gt;LEN(gait_events!C655),RIGHT(gait_events!C655,LEN(gait_events!C655)-FIND("_run-",gait_events!C655,1)-4),"")</f>
        <v/>
      </c>
      <c r="G5442" t="str">
        <f>gait_events!D655</f>
        <v>right_shank</v>
      </c>
      <c r="H5442" t="str">
        <f>gait_events!E655</f>
        <v>IC</v>
      </c>
      <c r="I5442">
        <f>IF(gait_events!F655&lt;&gt;"",gait_events!F655,NA())</f>
        <v>694</v>
      </c>
      <c r="J5442">
        <f>IF(gait_events!G655&lt;&gt;"",gait_events!G655,NA())</f>
        <v>693</v>
      </c>
      <c r="K5442">
        <f t="shared" ref="K5442:K5505" si="680">I5442-J5442</f>
        <v>1</v>
      </c>
      <c r="L5442">
        <f t="shared" ref="L5442:L5505" si="681">K5442*5</f>
        <v>5</v>
      </c>
      <c r="M5442">
        <f t="shared" ref="M5442:M5505" si="682">IF(NOT(ISNA(I5442)),1,0)</f>
        <v>1</v>
      </c>
      <c r="N5442">
        <f t="shared" ref="N5442:N5505" si="683">IF(NOT(ISNA(J5442)),1,0)</f>
        <v>1</v>
      </c>
      <c r="O5442">
        <f t="shared" ref="O5442:O5505" si="684">IF(AND(NOT(ISNA(I5442)),NOT(ISNA(J5442))),1,0)</f>
        <v>1</v>
      </c>
      <c r="P5442">
        <f t="shared" ref="P5442:P5505" si="685">IF(AND(NOT(ISNA(I5442)),ISNA(J5442)),1,0)</f>
        <v>0</v>
      </c>
      <c r="Q5442">
        <f t="shared" ref="Q5442:Q5505" si="686">IF(AND(ISNA(I5442),NOT(ISNA(J5442))),1,0)</f>
        <v>0</v>
      </c>
      <c r="R5442">
        <f t="shared" ref="R5442:R5505" si="687">IF(SUM(O5442:Q5442)&lt;&gt;1,"ERROR",1)</f>
        <v>1</v>
      </c>
    </row>
    <row r="5443" spans="1:18" x14ac:dyDescent="0.25">
      <c r="A5443" t="str">
        <f>gait_events!B656</f>
        <v>pp154</v>
      </c>
      <c r="B5443" t="str">
        <f>VLOOKUP(A5443,participants!A:B,2,0)</f>
        <v>F</v>
      </c>
      <c r="C5443">
        <f>VLOOKUP(A5443,participants!A:C,3,0)</f>
        <v>79</v>
      </c>
      <c r="D5443" t="str">
        <f>VLOOKUP(A5443,participants!A:F,6,0)</f>
        <v>OA</v>
      </c>
      <c r="E5443" t="str">
        <f>IF(LEN(SUBSTITUTE(gait_events!C656,"_run-",""))&lt;&gt;LEN(gait_events!C656),LEFT(RIGHT(gait_events!C656,LEN(gait_events!C656)-19),FIND("_run-",RIGHT(gait_events!C656,LEN(gait_events!C656)-19),1)-1),RIGHT(gait_events!C656,LEN(gait_events!C656)-19))</f>
        <v>Fast</v>
      </c>
      <c r="F5443" t="str">
        <f>IF(LEN(SUBSTITUTE(gait_events!C656,"_run-",""))&lt;&gt;LEN(gait_events!C656),RIGHT(gait_events!C656,LEN(gait_events!C656)-FIND("_run-",gait_events!C656,1)-4),"")</f>
        <v/>
      </c>
      <c r="G5443" t="str">
        <f>gait_events!D656</f>
        <v>right_shank</v>
      </c>
      <c r="H5443" t="str">
        <f>gait_events!E656</f>
        <v>FC</v>
      </c>
      <c r="I5443">
        <f>IF(gait_events!F656&lt;&gt;"",gait_events!F656,NA())</f>
        <v>128</v>
      </c>
      <c r="J5443">
        <f>IF(gait_events!G656&lt;&gt;"",gait_events!G656,NA())</f>
        <v>129</v>
      </c>
      <c r="K5443">
        <f t="shared" si="680"/>
        <v>-1</v>
      </c>
      <c r="L5443">
        <f t="shared" si="681"/>
        <v>-5</v>
      </c>
      <c r="M5443">
        <f t="shared" si="682"/>
        <v>1</v>
      </c>
      <c r="N5443">
        <f t="shared" si="683"/>
        <v>1</v>
      </c>
      <c r="O5443">
        <f t="shared" si="684"/>
        <v>1</v>
      </c>
      <c r="P5443">
        <f t="shared" si="685"/>
        <v>0</v>
      </c>
      <c r="Q5443">
        <f t="shared" si="686"/>
        <v>0</v>
      </c>
      <c r="R5443">
        <f t="shared" si="687"/>
        <v>1</v>
      </c>
    </row>
    <row r="5444" spans="1:18" x14ac:dyDescent="0.25">
      <c r="A5444" t="str">
        <f>gait_events!B657</f>
        <v>pp154</v>
      </c>
      <c r="B5444" t="str">
        <f>VLOOKUP(A5444,participants!A:B,2,0)</f>
        <v>F</v>
      </c>
      <c r="C5444">
        <f>VLOOKUP(A5444,participants!A:C,3,0)</f>
        <v>79</v>
      </c>
      <c r="D5444" t="str">
        <f>VLOOKUP(A5444,participants!A:F,6,0)</f>
        <v>OA</v>
      </c>
      <c r="E5444" t="str">
        <f>IF(LEN(SUBSTITUTE(gait_events!C657,"_run-",""))&lt;&gt;LEN(gait_events!C657),LEFT(RIGHT(gait_events!C657,LEN(gait_events!C657)-19),FIND("_run-",RIGHT(gait_events!C657,LEN(gait_events!C657)-19),1)-1),RIGHT(gait_events!C657,LEN(gait_events!C657)-19))</f>
        <v>Fast</v>
      </c>
      <c r="F5444" t="str">
        <f>IF(LEN(SUBSTITUTE(gait_events!C657,"_run-",""))&lt;&gt;LEN(gait_events!C657),RIGHT(gait_events!C657,LEN(gait_events!C657)-FIND("_run-",gait_events!C657,1)-4),"")</f>
        <v/>
      </c>
      <c r="G5444" t="str">
        <f>gait_events!D657</f>
        <v>right_shank</v>
      </c>
      <c r="H5444" t="str">
        <f>gait_events!E657</f>
        <v>FC</v>
      </c>
      <c r="I5444">
        <f>IF(gait_events!F657&lt;&gt;"",gait_events!F657,NA())</f>
        <v>294</v>
      </c>
      <c r="J5444">
        <f>IF(gait_events!G657&lt;&gt;"",gait_events!G657,NA())</f>
        <v>293</v>
      </c>
      <c r="K5444">
        <f t="shared" si="680"/>
        <v>1</v>
      </c>
      <c r="L5444">
        <f t="shared" si="681"/>
        <v>5</v>
      </c>
      <c r="M5444">
        <f t="shared" si="682"/>
        <v>1</v>
      </c>
      <c r="N5444">
        <f t="shared" si="683"/>
        <v>1</v>
      </c>
      <c r="O5444">
        <f t="shared" si="684"/>
        <v>1</v>
      </c>
      <c r="P5444">
        <f t="shared" si="685"/>
        <v>0</v>
      </c>
      <c r="Q5444">
        <f t="shared" si="686"/>
        <v>0</v>
      </c>
      <c r="R5444">
        <f t="shared" si="687"/>
        <v>1</v>
      </c>
    </row>
    <row r="5445" spans="1:18" x14ac:dyDescent="0.25">
      <c r="A5445" t="str">
        <f>gait_events!B658</f>
        <v>pp154</v>
      </c>
      <c r="B5445" t="str">
        <f>VLOOKUP(A5445,participants!A:B,2,0)</f>
        <v>F</v>
      </c>
      <c r="C5445">
        <f>VLOOKUP(A5445,participants!A:C,3,0)</f>
        <v>79</v>
      </c>
      <c r="D5445" t="str">
        <f>VLOOKUP(A5445,participants!A:F,6,0)</f>
        <v>OA</v>
      </c>
      <c r="E5445" t="str">
        <f>IF(LEN(SUBSTITUTE(gait_events!C658,"_run-",""))&lt;&gt;LEN(gait_events!C658),LEFT(RIGHT(gait_events!C658,LEN(gait_events!C658)-19),FIND("_run-",RIGHT(gait_events!C658,LEN(gait_events!C658)-19),1)-1),RIGHT(gait_events!C658,LEN(gait_events!C658)-19))</f>
        <v>Fast</v>
      </c>
      <c r="F5445" t="str">
        <f>IF(LEN(SUBSTITUTE(gait_events!C658,"_run-",""))&lt;&gt;LEN(gait_events!C658),RIGHT(gait_events!C658,LEN(gait_events!C658)-FIND("_run-",gait_events!C658,1)-4),"")</f>
        <v/>
      </c>
      <c r="G5445" t="str">
        <f>gait_events!D658</f>
        <v>right_shank</v>
      </c>
      <c r="H5445" t="str">
        <f>gait_events!E658</f>
        <v>FC</v>
      </c>
      <c r="I5445">
        <f>IF(gait_events!F658&lt;&gt;"",gait_events!F658,NA())</f>
        <v>467</v>
      </c>
      <c r="J5445">
        <f>IF(gait_events!G658&lt;&gt;"",gait_events!G658,NA())</f>
        <v>467</v>
      </c>
      <c r="K5445">
        <f t="shared" si="680"/>
        <v>0</v>
      </c>
      <c r="L5445">
        <f t="shared" si="681"/>
        <v>0</v>
      </c>
      <c r="M5445">
        <f t="shared" si="682"/>
        <v>1</v>
      </c>
      <c r="N5445">
        <f t="shared" si="683"/>
        <v>1</v>
      </c>
      <c r="O5445">
        <f t="shared" si="684"/>
        <v>1</v>
      </c>
      <c r="P5445">
        <f t="shared" si="685"/>
        <v>0</v>
      </c>
      <c r="Q5445">
        <f t="shared" si="686"/>
        <v>0</v>
      </c>
      <c r="R5445">
        <f t="shared" si="687"/>
        <v>1</v>
      </c>
    </row>
    <row r="5446" spans="1:18" x14ac:dyDescent="0.25">
      <c r="A5446" t="str">
        <f>gait_events!B659</f>
        <v>pp154</v>
      </c>
      <c r="B5446" t="str">
        <f>VLOOKUP(A5446,participants!A:B,2,0)</f>
        <v>F</v>
      </c>
      <c r="C5446">
        <f>VLOOKUP(A5446,participants!A:C,3,0)</f>
        <v>79</v>
      </c>
      <c r="D5446" t="str">
        <f>VLOOKUP(A5446,participants!A:F,6,0)</f>
        <v>OA</v>
      </c>
      <c r="E5446" t="str">
        <f>IF(LEN(SUBSTITUTE(gait_events!C659,"_run-",""))&lt;&gt;LEN(gait_events!C659),LEFT(RIGHT(gait_events!C659,LEN(gait_events!C659)-19),FIND("_run-",RIGHT(gait_events!C659,LEN(gait_events!C659)-19),1)-1),RIGHT(gait_events!C659,LEN(gait_events!C659)-19))</f>
        <v>Fast</v>
      </c>
      <c r="F5446" t="str">
        <f>IF(LEN(SUBSTITUTE(gait_events!C659,"_run-",""))&lt;&gt;LEN(gait_events!C659),RIGHT(gait_events!C659,LEN(gait_events!C659)-FIND("_run-",gait_events!C659,1)-4),"")</f>
        <v/>
      </c>
      <c r="G5446" t="str">
        <f>gait_events!D659</f>
        <v>right_shank</v>
      </c>
      <c r="H5446" t="str">
        <f>gait_events!E659</f>
        <v>FC</v>
      </c>
      <c r="I5446">
        <f>IF(gait_events!F659&lt;&gt;"",gait_events!F659,NA())</f>
        <v>626</v>
      </c>
      <c r="J5446">
        <f>IF(gait_events!G659&lt;&gt;"",gait_events!G659,NA())</f>
        <v>626</v>
      </c>
      <c r="K5446">
        <f t="shared" si="680"/>
        <v>0</v>
      </c>
      <c r="L5446">
        <f t="shared" si="681"/>
        <v>0</v>
      </c>
      <c r="M5446">
        <f t="shared" si="682"/>
        <v>1</v>
      </c>
      <c r="N5446">
        <f t="shared" si="683"/>
        <v>1</v>
      </c>
      <c r="O5446">
        <f t="shared" si="684"/>
        <v>1</v>
      </c>
      <c r="P5446">
        <f t="shared" si="685"/>
        <v>0</v>
      </c>
      <c r="Q5446">
        <f t="shared" si="686"/>
        <v>0</v>
      </c>
      <c r="R5446">
        <f t="shared" si="687"/>
        <v>1</v>
      </c>
    </row>
    <row r="5447" spans="1:18" x14ac:dyDescent="0.25">
      <c r="A5447" t="str">
        <f>gait_events!B660</f>
        <v>pp154</v>
      </c>
      <c r="B5447" t="str">
        <f>VLOOKUP(A5447,participants!A:B,2,0)</f>
        <v>F</v>
      </c>
      <c r="C5447">
        <f>VLOOKUP(A5447,participants!A:C,3,0)</f>
        <v>79</v>
      </c>
      <c r="D5447" t="str">
        <f>VLOOKUP(A5447,participants!A:F,6,0)</f>
        <v>OA</v>
      </c>
      <c r="E5447" t="str">
        <f>IF(LEN(SUBSTITUTE(gait_events!C660,"_run-",""))&lt;&gt;LEN(gait_events!C660),LEFT(RIGHT(gait_events!C660,LEN(gait_events!C660)-19),FIND("_run-",RIGHT(gait_events!C660,LEN(gait_events!C660)-19),1)-1),RIGHT(gait_events!C660,LEN(gait_events!C660)-19))</f>
        <v>Preferred</v>
      </c>
      <c r="F5447" t="str">
        <f>IF(LEN(SUBSTITUTE(gait_events!C660,"_run-",""))&lt;&gt;LEN(gait_events!C660),RIGHT(gait_events!C660,LEN(gait_events!C660)-FIND("_run-",gait_events!C660,1)-4),"")</f>
        <v/>
      </c>
      <c r="G5447" t="str">
        <f>gait_events!D660</f>
        <v>left_ankle</v>
      </c>
      <c r="H5447" t="str">
        <f>gait_events!E660</f>
        <v>IC</v>
      </c>
      <c r="I5447">
        <f>IF(gait_events!F660&lt;&gt;"",gait_events!F660,NA())</f>
        <v>35</v>
      </c>
      <c r="J5447">
        <f>IF(gait_events!G660&lt;&gt;"",gait_events!G660,NA())</f>
        <v>34</v>
      </c>
      <c r="K5447">
        <f t="shared" si="680"/>
        <v>1</v>
      </c>
      <c r="L5447">
        <f t="shared" si="681"/>
        <v>5</v>
      </c>
      <c r="M5447">
        <f t="shared" si="682"/>
        <v>1</v>
      </c>
      <c r="N5447">
        <f t="shared" si="683"/>
        <v>1</v>
      </c>
      <c r="O5447">
        <f t="shared" si="684"/>
        <v>1</v>
      </c>
      <c r="P5447">
        <f t="shared" si="685"/>
        <v>0</v>
      </c>
      <c r="Q5447">
        <f t="shared" si="686"/>
        <v>0</v>
      </c>
      <c r="R5447">
        <f t="shared" si="687"/>
        <v>1</v>
      </c>
    </row>
    <row r="5448" spans="1:18" x14ac:dyDescent="0.25">
      <c r="A5448" t="str">
        <f>gait_events!B661</f>
        <v>pp154</v>
      </c>
      <c r="B5448" t="str">
        <f>VLOOKUP(A5448,participants!A:B,2,0)</f>
        <v>F</v>
      </c>
      <c r="C5448">
        <f>VLOOKUP(A5448,participants!A:C,3,0)</f>
        <v>79</v>
      </c>
      <c r="D5448" t="str">
        <f>VLOOKUP(A5448,participants!A:F,6,0)</f>
        <v>OA</v>
      </c>
      <c r="E5448" t="str">
        <f>IF(LEN(SUBSTITUTE(gait_events!C661,"_run-",""))&lt;&gt;LEN(gait_events!C661),LEFT(RIGHT(gait_events!C661,LEN(gait_events!C661)-19),FIND("_run-",RIGHT(gait_events!C661,LEN(gait_events!C661)-19),1)-1),RIGHT(gait_events!C661,LEN(gait_events!C661)-19))</f>
        <v>Preferred</v>
      </c>
      <c r="F5448" t="str">
        <f>IF(LEN(SUBSTITUTE(gait_events!C661,"_run-",""))&lt;&gt;LEN(gait_events!C661),RIGHT(gait_events!C661,LEN(gait_events!C661)-FIND("_run-",gait_events!C661,1)-4),"")</f>
        <v/>
      </c>
      <c r="G5448" t="str">
        <f>gait_events!D661</f>
        <v>left_ankle</v>
      </c>
      <c r="H5448" t="str">
        <f>gait_events!E661</f>
        <v>IC</v>
      </c>
      <c r="I5448">
        <f>IF(gait_events!F661&lt;&gt;"",gait_events!F661,NA())</f>
        <v>232</v>
      </c>
      <c r="J5448">
        <f>IF(gait_events!G661&lt;&gt;"",gait_events!G661,NA())</f>
        <v>237</v>
      </c>
      <c r="K5448">
        <f t="shared" si="680"/>
        <v>-5</v>
      </c>
      <c r="L5448">
        <f t="shared" si="681"/>
        <v>-25</v>
      </c>
      <c r="M5448">
        <f t="shared" si="682"/>
        <v>1</v>
      </c>
      <c r="N5448">
        <f t="shared" si="683"/>
        <v>1</v>
      </c>
      <c r="O5448">
        <f t="shared" si="684"/>
        <v>1</v>
      </c>
      <c r="P5448">
        <f t="shared" si="685"/>
        <v>0</v>
      </c>
      <c r="Q5448">
        <f t="shared" si="686"/>
        <v>0</v>
      </c>
      <c r="R5448">
        <f t="shared" si="687"/>
        <v>1</v>
      </c>
    </row>
    <row r="5449" spans="1:18" x14ac:dyDescent="0.25">
      <c r="A5449" t="str">
        <f>gait_events!B662</f>
        <v>pp154</v>
      </c>
      <c r="B5449" t="str">
        <f>VLOOKUP(A5449,participants!A:B,2,0)</f>
        <v>F</v>
      </c>
      <c r="C5449">
        <f>VLOOKUP(A5449,participants!A:C,3,0)</f>
        <v>79</v>
      </c>
      <c r="D5449" t="str">
        <f>VLOOKUP(A5449,participants!A:F,6,0)</f>
        <v>OA</v>
      </c>
      <c r="E5449" t="str">
        <f>IF(LEN(SUBSTITUTE(gait_events!C662,"_run-",""))&lt;&gt;LEN(gait_events!C662),LEFT(RIGHT(gait_events!C662,LEN(gait_events!C662)-19),FIND("_run-",RIGHT(gait_events!C662,LEN(gait_events!C662)-19),1)-1),RIGHT(gait_events!C662,LEN(gait_events!C662)-19))</f>
        <v>Preferred</v>
      </c>
      <c r="F5449" t="str">
        <f>IF(LEN(SUBSTITUTE(gait_events!C662,"_run-",""))&lt;&gt;LEN(gait_events!C662),RIGHT(gait_events!C662,LEN(gait_events!C662)-FIND("_run-",gait_events!C662,1)-4),"")</f>
        <v/>
      </c>
      <c r="G5449" t="str">
        <f>gait_events!D662</f>
        <v>left_ankle</v>
      </c>
      <c r="H5449" t="str">
        <f>gait_events!E662</f>
        <v>IC</v>
      </c>
      <c r="I5449">
        <f>IF(gait_events!F662&lt;&gt;"",gait_events!F662,NA())</f>
        <v>422</v>
      </c>
      <c r="J5449">
        <f>IF(gait_events!G662&lt;&gt;"",gait_events!G662,NA())</f>
        <v>423</v>
      </c>
      <c r="K5449">
        <f t="shared" si="680"/>
        <v>-1</v>
      </c>
      <c r="L5449">
        <f t="shared" si="681"/>
        <v>-5</v>
      </c>
      <c r="M5449">
        <f t="shared" si="682"/>
        <v>1</v>
      </c>
      <c r="N5449">
        <f t="shared" si="683"/>
        <v>1</v>
      </c>
      <c r="O5449">
        <f t="shared" si="684"/>
        <v>1</v>
      </c>
      <c r="P5449">
        <f t="shared" si="685"/>
        <v>0</v>
      </c>
      <c r="Q5449">
        <f t="shared" si="686"/>
        <v>0</v>
      </c>
      <c r="R5449">
        <f t="shared" si="687"/>
        <v>1</v>
      </c>
    </row>
    <row r="5450" spans="1:18" x14ac:dyDescent="0.25">
      <c r="A5450" t="str">
        <f>gait_events!B663</f>
        <v>pp154</v>
      </c>
      <c r="B5450" t="str">
        <f>VLOOKUP(A5450,participants!A:B,2,0)</f>
        <v>F</v>
      </c>
      <c r="C5450">
        <f>VLOOKUP(A5450,participants!A:C,3,0)</f>
        <v>79</v>
      </c>
      <c r="D5450" t="str">
        <f>VLOOKUP(A5450,participants!A:F,6,0)</f>
        <v>OA</v>
      </c>
      <c r="E5450" t="str">
        <f>IF(LEN(SUBSTITUTE(gait_events!C663,"_run-",""))&lt;&gt;LEN(gait_events!C663),LEFT(RIGHT(gait_events!C663,LEN(gait_events!C663)-19),FIND("_run-",RIGHT(gait_events!C663,LEN(gait_events!C663)-19),1)-1),RIGHT(gait_events!C663,LEN(gait_events!C663)-19))</f>
        <v>Preferred</v>
      </c>
      <c r="F5450" t="str">
        <f>IF(LEN(SUBSTITUTE(gait_events!C663,"_run-",""))&lt;&gt;LEN(gait_events!C663),RIGHT(gait_events!C663,LEN(gait_events!C663)-FIND("_run-",gait_events!C663,1)-4),"")</f>
        <v/>
      </c>
      <c r="G5450" t="str">
        <f>gait_events!D663</f>
        <v>left_ankle</v>
      </c>
      <c r="H5450" t="str">
        <f>gait_events!E663</f>
        <v>IC</v>
      </c>
      <c r="I5450">
        <f>IF(gait_events!F663&lt;&gt;"",gait_events!F663,NA())</f>
        <v>610</v>
      </c>
      <c r="J5450">
        <f>IF(gait_events!G663&lt;&gt;"",gait_events!G663,NA())</f>
        <v>612</v>
      </c>
      <c r="K5450">
        <f t="shared" si="680"/>
        <v>-2</v>
      </c>
      <c r="L5450">
        <f t="shared" si="681"/>
        <v>-10</v>
      </c>
      <c r="M5450">
        <f t="shared" si="682"/>
        <v>1</v>
      </c>
      <c r="N5450">
        <f t="shared" si="683"/>
        <v>1</v>
      </c>
      <c r="O5450">
        <f t="shared" si="684"/>
        <v>1</v>
      </c>
      <c r="P5450">
        <f t="shared" si="685"/>
        <v>0</v>
      </c>
      <c r="Q5450">
        <f t="shared" si="686"/>
        <v>0</v>
      </c>
      <c r="R5450">
        <f t="shared" si="687"/>
        <v>1</v>
      </c>
    </row>
    <row r="5451" spans="1:18" x14ac:dyDescent="0.25">
      <c r="A5451" t="str">
        <f>gait_events!B664</f>
        <v>pp154</v>
      </c>
      <c r="B5451" t="str">
        <f>VLOOKUP(A5451,participants!A:B,2,0)</f>
        <v>F</v>
      </c>
      <c r="C5451">
        <f>VLOOKUP(A5451,participants!A:C,3,0)</f>
        <v>79</v>
      </c>
      <c r="D5451" t="str">
        <f>VLOOKUP(A5451,participants!A:F,6,0)</f>
        <v>OA</v>
      </c>
      <c r="E5451" t="str">
        <f>IF(LEN(SUBSTITUTE(gait_events!C664,"_run-",""))&lt;&gt;LEN(gait_events!C664),LEFT(RIGHT(gait_events!C664,LEN(gait_events!C664)-19),FIND("_run-",RIGHT(gait_events!C664,LEN(gait_events!C664)-19),1)-1),RIGHT(gait_events!C664,LEN(gait_events!C664)-19))</f>
        <v>Preferred</v>
      </c>
      <c r="F5451" t="str">
        <f>IF(LEN(SUBSTITUTE(gait_events!C664,"_run-",""))&lt;&gt;LEN(gait_events!C664),RIGHT(gait_events!C664,LEN(gait_events!C664)-FIND("_run-",gait_events!C664,1)-4),"")</f>
        <v/>
      </c>
      <c r="G5451" t="str">
        <f>gait_events!D664</f>
        <v>left_ankle</v>
      </c>
      <c r="H5451" t="str">
        <f>gait_events!E664</f>
        <v>IC</v>
      </c>
      <c r="I5451">
        <f>IF(gait_events!F664&lt;&gt;"",gait_events!F664,NA())</f>
        <v>810</v>
      </c>
      <c r="J5451">
        <f>IF(gait_events!G664&lt;&gt;"",gait_events!G664,NA())</f>
        <v>815</v>
      </c>
      <c r="K5451">
        <f t="shared" si="680"/>
        <v>-5</v>
      </c>
      <c r="L5451">
        <f t="shared" si="681"/>
        <v>-25</v>
      </c>
      <c r="M5451">
        <f t="shared" si="682"/>
        <v>1</v>
      </c>
      <c r="N5451">
        <f t="shared" si="683"/>
        <v>1</v>
      </c>
      <c r="O5451">
        <f t="shared" si="684"/>
        <v>1</v>
      </c>
      <c r="P5451">
        <f t="shared" si="685"/>
        <v>0</v>
      </c>
      <c r="Q5451">
        <f t="shared" si="686"/>
        <v>0</v>
      </c>
      <c r="R5451">
        <f t="shared" si="687"/>
        <v>1</v>
      </c>
    </row>
    <row r="5452" spans="1:18" x14ac:dyDescent="0.25">
      <c r="A5452" t="str">
        <f>gait_events!B665</f>
        <v>pp154</v>
      </c>
      <c r="B5452" t="str">
        <f>VLOOKUP(A5452,participants!A:B,2,0)</f>
        <v>F</v>
      </c>
      <c r="C5452">
        <f>VLOOKUP(A5452,participants!A:C,3,0)</f>
        <v>79</v>
      </c>
      <c r="D5452" t="str">
        <f>VLOOKUP(A5452,participants!A:F,6,0)</f>
        <v>OA</v>
      </c>
      <c r="E5452" t="str">
        <f>IF(LEN(SUBSTITUTE(gait_events!C665,"_run-",""))&lt;&gt;LEN(gait_events!C665),LEFT(RIGHT(gait_events!C665,LEN(gait_events!C665)-19),FIND("_run-",RIGHT(gait_events!C665,LEN(gait_events!C665)-19),1)-1),RIGHT(gait_events!C665,LEN(gait_events!C665)-19))</f>
        <v>Preferred</v>
      </c>
      <c r="F5452" t="str">
        <f>IF(LEN(SUBSTITUTE(gait_events!C665,"_run-",""))&lt;&gt;LEN(gait_events!C665),RIGHT(gait_events!C665,LEN(gait_events!C665)-FIND("_run-",gait_events!C665,1)-4),"")</f>
        <v/>
      </c>
      <c r="G5452" t="str">
        <f>gait_events!D665</f>
        <v>left_ankle</v>
      </c>
      <c r="H5452" t="str">
        <f>gait_events!E665</f>
        <v>FC</v>
      </c>
      <c r="I5452">
        <f>IF(gait_events!F665&lt;&gt;"",gait_events!F665,NA())</f>
        <v>162</v>
      </c>
      <c r="J5452">
        <f>IF(gait_events!G665&lt;&gt;"",gait_events!G665,NA())</f>
        <v>161</v>
      </c>
      <c r="K5452">
        <f t="shared" si="680"/>
        <v>1</v>
      </c>
      <c r="L5452">
        <f t="shared" si="681"/>
        <v>5</v>
      </c>
      <c r="M5452">
        <f t="shared" si="682"/>
        <v>1</v>
      </c>
      <c r="N5452">
        <f t="shared" si="683"/>
        <v>1</v>
      </c>
      <c r="O5452">
        <f t="shared" si="684"/>
        <v>1</v>
      </c>
      <c r="P5452">
        <f t="shared" si="685"/>
        <v>0</v>
      </c>
      <c r="Q5452">
        <f t="shared" si="686"/>
        <v>0</v>
      </c>
      <c r="R5452">
        <f t="shared" si="687"/>
        <v>1</v>
      </c>
    </row>
    <row r="5453" spans="1:18" x14ac:dyDescent="0.25">
      <c r="A5453" t="str">
        <f>gait_events!B666</f>
        <v>pp154</v>
      </c>
      <c r="B5453" t="str">
        <f>VLOOKUP(A5453,participants!A:B,2,0)</f>
        <v>F</v>
      </c>
      <c r="C5453">
        <f>VLOOKUP(A5453,participants!A:C,3,0)</f>
        <v>79</v>
      </c>
      <c r="D5453" t="str">
        <f>VLOOKUP(A5453,participants!A:F,6,0)</f>
        <v>OA</v>
      </c>
      <c r="E5453" t="str">
        <f>IF(LEN(SUBSTITUTE(gait_events!C666,"_run-",""))&lt;&gt;LEN(gait_events!C666),LEFT(RIGHT(gait_events!C666,LEN(gait_events!C666)-19),FIND("_run-",RIGHT(gait_events!C666,LEN(gait_events!C666)-19),1)-1),RIGHT(gait_events!C666,LEN(gait_events!C666)-19))</f>
        <v>Preferred</v>
      </c>
      <c r="F5453" t="str">
        <f>IF(LEN(SUBSTITUTE(gait_events!C666,"_run-",""))&lt;&gt;LEN(gait_events!C666),RIGHT(gait_events!C666,LEN(gait_events!C666)-FIND("_run-",gait_events!C666,1)-4),"")</f>
        <v/>
      </c>
      <c r="G5453" t="str">
        <f>gait_events!D666</f>
        <v>left_ankle</v>
      </c>
      <c r="H5453" t="str">
        <f>gait_events!E666</f>
        <v>FC</v>
      </c>
      <c r="I5453">
        <f>IF(gait_events!F666&lt;&gt;"",gait_events!F666,NA())</f>
        <v>352</v>
      </c>
      <c r="J5453">
        <f>IF(gait_events!G666&lt;&gt;"",gait_events!G666,NA())</f>
        <v>351</v>
      </c>
      <c r="K5453">
        <f t="shared" si="680"/>
        <v>1</v>
      </c>
      <c r="L5453">
        <f t="shared" si="681"/>
        <v>5</v>
      </c>
      <c r="M5453">
        <f t="shared" si="682"/>
        <v>1</v>
      </c>
      <c r="N5453">
        <f t="shared" si="683"/>
        <v>1</v>
      </c>
      <c r="O5453">
        <f t="shared" si="684"/>
        <v>1</v>
      </c>
      <c r="P5453">
        <f t="shared" si="685"/>
        <v>0</v>
      </c>
      <c r="Q5453">
        <f t="shared" si="686"/>
        <v>0</v>
      </c>
      <c r="R5453">
        <f t="shared" si="687"/>
        <v>1</v>
      </c>
    </row>
    <row r="5454" spans="1:18" x14ac:dyDescent="0.25">
      <c r="A5454" t="str">
        <f>gait_events!B667</f>
        <v>pp154</v>
      </c>
      <c r="B5454" t="str">
        <f>VLOOKUP(A5454,participants!A:B,2,0)</f>
        <v>F</v>
      </c>
      <c r="C5454">
        <f>VLOOKUP(A5454,participants!A:C,3,0)</f>
        <v>79</v>
      </c>
      <c r="D5454" t="str">
        <f>VLOOKUP(A5454,participants!A:F,6,0)</f>
        <v>OA</v>
      </c>
      <c r="E5454" t="str">
        <f>IF(LEN(SUBSTITUTE(gait_events!C667,"_run-",""))&lt;&gt;LEN(gait_events!C667),LEFT(RIGHT(gait_events!C667,LEN(gait_events!C667)-19),FIND("_run-",RIGHT(gait_events!C667,LEN(gait_events!C667)-19),1)-1),RIGHT(gait_events!C667,LEN(gait_events!C667)-19))</f>
        <v>Preferred</v>
      </c>
      <c r="F5454" t="str">
        <f>IF(LEN(SUBSTITUTE(gait_events!C667,"_run-",""))&lt;&gt;LEN(gait_events!C667),RIGHT(gait_events!C667,LEN(gait_events!C667)-FIND("_run-",gait_events!C667,1)-4),"")</f>
        <v/>
      </c>
      <c r="G5454" t="str">
        <f>gait_events!D667</f>
        <v>left_ankle</v>
      </c>
      <c r="H5454" t="str">
        <f>gait_events!E667</f>
        <v>FC</v>
      </c>
      <c r="I5454">
        <f>IF(gait_events!F667&lt;&gt;"",gait_events!F667,NA())</f>
        <v>543</v>
      </c>
      <c r="J5454">
        <f>IF(gait_events!G667&lt;&gt;"",gait_events!G667,NA())</f>
        <v>541</v>
      </c>
      <c r="K5454">
        <f t="shared" si="680"/>
        <v>2</v>
      </c>
      <c r="L5454">
        <f t="shared" si="681"/>
        <v>10</v>
      </c>
      <c r="M5454">
        <f t="shared" si="682"/>
        <v>1</v>
      </c>
      <c r="N5454">
        <f t="shared" si="683"/>
        <v>1</v>
      </c>
      <c r="O5454">
        <f t="shared" si="684"/>
        <v>1</v>
      </c>
      <c r="P5454">
        <f t="shared" si="685"/>
        <v>0</v>
      </c>
      <c r="Q5454">
        <f t="shared" si="686"/>
        <v>0</v>
      </c>
      <c r="R5454">
        <f t="shared" si="687"/>
        <v>1</v>
      </c>
    </row>
    <row r="5455" spans="1:18" x14ac:dyDescent="0.25">
      <c r="A5455" t="str">
        <f>gait_events!B668</f>
        <v>pp154</v>
      </c>
      <c r="B5455" t="str">
        <f>VLOOKUP(A5455,participants!A:B,2,0)</f>
        <v>F</v>
      </c>
      <c r="C5455">
        <f>VLOOKUP(A5455,participants!A:C,3,0)</f>
        <v>79</v>
      </c>
      <c r="D5455" t="str">
        <f>VLOOKUP(A5455,participants!A:F,6,0)</f>
        <v>OA</v>
      </c>
      <c r="E5455" t="str">
        <f>IF(LEN(SUBSTITUTE(gait_events!C668,"_run-",""))&lt;&gt;LEN(gait_events!C668),LEFT(RIGHT(gait_events!C668,LEN(gait_events!C668)-19),FIND("_run-",RIGHT(gait_events!C668,LEN(gait_events!C668)-19),1)-1),RIGHT(gait_events!C668,LEN(gait_events!C668)-19))</f>
        <v>Preferred</v>
      </c>
      <c r="F5455" t="str">
        <f>IF(LEN(SUBSTITUTE(gait_events!C668,"_run-",""))&lt;&gt;LEN(gait_events!C668),RIGHT(gait_events!C668,LEN(gait_events!C668)-FIND("_run-",gait_events!C668,1)-4),"")</f>
        <v/>
      </c>
      <c r="G5455" t="str">
        <f>gait_events!D668</f>
        <v>left_ankle</v>
      </c>
      <c r="H5455" t="str">
        <f>gait_events!E668</f>
        <v>FC</v>
      </c>
      <c r="I5455">
        <f>IF(gait_events!F668&lt;&gt;"",gait_events!F668,NA())</f>
        <v>733</v>
      </c>
      <c r="J5455">
        <f>IF(gait_events!G668&lt;&gt;"",gait_events!G668,NA())</f>
        <v>732</v>
      </c>
      <c r="K5455">
        <f t="shared" si="680"/>
        <v>1</v>
      </c>
      <c r="L5455">
        <f t="shared" si="681"/>
        <v>5</v>
      </c>
      <c r="M5455">
        <f t="shared" si="682"/>
        <v>1</v>
      </c>
      <c r="N5455">
        <f t="shared" si="683"/>
        <v>1</v>
      </c>
      <c r="O5455">
        <f t="shared" si="684"/>
        <v>1</v>
      </c>
      <c r="P5455">
        <f t="shared" si="685"/>
        <v>0</v>
      </c>
      <c r="Q5455">
        <f t="shared" si="686"/>
        <v>0</v>
      </c>
      <c r="R5455">
        <f t="shared" si="687"/>
        <v>1</v>
      </c>
    </row>
    <row r="5456" spans="1:18" x14ac:dyDescent="0.25">
      <c r="A5456" t="str">
        <f>gait_events!B669</f>
        <v>pp154</v>
      </c>
      <c r="B5456" t="str">
        <f>VLOOKUP(A5456,participants!A:B,2,0)</f>
        <v>F</v>
      </c>
      <c r="C5456">
        <f>VLOOKUP(A5456,participants!A:C,3,0)</f>
        <v>79</v>
      </c>
      <c r="D5456" t="str">
        <f>VLOOKUP(A5456,participants!A:F,6,0)</f>
        <v>OA</v>
      </c>
      <c r="E5456" t="str">
        <f>IF(LEN(SUBSTITUTE(gait_events!C669,"_run-",""))&lt;&gt;LEN(gait_events!C669),LEFT(RIGHT(gait_events!C669,LEN(gait_events!C669)-19),FIND("_run-",RIGHT(gait_events!C669,LEN(gait_events!C669)-19),1)-1),RIGHT(gait_events!C669,LEN(gait_events!C669)-19))</f>
        <v>Preferred</v>
      </c>
      <c r="F5456" t="str">
        <f>IF(LEN(SUBSTITUTE(gait_events!C669,"_run-",""))&lt;&gt;LEN(gait_events!C669),RIGHT(gait_events!C669,LEN(gait_events!C669)-FIND("_run-",gait_events!C669,1)-4),"")</f>
        <v/>
      </c>
      <c r="G5456" t="str">
        <f>gait_events!D669</f>
        <v>left_ankle</v>
      </c>
      <c r="H5456" t="str">
        <f>gait_events!E669</f>
        <v>FC</v>
      </c>
      <c r="I5456" t="e">
        <f>IF(gait_events!F669&lt;&gt;"",gait_events!F669,NA())</f>
        <v>#N/A</v>
      </c>
      <c r="J5456">
        <f>IF(gait_events!G669&lt;&gt;"",gait_events!G669,NA())</f>
        <v>816</v>
      </c>
      <c r="K5456" t="e">
        <f t="shared" si="680"/>
        <v>#N/A</v>
      </c>
      <c r="L5456" t="e">
        <f t="shared" si="681"/>
        <v>#N/A</v>
      </c>
      <c r="M5456">
        <f t="shared" si="682"/>
        <v>0</v>
      </c>
      <c r="N5456">
        <f t="shared" si="683"/>
        <v>1</v>
      </c>
      <c r="O5456">
        <f t="shared" si="684"/>
        <v>0</v>
      </c>
      <c r="P5456">
        <f t="shared" si="685"/>
        <v>0</v>
      </c>
      <c r="Q5456">
        <f t="shared" si="686"/>
        <v>1</v>
      </c>
      <c r="R5456">
        <f t="shared" si="687"/>
        <v>1</v>
      </c>
    </row>
    <row r="5457" spans="1:18" x14ac:dyDescent="0.25">
      <c r="A5457" t="str">
        <f>gait_events!B670</f>
        <v>pp154</v>
      </c>
      <c r="B5457" t="str">
        <f>VLOOKUP(A5457,participants!A:B,2,0)</f>
        <v>F</v>
      </c>
      <c r="C5457">
        <f>VLOOKUP(A5457,participants!A:C,3,0)</f>
        <v>79</v>
      </c>
      <c r="D5457" t="str">
        <f>VLOOKUP(A5457,participants!A:F,6,0)</f>
        <v>OA</v>
      </c>
      <c r="E5457" t="str">
        <f>IF(LEN(SUBSTITUTE(gait_events!C670,"_run-",""))&lt;&gt;LEN(gait_events!C670),LEFT(RIGHT(gait_events!C670,LEN(gait_events!C670)-19),FIND("_run-",RIGHT(gait_events!C670,LEN(gait_events!C670)-19),1)-1),RIGHT(gait_events!C670,LEN(gait_events!C670)-19))</f>
        <v>Preferred</v>
      </c>
      <c r="F5457" t="str">
        <f>IF(LEN(SUBSTITUTE(gait_events!C670,"_run-",""))&lt;&gt;LEN(gait_events!C670),RIGHT(gait_events!C670,LEN(gait_events!C670)-FIND("_run-",gait_events!C670,1)-4),"")</f>
        <v/>
      </c>
      <c r="G5457" t="str">
        <f>gait_events!D670</f>
        <v>right_ankle</v>
      </c>
      <c r="H5457" t="str">
        <f>gait_events!E670</f>
        <v>IC</v>
      </c>
      <c r="I5457">
        <f>IF(gait_events!F670&lt;&gt;"",gait_events!F670,NA())</f>
        <v>135</v>
      </c>
      <c r="J5457">
        <f>IF(gait_events!G670&lt;&gt;"",gait_events!G670,NA())</f>
        <v>134</v>
      </c>
      <c r="K5457">
        <f t="shared" si="680"/>
        <v>1</v>
      </c>
      <c r="L5457">
        <f t="shared" si="681"/>
        <v>5</v>
      </c>
      <c r="M5457">
        <f t="shared" si="682"/>
        <v>1</v>
      </c>
      <c r="N5457">
        <f t="shared" si="683"/>
        <v>1</v>
      </c>
      <c r="O5457">
        <f t="shared" si="684"/>
        <v>1</v>
      </c>
      <c r="P5457">
        <f t="shared" si="685"/>
        <v>0</v>
      </c>
      <c r="Q5457">
        <f t="shared" si="686"/>
        <v>0</v>
      </c>
      <c r="R5457">
        <f t="shared" si="687"/>
        <v>1</v>
      </c>
    </row>
    <row r="5458" spans="1:18" x14ac:dyDescent="0.25">
      <c r="A5458" t="str">
        <f>gait_events!B671</f>
        <v>pp154</v>
      </c>
      <c r="B5458" t="str">
        <f>VLOOKUP(A5458,participants!A:B,2,0)</f>
        <v>F</v>
      </c>
      <c r="C5458">
        <f>VLOOKUP(A5458,participants!A:C,3,0)</f>
        <v>79</v>
      </c>
      <c r="D5458" t="str">
        <f>VLOOKUP(A5458,participants!A:F,6,0)</f>
        <v>OA</v>
      </c>
      <c r="E5458" t="str">
        <f>IF(LEN(SUBSTITUTE(gait_events!C671,"_run-",""))&lt;&gt;LEN(gait_events!C671),LEFT(RIGHT(gait_events!C671,LEN(gait_events!C671)-19),FIND("_run-",RIGHT(gait_events!C671,LEN(gait_events!C671)-19),1)-1),RIGHT(gait_events!C671,LEN(gait_events!C671)-19))</f>
        <v>Preferred</v>
      </c>
      <c r="F5458" t="str">
        <f>IF(LEN(SUBSTITUTE(gait_events!C671,"_run-",""))&lt;&gt;LEN(gait_events!C671),RIGHT(gait_events!C671,LEN(gait_events!C671)-FIND("_run-",gait_events!C671,1)-4),"")</f>
        <v/>
      </c>
      <c r="G5458" t="str">
        <f>gait_events!D671</f>
        <v>right_ankle</v>
      </c>
      <c r="H5458" t="str">
        <f>gait_events!E671</f>
        <v>IC</v>
      </c>
      <c r="I5458">
        <f>IF(gait_events!F671&lt;&gt;"",gait_events!F671,NA())</f>
        <v>327</v>
      </c>
      <c r="J5458">
        <f>IF(gait_events!G671&lt;&gt;"",gait_events!G671,NA())</f>
        <v>326</v>
      </c>
      <c r="K5458">
        <f t="shared" si="680"/>
        <v>1</v>
      </c>
      <c r="L5458">
        <f t="shared" si="681"/>
        <v>5</v>
      </c>
      <c r="M5458">
        <f t="shared" si="682"/>
        <v>1</v>
      </c>
      <c r="N5458">
        <f t="shared" si="683"/>
        <v>1</v>
      </c>
      <c r="O5458">
        <f t="shared" si="684"/>
        <v>1</v>
      </c>
      <c r="P5458">
        <f t="shared" si="685"/>
        <v>0</v>
      </c>
      <c r="Q5458">
        <f t="shared" si="686"/>
        <v>0</v>
      </c>
      <c r="R5458">
        <f t="shared" si="687"/>
        <v>1</v>
      </c>
    </row>
    <row r="5459" spans="1:18" x14ac:dyDescent="0.25">
      <c r="A5459" t="str">
        <f>gait_events!B672</f>
        <v>pp154</v>
      </c>
      <c r="B5459" t="str">
        <f>VLOOKUP(A5459,participants!A:B,2,0)</f>
        <v>F</v>
      </c>
      <c r="C5459">
        <f>VLOOKUP(A5459,participants!A:C,3,0)</f>
        <v>79</v>
      </c>
      <c r="D5459" t="str">
        <f>VLOOKUP(A5459,participants!A:F,6,0)</f>
        <v>OA</v>
      </c>
      <c r="E5459" t="str">
        <f>IF(LEN(SUBSTITUTE(gait_events!C672,"_run-",""))&lt;&gt;LEN(gait_events!C672),LEFT(RIGHT(gait_events!C672,LEN(gait_events!C672)-19),FIND("_run-",RIGHT(gait_events!C672,LEN(gait_events!C672)-19),1)-1),RIGHT(gait_events!C672,LEN(gait_events!C672)-19))</f>
        <v>Preferred</v>
      </c>
      <c r="F5459" t="str">
        <f>IF(LEN(SUBSTITUTE(gait_events!C672,"_run-",""))&lt;&gt;LEN(gait_events!C672),RIGHT(gait_events!C672,LEN(gait_events!C672)-FIND("_run-",gait_events!C672,1)-4),"")</f>
        <v/>
      </c>
      <c r="G5459" t="str">
        <f>gait_events!D672</f>
        <v>right_ankle</v>
      </c>
      <c r="H5459" t="str">
        <f>gait_events!E672</f>
        <v>IC</v>
      </c>
      <c r="I5459">
        <f>IF(gait_events!F672&lt;&gt;"",gait_events!F672,NA())</f>
        <v>517</v>
      </c>
      <c r="J5459">
        <f>IF(gait_events!G672&lt;&gt;"",gait_events!G672,NA())</f>
        <v>517</v>
      </c>
      <c r="K5459">
        <f t="shared" si="680"/>
        <v>0</v>
      </c>
      <c r="L5459">
        <f t="shared" si="681"/>
        <v>0</v>
      </c>
      <c r="M5459">
        <f t="shared" si="682"/>
        <v>1</v>
      </c>
      <c r="N5459">
        <f t="shared" si="683"/>
        <v>1</v>
      </c>
      <c r="O5459">
        <f t="shared" si="684"/>
        <v>1</v>
      </c>
      <c r="P5459">
        <f t="shared" si="685"/>
        <v>0</v>
      </c>
      <c r="Q5459">
        <f t="shared" si="686"/>
        <v>0</v>
      </c>
      <c r="R5459">
        <f t="shared" si="687"/>
        <v>1</v>
      </c>
    </row>
    <row r="5460" spans="1:18" x14ac:dyDescent="0.25">
      <c r="A5460" t="str">
        <f>gait_events!B673</f>
        <v>pp154</v>
      </c>
      <c r="B5460" t="str">
        <f>VLOOKUP(A5460,participants!A:B,2,0)</f>
        <v>F</v>
      </c>
      <c r="C5460">
        <f>VLOOKUP(A5460,participants!A:C,3,0)</f>
        <v>79</v>
      </c>
      <c r="D5460" t="str">
        <f>VLOOKUP(A5460,participants!A:F,6,0)</f>
        <v>OA</v>
      </c>
      <c r="E5460" t="str">
        <f>IF(LEN(SUBSTITUTE(gait_events!C673,"_run-",""))&lt;&gt;LEN(gait_events!C673),LEFT(RIGHT(gait_events!C673,LEN(gait_events!C673)-19),FIND("_run-",RIGHT(gait_events!C673,LEN(gait_events!C673)-19),1)-1),RIGHT(gait_events!C673,LEN(gait_events!C673)-19))</f>
        <v>Preferred</v>
      </c>
      <c r="F5460" t="str">
        <f>IF(LEN(SUBSTITUTE(gait_events!C673,"_run-",""))&lt;&gt;LEN(gait_events!C673),RIGHT(gait_events!C673,LEN(gait_events!C673)-FIND("_run-",gait_events!C673,1)-4),"")</f>
        <v/>
      </c>
      <c r="G5460" t="str">
        <f>gait_events!D673</f>
        <v>right_ankle</v>
      </c>
      <c r="H5460" t="str">
        <f>gait_events!E673</f>
        <v>IC</v>
      </c>
      <c r="I5460">
        <f>IF(gait_events!F673&lt;&gt;"",gait_events!F673,NA())</f>
        <v>707</v>
      </c>
      <c r="J5460">
        <f>IF(gait_events!G673&lt;&gt;"",gait_events!G673,NA())</f>
        <v>707</v>
      </c>
      <c r="K5460">
        <f t="shared" si="680"/>
        <v>0</v>
      </c>
      <c r="L5460">
        <f t="shared" si="681"/>
        <v>0</v>
      </c>
      <c r="M5460">
        <f t="shared" si="682"/>
        <v>1</v>
      </c>
      <c r="N5460">
        <f t="shared" si="683"/>
        <v>1</v>
      </c>
      <c r="O5460">
        <f t="shared" si="684"/>
        <v>1</v>
      </c>
      <c r="P5460">
        <f t="shared" si="685"/>
        <v>0</v>
      </c>
      <c r="Q5460">
        <f t="shared" si="686"/>
        <v>0</v>
      </c>
      <c r="R5460">
        <f t="shared" si="687"/>
        <v>1</v>
      </c>
    </row>
    <row r="5461" spans="1:18" x14ac:dyDescent="0.25">
      <c r="A5461" t="str">
        <f>gait_events!B674</f>
        <v>pp154</v>
      </c>
      <c r="B5461" t="str">
        <f>VLOOKUP(A5461,participants!A:B,2,0)</f>
        <v>F</v>
      </c>
      <c r="C5461">
        <f>VLOOKUP(A5461,participants!A:C,3,0)</f>
        <v>79</v>
      </c>
      <c r="D5461" t="str">
        <f>VLOOKUP(A5461,participants!A:F,6,0)</f>
        <v>OA</v>
      </c>
      <c r="E5461" t="str">
        <f>IF(LEN(SUBSTITUTE(gait_events!C674,"_run-",""))&lt;&gt;LEN(gait_events!C674),LEFT(RIGHT(gait_events!C674,LEN(gait_events!C674)-19),FIND("_run-",RIGHT(gait_events!C674,LEN(gait_events!C674)-19),1)-1),RIGHT(gait_events!C674,LEN(gait_events!C674)-19))</f>
        <v>Preferred</v>
      </c>
      <c r="F5461" t="str">
        <f>IF(LEN(SUBSTITUTE(gait_events!C674,"_run-",""))&lt;&gt;LEN(gait_events!C674),RIGHT(gait_events!C674,LEN(gait_events!C674)-FIND("_run-",gait_events!C674,1)-4),"")</f>
        <v/>
      </c>
      <c r="G5461" t="str">
        <f>gait_events!D674</f>
        <v>right_ankle</v>
      </c>
      <c r="H5461" t="str">
        <f>gait_events!E674</f>
        <v>FC</v>
      </c>
      <c r="I5461">
        <f>IF(gait_events!F674&lt;&gt;"",gait_events!F674,NA())</f>
        <v>63</v>
      </c>
      <c r="J5461">
        <f>IF(gait_events!G674&lt;&gt;"",gait_events!G674,NA())</f>
        <v>64</v>
      </c>
      <c r="K5461">
        <f t="shared" si="680"/>
        <v>-1</v>
      </c>
      <c r="L5461">
        <f t="shared" si="681"/>
        <v>-5</v>
      </c>
      <c r="M5461">
        <f t="shared" si="682"/>
        <v>1</v>
      </c>
      <c r="N5461">
        <f t="shared" si="683"/>
        <v>1</v>
      </c>
      <c r="O5461">
        <f t="shared" si="684"/>
        <v>1</v>
      </c>
      <c r="P5461">
        <f t="shared" si="685"/>
        <v>0</v>
      </c>
      <c r="Q5461">
        <f t="shared" si="686"/>
        <v>0</v>
      </c>
      <c r="R5461">
        <f t="shared" si="687"/>
        <v>1</v>
      </c>
    </row>
    <row r="5462" spans="1:18" x14ac:dyDescent="0.25">
      <c r="A5462" t="str">
        <f>gait_events!B675</f>
        <v>pp154</v>
      </c>
      <c r="B5462" t="str">
        <f>VLOOKUP(A5462,participants!A:B,2,0)</f>
        <v>F</v>
      </c>
      <c r="C5462">
        <f>VLOOKUP(A5462,participants!A:C,3,0)</f>
        <v>79</v>
      </c>
      <c r="D5462" t="str">
        <f>VLOOKUP(A5462,participants!A:F,6,0)</f>
        <v>OA</v>
      </c>
      <c r="E5462" t="str">
        <f>IF(LEN(SUBSTITUTE(gait_events!C675,"_run-",""))&lt;&gt;LEN(gait_events!C675),LEFT(RIGHT(gait_events!C675,LEN(gait_events!C675)-19),FIND("_run-",RIGHT(gait_events!C675,LEN(gait_events!C675)-19),1)-1),RIGHT(gait_events!C675,LEN(gait_events!C675)-19))</f>
        <v>Preferred</v>
      </c>
      <c r="F5462" t="str">
        <f>IF(LEN(SUBSTITUTE(gait_events!C675,"_run-",""))&lt;&gt;LEN(gait_events!C675),RIGHT(gait_events!C675,LEN(gait_events!C675)-FIND("_run-",gait_events!C675,1)-4),"")</f>
        <v/>
      </c>
      <c r="G5462" t="str">
        <f>gait_events!D675</f>
        <v>right_ankle</v>
      </c>
      <c r="H5462" t="str">
        <f>gait_events!E675</f>
        <v>FC</v>
      </c>
      <c r="I5462">
        <f>IF(gait_events!F675&lt;&gt;"",gait_events!F675,NA())</f>
        <v>258</v>
      </c>
      <c r="J5462">
        <f>IF(gait_events!G675&lt;&gt;"",gait_events!G675,NA())</f>
        <v>258</v>
      </c>
      <c r="K5462">
        <f t="shared" si="680"/>
        <v>0</v>
      </c>
      <c r="L5462">
        <f t="shared" si="681"/>
        <v>0</v>
      </c>
      <c r="M5462">
        <f t="shared" si="682"/>
        <v>1</v>
      </c>
      <c r="N5462">
        <f t="shared" si="683"/>
        <v>1</v>
      </c>
      <c r="O5462">
        <f t="shared" si="684"/>
        <v>1</v>
      </c>
      <c r="P5462">
        <f t="shared" si="685"/>
        <v>0</v>
      </c>
      <c r="Q5462">
        <f t="shared" si="686"/>
        <v>0</v>
      </c>
      <c r="R5462">
        <f t="shared" si="687"/>
        <v>1</v>
      </c>
    </row>
    <row r="5463" spans="1:18" x14ac:dyDescent="0.25">
      <c r="A5463" t="str">
        <f>gait_events!B676</f>
        <v>pp154</v>
      </c>
      <c r="B5463" t="str">
        <f>VLOOKUP(A5463,participants!A:B,2,0)</f>
        <v>F</v>
      </c>
      <c r="C5463">
        <f>VLOOKUP(A5463,participants!A:C,3,0)</f>
        <v>79</v>
      </c>
      <c r="D5463" t="str">
        <f>VLOOKUP(A5463,participants!A:F,6,0)</f>
        <v>OA</v>
      </c>
      <c r="E5463" t="str">
        <f>IF(LEN(SUBSTITUTE(gait_events!C676,"_run-",""))&lt;&gt;LEN(gait_events!C676),LEFT(RIGHT(gait_events!C676,LEN(gait_events!C676)-19),FIND("_run-",RIGHT(gait_events!C676,LEN(gait_events!C676)-19),1)-1),RIGHT(gait_events!C676,LEN(gait_events!C676)-19))</f>
        <v>Preferred</v>
      </c>
      <c r="F5463" t="str">
        <f>IF(LEN(SUBSTITUTE(gait_events!C676,"_run-",""))&lt;&gt;LEN(gait_events!C676),RIGHT(gait_events!C676,LEN(gait_events!C676)-FIND("_run-",gait_events!C676,1)-4),"")</f>
        <v/>
      </c>
      <c r="G5463" t="str">
        <f>gait_events!D676</f>
        <v>right_ankle</v>
      </c>
      <c r="H5463" t="str">
        <f>gait_events!E676</f>
        <v>FC</v>
      </c>
      <c r="I5463">
        <f>IF(gait_events!F676&lt;&gt;"",gait_events!F676,NA())</f>
        <v>448</v>
      </c>
      <c r="J5463">
        <f>IF(gait_events!G676&lt;&gt;"",gait_events!G676,NA())</f>
        <v>449</v>
      </c>
      <c r="K5463">
        <f t="shared" si="680"/>
        <v>-1</v>
      </c>
      <c r="L5463">
        <f t="shared" si="681"/>
        <v>-5</v>
      </c>
      <c r="M5463">
        <f t="shared" si="682"/>
        <v>1</v>
      </c>
      <c r="N5463">
        <f t="shared" si="683"/>
        <v>1</v>
      </c>
      <c r="O5463">
        <f t="shared" si="684"/>
        <v>1</v>
      </c>
      <c r="P5463">
        <f t="shared" si="685"/>
        <v>0</v>
      </c>
      <c r="Q5463">
        <f t="shared" si="686"/>
        <v>0</v>
      </c>
      <c r="R5463">
        <f t="shared" si="687"/>
        <v>1</v>
      </c>
    </row>
    <row r="5464" spans="1:18" x14ac:dyDescent="0.25">
      <c r="A5464" t="str">
        <f>gait_events!B677</f>
        <v>pp154</v>
      </c>
      <c r="B5464" t="str">
        <f>VLOOKUP(A5464,participants!A:B,2,0)</f>
        <v>F</v>
      </c>
      <c r="C5464">
        <f>VLOOKUP(A5464,participants!A:C,3,0)</f>
        <v>79</v>
      </c>
      <c r="D5464" t="str">
        <f>VLOOKUP(A5464,participants!A:F,6,0)</f>
        <v>OA</v>
      </c>
      <c r="E5464" t="str">
        <f>IF(LEN(SUBSTITUTE(gait_events!C677,"_run-",""))&lt;&gt;LEN(gait_events!C677),LEFT(RIGHT(gait_events!C677,LEN(gait_events!C677)-19),FIND("_run-",RIGHT(gait_events!C677,LEN(gait_events!C677)-19),1)-1),RIGHT(gait_events!C677,LEN(gait_events!C677)-19))</f>
        <v>Preferred</v>
      </c>
      <c r="F5464" t="str">
        <f>IF(LEN(SUBSTITUTE(gait_events!C677,"_run-",""))&lt;&gt;LEN(gait_events!C677),RIGHT(gait_events!C677,LEN(gait_events!C677)-FIND("_run-",gait_events!C677,1)-4),"")</f>
        <v/>
      </c>
      <c r="G5464" t="str">
        <f>gait_events!D677</f>
        <v>right_ankle</v>
      </c>
      <c r="H5464" t="str">
        <f>gait_events!E677</f>
        <v>FC</v>
      </c>
      <c r="I5464">
        <f>IF(gait_events!F677&lt;&gt;"",gait_events!F677,NA())</f>
        <v>638</v>
      </c>
      <c r="J5464">
        <f>IF(gait_events!G677&lt;&gt;"",gait_events!G677,NA())</f>
        <v>638</v>
      </c>
      <c r="K5464">
        <f t="shared" si="680"/>
        <v>0</v>
      </c>
      <c r="L5464">
        <f t="shared" si="681"/>
        <v>0</v>
      </c>
      <c r="M5464">
        <f t="shared" si="682"/>
        <v>1</v>
      </c>
      <c r="N5464">
        <f t="shared" si="683"/>
        <v>1</v>
      </c>
      <c r="O5464">
        <f t="shared" si="684"/>
        <v>1</v>
      </c>
      <c r="P5464">
        <f t="shared" si="685"/>
        <v>0</v>
      </c>
      <c r="Q5464">
        <f t="shared" si="686"/>
        <v>0</v>
      </c>
      <c r="R5464">
        <f t="shared" si="687"/>
        <v>1</v>
      </c>
    </row>
    <row r="5465" spans="1:18" x14ac:dyDescent="0.25">
      <c r="A5465" t="str">
        <f>gait_events!B678</f>
        <v>pp154</v>
      </c>
      <c r="B5465" t="str">
        <f>VLOOKUP(A5465,participants!A:B,2,0)</f>
        <v>F</v>
      </c>
      <c r="C5465">
        <f>VLOOKUP(A5465,participants!A:C,3,0)</f>
        <v>79</v>
      </c>
      <c r="D5465" t="str">
        <f>VLOOKUP(A5465,participants!A:F,6,0)</f>
        <v>OA</v>
      </c>
      <c r="E5465" t="str">
        <f>IF(LEN(SUBSTITUTE(gait_events!C678,"_run-",""))&lt;&gt;LEN(gait_events!C678),LEFT(RIGHT(gait_events!C678,LEN(gait_events!C678)-19),FIND("_run-",RIGHT(gait_events!C678,LEN(gait_events!C678)-19),1)-1),RIGHT(gait_events!C678,LEN(gait_events!C678)-19))</f>
        <v>Preferred</v>
      </c>
      <c r="F5465" t="str">
        <f>IF(LEN(SUBSTITUTE(gait_events!C678,"_run-",""))&lt;&gt;LEN(gait_events!C678),RIGHT(gait_events!C678,LEN(gait_events!C678)-FIND("_run-",gait_events!C678,1)-4),"")</f>
        <v/>
      </c>
      <c r="G5465" t="str">
        <f>gait_events!D678</f>
        <v>right_ankle</v>
      </c>
      <c r="H5465" t="str">
        <f>gait_events!E678</f>
        <v>FC</v>
      </c>
      <c r="I5465">
        <f>IF(gait_events!F678&lt;&gt;"",gait_events!F678,NA())</f>
        <v>842</v>
      </c>
      <c r="J5465">
        <f>IF(gait_events!G678&lt;&gt;"",gait_events!G678,NA())</f>
        <v>839</v>
      </c>
      <c r="K5465">
        <f t="shared" si="680"/>
        <v>3</v>
      </c>
      <c r="L5465">
        <f t="shared" si="681"/>
        <v>15</v>
      </c>
      <c r="M5465">
        <f t="shared" si="682"/>
        <v>1</v>
      </c>
      <c r="N5465">
        <f t="shared" si="683"/>
        <v>1</v>
      </c>
      <c r="O5465">
        <f t="shared" si="684"/>
        <v>1</v>
      </c>
      <c r="P5465">
        <f t="shared" si="685"/>
        <v>0</v>
      </c>
      <c r="Q5465">
        <f t="shared" si="686"/>
        <v>0</v>
      </c>
      <c r="R5465">
        <f t="shared" si="687"/>
        <v>1</v>
      </c>
    </row>
    <row r="5466" spans="1:18" x14ac:dyDescent="0.25">
      <c r="A5466" t="str">
        <f>gait_events!B679</f>
        <v>pp154</v>
      </c>
      <c r="B5466" t="str">
        <f>VLOOKUP(A5466,participants!A:B,2,0)</f>
        <v>F</v>
      </c>
      <c r="C5466">
        <f>VLOOKUP(A5466,participants!A:C,3,0)</f>
        <v>79</v>
      </c>
      <c r="D5466" t="str">
        <f>VLOOKUP(A5466,participants!A:F,6,0)</f>
        <v>OA</v>
      </c>
      <c r="E5466" t="str">
        <f>IF(LEN(SUBSTITUTE(gait_events!C679,"_run-",""))&lt;&gt;LEN(gait_events!C679),LEFT(RIGHT(gait_events!C679,LEN(gait_events!C679)-19),FIND("_run-",RIGHT(gait_events!C679,LEN(gait_events!C679)-19),1)-1),RIGHT(gait_events!C679,LEN(gait_events!C679)-19))</f>
        <v>Preferred</v>
      </c>
      <c r="F5466" t="str">
        <f>IF(LEN(SUBSTITUTE(gait_events!C679,"_run-",""))&lt;&gt;LEN(gait_events!C679),RIGHT(gait_events!C679,LEN(gait_events!C679)-FIND("_run-",gait_events!C679,1)-4),"")</f>
        <v/>
      </c>
      <c r="G5466" t="str">
        <f>gait_events!D679</f>
        <v>left_shank</v>
      </c>
      <c r="H5466" t="str">
        <f>gait_events!E679</f>
        <v>IC</v>
      </c>
      <c r="I5466">
        <f>IF(gait_events!F679&lt;&gt;"",gait_events!F679,NA())</f>
        <v>35</v>
      </c>
      <c r="J5466">
        <f>IF(gait_events!G679&lt;&gt;"",gait_events!G679,NA())</f>
        <v>36</v>
      </c>
      <c r="K5466">
        <f t="shared" si="680"/>
        <v>-1</v>
      </c>
      <c r="L5466">
        <f t="shared" si="681"/>
        <v>-5</v>
      </c>
      <c r="M5466">
        <f t="shared" si="682"/>
        <v>1</v>
      </c>
      <c r="N5466">
        <f t="shared" si="683"/>
        <v>1</v>
      </c>
      <c r="O5466">
        <f t="shared" si="684"/>
        <v>1</v>
      </c>
      <c r="P5466">
        <f t="shared" si="685"/>
        <v>0</v>
      </c>
      <c r="Q5466">
        <f t="shared" si="686"/>
        <v>0</v>
      </c>
      <c r="R5466">
        <f t="shared" si="687"/>
        <v>1</v>
      </c>
    </row>
    <row r="5467" spans="1:18" x14ac:dyDescent="0.25">
      <c r="A5467" t="str">
        <f>gait_events!B680</f>
        <v>pp154</v>
      </c>
      <c r="B5467" t="str">
        <f>VLOOKUP(A5467,participants!A:B,2,0)</f>
        <v>F</v>
      </c>
      <c r="C5467">
        <f>VLOOKUP(A5467,participants!A:C,3,0)</f>
        <v>79</v>
      </c>
      <c r="D5467" t="str">
        <f>VLOOKUP(A5467,participants!A:F,6,0)</f>
        <v>OA</v>
      </c>
      <c r="E5467" t="str">
        <f>IF(LEN(SUBSTITUTE(gait_events!C680,"_run-",""))&lt;&gt;LEN(gait_events!C680),LEFT(RIGHT(gait_events!C680,LEN(gait_events!C680)-19),FIND("_run-",RIGHT(gait_events!C680,LEN(gait_events!C680)-19),1)-1),RIGHT(gait_events!C680,LEN(gait_events!C680)-19))</f>
        <v>Preferred</v>
      </c>
      <c r="F5467" t="str">
        <f>IF(LEN(SUBSTITUTE(gait_events!C680,"_run-",""))&lt;&gt;LEN(gait_events!C680),RIGHT(gait_events!C680,LEN(gait_events!C680)-FIND("_run-",gait_events!C680,1)-4),"")</f>
        <v/>
      </c>
      <c r="G5467" t="str">
        <f>gait_events!D680</f>
        <v>left_shank</v>
      </c>
      <c r="H5467" t="str">
        <f>gait_events!E680</f>
        <v>IC</v>
      </c>
      <c r="I5467">
        <f>IF(gait_events!F680&lt;&gt;"",gait_events!F680,NA())</f>
        <v>232</v>
      </c>
      <c r="J5467">
        <f>IF(gait_events!G680&lt;&gt;"",gait_events!G680,NA())</f>
        <v>234</v>
      </c>
      <c r="K5467">
        <f t="shared" si="680"/>
        <v>-2</v>
      </c>
      <c r="L5467">
        <f t="shared" si="681"/>
        <v>-10</v>
      </c>
      <c r="M5467">
        <f t="shared" si="682"/>
        <v>1</v>
      </c>
      <c r="N5467">
        <f t="shared" si="683"/>
        <v>1</v>
      </c>
      <c r="O5467">
        <f t="shared" si="684"/>
        <v>1</v>
      </c>
      <c r="P5467">
        <f t="shared" si="685"/>
        <v>0</v>
      </c>
      <c r="Q5467">
        <f t="shared" si="686"/>
        <v>0</v>
      </c>
      <c r="R5467">
        <f t="shared" si="687"/>
        <v>1</v>
      </c>
    </row>
    <row r="5468" spans="1:18" x14ac:dyDescent="0.25">
      <c r="A5468" t="str">
        <f>gait_events!B681</f>
        <v>pp154</v>
      </c>
      <c r="B5468" t="str">
        <f>VLOOKUP(A5468,participants!A:B,2,0)</f>
        <v>F</v>
      </c>
      <c r="C5468">
        <f>VLOOKUP(A5468,participants!A:C,3,0)</f>
        <v>79</v>
      </c>
      <c r="D5468" t="str">
        <f>VLOOKUP(A5468,participants!A:F,6,0)</f>
        <v>OA</v>
      </c>
      <c r="E5468" t="str">
        <f>IF(LEN(SUBSTITUTE(gait_events!C681,"_run-",""))&lt;&gt;LEN(gait_events!C681),LEFT(RIGHT(gait_events!C681,LEN(gait_events!C681)-19),FIND("_run-",RIGHT(gait_events!C681,LEN(gait_events!C681)-19),1)-1),RIGHT(gait_events!C681,LEN(gait_events!C681)-19))</f>
        <v>Preferred</v>
      </c>
      <c r="F5468" t="str">
        <f>IF(LEN(SUBSTITUTE(gait_events!C681,"_run-",""))&lt;&gt;LEN(gait_events!C681),RIGHT(gait_events!C681,LEN(gait_events!C681)-FIND("_run-",gait_events!C681,1)-4),"")</f>
        <v/>
      </c>
      <c r="G5468" t="str">
        <f>gait_events!D681</f>
        <v>left_shank</v>
      </c>
      <c r="H5468" t="str">
        <f>gait_events!E681</f>
        <v>IC</v>
      </c>
      <c r="I5468">
        <f>IF(gait_events!F681&lt;&gt;"",gait_events!F681,NA())</f>
        <v>422</v>
      </c>
      <c r="J5468">
        <f>IF(gait_events!G681&lt;&gt;"",gait_events!G681,NA())</f>
        <v>425</v>
      </c>
      <c r="K5468">
        <f t="shared" si="680"/>
        <v>-3</v>
      </c>
      <c r="L5468">
        <f t="shared" si="681"/>
        <v>-15</v>
      </c>
      <c r="M5468">
        <f t="shared" si="682"/>
        <v>1</v>
      </c>
      <c r="N5468">
        <f t="shared" si="683"/>
        <v>1</v>
      </c>
      <c r="O5468">
        <f t="shared" si="684"/>
        <v>1</v>
      </c>
      <c r="P5468">
        <f t="shared" si="685"/>
        <v>0</v>
      </c>
      <c r="Q5468">
        <f t="shared" si="686"/>
        <v>0</v>
      </c>
      <c r="R5468">
        <f t="shared" si="687"/>
        <v>1</v>
      </c>
    </row>
    <row r="5469" spans="1:18" x14ac:dyDescent="0.25">
      <c r="A5469" t="str">
        <f>gait_events!B682</f>
        <v>pp154</v>
      </c>
      <c r="B5469" t="str">
        <f>VLOOKUP(A5469,participants!A:B,2,0)</f>
        <v>F</v>
      </c>
      <c r="C5469">
        <f>VLOOKUP(A5469,participants!A:C,3,0)</f>
        <v>79</v>
      </c>
      <c r="D5469" t="str">
        <f>VLOOKUP(A5469,participants!A:F,6,0)</f>
        <v>OA</v>
      </c>
      <c r="E5469" t="str">
        <f>IF(LEN(SUBSTITUTE(gait_events!C682,"_run-",""))&lt;&gt;LEN(gait_events!C682),LEFT(RIGHT(gait_events!C682,LEN(gait_events!C682)-19),FIND("_run-",RIGHT(gait_events!C682,LEN(gait_events!C682)-19),1)-1),RIGHT(gait_events!C682,LEN(gait_events!C682)-19))</f>
        <v>Preferred</v>
      </c>
      <c r="F5469" t="str">
        <f>IF(LEN(SUBSTITUTE(gait_events!C682,"_run-",""))&lt;&gt;LEN(gait_events!C682),RIGHT(gait_events!C682,LEN(gait_events!C682)-FIND("_run-",gait_events!C682,1)-4),"")</f>
        <v/>
      </c>
      <c r="G5469" t="str">
        <f>gait_events!D682</f>
        <v>left_shank</v>
      </c>
      <c r="H5469" t="str">
        <f>gait_events!E682</f>
        <v>IC</v>
      </c>
      <c r="I5469">
        <f>IF(gait_events!F682&lt;&gt;"",gait_events!F682,NA())</f>
        <v>610</v>
      </c>
      <c r="J5469">
        <f>IF(gait_events!G682&lt;&gt;"",gait_events!G682,NA())</f>
        <v>610</v>
      </c>
      <c r="K5469">
        <f t="shared" si="680"/>
        <v>0</v>
      </c>
      <c r="L5469">
        <f t="shared" si="681"/>
        <v>0</v>
      </c>
      <c r="M5469">
        <f t="shared" si="682"/>
        <v>1</v>
      </c>
      <c r="N5469">
        <f t="shared" si="683"/>
        <v>1</v>
      </c>
      <c r="O5469">
        <f t="shared" si="684"/>
        <v>1</v>
      </c>
      <c r="P5469">
        <f t="shared" si="685"/>
        <v>0</v>
      </c>
      <c r="Q5469">
        <f t="shared" si="686"/>
        <v>0</v>
      </c>
      <c r="R5469">
        <f t="shared" si="687"/>
        <v>1</v>
      </c>
    </row>
    <row r="5470" spans="1:18" x14ac:dyDescent="0.25">
      <c r="A5470" t="str">
        <f>gait_events!B683</f>
        <v>pp154</v>
      </c>
      <c r="B5470" t="str">
        <f>VLOOKUP(A5470,participants!A:B,2,0)</f>
        <v>F</v>
      </c>
      <c r="C5470">
        <f>VLOOKUP(A5470,participants!A:C,3,0)</f>
        <v>79</v>
      </c>
      <c r="D5470" t="str">
        <f>VLOOKUP(A5470,participants!A:F,6,0)</f>
        <v>OA</v>
      </c>
      <c r="E5470" t="str">
        <f>IF(LEN(SUBSTITUTE(gait_events!C683,"_run-",""))&lt;&gt;LEN(gait_events!C683),LEFT(RIGHT(gait_events!C683,LEN(gait_events!C683)-19),FIND("_run-",RIGHT(gait_events!C683,LEN(gait_events!C683)-19),1)-1),RIGHT(gait_events!C683,LEN(gait_events!C683)-19))</f>
        <v>Preferred</v>
      </c>
      <c r="F5470" t="str">
        <f>IF(LEN(SUBSTITUTE(gait_events!C683,"_run-",""))&lt;&gt;LEN(gait_events!C683),RIGHT(gait_events!C683,LEN(gait_events!C683)-FIND("_run-",gait_events!C683,1)-4),"")</f>
        <v/>
      </c>
      <c r="G5470" t="str">
        <f>gait_events!D683</f>
        <v>left_shank</v>
      </c>
      <c r="H5470" t="str">
        <f>gait_events!E683</f>
        <v>IC</v>
      </c>
      <c r="I5470">
        <f>IF(gait_events!F683&lt;&gt;"",gait_events!F683,NA())</f>
        <v>810</v>
      </c>
      <c r="J5470">
        <f>IF(gait_events!G683&lt;&gt;"",gait_events!G683,NA())</f>
        <v>811</v>
      </c>
      <c r="K5470">
        <f t="shared" si="680"/>
        <v>-1</v>
      </c>
      <c r="L5470">
        <f t="shared" si="681"/>
        <v>-5</v>
      </c>
      <c r="M5470">
        <f t="shared" si="682"/>
        <v>1</v>
      </c>
      <c r="N5470">
        <f t="shared" si="683"/>
        <v>1</v>
      </c>
      <c r="O5470">
        <f t="shared" si="684"/>
        <v>1</v>
      </c>
      <c r="P5470">
        <f t="shared" si="685"/>
        <v>0</v>
      </c>
      <c r="Q5470">
        <f t="shared" si="686"/>
        <v>0</v>
      </c>
      <c r="R5470">
        <f t="shared" si="687"/>
        <v>1</v>
      </c>
    </row>
    <row r="5471" spans="1:18" x14ac:dyDescent="0.25">
      <c r="A5471" t="str">
        <f>gait_events!B684</f>
        <v>pp154</v>
      </c>
      <c r="B5471" t="str">
        <f>VLOOKUP(A5471,participants!A:B,2,0)</f>
        <v>F</v>
      </c>
      <c r="C5471">
        <f>VLOOKUP(A5471,participants!A:C,3,0)</f>
        <v>79</v>
      </c>
      <c r="D5471" t="str">
        <f>VLOOKUP(A5471,participants!A:F,6,0)</f>
        <v>OA</v>
      </c>
      <c r="E5471" t="str">
        <f>IF(LEN(SUBSTITUTE(gait_events!C684,"_run-",""))&lt;&gt;LEN(gait_events!C684),LEFT(RIGHT(gait_events!C684,LEN(gait_events!C684)-19),FIND("_run-",RIGHT(gait_events!C684,LEN(gait_events!C684)-19),1)-1),RIGHT(gait_events!C684,LEN(gait_events!C684)-19))</f>
        <v>Preferred</v>
      </c>
      <c r="F5471" t="str">
        <f>IF(LEN(SUBSTITUTE(gait_events!C684,"_run-",""))&lt;&gt;LEN(gait_events!C684),RIGHT(gait_events!C684,LEN(gait_events!C684)-FIND("_run-",gait_events!C684,1)-4),"")</f>
        <v/>
      </c>
      <c r="G5471" t="str">
        <f>gait_events!D684</f>
        <v>left_shank</v>
      </c>
      <c r="H5471" t="str">
        <f>gait_events!E684</f>
        <v>FC</v>
      </c>
      <c r="I5471">
        <f>IF(gait_events!F684&lt;&gt;"",gait_events!F684,NA())</f>
        <v>162</v>
      </c>
      <c r="J5471">
        <f>IF(gait_events!G684&lt;&gt;"",gait_events!G684,NA())</f>
        <v>162</v>
      </c>
      <c r="K5471">
        <f t="shared" si="680"/>
        <v>0</v>
      </c>
      <c r="L5471">
        <f t="shared" si="681"/>
        <v>0</v>
      </c>
      <c r="M5471">
        <f t="shared" si="682"/>
        <v>1</v>
      </c>
      <c r="N5471">
        <f t="shared" si="683"/>
        <v>1</v>
      </c>
      <c r="O5471">
        <f t="shared" si="684"/>
        <v>1</v>
      </c>
      <c r="P5471">
        <f t="shared" si="685"/>
        <v>0</v>
      </c>
      <c r="Q5471">
        <f t="shared" si="686"/>
        <v>0</v>
      </c>
      <c r="R5471">
        <f t="shared" si="687"/>
        <v>1</v>
      </c>
    </row>
    <row r="5472" spans="1:18" x14ac:dyDescent="0.25">
      <c r="A5472" t="str">
        <f>gait_events!B685</f>
        <v>pp154</v>
      </c>
      <c r="B5472" t="str">
        <f>VLOOKUP(A5472,participants!A:B,2,0)</f>
        <v>F</v>
      </c>
      <c r="C5472">
        <f>VLOOKUP(A5472,participants!A:C,3,0)</f>
        <v>79</v>
      </c>
      <c r="D5472" t="str">
        <f>VLOOKUP(A5472,participants!A:F,6,0)</f>
        <v>OA</v>
      </c>
      <c r="E5472" t="str">
        <f>IF(LEN(SUBSTITUTE(gait_events!C685,"_run-",""))&lt;&gt;LEN(gait_events!C685),LEFT(RIGHT(gait_events!C685,LEN(gait_events!C685)-19),FIND("_run-",RIGHT(gait_events!C685,LEN(gait_events!C685)-19),1)-1),RIGHT(gait_events!C685,LEN(gait_events!C685)-19))</f>
        <v>Preferred</v>
      </c>
      <c r="F5472" t="str">
        <f>IF(LEN(SUBSTITUTE(gait_events!C685,"_run-",""))&lt;&gt;LEN(gait_events!C685),RIGHT(gait_events!C685,LEN(gait_events!C685)-FIND("_run-",gait_events!C685,1)-4),"")</f>
        <v/>
      </c>
      <c r="G5472" t="str">
        <f>gait_events!D685</f>
        <v>left_shank</v>
      </c>
      <c r="H5472" t="str">
        <f>gait_events!E685</f>
        <v>FC</v>
      </c>
      <c r="I5472">
        <f>IF(gait_events!F685&lt;&gt;"",gait_events!F685,NA())</f>
        <v>352</v>
      </c>
      <c r="J5472">
        <f>IF(gait_events!G685&lt;&gt;"",gait_events!G685,NA())</f>
        <v>353</v>
      </c>
      <c r="K5472">
        <f t="shared" si="680"/>
        <v>-1</v>
      </c>
      <c r="L5472">
        <f t="shared" si="681"/>
        <v>-5</v>
      </c>
      <c r="M5472">
        <f t="shared" si="682"/>
        <v>1</v>
      </c>
      <c r="N5472">
        <f t="shared" si="683"/>
        <v>1</v>
      </c>
      <c r="O5472">
        <f t="shared" si="684"/>
        <v>1</v>
      </c>
      <c r="P5472">
        <f t="shared" si="685"/>
        <v>0</v>
      </c>
      <c r="Q5472">
        <f t="shared" si="686"/>
        <v>0</v>
      </c>
      <c r="R5472">
        <f t="shared" si="687"/>
        <v>1</v>
      </c>
    </row>
    <row r="5473" spans="1:18" x14ac:dyDescent="0.25">
      <c r="A5473" t="str">
        <f>gait_events!B686</f>
        <v>pp154</v>
      </c>
      <c r="B5473" t="str">
        <f>VLOOKUP(A5473,participants!A:B,2,0)</f>
        <v>F</v>
      </c>
      <c r="C5473">
        <f>VLOOKUP(A5473,participants!A:C,3,0)</f>
        <v>79</v>
      </c>
      <c r="D5473" t="str">
        <f>VLOOKUP(A5473,participants!A:F,6,0)</f>
        <v>OA</v>
      </c>
      <c r="E5473" t="str">
        <f>IF(LEN(SUBSTITUTE(gait_events!C686,"_run-",""))&lt;&gt;LEN(gait_events!C686),LEFT(RIGHT(gait_events!C686,LEN(gait_events!C686)-19),FIND("_run-",RIGHT(gait_events!C686,LEN(gait_events!C686)-19),1)-1),RIGHT(gait_events!C686,LEN(gait_events!C686)-19))</f>
        <v>Preferred</v>
      </c>
      <c r="F5473" t="str">
        <f>IF(LEN(SUBSTITUTE(gait_events!C686,"_run-",""))&lt;&gt;LEN(gait_events!C686),RIGHT(gait_events!C686,LEN(gait_events!C686)-FIND("_run-",gait_events!C686,1)-4),"")</f>
        <v/>
      </c>
      <c r="G5473" t="str">
        <f>gait_events!D686</f>
        <v>left_shank</v>
      </c>
      <c r="H5473" t="str">
        <f>gait_events!E686</f>
        <v>FC</v>
      </c>
      <c r="I5473">
        <f>IF(gait_events!F686&lt;&gt;"",gait_events!F686,NA())</f>
        <v>543</v>
      </c>
      <c r="J5473">
        <f>IF(gait_events!G686&lt;&gt;"",gait_events!G686,NA())</f>
        <v>543</v>
      </c>
      <c r="K5473">
        <f t="shared" si="680"/>
        <v>0</v>
      </c>
      <c r="L5473">
        <f t="shared" si="681"/>
        <v>0</v>
      </c>
      <c r="M5473">
        <f t="shared" si="682"/>
        <v>1</v>
      </c>
      <c r="N5473">
        <f t="shared" si="683"/>
        <v>1</v>
      </c>
      <c r="O5473">
        <f t="shared" si="684"/>
        <v>1</v>
      </c>
      <c r="P5473">
        <f t="shared" si="685"/>
        <v>0</v>
      </c>
      <c r="Q5473">
        <f t="shared" si="686"/>
        <v>0</v>
      </c>
      <c r="R5473">
        <f t="shared" si="687"/>
        <v>1</v>
      </c>
    </row>
    <row r="5474" spans="1:18" x14ac:dyDescent="0.25">
      <c r="A5474" t="str">
        <f>gait_events!B687</f>
        <v>pp154</v>
      </c>
      <c r="B5474" t="str">
        <f>VLOOKUP(A5474,participants!A:B,2,0)</f>
        <v>F</v>
      </c>
      <c r="C5474">
        <f>VLOOKUP(A5474,participants!A:C,3,0)</f>
        <v>79</v>
      </c>
      <c r="D5474" t="str">
        <f>VLOOKUP(A5474,participants!A:F,6,0)</f>
        <v>OA</v>
      </c>
      <c r="E5474" t="str">
        <f>IF(LEN(SUBSTITUTE(gait_events!C687,"_run-",""))&lt;&gt;LEN(gait_events!C687),LEFT(RIGHT(gait_events!C687,LEN(gait_events!C687)-19),FIND("_run-",RIGHT(gait_events!C687,LEN(gait_events!C687)-19),1)-1),RIGHT(gait_events!C687,LEN(gait_events!C687)-19))</f>
        <v>Preferred</v>
      </c>
      <c r="F5474" t="str">
        <f>IF(LEN(SUBSTITUTE(gait_events!C687,"_run-",""))&lt;&gt;LEN(gait_events!C687),RIGHT(gait_events!C687,LEN(gait_events!C687)-FIND("_run-",gait_events!C687,1)-4),"")</f>
        <v/>
      </c>
      <c r="G5474" t="str">
        <f>gait_events!D687</f>
        <v>left_shank</v>
      </c>
      <c r="H5474" t="str">
        <f>gait_events!E687</f>
        <v>FC</v>
      </c>
      <c r="I5474">
        <f>IF(gait_events!F687&lt;&gt;"",gait_events!F687,NA())</f>
        <v>733</v>
      </c>
      <c r="J5474">
        <f>IF(gait_events!G687&lt;&gt;"",gait_events!G687,NA())</f>
        <v>734</v>
      </c>
      <c r="K5474">
        <f t="shared" si="680"/>
        <v>-1</v>
      </c>
      <c r="L5474">
        <f t="shared" si="681"/>
        <v>-5</v>
      </c>
      <c r="M5474">
        <f t="shared" si="682"/>
        <v>1</v>
      </c>
      <c r="N5474">
        <f t="shared" si="683"/>
        <v>1</v>
      </c>
      <c r="O5474">
        <f t="shared" si="684"/>
        <v>1</v>
      </c>
      <c r="P5474">
        <f t="shared" si="685"/>
        <v>0</v>
      </c>
      <c r="Q5474">
        <f t="shared" si="686"/>
        <v>0</v>
      </c>
      <c r="R5474">
        <f t="shared" si="687"/>
        <v>1</v>
      </c>
    </row>
    <row r="5475" spans="1:18" x14ac:dyDescent="0.25">
      <c r="A5475" t="str">
        <f>gait_events!B688</f>
        <v>pp154</v>
      </c>
      <c r="B5475" t="str">
        <f>VLOOKUP(A5475,participants!A:B,2,0)</f>
        <v>F</v>
      </c>
      <c r="C5475">
        <f>VLOOKUP(A5475,participants!A:C,3,0)</f>
        <v>79</v>
      </c>
      <c r="D5475" t="str">
        <f>VLOOKUP(A5475,participants!A:F,6,0)</f>
        <v>OA</v>
      </c>
      <c r="E5475" t="str">
        <f>IF(LEN(SUBSTITUTE(gait_events!C688,"_run-",""))&lt;&gt;LEN(gait_events!C688),LEFT(RIGHT(gait_events!C688,LEN(gait_events!C688)-19),FIND("_run-",RIGHT(gait_events!C688,LEN(gait_events!C688)-19),1)-1),RIGHT(gait_events!C688,LEN(gait_events!C688)-19))</f>
        <v>Preferred</v>
      </c>
      <c r="F5475" t="str">
        <f>IF(LEN(SUBSTITUTE(gait_events!C688,"_run-",""))&lt;&gt;LEN(gait_events!C688),RIGHT(gait_events!C688,LEN(gait_events!C688)-FIND("_run-",gait_events!C688,1)-4),"")</f>
        <v/>
      </c>
      <c r="G5475" t="str">
        <f>gait_events!D688</f>
        <v>right_shank</v>
      </c>
      <c r="H5475" t="str">
        <f>gait_events!E688</f>
        <v>IC</v>
      </c>
      <c r="I5475">
        <f>IF(gait_events!F688&lt;&gt;"",gait_events!F688,NA())</f>
        <v>135</v>
      </c>
      <c r="J5475">
        <f>IF(gait_events!G688&lt;&gt;"",gait_events!G688,NA())</f>
        <v>134</v>
      </c>
      <c r="K5475">
        <f t="shared" si="680"/>
        <v>1</v>
      </c>
      <c r="L5475">
        <f t="shared" si="681"/>
        <v>5</v>
      </c>
      <c r="M5475">
        <f t="shared" si="682"/>
        <v>1</v>
      </c>
      <c r="N5475">
        <f t="shared" si="683"/>
        <v>1</v>
      </c>
      <c r="O5475">
        <f t="shared" si="684"/>
        <v>1</v>
      </c>
      <c r="P5475">
        <f t="shared" si="685"/>
        <v>0</v>
      </c>
      <c r="Q5475">
        <f t="shared" si="686"/>
        <v>0</v>
      </c>
      <c r="R5475">
        <f t="shared" si="687"/>
        <v>1</v>
      </c>
    </row>
    <row r="5476" spans="1:18" x14ac:dyDescent="0.25">
      <c r="A5476" t="str">
        <f>gait_events!B689</f>
        <v>pp154</v>
      </c>
      <c r="B5476" t="str">
        <f>VLOOKUP(A5476,participants!A:B,2,0)</f>
        <v>F</v>
      </c>
      <c r="C5476">
        <f>VLOOKUP(A5476,participants!A:C,3,0)</f>
        <v>79</v>
      </c>
      <c r="D5476" t="str">
        <f>VLOOKUP(A5476,participants!A:F,6,0)</f>
        <v>OA</v>
      </c>
      <c r="E5476" t="str">
        <f>IF(LEN(SUBSTITUTE(gait_events!C689,"_run-",""))&lt;&gt;LEN(gait_events!C689),LEFT(RIGHT(gait_events!C689,LEN(gait_events!C689)-19),FIND("_run-",RIGHT(gait_events!C689,LEN(gait_events!C689)-19),1)-1),RIGHT(gait_events!C689,LEN(gait_events!C689)-19))</f>
        <v>Preferred</v>
      </c>
      <c r="F5476" t="str">
        <f>IF(LEN(SUBSTITUTE(gait_events!C689,"_run-",""))&lt;&gt;LEN(gait_events!C689),RIGHT(gait_events!C689,LEN(gait_events!C689)-FIND("_run-",gait_events!C689,1)-4),"")</f>
        <v/>
      </c>
      <c r="G5476" t="str">
        <f>gait_events!D689</f>
        <v>right_shank</v>
      </c>
      <c r="H5476" t="str">
        <f>gait_events!E689</f>
        <v>IC</v>
      </c>
      <c r="I5476">
        <f>IF(gait_events!F689&lt;&gt;"",gait_events!F689,NA())</f>
        <v>327</v>
      </c>
      <c r="J5476">
        <f>IF(gait_events!G689&lt;&gt;"",gait_events!G689,NA())</f>
        <v>326</v>
      </c>
      <c r="K5476">
        <f t="shared" si="680"/>
        <v>1</v>
      </c>
      <c r="L5476">
        <f t="shared" si="681"/>
        <v>5</v>
      </c>
      <c r="M5476">
        <f t="shared" si="682"/>
        <v>1</v>
      </c>
      <c r="N5476">
        <f t="shared" si="683"/>
        <v>1</v>
      </c>
      <c r="O5476">
        <f t="shared" si="684"/>
        <v>1</v>
      </c>
      <c r="P5476">
        <f t="shared" si="685"/>
        <v>0</v>
      </c>
      <c r="Q5476">
        <f t="shared" si="686"/>
        <v>0</v>
      </c>
      <c r="R5476">
        <f t="shared" si="687"/>
        <v>1</v>
      </c>
    </row>
    <row r="5477" spans="1:18" x14ac:dyDescent="0.25">
      <c r="A5477" t="str">
        <f>gait_events!B690</f>
        <v>pp154</v>
      </c>
      <c r="B5477" t="str">
        <f>VLOOKUP(A5477,participants!A:B,2,0)</f>
        <v>F</v>
      </c>
      <c r="C5477">
        <f>VLOOKUP(A5477,participants!A:C,3,0)</f>
        <v>79</v>
      </c>
      <c r="D5477" t="str">
        <f>VLOOKUP(A5477,participants!A:F,6,0)</f>
        <v>OA</v>
      </c>
      <c r="E5477" t="str">
        <f>IF(LEN(SUBSTITUTE(gait_events!C690,"_run-",""))&lt;&gt;LEN(gait_events!C690),LEFT(RIGHT(gait_events!C690,LEN(gait_events!C690)-19),FIND("_run-",RIGHT(gait_events!C690,LEN(gait_events!C690)-19),1)-1),RIGHT(gait_events!C690,LEN(gait_events!C690)-19))</f>
        <v>Preferred</v>
      </c>
      <c r="F5477" t="str">
        <f>IF(LEN(SUBSTITUTE(gait_events!C690,"_run-",""))&lt;&gt;LEN(gait_events!C690),RIGHT(gait_events!C690,LEN(gait_events!C690)-FIND("_run-",gait_events!C690,1)-4),"")</f>
        <v/>
      </c>
      <c r="G5477" t="str">
        <f>gait_events!D690</f>
        <v>right_shank</v>
      </c>
      <c r="H5477" t="str">
        <f>gait_events!E690</f>
        <v>IC</v>
      </c>
      <c r="I5477">
        <f>IF(gait_events!F690&lt;&gt;"",gait_events!F690,NA())</f>
        <v>517</v>
      </c>
      <c r="J5477">
        <f>IF(gait_events!G690&lt;&gt;"",gait_events!G690,NA())</f>
        <v>517</v>
      </c>
      <c r="K5477">
        <f t="shared" si="680"/>
        <v>0</v>
      </c>
      <c r="L5477">
        <f t="shared" si="681"/>
        <v>0</v>
      </c>
      <c r="M5477">
        <f t="shared" si="682"/>
        <v>1</v>
      </c>
      <c r="N5477">
        <f t="shared" si="683"/>
        <v>1</v>
      </c>
      <c r="O5477">
        <f t="shared" si="684"/>
        <v>1</v>
      </c>
      <c r="P5477">
        <f t="shared" si="685"/>
        <v>0</v>
      </c>
      <c r="Q5477">
        <f t="shared" si="686"/>
        <v>0</v>
      </c>
      <c r="R5477">
        <f t="shared" si="687"/>
        <v>1</v>
      </c>
    </row>
    <row r="5478" spans="1:18" x14ac:dyDescent="0.25">
      <c r="A5478" t="str">
        <f>gait_events!B691</f>
        <v>pp154</v>
      </c>
      <c r="B5478" t="str">
        <f>VLOOKUP(A5478,participants!A:B,2,0)</f>
        <v>F</v>
      </c>
      <c r="C5478">
        <f>VLOOKUP(A5478,participants!A:C,3,0)</f>
        <v>79</v>
      </c>
      <c r="D5478" t="str">
        <f>VLOOKUP(A5478,participants!A:F,6,0)</f>
        <v>OA</v>
      </c>
      <c r="E5478" t="str">
        <f>IF(LEN(SUBSTITUTE(gait_events!C691,"_run-",""))&lt;&gt;LEN(gait_events!C691),LEFT(RIGHT(gait_events!C691,LEN(gait_events!C691)-19),FIND("_run-",RIGHT(gait_events!C691,LEN(gait_events!C691)-19),1)-1),RIGHT(gait_events!C691,LEN(gait_events!C691)-19))</f>
        <v>Preferred</v>
      </c>
      <c r="F5478" t="str">
        <f>IF(LEN(SUBSTITUTE(gait_events!C691,"_run-",""))&lt;&gt;LEN(gait_events!C691),RIGHT(gait_events!C691,LEN(gait_events!C691)-FIND("_run-",gait_events!C691,1)-4),"")</f>
        <v/>
      </c>
      <c r="G5478" t="str">
        <f>gait_events!D691</f>
        <v>right_shank</v>
      </c>
      <c r="H5478" t="str">
        <f>gait_events!E691</f>
        <v>IC</v>
      </c>
      <c r="I5478">
        <f>IF(gait_events!F691&lt;&gt;"",gait_events!F691,NA())</f>
        <v>707</v>
      </c>
      <c r="J5478">
        <f>IF(gait_events!G691&lt;&gt;"",gait_events!G691,NA())</f>
        <v>707</v>
      </c>
      <c r="K5478">
        <f t="shared" si="680"/>
        <v>0</v>
      </c>
      <c r="L5478">
        <f t="shared" si="681"/>
        <v>0</v>
      </c>
      <c r="M5478">
        <f t="shared" si="682"/>
        <v>1</v>
      </c>
      <c r="N5478">
        <f t="shared" si="683"/>
        <v>1</v>
      </c>
      <c r="O5478">
        <f t="shared" si="684"/>
        <v>1</v>
      </c>
      <c r="P5478">
        <f t="shared" si="685"/>
        <v>0</v>
      </c>
      <c r="Q5478">
        <f t="shared" si="686"/>
        <v>0</v>
      </c>
      <c r="R5478">
        <f t="shared" si="687"/>
        <v>1</v>
      </c>
    </row>
    <row r="5479" spans="1:18" x14ac:dyDescent="0.25">
      <c r="A5479" t="str">
        <f>gait_events!B692</f>
        <v>pp154</v>
      </c>
      <c r="B5479" t="str">
        <f>VLOOKUP(A5479,participants!A:B,2,0)</f>
        <v>F</v>
      </c>
      <c r="C5479">
        <f>VLOOKUP(A5479,participants!A:C,3,0)</f>
        <v>79</v>
      </c>
      <c r="D5479" t="str">
        <f>VLOOKUP(A5479,participants!A:F,6,0)</f>
        <v>OA</v>
      </c>
      <c r="E5479" t="str">
        <f>IF(LEN(SUBSTITUTE(gait_events!C692,"_run-",""))&lt;&gt;LEN(gait_events!C692),LEFT(RIGHT(gait_events!C692,LEN(gait_events!C692)-19),FIND("_run-",RIGHT(gait_events!C692,LEN(gait_events!C692)-19),1)-1),RIGHT(gait_events!C692,LEN(gait_events!C692)-19))</f>
        <v>Preferred</v>
      </c>
      <c r="F5479" t="str">
        <f>IF(LEN(SUBSTITUTE(gait_events!C692,"_run-",""))&lt;&gt;LEN(gait_events!C692),RIGHT(gait_events!C692,LEN(gait_events!C692)-FIND("_run-",gait_events!C692,1)-4),"")</f>
        <v/>
      </c>
      <c r="G5479" t="str">
        <f>gait_events!D692</f>
        <v>right_shank</v>
      </c>
      <c r="H5479" t="str">
        <f>gait_events!E692</f>
        <v>FC</v>
      </c>
      <c r="I5479">
        <f>IF(gait_events!F692&lt;&gt;"",gait_events!F692,NA())</f>
        <v>63</v>
      </c>
      <c r="J5479">
        <f>IF(gait_events!G692&lt;&gt;"",gait_events!G692,NA())</f>
        <v>63</v>
      </c>
      <c r="K5479">
        <f t="shared" si="680"/>
        <v>0</v>
      </c>
      <c r="L5479">
        <f t="shared" si="681"/>
        <v>0</v>
      </c>
      <c r="M5479">
        <f t="shared" si="682"/>
        <v>1</v>
      </c>
      <c r="N5479">
        <f t="shared" si="683"/>
        <v>1</v>
      </c>
      <c r="O5479">
        <f t="shared" si="684"/>
        <v>1</v>
      </c>
      <c r="P5479">
        <f t="shared" si="685"/>
        <v>0</v>
      </c>
      <c r="Q5479">
        <f t="shared" si="686"/>
        <v>0</v>
      </c>
      <c r="R5479">
        <f t="shared" si="687"/>
        <v>1</v>
      </c>
    </row>
    <row r="5480" spans="1:18" x14ac:dyDescent="0.25">
      <c r="A5480" t="str">
        <f>gait_events!B693</f>
        <v>pp154</v>
      </c>
      <c r="B5480" t="str">
        <f>VLOOKUP(A5480,participants!A:B,2,0)</f>
        <v>F</v>
      </c>
      <c r="C5480">
        <f>VLOOKUP(A5480,participants!A:C,3,0)</f>
        <v>79</v>
      </c>
      <c r="D5480" t="str">
        <f>VLOOKUP(A5480,participants!A:F,6,0)</f>
        <v>OA</v>
      </c>
      <c r="E5480" t="str">
        <f>IF(LEN(SUBSTITUTE(gait_events!C693,"_run-",""))&lt;&gt;LEN(gait_events!C693),LEFT(RIGHT(gait_events!C693,LEN(gait_events!C693)-19),FIND("_run-",RIGHT(gait_events!C693,LEN(gait_events!C693)-19),1)-1),RIGHT(gait_events!C693,LEN(gait_events!C693)-19))</f>
        <v>Preferred</v>
      </c>
      <c r="F5480" t="str">
        <f>IF(LEN(SUBSTITUTE(gait_events!C693,"_run-",""))&lt;&gt;LEN(gait_events!C693),RIGHT(gait_events!C693,LEN(gait_events!C693)-FIND("_run-",gait_events!C693,1)-4),"")</f>
        <v/>
      </c>
      <c r="G5480" t="str">
        <f>gait_events!D693</f>
        <v>right_shank</v>
      </c>
      <c r="H5480" t="str">
        <f>gait_events!E693</f>
        <v>FC</v>
      </c>
      <c r="I5480">
        <f>IF(gait_events!F693&lt;&gt;"",gait_events!F693,NA())</f>
        <v>258</v>
      </c>
      <c r="J5480">
        <f>IF(gait_events!G693&lt;&gt;"",gait_events!G693,NA())</f>
        <v>262</v>
      </c>
      <c r="K5480">
        <f t="shared" si="680"/>
        <v>-4</v>
      </c>
      <c r="L5480">
        <f t="shared" si="681"/>
        <v>-20</v>
      </c>
      <c r="M5480">
        <f t="shared" si="682"/>
        <v>1</v>
      </c>
      <c r="N5480">
        <f t="shared" si="683"/>
        <v>1</v>
      </c>
      <c r="O5480">
        <f t="shared" si="684"/>
        <v>1</v>
      </c>
      <c r="P5480">
        <f t="shared" si="685"/>
        <v>0</v>
      </c>
      <c r="Q5480">
        <f t="shared" si="686"/>
        <v>0</v>
      </c>
      <c r="R5480">
        <f t="shared" si="687"/>
        <v>1</v>
      </c>
    </row>
    <row r="5481" spans="1:18" x14ac:dyDescent="0.25">
      <c r="A5481" t="str">
        <f>gait_events!B694</f>
        <v>pp154</v>
      </c>
      <c r="B5481" t="str">
        <f>VLOOKUP(A5481,participants!A:B,2,0)</f>
        <v>F</v>
      </c>
      <c r="C5481">
        <f>VLOOKUP(A5481,participants!A:C,3,0)</f>
        <v>79</v>
      </c>
      <c r="D5481" t="str">
        <f>VLOOKUP(A5481,participants!A:F,6,0)</f>
        <v>OA</v>
      </c>
      <c r="E5481" t="str">
        <f>IF(LEN(SUBSTITUTE(gait_events!C694,"_run-",""))&lt;&gt;LEN(gait_events!C694),LEFT(RIGHT(gait_events!C694,LEN(gait_events!C694)-19),FIND("_run-",RIGHT(gait_events!C694,LEN(gait_events!C694)-19),1)-1),RIGHT(gait_events!C694,LEN(gait_events!C694)-19))</f>
        <v>Preferred</v>
      </c>
      <c r="F5481" t="str">
        <f>IF(LEN(SUBSTITUTE(gait_events!C694,"_run-",""))&lt;&gt;LEN(gait_events!C694),RIGHT(gait_events!C694,LEN(gait_events!C694)-FIND("_run-",gait_events!C694,1)-4),"")</f>
        <v/>
      </c>
      <c r="G5481" t="str">
        <f>gait_events!D694</f>
        <v>right_shank</v>
      </c>
      <c r="H5481" t="str">
        <f>gait_events!E694</f>
        <v>FC</v>
      </c>
      <c r="I5481">
        <f>IF(gait_events!F694&lt;&gt;"",gait_events!F694,NA())</f>
        <v>448</v>
      </c>
      <c r="J5481">
        <f>IF(gait_events!G694&lt;&gt;"",gait_events!G694,NA())</f>
        <v>447</v>
      </c>
      <c r="K5481">
        <f t="shared" si="680"/>
        <v>1</v>
      </c>
      <c r="L5481">
        <f t="shared" si="681"/>
        <v>5</v>
      </c>
      <c r="M5481">
        <f t="shared" si="682"/>
        <v>1</v>
      </c>
      <c r="N5481">
        <f t="shared" si="683"/>
        <v>1</v>
      </c>
      <c r="O5481">
        <f t="shared" si="684"/>
        <v>1</v>
      </c>
      <c r="P5481">
        <f t="shared" si="685"/>
        <v>0</v>
      </c>
      <c r="Q5481">
        <f t="shared" si="686"/>
        <v>0</v>
      </c>
      <c r="R5481">
        <f t="shared" si="687"/>
        <v>1</v>
      </c>
    </row>
    <row r="5482" spans="1:18" x14ac:dyDescent="0.25">
      <c r="A5482" t="str">
        <f>gait_events!B695</f>
        <v>pp154</v>
      </c>
      <c r="B5482" t="str">
        <f>VLOOKUP(A5482,participants!A:B,2,0)</f>
        <v>F</v>
      </c>
      <c r="C5482">
        <f>VLOOKUP(A5482,participants!A:C,3,0)</f>
        <v>79</v>
      </c>
      <c r="D5482" t="str">
        <f>VLOOKUP(A5482,participants!A:F,6,0)</f>
        <v>OA</v>
      </c>
      <c r="E5482" t="str">
        <f>IF(LEN(SUBSTITUTE(gait_events!C695,"_run-",""))&lt;&gt;LEN(gait_events!C695),LEFT(RIGHT(gait_events!C695,LEN(gait_events!C695)-19),FIND("_run-",RIGHT(gait_events!C695,LEN(gait_events!C695)-19),1)-1),RIGHT(gait_events!C695,LEN(gait_events!C695)-19))</f>
        <v>Preferred</v>
      </c>
      <c r="F5482" t="str">
        <f>IF(LEN(SUBSTITUTE(gait_events!C695,"_run-",""))&lt;&gt;LEN(gait_events!C695),RIGHT(gait_events!C695,LEN(gait_events!C695)-FIND("_run-",gait_events!C695,1)-4),"")</f>
        <v/>
      </c>
      <c r="G5482" t="str">
        <f>gait_events!D695</f>
        <v>right_shank</v>
      </c>
      <c r="H5482" t="str">
        <f>gait_events!E695</f>
        <v>FC</v>
      </c>
      <c r="I5482">
        <f>IF(gait_events!F695&lt;&gt;"",gait_events!F695,NA())</f>
        <v>638</v>
      </c>
      <c r="J5482">
        <f>IF(gait_events!G695&lt;&gt;"",gait_events!G695,NA())</f>
        <v>638</v>
      </c>
      <c r="K5482">
        <f t="shared" si="680"/>
        <v>0</v>
      </c>
      <c r="L5482">
        <f t="shared" si="681"/>
        <v>0</v>
      </c>
      <c r="M5482">
        <f t="shared" si="682"/>
        <v>1</v>
      </c>
      <c r="N5482">
        <f t="shared" si="683"/>
        <v>1</v>
      </c>
      <c r="O5482">
        <f t="shared" si="684"/>
        <v>1</v>
      </c>
      <c r="P5482">
        <f t="shared" si="685"/>
        <v>0</v>
      </c>
      <c r="Q5482">
        <f t="shared" si="686"/>
        <v>0</v>
      </c>
      <c r="R5482">
        <f t="shared" si="687"/>
        <v>1</v>
      </c>
    </row>
    <row r="5483" spans="1:18" x14ac:dyDescent="0.25">
      <c r="A5483" t="str">
        <f>gait_events!B696</f>
        <v>pp154</v>
      </c>
      <c r="B5483" t="str">
        <f>VLOOKUP(A5483,participants!A:B,2,0)</f>
        <v>F</v>
      </c>
      <c r="C5483">
        <f>VLOOKUP(A5483,participants!A:C,3,0)</f>
        <v>79</v>
      </c>
      <c r="D5483" t="str">
        <f>VLOOKUP(A5483,participants!A:F,6,0)</f>
        <v>OA</v>
      </c>
      <c r="E5483" t="str">
        <f>IF(LEN(SUBSTITUTE(gait_events!C696,"_run-",""))&lt;&gt;LEN(gait_events!C696),LEFT(RIGHT(gait_events!C696,LEN(gait_events!C696)-19),FIND("_run-",RIGHT(gait_events!C696,LEN(gait_events!C696)-19),1)-1),RIGHT(gait_events!C696,LEN(gait_events!C696)-19))</f>
        <v>Preferred</v>
      </c>
      <c r="F5483" t="str">
        <f>IF(LEN(SUBSTITUTE(gait_events!C696,"_run-",""))&lt;&gt;LEN(gait_events!C696),RIGHT(gait_events!C696,LEN(gait_events!C696)-FIND("_run-",gait_events!C696,1)-4),"")</f>
        <v/>
      </c>
      <c r="G5483" t="str">
        <f>gait_events!D696</f>
        <v>right_shank</v>
      </c>
      <c r="H5483" t="str">
        <f>gait_events!E696</f>
        <v>FC</v>
      </c>
      <c r="I5483">
        <f>IF(gait_events!F696&lt;&gt;"",gait_events!F696,NA())</f>
        <v>842</v>
      </c>
      <c r="J5483">
        <f>IF(gait_events!G696&lt;&gt;"",gait_events!G696,NA())</f>
        <v>838</v>
      </c>
      <c r="K5483">
        <f t="shared" si="680"/>
        <v>4</v>
      </c>
      <c r="L5483">
        <f t="shared" si="681"/>
        <v>20</v>
      </c>
      <c r="M5483">
        <f t="shared" si="682"/>
        <v>1</v>
      </c>
      <c r="N5483">
        <f t="shared" si="683"/>
        <v>1</v>
      </c>
      <c r="O5483">
        <f t="shared" si="684"/>
        <v>1</v>
      </c>
      <c r="P5483">
        <f t="shared" si="685"/>
        <v>0</v>
      </c>
      <c r="Q5483">
        <f t="shared" si="686"/>
        <v>0</v>
      </c>
      <c r="R5483">
        <f t="shared" si="687"/>
        <v>1</v>
      </c>
    </row>
    <row r="5484" spans="1:18" x14ac:dyDescent="0.25">
      <c r="A5484" t="str">
        <f>gait_events!B697</f>
        <v>pp154</v>
      </c>
      <c r="B5484" t="str">
        <f>VLOOKUP(A5484,participants!A:B,2,0)</f>
        <v>F</v>
      </c>
      <c r="C5484">
        <f>VLOOKUP(A5484,participants!A:C,3,0)</f>
        <v>79</v>
      </c>
      <c r="D5484" t="str">
        <f>VLOOKUP(A5484,participants!A:F,6,0)</f>
        <v>OA</v>
      </c>
      <c r="E5484" t="str">
        <f>IF(LEN(SUBSTITUTE(gait_events!C697,"_run-",""))&lt;&gt;LEN(gait_events!C697),LEFT(RIGHT(gait_events!C697,LEN(gait_events!C697)-19),FIND("_run-",RIGHT(gait_events!C697,LEN(gait_events!C697)-19),1)-1),RIGHT(gait_events!C697,LEN(gait_events!C697)-19))</f>
        <v>Slow</v>
      </c>
      <c r="F5484" t="str">
        <f>IF(LEN(SUBSTITUTE(gait_events!C697,"_run-",""))&lt;&gt;LEN(gait_events!C697),RIGHT(gait_events!C697,LEN(gait_events!C697)-FIND("_run-",gait_events!C697,1)-4),"")</f>
        <v/>
      </c>
      <c r="G5484" t="str">
        <f>gait_events!D697</f>
        <v>left_ankle</v>
      </c>
      <c r="H5484" t="str">
        <f>gait_events!E697</f>
        <v>IC</v>
      </c>
      <c r="I5484">
        <f>IF(gait_events!F697&lt;&gt;"",gait_events!F697,NA())</f>
        <v>19</v>
      </c>
      <c r="J5484">
        <f>IF(gait_events!G697&lt;&gt;"",gait_events!G697,NA())</f>
        <v>23</v>
      </c>
      <c r="K5484">
        <f t="shared" si="680"/>
        <v>-4</v>
      </c>
      <c r="L5484">
        <f t="shared" si="681"/>
        <v>-20</v>
      </c>
      <c r="M5484">
        <f t="shared" si="682"/>
        <v>1</v>
      </c>
      <c r="N5484">
        <f t="shared" si="683"/>
        <v>1</v>
      </c>
      <c r="O5484">
        <f t="shared" si="684"/>
        <v>1</v>
      </c>
      <c r="P5484">
        <f t="shared" si="685"/>
        <v>0</v>
      </c>
      <c r="Q5484">
        <f t="shared" si="686"/>
        <v>0</v>
      </c>
      <c r="R5484">
        <f t="shared" si="687"/>
        <v>1</v>
      </c>
    </row>
    <row r="5485" spans="1:18" x14ac:dyDescent="0.25">
      <c r="A5485" t="str">
        <f>gait_events!B698</f>
        <v>pp154</v>
      </c>
      <c r="B5485" t="str">
        <f>VLOOKUP(A5485,participants!A:B,2,0)</f>
        <v>F</v>
      </c>
      <c r="C5485">
        <f>VLOOKUP(A5485,participants!A:C,3,0)</f>
        <v>79</v>
      </c>
      <c r="D5485" t="str">
        <f>VLOOKUP(A5485,participants!A:F,6,0)</f>
        <v>OA</v>
      </c>
      <c r="E5485" t="str">
        <f>IF(LEN(SUBSTITUTE(gait_events!C698,"_run-",""))&lt;&gt;LEN(gait_events!C698),LEFT(RIGHT(gait_events!C698,LEN(gait_events!C698)-19),FIND("_run-",RIGHT(gait_events!C698,LEN(gait_events!C698)-19),1)-1),RIGHT(gait_events!C698,LEN(gait_events!C698)-19))</f>
        <v>Slow</v>
      </c>
      <c r="F5485" t="str">
        <f>IF(LEN(SUBSTITUTE(gait_events!C698,"_run-",""))&lt;&gt;LEN(gait_events!C698),RIGHT(gait_events!C698,LEN(gait_events!C698)-FIND("_run-",gait_events!C698,1)-4),"")</f>
        <v/>
      </c>
      <c r="G5485" t="str">
        <f>gait_events!D698</f>
        <v>left_ankle</v>
      </c>
      <c r="H5485" t="str">
        <f>gait_events!E698</f>
        <v>IC</v>
      </c>
      <c r="I5485">
        <f>IF(gait_events!F698&lt;&gt;"",gait_events!F698,NA())</f>
        <v>324</v>
      </c>
      <c r="J5485">
        <f>IF(gait_events!G698&lt;&gt;"",gait_events!G698,NA())</f>
        <v>329</v>
      </c>
      <c r="K5485">
        <f t="shared" si="680"/>
        <v>-5</v>
      </c>
      <c r="L5485">
        <f t="shared" si="681"/>
        <v>-25</v>
      </c>
      <c r="M5485">
        <f t="shared" si="682"/>
        <v>1</v>
      </c>
      <c r="N5485">
        <f t="shared" si="683"/>
        <v>1</v>
      </c>
      <c r="O5485">
        <f t="shared" si="684"/>
        <v>1</v>
      </c>
      <c r="P5485">
        <f t="shared" si="685"/>
        <v>0</v>
      </c>
      <c r="Q5485">
        <f t="shared" si="686"/>
        <v>0</v>
      </c>
      <c r="R5485">
        <f t="shared" si="687"/>
        <v>1</v>
      </c>
    </row>
    <row r="5486" spans="1:18" x14ac:dyDescent="0.25">
      <c r="A5486" t="str">
        <f>gait_events!B699</f>
        <v>pp154</v>
      </c>
      <c r="B5486" t="str">
        <f>VLOOKUP(A5486,participants!A:B,2,0)</f>
        <v>F</v>
      </c>
      <c r="C5486">
        <f>VLOOKUP(A5486,participants!A:C,3,0)</f>
        <v>79</v>
      </c>
      <c r="D5486" t="str">
        <f>VLOOKUP(A5486,participants!A:F,6,0)</f>
        <v>OA</v>
      </c>
      <c r="E5486" t="str">
        <f>IF(LEN(SUBSTITUTE(gait_events!C699,"_run-",""))&lt;&gt;LEN(gait_events!C699),LEFT(RIGHT(gait_events!C699,LEN(gait_events!C699)-19),FIND("_run-",RIGHT(gait_events!C699,LEN(gait_events!C699)-19),1)-1),RIGHT(gait_events!C699,LEN(gait_events!C699)-19))</f>
        <v>Slow</v>
      </c>
      <c r="F5486" t="str">
        <f>IF(LEN(SUBSTITUTE(gait_events!C699,"_run-",""))&lt;&gt;LEN(gait_events!C699),RIGHT(gait_events!C699,LEN(gait_events!C699)-FIND("_run-",gait_events!C699,1)-4),"")</f>
        <v/>
      </c>
      <c r="G5486" t="str">
        <f>gait_events!D699</f>
        <v>left_ankle</v>
      </c>
      <c r="H5486" t="str">
        <f>gait_events!E699</f>
        <v>IC</v>
      </c>
      <c r="I5486">
        <f>IF(gait_events!F699&lt;&gt;"",gait_events!F699,NA())</f>
        <v>629</v>
      </c>
      <c r="J5486">
        <f>IF(gait_events!G699&lt;&gt;"",gait_events!G699,NA())</f>
        <v>628</v>
      </c>
      <c r="K5486">
        <f t="shared" si="680"/>
        <v>1</v>
      </c>
      <c r="L5486">
        <f t="shared" si="681"/>
        <v>5</v>
      </c>
      <c r="M5486">
        <f t="shared" si="682"/>
        <v>1</v>
      </c>
      <c r="N5486">
        <f t="shared" si="683"/>
        <v>1</v>
      </c>
      <c r="O5486">
        <f t="shared" si="684"/>
        <v>1</v>
      </c>
      <c r="P5486">
        <f t="shared" si="685"/>
        <v>0</v>
      </c>
      <c r="Q5486">
        <f t="shared" si="686"/>
        <v>0</v>
      </c>
      <c r="R5486">
        <f t="shared" si="687"/>
        <v>1</v>
      </c>
    </row>
    <row r="5487" spans="1:18" x14ac:dyDescent="0.25">
      <c r="A5487" t="str">
        <f>gait_events!B700</f>
        <v>pp154</v>
      </c>
      <c r="B5487" t="str">
        <f>VLOOKUP(A5487,participants!A:B,2,0)</f>
        <v>F</v>
      </c>
      <c r="C5487">
        <f>VLOOKUP(A5487,participants!A:C,3,0)</f>
        <v>79</v>
      </c>
      <c r="D5487" t="str">
        <f>VLOOKUP(A5487,participants!A:F,6,0)</f>
        <v>OA</v>
      </c>
      <c r="E5487" t="str">
        <f>IF(LEN(SUBSTITUTE(gait_events!C700,"_run-",""))&lt;&gt;LEN(gait_events!C700),LEFT(RIGHT(gait_events!C700,LEN(gait_events!C700)-19),FIND("_run-",RIGHT(gait_events!C700,LEN(gait_events!C700)-19),1)-1),RIGHT(gait_events!C700,LEN(gait_events!C700)-19))</f>
        <v>Slow</v>
      </c>
      <c r="F5487" t="str">
        <f>IF(LEN(SUBSTITUTE(gait_events!C700,"_run-",""))&lt;&gt;LEN(gait_events!C700),RIGHT(gait_events!C700,LEN(gait_events!C700)-FIND("_run-",gait_events!C700,1)-4),"")</f>
        <v/>
      </c>
      <c r="G5487" t="str">
        <f>gait_events!D700</f>
        <v>left_ankle</v>
      </c>
      <c r="H5487" t="str">
        <f>gait_events!E700</f>
        <v>IC</v>
      </c>
      <c r="I5487">
        <f>IF(gait_events!F700&lt;&gt;"",gait_events!F700,NA())</f>
        <v>920</v>
      </c>
      <c r="J5487">
        <f>IF(gait_events!G700&lt;&gt;"",gait_events!G700,NA())</f>
        <v>920</v>
      </c>
      <c r="K5487">
        <f t="shared" si="680"/>
        <v>0</v>
      </c>
      <c r="L5487">
        <f t="shared" si="681"/>
        <v>0</v>
      </c>
      <c r="M5487">
        <f t="shared" si="682"/>
        <v>1</v>
      </c>
      <c r="N5487">
        <f t="shared" si="683"/>
        <v>1</v>
      </c>
      <c r="O5487">
        <f t="shared" si="684"/>
        <v>1</v>
      </c>
      <c r="P5487">
        <f t="shared" si="685"/>
        <v>0</v>
      </c>
      <c r="Q5487">
        <f t="shared" si="686"/>
        <v>0</v>
      </c>
      <c r="R5487">
        <f t="shared" si="687"/>
        <v>1</v>
      </c>
    </row>
    <row r="5488" spans="1:18" x14ac:dyDescent="0.25">
      <c r="A5488" t="str">
        <f>gait_events!B701</f>
        <v>pp154</v>
      </c>
      <c r="B5488" t="str">
        <f>VLOOKUP(A5488,participants!A:B,2,0)</f>
        <v>F</v>
      </c>
      <c r="C5488">
        <f>VLOOKUP(A5488,participants!A:C,3,0)</f>
        <v>79</v>
      </c>
      <c r="D5488" t="str">
        <f>VLOOKUP(A5488,participants!A:F,6,0)</f>
        <v>OA</v>
      </c>
      <c r="E5488" t="str">
        <f>IF(LEN(SUBSTITUTE(gait_events!C701,"_run-",""))&lt;&gt;LEN(gait_events!C701),LEFT(RIGHT(gait_events!C701,LEN(gait_events!C701)-19),FIND("_run-",RIGHT(gait_events!C701,LEN(gait_events!C701)-19),1)-1),RIGHT(gait_events!C701,LEN(gait_events!C701)-19))</f>
        <v>Slow</v>
      </c>
      <c r="F5488" t="str">
        <f>IF(LEN(SUBSTITUTE(gait_events!C701,"_run-",""))&lt;&gt;LEN(gait_events!C701),RIGHT(gait_events!C701,LEN(gait_events!C701)-FIND("_run-",gait_events!C701,1)-4),"")</f>
        <v/>
      </c>
      <c r="G5488" t="str">
        <f>gait_events!D701</f>
        <v>left_ankle</v>
      </c>
      <c r="H5488" t="str">
        <f>gait_events!E701</f>
        <v>IC</v>
      </c>
      <c r="I5488">
        <f>IF(gait_events!F701&lt;&gt;"",gait_events!F701,NA())</f>
        <v>1213</v>
      </c>
      <c r="J5488">
        <f>IF(gait_events!G701&lt;&gt;"",gait_events!G701,NA())</f>
        <v>1218</v>
      </c>
      <c r="K5488">
        <f t="shared" si="680"/>
        <v>-5</v>
      </c>
      <c r="L5488">
        <f t="shared" si="681"/>
        <v>-25</v>
      </c>
      <c r="M5488">
        <f t="shared" si="682"/>
        <v>1</v>
      </c>
      <c r="N5488">
        <f t="shared" si="683"/>
        <v>1</v>
      </c>
      <c r="O5488">
        <f t="shared" si="684"/>
        <v>1</v>
      </c>
      <c r="P5488">
        <f t="shared" si="685"/>
        <v>0</v>
      </c>
      <c r="Q5488">
        <f t="shared" si="686"/>
        <v>0</v>
      </c>
      <c r="R5488">
        <f t="shared" si="687"/>
        <v>1</v>
      </c>
    </row>
    <row r="5489" spans="1:18" x14ac:dyDescent="0.25">
      <c r="A5489" t="str">
        <f>gait_events!B702</f>
        <v>pp154</v>
      </c>
      <c r="B5489" t="str">
        <f>VLOOKUP(A5489,participants!A:B,2,0)</f>
        <v>F</v>
      </c>
      <c r="C5489">
        <f>VLOOKUP(A5489,participants!A:C,3,0)</f>
        <v>79</v>
      </c>
      <c r="D5489" t="str">
        <f>VLOOKUP(A5489,participants!A:F,6,0)</f>
        <v>OA</v>
      </c>
      <c r="E5489" t="str">
        <f>IF(LEN(SUBSTITUTE(gait_events!C702,"_run-",""))&lt;&gt;LEN(gait_events!C702),LEFT(RIGHT(gait_events!C702,LEN(gait_events!C702)-19),FIND("_run-",RIGHT(gait_events!C702,LEN(gait_events!C702)-19),1)-1),RIGHT(gait_events!C702,LEN(gait_events!C702)-19))</f>
        <v>Slow</v>
      </c>
      <c r="F5489" t="str">
        <f>IF(LEN(SUBSTITUTE(gait_events!C702,"_run-",""))&lt;&gt;LEN(gait_events!C702),RIGHT(gait_events!C702,LEN(gait_events!C702)-FIND("_run-",gait_events!C702,1)-4),"")</f>
        <v/>
      </c>
      <c r="G5489" t="str">
        <f>gait_events!D702</f>
        <v>left_ankle</v>
      </c>
      <c r="H5489" t="str">
        <f>gait_events!E702</f>
        <v>IC</v>
      </c>
      <c r="I5489">
        <f>IF(gait_events!F702&lt;&gt;"",gait_events!F702,NA())</f>
        <v>1510</v>
      </c>
      <c r="J5489">
        <f>IF(gait_events!G702&lt;&gt;"",gait_events!G702,NA())</f>
        <v>1509</v>
      </c>
      <c r="K5489">
        <f t="shared" si="680"/>
        <v>1</v>
      </c>
      <c r="L5489">
        <f t="shared" si="681"/>
        <v>5</v>
      </c>
      <c r="M5489">
        <f t="shared" si="682"/>
        <v>1</v>
      </c>
      <c r="N5489">
        <f t="shared" si="683"/>
        <v>1</v>
      </c>
      <c r="O5489">
        <f t="shared" si="684"/>
        <v>1</v>
      </c>
      <c r="P5489">
        <f t="shared" si="685"/>
        <v>0</v>
      </c>
      <c r="Q5489">
        <f t="shared" si="686"/>
        <v>0</v>
      </c>
      <c r="R5489">
        <f t="shared" si="687"/>
        <v>1</v>
      </c>
    </row>
    <row r="5490" spans="1:18" x14ac:dyDescent="0.25">
      <c r="A5490" t="str">
        <f>gait_events!B703</f>
        <v>pp154</v>
      </c>
      <c r="B5490" t="str">
        <f>VLOOKUP(A5490,participants!A:B,2,0)</f>
        <v>F</v>
      </c>
      <c r="C5490">
        <f>VLOOKUP(A5490,participants!A:C,3,0)</f>
        <v>79</v>
      </c>
      <c r="D5490" t="str">
        <f>VLOOKUP(A5490,participants!A:F,6,0)</f>
        <v>OA</v>
      </c>
      <c r="E5490" t="str">
        <f>IF(LEN(SUBSTITUTE(gait_events!C703,"_run-",""))&lt;&gt;LEN(gait_events!C703),LEFT(RIGHT(gait_events!C703,LEN(gait_events!C703)-19),FIND("_run-",RIGHT(gait_events!C703,LEN(gait_events!C703)-19),1)-1),RIGHT(gait_events!C703,LEN(gait_events!C703)-19))</f>
        <v>Slow</v>
      </c>
      <c r="F5490" t="str">
        <f>IF(LEN(SUBSTITUTE(gait_events!C703,"_run-",""))&lt;&gt;LEN(gait_events!C703),RIGHT(gait_events!C703,LEN(gait_events!C703)-FIND("_run-",gait_events!C703,1)-4),"")</f>
        <v/>
      </c>
      <c r="G5490" t="str">
        <f>gait_events!D703</f>
        <v>left_ankle</v>
      </c>
      <c r="H5490" t="str">
        <f>gait_events!E703</f>
        <v>FC</v>
      </c>
      <c r="I5490">
        <f>IF(gait_events!F703&lt;&gt;"",gait_events!F703,NA())</f>
        <v>234</v>
      </c>
      <c r="J5490" t="e">
        <f>IF(gait_events!G703&lt;&gt;"",gait_events!G703,NA())</f>
        <v>#N/A</v>
      </c>
      <c r="K5490" t="e">
        <f t="shared" si="680"/>
        <v>#N/A</v>
      </c>
      <c r="L5490" t="e">
        <f t="shared" si="681"/>
        <v>#N/A</v>
      </c>
      <c r="M5490">
        <f t="shared" si="682"/>
        <v>1</v>
      </c>
      <c r="N5490">
        <f t="shared" si="683"/>
        <v>0</v>
      </c>
      <c r="O5490">
        <f t="shared" si="684"/>
        <v>0</v>
      </c>
      <c r="P5490">
        <f t="shared" si="685"/>
        <v>1</v>
      </c>
      <c r="Q5490">
        <f t="shared" si="686"/>
        <v>0</v>
      </c>
      <c r="R5490">
        <f t="shared" si="687"/>
        <v>1</v>
      </c>
    </row>
    <row r="5491" spans="1:18" x14ac:dyDescent="0.25">
      <c r="A5491" t="str">
        <f>gait_events!B704</f>
        <v>pp154</v>
      </c>
      <c r="B5491" t="str">
        <f>VLOOKUP(A5491,participants!A:B,2,0)</f>
        <v>F</v>
      </c>
      <c r="C5491">
        <f>VLOOKUP(A5491,participants!A:C,3,0)</f>
        <v>79</v>
      </c>
      <c r="D5491" t="str">
        <f>VLOOKUP(A5491,participants!A:F,6,0)</f>
        <v>OA</v>
      </c>
      <c r="E5491" t="str">
        <f>IF(LEN(SUBSTITUTE(gait_events!C704,"_run-",""))&lt;&gt;LEN(gait_events!C704),LEFT(RIGHT(gait_events!C704,LEN(gait_events!C704)-19),FIND("_run-",RIGHT(gait_events!C704,LEN(gait_events!C704)-19),1)-1),RIGHT(gait_events!C704,LEN(gait_events!C704)-19))</f>
        <v>Slow</v>
      </c>
      <c r="F5491" t="str">
        <f>IF(LEN(SUBSTITUTE(gait_events!C704,"_run-",""))&lt;&gt;LEN(gait_events!C704),RIGHT(gait_events!C704,LEN(gait_events!C704)-FIND("_run-",gait_events!C704,1)-4),"")</f>
        <v/>
      </c>
      <c r="G5491" t="str">
        <f>gait_events!D704</f>
        <v>left_ankle</v>
      </c>
      <c r="H5491" t="str">
        <f>gait_events!E704</f>
        <v>FC</v>
      </c>
      <c r="I5491">
        <f>IF(gait_events!F704&lt;&gt;"",gait_events!F704,NA())</f>
        <v>531</v>
      </c>
      <c r="J5491">
        <f>IF(gait_events!G704&lt;&gt;"",gait_events!G704,NA())</f>
        <v>530</v>
      </c>
      <c r="K5491">
        <f t="shared" si="680"/>
        <v>1</v>
      </c>
      <c r="L5491">
        <f t="shared" si="681"/>
        <v>5</v>
      </c>
      <c r="M5491">
        <f t="shared" si="682"/>
        <v>1</v>
      </c>
      <c r="N5491">
        <f t="shared" si="683"/>
        <v>1</v>
      </c>
      <c r="O5491">
        <f t="shared" si="684"/>
        <v>1</v>
      </c>
      <c r="P5491">
        <f t="shared" si="685"/>
        <v>0</v>
      </c>
      <c r="Q5491">
        <f t="shared" si="686"/>
        <v>0</v>
      </c>
      <c r="R5491">
        <f t="shared" si="687"/>
        <v>1</v>
      </c>
    </row>
    <row r="5492" spans="1:18" x14ac:dyDescent="0.25">
      <c r="A5492" t="str">
        <f>gait_events!B705</f>
        <v>pp154</v>
      </c>
      <c r="B5492" t="str">
        <f>VLOOKUP(A5492,participants!A:B,2,0)</f>
        <v>F</v>
      </c>
      <c r="C5492">
        <f>VLOOKUP(A5492,participants!A:C,3,0)</f>
        <v>79</v>
      </c>
      <c r="D5492" t="str">
        <f>VLOOKUP(A5492,participants!A:F,6,0)</f>
        <v>OA</v>
      </c>
      <c r="E5492" t="str">
        <f>IF(LEN(SUBSTITUTE(gait_events!C705,"_run-",""))&lt;&gt;LEN(gait_events!C705),LEFT(RIGHT(gait_events!C705,LEN(gait_events!C705)-19),FIND("_run-",RIGHT(gait_events!C705,LEN(gait_events!C705)-19),1)-1),RIGHT(gait_events!C705,LEN(gait_events!C705)-19))</f>
        <v>Slow</v>
      </c>
      <c r="F5492" t="str">
        <f>IF(LEN(SUBSTITUTE(gait_events!C705,"_run-",""))&lt;&gt;LEN(gait_events!C705),RIGHT(gait_events!C705,LEN(gait_events!C705)-FIND("_run-",gait_events!C705,1)-4),"")</f>
        <v/>
      </c>
      <c r="G5492" t="str">
        <f>gait_events!D705</f>
        <v>left_ankle</v>
      </c>
      <c r="H5492" t="str">
        <f>gait_events!E705</f>
        <v>FC</v>
      </c>
      <c r="I5492">
        <f>IF(gait_events!F705&lt;&gt;"",gait_events!F705,NA())</f>
        <v>819</v>
      </c>
      <c r="J5492">
        <f>IF(gait_events!G705&lt;&gt;"",gait_events!G705,NA())</f>
        <v>821</v>
      </c>
      <c r="K5492">
        <f t="shared" si="680"/>
        <v>-2</v>
      </c>
      <c r="L5492">
        <f t="shared" si="681"/>
        <v>-10</v>
      </c>
      <c r="M5492">
        <f t="shared" si="682"/>
        <v>1</v>
      </c>
      <c r="N5492">
        <f t="shared" si="683"/>
        <v>1</v>
      </c>
      <c r="O5492">
        <f t="shared" si="684"/>
        <v>1</v>
      </c>
      <c r="P5492">
        <f t="shared" si="685"/>
        <v>0</v>
      </c>
      <c r="Q5492">
        <f t="shared" si="686"/>
        <v>0</v>
      </c>
      <c r="R5492">
        <f t="shared" si="687"/>
        <v>1</v>
      </c>
    </row>
    <row r="5493" spans="1:18" x14ac:dyDescent="0.25">
      <c r="A5493" t="str">
        <f>gait_events!B706</f>
        <v>pp154</v>
      </c>
      <c r="B5493" t="str">
        <f>VLOOKUP(A5493,participants!A:B,2,0)</f>
        <v>F</v>
      </c>
      <c r="C5493">
        <f>VLOOKUP(A5493,participants!A:C,3,0)</f>
        <v>79</v>
      </c>
      <c r="D5493" t="str">
        <f>VLOOKUP(A5493,participants!A:F,6,0)</f>
        <v>OA</v>
      </c>
      <c r="E5493" t="str">
        <f>IF(LEN(SUBSTITUTE(gait_events!C706,"_run-",""))&lt;&gt;LEN(gait_events!C706),LEFT(RIGHT(gait_events!C706,LEN(gait_events!C706)-19),FIND("_run-",RIGHT(gait_events!C706,LEN(gait_events!C706)-19),1)-1),RIGHT(gait_events!C706,LEN(gait_events!C706)-19))</f>
        <v>Slow</v>
      </c>
      <c r="F5493" t="str">
        <f>IF(LEN(SUBSTITUTE(gait_events!C706,"_run-",""))&lt;&gt;LEN(gait_events!C706),RIGHT(gait_events!C706,LEN(gait_events!C706)-FIND("_run-",gait_events!C706,1)-4),"")</f>
        <v/>
      </c>
      <c r="G5493" t="str">
        <f>gait_events!D706</f>
        <v>left_ankle</v>
      </c>
      <c r="H5493" t="str">
        <f>gait_events!E706</f>
        <v>FC</v>
      </c>
      <c r="I5493">
        <f>IF(gait_events!F706&lt;&gt;"",gait_events!F706,NA())</f>
        <v>1119</v>
      </c>
      <c r="J5493">
        <f>IF(gait_events!G706&lt;&gt;"",gait_events!G706,NA())</f>
        <v>1121</v>
      </c>
      <c r="K5493">
        <f t="shared" si="680"/>
        <v>-2</v>
      </c>
      <c r="L5493">
        <f t="shared" si="681"/>
        <v>-10</v>
      </c>
      <c r="M5493">
        <f t="shared" si="682"/>
        <v>1</v>
      </c>
      <c r="N5493">
        <f t="shared" si="683"/>
        <v>1</v>
      </c>
      <c r="O5493">
        <f t="shared" si="684"/>
        <v>1</v>
      </c>
      <c r="P5493">
        <f t="shared" si="685"/>
        <v>0</v>
      </c>
      <c r="Q5493">
        <f t="shared" si="686"/>
        <v>0</v>
      </c>
      <c r="R5493">
        <f t="shared" si="687"/>
        <v>1</v>
      </c>
    </row>
    <row r="5494" spans="1:18" x14ac:dyDescent="0.25">
      <c r="A5494" t="str">
        <f>gait_events!B707</f>
        <v>pp154</v>
      </c>
      <c r="B5494" t="str">
        <f>VLOOKUP(A5494,participants!A:B,2,0)</f>
        <v>F</v>
      </c>
      <c r="C5494">
        <f>VLOOKUP(A5494,participants!A:C,3,0)</f>
        <v>79</v>
      </c>
      <c r="D5494" t="str">
        <f>VLOOKUP(A5494,participants!A:F,6,0)</f>
        <v>OA</v>
      </c>
      <c r="E5494" t="str">
        <f>IF(LEN(SUBSTITUTE(gait_events!C707,"_run-",""))&lt;&gt;LEN(gait_events!C707),LEFT(RIGHT(gait_events!C707,LEN(gait_events!C707)-19),FIND("_run-",RIGHT(gait_events!C707,LEN(gait_events!C707)-19),1)-1),RIGHT(gait_events!C707,LEN(gait_events!C707)-19))</f>
        <v>Slow</v>
      </c>
      <c r="F5494" t="str">
        <f>IF(LEN(SUBSTITUTE(gait_events!C707,"_run-",""))&lt;&gt;LEN(gait_events!C707),RIGHT(gait_events!C707,LEN(gait_events!C707)-FIND("_run-",gait_events!C707,1)-4),"")</f>
        <v/>
      </c>
      <c r="G5494" t="str">
        <f>gait_events!D707</f>
        <v>left_ankle</v>
      </c>
      <c r="H5494" t="str">
        <f>gait_events!E707</f>
        <v>FC</v>
      </c>
      <c r="I5494">
        <f>IF(gait_events!F707&lt;&gt;"",gait_events!F707,NA())</f>
        <v>1412</v>
      </c>
      <c r="J5494" t="e">
        <f>IF(gait_events!G707&lt;&gt;"",gait_events!G707,NA())</f>
        <v>#N/A</v>
      </c>
      <c r="K5494" t="e">
        <f t="shared" si="680"/>
        <v>#N/A</v>
      </c>
      <c r="L5494" t="e">
        <f t="shared" si="681"/>
        <v>#N/A</v>
      </c>
      <c r="M5494">
        <f t="shared" si="682"/>
        <v>1</v>
      </c>
      <c r="N5494">
        <f t="shared" si="683"/>
        <v>0</v>
      </c>
      <c r="O5494">
        <f t="shared" si="684"/>
        <v>0</v>
      </c>
      <c r="P5494">
        <f t="shared" si="685"/>
        <v>1</v>
      </c>
      <c r="Q5494">
        <f t="shared" si="686"/>
        <v>0</v>
      </c>
      <c r="R5494">
        <f t="shared" si="687"/>
        <v>1</v>
      </c>
    </row>
    <row r="5495" spans="1:18" x14ac:dyDescent="0.25">
      <c r="A5495" t="str">
        <f>gait_events!B708</f>
        <v>pp154</v>
      </c>
      <c r="B5495" t="str">
        <f>VLOOKUP(A5495,participants!A:B,2,0)</f>
        <v>F</v>
      </c>
      <c r="C5495">
        <f>VLOOKUP(A5495,participants!A:C,3,0)</f>
        <v>79</v>
      </c>
      <c r="D5495" t="str">
        <f>VLOOKUP(A5495,participants!A:F,6,0)</f>
        <v>OA</v>
      </c>
      <c r="E5495" t="str">
        <f>IF(LEN(SUBSTITUTE(gait_events!C708,"_run-",""))&lt;&gt;LEN(gait_events!C708),LEFT(RIGHT(gait_events!C708,LEN(gait_events!C708)-19),FIND("_run-",RIGHT(gait_events!C708,LEN(gait_events!C708)-19),1)-1),RIGHT(gait_events!C708,LEN(gait_events!C708)-19))</f>
        <v>Slow</v>
      </c>
      <c r="F5495" t="str">
        <f>IF(LEN(SUBSTITUTE(gait_events!C708,"_run-",""))&lt;&gt;LEN(gait_events!C708),RIGHT(gait_events!C708,LEN(gait_events!C708)-FIND("_run-",gait_events!C708,1)-4),"")</f>
        <v/>
      </c>
      <c r="G5495" t="str">
        <f>gait_events!D708</f>
        <v>right_ankle</v>
      </c>
      <c r="H5495" t="str">
        <f>gait_events!E708</f>
        <v>IC</v>
      </c>
      <c r="I5495">
        <f>IF(gait_events!F708&lt;&gt;"",gait_events!F708,NA())</f>
        <v>181</v>
      </c>
      <c r="J5495">
        <f>IF(gait_events!G708&lt;&gt;"",gait_events!G708,NA())</f>
        <v>180</v>
      </c>
      <c r="K5495">
        <f t="shared" si="680"/>
        <v>1</v>
      </c>
      <c r="L5495">
        <f t="shared" si="681"/>
        <v>5</v>
      </c>
      <c r="M5495">
        <f t="shared" si="682"/>
        <v>1</v>
      </c>
      <c r="N5495">
        <f t="shared" si="683"/>
        <v>1</v>
      </c>
      <c r="O5495">
        <f t="shared" si="684"/>
        <v>1</v>
      </c>
      <c r="P5495">
        <f t="shared" si="685"/>
        <v>0</v>
      </c>
      <c r="Q5495">
        <f t="shared" si="686"/>
        <v>0</v>
      </c>
      <c r="R5495">
        <f t="shared" si="687"/>
        <v>1</v>
      </c>
    </row>
    <row r="5496" spans="1:18" x14ac:dyDescent="0.25">
      <c r="A5496" t="str">
        <f>gait_events!B709</f>
        <v>pp154</v>
      </c>
      <c r="B5496" t="str">
        <f>VLOOKUP(A5496,participants!A:B,2,0)</f>
        <v>F</v>
      </c>
      <c r="C5496">
        <f>VLOOKUP(A5496,participants!A:C,3,0)</f>
        <v>79</v>
      </c>
      <c r="D5496" t="str">
        <f>VLOOKUP(A5496,participants!A:F,6,0)</f>
        <v>OA</v>
      </c>
      <c r="E5496" t="str">
        <f>IF(LEN(SUBSTITUTE(gait_events!C709,"_run-",""))&lt;&gt;LEN(gait_events!C709),LEFT(RIGHT(gait_events!C709,LEN(gait_events!C709)-19),FIND("_run-",RIGHT(gait_events!C709,LEN(gait_events!C709)-19),1)-1),RIGHT(gait_events!C709,LEN(gait_events!C709)-19))</f>
        <v>Slow</v>
      </c>
      <c r="F5496" t="str">
        <f>IF(LEN(SUBSTITUTE(gait_events!C709,"_run-",""))&lt;&gt;LEN(gait_events!C709),RIGHT(gait_events!C709,LEN(gait_events!C709)-FIND("_run-",gait_events!C709,1)-4),"")</f>
        <v/>
      </c>
      <c r="G5496" t="str">
        <f>gait_events!D709</f>
        <v>right_ankle</v>
      </c>
      <c r="H5496" t="str">
        <f>gait_events!E709</f>
        <v>IC</v>
      </c>
      <c r="I5496">
        <f>IF(gait_events!F709&lt;&gt;"",gait_events!F709,NA())</f>
        <v>479</v>
      </c>
      <c r="J5496">
        <f>IF(gait_events!G709&lt;&gt;"",gait_events!G709,NA())</f>
        <v>479</v>
      </c>
      <c r="K5496">
        <f t="shared" si="680"/>
        <v>0</v>
      </c>
      <c r="L5496">
        <f t="shared" si="681"/>
        <v>0</v>
      </c>
      <c r="M5496">
        <f t="shared" si="682"/>
        <v>1</v>
      </c>
      <c r="N5496">
        <f t="shared" si="683"/>
        <v>1</v>
      </c>
      <c r="O5496">
        <f t="shared" si="684"/>
        <v>1</v>
      </c>
      <c r="P5496">
        <f t="shared" si="685"/>
        <v>0</v>
      </c>
      <c r="Q5496">
        <f t="shared" si="686"/>
        <v>0</v>
      </c>
      <c r="R5496">
        <f t="shared" si="687"/>
        <v>1</v>
      </c>
    </row>
    <row r="5497" spans="1:18" x14ac:dyDescent="0.25">
      <c r="A5497" t="str">
        <f>gait_events!B710</f>
        <v>pp154</v>
      </c>
      <c r="B5497" t="str">
        <f>VLOOKUP(A5497,participants!A:B,2,0)</f>
        <v>F</v>
      </c>
      <c r="C5497">
        <f>VLOOKUP(A5497,participants!A:C,3,0)</f>
        <v>79</v>
      </c>
      <c r="D5497" t="str">
        <f>VLOOKUP(A5497,participants!A:F,6,0)</f>
        <v>OA</v>
      </c>
      <c r="E5497" t="str">
        <f>IF(LEN(SUBSTITUTE(gait_events!C710,"_run-",""))&lt;&gt;LEN(gait_events!C710),LEFT(RIGHT(gait_events!C710,LEN(gait_events!C710)-19),FIND("_run-",RIGHT(gait_events!C710,LEN(gait_events!C710)-19),1)-1),RIGHT(gait_events!C710,LEN(gait_events!C710)-19))</f>
        <v>Slow</v>
      </c>
      <c r="F5497" t="str">
        <f>IF(LEN(SUBSTITUTE(gait_events!C710,"_run-",""))&lt;&gt;LEN(gait_events!C710),RIGHT(gait_events!C710,LEN(gait_events!C710)-FIND("_run-",gait_events!C710,1)-4),"")</f>
        <v/>
      </c>
      <c r="G5497" t="str">
        <f>gait_events!D710</f>
        <v>right_ankle</v>
      </c>
      <c r="H5497" t="str">
        <f>gait_events!E710</f>
        <v>IC</v>
      </c>
      <c r="I5497">
        <f>IF(gait_events!F710&lt;&gt;"",gait_events!F710,NA())</f>
        <v>773</v>
      </c>
      <c r="J5497">
        <f>IF(gait_events!G710&lt;&gt;"",gait_events!G710,NA())</f>
        <v>772</v>
      </c>
      <c r="K5497">
        <f t="shared" si="680"/>
        <v>1</v>
      </c>
      <c r="L5497">
        <f t="shared" si="681"/>
        <v>5</v>
      </c>
      <c r="M5497">
        <f t="shared" si="682"/>
        <v>1</v>
      </c>
      <c r="N5497">
        <f t="shared" si="683"/>
        <v>1</v>
      </c>
      <c r="O5497">
        <f t="shared" si="684"/>
        <v>1</v>
      </c>
      <c r="P5497">
        <f t="shared" si="685"/>
        <v>0</v>
      </c>
      <c r="Q5497">
        <f t="shared" si="686"/>
        <v>0</v>
      </c>
      <c r="R5497">
        <f t="shared" si="687"/>
        <v>1</v>
      </c>
    </row>
    <row r="5498" spans="1:18" x14ac:dyDescent="0.25">
      <c r="A5498" t="str">
        <f>gait_events!B711</f>
        <v>pp154</v>
      </c>
      <c r="B5498" t="str">
        <f>VLOOKUP(A5498,participants!A:B,2,0)</f>
        <v>F</v>
      </c>
      <c r="C5498">
        <f>VLOOKUP(A5498,participants!A:C,3,0)</f>
        <v>79</v>
      </c>
      <c r="D5498" t="str">
        <f>VLOOKUP(A5498,participants!A:F,6,0)</f>
        <v>OA</v>
      </c>
      <c r="E5498" t="str">
        <f>IF(LEN(SUBSTITUTE(gait_events!C711,"_run-",""))&lt;&gt;LEN(gait_events!C711),LEFT(RIGHT(gait_events!C711,LEN(gait_events!C711)-19),FIND("_run-",RIGHT(gait_events!C711,LEN(gait_events!C711)-19),1)-1),RIGHT(gait_events!C711,LEN(gait_events!C711)-19))</f>
        <v>Slow</v>
      </c>
      <c r="F5498" t="str">
        <f>IF(LEN(SUBSTITUTE(gait_events!C711,"_run-",""))&lt;&gt;LEN(gait_events!C711),RIGHT(gait_events!C711,LEN(gait_events!C711)-FIND("_run-",gait_events!C711,1)-4),"")</f>
        <v/>
      </c>
      <c r="G5498" t="str">
        <f>gait_events!D711</f>
        <v>right_ankle</v>
      </c>
      <c r="H5498" t="str">
        <f>gait_events!E711</f>
        <v>IC</v>
      </c>
      <c r="I5498">
        <f>IF(gait_events!F711&lt;&gt;"",gait_events!F711,NA())</f>
        <v>1066</v>
      </c>
      <c r="J5498">
        <f>IF(gait_events!G711&lt;&gt;"",gait_events!G711,NA())</f>
        <v>1066</v>
      </c>
      <c r="K5498">
        <f t="shared" si="680"/>
        <v>0</v>
      </c>
      <c r="L5498">
        <f t="shared" si="681"/>
        <v>0</v>
      </c>
      <c r="M5498">
        <f t="shared" si="682"/>
        <v>1</v>
      </c>
      <c r="N5498">
        <f t="shared" si="683"/>
        <v>1</v>
      </c>
      <c r="O5498">
        <f t="shared" si="684"/>
        <v>1</v>
      </c>
      <c r="P5498">
        <f t="shared" si="685"/>
        <v>0</v>
      </c>
      <c r="Q5498">
        <f t="shared" si="686"/>
        <v>0</v>
      </c>
      <c r="R5498">
        <f t="shared" si="687"/>
        <v>1</v>
      </c>
    </row>
    <row r="5499" spans="1:18" x14ac:dyDescent="0.25">
      <c r="A5499" t="str">
        <f>gait_events!B712</f>
        <v>pp154</v>
      </c>
      <c r="B5499" t="str">
        <f>VLOOKUP(A5499,participants!A:B,2,0)</f>
        <v>F</v>
      </c>
      <c r="C5499">
        <f>VLOOKUP(A5499,participants!A:C,3,0)</f>
        <v>79</v>
      </c>
      <c r="D5499" t="str">
        <f>VLOOKUP(A5499,participants!A:F,6,0)</f>
        <v>OA</v>
      </c>
      <c r="E5499" t="str">
        <f>IF(LEN(SUBSTITUTE(gait_events!C712,"_run-",""))&lt;&gt;LEN(gait_events!C712),LEFT(RIGHT(gait_events!C712,LEN(gait_events!C712)-19),FIND("_run-",RIGHT(gait_events!C712,LEN(gait_events!C712)-19),1)-1),RIGHT(gait_events!C712,LEN(gait_events!C712)-19))</f>
        <v>Slow</v>
      </c>
      <c r="F5499" t="str">
        <f>IF(LEN(SUBSTITUTE(gait_events!C712,"_run-",""))&lt;&gt;LEN(gait_events!C712),RIGHT(gait_events!C712,LEN(gait_events!C712)-FIND("_run-",gait_events!C712,1)-4),"")</f>
        <v/>
      </c>
      <c r="G5499" t="str">
        <f>gait_events!D712</f>
        <v>right_ankle</v>
      </c>
      <c r="H5499" t="str">
        <f>gait_events!E712</f>
        <v>IC</v>
      </c>
      <c r="I5499">
        <f>IF(gait_events!F712&lt;&gt;"",gait_events!F712,NA())</f>
        <v>1358</v>
      </c>
      <c r="J5499">
        <f>IF(gait_events!G712&lt;&gt;"",gait_events!G712,NA())</f>
        <v>1358</v>
      </c>
      <c r="K5499">
        <f t="shared" si="680"/>
        <v>0</v>
      </c>
      <c r="L5499">
        <f t="shared" si="681"/>
        <v>0</v>
      </c>
      <c r="M5499">
        <f t="shared" si="682"/>
        <v>1</v>
      </c>
      <c r="N5499">
        <f t="shared" si="683"/>
        <v>1</v>
      </c>
      <c r="O5499">
        <f t="shared" si="684"/>
        <v>1</v>
      </c>
      <c r="P5499">
        <f t="shared" si="685"/>
        <v>0</v>
      </c>
      <c r="Q5499">
        <f t="shared" si="686"/>
        <v>0</v>
      </c>
      <c r="R5499">
        <f t="shared" si="687"/>
        <v>1</v>
      </c>
    </row>
    <row r="5500" spans="1:18" x14ac:dyDescent="0.25">
      <c r="A5500" t="str">
        <f>gait_events!B713</f>
        <v>pp154</v>
      </c>
      <c r="B5500" t="str">
        <f>VLOOKUP(A5500,participants!A:B,2,0)</f>
        <v>F</v>
      </c>
      <c r="C5500">
        <f>VLOOKUP(A5500,participants!A:C,3,0)</f>
        <v>79</v>
      </c>
      <c r="D5500" t="str">
        <f>VLOOKUP(A5500,participants!A:F,6,0)</f>
        <v>OA</v>
      </c>
      <c r="E5500" t="str">
        <f>IF(LEN(SUBSTITUTE(gait_events!C713,"_run-",""))&lt;&gt;LEN(gait_events!C713),LEFT(RIGHT(gait_events!C713,LEN(gait_events!C713)-19),FIND("_run-",RIGHT(gait_events!C713,LEN(gait_events!C713)-19),1)-1),RIGHT(gait_events!C713,LEN(gait_events!C713)-19))</f>
        <v>Slow</v>
      </c>
      <c r="F5500" t="str">
        <f>IF(LEN(SUBSTITUTE(gait_events!C713,"_run-",""))&lt;&gt;LEN(gait_events!C713),RIGHT(gait_events!C713,LEN(gait_events!C713)-FIND("_run-",gait_events!C713,1)-4),"")</f>
        <v/>
      </c>
      <c r="G5500" t="str">
        <f>gait_events!D713</f>
        <v>right_ankle</v>
      </c>
      <c r="H5500" t="str">
        <f>gait_events!E713</f>
        <v>FC</v>
      </c>
      <c r="I5500">
        <f>IF(gait_events!F713&lt;&gt;"",gait_events!F713,NA())</f>
        <v>95</v>
      </c>
      <c r="J5500">
        <f>IF(gait_events!G713&lt;&gt;"",gait_events!G713,NA())</f>
        <v>95</v>
      </c>
      <c r="K5500">
        <f t="shared" si="680"/>
        <v>0</v>
      </c>
      <c r="L5500">
        <f t="shared" si="681"/>
        <v>0</v>
      </c>
      <c r="M5500">
        <f t="shared" si="682"/>
        <v>1</v>
      </c>
      <c r="N5500">
        <f t="shared" si="683"/>
        <v>1</v>
      </c>
      <c r="O5500">
        <f t="shared" si="684"/>
        <v>1</v>
      </c>
      <c r="P5500">
        <f t="shared" si="685"/>
        <v>0</v>
      </c>
      <c r="Q5500">
        <f t="shared" si="686"/>
        <v>0</v>
      </c>
      <c r="R5500">
        <f t="shared" si="687"/>
        <v>1</v>
      </c>
    </row>
    <row r="5501" spans="1:18" x14ac:dyDescent="0.25">
      <c r="A5501" t="str">
        <f>gait_events!B714</f>
        <v>pp154</v>
      </c>
      <c r="B5501" t="str">
        <f>VLOOKUP(A5501,participants!A:B,2,0)</f>
        <v>F</v>
      </c>
      <c r="C5501">
        <f>VLOOKUP(A5501,participants!A:C,3,0)</f>
        <v>79</v>
      </c>
      <c r="D5501" t="str">
        <f>VLOOKUP(A5501,participants!A:F,6,0)</f>
        <v>OA</v>
      </c>
      <c r="E5501" t="str">
        <f>IF(LEN(SUBSTITUTE(gait_events!C714,"_run-",""))&lt;&gt;LEN(gait_events!C714),LEFT(RIGHT(gait_events!C714,LEN(gait_events!C714)-19),FIND("_run-",RIGHT(gait_events!C714,LEN(gait_events!C714)-19),1)-1),RIGHT(gait_events!C714,LEN(gait_events!C714)-19))</f>
        <v>Slow</v>
      </c>
      <c r="F5501" t="str">
        <f>IF(LEN(SUBSTITUTE(gait_events!C714,"_run-",""))&lt;&gt;LEN(gait_events!C714),RIGHT(gait_events!C714,LEN(gait_events!C714)-FIND("_run-",gait_events!C714,1)-4),"")</f>
        <v/>
      </c>
      <c r="G5501" t="str">
        <f>gait_events!D714</f>
        <v>right_ankle</v>
      </c>
      <c r="H5501" t="str">
        <f>gait_events!E714</f>
        <v>FC</v>
      </c>
      <c r="I5501">
        <f>IF(gait_events!F714&lt;&gt;"",gait_events!F714,NA())</f>
        <v>386</v>
      </c>
      <c r="J5501">
        <f>IF(gait_events!G714&lt;&gt;"",gait_events!G714,NA())</f>
        <v>385</v>
      </c>
      <c r="K5501">
        <f t="shared" si="680"/>
        <v>1</v>
      </c>
      <c r="L5501">
        <f t="shared" si="681"/>
        <v>5</v>
      </c>
      <c r="M5501">
        <f t="shared" si="682"/>
        <v>1</v>
      </c>
      <c r="N5501">
        <f t="shared" si="683"/>
        <v>1</v>
      </c>
      <c r="O5501">
        <f t="shared" si="684"/>
        <v>1</v>
      </c>
      <c r="P5501">
        <f t="shared" si="685"/>
        <v>0</v>
      </c>
      <c r="Q5501">
        <f t="shared" si="686"/>
        <v>0</v>
      </c>
      <c r="R5501">
        <f t="shared" si="687"/>
        <v>1</v>
      </c>
    </row>
    <row r="5502" spans="1:18" x14ac:dyDescent="0.25">
      <c r="A5502" t="str">
        <f>gait_events!B715</f>
        <v>pp154</v>
      </c>
      <c r="B5502" t="str">
        <f>VLOOKUP(A5502,participants!A:B,2,0)</f>
        <v>F</v>
      </c>
      <c r="C5502">
        <f>VLOOKUP(A5502,participants!A:C,3,0)</f>
        <v>79</v>
      </c>
      <c r="D5502" t="str">
        <f>VLOOKUP(A5502,participants!A:F,6,0)</f>
        <v>OA</v>
      </c>
      <c r="E5502" t="str">
        <f>IF(LEN(SUBSTITUTE(gait_events!C715,"_run-",""))&lt;&gt;LEN(gait_events!C715),LEFT(RIGHT(gait_events!C715,LEN(gait_events!C715)-19),FIND("_run-",RIGHT(gait_events!C715,LEN(gait_events!C715)-19),1)-1),RIGHT(gait_events!C715,LEN(gait_events!C715)-19))</f>
        <v>Slow</v>
      </c>
      <c r="F5502" t="str">
        <f>IF(LEN(SUBSTITUTE(gait_events!C715,"_run-",""))&lt;&gt;LEN(gait_events!C715),RIGHT(gait_events!C715,LEN(gait_events!C715)-FIND("_run-",gait_events!C715,1)-4),"")</f>
        <v/>
      </c>
      <c r="G5502" t="str">
        <f>gait_events!D715</f>
        <v>right_ankle</v>
      </c>
      <c r="H5502" t="str">
        <f>gait_events!E715</f>
        <v>FC</v>
      </c>
      <c r="I5502">
        <f>IF(gait_events!F715&lt;&gt;"",gait_events!F715,NA())</f>
        <v>686</v>
      </c>
      <c r="J5502">
        <f>IF(gait_events!G715&lt;&gt;"",gait_events!G715,NA())</f>
        <v>688</v>
      </c>
      <c r="K5502">
        <f t="shared" si="680"/>
        <v>-2</v>
      </c>
      <c r="L5502">
        <f t="shared" si="681"/>
        <v>-10</v>
      </c>
      <c r="M5502">
        <f t="shared" si="682"/>
        <v>1</v>
      </c>
      <c r="N5502">
        <f t="shared" si="683"/>
        <v>1</v>
      </c>
      <c r="O5502">
        <f t="shared" si="684"/>
        <v>1</v>
      </c>
      <c r="P5502">
        <f t="shared" si="685"/>
        <v>0</v>
      </c>
      <c r="Q5502">
        <f t="shared" si="686"/>
        <v>0</v>
      </c>
      <c r="R5502">
        <f t="shared" si="687"/>
        <v>1</v>
      </c>
    </row>
    <row r="5503" spans="1:18" x14ac:dyDescent="0.25">
      <c r="A5503" t="str">
        <f>gait_events!B716</f>
        <v>pp154</v>
      </c>
      <c r="B5503" t="str">
        <f>VLOOKUP(A5503,participants!A:B,2,0)</f>
        <v>F</v>
      </c>
      <c r="C5503">
        <f>VLOOKUP(A5503,participants!A:C,3,0)</f>
        <v>79</v>
      </c>
      <c r="D5503" t="str">
        <f>VLOOKUP(A5503,participants!A:F,6,0)</f>
        <v>OA</v>
      </c>
      <c r="E5503" t="str">
        <f>IF(LEN(SUBSTITUTE(gait_events!C716,"_run-",""))&lt;&gt;LEN(gait_events!C716),LEFT(RIGHT(gait_events!C716,LEN(gait_events!C716)-19),FIND("_run-",RIGHT(gait_events!C716,LEN(gait_events!C716)-19),1)-1),RIGHT(gait_events!C716,LEN(gait_events!C716)-19))</f>
        <v>Slow</v>
      </c>
      <c r="F5503" t="str">
        <f>IF(LEN(SUBSTITUTE(gait_events!C716,"_run-",""))&lt;&gt;LEN(gait_events!C716),RIGHT(gait_events!C716,LEN(gait_events!C716)-FIND("_run-",gait_events!C716,1)-4),"")</f>
        <v/>
      </c>
      <c r="G5503" t="str">
        <f>gait_events!D716</f>
        <v>right_ankle</v>
      </c>
      <c r="H5503" t="str">
        <f>gait_events!E716</f>
        <v>FC</v>
      </c>
      <c r="I5503">
        <f>IF(gait_events!F716&lt;&gt;"",gait_events!F716,NA())</f>
        <v>980</v>
      </c>
      <c r="J5503">
        <f>IF(gait_events!G716&lt;&gt;"",gait_events!G716,NA())</f>
        <v>980</v>
      </c>
      <c r="K5503">
        <f t="shared" si="680"/>
        <v>0</v>
      </c>
      <c r="L5503">
        <f t="shared" si="681"/>
        <v>0</v>
      </c>
      <c r="M5503">
        <f t="shared" si="682"/>
        <v>1</v>
      </c>
      <c r="N5503">
        <f t="shared" si="683"/>
        <v>1</v>
      </c>
      <c r="O5503">
        <f t="shared" si="684"/>
        <v>1</v>
      </c>
      <c r="P5503">
        <f t="shared" si="685"/>
        <v>0</v>
      </c>
      <c r="Q5503">
        <f t="shared" si="686"/>
        <v>0</v>
      </c>
      <c r="R5503">
        <f t="shared" si="687"/>
        <v>1</v>
      </c>
    </row>
    <row r="5504" spans="1:18" x14ac:dyDescent="0.25">
      <c r="A5504" t="str">
        <f>gait_events!B717</f>
        <v>pp154</v>
      </c>
      <c r="B5504" t="str">
        <f>VLOOKUP(A5504,participants!A:B,2,0)</f>
        <v>F</v>
      </c>
      <c r="C5504">
        <f>VLOOKUP(A5504,participants!A:C,3,0)</f>
        <v>79</v>
      </c>
      <c r="D5504" t="str">
        <f>VLOOKUP(A5504,participants!A:F,6,0)</f>
        <v>OA</v>
      </c>
      <c r="E5504" t="str">
        <f>IF(LEN(SUBSTITUTE(gait_events!C717,"_run-",""))&lt;&gt;LEN(gait_events!C717),LEFT(RIGHT(gait_events!C717,LEN(gait_events!C717)-19),FIND("_run-",RIGHT(gait_events!C717,LEN(gait_events!C717)-19),1)-1),RIGHT(gait_events!C717,LEN(gait_events!C717)-19))</f>
        <v>Slow</v>
      </c>
      <c r="F5504" t="str">
        <f>IF(LEN(SUBSTITUTE(gait_events!C717,"_run-",""))&lt;&gt;LEN(gait_events!C717),RIGHT(gait_events!C717,LEN(gait_events!C717)-FIND("_run-",gait_events!C717,1)-4),"")</f>
        <v/>
      </c>
      <c r="G5504" t="str">
        <f>gait_events!D717</f>
        <v>right_ankle</v>
      </c>
      <c r="H5504" t="str">
        <f>gait_events!E717</f>
        <v>FC</v>
      </c>
      <c r="I5504">
        <f>IF(gait_events!F717&lt;&gt;"",gait_events!F717,NA())</f>
        <v>1267</v>
      </c>
      <c r="J5504">
        <f>IF(gait_events!G717&lt;&gt;"",gait_events!G717,NA())</f>
        <v>1266</v>
      </c>
      <c r="K5504">
        <f t="shared" si="680"/>
        <v>1</v>
      </c>
      <c r="L5504">
        <f t="shared" si="681"/>
        <v>5</v>
      </c>
      <c r="M5504">
        <f t="shared" si="682"/>
        <v>1</v>
      </c>
      <c r="N5504">
        <f t="shared" si="683"/>
        <v>1</v>
      </c>
      <c r="O5504">
        <f t="shared" si="684"/>
        <v>1</v>
      </c>
      <c r="P5504">
        <f t="shared" si="685"/>
        <v>0</v>
      </c>
      <c r="Q5504">
        <f t="shared" si="686"/>
        <v>0</v>
      </c>
      <c r="R5504">
        <f t="shared" si="687"/>
        <v>1</v>
      </c>
    </row>
    <row r="5505" spans="1:18" x14ac:dyDescent="0.25">
      <c r="A5505" t="str">
        <f>gait_events!B718</f>
        <v>pp154</v>
      </c>
      <c r="B5505" t="str">
        <f>VLOOKUP(A5505,participants!A:B,2,0)</f>
        <v>F</v>
      </c>
      <c r="C5505">
        <f>VLOOKUP(A5505,participants!A:C,3,0)</f>
        <v>79</v>
      </c>
      <c r="D5505" t="str">
        <f>VLOOKUP(A5505,participants!A:F,6,0)</f>
        <v>OA</v>
      </c>
      <c r="E5505" t="str">
        <f>IF(LEN(SUBSTITUTE(gait_events!C718,"_run-",""))&lt;&gt;LEN(gait_events!C718),LEFT(RIGHT(gait_events!C718,LEN(gait_events!C718)-19),FIND("_run-",RIGHT(gait_events!C718,LEN(gait_events!C718)-19),1)-1),RIGHT(gait_events!C718,LEN(gait_events!C718)-19))</f>
        <v>Slow</v>
      </c>
      <c r="F5505" t="str">
        <f>IF(LEN(SUBSTITUTE(gait_events!C718,"_run-",""))&lt;&gt;LEN(gait_events!C718),RIGHT(gait_events!C718,LEN(gait_events!C718)-FIND("_run-",gait_events!C718,1)-4),"")</f>
        <v/>
      </c>
      <c r="G5505" t="str">
        <f>gait_events!D718</f>
        <v>right_ankle</v>
      </c>
      <c r="H5505" t="str">
        <f>gait_events!E718</f>
        <v>FC</v>
      </c>
      <c r="I5505">
        <f>IF(gait_events!F718&lt;&gt;"",gait_events!F718,NA())</f>
        <v>1570</v>
      </c>
      <c r="J5505">
        <f>IF(gait_events!G718&lt;&gt;"",gait_events!G718,NA())</f>
        <v>1575</v>
      </c>
      <c r="K5505">
        <f t="shared" si="680"/>
        <v>-5</v>
      </c>
      <c r="L5505">
        <f t="shared" si="681"/>
        <v>-25</v>
      </c>
      <c r="M5505">
        <f t="shared" si="682"/>
        <v>1</v>
      </c>
      <c r="N5505">
        <f t="shared" si="683"/>
        <v>1</v>
      </c>
      <c r="O5505">
        <f t="shared" si="684"/>
        <v>1</v>
      </c>
      <c r="P5505">
        <f t="shared" si="685"/>
        <v>0</v>
      </c>
      <c r="Q5505">
        <f t="shared" si="686"/>
        <v>0</v>
      </c>
      <c r="R5505">
        <f t="shared" si="687"/>
        <v>1</v>
      </c>
    </row>
    <row r="5506" spans="1:18" x14ac:dyDescent="0.25">
      <c r="A5506" t="str">
        <f>gait_events!B719</f>
        <v>pp154</v>
      </c>
      <c r="B5506" t="str">
        <f>VLOOKUP(A5506,participants!A:B,2,0)</f>
        <v>F</v>
      </c>
      <c r="C5506">
        <f>VLOOKUP(A5506,participants!A:C,3,0)</f>
        <v>79</v>
      </c>
      <c r="D5506" t="str">
        <f>VLOOKUP(A5506,participants!A:F,6,0)</f>
        <v>OA</v>
      </c>
      <c r="E5506" t="str">
        <f>IF(LEN(SUBSTITUTE(gait_events!C719,"_run-",""))&lt;&gt;LEN(gait_events!C719),LEFT(RIGHT(gait_events!C719,LEN(gait_events!C719)-19),FIND("_run-",RIGHT(gait_events!C719,LEN(gait_events!C719)-19),1)-1),RIGHT(gait_events!C719,LEN(gait_events!C719)-19))</f>
        <v>Slow</v>
      </c>
      <c r="F5506" t="str">
        <f>IF(LEN(SUBSTITUTE(gait_events!C719,"_run-",""))&lt;&gt;LEN(gait_events!C719),RIGHT(gait_events!C719,LEN(gait_events!C719)-FIND("_run-",gait_events!C719,1)-4),"")</f>
        <v/>
      </c>
      <c r="G5506" t="str">
        <f>gait_events!D719</f>
        <v>right_ankle</v>
      </c>
      <c r="H5506" t="str">
        <f>gait_events!E719</f>
        <v>FC</v>
      </c>
      <c r="I5506" t="e">
        <f>IF(gait_events!F719&lt;&gt;"",gait_events!F719,NA())</f>
        <v>#N/A</v>
      </c>
      <c r="J5506">
        <f>IF(gait_events!G719&lt;&gt;"",gait_events!G719,NA())</f>
        <v>176</v>
      </c>
      <c r="K5506" t="e">
        <f t="shared" ref="K5506:K5569" si="688">I5506-J5506</f>
        <v>#N/A</v>
      </c>
      <c r="L5506" t="e">
        <f t="shared" ref="L5506:L5569" si="689">K5506*5</f>
        <v>#N/A</v>
      </c>
      <c r="M5506">
        <f t="shared" ref="M5506:M5569" si="690">IF(NOT(ISNA(I5506)),1,0)</f>
        <v>0</v>
      </c>
      <c r="N5506">
        <f t="shared" ref="N5506:N5569" si="691">IF(NOT(ISNA(J5506)),1,0)</f>
        <v>1</v>
      </c>
      <c r="O5506">
        <f t="shared" ref="O5506:O5569" si="692">IF(AND(NOT(ISNA(I5506)),NOT(ISNA(J5506))),1,0)</f>
        <v>0</v>
      </c>
      <c r="P5506">
        <f t="shared" ref="P5506:P5569" si="693">IF(AND(NOT(ISNA(I5506)),ISNA(J5506)),1,0)</f>
        <v>0</v>
      </c>
      <c r="Q5506">
        <f t="shared" ref="Q5506:Q5569" si="694">IF(AND(ISNA(I5506),NOT(ISNA(J5506))),1,0)</f>
        <v>1</v>
      </c>
      <c r="R5506">
        <f t="shared" ref="R5506:R5569" si="695">IF(SUM(O5506:Q5506)&lt;&gt;1,"ERROR",1)</f>
        <v>1</v>
      </c>
    </row>
    <row r="5507" spans="1:18" x14ac:dyDescent="0.25">
      <c r="A5507" t="str">
        <f>gait_events!B720</f>
        <v>pp154</v>
      </c>
      <c r="B5507" t="str">
        <f>VLOOKUP(A5507,participants!A:B,2,0)</f>
        <v>F</v>
      </c>
      <c r="C5507">
        <f>VLOOKUP(A5507,participants!A:C,3,0)</f>
        <v>79</v>
      </c>
      <c r="D5507" t="str">
        <f>VLOOKUP(A5507,participants!A:F,6,0)</f>
        <v>OA</v>
      </c>
      <c r="E5507" t="str">
        <f>IF(LEN(SUBSTITUTE(gait_events!C720,"_run-",""))&lt;&gt;LEN(gait_events!C720),LEFT(RIGHT(gait_events!C720,LEN(gait_events!C720)-19),FIND("_run-",RIGHT(gait_events!C720,LEN(gait_events!C720)-19),1)-1),RIGHT(gait_events!C720,LEN(gait_events!C720)-19))</f>
        <v>Slow</v>
      </c>
      <c r="F5507" t="str">
        <f>IF(LEN(SUBSTITUTE(gait_events!C720,"_run-",""))&lt;&gt;LEN(gait_events!C720),RIGHT(gait_events!C720,LEN(gait_events!C720)-FIND("_run-",gait_events!C720,1)-4),"")</f>
        <v/>
      </c>
      <c r="G5507" t="str">
        <f>gait_events!D720</f>
        <v>left_shank</v>
      </c>
      <c r="H5507" t="str">
        <f>gait_events!E720</f>
        <v>IC</v>
      </c>
      <c r="I5507">
        <f>IF(gait_events!F720&lt;&gt;"",gait_events!F720,NA())</f>
        <v>19</v>
      </c>
      <c r="J5507">
        <f>IF(gait_events!G720&lt;&gt;"",gait_events!G720,NA())</f>
        <v>18</v>
      </c>
      <c r="K5507">
        <f t="shared" si="688"/>
        <v>1</v>
      </c>
      <c r="L5507">
        <f t="shared" si="689"/>
        <v>5</v>
      </c>
      <c r="M5507">
        <f t="shared" si="690"/>
        <v>1</v>
      </c>
      <c r="N5507">
        <f t="shared" si="691"/>
        <v>1</v>
      </c>
      <c r="O5507">
        <f t="shared" si="692"/>
        <v>1</v>
      </c>
      <c r="P5507">
        <f t="shared" si="693"/>
        <v>0</v>
      </c>
      <c r="Q5507">
        <f t="shared" si="694"/>
        <v>0</v>
      </c>
      <c r="R5507">
        <f t="shared" si="695"/>
        <v>1</v>
      </c>
    </row>
    <row r="5508" spans="1:18" x14ac:dyDescent="0.25">
      <c r="A5508" t="str">
        <f>gait_events!B721</f>
        <v>pp154</v>
      </c>
      <c r="B5508" t="str">
        <f>VLOOKUP(A5508,participants!A:B,2,0)</f>
        <v>F</v>
      </c>
      <c r="C5508">
        <f>VLOOKUP(A5508,participants!A:C,3,0)</f>
        <v>79</v>
      </c>
      <c r="D5508" t="str">
        <f>VLOOKUP(A5508,participants!A:F,6,0)</f>
        <v>OA</v>
      </c>
      <c r="E5508" t="str">
        <f>IF(LEN(SUBSTITUTE(gait_events!C721,"_run-",""))&lt;&gt;LEN(gait_events!C721),LEFT(RIGHT(gait_events!C721,LEN(gait_events!C721)-19),FIND("_run-",RIGHT(gait_events!C721,LEN(gait_events!C721)-19),1)-1),RIGHT(gait_events!C721,LEN(gait_events!C721)-19))</f>
        <v>Slow</v>
      </c>
      <c r="F5508" t="str">
        <f>IF(LEN(SUBSTITUTE(gait_events!C721,"_run-",""))&lt;&gt;LEN(gait_events!C721),RIGHT(gait_events!C721,LEN(gait_events!C721)-FIND("_run-",gait_events!C721,1)-4),"")</f>
        <v/>
      </c>
      <c r="G5508" t="str">
        <f>gait_events!D721</f>
        <v>left_shank</v>
      </c>
      <c r="H5508" t="str">
        <f>gait_events!E721</f>
        <v>IC</v>
      </c>
      <c r="I5508">
        <f>IF(gait_events!F721&lt;&gt;"",gait_events!F721,NA())</f>
        <v>324</v>
      </c>
      <c r="J5508">
        <f>IF(gait_events!G721&lt;&gt;"",gait_events!G721,NA())</f>
        <v>323</v>
      </c>
      <c r="K5508">
        <f t="shared" si="688"/>
        <v>1</v>
      </c>
      <c r="L5508">
        <f t="shared" si="689"/>
        <v>5</v>
      </c>
      <c r="M5508">
        <f t="shared" si="690"/>
        <v>1</v>
      </c>
      <c r="N5508">
        <f t="shared" si="691"/>
        <v>1</v>
      </c>
      <c r="O5508">
        <f t="shared" si="692"/>
        <v>1</v>
      </c>
      <c r="P5508">
        <f t="shared" si="693"/>
        <v>0</v>
      </c>
      <c r="Q5508">
        <f t="shared" si="694"/>
        <v>0</v>
      </c>
      <c r="R5508">
        <f t="shared" si="695"/>
        <v>1</v>
      </c>
    </row>
    <row r="5509" spans="1:18" x14ac:dyDescent="0.25">
      <c r="A5509" t="str">
        <f>gait_events!B722</f>
        <v>pp154</v>
      </c>
      <c r="B5509" t="str">
        <f>VLOOKUP(A5509,participants!A:B,2,0)</f>
        <v>F</v>
      </c>
      <c r="C5509">
        <f>VLOOKUP(A5509,participants!A:C,3,0)</f>
        <v>79</v>
      </c>
      <c r="D5509" t="str">
        <f>VLOOKUP(A5509,participants!A:F,6,0)</f>
        <v>OA</v>
      </c>
      <c r="E5509" t="str">
        <f>IF(LEN(SUBSTITUTE(gait_events!C722,"_run-",""))&lt;&gt;LEN(gait_events!C722),LEFT(RIGHT(gait_events!C722,LEN(gait_events!C722)-19),FIND("_run-",RIGHT(gait_events!C722,LEN(gait_events!C722)-19),1)-1),RIGHT(gait_events!C722,LEN(gait_events!C722)-19))</f>
        <v>Slow</v>
      </c>
      <c r="F5509" t="str">
        <f>IF(LEN(SUBSTITUTE(gait_events!C722,"_run-",""))&lt;&gt;LEN(gait_events!C722),RIGHT(gait_events!C722,LEN(gait_events!C722)-FIND("_run-",gait_events!C722,1)-4),"")</f>
        <v/>
      </c>
      <c r="G5509" t="str">
        <f>gait_events!D722</f>
        <v>left_shank</v>
      </c>
      <c r="H5509" t="str">
        <f>gait_events!E722</f>
        <v>IC</v>
      </c>
      <c r="I5509">
        <f>IF(gait_events!F722&lt;&gt;"",gait_events!F722,NA())</f>
        <v>629</v>
      </c>
      <c r="J5509">
        <f>IF(gait_events!G722&lt;&gt;"",gait_events!G722,NA())</f>
        <v>628</v>
      </c>
      <c r="K5509">
        <f t="shared" si="688"/>
        <v>1</v>
      </c>
      <c r="L5509">
        <f t="shared" si="689"/>
        <v>5</v>
      </c>
      <c r="M5509">
        <f t="shared" si="690"/>
        <v>1</v>
      </c>
      <c r="N5509">
        <f t="shared" si="691"/>
        <v>1</v>
      </c>
      <c r="O5509">
        <f t="shared" si="692"/>
        <v>1</v>
      </c>
      <c r="P5509">
        <f t="shared" si="693"/>
        <v>0</v>
      </c>
      <c r="Q5509">
        <f t="shared" si="694"/>
        <v>0</v>
      </c>
      <c r="R5509">
        <f t="shared" si="695"/>
        <v>1</v>
      </c>
    </row>
    <row r="5510" spans="1:18" x14ac:dyDescent="0.25">
      <c r="A5510" t="str">
        <f>gait_events!B723</f>
        <v>pp154</v>
      </c>
      <c r="B5510" t="str">
        <f>VLOOKUP(A5510,participants!A:B,2,0)</f>
        <v>F</v>
      </c>
      <c r="C5510">
        <f>VLOOKUP(A5510,participants!A:C,3,0)</f>
        <v>79</v>
      </c>
      <c r="D5510" t="str">
        <f>VLOOKUP(A5510,participants!A:F,6,0)</f>
        <v>OA</v>
      </c>
      <c r="E5510" t="str">
        <f>IF(LEN(SUBSTITUTE(gait_events!C723,"_run-",""))&lt;&gt;LEN(gait_events!C723),LEFT(RIGHT(gait_events!C723,LEN(gait_events!C723)-19),FIND("_run-",RIGHT(gait_events!C723,LEN(gait_events!C723)-19),1)-1),RIGHT(gait_events!C723,LEN(gait_events!C723)-19))</f>
        <v>Slow</v>
      </c>
      <c r="F5510" t="str">
        <f>IF(LEN(SUBSTITUTE(gait_events!C723,"_run-",""))&lt;&gt;LEN(gait_events!C723),RIGHT(gait_events!C723,LEN(gait_events!C723)-FIND("_run-",gait_events!C723,1)-4),"")</f>
        <v/>
      </c>
      <c r="G5510" t="str">
        <f>gait_events!D723</f>
        <v>left_shank</v>
      </c>
      <c r="H5510" t="str">
        <f>gait_events!E723</f>
        <v>IC</v>
      </c>
      <c r="I5510">
        <f>IF(gait_events!F723&lt;&gt;"",gait_events!F723,NA())</f>
        <v>920</v>
      </c>
      <c r="J5510">
        <f>IF(gait_events!G723&lt;&gt;"",gait_events!G723,NA())</f>
        <v>923</v>
      </c>
      <c r="K5510">
        <f t="shared" si="688"/>
        <v>-3</v>
      </c>
      <c r="L5510">
        <f t="shared" si="689"/>
        <v>-15</v>
      </c>
      <c r="M5510">
        <f t="shared" si="690"/>
        <v>1</v>
      </c>
      <c r="N5510">
        <f t="shared" si="691"/>
        <v>1</v>
      </c>
      <c r="O5510">
        <f t="shared" si="692"/>
        <v>1</v>
      </c>
      <c r="P5510">
        <f t="shared" si="693"/>
        <v>0</v>
      </c>
      <c r="Q5510">
        <f t="shared" si="694"/>
        <v>0</v>
      </c>
      <c r="R5510">
        <f t="shared" si="695"/>
        <v>1</v>
      </c>
    </row>
    <row r="5511" spans="1:18" x14ac:dyDescent="0.25">
      <c r="A5511" t="str">
        <f>gait_events!B724</f>
        <v>pp154</v>
      </c>
      <c r="B5511" t="str">
        <f>VLOOKUP(A5511,participants!A:B,2,0)</f>
        <v>F</v>
      </c>
      <c r="C5511">
        <f>VLOOKUP(A5511,participants!A:C,3,0)</f>
        <v>79</v>
      </c>
      <c r="D5511" t="str">
        <f>VLOOKUP(A5511,participants!A:F,6,0)</f>
        <v>OA</v>
      </c>
      <c r="E5511" t="str">
        <f>IF(LEN(SUBSTITUTE(gait_events!C724,"_run-",""))&lt;&gt;LEN(gait_events!C724),LEFT(RIGHT(gait_events!C724,LEN(gait_events!C724)-19),FIND("_run-",RIGHT(gait_events!C724,LEN(gait_events!C724)-19),1)-1),RIGHT(gait_events!C724,LEN(gait_events!C724)-19))</f>
        <v>Slow</v>
      </c>
      <c r="F5511" t="str">
        <f>IF(LEN(SUBSTITUTE(gait_events!C724,"_run-",""))&lt;&gt;LEN(gait_events!C724),RIGHT(gait_events!C724,LEN(gait_events!C724)-FIND("_run-",gait_events!C724,1)-4),"")</f>
        <v/>
      </c>
      <c r="G5511" t="str">
        <f>gait_events!D724</f>
        <v>left_shank</v>
      </c>
      <c r="H5511" t="str">
        <f>gait_events!E724</f>
        <v>IC</v>
      </c>
      <c r="I5511">
        <f>IF(gait_events!F724&lt;&gt;"",gait_events!F724,NA())</f>
        <v>1213</v>
      </c>
      <c r="J5511">
        <f>IF(gait_events!G724&lt;&gt;"",gait_events!G724,NA())</f>
        <v>1212</v>
      </c>
      <c r="K5511">
        <f t="shared" si="688"/>
        <v>1</v>
      </c>
      <c r="L5511">
        <f t="shared" si="689"/>
        <v>5</v>
      </c>
      <c r="M5511">
        <f t="shared" si="690"/>
        <v>1</v>
      </c>
      <c r="N5511">
        <f t="shared" si="691"/>
        <v>1</v>
      </c>
      <c r="O5511">
        <f t="shared" si="692"/>
        <v>1</v>
      </c>
      <c r="P5511">
        <f t="shared" si="693"/>
        <v>0</v>
      </c>
      <c r="Q5511">
        <f t="shared" si="694"/>
        <v>0</v>
      </c>
      <c r="R5511">
        <f t="shared" si="695"/>
        <v>1</v>
      </c>
    </row>
    <row r="5512" spans="1:18" x14ac:dyDescent="0.25">
      <c r="A5512" t="str">
        <f>gait_events!B725</f>
        <v>pp154</v>
      </c>
      <c r="B5512" t="str">
        <f>VLOOKUP(A5512,participants!A:B,2,0)</f>
        <v>F</v>
      </c>
      <c r="C5512">
        <f>VLOOKUP(A5512,participants!A:C,3,0)</f>
        <v>79</v>
      </c>
      <c r="D5512" t="str">
        <f>VLOOKUP(A5512,participants!A:F,6,0)</f>
        <v>OA</v>
      </c>
      <c r="E5512" t="str">
        <f>IF(LEN(SUBSTITUTE(gait_events!C725,"_run-",""))&lt;&gt;LEN(gait_events!C725),LEFT(RIGHT(gait_events!C725,LEN(gait_events!C725)-19),FIND("_run-",RIGHT(gait_events!C725,LEN(gait_events!C725)-19),1)-1),RIGHT(gait_events!C725,LEN(gait_events!C725)-19))</f>
        <v>Slow</v>
      </c>
      <c r="F5512" t="str">
        <f>IF(LEN(SUBSTITUTE(gait_events!C725,"_run-",""))&lt;&gt;LEN(gait_events!C725),RIGHT(gait_events!C725,LEN(gait_events!C725)-FIND("_run-",gait_events!C725,1)-4),"")</f>
        <v/>
      </c>
      <c r="G5512" t="str">
        <f>gait_events!D725</f>
        <v>left_shank</v>
      </c>
      <c r="H5512" t="str">
        <f>gait_events!E725</f>
        <v>IC</v>
      </c>
      <c r="I5512">
        <f>IF(gait_events!F725&lt;&gt;"",gait_events!F725,NA())</f>
        <v>1510</v>
      </c>
      <c r="J5512">
        <f>IF(gait_events!G725&lt;&gt;"",gait_events!G725,NA())</f>
        <v>1512</v>
      </c>
      <c r="K5512">
        <f t="shared" si="688"/>
        <v>-2</v>
      </c>
      <c r="L5512">
        <f t="shared" si="689"/>
        <v>-10</v>
      </c>
      <c r="M5512">
        <f t="shared" si="690"/>
        <v>1</v>
      </c>
      <c r="N5512">
        <f t="shared" si="691"/>
        <v>1</v>
      </c>
      <c r="O5512">
        <f t="shared" si="692"/>
        <v>1</v>
      </c>
      <c r="P5512">
        <f t="shared" si="693"/>
        <v>0</v>
      </c>
      <c r="Q5512">
        <f t="shared" si="694"/>
        <v>0</v>
      </c>
      <c r="R5512">
        <f t="shared" si="695"/>
        <v>1</v>
      </c>
    </row>
    <row r="5513" spans="1:18" x14ac:dyDescent="0.25">
      <c r="A5513" t="str">
        <f>gait_events!B726</f>
        <v>pp154</v>
      </c>
      <c r="B5513" t="str">
        <f>VLOOKUP(A5513,participants!A:B,2,0)</f>
        <v>F</v>
      </c>
      <c r="C5513">
        <f>VLOOKUP(A5513,participants!A:C,3,0)</f>
        <v>79</v>
      </c>
      <c r="D5513" t="str">
        <f>VLOOKUP(A5513,participants!A:F,6,0)</f>
        <v>OA</v>
      </c>
      <c r="E5513" t="str">
        <f>IF(LEN(SUBSTITUTE(gait_events!C726,"_run-",""))&lt;&gt;LEN(gait_events!C726),LEFT(RIGHT(gait_events!C726,LEN(gait_events!C726)-19),FIND("_run-",RIGHT(gait_events!C726,LEN(gait_events!C726)-19),1)-1),RIGHT(gait_events!C726,LEN(gait_events!C726)-19))</f>
        <v>Slow</v>
      </c>
      <c r="F5513" t="str">
        <f>IF(LEN(SUBSTITUTE(gait_events!C726,"_run-",""))&lt;&gt;LEN(gait_events!C726),RIGHT(gait_events!C726,LEN(gait_events!C726)-FIND("_run-",gait_events!C726,1)-4),"")</f>
        <v/>
      </c>
      <c r="G5513" t="str">
        <f>gait_events!D726</f>
        <v>left_shank</v>
      </c>
      <c r="H5513" t="str">
        <f>gait_events!E726</f>
        <v>FC</v>
      </c>
      <c r="I5513">
        <f>IF(gait_events!F726&lt;&gt;"",gait_events!F726,NA())</f>
        <v>234</v>
      </c>
      <c r="J5513">
        <f>IF(gait_events!G726&lt;&gt;"",gait_events!G726,NA())</f>
        <v>241</v>
      </c>
      <c r="K5513">
        <f t="shared" si="688"/>
        <v>-7</v>
      </c>
      <c r="L5513">
        <f t="shared" si="689"/>
        <v>-35</v>
      </c>
      <c r="M5513">
        <f t="shared" si="690"/>
        <v>1</v>
      </c>
      <c r="N5513">
        <f t="shared" si="691"/>
        <v>1</v>
      </c>
      <c r="O5513">
        <f t="shared" si="692"/>
        <v>1</v>
      </c>
      <c r="P5513">
        <f t="shared" si="693"/>
        <v>0</v>
      </c>
      <c r="Q5513">
        <f t="shared" si="694"/>
        <v>0</v>
      </c>
      <c r="R5513">
        <f t="shared" si="695"/>
        <v>1</v>
      </c>
    </row>
    <row r="5514" spans="1:18" x14ac:dyDescent="0.25">
      <c r="A5514" t="str">
        <f>gait_events!B727</f>
        <v>pp154</v>
      </c>
      <c r="B5514" t="str">
        <f>VLOOKUP(A5514,participants!A:B,2,0)</f>
        <v>F</v>
      </c>
      <c r="C5514">
        <f>VLOOKUP(A5514,participants!A:C,3,0)</f>
        <v>79</v>
      </c>
      <c r="D5514" t="str">
        <f>VLOOKUP(A5514,participants!A:F,6,0)</f>
        <v>OA</v>
      </c>
      <c r="E5514" t="str">
        <f>IF(LEN(SUBSTITUTE(gait_events!C727,"_run-",""))&lt;&gt;LEN(gait_events!C727),LEFT(RIGHT(gait_events!C727,LEN(gait_events!C727)-19),FIND("_run-",RIGHT(gait_events!C727,LEN(gait_events!C727)-19),1)-1),RIGHT(gait_events!C727,LEN(gait_events!C727)-19))</f>
        <v>Slow</v>
      </c>
      <c r="F5514" t="str">
        <f>IF(LEN(SUBSTITUTE(gait_events!C727,"_run-",""))&lt;&gt;LEN(gait_events!C727),RIGHT(gait_events!C727,LEN(gait_events!C727)-FIND("_run-",gait_events!C727,1)-4),"")</f>
        <v/>
      </c>
      <c r="G5514" t="str">
        <f>gait_events!D727</f>
        <v>left_shank</v>
      </c>
      <c r="H5514" t="str">
        <f>gait_events!E727</f>
        <v>FC</v>
      </c>
      <c r="I5514">
        <f>IF(gait_events!F727&lt;&gt;"",gait_events!F727,NA())</f>
        <v>531</v>
      </c>
      <c r="J5514">
        <f>IF(gait_events!G727&lt;&gt;"",gait_events!G727,NA())</f>
        <v>532</v>
      </c>
      <c r="K5514">
        <f t="shared" si="688"/>
        <v>-1</v>
      </c>
      <c r="L5514">
        <f t="shared" si="689"/>
        <v>-5</v>
      </c>
      <c r="M5514">
        <f t="shared" si="690"/>
        <v>1</v>
      </c>
      <c r="N5514">
        <f t="shared" si="691"/>
        <v>1</v>
      </c>
      <c r="O5514">
        <f t="shared" si="692"/>
        <v>1</v>
      </c>
      <c r="P5514">
        <f t="shared" si="693"/>
        <v>0</v>
      </c>
      <c r="Q5514">
        <f t="shared" si="694"/>
        <v>0</v>
      </c>
      <c r="R5514">
        <f t="shared" si="695"/>
        <v>1</v>
      </c>
    </row>
    <row r="5515" spans="1:18" x14ac:dyDescent="0.25">
      <c r="A5515" t="str">
        <f>gait_events!B728</f>
        <v>pp154</v>
      </c>
      <c r="B5515" t="str">
        <f>VLOOKUP(A5515,participants!A:B,2,0)</f>
        <v>F</v>
      </c>
      <c r="C5515">
        <f>VLOOKUP(A5515,participants!A:C,3,0)</f>
        <v>79</v>
      </c>
      <c r="D5515" t="str">
        <f>VLOOKUP(A5515,participants!A:F,6,0)</f>
        <v>OA</v>
      </c>
      <c r="E5515" t="str">
        <f>IF(LEN(SUBSTITUTE(gait_events!C728,"_run-",""))&lt;&gt;LEN(gait_events!C728),LEFT(RIGHT(gait_events!C728,LEN(gait_events!C728)-19),FIND("_run-",RIGHT(gait_events!C728,LEN(gait_events!C728)-19),1)-1),RIGHT(gait_events!C728,LEN(gait_events!C728)-19))</f>
        <v>Slow</v>
      </c>
      <c r="F5515" t="str">
        <f>IF(LEN(SUBSTITUTE(gait_events!C728,"_run-",""))&lt;&gt;LEN(gait_events!C728),RIGHT(gait_events!C728,LEN(gait_events!C728)-FIND("_run-",gait_events!C728,1)-4),"")</f>
        <v/>
      </c>
      <c r="G5515" t="str">
        <f>gait_events!D728</f>
        <v>left_shank</v>
      </c>
      <c r="H5515" t="str">
        <f>gait_events!E728</f>
        <v>FC</v>
      </c>
      <c r="I5515">
        <f>IF(gait_events!F728&lt;&gt;"",gait_events!F728,NA())</f>
        <v>819</v>
      </c>
      <c r="J5515">
        <f>IF(gait_events!G728&lt;&gt;"",gait_events!G728,NA())</f>
        <v>822</v>
      </c>
      <c r="K5515">
        <f t="shared" si="688"/>
        <v>-3</v>
      </c>
      <c r="L5515">
        <f t="shared" si="689"/>
        <v>-15</v>
      </c>
      <c r="M5515">
        <f t="shared" si="690"/>
        <v>1</v>
      </c>
      <c r="N5515">
        <f t="shared" si="691"/>
        <v>1</v>
      </c>
      <c r="O5515">
        <f t="shared" si="692"/>
        <v>1</v>
      </c>
      <c r="P5515">
        <f t="shared" si="693"/>
        <v>0</v>
      </c>
      <c r="Q5515">
        <f t="shared" si="694"/>
        <v>0</v>
      </c>
      <c r="R5515">
        <f t="shared" si="695"/>
        <v>1</v>
      </c>
    </row>
    <row r="5516" spans="1:18" x14ac:dyDescent="0.25">
      <c r="A5516" t="str">
        <f>gait_events!B729</f>
        <v>pp154</v>
      </c>
      <c r="B5516" t="str">
        <f>VLOOKUP(A5516,participants!A:B,2,0)</f>
        <v>F</v>
      </c>
      <c r="C5516">
        <f>VLOOKUP(A5516,participants!A:C,3,0)</f>
        <v>79</v>
      </c>
      <c r="D5516" t="str">
        <f>VLOOKUP(A5516,participants!A:F,6,0)</f>
        <v>OA</v>
      </c>
      <c r="E5516" t="str">
        <f>IF(LEN(SUBSTITUTE(gait_events!C729,"_run-",""))&lt;&gt;LEN(gait_events!C729),LEFT(RIGHT(gait_events!C729,LEN(gait_events!C729)-19),FIND("_run-",RIGHT(gait_events!C729,LEN(gait_events!C729)-19),1)-1),RIGHT(gait_events!C729,LEN(gait_events!C729)-19))</f>
        <v>Slow</v>
      </c>
      <c r="F5516" t="str">
        <f>IF(LEN(SUBSTITUTE(gait_events!C729,"_run-",""))&lt;&gt;LEN(gait_events!C729),RIGHT(gait_events!C729,LEN(gait_events!C729)-FIND("_run-",gait_events!C729,1)-4),"")</f>
        <v/>
      </c>
      <c r="G5516" t="str">
        <f>gait_events!D729</f>
        <v>left_shank</v>
      </c>
      <c r="H5516" t="str">
        <f>gait_events!E729</f>
        <v>FC</v>
      </c>
      <c r="I5516">
        <f>IF(gait_events!F729&lt;&gt;"",gait_events!F729,NA())</f>
        <v>1119</v>
      </c>
      <c r="J5516">
        <f>IF(gait_events!G729&lt;&gt;"",gait_events!G729,NA())</f>
        <v>1122</v>
      </c>
      <c r="K5516">
        <f t="shared" si="688"/>
        <v>-3</v>
      </c>
      <c r="L5516">
        <f t="shared" si="689"/>
        <v>-15</v>
      </c>
      <c r="M5516">
        <f t="shared" si="690"/>
        <v>1</v>
      </c>
      <c r="N5516">
        <f t="shared" si="691"/>
        <v>1</v>
      </c>
      <c r="O5516">
        <f t="shared" si="692"/>
        <v>1</v>
      </c>
      <c r="P5516">
        <f t="shared" si="693"/>
        <v>0</v>
      </c>
      <c r="Q5516">
        <f t="shared" si="694"/>
        <v>0</v>
      </c>
      <c r="R5516">
        <f t="shared" si="695"/>
        <v>1</v>
      </c>
    </row>
    <row r="5517" spans="1:18" x14ac:dyDescent="0.25">
      <c r="A5517" t="str">
        <f>gait_events!B730</f>
        <v>pp154</v>
      </c>
      <c r="B5517" t="str">
        <f>VLOOKUP(A5517,participants!A:B,2,0)</f>
        <v>F</v>
      </c>
      <c r="C5517">
        <f>VLOOKUP(A5517,participants!A:C,3,0)</f>
        <v>79</v>
      </c>
      <c r="D5517" t="str">
        <f>VLOOKUP(A5517,participants!A:F,6,0)</f>
        <v>OA</v>
      </c>
      <c r="E5517" t="str">
        <f>IF(LEN(SUBSTITUTE(gait_events!C730,"_run-",""))&lt;&gt;LEN(gait_events!C730),LEFT(RIGHT(gait_events!C730,LEN(gait_events!C730)-19),FIND("_run-",RIGHT(gait_events!C730,LEN(gait_events!C730)-19),1)-1),RIGHT(gait_events!C730,LEN(gait_events!C730)-19))</f>
        <v>Slow</v>
      </c>
      <c r="F5517" t="str">
        <f>IF(LEN(SUBSTITUTE(gait_events!C730,"_run-",""))&lt;&gt;LEN(gait_events!C730),RIGHT(gait_events!C730,LEN(gait_events!C730)-FIND("_run-",gait_events!C730,1)-4),"")</f>
        <v/>
      </c>
      <c r="G5517" t="str">
        <f>gait_events!D730</f>
        <v>left_shank</v>
      </c>
      <c r="H5517" t="str">
        <f>gait_events!E730</f>
        <v>FC</v>
      </c>
      <c r="I5517">
        <f>IF(gait_events!F730&lt;&gt;"",gait_events!F730,NA())</f>
        <v>1412</v>
      </c>
      <c r="J5517">
        <f>IF(gait_events!G730&lt;&gt;"",gait_events!G730,NA())</f>
        <v>1414</v>
      </c>
      <c r="K5517">
        <f t="shared" si="688"/>
        <v>-2</v>
      </c>
      <c r="L5517">
        <f t="shared" si="689"/>
        <v>-10</v>
      </c>
      <c r="M5517">
        <f t="shared" si="690"/>
        <v>1</v>
      </c>
      <c r="N5517">
        <f t="shared" si="691"/>
        <v>1</v>
      </c>
      <c r="O5517">
        <f t="shared" si="692"/>
        <v>1</v>
      </c>
      <c r="P5517">
        <f t="shared" si="693"/>
        <v>0</v>
      </c>
      <c r="Q5517">
        <f t="shared" si="694"/>
        <v>0</v>
      </c>
      <c r="R5517">
        <f t="shared" si="695"/>
        <v>1</v>
      </c>
    </row>
    <row r="5518" spans="1:18" x14ac:dyDescent="0.25">
      <c r="A5518" t="str">
        <f>gait_events!B731</f>
        <v>pp154</v>
      </c>
      <c r="B5518" t="str">
        <f>VLOOKUP(A5518,participants!A:B,2,0)</f>
        <v>F</v>
      </c>
      <c r="C5518">
        <f>VLOOKUP(A5518,participants!A:C,3,0)</f>
        <v>79</v>
      </c>
      <c r="D5518" t="str">
        <f>VLOOKUP(A5518,participants!A:F,6,0)</f>
        <v>OA</v>
      </c>
      <c r="E5518" t="str">
        <f>IF(LEN(SUBSTITUTE(gait_events!C731,"_run-",""))&lt;&gt;LEN(gait_events!C731),LEFT(RIGHT(gait_events!C731,LEN(gait_events!C731)-19),FIND("_run-",RIGHT(gait_events!C731,LEN(gait_events!C731)-19),1)-1),RIGHT(gait_events!C731,LEN(gait_events!C731)-19))</f>
        <v>Slow</v>
      </c>
      <c r="F5518" t="str">
        <f>IF(LEN(SUBSTITUTE(gait_events!C731,"_run-",""))&lt;&gt;LEN(gait_events!C731),RIGHT(gait_events!C731,LEN(gait_events!C731)-FIND("_run-",gait_events!C731,1)-4),"")</f>
        <v/>
      </c>
      <c r="G5518" t="str">
        <f>gait_events!D731</f>
        <v>right_shank</v>
      </c>
      <c r="H5518" t="str">
        <f>gait_events!E731</f>
        <v>IC</v>
      </c>
      <c r="I5518">
        <f>IF(gait_events!F731&lt;&gt;"",gait_events!F731,NA())</f>
        <v>181</v>
      </c>
      <c r="J5518">
        <f>IF(gait_events!G731&lt;&gt;"",gait_events!G731,NA())</f>
        <v>181</v>
      </c>
      <c r="K5518">
        <f t="shared" si="688"/>
        <v>0</v>
      </c>
      <c r="L5518">
        <f t="shared" si="689"/>
        <v>0</v>
      </c>
      <c r="M5518">
        <f t="shared" si="690"/>
        <v>1</v>
      </c>
      <c r="N5518">
        <f t="shared" si="691"/>
        <v>1</v>
      </c>
      <c r="O5518">
        <f t="shared" si="692"/>
        <v>1</v>
      </c>
      <c r="P5518">
        <f t="shared" si="693"/>
        <v>0</v>
      </c>
      <c r="Q5518">
        <f t="shared" si="694"/>
        <v>0</v>
      </c>
      <c r="R5518">
        <f t="shared" si="695"/>
        <v>1</v>
      </c>
    </row>
    <row r="5519" spans="1:18" x14ac:dyDescent="0.25">
      <c r="A5519" t="str">
        <f>gait_events!B732</f>
        <v>pp154</v>
      </c>
      <c r="B5519" t="str">
        <f>VLOOKUP(A5519,participants!A:B,2,0)</f>
        <v>F</v>
      </c>
      <c r="C5519">
        <f>VLOOKUP(A5519,participants!A:C,3,0)</f>
        <v>79</v>
      </c>
      <c r="D5519" t="str">
        <f>VLOOKUP(A5519,participants!A:F,6,0)</f>
        <v>OA</v>
      </c>
      <c r="E5519" t="str">
        <f>IF(LEN(SUBSTITUTE(gait_events!C732,"_run-",""))&lt;&gt;LEN(gait_events!C732),LEFT(RIGHT(gait_events!C732,LEN(gait_events!C732)-19),FIND("_run-",RIGHT(gait_events!C732,LEN(gait_events!C732)-19),1)-1),RIGHT(gait_events!C732,LEN(gait_events!C732)-19))</f>
        <v>Slow</v>
      </c>
      <c r="F5519" t="str">
        <f>IF(LEN(SUBSTITUTE(gait_events!C732,"_run-",""))&lt;&gt;LEN(gait_events!C732),RIGHT(gait_events!C732,LEN(gait_events!C732)-FIND("_run-",gait_events!C732,1)-4),"")</f>
        <v/>
      </c>
      <c r="G5519" t="str">
        <f>gait_events!D732</f>
        <v>right_shank</v>
      </c>
      <c r="H5519" t="str">
        <f>gait_events!E732</f>
        <v>IC</v>
      </c>
      <c r="I5519">
        <f>IF(gait_events!F732&lt;&gt;"",gait_events!F732,NA())</f>
        <v>479</v>
      </c>
      <c r="J5519">
        <f>IF(gait_events!G732&lt;&gt;"",gait_events!G732,NA())</f>
        <v>479</v>
      </c>
      <c r="K5519">
        <f t="shared" si="688"/>
        <v>0</v>
      </c>
      <c r="L5519">
        <f t="shared" si="689"/>
        <v>0</v>
      </c>
      <c r="M5519">
        <f t="shared" si="690"/>
        <v>1</v>
      </c>
      <c r="N5519">
        <f t="shared" si="691"/>
        <v>1</v>
      </c>
      <c r="O5519">
        <f t="shared" si="692"/>
        <v>1</v>
      </c>
      <c r="P5519">
        <f t="shared" si="693"/>
        <v>0</v>
      </c>
      <c r="Q5519">
        <f t="shared" si="694"/>
        <v>0</v>
      </c>
      <c r="R5519">
        <f t="shared" si="695"/>
        <v>1</v>
      </c>
    </row>
    <row r="5520" spans="1:18" x14ac:dyDescent="0.25">
      <c r="A5520" t="str">
        <f>gait_events!B733</f>
        <v>pp154</v>
      </c>
      <c r="B5520" t="str">
        <f>VLOOKUP(A5520,participants!A:B,2,0)</f>
        <v>F</v>
      </c>
      <c r="C5520">
        <f>VLOOKUP(A5520,participants!A:C,3,0)</f>
        <v>79</v>
      </c>
      <c r="D5520" t="str">
        <f>VLOOKUP(A5520,participants!A:F,6,0)</f>
        <v>OA</v>
      </c>
      <c r="E5520" t="str">
        <f>IF(LEN(SUBSTITUTE(gait_events!C733,"_run-",""))&lt;&gt;LEN(gait_events!C733),LEFT(RIGHT(gait_events!C733,LEN(gait_events!C733)-19),FIND("_run-",RIGHT(gait_events!C733,LEN(gait_events!C733)-19),1)-1),RIGHT(gait_events!C733,LEN(gait_events!C733)-19))</f>
        <v>Slow</v>
      </c>
      <c r="F5520" t="str">
        <f>IF(LEN(SUBSTITUTE(gait_events!C733,"_run-",""))&lt;&gt;LEN(gait_events!C733),RIGHT(gait_events!C733,LEN(gait_events!C733)-FIND("_run-",gait_events!C733,1)-4),"")</f>
        <v/>
      </c>
      <c r="G5520" t="str">
        <f>gait_events!D733</f>
        <v>right_shank</v>
      </c>
      <c r="H5520" t="str">
        <f>gait_events!E733</f>
        <v>IC</v>
      </c>
      <c r="I5520">
        <f>IF(gait_events!F733&lt;&gt;"",gait_events!F733,NA())</f>
        <v>773</v>
      </c>
      <c r="J5520">
        <f>IF(gait_events!G733&lt;&gt;"",gait_events!G733,NA())</f>
        <v>772</v>
      </c>
      <c r="K5520">
        <f t="shared" si="688"/>
        <v>1</v>
      </c>
      <c r="L5520">
        <f t="shared" si="689"/>
        <v>5</v>
      </c>
      <c r="M5520">
        <f t="shared" si="690"/>
        <v>1</v>
      </c>
      <c r="N5520">
        <f t="shared" si="691"/>
        <v>1</v>
      </c>
      <c r="O5520">
        <f t="shared" si="692"/>
        <v>1</v>
      </c>
      <c r="P5520">
        <f t="shared" si="693"/>
        <v>0</v>
      </c>
      <c r="Q5520">
        <f t="shared" si="694"/>
        <v>0</v>
      </c>
      <c r="R5520">
        <f t="shared" si="695"/>
        <v>1</v>
      </c>
    </row>
    <row r="5521" spans="1:18" x14ac:dyDescent="0.25">
      <c r="A5521" t="str">
        <f>gait_events!B734</f>
        <v>pp154</v>
      </c>
      <c r="B5521" t="str">
        <f>VLOOKUP(A5521,participants!A:B,2,0)</f>
        <v>F</v>
      </c>
      <c r="C5521">
        <f>VLOOKUP(A5521,participants!A:C,3,0)</f>
        <v>79</v>
      </c>
      <c r="D5521" t="str">
        <f>VLOOKUP(A5521,participants!A:F,6,0)</f>
        <v>OA</v>
      </c>
      <c r="E5521" t="str">
        <f>IF(LEN(SUBSTITUTE(gait_events!C734,"_run-",""))&lt;&gt;LEN(gait_events!C734),LEFT(RIGHT(gait_events!C734,LEN(gait_events!C734)-19),FIND("_run-",RIGHT(gait_events!C734,LEN(gait_events!C734)-19),1)-1),RIGHT(gait_events!C734,LEN(gait_events!C734)-19))</f>
        <v>Slow</v>
      </c>
      <c r="F5521" t="str">
        <f>IF(LEN(SUBSTITUTE(gait_events!C734,"_run-",""))&lt;&gt;LEN(gait_events!C734),RIGHT(gait_events!C734,LEN(gait_events!C734)-FIND("_run-",gait_events!C734,1)-4),"")</f>
        <v/>
      </c>
      <c r="G5521" t="str">
        <f>gait_events!D734</f>
        <v>right_shank</v>
      </c>
      <c r="H5521" t="str">
        <f>gait_events!E734</f>
        <v>IC</v>
      </c>
      <c r="I5521">
        <f>IF(gait_events!F734&lt;&gt;"",gait_events!F734,NA())</f>
        <v>1066</v>
      </c>
      <c r="J5521">
        <f>IF(gait_events!G734&lt;&gt;"",gait_events!G734,NA())</f>
        <v>1066</v>
      </c>
      <c r="K5521">
        <f t="shared" si="688"/>
        <v>0</v>
      </c>
      <c r="L5521">
        <f t="shared" si="689"/>
        <v>0</v>
      </c>
      <c r="M5521">
        <f t="shared" si="690"/>
        <v>1</v>
      </c>
      <c r="N5521">
        <f t="shared" si="691"/>
        <v>1</v>
      </c>
      <c r="O5521">
        <f t="shared" si="692"/>
        <v>1</v>
      </c>
      <c r="P5521">
        <f t="shared" si="693"/>
        <v>0</v>
      </c>
      <c r="Q5521">
        <f t="shared" si="694"/>
        <v>0</v>
      </c>
      <c r="R5521">
        <f t="shared" si="695"/>
        <v>1</v>
      </c>
    </row>
    <row r="5522" spans="1:18" x14ac:dyDescent="0.25">
      <c r="A5522" t="str">
        <f>gait_events!B735</f>
        <v>pp154</v>
      </c>
      <c r="B5522" t="str">
        <f>VLOOKUP(A5522,participants!A:B,2,0)</f>
        <v>F</v>
      </c>
      <c r="C5522">
        <f>VLOOKUP(A5522,participants!A:C,3,0)</f>
        <v>79</v>
      </c>
      <c r="D5522" t="str">
        <f>VLOOKUP(A5522,participants!A:F,6,0)</f>
        <v>OA</v>
      </c>
      <c r="E5522" t="str">
        <f>IF(LEN(SUBSTITUTE(gait_events!C735,"_run-",""))&lt;&gt;LEN(gait_events!C735),LEFT(RIGHT(gait_events!C735,LEN(gait_events!C735)-19),FIND("_run-",RIGHT(gait_events!C735,LEN(gait_events!C735)-19),1)-1),RIGHT(gait_events!C735,LEN(gait_events!C735)-19))</f>
        <v>Slow</v>
      </c>
      <c r="F5522" t="str">
        <f>IF(LEN(SUBSTITUTE(gait_events!C735,"_run-",""))&lt;&gt;LEN(gait_events!C735),RIGHT(gait_events!C735,LEN(gait_events!C735)-FIND("_run-",gait_events!C735,1)-4),"")</f>
        <v/>
      </c>
      <c r="G5522" t="str">
        <f>gait_events!D735</f>
        <v>right_shank</v>
      </c>
      <c r="H5522" t="str">
        <f>gait_events!E735</f>
        <v>IC</v>
      </c>
      <c r="I5522">
        <f>IF(gait_events!F735&lt;&gt;"",gait_events!F735,NA())</f>
        <v>1358</v>
      </c>
      <c r="J5522">
        <f>IF(gait_events!G735&lt;&gt;"",gait_events!G735,NA())</f>
        <v>1357</v>
      </c>
      <c r="K5522">
        <f t="shared" si="688"/>
        <v>1</v>
      </c>
      <c r="L5522">
        <f t="shared" si="689"/>
        <v>5</v>
      </c>
      <c r="M5522">
        <f t="shared" si="690"/>
        <v>1</v>
      </c>
      <c r="N5522">
        <f t="shared" si="691"/>
        <v>1</v>
      </c>
      <c r="O5522">
        <f t="shared" si="692"/>
        <v>1</v>
      </c>
      <c r="P5522">
        <f t="shared" si="693"/>
        <v>0</v>
      </c>
      <c r="Q5522">
        <f t="shared" si="694"/>
        <v>0</v>
      </c>
      <c r="R5522">
        <f t="shared" si="695"/>
        <v>1</v>
      </c>
    </row>
    <row r="5523" spans="1:18" x14ac:dyDescent="0.25">
      <c r="A5523" t="str">
        <f>gait_events!B736</f>
        <v>pp154</v>
      </c>
      <c r="B5523" t="str">
        <f>VLOOKUP(A5523,participants!A:B,2,0)</f>
        <v>F</v>
      </c>
      <c r="C5523">
        <f>VLOOKUP(A5523,participants!A:C,3,0)</f>
        <v>79</v>
      </c>
      <c r="D5523" t="str">
        <f>VLOOKUP(A5523,participants!A:F,6,0)</f>
        <v>OA</v>
      </c>
      <c r="E5523" t="str">
        <f>IF(LEN(SUBSTITUTE(gait_events!C736,"_run-",""))&lt;&gt;LEN(gait_events!C736),LEFT(RIGHT(gait_events!C736,LEN(gait_events!C736)-19),FIND("_run-",RIGHT(gait_events!C736,LEN(gait_events!C736)-19),1)-1),RIGHT(gait_events!C736,LEN(gait_events!C736)-19))</f>
        <v>Slow</v>
      </c>
      <c r="F5523" t="str">
        <f>IF(LEN(SUBSTITUTE(gait_events!C736,"_run-",""))&lt;&gt;LEN(gait_events!C736),RIGHT(gait_events!C736,LEN(gait_events!C736)-FIND("_run-",gait_events!C736,1)-4),"")</f>
        <v/>
      </c>
      <c r="G5523" t="str">
        <f>gait_events!D736</f>
        <v>right_shank</v>
      </c>
      <c r="H5523" t="str">
        <f>gait_events!E736</f>
        <v>FC</v>
      </c>
      <c r="I5523">
        <f>IF(gait_events!F736&lt;&gt;"",gait_events!F736,NA())</f>
        <v>95</v>
      </c>
      <c r="J5523">
        <f>IF(gait_events!G736&lt;&gt;"",gait_events!G736,NA())</f>
        <v>97</v>
      </c>
      <c r="K5523">
        <f t="shared" si="688"/>
        <v>-2</v>
      </c>
      <c r="L5523">
        <f t="shared" si="689"/>
        <v>-10</v>
      </c>
      <c r="M5523">
        <f t="shared" si="690"/>
        <v>1</v>
      </c>
      <c r="N5523">
        <f t="shared" si="691"/>
        <v>1</v>
      </c>
      <c r="O5523">
        <f t="shared" si="692"/>
        <v>1</v>
      </c>
      <c r="P5523">
        <f t="shared" si="693"/>
        <v>0</v>
      </c>
      <c r="Q5523">
        <f t="shared" si="694"/>
        <v>0</v>
      </c>
      <c r="R5523">
        <f t="shared" si="695"/>
        <v>1</v>
      </c>
    </row>
    <row r="5524" spans="1:18" x14ac:dyDescent="0.25">
      <c r="A5524" t="str">
        <f>gait_events!B737</f>
        <v>pp154</v>
      </c>
      <c r="B5524" t="str">
        <f>VLOOKUP(A5524,participants!A:B,2,0)</f>
        <v>F</v>
      </c>
      <c r="C5524">
        <f>VLOOKUP(A5524,participants!A:C,3,0)</f>
        <v>79</v>
      </c>
      <c r="D5524" t="str">
        <f>VLOOKUP(A5524,participants!A:F,6,0)</f>
        <v>OA</v>
      </c>
      <c r="E5524" t="str">
        <f>IF(LEN(SUBSTITUTE(gait_events!C737,"_run-",""))&lt;&gt;LEN(gait_events!C737),LEFT(RIGHT(gait_events!C737,LEN(gait_events!C737)-19),FIND("_run-",RIGHT(gait_events!C737,LEN(gait_events!C737)-19),1)-1),RIGHT(gait_events!C737,LEN(gait_events!C737)-19))</f>
        <v>Slow</v>
      </c>
      <c r="F5524" t="str">
        <f>IF(LEN(SUBSTITUTE(gait_events!C737,"_run-",""))&lt;&gt;LEN(gait_events!C737),RIGHT(gait_events!C737,LEN(gait_events!C737)-FIND("_run-",gait_events!C737,1)-4),"")</f>
        <v/>
      </c>
      <c r="G5524" t="str">
        <f>gait_events!D737</f>
        <v>right_shank</v>
      </c>
      <c r="H5524" t="str">
        <f>gait_events!E737</f>
        <v>FC</v>
      </c>
      <c r="I5524">
        <f>IF(gait_events!F737&lt;&gt;"",gait_events!F737,NA())</f>
        <v>386</v>
      </c>
      <c r="J5524">
        <f>IF(gait_events!G737&lt;&gt;"",gait_events!G737,NA())</f>
        <v>387</v>
      </c>
      <c r="K5524">
        <f t="shared" si="688"/>
        <v>-1</v>
      </c>
      <c r="L5524">
        <f t="shared" si="689"/>
        <v>-5</v>
      </c>
      <c r="M5524">
        <f t="shared" si="690"/>
        <v>1</v>
      </c>
      <c r="N5524">
        <f t="shared" si="691"/>
        <v>1</v>
      </c>
      <c r="O5524">
        <f t="shared" si="692"/>
        <v>1</v>
      </c>
      <c r="P5524">
        <f t="shared" si="693"/>
        <v>0</v>
      </c>
      <c r="Q5524">
        <f t="shared" si="694"/>
        <v>0</v>
      </c>
      <c r="R5524">
        <f t="shared" si="695"/>
        <v>1</v>
      </c>
    </row>
    <row r="5525" spans="1:18" x14ac:dyDescent="0.25">
      <c r="A5525" t="str">
        <f>gait_events!B738</f>
        <v>pp154</v>
      </c>
      <c r="B5525" t="str">
        <f>VLOOKUP(A5525,participants!A:B,2,0)</f>
        <v>F</v>
      </c>
      <c r="C5525">
        <f>VLOOKUP(A5525,participants!A:C,3,0)</f>
        <v>79</v>
      </c>
      <c r="D5525" t="str">
        <f>VLOOKUP(A5525,participants!A:F,6,0)</f>
        <v>OA</v>
      </c>
      <c r="E5525" t="str">
        <f>IF(LEN(SUBSTITUTE(gait_events!C738,"_run-",""))&lt;&gt;LEN(gait_events!C738),LEFT(RIGHT(gait_events!C738,LEN(gait_events!C738)-19),FIND("_run-",RIGHT(gait_events!C738,LEN(gait_events!C738)-19),1)-1),RIGHT(gait_events!C738,LEN(gait_events!C738)-19))</f>
        <v>Slow</v>
      </c>
      <c r="F5525" t="str">
        <f>IF(LEN(SUBSTITUTE(gait_events!C738,"_run-",""))&lt;&gt;LEN(gait_events!C738),RIGHT(gait_events!C738,LEN(gait_events!C738)-FIND("_run-",gait_events!C738,1)-4),"")</f>
        <v/>
      </c>
      <c r="G5525" t="str">
        <f>gait_events!D738</f>
        <v>right_shank</v>
      </c>
      <c r="H5525" t="str">
        <f>gait_events!E738</f>
        <v>FC</v>
      </c>
      <c r="I5525">
        <f>IF(gait_events!F738&lt;&gt;"",gait_events!F738,NA())</f>
        <v>686</v>
      </c>
      <c r="J5525">
        <f>IF(gait_events!G738&lt;&gt;"",gait_events!G738,NA())</f>
        <v>688</v>
      </c>
      <c r="K5525">
        <f t="shared" si="688"/>
        <v>-2</v>
      </c>
      <c r="L5525">
        <f t="shared" si="689"/>
        <v>-10</v>
      </c>
      <c r="M5525">
        <f t="shared" si="690"/>
        <v>1</v>
      </c>
      <c r="N5525">
        <f t="shared" si="691"/>
        <v>1</v>
      </c>
      <c r="O5525">
        <f t="shared" si="692"/>
        <v>1</v>
      </c>
      <c r="P5525">
        <f t="shared" si="693"/>
        <v>0</v>
      </c>
      <c r="Q5525">
        <f t="shared" si="694"/>
        <v>0</v>
      </c>
      <c r="R5525">
        <f t="shared" si="695"/>
        <v>1</v>
      </c>
    </row>
    <row r="5526" spans="1:18" x14ac:dyDescent="0.25">
      <c r="A5526" t="str">
        <f>gait_events!B739</f>
        <v>pp154</v>
      </c>
      <c r="B5526" t="str">
        <f>VLOOKUP(A5526,participants!A:B,2,0)</f>
        <v>F</v>
      </c>
      <c r="C5526">
        <f>VLOOKUP(A5526,participants!A:C,3,0)</f>
        <v>79</v>
      </c>
      <c r="D5526" t="str">
        <f>VLOOKUP(A5526,participants!A:F,6,0)</f>
        <v>OA</v>
      </c>
      <c r="E5526" t="str">
        <f>IF(LEN(SUBSTITUTE(gait_events!C739,"_run-",""))&lt;&gt;LEN(gait_events!C739),LEFT(RIGHT(gait_events!C739,LEN(gait_events!C739)-19),FIND("_run-",RIGHT(gait_events!C739,LEN(gait_events!C739)-19),1)-1),RIGHT(gait_events!C739,LEN(gait_events!C739)-19))</f>
        <v>Slow</v>
      </c>
      <c r="F5526" t="str">
        <f>IF(LEN(SUBSTITUTE(gait_events!C739,"_run-",""))&lt;&gt;LEN(gait_events!C739),RIGHT(gait_events!C739,LEN(gait_events!C739)-FIND("_run-",gait_events!C739,1)-4),"")</f>
        <v/>
      </c>
      <c r="G5526" t="str">
        <f>gait_events!D739</f>
        <v>right_shank</v>
      </c>
      <c r="H5526" t="str">
        <f>gait_events!E739</f>
        <v>FC</v>
      </c>
      <c r="I5526">
        <f>IF(gait_events!F739&lt;&gt;"",gait_events!F739,NA())</f>
        <v>980</v>
      </c>
      <c r="J5526">
        <f>IF(gait_events!G739&lt;&gt;"",gait_events!G739,NA())</f>
        <v>980</v>
      </c>
      <c r="K5526">
        <f t="shared" si="688"/>
        <v>0</v>
      </c>
      <c r="L5526">
        <f t="shared" si="689"/>
        <v>0</v>
      </c>
      <c r="M5526">
        <f t="shared" si="690"/>
        <v>1</v>
      </c>
      <c r="N5526">
        <f t="shared" si="691"/>
        <v>1</v>
      </c>
      <c r="O5526">
        <f t="shared" si="692"/>
        <v>1</v>
      </c>
      <c r="P5526">
        <f t="shared" si="693"/>
        <v>0</v>
      </c>
      <c r="Q5526">
        <f t="shared" si="694"/>
        <v>0</v>
      </c>
      <c r="R5526">
        <f t="shared" si="695"/>
        <v>1</v>
      </c>
    </row>
    <row r="5527" spans="1:18" x14ac:dyDescent="0.25">
      <c r="A5527" t="str">
        <f>gait_events!B740</f>
        <v>pp154</v>
      </c>
      <c r="B5527" t="str">
        <f>VLOOKUP(A5527,participants!A:B,2,0)</f>
        <v>F</v>
      </c>
      <c r="C5527">
        <f>VLOOKUP(A5527,participants!A:C,3,0)</f>
        <v>79</v>
      </c>
      <c r="D5527" t="str">
        <f>VLOOKUP(A5527,participants!A:F,6,0)</f>
        <v>OA</v>
      </c>
      <c r="E5527" t="str">
        <f>IF(LEN(SUBSTITUTE(gait_events!C740,"_run-",""))&lt;&gt;LEN(gait_events!C740),LEFT(RIGHT(gait_events!C740,LEN(gait_events!C740)-19),FIND("_run-",RIGHT(gait_events!C740,LEN(gait_events!C740)-19),1)-1),RIGHT(gait_events!C740,LEN(gait_events!C740)-19))</f>
        <v>Slow</v>
      </c>
      <c r="F5527" t="str">
        <f>IF(LEN(SUBSTITUTE(gait_events!C740,"_run-",""))&lt;&gt;LEN(gait_events!C740),RIGHT(gait_events!C740,LEN(gait_events!C740)-FIND("_run-",gait_events!C740,1)-4),"")</f>
        <v/>
      </c>
      <c r="G5527" t="str">
        <f>gait_events!D740</f>
        <v>right_shank</v>
      </c>
      <c r="H5527" t="str">
        <f>gait_events!E740</f>
        <v>FC</v>
      </c>
      <c r="I5527">
        <f>IF(gait_events!F740&lt;&gt;"",gait_events!F740,NA())</f>
        <v>1267</v>
      </c>
      <c r="J5527">
        <f>IF(gait_events!G740&lt;&gt;"",gait_events!G740,NA())</f>
        <v>1267</v>
      </c>
      <c r="K5527">
        <f t="shared" si="688"/>
        <v>0</v>
      </c>
      <c r="L5527">
        <f t="shared" si="689"/>
        <v>0</v>
      </c>
      <c r="M5527">
        <f t="shared" si="690"/>
        <v>1</v>
      </c>
      <c r="N5527">
        <f t="shared" si="691"/>
        <v>1</v>
      </c>
      <c r="O5527">
        <f t="shared" si="692"/>
        <v>1</v>
      </c>
      <c r="P5527">
        <f t="shared" si="693"/>
        <v>0</v>
      </c>
      <c r="Q5527">
        <f t="shared" si="694"/>
        <v>0</v>
      </c>
      <c r="R5527">
        <f t="shared" si="695"/>
        <v>1</v>
      </c>
    </row>
    <row r="5528" spans="1:18" x14ac:dyDescent="0.25">
      <c r="A5528" t="str">
        <f>gait_events!B741</f>
        <v>pp154</v>
      </c>
      <c r="B5528" t="str">
        <f>VLOOKUP(A5528,participants!A:B,2,0)</f>
        <v>F</v>
      </c>
      <c r="C5528">
        <f>VLOOKUP(A5528,participants!A:C,3,0)</f>
        <v>79</v>
      </c>
      <c r="D5528" t="str">
        <f>VLOOKUP(A5528,participants!A:F,6,0)</f>
        <v>OA</v>
      </c>
      <c r="E5528" t="str">
        <f>IF(LEN(SUBSTITUTE(gait_events!C741,"_run-",""))&lt;&gt;LEN(gait_events!C741),LEFT(RIGHT(gait_events!C741,LEN(gait_events!C741)-19),FIND("_run-",RIGHT(gait_events!C741,LEN(gait_events!C741)-19),1)-1),RIGHT(gait_events!C741,LEN(gait_events!C741)-19))</f>
        <v>Slow</v>
      </c>
      <c r="F5528" t="str">
        <f>IF(LEN(SUBSTITUTE(gait_events!C741,"_run-",""))&lt;&gt;LEN(gait_events!C741),RIGHT(gait_events!C741,LEN(gait_events!C741)-FIND("_run-",gait_events!C741,1)-4),"")</f>
        <v/>
      </c>
      <c r="G5528" t="str">
        <f>gait_events!D741</f>
        <v>right_shank</v>
      </c>
      <c r="H5528" t="str">
        <f>gait_events!E741</f>
        <v>FC</v>
      </c>
      <c r="I5528">
        <f>IF(gait_events!F741&lt;&gt;"",gait_events!F741,NA())</f>
        <v>1570</v>
      </c>
      <c r="J5528">
        <f>IF(gait_events!G741&lt;&gt;"",gait_events!G741,NA())</f>
        <v>1575</v>
      </c>
      <c r="K5528">
        <f t="shared" si="688"/>
        <v>-5</v>
      </c>
      <c r="L5528">
        <f t="shared" si="689"/>
        <v>-25</v>
      </c>
      <c r="M5528">
        <f t="shared" si="690"/>
        <v>1</v>
      </c>
      <c r="N5528">
        <f t="shared" si="691"/>
        <v>1</v>
      </c>
      <c r="O5528">
        <f t="shared" si="692"/>
        <v>1</v>
      </c>
      <c r="P5528">
        <f t="shared" si="693"/>
        <v>0</v>
      </c>
      <c r="Q5528">
        <f t="shared" si="694"/>
        <v>0</v>
      </c>
      <c r="R5528">
        <f t="shared" si="695"/>
        <v>1</v>
      </c>
    </row>
    <row r="5529" spans="1:18" x14ac:dyDescent="0.25">
      <c r="A5529" t="str">
        <f>gait_events!B188</f>
        <v>pp156</v>
      </c>
      <c r="B5529" t="str">
        <f>VLOOKUP(A5529,participants!A:B,2,0)</f>
        <v>F</v>
      </c>
      <c r="C5529">
        <f>VLOOKUP(A5529,participants!A:C,3,0)</f>
        <v>49</v>
      </c>
      <c r="D5529" t="str">
        <f>VLOOKUP(A5529,participants!A:F,6,0)</f>
        <v>MS</v>
      </c>
      <c r="E5529" t="str">
        <f>IF(LEN(SUBSTITUTE(gait_events!C188,"_run-",""))&lt;&gt;LEN(gait_events!C188),LEFT(RIGHT(gait_events!C188,LEN(gait_events!C188)-19),FIND("_run-",RIGHT(gait_events!C188,LEN(gait_events!C188)-19),1)-1),RIGHT(gait_events!C188,LEN(gait_events!C188)-19))</f>
        <v>Slow</v>
      </c>
      <c r="F5529" t="str">
        <f>IF(LEN(SUBSTITUTE(gait_events!C188,"_run-",""))&lt;&gt;LEN(gait_events!C188),RIGHT(gait_events!C188,LEN(gait_events!C188)-FIND("_run-",gait_events!C188,1)-4),"")</f>
        <v/>
      </c>
      <c r="G5529" t="str">
        <f>gait_events!D188</f>
        <v>right_shank</v>
      </c>
      <c r="H5529" t="str">
        <f>gait_events!E188</f>
        <v>FC</v>
      </c>
      <c r="I5529">
        <f>IF(gait_events!F188&lt;&gt;"",gait_events!F188,NA())</f>
        <v>1988</v>
      </c>
      <c r="J5529">
        <f>IF(gait_events!G188&lt;&gt;"",gait_events!G188,NA())</f>
        <v>1987</v>
      </c>
      <c r="K5529">
        <f t="shared" si="688"/>
        <v>1</v>
      </c>
      <c r="L5529">
        <f t="shared" si="689"/>
        <v>5</v>
      </c>
      <c r="M5529">
        <f t="shared" si="690"/>
        <v>1</v>
      </c>
      <c r="N5529">
        <f t="shared" si="691"/>
        <v>1</v>
      </c>
      <c r="O5529">
        <f t="shared" si="692"/>
        <v>1</v>
      </c>
      <c r="P5529">
        <f t="shared" si="693"/>
        <v>0</v>
      </c>
      <c r="Q5529">
        <f t="shared" si="694"/>
        <v>0</v>
      </c>
      <c r="R5529">
        <f t="shared" si="695"/>
        <v>1</v>
      </c>
    </row>
    <row r="5530" spans="1:18" x14ac:dyDescent="0.25">
      <c r="A5530" t="str">
        <f>gait_events!B189</f>
        <v>pp156</v>
      </c>
      <c r="B5530" t="str">
        <f>VLOOKUP(A5530,participants!A:B,2,0)</f>
        <v>F</v>
      </c>
      <c r="C5530">
        <f>VLOOKUP(A5530,participants!A:C,3,0)</f>
        <v>49</v>
      </c>
      <c r="D5530" t="str">
        <f>VLOOKUP(A5530,participants!A:F,6,0)</f>
        <v>MS</v>
      </c>
      <c r="E5530" t="str">
        <f>IF(LEN(SUBSTITUTE(gait_events!C189,"_run-",""))&lt;&gt;LEN(gait_events!C189),LEFT(RIGHT(gait_events!C189,LEN(gait_events!C189)-19),FIND("_run-",RIGHT(gait_events!C189,LEN(gait_events!C189)-19),1)-1),RIGHT(gait_events!C189,LEN(gait_events!C189)-19))</f>
        <v>Slow</v>
      </c>
      <c r="F5530" t="str">
        <f>IF(LEN(SUBSTITUTE(gait_events!C189,"_run-",""))&lt;&gt;LEN(gait_events!C189),RIGHT(gait_events!C189,LEN(gait_events!C189)-FIND("_run-",gait_events!C189,1)-4),"")</f>
        <v/>
      </c>
      <c r="G5530" t="str">
        <f>gait_events!D189</f>
        <v>right_shank</v>
      </c>
      <c r="H5530" t="str">
        <f>gait_events!E189</f>
        <v>FC</v>
      </c>
      <c r="I5530">
        <f>IF(gait_events!F189&lt;&gt;"",gait_events!F189,NA())</f>
        <v>2255</v>
      </c>
      <c r="J5530">
        <f>IF(gait_events!G189&lt;&gt;"",gait_events!G189,NA())</f>
        <v>2256</v>
      </c>
      <c r="K5530">
        <f t="shared" si="688"/>
        <v>-1</v>
      </c>
      <c r="L5530">
        <f t="shared" si="689"/>
        <v>-5</v>
      </c>
      <c r="M5530">
        <f t="shared" si="690"/>
        <v>1</v>
      </c>
      <c r="N5530">
        <f t="shared" si="691"/>
        <v>1</v>
      </c>
      <c r="O5530">
        <f t="shared" si="692"/>
        <v>1</v>
      </c>
      <c r="P5530">
        <f t="shared" si="693"/>
        <v>0</v>
      </c>
      <c r="Q5530">
        <f t="shared" si="694"/>
        <v>0</v>
      </c>
      <c r="R5530">
        <f t="shared" si="695"/>
        <v>1</v>
      </c>
    </row>
    <row r="5531" spans="1:18" x14ac:dyDescent="0.25">
      <c r="A5531" t="str">
        <f>gait_events!B190</f>
        <v>pp155</v>
      </c>
      <c r="B5531" t="str">
        <f>VLOOKUP(A5531,participants!A:B,2,0)</f>
        <v>F</v>
      </c>
      <c r="C5531">
        <f>VLOOKUP(A5531,participants!A:C,3,0)</f>
        <v>35</v>
      </c>
      <c r="D5531" t="str">
        <f>VLOOKUP(A5531,participants!A:F,6,0)</f>
        <v>MS</v>
      </c>
      <c r="E5531" t="str">
        <f>IF(LEN(SUBSTITUTE(gait_events!C190,"_run-",""))&lt;&gt;LEN(gait_events!C190),LEFT(RIGHT(gait_events!C190,LEN(gait_events!C190)-19),FIND("_run-",RIGHT(gait_events!C190,LEN(gait_events!C190)-19),1)-1),RIGHT(gait_events!C190,LEN(gait_events!C190)-19))</f>
        <v>Fast</v>
      </c>
      <c r="F5531" t="str">
        <f>IF(LEN(SUBSTITUTE(gait_events!C190,"_run-",""))&lt;&gt;LEN(gait_events!C190),RIGHT(gait_events!C190,LEN(gait_events!C190)-FIND("_run-",gait_events!C190,1)-4),"")</f>
        <v/>
      </c>
      <c r="G5531" t="str">
        <f>gait_events!D190</f>
        <v>left_ankle</v>
      </c>
      <c r="H5531" t="str">
        <f>gait_events!E190</f>
        <v>IC</v>
      </c>
      <c r="I5531">
        <f>IF(gait_events!F190&lt;&gt;"",gait_events!F190,NA())</f>
        <v>137</v>
      </c>
      <c r="J5531">
        <f>IF(gait_events!G190&lt;&gt;"",gait_events!G190,NA())</f>
        <v>133</v>
      </c>
      <c r="K5531">
        <f t="shared" si="688"/>
        <v>4</v>
      </c>
      <c r="L5531">
        <f t="shared" si="689"/>
        <v>20</v>
      </c>
      <c r="M5531">
        <f t="shared" si="690"/>
        <v>1</v>
      </c>
      <c r="N5531">
        <f t="shared" si="691"/>
        <v>1</v>
      </c>
      <c r="O5531">
        <f t="shared" si="692"/>
        <v>1</v>
      </c>
      <c r="P5531">
        <f t="shared" si="693"/>
        <v>0</v>
      </c>
      <c r="Q5531">
        <f t="shared" si="694"/>
        <v>0</v>
      </c>
      <c r="R5531">
        <f t="shared" si="695"/>
        <v>1</v>
      </c>
    </row>
    <row r="5532" spans="1:18" x14ac:dyDescent="0.25">
      <c r="A5532" t="str">
        <f>gait_events!B191</f>
        <v>pp155</v>
      </c>
      <c r="B5532" t="str">
        <f>VLOOKUP(A5532,participants!A:B,2,0)</f>
        <v>F</v>
      </c>
      <c r="C5532">
        <f>VLOOKUP(A5532,participants!A:C,3,0)</f>
        <v>35</v>
      </c>
      <c r="D5532" t="str">
        <f>VLOOKUP(A5532,participants!A:F,6,0)</f>
        <v>MS</v>
      </c>
      <c r="E5532" t="str">
        <f>IF(LEN(SUBSTITUTE(gait_events!C191,"_run-",""))&lt;&gt;LEN(gait_events!C191),LEFT(RIGHT(gait_events!C191,LEN(gait_events!C191)-19),FIND("_run-",RIGHT(gait_events!C191,LEN(gait_events!C191)-19),1)-1),RIGHT(gait_events!C191,LEN(gait_events!C191)-19))</f>
        <v>Fast</v>
      </c>
      <c r="F5532" t="str">
        <f>IF(LEN(SUBSTITUTE(gait_events!C191,"_run-",""))&lt;&gt;LEN(gait_events!C191),RIGHT(gait_events!C191,LEN(gait_events!C191)-FIND("_run-",gait_events!C191,1)-4),"")</f>
        <v/>
      </c>
      <c r="G5532" t="str">
        <f>gait_events!D191</f>
        <v>left_ankle</v>
      </c>
      <c r="H5532" t="str">
        <f>gait_events!E191</f>
        <v>IC</v>
      </c>
      <c r="I5532">
        <f>IF(gait_events!F191&lt;&gt;"",gait_events!F191,NA())</f>
        <v>304</v>
      </c>
      <c r="J5532">
        <f>IF(gait_events!G191&lt;&gt;"",gait_events!G191,NA())</f>
        <v>303</v>
      </c>
      <c r="K5532">
        <f t="shared" si="688"/>
        <v>1</v>
      </c>
      <c r="L5532">
        <f t="shared" si="689"/>
        <v>5</v>
      </c>
      <c r="M5532">
        <f t="shared" si="690"/>
        <v>1</v>
      </c>
      <c r="N5532">
        <f t="shared" si="691"/>
        <v>1</v>
      </c>
      <c r="O5532">
        <f t="shared" si="692"/>
        <v>1</v>
      </c>
      <c r="P5532">
        <f t="shared" si="693"/>
        <v>0</v>
      </c>
      <c r="Q5532">
        <f t="shared" si="694"/>
        <v>0</v>
      </c>
      <c r="R5532">
        <f t="shared" si="695"/>
        <v>1</v>
      </c>
    </row>
    <row r="5533" spans="1:18" x14ac:dyDescent="0.25">
      <c r="A5533" t="str">
        <f>gait_events!B192</f>
        <v>pp155</v>
      </c>
      <c r="B5533" t="str">
        <f>VLOOKUP(A5533,participants!A:B,2,0)</f>
        <v>F</v>
      </c>
      <c r="C5533">
        <f>VLOOKUP(A5533,participants!A:C,3,0)</f>
        <v>35</v>
      </c>
      <c r="D5533" t="str">
        <f>VLOOKUP(A5533,participants!A:F,6,0)</f>
        <v>MS</v>
      </c>
      <c r="E5533" t="str">
        <f>IF(LEN(SUBSTITUTE(gait_events!C192,"_run-",""))&lt;&gt;LEN(gait_events!C192),LEFT(RIGHT(gait_events!C192,LEN(gait_events!C192)-19),FIND("_run-",RIGHT(gait_events!C192,LEN(gait_events!C192)-19),1)-1),RIGHT(gait_events!C192,LEN(gait_events!C192)-19))</f>
        <v>Fast</v>
      </c>
      <c r="F5533" t="str">
        <f>IF(LEN(SUBSTITUTE(gait_events!C192,"_run-",""))&lt;&gt;LEN(gait_events!C192),RIGHT(gait_events!C192,LEN(gait_events!C192)-FIND("_run-",gait_events!C192,1)-4),"")</f>
        <v/>
      </c>
      <c r="G5533" t="str">
        <f>gait_events!D192</f>
        <v>left_ankle</v>
      </c>
      <c r="H5533" t="str">
        <f>gait_events!E192</f>
        <v>IC</v>
      </c>
      <c r="I5533">
        <f>IF(gait_events!F192&lt;&gt;"",gait_events!F192,NA())</f>
        <v>462</v>
      </c>
      <c r="J5533">
        <f>IF(gait_events!G192&lt;&gt;"",gait_events!G192,NA())</f>
        <v>465</v>
      </c>
      <c r="K5533">
        <f t="shared" si="688"/>
        <v>-3</v>
      </c>
      <c r="L5533">
        <f t="shared" si="689"/>
        <v>-15</v>
      </c>
      <c r="M5533">
        <f t="shared" si="690"/>
        <v>1</v>
      </c>
      <c r="N5533">
        <f t="shared" si="691"/>
        <v>1</v>
      </c>
      <c r="O5533">
        <f t="shared" si="692"/>
        <v>1</v>
      </c>
      <c r="P5533">
        <f t="shared" si="693"/>
        <v>0</v>
      </c>
      <c r="Q5533">
        <f t="shared" si="694"/>
        <v>0</v>
      </c>
      <c r="R5533">
        <f t="shared" si="695"/>
        <v>1</v>
      </c>
    </row>
    <row r="5534" spans="1:18" x14ac:dyDescent="0.25">
      <c r="A5534" t="str">
        <f>gait_events!B193</f>
        <v>pp155</v>
      </c>
      <c r="B5534" t="str">
        <f>VLOOKUP(A5534,participants!A:B,2,0)</f>
        <v>F</v>
      </c>
      <c r="C5534">
        <f>VLOOKUP(A5534,participants!A:C,3,0)</f>
        <v>35</v>
      </c>
      <c r="D5534" t="str">
        <f>VLOOKUP(A5534,participants!A:F,6,0)</f>
        <v>MS</v>
      </c>
      <c r="E5534" t="str">
        <f>IF(LEN(SUBSTITUTE(gait_events!C193,"_run-",""))&lt;&gt;LEN(gait_events!C193),LEFT(RIGHT(gait_events!C193,LEN(gait_events!C193)-19),FIND("_run-",RIGHT(gait_events!C193,LEN(gait_events!C193)-19),1)-1),RIGHT(gait_events!C193,LEN(gait_events!C193)-19))</f>
        <v>Fast</v>
      </c>
      <c r="F5534" t="str">
        <f>IF(LEN(SUBSTITUTE(gait_events!C193,"_run-",""))&lt;&gt;LEN(gait_events!C193),RIGHT(gait_events!C193,LEN(gait_events!C193)-FIND("_run-",gait_events!C193,1)-4),"")</f>
        <v/>
      </c>
      <c r="G5534" t="str">
        <f>gait_events!D193</f>
        <v>left_ankle</v>
      </c>
      <c r="H5534" t="str">
        <f>gait_events!E193</f>
        <v>FC</v>
      </c>
      <c r="I5534">
        <f>IF(gait_events!F193&lt;&gt;"",gait_events!F193,NA())</f>
        <v>64</v>
      </c>
      <c r="J5534">
        <f>IF(gait_events!G193&lt;&gt;"",gait_events!G193,NA())</f>
        <v>65</v>
      </c>
      <c r="K5534">
        <f t="shared" si="688"/>
        <v>-1</v>
      </c>
      <c r="L5534">
        <f t="shared" si="689"/>
        <v>-5</v>
      </c>
      <c r="M5534">
        <f t="shared" si="690"/>
        <v>1</v>
      </c>
      <c r="N5534">
        <f t="shared" si="691"/>
        <v>1</v>
      </c>
      <c r="O5534">
        <f t="shared" si="692"/>
        <v>1</v>
      </c>
      <c r="P5534">
        <f t="shared" si="693"/>
        <v>0</v>
      </c>
      <c r="Q5534">
        <f t="shared" si="694"/>
        <v>0</v>
      </c>
      <c r="R5534">
        <f t="shared" si="695"/>
        <v>1</v>
      </c>
    </row>
    <row r="5535" spans="1:18" x14ac:dyDescent="0.25">
      <c r="A5535" t="str">
        <f>gait_events!B194</f>
        <v>pp155</v>
      </c>
      <c r="B5535" t="str">
        <f>VLOOKUP(A5535,participants!A:B,2,0)</f>
        <v>F</v>
      </c>
      <c r="C5535">
        <f>VLOOKUP(A5535,participants!A:C,3,0)</f>
        <v>35</v>
      </c>
      <c r="D5535" t="str">
        <f>VLOOKUP(A5535,participants!A:F,6,0)</f>
        <v>MS</v>
      </c>
      <c r="E5535" t="str">
        <f>IF(LEN(SUBSTITUTE(gait_events!C194,"_run-",""))&lt;&gt;LEN(gait_events!C194),LEFT(RIGHT(gait_events!C194,LEN(gait_events!C194)-19),FIND("_run-",RIGHT(gait_events!C194,LEN(gait_events!C194)-19),1)-1),RIGHT(gait_events!C194,LEN(gait_events!C194)-19))</f>
        <v>Fast</v>
      </c>
      <c r="F5535" t="str">
        <f>IF(LEN(SUBSTITUTE(gait_events!C194,"_run-",""))&lt;&gt;LEN(gait_events!C194),RIGHT(gait_events!C194,LEN(gait_events!C194)-FIND("_run-",gait_events!C194,1)-4),"")</f>
        <v/>
      </c>
      <c r="G5535" t="str">
        <f>gait_events!D194</f>
        <v>left_ankle</v>
      </c>
      <c r="H5535" t="str">
        <f>gait_events!E194</f>
        <v>FC</v>
      </c>
      <c r="I5535">
        <f>IF(gait_events!F194&lt;&gt;"",gait_events!F194,NA())</f>
        <v>239</v>
      </c>
      <c r="J5535">
        <f>IF(gait_events!G194&lt;&gt;"",gait_events!G194,NA())</f>
        <v>240</v>
      </c>
      <c r="K5535">
        <f t="shared" si="688"/>
        <v>-1</v>
      </c>
      <c r="L5535">
        <f t="shared" si="689"/>
        <v>-5</v>
      </c>
      <c r="M5535">
        <f t="shared" si="690"/>
        <v>1</v>
      </c>
      <c r="N5535">
        <f t="shared" si="691"/>
        <v>1</v>
      </c>
      <c r="O5535">
        <f t="shared" si="692"/>
        <v>1</v>
      </c>
      <c r="P5535">
        <f t="shared" si="693"/>
        <v>0</v>
      </c>
      <c r="Q5535">
        <f t="shared" si="694"/>
        <v>0</v>
      </c>
      <c r="R5535">
        <f t="shared" si="695"/>
        <v>1</v>
      </c>
    </row>
    <row r="5536" spans="1:18" x14ac:dyDescent="0.25">
      <c r="A5536" t="str">
        <f>gait_events!B195</f>
        <v>pp155</v>
      </c>
      <c r="B5536" t="str">
        <f>VLOOKUP(A5536,participants!A:B,2,0)</f>
        <v>F</v>
      </c>
      <c r="C5536">
        <f>VLOOKUP(A5536,participants!A:C,3,0)</f>
        <v>35</v>
      </c>
      <c r="D5536" t="str">
        <f>VLOOKUP(A5536,participants!A:F,6,0)</f>
        <v>MS</v>
      </c>
      <c r="E5536" t="str">
        <f>IF(LEN(SUBSTITUTE(gait_events!C195,"_run-",""))&lt;&gt;LEN(gait_events!C195),LEFT(RIGHT(gait_events!C195,LEN(gait_events!C195)-19),FIND("_run-",RIGHT(gait_events!C195,LEN(gait_events!C195)-19),1)-1),RIGHT(gait_events!C195,LEN(gait_events!C195)-19))</f>
        <v>Fast</v>
      </c>
      <c r="F5536" t="str">
        <f>IF(LEN(SUBSTITUTE(gait_events!C195,"_run-",""))&lt;&gt;LEN(gait_events!C195),RIGHT(gait_events!C195,LEN(gait_events!C195)-FIND("_run-",gait_events!C195,1)-4),"")</f>
        <v/>
      </c>
      <c r="G5536" t="str">
        <f>gait_events!D195</f>
        <v>left_ankle</v>
      </c>
      <c r="H5536" t="str">
        <f>gait_events!E195</f>
        <v>FC</v>
      </c>
      <c r="I5536">
        <f>IF(gait_events!F195&lt;&gt;"",gait_events!F195,NA())</f>
        <v>397</v>
      </c>
      <c r="J5536">
        <f>IF(gait_events!G195&lt;&gt;"",gait_events!G195,NA())</f>
        <v>396</v>
      </c>
      <c r="K5536">
        <f t="shared" si="688"/>
        <v>1</v>
      </c>
      <c r="L5536">
        <f t="shared" si="689"/>
        <v>5</v>
      </c>
      <c r="M5536">
        <f t="shared" si="690"/>
        <v>1</v>
      </c>
      <c r="N5536">
        <f t="shared" si="691"/>
        <v>1</v>
      </c>
      <c r="O5536">
        <f t="shared" si="692"/>
        <v>1</v>
      </c>
      <c r="P5536">
        <f t="shared" si="693"/>
        <v>0</v>
      </c>
      <c r="Q5536">
        <f t="shared" si="694"/>
        <v>0</v>
      </c>
      <c r="R5536">
        <f t="shared" si="695"/>
        <v>1</v>
      </c>
    </row>
    <row r="5537" spans="1:18" x14ac:dyDescent="0.25">
      <c r="A5537" t="str">
        <f>gait_events!B196</f>
        <v>pp155</v>
      </c>
      <c r="B5537" t="str">
        <f>VLOOKUP(A5537,participants!A:B,2,0)</f>
        <v>F</v>
      </c>
      <c r="C5537">
        <f>VLOOKUP(A5537,participants!A:C,3,0)</f>
        <v>35</v>
      </c>
      <c r="D5537" t="str">
        <f>VLOOKUP(A5537,participants!A:F,6,0)</f>
        <v>MS</v>
      </c>
      <c r="E5537" t="str">
        <f>IF(LEN(SUBSTITUTE(gait_events!C196,"_run-",""))&lt;&gt;LEN(gait_events!C196),LEFT(RIGHT(gait_events!C196,LEN(gait_events!C196)-19),FIND("_run-",RIGHT(gait_events!C196,LEN(gait_events!C196)-19),1)-1),RIGHT(gait_events!C196,LEN(gait_events!C196)-19))</f>
        <v>Fast</v>
      </c>
      <c r="F5537" t="str">
        <f>IF(LEN(SUBSTITUTE(gait_events!C196,"_run-",""))&lt;&gt;LEN(gait_events!C196),RIGHT(gait_events!C196,LEN(gait_events!C196)-FIND("_run-",gait_events!C196,1)-4),"")</f>
        <v/>
      </c>
      <c r="G5537" t="str">
        <f>gait_events!D196</f>
        <v>left_ankle</v>
      </c>
      <c r="H5537" t="str">
        <f>gait_events!E196</f>
        <v>FC</v>
      </c>
      <c r="I5537">
        <f>IF(gait_events!F196&lt;&gt;"",gait_events!F196,NA())</f>
        <v>577</v>
      </c>
      <c r="J5537" t="e">
        <f>IF(gait_events!G196&lt;&gt;"",gait_events!G196,NA())</f>
        <v>#N/A</v>
      </c>
      <c r="K5537" t="e">
        <f t="shared" si="688"/>
        <v>#N/A</v>
      </c>
      <c r="L5537" t="e">
        <f t="shared" si="689"/>
        <v>#N/A</v>
      </c>
      <c r="M5537">
        <f t="shared" si="690"/>
        <v>1</v>
      </c>
      <c r="N5537">
        <f t="shared" si="691"/>
        <v>0</v>
      </c>
      <c r="O5537">
        <f t="shared" si="692"/>
        <v>0</v>
      </c>
      <c r="P5537">
        <f t="shared" si="693"/>
        <v>1</v>
      </c>
      <c r="Q5537">
        <f t="shared" si="694"/>
        <v>0</v>
      </c>
      <c r="R5537">
        <f t="shared" si="695"/>
        <v>1</v>
      </c>
    </row>
    <row r="5538" spans="1:18" x14ac:dyDescent="0.25">
      <c r="A5538" t="str">
        <f>gait_events!B197</f>
        <v>pp155</v>
      </c>
      <c r="B5538" t="str">
        <f>VLOOKUP(A5538,participants!A:B,2,0)</f>
        <v>F</v>
      </c>
      <c r="C5538">
        <f>VLOOKUP(A5538,participants!A:C,3,0)</f>
        <v>35</v>
      </c>
      <c r="D5538" t="str">
        <f>VLOOKUP(A5538,participants!A:F,6,0)</f>
        <v>MS</v>
      </c>
      <c r="E5538" t="str">
        <f>IF(LEN(SUBSTITUTE(gait_events!C197,"_run-",""))&lt;&gt;LEN(gait_events!C197),LEFT(RIGHT(gait_events!C197,LEN(gait_events!C197)-19),FIND("_run-",RIGHT(gait_events!C197,LEN(gait_events!C197)-19),1)-1),RIGHT(gait_events!C197,LEN(gait_events!C197)-19))</f>
        <v>Fast</v>
      </c>
      <c r="F5538" t="str">
        <f>IF(LEN(SUBSTITUTE(gait_events!C197,"_run-",""))&lt;&gt;LEN(gait_events!C197),RIGHT(gait_events!C197,LEN(gait_events!C197)-FIND("_run-",gait_events!C197,1)-4),"")</f>
        <v/>
      </c>
      <c r="G5538" t="str">
        <f>gait_events!D197</f>
        <v>right_ankle</v>
      </c>
      <c r="H5538" t="str">
        <f>gait_events!E197</f>
        <v>IC</v>
      </c>
      <c r="I5538">
        <f>IF(gait_events!F197&lt;&gt;"",gait_events!F197,NA())</f>
        <v>34</v>
      </c>
      <c r="J5538" t="e">
        <f>IF(gait_events!G197&lt;&gt;"",gait_events!G197,NA())</f>
        <v>#N/A</v>
      </c>
      <c r="K5538" t="e">
        <f t="shared" si="688"/>
        <v>#N/A</v>
      </c>
      <c r="L5538" t="e">
        <f t="shared" si="689"/>
        <v>#N/A</v>
      </c>
      <c r="M5538">
        <f t="shared" si="690"/>
        <v>1</v>
      </c>
      <c r="N5538">
        <f t="shared" si="691"/>
        <v>0</v>
      </c>
      <c r="O5538">
        <f t="shared" si="692"/>
        <v>0</v>
      </c>
      <c r="P5538">
        <f t="shared" si="693"/>
        <v>1</v>
      </c>
      <c r="Q5538">
        <f t="shared" si="694"/>
        <v>0</v>
      </c>
      <c r="R5538">
        <f t="shared" si="695"/>
        <v>1</v>
      </c>
    </row>
    <row r="5539" spans="1:18" x14ac:dyDescent="0.25">
      <c r="A5539" t="str">
        <f>gait_events!B198</f>
        <v>pp155</v>
      </c>
      <c r="B5539" t="str">
        <f>VLOOKUP(A5539,participants!A:B,2,0)</f>
        <v>F</v>
      </c>
      <c r="C5539">
        <f>VLOOKUP(A5539,participants!A:C,3,0)</f>
        <v>35</v>
      </c>
      <c r="D5539" t="str">
        <f>VLOOKUP(A5539,participants!A:F,6,0)</f>
        <v>MS</v>
      </c>
      <c r="E5539" t="str">
        <f>IF(LEN(SUBSTITUTE(gait_events!C198,"_run-",""))&lt;&gt;LEN(gait_events!C198),LEFT(RIGHT(gait_events!C198,LEN(gait_events!C198)-19),FIND("_run-",RIGHT(gait_events!C198,LEN(gait_events!C198)-19),1)-1),RIGHT(gait_events!C198,LEN(gait_events!C198)-19))</f>
        <v>Fast</v>
      </c>
      <c r="F5539" t="str">
        <f>IF(LEN(SUBSTITUTE(gait_events!C198,"_run-",""))&lt;&gt;LEN(gait_events!C198),RIGHT(gait_events!C198,LEN(gait_events!C198)-FIND("_run-",gait_events!C198,1)-4),"")</f>
        <v/>
      </c>
      <c r="G5539" t="str">
        <f>gait_events!D198</f>
        <v>right_ankle</v>
      </c>
      <c r="H5539" t="str">
        <f>gait_events!E198</f>
        <v>IC</v>
      </c>
      <c r="I5539">
        <f>IF(gait_events!F198&lt;&gt;"",gait_events!F198,NA())</f>
        <v>224</v>
      </c>
      <c r="J5539">
        <f>IF(gait_events!G198&lt;&gt;"",gait_events!G198,NA())</f>
        <v>224</v>
      </c>
      <c r="K5539">
        <f t="shared" si="688"/>
        <v>0</v>
      </c>
      <c r="L5539">
        <f t="shared" si="689"/>
        <v>0</v>
      </c>
      <c r="M5539">
        <f t="shared" si="690"/>
        <v>1</v>
      </c>
      <c r="N5539">
        <f t="shared" si="691"/>
        <v>1</v>
      </c>
      <c r="O5539">
        <f t="shared" si="692"/>
        <v>1</v>
      </c>
      <c r="P5539">
        <f t="shared" si="693"/>
        <v>0</v>
      </c>
      <c r="Q5539">
        <f t="shared" si="694"/>
        <v>0</v>
      </c>
      <c r="R5539">
        <f t="shared" si="695"/>
        <v>1</v>
      </c>
    </row>
    <row r="5540" spans="1:18" x14ac:dyDescent="0.25">
      <c r="A5540" t="str">
        <f>gait_events!B199</f>
        <v>pp155</v>
      </c>
      <c r="B5540" t="str">
        <f>VLOOKUP(A5540,participants!A:B,2,0)</f>
        <v>F</v>
      </c>
      <c r="C5540">
        <f>VLOOKUP(A5540,participants!A:C,3,0)</f>
        <v>35</v>
      </c>
      <c r="D5540" t="str">
        <f>VLOOKUP(A5540,participants!A:F,6,0)</f>
        <v>MS</v>
      </c>
      <c r="E5540" t="str">
        <f>IF(LEN(SUBSTITUTE(gait_events!C199,"_run-",""))&lt;&gt;LEN(gait_events!C199),LEFT(RIGHT(gait_events!C199,LEN(gait_events!C199)-19),FIND("_run-",RIGHT(gait_events!C199,LEN(gait_events!C199)-19),1)-1),RIGHT(gait_events!C199,LEN(gait_events!C199)-19))</f>
        <v>Fast</v>
      </c>
      <c r="F5540" t="str">
        <f>IF(LEN(SUBSTITUTE(gait_events!C199,"_run-",""))&lt;&gt;LEN(gait_events!C199),RIGHT(gait_events!C199,LEN(gait_events!C199)-FIND("_run-",gait_events!C199,1)-4),"")</f>
        <v/>
      </c>
      <c r="G5540" t="str">
        <f>gait_events!D199</f>
        <v>right_ankle</v>
      </c>
      <c r="H5540" t="str">
        <f>gait_events!E199</f>
        <v>IC</v>
      </c>
      <c r="I5540">
        <f>IF(gait_events!F199&lt;&gt;"",gait_events!F199,NA())</f>
        <v>384</v>
      </c>
      <c r="J5540">
        <f>IF(gait_events!G199&lt;&gt;"",gait_events!G199,NA())</f>
        <v>385</v>
      </c>
      <c r="K5540">
        <f t="shared" si="688"/>
        <v>-1</v>
      </c>
      <c r="L5540">
        <f t="shared" si="689"/>
        <v>-5</v>
      </c>
      <c r="M5540">
        <f t="shared" si="690"/>
        <v>1</v>
      </c>
      <c r="N5540">
        <f t="shared" si="691"/>
        <v>1</v>
      </c>
      <c r="O5540">
        <f t="shared" si="692"/>
        <v>1</v>
      </c>
      <c r="P5540">
        <f t="shared" si="693"/>
        <v>0</v>
      </c>
      <c r="Q5540">
        <f t="shared" si="694"/>
        <v>0</v>
      </c>
      <c r="R5540">
        <f t="shared" si="695"/>
        <v>1</v>
      </c>
    </row>
    <row r="5541" spans="1:18" x14ac:dyDescent="0.25">
      <c r="A5541" s="5" t="str">
        <f>gait_events!B200</f>
        <v>pp155</v>
      </c>
      <c r="B5541" s="5" t="str">
        <f>VLOOKUP(A5541,participants!A:B,2,0)</f>
        <v>F</v>
      </c>
      <c r="C5541" s="5">
        <f>VLOOKUP(A5541,participants!A:C,3,0)</f>
        <v>35</v>
      </c>
      <c r="D5541" s="5" t="str">
        <f>VLOOKUP(A5541,participants!A:F,6,0)</f>
        <v>MS</v>
      </c>
      <c r="E5541" s="5" t="str">
        <f>IF(LEN(SUBSTITUTE(gait_events!C200,"_run-",""))&lt;&gt;LEN(gait_events!C200),LEFT(RIGHT(gait_events!C200,LEN(gait_events!C200)-19),FIND("_run-",RIGHT(gait_events!C200,LEN(gait_events!C200)-19),1)-1),RIGHT(gait_events!C200,LEN(gait_events!C200)-19))</f>
        <v>Fast</v>
      </c>
      <c r="F5541" s="5" t="str">
        <f>IF(LEN(SUBSTITUTE(gait_events!C200,"_run-",""))&lt;&gt;LEN(gait_events!C200),RIGHT(gait_events!C200,LEN(gait_events!C200)-FIND("_run-",gait_events!C200,1)-4),"")</f>
        <v/>
      </c>
      <c r="G5541" s="5" t="str">
        <f>gait_events!D200</f>
        <v>right_ankle</v>
      </c>
      <c r="H5541" s="5" t="str">
        <f>gait_events!E200</f>
        <v>IC</v>
      </c>
      <c r="I5541" s="5">
        <f>IF(gait_events!F200&lt;&gt;"",gait_events!F200,NA())</f>
        <v>555</v>
      </c>
      <c r="J5541" s="5">
        <f>IF(gait_events!G200&lt;&gt;"",gait_events!G200,NA())</f>
        <v>555</v>
      </c>
      <c r="K5541" s="5">
        <f t="shared" si="688"/>
        <v>0</v>
      </c>
      <c r="L5541" s="5">
        <f t="shared" si="689"/>
        <v>0</v>
      </c>
      <c r="M5541">
        <f t="shared" si="690"/>
        <v>1</v>
      </c>
      <c r="N5541">
        <f t="shared" si="691"/>
        <v>1</v>
      </c>
      <c r="O5541">
        <f t="shared" si="692"/>
        <v>1</v>
      </c>
      <c r="P5541">
        <f t="shared" si="693"/>
        <v>0</v>
      </c>
      <c r="Q5541">
        <f t="shared" si="694"/>
        <v>0</v>
      </c>
      <c r="R5541">
        <f t="shared" si="695"/>
        <v>1</v>
      </c>
    </row>
    <row r="5542" spans="1:18" x14ac:dyDescent="0.25">
      <c r="A5542" s="5" t="str">
        <f>gait_events!B201</f>
        <v>pp155</v>
      </c>
      <c r="B5542" s="5" t="str">
        <f>VLOOKUP(A5542,participants!A:B,2,0)</f>
        <v>F</v>
      </c>
      <c r="C5542" s="5">
        <f>VLOOKUP(A5542,participants!A:C,3,0)</f>
        <v>35</v>
      </c>
      <c r="D5542" s="5" t="str">
        <f>VLOOKUP(A5542,participants!A:F,6,0)</f>
        <v>MS</v>
      </c>
      <c r="E5542" s="5" t="str">
        <f>IF(LEN(SUBSTITUTE(gait_events!C201,"_run-",""))&lt;&gt;LEN(gait_events!C201),LEFT(RIGHT(gait_events!C201,LEN(gait_events!C201)-19),FIND("_run-",RIGHT(gait_events!C201,LEN(gait_events!C201)-19),1)-1),RIGHT(gait_events!C201,LEN(gait_events!C201)-19))</f>
        <v>Fast</v>
      </c>
      <c r="F5542" s="5" t="str">
        <f>IF(LEN(SUBSTITUTE(gait_events!C201,"_run-",""))&lt;&gt;LEN(gait_events!C201),RIGHT(gait_events!C201,LEN(gait_events!C201)-FIND("_run-",gait_events!C201,1)-4),"")</f>
        <v/>
      </c>
      <c r="G5542" s="5" t="str">
        <f>gait_events!D201</f>
        <v>right_ankle</v>
      </c>
      <c r="H5542" s="5" t="str">
        <f>gait_events!E201</f>
        <v>FC</v>
      </c>
      <c r="I5542" s="5">
        <f>IF(gait_events!F201&lt;&gt;"",gait_events!F201,NA())</f>
        <v>154</v>
      </c>
      <c r="J5542" s="5">
        <f>IF(gait_events!G201&lt;&gt;"",gait_events!G201,NA())</f>
        <v>157</v>
      </c>
      <c r="K5542" s="5">
        <f t="shared" si="688"/>
        <v>-3</v>
      </c>
      <c r="L5542" s="5">
        <f t="shared" si="689"/>
        <v>-15</v>
      </c>
      <c r="M5542">
        <f t="shared" si="690"/>
        <v>1</v>
      </c>
      <c r="N5542">
        <f t="shared" si="691"/>
        <v>1</v>
      </c>
      <c r="O5542">
        <f t="shared" si="692"/>
        <v>1</v>
      </c>
      <c r="P5542">
        <f t="shared" si="693"/>
        <v>0</v>
      </c>
      <c r="Q5542">
        <f t="shared" si="694"/>
        <v>0</v>
      </c>
      <c r="R5542">
        <f t="shared" si="695"/>
        <v>1</v>
      </c>
    </row>
    <row r="5543" spans="1:18" x14ac:dyDescent="0.25">
      <c r="A5543" t="str">
        <f>gait_events!B202</f>
        <v>pp155</v>
      </c>
      <c r="B5543" t="str">
        <f>VLOOKUP(A5543,participants!A:B,2,0)</f>
        <v>F</v>
      </c>
      <c r="C5543">
        <f>VLOOKUP(A5543,participants!A:C,3,0)</f>
        <v>35</v>
      </c>
      <c r="D5543" t="str">
        <f>VLOOKUP(A5543,participants!A:F,6,0)</f>
        <v>MS</v>
      </c>
      <c r="E5543" t="str">
        <f>IF(LEN(SUBSTITUTE(gait_events!C202,"_run-",""))&lt;&gt;LEN(gait_events!C202),LEFT(RIGHT(gait_events!C202,LEN(gait_events!C202)-19),FIND("_run-",RIGHT(gait_events!C202,LEN(gait_events!C202)-19),1)-1),RIGHT(gait_events!C202,LEN(gait_events!C202)-19))</f>
        <v>Fast</v>
      </c>
      <c r="F5543" t="str">
        <f>IF(LEN(SUBSTITUTE(gait_events!C202,"_run-",""))&lt;&gt;LEN(gait_events!C202),RIGHT(gait_events!C202,LEN(gait_events!C202)-FIND("_run-",gait_events!C202,1)-4),"")</f>
        <v/>
      </c>
      <c r="G5543" t="str">
        <f>gait_events!D202</f>
        <v>right_ankle</v>
      </c>
      <c r="H5543" t="str">
        <f>gait_events!E202</f>
        <v>FC</v>
      </c>
      <c r="I5543">
        <f>IF(gait_events!F202&lt;&gt;"",gait_events!F202,NA())</f>
        <v>319</v>
      </c>
      <c r="J5543">
        <f>IF(gait_events!G202&lt;&gt;"",gait_events!G202,NA())</f>
        <v>321</v>
      </c>
      <c r="K5543">
        <f t="shared" si="688"/>
        <v>-2</v>
      </c>
      <c r="L5543">
        <f t="shared" si="689"/>
        <v>-10</v>
      </c>
      <c r="M5543">
        <f t="shared" si="690"/>
        <v>1</v>
      </c>
      <c r="N5543">
        <f t="shared" si="691"/>
        <v>1</v>
      </c>
      <c r="O5543">
        <f t="shared" si="692"/>
        <v>1</v>
      </c>
      <c r="P5543">
        <f t="shared" si="693"/>
        <v>0</v>
      </c>
      <c r="Q5543">
        <f t="shared" si="694"/>
        <v>0</v>
      </c>
      <c r="R5543">
        <f t="shared" si="695"/>
        <v>1</v>
      </c>
    </row>
    <row r="5544" spans="1:18" x14ac:dyDescent="0.25">
      <c r="A5544" t="str">
        <f>gait_events!B203</f>
        <v>pp155</v>
      </c>
      <c r="B5544" t="str">
        <f>VLOOKUP(A5544,participants!A:B,2,0)</f>
        <v>F</v>
      </c>
      <c r="C5544">
        <f>VLOOKUP(A5544,participants!A:C,3,0)</f>
        <v>35</v>
      </c>
      <c r="D5544" t="str">
        <f>VLOOKUP(A5544,participants!A:F,6,0)</f>
        <v>MS</v>
      </c>
      <c r="E5544" t="str">
        <f>IF(LEN(SUBSTITUTE(gait_events!C203,"_run-",""))&lt;&gt;LEN(gait_events!C203),LEFT(RIGHT(gait_events!C203,LEN(gait_events!C203)-19),FIND("_run-",RIGHT(gait_events!C203,LEN(gait_events!C203)-19),1)-1),RIGHT(gait_events!C203,LEN(gait_events!C203)-19))</f>
        <v>Fast</v>
      </c>
      <c r="F5544" t="str">
        <f>IF(LEN(SUBSTITUTE(gait_events!C203,"_run-",""))&lt;&gt;LEN(gait_events!C203),RIGHT(gait_events!C203,LEN(gait_events!C203)-FIND("_run-",gait_events!C203,1)-4),"")</f>
        <v/>
      </c>
      <c r="G5544" t="str">
        <f>gait_events!D203</f>
        <v>right_ankle</v>
      </c>
      <c r="H5544" t="str">
        <f>gait_events!E203</f>
        <v>FC</v>
      </c>
      <c r="I5544">
        <f>IF(gait_events!F203&lt;&gt;"",gait_events!F203,NA())</f>
        <v>477</v>
      </c>
      <c r="J5544">
        <f>IF(gait_events!G203&lt;&gt;"",gait_events!G203,NA())</f>
        <v>479</v>
      </c>
      <c r="K5544">
        <f t="shared" si="688"/>
        <v>-2</v>
      </c>
      <c r="L5544">
        <f t="shared" si="689"/>
        <v>-10</v>
      </c>
      <c r="M5544">
        <f t="shared" si="690"/>
        <v>1</v>
      </c>
      <c r="N5544">
        <f t="shared" si="691"/>
        <v>1</v>
      </c>
      <c r="O5544">
        <f t="shared" si="692"/>
        <v>1</v>
      </c>
      <c r="P5544">
        <f t="shared" si="693"/>
        <v>0</v>
      </c>
      <c r="Q5544">
        <f t="shared" si="694"/>
        <v>0</v>
      </c>
      <c r="R5544">
        <f t="shared" si="695"/>
        <v>1</v>
      </c>
    </row>
    <row r="5545" spans="1:18" x14ac:dyDescent="0.25">
      <c r="A5545" t="str">
        <f>gait_events!B204</f>
        <v>pp155</v>
      </c>
      <c r="B5545" t="str">
        <f>VLOOKUP(A5545,participants!A:B,2,0)</f>
        <v>F</v>
      </c>
      <c r="C5545">
        <f>VLOOKUP(A5545,participants!A:C,3,0)</f>
        <v>35</v>
      </c>
      <c r="D5545" t="str">
        <f>VLOOKUP(A5545,participants!A:F,6,0)</f>
        <v>MS</v>
      </c>
      <c r="E5545" t="str">
        <f>IF(LEN(SUBSTITUTE(gait_events!C204,"_run-",""))&lt;&gt;LEN(gait_events!C204),LEFT(RIGHT(gait_events!C204,LEN(gait_events!C204)-19),FIND("_run-",RIGHT(gait_events!C204,LEN(gait_events!C204)-19),1)-1),RIGHT(gait_events!C204,LEN(gait_events!C204)-19))</f>
        <v>Fast</v>
      </c>
      <c r="F5545" t="str">
        <f>IF(LEN(SUBSTITUTE(gait_events!C204,"_run-",""))&lt;&gt;LEN(gait_events!C204),RIGHT(gait_events!C204,LEN(gait_events!C204)-FIND("_run-",gait_events!C204,1)-4),"")</f>
        <v/>
      </c>
      <c r="G5545" t="str">
        <f>gait_events!D204</f>
        <v>left_shank</v>
      </c>
      <c r="H5545" t="str">
        <f>gait_events!E204</f>
        <v>IC</v>
      </c>
      <c r="I5545">
        <f>IF(gait_events!F204&lt;&gt;"",gait_events!F204,NA())</f>
        <v>137</v>
      </c>
      <c r="J5545">
        <f>IF(gait_events!G204&lt;&gt;"",gait_events!G204,NA())</f>
        <v>138</v>
      </c>
      <c r="K5545">
        <f t="shared" si="688"/>
        <v>-1</v>
      </c>
      <c r="L5545">
        <f t="shared" si="689"/>
        <v>-5</v>
      </c>
      <c r="M5545">
        <f t="shared" si="690"/>
        <v>1</v>
      </c>
      <c r="N5545">
        <f t="shared" si="691"/>
        <v>1</v>
      </c>
      <c r="O5545">
        <f t="shared" si="692"/>
        <v>1</v>
      </c>
      <c r="P5545">
        <f t="shared" si="693"/>
        <v>0</v>
      </c>
      <c r="Q5545">
        <f t="shared" si="694"/>
        <v>0</v>
      </c>
      <c r="R5545">
        <f t="shared" si="695"/>
        <v>1</v>
      </c>
    </row>
    <row r="5546" spans="1:18" x14ac:dyDescent="0.25">
      <c r="A5546" t="str">
        <f>gait_events!B205</f>
        <v>pp155</v>
      </c>
      <c r="B5546" t="str">
        <f>VLOOKUP(A5546,participants!A:B,2,0)</f>
        <v>F</v>
      </c>
      <c r="C5546">
        <f>VLOOKUP(A5546,participants!A:C,3,0)</f>
        <v>35</v>
      </c>
      <c r="D5546" t="str">
        <f>VLOOKUP(A5546,participants!A:F,6,0)</f>
        <v>MS</v>
      </c>
      <c r="E5546" t="str">
        <f>IF(LEN(SUBSTITUTE(gait_events!C205,"_run-",""))&lt;&gt;LEN(gait_events!C205),LEFT(RIGHT(gait_events!C205,LEN(gait_events!C205)-19),FIND("_run-",RIGHT(gait_events!C205,LEN(gait_events!C205)-19),1)-1),RIGHT(gait_events!C205,LEN(gait_events!C205)-19))</f>
        <v>Fast</v>
      </c>
      <c r="F5546" t="str">
        <f>IF(LEN(SUBSTITUTE(gait_events!C205,"_run-",""))&lt;&gt;LEN(gait_events!C205),RIGHT(gait_events!C205,LEN(gait_events!C205)-FIND("_run-",gait_events!C205,1)-4),"")</f>
        <v/>
      </c>
      <c r="G5546" t="str">
        <f>gait_events!D205</f>
        <v>left_shank</v>
      </c>
      <c r="H5546" t="str">
        <f>gait_events!E205</f>
        <v>IC</v>
      </c>
      <c r="I5546">
        <f>IF(gait_events!F205&lt;&gt;"",gait_events!F205,NA())</f>
        <v>304</v>
      </c>
      <c r="J5546">
        <f>IF(gait_events!G205&lt;&gt;"",gait_events!G205,NA())</f>
        <v>306</v>
      </c>
      <c r="K5546">
        <f t="shared" si="688"/>
        <v>-2</v>
      </c>
      <c r="L5546">
        <f t="shared" si="689"/>
        <v>-10</v>
      </c>
      <c r="M5546">
        <f t="shared" si="690"/>
        <v>1</v>
      </c>
      <c r="N5546">
        <f t="shared" si="691"/>
        <v>1</v>
      </c>
      <c r="O5546">
        <f t="shared" si="692"/>
        <v>1</v>
      </c>
      <c r="P5546">
        <f t="shared" si="693"/>
        <v>0</v>
      </c>
      <c r="Q5546">
        <f t="shared" si="694"/>
        <v>0</v>
      </c>
      <c r="R5546">
        <f t="shared" si="695"/>
        <v>1</v>
      </c>
    </row>
    <row r="5547" spans="1:18" x14ac:dyDescent="0.25">
      <c r="A5547" t="str">
        <f>gait_events!B206</f>
        <v>pp155</v>
      </c>
      <c r="B5547" t="str">
        <f>VLOOKUP(A5547,participants!A:B,2,0)</f>
        <v>F</v>
      </c>
      <c r="C5547">
        <f>VLOOKUP(A5547,participants!A:C,3,0)</f>
        <v>35</v>
      </c>
      <c r="D5547" t="str">
        <f>VLOOKUP(A5547,participants!A:F,6,0)</f>
        <v>MS</v>
      </c>
      <c r="E5547" t="str">
        <f>IF(LEN(SUBSTITUTE(gait_events!C206,"_run-",""))&lt;&gt;LEN(gait_events!C206),LEFT(RIGHT(gait_events!C206,LEN(gait_events!C206)-19),FIND("_run-",RIGHT(gait_events!C206,LEN(gait_events!C206)-19),1)-1),RIGHT(gait_events!C206,LEN(gait_events!C206)-19))</f>
        <v>Fast</v>
      </c>
      <c r="F5547" t="str">
        <f>IF(LEN(SUBSTITUTE(gait_events!C206,"_run-",""))&lt;&gt;LEN(gait_events!C206),RIGHT(gait_events!C206,LEN(gait_events!C206)-FIND("_run-",gait_events!C206,1)-4),"")</f>
        <v/>
      </c>
      <c r="G5547" t="str">
        <f>gait_events!D206</f>
        <v>left_shank</v>
      </c>
      <c r="H5547" t="str">
        <f>gait_events!E206</f>
        <v>IC</v>
      </c>
      <c r="I5547">
        <f>IF(gait_events!F206&lt;&gt;"",gait_events!F206,NA())</f>
        <v>462</v>
      </c>
      <c r="J5547">
        <f>IF(gait_events!G206&lt;&gt;"",gait_events!G206,NA())</f>
        <v>465</v>
      </c>
      <c r="K5547">
        <f t="shared" si="688"/>
        <v>-3</v>
      </c>
      <c r="L5547">
        <f t="shared" si="689"/>
        <v>-15</v>
      </c>
      <c r="M5547">
        <f t="shared" si="690"/>
        <v>1</v>
      </c>
      <c r="N5547">
        <f t="shared" si="691"/>
        <v>1</v>
      </c>
      <c r="O5547">
        <f t="shared" si="692"/>
        <v>1</v>
      </c>
      <c r="P5547">
        <f t="shared" si="693"/>
        <v>0</v>
      </c>
      <c r="Q5547">
        <f t="shared" si="694"/>
        <v>0</v>
      </c>
      <c r="R5547">
        <f t="shared" si="695"/>
        <v>1</v>
      </c>
    </row>
    <row r="5548" spans="1:18" x14ac:dyDescent="0.25">
      <c r="A5548" t="str">
        <f>gait_events!B207</f>
        <v>pp155</v>
      </c>
      <c r="B5548" t="str">
        <f>VLOOKUP(A5548,participants!A:B,2,0)</f>
        <v>F</v>
      </c>
      <c r="C5548">
        <f>VLOOKUP(A5548,participants!A:C,3,0)</f>
        <v>35</v>
      </c>
      <c r="D5548" t="str">
        <f>VLOOKUP(A5548,participants!A:F,6,0)</f>
        <v>MS</v>
      </c>
      <c r="E5548" t="str">
        <f>IF(LEN(SUBSTITUTE(gait_events!C207,"_run-",""))&lt;&gt;LEN(gait_events!C207),LEFT(RIGHT(gait_events!C207,LEN(gait_events!C207)-19),FIND("_run-",RIGHT(gait_events!C207,LEN(gait_events!C207)-19),1)-1),RIGHT(gait_events!C207,LEN(gait_events!C207)-19))</f>
        <v>Fast</v>
      </c>
      <c r="F5548" t="str">
        <f>IF(LEN(SUBSTITUTE(gait_events!C207,"_run-",""))&lt;&gt;LEN(gait_events!C207),RIGHT(gait_events!C207,LEN(gait_events!C207)-FIND("_run-",gait_events!C207,1)-4),"")</f>
        <v/>
      </c>
      <c r="G5548" t="str">
        <f>gait_events!D207</f>
        <v>left_shank</v>
      </c>
      <c r="H5548" t="str">
        <f>gait_events!E207</f>
        <v>IC</v>
      </c>
      <c r="I5548" t="e">
        <f>IF(gait_events!F207&lt;&gt;"",gait_events!F207,NA())</f>
        <v>#N/A</v>
      </c>
      <c r="J5548">
        <f>IF(gait_events!G207&lt;&gt;"",gait_events!G207,NA())</f>
        <v>215</v>
      </c>
      <c r="K5548" t="e">
        <f t="shared" si="688"/>
        <v>#N/A</v>
      </c>
      <c r="L5548" t="e">
        <f t="shared" si="689"/>
        <v>#N/A</v>
      </c>
      <c r="M5548">
        <f t="shared" si="690"/>
        <v>0</v>
      </c>
      <c r="N5548">
        <f t="shared" si="691"/>
        <v>1</v>
      </c>
      <c r="O5548">
        <f t="shared" si="692"/>
        <v>0</v>
      </c>
      <c r="P5548">
        <f t="shared" si="693"/>
        <v>0</v>
      </c>
      <c r="Q5548">
        <f t="shared" si="694"/>
        <v>1</v>
      </c>
      <c r="R5548">
        <f t="shared" si="695"/>
        <v>1</v>
      </c>
    </row>
    <row r="5549" spans="1:18" x14ac:dyDescent="0.25">
      <c r="A5549" t="str">
        <f>gait_events!B208</f>
        <v>pp155</v>
      </c>
      <c r="B5549" t="str">
        <f>VLOOKUP(A5549,participants!A:B,2,0)</f>
        <v>F</v>
      </c>
      <c r="C5549">
        <f>VLOOKUP(A5549,participants!A:C,3,0)</f>
        <v>35</v>
      </c>
      <c r="D5549" t="str">
        <f>VLOOKUP(A5549,participants!A:F,6,0)</f>
        <v>MS</v>
      </c>
      <c r="E5549" t="str">
        <f>IF(LEN(SUBSTITUTE(gait_events!C208,"_run-",""))&lt;&gt;LEN(gait_events!C208),LEFT(RIGHT(gait_events!C208,LEN(gait_events!C208)-19),FIND("_run-",RIGHT(gait_events!C208,LEN(gait_events!C208)-19),1)-1),RIGHT(gait_events!C208,LEN(gait_events!C208)-19))</f>
        <v>Fast</v>
      </c>
      <c r="F5549" t="str">
        <f>IF(LEN(SUBSTITUTE(gait_events!C208,"_run-",""))&lt;&gt;LEN(gait_events!C208),RIGHT(gait_events!C208,LEN(gait_events!C208)-FIND("_run-",gait_events!C208,1)-4),"")</f>
        <v/>
      </c>
      <c r="G5549" t="str">
        <f>gait_events!D208</f>
        <v>left_shank</v>
      </c>
      <c r="H5549" t="str">
        <f>gait_events!E208</f>
        <v>IC</v>
      </c>
      <c r="I5549" t="e">
        <f>IF(gait_events!F208&lt;&gt;"",gait_events!F208,NA())</f>
        <v>#N/A</v>
      </c>
      <c r="J5549">
        <f>IF(gait_events!G208&lt;&gt;"",gait_events!G208,NA())</f>
        <v>374</v>
      </c>
      <c r="K5549" t="e">
        <f t="shared" si="688"/>
        <v>#N/A</v>
      </c>
      <c r="L5549" t="e">
        <f t="shared" si="689"/>
        <v>#N/A</v>
      </c>
      <c r="M5549">
        <f t="shared" si="690"/>
        <v>0</v>
      </c>
      <c r="N5549">
        <f t="shared" si="691"/>
        <v>1</v>
      </c>
      <c r="O5549">
        <f t="shared" si="692"/>
        <v>0</v>
      </c>
      <c r="P5549">
        <f t="shared" si="693"/>
        <v>0</v>
      </c>
      <c r="Q5549">
        <f t="shared" si="694"/>
        <v>1</v>
      </c>
      <c r="R5549">
        <f t="shared" si="695"/>
        <v>1</v>
      </c>
    </row>
    <row r="5550" spans="1:18" x14ac:dyDescent="0.25">
      <c r="A5550" t="str">
        <f>gait_events!B209</f>
        <v>pp155</v>
      </c>
      <c r="B5550" t="str">
        <f>VLOOKUP(A5550,participants!A:B,2,0)</f>
        <v>F</v>
      </c>
      <c r="C5550">
        <f>VLOOKUP(A5550,participants!A:C,3,0)</f>
        <v>35</v>
      </c>
      <c r="D5550" t="str">
        <f>VLOOKUP(A5550,participants!A:F,6,0)</f>
        <v>MS</v>
      </c>
      <c r="E5550" t="str">
        <f>IF(LEN(SUBSTITUTE(gait_events!C209,"_run-",""))&lt;&gt;LEN(gait_events!C209),LEFT(RIGHT(gait_events!C209,LEN(gait_events!C209)-19),FIND("_run-",RIGHT(gait_events!C209,LEN(gait_events!C209)-19),1)-1),RIGHT(gait_events!C209,LEN(gait_events!C209)-19))</f>
        <v>Fast</v>
      </c>
      <c r="F5550" t="str">
        <f>IF(LEN(SUBSTITUTE(gait_events!C209,"_run-",""))&lt;&gt;LEN(gait_events!C209),RIGHT(gait_events!C209,LEN(gait_events!C209)-FIND("_run-",gait_events!C209,1)-4),"")</f>
        <v/>
      </c>
      <c r="G5550" t="str">
        <f>gait_events!D209</f>
        <v>left_shank</v>
      </c>
      <c r="H5550" t="str">
        <f>gait_events!E209</f>
        <v>FC</v>
      </c>
      <c r="I5550">
        <f>IF(gait_events!F209&lt;&gt;"",gait_events!F209,NA())</f>
        <v>64</v>
      </c>
      <c r="J5550" t="e">
        <f>IF(gait_events!G209&lt;&gt;"",gait_events!G209,NA())</f>
        <v>#N/A</v>
      </c>
      <c r="K5550" t="e">
        <f t="shared" si="688"/>
        <v>#N/A</v>
      </c>
      <c r="L5550" t="e">
        <f t="shared" si="689"/>
        <v>#N/A</v>
      </c>
      <c r="M5550">
        <f t="shared" si="690"/>
        <v>1</v>
      </c>
      <c r="N5550">
        <f t="shared" si="691"/>
        <v>0</v>
      </c>
      <c r="O5550">
        <f t="shared" si="692"/>
        <v>0</v>
      </c>
      <c r="P5550">
        <f t="shared" si="693"/>
        <v>1</v>
      </c>
      <c r="Q5550">
        <f t="shared" si="694"/>
        <v>0</v>
      </c>
      <c r="R5550">
        <f t="shared" si="695"/>
        <v>1</v>
      </c>
    </row>
    <row r="5551" spans="1:18" x14ac:dyDescent="0.25">
      <c r="A5551" t="str">
        <f>gait_events!B210</f>
        <v>pp155</v>
      </c>
      <c r="B5551" t="str">
        <f>VLOOKUP(A5551,participants!A:B,2,0)</f>
        <v>F</v>
      </c>
      <c r="C5551">
        <f>VLOOKUP(A5551,participants!A:C,3,0)</f>
        <v>35</v>
      </c>
      <c r="D5551" t="str">
        <f>VLOOKUP(A5551,participants!A:F,6,0)</f>
        <v>MS</v>
      </c>
      <c r="E5551" t="str">
        <f>IF(LEN(SUBSTITUTE(gait_events!C210,"_run-",""))&lt;&gt;LEN(gait_events!C210),LEFT(RIGHT(gait_events!C210,LEN(gait_events!C210)-19),FIND("_run-",RIGHT(gait_events!C210,LEN(gait_events!C210)-19),1)-1),RIGHT(gait_events!C210,LEN(gait_events!C210)-19))</f>
        <v>Fast</v>
      </c>
      <c r="F5551" t="str">
        <f>IF(LEN(SUBSTITUTE(gait_events!C210,"_run-",""))&lt;&gt;LEN(gait_events!C210),RIGHT(gait_events!C210,LEN(gait_events!C210)-FIND("_run-",gait_events!C210,1)-4),"")</f>
        <v/>
      </c>
      <c r="G5551" t="str">
        <f>gait_events!D210</f>
        <v>left_shank</v>
      </c>
      <c r="H5551" t="str">
        <f>gait_events!E210</f>
        <v>FC</v>
      </c>
      <c r="I5551">
        <f>IF(gait_events!F210&lt;&gt;"",gait_events!F210,NA())</f>
        <v>239</v>
      </c>
      <c r="J5551">
        <f>IF(gait_events!G210&lt;&gt;"",gait_events!G210,NA())</f>
        <v>264</v>
      </c>
      <c r="K5551">
        <f t="shared" si="688"/>
        <v>-25</v>
      </c>
      <c r="L5551">
        <f t="shared" si="689"/>
        <v>-125</v>
      </c>
      <c r="M5551">
        <f t="shared" si="690"/>
        <v>1</v>
      </c>
      <c r="N5551">
        <f t="shared" si="691"/>
        <v>1</v>
      </c>
      <c r="O5551">
        <f t="shared" si="692"/>
        <v>1</v>
      </c>
      <c r="P5551">
        <f t="shared" si="693"/>
        <v>0</v>
      </c>
      <c r="Q5551">
        <f t="shared" si="694"/>
        <v>0</v>
      </c>
      <c r="R5551">
        <f t="shared" si="695"/>
        <v>1</v>
      </c>
    </row>
    <row r="5552" spans="1:18" x14ac:dyDescent="0.25">
      <c r="A5552" t="str">
        <f>gait_events!B211</f>
        <v>pp155</v>
      </c>
      <c r="B5552" t="str">
        <f>VLOOKUP(A5552,participants!A:B,2,0)</f>
        <v>F</v>
      </c>
      <c r="C5552">
        <f>VLOOKUP(A5552,participants!A:C,3,0)</f>
        <v>35</v>
      </c>
      <c r="D5552" t="str">
        <f>VLOOKUP(A5552,participants!A:F,6,0)</f>
        <v>MS</v>
      </c>
      <c r="E5552" t="str">
        <f>IF(LEN(SUBSTITUTE(gait_events!C211,"_run-",""))&lt;&gt;LEN(gait_events!C211),LEFT(RIGHT(gait_events!C211,LEN(gait_events!C211)-19),FIND("_run-",RIGHT(gait_events!C211,LEN(gait_events!C211)-19),1)-1),RIGHT(gait_events!C211,LEN(gait_events!C211)-19))</f>
        <v>Fast</v>
      </c>
      <c r="F5552" t="str">
        <f>IF(LEN(SUBSTITUTE(gait_events!C211,"_run-",""))&lt;&gt;LEN(gait_events!C211),RIGHT(gait_events!C211,LEN(gait_events!C211)-FIND("_run-",gait_events!C211,1)-4),"")</f>
        <v/>
      </c>
      <c r="G5552" t="str">
        <f>gait_events!D211</f>
        <v>left_shank</v>
      </c>
      <c r="H5552" t="str">
        <f>gait_events!E211</f>
        <v>FC</v>
      </c>
      <c r="I5552">
        <f>IF(gait_events!F211&lt;&gt;"",gait_events!F211,NA())</f>
        <v>397</v>
      </c>
      <c r="J5552" t="e">
        <f>IF(gait_events!G211&lt;&gt;"",gait_events!G211,NA())</f>
        <v>#N/A</v>
      </c>
      <c r="K5552" t="e">
        <f t="shared" si="688"/>
        <v>#N/A</v>
      </c>
      <c r="L5552" t="e">
        <f t="shared" si="689"/>
        <v>#N/A</v>
      </c>
      <c r="M5552">
        <f t="shared" si="690"/>
        <v>1</v>
      </c>
      <c r="N5552">
        <f t="shared" si="691"/>
        <v>0</v>
      </c>
      <c r="O5552">
        <f t="shared" si="692"/>
        <v>0</v>
      </c>
      <c r="P5552">
        <f t="shared" si="693"/>
        <v>1</v>
      </c>
      <c r="Q5552">
        <f t="shared" si="694"/>
        <v>0</v>
      </c>
      <c r="R5552">
        <f t="shared" si="695"/>
        <v>1</v>
      </c>
    </row>
    <row r="5553" spans="1:18" x14ac:dyDescent="0.25">
      <c r="A5553" t="str">
        <f>gait_events!B212</f>
        <v>pp155</v>
      </c>
      <c r="B5553" t="str">
        <f>VLOOKUP(A5553,participants!A:B,2,0)</f>
        <v>F</v>
      </c>
      <c r="C5553">
        <f>VLOOKUP(A5553,participants!A:C,3,0)</f>
        <v>35</v>
      </c>
      <c r="D5553" t="str">
        <f>VLOOKUP(A5553,participants!A:F,6,0)</f>
        <v>MS</v>
      </c>
      <c r="E5553" t="str">
        <f>IF(LEN(SUBSTITUTE(gait_events!C212,"_run-",""))&lt;&gt;LEN(gait_events!C212),LEFT(RIGHT(gait_events!C212,LEN(gait_events!C212)-19),FIND("_run-",RIGHT(gait_events!C212,LEN(gait_events!C212)-19),1)-1),RIGHT(gait_events!C212,LEN(gait_events!C212)-19))</f>
        <v>Fast</v>
      </c>
      <c r="F5553" t="str">
        <f>IF(LEN(SUBSTITUTE(gait_events!C212,"_run-",""))&lt;&gt;LEN(gait_events!C212),RIGHT(gait_events!C212,LEN(gait_events!C212)-FIND("_run-",gait_events!C212,1)-4),"")</f>
        <v/>
      </c>
      <c r="G5553" t="str">
        <f>gait_events!D212</f>
        <v>left_shank</v>
      </c>
      <c r="H5553" t="str">
        <f>gait_events!E212</f>
        <v>FC</v>
      </c>
      <c r="I5553">
        <f>IF(gait_events!F212&lt;&gt;"",gait_events!F212,NA())</f>
        <v>577</v>
      </c>
      <c r="J5553" t="e">
        <f>IF(gait_events!G212&lt;&gt;"",gait_events!G212,NA())</f>
        <v>#N/A</v>
      </c>
      <c r="K5553" t="e">
        <f t="shared" si="688"/>
        <v>#N/A</v>
      </c>
      <c r="L5553" t="e">
        <f t="shared" si="689"/>
        <v>#N/A</v>
      </c>
      <c r="M5553">
        <f t="shared" si="690"/>
        <v>1</v>
      </c>
      <c r="N5553">
        <f t="shared" si="691"/>
        <v>0</v>
      </c>
      <c r="O5553">
        <f t="shared" si="692"/>
        <v>0</v>
      </c>
      <c r="P5553">
        <f t="shared" si="693"/>
        <v>1</v>
      </c>
      <c r="Q5553">
        <f t="shared" si="694"/>
        <v>0</v>
      </c>
      <c r="R5553">
        <f t="shared" si="695"/>
        <v>1</v>
      </c>
    </row>
    <row r="5554" spans="1:18" x14ac:dyDescent="0.25">
      <c r="A5554" t="str">
        <f>gait_events!B213</f>
        <v>pp155</v>
      </c>
      <c r="B5554" t="str">
        <f>VLOOKUP(A5554,participants!A:B,2,0)</f>
        <v>F</v>
      </c>
      <c r="C5554">
        <f>VLOOKUP(A5554,participants!A:C,3,0)</f>
        <v>35</v>
      </c>
      <c r="D5554" t="str">
        <f>VLOOKUP(A5554,participants!A:F,6,0)</f>
        <v>MS</v>
      </c>
      <c r="E5554" t="str">
        <f>IF(LEN(SUBSTITUTE(gait_events!C213,"_run-",""))&lt;&gt;LEN(gait_events!C213),LEFT(RIGHT(gait_events!C213,LEN(gait_events!C213)-19),FIND("_run-",RIGHT(gait_events!C213,LEN(gait_events!C213)-19),1)-1),RIGHT(gait_events!C213,LEN(gait_events!C213)-19))</f>
        <v>Fast</v>
      </c>
      <c r="F5554" t="str">
        <f>IF(LEN(SUBSTITUTE(gait_events!C213,"_run-",""))&lt;&gt;LEN(gait_events!C213),RIGHT(gait_events!C213,LEN(gait_events!C213)-FIND("_run-",gait_events!C213,1)-4),"")</f>
        <v/>
      </c>
      <c r="G5554" t="str">
        <f>gait_events!D213</f>
        <v>left_shank</v>
      </c>
      <c r="H5554" t="str">
        <f>gait_events!E213</f>
        <v>FC</v>
      </c>
      <c r="I5554" t="e">
        <f>IF(gait_events!F213&lt;&gt;"",gait_events!F213,NA())</f>
        <v>#N/A</v>
      </c>
      <c r="J5554">
        <f>IF(gait_events!G213&lt;&gt;"",gait_events!G213,NA())</f>
        <v>481</v>
      </c>
      <c r="K5554" t="e">
        <f t="shared" si="688"/>
        <v>#N/A</v>
      </c>
      <c r="L5554" t="e">
        <f t="shared" si="689"/>
        <v>#N/A</v>
      </c>
      <c r="M5554">
        <f t="shared" si="690"/>
        <v>0</v>
      </c>
      <c r="N5554">
        <f t="shared" si="691"/>
        <v>1</v>
      </c>
      <c r="O5554">
        <f t="shared" si="692"/>
        <v>0</v>
      </c>
      <c r="P5554">
        <f t="shared" si="693"/>
        <v>0</v>
      </c>
      <c r="Q5554">
        <f t="shared" si="694"/>
        <v>1</v>
      </c>
      <c r="R5554">
        <f t="shared" si="695"/>
        <v>1</v>
      </c>
    </row>
    <row r="5555" spans="1:18" x14ac:dyDescent="0.25">
      <c r="A5555" t="str">
        <f>gait_events!B214</f>
        <v>pp155</v>
      </c>
      <c r="B5555" t="str">
        <f>VLOOKUP(A5555,participants!A:B,2,0)</f>
        <v>F</v>
      </c>
      <c r="C5555">
        <f>VLOOKUP(A5555,participants!A:C,3,0)</f>
        <v>35</v>
      </c>
      <c r="D5555" t="str">
        <f>VLOOKUP(A5555,participants!A:F,6,0)</f>
        <v>MS</v>
      </c>
      <c r="E5555" t="str">
        <f>IF(LEN(SUBSTITUTE(gait_events!C214,"_run-",""))&lt;&gt;LEN(gait_events!C214),LEFT(RIGHT(gait_events!C214,LEN(gait_events!C214)-19),FIND("_run-",RIGHT(gait_events!C214,LEN(gait_events!C214)-19),1)-1),RIGHT(gait_events!C214,LEN(gait_events!C214)-19))</f>
        <v>Fast</v>
      </c>
      <c r="F5555" t="str">
        <f>IF(LEN(SUBSTITUTE(gait_events!C214,"_run-",""))&lt;&gt;LEN(gait_events!C214),RIGHT(gait_events!C214,LEN(gait_events!C214)-FIND("_run-",gait_events!C214,1)-4),"")</f>
        <v/>
      </c>
      <c r="G5555" t="str">
        <f>gait_events!D214</f>
        <v>right_shank</v>
      </c>
      <c r="H5555" t="str">
        <f>gait_events!E214</f>
        <v>IC</v>
      </c>
      <c r="I5555">
        <f>IF(gait_events!F214&lt;&gt;"",gait_events!F214,NA())</f>
        <v>34</v>
      </c>
      <c r="J5555" t="e">
        <f>IF(gait_events!G214&lt;&gt;"",gait_events!G214,NA())</f>
        <v>#N/A</v>
      </c>
      <c r="K5555" t="e">
        <f t="shared" si="688"/>
        <v>#N/A</v>
      </c>
      <c r="L5555" t="e">
        <f t="shared" si="689"/>
        <v>#N/A</v>
      </c>
      <c r="M5555">
        <f t="shared" si="690"/>
        <v>1</v>
      </c>
      <c r="N5555">
        <f t="shared" si="691"/>
        <v>0</v>
      </c>
      <c r="O5555">
        <f t="shared" si="692"/>
        <v>0</v>
      </c>
      <c r="P5555">
        <f t="shared" si="693"/>
        <v>1</v>
      </c>
      <c r="Q5555">
        <f t="shared" si="694"/>
        <v>0</v>
      </c>
      <c r="R5555">
        <f t="shared" si="695"/>
        <v>1</v>
      </c>
    </row>
    <row r="5556" spans="1:18" x14ac:dyDescent="0.25">
      <c r="A5556" t="str">
        <f>gait_events!B215</f>
        <v>pp155</v>
      </c>
      <c r="B5556" t="str">
        <f>VLOOKUP(A5556,participants!A:B,2,0)</f>
        <v>F</v>
      </c>
      <c r="C5556">
        <f>VLOOKUP(A5556,participants!A:C,3,0)</f>
        <v>35</v>
      </c>
      <c r="D5556" t="str">
        <f>VLOOKUP(A5556,participants!A:F,6,0)</f>
        <v>MS</v>
      </c>
      <c r="E5556" t="str">
        <f>IF(LEN(SUBSTITUTE(gait_events!C215,"_run-",""))&lt;&gt;LEN(gait_events!C215),LEFT(RIGHT(gait_events!C215,LEN(gait_events!C215)-19),FIND("_run-",RIGHT(gait_events!C215,LEN(gait_events!C215)-19),1)-1),RIGHT(gait_events!C215,LEN(gait_events!C215)-19))</f>
        <v>Fast</v>
      </c>
      <c r="F5556" t="str">
        <f>IF(LEN(SUBSTITUTE(gait_events!C215,"_run-",""))&lt;&gt;LEN(gait_events!C215),RIGHT(gait_events!C215,LEN(gait_events!C215)-FIND("_run-",gait_events!C215,1)-4),"")</f>
        <v/>
      </c>
      <c r="G5556" t="str">
        <f>gait_events!D215</f>
        <v>right_shank</v>
      </c>
      <c r="H5556" t="str">
        <f>gait_events!E215</f>
        <v>IC</v>
      </c>
      <c r="I5556">
        <f>IF(gait_events!F215&lt;&gt;"",gait_events!F215,NA())</f>
        <v>224</v>
      </c>
      <c r="J5556">
        <f>IF(gait_events!G215&lt;&gt;"",gait_events!G215,NA())</f>
        <v>223</v>
      </c>
      <c r="K5556">
        <f t="shared" si="688"/>
        <v>1</v>
      </c>
      <c r="L5556">
        <f t="shared" si="689"/>
        <v>5</v>
      </c>
      <c r="M5556">
        <f t="shared" si="690"/>
        <v>1</v>
      </c>
      <c r="N5556">
        <f t="shared" si="691"/>
        <v>1</v>
      </c>
      <c r="O5556">
        <f t="shared" si="692"/>
        <v>1</v>
      </c>
      <c r="P5556">
        <f t="shared" si="693"/>
        <v>0</v>
      </c>
      <c r="Q5556">
        <f t="shared" si="694"/>
        <v>0</v>
      </c>
      <c r="R5556">
        <f t="shared" si="695"/>
        <v>1</v>
      </c>
    </row>
    <row r="5557" spans="1:18" x14ac:dyDescent="0.25">
      <c r="A5557" t="str">
        <f>gait_events!B216</f>
        <v>pp155</v>
      </c>
      <c r="B5557" t="str">
        <f>VLOOKUP(A5557,participants!A:B,2,0)</f>
        <v>F</v>
      </c>
      <c r="C5557">
        <f>VLOOKUP(A5557,participants!A:C,3,0)</f>
        <v>35</v>
      </c>
      <c r="D5557" t="str">
        <f>VLOOKUP(A5557,participants!A:F,6,0)</f>
        <v>MS</v>
      </c>
      <c r="E5557" t="str">
        <f>IF(LEN(SUBSTITUTE(gait_events!C216,"_run-",""))&lt;&gt;LEN(gait_events!C216),LEFT(RIGHT(gait_events!C216,LEN(gait_events!C216)-19),FIND("_run-",RIGHT(gait_events!C216,LEN(gait_events!C216)-19),1)-1),RIGHT(gait_events!C216,LEN(gait_events!C216)-19))</f>
        <v>Fast</v>
      </c>
      <c r="F5557" t="str">
        <f>IF(LEN(SUBSTITUTE(gait_events!C216,"_run-",""))&lt;&gt;LEN(gait_events!C216),RIGHT(gait_events!C216,LEN(gait_events!C216)-FIND("_run-",gait_events!C216,1)-4),"")</f>
        <v/>
      </c>
      <c r="G5557" t="str">
        <f>gait_events!D216</f>
        <v>right_shank</v>
      </c>
      <c r="H5557" t="str">
        <f>gait_events!E216</f>
        <v>IC</v>
      </c>
      <c r="I5557">
        <f>IF(gait_events!F216&lt;&gt;"",gait_events!F216,NA())</f>
        <v>384</v>
      </c>
      <c r="J5557">
        <f>IF(gait_events!G216&lt;&gt;"",gait_events!G216,NA())</f>
        <v>382</v>
      </c>
      <c r="K5557">
        <f t="shared" si="688"/>
        <v>2</v>
      </c>
      <c r="L5557">
        <f t="shared" si="689"/>
        <v>10</v>
      </c>
      <c r="M5557">
        <f t="shared" si="690"/>
        <v>1</v>
      </c>
      <c r="N5557">
        <f t="shared" si="691"/>
        <v>1</v>
      </c>
      <c r="O5557">
        <f t="shared" si="692"/>
        <v>1</v>
      </c>
      <c r="P5557">
        <f t="shared" si="693"/>
        <v>0</v>
      </c>
      <c r="Q5557">
        <f t="shared" si="694"/>
        <v>0</v>
      </c>
      <c r="R5557">
        <f t="shared" si="695"/>
        <v>1</v>
      </c>
    </row>
    <row r="5558" spans="1:18" x14ac:dyDescent="0.25">
      <c r="A5558" t="str">
        <f>gait_events!B217</f>
        <v>pp155</v>
      </c>
      <c r="B5558" t="str">
        <f>VLOOKUP(A5558,participants!A:B,2,0)</f>
        <v>F</v>
      </c>
      <c r="C5558">
        <f>VLOOKUP(A5558,participants!A:C,3,0)</f>
        <v>35</v>
      </c>
      <c r="D5558" t="str">
        <f>VLOOKUP(A5558,participants!A:F,6,0)</f>
        <v>MS</v>
      </c>
      <c r="E5558" t="str">
        <f>IF(LEN(SUBSTITUTE(gait_events!C217,"_run-",""))&lt;&gt;LEN(gait_events!C217),LEFT(RIGHT(gait_events!C217,LEN(gait_events!C217)-19),FIND("_run-",RIGHT(gait_events!C217,LEN(gait_events!C217)-19),1)-1),RIGHT(gait_events!C217,LEN(gait_events!C217)-19))</f>
        <v>Fast</v>
      </c>
      <c r="F5558" t="str">
        <f>IF(LEN(SUBSTITUTE(gait_events!C217,"_run-",""))&lt;&gt;LEN(gait_events!C217),RIGHT(gait_events!C217,LEN(gait_events!C217)-FIND("_run-",gait_events!C217,1)-4),"")</f>
        <v/>
      </c>
      <c r="G5558" t="str">
        <f>gait_events!D217</f>
        <v>right_shank</v>
      </c>
      <c r="H5558" t="str">
        <f>gait_events!E217</f>
        <v>IC</v>
      </c>
      <c r="I5558">
        <f>IF(gait_events!F217&lt;&gt;"",gait_events!F217,NA())</f>
        <v>555</v>
      </c>
      <c r="J5558">
        <f>IF(gait_events!G217&lt;&gt;"",gait_events!G217,NA())</f>
        <v>554</v>
      </c>
      <c r="K5558">
        <f t="shared" si="688"/>
        <v>1</v>
      </c>
      <c r="L5558">
        <f t="shared" si="689"/>
        <v>5</v>
      </c>
      <c r="M5558">
        <f t="shared" si="690"/>
        <v>1</v>
      </c>
      <c r="N5558">
        <f t="shared" si="691"/>
        <v>1</v>
      </c>
      <c r="O5558">
        <f t="shared" si="692"/>
        <v>1</v>
      </c>
      <c r="P5558">
        <f t="shared" si="693"/>
        <v>0</v>
      </c>
      <c r="Q5558">
        <f t="shared" si="694"/>
        <v>0</v>
      </c>
      <c r="R5558">
        <f t="shared" si="695"/>
        <v>1</v>
      </c>
    </row>
    <row r="5559" spans="1:18" x14ac:dyDescent="0.25">
      <c r="A5559" t="str">
        <f>gait_events!B218</f>
        <v>pp155</v>
      </c>
      <c r="B5559" t="str">
        <f>VLOOKUP(A5559,participants!A:B,2,0)</f>
        <v>F</v>
      </c>
      <c r="C5559">
        <f>VLOOKUP(A5559,participants!A:C,3,0)</f>
        <v>35</v>
      </c>
      <c r="D5559" t="str">
        <f>VLOOKUP(A5559,participants!A:F,6,0)</f>
        <v>MS</v>
      </c>
      <c r="E5559" t="str">
        <f>IF(LEN(SUBSTITUTE(gait_events!C218,"_run-",""))&lt;&gt;LEN(gait_events!C218),LEFT(RIGHT(gait_events!C218,LEN(gait_events!C218)-19),FIND("_run-",RIGHT(gait_events!C218,LEN(gait_events!C218)-19),1)-1),RIGHT(gait_events!C218,LEN(gait_events!C218)-19))</f>
        <v>Fast</v>
      </c>
      <c r="F5559" t="str">
        <f>IF(LEN(SUBSTITUTE(gait_events!C218,"_run-",""))&lt;&gt;LEN(gait_events!C218),RIGHT(gait_events!C218,LEN(gait_events!C218)-FIND("_run-",gait_events!C218,1)-4),"")</f>
        <v/>
      </c>
      <c r="G5559" t="str">
        <f>gait_events!D218</f>
        <v>right_shank</v>
      </c>
      <c r="H5559" t="str">
        <f>gait_events!E218</f>
        <v>FC</v>
      </c>
      <c r="I5559">
        <f>IF(gait_events!F218&lt;&gt;"",gait_events!F218,NA())</f>
        <v>154</v>
      </c>
      <c r="J5559">
        <f>IF(gait_events!G218&lt;&gt;"",gait_events!G218,NA())</f>
        <v>158</v>
      </c>
      <c r="K5559">
        <f t="shared" si="688"/>
        <v>-4</v>
      </c>
      <c r="L5559">
        <f t="shared" si="689"/>
        <v>-20</v>
      </c>
      <c r="M5559">
        <f t="shared" si="690"/>
        <v>1</v>
      </c>
      <c r="N5559">
        <f t="shared" si="691"/>
        <v>1</v>
      </c>
      <c r="O5559">
        <f t="shared" si="692"/>
        <v>1</v>
      </c>
      <c r="P5559">
        <f t="shared" si="693"/>
        <v>0</v>
      </c>
      <c r="Q5559">
        <f t="shared" si="694"/>
        <v>0</v>
      </c>
      <c r="R5559">
        <f t="shared" si="695"/>
        <v>1</v>
      </c>
    </row>
    <row r="5560" spans="1:18" x14ac:dyDescent="0.25">
      <c r="A5560" s="5" t="str">
        <f>gait_events!B219</f>
        <v>pp155</v>
      </c>
      <c r="B5560" s="5" t="str">
        <f>VLOOKUP(A5560,participants!A:B,2,0)</f>
        <v>F</v>
      </c>
      <c r="C5560" s="5">
        <f>VLOOKUP(A5560,participants!A:C,3,0)</f>
        <v>35</v>
      </c>
      <c r="D5560" s="5" t="str">
        <f>VLOOKUP(A5560,participants!A:F,6,0)</f>
        <v>MS</v>
      </c>
      <c r="E5560" s="5" t="str">
        <f>IF(LEN(SUBSTITUTE(gait_events!C219,"_run-",""))&lt;&gt;LEN(gait_events!C219),LEFT(RIGHT(gait_events!C219,LEN(gait_events!C219)-19),FIND("_run-",RIGHT(gait_events!C219,LEN(gait_events!C219)-19),1)-1),RIGHT(gait_events!C219,LEN(gait_events!C219)-19))</f>
        <v>Fast</v>
      </c>
      <c r="F5560" s="5" t="str">
        <f>IF(LEN(SUBSTITUTE(gait_events!C219,"_run-",""))&lt;&gt;LEN(gait_events!C219),RIGHT(gait_events!C219,LEN(gait_events!C219)-FIND("_run-",gait_events!C219,1)-4),"")</f>
        <v/>
      </c>
      <c r="G5560" s="5" t="str">
        <f>gait_events!D219</f>
        <v>right_shank</v>
      </c>
      <c r="H5560" s="5" t="str">
        <f>gait_events!E219</f>
        <v>FC</v>
      </c>
      <c r="I5560" s="5">
        <f>IF(gait_events!F219&lt;&gt;"",gait_events!F219,NA())</f>
        <v>319</v>
      </c>
      <c r="J5560" s="5">
        <f>IF(gait_events!G219&lt;&gt;"",gait_events!G219,NA())</f>
        <v>322</v>
      </c>
      <c r="K5560" s="5">
        <f t="shared" si="688"/>
        <v>-3</v>
      </c>
      <c r="L5560" s="5">
        <f t="shared" si="689"/>
        <v>-15</v>
      </c>
      <c r="M5560" s="5">
        <f t="shared" si="690"/>
        <v>1</v>
      </c>
      <c r="N5560" s="5">
        <f t="shared" si="691"/>
        <v>1</v>
      </c>
      <c r="O5560" s="5">
        <f t="shared" si="692"/>
        <v>1</v>
      </c>
      <c r="P5560" s="5">
        <f t="shared" si="693"/>
        <v>0</v>
      </c>
      <c r="Q5560" s="5">
        <f t="shared" si="694"/>
        <v>0</v>
      </c>
      <c r="R5560" s="5">
        <f t="shared" si="695"/>
        <v>1</v>
      </c>
    </row>
    <row r="5561" spans="1:18" x14ac:dyDescent="0.25">
      <c r="A5561" s="5" t="str">
        <f>gait_events!B220</f>
        <v>pp155</v>
      </c>
      <c r="B5561" s="5" t="str">
        <f>VLOOKUP(A5561,participants!A:B,2,0)</f>
        <v>F</v>
      </c>
      <c r="C5561" s="5">
        <f>VLOOKUP(A5561,participants!A:C,3,0)</f>
        <v>35</v>
      </c>
      <c r="D5561" s="5" t="str">
        <f>VLOOKUP(A5561,participants!A:F,6,0)</f>
        <v>MS</v>
      </c>
      <c r="E5561" s="5" t="str">
        <f>IF(LEN(SUBSTITUTE(gait_events!C220,"_run-",""))&lt;&gt;LEN(gait_events!C220),LEFT(RIGHT(gait_events!C220,LEN(gait_events!C220)-19),FIND("_run-",RIGHT(gait_events!C220,LEN(gait_events!C220)-19),1)-1),RIGHT(gait_events!C220,LEN(gait_events!C220)-19))</f>
        <v>Fast</v>
      </c>
      <c r="F5561" s="5" t="str">
        <f>IF(LEN(SUBSTITUTE(gait_events!C220,"_run-",""))&lt;&gt;LEN(gait_events!C220),RIGHT(gait_events!C220,LEN(gait_events!C220)-FIND("_run-",gait_events!C220,1)-4),"")</f>
        <v/>
      </c>
      <c r="G5561" s="5" t="str">
        <f>gait_events!D220</f>
        <v>right_shank</v>
      </c>
      <c r="H5561" s="5" t="str">
        <f>gait_events!E220</f>
        <v>FC</v>
      </c>
      <c r="I5561" s="5">
        <f>IF(gait_events!F220&lt;&gt;"",gait_events!F220,NA())</f>
        <v>477</v>
      </c>
      <c r="J5561" s="5">
        <f>IF(gait_events!G220&lt;&gt;"",gait_events!G220,NA())</f>
        <v>479</v>
      </c>
      <c r="K5561" s="5">
        <f t="shared" si="688"/>
        <v>-2</v>
      </c>
      <c r="L5561" s="5">
        <f t="shared" si="689"/>
        <v>-10</v>
      </c>
      <c r="M5561" s="5">
        <f t="shared" si="690"/>
        <v>1</v>
      </c>
      <c r="N5561" s="5">
        <f t="shared" si="691"/>
        <v>1</v>
      </c>
      <c r="O5561" s="5">
        <f t="shared" si="692"/>
        <v>1</v>
      </c>
      <c r="P5561" s="5">
        <f t="shared" si="693"/>
        <v>0</v>
      </c>
      <c r="Q5561" s="5">
        <f t="shared" si="694"/>
        <v>0</v>
      </c>
      <c r="R5561" s="5">
        <f t="shared" si="695"/>
        <v>1</v>
      </c>
    </row>
    <row r="5562" spans="1:18" x14ac:dyDescent="0.25">
      <c r="A5562" t="str">
        <f>gait_events!B221</f>
        <v>pp155</v>
      </c>
      <c r="B5562" t="str">
        <f>VLOOKUP(A5562,participants!A:B,2,0)</f>
        <v>F</v>
      </c>
      <c r="C5562">
        <f>VLOOKUP(A5562,participants!A:C,3,0)</f>
        <v>35</v>
      </c>
      <c r="D5562" t="str">
        <f>VLOOKUP(A5562,participants!A:F,6,0)</f>
        <v>MS</v>
      </c>
      <c r="E5562" t="str">
        <f>IF(LEN(SUBSTITUTE(gait_events!C221,"_run-",""))&lt;&gt;LEN(gait_events!C221),LEFT(RIGHT(gait_events!C221,LEN(gait_events!C221)-19),FIND("_run-",RIGHT(gait_events!C221,LEN(gait_events!C221)-19),1)-1),RIGHT(gait_events!C221,LEN(gait_events!C221)-19))</f>
        <v>Preferred</v>
      </c>
      <c r="F5562" t="str">
        <f>IF(LEN(SUBSTITUTE(gait_events!C221,"_run-",""))&lt;&gt;LEN(gait_events!C221),RIGHT(gait_events!C221,LEN(gait_events!C221)-FIND("_run-",gait_events!C221,1)-4),"")</f>
        <v/>
      </c>
      <c r="G5562" t="str">
        <f>gait_events!D221</f>
        <v>left_ankle</v>
      </c>
      <c r="H5562" t="str">
        <f>gait_events!E221</f>
        <v>IC</v>
      </c>
      <c r="I5562">
        <f>IF(gait_events!F221&lt;&gt;"",gait_events!F221,NA())</f>
        <v>161</v>
      </c>
      <c r="J5562">
        <f>IF(gait_events!G221&lt;&gt;"",gait_events!G221,NA())</f>
        <v>159</v>
      </c>
      <c r="K5562">
        <f t="shared" si="688"/>
        <v>2</v>
      </c>
      <c r="L5562">
        <f t="shared" si="689"/>
        <v>10</v>
      </c>
      <c r="M5562">
        <f t="shared" si="690"/>
        <v>1</v>
      </c>
      <c r="N5562">
        <f t="shared" si="691"/>
        <v>1</v>
      </c>
      <c r="O5562">
        <f t="shared" si="692"/>
        <v>1</v>
      </c>
      <c r="P5562">
        <f t="shared" si="693"/>
        <v>0</v>
      </c>
      <c r="Q5562">
        <f t="shared" si="694"/>
        <v>0</v>
      </c>
      <c r="R5562">
        <f t="shared" si="695"/>
        <v>1</v>
      </c>
    </row>
    <row r="5563" spans="1:18" x14ac:dyDescent="0.25">
      <c r="A5563" t="str">
        <f>gait_events!B222</f>
        <v>pp155</v>
      </c>
      <c r="B5563" t="str">
        <f>VLOOKUP(A5563,participants!A:B,2,0)</f>
        <v>F</v>
      </c>
      <c r="C5563">
        <f>VLOOKUP(A5563,participants!A:C,3,0)</f>
        <v>35</v>
      </c>
      <c r="D5563" t="str">
        <f>VLOOKUP(A5563,participants!A:F,6,0)</f>
        <v>MS</v>
      </c>
      <c r="E5563" t="str">
        <f>IF(LEN(SUBSTITUTE(gait_events!C222,"_run-",""))&lt;&gt;LEN(gait_events!C222),LEFT(RIGHT(gait_events!C222,LEN(gait_events!C222)-19),FIND("_run-",RIGHT(gait_events!C222,LEN(gait_events!C222)-19),1)-1),RIGHT(gait_events!C222,LEN(gait_events!C222)-19))</f>
        <v>Preferred</v>
      </c>
      <c r="F5563" t="str">
        <f>IF(LEN(SUBSTITUTE(gait_events!C222,"_run-",""))&lt;&gt;LEN(gait_events!C222),RIGHT(gait_events!C222,LEN(gait_events!C222)-FIND("_run-",gait_events!C222,1)-4),"")</f>
        <v/>
      </c>
      <c r="G5563" t="str">
        <f>gait_events!D222</f>
        <v>left_ankle</v>
      </c>
      <c r="H5563" t="str">
        <f>gait_events!E222</f>
        <v>IC</v>
      </c>
      <c r="I5563">
        <f>IF(gait_events!F222&lt;&gt;"",gait_events!F222,NA())</f>
        <v>366</v>
      </c>
      <c r="J5563">
        <f>IF(gait_events!G222&lt;&gt;"",gait_events!G222,NA())</f>
        <v>364</v>
      </c>
      <c r="K5563">
        <f t="shared" si="688"/>
        <v>2</v>
      </c>
      <c r="L5563">
        <f t="shared" si="689"/>
        <v>10</v>
      </c>
      <c r="M5563">
        <f t="shared" si="690"/>
        <v>1</v>
      </c>
      <c r="N5563">
        <f t="shared" si="691"/>
        <v>1</v>
      </c>
      <c r="O5563">
        <f t="shared" si="692"/>
        <v>1</v>
      </c>
      <c r="P5563">
        <f t="shared" si="693"/>
        <v>0</v>
      </c>
      <c r="Q5563">
        <f t="shared" si="694"/>
        <v>0</v>
      </c>
      <c r="R5563">
        <f t="shared" si="695"/>
        <v>1</v>
      </c>
    </row>
    <row r="5564" spans="1:18" x14ac:dyDescent="0.25">
      <c r="A5564" t="str">
        <f>gait_events!B223</f>
        <v>pp155</v>
      </c>
      <c r="B5564" t="str">
        <f>VLOOKUP(A5564,participants!A:B,2,0)</f>
        <v>F</v>
      </c>
      <c r="C5564">
        <f>VLOOKUP(A5564,participants!A:C,3,0)</f>
        <v>35</v>
      </c>
      <c r="D5564" t="str">
        <f>VLOOKUP(A5564,participants!A:F,6,0)</f>
        <v>MS</v>
      </c>
      <c r="E5564" t="str">
        <f>IF(LEN(SUBSTITUTE(gait_events!C223,"_run-",""))&lt;&gt;LEN(gait_events!C223),LEFT(RIGHT(gait_events!C223,LEN(gait_events!C223)-19),FIND("_run-",RIGHT(gait_events!C223,LEN(gait_events!C223)-19),1)-1),RIGHT(gait_events!C223,LEN(gait_events!C223)-19))</f>
        <v>Preferred</v>
      </c>
      <c r="F5564" t="str">
        <f>IF(LEN(SUBSTITUTE(gait_events!C223,"_run-",""))&lt;&gt;LEN(gait_events!C223),RIGHT(gait_events!C223,LEN(gait_events!C223)-FIND("_run-",gait_events!C223,1)-4),"")</f>
        <v/>
      </c>
      <c r="G5564" t="str">
        <f>gait_events!D223</f>
        <v>left_ankle</v>
      </c>
      <c r="H5564" t="str">
        <f>gait_events!E223</f>
        <v>IC</v>
      </c>
      <c r="I5564">
        <f>IF(gait_events!F223&lt;&gt;"",gait_events!F223,NA())</f>
        <v>566</v>
      </c>
      <c r="J5564">
        <f>IF(gait_events!G223&lt;&gt;"",gait_events!G223,NA())</f>
        <v>568</v>
      </c>
      <c r="K5564">
        <f t="shared" si="688"/>
        <v>-2</v>
      </c>
      <c r="L5564">
        <f t="shared" si="689"/>
        <v>-10</v>
      </c>
      <c r="M5564">
        <f t="shared" si="690"/>
        <v>1</v>
      </c>
      <c r="N5564">
        <f t="shared" si="691"/>
        <v>1</v>
      </c>
      <c r="O5564">
        <f t="shared" si="692"/>
        <v>1</v>
      </c>
      <c r="P5564">
        <f t="shared" si="693"/>
        <v>0</v>
      </c>
      <c r="Q5564">
        <f t="shared" si="694"/>
        <v>0</v>
      </c>
      <c r="R5564">
        <f t="shared" si="695"/>
        <v>1</v>
      </c>
    </row>
    <row r="5565" spans="1:18" x14ac:dyDescent="0.25">
      <c r="A5565" t="str">
        <f>gait_events!B224</f>
        <v>pp155</v>
      </c>
      <c r="B5565" t="str">
        <f>VLOOKUP(A5565,participants!A:B,2,0)</f>
        <v>F</v>
      </c>
      <c r="C5565">
        <f>VLOOKUP(A5565,participants!A:C,3,0)</f>
        <v>35</v>
      </c>
      <c r="D5565" t="str">
        <f>VLOOKUP(A5565,participants!A:F,6,0)</f>
        <v>MS</v>
      </c>
      <c r="E5565" t="str">
        <f>IF(LEN(SUBSTITUTE(gait_events!C224,"_run-",""))&lt;&gt;LEN(gait_events!C224),LEFT(RIGHT(gait_events!C224,LEN(gait_events!C224)-19),FIND("_run-",RIGHT(gait_events!C224,LEN(gait_events!C224)-19),1)-1),RIGHT(gait_events!C224,LEN(gait_events!C224)-19))</f>
        <v>Preferred</v>
      </c>
      <c r="F5565" t="str">
        <f>IF(LEN(SUBSTITUTE(gait_events!C224,"_run-",""))&lt;&gt;LEN(gait_events!C224),RIGHT(gait_events!C224,LEN(gait_events!C224)-FIND("_run-",gait_events!C224,1)-4),"")</f>
        <v/>
      </c>
      <c r="G5565" t="str">
        <f>gait_events!D224</f>
        <v>left_ankle</v>
      </c>
      <c r="H5565" t="str">
        <f>gait_events!E224</f>
        <v>IC</v>
      </c>
      <c r="I5565">
        <f>IF(gait_events!F224&lt;&gt;"",gait_events!F224,NA())</f>
        <v>792</v>
      </c>
      <c r="J5565">
        <f>IF(gait_events!G224&lt;&gt;"",gait_events!G224,NA())</f>
        <v>783</v>
      </c>
      <c r="K5565">
        <f t="shared" si="688"/>
        <v>9</v>
      </c>
      <c r="L5565">
        <f t="shared" si="689"/>
        <v>45</v>
      </c>
      <c r="M5565">
        <f t="shared" si="690"/>
        <v>1</v>
      </c>
      <c r="N5565">
        <f t="shared" si="691"/>
        <v>1</v>
      </c>
      <c r="O5565">
        <f t="shared" si="692"/>
        <v>1</v>
      </c>
      <c r="P5565">
        <f t="shared" si="693"/>
        <v>0</v>
      </c>
      <c r="Q5565">
        <f t="shared" si="694"/>
        <v>0</v>
      </c>
      <c r="R5565">
        <f t="shared" si="695"/>
        <v>1</v>
      </c>
    </row>
    <row r="5566" spans="1:18" x14ac:dyDescent="0.25">
      <c r="A5566" t="str">
        <f>gait_events!B225</f>
        <v>pp155</v>
      </c>
      <c r="B5566" t="str">
        <f>VLOOKUP(A5566,participants!A:B,2,0)</f>
        <v>F</v>
      </c>
      <c r="C5566">
        <f>VLOOKUP(A5566,participants!A:C,3,0)</f>
        <v>35</v>
      </c>
      <c r="D5566" t="str">
        <f>VLOOKUP(A5566,participants!A:F,6,0)</f>
        <v>MS</v>
      </c>
      <c r="E5566" t="str">
        <f>IF(LEN(SUBSTITUTE(gait_events!C225,"_run-",""))&lt;&gt;LEN(gait_events!C225),LEFT(RIGHT(gait_events!C225,LEN(gait_events!C225)-19),FIND("_run-",RIGHT(gait_events!C225,LEN(gait_events!C225)-19),1)-1),RIGHT(gait_events!C225,LEN(gait_events!C225)-19))</f>
        <v>Preferred</v>
      </c>
      <c r="F5566" t="str">
        <f>IF(LEN(SUBSTITUTE(gait_events!C225,"_run-",""))&lt;&gt;LEN(gait_events!C225),RIGHT(gait_events!C225,LEN(gait_events!C225)-FIND("_run-",gait_events!C225,1)-4),"")</f>
        <v/>
      </c>
      <c r="G5566" t="str">
        <f>gait_events!D225</f>
        <v>left_ankle</v>
      </c>
      <c r="H5566" t="str">
        <f>gait_events!E225</f>
        <v>FC</v>
      </c>
      <c r="I5566">
        <f>IF(gait_events!F225&lt;&gt;"",gait_events!F225,NA())</f>
        <v>80</v>
      </c>
      <c r="J5566">
        <f>IF(gait_events!G225&lt;&gt;"",gait_events!G225,NA())</f>
        <v>84</v>
      </c>
      <c r="K5566">
        <f t="shared" si="688"/>
        <v>-4</v>
      </c>
      <c r="L5566">
        <f t="shared" si="689"/>
        <v>-20</v>
      </c>
      <c r="M5566">
        <f t="shared" si="690"/>
        <v>1</v>
      </c>
      <c r="N5566">
        <f t="shared" si="691"/>
        <v>1</v>
      </c>
      <c r="O5566">
        <f t="shared" si="692"/>
        <v>1</v>
      </c>
      <c r="P5566">
        <f t="shared" si="693"/>
        <v>0</v>
      </c>
      <c r="Q5566">
        <f t="shared" si="694"/>
        <v>0</v>
      </c>
      <c r="R5566">
        <f t="shared" si="695"/>
        <v>1</v>
      </c>
    </row>
    <row r="5567" spans="1:18" x14ac:dyDescent="0.25">
      <c r="A5567" t="str">
        <f>gait_events!B226</f>
        <v>pp155</v>
      </c>
      <c r="B5567" t="str">
        <f>VLOOKUP(A5567,participants!A:B,2,0)</f>
        <v>F</v>
      </c>
      <c r="C5567">
        <f>VLOOKUP(A5567,participants!A:C,3,0)</f>
        <v>35</v>
      </c>
      <c r="D5567" t="str">
        <f>VLOOKUP(A5567,participants!A:F,6,0)</f>
        <v>MS</v>
      </c>
      <c r="E5567" t="str">
        <f>IF(LEN(SUBSTITUTE(gait_events!C226,"_run-",""))&lt;&gt;LEN(gait_events!C226),LEFT(RIGHT(gait_events!C226,LEN(gait_events!C226)-19),FIND("_run-",RIGHT(gait_events!C226,LEN(gait_events!C226)-19),1)-1),RIGHT(gait_events!C226,LEN(gait_events!C226)-19))</f>
        <v>Preferred</v>
      </c>
      <c r="F5567" t="str">
        <f>IF(LEN(SUBSTITUTE(gait_events!C226,"_run-",""))&lt;&gt;LEN(gait_events!C226),RIGHT(gait_events!C226,LEN(gait_events!C226)-FIND("_run-",gait_events!C226,1)-4),"")</f>
        <v/>
      </c>
      <c r="G5567" t="str">
        <f>gait_events!D226</f>
        <v>left_ankle</v>
      </c>
      <c r="H5567" t="str">
        <f>gait_events!E226</f>
        <v>FC</v>
      </c>
      <c r="I5567">
        <f>IF(gait_events!F226&lt;&gt;"",gait_events!F226,NA())</f>
        <v>289</v>
      </c>
      <c r="J5567">
        <f>IF(gait_events!G226&lt;&gt;"",gait_events!G226,NA())</f>
        <v>288</v>
      </c>
      <c r="K5567">
        <f t="shared" si="688"/>
        <v>1</v>
      </c>
      <c r="L5567">
        <f t="shared" si="689"/>
        <v>5</v>
      </c>
      <c r="M5567">
        <f t="shared" si="690"/>
        <v>1</v>
      </c>
      <c r="N5567">
        <f t="shared" si="691"/>
        <v>1</v>
      </c>
      <c r="O5567">
        <f t="shared" si="692"/>
        <v>1</v>
      </c>
      <c r="P5567">
        <f t="shared" si="693"/>
        <v>0</v>
      </c>
      <c r="Q5567">
        <f t="shared" si="694"/>
        <v>0</v>
      </c>
      <c r="R5567">
        <f t="shared" si="695"/>
        <v>1</v>
      </c>
    </row>
    <row r="5568" spans="1:18" x14ac:dyDescent="0.25">
      <c r="A5568" t="str">
        <f>gait_events!B227</f>
        <v>pp155</v>
      </c>
      <c r="B5568" t="str">
        <f>VLOOKUP(A5568,participants!A:B,2,0)</f>
        <v>F</v>
      </c>
      <c r="C5568">
        <f>VLOOKUP(A5568,participants!A:C,3,0)</f>
        <v>35</v>
      </c>
      <c r="D5568" t="str">
        <f>VLOOKUP(A5568,participants!A:F,6,0)</f>
        <v>MS</v>
      </c>
      <c r="E5568" t="str">
        <f>IF(LEN(SUBSTITUTE(gait_events!C227,"_run-",""))&lt;&gt;LEN(gait_events!C227),LEFT(RIGHT(gait_events!C227,LEN(gait_events!C227)-19),FIND("_run-",RIGHT(gait_events!C227,LEN(gait_events!C227)-19),1)-1),RIGHT(gait_events!C227,LEN(gait_events!C227)-19))</f>
        <v>Preferred</v>
      </c>
      <c r="F5568" t="str">
        <f>IF(LEN(SUBSTITUTE(gait_events!C227,"_run-",""))&lt;&gt;LEN(gait_events!C227),RIGHT(gait_events!C227,LEN(gait_events!C227)-FIND("_run-",gait_events!C227,1)-4),"")</f>
        <v/>
      </c>
      <c r="G5568" t="str">
        <f>gait_events!D227</f>
        <v>left_ankle</v>
      </c>
      <c r="H5568" t="str">
        <f>gait_events!E227</f>
        <v>FC</v>
      </c>
      <c r="I5568">
        <f>IF(gait_events!F227&lt;&gt;"",gait_events!F227,NA())</f>
        <v>492</v>
      </c>
      <c r="J5568">
        <f>IF(gait_events!G227&lt;&gt;"",gait_events!G227,NA())</f>
        <v>492</v>
      </c>
      <c r="K5568">
        <f t="shared" si="688"/>
        <v>0</v>
      </c>
      <c r="L5568">
        <f t="shared" si="689"/>
        <v>0</v>
      </c>
      <c r="M5568">
        <f t="shared" si="690"/>
        <v>1</v>
      </c>
      <c r="N5568">
        <f t="shared" si="691"/>
        <v>1</v>
      </c>
      <c r="O5568">
        <f t="shared" si="692"/>
        <v>1</v>
      </c>
      <c r="P5568">
        <f t="shared" si="693"/>
        <v>0</v>
      </c>
      <c r="Q5568">
        <f t="shared" si="694"/>
        <v>0</v>
      </c>
      <c r="R5568">
        <f t="shared" si="695"/>
        <v>1</v>
      </c>
    </row>
    <row r="5569" spans="1:18" x14ac:dyDescent="0.25">
      <c r="A5569" t="str">
        <f>gait_events!B228</f>
        <v>pp155</v>
      </c>
      <c r="B5569" t="str">
        <f>VLOOKUP(A5569,participants!A:B,2,0)</f>
        <v>F</v>
      </c>
      <c r="C5569">
        <f>VLOOKUP(A5569,participants!A:C,3,0)</f>
        <v>35</v>
      </c>
      <c r="D5569" t="str">
        <f>VLOOKUP(A5569,participants!A:F,6,0)</f>
        <v>MS</v>
      </c>
      <c r="E5569" t="str">
        <f>IF(LEN(SUBSTITUTE(gait_events!C228,"_run-",""))&lt;&gt;LEN(gait_events!C228),LEFT(RIGHT(gait_events!C228,LEN(gait_events!C228)-19),FIND("_run-",RIGHT(gait_events!C228,LEN(gait_events!C228)-19),1)-1),RIGHT(gait_events!C228,LEN(gait_events!C228)-19))</f>
        <v>Preferred</v>
      </c>
      <c r="F5569" t="str">
        <f>IF(LEN(SUBSTITUTE(gait_events!C228,"_run-",""))&lt;&gt;LEN(gait_events!C228),RIGHT(gait_events!C228,LEN(gait_events!C228)-FIND("_run-",gait_events!C228,1)-4),"")</f>
        <v/>
      </c>
      <c r="G5569" t="str">
        <f>gait_events!D228</f>
        <v>left_ankle</v>
      </c>
      <c r="H5569" t="str">
        <f>gait_events!E228</f>
        <v>FC</v>
      </c>
      <c r="I5569">
        <f>IF(gait_events!F228&lt;&gt;"",gait_events!F228,NA())</f>
        <v>701</v>
      </c>
      <c r="J5569">
        <f>IF(gait_events!G228&lt;&gt;"",gait_events!G228,NA())</f>
        <v>701</v>
      </c>
      <c r="K5569">
        <f t="shared" si="688"/>
        <v>0</v>
      </c>
      <c r="L5569">
        <f t="shared" si="689"/>
        <v>0</v>
      </c>
      <c r="M5569">
        <f t="shared" si="690"/>
        <v>1</v>
      </c>
      <c r="N5569">
        <f t="shared" si="691"/>
        <v>1</v>
      </c>
      <c r="O5569">
        <f t="shared" si="692"/>
        <v>1</v>
      </c>
      <c r="P5569">
        <f t="shared" si="693"/>
        <v>0</v>
      </c>
      <c r="Q5569">
        <f t="shared" si="694"/>
        <v>0</v>
      </c>
      <c r="R5569">
        <f t="shared" si="695"/>
        <v>1</v>
      </c>
    </row>
    <row r="5570" spans="1:18" x14ac:dyDescent="0.25">
      <c r="A5570" t="str">
        <f>gait_events!B229</f>
        <v>pp155</v>
      </c>
      <c r="B5570" t="str">
        <f>VLOOKUP(A5570,participants!A:B,2,0)</f>
        <v>F</v>
      </c>
      <c r="C5570">
        <f>VLOOKUP(A5570,participants!A:C,3,0)</f>
        <v>35</v>
      </c>
      <c r="D5570" t="str">
        <f>VLOOKUP(A5570,participants!A:F,6,0)</f>
        <v>MS</v>
      </c>
      <c r="E5570" t="str">
        <f>IF(LEN(SUBSTITUTE(gait_events!C229,"_run-",""))&lt;&gt;LEN(gait_events!C229),LEFT(RIGHT(gait_events!C229,LEN(gait_events!C229)-19),FIND("_run-",RIGHT(gait_events!C229,LEN(gait_events!C229)-19),1)-1),RIGHT(gait_events!C229,LEN(gait_events!C229)-19))</f>
        <v>Preferred</v>
      </c>
      <c r="F5570" t="str">
        <f>IF(LEN(SUBSTITUTE(gait_events!C229,"_run-",""))&lt;&gt;LEN(gait_events!C229),RIGHT(gait_events!C229,LEN(gait_events!C229)-FIND("_run-",gait_events!C229,1)-4),"")</f>
        <v/>
      </c>
      <c r="G5570" t="str">
        <f>gait_events!D229</f>
        <v>right_ankle</v>
      </c>
      <c r="H5570" t="str">
        <f>gait_events!E229</f>
        <v>IC</v>
      </c>
      <c r="I5570">
        <f>IF(gait_events!F229&lt;&gt;"",gait_events!F229,NA())</f>
        <v>47</v>
      </c>
      <c r="J5570" t="e">
        <f>IF(gait_events!G229&lt;&gt;"",gait_events!G229,NA())</f>
        <v>#N/A</v>
      </c>
      <c r="K5570" t="e">
        <f t="shared" ref="K5570:K5633" si="696">I5570-J5570</f>
        <v>#N/A</v>
      </c>
      <c r="L5570" t="e">
        <f t="shared" ref="L5570:L5633" si="697">K5570*5</f>
        <v>#N/A</v>
      </c>
      <c r="M5570">
        <f t="shared" ref="M5570:M5633" si="698">IF(NOT(ISNA(I5570)),1,0)</f>
        <v>1</v>
      </c>
      <c r="N5570">
        <f t="shared" ref="N5570:N5633" si="699">IF(NOT(ISNA(J5570)),1,0)</f>
        <v>0</v>
      </c>
      <c r="O5570">
        <f t="shared" ref="O5570:O5633" si="700">IF(AND(NOT(ISNA(I5570)),NOT(ISNA(J5570))),1,0)</f>
        <v>0</v>
      </c>
      <c r="P5570">
        <f t="shared" ref="P5570:P5633" si="701">IF(AND(NOT(ISNA(I5570)),ISNA(J5570)),1,0)</f>
        <v>1</v>
      </c>
      <c r="Q5570">
        <f t="shared" ref="Q5570:Q5633" si="702">IF(AND(ISNA(I5570),NOT(ISNA(J5570))),1,0)</f>
        <v>0</v>
      </c>
      <c r="R5570">
        <f t="shared" ref="R5570:R5633" si="703">IF(SUM(O5570:Q5570)&lt;&gt;1,"ERROR",1)</f>
        <v>1</v>
      </c>
    </row>
    <row r="5571" spans="1:18" x14ac:dyDescent="0.25">
      <c r="A5571" t="str">
        <f>gait_events!B230</f>
        <v>pp155</v>
      </c>
      <c r="B5571" t="str">
        <f>VLOOKUP(A5571,participants!A:B,2,0)</f>
        <v>F</v>
      </c>
      <c r="C5571">
        <f>VLOOKUP(A5571,participants!A:C,3,0)</f>
        <v>35</v>
      </c>
      <c r="D5571" t="str">
        <f>VLOOKUP(A5571,participants!A:F,6,0)</f>
        <v>MS</v>
      </c>
      <c r="E5571" t="str">
        <f>IF(LEN(SUBSTITUTE(gait_events!C230,"_run-",""))&lt;&gt;LEN(gait_events!C230),LEFT(RIGHT(gait_events!C230,LEN(gait_events!C230)-19),FIND("_run-",RIGHT(gait_events!C230,LEN(gait_events!C230)-19),1)-1),RIGHT(gait_events!C230,LEN(gait_events!C230)-19))</f>
        <v>Preferred</v>
      </c>
      <c r="F5571" t="str">
        <f>IF(LEN(SUBSTITUTE(gait_events!C230,"_run-",""))&lt;&gt;LEN(gait_events!C230),RIGHT(gait_events!C230,LEN(gait_events!C230)-FIND("_run-",gait_events!C230,1)-4),"")</f>
        <v/>
      </c>
      <c r="G5571" t="str">
        <f>gait_events!D230</f>
        <v>right_ankle</v>
      </c>
      <c r="H5571" t="str">
        <f>gait_events!E230</f>
        <v>IC</v>
      </c>
      <c r="I5571">
        <f>IF(gait_events!F230&lt;&gt;"",gait_events!F230,NA())</f>
        <v>264</v>
      </c>
      <c r="J5571">
        <f>IF(gait_events!G230&lt;&gt;"",gait_events!G230,NA())</f>
        <v>265</v>
      </c>
      <c r="K5571">
        <f t="shared" si="696"/>
        <v>-1</v>
      </c>
      <c r="L5571">
        <f t="shared" si="697"/>
        <v>-5</v>
      </c>
      <c r="M5571">
        <f t="shared" si="698"/>
        <v>1</v>
      </c>
      <c r="N5571">
        <f t="shared" si="699"/>
        <v>1</v>
      </c>
      <c r="O5571">
        <f t="shared" si="700"/>
        <v>1</v>
      </c>
      <c r="P5571">
        <f t="shared" si="701"/>
        <v>0</v>
      </c>
      <c r="Q5571">
        <f t="shared" si="702"/>
        <v>0</v>
      </c>
      <c r="R5571">
        <f t="shared" si="703"/>
        <v>1</v>
      </c>
    </row>
    <row r="5572" spans="1:18" x14ac:dyDescent="0.25">
      <c r="A5572" t="str">
        <f>gait_events!B231</f>
        <v>pp155</v>
      </c>
      <c r="B5572" t="str">
        <f>VLOOKUP(A5572,participants!A:B,2,0)</f>
        <v>F</v>
      </c>
      <c r="C5572">
        <f>VLOOKUP(A5572,participants!A:C,3,0)</f>
        <v>35</v>
      </c>
      <c r="D5572" t="str">
        <f>VLOOKUP(A5572,participants!A:F,6,0)</f>
        <v>MS</v>
      </c>
      <c r="E5572" t="str">
        <f>IF(LEN(SUBSTITUTE(gait_events!C231,"_run-",""))&lt;&gt;LEN(gait_events!C231),LEFT(RIGHT(gait_events!C231,LEN(gait_events!C231)-19),FIND("_run-",RIGHT(gait_events!C231,LEN(gait_events!C231)-19),1)-1),RIGHT(gait_events!C231,LEN(gait_events!C231)-19))</f>
        <v>Preferred</v>
      </c>
      <c r="F5572" t="str">
        <f>IF(LEN(SUBSTITUTE(gait_events!C231,"_run-",""))&lt;&gt;LEN(gait_events!C231),RIGHT(gait_events!C231,LEN(gait_events!C231)-FIND("_run-",gait_events!C231,1)-4),"")</f>
        <v/>
      </c>
      <c r="G5572" t="str">
        <f>gait_events!D231</f>
        <v>right_ankle</v>
      </c>
      <c r="H5572" t="str">
        <f>gait_events!E231</f>
        <v>IC</v>
      </c>
      <c r="I5572">
        <f>IF(gait_events!F231&lt;&gt;"",gait_events!F231,NA())</f>
        <v>468</v>
      </c>
      <c r="J5572">
        <f>IF(gait_events!G231&lt;&gt;"",gait_events!G231,NA())</f>
        <v>473</v>
      </c>
      <c r="K5572">
        <f t="shared" si="696"/>
        <v>-5</v>
      </c>
      <c r="L5572">
        <f t="shared" si="697"/>
        <v>-25</v>
      </c>
      <c r="M5572">
        <f t="shared" si="698"/>
        <v>1</v>
      </c>
      <c r="N5572">
        <f t="shared" si="699"/>
        <v>1</v>
      </c>
      <c r="O5572">
        <f t="shared" si="700"/>
        <v>1</v>
      </c>
      <c r="P5572">
        <f t="shared" si="701"/>
        <v>0</v>
      </c>
      <c r="Q5572">
        <f t="shared" si="702"/>
        <v>0</v>
      </c>
      <c r="R5572">
        <f t="shared" si="703"/>
        <v>1</v>
      </c>
    </row>
    <row r="5573" spans="1:18" x14ac:dyDescent="0.25">
      <c r="A5573" t="str">
        <f>gait_events!B232</f>
        <v>pp155</v>
      </c>
      <c r="B5573" t="str">
        <f>VLOOKUP(A5573,participants!A:B,2,0)</f>
        <v>F</v>
      </c>
      <c r="C5573">
        <f>VLOOKUP(A5573,participants!A:C,3,0)</f>
        <v>35</v>
      </c>
      <c r="D5573" t="str">
        <f>VLOOKUP(A5573,participants!A:F,6,0)</f>
        <v>MS</v>
      </c>
      <c r="E5573" t="str">
        <f>IF(LEN(SUBSTITUTE(gait_events!C232,"_run-",""))&lt;&gt;LEN(gait_events!C232),LEFT(RIGHT(gait_events!C232,LEN(gait_events!C232)-19),FIND("_run-",RIGHT(gait_events!C232,LEN(gait_events!C232)-19),1)-1),RIGHT(gait_events!C232,LEN(gait_events!C232)-19))</f>
        <v>Preferred</v>
      </c>
      <c r="F5573" t="str">
        <f>IF(LEN(SUBSTITUTE(gait_events!C232,"_run-",""))&lt;&gt;LEN(gait_events!C232),RIGHT(gait_events!C232,LEN(gait_events!C232)-FIND("_run-",gait_events!C232,1)-4),"")</f>
        <v/>
      </c>
      <c r="G5573" t="str">
        <f>gait_events!D232</f>
        <v>right_ankle</v>
      </c>
      <c r="H5573" t="str">
        <f>gait_events!E232</f>
        <v>IC</v>
      </c>
      <c r="I5573">
        <f>IF(gait_events!F232&lt;&gt;"",gait_events!F232,NA())</f>
        <v>672</v>
      </c>
      <c r="J5573">
        <f>IF(gait_events!G232&lt;&gt;"",gait_events!G232,NA())</f>
        <v>675</v>
      </c>
      <c r="K5573">
        <f t="shared" si="696"/>
        <v>-3</v>
      </c>
      <c r="L5573">
        <f t="shared" si="697"/>
        <v>-15</v>
      </c>
      <c r="M5573">
        <f t="shared" si="698"/>
        <v>1</v>
      </c>
      <c r="N5573">
        <f t="shared" si="699"/>
        <v>1</v>
      </c>
      <c r="O5573">
        <f t="shared" si="700"/>
        <v>1</v>
      </c>
      <c r="P5573">
        <f t="shared" si="701"/>
        <v>0</v>
      </c>
      <c r="Q5573">
        <f t="shared" si="702"/>
        <v>0</v>
      </c>
      <c r="R5573">
        <f t="shared" si="703"/>
        <v>1</v>
      </c>
    </row>
    <row r="5574" spans="1:18" x14ac:dyDescent="0.25">
      <c r="A5574" t="str">
        <f>gait_events!B233</f>
        <v>pp155</v>
      </c>
      <c r="B5574" t="str">
        <f>VLOOKUP(A5574,participants!A:B,2,0)</f>
        <v>F</v>
      </c>
      <c r="C5574">
        <f>VLOOKUP(A5574,participants!A:C,3,0)</f>
        <v>35</v>
      </c>
      <c r="D5574" t="str">
        <f>VLOOKUP(A5574,participants!A:F,6,0)</f>
        <v>MS</v>
      </c>
      <c r="E5574" t="str">
        <f>IF(LEN(SUBSTITUTE(gait_events!C233,"_run-",""))&lt;&gt;LEN(gait_events!C233),LEFT(RIGHT(gait_events!C233,LEN(gait_events!C233)-19),FIND("_run-",RIGHT(gait_events!C233,LEN(gait_events!C233)-19),1)-1),RIGHT(gait_events!C233,LEN(gait_events!C233)-19))</f>
        <v>Preferred</v>
      </c>
      <c r="F5574" t="str">
        <f>IF(LEN(SUBSTITUTE(gait_events!C233,"_run-",""))&lt;&gt;LEN(gait_events!C233),RIGHT(gait_events!C233,LEN(gait_events!C233)-FIND("_run-",gait_events!C233,1)-4),"")</f>
        <v/>
      </c>
      <c r="G5574" t="str">
        <f>gait_events!D233</f>
        <v>right_ankle</v>
      </c>
      <c r="H5574" t="str">
        <f>gait_events!E233</f>
        <v>FC</v>
      </c>
      <c r="I5574">
        <f>IF(gait_events!F233&lt;&gt;"",gait_events!F233,NA())</f>
        <v>186</v>
      </c>
      <c r="J5574">
        <f>IF(gait_events!G233&lt;&gt;"",gait_events!G233,NA())</f>
        <v>185</v>
      </c>
      <c r="K5574">
        <f t="shared" si="696"/>
        <v>1</v>
      </c>
      <c r="L5574">
        <f t="shared" si="697"/>
        <v>5</v>
      </c>
      <c r="M5574">
        <f t="shared" si="698"/>
        <v>1</v>
      </c>
      <c r="N5574">
        <f t="shared" si="699"/>
        <v>1</v>
      </c>
      <c r="O5574">
        <f t="shared" si="700"/>
        <v>1</v>
      </c>
      <c r="P5574">
        <f t="shared" si="701"/>
        <v>0</v>
      </c>
      <c r="Q5574">
        <f t="shared" si="702"/>
        <v>0</v>
      </c>
      <c r="R5574">
        <f t="shared" si="703"/>
        <v>1</v>
      </c>
    </row>
    <row r="5575" spans="1:18" x14ac:dyDescent="0.25">
      <c r="A5575" t="str">
        <f>gait_events!B234</f>
        <v>pp155</v>
      </c>
      <c r="B5575" t="str">
        <f>VLOOKUP(A5575,participants!A:B,2,0)</f>
        <v>F</v>
      </c>
      <c r="C5575">
        <f>VLOOKUP(A5575,participants!A:C,3,0)</f>
        <v>35</v>
      </c>
      <c r="D5575" t="str">
        <f>VLOOKUP(A5575,participants!A:F,6,0)</f>
        <v>MS</v>
      </c>
      <c r="E5575" t="str">
        <f>IF(LEN(SUBSTITUTE(gait_events!C234,"_run-",""))&lt;&gt;LEN(gait_events!C234),LEFT(RIGHT(gait_events!C234,LEN(gait_events!C234)-19),FIND("_run-",RIGHT(gait_events!C234,LEN(gait_events!C234)-19),1)-1),RIGHT(gait_events!C234,LEN(gait_events!C234)-19))</f>
        <v>Preferred</v>
      </c>
      <c r="F5575" t="str">
        <f>IF(LEN(SUBSTITUTE(gait_events!C234,"_run-",""))&lt;&gt;LEN(gait_events!C234),RIGHT(gait_events!C234,LEN(gait_events!C234)-FIND("_run-",gait_events!C234,1)-4),"")</f>
        <v/>
      </c>
      <c r="G5575" t="str">
        <f>gait_events!D234</f>
        <v>right_ankle</v>
      </c>
      <c r="H5575" t="str">
        <f>gait_events!E234</f>
        <v>FC</v>
      </c>
      <c r="I5575">
        <f>IF(gait_events!F234&lt;&gt;"",gait_events!F234,NA())</f>
        <v>394</v>
      </c>
      <c r="J5575">
        <f>IF(gait_events!G234&lt;&gt;"",gait_events!G234,NA())</f>
        <v>393</v>
      </c>
      <c r="K5575">
        <f t="shared" si="696"/>
        <v>1</v>
      </c>
      <c r="L5575">
        <f t="shared" si="697"/>
        <v>5</v>
      </c>
      <c r="M5575">
        <f t="shared" si="698"/>
        <v>1</v>
      </c>
      <c r="N5575">
        <f t="shared" si="699"/>
        <v>1</v>
      </c>
      <c r="O5575">
        <f t="shared" si="700"/>
        <v>1</v>
      </c>
      <c r="P5575">
        <f t="shared" si="701"/>
        <v>0</v>
      </c>
      <c r="Q5575">
        <f t="shared" si="702"/>
        <v>0</v>
      </c>
      <c r="R5575">
        <f t="shared" si="703"/>
        <v>1</v>
      </c>
    </row>
    <row r="5576" spans="1:18" x14ac:dyDescent="0.25">
      <c r="A5576" t="str">
        <f>gait_events!B235</f>
        <v>pp155</v>
      </c>
      <c r="B5576" t="str">
        <f>VLOOKUP(A5576,participants!A:B,2,0)</f>
        <v>F</v>
      </c>
      <c r="C5576">
        <f>VLOOKUP(A5576,participants!A:C,3,0)</f>
        <v>35</v>
      </c>
      <c r="D5576" t="str">
        <f>VLOOKUP(A5576,participants!A:F,6,0)</f>
        <v>MS</v>
      </c>
      <c r="E5576" t="str">
        <f>IF(LEN(SUBSTITUTE(gait_events!C235,"_run-",""))&lt;&gt;LEN(gait_events!C235),LEFT(RIGHT(gait_events!C235,LEN(gait_events!C235)-19),FIND("_run-",RIGHT(gait_events!C235,LEN(gait_events!C235)-19),1)-1),RIGHT(gait_events!C235,LEN(gait_events!C235)-19))</f>
        <v>Preferred</v>
      </c>
      <c r="F5576" t="str">
        <f>IF(LEN(SUBSTITUTE(gait_events!C235,"_run-",""))&lt;&gt;LEN(gait_events!C235),RIGHT(gait_events!C235,LEN(gait_events!C235)-FIND("_run-",gait_events!C235,1)-4),"")</f>
        <v/>
      </c>
      <c r="G5576" t="str">
        <f>gait_events!D235</f>
        <v>right_ankle</v>
      </c>
      <c r="H5576" t="str">
        <f>gait_events!E235</f>
        <v>FC</v>
      </c>
      <c r="I5576">
        <f>IF(gait_events!F235&lt;&gt;"",gait_events!F235,NA())</f>
        <v>593</v>
      </c>
      <c r="J5576">
        <f>IF(gait_events!G235&lt;&gt;"",gait_events!G235,NA())</f>
        <v>592</v>
      </c>
      <c r="K5576">
        <f t="shared" si="696"/>
        <v>1</v>
      </c>
      <c r="L5576">
        <f t="shared" si="697"/>
        <v>5</v>
      </c>
      <c r="M5576">
        <f t="shared" si="698"/>
        <v>1</v>
      </c>
      <c r="N5576">
        <f t="shared" si="699"/>
        <v>1</v>
      </c>
      <c r="O5576">
        <f t="shared" si="700"/>
        <v>1</v>
      </c>
      <c r="P5576">
        <f t="shared" si="701"/>
        <v>0</v>
      </c>
      <c r="Q5576">
        <f t="shared" si="702"/>
        <v>0</v>
      </c>
      <c r="R5576">
        <f t="shared" si="703"/>
        <v>1</v>
      </c>
    </row>
    <row r="5577" spans="1:18" x14ac:dyDescent="0.25">
      <c r="A5577" t="str">
        <f>gait_events!B236</f>
        <v>pp155</v>
      </c>
      <c r="B5577" t="str">
        <f>VLOOKUP(A5577,participants!A:B,2,0)</f>
        <v>F</v>
      </c>
      <c r="C5577">
        <f>VLOOKUP(A5577,participants!A:C,3,0)</f>
        <v>35</v>
      </c>
      <c r="D5577" t="str">
        <f>VLOOKUP(A5577,participants!A:F,6,0)</f>
        <v>MS</v>
      </c>
      <c r="E5577" t="str">
        <f>IF(LEN(SUBSTITUTE(gait_events!C236,"_run-",""))&lt;&gt;LEN(gait_events!C236),LEFT(RIGHT(gait_events!C236,LEN(gait_events!C236)-19),FIND("_run-",RIGHT(gait_events!C236,LEN(gait_events!C236)-19),1)-1),RIGHT(gait_events!C236,LEN(gait_events!C236)-19))</f>
        <v>Preferred</v>
      </c>
      <c r="F5577" t="str">
        <f>IF(LEN(SUBSTITUTE(gait_events!C236,"_run-",""))&lt;&gt;LEN(gait_events!C236),RIGHT(gait_events!C236,LEN(gait_events!C236)-FIND("_run-",gait_events!C236,1)-4),"")</f>
        <v/>
      </c>
      <c r="G5577" t="str">
        <f>gait_events!D236</f>
        <v>left_shank</v>
      </c>
      <c r="H5577" t="str">
        <f>gait_events!E236</f>
        <v>IC</v>
      </c>
      <c r="I5577">
        <f>IF(gait_events!F236&lt;&gt;"",gait_events!F236,NA())</f>
        <v>161</v>
      </c>
      <c r="J5577">
        <f>IF(gait_events!G236&lt;&gt;"",gait_events!G236,NA())</f>
        <v>160</v>
      </c>
      <c r="K5577">
        <f t="shared" si="696"/>
        <v>1</v>
      </c>
      <c r="L5577">
        <f t="shared" si="697"/>
        <v>5</v>
      </c>
      <c r="M5577">
        <f t="shared" si="698"/>
        <v>1</v>
      </c>
      <c r="N5577">
        <f t="shared" si="699"/>
        <v>1</v>
      </c>
      <c r="O5577">
        <f t="shared" si="700"/>
        <v>1</v>
      </c>
      <c r="P5577">
        <f t="shared" si="701"/>
        <v>0</v>
      </c>
      <c r="Q5577">
        <f t="shared" si="702"/>
        <v>0</v>
      </c>
      <c r="R5577">
        <f t="shared" si="703"/>
        <v>1</v>
      </c>
    </row>
    <row r="5578" spans="1:18" x14ac:dyDescent="0.25">
      <c r="A5578" t="str">
        <f>gait_events!B237</f>
        <v>pp155</v>
      </c>
      <c r="B5578" t="str">
        <f>VLOOKUP(A5578,participants!A:B,2,0)</f>
        <v>F</v>
      </c>
      <c r="C5578">
        <f>VLOOKUP(A5578,participants!A:C,3,0)</f>
        <v>35</v>
      </c>
      <c r="D5578" t="str">
        <f>VLOOKUP(A5578,participants!A:F,6,0)</f>
        <v>MS</v>
      </c>
      <c r="E5578" t="str">
        <f>IF(LEN(SUBSTITUTE(gait_events!C237,"_run-",""))&lt;&gt;LEN(gait_events!C237),LEFT(RIGHT(gait_events!C237,LEN(gait_events!C237)-19),FIND("_run-",RIGHT(gait_events!C237,LEN(gait_events!C237)-19),1)-1),RIGHT(gait_events!C237,LEN(gait_events!C237)-19))</f>
        <v>Preferred</v>
      </c>
      <c r="F5578" t="str">
        <f>IF(LEN(SUBSTITUTE(gait_events!C237,"_run-",""))&lt;&gt;LEN(gait_events!C237),RIGHT(gait_events!C237,LEN(gait_events!C237)-FIND("_run-",gait_events!C237,1)-4),"")</f>
        <v/>
      </c>
      <c r="G5578" t="str">
        <f>gait_events!D237</f>
        <v>left_shank</v>
      </c>
      <c r="H5578" t="str">
        <f>gait_events!E237</f>
        <v>IC</v>
      </c>
      <c r="I5578">
        <f>IF(gait_events!F237&lt;&gt;"",gait_events!F237,NA())</f>
        <v>366</v>
      </c>
      <c r="J5578">
        <f>IF(gait_events!G237&lt;&gt;"",gait_events!G237,NA())</f>
        <v>368</v>
      </c>
      <c r="K5578">
        <f t="shared" si="696"/>
        <v>-2</v>
      </c>
      <c r="L5578">
        <f t="shared" si="697"/>
        <v>-10</v>
      </c>
      <c r="M5578">
        <f t="shared" si="698"/>
        <v>1</v>
      </c>
      <c r="N5578">
        <f t="shared" si="699"/>
        <v>1</v>
      </c>
      <c r="O5578">
        <f t="shared" si="700"/>
        <v>1</v>
      </c>
      <c r="P5578">
        <f t="shared" si="701"/>
        <v>0</v>
      </c>
      <c r="Q5578">
        <f t="shared" si="702"/>
        <v>0</v>
      </c>
      <c r="R5578">
        <f t="shared" si="703"/>
        <v>1</v>
      </c>
    </row>
    <row r="5579" spans="1:18" x14ac:dyDescent="0.25">
      <c r="A5579" t="str">
        <f>gait_events!B238</f>
        <v>pp155</v>
      </c>
      <c r="B5579" t="str">
        <f>VLOOKUP(A5579,participants!A:B,2,0)</f>
        <v>F</v>
      </c>
      <c r="C5579">
        <f>VLOOKUP(A5579,participants!A:C,3,0)</f>
        <v>35</v>
      </c>
      <c r="D5579" t="str">
        <f>VLOOKUP(A5579,participants!A:F,6,0)</f>
        <v>MS</v>
      </c>
      <c r="E5579" t="str">
        <f>IF(LEN(SUBSTITUTE(gait_events!C238,"_run-",""))&lt;&gt;LEN(gait_events!C238),LEFT(RIGHT(gait_events!C238,LEN(gait_events!C238)-19),FIND("_run-",RIGHT(gait_events!C238,LEN(gait_events!C238)-19),1)-1),RIGHT(gait_events!C238,LEN(gait_events!C238)-19))</f>
        <v>Preferred</v>
      </c>
      <c r="F5579" t="str">
        <f>IF(LEN(SUBSTITUTE(gait_events!C238,"_run-",""))&lt;&gt;LEN(gait_events!C238),RIGHT(gait_events!C238,LEN(gait_events!C238)-FIND("_run-",gait_events!C238,1)-4),"")</f>
        <v/>
      </c>
      <c r="G5579" t="str">
        <f>gait_events!D238</f>
        <v>left_shank</v>
      </c>
      <c r="H5579" t="str">
        <f>gait_events!E238</f>
        <v>IC</v>
      </c>
      <c r="I5579">
        <f>IF(gait_events!F238&lt;&gt;"",gait_events!F238,NA())</f>
        <v>566</v>
      </c>
      <c r="J5579">
        <f>IF(gait_events!G238&lt;&gt;"",gait_events!G238,NA())</f>
        <v>568</v>
      </c>
      <c r="K5579">
        <f t="shared" si="696"/>
        <v>-2</v>
      </c>
      <c r="L5579">
        <f t="shared" si="697"/>
        <v>-10</v>
      </c>
      <c r="M5579">
        <f t="shared" si="698"/>
        <v>1</v>
      </c>
      <c r="N5579">
        <f t="shared" si="699"/>
        <v>1</v>
      </c>
      <c r="O5579">
        <f t="shared" si="700"/>
        <v>1</v>
      </c>
      <c r="P5579">
        <f t="shared" si="701"/>
        <v>0</v>
      </c>
      <c r="Q5579">
        <f t="shared" si="702"/>
        <v>0</v>
      </c>
      <c r="R5579">
        <f t="shared" si="703"/>
        <v>1</v>
      </c>
    </row>
    <row r="5580" spans="1:18" x14ac:dyDescent="0.25">
      <c r="A5580" t="str">
        <f>gait_events!B239</f>
        <v>pp155</v>
      </c>
      <c r="B5580" t="str">
        <f>VLOOKUP(A5580,participants!A:B,2,0)</f>
        <v>F</v>
      </c>
      <c r="C5580">
        <f>VLOOKUP(A5580,participants!A:C,3,0)</f>
        <v>35</v>
      </c>
      <c r="D5580" t="str">
        <f>VLOOKUP(A5580,participants!A:F,6,0)</f>
        <v>MS</v>
      </c>
      <c r="E5580" t="str">
        <f>IF(LEN(SUBSTITUTE(gait_events!C239,"_run-",""))&lt;&gt;LEN(gait_events!C239),LEFT(RIGHT(gait_events!C239,LEN(gait_events!C239)-19),FIND("_run-",RIGHT(gait_events!C239,LEN(gait_events!C239)-19),1)-1),RIGHT(gait_events!C239,LEN(gait_events!C239)-19))</f>
        <v>Preferred</v>
      </c>
      <c r="F5580" t="str">
        <f>IF(LEN(SUBSTITUTE(gait_events!C239,"_run-",""))&lt;&gt;LEN(gait_events!C239),RIGHT(gait_events!C239,LEN(gait_events!C239)-FIND("_run-",gait_events!C239,1)-4),"")</f>
        <v/>
      </c>
      <c r="G5580" t="str">
        <f>gait_events!D239</f>
        <v>left_shank</v>
      </c>
      <c r="H5580" t="str">
        <f>gait_events!E239</f>
        <v>IC</v>
      </c>
      <c r="I5580">
        <f>IF(gait_events!F239&lt;&gt;"",gait_events!F239,NA())</f>
        <v>792</v>
      </c>
      <c r="J5580">
        <f>IF(gait_events!G239&lt;&gt;"",gait_events!G239,NA())</f>
        <v>775</v>
      </c>
      <c r="K5580">
        <f t="shared" si="696"/>
        <v>17</v>
      </c>
      <c r="L5580">
        <f t="shared" si="697"/>
        <v>85</v>
      </c>
      <c r="M5580">
        <f t="shared" si="698"/>
        <v>1</v>
      </c>
      <c r="N5580">
        <f t="shared" si="699"/>
        <v>1</v>
      </c>
      <c r="O5580">
        <f t="shared" si="700"/>
        <v>1</v>
      </c>
      <c r="P5580">
        <f t="shared" si="701"/>
        <v>0</v>
      </c>
      <c r="Q5580">
        <f t="shared" si="702"/>
        <v>0</v>
      </c>
      <c r="R5580">
        <f t="shared" si="703"/>
        <v>1</v>
      </c>
    </row>
    <row r="5581" spans="1:18" x14ac:dyDescent="0.25">
      <c r="A5581" t="str">
        <f>gait_events!B240</f>
        <v>pp155</v>
      </c>
      <c r="B5581" t="str">
        <f>VLOOKUP(A5581,participants!A:B,2,0)</f>
        <v>F</v>
      </c>
      <c r="C5581">
        <f>VLOOKUP(A5581,participants!A:C,3,0)</f>
        <v>35</v>
      </c>
      <c r="D5581" t="str">
        <f>VLOOKUP(A5581,participants!A:F,6,0)</f>
        <v>MS</v>
      </c>
      <c r="E5581" t="str">
        <f>IF(LEN(SUBSTITUTE(gait_events!C240,"_run-",""))&lt;&gt;LEN(gait_events!C240),LEFT(RIGHT(gait_events!C240,LEN(gait_events!C240)-19),FIND("_run-",RIGHT(gait_events!C240,LEN(gait_events!C240)-19),1)-1),RIGHT(gait_events!C240,LEN(gait_events!C240)-19))</f>
        <v>Preferred</v>
      </c>
      <c r="F5581" t="str">
        <f>IF(LEN(SUBSTITUTE(gait_events!C240,"_run-",""))&lt;&gt;LEN(gait_events!C240),RIGHT(gait_events!C240,LEN(gait_events!C240)-FIND("_run-",gait_events!C240,1)-4),"")</f>
        <v/>
      </c>
      <c r="G5581" t="str">
        <f>gait_events!D240</f>
        <v>left_shank</v>
      </c>
      <c r="H5581" t="str">
        <f>gait_events!E240</f>
        <v>FC</v>
      </c>
      <c r="I5581">
        <f>IF(gait_events!F240&lt;&gt;"",gait_events!F240,NA())</f>
        <v>80</v>
      </c>
      <c r="J5581">
        <f>IF(gait_events!G240&lt;&gt;"",gait_events!G240,NA())</f>
        <v>87</v>
      </c>
      <c r="K5581">
        <f t="shared" si="696"/>
        <v>-7</v>
      </c>
      <c r="L5581">
        <f t="shared" si="697"/>
        <v>-35</v>
      </c>
      <c r="M5581">
        <f t="shared" si="698"/>
        <v>1</v>
      </c>
      <c r="N5581">
        <f t="shared" si="699"/>
        <v>1</v>
      </c>
      <c r="O5581">
        <f t="shared" si="700"/>
        <v>1</v>
      </c>
      <c r="P5581">
        <f t="shared" si="701"/>
        <v>0</v>
      </c>
      <c r="Q5581">
        <f t="shared" si="702"/>
        <v>0</v>
      </c>
      <c r="R5581">
        <f t="shared" si="703"/>
        <v>1</v>
      </c>
    </row>
    <row r="5582" spans="1:18" x14ac:dyDescent="0.25">
      <c r="A5582" t="str">
        <f>gait_events!B241</f>
        <v>pp155</v>
      </c>
      <c r="B5582" t="str">
        <f>VLOOKUP(A5582,participants!A:B,2,0)</f>
        <v>F</v>
      </c>
      <c r="C5582">
        <f>VLOOKUP(A5582,participants!A:C,3,0)</f>
        <v>35</v>
      </c>
      <c r="D5582" t="str">
        <f>VLOOKUP(A5582,participants!A:F,6,0)</f>
        <v>MS</v>
      </c>
      <c r="E5582" t="str">
        <f>IF(LEN(SUBSTITUTE(gait_events!C241,"_run-",""))&lt;&gt;LEN(gait_events!C241),LEFT(RIGHT(gait_events!C241,LEN(gait_events!C241)-19),FIND("_run-",RIGHT(gait_events!C241,LEN(gait_events!C241)-19),1)-1),RIGHT(gait_events!C241,LEN(gait_events!C241)-19))</f>
        <v>Preferred</v>
      </c>
      <c r="F5582" t="str">
        <f>IF(LEN(SUBSTITUTE(gait_events!C241,"_run-",""))&lt;&gt;LEN(gait_events!C241),RIGHT(gait_events!C241,LEN(gait_events!C241)-FIND("_run-",gait_events!C241,1)-4),"")</f>
        <v/>
      </c>
      <c r="G5582" t="str">
        <f>gait_events!D241</f>
        <v>left_shank</v>
      </c>
      <c r="H5582" t="str">
        <f>gait_events!E241</f>
        <v>FC</v>
      </c>
      <c r="I5582">
        <f>IF(gait_events!F241&lt;&gt;"",gait_events!F241,NA())</f>
        <v>289</v>
      </c>
      <c r="J5582">
        <f>IF(gait_events!G241&lt;&gt;"",gait_events!G241,NA())</f>
        <v>298</v>
      </c>
      <c r="K5582">
        <f t="shared" si="696"/>
        <v>-9</v>
      </c>
      <c r="L5582">
        <f t="shared" si="697"/>
        <v>-45</v>
      </c>
      <c r="M5582">
        <f t="shared" si="698"/>
        <v>1</v>
      </c>
      <c r="N5582">
        <f t="shared" si="699"/>
        <v>1</v>
      </c>
      <c r="O5582">
        <f t="shared" si="700"/>
        <v>1</v>
      </c>
      <c r="P5582">
        <f t="shared" si="701"/>
        <v>0</v>
      </c>
      <c r="Q5582">
        <f t="shared" si="702"/>
        <v>0</v>
      </c>
      <c r="R5582">
        <f t="shared" si="703"/>
        <v>1</v>
      </c>
    </row>
    <row r="5583" spans="1:18" x14ac:dyDescent="0.25">
      <c r="A5583" t="str">
        <f>gait_events!B242</f>
        <v>pp155</v>
      </c>
      <c r="B5583" t="str">
        <f>VLOOKUP(A5583,participants!A:B,2,0)</f>
        <v>F</v>
      </c>
      <c r="C5583">
        <f>VLOOKUP(A5583,participants!A:C,3,0)</f>
        <v>35</v>
      </c>
      <c r="D5583" t="str">
        <f>VLOOKUP(A5583,participants!A:F,6,0)</f>
        <v>MS</v>
      </c>
      <c r="E5583" t="str">
        <f>IF(LEN(SUBSTITUTE(gait_events!C242,"_run-",""))&lt;&gt;LEN(gait_events!C242),LEFT(RIGHT(gait_events!C242,LEN(gait_events!C242)-19),FIND("_run-",RIGHT(gait_events!C242,LEN(gait_events!C242)-19),1)-1),RIGHT(gait_events!C242,LEN(gait_events!C242)-19))</f>
        <v>Preferred</v>
      </c>
      <c r="F5583" t="str">
        <f>IF(LEN(SUBSTITUTE(gait_events!C242,"_run-",""))&lt;&gt;LEN(gait_events!C242),RIGHT(gait_events!C242,LEN(gait_events!C242)-FIND("_run-",gait_events!C242,1)-4),"")</f>
        <v/>
      </c>
      <c r="G5583" t="str">
        <f>gait_events!D242</f>
        <v>left_shank</v>
      </c>
      <c r="H5583" t="str">
        <f>gait_events!E242</f>
        <v>FC</v>
      </c>
      <c r="I5583">
        <f>IF(gait_events!F242&lt;&gt;"",gait_events!F242,NA())</f>
        <v>492</v>
      </c>
      <c r="J5583">
        <f>IF(gait_events!G242&lt;&gt;"",gait_events!G242,NA())</f>
        <v>502</v>
      </c>
      <c r="K5583">
        <f t="shared" si="696"/>
        <v>-10</v>
      </c>
      <c r="L5583">
        <f t="shared" si="697"/>
        <v>-50</v>
      </c>
      <c r="M5583">
        <f t="shared" si="698"/>
        <v>1</v>
      </c>
      <c r="N5583">
        <f t="shared" si="699"/>
        <v>1</v>
      </c>
      <c r="O5583">
        <f t="shared" si="700"/>
        <v>1</v>
      </c>
      <c r="P5583">
        <f t="shared" si="701"/>
        <v>0</v>
      </c>
      <c r="Q5583">
        <f t="shared" si="702"/>
        <v>0</v>
      </c>
      <c r="R5583">
        <f t="shared" si="703"/>
        <v>1</v>
      </c>
    </row>
    <row r="5584" spans="1:18" x14ac:dyDescent="0.25">
      <c r="A5584" t="str">
        <f>gait_events!B243</f>
        <v>pp155</v>
      </c>
      <c r="B5584" t="str">
        <f>VLOOKUP(A5584,participants!A:B,2,0)</f>
        <v>F</v>
      </c>
      <c r="C5584">
        <f>VLOOKUP(A5584,participants!A:C,3,0)</f>
        <v>35</v>
      </c>
      <c r="D5584" t="str">
        <f>VLOOKUP(A5584,participants!A:F,6,0)</f>
        <v>MS</v>
      </c>
      <c r="E5584" t="str">
        <f>IF(LEN(SUBSTITUTE(gait_events!C243,"_run-",""))&lt;&gt;LEN(gait_events!C243),LEFT(RIGHT(gait_events!C243,LEN(gait_events!C243)-19),FIND("_run-",RIGHT(gait_events!C243,LEN(gait_events!C243)-19),1)-1),RIGHT(gait_events!C243,LEN(gait_events!C243)-19))</f>
        <v>Preferred</v>
      </c>
      <c r="F5584" t="str">
        <f>IF(LEN(SUBSTITUTE(gait_events!C243,"_run-",""))&lt;&gt;LEN(gait_events!C243),RIGHT(gait_events!C243,LEN(gait_events!C243)-FIND("_run-",gait_events!C243,1)-4),"")</f>
        <v/>
      </c>
      <c r="G5584" t="str">
        <f>gait_events!D243</f>
        <v>left_shank</v>
      </c>
      <c r="H5584" t="str">
        <f>gait_events!E243</f>
        <v>FC</v>
      </c>
      <c r="I5584">
        <f>IF(gait_events!F243&lt;&gt;"",gait_events!F243,NA())</f>
        <v>701</v>
      </c>
      <c r="J5584">
        <f>IF(gait_events!G243&lt;&gt;"",gait_events!G243,NA())</f>
        <v>702</v>
      </c>
      <c r="K5584">
        <f t="shared" si="696"/>
        <v>-1</v>
      </c>
      <c r="L5584">
        <f t="shared" si="697"/>
        <v>-5</v>
      </c>
      <c r="M5584">
        <f t="shared" si="698"/>
        <v>1</v>
      </c>
      <c r="N5584">
        <f t="shared" si="699"/>
        <v>1</v>
      </c>
      <c r="O5584">
        <f t="shared" si="700"/>
        <v>1</v>
      </c>
      <c r="P5584">
        <f t="shared" si="701"/>
        <v>0</v>
      </c>
      <c r="Q5584">
        <f t="shared" si="702"/>
        <v>0</v>
      </c>
      <c r="R5584">
        <f t="shared" si="703"/>
        <v>1</v>
      </c>
    </row>
    <row r="5585" spans="1:18" x14ac:dyDescent="0.25">
      <c r="A5585" t="str">
        <f>gait_events!B244</f>
        <v>pp155</v>
      </c>
      <c r="B5585" t="str">
        <f>VLOOKUP(A5585,participants!A:B,2,0)</f>
        <v>F</v>
      </c>
      <c r="C5585">
        <f>VLOOKUP(A5585,participants!A:C,3,0)</f>
        <v>35</v>
      </c>
      <c r="D5585" t="str">
        <f>VLOOKUP(A5585,participants!A:F,6,0)</f>
        <v>MS</v>
      </c>
      <c r="E5585" t="str">
        <f>IF(LEN(SUBSTITUTE(gait_events!C244,"_run-",""))&lt;&gt;LEN(gait_events!C244),LEFT(RIGHT(gait_events!C244,LEN(gait_events!C244)-19),FIND("_run-",RIGHT(gait_events!C244,LEN(gait_events!C244)-19),1)-1),RIGHT(gait_events!C244,LEN(gait_events!C244)-19))</f>
        <v>Preferred</v>
      </c>
      <c r="F5585" t="str">
        <f>IF(LEN(SUBSTITUTE(gait_events!C244,"_run-",""))&lt;&gt;LEN(gait_events!C244),RIGHT(gait_events!C244,LEN(gait_events!C244)-FIND("_run-",gait_events!C244,1)-4),"")</f>
        <v/>
      </c>
      <c r="G5585" t="str">
        <f>gait_events!D244</f>
        <v>left_shank</v>
      </c>
      <c r="H5585" t="str">
        <f>gait_events!E244</f>
        <v>FC</v>
      </c>
      <c r="I5585" t="e">
        <f>IF(gait_events!F244&lt;&gt;"",gait_events!F244,NA())</f>
        <v>#N/A</v>
      </c>
      <c r="J5585">
        <f>IF(gait_events!G244&lt;&gt;"",gait_events!G244,NA())</f>
        <v>182</v>
      </c>
      <c r="K5585" t="e">
        <f t="shared" si="696"/>
        <v>#N/A</v>
      </c>
      <c r="L5585" t="e">
        <f t="shared" si="697"/>
        <v>#N/A</v>
      </c>
      <c r="M5585">
        <f t="shared" si="698"/>
        <v>0</v>
      </c>
      <c r="N5585">
        <f t="shared" si="699"/>
        <v>1</v>
      </c>
      <c r="O5585">
        <f t="shared" si="700"/>
        <v>0</v>
      </c>
      <c r="P5585">
        <f t="shared" si="701"/>
        <v>0</v>
      </c>
      <c r="Q5585">
        <f t="shared" si="702"/>
        <v>1</v>
      </c>
      <c r="R5585">
        <f t="shared" si="703"/>
        <v>1</v>
      </c>
    </row>
    <row r="5586" spans="1:18" x14ac:dyDescent="0.25">
      <c r="A5586" t="str">
        <f>gait_events!B245</f>
        <v>pp155</v>
      </c>
      <c r="B5586" t="str">
        <f>VLOOKUP(A5586,participants!A:B,2,0)</f>
        <v>F</v>
      </c>
      <c r="C5586">
        <f>VLOOKUP(A5586,participants!A:C,3,0)</f>
        <v>35</v>
      </c>
      <c r="D5586" t="str">
        <f>VLOOKUP(A5586,participants!A:F,6,0)</f>
        <v>MS</v>
      </c>
      <c r="E5586" t="str">
        <f>IF(LEN(SUBSTITUTE(gait_events!C245,"_run-",""))&lt;&gt;LEN(gait_events!C245),LEFT(RIGHT(gait_events!C245,LEN(gait_events!C245)-19),FIND("_run-",RIGHT(gait_events!C245,LEN(gait_events!C245)-19),1)-1),RIGHT(gait_events!C245,LEN(gait_events!C245)-19))</f>
        <v>Preferred</v>
      </c>
      <c r="F5586" t="str">
        <f>IF(LEN(SUBSTITUTE(gait_events!C245,"_run-",""))&lt;&gt;LEN(gait_events!C245),RIGHT(gait_events!C245,LEN(gait_events!C245)-FIND("_run-",gait_events!C245,1)-4),"")</f>
        <v/>
      </c>
      <c r="G5586" t="str">
        <f>gait_events!D245</f>
        <v>right_shank</v>
      </c>
      <c r="H5586" t="str">
        <f>gait_events!E245</f>
        <v>IC</v>
      </c>
      <c r="I5586">
        <f>IF(gait_events!F245&lt;&gt;"",gait_events!F245,NA())</f>
        <v>47</v>
      </c>
      <c r="J5586" t="e">
        <f>IF(gait_events!G245&lt;&gt;"",gait_events!G245,NA())</f>
        <v>#N/A</v>
      </c>
      <c r="K5586" t="e">
        <f t="shared" si="696"/>
        <v>#N/A</v>
      </c>
      <c r="L5586" t="e">
        <f t="shared" si="697"/>
        <v>#N/A</v>
      </c>
      <c r="M5586">
        <f t="shared" si="698"/>
        <v>1</v>
      </c>
      <c r="N5586">
        <f t="shared" si="699"/>
        <v>0</v>
      </c>
      <c r="O5586">
        <f t="shared" si="700"/>
        <v>0</v>
      </c>
      <c r="P5586">
        <f t="shared" si="701"/>
        <v>1</v>
      </c>
      <c r="Q5586">
        <f t="shared" si="702"/>
        <v>0</v>
      </c>
      <c r="R5586">
        <f t="shared" si="703"/>
        <v>1</v>
      </c>
    </row>
    <row r="5587" spans="1:18" x14ac:dyDescent="0.25">
      <c r="A5587" t="str">
        <f>gait_events!B246</f>
        <v>pp155</v>
      </c>
      <c r="B5587" t="str">
        <f>VLOOKUP(A5587,participants!A:B,2,0)</f>
        <v>F</v>
      </c>
      <c r="C5587">
        <f>VLOOKUP(A5587,participants!A:C,3,0)</f>
        <v>35</v>
      </c>
      <c r="D5587" t="str">
        <f>VLOOKUP(A5587,participants!A:F,6,0)</f>
        <v>MS</v>
      </c>
      <c r="E5587" t="str">
        <f>IF(LEN(SUBSTITUTE(gait_events!C246,"_run-",""))&lt;&gt;LEN(gait_events!C246),LEFT(RIGHT(gait_events!C246,LEN(gait_events!C246)-19),FIND("_run-",RIGHT(gait_events!C246,LEN(gait_events!C246)-19),1)-1),RIGHT(gait_events!C246,LEN(gait_events!C246)-19))</f>
        <v>Preferred</v>
      </c>
      <c r="F5587" t="str">
        <f>IF(LEN(SUBSTITUTE(gait_events!C246,"_run-",""))&lt;&gt;LEN(gait_events!C246),RIGHT(gait_events!C246,LEN(gait_events!C246)-FIND("_run-",gait_events!C246,1)-4),"")</f>
        <v/>
      </c>
      <c r="G5587" t="str">
        <f>gait_events!D246</f>
        <v>right_shank</v>
      </c>
      <c r="H5587" t="str">
        <f>gait_events!E246</f>
        <v>IC</v>
      </c>
      <c r="I5587">
        <f>IF(gait_events!F246&lt;&gt;"",gait_events!F246,NA())</f>
        <v>264</v>
      </c>
      <c r="J5587">
        <f>IF(gait_events!G246&lt;&gt;"",gait_events!G246,NA())</f>
        <v>263</v>
      </c>
      <c r="K5587">
        <f t="shared" si="696"/>
        <v>1</v>
      </c>
      <c r="L5587">
        <f t="shared" si="697"/>
        <v>5</v>
      </c>
      <c r="M5587">
        <f t="shared" si="698"/>
        <v>1</v>
      </c>
      <c r="N5587">
        <f t="shared" si="699"/>
        <v>1</v>
      </c>
      <c r="O5587">
        <f t="shared" si="700"/>
        <v>1</v>
      </c>
      <c r="P5587">
        <f t="shared" si="701"/>
        <v>0</v>
      </c>
      <c r="Q5587">
        <f t="shared" si="702"/>
        <v>0</v>
      </c>
      <c r="R5587">
        <f t="shared" si="703"/>
        <v>1</v>
      </c>
    </row>
    <row r="5588" spans="1:18" x14ac:dyDescent="0.25">
      <c r="A5588" t="str">
        <f>gait_events!B247</f>
        <v>pp155</v>
      </c>
      <c r="B5588" t="str">
        <f>VLOOKUP(A5588,participants!A:B,2,0)</f>
        <v>F</v>
      </c>
      <c r="C5588">
        <f>VLOOKUP(A5588,participants!A:C,3,0)</f>
        <v>35</v>
      </c>
      <c r="D5588" t="str">
        <f>VLOOKUP(A5588,participants!A:F,6,0)</f>
        <v>MS</v>
      </c>
      <c r="E5588" t="str">
        <f>IF(LEN(SUBSTITUTE(gait_events!C247,"_run-",""))&lt;&gt;LEN(gait_events!C247),LEFT(RIGHT(gait_events!C247,LEN(gait_events!C247)-19),FIND("_run-",RIGHT(gait_events!C247,LEN(gait_events!C247)-19),1)-1),RIGHT(gait_events!C247,LEN(gait_events!C247)-19))</f>
        <v>Preferred</v>
      </c>
      <c r="F5588" t="str">
        <f>IF(LEN(SUBSTITUTE(gait_events!C247,"_run-",""))&lt;&gt;LEN(gait_events!C247),RIGHT(gait_events!C247,LEN(gait_events!C247)-FIND("_run-",gait_events!C247,1)-4),"")</f>
        <v/>
      </c>
      <c r="G5588" t="str">
        <f>gait_events!D247</f>
        <v>right_shank</v>
      </c>
      <c r="H5588" t="str">
        <f>gait_events!E247</f>
        <v>IC</v>
      </c>
      <c r="I5588">
        <f>IF(gait_events!F247&lt;&gt;"",gait_events!F247,NA())</f>
        <v>468</v>
      </c>
      <c r="J5588">
        <f>IF(gait_events!G247&lt;&gt;"",gait_events!G247,NA())</f>
        <v>464</v>
      </c>
      <c r="K5588">
        <f t="shared" si="696"/>
        <v>4</v>
      </c>
      <c r="L5588">
        <f t="shared" si="697"/>
        <v>20</v>
      </c>
      <c r="M5588">
        <f t="shared" si="698"/>
        <v>1</v>
      </c>
      <c r="N5588">
        <f t="shared" si="699"/>
        <v>1</v>
      </c>
      <c r="O5588">
        <f t="shared" si="700"/>
        <v>1</v>
      </c>
      <c r="P5588">
        <f t="shared" si="701"/>
        <v>0</v>
      </c>
      <c r="Q5588">
        <f t="shared" si="702"/>
        <v>0</v>
      </c>
      <c r="R5588">
        <f t="shared" si="703"/>
        <v>1</v>
      </c>
    </row>
    <row r="5589" spans="1:18" x14ac:dyDescent="0.25">
      <c r="A5589" t="str">
        <f>gait_events!B248</f>
        <v>pp155</v>
      </c>
      <c r="B5589" t="str">
        <f>VLOOKUP(A5589,participants!A:B,2,0)</f>
        <v>F</v>
      </c>
      <c r="C5589">
        <f>VLOOKUP(A5589,participants!A:C,3,0)</f>
        <v>35</v>
      </c>
      <c r="D5589" t="str">
        <f>VLOOKUP(A5589,participants!A:F,6,0)</f>
        <v>MS</v>
      </c>
      <c r="E5589" t="str">
        <f>IF(LEN(SUBSTITUTE(gait_events!C248,"_run-",""))&lt;&gt;LEN(gait_events!C248),LEFT(RIGHT(gait_events!C248,LEN(gait_events!C248)-19),FIND("_run-",RIGHT(gait_events!C248,LEN(gait_events!C248)-19),1)-1),RIGHT(gait_events!C248,LEN(gait_events!C248)-19))</f>
        <v>Preferred</v>
      </c>
      <c r="F5589" t="str">
        <f>IF(LEN(SUBSTITUTE(gait_events!C248,"_run-",""))&lt;&gt;LEN(gait_events!C248),RIGHT(gait_events!C248,LEN(gait_events!C248)-FIND("_run-",gait_events!C248,1)-4),"")</f>
        <v/>
      </c>
      <c r="G5589" t="str">
        <f>gait_events!D248</f>
        <v>right_shank</v>
      </c>
      <c r="H5589" t="str">
        <f>gait_events!E248</f>
        <v>IC</v>
      </c>
      <c r="I5589">
        <f>IF(gait_events!F248&lt;&gt;"",gait_events!F248,NA())</f>
        <v>672</v>
      </c>
      <c r="J5589">
        <f>IF(gait_events!G248&lt;&gt;"",gait_events!G248,NA())</f>
        <v>671</v>
      </c>
      <c r="K5589">
        <f t="shared" si="696"/>
        <v>1</v>
      </c>
      <c r="L5589">
        <f t="shared" si="697"/>
        <v>5</v>
      </c>
      <c r="M5589">
        <f t="shared" si="698"/>
        <v>1</v>
      </c>
      <c r="N5589">
        <f t="shared" si="699"/>
        <v>1</v>
      </c>
      <c r="O5589">
        <f t="shared" si="700"/>
        <v>1</v>
      </c>
      <c r="P5589">
        <f t="shared" si="701"/>
        <v>0</v>
      </c>
      <c r="Q5589">
        <f t="shared" si="702"/>
        <v>0</v>
      </c>
      <c r="R5589">
        <f t="shared" si="703"/>
        <v>1</v>
      </c>
    </row>
    <row r="5590" spans="1:18" x14ac:dyDescent="0.25">
      <c r="A5590" t="str">
        <f>gait_events!B249</f>
        <v>pp155</v>
      </c>
      <c r="B5590" t="str">
        <f>VLOOKUP(A5590,participants!A:B,2,0)</f>
        <v>F</v>
      </c>
      <c r="C5590">
        <f>VLOOKUP(A5590,participants!A:C,3,0)</f>
        <v>35</v>
      </c>
      <c r="D5590" t="str">
        <f>VLOOKUP(A5590,participants!A:F,6,0)</f>
        <v>MS</v>
      </c>
      <c r="E5590" t="str">
        <f>IF(LEN(SUBSTITUTE(gait_events!C249,"_run-",""))&lt;&gt;LEN(gait_events!C249),LEFT(RIGHT(gait_events!C249,LEN(gait_events!C249)-19),FIND("_run-",RIGHT(gait_events!C249,LEN(gait_events!C249)-19),1)-1),RIGHT(gait_events!C249,LEN(gait_events!C249)-19))</f>
        <v>Preferred</v>
      </c>
      <c r="F5590" t="str">
        <f>IF(LEN(SUBSTITUTE(gait_events!C249,"_run-",""))&lt;&gt;LEN(gait_events!C249),RIGHT(gait_events!C249,LEN(gait_events!C249)-FIND("_run-",gait_events!C249,1)-4),"")</f>
        <v/>
      </c>
      <c r="G5590" t="str">
        <f>gait_events!D249</f>
        <v>right_shank</v>
      </c>
      <c r="H5590" t="str">
        <f>gait_events!E249</f>
        <v>FC</v>
      </c>
      <c r="I5590">
        <f>IF(gait_events!F249&lt;&gt;"",gait_events!F249,NA())</f>
        <v>186</v>
      </c>
      <c r="J5590">
        <f>IF(gait_events!G249&lt;&gt;"",gait_events!G249,NA())</f>
        <v>188</v>
      </c>
      <c r="K5590">
        <f t="shared" si="696"/>
        <v>-2</v>
      </c>
      <c r="L5590">
        <f t="shared" si="697"/>
        <v>-10</v>
      </c>
      <c r="M5590">
        <f t="shared" si="698"/>
        <v>1</v>
      </c>
      <c r="N5590">
        <f t="shared" si="699"/>
        <v>1</v>
      </c>
      <c r="O5590">
        <f t="shared" si="700"/>
        <v>1</v>
      </c>
      <c r="P5590">
        <f t="shared" si="701"/>
        <v>0</v>
      </c>
      <c r="Q5590">
        <f t="shared" si="702"/>
        <v>0</v>
      </c>
      <c r="R5590">
        <f t="shared" si="703"/>
        <v>1</v>
      </c>
    </row>
    <row r="5591" spans="1:18" x14ac:dyDescent="0.25">
      <c r="A5591" t="str">
        <f>gait_events!B250</f>
        <v>pp155</v>
      </c>
      <c r="B5591" t="str">
        <f>VLOOKUP(A5591,participants!A:B,2,0)</f>
        <v>F</v>
      </c>
      <c r="C5591">
        <f>VLOOKUP(A5591,participants!A:C,3,0)</f>
        <v>35</v>
      </c>
      <c r="D5591" t="str">
        <f>VLOOKUP(A5591,participants!A:F,6,0)</f>
        <v>MS</v>
      </c>
      <c r="E5591" t="str">
        <f>IF(LEN(SUBSTITUTE(gait_events!C250,"_run-",""))&lt;&gt;LEN(gait_events!C250),LEFT(RIGHT(gait_events!C250,LEN(gait_events!C250)-19),FIND("_run-",RIGHT(gait_events!C250,LEN(gait_events!C250)-19),1)-1),RIGHT(gait_events!C250,LEN(gait_events!C250)-19))</f>
        <v>Preferred</v>
      </c>
      <c r="F5591" t="str">
        <f>IF(LEN(SUBSTITUTE(gait_events!C250,"_run-",""))&lt;&gt;LEN(gait_events!C250),RIGHT(gait_events!C250,LEN(gait_events!C250)-FIND("_run-",gait_events!C250,1)-4),"")</f>
        <v/>
      </c>
      <c r="G5591" t="str">
        <f>gait_events!D250</f>
        <v>right_shank</v>
      </c>
      <c r="H5591" t="str">
        <f>gait_events!E250</f>
        <v>FC</v>
      </c>
      <c r="I5591">
        <f>IF(gait_events!F250&lt;&gt;"",gait_events!F250,NA())</f>
        <v>394</v>
      </c>
      <c r="J5591">
        <f>IF(gait_events!G250&lt;&gt;"",gait_events!G250,NA())</f>
        <v>393</v>
      </c>
      <c r="K5591">
        <f t="shared" si="696"/>
        <v>1</v>
      </c>
      <c r="L5591">
        <f t="shared" si="697"/>
        <v>5</v>
      </c>
      <c r="M5591">
        <f t="shared" si="698"/>
        <v>1</v>
      </c>
      <c r="N5591">
        <f t="shared" si="699"/>
        <v>1</v>
      </c>
      <c r="O5591">
        <f t="shared" si="700"/>
        <v>1</v>
      </c>
      <c r="P5591">
        <f t="shared" si="701"/>
        <v>0</v>
      </c>
      <c r="Q5591">
        <f t="shared" si="702"/>
        <v>0</v>
      </c>
      <c r="R5591">
        <f t="shared" si="703"/>
        <v>1</v>
      </c>
    </row>
    <row r="5592" spans="1:18" x14ac:dyDescent="0.25">
      <c r="A5592" t="str">
        <f>gait_events!B251</f>
        <v>pp155</v>
      </c>
      <c r="B5592" t="str">
        <f>VLOOKUP(A5592,participants!A:B,2,0)</f>
        <v>F</v>
      </c>
      <c r="C5592">
        <f>VLOOKUP(A5592,participants!A:C,3,0)</f>
        <v>35</v>
      </c>
      <c r="D5592" t="str">
        <f>VLOOKUP(A5592,participants!A:F,6,0)</f>
        <v>MS</v>
      </c>
      <c r="E5592" t="str">
        <f>IF(LEN(SUBSTITUTE(gait_events!C251,"_run-",""))&lt;&gt;LEN(gait_events!C251),LEFT(RIGHT(gait_events!C251,LEN(gait_events!C251)-19),FIND("_run-",RIGHT(gait_events!C251,LEN(gait_events!C251)-19),1)-1),RIGHT(gait_events!C251,LEN(gait_events!C251)-19))</f>
        <v>Preferred</v>
      </c>
      <c r="F5592" t="str">
        <f>IF(LEN(SUBSTITUTE(gait_events!C251,"_run-",""))&lt;&gt;LEN(gait_events!C251),RIGHT(gait_events!C251,LEN(gait_events!C251)-FIND("_run-",gait_events!C251,1)-4),"")</f>
        <v/>
      </c>
      <c r="G5592" t="str">
        <f>gait_events!D251</f>
        <v>right_shank</v>
      </c>
      <c r="H5592" t="str">
        <f>gait_events!E251</f>
        <v>FC</v>
      </c>
      <c r="I5592">
        <f>IF(gait_events!F251&lt;&gt;"",gait_events!F251,NA())</f>
        <v>593</v>
      </c>
      <c r="J5592">
        <f>IF(gait_events!G251&lt;&gt;"",gait_events!G251,NA())</f>
        <v>594</v>
      </c>
      <c r="K5592">
        <f t="shared" si="696"/>
        <v>-1</v>
      </c>
      <c r="L5592">
        <f t="shared" si="697"/>
        <v>-5</v>
      </c>
      <c r="M5592">
        <f t="shared" si="698"/>
        <v>1</v>
      </c>
      <c r="N5592">
        <f t="shared" si="699"/>
        <v>1</v>
      </c>
      <c r="O5592">
        <f t="shared" si="700"/>
        <v>1</v>
      </c>
      <c r="P5592">
        <f t="shared" si="701"/>
        <v>0</v>
      </c>
      <c r="Q5592">
        <f t="shared" si="702"/>
        <v>0</v>
      </c>
      <c r="R5592">
        <f t="shared" si="703"/>
        <v>1</v>
      </c>
    </row>
    <row r="5593" spans="1:18" x14ac:dyDescent="0.25">
      <c r="A5593" t="str">
        <f>gait_events!B252</f>
        <v>pp155</v>
      </c>
      <c r="B5593" t="str">
        <f>VLOOKUP(A5593,participants!A:B,2,0)</f>
        <v>F</v>
      </c>
      <c r="C5593">
        <f>VLOOKUP(A5593,participants!A:C,3,0)</f>
        <v>35</v>
      </c>
      <c r="D5593" t="str">
        <f>VLOOKUP(A5593,participants!A:F,6,0)</f>
        <v>MS</v>
      </c>
      <c r="E5593" t="str">
        <f>IF(LEN(SUBSTITUTE(gait_events!C252,"_run-",""))&lt;&gt;LEN(gait_events!C252),LEFT(RIGHT(gait_events!C252,LEN(gait_events!C252)-19),FIND("_run-",RIGHT(gait_events!C252,LEN(gait_events!C252)-19),1)-1),RIGHT(gait_events!C252,LEN(gait_events!C252)-19))</f>
        <v>Slow</v>
      </c>
      <c r="F5593" t="str">
        <f>IF(LEN(SUBSTITUTE(gait_events!C252,"_run-",""))&lt;&gt;LEN(gait_events!C252),RIGHT(gait_events!C252,LEN(gait_events!C252)-FIND("_run-",gait_events!C252,1)-4),"")</f>
        <v/>
      </c>
      <c r="G5593" t="str">
        <f>gait_events!D252</f>
        <v>left_ankle</v>
      </c>
      <c r="H5593" t="str">
        <f>gait_events!E252</f>
        <v>IC</v>
      </c>
      <c r="I5593">
        <f>IF(gait_events!F252&lt;&gt;"",gait_events!F252,NA())</f>
        <v>63</v>
      </c>
      <c r="J5593">
        <f>IF(gait_events!G252&lt;&gt;"",gait_events!G252,NA())</f>
        <v>61</v>
      </c>
      <c r="K5593">
        <f t="shared" si="696"/>
        <v>2</v>
      </c>
      <c r="L5593">
        <f t="shared" si="697"/>
        <v>10</v>
      </c>
      <c r="M5593">
        <f t="shared" si="698"/>
        <v>1</v>
      </c>
      <c r="N5593">
        <f t="shared" si="699"/>
        <v>1</v>
      </c>
      <c r="O5593">
        <f t="shared" si="700"/>
        <v>1</v>
      </c>
      <c r="P5593">
        <f t="shared" si="701"/>
        <v>0</v>
      </c>
      <c r="Q5593">
        <f t="shared" si="702"/>
        <v>0</v>
      </c>
      <c r="R5593">
        <f t="shared" si="703"/>
        <v>1</v>
      </c>
    </row>
    <row r="5594" spans="1:18" x14ac:dyDescent="0.25">
      <c r="A5594" t="str">
        <f>gait_events!B253</f>
        <v>pp155</v>
      </c>
      <c r="B5594" t="str">
        <f>VLOOKUP(A5594,participants!A:B,2,0)</f>
        <v>F</v>
      </c>
      <c r="C5594">
        <f>VLOOKUP(A5594,participants!A:C,3,0)</f>
        <v>35</v>
      </c>
      <c r="D5594" t="str">
        <f>VLOOKUP(A5594,participants!A:F,6,0)</f>
        <v>MS</v>
      </c>
      <c r="E5594" t="str">
        <f>IF(LEN(SUBSTITUTE(gait_events!C253,"_run-",""))&lt;&gt;LEN(gait_events!C253),LEFT(RIGHT(gait_events!C253,LEN(gait_events!C253)-19),FIND("_run-",RIGHT(gait_events!C253,LEN(gait_events!C253)-19),1)-1),RIGHT(gait_events!C253,LEN(gait_events!C253)-19))</f>
        <v>Slow</v>
      </c>
      <c r="F5594" t="str">
        <f>IF(LEN(SUBSTITUTE(gait_events!C253,"_run-",""))&lt;&gt;LEN(gait_events!C253),RIGHT(gait_events!C253,LEN(gait_events!C253)-FIND("_run-",gait_events!C253,1)-4),"")</f>
        <v/>
      </c>
      <c r="G5594" t="str">
        <f>gait_events!D253</f>
        <v>left_ankle</v>
      </c>
      <c r="H5594" t="str">
        <f>gait_events!E253</f>
        <v>IC</v>
      </c>
      <c r="I5594">
        <f>IF(gait_events!F253&lt;&gt;"",gait_events!F253,NA())</f>
        <v>424</v>
      </c>
      <c r="J5594">
        <f>IF(gait_events!G253&lt;&gt;"",gait_events!G253,NA())</f>
        <v>426</v>
      </c>
      <c r="K5594">
        <f t="shared" si="696"/>
        <v>-2</v>
      </c>
      <c r="L5594">
        <f t="shared" si="697"/>
        <v>-10</v>
      </c>
      <c r="M5594">
        <f t="shared" si="698"/>
        <v>1</v>
      </c>
      <c r="N5594">
        <f t="shared" si="699"/>
        <v>1</v>
      </c>
      <c r="O5594">
        <f t="shared" si="700"/>
        <v>1</v>
      </c>
      <c r="P5594">
        <f t="shared" si="701"/>
        <v>0</v>
      </c>
      <c r="Q5594">
        <f t="shared" si="702"/>
        <v>0</v>
      </c>
      <c r="R5594">
        <f t="shared" si="703"/>
        <v>1</v>
      </c>
    </row>
    <row r="5595" spans="1:18" x14ac:dyDescent="0.25">
      <c r="A5595" t="str">
        <f>gait_events!B254</f>
        <v>pp155</v>
      </c>
      <c r="B5595" t="str">
        <f>VLOOKUP(A5595,participants!A:B,2,0)</f>
        <v>F</v>
      </c>
      <c r="C5595">
        <f>VLOOKUP(A5595,participants!A:C,3,0)</f>
        <v>35</v>
      </c>
      <c r="D5595" t="str">
        <f>VLOOKUP(A5595,participants!A:F,6,0)</f>
        <v>MS</v>
      </c>
      <c r="E5595" t="str">
        <f>IF(LEN(SUBSTITUTE(gait_events!C254,"_run-",""))&lt;&gt;LEN(gait_events!C254),LEFT(RIGHT(gait_events!C254,LEN(gait_events!C254)-19),FIND("_run-",RIGHT(gait_events!C254,LEN(gait_events!C254)-19),1)-1),RIGHT(gait_events!C254,LEN(gait_events!C254)-19))</f>
        <v>Slow</v>
      </c>
      <c r="F5595" t="str">
        <f>IF(LEN(SUBSTITUTE(gait_events!C254,"_run-",""))&lt;&gt;LEN(gait_events!C254),RIGHT(gait_events!C254,LEN(gait_events!C254)-FIND("_run-",gait_events!C254,1)-4),"")</f>
        <v/>
      </c>
      <c r="G5595" t="str">
        <f>gait_events!D254</f>
        <v>left_ankle</v>
      </c>
      <c r="H5595" t="str">
        <f>gait_events!E254</f>
        <v>IC</v>
      </c>
      <c r="I5595">
        <f>IF(gait_events!F254&lt;&gt;"",gait_events!F254,NA())</f>
        <v>815</v>
      </c>
      <c r="J5595">
        <f>IF(gait_events!G254&lt;&gt;"",gait_events!G254,NA())</f>
        <v>813</v>
      </c>
      <c r="K5595">
        <f t="shared" si="696"/>
        <v>2</v>
      </c>
      <c r="L5595">
        <f t="shared" si="697"/>
        <v>10</v>
      </c>
      <c r="M5595">
        <f t="shared" si="698"/>
        <v>1</v>
      </c>
      <c r="N5595">
        <f t="shared" si="699"/>
        <v>1</v>
      </c>
      <c r="O5595">
        <f t="shared" si="700"/>
        <v>1</v>
      </c>
      <c r="P5595">
        <f t="shared" si="701"/>
        <v>0</v>
      </c>
      <c r="Q5595">
        <f t="shared" si="702"/>
        <v>0</v>
      </c>
      <c r="R5595">
        <f t="shared" si="703"/>
        <v>1</v>
      </c>
    </row>
    <row r="5596" spans="1:18" x14ac:dyDescent="0.25">
      <c r="A5596" t="str">
        <f>gait_events!B255</f>
        <v>pp155</v>
      </c>
      <c r="B5596" t="str">
        <f>VLOOKUP(A5596,participants!A:B,2,0)</f>
        <v>F</v>
      </c>
      <c r="C5596">
        <f>VLOOKUP(A5596,participants!A:C,3,0)</f>
        <v>35</v>
      </c>
      <c r="D5596" t="str">
        <f>VLOOKUP(A5596,participants!A:F,6,0)</f>
        <v>MS</v>
      </c>
      <c r="E5596" t="str">
        <f>IF(LEN(SUBSTITUTE(gait_events!C255,"_run-",""))&lt;&gt;LEN(gait_events!C255),LEFT(RIGHT(gait_events!C255,LEN(gait_events!C255)-19),FIND("_run-",RIGHT(gait_events!C255,LEN(gait_events!C255)-19),1)-1),RIGHT(gait_events!C255,LEN(gait_events!C255)-19))</f>
        <v>Slow</v>
      </c>
      <c r="F5596" t="str">
        <f>IF(LEN(SUBSTITUTE(gait_events!C255,"_run-",""))&lt;&gt;LEN(gait_events!C255),RIGHT(gait_events!C255,LEN(gait_events!C255)-FIND("_run-",gait_events!C255,1)-4),"")</f>
        <v/>
      </c>
      <c r="G5596" t="str">
        <f>gait_events!D255</f>
        <v>left_ankle</v>
      </c>
      <c r="H5596" t="str">
        <f>gait_events!E255</f>
        <v>IC</v>
      </c>
      <c r="I5596">
        <f>IF(gait_events!F255&lt;&gt;"",gait_events!F255,NA())</f>
        <v>1218</v>
      </c>
      <c r="J5596">
        <f>IF(gait_events!G255&lt;&gt;"",gait_events!G255,NA())</f>
        <v>1215</v>
      </c>
      <c r="K5596">
        <f t="shared" si="696"/>
        <v>3</v>
      </c>
      <c r="L5596">
        <f t="shared" si="697"/>
        <v>15</v>
      </c>
      <c r="M5596">
        <f t="shared" si="698"/>
        <v>1</v>
      </c>
      <c r="N5596">
        <f t="shared" si="699"/>
        <v>1</v>
      </c>
      <c r="O5596">
        <f t="shared" si="700"/>
        <v>1</v>
      </c>
      <c r="P5596">
        <f t="shared" si="701"/>
        <v>0</v>
      </c>
      <c r="Q5596">
        <f t="shared" si="702"/>
        <v>0</v>
      </c>
      <c r="R5596">
        <f t="shared" si="703"/>
        <v>1</v>
      </c>
    </row>
    <row r="5597" spans="1:18" x14ac:dyDescent="0.25">
      <c r="A5597" t="str">
        <f>gait_events!B256</f>
        <v>pp155</v>
      </c>
      <c r="B5597" t="str">
        <f>VLOOKUP(A5597,participants!A:B,2,0)</f>
        <v>F</v>
      </c>
      <c r="C5597">
        <f>VLOOKUP(A5597,participants!A:C,3,0)</f>
        <v>35</v>
      </c>
      <c r="D5597" t="str">
        <f>VLOOKUP(A5597,participants!A:F,6,0)</f>
        <v>MS</v>
      </c>
      <c r="E5597" t="str">
        <f>IF(LEN(SUBSTITUTE(gait_events!C256,"_run-",""))&lt;&gt;LEN(gait_events!C256),LEFT(RIGHT(gait_events!C256,LEN(gait_events!C256)-19),FIND("_run-",RIGHT(gait_events!C256,LEN(gait_events!C256)-19),1)-1),RIGHT(gait_events!C256,LEN(gait_events!C256)-19))</f>
        <v>Slow</v>
      </c>
      <c r="F5597" t="str">
        <f>IF(LEN(SUBSTITUTE(gait_events!C256,"_run-",""))&lt;&gt;LEN(gait_events!C256),RIGHT(gait_events!C256,LEN(gait_events!C256)-FIND("_run-",gait_events!C256,1)-4),"")</f>
        <v/>
      </c>
      <c r="G5597" t="str">
        <f>gait_events!D256</f>
        <v>left_ankle</v>
      </c>
      <c r="H5597" t="str">
        <f>gait_events!E256</f>
        <v>IC</v>
      </c>
      <c r="I5597">
        <f>IF(gait_events!F256&lt;&gt;"",gait_events!F256,NA())</f>
        <v>1559</v>
      </c>
      <c r="J5597">
        <f>IF(gait_events!G256&lt;&gt;"",gait_events!G256,NA())</f>
        <v>1560</v>
      </c>
      <c r="K5597">
        <f t="shared" si="696"/>
        <v>-1</v>
      </c>
      <c r="L5597">
        <f t="shared" si="697"/>
        <v>-5</v>
      </c>
      <c r="M5597">
        <f t="shared" si="698"/>
        <v>1</v>
      </c>
      <c r="N5597">
        <f t="shared" si="699"/>
        <v>1</v>
      </c>
      <c r="O5597">
        <f t="shared" si="700"/>
        <v>1</v>
      </c>
      <c r="P5597">
        <f t="shared" si="701"/>
        <v>0</v>
      </c>
      <c r="Q5597">
        <f t="shared" si="702"/>
        <v>0</v>
      </c>
      <c r="R5597">
        <f t="shared" si="703"/>
        <v>1</v>
      </c>
    </row>
    <row r="5598" spans="1:18" x14ac:dyDescent="0.25">
      <c r="A5598" t="str">
        <f>gait_events!B257</f>
        <v>pp155</v>
      </c>
      <c r="B5598" t="str">
        <f>VLOOKUP(A5598,participants!A:B,2,0)</f>
        <v>F</v>
      </c>
      <c r="C5598">
        <f>VLOOKUP(A5598,participants!A:C,3,0)</f>
        <v>35</v>
      </c>
      <c r="D5598" t="str">
        <f>VLOOKUP(A5598,participants!A:F,6,0)</f>
        <v>MS</v>
      </c>
      <c r="E5598" t="str">
        <f>IF(LEN(SUBSTITUTE(gait_events!C257,"_run-",""))&lt;&gt;LEN(gait_events!C257),LEFT(RIGHT(gait_events!C257,LEN(gait_events!C257)-19),FIND("_run-",RIGHT(gait_events!C257,LEN(gait_events!C257)-19),1)-1),RIGHT(gait_events!C257,LEN(gait_events!C257)-19))</f>
        <v>Slow</v>
      </c>
      <c r="F5598" t="str">
        <f>IF(LEN(SUBSTITUTE(gait_events!C257,"_run-",""))&lt;&gt;LEN(gait_events!C257),RIGHT(gait_events!C257,LEN(gait_events!C257)-FIND("_run-",gait_events!C257,1)-4),"")</f>
        <v/>
      </c>
      <c r="G5598" t="str">
        <f>gait_events!D257</f>
        <v>left_ankle</v>
      </c>
      <c r="H5598" t="str">
        <f>gait_events!E257</f>
        <v>IC</v>
      </c>
      <c r="I5598">
        <f>IF(gait_events!F257&lt;&gt;"",gait_events!F257,NA())</f>
        <v>1932</v>
      </c>
      <c r="J5598">
        <f>IF(gait_events!G257&lt;&gt;"",gait_events!G257,NA())</f>
        <v>1927</v>
      </c>
      <c r="K5598">
        <f t="shared" si="696"/>
        <v>5</v>
      </c>
      <c r="L5598">
        <f t="shared" si="697"/>
        <v>25</v>
      </c>
      <c r="M5598">
        <f t="shared" si="698"/>
        <v>1</v>
      </c>
      <c r="N5598">
        <f t="shared" si="699"/>
        <v>1</v>
      </c>
      <c r="O5598">
        <f t="shared" si="700"/>
        <v>1</v>
      </c>
      <c r="P5598">
        <f t="shared" si="701"/>
        <v>0</v>
      </c>
      <c r="Q5598">
        <f t="shared" si="702"/>
        <v>0</v>
      </c>
      <c r="R5598">
        <f t="shared" si="703"/>
        <v>1</v>
      </c>
    </row>
    <row r="5599" spans="1:18" x14ac:dyDescent="0.25">
      <c r="A5599" t="str">
        <f>gait_events!B258</f>
        <v>pp155</v>
      </c>
      <c r="B5599" t="str">
        <f>VLOOKUP(A5599,participants!A:B,2,0)</f>
        <v>F</v>
      </c>
      <c r="C5599">
        <f>VLOOKUP(A5599,participants!A:C,3,0)</f>
        <v>35</v>
      </c>
      <c r="D5599" t="str">
        <f>VLOOKUP(A5599,participants!A:F,6,0)</f>
        <v>MS</v>
      </c>
      <c r="E5599" t="str">
        <f>IF(LEN(SUBSTITUTE(gait_events!C258,"_run-",""))&lt;&gt;LEN(gait_events!C258),LEFT(RIGHT(gait_events!C258,LEN(gait_events!C258)-19),FIND("_run-",RIGHT(gait_events!C258,LEN(gait_events!C258)-19),1)-1),RIGHT(gait_events!C258,LEN(gait_events!C258)-19))</f>
        <v>Slow</v>
      </c>
      <c r="F5599" t="str">
        <f>IF(LEN(SUBSTITUTE(gait_events!C258,"_run-",""))&lt;&gt;LEN(gait_events!C258),RIGHT(gait_events!C258,LEN(gait_events!C258)-FIND("_run-",gait_events!C258,1)-4),"")</f>
        <v/>
      </c>
      <c r="G5599" t="str">
        <f>gait_events!D258</f>
        <v>left_ankle</v>
      </c>
      <c r="H5599" t="str">
        <f>gait_events!E258</f>
        <v>FC</v>
      </c>
      <c r="I5599">
        <f>IF(gait_events!F258&lt;&gt;"",gait_events!F258,NA())</f>
        <v>323</v>
      </c>
      <c r="J5599">
        <f>IF(gait_events!G258&lt;&gt;"",gait_events!G258,NA())</f>
        <v>323</v>
      </c>
      <c r="K5599">
        <f t="shared" si="696"/>
        <v>0</v>
      </c>
      <c r="L5599">
        <f t="shared" si="697"/>
        <v>0</v>
      </c>
      <c r="M5599">
        <f t="shared" si="698"/>
        <v>1</v>
      </c>
      <c r="N5599">
        <f t="shared" si="699"/>
        <v>1</v>
      </c>
      <c r="O5599">
        <f t="shared" si="700"/>
        <v>1</v>
      </c>
      <c r="P5599">
        <f t="shared" si="701"/>
        <v>0</v>
      </c>
      <c r="Q5599">
        <f t="shared" si="702"/>
        <v>0</v>
      </c>
      <c r="R5599">
        <f t="shared" si="703"/>
        <v>1</v>
      </c>
    </row>
    <row r="5600" spans="1:18" x14ac:dyDescent="0.25">
      <c r="A5600" t="str">
        <f>gait_events!B259</f>
        <v>pp155</v>
      </c>
      <c r="B5600" t="str">
        <f>VLOOKUP(A5600,participants!A:B,2,0)</f>
        <v>F</v>
      </c>
      <c r="C5600">
        <f>VLOOKUP(A5600,participants!A:C,3,0)</f>
        <v>35</v>
      </c>
      <c r="D5600" t="str">
        <f>VLOOKUP(A5600,participants!A:F,6,0)</f>
        <v>MS</v>
      </c>
      <c r="E5600" t="str">
        <f>IF(LEN(SUBSTITUTE(gait_events!C259,"_run-",""))&lt;&gt;LEN(gait_events!C259),LEFT(RIGHT(gait_events!C259,LEN(gait_events!C259)-19),FIND("_run-",RIGHT(gait_events!C259,LEN(gait_events!C259)-19),1)-1),RIGHT(gait_events!C259,LEN(gait_events!C259)-19))</f>
        <v>Slow</v>
      </c>
      <c r="F5600" t="str">
        <f>IF(LEN(SUBSTITUTE(gait_events!C259,"_run-",""))&lt;&gt;LEN(gait_events!C259),RIGHT(gait_events!C259,LEN(gait_events!C259)-FIND("_run-",gait_events!C259,1)-4),"")</f>
        <v/>
      </c>
      <c r="G5600" t="str">
        <f>gait_events!D259</f>
        <v>left_ankle</v>
      </c>
      <c r="H5600" t="str">
        <f>gait_events!E259</f>
        <v>FC</v>
      </c>
      <c r="I5600">
        <f>IF(gait_events!F259&lt;&gt;"",gait_events!F259,NA())</f>
        <v>702</v>
      </c>
      <c r="J5600">
        <f>IF(gait_events!G259&lt;&gt;"",gait_events!G259,NA())</f>
        <v>701</v>
      </c>
      <c r="K5600">
        <f t="shared" si="696"/>
        <v>1</v>
      </c>
      <c r="L5600">
        <f t="shared" si="697"/>
        <v>5</v>
      </c>
      <c r="M5600">
        <f t="shared" si="698"/>
        <v>1</v>
      </c>
      <c r="N5600">
        <f t="shared" si="699"/>
        <v>1</v>
      </c>
      <c r="O5600">
        <f t="shared" si="700"/>
        <v>1</v>
      </c>
      <c r="P5600">
        <f t="shared" si="701"/>
        <v>0</v>
      </c>
      <c r="Q5600">
        <f t="shared" si="702"/>
        <v>0</v>
      </c>
      <c r="R5600">
        <f t="shared" si="703"/>
        <v>1</v>
      </c>
    </row>
    <row r="5601" spans="1:18" x14ac:dyDescent="0.25">
      <c r="A5601" t="str">
        <f>gait_events!B260</f>
        <v>pp155</v>
      </c>
      <c r="B5601" t="str">
        <f>VLOOKUP(A5601,participants!A:B,2,0)</f>
        <v>F</v>
      </c>
      <c r="C5601">
        <f>VLOOKUP(A5601,participants!A:C,3,0)</f>
        <v>35</v>
      </c>
      <c r="D5601" t="str">
        <f>VLOOKUP(A5601,participants!A:F,6,0)</f>
        <v>MS</v>
      </c>
      <c r="E5601" t="str">
        <f>IF(LEN(SUBSTITUTE(gait_events!C260,"_run-",""))&lt;&gt;LEN(gait_events!C260),LEFT(RIGHT(gait_events!C260,LEN(gait_events!C260)-19),FIND("_run-",RIGHT(gait_events!C260,LEN(gait_events!C260)-19),1)-1),RIGHT(gait_events!C260,LEN(gait_events!C260)-19))</f>
        <v>Slow</v>
      </c>
      <c r="F5601" t="str">
        <f>IF(LEN(SUBSTITUTE(gait_events!C260,"_run-",""))&lt;&gt;LEN(gait_events!C260),RIGHT(gait_events!C260,LEN(gait_events!C260)-FIND("_run-",gait_events!C260,1)-4),"")</f>
        <v/>
      </c>
      <c r="G5601" t="str">
        <f>gait_events!D260</f>
        <v>left_ankle</v>
      </c>
      <c r="H5601" t="str">
        <f>gait_events!E260</f>
        <v>FC</v>
      </c>
      <c r="I5601">
        <f>IF(gait_events!F260&lt;&gt;"",gait_events!F260,NA())</f>
        <v>1084</v>
      </c>
      <c r="J5601">
        <f>IF(gait_events!G260&lt;&gt;"",gait_events!G260,NA())</f>
        <v>1085</v>
      </c>
      <c r="K5601">
        <f t="shared" si="696"/>
        <v>-1</v>
      </c>
      <c r="L5601">
        <f t="shared" si="697"/>
        <v>-5</v>
      </c>
      <c r="M5601">
        <f t="shared" si="698"/>
        <v>1</v>
      </c>
      <c r="N5601">
        <f t="shared" si="699"/>
        <v>1</v>
      </c>
      <c r="O5601">
        <f t="shared" si="700"/>
        <v>1</v>
      </c>
      <c r="P5601">
        <f t="shared" si="701"/>
        <v>0</v>
      </c>
      <c r="Q5601">
        <f t="shared" si="702"/>
        <v>0</v>
      </c>
      <c r="R5601">
        <f t="shared" si="703"/>
        <v>1</v>
      </c>
    </row>
    <row r="5602" spans="1:18" x14ac:dyDescent="0.25">
      <c r="A5602" t="str">
        <f>gait_events!B261</f>
        <v>pp155</v>
      </c>
      <c r="B5602" t="str">
        <f>VLOOKUP(A5602,participants!A:B,2,0)</f>
        <v>F</v>
      </c>
      <c r="C5602">
        <f>VLOOKUP(A5602,participants!A:C,3,0)</f>
        <v>35</v>
      </c>
      <c r="D5602" t="str">
        <f>VLOOKUP(A5602,participants!A:F,6,0)</f>
        <v>MS</v>
      </c>
      <c r="E5602" t="str">
        <f>IF(LEN(SUBSTITUTE(gait_events!C261,"_run-",""))&lt;&gt;LEN(gait_events!C261),LEFT(RIGHT(gait_events!C261,LEN(gait_events!C261)-19),FIND("_run-",RIGHT(gait_events!C261,LEN(gait_events!C261)-19),1)-1),RIGHT(gait_events!C261,LEN(gait_events!C261)-19))</f>
        <v>Slow</v>
      </c>
      <c r="F5602" t="str">
        <f>IF(LEN(SUBSTITUTE(gait_events!C261,"_run-",""))&lt;&gt;LEN(gait_events!C261),RIGHT(gait_events!C261,LEN(gait_events!C261)-FIND("_run-",gait_events!C261,1)-4),"")</f>
        <v/>
      </c>
      <c r="G5602" t="str">
        <f>gait_events!D261</f>
        <v>left_ankle</v>
      </c>
      <c r="H5602" t="str">
        <f>gait_events!E261</f>
        <v>FC</v>
      </c>
      <c r="I5602">
        <f>IF(gait_events!F261&lt;&gt;"",gait_events!F261,NA())</f>
        <v>1457</v>
      </c>
      <c r="J5602">
        <f>IF(gait_events!G261&lt;&gt;"",gait_events!G261,NA())</f>
        <v>1456</v>
      </c>
      <c r="K5602">
        <f t="shared" si="696"/>
        <v>1</v>
      </c>
      <c r="L5602">
        <f t="shared" si="697"/>
        <v>5</v>
      </c>
      <c r="M5602">
        <f t="shared" si="698"/>
        <v>1</v>
      </c>
      <c r="N5602">
        <f t="shared" si="699"/>
        <v>1</v>
      </c>
      <c r="O5602">
        <f t="shared" si="700"/>
        <v>1</v>
      </c>
      <c r="P5602">
        <f t="shared" si="701"/>
        <v>0</v>
      </c>
      <c r="Q5602">
        <f t="shared" si="702"/>
        <v>0</v>
      </c>
      <c r="R5602">
        <f t="shared" si="703"/>
        <v>1</v>
      </c>
    </row>
    <row r="5603" spans="1:18" x14ac:dyDescent="0.25">
      <c r="A5603" t="str">
        <f>gait_events!B262</f>
        <v>pp155</v>
      </c>
      <c r="B5603" t="str">
        <f>VLOOKUP(A5603,participants!A:B,2,0)</f>
        <v>F</v>
      </c>
      <c r="C5603">
        <f>VLOOKUP(A5603,participants!A:C,3,0)</f>
        <v>35</v>
      </c>
      <c r="D5603" t="str">
        <f>VLOOKUP(A5603,participants!A:F,6,0)</f>
        <v>MS</v>
      </c>
      <c r="E5603" t="str">
        <f>IF(LEN(SUBSTITUTE(gait_events!C262,"_run-",""))&lt;&gt;LEN(gait_events!C262),LEFT(RIGHT(gait_events!C262,LEN(gait_events!C262)-19),FIND("_run-",RIGHT(gait_events!C262,LEN(gait_events!C262)-19),1)-1),RIGHT(gait_events!C262,LEN(gait_events!C262)-19))</f>
        <v>Slow</v>
      </c>
      <c r="F5603" t="str">
        <f>IF(LEN(SUBSTITUTE(gait_events!C262,"_run-",""))&lt;&gt;LEN(gait_events!C262),RIGHT(gait_events!C262,LEN(gait_events!C262)-FIND("_run-",gait_events!C262,1)-4),"")</f>
        <v/>
      </c>
      <c r="G5603" t="str">
        <f>gait_events!D262</f>
        <v>left_ankle</v>
      </c>
      <c r="H5603" t="str">
        <f>gait_events!E262</f>
        <v>FC</v>
      </c>
      <c r="I5603">
        <f>IF(gait_events!F262&lt;&gt;"",gait_events!F262,NA())</f>
        <v>1824</v>
      </c>
      <c r="J5603">
        <f>IF(gait_events!G262&lt;&gt;"",gait_events!G262,NA())</f>
        <v>1824</v>
      </c>
      <c r="K5603">
        <f t="shared" si="696"/>
        <v>0</v>
      </c>
      <c r="L5603">
        <f t="shared" si="697"/>
        <v>0</v>
      </c>
      <c r="M5603">
        <f t="shared" si="698"/>
        <v>1</v>
      </c>
      <c r="N5603">
        <f t="shared" si="699"/>
        <v>1</v>
      </c>
      <c r="O5603">
        <f t="shared" si="700"/>
        <v>1</v>
      </c>
      <c r="P5603">
        <f t="shared" si="701"/>
        <v>0</v>
      </c>
      <c r="Q5603">
        <f t="shared" si="702"/>
        <v>0</v>
      </c>
      <c r="R5603">
        <f t="shared" si="703"/>
        <v>1</v>
      </c>
    </row>
    <row r="5604" spans="1:18" x14ac:dyDescent="0.25">
      <c r="A5604" t="str">
        <f>gait_events!B263</f>
        <v>pp155</v>
      </c>
      <c r="B5604" t="str">
        <f>VLOOKUP(A5604,participants!A:B,2,0)</f>
        <v>F</v>
      </c>
      <c r="C5604">
        <f>VLOOKUP(A5604,participants!A:C,3,0)</f>
        <v>35</v>
      </c>
      <c r="D5604" t="str">
        <f>VLOOKUP(A5604,participants!A:F,6,0)</f>
        <v>MS</v>
      </c>
      <c r="E5604" t="str">
        <f>IF(LEN(SUBSTITUTE(gait_events!C263,"_run-",""))&lt;&gt;LEN(gait_events!C263),LEFT(RIGHT(gait_events!C263,LEN(gait_events!C263)-19),FIND("_run-",RIGHT(gait_events!C263,LEN(gait_events!C263)-19),1)-1),RIGHT(gait_events!C263,LEN(gait_events!C263)-19))</f>
        <v>Slow</v>
      </c>
      <c r="F5604" t="str">
        <f>IF(LEN(SUBSTITUTE(gait_events!C263,"_run-",""))&lt;&gt;LEN(gait_events!C263),RIGHT(gait_events!C263,LEN(gait_events!C263)-FIND("_run-",gait_events!C263,1)-4),"")</f>
        <v/>
      </c>
      <c r="G5604" t="str">
        <f>gait_events!D263</f>
        <v>right_ankle</v>
      </c>
      <c r="H5604" t="str">
        <f>gait_events!E263</f>
        <v>IC</v>
      </c>
      <c r="I5604">
        <f>IF(gait_events!F263&lt;&gt;"",gait_events!F263,NA())</f>
        <v>244</v>
      </c>
      <c r="J5604" t="e">
        <f>IF(gait_events!G263&lt;&gt;"",gait_events!G263,NA())</f>
        <v>#N/A</v>
      </c>
      <c r="K5604" t="e">
        <f t="shared" si="696"/>
        <v>#N/A</v>
      </c>
      <c r="L5604" t="e">
        <f t="shared" si="697"/>
        <v>#N/A</v>
      </c>
      <c r="M5604">
        <f t="shared" si="698"/>
        <v>1</v>
      </c>
      <c r="N5604">
        <f t="shared" si="699"/>
        <v>0</v>
      </c>
      <c r="O5604">
        <f t="shared" si="700"/>
        <v>0</v>
      </c>
      <c r="P5604">
        <f t="shared" si="701"/>
        <v>1</v>
      </c>
      <c r="Q5604">
        <f t="shared" si="702"/>
        <v>0</v>
      </c>
      <c r="R5604">
        <f t="shared" si="703"/>
        <v>1</v>
      </c>
    </row>
    <row r="5605" spans="1:18" x14ac:dyDescent="0.25">
      <c r="A5605" t="str">
        <f>gait_events!B264</f>
        <v>pp155</v>
      </c>
      <c r="B5605" t="str">
        <f>VLOOKUP(A5605,participants!A:B,2,0)</f>
        <v>F</v>
      </c>
      <c r="C5605">
        <f>VLOOKUP(A5605,participants!A:C,3,0)</f>
        <v>35</v>
      </c>
      <c r="D5605" t="str">
        <f>VLOOKUP(A5605,participants!A:F,6,0)</f>
        <v>MS</v>
      </c>
      <c r="E5605" t="str">
        <f>IF(LEN(SUBSTITUTE(gait_events!C264,"_run-",""))&lt;&gt;LEN(gait_events!C264),LEFT(RIGHT(gait_events!C264,LEN(gait_events!C264)-19),FIND("_run-",RIGHT(gait_events!C264,LEN(gait_events!C264)-19),1)-1),RIGHT(gait_events!C264,LEN(gait_events!C264)-19))</f>
        <v>Slow</v>
      </c>
      <c r="F5605" t="str">
        <f>IF(LEN(SUBSTITUTE(gait_events!C264,"_run-",""))&lt;&gt;LEN(gait_events!C264),RIGHT(gait_events!C264,LEN(gait_events!C264)-FIND("_run-",gait_events!C264,1)-4),"")</f>
        <v/>
      </c>
      <c r="G5605" t="str">
        <f>gait_events!D264</f>
        <v>right_ankle</v>
      </c>
      <c r="H5605" t="str">
        <f>gait_events!E264</f>
        <v>IC</v>
      </c>
      <c r="I5605">
        <f>IF(gait_events!F264&lt;&gt;"",gait_events!F264,NA())</f>
        <v>627</v>
      </c>
      <c r="J5605">
        <f>IF(gait_events!G264&lt;&gt;"",gait_events!G264,NA())</f>
        <v>625</v>
      </c>
      <c r="K5605">
        <f t="shared" si="696"/>
        <v>2</v>
      </c>
      <c r="L5605">
        <f t="shared" si="697"/>
        <v>10</v>
      </c>
      <c r="M5605">
        <f t="shared" si="698"/>
        <v>1</v>
      </c>
      <c r="N5605">
        <f t="shared" si="699"/>
        <v>1</v>
      </c>
      <c r="O5605">
        <f t="shared" si="700"/>
        <v>1</v>
      </c>
      <c r="P5605">
        <f t="shared" si="701"/>
        <v>0</v>
      </c>
      <c r="Q5605">
        <f t="shared" si="702"/>
        <v>0</v>
      </c>
      <c r="R5605">
        <f t="shared" si="703"/>
        <v>1</v>
      </c>
    </row>
    <row r="5606" spans="1:18" x14ac:dyDescent="0.25">
      <c r="A5606" t="str">
        <f>gait_events!B265</f>
        <v>pp155</v>
      </c>
      <c r="B5606" t="str">
        <f>VLOOKUP(A5606,participants!A:B,2,0)</f>
        <v>F</v>
      </c>
      <c r="C5606">
        <f>VLOOKUP(A5606,participants!A:C,3,0)</f>
        <v>35</v>
      </c>
      <c r="D5606" t="str">
        <f>VLOOKUP(A5606,participants!A:F,6,0)</f>
        <v>MS</v>
      </c>
      <c r="E5606" t="str">
        <f>IF(LEN(SUBSTITUTE(gait_events!C265,"_run-",""))&lt;&gt;LEN(gait_events!C265),LEFT(RIGHT(gait_events!C265,LEN(gait_events!C265)-19),FIND("_run-",RIGHT(gait_events!C265,LEN(gait_events!C265)-19),1)-1),RIGHT(gait_events!C265,LEN(gait_events!C265)-19))</f>
        <v>Slow</v>
      </c>
      <c r="F5606" t="str">
        <f>IF(LEN(SUBSTITUTE(gait_events!C265,"_run-",""))&lt;&gt;LEN(gait_events!C265),RIGHT(gait_events!C265,LEN(gait_events!C265)-FIND("_run-",gait_events!C265,1)-4),"")</f>
        <v/>
      </c>
      <c r="G5606" t="str">
        <f>gait_events!D265</f>
        <v>right_ankle</v>
      </c>
      <c r="H5606" t="str">
        <f>gait_events!E265</f>
        <v>IC</v>
      </c>
      <c r="I5606">
        <f>IF(gait_events!F265&lt;&gt;"",gait_events!F265,NA())</f>
        <v>1017</v>
      </c>
      <c r="J5606">
        <f>IF(gait_events!G265&lt;&gt;"",gait_events!G265,NA())</f>
        <v>1018</v>
      </c>
      <c r="K5606">
        <f t="shared" si="696"/>
        <v>-1</v>
      </c>
      <c r="L5606">
        <f t="shared" si="697"/>
        <v>-5</v>
      </c>
      <c r="M5606">
        <f t="shared" si="698"/>
        <v>1</v>
      </c>
      <c r="N5606">
        <f t="shared" si="699"/>
        <v>1</v>
      </c>
      <c r="O5606">
        <f t="shared" si="700"/>
        <v>1</v>
      </c>
      <c r="P5606">
        <f t="shared" si="701"/>
        <v>0</v>
      </c>
      <c r="Q5606">
        <f t="shared" si="702"/>
        <v>0</v>
      </c>
      <c r="R5606">
        <f t="shared" si="703"/>
        <v>1</v>
      </c>
    </row>
    <row r="5607" spans="1:18" x14ac:dyDescent="0.25">
      <c r="A5607" t="str">
        <f>gait_events!B266</f>
        <v>pp155</v>
      </c>
      <c r="B5607" t="str">
        <f>VLOOKUP(A5607,participants!A:B,2,0)</f>
        <v>F</v>
      </c>
      <c r="C5607">
        <f>VLOOKUP(A5607,participants!A:C,3,0)</f>
        <v>35</v>
      </c>
      <c r="D5607" t="str">
        <f>VLOOKUP(A5607,participants!A:F,6,0)</f>
        <v>MS</v>
      </c>
      <c r="E5607" t="str">
        <f>IF(LEN(SUBSTITUTE(gait_events!C266,"_run-",""))&lt;&gt;LEN(gait_events!C266),LEFT(RIGHT(gait_events!C266,LEN(gait_events!C266)-19),FIND("_run-",RIGHT(gait_events!C266,LEN(gait_events!C266)-19),1)-1),RIGHT(gait_events!C266,LEN(gait_events!C266)-19))</f>
        <v>Slow</v>
      </c>
      <c r="F5607" t="str">
        <f>IF(LEN(SUBSTITUTE(gait_events!C266,"_run-",""))&lt;&gt;LEN(gait_events!C266),RIGHT(gait_events!C266,LEN(gait_events!C266)-FIND("_run-",gait_events!C266,1)-4),"")</f>
        <v/>
      </c>
      <c r="G5607" t="str">
        <f>gait_events!D266</f>
        <v>right_ankle</v>
      </c>
      <c r="H5607" t="str">
        <f>gait_events!E266</f>
        <v>IC</v>
      </c>
      <c r="I5607">
        <f>IF(gait_events!F266&lt;&gt;"",gait_events!F266,NA())</f>
        <v>1397</v>
      </c>
      <c r="J5607">
        <f>IF(gait_events!G266&lt;&gt;"",gait_events!G266,NA())</f>
        <v>1397</v>
      </c>
      <c r="K5607">
        <f t="shared" si="696"/>
        <v>0</v>
      </c>
      <c r="L5607">
        <f t="shared" si="697"/>
        <v>0</v>
      </c>
      <c r="M5607">
        <f t="shared" si="698"/>
        <v>1</v>
      </c>
      <c r="N5607">
        <f t="shared" si="699"/>
        <v>1</v>
      </c>
      <c r="O5607">
        <f t="shared" si="700"/>
        <v>1</v>
      </c>
      <c r="P5607">
        <f t="shared" si="701"/>
        <v>0</v>
      </c>
      <c r="Q5607">
        <f t="shared" si="702"/>
        <v>0</v>
      </c>
      <c r="R5607">
        <f t="shared" si="703"/>
        <v>1</v>
      </c>
    </row>
    <row r="5608" spans="1:18" x14ac:dyDescent="0.25">
      <c r="A5608" t="str">
        <f>gait_events!B267</f>
        <v>pp155</v>
      </c>
      <c r="B5608" t="str">
        <f>VLOOKUP(A5608,participants!A:B,2,0)</f>
        <v>F</v>
      </c>
      <c r="C5608">
        <f>VLOOKUP(A5608,participants!A:C,3,0)</f>
        <v>35</v>
      </c>
      <c r="D5608" t="str">
        <f>VLOOKUP(A5608,participants!A:F,6,0)</f>
        <v>MS</v>
      </c>
      <c r="E5608" t="str">
        <f>IF(LEN(SUBSTITUTE(gait_events!C267,"_run-",""))&lt;&gt;LEN(gait_events!C267),LEFT(RIGHT(gait_events!C267,LEN(gait_events!C267)-19),FIND("_run-",RIGHT(gait_events!C267,LEN(gait_events!C267)-19),1)-1),RIGHT(gait_events!C267,LEN(gait_events!C267)-19))</f>
        <v>Slow</v>
      </c>
      <c r="F5608" t="str">
        <f>IF(LEN(SUBSTITUTE(gait_events!C267,"_run-",""))&lt;&gt;LEN(gait_events!C267),RIGHT(gait_events!C267,LEN(gait_events!C267)-FIND("_run-",gait_events!C267,1)-4),"")</f>
        <v/>
      </c>
      <c r="G5608" t="str">
        <f>gait_events!D267</f>
        <v>right_ankle</v>
      </c>
      <c r="H5608" t="str">
        <f>gait_events!E267</f>
        <v>IC</v>
      </c>
      <c r="I5608">
        <f>IF(gait_events!F267&lt;&gt;"",gait_events!F267,NA())</f>
        <v>1749</v>
      </c>
      <c r="J5608">
        <f>IF(gait_events!G267&lt;&gt;"",gait_events!G267,NA())</f>
        <v>1749</v>
      </c>
      <c r="K5608">
        <f t="shared" si="696"/>
        <v>0</v>
      </c>
      <c r="L5608">
        <f t="shared" si="697"/>
        <v>0</v>
      </c>
      <c r="M5608">
        <f t="shared" si="698"/>
        <v>1</v>
      </c>
      <c r="N5608">
        <f t="shared" si="699"/>
        <v>1</v>
      </c>
      <c r="O5608">
        <f t="shared" si="700"/>
        <v>1</v>
      </c>
      <c r="P5608">
        <f t="shared" si="701"/>
        <v>0</v>
      </c>
      <c r="Q5608">
        <f t="shared" si="702"/>
        <v>0</v>
      </c>
      <c r="R5608">
        <f t="shared" si="703"/>
        <v>1</v>
      </c>
    </row>
    <row r="5609" spans="1:18" x14ac:dyDescent="0.25">
      <c r="A5609" t="str">
        <f>gait_events!B268</f>
        <v>pp155</v>
      </c>
      <c r="B5609" t="str">
        <f>VLOOKUP(A5609,participants!A:B,2,0)</f>
        <v>F</v>
      </c>
      <c r="C5609">
        <f>VLOOKUP(A5609,participants!A:C,3,0)</f>
        <v>35</v>
      </c>
      <c r="D5609" t="str">
        <f>VLOOKUP(A5609,participants!A:F,6,0)</f>
        <v>MS</v>
      </c>
      <c r="E5609" t="str">
        <f>IF(LEN(SUBSTITUTE(gait_events!C268,"_run-",""))&lt;&gt;LEN(gait_events!C268),LEFT(RIGHT(gait_events!C268,LEN(gait_events!C268)-19),FIND("_run-",RIGHT(gait_events!C268,LEN(gait_events!C268)-19),1)-1),RIGHT(gait_events!C268,LEN(gait_events!C268)-19))</f>
        <v>Slow</v>
      </c>
      <c r="F5609" t="str">
        <f>IF(LEN(SUBSTITUTE(gait_events!C268,"_run-",""))&lt;&gt;LEN(gait_events!C268),RIGHT(gait_events!C268,LEN(gait_events!C268)-FIND("_run-",gait_events!C268,1)-4),"")</f>
        <v/>
      </c>
      <c r="G5609" t="str">
        <f>gait_events!D268</f>
        <v>right_ankle</v>
      </c>
      <c r="H5609" t="str">
        <f>gait_events!E268</f>
        <v>FC</v>
      </c>
      <c r="I5609">
        <f>IF(gait_events!F268&lt;&gt;"",gait_events!F268,NA())</f>
        <v>146</v>
      </c>
      <c r="J5609">
        <f>IF(gait_events!G268&lt;&gt;"",gait_events!G268,NA())</f>
        <v>145</v>
      </c>
      <c r="K5609">
        <f t="shared" si="696"/>
        <v>1</v>
      </c>
      <c r="L5609">
        <f t="shared" si="697"/>
        <v>5</v>
      </c>
      <c r="M5609">
        <f t="shared" si="698"/>
        <v>1</v>
      </c>
      <c r="N5609">
        <f t="shared" si="699"/>
        <v>1</v>
      </c>
      <c r="O5609">
        <f t="shared" si="700"/>
        <v>1</v>
      </c>
      <c r="P5609">
        <f t="shared" si="701"/>
        <v>0</v>
      </c>
      <c r="Q5609">
        <f t="shared" si="702"/>
        <v>0</v>
      </c>
      <c r="R5609">
        <f t="shared" si="703"/>
        <v>1</v>
      </c>
    </row>
    <row r="5610" spans="1:18" x14ac:dyDescent="0.25">
      <c r="A5610" t="str">
        <f>gait_events!B269</f>
        <v>pp155</v>
      </c>
      <c r="B5610" t="str">
        <f>VLOOKUP(A5610,participants!A:B,2,0)</f>
        <v>F</v>
      </c>
      <c r="C5610">
        <f>VLOOKUP(A5610,participants!A:C,3,0)</f>
        <v>35</v>
      </c>
      <c r="D5610" t="str">
        <f>VLOOKUP(A5610,participants!A:F,6,0)</f>
        <v>MS</v>
      </c>
      <c r="E5610" t="str">
        <f>IF(LEN(SUBSTITUTE(gait_events!C269,"_run-",""))&lt;&gt;LEN(gait_events!C269),LEFT(RIGHT(gait_events!C269,LEN(gait_events!C269)-19),FIND("_run-",RIGHT(gait_events!C269,LEN(gait_events!C269)-19),1)-1),RIGHT(gait_events!C269,LEN(gait_events!C269)-19))</f>
        <v>Slow</v>
      </c>
      <c r="F5610" t="str">
        <f>IF(LEN(SUBSTITUTE(gait_events!C269,"_run-",""))&lt;&gt;LEN(gait_events!C269),RIGHT(gait_events!C269,LEN(gait_events!C269)-FIND("_run-",gait_events!C269,1)-4),"")</f>
        <v/>
      </c>
      <c r="G5610" t="str">
        <f>gait_events!D269</f>
        <v>right_ankle</v>
      </c>
      <c r="H5610" t="str">
        <f>gait_events!E269</f>
        <v>FC</v>
      </c>
      <c r="I5610">
        <f>IF(gait_events!F269&lt;&gt;"",gait_events!F269,NA())</f>
        <v>521</v>
      </c>
      <c r="J5610">
        <f>IF(gait_events!G269&lt;&gt;"",gait_events!G269,NA())</f>
        <v>521</v>
      </c>
      <c r="K5610">
        <f t="shared" si="696"/>
        <v>0</v>
      </c>
      <c r="L5610">
        <f t="shared" si="697"/>
        <v>0</v>
      </c>
      <c r="M5610">
        <f t="shared" si="698"/>
        <v>1</v>
      </c>
      <c r="N5610">
        <f t="shared" si="699"/>
        <v>1</v>
      </c>
      <c r="O5610">
        <f t="shared" si="700"/>
        <v>1</v>
      </c>
      <c r="P5610">
        <f t="shared" si="701"/>
        <v>0</v>
      </c>
      <c r="Q5610">
        <f t="shared" si="702"/>
        <v>0</v>
      </c>
      <c r="R5610">
        <f t="shared" si="703"/>
        <v>1</v>
      </c>
    </row>
    <row r="5611" spans="1:18" x14ac:dyDescent="0.25">
      <c r="A5611" t="str">
        <f>gait_events!B270</f>
        <v>pp155</v>
      </c>
      <c r="B5611" t="str">
        <f>VLOOKUP(A5611,participants!A:B,2,0)</f>
        <v>F</v>
      </c>
      <c r="C5611">
        <f>VLOOKUP(A5611,participants!A:C,3,0)</f>
        <v>35</v>
      </c>
      <c r="D5611" t="str">
        <f>VLOOKUP(A5611,participants!A:F,6,0)</f>
        <v>MS</v>
      </c>
      <c r="E5611" t="str">
        <f>IF(LEN(SUBSTITUTE(gait_events!C270,"_run-",""))&lt;&gt;LEN(gait_events!C270),LEFT(RIGHT(gait_events!C270,LEN(gait_events!C270)-19),FIND("_run-",RIGHT(gait_events!C270,LEN(gait_events!C270)-19),1)-1),RIGHT(gait_events!C270,LEN(gait_events!C270)-19))</f>
        <v>Slow</v>
      </c>
      <c r="F5611" t="str">
        <f>IF(LEN(SUBSTITUTE(gait_events!C270,"_run-",""))&lt;&gt;LEN(gait_events!C270),RIGHT(gait_events!C270,LEN(gait_events!C270)-FIND("_run-",gait_events!C270,1)-4),"")</f>
        <v/>
      </c>
      <c r="G5611" t="str">
        <f>gait_events!D270</f>
        <v>right_ankle</v>
      </c>
      <c r="H5611" t="str">
        <f>gait_events!E270</f>
        <v>FC</v>
      </c>
      <c r="I5611">
        <f>IF(gait_events!F270&lt;&gt;"",gait_events!F270,NA())</f>
        <v>911</v>
      </c>
      <c r="J5611">
        <f>IF(gait_events!G270&lt;&gt;"",gait_events!G270,NA())</f>
        <v>912</v>
      </c>
      <c r="K5611">
        <f t="shared" si="696"/>
        <v>-1</v>
      </c>
      <c r="L5611">
        <f t="shared" si="697"/>
        <v>-5</v>
      </c>
      <c r="M5611">
        <f t="shared" si="698"/>
        <v>1</v>
      </c>
      <c r="N5611">
        <f t="shared" si="699"/>
        <v>1</v>
      </c>
      <c r="O5611">
        <f t="shared" si="700"/>
        <v>1</v>
      </c>
      <c r="P5611">
        <f t="shared" si="701"/>
        <v>0</v>
      </c>
      <c r="Q5611">
        <f t="shared" si="702"/>
        <v>0</v>
      </c>
      <c r="R5611">
        <f t="shared" si="703"/>
        <v>1</v>
      </c>
    </row>
    <row r="5612" spans="1:18" x14ac:dyDescent="0.25">
      <c r="A5612" t="str">
        <f>gait_events!B271</f>
        <v>pp155</v>
      </c>
      <c r="B5612" t="str">
        <f>VLOOKUP(A5612,participants!A:B,2,0)</f>
        <v>F</v>
      </c>
      <c r="C5612">
        <f>VLOOKUP(A5612,participants!A:C,3,0)</f>
        <v>35</v>
      </c>
      <c r="D5612" t="str">
        <f>VLOOKUP(A5612,participants!A:F,6,0)</f>
        <v>MS</v>
      </c>
      <c r="E5612" t="str">
        <f>IF(LEN(SUBSTITUTE(gait_events!C271,"_run-",""))&lt;&gt;LEN(gait_events!C271),LEFT(RIGHT(gait_events!C271,LEN(gait_events!C271)-19),FIND("_run-",RIGHT(gait_events!C271,LEN(gait_events!C271)-19),1)-1),RIGHT(gait_events!C271,LEN(gait_events!C271)-19))</f>
        <v>Slow</v>
      </c>
      <c r="F5612" t="str">
        <f>IF(LEN(SUBSTITUTE(gait_events!C271,"_run-",""))&lt;&gt;LEN(gait_events!C271),RIGHT(gait_events!C271,LEN(gait_events!C271)-FIND("_run-",gait_events!C271,1)-4),"")</f>
        <v/>
      </c>
      <c r="G5612" t="str">
        <f>gait_events!D271</f>
        <v>right_ankle</v>
      </c>
      <c r="H5612" t="str">
        <f>gait_events!E271</f>
        <v>FC</v>
      </c>
      <c r="I5612">
        <f>IF(gait_events!F271&lt;&gt;"",gait_events!F271,NA())</f>
        <v>1296</v>
      </c>
      <c r="J5612">
        <f>IF(gait_events!G271&lt;&gt;"",gait_events!G271,NA())</f>
        <v>1297</v>
      </c>
      <c r="K5612">
        <f t="shared" si="696"/>
        <v>-1</v>
      </c>
      <c r="L5612">
        <f t="shared" si="697"/>
        <v>-5</v>
      </c>
      <c r="M5612">
        <f t="shared" si="698"/>
        <v>1</v>
      </c>
      <c r="N5612">
        <f t="shared" si="699"/>
        <v>1</v>
      </c>
      <c r="O5612">
        <f t="shared" si="700"/>
        <v>1</v>
      </c>
      <c r="P5612">
        <f t="shared" si="701"/>
        <v>0</v>
      </c>
      <c r="Q5612">
        <f t="shared" si="702"/>
        <v>0</v>
      </c>
      <c r="R5612">
        <f t="shared" si="703"/>
        <v>1</v>
      </c>
    </row>
    <row r="5613" spans="1:18" x14ac:dyDescent="0.25">
      <c r="A5613" t="str">
        <f>gait_events!B272</f>
        <v>pp155</v>
      </c>
      <c r="B5613" t="str">
        <f>VLOOKUP(A5613,participants!A:B,2,0)</f>
        <v>F</v>
      </c>
      <c r="C5613">
        <f>VLOOKUP(A5613,participants!A:C,3,0)</f>
        <v>35</v>
      </c>
      <c r="D5613" t="str">
        <f>VLOOKUP(A5613,participants!A:F,6,0)</f>
        <v>MS</v>
      </c>
      <c r="E5613" t="str">
        <f>IF(LEN(SUBSTITUTE(gait_events!C272,"_run-",""))&lt;&gt;LEN(gait_events!C272),LEFT(RIGHT(gait_events!C272,LEN(gait_events!C272)-19),FIND("_run-",RIGHT(gait_events!C272,LEN(gait_events!C272)-19),1)-1),RIGHT(gait_events!C272,LEN(gait_events!C272)-19))</f>
        <v>Slow</v>
      </c>
      <c r="F5613" t="str">
        <f>IF(LEN(SUBSTITUTE(gait_events!C272,"_run-",""))&lt;&gt;LEN(gait_events!C272),RIGHT(gait_events!C272,LEN(gait_events!C272)-FIND("_run-",gait_events!C272,1)-4),"")</f>
        <v/>
      </c>
      <c r="G5613" t="str">
        <f>gait_events!D272</f>
        <v>right_ankle</v>
      </c>
      <c r="H5613" t="str">
        <f>gait_events!E272</f>
        <v>FC</v>
      </c>
      <c r="I5613">
        <f>IF(gait_events!F272&lt;&gt;"",gait_events!F272,NA())</f>
        <v>1634</v>
      </c>
      <c r="J5613">
        <f>IF(gait_events!G272&lt;&gt;"",gait_events!G272,NA())</f>
        <v>1638</v>
      </c>
      <c r="K5613">
        <f t="shared" si="696"/>
        <v>-4</v>
      </c>
      <c r="L5613">
        <f t="shared" si="697"/>
        <v>-20</v>
      </c>
      <c r="M5613">
        <f t="shared" si="698"/>
        <v>1</v>
      </c>
      <c r="N5613">
        <f t="shared" si="699"/>
        <v>1</v>
      </c>
      <c r="O5613">
        <f t="shared" si="700"/>
        <v>1</v>
      </c>
      <c r="P5613">
        <f t="shared" si="701"/>
        <v>0</v>
      </c>
      <c r="Q5613">
        <f t="shared" si="702"/>
        <v>0</v>
      </c>
      <c r="R5613">
        <f t="shared" si="703"/>
        <v>1</v>
      </c>
    </row>
    <row r="5614" spans="1:18" x14ac:dyDescent="0.25">
      <c r="A5614" t="str">
        <f>gait_events!B273</f>
        <v>pp155</v>
      </c>
      <c r="B5614" t="str">
        <f>VLOOKUP(A5614,participants!A:B,2,0)</f>
        <v>F</v>
      </c>
      <c r="C5614">
        <f>VLOOKUP(A5614,participants!A:C,3,0)</f>
        <v>35</v>
      </c>
      <c r="D5614" t="str">
        <f>VLOOKUP(A5614,participants!A:F,6,0)</f>
        <v>MS</v>
      </c>
      <c r="E5614" t="str">
        <f>IF(LEN(SUBSTITUTE(gait_events!C273,"_run-",""))&lt;&gt;LEN(gait_events!C273),LEFT(RIGHT(gait_events!C273,LEN(gait_events!C273)-19),FIND("_run-",RIGHT(gait_events!C273,LEN(gait_events!C273)-19),1)-1),RIGHT(gait_events!C273,LEN(gait_events!C273)-19))</f>
        <v>Slow</v>
      </c>
      <c r="F5614" t="str">
        <f>IF(LEN(SUBSTITUTE(gait_events!C273,"_run-",""))&lt;&gt;LEN(gait_events!C273),RIGHT(gait_events!C273,LEN(gait_events!C273)-FIND("_run-",gait_events!C273,1)-4),"")</f>
        <v/>
      </c>
      <c r="G5614" t="str">
        <f>gait_events!D273</f>
        <v>right_ankle</v>
      </c>
      <c r="H5614" t="str">
        <f>gait_events!E273</f>
        <v>FC</v>
      </c>
      <c r="I5614">
        <f>IF(gait_events!F273&lt;&gt;"",gait_events!F273,NA())</f>
        <v>2001</v>
      </c>
      <c r="J5614">
        <f>IF(gait_events!G273&lt;&gt;"",gait_events!G273,NA())</f>
        <v>2001</v>
      </c>
      <c r="K5614">
        <f t="shared" si="696"/>
        <v>0</v>
      </c>
      <c r="L5614">
        <f t="shared" si="697"/>
        <v>0</v>
      </c>
      <c r="M5614">
        <f t="shared" si="698"/>
        <v>1</v>
      </c>
      <c r="N5614">
        <f t="shared" si="699"/>
        <v>1</v>
      </c>
      <c r="O5614">
        <f t="shared" si="700"/>
        <v>1</v>
      </c>
      <c r="P5614">
        <f t="shared" si="701"/>
        <v>0</v>
      </c>
      <c r="Q5614">
        <f t="shared" si="702"/>
        <v>0</v>
      </c>
      <c r="R5614">
        <f t="shared" si="703"/>
        <v>1</v>
      </c>
    </row>
    <row r="5615" spans="1:18" x14ac:dyDescent="0.25">
      <c r="A5615" t="str">
        <f>gait_events!B274</f>
        <v>pp155</v>
      </c>
      <c r="B5615" t="str">
        <f>VLOOKUP(A5615,participants!A:B,2,0)</f>
        <v>F</v>
      </c>
      <c r="C5615">
        <f>VLOOKUP(A5615,participants!A:C,3,0)</f>
        <v>35</v>
      </c>
      <c r="D5615" t="str">
        <f>VLOOKUP(A5615,participants!A:F,6,0)</f>
        <v>MS</v>
      </c>
      <c r="E5615" t="str">
        <f>IF(LEN(SUBSTITUTE(gait_events!C274,"_run-",""))&lt;&gt;LEN(gait_events!C274),LEFT(RIGHT(gait_events!C274,LEN(gait_events!C274)-19),FIND("_run-",RIGHT(gait_events!C274,LEN(gait_events!C274)-19),1)-1),RIGHT(gait_events!C274,LEN(gait_events!C274)-19))</f>
        <v>Slow</v>
      </c>
      <c r="F5615" t="str">
        <f>IF(LEN(SUBSTITUTE(gait_events!C274,"_run-",""))&lt;&gt;LEN(gait_events!C274),RIGHT(gait_events!C274,LEN(gait_events!C274)-FIND("_run-",gait_events!C274,1)-4),"")</f>
        <v/>
      </c>
      <c r="G5615" t="str">
        <f>gait_events!D274</f>
        <v>left_shank</v>
      </c>
      <c r="H5615" t="str">
        <f>gait_events!E274</f>
        <v>IC</v>
      </c>
      <c r="I5615">
        <f>IF(gait_events!F274&lt;&gt;"",gait_events!F274,NA())</f>
        <v>63</v>
      </c>
      <c r="J5615">
        <f>IF(gait_events!G274&lt;&gt;"",gait_events!G274,NA())</f>
        <v>61</v>
      </c>
      <c r="K5615">
        <f t="shared" si="696"/>
        <v>2</v>
      </c>
      <c r="L5615">
        <f t="shared" si="697"/>
        <v>10</v>
      </c>
      <c r="M5615">
        <f t="shared" si="698"/>
        <v>1</v>
      </c>
      <c r="N5615">
        <f t="shared" si="699"/>
        <v>1</v>
      </c>
      <c r="O5615">
        <f t="shared" si="700"/>
        <v>1</v>
      </c>
      <c r="P5615">
        <f t="shared" si="701"/>
        <v>0</v>
      </c>
      <c r="Q5615">
        <f t="shared" si="702"/>
        <v>0</v>
      </c>
      <c r="R5615">
        <f t="shared" si="703"/>
        <v>1</v>
      </c>
    </row>
    <row r="5616" spans="1:18" x14ac:dyDescent="0.25">
      <c r="A5616" t="str">
        <f>gait_events!B275</f>
        <v>pp155</v>
      </c>
      <c r="B5616" t="str">
        <f>VLOOKUP(A5616,participants!A:B,2,0)</f>
        <v>F</v>
      </c>
      <c r="C5616">
        <f>VLOOKUP(A5616,participants!A:C,3,0)</f>
        <v>35</v>
      </c>
      <c r="D5616" t="str">
        <f>VLOOKUP(A5616,participants!A:F,6,0)</f>
        <v>MS</v>
      </c>
      <c r="E5616" t="str">
        <f>IF(LEN(SUBSTITUTE(gait_events!C275,"_run-",""))&lt;&gt;LEN(gait_events!C275),LEFT(RIGHT(gait_events!C275,LEN(gait_events!C275)-19),FIND("_run-",RIGHT(gait_events!C275,LEN(gait_events!C275)-19),1)-1),RIGHT(gait_events!C275,LEN(gait_events!C275)-19))</f>
        <v>Slow</v>
      </c>
      <c r="F5616" t="str">
        <f>IF(LEN(SUBSTITUTE(gait_events!C275,"_run-",""))&lt;&gt;LEN(gait_events!C275),RIGHT(gait_events!C275,LEN(gait_events!C275)-FIND("_run-",gait_events!C275,1)-4),"")</f>
        <v/>
      </c>
      <c r="G5616" t="str">
        <f>gait_events!D275</f>
        <v>left_shank</v>
      </c>
      <c r="H5616" t="str">
        <f>gait_events!E275</f>
        <v>IC</v>
      </c>
      <c r="I5616">
        <f>IF(gait_events!F275&lt;&gt;"",gait_events!F275,NA())</f>
        <v>424</v>
      </c>
      <c r="J5616">
        <f>IF(gait_events!G275&lt;&gt;"",gait_events!G275,NA())</f>
        <v>425</v>
      </c>
      <c r="K5616">
        <f t="shared" si="696"/>
        <v>-1</v>
      </c>
      <c r="L5616">
        <f t="shared" si="697"/>
        <v>-5</v>
      </c>
      <c r="M5616">
        <f t="shared" si="698"/>
        <v>1</v>
      </c>
      <c r="N5616">
        <f t="shared" si="699"/>
        <v>1</v>
      </c>
      <c r="O5616">
        <f t="shared" si="700"/>
        <v>1</v>
      </c>
      <c r="P5616">
        <f t="shared" si="701"/>
        <v>0</v>
      </c>
      <c r="Q5616">
        <f t="shared" si="702"/>
        <v>0</v>
      </c>
      <c r="R5616">
        <f t="shared" si="703"/>
        <v>1</v>
      </c>
    </row>
    <row r="5617" spans="1:18" x14ac:dyDescent="0.25">
      <c r="A5617" t="str">
        <f>gait_events!B276</f>
        <v>pp155</v>
      </c>
      <c r="B5617" t="str">
        <f>VLOOKUP(A5617,participants!A:B,2,0)</f>
        <v>F</v>
      </c>
      <c r="C5617">
        <f>VLOOKUP(A5617,participants!A:C,3,0)</f>
        <v>35</v>
      </c>
      <c r="D5617" t="str">
        <f>VLOOKUP(A5617,participants!A:F,6,0)</f>
        <v>MS</v>
      </c>
      <c r="E5617" t="str">
        <f>IF(LEN(SUBSTITUTE(gait_events!C276,"_run-",""))&lt;&gt;LEN(gait_events!C276),LEFT(RIGHT(gait_events!C276,LEN(gait_events!C276)-19),FIND("_run-",RIGHT(gait_events!C276,LEN(gait_events!C276)-19),1)-1),RIGHT(gait_events!C276,LEN(gait_events!C276)-19))</f>
        <v>Slow</v>
      </c>
      <c r="F5617" t="str">
        <f>IF(LEN(SUBSTITUTE(gait_events!C276,"_run-",""))&lt;&gt;LEN(gait_events!C276),RIGHT(gait_events!C276,LEN(gait_events!C276)-FIND("_run-",gait_events!C276,1)-4),"")</f>
        <v/>
      </c>
      <c r="G5617" t="str">
        <f>gait_events!D276</f>
        <v>left_shank</v>
      </c>
      <c r="H5617" t="str">
        <f>gait_events!E276</f>
        <v>IC</v>
      </c>
      <c r="I5617">
        <f>IF(gait_events!F276&lt;&gt;"",gait_events!F276,NA())</f>
        <v>815</v>
      </c>
      <c r="J5617">
        <f>IF(gait_events!G276&lt;&gt;"",gait_events!G276,NA())</f>
        <v>815</v>
      </c>
      <c r="K5617">
        <f t="shared" si="696"/>
        <v>0</v>
      </c>
      <c r="L5617">
        <f t="shared" si="697"/>
        <v>0</v>
      </c>
      <c r="M5617">
        <f t="shared" si="698"/>
        <v>1</v>
      </c>
      <c r="N5617">
        <f t="shared" si="699"/>
        <v>1</v>
      </c>
      <c r="O5617">
        <f t="shared" si="700"/>
        <v>1</v>
      </c>
      <c r="P5617">
        <f t="shared" si="701"/>
        <v>0</v>
      </c>
      <c r="Q5617">
        <f t="shared" si="702"/>
        <v>0</v>
      </c>
      <c r="R5617">
        <f t="shared" si="703"/>
        <v>1</v>
      </c>
    </row>
    <row r="5618" spans="1:18" x14ac:dyDescent="0.25">
      <c r="A5618" t="str">
        <f>gait_events!B277</f>
        <v>pp155</v>
      </c>
      <c r="B5618" t="str">
        <f>VLOOKUP(A5618,participants!A:B,2,0)</f>
        <v>F</v>
      </c>
      <c r="C5618">
        <f>VLOOKUP(A5618,participants!A:C,3,0)</f>
        <v>35</v>
      </c>
      <c r="D5618" t="str">
        <f>VLOOKUP(A5618,participants!A:F,6,0)</f>
        <v>MS</v>
      </c>
      <c r="E5618" t="str">
        <f>IF(LEN(SUBSTITUTE(gait_events!C277,"_run-",""))&lt;&gt;LEN(gait_events!C277),LEFT(RIGHT(gait_events!C277,LEN(gait_events!C277)-19),FIND("_run-",RIGHT(gait_events!C277,LEN(gait_events!C277)-19),1)-1),RIGHT(gait_events!C277,LEN(gait_events!C277)-19))</f>
        <v>Slow</v>
      </c>
      <c r="F5618" t="str">
        <f>IF(LEN(SUBSTITUTE(gait_events!C277,"_run-",""))&lt;&gt;LEN(gait_events!C277),RIGHT(gait_events!C277,LEN(gait_events!C277)-FIND("_run-",gait_events!C277,1)-4),"")</f>
        <v/>
      </c>
      <c r="G5618" t="str">
        <f>gait_events!D277</f>
        <v>left_shank</v>
      </c>
      <c r="H5618" t="str">
        <f>gait_events!E277</f>
        <v>IC</v>
      </c>
      <c r="I5618">
        <f>IF(gait_events!F277&lt;&gt;"",gait_events!F277,NA())</f>
        <v>1218</v>
      </c>
      <c r="J5618">
        <f>IF(gait_events!G277&lt;&gt;"",gait_events!G277,NA())</f>
        <v>1219</v>
      </c>
      <c r="K5618">
        <f t="shared" si="696"/>
        <v>-1</v>
      </c>
      <c r="L5618">
        <f t="shared" si="697"/>
        <v>-5</v>
      </c>
      <c r="M5618">
        <f t="shared" si="698"/>
        <v>1</v>
      </c>
      <c r="N5618">
        <f t="shared" si="699"/>
        <v>1</v>
      </c>
      <c r="O5618">
        <f t="shared" si="700"/>
        <v>1</v>
      </c>
      <c r="P5618">
        <f t="shared" si="701"/>
        <v>0</v>
      </c>
      <c r="Q5618">
        <f t="shared" si="702"/>
        <v>0</v>
      </c>
      <c r="R5618">
        <f t="shared" si="703"/>
        <v>1</v>
      </c>
    </row>
    <row r="5619" spans="1:18" x14ac:dyDescent="0.25">
      <c r="A5619" t="str">
        <f>gait_events!B278</f>
        <v>pp155</v>
      </c>
      <c r="B5619" t="str">
        <f>VLOOKUP(A5619,participants!A:B,2,0)</f>
        <v>F</v>
      </c>
      <c r="C5619">
        <f>VLOOKUP(A5619,participants!A:C,3,0)</f>
        <v>35</v>
      </c>
      <c r="D5619" t="str">
        <f>VLOOKUP(A5619,participants!A:F,6,0)</f>
        <v>MS</v>
      </c>
      <c r="E5619" t="str">
        <f>IF(LEN(SUBSTITUTE(gait_events!C278,"_run-",""))&lt;&gt;LEN(gait_events!C278),LEFT(RIGHT(gait_events!C278,LEN(gait_events!C278)-19),FIND("_run-",RIGHT(gait_events!C278,LEN(gait_events!C278)-19),1)-1),RIGHT(gait_events!C278,LEN(gait_events!C278)-19))</f>
        <v>Slow</v>
      </c>
      <c r="F5619" t="str">
        <f>IF(LEN(SUBSTITUTE(gait_events!C278,"_run-",""))&lt;&gt;LEN(gait_events!C278),RIGHT(gait_events!C278,LEN(gait_events!C278)-FIND("_run-",gait_events!C278,1)-4),"")</f>
        <v/>
      </c>
      <c r="G5619" t="str">
        <f>gait_events!D278</f>
        <v>left_shank</v>
      </c>
      <c r="H5619" t="str">
        <f>gait_events!E278</f>
        <v>IC</v>
      </c>
      <c r="I5619">
        <f>IF(gait_events!F278&lt;&gt;"",gait_events!F278,NA())</f>
        <v>1559</v>
      </c>
      <c r="J5619">
        <f>IF(gait_events!G278&lt;&gt;"",gait_events!G278,NA())</f>
        <v>1563</v>
      </c>
      <c r="K5619">
        <f t="shared" si="696"/>
        <v>-4</v>
      </c>
      <c r="L5619">
        <f t="shared" si="697"/>
        <v>-20</v>
      </c>
      <c r="M5619">
        <f t="shared" si="698"/>
        <v>1</v>
      </c>
      <c r="N5619">
        <f t="shared" si="699"/>
        <v>1</v>
      </c>
      <c r="O5619">
        <f t="shared" si="700"/>
        <v>1</v>
      </c>
      <c r="P5619">
        <f t="shared" si="701"/>
        <v>0</v>
      </c>
      <c r="Q5619">
        <f t="shared" si="702"/>
        <v>0</v>
      </c>
      <c r="R5619">
        <f t="shared" si="703"/>
        <v>1</v>
      </c>
    </row>
    <row r="5620" spans="1:18" x14ac:dyDescent="0.25">
      <c r="A5620" t="str">
        <f>gait_events!B279</f>
        <v>pp155</v>
      </c>
      <c r="B5620" t="str">
        <f>VLOOKUP(A5620,participants!A:B,2,0)</f>
        <v>F</v>
      </c>
      <c r="C5620">
        <f>VLOOKUP(A5620,participants!A:C,3,0)</f>
        <v>35</v>
      </c>
      <c r="D5620" t="str">
        <f>VLOOKUP(A5620,participants!A:F,6,0)</f>
        <v>MS</v>
      </c>
      <c r="E5620" t="str">
        <f>IF(LEN(SUBSTITUTE(gait_events!C279,"_run-",""))&lt;&gt;LEN(gait_events!C279),LEFT(RIGHT(gait_events!C279,LEN(gait_events!C279)-19),FIND("_run-",RIGHT(gait_events!C279,LEN(gait_events!C279)-19),1)-1),RIGHT(gait_events!C279,LEN(gait_events!C279)-19))</f>
        <v>Slow</v>
      </c>
      <c r="F5620" t="str">
        <f>IF(LEN(SUBSTITUTE(gait_events!C279,"_run-",""))&lt;&gt;LEN(gait_events!C279),RIGHT(gait_events!C279,LEN(gait_events!C279)-FIND("_run-",gait_events!C279,1)-4),"")</f>
        <v/>
      </c>
      <c r="G5620" t="str">
        <f>gait_events!D279</f>
        <v>left_shank</v>
      </c>
      <c r="H5620" t="str">
        <f>gait_events!E279</f>
        <v>IC</v>
      </c>
      <c r="I5620">
        <f>IF(gait_events!F279&lt;&gt;"",gait_events!F279,NA())</f>
        <v>1932</v>
      </c>
      <c r="J5620">
        <f>IF(gait_events!G279&lt;&gt;"",gait_events!G279,NA())</f>
        <v>1929</v>
      </c>
      <c r="K5620">
        <f t="shared" si="696"/>
        <v>3</v>
      </c>
      <c r="L5620">
        <f t="shared" si="697"/>
        <v>15</v>
      </c>
      <c r="M5620">
        <f t="shared" si="698"/>
        <v>1</v>
      </c>
      <c r="N5620">
        <f t="shared" si="699"/>
        <v>1</v>
      </c>
      <c r="O5620">
        <f t="shared" si="700"/>
        <v>1</v>
      </c>
      <c r="P5620">
        <f t="shared" si="701"/>
        <v>0</v>
      </c>
      <c r="Q5620">
        <f t="shared" si="702"/>
        <v>0</v>
      </c>
      <c r="R5620">
        <f t="shared" si="703"/>
        <v>1</v>
      </c>
    </row>
    <row r="5621" spans="1:18" x14ac:dyDescent="0.25">
      <c r="A5621" t="str">
        <f>gait_events!B280</f>
        <v>pp155</v>
      </c>
      <c r="B5621" t="str">
        <f>VLOOKUP(A5621,participants!A:B,2,0)</f>
        <v>F</v>
      </c>
      <c r="C5621">
        <f>VLOOKUP(A5621,participants!A:C,3,0)</f>
        <v>35</v>
      </c>
      <c r="D5621" t="str">
        <f>VLOOKUP(A5621,participants!A:F,6,0)</f>
        <v>MS</v>
      </c>
      <c r="E5621" t="str">
        <f>IF(LEN(SUBSTITUTE(gait_events!C280,"_run-",""))&lt;&gt;LEN(gait_events!C280),LEFT(RIGHT(gait_events!C280,LEN(gait_events!C280)-19),FIND("_run-",RIGHT(gait_events!C280,LEN(gait_events!C280)-19),1)-1),RIGHT(gait_events!C280,LEN(gait_events!C280)-19))</f>
        <v>Slow</v>
      </c>
      <c r="F5621" t="str">
        <f>IF(LEN(SUBSTITUTE(gait_events!C280,"_run-",""))&lt;&gt;LEN(gait_events!C280),RIGHT(gait_events!C280,LEN(gait_events!C280)-FIND("_run-",gait_events!C280,1)-4),"")</f>
        <v/>
      </c>
      <c r="G5621" t="str">
        <f>gait_events!D280</f>
        <v>left_shank</v>
      </c>
      <c r="H5621" t="str">
        <f>gait_events!E280</f>
        <v>FC</v>
      </c>
      <c r="I5621">
        <f>IF(gait_events!F280&lt;&gt;"",gait_events!F280,NA())</f>
        <v>323</v>
      </c>
      <c r="J5621">
        <f>IF(gait_events!G280&lt;&gt;"",gait_events!G280,NA())</f>
        <v>326</v>
      </c>
      <c r="K5621">
        <f t="shared" si="696"/>
        <v>-3</v>
      </c>
      <c r="L5621">
        <f t="shared" si="697"/>
        <v>-15</v>
      </c>
      <c r="M5621">
        <f t="shared" si="698"/>
        <v>1</v>
      </c>
      <c r="N5621">
        <f t="shared" si="699"/>
        <v>1</v>
      </c>
      <c r="O5621">
        <f t="shared" si="700"/>
        <v>1</v>
      </c>
      <c r="P5621">
        <f t="shared" si="701"/>
        <v>0</v>
      </c>
      <c r="Q5621">
        <f t="shared" si="702"/>
        <v>0</v>
      </c>
      <c r="R5621">
        <f t="shared" si="703"/>
        <v>1</v>
      </c>
    </row>
    <row r="5622" spans="1:18" x14ac:dyDescent="0.25">
      <c r="A5622" t="str">
        <f>gait_events!B281</f>
        <v>pp155</v>
      </c>
      <c r="B5622" t="str">
        <f>VLOOKUP(A5622,participants!A:B,2,0)</f>
        <v>F</v>
      </c>
      <c r="C5622">
        <f>VLOOKUP(A5622,participants!A:C,3,0)</f>
        <v>35</v>
      </c>
      <c r="D5622" t="str">
        <f>VLOOKUP(A5622,participants!A:F,6,0)</f>
        <v>MS</v>
      </c>
      <c r="E5622" t="str">
        <f>IF(LEN(SUBSTITUTE(gait_events!C281,"_run-",""))&lt;&gt;LEN(gait_events!C281),LEFT(RIGHT(gait_events!C281,LEN(gait_events!C281)-19),FIND("_run-",RIGHT(gait_events!C281,LEN(gait_events!C281)-19),1)-1),RIGHT(gait_events!C281,LEN(gait_events!C281)-19))</f>
        <v>Slow</v>
      </c>
      <c r="F5622" t="str">
        <f>IF(LEN(SUBSTITUTE(gait_events!C281,"_run-",""))&lt;&gt;LEN(gait_events!C281),RIGHT(gait_events!C281,LEN(gait_events!C281)-FIND("_run-",gait_events!C281,1)-4),"")</f>
        <v/>
      </c>
      <c r="G5622" t="str">
        <f>gait_events!D281</f>
        <v>left_shank</v>
      </c>
      <c r="H5622" t="str">
        <f>gait_events!E281</f>
        <v>FC</v>
      </c>
      <c r="I5622">
        <f>IF(gait_events!F281&lt;&gt;"",gait_events!F281,NA())</f>
        <v>702</v>
      </c>
      <c r="J5622">
        <f>IF(gait_events!G281&lt;&gt;"",gait_events!G281,NA())</f>
        <v>704</v>
      </c>
      <c r="K5622">
        <f t="shared" si="696"/>
        <v>-2</v>
      </c>
      <c r="L5622">
        <f t="shared" si="697"/>
        <v>-10</v>
      </c>
      <c r="M5622">
        <f t="shared" si="698"/>
        <v>1</v>
      </c>
      <c r="N5622">
        <f t="shared" si="699"/>
        <v>1</v>
      </c>
      <c r="O5622">
        <f t="shared" si="700"/>
        <v>1</v>
      </c>
      <c r="P5622">
        <f t="shared" si="701"/>
        <v>0</v>
      </c>
      <c r="Q5622">
        <f t="shared" si="702"/>
        <v>0</v>
      </c>
      <c r="R5622">
        <f t="shared" si="703"/>
        <v>1</v>
      </c>
    </row>
    <row r="5623" spans="1:18" x14ac:dyDescent="0.25">
      <c r="A5623" t="str">
        <f>gait_events!B282</f>
        <v>pp155</v>
      </c>
      <c r="B5623" t="str">
        <f>VLOOKUP(A5623,participants!A:B,2,0)</f>
        <v>F</v>
      </c>
      <c r="C5623">
        <f>VLOOKUP(A5623,participants!A:C,3,0)</f>
        <v>35</v>
      </c>
      <c r="D5623" t="str">
        <f>VLOOKUP(A5623,participants!A:F,6,0)</f>
        <v>MS</v>
      </c>
      <c r="E5623" t="str">
        <f>IF(LEN(SUBSTITUTE(gait_events!C282,"_run-",""))&lt;&gt;LEN(gait_events!C282),LEFT(RIGHT(gait_events!C282,LEN(gait_events!C282)-19),FIND("_run-",RIGHT(gait_events!C282,LEN(gait_events!C282)-19),1)-1),RIGHT(gait_events!C282,LEN(gait_events!C282)-19))</f>
        <v>Slow</v>
      </c>
      <c r="F5623" t="str">
        <f>IF(LEN(SUBSTITUTE(gait_events!C282,"_run-",""))&lt;&gt;LEN(gait_events!C282),RIGHT(gait_events!C282,LEN(gait_events!C282)-FIND("_run-",gait_events!C282,1)-4),"")</f>
        <v/>
      </c>
      <c r="G5623" t="str">
        <f>gait_events!D282</f>
        <v>left_shank</v>
      </c>
      <c r="H5623" t="str">
        <f>gait_events!E282</f>
        <v>FC</v>
      </c>
      <c r="I5623">
        <f>IF(gait_events!F282&lt;&gt;"",gait_events!F282,NA())</f>
        <v>1084</v>
      </c>
      <c r="J5623">
        <f>IF(gait_events!G282&lt;&gt;"",gait_events!G282,NA())</f>
        <v>1086</v>
      </c>
      <c r="K5623">
        <f t="shared" si="696"/>
        <v>-2</v>
      </c>
      <c r="L5623">
        <f t="shared" si="697"/>
        <v>-10</v>
      </c>
      <c r="M5623">
        <f t="shared" si="698"/>
        <v>1</v>
      </c>
      <c r="N5623">
        <f t="shared" si="699"/>
        <v>1</v>
      </c>
      <c r="O5623">
        <f t="shared" si="700"/>
        <v>1</v>
      </c>
      <c r="P5623">
        <f t="shared" si="701"/>
        <v>0</v>
      </c>
      <c r="Q5623">
        <f t="shared" si="702"/>
        <v>0</v>
      </c>
      <c r="R5623">
        <f t="shared" si="703"/>
        <v>1</v>
      </c>
    </row>
    <row r="5624" spans="1:18" x14ac:dyDescent="0.25">
      <c r="A5624" t="str">
        <f>gait_events!B283</f>
        <v>pp155</v>
      </c>
      <c r="B5624" t="str">
        <f>VLOOKUP(A5624,participants!A:B,2,0)</f>
        <v>F</v>
      </c>
      <c r="C5624">
        <f>VLOOKUP(A5624,participants!A:C,3,0)</f>
        <v>35</v>
      </c>
      <c r="D5624" t="str">
        <f>VLOOKUP(A5624,participants!A:F,6,0)</f>
        <v>MS</v>
      </c>
      <c r="E5624" t="str">
        <f>IF(LEN(SUBSTITUTE(gait_events!C283,"_run-",""))&lt;&gt;LEN(gait_events!C283),LEFT(RIGHT(gait_events!C283,LEN(gait_events!C283)-19),FIND("_run-",RIGHT(gait_events!C283,LEN(gait_events!C283)-19),1)-1),RIGHT(gait_events!C283,LEN(gait_events!C283)-19))</f>
        <v>Slow</v>
      </c>
      <c r="F5624" t="str">
        <f>IF(LEN(SUBSTITUTE(gait_events!C283,"_run-",""))&lt;&gt;LEN(gait_events!C283),RIGHT(gait_events!C283,LEN(gait_events!C283)-FIND("_run-",gait_events!C283,1)-4),"")</f>
        <v/>
      </c>
      <c r="G5624" t="str">
        <f>gait_events!D283</f>
        <v>left_shank</v>
      </c>
      <c r="H5624" t="str">
        <f>gait_events!E283</f>
        <v>FC</v>
      </c>
      <c r="I5624">
        <f>IF(gait_events!F283&lt;&gt;"",gait_events!F283,NA())</f>
        <v>1457</v>
      </c>
      <c r="J5624">
        <f>IF(gait_events!G283&lt;&gt;"",gait_events!G283,NA())</f>
        <v>1459</v>
      </c>
      <c r="K5624">
        <f t="shared" si="696"/>
        <v>-2</v>
      </c>
      <c r="L5624">
        <f t="shared" si="697"/>
        <v>-10</v>
      </c>
      <c r="M5624">
        <f t="shared" si="698"/>
        <v>1</v>
      </c>
      <c r="N5624">
        <f t="shared" si="699"/>
        <v>1</v>
      </c>
      <c r="O5624">
        <f t="shared" si="700"/>
        <v>1</v>
      </c>
      <c r="P5624">
        <f t="shared" si="701"/>
        <v>0</v>
      </c>
      <c r="Q5624">
        <f t="shared" si="702"/>
        <v>0</v>
      </c>
      <c r="R5624">
        <f t="shared" si="703"/>
        <v>1</v>
      </c>
    </row>
    <row r="5625" spans="1:18" x14ac:dyDescent="0.25">
      <c r="A5625" t="str">
        <f>gait_events!B284</f>
        <v>pp155</v>
      </c>
      <c r="B5625" t="str">
        <f>VLOOKUP(A5625,participants!A:B,2,0)</f>
        <v>F</v>
      </c>
      <c r="C5625">
        <f>VLOOKUP(A5625,participants!A:C,3,0)</f>
        <v>35</v>
      </c>
      <c r="D5625" t="str">
        <f>VLOOKUP(A5625,participants!A:F,6,0)</f>
        <v>MS</v>
      </c>
      <c r="E5625" t="str">
        <f>IF(LEN(SUBSTITUTE(gait_events!C284,"_run-",""))&lt;&gt;LEN(gait_events!C284),LEFT(RIGHT(gait_events!C284,LEN(gait_events!C284)-19),FIND("_run-",RIGHT(gait_events!C284,LEN(gait_events!C284)-19),1)-1),RIGHT(gait_events!C284,LEN(gait_events!C284)-19))</f>
        <v>Slow</v>
      </c>
      <c r="F5625" t="str">
        <f>IF(LEN(SUBSTITUTE(gait_events!C284,"_run-",""))&lt;&gt;LEN(gait_events!C284),RIGHT(gait_events!C284,LEN(gait_events!C284)-FIND("_run-",gait_events!C284,1)-4),"")</f>
        <v/>
      </c>
      <c r="G5625" t="str">
        <f>gait_events!D284</f>
        <v>left_shank</v>
      </c>
      <c r="H5625" t="str">
        <f>gait_events!E284</f>
        <v>FC</v>
      </c>
      <c r="I5625">
        <f>IF(gait_events!F284&lt;&gt;"",gait_events!F284,NA())</f>
        <v>1824</v>
      </c>
      <c r="J5625">
        <f>IF(gait_events!G284&lt;&gt;"",gait_events!G284,NA())</f>
        <v>1826</v>
      </c>
      <c r="K5625">
        <f t="shared" si="696"/>
        <v>-2</v>
      </c>
      <c r="L5625">
        <f t="shared" si="697"/>
        <v>-10</v>
      </c>
      <c r="M5625">
        <f t="shared" si="698"/>
        <v>1</v>
      </c>
      <c r="N5625">
        <f t="shared" si="699"/>
        <v>1</v>
      </c>
      <c r="O5625">
        <f t="shared" si="700"/>
        <v>1</v>
      </c>
      <c r="P5625">
        <f t="shared" si="701"/>
        <v>0</v>
      </c>
      <c r="Q5625">
        <f t="shared" si="702"/>
        <v>0</v>
      </c>
      <c r="R5625">
        <f t="shared" si="703"/>
        <v>1</v>
      </c>
    </row>
    <row r="5626" spans="1:18" x14ac:dyDescent="0.25">
      <c r="A5626" t="str">
        <f>gait_events!B285</f>
        <v>pp155</v>
      </c>
      <c r="B5626" t="str">
        <f>VLOOKUP(A5626,participants!A:B,2,0)</f>
        <v>F</v>
      </c>
      <c r="C5626">
        <f>VLOOKUP(A5626,participants!A:C,3,0)</f>
        <v>35</v>
      </c>
      <c r="D5626" t="str">
        <f>VLOOKUP(A5626,participants!A:F,6,0)</f>
        <v>MS</v>
      </c>
      <c r="E5626" t="str">
        <f>IF(LEN(SUBSTITUTE(gait_events!C285,"_run-",""))&lt;&gt;LEN(gait_events!C285),LEFT(RIGHT(gait_events!C285,LEN(gait_events!C285)-19),FIND("_run-",RIGHT(gait_events!C285,LEN(gait_events!C285)-19),1)-1),RIGHT(gait_events!C285,LEN(gait_events!C285)-19))</f>
        <v>Slow</v>
      </c>
      <c r="F5626" t="str">
        <f>IF(LEN(SUBSTITUTE(gait_events!C285,"_run-",""))&lt;&gt;LEN(gait_events!C285),RIGHT(gait_events!C285,LEN(gait_events!C285)-FIND("_run-",gait_events!C285,1)-4),"")</f>
        <v/>
      </c>
      <c r="G5626" t="str">
        <f>gait_events!D285</f>
        <v>right_shank</v>
      </c>
      <c r="H5626" t="str">
        <f>gait_events!E285</f>
        <v>IC</v>
      </c>
      <c r="I5626">
        <f>IF(gait_events!F285&lt;&gt;"",gait_events!F285,NA())</f>
        <v>244</v>
      </c>
      <c r="J5626">
        <f>IF(gait_events!G285&lt;&gt;"",gait_events!G285,NA())</f>
        <v>243</v>
      </c>
      <c r="K5626">
        <f t="shared" si="696"/>
        <v>1</v>
      </c>
      <c r="L5626">
        <f t="shared" si="697"/>
        <v>5</v>
      </c>
      <c r="M5626">
        <f t="shared" si="698"/>
        <v>1</v>
      </c>
      <c r="N5626">
        <f t="shared" si="699"/>
        <v>1</v>
      </c>
      <c r="O5626">
        <f t="shared" si="700"/>
        <v>1</v>
      </c>
      <c r="P5626">
        <f t="shared" si="701"/>
        <v>0</v>
      </c>
      <c r="Q5626">
        <f t="shared" si="702"/>
        <v>0</v>
      </c>
      <c r="R5626">
        <f t="shared" si="703"/>
        <v>1</v>
      </c>
    </row>
    <row r="5627" spans="1:18" x14ac:dyDescent="0.25">
      <c r="A5627" t="str">
        <f>gait_events!B286</f>
        <v>pp155</v>
      </c>
      <c r="B5627" t="str">
        <f>VLOOKUP(A5627,participants!A:B,2,0)</f>
        <v>F</v>
      </c>
      <c r="C5627">
        <f>VLOOKUP(A5627,participants!A:C,3,0)</f>
        <v>35</v>
      </c>
      <c r="D5627" t="str">
        <f>VLOOKUP(A5627,participants!A:F,6,0)</f>
        <v>MS</v>
      </c>
      <c r="E5627" t="str">
        <f>IF(LEN(SUBSTITUTE(gait_events!C286,"_run-",""))&lt;&gt;LEN(gait_events!C286),LEFT(RIGHT(gait_events!C286,LEN(gait_events!C286)-19),FIND("_run-",RIGHT(gait_events!C286,LEN(gait_events!C286)-19),1)-1),RIGHT(gait_events!C286,LEN(gait_events!C286)-19))</f>
        <v>Slow</v>
      </c>
      <c r="F5627" t="str">
        <f>IF(LEN(SUBSTITUTE(gait_events!C286,"_run-",""))&lt;&gt;LEN(gait_events!C286),RIGHT(gait_events!C286,LEN(gait_events!C286)-FIND("_run-",gait_events!C286,1)-4),"")</f>
        <v/>
      </c>
      <c r="G5627" t="str">
        <f>gait_events!D286</f>
        <v>right_shank</v>
      </c>
      <c r="H5627" t="str">
        <f>gait_events!E286</f>
        <v>IC</v>
      </c>
      <c r="I5627">
        <f>IF(gait_events!F286&lt;&gt;"",gait_events!F286,NA())</f>
        <v>627</v>
      </c>
      <c r="J5627">
        <f>IF(gait_events!G286&lt;&gt;"",gait_events!G286,NA())</f>
        <v>626</v>
      </c>
      <c r="K5627">
        <f t="shared" si="696"/>
        <v>1</v>
      </c>
      <c r="L5627">
        <f t="shared" si="697"/>
        <v>5</v>
      </c>
      <c r="M5627">
        <f t="shared" si="698"/>
        <v>1</v>
      </c>
      <c r="N5627">
        <f t="shared" si="699"/>
        <v>1</v>
      </c>
      <c r="O5627">
        <f t="shared" si="700"/>
        <v>1</v>
      </c>
      <c r="P5627">
        <f t="shared" si="701"/>
        <v>0</v>
      </c>
      <c r="Q5627">
        <f t="shared" si="702"/>
        <v>0</v>
      </c>
      <c r="R5627">
        <f t="shared" si="703"/>
        <v>1</v>
      </c>
    </row>
    <row r="5628" spans="1:18" x14ac:dyDescent="0.25">
      <c r="A5628" t="str">
        <f>gait_events!B287</f>
        <v>pp155</v>
      </c>
      <c r="B5628" t="str">
        <f>VLOOKUP(A5628,participants!A:B,2,0)</f>
        <v>F</v>
      </c>
      <c r="C5628">
        <f>VLOOKUP(A5628,participants!A:C,3,0)</f>
        <v>35</v>
      </c>
      <c r="D5628" t="str">
        <f>VLOOKUP(A5628,participants!A:F,6,0)</f>
        <v>MS</v>
      </c>
      <c r="E5628" t="str">
        <f>IF(LEN(SUBSTITUTE(gait_events!C287,"_run-",""))&lt;&gt;LEN(gait_events!C287),LEFT(RIGHT(gait_events!C287,LEN(gait_events!C287)-19),FIND("_run-",RIGHT(gait_events!C287,LEN(gait_events!C287)-19),1)-1),RIGHT(gait_events!C287,LEN(gait_events!C287)-19))</f>
        <v>Slow</v>
      </c>
      <c r="F5628" t="str">
        <f>IF(LEN(SUBSTITUTE(gait_events!C287,"_run-",""))&lt;&gt;LEN(gait_events!C287),RIGHT(gait_events!C287,LEN(gait_events!C287)-FIND("_run-",gait_events!C287,1)-4),"")</f>
        <v/>
      </c>
      <c r="G5628" t="str">
        <f>gait_events!D287</f>
        <v>right_shank</v>
      </c>
      <c r="H5628" t="str">
        <f>gait_events!E287</f>
        <v>IC</v>
      </c>
      <c r="I5628">
        <f>IF(gait_events!F287&lt;&gt;"",gait_events!F287,NA())</f>
        <v>1017</v>
      </c>
      <c r="J5628">
        <f>IF(gait_events!G287&lt;&gt;"",gait_events!G287,NA())</f>
        <v>1016</v>
      </c>
      <c r="K5628">
        <f t="shared" si="696"/>
        <v>1</v>
      </c>
      <c r="L5628">
        <f t="shared" si="697"/>
        <v>5</v>
      </c>
      <c r="M5628">
        <f t="shared" si="698"/>
        <v>1</v>
      </c>
      <c r="N5628">
        <f t="shared" si="699"/>
        <v>1</v>
      </c>
      <c r="O5628">
        <f t="shared" si="700"/>
        <v>1</v>
      </c>
      <c r="P5628">
        <f t="shared" si="701"/>
        <v>0</v>
      </c>
      <c r="Q5628">
        <f t="shared" si="702"/>
        <v>0</v>
      </c>
      <c r="R5628">
        <f t="shared" si="703"/>
        <v>1</v>
      </c>
    </row>
    <row r="5629" spans="1:18" x14ac:dyDescent="0.25">
      <c r="A5629" t="str">
        <f>gait_events!B288</f>
        <v>pp155</v>
      </c>
      <c r="B5629" t="str">
        <f>VLOOKUP(A5629,participants!A:B,2,0)</f>
        <v>F</v>
      </c>
      <c r="C5629">
        <f>VLOOKUP(A5629,participants!A:C,3,0)</f>
        <v>35</v>
      </c>
      <c r="D5629" t="str">
        <f>VLOOKUP(A5629,participants!A:F,6,0)</f>
        <v>MS</v>
      </c>
      <c r="E5629" t="str">
        <f>IF(LEN(SUBSTITUTE(gait_events!C288,"_run-",""))&lt;&gt;LEN(gait_events!C288),LEFT(RIGHT(gait_events!C288,LEN(gait_events!C288)-19),FIND("_run-",RIGHT(gait_events!C288,LEN(gait_events!C288)-19),1)-1),RIGHT(gait_events!C288,LEN(gait_events!C288)-19))</f>
        <v>Slow</v>
      </c>
      <c r="F5629" t="str">
        <f>IF(LEN(SUBSTITUTE(gait_events!C288,"_run-",""))&lt;&gt;LEN(gait_events!C288),RIGHT(gait_events!C288,LEN(gait_events!C288)-FIND("_run-",gait_events!C288,1)-4),"")</f>
        <v/>
      </c>
      <c r="G5629" t="str">
        <f>gait_events!D288</f>
        <v>right_shank</v>
      </c>
      <c r="H5629" t="str">
        <f>gait_events!E288</f>
        <v>IC</v>
      </c>
      <c r="I5629">
        <f>IF(gait_events!F288&lt;&gt;"",gait_events!F288,NA())</f>
        <v>1397</v>
      </c>
      <c r="J5629">
        <f>IF(gait_events!G288&lt;&gt;"",gait_events!G288,NA())</f>
        <v>1395</v>
      </c>
      <c r="K5629">
        <f t="shared" si="696"/>
        <v>2</v>
      </c>
      <c r="L5629">
        <f t="shared" si="697"/>
        <v>10</v>
      </c>
      <c r="M5629">
        <f t="shared" si="698"/>
        <v>1</v>
      </c>
      <c r="N5629">
        <f t="shared" si="699"/>
        <v>1</v>
      </c>
      <c r="O5629">
        <f t="shared" si="700"/>
        <v>1</v>
      </c>
      <c r="P5629">
        <f t="shared" si="701"/>
        <v>0</v>
      </c>
      <c r="Q5629">
        <f t="shared" si="702"/>
        <v>0</v>
      </c>
      <c r="R5629">
        <f t="shared" si="703"/>
        <v>1</v>
      </c>
    </row>
    <row r="5630" spans="1:18" x14ac:dyDescent="0.25">
      <c r="A5630" t="str">
        <f>gait_events!B289</f>
        <v>pp155</v>
      </c>
      <c r="B5630" t="str">
        <f>VLOOKUP(A5630,participants!A:B,2,0)</f>
        <v>F</v>
      </c>
      <c r="C5630">
        <f>VLOOKUP(A5630,participants!A:C,3,0)</f>
        <v>35</v>
      </c>
      <c r="D5630" t="str">
        <f>VLOOKUP(A5630,participants!A:F,6,0)</f>
        <v>MS</v>
      </c>
      <c r="E5630" t="str">
        <f>IF(LEN(SUBSTITUTE(gait_events!C289,"_run-",""))&lt;&gt;LEN(gait_events!C289),LEFT(RIGHT(gait_events!C289,LEN(gait_events!C289)-19),FIND("_run-",RIGHT(gait_events!C289,LEN(gait_events!C289)-19),1)-1),RIGHT(gait_events!C289,LEN(gait_events!C289)-19))</f>
        <v>Slow</v>
      </c>
      <c r="F5630" t="str">
        <f>IF(LEN(SUBSTITUTE(gait_events!C289,"_run-",""))&lt;&gt;LEN(gait_events!C289),RIGHT(gait_events!C289,LEN(gait_events!C289)-FIND("_run-",gait_events!C289,1)-4),"")</f>
        <v/>
      </c>
      <c r="G5630" t="str">
        <f>gait_events!D289</f>
        <v>right_shank</v>
      </c>
      <c r="H5630" t="str">
        <f>gait_events!E289</f>
        <v>IC</v>
      </c>
      <c r="I5630">
        <f>IF(gait_events!F289&lt;&gt;"",gait_events!F289,NA())</f>
        <v>1749</v>
      </c>
      <c r="J5630">
        <f>IF(gait_events!G289&lt;&gt;"",gait_events!G289,NA())</f>
        <v>1747</v>
      </c>
      <c r="K5630">
        <f t="shared" si="696"/>
        <v>2</v>
      </c>
      <c r="L5630">
        <f t="shared" si="697"/>
        <v>10</v>
      </c>
      <c r="M5630">
        <f t="shared" si="698"/>
        <v>1</v>
      </c>
      <c r="N5630">
        <f t="shared" si="699"/>
        <v>1</v>
      </c>
      <c r="O5630">
        <f t="shared" si="700"/>
        <v>1</v>
      </c>
      <c r="P5630">
        <f t="shared" si="701"/>
        <v>0</v>
      </c>
      <c r="Q5630">
        <f t="shared" si="702"/>
        <v>0</v>
      </c>
      <c r="R5630">
        <f t="shared" si="703"/>
        <v>1</v>
      </c>
    </row>
    <row r="5631" spans="1:18" x14ac:dyDescent="0.25">
      <c r="A5631" t="str">
        <f>gait_events!B290</f>
        <v>pp155</v>
      </c>
      <c r="B5631" t="str">
        <f>VLOOKUP(A5631,participants!A:B,2,0)</f>
        <v>F</v>
      </c>
      <c r="C5631">
        <f>VLOOKUP(A5631,participants!A:C,3,0)</f>
        <v>35</v>
      </c>
      <c r="D5631" t="str">
        <f>VLOOKUP(A5631,participants!A:F,6,0)</f>
        <v>MS</v>
      </c>
      <c r="E5631" t="str">
        <f>IF(LEN(SUBSTITUTE(gait_events!C290,"_run-",""))&lt;&gt;LEN(gait_events!C290),LEFT(RIGHT(gait_events!C290,LEN(gait_events!C290)-19),FIND("_run-",RIGHT(gait_events!C290,LEN(gait_events!C290)-19),1)-1),RIGHT(gait_events!C290,LEN(gait_events!C290)-19))</f>
        <v>Slow</v>
      </c>
      <c r="F5631" t="str">
        <f>IF(LEN(SUBSTITUTE(gait_events!C290,"_run-",""))&lt;&gt;LEN(gait_events!C290),RIGHT(gait_events!C290,LEN(gait_events!C290)-FIND("_run-",gait_events!C290,1)-4),"")</f>
        <v/>
      </c>
      <c r="G5631" t="str">
        <f>gait_events!D290</f>
        <v>right_shank</v>
      </c>
      <c r="H5631" t="str">
        <f>gait_events!E290</f>
        <v>FC</v>
      </c>
      <c r="I5631">
        <f>IF(gait_events!F290&lt;&gt;"",gait_events!F290,NA())</f>
        <v>146</v>
      </c>
      <c r="J5631">
        <f>IF(gait_events!G290&lt;&gt;"",gait_events!G290,NA())</f>
        <v>148</v>
      </c>
      <c r="K5631">
        <f t="shared" si="696"/>
        <v>-2</v>
      </c>
      <c r="L5631">
        <f t="shared" si="697"/>
        <v>-10</v>
      </c>
      <c r="M5631">
        <f t="shared" si="698"/>
        <v>1</v>
      </c>
      <c r="N5631">
        <f t="shared" si="699"/>
        <v>1</v>
      </c>
      <c r="O5631">
        <f t="shared" si="700"/>
        <v>1</v>
      </c>
      <c r="P5631">
        <f t="shared" si="701"/>
        <v>0</v>
      </c>
      <c r="Q5631">
        <f t="shared" si="702"/>
        <v>0</v>
      </c>
      <c r="R5631">
        <f t="shared" si="703"/>
        <v>1</v>
      </c>
    </row>
    <row r="5632" spans="1:18" x14ac:dyDescent="0.25">
      <c r="A5632" t="str">
        <f>gait_events!B291</f>
        <v>pp155</v>
      </c>
      <c r="B5632" t="str">
        <f>VLOOKUP(A5632,participants!A:B,2,0)</f>
        <v>F</v>
      </c>
      <c r="C5632">
        <f>VLOOKUP(A5632,participants!A:C,3,0)</f>
        <v>35</v>
      </c>
      <c r="D5632" t="str">
        <f>VLOOKUP(A5632,participants!A:F,6,0)</f>
        <v>MS</v>
      </c>
      <c r="E5632" t="str">
        <f>IF(LEN(SUBSTITUTE(gait_events!C291,"_run-",""))&lt;&gt;LEN(gait_events!C291),LEFT(RIGHT(gait_events!C291,LEN(gait_events!C291)-19),FIND("_run-",RIGHT(gait_events!C291,LEN(gait_events!C291)-19),1)-1),RIGHT(gait_events!C291,LEN(gait_events!C291)-19))</f>
        <v>Slow</v>
      </c>
      <c r="F5632" t="str">
        <f>IF(LEN(SUBSTITUTE(gait_events!C291,"_run-",""))&lt;&gt;LEN(gait_events!C291),RIGHT(gait_events!C291,LEN(gait_events!C291)-FIND("_run-",gait_events!C291,1)-4),"")</f>
        <v/>
      </c>
      <c r="G5632" t="str">
        <f>gait_events!D291</f>
        <v>right_shank</v>
      </c>
      <c r="H5632" t="str">
        <f>gait_events!E291</f>
        <v>FC</v>
      </c>
      <c r="I5632">
        <f>IF(gait_events!F291&lt;&gt;"",gait_events!F291,NA())</f>
        <v>521</v>
      </c>
      <c r="J5632">
        <f>IF(gait_events!G291&lt;&gt;"",gait_events!G291,NA())</f>
        <v>522</v>
      </c>
      <c r="K5632">
        <f t="shared" si="696"/>
        <v>-1</v>
      </c>
      <c r="L5632">
        <f t="shared" si="697"/>
        <v>-5</v>
      </c>
      <c r="M5632">
        <f t="shared" si="698"/>
        <v>1</v>
      </c>
      <c r="N5632">
        <f t="shared" si="699"/>
        <v>1</v>
      </c>
      <c r="O5632">
        <f t="shared" si="700"/>
        <v>1</v>
      </c>
      <c r="P5632">
        <f t="shared" si="701"/>
        <v>0</v>
      </c>
      <c r="Q5632">
        <f t="shared" si="702"/>
        <v>0</v>
      </c>
      <c r="R5632">
        <f t="shared" si="703"/>
        <v>1</v>
      </c>
    </row>
    <row r="5633" spans="1:18" x14ac:dyDescent="0.25">
      <c r="A5633" t="str">
        <f>gait_events!B292</f>
        <v>pp155</v>
      </c>
      <c r="B5633" t="str">
        <f>VLOOKUP(A5633,participants!A:B,2,0)</f>
        <v>F</v>
      </c>
      <c r="C5633">
        <f>VLOOKUP(A5633,participants!A:C,3,0)</f>
        <v>35</v>
      </c>
      <c r="D5633" t="str">
        <f>VLOOKUP(A5633,participants!A:F,6,0)</f>
        <v>MS</v>
      </c>
      <c r="E5633" t="str">
        <f>IF(LEN(SUBSTITUTE(gait_events!C292,"_run-",""))&lt;&gt;LEN(gait_events!C292),LEFT(RIGHT(gait_events!C292,LEN(gait_events!C292)-19),FIND("_run-",RIGHT(gait_events!C292,LEN(gait_events!C292)-19),1)-1),RIGHT(gait_events!C292,LEN(gait_events!C292)-19))</f>
        <v>Slow</v>
      </c>
      <c r="F5633" t="str">
        <f>IF(LEN(SUBSTITUTE(gait_events!C292,"_run-",""))&lt;&gt;LEN(gait_events!C292),RIGHT(gait_events!C292,LEN(gait_events!C292)-FIND("_run-",gait_events!C292,1)-4),"")</f>
        <v/>
      </c>
      <c r="G5633" t="str">
        <f>gait_events!D292</f>
        <v>right_shank</v>
      </c>
      <c r="H5633" t="str">
        <f>gait_events!E292</f>
        <v>FC</v>
      </c>
      <c r="I5633">
        <f>IF(gait_events!F292&lt;&gt;"",gait_events!F292,NA())</f>
        <v>911</v>
      </c>
      <c r="J5633">
        <f>IF(gait_events!G292&lt;&gt;"",gait_events!G292,NA())</f>
        <v>913</v>
      </c>
      <c r="K5633">
        <f t="shared" si="696"/>
        <v>-2</v>
      </c>
      <c r="L5633">
        <f t="shared" si="697"/>
        <v>-10</v>
      </c>
      <c r="M5633">
        <f t="shared" si="698"/>
        <v>1</v>
      </c>
      <c r="N5633">
        <f t="shared" si="699"/>
        <v>1</v>
      </c>
      <c r="O5633">
        <f t="shared" si="700"/>
        <v>1</v>
      </c>
      <c r="P5633">
        <f t="shared" si="701"/>
        <v>0</v>
      </c>
      <c r="Q5633">
        <f t="shared" si="702"/>
        <v>0</v>
      </c>
      <c r="R5633">
        <f t="shared" si="703"/>
        <v>1</v>
      </c>
    </row>
    <row r="5634" spans="1:18" x14ac:dyDescent="0.25">
      <c r="A5634" t="str">
        <f>gait_events!B293</f>
        <v>pp155</v>
      </c>
      <c r="B5634" t="str">
        <f>VLOOKUP(A5634,participants!A:B,2,0)</f>
        <v>F</v>
      </c>
      <c r="C5634">
        <f>VLOOKUP(A5634,participants!A:C,3,0)</f>
        <v>35</v>
      </c>
      <c r="D5634" t="str">
        <f>VLOOKUP(A5634,participants!A:F,6,0)</f>
        <v>MS</v>
      </c>
      <c r="E5634" t="str">
        <f>IF(LEN(SUBSTITUTE(gait_events!C293,"_run-",""))&lt;&gt;LEN(gait_events!C293),LEFT(RIGHT(gait_events!C293,LEN(gait_events!C293)-19),FIND("_run-",RIGHT(gait_events!C293,LEN(gait_events!C293)-19),1)-1),RIGHT(gait_events!C293,LEN(gait_events!C293)-19))</f>
        <v>Slow</v>
      </c>
      <c r="F5634" t="str">
        <f>IF(LEN(SUBSTITUTE(gait_events!C293,"_run-",""))&lt;&gt;LEN(gait_events!C293),RIGHT(gait_events!C293,LEN(gait_events!C293)-FIND("_run-",gait_events!C293,1)-4),"")</f>
        <v/>
      </c>
      <c r="G5634" t="str">
        <f>gait_events!D293</f>
        <v>right_shank</v>
      </c>
      <c r="H5634" t="str">
        <f>gait_events!E293</f>
        <v>FC</v>
      </c>
      <c r="I5634">
        <f>IF(gait_events!F293&lt;&gt;"",gait_events!F293,NA())</f>
        <v>1296</v>
      </c>
      <c r="J5634">
        <f>IF(gait_events!G293&lt;&gt;"",gait_events!G293,NA())</f>
        <v>1297</v>
      </c>
      <c r="K5634">
        <f t="shared" ref="K5634:K5697" si="704">I5634-J5634</f>
        <v>-1</v>
      </c>
      <c r="L5634">
        <f t="shared" ref="L5634:L5697" si="705">K5634*5</f>
        <v>-5</v>
      </c>
      <c r="M5634">
        <f t="shared" ref="M5634:M5697" si="706">IF(NOT(ISNA(I5634)),1,0)</f>
        <v>1</v>
      </c>
      <c r="N5634">
        <f t="shared" ref="N5634:N5697" si="707">IF(NOT(ISNA(J5634)),1,0)</f>
        <v>1</v>
      </c>
      <c r="O5634">
        <f t="shared" ref="O5634:O5697" si="708">IF(AND(NOT(ISNA(I5634)),NOT(ISNA(J5634))),1,0)</f>
        <v>1</v>
      </c>
      <c r="P5634">
        <f t="shared" ref="P5634:P5697" si="709">IF(AND(NOT(ISNA(I5634)),ISNA(J5634)),1,0)</f>
        <v>0</v>
      </c>
      <c r="Q5634">
        <f t="shared" ref="Q5634:Q5697" si="710">IF(AND(ISNA(I5634),NOT(ISNA(J5634))),1,0)</f>
        <v>0</v>
      </c>
      <c r="R5634">
        <f t="shared" ref="R5634:R5697" si="711">IF(SUM(O5634:Q5634)&lt;&gt;1,"ERROR",1)</f>
        <v>1</v>
      </c>
    </row>
    <row r="5635" spans="1:18" x14ac:dyDescent="0.25">
      <c r="A5635" t="str">
        <f>gait_events!B294</f>
        <v>pp155</v>
      </c>
      <c r="B5635" t="str">
        <f>VLOOKUP(A5635,participants!A:B,2,0)</f>
        <v>F</v>
      </c>
      <c r="C5635">
        <f>VLOOKUP(A5635,participants!A:C,3,0)</f>
        <v>35</v>
      </c>
      <c r="D5635" t="str">
        <f>VLOOKUP(A5635,participants!A:F,6,0)</f>
        <v>MS</v>
      </c>
      <c r="E5635" t="str">
        <f>IF(LEN(SUBSTITUTE(gait_events!C294,"_run-",""))&lt;&gt;LEN(gait_events!C294),LEFT(RIGHT(gait_events!C294,LEN(gait_events!C294)-19),FIND("_run-",RIGHT(gait_events!C294,LEN(gait_events!C294)-19),1)-1),RIGHT(gait_events!C294,LEN(gait_events!C294)-19))</f>
        <v>Slow</v>
      </c>
      <c r="F5635" t="str">
        <f>IF(LEN(SUBSTITUTE(gait_events!C294,"_run-",""))&lt;&gt;LEN(gait_events!C294),RIGHT(gait_events!C294,LEN(gait_events!C294)-FIND("_run-",gait_events!C294,1)-4),"")</f>
        <v/>
      </c>
      <c r="G5635" t="str">
        <f>gait_events!D294</f>
        <v>right_shank</v>
      </c>
      <c r="H5635" t="str">
        <f>gait_events!E294</f>
        <v>FC</v>
      </c>
      <c r="I5635">
        <f>IF(gait_events!F294&lt;&gt;"",gait_events!F294,NA())</f>
        <v>1634</v>
      </c>
      <c r="J5635">
        <f>IF(gait_events!G294&lt;&gt;"",gait_events!G294,NA())</f>
        <v>1636</v>
      </c>
      <c r="K5635">
        <f t="shared" si="704"/>
        <v>-2</v>
      </c>
      <c r="L5635">
        <f t="shared" si="705"/>
        <v>-10</v>
      </c>
      <c r="M5635">
        <f t="shared" si="706"/>
        <v>1</v>
      </c>
      <c r="N5635">
        <f t="shared" si="707"/>
        <v>1</v>
      </c>
      <c r="O5635">
        <f t="shared" si="708"/>
        <v>1</v>
      </c>
      <c r="P5635">
        <f t="shared" si="709"/>
        <v>0</v>
      </c>
      <c r="Q5635">
        <f t="shared" si="710"/>
        <v>0</v>
      </c>
      <c r="R5635">
        <f t="shared" si="711"/>
        <v>1</v>
      </c>
    </row>
    <row r="5636" spans="1:18" x14ac:dyDescent="0.25">
      <c r="A5636" t="str">
        <f>gait_events!B295</f>
        <v>pp155</v>
      </c>
      <c r="B5636" t="str">
        <f>VLOOKUP(A5636,participants!A:B,2,0)</f>
        <v>F</v>
      </c>
      <c r="C5636">
        <f>VLOOKUP(A5636,participants!A:C,3,0)</f>
        <v>35</v>
      </c>
      <c r="D5636" t="str">
        <f>VLOOKUP(A5636,participants!A:F,6,0)</f>
        <v>MS</v>
      </c>
      <c r="E5636" t="str">
        <f>IF(LEN(SUBSTITUTE(gait_events!C295,"_run-",""))&lt;&gt;LEN(gait_events!C295),LEFT(RIGHT(gait_events!C295,LEN(gait_events!C295)-19),FIND("_run-",RIGHT(gait_events!C295,LEN(gait_events!C295)-19),1)-1),RIGHT(gait_events!C295,LEN(gait_events!C295)-19))</f>
        <v>Slow</v>
      </c>
      <c r="F5636" t="str">
        <f>IF(LEN(SUBSTITUTE(gait_events!C295,"_run-",""))&lt;&gt;LEN(gait_events!C295),RIGHT(gait_events!C295,LEN(gait_events!C295)-FIND("_run-",gait_events!C295,1)-4),"")</f>
        <v/>
      </c>
      <c r="G5636" t="str">
        <f>gait_events!D295</f>
        <v>right_shank</v>
      </c>
      <c r="H5636" t="str">
        <f>gait_events!E295</f>
        <v>FC</v>
      </c>
      <c r="I5636">
        <f>IF(gait_events!F295&lt;&gt;"",gait_events!F295,NA())</f>
        <v>2001</v>
      </c>
      <c r="J5636">
        <f>IF(gait_events!G295&lt;&gt;"",gait_events!G295,NA())</f>
        <v>2008</v>
      </c>
      <c r="K5636">
        <f t="shared" si="704"/>
        <v>-7</v>
      </c>
      <c r="L5636">
        <f t="shared" si="705"/>
        <v>-35</v>
      </c>
      <c r="M5636">
        <f t="shared" si="706"/>
        <v>1</v>
      </c>
      <c r="N5636">
        <f t="shared" si="707"/>
        <v>1</v>
      </c>
      <c r="O5636">
        <f t="shared" si="708"/>
        <v>1</v>
      </c>
      <c r="P5636">
        <f t="shared" si="709"/>
        <v>0</v>
      </c>
      <c r="Q5636">
        <f t="shared" si="710"/>
        <v>0</v>
      </c>
      <c r="R5636">
        <f t="shared" si="711"/>
        <v>1</v>
      </c>
    </row>
    <row r="5637" spans="1:18" x14ac:dyDescent="0.25">
      <c r="A5637" t="str">
        <f>gait_events!B296</f>
        <v>pp167</v>
      </c>
      <c r="B5637" t="str">
        <f>VLOOKUP(A5637,participants!A:B,2,0)</f>
        <v>F</v>
      </c>
      <c r="C5637">
        <f>VLOOKUP(A5637,participants!A:C,3,0)</f>
        <v>22</v>
      </c>
      <c r="D5637" t="str">
        <f>VLOOKUP(A5637,participants!A:F,6,0)</f>
        <v>MS</v>
      </c>
      <c r="E5637" t="str">
        <f>IF(LEN(SUBSTITUTE(gait_events!C296,"_run-",""))&lt;&gt;LEN(gait_events!C296),LEFT(RIGHT(gait_events!C296,LEN(gait_events!C296)-19),FIND("_run-",RIGHT(gait_events!C296,LEN(gait_events!C296)-19),1)-1),RIGHT(gait_events!C296,LEN(gait_events!C296)-19))</f>
        <v>Fast</v>
      </c>
      <c r="F5637" t="str">
        <f>IF(LEN(SUBSTITUTE(gait_events!C296,"_run-",""))&lt;&gt;LEN(gait_events!C296),RIGHT(gait_events!C296,LEN(gait_events!C296)-FIND("_run-",gait_events!C296,1)-4),"")</f>
        <v/>
      </c>
      <c r="G5637" t="str">
        <f>gait_events!D296</f>
        <v>left_ankle</v>
      </c>
      <c r="H5637" t="str">
        <f>gait_events!E296</f>
        <v>IC</v>
      </c>
      <c r="I5637">
        <f>IF(gait_events!F296&lt;&gt;"",gait_events!F296,NA())</f>
        <v>123</v>
      </c>
      <c r="J5637">
        <f>IF(gait_events!G296&lt;&gt;"",gait_events!G296,NA())</f>
        <v>121</v>
      </c>
      <c r="K5637">
        <f t="shared" si="704"/>
        <v>2</v>
      </c>
      <c r="L5637">
        <f t="shared" si="705"/>
        <v>10</v>
      </c>
      <c r="M5637">
        <f t="shared" si="706"/>
        <v>1</v>
      </c>
      <c r="N5637">
        <f t="shared" si="707"/>
        <v>1</v>
      </c>
      <c r="O5637">
        <f t="shared" si="708"/>
        <v>1</v>
      </c>
      <c r="P5637">
        <f t="shared" si="709"/>
        <v>0</v>
      </c>
      <c r="Q5637">
        <f t="shared" si="710"/>
        <v>0</v>
      </c>
      <c r="R5637">
        <f t="shared" si="711"/>
        <v>1</v>
      </c>
    </row>
    <row r="5638" spans="1:18" x14ac:dyDescent="0.25">
      <c r="A5638" t="str">
        <f>gait_events!B297</f>
        <v>pp167</v>
      </c>
      <c r="B5638" t="str">
        <f>VLOOKUP(A5638,participants!A:B,2,0)</f>
        <v>F</v>
      </c>
      <c r="C5638">
        <f>VLOOKUP(A5638,participants!A:C,3,0)</f>
        <v>22</v>
      </c>
      <c r="D5638" t="str">
        <f>VLOOKUP(A5638,participants!A:F,6,0)</f>
        <v>MS</v>
      </c>
      <c r="E5638" t="str">
        <f>IF(LEN(SUBSTITUTE(gait_events!C297,"_run-",""))&lt;&gt;LEN(gait_events!C297),LEFT(RIGHT(gait_events!C297,LEN(gait_events!C297)-19),FIND("_run-",RIGHT(gait_events!C297,LEN(gait_events!C297)-19),1)-1),RIGHT(gait_events!C297,LEN(gait_events!C297)-19))</f>
        <v>Fast</v>
      </c>
      <c r="F5638" t="str">
        <f>IF(LEN(SUBSTITUTE(gait_events!C297,"_run-",""))&lt;&gt;LEN(gait_events!C297),RIGHT(gait_events!C297,LEN(gait_events!C297)-FIND("_run-",gait_events!C297,1)-4),"")</f>
        <v/>
      </c>
      <c r="G5638" t="str">
        <f>gait_events!D297</f>
        <v>left_ankle</v>
      </c>
      <c r="H5638" t="str">
        <f>gait_events!E297</f>
        <v>IC</v>
      </c>
      <c r="I5638">
        <f>IF(gait_events!F297&lt;&gt;"",gait_events!F297,NA())</f>
        <v>292</v>
      </c>
      <c r="J5638" t="e">
        <f>IF(gait_events!G297&lt;&gt;"",gait_events!G297,NA())</f>
        <v>#N/A</v>
      </c>
      <c r="K5638" t="e">
        <f t="shared" si="704"/>
        <v>#N/A</v>
      </c>
      <c r="L5638" t="e">
        <f t="shared" si="705"/>
        <v>#N/A</v>
      </c>
      <c r="M5638">
        <f t="shared" si="706"/>
        <v>1</v>
      </c>
      <c r="N5638">
        <f t="shared" si="707"/>
        <v>0</v>
      </c>
      <c r="O5638">
        <f t="shared" si="708"/>
        <v>0</v>
      </c>
      <c r="P5638">
        <f t="shared" si="709"/>
        <v>1</v>
      </c>
      <c r="Q5638">
        <f t="shared" si="710"/>
        <v>0</v>
      </c>
      <c r="R5638">
        <f t="shared" si="711"/>
        <v>1</v>
      </c>
    </row>
    <row r="5639" spans="1:18" x14ac:dyDescent="0.25">
      <c r="A5639" t="str">
        <f>gait_events!B298</f>
        <v>pp167</v>
      </c>
      <c r="B5639" t="str">
        <f>VLOOKUP(A5639,participants!A:B,2,0)</f>
        <v>F</v>
      </c>
      <c r="C5639">
        <f>VLOOKUP(A5639,participants!A:C,3,0)</f>
        <v>22</v>
      </c>
      <c r="D5639" t="str">
        <f>VLOOKUP(A5639,participants!A:F,6,0)</f>
        <v>MS</v>
      </c>
      <c r="E5639" t="str">
        <f>IF(LEN(SUBSTITUTE(gait_events!C298,"_run-",""))&lt;&gt;LEN(gait_events!C298),LEFT(RIGHT(gait_events!C298,LEN(gait_events!C298)-19),FIND("_run-",RIGHT(gait_events!C298,LEN(gait_events!C298)-19),1)-1),RIGHT(gait_events!C298,LEN(gait_events!C298)-19))</f>
        <v>Fast</v>
      </c>
      <c r="F5639" t="str">
        <f>IF(LEN(SUBSTITUTE(gait_events!C298,"_run-",""))&lt;&gt;LEN(gait_events!C298),RIGHT(gait_events!C298,LEN(gait_events!C298)-FIND("_run-",gait_events!C298,1)-4),"")</f>
        <v/>
      </c>
      <c r="G5639" t="str">
        <f>gait_events!D298</f>
        <v>left_ankle</v>
      </c>
      <c r="H5639" t="str">
        <f>gait_events!E298</f>
        <v>IC</v>
      </c>
      <c r="I5639">
        <f>IF(gait_events!F298&lt;&gt;"",gait_events!F298,NA())</f>
        <v>452</v>
      </c>
      <c r="J5639">
        <f>IF(gait_events!G298&lt;&gt;"",gait_events!G298,NA())</f>
        <v>449</v>
      </c>
      <c r="K5639">
        <f t="shared" si="704"/>
        <v>3</v>
      </c>
      <c r="L5639">
        <f t="shared" si="705"/>
        <v>15</v>
      </c>
      <c r="M5639">
        <f t="shared" si="706"/>
        <v>1</v>
      </c>
      <c r="N5639">
        <f t="shared" si="707"/>
        <v>1</v>
      </c>
      <c r="O5639">
        <f t="shared" si="708"/>
        <v>1</v>
      </c>
      <c r="P5639">
        <f t="shared" si="709"/>
        <v>0</v>
      </c>
      <c r="Q5639">
        <f t="shared" si="710"/>
        <v>0</v>
      </c>
      <c r="R5639">
        <f t="shared" si="711"/>
        <v>1</v>
      </c>
    </row>
    <row r="5640" spans="1:18" x14ac:dyDescent="0.25">
      <c r="A5640" t="str">
        <f>gait_events!B299</f>
        <v>pp167</v>
      </c>
      <c r="B5640" t="str">
        <f>VLOOKUP(A5640,participants!A:B,2,0)</f>
        <v>F</v>
      </c>
      <c r="C5640">
        <f>VLOOKUP(A5640,participants!A:C,3,0)</f>
        <v>22</v>
      </c>
      <c r="D5640" t="str">
        <f>VLOOKUP(A5640,participants!A:F,6,0)</f>
        <v>MS</v>
      </c>
      <c r="E5640" t="str">
        <f>IF(LEN(SUBSTITUTE(gait_events!C299,"_run-",""))&lt;&gt;LEN(gait_events!C299),LEFT(RIGHT(gait_events!C299,LEN(gait_events!C299)-19),FIND("_run-",RIGHT(gait_events!C299,LEN(gait_events!C299)-19),1)-1),RIGHT(gait_events!C299,LEN(gait_events!C299)-19))</f>
        <v>Fast</v>
      </c>
      <c r="F5640" t="str">
        <f>IF(LEN(SUBSTITUTE(gait_events!C299,"_run-",""))&lt;&gt;LEN(gait_events!C299),RIGHT(gait_events!C299,LEN(gait_events!C299)-FIND("_run-",gait_events!C299,1)-4),"")</f>
        <v/>
      </c>
      <c r="G5640" t="str">
        <f>gait_events!D299</f>
        <v>left_ankle</v>
      </c>
      <c r="H5640" t="str">
        <f>gait_events!E299</f>
        <v>FC</v>
      </c>
      <c r="I5640">
        <f>IF(gait_events!F299&lt;&gt;"",gait_events!F299,NA())</f>
        <v>53</v>
      </c>
      <c r="J5640">
        <f>IF(gait_events!G299&lt;&gt;"",gait_events!G299,NA())</f>
        <v>52</v>
      </c>
      <c r="K5640">
        <f t="shared" si="704"/>
        <v>1</v>
      </c>
      <c r="L5640">
        <f t="shared" si="705"/>
        <v>5</v>
      </c>
      <c r="M5640">
        <f t="shared" si="706"/>
        <v>1</v>
      </c>
      <c r="N5640">
        <f t="shared" si="707"/>
        <v>1</v>
      </c>
      <c r="O5640">
        <f t="shared" si="708"/>
        <v>1</v>
      </c>
      <c r="P5640">
        <f t="shared" si="709"/>
        <v>0</v>
      </c>
      <c r="Q5640">
        <f t="shared" si="710"/>
        <v>0</v>
      </c>
      <c r="R5640">
        <f t="shared" si="711"/>
        <v>1</v>
      </c>
    </row>
    <row r="5641" spans="1:18" x14ac:dyDescent="0.25">
      <c r="A5641" t="str">
        <f>gait_events!B300</f>
        <v>pp167</v>
      </c>
      <c r="B5641" t="str">
        <f>VLOOKUP(A5641,participants!A:B,2,0)</f>
        <v>F</v>
      </c>
      <c r="C5641">
        <f>VLOOKUP(A5641,participants!A:C,3,0)</f>
        <v>22</v>
      </c>
      <c r="D5641" t="str">
        <f>VLOOKUP(A5641,participants!A:F,6,0)</f>
        <v>MS</v>
      </c>
      <c r="E5641" t="str">
        <f>IF(LEN(SUBSTITUTE(gait_events!C300,"_run-",""))&lt;&gt;LEN(gait_events!C300),LEFT(RIGHT(gait_events!C300,LEN(gait_events!C300)-19),FIND("_run-",RIGHT(gait_events!C300,LEN(gait_events!C300)-19),1)-1),RIGHT(gait_events!C300,LEN(gait_events!C300)-19))</f>
        <v>Fast</v>
      </c>
      <c r="F5641" t="str">
        <f>IF(LEN(SUBSTITUTE(gait_events!C300,"_run-",""))&lt;&gt;LEN(gait_events!C300),RIGHT(gait_events!C300,LEN(gait_events!C300)-FIND("_run-",gait_events!C300,1)-4),"")</f>
        <v/>
      </c>
      <c r="G5641" t="str">
        <f>gait_events!D300</f>
        <v>left_ankle</v>
      </c>
      <c r="H5641" t="str">
        <f>gait_events!E300</f>
        <v>FC</v>
      </c>
      <c r="I5641">
        <f>IF(gait_events!F300&lt;&gt;"",gait_events!F300,NA())</f>
        <v>226</v>
      </c>
      <c r="J5641">
        <f>IF(gait_events!G300&lt;&gt;"",gait_events!G300,NA())</f>
        <v>227</v>
      </c>
      <c r="K5641">
        <f t="shared" si="704"/>
        <v>-1</v>
      </c>
      <c r="L5641">
        <f t="shared" si="705"/>
        <v>-5</v>
      </c>
      <c r="M5641">
        <f t="shared" si="706"/>
        <v>1</v>
      </c>
      <c r="N5641">
        <f t="shared" si="707"/>
        <v>1</v>
      </c>
      <c r="O5641">
        <f t="shared" si="708"/>
        <v>1</v>
      </c>
      <c r="P5641">
        <f t="shared" si="709"/>
        <v>0</v>
      </c>
      <c r="Q5641">
        <f t="shared" si="710"/>
        <v>0</v>
      </c>
      <c r="R5641">
        <f t="shared" si="711"/>
        <v>1</v>
      </c>
    </row>
    <row r="5642" spans="1:18" x14ac:dyDescent="0.25">
      <c r="A5642" t="str">
        <f>gait_events!B301</f>
        <v>pp167</v>
      </c>
      <c r="B5642" t="str">
        <f>VLOOKUP(A5642,participants!A:B,2,0)</f>
        <v>F</v>
      </c>
      <c r="C5642">
        <f>VLOOKUP(A5642,participants!A:C,3,0)</f>
        <v>22</v>
      </c>
      <c r="D5642" t="str">
        <f>VLOOKUP(A5642,participants!A:F,6,0)</f>
        <v>MS</v>
      </c>
      <c r="E5642" t="str">
        <f>IF(LEN(SUBSTITUTE(gait_events!C301,"_run-",""))&lt;&gt;LEN(gait_events!C301),LEFT(RIGHT(gait_events!C301,LEN(gait_events!C301)-19),FIND("_run-",RIGHT(gait_events!C301,LEN(gait_events!C301)-19),1)-1),RIGHT(gait_events!C301,LEN(gait_events!C301)-19))</f>
        <v>Fast</v>
      </c>
      <c r="F5642" t="str">
        <f>IF(LEN(SUBSTITUTE(gait_events!C301,"_run-",""))&lt;&gt;LEN(gait_events!C301),RIGHT(gait_events!C301,LEN(gait_events!C301)-FIND("_run-",gait_events!C301,1)-4),"")</f>
        <v/>
      </c>
      <c r="G5642" t="str">
        <f>gait_events!D301</f>
        <v>left_ankle</v>
      </c>
      <c r="H5642" t="str">
        <f>gait_events!E301</f>
        <v>FC</v>
      </c>
      <c r="I5642">
        <f>IF(gait_events!F301&lt;&gt;"",gait_events!F301,NA())</f>
        <v>386</v>
      </c>
      <c r="J5642">
        <f>IF(gait_events!G301&lt;&gt;"",gait_events!G301,NA())</f>
        <v>387</v>
      </c>
      <c r="K5642">
        <f t="shared" si="704"/>
        <v>-1</v>
      </c>
      <c r="L5642">
        <f t="shared" si="705"/>
        <v>-5</v>
      </c>
      <c r="M5642">
        <f t="shared" si="706"/>
        <v>1</v>
      </c>
      <c r="N5642">
        <f t="shared" si="707"/>
        <v>1</v>
      </c>
      <c r="O5642">
        <f t="shared" si="708"/>
        <v>1</v>
      </c>
      <c r="P5642">
        <f t="shared" si="709"/>
        <v>0</v>
      </c>
      <c r="Q5642">
        <f t="shared" si="710"/>
        <v>0</v>
      </c>
      <c r="R5642">
        <f t="shared" si="711"/>
        <v>1</v>
      </c>
    </row>
    <row r="5643" spans="1:18" x14ac:dyDescent="0.25">
      <c r="A5643" t="str">
        <f>gait_events!B2</f>
        <v>pp156</v>
      </c>
      <c r="B5643" t="str">
        <f>VLOOKUP(A5643,participants!A:B,2,0)</f>
        <v>F</v>
      </c>
      <c r="C5643">
        <f>VLOOKUP(A5643,participants!A:C,3,0)</f>
        <v>49</v>
      </c>
      <c r="D5643" t="str">
        <f>VLOOKUP(A5643,participants!A:F,6,0)</f>
        <v>MS</v>
      </c>
      <c r="E5643" t="str">
        <f>IF(LEN(SUBSTITUTE(gait_events!C2,"_run-",""))&lt;&gt;LEN(gait_events!C2),LEFT(RIGHT(gait_events!C2,LEN(gait_events!C2)-19),FIND("_run-",RIGHT(gait_events!C2,LEN(gait_events!C2)-19),1)-1),RIGHT(gait_events!C2,LEN(gait_events!C2)-19))</f>
        <v>Fast</v>
      </c>
      <c r="F5643" t="str">
        <f>IF(LEN(SUBSTITUTE(gait_events!C2,"_run-",""))&lt;&gt;LEN(gait_events!C2),RIGHT(gait_events!C2,LEN(gait_events!C2)-FIND("_run-",gait_events!C2,1)-4),"")</f>
        <v/>
      </c>
      <c r="G5643" t="str">
        <f>gait_events!D2</f>
        <v>left_ankle</v>
      </c>
      <c r="H5643" t="str">
        <f>gait_events!E2</f>
        <v>IC</v>
      </c>
      <c r="I5643">
        <f>IF(gait_events!F2&lt;&gt;"",gait_events!F2,NA())</f>
        <v>139</v>
      </c>
      <c r="J5643">
        <f>IF(gait_events!G2&lt;&gt;"",gait_events!G2,NA())</f>
        <v>139</v>
      </c>
      <c r="K5643">
        <f t="shared" si="704"/>
        <v>0</v>
      </c>
      <c r="L5643">
        <f t="shared" si="705"/>
        <v>0</v>
      </c>
      <c r="M5643">
        <f t="shared" si="706"/>
        <v>1</v>
      </c>
      <c r="N5643">
        <f t="shared" si="707"/>
        <v>1</v>
      </c>
      <c r="O5643">
        <f t="shared" si="708"/>
        <v>1</v>
      </c>
      <c r="P5643">
        <f t="shared" si="709"/>
        <v>0</v>
      </c>
      <c r="Q5643">
        <f t="shared" si="710"/>
        <v>0</v>
      </c>
      <c r="R5643">
        <f t="shared" si="711"/>
        <v>1</v>
      </c>
    </row>
    <row r="5644" spans="1:18" x14ac:dyDescent="0.25">
      <c r="A5644" t="str">
        <f>gait_events!B3</f>
        <v>pp156</v>
      </c>
      <c r="B5644" t="str">
        <f>VLOOKUP(A5644,participants!A:B,2,0)</f>
        <v>F</v>
      </c>
      <c r="C5644">
        <f>VLOOKUP(A5644,participants!A:C,3,0)</f>
        <v>49</v>
      </c>
      <c r="D5644" t="str">
        <f>VLOOKUP(A5644,participants!A:F,6,0)</f>
        <v>MS</v>
      </c>
      <c r="E5644" t="str">
        <f>IF(LEN(SUBSTITUTE(gait_events!C3,"_run-",""))&lt;&gt;LEN(gait_events!C3),LEFT(RIGHT(gait_events!C3,LEN(gait_events!C3)-19),FIND("_run-",RIGHT(gait_events!C3,LEN(gait_events!C3)-19),1)-1),RIGHT(gait_events!C3,LEN(gait_events!C3)-19))</f>
        <v>Fast</v>
      </c>
      <c r="F5644" t="str">
        <f>IF(LEN(SUBSTITUTE(gait_events!C3,"_run-",""))&lt;&gt;LEN(gait_events!C3),RIGHT(gait_events!C3,LEN(gait_events!C3)-FIND("_run-",gait_events!C3,1)-4),"")</f>
        <v/>
      </c>
      <c r="G5644" t="str">
        <f>gait_events!D3</f>
        <v>left_ankle</v>
      </c>
      <c r="H5644" t="str">
        <f>gait_events!E3</f>
        <v>IC</v>
      </c>
      <c r="I5644">
        <f>IF(gait_events!F3&lt;&gt;"",gait_events!F3,NA())</f>
        <v>329</v>
      </c>
      <c r="J5644">
        <f>IF(gait_events!G3&lt;&gt;"",gait_events!G3,NA())</f>
        <v>325</v>
      </c>
      <c r="K5644">
        <f t="shared" si="704"/>
        <v>4</v>
      </c>
      <c r="L5644">
        <f t="shared" si="705"/>
        <v>20</v>
      </c>
      <c r="M5644">
        <f t="shared" si="706"/>
        <v>1</v>
      </c>
      <c r="N5644">
        <f t="shared" si="707"/>
        <v>1</v>
      </c>
      <c r="O5644">
        <f t="shared" si="708"/>
        <v>1</v>
      </c>
      <c r="P5644">
        <f t="shared" si="709"/>
        <v>0</v>
      </c>
      <c r="Q5644">
        <f t="shared" si="710"/>
        <v>0</v>
      </c>
      <c r="R5644">
        <f t="shared" si="711"/>
        <v>1</v>
      </c>
    </row>
    <row r="5645" spans="1:18" x14ac:dyDescent="0.25">
      <c r="A5645" t="str">
        <f>gait_events!B4</f>
        <v>pp156</v>
      </c>
      <c r="B5645" t="str">
        <f>VLOOKUP(A5645,participants!A:B,2,0)</f>
        <v>F</v>
      </c>
      <c r="C5645">
        <f>VLOOKUP(A5645,participants!A:C,3,0)</f>
        <v>49</v>
      </c>
      <c r="D5645" t="str">
        <f>VLOOKUP(A5645,participants!A:F,6,0)</f>
        <v>MS</v>
      </c>
      <c r="E5645" t="str">
        <f>IF(LEN(SUBSTITUTE(gait_events!C4,"_run-",""))&lt;&gt;LEN(gait_events!C4),LEFT(RIGHT(gait_events!C4,LEN(gait_events!C4)-19),FIND("_run-",RIGHT(gait_events!C4,LEN(gait_events!C4)-19),1)-1),RIGHT(gait_events!C4,LEN(gait_events!C4)-19))</f>
        <v>Fast</v>
      </c>
      <c r="F5645" t="str">
        <f>IF(LEN(SUBSTITUTE(gait_events!C4,"_run-",""))&lt;&gt;LEN(gait_events!C4),RIGHT(gait_events!C4,LEN(gait_events!C4)-FIND("_run-",gait_events!C4,1)-4),"")</f>
        <v/>
      </c>
      <c r="G5645" t="str">
        <f>gait_events!D4</f>
        <v>left_ankle</v>
      </c>
      <c r="H5645" t="str">
        <f>gait_events!E4</f>
        <v>IC</v>
      </c>
      <c r="I5645">
        <f>IF(gait_events!F4&lt;&gt;"",gait_events!F4,NA())</f>
        <v>514</v>
      </c>
      <c r="J5645">
        <f>IF(gait_events!G4&lt;&gt;"",gait_events!G4,NA())</f>
        <v>513</v>
      </c>
      <c r="K5645">
        <f t="shared" si="704"/>
        <v>1</v>
      </c>
      <c r="L5645">
        <f t="shared" si="705"/>
        <v>5</v>
      </c>
      <c r="M5645">
        <f t="shared" si="706"/>
        <v>1</v>
      </c>
      <c r="N5645">
        <f t="shared" si="707"/>
        <v>1</v>
      </c>
      <c r="O5645">
        <f t="shared" si="708"/>
        <v>1</v>
      </c>
      <c r="P5645">
        <f t="shared" si="709"/>
        <v>0</v>
      </c>
      <c r="Q5645">
        <f t="shared" si="710"/>
        <v>0</v>
      </c>
      <c r="R5645">
        <f t="shared" si="711"/>
        <v>1</v>
      </c>
    </row>
    <row r="5646" spans="1:18" x14ac:dyDescent="0.25">
      <c r="A5646" t="str">
        <f>gait_events!B5</f>
        <v>pp156</v>
      </c>
      <c r="B5646" t="str">
        <f>VLOOKUP(A5646,participants!A:B,2,0)</f>
        <v>F</v>
      </c>
      <c r="C5646">
        <f>VLOOKUP(A5646,participants!A:C,3,0)</f>
        <v>49</v>
      </c>
      <c r="D5646" t="str">
        <f>VLOOKUP(A5646,participants!A:F,6,0)</f>
        <v>MS</v>
      </c>
      <c r="E5646" t="str">
        <f>IF(LEN(SUBSTITUTE(gait_events!C5,"_run-",""))&lt;&gt;LEN(gait_events!C5),LEFT(RIGHT(gait_events!C5,LEN(gait_events!C5)-19),FIND("_run-",RIGHT(gait_events!C5,LEN(gait_events!C5)-19),1)-1),RIGHT(gait_events!C5,LEN(gait_events!C5)-19))</f>
        <v>Fast</v>
      </c>
      <c r="F5646" t="str">
        <f>IF(LEN(SUBSTITUTE(gait_events!C5,"_run-",""))&lt;&gt;LEN(gait_events!C5),RIGHT(gait_events!C5,LEN(gait_events!C5)-FIND("_run-",gait_events!C5,1)-4),"")</f>
        <v/>
      </c>
      <c r="G5646" t="str">
        <f>gait_events!D5</f>
        <v>left_ankle</v>
      </c>
      <c r="H5646" t="str">
        <f>gait_events!E5</f>
        <v>IC</v>
      </c>
      <c r="I5646">
        <f>IF(gait_events!F5&lt;&gt;"",gait_events!F5,NA())</f>
        <v>700</v>
      </c>
      <c r="J5646">
        <f>IF(gait_events!G5&lt;&gt;"",gait_events!G5,NA())</f>
        <v>691</v>
      </c>
      <c r="K5646">
        <f t="shared" si="704"/>
        <v>9</v>
      </c>
      <c r="L5646">
        <f t="shared" si="705"/>
        <v>45</v>
      </c>
      <c r="M5646">
        <f t="shared" si="706"/>
        <v>1</v>
      </c>
      <c r="N5646">
        <f t="shared" si="707"/>
        <v>1</v>
      </c>
      <c r="O5646">
        <f t="shared" si="708"/>
        <v>1</v>
      </c>
      <c r="P5646">
        <f t="shared" si="709"/>
        <v>0</v>
      </c>
      <c r="Q5646">
        <f t="shared" si="710"/>
        <v>0</v>
      </c>
      <c r="R5646">
        <f t="shared" si="711"/>
        <v>1</v>
      </c>
    </row>
    <row r="5647" spans="1:18" x14ac:dyDescent="0.25">
      <c r="A5647" t="str">
        <f>gait_events!B6</f>
        <v>pp156</v>
      </c>
      <c r="B5647" t="str">
        <f>VLOOKUP(A5647,participants!A:B,2,0)</f>
        <v>F</v>
      </c>
      <c r="C5647">
        <f>VLOOKUP(A5647,participants!A:C,3,0)</f>
        <v>49</v>
      </c>
      <c r="D5647" t="str">
        <f>VLOOKUP(A5647,participants!A:F,6,0)</f>
        <v>MS</v>
      </c>
      <c r="E5647" t="str">
        <f>IF(LEN(SUBSTITUTE(gait_events!C6,"_run-",""))&lt;&gt;LEN(gait_events!C6),LEFT(RIGHT(gait_events!C6,LEN(gait_events!C6)-19),FIND("_run-",RIGHT(gait_events!C6,LEN(gait_events!C6)-19),1)-1),RIGHT(gait_events!C6,LEN(gait_events!C6)-19))</f>
        <v>Fast</v>
      </c>
      <c r="F5647" t="str">
        <f>IF(LEN(SUBSTITUTE(gait_events!C6,"_run-",""))&lt;&gt;LEN(gait_events!C6),RIGHT(gait_events!C6,LEN(gait_events!C6)-FIND("_run-",gait_events!C6,1)-4),"")</f>
        <v/>
      </c>
      <c r="G5647" t="str">
        <f>gait_events!D6</f>
        <v>left_ankle</v>
      </c>
      <c r="H5647" t="str">
        <f>gait_events!E6</f>
        <v>IC</v>
      </c>
      <c r="I5647">
        <f>IF(gait_events!F6&lt;&gt;"",gait_events!F6,NA())</f>
        <v>882</v>
      </c>
      <c r="J5647">
        <f>IF(gait_events!G6&lt;&gt;"",gait_events!G6,NA())</f>
        <v>877</v>
      </c>
      <c r="K5647">
        <f t="shared" si="704"/>
        <v>5</v>
      </c>
      <c r="L5647">
        <f t="shared" si="705"/>
        <v>25</v>
      </c>
      <c r="M5647">
        <f t="shared" si="706"/>
        <v>1</v>
      </c>
      <c r="N5647">
        <f t="shared" si="707"/>
        <v>1</v>
      </c>
      <c r="O5647">
        <f t="shared" si="708"/>
        <v>1</v>
      </c>
      <c r="P5647">
        <f t="shared" si="709"/>
        <v>0</v>
      </c>
      <c r="Q5647">
        <f t="shared" si="710"/>
        <v>0</v>
      </c>
      <c r="R5647">
        <f t="shared" si="711"/>
        <v>1</v>
      </c>
    </row>
    <row r="5648" spans="1:18" x14ac:dyDescent="0.25">
      <c r="A5648" t="str">
        <f>gait_events!B7</f>
        <v>pp156</v>
      </c>
      <c r="B5648" t="str">
        <f>VLOOKUP(A5648,participants!A:B,2,0)</f>
        <v>F</v>
      </c>
      <c r="C5648">
        <f>VLOOKUP(A5648,participants!A:C,3,0)</f>
        <v>49</v>
      </c>
      <c r="D5648" t="str">
        <f>VLOOKUP(A5648,participants!A:F,6,0)</f>
        <v>MS</v>
      </c>
      <c r="E5648" t="str">
        <f>IF(LEN(SUBSTITUTE(gait_events!C7,"_run-",""))&lt;&gt;LEN(gait_events!C7),LEFT(RIGHT(gait_events!C7,LEN(gait_events!C7)-19),FIND("_run-",RIGHT(gait_events!C7,LEN(gait_events!C7)-19),1)-1),RIGHT(gait_events!C7,LEN(gait_events!C7)-19))</f>
        <v>Fast</v>
      </c>
      <c r="F5648" t="str">
        <f>IF(LEN(SUBSTITUTE(gait_events!C7,"_run-",""))&lt;&gt;LEN(gait_events!C7),RIGHT(gait_events!C7,LEN(gait_events!C7)-FIND("_run-",gait_events!C7,1)-4),"")</f>
        <v/>
      </c>
      <c r="G5648" t="str">
        <f>gait_events!D7</f>
        <v>left_ankle</v>
      </c>
      <c r="H5648" t="str">
        <f>gait_events!E7</f>
        <v>IC</v>
      </c>
      <c r="I5648">
        <f>IF(gait_events!F7&lt;&gt;"",gait_events!F7,NA())</f>
        <v>1085</v>
      </c>
      <c r="J5648">
        <f>IF(gait_events!G7&lt;&gt;"",gait_events!G7,NA())</f>
        <v>1082</v>
      </c>
      <c r="K5648">
        <f t="shared" si="704"/>
        <v>3</v>
      </c>
      <c r="L5648">
        <f t="shared" si="705"/>
        <v>15</v>
      </c>
      <c r="M5648">
        <f t="shared" si="706"/>
        <v>1</v>
      </c>
      <c r="N5648">
        <f t="shared" si="707"/>
        <v>1</v>
      </c>
      <c r="O5648">
        <f t="shared" si="708"/>
        <v>1</v>
      </c>
      <c r="P5648">
        <f t="shared" si="709"/>
        <v>0</v>
      </c>
      <c r="Q5648">
        <f t="shared" si="710"/>
        <v>0</v>
      </c>
      <c r="R5648">
        <f t="shared" si="711"/>
        <v>1</v>
      </c>
    </row>
    <row r="5649" spans="1:18" x14ac:dyDescent="0.25">
      <c r="A5649" t="str">
        <f>gait_events!B8</f>
        <v>pp156</v>
      </c>
      <c r="B5649" t="str">
        <f>VLOOKUP(A5649,participants!A:B,2,0)</f>
        <v>F</v>
      </c>
      <c r="C5649">
        <f>VLOOKUP(A5649,participants!A:C,3,0)</f>
        <v>49</v>
      </c>
      <c r="D5649" t="str">
        <f>VLOOKUP(A5649,participants!A:F,6,0)</f>
        <v>MS</v>
      </c>
      <c r="E5649" t="str">
        <f>IF(LEN(SUBSTITUTE(gait_events!C8,"_run-",""))&lt;&gt;LEN(gait_events!C8),LEFT(RIGHT(gait_events!C8,LEN(gait_events!C8)-19),FIND("_run-",RIGHT(gait_events!C8,LEN(gait_events!C8)-19),1)-1),RIGHT(gait_events!C8,LEN(gait_events!C8)-19))</f>
        <v>Fast</v>
      </c>
      <c r="F5649" t="str">
        <f>IF(LEN(SUBSTITUTE(gait_events!C8,"_run-",""))&lt;&gt;LEN(gait_events!C8),RIGHT(gait_events!C8,LEN(gait_events!C8)-FIND("_run-",gait_events!C8,1)-4),"")</f>
        <v/>
      </c>
      <c r="G5649" t="str">
        <f>gait_events!D8</f>
        <v>left_ankle</v>
      </c>
      <c r="H5649" t="str">
        <f>gait_events!E8</f>
        <v>FC</v>
      </c>
      <c r="I5649">
        <f>IF(gait_events!F8&lt;&gt;"",gait_events!F8,NA())</f>
        <v>76</v>
      </c>
      <c r="J5649">
        <f>IF(gait_events!G8&lt;&gt;"",gait_events!G8,NA())</f>
        <v>72</v>
      </c>
      <c r="K5649">
        <f t="shared" si="704"/>
        <v>4</v>
      </c>
      <c r="L5649">
        <f t="shared" si="705"/>
        <v>20</v>
      </c>
      <c r="M5649">
        <f t="shared" si="706"/>
        <v>1</v>
      </c>
      <c r="N5649">
        <f t="shared" si="707"/>
        <v>1</v>
      </c>
      <c r="O5649">
        <f t="shared" si="708"/>
        <v>1</v>
      </c>
      <c r="P5649">
        <f t="shared" si="709"/>
        <v>0</v>
      </c>
      <c r="Q5649">
        <f t="shared" si="710"/>
        <v>0</v>
      </c>
      <c r="R5649">
        <f t="shared" si="711"/>
        <v>1</v>
      </c>
    </row>
    <row r="5650" spans="1:18" x14ac:dyDescent="0.25">
      <c r="A5650" t="str">
        <f>gait_events!B9</f>
        <v>pp156</v>
      </c>
      <c r="B5650" t="str">
        <f>VLOOKUP(A5650,participants!A:B,2,0)</f>
        <v>F</v>
      </c>
      <c r="C5650">
        <f>VLOOKUP(A5650,participants!A:C,3,0)</f>
        <v>49</v>
      </c>
      <c r="D5650" t="str">
        <f>VLOOKUP(A5650,participants!A:F,6,0)</f>
        <v>MS</v>
      </c>
      <c r="E5650" t="str">
        <f>IF(LEN(SUBSTITUTE(gait_events!C9,"_run-",""))&lt;&gt;LEN(gait_events!C9),LEFT(RIGHT(gait_events!C9,LEN(gait_events!C9)-19),FIND("_run-",RIGHT(gait_events!C9,LEN(gait_events!C9)-19),1)-1),RIGHT(gait_events!C9,LEN(gait_events!C9)-19))</f>
        <v>Fast</v>
      </c>
      <c r="F5650" t="str">
        <f>IF(LEN(SUBSTITUTE(gait_events!C9,"_run-",""))&lt;&gt;LEN(gait_events!C9),RIGHT(gait_events!C9,LEN(gait_events!C9)-FIND("_run-",gait_events!C9,1)-4),"")</f>
        <v/>
      </c>
      <c r="G5650" t="str">
        <f>gait_events!D9</f>
        <v>left_ankle</v>
      </c>
      <c r="H5650" t="str">
        <f>gait_events!E9</f>
        <v>FC</v>
      </c>
      <c r="I5650">
        <f>IF(gait_events!F9&lt;&gt;"",gait_events!F9,NA())</f>
        <v>264</v>
      </c>
      <c r="J5650">
        <f>IF(gait_events!G9&lt;&gt;"",gait_events!G9,NA())</f>
        <v>261</v>
      </c>
      <c r="K5650">
        <f t="shared" si="704"/>
        <v>3</v>
      </c>
      <c r="L5650">
        <f t="shared" si="705"/>
        <v>15</v>
      </c>
      <c r="M5650">
        <f t="shared" si="706"/>
        <v>1</v>
      </c>
      <c r="N5650">
        <f t="shared" si="707"/>
        <v>1</v>
      </c>
      <c r="O5650">
        <f t="shared" si="708"/>
        <v>1</v>
      </c>
      <c r="P5650">
        <f t="shared" si="709"/>
        <v>0</v>
      </c>
      <c r="Q5650">
        <f t="shared" si="710"/>
        <v>0</v>
      </c>
      <c r="R5650">
        <f t="shared" si="711"/>
        <v>1</v>
      </c>
    </row>
    <row r="5651" spans="1:18" x14ac:dyDescent="0.25">
      <c r="A5651" t="str">
        <f>gait_events!B10</f>
        <v>pp156</v>
      </c>
      <c r="B5651" t="str">
        <f>VLOOKUP(A5651,participants!A:B,2,0)</f>
        <v>F</v>
      </c>
      <c r="C5651">
        <f>VLOOKUP(A5651,participants!A:C,3,0)</f>
        <v>49</v>
      </c>
      <c r="D5651" t="str">
        <f>VLOOKUP(A5651,participants!A:F,6,0)</f>
        <v>MS</v>
      </c>
      <c r="E5651" t="str">
        <f>IF(LEN(SUBSTITUTE(gait_events!C10,"_run-",""))&lt;&gt;LEN(gait_events!C10),LEFT(RIGHT(gait_events!C10,LEN(gait_events!C10)-19),FIND("_run-",RIGHT(gait_events!C10,LEN(gait_events!C10)-19),1)-1),RIGHT(gait_events!C10,LEN(gait_events!C10)-19))</f>
        <v>Fast</v>
      </c>
      <c r="F5651" t="str">
        <f>IF(LEN(SUBSTITUTE(gait_events!C10,"_run-",""))&lt;&gt;LEN(gait_events!C10),RIGHT(gait_events!C10,LEN(gait_events!C10)-FIND("_run-",gait_events!C10,1)-4),"")</f>
        <v/>
      </c>
      <c r="G5651" t="str">
        <f>gait_events!D10</f>
        <v>left_ankle</v>
      </c>
      <c r="H5651" t="str">
        <f>gait_events!E10</f>
        <v>FC</v>
      </c>
      <c r="I5651">
        <f>IF(gait_events!F10&lt;&gt;"",gait_events!F10,NA())</f>
        <v>451</v>
      </c>
      <c r="J5651">
        <f>IF(gait_events!G10&lt;&gt;"",gait_events!G10,NA())</f>
        <v>449</v>
      </c>
      <c r="K5651">
        <f t="shared" si="704"/>
        <v>2</v>
      </c>
      <c r="L5651">
        <f t="shared" si="705"/>
        <v>10</v>
      </c>
      <c r="M5651">
        <f t="shared" si="706"/>
        <v>1</v>
      </c>
      <c r="N5651">
        <f t="shared" si="707"/>
        <v>1</v>
      </c>
      <c r="O5651">
        <f t="shared" si="708"/>
        <v>1</v>
      </c>
      <c r="P5651">
        <f t="shared" si="709"/>
        <v>0</v>
      </c>
      <c r="Q5651">
        <f t="shared" si="710"/>
        <v>0</v>
      </c>
      <c r="R5651">
        <f t="shared" si="711"/>
        <v>1</v>
      </c>
    </row>
    <row r="5652" spans="1:18" x14ac:dyDescent="0.25">
      <c r="A5652" t="str">
        <f>gait_events!B11</f>
        <v>pp156</v>
      </c>
      <c r="B5652" t="str">
        <f>VLOOKUP(A5652,participants!A:B,2,0)</f>
        <v>F</v>
      </c>
      <c r="C5652">
        <f>VLOOKUP(A5652,participants!A:C,3,0)</f>
        <v>49</v>
      </c>
      <c r="D5652" t="str">
        <f>VLOOKUP(A5652,participants!A:F,6,0)</f>
        <v>MS</v>
      </c>
      <c r="E5652" t="str">
        <f>IF(LEN(SUBSTITUTE(gait_events!C11,"_run-",""))&lt;&gt;LEN(gait_events!C11),LEFT(RIGHT(gait_events!C11,LEN(gait_events!C11)-19),FIND("_run-",RIGHT(gait_events!C11,LEN(gait_events!C11)-19),1)-1),RIGHT(gait_events!C11,LEN(gait_events!C11)-19))</f>
        <v>Fast</v>
      </c>
      <c r="F5652" t="str">
        <f>IF(LEN(SUBSTITUTE(gait_events!C11,"_run-",""))&lt;&gt;LEN(gait_events!C11),RIGHT(gait_events!C11,LEN(gait_events!C11)-FIND("_run-",gait_events!C11,1)-4),"")</f>
        <v/>
      </c>
      <c r="G5652" t="str">
        <f>gait_events!D11</f>
        <v>left_ankle</v>
      </c>
      <c r="H5652" t="str">
        <f>gait_events!E11</f>
        <v>FC</v>
      </c>
      <c r="I5652">
        <f>IF(gait_events!F11&lt;&gt;"",gait_events!F11,NA())</f>
        <v>632</v>
      </c>
      <c r="J5652">
        <f>IF(gait_events!G11&lt;&gt;"",gait_events!G11,NA())</f>
        <v>629</v>
      </c>
      <c r="K5652">
        <f t="shared" si="704"/>
        <v>3</v>
      </c>
      <c r="L5652">
        <f t="shared" si="705"/>
        <v>15</v>
      </c>
      <c r="M5652">
        <f t="shared" si="706"/>
        <v>1</v>
      </c>
      <c r="N5652">
        <f t="shared" si="707"/>
        <v>1</v>
      </c>
      <c r="O5652">
        <f t="shared" si="708"/>
        <v>1</v>
      </c>
      <c r="P5652">
        <f t="shared" si="709"/>
        <v>0</v>
      </c>
      <c r="Q5652">
        <f t="shared" si="710"/>
        <v>0</v>
      </c>
      <c r="R5652">
        <f t="shared" si="711"/>
        <v>1</v>
      </c>
    </row>
    <row r="5653" spans="1:18" x14ac:dyDescent="0.25">
      <c r="A5653" t="str">
        <f>gait_events!B12</f>
        <v>pp156</v>
      </c>
      <c r="B5653" t="str">
        <f>VLOOKUP(A5653,participants!A:B,2,0)</f>
        <v>F</v>
      </c>
      <c r="C5653">
        <f>VLOOKUP(A5653,participants!A:C,3,0)</f>
        <v>49</v>
      </c>
      <c r="D5653" t="str">
        <f>VLOOKUP(A5653,participants!A:F,6,0)</f>
        <v>MS</v>
      </c>
      <c r="E5653" t="str">
        <f>IF(LEN(SUBSTITUTE(gait_events!C12,"_run-",""))&lt;&gt;LEN(gait_events!C12),LEFT(RIGHT(gait_events!C12,LEN(gait_events!C12)-19),FIND("_run-",RIGHT(gait_events!C12,LEN(gait_events!C12)-19),1)-1),RIGHT(gait_events!C12,LEN(gait_events!C12)-19))</f>
        <v>Fast</v>
      </c>
      <c r="F5653" t="str">
        <f>IF(LEN(SUBSTITUTE(gait_events!C12,"_run-",""))&lt;&gt;LEN(gait_events!C12),RIGHT(gait_events!C12,LEN(gait_events!C12)-FIND("_run-",gait_events!C12,1)-4),"")</f>
        <v/>
      </c>
      <c r="G5653" t="str">
        <f>gait_events!D12</f>
        <v>left_ankle</v>
      </c>
      <c r="H5653" t="str">
        <f>gait_events!E12</f>
        <v>FC</v>
      </c>
      <c r="I5653">
        <f>IF(gait_events!F12&lt;&gt;"",gait_events!F12,NA())</f>
        <v>814</v>
      </c>
      <c r="J5653">
        <f>IF(gait_events!G12&lt;&gt;"",gait_events!G12,NA())</f>
        <v>811</v>
      </c>
      <c r="K5653">
        <f t="shared" si="704"/>
        <v>3</v>
      </c>
      <c r="L5653">
        <f t="shared" si="705"/>
        <v>15</v>
      </c>
      <c r="M5653">
        <f t="shared" si="706"/>
        <v>1</v>
      </c>
      <c r="N5653">
        <f t="shared" si="707"/>
        <v>1</v>
      </c>
      <c r="O5653">
        <f t="shared" si="708"/>
        <v>1</v>
      </c>
      <c r="P5653">
        <f t="shared" si="709"/>
        <v>0</v>
      </c>
      <c r="Q5653">
        <f t="shared" si="710"/>
        <v>0</v>
      </c>
      <c r="R5653">
        <f t="shared" si="711"/>
        <v>1</v>
      </c>
    </row>
    <row r="5654" spans="1:18" x14ac:dyDescent="0.25">
      <c r="A5654" t="str">
        <f>gait_events!B13</f>
        <v>pp156</v>
      </c>
      <c r="B5654" t="str">
        <f>VLOOKUP(A5654,participants!A:B,2,0)</f>
        <v>F</v>
      </c>
      <c r="C5654">
        <f>VLOOKUP(A5654,participants!A:C,3,0)</f>
        <v>49</v>
      </c>
      <c r="D5654" t="str">
        <f>VLOOKUP(A5654,participants!A:F,6,0)</f>
        <v>MS</v>
      </c>
      <c r="E5654" t="str">
        <f>IF(LEN(SUBSTITUTE(gait_events!C13,"_run-",""))&lt;&gt;LEN(gait_events!C13),LEFT(RIGHT(gait_events!C13,LEN(gait_events!C13)-19),FIND("_run-",RIGHT(gait_events!C13,LEN(gait_events!C13)-19),1)-1),RIGHT(gait_events!C13,LEN(gait_events!C13)-19))</f>
        <v>Fast</v>
      </c>
      <c r="F5654" t="str">
        <f>IF(LEN(SUBSTITUTE(gait_events!C13,"_run-",""))&lt;&gt;LEN(gait_events!C13),RIGHT(gait_events!C13,LEN(gait_events!C13)-FIND("_run-",gait_events!C13,1)-4),"")</f>
        <v/>
      </c>
      <c r="G5654" t="str">
        <f>gait_events!D13</f>
        <v>left_ankle</v>
      </c>
      <c r="H5654" t="str">
        <f>gait_events!E13</f>
        <v>FC</v>
      </c>
      <c r="I5654">
        <f>IF(gait_events!F13&lt;&gt;"",gait_events!F13,NA())</f>
        <v>1012</v>
      </c>
      <c r="J5654">
        <f>IF(gait_events!G13&lt;&gt;"",gait_events!G13,NA())</f>
        <v>1009</v>
      </c>
      <c r="K5654">
        <f t="shared" si="704"/>
        <v>3</v>
      </c>
      <c r="L5654">
        <f t="shared" si="705"/>
        <v>15</v>
      </c>
      <c r="M5654">
        <f t="shared" si="706"/>
        <v>1</v>
      </c>
      <c r="N5654">
        <f t="shared" si="707"/>
        <v>1</v>
      </c>
      <c r="O5654">
        <f t="shared" si="708"/>
        <v>1</v>
      </c>
      <c r="P5654">
        <f t="shared" si="709"/>
        <v>0</v>
      </c>
      <c r="Q5654">
        <f t="shared" si="710"/>
        <v>0</v>
      </c>
      <c r="R5654">
        <f t="shared" si="711"/>
        <v>1</v>
      </c>
    </row>
    <row r="5655" spans="1:18" x14ac:dyDescent="0.25">
      <c r="A5655" t="str">
        <f>gait_events!B14</f>
        <v>pp156</v>
      </c>
      <c r="B5655" t="str">
        <f>VLOOKUP(A5655,participants!A:B,2,0)</f>
        <v>F</v>
      </c>
      <c r="C5655">
        <f>VLOOKUP(A5655,participants!A:C,3,0)</f>
        <v>49</v>
      </c>
      <c r="D5655" t="str">
        <f>VLOOKUP(A5655,participants!A:F,6,0)</f>
        <v>MS</v>
      </c>
      <c r="E5655" t="str">
        <f>IF(LEN(SUBSTITUTE(gait_events!C14,"_run-",""))&lt;&gt;LEN(gait_events!C14),LEFT(RIGHT(gait_events!C14,LEN(gait_events!C14)-19),FIND("_run-",RIGHT(gait_events!C14,LEN(gait_events!C14)-19),1)-1),RIGHT(gait_events!C14,LEN(gait_events!C14)-19))</f>
        <v>Fast</v>
      </c>
      <c r="F5655" t="str">
        <f>IF(LEN(SUBSTITUTE(gait_events!C14,"_run-",""))&lt;&gt;LEN(gait_events!C14),RIGHT(gait_events!C14,LEN(gait_events!C14)-FIND("_run-",gait_events!C14,1)-4),"")</f>
        <v/>
      </c>
      <c r="G5655" t="str">
        <f>gait_events!D14</f>
        <v>left_ankle</v>
      </c>
      <c r="H5655" t="str">
        <f>gait_events!E14</f>
        <v>FC</v>
      </c>
      <c r="I5655">
        <f>IF(gait_events!F14&lt;&gt;"",gait_events!F14,NA())</f>
        <v>1216</v>
      </c>
      <c r="J5655">
        <f>IF(gait_events!G14&lt;&gt;"",gait_events!G14,NA())</f>
        <v>1213</v>
      </c>
      <c r="K5655">
        <f t="shared" si="704"/>
        <v>3</v>
      </c>
      <c r="L5655">
        <f t="shared" si="705"/>
        <v>15</v>
      </c>
      <c r="M5655">
        <f t="shared" si="706"/>
        <v>1</v>
      </c>
      <c r="N5655">
        <f t="shared" si="707"/>
        <v>1</v>
      </c>
      <c r="O5655">
        <f t="shared" si="708"/>
        <v>1</v>
      </c>
      <c r="P5655">
        <f t="shared" si="709"/>
        <v>0</v>
      </c>
      <c r="Q5655">
        <f t="shared" si="710"/>
        <v>0</v>
      </c>
      <c r="R5655">
        <f t="shared" si="711"/>
        <v>1</v>
      </c>
    </row>
    <row r="5656" spans="1:18" x14ac:dyDescent="0.25">
      <c r="A5656" t="str">
        <f>gait_events!B15</f>
        <v>pp156</v>
      </c>
      <c r="B5656" t="str">
        <f>VLOOKUP(A5656,participants!A:B,2,0)</f>
        <v>F</v>
      </c>
      <c r="C5656">
        <f>VLOOKUP(A5656,participants!A:C,3,0)</f>
        <v>49</v>
      </c>
      <c r="D5656" t="str">
        <f>VLOOKUP(A5656,participants!A:F,6,0)</f>
        <v>MS</v>
      </c>
      <c r="E5656" t="str">
        <f>IF(LEN(SUBSTITUTE(gait_events!C15,"_run-",""))&lt;&gt;LEN(gait_events!C15),LEFT(RIGHT(gait_events!C15,LEN(gait_events!C15)-19),FIND("_run-",RIGHT(gait_events!C15,LEN(gait_events!C15)-19),1)-1),RIGHT(gait_events!C15,LEN(gait_events!C15)-19))</f>
        <v>Fast</v>
      </c>
      <c r="F5656" t="str">
        <f>IF(LEN(SUBSTITUTE(gait_events!C15,"_run-",""))&lt;&gt;LEN(gait_events!C15),RIGHT(gait_events!C15,LEN(gait_events!C15)-FIND("_run-",gait_events!C15,1)-4),"")</f>
        <v/>
      </c>
      <c r="G5656" t="str">
        <f>gait_events!D15</f>
        <v>right_ankle</v>
      </c>
      <c r="H5656" t="str">
        <f>gait_events!E15</f>
        <v>IC</v>
      </c>
      <c r="I5656">
        <f>IF(gait_events!F15&lt;&gt;"",gait_events!F15,NA())</f>
        <v>37</v>
      </c>
      <c r="J5656" t="e">
        <f>IF(gait_events!G15&lt;&gt;"",gait_events!G15,NA())</f>
        <v>#N/A</v>
      </c>
      <c r="K5656" t="e">
        <f t="shared" si="704"/>
        <v>#N/A</v>
      </c>
      <c r="L5656" t="e">
        <f t="shared" si="705"/>
        <v>#N/A</v>
      </c>
      <c r="M5656">
        <f t="shared" si="706"/>
        <v>1</v>
      </c>
      <c r="N5656">
        <f t="shared" si="707"/>
        <v>0</v>
      </c>
      <c r="O5656">
        <f t="shared" si="708"/>
        <v>0</v>
      </c>
      <c r="P5656">
        <f t="shared" si="709"/>
        <v>1</v>
      </c>
      <c r="Q5656">
        <f t="shared" si="710"/>
        <v>0</v>
      </c>
      <c r="R5656">
        <f t="shared" si="711"/>
        <v>1</v>
      </c>
    </row>
    <row r="5657" spans="1:18" x14ac:dyDescent="0.25">
      <c r="A5657" t="str">
        <f>gait_events!B16</f>
        <v>pp156</v>
      </c>
      <c r="B5657" t="str">
        <f>VLOOKUP(A5657,participants!A:B,2,0)</f>
        <v>F</v>
      </c>
      <c r="C5657">
        <f>VLOOKUP(A5657,participants!A:C,3,0)</f>
        <v>49</v>
      </c>
      <c r="D5657" t="str">
        <f>VLOOKUP(A5657,participants!A:F,6,0)</f>
        <v>MS</v>
      </c>
      <c r="E5657" t="str">
        <f>IF(LEN(SUBSTITUTE(gait_events!C16,"_run-",""))&lt;&gt;LEN(gait_events!C16),LEFT(RIGHT(gait_events!C16,LEN(gait_events!C16)-19),FIND("_run-",RIGHT(gait_events!C16,LEN(gait_events!C16)-19),1)-1),RIGHT(gait_events!C16,LEN(gait_events!C16)-19))</f>
        <v>Fast</v>
      </c>
      <c r="F5657" t="str">
        <f>IF(LEN(SUBSTITUTE(gait_events!C16,"_run-",""))&lt;&gt;LEN(gait_events!C16),RIGHT(gait_events!C16,LEN(gait_events!C16)-FIND("_run-",gait_events!C16,1)-4),"")</f>
        <v/>
      </c>
      <c r="G5657" t="str">
        <f>gait_events!D16</f>
        <v>right_ankle</v>
      </c>
      <c r="H5657" t="str">
        <f>gait_events!E16</f>
        <v>IC</v>
      </c>
      <c r="I5657">
        <f>IF(gait_events!F16&lt;&gt;"",gait_events!F16,NA())</f>
        <v>234</v>
      </c>
      <c r="J5657">
        <f>IF(gait_events!G16&lt;&gt;"",gait_events!G16,NA())</f>
        <v>231</v>
      </c>
      <c r="K5657">
        <f t="shared" si="704"/>
        <v>3</v>
      </c>
      <c r="L5657">
        <f t="shared" si="705"/>
        <v>15</v>
      </c>
      <c r="M5657">
        <f t="shared" si="706"/>
        <v>1</v>
      </c>
      <c r="N5657">
        <f t="shared" si="707"/>
        <v>1</v>
      </c>
      <c r="O5657">
        <f t="shared" si="708"/>
        <v>1</v>
      </c>
      <c r="P5657">
        <f t="shared" si="709"/>
        <v>0</v>
      </c>
      <c r="Q5657">
        <f t="shared" si="710"/>
        <v>0</v>
      </c>
      <c r="R5657">
        <f t="shared" si="711"/>
        <v>1</v>
      </c>
    </row>
    <row r="5658" spans="1:18" x14ac:dyDescent="0.25">
      <c r="A5658" t="str">
        <f>gait_events!B17</f>
        <v>pp156</v>
      </c>
      <c r="B5658" t="str">
        <f>VLOOKUP(A5658,participants!A:B,2,0)</f>
        <v>F</v>
      </c>
      <c r="C5658">
        <f>VLOOKUP(A5658,participants!A:C,3,0)</f>
        <v>49</v>
      </c>
      <c r="D5658" t="str">
        <f>VLOOKUP(A5658,participants!A:F,6,0)</f>
        <v>MS</v>
      </c>
      <c r="E5658" t="str">
        <f>IF(LEN(SUBSTITUTE(gait_events!C17,"_run-",""))&lt;&gt;LEN(gait_events!C17),LEFT(RIGHT(gait_events!C17,LEN(gait_events!C17)-19),FIND("_run-",RIGHT(gait_events!C17,LEN(gait_events!C17)-19),1)-1),RIGHT(gait_events!C17,LEN(gait_events!C17)-19))</f>
        <v>Fast</v>
      </c>
      <c r="F5658" t="str">
        <f>IF(LEN(SUBSTITUTE(gait_events!C17,"_run-",""))&lt;&gt;LEN(gait_events!C17),RIGHT(gait_events!C17,LEN(gait_events!C17)-FIND("_run-",gait_events!C17,1)-4),"")</f>
        <v/>
      </c>
      <c r="G5658" t="str">
        <f>gait_events!D17</f>
        <v>right_ankle</v>
      </c>
      <c r="H5658" t="str">
        <f>gait_events!E17</f>
        <v>IC</v>
      </c>
      <c r="I5658">
        <f>IF(gait_events!F17&lt;&gt;"",gait_events!F17,NA())</f>
        <v>424</v>
      </c>
      <c r="J5658">
        <f>IF(gait_events!G17&lt;&gt;"",gait_events!G17,NA())</f>
        <v>421</v>
      </c>
      <c r="K5658">
        <f t="shared" si="704"/>
        <v>3</v>
      </c>
      <c r="L5658">
        <f t="shared" si="705"/>
        <v>15</v>
      </c>
      <c r="M5658">
        <f t="shared" si="706"/>
        <v>1</v>
      </c>
      <c r="N5658">
        <f t="shared" si="707"/>
        <v>1</v>
      </c>
      <c r="O5658">
        <f t="shared" si="708"/>
        <v>1</v>
      </c>
      <c r="P5658">
        <f t="shared" si="709"/>
        <v>0</v>
      </c>
      <c r="Q5658">
        <f t="shared" si="710"/>
        <v>0</v>
      </c>
      <c r="R5658">
        <f t="shared" si="711"/>
        <v>1</v>
      </c>
    </row>
    <row r="5659" spans="1:18" x14ac:dyDescent="0.25">
      <c r="A5659" t="str">
        <f>gait_events!B18</f>
        <v>pp156</v>
      </c>
      <c r="B5659" t="str">
        <f>VLOOKUP(A5659,participants!A:B,2,0)</f>
        <v>F</v>
      </c>
      <c r="C5659">
        <f>VLOOKUP(A5659,participants!A:C,3,0)</f>
        <v>49</v>
      </c>
      <c r="D5659" t="str">
        <f>VLOOKUP(A5659,participants!A:F,6,0)</f>
        <v>MS</v>
      </c>
      <c r="E5659" t="str">
        <f>IF(LEN(SUBSTITUTE(gait_events!C18,"_run-",""))&lt;&gt;LEN(gait_events!C18),LEFT(RIGHT(gait_events!C18,LEN(gait_events!C18)-19),FIND("_run-",RIGHT(gait_events!C18,LEN(gait_events!C18)-19),1)-1),RIGHT(gait_events!C18,LEN(gait_events!C18)-19))</f>
        <v>Fast</v>
      </c>
      <c r="F5659" t="str">
        <f>IF(LEN(SUBSTITUTE(gait_events!C18,"_run-",""))&lt;&gt;LEN(gait_events!C18),RIGHT(gait_events!C18,LEN(gait_events!C18)-FIND("_run-",gait_events!C18,1)-4),"")</f>
        <v/>
      </c>
      <c r="G5659" t="str">
        <f>gait_events!D18</f>
        <v>right_ankle</v>
      </c>
      <c r="H5659" t="str">
        <f>gait_events!E18</f>
        <v>IC</v>
      </c>
      <c r="I5659">
        <f>IF(gait_events!F18&lt;&gt;"",gait_events!F18,NA())</f>
        <v>606</v>
      </c>
      <c r="J5659">
        <f>IF(gait_events!G18&lt;&gt;"",gait_events!G18,NA())</f>
        <v>599</v>
      </c>
      <c r="K5659">
        <f t="shared" si="704"/>
        <v>7</v>
      </c>
      <c r="L5659">
        <f t="shared" si="705"/>
        <v>35</v>
      </c>
      <c r="M5659">
        <f t="shared" si="706"/>
        <v>1</v>
      </c>
      <c r="N5659">
        <f t="shared" si="707"/>
        <v>1</v>
      </c>
      <c r="O5659">
        <f t="shared" si="708"/>
        <v>1</v>
      </c>
      <c r="P5659">
        <f t="shared" si="709"/>
        <v>0</v>
      </c>
      <c r="Q5659">
        <f t="shared" si="710"/>
        <v>0</v>
      </c>
      <c r="R5659">
        <f t="shared" si="711"/>
        <v>1</v>
      </c>
    </row>
    <row r="5660" spans="1:18" x14ac:dyDescent="0.25">
      <c r="A5660" t="str">
        <f>gait_events!B19</f>
        <v>pp156</v>
      </c>
      <c r="B5660" t="str">
        <f>VLOOKUP(A5660,participants!A:B,2,0)</f>
        <v>F</v>
      </c>
      <c r="C5660">
        <f>VLOOKUP(A5660,participants!A:C,3,0)</f>
        <v>49</v>
      </c>
      <c r="D5660" t="str">
        <f>VLOOKUP(A5660,participants!A:F,6,0)</f>
        <v>MS</v>
      </c>
      <c r="E5660" t="str">
        <f>IF(LEN(SUBSTITUTE(gait_events!C19,"_run-",""))&lt;&gt;LEN(gait_events!C19),LEFT(RIGHT(gait_events!C19,LEN(gait_events!C19)-19),FIND("_run-",RIGHT(gait_events!C19,LEN(gait_events!C19)-19),1)-1),RIGHT(gait_events!C19,LEN(gait_events!C19)-19))</f>
        <v>Fast</v>
      </c>
      <c r="F5660" t="str">
        <f>IF(LEN(SUBSTITUTE(gait_events!C19,"_run-",""))&lt;&gt;LEN(gait_events!C19),RIGHT(gait_events!C19,LEN(gait_events!C19)-FIND("_run-",gait_events!C19,1)-4),"")</f>
        <v/>
      </c>
      <c r="G5660" t="str">
        <f>gait_events!D19</f>
        <v>right_ankle</v>
      </c>
      <c r="H5660" t="str">
        <f>gait_events!E19</f>
        <v>IC</v>
      </c>
      <c r="I5660">
        <f>IF(gait_events!F19&lt;&gt;"",gait_events!F19,NA())</f>
        <v>785</v>
      </c>
      <c r="J5660" t="e">
        <f>IF(gait_events!G19&lt;&gt;"",gait_events!G19,NA())</f>
        <v>#N/A</v>
      </c>
      <c r="K5660" t="e">
        <f t="shared" si="704"/>
        <v>#N/A</v>
      </c>
      <c r="L5660" t="e">
        <f t="shared" si="705"/>
        <v>#N/A</v>
      </c>
      <c r="M5660">
        <f t="shared" si="706"/>
        <v>1</v>
      </c>
      <c r="N5660">
        <f t="shared" si="707"/>
        <v>0</v>
      </c>
      <c r="O5660">
        <f t="shared" si="708"/>
        <v>0</v>
      </c>
      <c r="P5660">
        <f t="shared" si="709"/>
        <v>1</v>
      </c>
      <c r="Q5660">
        <f t="shared" si="710"/>
        <v>0</v>
      </c>
      <c r="R5660">
        <f t="shared" si="711"/>
        <v>1</v>
      </c>
    </row>
    <row r="5661" spans="1:18" x14ac:dyDescent="0.25">
      <c r="A5661" t="str">
        <f>gait_events!B20</f>
        <v>pp156</v>
      </c>
      <c r="B5661" t="str">
        <f>VLOOKUP(A5661,participants!A:B,2,0)</f>
        <v>F</v>
      </c>
      <c r="C5661">
        <f>VLOOKUP(A5661,participants!A:C,3,0)</f>
        <v>49</v>
      </c>
      <c r="D5661" t="str">
        <f>VLOOKUP(A5661,participants!A:F,6,0)</f>
        <v>MS</v>
      </c>
      <c r="E5661" t="str">
        <f>IF(LEN(SUBSTITUTE(gait_events!C20,"_run-",""))&lt;&gt;LEN(gait_events!C20),LEFT(RIGHT(gait_events!C20,LEN(gait_events!C20)-19),FIND("_run-",RIGHT(gait_events!C20,LEN(gait_events!C20)-19),1)-1),RIGHT(gait_events!C20,LEN(gait_events!C20)-19))</f>
        <v>Fast</v>
      </c>
      <c r="F5661" t="str">
        <f>IF(LEN(SUBSTITUTE(gait_events!C20,"_run-",""))&lt;&gt;LEN(gait_events!C20),RIGHT(gait_events!C20,LEN(gait_events!C20)-FIND("_run-",gait_events!C20,1)-4),"")</f>
        <v/>
      </c>
      <c r="G5661" t="str">
        <f>gait_events!D20</f>
        <v>right_ankle</v>
      </c>
      <c r="H5661" t="str">
        <f>gait_events!E20</f>
        <v>IC</v>
      </c>
      <c r="I5661">
        <f>IF(gait_events!F20&lt;&gt;"",gait_events!F20,NA())</f>
        <v>978</v>
      </c>
      <c r="J5661">
        <f>IF(gait_events!G20&lt;&gt;"",gait_events!G20,NA())</f>
        <v>973</v>
      </c>
      <c r="K5661">
        <f t="shared" si="704"/>
        <v>5</v>
      </c>
      <c r="L5661">
        <f t="shared" si="705"/>
        <v>25</v>
      </c>
      <c r="M5661">
        <f t="shared" si="706"/>
        <v>1</v>
      </c>
      <c r="N5661">
        <f t="shared" si="707"/>
        <v>1</v>
      </c>
      <c r="O5661">
        <f t="shared" si="708"/>
        <v>1</v>
      </c>
      <c r="P5661">
        <f t="shared" si="709"/>
        <v>0</v>
      </c>
      <c r="Q5661">
        <f t="shared" si="710"/>
        <v>0</v>
      </c>
      <c r="R5661">
        <f t="shared" si="711"/>
        <v>1</v>
      </c>
    </row>
    <row r="5662" spans="1:18" x14ac:dyDescent="0.25">
      <c r="A5662" t="str">
        <f>gait_events!B21</f>
        <v>pp156</v>
      </c>
      <c r="B5662" t="str">
        <f>VLOOKUP(A5662,participants!A:B,2,0)</f>
        <v>F</v>
      </c>
      <c r="C5662">
        <f>VLOOKUP(A5662,participants!A:C,3,0)</f>
        <v>49</v>
      </c>
      <c r="D5662" t="str">
        <f>VLOOKUP(A5662,participants!A:F,6,0)</f>
        <v>MS</v>
      </c>
      <c r="E5662" t="str">
        <f>IF(LEN(SUBSTITUTE(gait_events!C21,"_run-",""))&lt;&gt;LEN(gait_events!C21),LEFT(RIGHT(gait_events!C21,LEN(gait_events!C21)-19),FIND("_run-",RIGHT(gait_events!C21,LEN(gait_events!C21)-19),1)-1),RIGHT(gait_events!C21,LEN(gait_events!C21)-19))</f>
        <v>Fast</v>
      </c>
      <c r="F5662" t="str">
        <f>IF(LEN(SUBSTITUTE(gait_events!C21,"_run-",""))&lt;&gt;LEN(gait_events!C21),RIGHT(gait_events!C21,LEN(gait_events!C21)-FIND("_run-",gait_events!C21,1)-4),"")</f>
        <v/>
      </c>
      <c r="G5662" t="str">
        <f>gait_events!D21</f>
        <v>right_ankle</v>
      </c>
      <c r="H5662" t="str">
        <f>gait_events!E21</f>
        <v>IC</v>
      </c>
      <c r="I5662">
        <f>IF(gait_events!F21&lt;&gt;"",gait_events!F21,NA())</f>
        <v>1183</v>
      </c>
      <c r="J5662">
        <f>IF(gait_events!G21&lt;&gt;"",gait_events!G21,NA())</f>
        <v>1180</v>
      </c>
      <c r="K5662">
        <f t="shared" si="704"/>
        <v>3</v>
      </c>
      <c r="L5662">
        <f t="shared" si="705"/>
        <v>15</v>
      </c>
      <c r="M5662">
        <f t="shared" si="706"/>
        <v>1</v>
      </c>
      <c r="N5662">
        <f t="shared" si="707"/>
        <v>1</v>
      </c>
      <c r="O5662">
        <f t="shared" si="708"/>
        <v>1</v>
      </c>
      <c r="P5662">
        <f t="shared" si="709"/>
        <v>0</v>
      </c>
      <c r="Q5662">
        <f t="shared" si="710"/>
        <v>0</v>
      </c>
      <c r="R5662">
        <f t="shared" si="711"/>
        <v>1</v>
      </c>
    </row>
    <row r="5663" spans="1:18" x14ac:dyDescent="0.25">
      <c r="A5663" t="str">
        <f>gait_events!B22</f>
        <v>pp156</v>
      </c>
      <c r="B5663" t="str">
        <f>VLOOKUP(A5663,participants!A:B,2,0)</f>
        <v>F</v>
      </c>
      <c r="C5663">
        <f>VLOOKUP(A5663,participants!A:C,3,0)</f>
        <v>49</v>
      </c>
      <c r="D5663" t="str">
        <f>VLOOKUP(A5663,participants!A:F,6,0)</f>
        <v>MS</v>
      </c>
      <c r="E5663" t="str">
        <f>IF(LEN(SUBSTITUTE(gait_events!C22,"_run-",""))&lt;&gt;LEN(gait_events!C22),LEFT(RIGHT(gait_events!C22,LEN(gait_events!C22)-19),FIND("_run-",RIGHT(gait_events!C22,LEN(gait_events!C22)-19),1)-1),RIGHT(gait_events!C22,LEN(gait_events!C22)-19))</f>
        <v>Fast</v>
      </c>
      <c r="F5663" t="str">
        <f>IF(LEN(SUBSTITUTE(gait_events!C22,"_run-",""))&lt;&gt;LEN(gait_events!C22),RIGHT(gait_events!C22,LEN(gait_events!C22)-FIND("_run-",gait_events!C22,1)-4),"")</f>
        <v/>
      </c>
      <c r="G5663" t="str">
        <f>gait_events!D22</f>
        <v>right_ankle</v>
      </c>
      <c r="H5663" t="str">
        <f>gait_events!E22</f>
        <v>FC</v>
      </c>
      <c r="I5663">
        <f>IF(gait_events!F22&lt;&gt;"",gait_events!F22,NA())</f>
        <v>166</v>
      </c>
      <c r="J5663">
        <f>IF(gait_events!G22&lt;&gt;"",gait_events!G22,NA())</f>
        <v>164</v>
      </c>
      <c r="K5663">
        <f t="shared" si="704"/>
        <v>2</v>
      </c>
      <c r="L5663">
        <f t="shared" si="705"/>
        <v>10</v>
      </c>
      <c r="M5663">
        <f t="shared" si="706"/>
        <v>1</v>
      </c>
      <c r="N5663">
        <f t="shared" si="707"/>
        <v>1</v>
      </c>
      <c r="O5663">
        <f t="shared" si="708"/>
        <v>1</v>
      </c>
      <c r="P5663">
        <f t="shared" si="709"/>
        <v>0</v>
      </c>
      <c r="Q5663">
        <f t="shared" si="710"/>
        <v>0</v>
      </c>
      <c r="R5663">
        <f t="shared" si="711"/>
        <v>1</v>
      </c>
    </row>
    <row r="5664" spans="1:18" x14ac:dyDescent="0.25">
      <c r="A5664" t="str">
        <f>gait_events!B23</f>
        <v>pp156</v>
      </c>
      <c r="B5664" t="str">
        <f>VLOOKUP(A5664,participants!A:B,2,0)</f>
        <v>F</v>
      </c>
      <c r="C5664">
        <f>VLOOKUP(A5664,participants!A:C,3,0)</f>
        <v>49</v>
      </c>
      <c r="D5664" t="str">
        <f>VLOOKUP(A5664,participants!A:F,6,0)</f>
        <v>MS</v>
      </c>
      <c r="E5664" t="str">
        <f>IF(LEN(SUBSTITUTE(gait_events!C23,"_run-",""))&lt;&gt;LEN(gait_events!C23),LEFT(RIGHT(gait_events!C23,LEN(gait_events!C23)-19),FIND("_run-",RIGHT(gait_events!C23,LEN(gait_events!C23)-19),1)-1),RIGHT(gait_events!C23,LEN(gait_events!C23)-19))</f>
        <v>Fast</v>
      </c>
      <c r="F5664" t="str">
        <f>IF(LEN(SUBSTITUTE(gait_events!C23,"_run-",""))&lt;&gt;LEN(gait_events!C23),RIGHT(gait_events!C23,LEN(gait_events!C23)-FIND("_run-",gait_events!C23,1)-4),"")</f>
        <v/>
      </c>
      <c r="G5664" t="str">
        <f>gait_events!D23</f>
        <v>right_ankle</v>
      </c>
      <c r="H5664" t="str">
        <f>gait_events!E23</f>
        <v>FC</v>
      </c>
      <c r="I5664">
        <f>IF(gait_events!F23&lt;&gt;"",gait_events!F23,NA())</f>
        <v>354</v>
      </c>
      <c r="J5664">
        <f>IF(gait_events!G23&lt;&gt;"",gait_events!G23,NA())</f>
        <v>351</v>
      </c>
      <c r="K5664">
        <f t="shared" si="704"/>
        <v>3</v>
      </c>
      <c r="L5664">
        <f t="shared" si="705"/>
        <v>15</v>
      </c>
      <c r="M5664">
        <f t="shared" si="706"/>
        <v>1</v>
      </c>
      <c r="N5664">
        <f t="shared" si="707"/>
        <v>1</v>
      </c>
      <c r="O5664">
        <f t="shared" si="708"/>
        <v>1</v>
      </c>
      <c r="P5664">
        <f t="shared" si="709"/>
        <v>0</v>
      </c>
      <c r="Q5664">
        <f t="shared" si="710"/>
        <v>0</v>
      </c>
      <c r="R5664">
        <f t="shared" si="711"/>
        <v>1</v>
      </c>
    </row>
    <row r="5665" spans="1:18" x14ac:dyDescent="0.25">
      <c r="A5665" t="str">
        <f>gait_events!B24</f>
        <v>pp156</v>
      </c>
      <c r="B5665" t="str">
        <f>VLOOKUP(A5665,participants!A:B,2,0)</f>
        <v>F</v>
      </c>
      <c r="C5665">
        <f>VLOOKUP(A5665,participants!A:C,3,0)</f>
        <v>49</v>
      </c>
      <c r="D5665" t="str">
        <f>VLOOKUP(A5665,participants!A:F,6,0)</f>
        <v>MS</v>
      </c>
      <c r="E5665" t="str">
        <f>IF(LEN(SUBSTITUTE(gait_events!C24,"_run-",""))&lt;&gt;LEN(gait_events!C24),LEFT(RIGHT(gait_events!C24,LEN(gait_events!C24)-19),FIND("_run-",RIGHT(gait_events!C24,LEN(gait_events!C24)-19),1)-1),RIGHT(gait_events!C24,LEN(gait_events!C24)-19))</f>
        <v>Fast</v>
      </c>
      <c r="F5665" t="str">
        <f>IF(LEN(SUBSTITUTE(gait_events!C24,"_run-",""))&lt;&gt;LEN(gait_events!C24),RIGHT(gait_events!C24,LEN(gait_events!C24)-FIND("_run-",gait_events!C24,1)-4),"")</f>
        <v/>
      </c>
      <c r="G5665" t="str">
        <f>gait_events!D24</f>
        <v>right_ankle</v>
      </c>
      <c r="H5665" t="str">
        <f>gait_events!E24</f>
        <v>FC</v>
      </c>
      <c r="I5665">
        <f>IF(gait_events!F24&lt;&gt;"",gait_events!F24,NA())</f>
        <v>541</v>
      </c>
      <c r="J5665">
        <f>IF(gait_events!G24&lt;&gt;"",gait_events!G24,NA())</f>
        <v>540</v>
      </c>
      <c r="K5665">
        <f t="shared" si="704"/>
        <v>1</v>
      </c>
      <c r="L5665">
        <f t="shared" si="705"/>
        <v>5</v>
      </c>
      <c r="M5665">
        <f t="shared" si="706"/>
        <v>1</v>
      </c>
      <c r="N5665">
        <f t="shared" si="707"/>
        <v>1</v>
      </c>
      <c r="O5665">
        <f t="shared" si="708"/>
        <v>1</v>
      </c>
      <c r="P5665">
        <f t="shared" si="709"/>
        <v>0</v>
      </c>
      <c r="Q5665">
        <f t="shared" si="710"/>
        <v>0</v>
      </c>
      <c r="R5665">
        <f t="shared" si="711"/>
        <v>1</v>
      </c>
    </row>
    <row r="5666" spans="1:18" x14ac:dyDescent="0.25">
      <c r="A5666" t="str">
        <f>gait_events!B25</f>
        <v>pp156</v>
      </c>
      <c r="B5666" t="str">
        <f>VLOOKUP(A5666,participants!A:B,2,0)</f>
        <v>F</v>
      </c>
      <c r="C5666">
        <f>VLOOKUP(A5666,participants!A:C,3,0)</f>
        <v>49</v>
      </c>
      <c r="D5666" t="str">
        <f>VLOOKUP(A5666,participants!A:F,6,0)</f>
        <v>MS</v>
      </c>
      <c r="E5666" t="str">
        <f>IF(LEN(SUBSTITUTE(gait_events!C25,"_run-",""))&lt;&gt;LEN(gait_events!C25),LEFT(RIGHT(gait_events!C25,LEN(gait_events!C25)-19),FIND("_run-",RIGHT(gait_events!C25,LEN(gait_events!C25)-19),1)-1),RIGHT(gait_events!C25,LEN(gait_events!C25)-19))</f>
        <v>Fast</v>
      </c>
      <c r="F5666" t="str">
        <f>IF(LEN(SUBSTITUTE(gait_events!C25,"_run-",""))&lt;&gt;LEN(gait_events!C25),RIGHT(gait_events!C25,LEN(gait_events!C25)-FIND("_run-",gait_events!C25,1)-4),"")</f>
        <v/>
      </c>
      <c r="G5666" t="str">
        <f>gait_events!D25</f>
        <v>right_ankle</v>
      </c>
      <c r="H5666" t="str">
        <f>gait_events!E25</f>
        <v>FC</v>
      </c>
      <c r="I5666">
        <f>IF(gait_events!F25&lt;&gt;"",gait_events!F25,NA())</f>
        <v>723</v>
      </c>
      <c r="J5666">
        <f>IF(gait_events!G25&lt;&gt;"",gait_events!G25,NA())</f>
        <v>719</v>
      </c>
      <c r="K5666">
        <f t="shared" si="704"/>
        <v>4</v>
      </c>
      <c r="L5666">
        <f t="shared" si="705"/>
        <v>20</v>
      </c>
      <c r="M5666">
        <f t="shared" si="706"/>
        <v>1</v>
      </c>
      <c r="N5666">
        <f t="shared" si="707"/>
        <v>1</v>
      </c>
      <c r="O5666">
        <f t="shared" si="708"/>
        <v>1</v>
      </c>
      <c r="P5666">
        <f t="shared" si="709"/>
        <v>0</v>
      </c>
      <c r="Q5666">
        <f t="shared" si="710"/>
        <v>0</v>
      </c>
      <c r="R5666">
        <f t="shared" si="711"/>
        <v>1</v>
      </c>
    </row>
    <row r="5667" spans="1:18" x14ac:dyDescent="0.25">
      <c r="A5667" t="str">
        <f>gait_events!B26</f>
        <v>pp156</v>
      </c>
      <c r="B5667" t="str">
        <f>VLOOKUP(A5667,participants!A:B,2,0)</f>
        <v>F</v>
      </c>
      <c r="C5667">
        <f>VLOOKUP(A5667,participants!A:C,3,0)</f>
        <v>49</v>
      </c>
      <c r="D5667" t="str">
        <f>VLOOKUP(A5667,participants!A:F,6,0)</f>
        <v>MS</v>
      </c>
      <c r="E5667" t="str">
        <f>IF(LEN(SUBSTITUTE(gait_events!C26,"_run-",""))&lt;&gt;LEN(gait_events!C26),LEFT(RIGHT(gait_events!C26,LEN(gait_events!C26)-19),FIND("_run-",RIGHT(gait_events!C26,LEN(gait_events!C26)-19),1)-1),RIGHT(gait_events!C26,LEN(gait_events!C26)-19))</f>
        <v>Fast</v>
      </c>
      <c r="F5667" t="str">
        <f>IF(LEN(SUBSTITUTE(gait_events!C26,"_run-",""))&lt;&gt;LEN(gait_events!C26),RIGHT(gait_events!C26,LEN(gait_events!C26)-FIND("_run-",gait_events!C26,1)-4),"")</f>
        <v/>
      </c>
      <c r="G5667" t="str">
        <f>gait_events!D26</f>
        <v>right_ankle</v>
      </c>
      <c r="H5667" t="str">
        <f>gait_events!E26</f>
        <v>FC</v>
      </c>
      <c r="I5667">
        <f>IF(gait_events!F26&lt;&gt;"",gait_events!F26,NA())</f>
        <v>914</v>
      </c>
      <c r="J5667">
        <f>IF(gait_events!G26&lt;&gt;"",gait_events!G26,NA())</f>
        <v>910</v>
      </c>
      <c r="K5667">
        <f t="shared" si="704"/>
        <v>4</v>
      </c>
      <c r="L5667">
        <f t="shared" si="705"/>
        <v>20</v>
      </c>
      <c r="M5667">
        <f t="shared" si="706"/>
        <v>1</v>
      </c>
      <c r="N5667">
        <f t="shared" si="707"/>
        <v>1</v>
      </c>
      <c r="O5667">
        <f t="shared" si="708"/>
        <v>1</v>
      </c>
      <c r="P5667">
        <f t="shared" si="709"/>
        <v>0</v>
      </c>
      <c r="Q5667">
        <f t="shared" si="710"/>
        <v>0</v>
      </c>
      <c r="R5667">
        <f t="shared" si="711"/>
        <v>1</v>
      </c>
    </row>
    <row r="5668" spans="1:18" x14ac:dyDescent="0.25">
      <c r="A5668" t="str">
        <f>gait_events!B27</f>
        <v>pp156</v>
      </c>
      <c r="B5668" t="str">
        <f>VLOOKUP(A5668,participants!A:B,2,0)</f>
        <v>F</v>
      </c>
      <c r="C5668">
        <f>VLOOKUP(A5668,participants!A:C,3,0)</f>
        <v>49</v>
      </c>
      <c r="D5668" t="str">
        <f>VLOOKUP(A5668,participants!A:F,6,0)</f>
        <v>MS</v>
      </c>
      <c r="E5668" t="str">
        <f>IF(LEN(SUBSTITUTE(gait_events!C27,"_run-",""))&lt;&gt;LEN(gait_events!C27),LEFT(RIGHT(gait_events!C27,LEN(gait_events!C27)-19),FIND("_run-",RIGHT(gait_events!C27,LEN(gait_events!C27)-19),1)-1),RIGHT(gait_events!C27,LEN(gait_events!C27)-19))</f>
        <v>Fast</v>
      </c>
      <c r="F5668" t="str">
        <f>IF(LEN(SUBSTITUTE(gait_events!C27,"_run-",""))&lt;&gt;LEN(gait_events!C27),RIGHT(gait_events!C27,LEN(gait_events!C27)-FIND("_run-",gait_events!C27,1)-4),"")</f>
        <v/>
      </c>
      <c r="G5668" t="str">
        <f>gait_events!D27</f>
        <v>right_ankle</v>
      </c>
      <c r="H5668" t="str">
        <f>gait_events!E27</f>
        <v>FC</v>
      </c>
      <c r="I5668">
        <f>IF(gait_events!F27&lt;&gt;"",gait_events!F27,NA())</f>
        <v>1115</v>
      </c>
      <c r="J5668">
        <f>IF(gait_events!G27&lt;&gt;"",gait_events!G27,NA())</f>
        <v>1111</v>
      </c>
      <c r="K5668">
        <f t="shared" si="704"/>
        <v>4</v>
      </c>
      <c r="L5668">
        <f t="shared" si="705"/>
        <v>20</v>
      </c>
      <c r="M5668">
        <f t="shared" si="706"/>
        <v>1</v>
      </c>
      <c r="N5668">
        <f t="shared" si="707"/>
        <v>1</v>
      </c>
      <c r="O5668">
        <f t="shared" si="708"/>
        <v>1</v>
      </c>
      <c r="P5668">
        <f t="shared" si="709"/>
        <v>0</v>
      </c>
      <c r="Q5668">
        <f t="shared" si="710"/>
        <v>0</v>
      </c>
      <c r="R5668">
        <f t="shared" si="711"/>
        <v>1</v>
      </c>
    </row>
    <row r="5669" spans="1:18" x14ac:dyDescent="0.25">
      <c r="A5669" t="str">
        <f>gait_events!B28</f>
        <v>pp156</v>
      </c>
      <c r="B5669" t="str">
        <f>VLOOKUP(A5669,participants!A:B,2,0)</f>
        <v>F</v>
      </c>
      <c r="C5669">
        <f>VLOOKUP(A5669,participants!A:C,3,0)</f>
        <v>49</v>
      </c>
      <c r="D5669" t="str">
        <f>VLOOKUP(A5669,participants!A:F,6,0)</f>
        <v>MS</v>
      </c>
      <c r="E5669" t="str">
        <f>IF(LEN(SUBSTITUTE(gait_events!C28,"_run-",""))&lt;&gt;LEN(gait_events!C28),LEFT(RIGHT(gait_events!C28,LEN(gait_events!C28)-19),FIND("_run-",RIGHT(gait_events!C28,LEN(gait_events!C28)-19),1)-1),RIGHT(gait_events!C28,LEN(gait_events!C28)-19))</f>
        <v>Fast</v>
      </c>
      <c r="F5669" t="str">
        <f>IF(LEN(SUBSTITUTE(gait_events!C28,"_run-",""))&lt;&gt;LEN(gait_events!C28),RIGHT(gait_events!C28,LEN(gait_events!C28)-FIND("_run-",gait_events!C28,1)-4),"")</f>
        <v/>
      </c>
      <c r="G5669" t="str">
        <f>gait_events!D28</f>
        <v>left_shank</v>
      </c>
      <c r="H5669" t="str">
        <f>gait_events!E28</f>
        <v>IC</v>
      </c>
      <c r="I5669">
        <f>IF(gait_events!F28&lt;&gt;"",gait_events!F28,NA())</f>
        <v>139</v>
      </c>
      <c r="J5669">
        <f>IF(gait_events!G28&lt;&gt;"",gait_events!G28,NA())</f>
        <v>135</v>
      </c>
      <c r="K5669">
        <f t="shared" si="704"/>
        <v>4</v>
      </c>
      <c r="L5669">
        <f t="shared" si="705"/>
        <v>20</v>
      </c>
      <c r="M5669">
        <f t="shared" si="706"/>
        <v>1</v>
      </c>
      <c r="N5669">
        <f t="shared" si="707"/>
        <v>1</v>
      </c>
      <c r="O5669">
        <f t="shared" si="708"/>
        <v>1</v>
      </c>
      <c r="P5669">
        <f t="shared" si="709"/>
        <v>0</v>
      </c>
      <c r="Q5669">
        <f t="shared" si="710"/>
        <v>0</v>
      </c>
      <c r="R5669">
        <f t="shared" si="711"/>
        <v>1</v>
      </c>
    </row>
    <row r="5670" spans="1:18" x14ac:dyDescent="0.25">
      <c r="A5670" t="str">
        <f>gait_events!B29</f>
        <v>pp156</v>
      </c>
      <c r="B5670" t="str">
        <f>VLOOKUP(A5670,participants!A:B,2,0)</f>
        <v>F</v>
      </c>
      <c r="C5670">
        <f>VLOOKUP(A5670,participants!A:C,3,0)</f>
        <v>49</v>
      </c>
      <c r="D5670" t="str">
        <f>VLOOKUP(A5670,participants!A:F,6,0)</f>
        <v>MS</v>
      </c>
      <c r="E5670" t="str">
        <f>IF(LEN(SUBSTITUTE(gait_events!C29,"_run-",""))&lt;&gt;LEN(gait_events!C29),LEFT(RIGHT(gait_events!C29,LEN(gait_events!C29)-19),FIND("_run-",RIGHT(gait_events!C29,LEN(gait_events!C29)-19),1)-1),RIGHT(gait_events!C29,LEN(gait_events!C29)-19))</f>
        <v>Fast</v>
      </c>
      <c r="F5670" t="str">
        <f>IF(LEN(SUBSTITUTE(gait_events!C29,"_run-",""))&lt;&gt;LEN(gait_events!C29),RIGHT(gait_events!C29,LEN(gait_events!C29)-FIND("_run-",gait_events!C29,1)-4),"")</f>
        <v/>
      </c>
      <c r="G5670" t="str">
        <f>gait_events!D29</f>
        <v>left_shank</v>
      </c>
      <c r="H5670" t="str">
        <f>gait_events!E29</f>
        <v>IC</v>
      </c>
      <c r="I5670">
        <f>IF(gait_events!F29&lt;&gt;"",gait_events!F29,NA())</f>
        <v>329</v>
      </c>
      <c r="J5670">
        <f>IF(gait_events!G29&lt;&gt;"",gait_events!G29,NA())</f>
        <v>323</v>
      </c>
      <c r="K5670">
        <f t="shared" si="704"/>
        <v>6</v>
      </c>
      <c r="L5670">
        <f t="shared" si="705"/>
        <v>30</v>
      </c>
      <c r="M5670">
        <f t="shared" si="706"/>
        <v>1</v>
      </c>
      <c r="N5670">
        <f t="shared" si="707"/>
        <v>1</v>
      </c>
      <c r="O5670">
        <f t="shared" si="708"/>
        <v>1</v>
      </c>
      <c r="P5670">
        <f t="shared" si="709"/>
        <v>0</v>
      </c>
      <c r="Q5670">
        <f t="shared" si="710"/>
        <v>0</v>
      </c>
      <c r="R5670">
        <f t="shared" si="711"/>
        <v>1</v>
      </c>
    </row>
    <row r="5671" spans="1:18" x14ac:dyDescent="0.25">
      <c r="A5671" t="str">
        <f>gait_events!B30</f>
        <v>pp156</v>
      </c>
      <c r="B5671" t="str">
        <f>VLOOKUP(A5671,participants!A:B,2,0)</f>
        <v>F</v>
      </c>
      <c r="C5671">
        <f>VLOOKUP(A5671,participants!A:C,3,0)</f>
        <v>49</v>
      </c>
      <c r="D5671" t="str">
        <f>VLOOKUP(A5671,participants!A:F,6,0)</f>
        <v>MS</v>
      </c>
      <c r="E5671" t="str">
        <f>IF(LEN(SUBSTITUTE(gait_events!C30,"_run-",""))&lt;&gt;LEN(gait_events!C30),LEFT(RIGHT(gait_events!C30,LEN(gait_events!C30)-19),FIND("_run-",RIGHT(gait_events!C30,LEN(gait_events!C30)-19),1)-1),RIGHT(gait_events!C30,LEN(gait_events!C30)-19))</f>
        <v>Fast</v>
      </c>
      <c r="F5671" t="str">
        <f>IF(LEN(SUBSTITUTE(gait_events!C30,"_run-",""))&lt;&gt;LEN(gait_events!C30),RIGHT(gait_events!C30,LEN(gait_events!C30)-FIND("_run-",gait_events!C30,1)-4),"")</f>
        <v/>
      </c>
      <c r="G5671" t="str">
        <f>gait_events!D30</f>
        <v>left_shank</v>
      </c>
      <c r="H5671" t="str">
        <f>gait_events!E30</f>
        <v>IC</v>
      </c>
      <c r="I5671">
        <f>IF(gait_events!F30&lt;&gt;"",gait_events!F30,NA())</f>
        <v>514</v>
      </c>
      <c r="J5671">
        <f>IF(gait_events!G30&lt;&gt;"",gait_events!G30,NA())</f>
        <v>516</v>
      </c>
      <c r="K5671">
        <f t="shared" si="704"/>
        <v>-2</v>
      </c>
      <c r="L5671">
        <f t="shared" si="705"/>
        <v>-10</v>
      </c>
      <c r="M5671">
        <f t="shared" si="706"/>
        <v>1</v>
      </c>
      <c r="N5671">
        <f t="shared" si="707"/>
        <v>1</v>
      </c>
      <c r="O5671">
        <f t="shared" si="708"/>
        <v>1</v>
      </c>
      <c r="P5671">
        <f t="shared" si="709"/>
        <v>0</v>
      </c>
      <c r="Q5671">
        <f t="shared" si="710"/>
        <v>0</v>
      </c>
      <c r="R5671">
        <f t="shared" si="711"/>
        <v>1</v>
      </c>
    </row>
    <row r="5672" spans="1:18" x14ac:dyDescent="0.25">
      <c r="A5672" t="str">
        <f>gait_events!B31</f>
        <v>pp156</v>
      </c>
      <c r="B5672" t="str">
        <f>VLOOKUP(A5672,participants!A:B,2,0)</f>
        <v>F</v>
      </c>
      <c r="C5672">
        <f>VLOOKUP(A5672,participants!A:C,3,0)</f>
        <v>49</v>
      </c>
      <c r="D5672" t="str">
        <f>VLOOKUP(A5672,participants!A:F,6,0)</f>
        <v>MS</v>
      </c>
      <c r="E5672" t="str">
        <f>IF(LEN(SUBSTITUTE(gait_events!C31,"_run-",""))&lt;&gt;LEN(gait_events!C31),LEFT(RIGHT(gait_events!C31,LEN(gait_events!C31)-19),FIND("_run-",RIGHT(gait_events!C31,LEN(gait_events!C31)-19),1)-1),RIGHT(gait_events!C31,LEN(gait_events!C31)-19))</f>
        <v>Fast</v>
      </c>
      <c r="F5672" t="str">
        <f>IF(LEN(SUBSTITUTE(gait_events!C31,"_run-",""))&lt;&gt;LEN(gait_events!C31),RIGHT(gait_events!C31,LEN(gait_events!C31)-FIND("_run-",gait_events!C31,1)-4),"")</f>
        <v/>
      </c>
      <c r="G5672" t="str">
        <f>gait_events!D31</f>
        <v>left_shank</v>
      </c>
      <c r="H5672" t="str">
        <f>gait_events!E31</f>
        <v>IC</v>
      </c>
      <c r="I5672">
        <f>IF(gait_events!F31&lt;&gt;"",gait_events!F31,NA())</f>
        <v>700</v>
      </c>
      <c r="J5672">
        <f>IF(gait_events!G31&lt;&gt;"",gait_events!G31,NA())</f>
        <v>700</v>
      </c>
      <c r="K5672">
        <f t="shared" si="704"/>
        <v>0</v>
      </c>
      <c r="L5672">
        <f t="shared" si="705"/>
        <v>0</v>
      </c>
      <c r="M5672">
        <f t="shared" si="706"/>
        <v>1</v>
      </c>
      <c r="N5672">
        <f t="shared" si="707"/>
        <v>1</v>
      </c>
      <c r="O5672">
        <f t="shared" si="708"/>
        <v>1</v>
      </c>
      <c r="P5672">
        <f t="shared" si="709"/>
        <v>0</v>
      </c>
      <c r="Q5672">
        <f t="shared" si="710"/>
        <v>0</v>
      </c>
      <c r="R5672">
        <f t="shared" si="711"/>
        <v>1</v>
      </c>
    </row>
    <row r="5673" spans="1:18" x14ac:dyDescent="0.25">
      <c r="A5673" t="str">
        <f>gait_events!B32</f>
        <v>pp156</v>
      </c>
      <c r="B5673" t="str">
        <f>VLOOKUP(A5673,participants!A:B,2,0)</f>
        <v>F</v>
      </c>
      <c r="C5673">
        <f>VLOOKUP(A5673,participants!A:C,3,0)</f>
        <v>49</v>
      </c>
      <c r="D5673" t="str">
        <f>VLOOKUP(A5673,participants!A:F,6,0)</f>
        <v>MS</v>
      </c>
      <c r="E5673" t="str">
        <f>IF(LEN(SUBSTITUTE(gait_events!C32,"_run-",""))&lt;&gt;LEN(gait_events!C32),LEFT(RIGHT(gait_events!C32,LEN(gait_events!C32)-19),FIND("_run-",RIGHT(gait_events!C32,LEN(gait_events!C32)-19),1)-1),RIGHT(gait_events!C32,LEN(gait_events!C32)-19))</f>
        <v>Fast</v>
      </c>
      <c r="F5673" t="str">
        <f>IF(LEN(SUBSTITUTE(gait_events!C32,"_run-",""))&lt;&gt;LEN(gait_events!C32),RIGHT(gait_events!C32,LEN(gait_events!C32)-FIND("_run-",gait_events!C32,1)-4),"")</f>
        <v/>
      </c>
      <c r="G5673" t="str">
        <f>gait_events!D32</f>
        <v>left_shank</v>
      </c>
      <c r="H5673" t="str">
        <f>gait_events!E32</f>
        <v>IC</v>
      </c>
      <c r="I5673">
        <f>IF(gait_events!F32&lt;&gt;"",gait_events!F32,NA())</f>
        <v>882</v>
      </c>
      <c r="J5673">
        <f>IF(gait_events!G32&lt;&gt;"",gait_events!G32,NA())</f>
        <v>882</v>
      </c>
      <c r="K5673">
        <f t="shared" si="704"/>
        <v>0</v>
      </c>
      <c r="L5673">
        <f t="shared" si="705"/>
        <v>0</v>
      </c>
      <c r="M5673">
        <f t="shared" si="706"/>
        <v>1</v>
      </c>
      <c r="N5673">
        <f t="shared" si="707"/>
        <v>1</v>
      </c>
      <c r="O5673">
        <f t="shared" si="708"/>
        <v>1</v>
      </c>
      <c r="P5673">
        <f t="shared" si="709"/>
        <v>0</v>
      </c>
      <c r="Q5673">
        <f t="shared" si="710"/>
        <v>0</v>
      </c>
      <c r="R5673">
        <f t="shared" si="711"/>
        <v>1</v>
      </c>
    </row>
    <row r="5674" spans="1:18" x14ac:dyDescent="0.25">
      <c r="A5674" t="str">
        <f>gait_events!B33</f>
        <v>pp156</v>
      </c>
      <c r="B5674" t="str">
        <f>VLOOKUP(A5674,participants!A:B,2,0)</f>
        <v>F</v>
      </c>
      <c r="C5674">
        <f>VLOOKUP(A5674,participants!A:C,3,0)</f>
        <v>49</v>
      </c>
      <c r="D5674" t="str">
        <f>VLOOKUP(A5674,participants!A:F,6,0)</f>
        <v>MS</v>
      </c>
      <c r="E5674" t="str">
        <f>IF(LEN(SUBSTITUTE(gait_events!C33,"_run-",""))&lt;&gt;LEN(gait_events!C33),LEFT(RIGHT(gait_events!C33,LEN(gait_events!C33)-19),FIND("_run-",RIGHT(gait_events!C33,LEN(gait_events!C33)-19),1)-1),RIGHT(gait_events!C33,LEN(gait_events!C33)-19))</f>
        <v>Fast</v>
      </c>
      <c r="F5674" t="str">
        <f>IF(LEN(SUBSTITUTE(gait_events!C33,"_run-",""))&lt;&gt;LEN(gait_events!C33),RIGHT(gait_events!C33,LEN(gait_events!C33)-FIND("_run-",gait_events!C33,1)-4),"")</f>
        <v/>
      </c>
      <c r="G5674" t="str">
        <f>gait_events!D33</f>
        <v>left_shank</v>
      </c>
      <c r="H5674" t="str">
        <f>gait_events!E33</f>
        <v>IC</v>
      </c>
      <c r="I5674">
        <f>IF(gait_events!F33&lt;&gt;"",gait_events!F33,NA())</f>
        <v>1085</v>
      </c>
      <c r="J5674">
        <f>IF(gait_events!G33&lt;&gt;"",gait_events!G33,NA())</f>
        <v>1085</v>
      </c>
      <c r="K5674">
        <f t="shared" si="704"/>
        <v>0</v>
      </c>
      <c r="L5674">
        <f t="shared" si="705"/>
        <v>0</v>
      </c>
      <c r="M5674">
        <f t="shared" si="706"/>
        <v>1</v>
      </c>
      <c r="N5674">
        <f t="shared" si="707"/>
        <v>1</v>
      </c>
      <c r="O5674">
        <f t="shared" si="708"/>
        <v>1</v>
      </c>
      <c r="P5674">
        <f t="shared" si="709"/>
        <v>0</v>
      </c>
      <c r="Q5674">
        <f t="shared" si="710"/>
        <v>0</v>
      </c>
      <c r="R5674">
        <f t="shared" si="711"/>
        <v>1</v>
      </c>
    </row>
    <row r="5675" spans="1:18" x14ac:dyDescent="0.25">
      <c r="A5675" t="str">
        <f>gait_events!B34</f>
        <v>pp156</v>
      </c>
      <c r="B5675" t="str">
        <f>VLOOKUP(A5675,participants!A:B,2,0)</f>
        <v>F</v>
      </c>
      <c r="C5675">
        <f>VLOOKUP(A5675,participants!A:C,3,0)</f>
        <v>49</v>
      </c>
      <c r="D5675" t="str">
        <f>VLOOKUP(A5675,participants!A:F,6,0)</f>
        <v>MS</v>
      </c>
      <c r="E5675" t="str">
        <f>IF(LEN(SUBSTITUTE(gait_events!C34,"_run-",""))&lt;&gt;LEN(gait_events!C34),LEFT(RIGHT(gait_events!C34,LEN(gait_events!C34)-19),FIND("_run-",RIGHT(gait_events!C34,LEN(gait_events!C34)-19),1)-1),RIGHT(gait_events!C34,LEN(gait_events!C34)-19))</f>
        <v>Fast</v>
      </c>
      <c r="F5675" t="str">
        <f>IF(LEN(SUBSTITUTE(gait_events!C34,"_run-",""))&lt;&gt;LEN(gait_events!C34),RIGHT(gait_events!C34,LEN(gait_events!C34)-FIND("_run-",gait_events!C34,1)-4),"")</f>
        <v/>
      </c>
      <c r="G5675" t="str">
        <f>gait_events!D34</f>
        <v>left_shank</v>
      </c>
      <c r="H5675" t="str">
        <f>gait_events!E34</f>
        <v>FC</v>
      </c>
      <c r="I5675">
        <f>IF(gait_events!F34&lt;&gt;"",gait_events!F34,NA())</f>
        <v>76</v>
      </c>
      <c r="J5675">
        <f>IF(gait_events!G34&lt;&gt;"",gait_events!G34,NA())</f>
        <v>70</v>
      </c>
      <c r="K5675">
        <f t="shared" si="704"/>
        <v>6</v>
      </c>
      <c r="L5675">
        <f t="shared" si="705"/>
        <v>30</v>
      </c>
      <c r="M5675">
        <f t="shared" si="706"/>
        <v>1</v>
      </c>
      <c r="N5675">
        <f t="shared" si="707"/>
        <v>1</v>
      </c>
      <c r="O5675">
        <f t="shared" si="708"/>
        <v>1</v>
      </c>
      <c r="P5675">
        <f t="shared" si="709"/>
        <v>0</v>
      </c>
      <c r="Q5675">
        <f t="shared" si="710"/>
        <v>0</v>
      </c>
      <c r="R5675">
        <f t="shared" si="711"/>
        <v>1</v>
      </c>
    </row>
    <row r="5676" spans="1:18" x14ac:dyDescent="0.25">
      <c r="A5676" t="str">
        <f>gait_events!B35</f>
        <v>pp156</v>
      </c>
      <c r="B5676" t="str">
        <f>VLOOKUP(A5676,participants!A:B,2,0)</f>
        <v>F</v>
      </c>
      <c r="C5676">
        <f>VLOOKUP(A5676,participants!A:C,3,0)</f>
        <v>49</v>
      </c>
      <c r="D5676" t="str">
        <f>VLOOKUP(A5676,participants!A:F,6,0)</f>
        <v>MS</v>
      </c>
      <c r="E5676" t="str">
        <f>IF(LEN(SUBSTITUTE(gait_events!C35,"_run-",""))&lt;&gt;LEN(gait_events!C35),LEFT(RIGHT(gait_events!C35,LEN(gait_events!C35)-19),FIND("_run-",RIGHT(gait_events!C35,LEN(gait_events!C35)-19),1)-1),RIGHT(gait_events!C35,LEN(gait_events!C35)-19))</f>
        <v>Fast</v>
      </c>
      <c r="F5676" t="str">
        <f>IF(LEN(SUBSTITUTE(gait_events!C35,"_run-",""))&lt;&gt;LEN(gait_events!C35),RIGHT(gait_events!C35,LEN(gait_events!C35)-FIND("_run-",gait_events!C35,1)-4),"")</f>
        <v/>
      </c>
      <c r="G5676" t="str">
        <f>gait_events!D35</f>
        <v>left_shank</v>
      </c>
      <c r="H5676" t="str">
        <f>gait_events!E35</f>
        <v>FC</v>
      </c>
      <c r="I5676">
        <f>IF(gait_events!F35&lt;&gt;"",gait_events!F35,NA())</f>
        <v>264</v>
      </c>
      <c r="J5676">
        <f>IF(gait_events!G35&lt;&gt;"",gait_events!G35,NA())</f>
        <v>258</v>
      </c>
      <c r="K5676">
        <f t="shared" si="704"/>
        <v>6</v>
      </c>
      <c r="L5676">
        <f t="shared" si="705"/>
        <v>30</v>
      </c>
      <c r="M5676">
        <f t="shared" si="706"/>
        <v>1</v>
      </c>
      <c r="N5676">
        <f t="shared" si="707"/>
        <v>1</v>
      </c>
      <c r="O5676">
        <f t="shared" si="708"/>
        <v>1</v>
      </c>
      <c r="P5676">
        <f t="shared" si="709"/>
        <v>0</v>
      </c>
      <c r="Q5676">
        <f t="shared" si="710"/>
        <v>0</v>
      </c>
      <c r="R5676">
        <f t="shared" si="711"/>
        <v>1</v>
      </c>
    </row>
    <row r="5677" spans="1:18" x14ac:dyDescent="0.25">
      <c r="A5677" t="str">
        <f>gait_events!B36</f>
        <v>pp156</v>
      </c>
      <c r="B5677" t="str">
        <f>VLOOKUP(A5677,participants!A:B,2,0)</f>
        <v>F</v>
      </c>
      <c r="C5677">
        <f>VLOOKUP(A5677,participants!A:C,3,0)</f>
        <v>49</v>
      </c>
      <c r="D5677" t="str">
        <f>VLOOKUP(A5677,participants!A:F,6,0)</f>
        <v>MS</v>
      </c>
      <c r="E5677" t="str">
        <f>IF(LEN(SUBSTITUTE(gait_events!C36,"_run-",""))&lt;&gt;LEN(gait_events!C36),LEFT(RIGHT(gait_events!C36,LEN(gait_events!C36)-19),FIND("_run-",RIGHT(gait_events!C36,LEN(gait_events!C36)-19),1)-1),RIGHT(gait_events!C36,LEN(gait_events!C36)-19))</f>
        <v>Fast</v>
      </c>
      <c r="F5677" t="str">
        <f>IF(LEN(SUBSTITUTE(gait_events!C36,"_run-",""))&lt;&gt;LEN(gait_events!C36),RIGHT(gait_events!C36,LEN(gait_events!C36)-FIND("_run-",gait_events!C36,1)-4),"")</f>
        <v/>
      </c>
      <c r="G5677" t="str">
        <f>gait_events!D36</f>
        <v>left_shank</v>
      </c>
      <c r="H5677" t="str">
        <f>gait_events!E36</f>
        <v>FC</v>
      </c>
      <c r="I5677">
        <f>IF(gait_events!F36&lt;&gt;"",gait_events!F36,NA())</f>
        <v>451</v>
      </c>
      <c r="J5677">
        <f>IF(gait_events!G36&lt;&gt;"",gait_events!G36,NA())</f>
        <v>445</v>
      </c>
      <c r="K5677">
        <f t="shared" si="704"/>
        <v>6</v>
      </c>
      <c r="L5677">
        <f t="shared" si="705"/>
        <v>30</v>
      </c>
      <c r="M5677">
        <f t="shared" si="706"/>
        <v>1</v>
      </c>
      <c r="N5677">
        <f t="shared" si="707"/>
        <v>1</v>
      </c>
      <c r="O5677">
        <f t="shared" si="708"/>
        <v>1</v>
      </c>
      <c r="P5677">
        <f t="shared" si="709"/>
        <v>0</v>
      </c>
      <c r="Q5677">
        <f t="shared" si="710"/>
        <v>0</v>
      </c>
      <c r="R5677">
        <f t="shared" si="711"/>
        <v>1</v>
      </c>
    </row>
    <row r="5678" spans="1:18" x14ac:dyDescent="0.25">
      <c r="A5678" t="str">
        <f>gait_events!B37</f>
        <v>pp156</v>
      </c>
      <c r="B5678" t="str">
        <f>VLOOKUP(A5678,participants!A:B,2,0)</f>
        <v>F</v>
      </c>
      <c r="C5678">
        <f>VLOOKUP(A5678,participants!A:C,3,0)</f>
        <v>49</v>
      </c>
      <c r="D5678" t="str">
        <f>VLOOKUP(A5678,participants!A:F,6,0)</f>
        <v>MS</v>
      </c>
      <c r="E5678" t="str">
        <f>IF(LEN(SUBSTITUTE(gait_events!C37,"_run-",""))&lt;&gt;LEN(gait_events!C37),LEFT(RIGHT(gait_events!C37,LEN(gait_events!C37)-19),FIND("_run-",RIGHT(gait_events!C37,LEN(gait_events!C37)-19),1)-1),RIGHT(gait_events!C37,LEN(gait_events!C37)-19))</f>
        <v>Fast</v>
      </c>
      <c r="F5678" t="str">
        <f>IF(LEN(SUBSTITUTE(gait_events!C37,"_run-",""))&lt;&gt;LEN(gait_events!C37),RIGHT(gait_events!C37,LEN(gait_events!C37)-FIND("_run-",gait_events!C37,1)-4),"")</f>
        <v/>
      </c>
      <c r="G5678" t="str">
        <f>gait_events!D37</f>
        <v>left_shank</v>
      </c>
      <c r="H5678" t="str">
        <f>gait_events!E37</f>
        <v>FC</v>
      </c>
      <c r="I5678">
        <f>IF(gait_events!F37&lt;&gt;"",gait_events!F37,NA())</f>
        <v>632</v>
      </c>
      <c r="J5678">
        <f>IF(gait_events!G37&lt;&gt;"",gait_events!G37,NA())</f>
        <v>626</v>
      </c>
      <c r="K5678">
        <f t="shared" si="704"/>
        <v>6</v>
      </c>
      <c r="L5678">
        <f t="shared" si="705"/>
        <v>30</v>
      </c>
      <c r="M5678">
        <f t="shared" si="706"/>
        <v>1</v>
      </c>
      <c r="N5678">
        <f t="shared" si="707"/>
        <v>1</v>
      </c>
      <c r="O5678">
        <f t="shared" si="708"/>
        <v>1</v>
      </c>
      <c r="P5678">
        <f t="shared" si="709"/>
        <v>0</v>
      </c>
      <c r="Q5678">
        <f t="shared" si="710"/>
        <v>0</v>
      </c>
      <c r="R5678">
        <f t="shared" si="711"/>
        <v>1</v>
      </c>
    </row>
    <row r="5679" spans="1:18" x14ac:dyDescent="0.25">
      <c r="A5679" t="str">
        <f>gait_events!B38</f>
        <v>pp156</v>
      </c>
      <c r="B5679" t="str">
        <f>VLOOKUP(A5679,participants!A:B,2,0)</f>
        <v>F</v>
      </c>
      <c r="C5679">
        <f>VLOOKUP(A5679,participants!A:C,3,0)</f>
        <v>49</v>
      </c>
      <c r="D5679" t="str">
        <f>VLOOKUP(A5679,participants!A:F,6,0)</f>
        <v>MS</v>
      </c>
      <c r="E5679" t="str">
        <f>IF(LEN(SUBSTITUTE(gait_events!C38,"_run-",""))&lt;&gt;LEN(gait_events!C38),LEFT(RIGHT(gait_events!C38,LEN(gait_events!C38)-19),FIND("_run-",RIGHT(gait_events!C38,LEN(gait_events!C38)-19),1)-1),RIGHT(gait_events!C38,LEN(gait_events!C38)-19))</f>
        <v>Fast</v>
      </c>
      <c r="F5679" t="str">
        <f>IF(LEN(SUBSTITUTE(gait_events!C38,"_run-",""))&lt;&gt;LEN(gait_events!C38),RIGHT(gait_events!C38,LEN(gait_events!C38)-FIND("_run-",gait_events!C38,1)-4),"")</f>
        <v/>
      </c>
      <c r="G5679" t="str">
        <f>gait_events!D38</f>
        <v>left_shank</v>
      </c>
      <c r="H5679" t="str">
        <f>gait_events!E38</f>
        <v>FC</v>
      </c>
      <c r="I5679">
        <f>IF(gait_events!F38&lt;&gt;"",gait_events!F38,NA())</f>
        <v>814</v>
      </c>
      <c r="J5679">
        <f>IF(gait_events!G38&lt;&gt;"",gait_events!G38,NA())</f>
        <v>810</v>
      </c>
      <c r="K5679">
        <f t="shared" si="704"/>
        <v>4</v>
      </c>
      <c r="L5679">
        <f t="shared" si="705"/>
        <v>20</v>
      </c>
      <c r="M5679">
        <f t="shared" si="706"/>
        <v>1</v>
      </c>
      <c r="N5679">
        <f t="shared" si="707"/>
        <v>1</v>
      </c>
      <c r="O5679">
        <f t="shared" si="708"/>
        <v>1</v>
      </c>
      <c r="P5679">
        <f t="shared" si="709"/>
        <v>0</v>
      </c>
      <c r="Q5679">
        <f t="shared" si="710"/>
        <v>0</v>
      </c>
      <c r="R5679">
        <f t="shared" si="711"/>
        <v>1</v>
      </c>
    </row>
    <row r="5680" spans="1:18" x14ac:dyDescent="0.25">
      <c r="A5680" t="str">
        <f>gait_events!B39</f>
        <v>pp156</v>
      </c>
      <c r="B5680" t="str">
        <f>VLOOKUP(A5680,participants!A:B,2,0)</f>
        <v>F</v>
      </c>
      <c r="C5680">
        <f>VLOOKUP(A5680,participants!A:C,3,0)</f>
        <v>49</v>
      </c>
      <c r="D5680" t="str">
        <f>VLOOKUP(A5680,participants!A:F,6,0)</f>
        <v>MS</v>
      </c>
      <c r="E5680" t="str">
        <f>IF(LEN(SUBSTITUTE(gait_events!C39,"_run-",""))&lt;&gt;LEN(gait_events!C39),LEFT(RIGHT(gait_events!C39,LEN(gait_events!C39)-19),FIND("_run-",RIGHT(gait_events!C39,LEN(gait_events!C39)-19),1)-1),RIGHT(gait_events!C39,LEN(gait_events!C39)-19))</f>
        <v>Fast</v>
      </c>
      <c r="F5680" t="str">
        <f>IF(LEN(SUBSTITUTE(gait_events!C39,"_run-",""))&lt;&gt;LEN(gait_events!C39),RIGHT(gait_events!C39,LEN(gait_events!C39)-FIND("_run-",gait_events!C39,1)-4),"")</f>
        <v/>
      </c>
      <c r="G5680" t="str">
        <f>gait_events!D39</f>
        <v>left_shank</v>
      </c>
      <c r="H5680" t="str">
        <f>gait_events!E39</f>
        <v>FC</v>
      </c>
      <c r="I5680">
        <f>IF(gait_events!F39&lt;&gt;"",gait_events!F39,NA())</f>
        <v>1012</v>
      </c>
      <c r="J5680">
        <f>IF(gait_events!G39&lt;&gt;"",gait_events!G39,NA())</f>
        <v>1007</v>
      </c>
      <c r="K5680">
        <f t="shared" si="704"/>
        <v>5</v>
      </c>
      <c r="L5680">
        <f t="shared" si="705"/>
        <v>25</v>
      </c>
      <c r="M5680">
        <f t="shared" si="706"/>
        <v>1</v>
      </c>
      <c r="N5680">
        <f t="shared" si="707"/>
        <v>1</v>
      </c>
      <c r="O5680">
        <f t="shared" si="708"/>
        <v>1</v>
      </c>
      <c r="P5680">
        <f t="shared" si="709"/>
        <v>0</v>
      </c>
      <c r="Q5680">
        <f t="shared" si="710"/>
        <v>0</v>
      </c>
      <c r="R5680">
        <f t="shared" si="711"/>
        <v>1</v>
      </c>
    </row>
    <row r="5681" spans="1:18" x14ac:dyDescent="0.25">
      <c r="A5681" t="str">
        <f>gait_events!B40</f>
        <v>pp156</v>
      </c>
      <c r="B5681" t="str">
        <f>VLOOKUP(A5681,participants!A:B,2,0)</f>
        <v>F</v>
      </c>
      <c r="C5681">
        <f>VLOOKUP(A5681,participants!A:C,3,0)</f>
        <v>49</v>
      </c>
      <c r="D5681" t="str">
        <f>VLOOKUP(A5681,participants!A:F,6,0)</f>
        <v>MS</v>
      </c>
      <c r="E5681" t="str">
        <f>IF(LEN(SUBSTITUTE(gait_events!C40,"_run-",""))&lt;&gt;LEN(gait_events!C40),LEFT(RIGHT(gait_events!C40,LEN(gait_events!C40)-19),FIND("_run-",RIGHT(gait_events!C40,LEN(gait_events!C40)-19),1)-1),RIGHT(gait_events!C40,LEN(gait_events!C40)-19))</f>
        <v>Fast</v>
      </c>
      <c r="F5681" t="str">
        <f>IF(LEN(SUBSTITUTE(gait_events!C40,"_run-",""))&lt;&gt;LEN(gait_events!C40),RIGHT(gait_events!C40,LEN(gait_events!C40)-FIND("_run-",gait_events!C40,1)-4),"")</f>
        <v/>
      </c>
      <c r="G5681" t="str">
        <f>gait_events!D40</f>
        <v>left_shank</v>
      </c>
      <c r="H5681" t="str">
        <f>gait_events!E40</f>
        <v>FC</v>
      </c>
      <c r="I5681">
        <f>IF(gait_events!F40&lt;&gt;"",gait_events!F40,NA())</f>
        <v>1216</v>
      </c>
      <c r="J5681">
        <f>IF(gait_events!G40&lt;&gt;"",gait_events!G40,NA())</f>
        <v>1209</v>
      </c>
      <c r="K5681">
        <f t="shared" si="704"/>
        <v>7</v>
      </c>
      <c r="L5681">
        <f t="shared" si="705"/>
        <v>35</v>
      </c>
      <c r="M5681">
        <f t="shared" si="706"/>
        <v>1</v>
      </c>
      <c r="N5681">
        <f t="shared" si="707"/>
        <v>1</v>
      </c>
      <c r="O5681">
        <f t="shared" si="708"/>
        <v>1</v>
      </c>
      <c r="P5681">
        <f t="shared" si="709"/>
        <v>0</v>
      </c>
      <c r="Q5681">
        <f t="shared" si="710"/>
        <v>0</v>
      </c>
      <c r="R5681">
        <f t="shared" si="711"/>
        <v>1</v>
      </c>
    </row>
    <row r="5682" spans="1:18" x14ac:dyDescent="0.25">
      <c r="A5682" t="str">
        <f>gait_events!B41</f>
        <v>pp156</v>
      </c>
      <c r="B5682" t="str">
        <f>VLOOKUP(A5682,participants!A:B,2,0)</f>
        <v>F</v>
      </c>
      <c r="C5682">
        <f>VLOOKUP(A5682,participants!A:C,3,0)</f>
        <v>49</v>
      </c>
      <c r="D5682" t="str">
        <f>VLOOKUP(A5682,participants!A:F,6,0)</f>
        <v>MS</v>
      </c>
      <c r="E5682" t="str">
        <f>IF(LEN(SUBSTITUTE(gait_events!C41,"_run-",""))&lt;&gt;LEN(gait_events!C41),LEFT(RIGHT(gait_events!C41,LEN(gait_events!C41)-19),FIND("_run-",RIGHT(gait_events!C41,LEN(gait_events!C41)-19),1)-1),RIGHT(gait_events!C41,LEN(gait_events!C41)-19))</f>
        <v>Fast</v>
      </c>
      <c r="F5682" t="str">
        <f>IF(LEN(SUBSTITUTE(gait_events!C41,"_run-",""))&lt;&gt;LEN(gait_events!C41),RIGHT(gait_events!C41,LEN(gait_events!C41)-FIND("_run-",gait_events!C41,1)-4),"")</f>
        <v/>
      </c>
      <c r="G5682" t="str">
        <f>gait_events!D41</f>
        <v>left_shank</v>
      </c>
      <c r="H5682" t="str">
        <f>gait_events!E41</f>
        <v>FC</v>
      </c>
      <c r="I5682" t="e">
        <f>IF(gait_events!F41&lt;&gt;"",gait_events!F41,NA())</f>
        <v>#N/A</v>
      </c>
      <c r="J5682">
        <f>IF(gait_events!G41&lt;&gt;"",gait_events!G41,NA())</f>
        <v>676</v>
      </c>
      <c r="K5682" t="e">
        <f t="shared" si="704"/>
        <v>#N/A</v>
      </c>
      <c r="L5682" t="e">
        <f t="shared" si="705"/>
        <v>#N/A</v>
      </c>
      <c r="M5682">
        <f t="shared" si="706"/>
        <v>0</v>
      </c>
      <c r="N5682">
        <f t="shared" si="707"/>
        <v>1</v>
      </c>
      <c r="O5682">
        <f t="shared" si="708"/>
        <v>0</v>
      </c>
      <c r="P5682">
        <f t="shared" si="709"/>
        <v>0</v>
      </c>
      <c r="Q5682">
        <f t="shared" si="710"/>
        <v>1</v>
      </c>
      <c r="R5682">
        <f t="shared" si="711"/>
        <v>1</v>
      </c>
    </row>
    <row r="5683" spans="1:18" x14ac:dyDescent="0.25">
      <c r="A5683" t="str">
        <f>gait_events!B42</f>
        <v>pp156</v>
      </c>
      <c r="B5683" t="str">
        <f>VLOOKUP(A5683,participants!A:B,2,0)</f>
        <v>F</v>
      </c>
      <c r="C5683">
        <f>VLOOKUP(A5683,participants!A:C,3,0)</f>
        <v>49</v>
      </c>
      <c r="D5683" t="str">
        <f>VLOOKUP(A5683,participants!A:F,6,0)</f>
        <v>MS</v>
      </c>
      <c r="E5683" t="str">
        <f>IF(LEN(SUBSTITUTE(gait_events!C42,"_run-",""))&lt;&gt;LEN(gait_events!C42),LEFT(RIGHT(gait_events!C42,LEN(gait_events!C42)-19),FIND("_run-",RIGHT(gait_events!C42,LEN(gait_events!C42)-19),1)-1),RIGHT(gait_events!C42,LEN(gait_events!C42)-19))</f>
        <v>Fast</v>
      </c>
      <c r="F5683" t="str">
        <f>IF(LEN(SUBSTITUTE(gait_events!C42,"_run-",""))&lt;&gt;LEN(gait_events!C42),RIGHT(gait_events!C42,LEN(gait_events!C42)-FIND("_run-",gait_events!C42,1)-4),"")</f>
        <v/>
      </c>
      <c r="G5683" t="str">
        <f>gait_events!D42</f>
        <v>right_shank</v>
      </c>
      <c r="H5683" t="str">
        <f>gait_events!E42</f>
        <v>IC</v>
      </c>
      <c r="I5683">
        <f>IF(gait_events!F42&lt;&gt;"",gait_events!F42,NA())</f>
        <v>37</v>
      </c>
      <c r="J5683">
        <f>IF(gait_events!G42&lt;&gt;"",gait_events!G42,NA())</f>
        <v>36</v>
      </c>
      <c r="K5683">
        <f t="shared" si="704"/>
        <v>1</v>
      </c>
      <c r="L5683">
        <f t="shared" si="705"/>
        <v>5</v>
      </c>
      <c r="M5683">
        <f t="shared" si="706"/>
        <v>1</v>
      </c>
      <c r="N5683">
        <f t="shared" si="707"/>
        <v>1</v>
      </c>
      <c r="O5683">
        <f t="shared" si="708"/>
        <v>1</v>
      </c>
      <c r="P5683">
        <f t="shared" si="709"/>
        <v>0</v>
      </c>
      <c r="Q5683">
        <f t="shared" si="710"/>
        <v>0</v>
      </c>
      <c r="R5683">
        <f t="shared" si="711"/>
        <v>1</v>
      </c>
    </row>
    <row r="5684" spans="1:18" x14ac:dyDescent="0.25">
      <c r="A5684" t="str">
        <f>gait_events!B43</f>
        <v>pp156</v>
      </c>
      <c r="B5684" t="str">
        <f>VLOOKUP(A5684,participants!A:B,2,0)</f>
        <v>F</v>
      </c>
      <c r="C5684">
        <f>VLOOKUP(A5684,participants!A:C,3,0)</f>
        <v>49</v>
      </c>
      <c r="D5684" t="str">
        <f>VLOOKUP(A5684,participants!A:F,6,0)</f>
        <v>MS</v>
      </c>
      <c r="E5684" t="str">
        <f>IF(LEN(SUBSTITUTE(gait_events!C43,"_run-",""))&lt;&gt;LEN(gait_events!C43),LEFT(RIGHT(gait_events!C43,LEN(gait_events!C43)-19),FIND("_run-",RIGHT(gait_events!C43,LEN(gait_events!C43)-19),1)-1),RIGHT(gait_events!C43,LEN(gait_events!C43)-19))</f>
        <v>Fast</v>
      </c>
      <c r="F5684" t="str">
        <f>IF(LEN(SUBSTITUTE(gait_events!C43,"_run-",""))&lt;&gt;LEN(gait_events!C43),RIGHT(gait_events!C43,LEN(gait_events!C43)-FIND("_run-",gait_events!C43,1)-4),"")</f>
        <v/>
      </c>
      <c r="G5684" t="str">
        <f>gait_events!D43</f>
        <v>right_shank</v>
      </c>
      <c r="H5684" t="str">
        <f>gait_events!E43</f>
        <v>IC</v>
      </c>
      <c r="I5684">
        <f>IF(gait_events!F43&lt;&gt;"",gait_events!F43,NA())</f>
        <v>234</v>
      </c>
      <c r="J5684">
        <f>IF(gait_events!G43&lt;&gt;"",gait_events!G43,NA())</f>
        <v>233</v>
      </c>
      <c r="K5684">
        <f t="shared" si="704"/>
        <v>1</v>
      </c>
      <c r="L5684">
        <f t="shared" si="705"/>
        <v>5</v>
      </c>
      <c r="M5684">
        <f t="shared" si="706"/>
        <v>1</v>
      </c>
      <c r="N5684">
        <f t="shared" si="707"/>
        <v>1</v>
      </c>
      <c r="O5684">
        <f t="shared" si="708"/>
        <v>1</v>
      </c>
      <c r="P5684">
        <f t="shared" si="709"/>
        <v>0</v>
      </c>
      <c r="Q5684">
        <f t="shared" si="710"/>
        <v>0</v>
      </c>
      <c r="R5684">
        <f t="shared" si="711"/>
        <v>1</v>
      </c>
    </row>
    <row r="5685" spans="1:18" x14ac:dyDescent="0.25">
      <c r="A5685" t="str">
        <f>gait_events!B44</f>
        <v>pp156</v>
      </c>
      <c r="B5685" t="str">
        <f>VLOOKUP(A5685,participants!A:B,2,0)</f>
        <v>F</v>
      </c>
      <c r="C5685">
        <f>VLOOKUP(A5685,participants!A:C,3,0)</f>
        <v>49</v>
      </c>
      <c r="D5685" t="str">
        <f>VLOOKUP(A5685,participants!A:F,6,0)</f>
        <v>MS</v>
      </c>
      <c r="E5685" t="str">
        <f>IF(LEN(SUBSTITUTE(gait_events!C44,"_run-",""))&lt;&gt;LEN(gait_events!C44),LEFT(RIGHT(gait_events!C44,LEN(gait_events!C44)-19),FIND("_run-",RIGHT(gait_events!C44,LEN(gait_events!C44)-19),1)-1),RIGHT(gait_events!C44,LEN(gait_events!C44)-19))</f>
        <v>Fast</v>
      </c>
      <c r="F5685" t="str">
        <f>IF(LEN(SUBSTITUTE(gait_events!C44,"_run-",""))&lt;&gt;LEN(gait_events!C44),RIGHT(gait_events!C44,LEN(gait_events!C44)-FIND("_run-",gait_events!C44,1)-4),"")</f>
        <v/>
      </c>
      <c r="G5685" t="str">
        <f>gait_events!D44</f>
        <v>right_shank</v>
      </c>
      <c r="H5685" t="str">
        <f>gait_events!E44</f>
        <v>IC</v>
      </c>
      <c r="I5685">
        <f>IF(gait_events!F44&lt;&gt;"",gait_events!F44,NA())</f>
        <v>424</v>
      </c>
      <c r="J5685">
        <f>IF(gait_events!G44&lt;&gt;"",gait_events!G44,NA())</f>
        <v>421</v>
      </c>
      <c r="K5685">
        <f t="shared" si="704"/>
        <v>3</v>
      </c>
      <c r="L5685">
        <f t="shared" si="705"/>
        <v>15</v>
      </c>
      <c r="M5685">
        <f t="shared" si="706"/>
        <v>1</v>
      </c>
      <c r="N5685">
        <f t="shared" si="707"/>
        <v>1</v>
      </c>
      <c r="O5685">
        <f t="shared" si="708"/>
        <v>1</v>
      </c>
      <c r="P5685">
        <f t="shared" si="709"/>
        <v>0</v>
      </c>
      <c r="Q5685">
        <f t="shared" si="710"/>
        <v>0</v>
      </c>
      <c r="R5685">
        <f t="shared" si="711"/>
        <v>1</v>
      </c>
    </row>
    <row r="5686" spans="1:18" x14ac:dyDescent="0.25">
      <c r="A5686" t="str">
        <f>gait_events!B45</f>
        <v>pp156</v>
      </c>
      <c r="B5686" t="str">
        <f>VLOOKUP(A5686,participants!A:B,2,0)</f>
        <v>F</v>
      </c>
      <c r="C5686">
        <f>VLOOKUP(A5686,participants!A:C,3,0)</f>
        <v>49</v>
      </c>
      <c r="D5686" t="str">
        <f>VLOOKUP(A5686,participants!A:F,6,0)</f>
        <v>MS</v>
      </c>
      <c r="E5686" t="str">
        <f>IF(LEN(SUBSTITUTE(gait_events!C45,"_run-",""))&lt;&gt;LEN(gait_events!C45),LEFT(RIGHT(gait_events!C45,LEN(gait_events!C45)-19),FIND("_run-",RIGHT(gait_events!C45,LEN(gait_events!C45)-19),1)-1),RIGHT(gait_events!C45,LEN(gait_events!C45)-19))</f>
        <v>Fast</v>
      </c>
      <c r="F5686" t="str">
        <f>IF(LEN(SUBSTITUTE(gait_events!C45,"_run-",""))&lt;&gt;LEN(gait_events!C45),RIGHT(gait_events!C45,LEN(gait_events!C45)-FIND("_run-",gait_events!C45,1)-4),"")</f>
        <v/>
      </c>
      <c r="G5686" t="str">
        <f>gait_events!D45</f>
        <v>right_shank</v>
      </c>
      <c r="H5686" t="str">
        <f>gait_events!E45</f>
        <v>IC</v>
      </c>
      <c r="I5686">
        <f>IF(gait_events!F45&lt;&gt;"",gait_events!F45,NA())</f>
        <v>606</v>
      </c>
      <c r="J5686">
        <f>IF(gait_events!G45&lt;&gt;"",gait_events!G45,NA())</f>
        <v>604</v>
      </c>
      <c r="K5686">
        <f t="shared" si="704"/>
        <v>2</v>
      </c>
      <c r="L5686">
        <f t="shared" si="705"/>
        <v>10</v>
      </c>
      <c r="M5686">
        <f t="shared" si="706"/>
        <v>1</v>
      </c>
      <c r="N5686">
        <f t="shared" si="707"/>
        <v>1</v>
      </c>
      <c r="O5686">
        <f t="shared" si="708"/>
        <v>1</v>
      </c>
      <c r="P5686">
        <f t="shared" si="709"/>
        <v>0</v>
      </c>
      <c r="Q5686">
        <f t="shared" si="710"/>
        <v>0</v>
      </c>
      <c r="R5686">
        <f t="shared" si="711"/>
        <v>1</v>
      </c>
    </row>
    <row r="5687" spans="1:18" x14ac:dyDescent="0.25">
      <c r="A5687" t="str">
        <f>gait_events!B46</f>
        <v>pp156</v>
      </c>
      <c r="B5687" t="str">
        <f>VLOOKUP(A5687,participants!A:B,2,0)</f>
        <v>F</v>
      </c>
      <c r="C5687">
        <f>VLOOKUP(A5687,participants!A:C,3,0)</f>
        <v>49</v>
      </c>
      <c r="D5687" t="str">
        <f>VLOOKUP(A5687,participants!A:F,6,0)</f>
        <v>MS</v>
      </c>
      <c r="E5687" t="str">
        <f>IF(LEN(SUBSTITUTE(gait_events!C46,"_run-",""))&lt;&gt;LEN(gait_events!C46),LEFT(RIGHT(gait_events!C46,LEN(gait_events!C46)-19),FIND("_run-",RIGHT(gait_events!C46,LEN(gait_events!C46)-19),1)-1),RIGHT(gait_events!C46,LEN(gait_events!C46)-19))</f>
        <v>Fast</v>
      </c>
      <c r="F5687" t="str">
        <f>IF(LEN(SUBSTITUTE(gait_events!C46,"_run-",""))&lt;&gt;LEN(gait_events!C46),RIGHT(gait_events!C46,LEN(gait_events!C46)-FIND("_run-",gait_events!C46,1)-4),"")</f>
        <v/>
      </c>
      <c r="G5687" t="str">
        <f>gait_events!D46</f>
        <v>right_shank</v>
      </c>
      <c r="H5687" t="str">
        <f>gait_events!E46</f>
        <v>IC</v>
      </c>
      <c r="I5687">
        <f>IF(gait_events!F46&lt;&gt;"",gait_events!F46,NA())</f>
        <v>785</v>
      </c>
      <c r="J5687">
        <f>IF(gait_events!G46&lt;&gt;"",gait_events!G46,NA())</f>
        <v>784</v>
      </c>
      <c r="K5687">
        <f t="shared" si="704"/>
        <v>1</v>
      </c>
      <c r="L5687">
        <f t="shared" si="705"/>
        <v>5</v>
      </c>
      <c r="M5687">
        <f t="shared" si="706"/>
        <v>1</v>
      </c>
      <c r="N5687">
        <f t="shared" si="707"/>
        <v>1</v>
      </c>
      <c r="O5687">
        <f t="shared" si="708"/>
        <v>1</v>
      </c>
      <c r="P5687">
        <f t="shared" si="709"/>
        <v>0</v>
      </c>
      <c r="Q5687">
        <f t="shared" si="710"/>
        <v>0</v>
      </c>
      <c r="R5687">
        <f t="shared" si="711"/>
        <v>1</v>
      </c>
    </row>
    <row r="5688" spans="1:18" x14ac:dyDescent="0.25">
      <c r="A5688" t="str">
        <f>gait_events!B47</f>
        <v>pp156</v>
      </c>
      <c r="B5688" t="str">
        <f>VLOOKUP(A5688,participants!A:B,2,0)</f>
        <v>F</v>
      </c>
      <c r="C5688">
        <f>VLOOKUP(A5688,participants!A:C,3,0)</f>
        <v>49</v>
      </c>
      <c r="D5688" t="str">
        <f>VLOOKUP(A5688,participants!A:F,6,0)</f>
        <v>MS</v>
      </c>
      <c r="E5688" t="str">
        <f>IF(LEN(SUBSTITUTE(gait_events!C47,"_run-",""))&lt;&gt;LEN(gait_events!C47),LEFT(RIGHT(gait_events!C47,LEN(gait_events!C47)-19),FIND("_run-",RIGHT(gait_events!C47,LEN(gait_events!C47)-19),1)-1),RIGHT(gait_events!C47,LEN(gait_events!C47)-19))</f>
        <v>Fast</v>
      </c>
      <c r="F5688" t="str">
        <f>IF(LEN(SUBSTITUTE(gait_events!C47,"_run-",""))&lt;&gt;LEN(gait_events!C47),RIGHT(gait_events!C47,LEN(gait_events!C47)-FIND("_run-",gait_events!C47,1)-4),"")</f>
        <v/>
      </c>
      <c r="G5688" t="str">
        <f>gait_events!D47</f>
        <v>right_shank</v>
      </c>
      <c r="H5688" t="str">
        <f>gait_events!E47</f>
        <v>IC</v>
      </c>
      <c r="I5688">
        <f>IF(gait_events!F47&lt;&gt;"",gait_events!F47,NA())</f>
        <v>978</v>
      </c>
      <c r="J5688">
        <f>IF(gait_events!G47&lt;&gt;"",gait_events!G47,NA())</f>
        <v>979</v>
      </c>
      <c r="K5688">
        <f t="shared" si="704"/>
        <v>-1</v>
      </c>
      <c r="L5688">
        <f t="shared" si="705"/>
        <v>-5</v>
      </c>
      <c r="M5688">
        <f t="shared" si="706"/>
        <v>1</v>
      </c>
      <c r="N5688">
        <f t="shared" si="707"/>
        <v>1</v>
      </c>
      <c r="O5688">
        <f t="shared" si="708"/>
        <v>1</v>
      </c>
      <c r="P5688">
        <f t="shared" si="709"/>
        <v>0</v>
      </c>
      <c r="Q5688">
        <f t="shared" si="710"/>
        <v>0</v>
      </c>
      <c r="R5688">
        <f t="shared" si="711"/>
        <v>1</v>
      </c>
    </row>
    <row r="5689" spans="1:18" x14ac:dyDescent="0.25">
      <c r="A5689" t="str">
        <f>gait_events!B48</f>
        <v>pp156</v>
      </c>
      <c r="B5689" t="str">
        <f>VLOOKUP(A5689,participants!A:B,2,0)</f>
        <v>F</v>
      </c>
      <c r="C5689">
        <f>VLOOKUP(A5689,participants!A:C,3,0)</f>
        <v>49</v>
      </c>
      <c r="D5689" t="str">
        <f>VLOOKUP(A5689,participants!A:F,6,0)</f>
        <v>MS</v>
      </c>
      <c r="E5689" t="str">
        <f>IF(LEN(SUBSTITUTE(gait_events!C48,"_run-",""))&lt;&gt;LEN(gait_events!C48),LEFT(RIGHT(gait_events!C48,LEN(gait_events!C48)-19),FIND("_run-",RIGHT(gait_events!C48,LEN(gait_events!C48)-19),1)-1),RIGHT(gait_events!C48,LEN(gait_events!C48)-19))</f>
        <v>Fast</v>
      </c>
      <c r="F5689" t="str">
        <f>IF(LEN(SUBSTITUTE(gait_events!C48,"_run-",""))&lt;&gt;LEN(gait_events!C48),RIGHT(gait_events!C48,LEN(gait_events!C48)-FIND("_run-",gait_events!C48,1)-4),"")</f>
        <v/>
      </c>
      <c r="G5689" t="str">
        <f>gait_events!D48</f>
        <v>right_shank</v>
      </c>
      <c r="H5689" t="str">
        <f>gait_events!E48</f>
        <v>IC</v>
      </c>
      <c r="I5689">
        <f>IF(gait_events!F48&lt;&gt;"",gait_events!F48,NA())</f>
        <v>1183</v>
      </c>
      <c r="J5689">
        <f>IF(gait_events!G48&lt;&gt;"",gait_events!G48,NA())</f>
        <v>1182</v>
      </c>
      <c r="K5689">
        <f t="shared" si="704"/>
        <v>1</v>
      </c>
      <c r="L5689">
        <f t="shared" si="705"/>
        <v>5</v>
      </c>
      <c r="M5689">
        <f t="shared" si="706"/>
        <v>1</v>
      </c>
      <c r="N5689">
        <f t="shared" si="707"/>
        <v>1</v>
      </c>
      <c r="O5689">
        <f t="shared" si="708"/>
        <v>1</v>
      </c>
      <c r="P5689">
        <f t="shared" si="709"/>
        <v>0</v>
      </c>
      <c r="Q5689">
        <f t="shared" si="710"/>
        <v>0</v>
      </c>
      <c r="R5689">
        <f t="shared" si="711"/>
        <v>1</v>
      </c>
    </row>
    <row r="5690" spans="1:18" x14ac:dyDescent="0.25">
      <c r="A5690" t="str">
        <f>gait_events!B49</f>
        <v>pp156</v>
      </c>
      <c r="B5690" t="str">
        <f>VLOOKUP(A5690,participants!A:B,2,0)</f>
        <v>F</v>
      </c>
      <c r="C5690">
        <f>VLOOKUP(A5690,participants!A:C,3,0)</f>
        <v>49</v>
      </c>
      <c r="D5690" t="str">
        <f>VLOOKUP(A5690,participants!A:F,6,0)</f>
        <v>MS</v>
      </c>
      <c r="E5690" t="str">
        <f>IF(LEN(SUBSTITUTE(gait_events!C49,"_run-",""))&lt;&gt;LEN(gait_events!C49),LEFT(RIGHT(gait_events!C49,LEN(gait_events!C49)-19),FIND("_run-",RIGHT(gait_events!C49,LEN(gait_events!C49)-19),1)-1),RIGHT(gait_events!C49,LEN(gait_events!C49)-19))</f>
        <v>Fast</v>
      </c>
      <c r="F5690" t="str">
        <f>IF(LEN(SUBSTITUTE(gait_events!C49,"_run-",""))&lt;&gt;LEN(gait_events!C49),RIGHT(gait_events!C49,LEN(gait_events!C49)-FIND("_run-",gait_events!C49,1)-4),"")</f>
        <v/>
      </c>
      <c r="G5690" t="str">
        <f>gait_events!D49</f>
        <v>right_shank</v>
      </c>
      <c r="H5690" t="str">
        <f>gait_events!E49</f>
        <v>FC</v>
      </c>
      <c r="I5690">
        <f>IF(gait_events!F49&lt;&gt;"",gait_events!F49,NA())</f>
        <v>166</v>
      </c>
      <c r="J5690" t="e">
        <f>IF(gait_events!G49&lt;&gt;"",gait_events!G49,NA())</f>
        <v>#N/A</v>
      </c>
      <c r="K5690" t="e">
        <f t="shared" si="704"/>
        <v>#N/A</v>
      </c>
      <c r="L5690" t="e">
        <f t="shared" si="705"/>
        <v>#N/A</v>
      </c>
      <c r="M5690">
        <f t="shared" si="706"/>
        <v>1</v>
      </c>
      <c r="N5690">
        <f t="shared" si="707"/>
        <v>0</v>
      </c>
      <c r="O5690">
        <f t="shared" si="708"/>
        <v>0</v>
      </c>
      <c r="P5690">
        <f t="shared" si="709"/>
        <v>1</v>
      </c>
      <c r="Q5690">
        <f t="shared" si="710"/>
        <v>0</v>
      </c>
      <c r="R5690">
        <f t="shared" si="711"/>
        <v>1</v>
      </c>
    </row>
    <row r="5691" spans="1:18" x14ac:dyDescent="0.25">
      <c r="A5691" t="str">
        <f>gait_events!B50</f>
        <v>pp156</v>
      </c>
      <c r="B5691" t="str">
        <f>VLOOKUP(A5691,participants!A:B,2,0)</f>
        <v>F</v>
      </c>
      <c r="C5691">
        <f>VLOOKUP(A5691,participants!A:C,3,0)</f>
        <v>49</v>
      </c>
      <c r="D5691" t="str">
        <f>VLOOKUP(A5691,participants!A:F,6,0)</f>
        <v>MS</v>
      </c>
      <c r="E5691" t="str">
        <f>IF(LEN(SUBSTITUTE(gait_events!C50,"_run-",""))&lt;&gt;LEN(gait_events!C50),LEFT(RIGHT(gait_events!C50,LEN(gait_events!C50)-19),FIND("_run-",RIGHT(gait_events!C50,LEN(gait_events!C50)-19),1)-1),RIGHT(gait_events!C50,LEN(gait_events!C50)-19))</f>
        <v>Fast</v>
      </c>
      <c r="F5691" t="str">
        <f>IF(LEN(SUBSTITUTE(gait_events!C50,"_run-",""))&lt;&gt;LEN(gait_events!C50),RIGHT(gait_events!C50,LEN(gait_events!C50)-FIND("_run-",gait_events!C50,1)-4),"")</f>
        <v/>
      </c>
      <c r="G5691" t="str">
        <f>gait_events!D50</f>
        <v>right_shank</v>
      </c>
      <c r="H5691" t="str">
        <f>gait_events!E50</f>
        <v>FC</v>
      </c>
      <c r="I5691">
        <f>IF(gait_events!F50&lt;&gt;"",gait_events!F50,NA())</f>
        <v>354</v>
      </c>
      <c r="J5691" t="e">
        <f>IF(gait_events!G50&lt;&gt;"",gait_events!G50,NA())</f>
        <v>#N/A</v>
      </c>
      <c r="K5691" t="e">
        <f t="shared" si="704"/>
        <v>#N/A</v>
      </c>
      <c r="L5691" t="e">
        <f t="shared" si="705"/>
        <v>#N/A</v>
      </c>
      <c r="M5691">
        <f t="shared" si="706"/>
        <v>1</v>
      </c>
      <c r="N5691">
        <f t="shared" si="707"/>
        <v>0</v>
      </c>
      <c r="O5691">
        <f t="shared" si="708"/>
        <v>0</v>
      </c>
      <c r="P5691">
        <f t="shared" si="709"/>
        <v>1</v>
      </c>
      <c r="Q5691">
        <f t="shared" si="710"/>
        <v>0</v>
      </c>
      <c r="R5691">
        <f t="shared" si="711"/>
        <v>1</v>
      </c>
    </row>
    <row r="5692" spans="1:18" x14ac:dyDescent="0.25">
      <c r="A5692" t="str">
        <f>gait_events!B51</f>
        <v>pp156</v>
      </c>
      <c r="B5692" t="str">
        <f>VLOOKUP(A5692,participants!A:B,2,0)</f>
        <v>F</v>
      </c>
      <c r="C5692">
        <f>VLOOKUP(A5692,participants!A:C,3,0)</f>
        <v>49</v>
      </c>
      <c r="D5692" t="str">
        <f>VLOOKUP(A5692,participants!A:F,6,0)</f>
        <v>MS</v>
      </c>
      <c r="E5692" t="str">
        <f>IF(LEN(SUBSTITUTE(gait_events!C51,"_run-",""))&lt;&gt;LEN(gait_events!C51),LEFT(RIGHT(gait_events!C51,LEN(gait_events!C51)-19),FIND("_run-",RIGHT(gait_events!C51,LEN(gait_events!C51)-19),1)-1),RIGHT(gait_events!C51,LEN(gait_events!C51)-19))</f>
        <v>Fast</v>
      </c>
      <c r="F5692" t="str">
        <f>IF(LEN(SUBSTITUTE(gait_events!C51,"_run-",""))&lt;&gt;LEN(gait_events!C51),RIGHT(gait_events!C51,LEN(gait_events!C51)-FIND("_run-",gait_events!C51,1)-4),"")</f>
        <v/>
      </c>
      <c r="G5692" t="str">
        <f>gait_events!D51</f>
        <v>right_shank</v>
      </c>
      <c r="H5692" t="str">
        <f>gait_events!E51</f>
        <v>FC</v>
      </c>
      <c r="I5692">
        <f>IF(gait_events!F51&lt;&gt;"",gait_events!F51,NA())</f>
        <v>541</v>
      </c>
      <c r="J5692" t="e">
        <f>IF(gait_events!G51&lt;&gt;"",gait_events!G51,NA())</f>
        <v>#N/A</v>
      </c>
      <c r="K5692" t="e">
        <f t="shared" si="704"/>
        <v>#N/A</v>
      </c>
      <c r="L5692" t="e">
        <f t="shared" si="705"/>
        <v>#N/A</v>
      </c>
      <c r="M5692">
        <f t="shared" si="706"/>
        <v>1</v>
      </c>
      <c r="N5692">
        <f t="shared" si="707"/>
        <v>0</v>
      </c>
      <c r="O5692">
        <f t="shared" si="708"/>
        <v>0</v>
      </c>
      <c r="P5692">
        <f t="shared" si="709"/>
        <v>1</v>
      </c>
      <c r="Q5692">
        <f t="shared" si="710"/>
        <v>0</v>
      </c>
      <c r="R5692">
        <f t="shared" si="711"/>
        <v>1</v>
      </c>
    </row>
    <row r="5693" spans="1:18" x14ac:dyDescent="0.25">
      <c r="A5693" t="str">
        <f>gait_events!B52</f>
        <v>pp156</v>
      </c>
      <c r="B5693" t="str">
        <f>VLOOKUP(A5693,participants!A:B,2,0)</f>
        <v>F</v>
      </c>
      <c r="C5693">
        <f>VLOOKUP(A5693,participants!A:C,3,0)</f>
        <v>49</v>
      </c>
      <c r="D5693" t="str">
        <f>VLOOKUP(A5693,participants!A:F,6,0)</f>
        <v>MS</v>
      </c>
      <c r="E5693" t="str">
        <f>IF(LEN(SUBSTITUTE(gait_events!C52,"_run-",""))&lt;&gt;LEN(gait_events!C52),LEFT(RIGHT(gait_events!C52,LEN(gait_events!C52)-19),FIND("_run-",RIGHT(gait_events!C52,LEN(gait_events!C52)-19),1)-1),RIGHT(gait_events!C52,LEN(gait_events!C52)-19))</f>
        <v>Fast</v>
      </c>
      <c r="F5693" t="str">
        <f>IF(LEN(SUBSTITUTE(gait_events!C52,"_run-",""))&lt;&gt;LEN(gait_events!C52),RIGHT(gait_events!C52,LEN(gait_events!C52)-FIND("_run-",gait_events!C52,1)-4),"")</f>
        <v/>
      </c>
      <c r="G5693" t="str">
        <f>gait_events!D52</f>
        <v>right_shank</v>
      </c>
      <c r="H5693" t="str">
        <f>gait_events!E52</f>
        <v>FC</v>
      </c>
      <c r="I5693">
        <f>IF(gait_events!F52&lt;&gt;"",gait_events!F52,NA())</f>
        <v>723</v>
      </c>
      <c r="J5693" t="e">
        <f>IF(gait_events!G52&lt;&gt;"",gait_events!G52,NA())</f>
        <v>#N/A</v>
      </c>
      <c r="K5693" t="e">
        <f t="shared" si="704"/>
        <v>#N/A</v>
      </c>
      <c r="L5693" t="e">
        <f t="shared" si="705"/>
        <v>#N/A</v>
      </c>
      <c r="M5693">
        <f t="shared" si="706"/>
        <v>1</v>
      </c>
      <c r="N5693">
        <f t="shared" si="707"/>
        <v>0</v>
      </c>
      <c r="O5693">
        <f t="shared" si="708"/>
        <v>0</v>
      </c>
      <c r="P5693">
        <f t="shared" si="709"/>
        <v>1</v>
      </c>
      <c r="Q5693">
        <f t="shared" si="710"/>
        <v>0</v>
      </c>
      <c r="R5693">
        <f t="shared" si="711"/>
        <v>1</v>
      </c>
    </row>
    <row r="5694" spans="1:18" x14ac:dyDescent="0.25">
      <c r="A5694" t="str">
        <f>gait_events!B53</f>
        <v>pp156</v>
      </c>
      <c r="B5694" t="str">
        <f>VLOOKUP(A5694,participants!A:B,2,0)</f>
        <v>F</v>
      </c>
      <c r="C5694">
        <f>VLOOKUP(A5694,participants!A:C,3,0)</f>
        <v>49</v>
      </c>
      <c r="D5694" t="str">
        <f>VLOOKUP(A5694,participants!A:F,6,0)</f>
        <v>MS</v>
      </c>
      <c r="E5694" t="str">
        <f>IF(LEN(SUBSTITUTE(gait_events!C53,"_run-",""))&lt;&gt;LEN(gait_events!C53),LEFT(RIGHT(gait_events!C53,LEN(gait_events!C53)-19),FIND("_run-",RIGHT(gait_events!C53,LEN(gait_events!C53)-19),1)-1),RIGHT(gait_events!C53,LEN(gait_events!C53)-19))</f>
        <v>Fast</v>
      </c>
      <c r="F5694" t="str">
        <f>IF(LEN(SUBSTITUTE(gait_events!C53,"_run-",""))&lt;&gt;LEN(gait_events!C53),RIGHT(gait_events!C53,LEN(gait_events!C53)-FIND("_run-",gait_events!C53,1)-4),"")</f>
        <v/>
      </c>
      <c r="G5694" t="str">
        <f>gait_events!D53</f>
        <v>right_shank</v>
      </c>
      <c r="H5694" t="str">
        <f>gait_events!E53</f>
        <v>FC</v>
      </c>
      <c r="I5694">
        <f>IF(gait_events!F53&lt;&gt;"",gait_events!F53,NA())</f>
        <v>914</v>
      </c>
      <c r="J5694" t="e">
        <f>IF(gait_events!G53&lt;&gt;"",gait_events!G53,NA())</f>
        <v>#N/A</v>
      </c>
      <c r="K5694" t="e">
        <f t="shared" si="704"/>
        <v>#N/A</v>
      </c>
      <c r="L5694" t="e">
        <f t="shared" si="705"/>
        <v>#N/A</v>
      </c>
      <c r="M5694">
        <f t="shared" si="706"/>
        <v>1</v>
      </c>
      <c r="N5694">
        <f t="shared" si="707"/>
        <v>0</v>
      </c>
      <c r="O5694">
        <f t="shared" si="708"/>
        <v>0</v>
      </c>
      <c r="P5694">
        <f t="shared" si="709"/>
        <v>1</v>
      </c>
      <c r="Q5694">
        <f t="shared" si="710"/>
        <v>0</v>
      </c>
      <c r="R5694">
        <f t="shared" si="711"/>
        <v>1</v>
      </c>
    </row>
    <row r="5695" spans="1:18" x14ac:dyDescent="0.25">
      <c r="A5695" t="str">
        <f>gait_events!B54</f>
        <v>pp156</v>
      </c>
      <c r="B5695" t="str">
        <f>VLOOKUP(A5695,participants!A:B,2,0)</f>
        <v>F</v>
      </c>
      <c r="C5695">
        <f>VLOOKUP(A5695,participants!A:C,3,0)</f>
        <v>49</v>
      </c>
      <c r="D5695" t="str">
        <f>VLOOKUP(A5695,participants!A:F,6,0)</f>
        <v>MS</v>
      </c>
      <c r="E5695" t="str">
        <f>IF(LEN(SUBSTITUTE(gait_events!C54,"_run-",""))&lt;&gt;LEN(gait_events!C54),LEFT(RIGHT(gait_events!C54,LEN(gait_events!C54)-19),FIND("_run-",RIGHT(gait_events!C54,LEN(gait_events!C54)-19),1)-1),RIGHT(gait_events!C54,LEN(gait_events!C54)-19))</f>
        <v>Fast</v>
      </c>
      <c r="F5695" t="str">
        <f>IF(LEN(SUBSTITUTE(gait_events!C54,"_run-",""))&lt;&gt;LEN(gait_events!C54),RIGHT(gait_events!C54,LEN(gait_events!C54)-FIND("_run-",gait_events!C54,1)-4),"")</f>
        <v/>
      </c>
      <c r="G5695" t="str">
        <f>gait_events!D54</f>
        <v>right_shank</v>
      </c>
      <c r="H5695" t="str">
        <f>gait_events!E54</f>
        <v>FC</v>
      </c>
      <c r="I5695">
        <f>IF(gait_events!F54&lt;&gt;"",gait_events!F54,NA())</f>
        <v>1115</v>
      </c>
      <c r="J5695" t="e">
        <f>IF(gait_events!G54&lt;&gt;"",gait_events!G54,NA())</f>
        <v>#N/A</v>
      </c>
      <c r="K5695" t="e">
        <f t="shared" si="704"/>
        <v>#N/A</v>
      </c>
      <c r="L5695" t="e">
        <f t="shared" si="705"/>
        <v>#N/A</v>
      </c>
      <c r="M5695">
        <f t="shared" si="706"/>
        <v>1</v>
      </c>
      <c r="N5695">
        <f t="shared" si="707"/>
        <v>0</v>
      </c>
      <c r="O5695">
        <f t="shared" si="708"/>
        <v>0</v>
      </c>
      <c r="P5695">
        <f t="shared" si="709"/>
        <v>1</v>
      </c>
      <c r="Q5695">
        <f t="shared" si="710"/>
        <v>0</v>
      </c>
      <c r="R5695">
        <f t="shared" si="711"/>
        <v>1</v>
      </c>
    </row>
    <row r="5696" spans="1:18" x14ac:dyDescent="0.25">
      <c r="A5696" t="str">
        <f>gait_events!B55</f>
        <v>pp156</v>
      </c>
      <c r="B5696" t="str">
        <f>VLOOKUP(A5696,participants!A:B,2,0)</f>
        <v>F</v>
      </c>
      <c r="C5696">
        <f>VLOOKUP(A5696,participants!A:C,3,0)</f>
        <v>49</v>
      </c>
      <c r="D5696" t="str">
        <f>VLOOKUP(A5696,participants!A:F,6,0)</f>
        <v>MS</v>
      </c>
      <c r="E5696" t="str">
        <f>IF(LEN(SUBSTITUTE(gait_events!C55,"_run-",""))&lt;&gt;LEN(gait_events!C55),LEFT(RIGHT(gait_events!C55,LEN(gait_events!C55)-19),FIND("_run-",RIGHT(gait_events!C55,LEN(gait_events!C55)-19),1)-1),RIGHT(gait_events!C55,LEN(gait_events!C55)-19))</f>
        <v>Preferred</v>
      </c>
      <c r="F5696" t="str">
        <f>IF(LEN(SUBSTITUTE(gait_events!C55,"_run-",""))&lt;&gt;LEN(gait_events!C55),RIGHT(gait_events!C55,LEN(gait_events!C55)-FIND("_run-",gait_events!C55,1)-4),"")</f>
        <v/>
      </c>
      <c r="G5696" t="str">
        <f>gait_events!D55</f>
        <v>left_ankle</v>
      </c>
      <c r="H5696" t="str">
        <f>gait_events!E55</f>
        <v>IC</v>
      </c>
      <c r="I5696">
        <f>IF(gait_events!F55&lt;&gt;"",gait_events!F55,NA())</f>
        <v>154</v>
      </c>
      <c r="J5696">
        <f>IF(gait_events!G55&lt;&gt;"",gait_events!G55,NA())</f>
        <v>153</v>
      </c>
      <c r="K5696">
        <f t="shared" si="704"/>
        <v>1</v>
      </c>
      <c r="L5696">
        <f t="shared" si="705"/>
        <v>5</v>
      </c>
      <c r="M5696">
        <f t="shared" si="706"/>
        <v>1</v>
      </c>
      <c r="N5696">
        <f t="shared" si="707"/>
        <v>1</v>
      </c>
      <c r="O5696">
        <f t="shared" si="708"/>
        <v>1</v>
      </c>
      <c r="P5696">
        <f t="shared" si="709"/>
        <v>0</v>
      </c>
      <c r="Q5696">
        <f t="shared" si="710"/>
        <v>0</v>
      </c>
      <c r="R5696">
        <f t="shared" si="711"/>
        <v>1</v>
      </c>
    </row>
    <row r="5697" spans="1:18" x14ac:dyDescent="0.25">
      <c r="A5697" t="str">
        <f>gait_events!B56</f>
        <v>pp156</v>
      </c>
      <c r="B5697" t="str">
        <f>VLOOKUP(A5697,participants!A:B,2,0)</f>
        <v>F</v>
      </c>
      <c r="C5697">
        <f>VLOOKUP(A5697,participants!A:C,3,0)</f>
        <v>49</v>
      </c>
      <c r="D5697" t="str">
        <f>VLOOKUP(A5697,participants!A:F,6,0)</f>
        <v>MS</v>
      </c>
      <c r="E5697" t="str">
        <f>IF(LEN(SUBSTITUTE(gait_events!C56,"_run-",""))&lt;&gt;LEN(gait_events!C56),LEFT(RIGHT(gait_events!C56,LEN(gait_events!C56)-19),FIND("_run-",RIGHT(gait_events!C56,LEN(gait_events!C56)-19),1)-1),RIGHT(gait_events!C56,LEN(gait_events!C56)-19))</f>
        <v>Preferred</v>
      </c>
      <c r="F5697" t="str">
        <f>IF(LEN(SUBSTITUTE(gait_events!C56,"_run-",""))&lt;&gt;LEN(gait_events!C56),RIGHT(gait_events!C56,LEN(gait_events!C56)-FIND("_run-",gait_events!C56,1)-4),"")</f>
        <v/>
      </c>
      <c r="G5697" t="str">
        <f>gait_events!D56</f>
        <v>left_ankle</v>
      </c>
      <c r="H5697" t="str">
        <f>gait_events!E56</f>
        <v>IC</v>
      </c>
      <c r="I5697">
        <f>IF(gait_events!F56&lt;&gt;"",gait_events!F56,NA())</f>
        <v>357</v>
      </c>
      <c r="J5697">
        <f>IF(gait_events!G56&lt;&gt;"",gait_events!G56,NA())</f>
        <v>356</v>
      </c>
      <c r="K5697">
        <f t="shared" si="704"/>
        <v>1</v>
      </c>
      <c r="L5697">
        <f t="shared" si="705"/>
        <v>5</v>
      </c>
      <c r="M5697">
        <f t="shared" si="706"/>
        <v>1</v>
      </c>
      <c r="N5697">
        <f t="shared" si="707"/>
        <v>1</v>
      </c>
      <c r="O5697">
        <f t="shared" si="708"/>
        <v>1</v>
      </c>
      <c r="P5697">
        <f t="shared" si="709"/>
        <v>0</v>
      </c>
      <c r="Q5697">
        <f t="shared" si="710"/>
        <v>0</v>
      </c>
      <c r="R5697">
        <f t="shared" si="711"/>
        <v>1</v>
      </c>
    </row>
    <row r="5698" spans="1:18" x14ac:dyDescent="0.25">
      <c r="A5698" t="str">
        <f>gait_events!B57</f>
        <v>pp156</v>
      </c>
      <c r="B5698" t="str">
        <f>VLOOKUP(A5698,participants!A:B,2,0)</f>
        <v>F</v>
      </c>
      <c r="C5698">
        <f>VLOOKUP(A5698,participants!A:C,3,0)</f>
        <v>49</v>
      </c>
      <c r="D5698" t="str">
        <f>VLOOKUP(A5698,participants!A:F,6,0)</f>
        <v>MS</v>
      </c>
      <c r="E5698" t="str">
        <f>IF(LEN(SUBSTITUTE(gait_events!C57,"_run-",""))&lt;&gt;LEN(gait_events!C57),LEFT(RIGHT(gait_events!C57,LEN(gait_events!C57)-19),FIND("_run-",RIGHT(gait_events!C57,LEN(gait_events!C57)-19),1)-1),RIGHT(gait_events!C57,LEN(gait_events!C57)-19))</f>
        <v>Preferred</v>
      </c>
      <c r="F5698" t="str">
        <f>IF(LEN(SUBSTITUTE(gait_events!C57,"_run-",""))&lt;&gt;LEN(gait_events!C57),RIGHT(gait_events!C57,LEN(gait_events!C57)-FIND("_run-",gait_events!C57,1)-4),"")</f>
        <v/>
      </c>
      <c r="G5698" t="str">
        <f>gait_events!D57</f>
        <v>left_ankle</v>
      </c>
      <c r="H5698" t="str">
        <f>gait_events!E57</f>
        <v>IC</v>
      </c>
      <c r="I5698">
        <f>IF(gait_events!F57&lt;&gt;"",gait_events!F57,NA())</f>
        <v>569</v>
      </c>
      <c r="J5698">
        <f>IF(gait_events!G57&lt;&gt;"",gait_events!G57,NA())</f>
        <v>568</v>
      </c>
      <c r="K5698">
        <f t="shared" ref="K5698:K5761" si="712">I5698-J5698</f>
        <v>1</v>
      </c>
      <c r="L5698">
        <f t="shared" ref="L5698:L5761" si="713">K5698*5</f>
        <v>5</v>
      </c>
      <c r="M5698">
        <f t="shared" ref="M5698:M5761" si="714">IF(NOT(ISNA(I5698)),1,0)</f>
        <v>1</v>
      </c>
      <c r="N5698">
        <f t="shared" ref="N5698:N5761" si="715">IF(NOT(ISNA(J5698)),1,0)</f>
        <v>1</v>
      </c>
      <c r="O5698">
        <f t="shared" ref="O5698:O5761" si="716">IF(AND(NOT(ISNA(I5698)),NOT(ISNA(J5698))),1,0)</f>
        <v>1</v>
      </c>
      <c r="P5698">
        <f t="shared" ref="P5698:P5761" si="717">IF(AND(NOT(ISNA(I5698)),ISNA(J5698)),1,0)</f>
        <v>0</v>
      </c>
      <c r="Q5698">
        <f t="shared" ref="Q5698:Q5761" si="718">IF(AND(ISNA(I5698),NOT(ISNA(J5698))),1,0)</f>
        <v>0</v>
      </c>
      <c r="R5698">
        <f t="shared" ref="R5698:R5761" si="719">IF(SUM(O5698:Q5698)&lt;&gt;1,"ERROR",1)</f>
        <v>1</v>
      </c>
    </row>
    <row r="5699" spans="1:18" x14ac:dyDescent="0.25">
      <c r="A5699" t="str">
        <f>gait_events!B58</f>
        <v>pp156</v>
      </c>
      <c r="B5699" t="str">
        <f>VLOOKUP(A5699,participants!A:B,2,0)</f>
        <v>F</v>
      </c>
      <c r="C5699">
        <f>VLOOKUP(A5699,participants!A:C,3,0)</f>
        <v>49</v>
      </c>
      <c r="D5699" t="str">
        <f>VLOOKUP(A5699,participants!A:F,6,0)</f>
        <v>MS</v>
      </c>
      <c r="E5699" t="str">
        <f>IF(LEN(SUBSTITUTE(gait_events!C58,"_run-",""))&lt;&gt;LEN(gait_events!C58),LEFT(RIGHT(gait_events!C58,LEN(gait_events!C58)-19),FIND("_run-",RIGHT(gait_events!C58,LEN(gait_events!C58)-19),1)-1),RIGHT(gait_events!C58,LEN(gait_events!C58)-19))</f>
        <v>Preferred</v>
      </c>
      <c r="F5699" t="str">
        <f>IF(LEN(SUBSTITUTE(gait_events!C58,"_run-",""))&lt;&gt;LEN(gait_events!C58),RIGHT(gait_events!C58,LEN(gait_events!C58)-FIND("_run-",gait_events!C58,1)-4),"")</f>
        <v/>
      </c>
      <c r="G5699" t="str">
        <f>gait_events!D58</f>
        <v>left_ankle</v>
      </c>
      <c r="H5699" t="str">
        <f>gait_events!E58</f>
        <v>IC</v>
      </c>
      <c r="I5699">
        <f>IF(gait_events!F58&lt;&gt;"",gait_events!F58,NA())</f>
        <v>787</v>
      </c>
      <c r="J5699">
        <f>IF(gait_events!G58&lt;&gt;"",gait_events!G58,NA())</f>
        <v>779</v>
      </c>
      <c r="K5699">
        <f t="shared" si="712"/>
        <v>8</v>
      </c>
      <c r="L5699">
        <f t="shared" si="713"/>
        <v>40</v>
      </c>
      <c r="M5699">
        <f t="shared" si="714"/>
        <v>1</v>
      </c>
      <c r="N5699">
        <f t="shared" si="715"/>
        <v>1</v>
      </c>
      <c r="O5699">
        <f t="shared" si="716"/>
        <v>1</v>
      </c>
      <c r="P5699">
        <f t="shared" si="717"/>
        <v>0</v>
      </c>
      <c r="Q5699">
        <f t="shared" si="718"/>
        <v>0</v>
      </c>
      <c r="R5699">
        <f t="shared" si="719"/>
        <v>1</v>
      </c>
    </row>
    <row r="5700" spans="1:18" x14ac:dyDescent="0.25">
      <c r="A5700" t="str">
        <f>gait_events!B59</f>
        <v>pp156</v>
      </c>
      <c r="B5700" t="str">
        <f>VLOOKUP(A5700,participants!A:B,2,0)</f>
        <v>F</v>
      </c>
      <c r="C5700">
        <f>VLOOKUP(A5700,participants!A:C,3,0)</f>
        <v>49</v>
      </c>
      <c r="D5700" t="str">
        <f>VLOOKUP(A5700,participants!A:F,6,0)</f>
        <v>MS</v>
      </c>
      <c r="E5700" t="str">
        <f>IF(LEN(SUBSTITUTE(gait_events!C59,"_run-",""))&lt;&gt;LEN(gait_events!C59),LEFT(RIGHT(gait_events!C59,LEN(gait_events!C59)-19),FIND("_run-",RIGHT(gait_events!C59,LEN(gait_events!C59)-19),1)-1),RIGHT(gait_events!C59,LEN(gait_events!C59)-19))</f>
        <v>Preferred</v>
      </c>
      <c r="F5700" t="str">
        <f>IF(LEN(SUBSTITUTE(gait_events!C59,"_run-",""))&lt;&gt;LEN(gait_events!C59),RIGHT(gait_events!C59,LEN(gait_events!C59)-FIND("_run-",gait_events!C59,1)-4),"")</f>
        <v/>
      </c>
      <c r="G5700" t="str">
        <f>gait_events!D59</f>
        <v>left_ankle</v>
      </c>
      <c r="H5700" t="str">
        <f>gait_events!E59</f>
        <v>IC</v>
      </c>
      <c r="I5700">
        <f>IF(gait_events!F59&lt;&gt;"",gait_events!F59,NA())</f>
        <v>997</v>
      </c>
      <c r="J5700">
        <f>IF(gait_events!G59&lt;&gt;"",gait_events!G59,NA())</f>
        <v>992</v>
      </c>
      <c r="K5700">
        <f t="shared" si="712"/>
        <v>5</v>
      </c>
      <c r="L5700">
        <f t="shared" si="713"/>
        <v>25</v>
      </c>
      <c r="M5700">
        <f t="shared" si="714"/>
        <v>1</v>
      </c>
      <c r="N5700">
        <f t="shared" si="715"/>
        <v>1</v>
      </c>
      <c r="O5700">
        <f t="shared" si="716"/>
        <v>1</v>
      </c>
      <c r="P5700">
        <f t="shared" si="717"/>
        <v>0</v>
      </c>
      <c r="Q5700">
        <f t="shared" si="718"/>
        <v>0</v>
      </c>
      <c r="R5700">
        <f t="shared" si="719"/>
        <v>1</v>
      </c>
    </row>
    <row r="5701" spans="1:18" x14ac:dyDescent="0.25">
      <c r="A5701" t="str">
        <f>gait_events!B60</f>
        <v>pp156</v>
      </c>
      <c r="B5701" t="str">
        <f>VLOOKUP(A5701,participants!A:B,2,0)</f>
        <v>F</v>
      </c>
      <c r="C5701">
        <f>VLOOKUP(A5701,participants!A:C,3,0)</f>
        <v>49</v>
      </c>
      <c r="D5701" t="str">
        <f>VLOOKUP(A5701,participants!A:F,6,0)</f>
        <v>MS</v>
      </c>
      <c r="E5701" t="str">
        <f>IF(LEN(SUBSTITUTE(gait_events!C60,"_run-",""))&lt;&gt;LEN(gait_events!C60),LEFT(RIGHT(gait_events!C60,LEN(gait_events!C60)-19),FIND("_run-",RIGHT(gait_events!C60,LEN(gait_events!C60)-19),1)-1),RIGHT(gait_events!C60,LEN(gait_events!C60)-19))</f>
        <v>Preferred</v>
      </c>
      <c r="F5701" t="str">
        <f>IF(LEN(SUBSTITUTE(gait_events!C60,"_run-",""))&lt;&gt;LEN(gait_events!C60),RIGHT(gait_events!C60,LEN(gait_events!C60)-FIND("_run-",gait_events!C60,1)-4),"")</f>
        <v/>
      </c>
      <c r="G5701" t="str">
        <f>gait_events!D60</f>
        <v>left_ankle</v>
      </c>
      <c r="H5701" t="str">
        <f>gait_events!E60</f>
        <v>IC</v>
      </c>
      <c r="I5701">
        <f>IF(gait_events!F60&lt;&gt;"",gait_events!F60,NA())</f>
        <v>1212</v>
      </c>
      <c r="J5701">
        <f>IF(gait_events!G60&lt;&gt;"",gait_events!G60,NA())</f>
        <v>1212</v>
      </c>
      <c r="K5701">
        <f t="shared" si="712"/>
        <v>0</v>
      </c>
      <c r="L5701">
        <f t="shared" si="713"/>
        <v>0</v>
      </c>
      <c r="M5701">
        <f t="shared" si="714"/>
        <v>1</v>
      </c>
      <c r="N5701">
        <f t="shared" si="715"/>
        <v>1</v>
      </c>
      <c r="O5701">
        <f t="shared" si="716"/>
        <v>1</v>
      </c>
      <c r="P5701">
        <f t="shared" si="717"/>
        <v>0</v>
      </c>
      <c r="Q5701">
        <f t="shared" si="718"/>
        <v>0</v>
      </c>
      <c r="R5701">
        <f t="shared" si="719"/>
        <v>1</v>
      </c>
    </row>
    <row r="5702" spans="1:18" x14ac:dyDescent="0.25">
      <c r="A5702" t="str">
        <f>gait_events!B61</f>
        <v>pp156</v>
      </c>
      <c r="B5702" t="str">
        <f>VLOOKUP(A5702,participants!A:B,2,0)</f>
        <v>F</v>
      </c>
      <c r="C5702">
        <f>VLOOKUP(A5702,participants!A:C,3,0)</f>
        <v>49</v>
      </c>
      <c r="D5702" t="str">
        <f>VLOOKUP(A5702,participants!A:F,6,0)</f>
        <v>MS</v>
      </c>
      <c r="E5702" t="str">
        <f>IF(LEN(SUBSTITUTE(gait_events!C61,"_run-",""))&lt;&gt;LEN(gait_events!C61),LEFT(RIGHT(gait_events!C61,LEN(gait_events!C61)-19),FIND("_run-",RIGHT(gait_events!C61,LEN(gait_events!C61)-19),1)-1),RIGHT(gait_events!C61,LEN(gait_events!C61)-19))</f>
        <v>Preferred</v>
      </c>
      <c r="F5702" t="str">
        <f>IF(LEN(SUBSTITUTE(gait_events!C61,"_run-",""))&lt;&gt;LEN(gait_events!C61),RIGHT(gait_events!C61,LEN(gait_events!C61)-FIND("_run-",gait_events!C61,1)-4),"")</f>
        <v/>
      </c>
      <c r="G5702" t="str">
        <f>gait_events!D61</f>
        <v>left_ankle</v>
      </c>
      <c r="H5702" t="str">
        <f>gait_events!E61</f>
        <v>IC</v>
      </c>
      <c r="I5702">
        <f>IF(gait_events!F61&lt;&gt;"",gait_events!F61,NA())</f>
        <v>1438</v>
      </c>
      <c r="J5702" t="e">
        <f>IF(gait_events!G61&lt;&gt;"",gait_events!G61,NA())</f>
        <v>#N/A</v>
      </c>
      <c r="K5702" t="e">
        <f t="shared" si="712"/>
        <v>#N/A</v>
      </c>
      <c r="L5702" t="e">
        <f t="shared" si="713"/>
        <v>#N/A</v>
      </c>
      <c r="M5702">
        <f t="shared" si="714"/>
        <v>1</v>
      </c>
      <c r="N5702">
        <f t="shared" si="715"/>
        <v>0</v>
      </c>
      <c r="O5702">
        <f t="shared" si="716"/>
        <v>0</v>
      </c>
      <c r="P5702">
        <f t="shared" si="717"/>
        <v>1</v>
      </c>
      <c r="Q5702">
        <f t="shared" si="718"/>
        <v>0</v>
      </c>
      <c r="R5702">
        <f t="shared" si="719"/>
        <v>1</v>
      </c>
    </row>
    <row r="5703" spans="1:18" x14ac:dyDescent="0.25">
      <c r="A5703" t="str">
        <f>gait_events!B62</f>
        <v>pp156</v>
      </c>
      <c r="B5703" t="str">
        <f>VLOOKUP(A5703,participants!A:B,2,0)</f>
        <v>F</v>
      </c>
      <c r="C5703">
        <f>VLOOKUP(A5703,participants!A:C,3,0)</f>
        <v>49</v>
      </c>
      <c r="D5703" t="str">
        <f>VLOOKUP(A5703,participants!A:F,6,0)</f>
        <v>MS</v>
      </c>
      <c r="E5703" t="str">
        <f>IF(LEN(SUBSTITUTE(gait_events!C62,"_run-",""))&lt;&gt;LEN(gait_events!C62),LEFT(RIGHT(gait_events!C62,LEN(gait_events!C62)-19),FIND("_run-",RIGHT(gait_events!C62,LEN(gait_events!C62)-19),1)-1),RIGHT(gait_events!C62,LEN(gait_events!C62)-19))</f>
        <v>Preferred</v>
      </c>
      <c r="F5703" t="str">
        <f>IF(LEN(SUBSTITUTE(gait_events!C62,"_run-",""))&lt;&gt;LEN(gait_events!C62),RIGHT(gait_events!C62,LEN(gait_events!C62)-FIND("_run-",gait_events!C62,1)-4),"")</f>
        <v/>
      </c>
      <c r="G5703" t="str">
        <f>gait_events!D62</f>
        <v>left_ankle</v>
      </c>
      <c r="H5703" t="str">
        <f>gait_events!E62</f>
        <v>FC</v>
      </c>
      <c r="I5703">
        <f>IF(gait_events!F62&lt;&gt;"",gait_events!F62,NA())</f>
        <v>80</v>
      </c>
      <c r="J5703">
        <f>IF(gait_events!G62&lt;&gt;"",gait_events!G62,NA())</f>
        <v>79</v>
      </c>
      <c r="K5703">
        <f t="shared" si="712"/>
        <v>1</v>
      </c>
      <c r="L5703">
        <f t="shared" si="713"/>
        <v>5</v>
      </c>
      <c r="M5703">
        <f t="shared" si="714"/>
        <v>1</v>
      </c>
      <c r="N5703">
        <f t="shared" si="715"/>
        <v>1</v>
      </c>
      <c r="O5703">
        <f t="shared" si="716"/>
        <v>1</v>
      </c>
      <c r="P5703">
        <f t="shared" si="717"/>
        <v>0</v>
      </c>
      <c r="Q5703">
        <f t="shared" si="718"/>
        <v>0</v>
      </c>
      <c r="R5703">
        <f t="shared" si="719"/>
        <v>1</v>
      </c>
    </row>
    <row r="5704" spans="1:18" x14ac:dyDescent="0.25">
      <c r="A5704" t="str">
        <f>gait_events!B63</f>
        <v>pp156</v>
      </c>
      <c r="B5704" t="str">
        <f>VLOOKUP(A5704,participants!A:B,2,0)</f>
        <v>F</v>
      </c>
      <c r="C5704">
        <f>VLOOKUP(A5704,participants!A:C,3,0)</f>
        <v>49</v>
      </c>
      <c r="D5704" t="str">
        <f>VLOOKUP(A5704,participants!A:F,6,0)</f>
        <v>MS</v>
      </c>
      <c r="E5704" t="str">
        <f>IF(LEN(SUBSTITUTE(gait_events!C63,"_run-",""))&lt;&gt;LEN(gait_events!C63),LEFT(RIGHT(gait_events!C63,LEN(gait_events!C63)-19),FIND("_run-",RIGHT(gait_events!C63,LEN(gait_events!C63)-19),1)-1),RIGHT(gait_events!C63,LEN(gait_events!C63)-19))</f>
        <v>Preferred</v>
      </c>
      <c r="F5704" t="str">
        <f>IF(LEN(SUBSTITUTE(gait_events!C63,"_run-",""))&lt;&gt;LEN(gait_events!C63),RIGHT(gait_events!C63,LEN(gait_events!C63)-FIND("_run-",gait_events!C63,1)-4),"")</f>
        <v/>
      </c>
      <c r="G5704" t="str">
        <f>gait_events!D63</f>
        <v>left_ankle</v>
      </c>
      <c r="H5704" t="str">
        <f>gait_events!E63</f>
        <v>FC</v>
      </c>
      <c r="I5704">
        <f>IF(gait_events!F63&lt;&gt;"",gait_events!F63,NA())</f>
        <v>288</v>
      </c>
      <c r="J5704">
        <f>IF(gait_events!G63&lt;&gt;"",gait_events!G63,NA())</f>
        <v>289</v>
      </c>
      <c r="K5704">
        <f t="shared" si="712"/>
        <v>-1</v>
      </c>
      <c r="L5704">
        <f t="shared" si="713"/>
        <v>-5</v>
      </c>
      <c r="M5704">
        <f t="shared" si="714"/>
        <v>1</v>
      </c>
      <c r="N5704">
        <f t="shared" si="715"/>
        <v>1</v>
      </c>
      <c r="O5704">
        <f t="shared" si="716"/>
        <v>1</v>
      </c>
      <c r="P5704">
        <f t="shared" si="717"/>
        <v>0</v>
      </c>
      <c r="Q5704">
        <f t="shared" si="718"/>
        <v>0</v>
      </c>
      <c r="R5704">
        <f t="shared" si="719"/>
        <v>1</v>
      </c>
    </row>
    <row r="5705" spans="1:18" x14ac:dyDescent="0.25">
      <c r="A5705" t="str">
        <f>gait_events!B64</f>
        <v>pp156</v>
      </c>
      <c r="B5705" t="str">
        <f>VLOOKUP(A5705,participants!A:B,2,0)</f>
        <v>F</v>
      </c>
      <c r="C5705">
        <f>VLOOKUP(A5705,participants!A:C,3,0)</f>
        <v>49</v>
      </c>
      <c r="D5705" t="str">
        <f>VLOOKUP(A5705,participants!A:F,6,0)</f>
        <v>MS</v>
      </c>
      <c r="E5705" t="str">
        <f>IF(LEN(SUBSTITUTE(gait_events!C64,"_run-",""))&lt;&gt;LEN(gait_events!C64),LEFT(RIGHT(gait_events!C64,LEN(gait_events!C64)-19),FIND("_run-",RIGHT(gait_events!C64,LEN(gait_events!C64)-19),1)-1),RIGHT(gait_events!C64,LEN(gait_events!C64)-19))</f>
        <v>Preferred</v>
      </c>
      <c r="F5705" t="str">
        <f>IF(LEN(SUBSTITUTE(gait_events!C64,"_run-",""))&lt;&gt;LEN(gait_events!C64),RIGHT(gait_events!C64,LEN(gait_events!C64)-FIND("_run-",gait_events!C64,1)-4),"")</f>
        <v/>
      </c>
      <c r="G5705" t="str">
        <f>gait_events!D64</f>
        <v>left_ankle</v>
      </c>
      <c r="H5705" t="str">
        <f>gait_events!E64</f>
        <v>FC</v>
      </c>
      <c r="I5705">
        <f>IF(gait_events!F64&lt;&gt;"",gait_events!F64,NA())</f>
        <v>497</v>
      </c>
      <c r="J5705">
        <f>IF(gait_events!G64&lt;&gt;"",gait_events!G64,NA())</f>
        <v>492</v>
      </c>
      <c r="K5705">
        <f t="shared" si="712"/>
        <v>5</v>
      </c>
      <c r="L5705">
        <f t="shared" si="713"/>
        <v>25</v>
      </c>
      <c r="M5705">
        <f t="shared" si="714"/>
        <v>1</v>
      </c>
      <c r="N5705">
        <f t="shared" si="715"/>
        <v>1</v>
      </c>
      <c r="O5705">
        <f t="shared" si="716"/>
        <v>1</v>
      </c>
      <c r="P5705">
        <f t="shared" si="717"/>
        <v>0</v>
      </c>
      <c r="Q5705">
        <f t="shared" si="718"/>
        <v>0</v>
      </c>
      <c r="R5705">
        <f t="shared" si="719"/>
        <v>1</v>
      </c>
    </row>
    <row r="5706" spans="1:18" x14ac:dyDescent="0.25">
      <c r="A5706" t="str">
        <f>gait_events!B65</f>
        <v>pp156</v>
      </c>
      <c r="B5706" t="str">
        <f>VLOOKUP(A5706,participants!A:B,2,0)</f>
        <v>F</v>
      </c>
      <c r="C5706">
        <f>VLOOKUP(A5706,participants!A:C,3,0)</f>
        <v>49</v>
      </c>
      <c r="D5706" t="str">
        <f>VLOOKUP(A5706,participants!A:F,6,0)</f>
        <v>MS</v>
      </c>
      <c r="E5706" t="str">
        <f>IF(LEN(SUBSTITUTE(gait_events!C65,"_run-",""))&lt;&gt;LEN(gait_events!C65),LEFT(RIGHT(gait_events!C65,LEN(gait_events!C65)-19),FIND("_run-",RIGHT(gait_events!C65,LEN(gait_events!C65)-19),1)-1),RIGHT(gait_events!C65,LEN(gait_events!C65)-19))</f>
        <v>Preferred</v>
      </c>
      <c r="F5706" t="str">
        <f>IF(LEN(SUBSTITUTE(gait_events!C65,"_run-",""))&lt;&gt;LEN(gait_events!C65),RIGHT(gait_events!C65,LEN(gait_events!C65)-FIND("_run-",gait_events!C65,1)-4),"")</f>
        <v/>
      </c>
      <c r="G5706" t="str">
        <f>gait_events!D65</f>
        <v>left_ankle</v>
      </c>
      <c r="H5706" t="str">
        <f>gait_events!E65</f>
        <v>FC</v>
      </c>
      <c r="I5706">
        <f>IF(gait_events!F65&lt;&gt;"",gait_events!F65,NA())</f>
        <v>707</v>
      </c>
      <c r="J5706">
        <f>IF(gait_events!G65&lt;&gt;"",gait_events!G65,NA())</f>
        <v>704</v>
      </c>
      <c r="K5706">
        <f t="shared" si="712"/>
        <v>3</v>
      </c>
      <c r="L5706">
        <f t="shared" si="713"/>
        <v>15</v>
      </c>
      <c r="M5706">
        <f t="shared" si="714"/>
        <v>1</v>
      </c>
      <c r="N5706">
        <f t="shared" si="715"/>
        <v>1</v>
      </c>
      <c r="O5706">
        <f t="shared" si="716"/>
        <v>1</v>
      </c>
      <c r="P5706">
        <f t="shared" si="717"/>
        <v>0</v>
      </c>
      <c r="Q5706">
        <f t="shared" si="718"/>
        <v>0</v>
      </c>
      <c r="R5706">
        <f t="shared" si="719"/>
        <v>1</v>
      </c>
    </row>
    <row r="5707" spans="1:18" x14ac:dyDescent="0.25">
      <c r="A5707" t="str">
        <f>gait_events!B66</f>
        <v>pp156</v>
      </c>
      <c r="B5707" t="str">
        <f>VLOOKUP(A5707,participants!A:B,2,0)</f>
        <v>F</v>
      </c>
      <c r="C5707">
        <f>VLOOKUP(A5707,participants!A:C,3,0)</f>
        <v>49</v>
      </c>
      <c r="D5707" t="str">
        <f>VLOOKUP(A5707,participants!A:F,6,0)</f>
        <v>MS</v>
      </c>
      <c r="E5707" t="str">
        <f>IF(LEN(SUBSTITUTE(gait_events!C66,"_run-",""))&lt;&gt;LEN(gait_events!C66),LEFT(RIGHT(gait_events!C66,LEN(gait_events!C66)-19),FIND("_run-",RIGHT(gait_events!C66,LEN(gait_events!C66)-19),1)-1),RIGHT(gait_events!C66,LEN(gait_events!C66)-19))</f>
        <v>Preferred</v>
      </c>
      <c r="F5707" t="str">
        <f>IF(LEN(SUBSTITUTE(gait_events!C66,"_run-",""))&lt;&gt;LEN(gait_events!C66),RIGHT(gait_events!C66,LEN(gait_events!C66)-FIND("_run-",gait_events!C66,1)-4),"")</f>
        <v/>
      </c>
      <c r="G5707" t="str">
        <f>gait_events!D66</f>
        <v>left_ankle</v>
      </c>
      <c r="H5707" t="str">
        <f>gait_events!E66</f>
        <v>FC</v>
      </c>
      <c r="I5707">
        <f>IF(gait_events!F66&lt;&gt;"",gait_events!F66,NA())</f>
        <v>923</v>
      </c>
      <c r="J5707">
        <f>IF(gait_events!G66&lt;&gt;"",gait_events!G66,NA())</f>
        <v>919</v>
      </c>
      <c r="K5707">
        <f t="shared" si="712"/>
        <v>4</v>
      </c>
      <c r="L5707">
        <f t="shared" si="713"/>
        <v>20</v>
      </c>
      <c r="M5707">
        <f t="shared" si="714"/>
        <v>1</v>
      </c>
      <c r="N5707">
        <f t="shared" si="715"/>
        <v>1</v>
      </c>
      <c r="O5707">
        <f t="shared" si="716"/>
        <v>1</v>
      </c>
      <c r="P5707">
        <f t="shared" si="717"/>
        <v>0</v>
      </c>
      <c r="Q5707">
        <f t="shared" si="718"/>
        <v>0</v>
      </c>
      <c r="R5707">
        <f t="shared" si="719"/>
        <v>1</v>
      </c>
    </row>
    <row r="5708" spans="1:18" x14ac:dyDescent="0.25">
      <c r="A5708" t="str">
        <f>gait_events!B67</f>
        <v>pp156</v>
      </c>
      <c r="B5708" t="str">
        <f>VLOOKUP(A5708,participants!A:B,2,0)</f>
        <v>F</v>
      </c>
      <c r="C5708">
        <f>VLOOKUP(A5708,participants!A:C,3,0)</f>
        <v>49</v>
      </c>
      <c r="D5708" t="str">
        <f>VLOOKUP(A5708,participants!A:F,6,0)</f>
        <v>MS</v>
      </c>
      <c r="E5708" t="str">
        <f>IF(LEN(SUBSTITUTE(gait_events!C67,"_run-",""))&lt;&gt;LEN(gait_events!C67),LEFT(RIGHT(gait_events!C67,LEN(gait_events!C67)-19),FIND("_run-",RIGHT(gait_events!C67,LEN(gait_events!C67)-19),1)-1),RIGHT(gait_events!C67,LEN(gait_events!C67)-19))</f>
        <v>Preferred</v>
      </c>
      <c r="F5708" t="str">
        <f>IF(LEN(SUBSTITUTE(gait_events!C67,"_run-",""))&lt;&gt;LEN(gait_events!C67),RIGHT(gait_events!C67,LEN(gait_events!C67)-FIND("_run-",gait_events!C67,1)-4),"")</f>
        <v/>
      </c>
      <c r="G5708" t="str">
        <f>gait_events!D67</f>
        <v>left_ankle</v>
      </c>
      <c r="H5708" t="str">
        <f>gait_events!E67</f>
        <v>FC</v>
      </c>
      <c r="I5708">
        <f>IF(gait_events!F67&lt;&gt;"",gait_events!F67,NA())</f>
        <v>1138</v>
      </c>
      <c r="J5708">
        <f>IF(gait_events!G67&lt;&gt;"",gait_events!G67,NA())</f>
        <v>1134</v>
      </c>
      <c r="K5708">
        <f t="shared" si="712"/>
        <v>4</v>
      </c>
      <c r="L5708">
        <f t="shared" si="713"/>
        <v>20</v>
      </c>
      <c r="M5708">
        <f t="shared" si="714"/>
        <v>1</v>
      </c>
      <c r="N5708">
        <f t="shared" si="715"/>
        <v>1</v>
      </c>
      <c r="O5708">
        <f t="shared" si="716"/>
        <v>1</v>
      </c>
      <c r="P5708">
        <f t="shared" si="717"/>
        <v>0</v>
      </c>
      <c r="Q5708">
        <f t="shared" si="718"/>
        <v>0</v>
      </c>
      <c r="R5708">
        <f t="shared" si="719"/>
        <v>1</v>
      </c>
    </row>
    <row r="5709" spans="1:18" x14ac:dyDescent="0.25">
      <c r="A5709" t="str">
        <f>gait_events!B68</f>
        <v>pp156</v>
      </c>
      <c r="B5709" t="str">
        <f>VLOOKUP(A5709,participants!A:B,2,0)</f>
        <v>F</v>
      </c>
      <c r="C5709">
        <f>VLOOKUP(A5709,participants!A:C,3,0)</f>
        <v>49</v>
      </c>
      <c r="D5709" t="str">
        <f>VLOOKUP(A5709,participants!A:F,6,0)</f>
        <v>MS</v>
      </c>
      <c r="E5709" t="str">
        <f>IF(LEN(SUBSTITUTE(gait_events!C68,"_run-",""))&lt;&gt;LEN(gait_events!C68),LEFT(RIGHT(gait_events!C68,LEN(gait_events!C68)-19),FIND("_run-",RIGHT(gait_events!C68,LEN(gait_events!C68)-19),1)-1),RIGHT(gait_events!C68,LEN(gait_events!C68)-19))</f>
        <v>Preferred</v>
      </c>
      <c r="F5709" t="str">
        <f>IF(LEN(SUBSTITUTE(gait_events!C68,"_run-",""))&lt;&gt;LEN(gait_events!C68),RIGHT(gait_events!C68,LEN(gait_events!C68)-FIND("_run-",gait_events!C68,1)-4),"")</f>
        <v/>
      </c>
      <c r="G5709" t="str">
        <f>gait_events!D68</f>
        <v>left_ankle</v>
      </c>
      <c r="H5709" t="str">
        <f>gait_events!E68</f>
        <v>FC</v>
      </c>
      <c r="I5709">
        <f>IF(gait_events!F68&lt;&gt;"",gait_events!F68,NA())</f>
        <v>1360</v>
      </c>
      <c r="J5709">
        <f>IF(gait_events!G68&lt;&gt;"",gait_events!G68,NA())</f>
        <v>1358</v>
      </c>
      <c r="K5709">
        <f t="shared" si="712"/>
        <v>2</v>
      </c>
      <c r="L5709">
        <f t="shared" si="713"/>
        <v>10</v>
      </c>
      <c r="M5709">
        <f t="shared" si="714"/>
        <v>1</v>
      </c>
      <c r="N5709">
        <f t="shared" si="715"/>
        <v>1</v>
      </c>
      <c r="O5709">
        <f t="shared" si="716"/>
        <v>1</v>
      </c>
      <c r="P5709">
        <f t="shared" si="717"/>
        <v>0</v>
      </c>
      <c r="Q5709">
        <f t="shared" si="718"/>
        <v>0</v>
      </c>
      <c r="R5709">
        <f t="shared" si="719"/>
        <v>1</v>
      </c>
    </row>
    <row r="5710" spans="1:18" x14ac:dyDescent="0.25">
      <c r="A5710" t="str">
        <f>gait_events!B69</f>
        <v>pp156</v>
      </c>
      <c r="B5710" t="str">
        <f>VLOOKUP(A5710,participants!A:B,2,0)</f>
        <v>F</v>
      </c>
      <c r="C5710">
        <f>VLOOKUP(A5710,participants!A:C,3,0)</f>
        <v>49</v>
      </c>
      <c r="D5710" t="str">
        <f>VLOOKUP(A5710,participants!A:F,6,0)</f>
        <v>MS</v>
      </c>
      <c r="E5710" t="str">
        <f>IF(LEN(SUBSTITUTE(gait_events!C69,"_run-",""))&lt;&gt;LEN(gait_events!C69),LEFT(RIGHT(gait_events!C69,LEN(gait_events!C69)-19),FIND("_run-",RIGHT(gait_events!C69,LEN(gait_events!C69)-19),1)-1),RIGHT(gait_events!C69,LEN(gait_events!C69)-19))</f>
        <v>Preferred</v>
      </c>
      <c r="F5710" t="str">
        <f>IF(LEN(SUBSTITUTE(gait_events!C69,"_run-",""))&lt;&gt;LEN(gait_events!C69),RIGHT(gait_events!C69,LEN(gait_events!C69)-FIND("_run-",gait_events!C69,1)-4),"")</f>
        <v/>
      </c>
      <c r="G5710" t="str">
        <f>gait_events!D69</f>
        <v>right_ankle</v>
      </c>
      <c r="H5710" t="str">
        <f>gait_events!E69</f>
        <v>IC</v>
      </c>
      <c r="I5710">
        <f>IF(gait_events!F69&lt;&gt;"",gait_events!F69,NA())</f>
        <v>39</v>
      </c>
      <c r="J5710">
        <f>IF(gait_events!G69&lt;&gt;"",gait_events!G69,NA())</f>
        <v>38</v>
      </c>
      <c r="K5710">
        <f t="shared" si="712"/>
        <v>1</v>
      </c>
      <c r="L5710">
        <f t="shared" si="713"/>
        <v>5</v>
      </c>
      <c r="M5710">
        <f t="shared" si="714"/>
        <v>1</v>
      </c>
      <c r="N5710">
        <f t="shared" si="715"/>
        <v>1</v>
      </c>
      <c r="O5710">
        <f t="shared" si="716"/>
        <v>1</v>
      </c>
      <c r="P5710">
        <f t="shared" si="717"/>
        <v>0</v>
      </c>
      <c r="Q5710">
        <f t="shared" si="718"/>
        <v>0</v>
      </c>
      <c r="R5710">
        <f t="shared" si="719"/>
        <v>1</v>
      </c>
    </row>
    <row r="5711" spans="1:18" x14ac:dyDescent="0.25">
      <c r="A5711" t="str">
        <f>gait_events!B70</f>
        <v>pp156</v>
      </c>
      <c r="B5711" t="str">
        <f>VLOOKUP(A5711,participants!A:B,2,0)</f>
        <v>F</v>
      </c>
      <c r="C5711">
        <f>VLOOKUP(A5711,participants!A:C,3,0)</f>
        <v>49</v>
      </c>
      <c r="D5711" t="str">
        <f>VLOOKUP(A5711,participants!A:F,6,0)</f>
        <v>MS</v>
      </c>
      <c r="E5711" t="str">
        <f>IF(LEN(SUBSTITUTE(gait_events!C70,"_run-",""))&lt;&gt;LEN(gait_events!C70),LEFT(RIGHT(gait_events!C70,LEN(gait_events!C70)-19),FIND("_run-",RIGHT(gait_events!C70,LEN(gait_events!C70)-19),1)-1),RIGHT(gait_events!C70,LEN(gait_events!C70)-19))</f>
        <v>Preferred</v>
      </c>
      <c r="F5711" t="str">
        <f>IF(LEN(SUBSTITUTE(gait_events!C70,"_run-",""))&lt;&gt;LEN(gait_events!C70),RIGHT(gait_events!C70,LEN(gait_events!C70)-FIND("_run-",gait_events!C70,1)-4),"")</f>
        <v/>
      </c>
      <c r="G5711" t="str">
        <f>gait_events!D70</f>
        <v>right_ankle</v>
      </c>
      <c r="H5711" t="str">
        <f>gait_events!E70</f>
        <v>IC</v>
      </c>
      <c r="I5711">
        <f>IF(gait_events!F70&lt;&gt;"",gait_events!F70,NA())</f>
        <v>255</v>
      </c>
      <c r="J5711">
        <f>IF(gait_events!G70&lt;&gt;"",gait_events!G70,NA())</f>
        <v>256</v>
      </c>
      <c r="K5711">
        <f t="shared" si="712"/>
        <v>-1</v>
      </c>
      <c r="L5711">
        <f t="shared" si="713"/>
        <v>-5</v>
      </c>
      <c r="M5711">
        <f t="shared" si="714"/>
        <v>1</v>
      </c>
      <c r="N5711">
        <f t="shared" si="715"/>
        <v>1</v>
      </c>
      <c r="O5711">
        <f t="shared" si="716"/>
        <v>1</v>
      </c>
      <c r="P5711">
        <f t="shared" si="717"/>
        <v>0</v>
      </c>
      <c r="Q5711">
        <f t="shared" si="718"/>
        <v>0</v>
      </c>
      <c r="R5711">
        <f t="shared" si="719"/>
        <v>1</v>
      </c>
    </row>
    <row r="5712" spans="1:18" x14ac:dyDescent="0.25">
      <c r="A5712" t="str">
        <f>gait_events!B71</f>
        <v>pp156</v>
      </c>
      <c r="B5712" t="str">
        <f>VLOOKUP(A5712,participants!A:B,2,0)</f>
        <v>F</v>
      </c>
      <c r="C5712">
        <f>VLOOKUP(A5712,participants!A:C,3,0)</f>
        <v>49</v>
      </c>
      <c r="D5712" t="str">
        <f>VLOOKUP(A5712,participants!A:F,6,0)</f>
        <v>MS</v>
      </c>
      <c r="E5712" t="str">
        <f>IF(LEN(SUBSTITUTE(gait_events!C71,"_run-",""))&lt;&gt;LEN(gait_events!C71),LEFT(RIGHT(gait_events!C71,LEN(gait_events!C71)-19),FIND("_run-",RIGHT(gait_events!C71,LEN(gait_events!C71)-19),1)-1),RIGHT(gait_events!C71,LEN(gait_events!C71)-19))</f>
        <v>Preferred</v>
      </c>
      <c r="F5712" t="str">
        <f>IF(LEN(SUBSTITUTE(gait_events!C71,"_run-",""))&lt;&gt;LEN(gait_events!C71),RIGHT(gait_events!C71,LEN(gait_events!C71)-FIND("_run-",gait_events!C71,1)-4),"")</f>
        <v/>
      </c>
      <c r="G5712" t="str">
        <f>gait_events!D71</f>
        <v>right_ankle</v>
      </c>
      <c r="H5712" t="str">
        <f>gait_events!E71</f>
        <v>IC</v>
      </c>
      <c r="I5712">
        <f>IF(gait_events!F71&lt;&gt;"",gait_events!F71,NA())</f>
        <v>465</v>
      </c>
      <c r="J5712">
        <f>IF(gait_events!G71&lt;&gt;"",gait_events!G71,NA())</f>
        <v>464</v>
      </c>
      <c r="K5712">
        <f t="shared" si="712"/>
        <v>1</v>
      </c>
      <c r="L5712">
        <f t="shared" si="713"/>
        <v>5</v>
      </c>
      <c r="M5712">
        <f t="shared" si="714"/>
        <v>1</v>
      </c>
      <c r="N5712">
        <f t="shared" si="715"/>
        <v>1</v>
      </c>
      <c r="O5712">
        <f t="shared" si="716"/>
        <v>1</v>
      </c>
      <c r="P5712">
        <f t="shared" si="717"/>
        <v>0</v>
      </c>
      <c r="Q5712">
        <f t="shared" si="718"/>
        <v>0</v>
      </c>
      <c r="R5712">
        <f t="shared" si="719"/>
        <v>1</v>
      </c>
    </row>
    <row r="5713" spans="1:18" x14ac:dyDescent="0.25">
      <c r="A5713" t="str">
        <f>gait_events!B72</f>
        <v>pp156</v>
      </c>
      <c r="B5713" t="str">
        <f>VLOOKUP(A5713,participants!A:B,2,0)</f>
        <v>F</v>
      </c>
      <c r="C5713">
        <f>VLOOKUP(A5713,participants!A:C,3,0)</f>
        <v>49</v>
      </c>
      <c r="D5713" t="str">
        <f>VLOOKUP(A5713,participants!A:F,6,0)</f>
        <v>MS</v>
      </c>
      <c r="E5713" t="str">
        <f>IF(LEN(SUBSTITUTE(gait_events!C72,"_run-",""))&lt;&gt;LEN(gait_events!C72),LEFT(RIGHT(gait_events!C72,LEN(gait_events!C72)-19),FIND("_run-",RIGHT(gait_events!C72,LEN(gait_events!C72)-19),1)-1),RIGHT(gait_events!C72,LEN(gait_events!C72)-19))</f>
        <v>Preferred</v>
      </c>
      <c r="F5713" t="str">
        <f>IF(LEN(SUBSTITUTE(gait_events!C72,"_run-",""))&lt;&gt;LEN(gait_events!C72),RIGHT(gait_events!C72,LEN(gait_events!C72)-FIND("_run-",gait_events!C72,1)-4),"")</f>
        <v/>
      </c>
      <c r="G5713" t="str">
        <f>gait_events!D72</f>
        <v>right_ankle</v>
      </c>
      <c r="H5713" t="str">
        <f>gait_events!E72</f>
        <v>IC</v>
      </c>
      <c r="I5713">
        <f>IF(gait_events!F72&lt;&gt;"",gait_events!F72,NA())</f>
        <v>671</v>
      </c>
      <c r="J5713">
        <f>IF(gait_events!G72&lt;&gt;"",gait_events!G72,NA())</f>
        <v>672</v>
      </c>
      <c r="K5713">
        <f t="shared" si="712"/>
        <v>-1</v>
      </c>
      <c r="L5713">
        <f t="shared" si="713"/>
        <v>-5</v>
      </c>
      <c r="M5713">
        <f t="shared" si="714"/>
        <v>1</v>
      </c>
      <c r="N5713">
        <f t="shared" si="715"/>
        <v>1</v>
      </c>
      <c r="O5713">
        <f t="shared" si="716"/>
        <v>1</v>
      </c>
      <c r="P5713">
        <f t="shared" si="717"/>
        <v>0</v>
      </c>
      <c r="Q5713">
        <f t="shared" si="718"/>
        <v>0</v>
      </c>
      <c r="R5713">
        <f t="shared" si="719"/>
        <v>1</v>
      </c>
    </row>
    <row r="5714" spans="1:18" x14ac:dyDescent="0.25">
      <c r="A5714" t="str">
        <f>gait_events!B73</f>
        <v>pp156</v>
      </c>
      <c r="B5714" t="str">
        <f>VLOOKUP(A5714,participants!A:B,2,0)</f>
        <v>F</v>
      </c>
      <c r="C5714">
        <f>VLOOKUP(A5714,participants!A:C,3,0)</f>
        <v>49</v>
      </c>
      <c r="D5714" t="str">
        <f>VLOOKUP(A5714,participants!A:F,6,0)</f>
        <v>MS</v>
      </c>
      <c r="E5714" t="str">
        <f>IF(LEN(SUBSTITUTE(gait_events!C73,"_run-",""))&lt;&gt;LEN(gait_events!C73),LEFT(RIGHT(gait_events!C73,LEN(gait_events!C73)-19),FIND("_run-",RIGHT(gait_events!C73,LEN(gait_events!C73)-19),1)-1),RIGHT(gait_events!C73,LEN(gait_events!C73)-19))</f>
        <v>Preferred</v>
      </c>
      <c r="F5714" t="str">
        <f>IF(LEN(SUBSTITUTE(gait_events!C73,"_run-",""))&lt;&gt;LEN(gait_events!C73),RIGHT(gait_events!C73,LEN(gait_events!C73)-FIND("_run-",gait_events!C73,1)-4),"")</f>
        <v/>
      </c>
      <c r="G5714" t="str">
        <f>gait_events!D73</f>
        <v>right_ankle</v>
      </c>
      <c r="H5714" t="str">
        <f>gait_events!E73</f>
        <v>IC</v>
      </c>
      <c r="I5714">
        <f>IF(gait_events!F73&lt;&gt;"",gait_events!F73,NA())</f>
        <v>889</v>
      </c>
      <c r="J5714">
        <f>IF(gait_events!G73&lt;&gt;"",gait_events!G73,NA())</f>
        <v>889</v>
      </c>
      <c r="K5714">
        <f t="shared" si="712"/>
        <v>0</v>
      </c>
      <c r="L5714">
        <f t="shared" si="713"/>
        <v>0</v>
      </c>
      <c r="M5714">
        <f t="shared" si="714"/>
        <v>1</v>
      </c>
      <c r="N5714">
        <f t="shared" si="715"/>
        <v>1</v>
      </c>
      <c r="O5714">
        <f t="shared" si="716"/>
        <v>1</v>
      </c>
      <c r="P5714">
        <f t="shared" si="717"/>
        <v>0</v>
      </c>
      <c r="Q5714">
        <f t="shared" si="718"/>
        <v>0</v>
      </c>
      <c r="R5714">
        <f t="shared" si="719"/>
        <v>1</v>
      </c>
    </row>
    <row r="5715" spans="1:18" x14ac:dyDescent="0.25">
      <c r="A5715" t="str">
        <f>gait_events!B74</f>
        <v>pp156</v>
      </c>
      <c r="B5715" t="str">
        <f>VLOOKUP(A5715,participants!A:B,2,0)</f>
        <v>F</v>
      </c>
      <c r="C5715">
        <f>VLOOKUP(A5715,participants!A:C,3,0)</f>
        <v>49</v>
      </c>
      <c r="D5715" t="str">
        <f>VLOOKUP(A5715,participants!A:F,6,0)</f>
        <v>MS</v>
      </c>
      <c r="E5715" t="str">
        <f>IF(LEN(SUBSTITUTE(gait_events!C74,"_run-",""))&lt;&gt;LEN(gait_events!C74),LEFT(RIGHT(gait_events!C74,LEN(gait_events!C74)-19),FIND("_run-",RIGHT(gait_events!C74,LEN(gait_events!C74)-19),1)-1),RIGHT(gait_events!C74,LEN(gait_events!C74)-19))</f>
        <v>Preferred</v>
      </c>
      <c r="F5715" t="str">
        <f>IF(LEN(SUBSTITUTE(gait_events!C74,"_run-",""))&lt;&gt;LEN(gait_events!C74),RIGHT(gait_events!C74,LEN(gait_events!C74)-FIND("_run-",gait_events!C74,1)-4),"")</f>
        <v/>
      </c>
      <c r="G5715" t="str">
        <f>gait_events!D74</f>
        <v>right_ankle</v>
      </c>
      <c r="H5715" t="str">
        <f>gait_events!E74</f>
        <v>IC</v>
      </c>
      <c r="I5715">
        <f>IF(gait_events!F74&lt;&gt;"",gait_events!F74,NA())</f>
        <v>1099</v>
      </c>
      <c r="J5715">
        <f>IF(gait_events!G74&lt;&gt;"",gait_events!G74,NA())</f>
        <v>1098</v>
      </c>
      <c r="K5715">
        <f t="shared" si="712"/>
        <v>1</v>
      </c>
      <c r="L5715">
        <f t="shared" si="713"/>
        <v>5</v>
      </c>
      <c r="M5715">
        <f t="shared" si="714"/>
        <v>1</v>
      </c>
      <c r="N5715">
        <f t="shared" si="715"/>
        <v>1</v>
      </c>
      <c r="O5715">
        <f t="shared" si="716"/>
        <v>1</v>
      </c>
      <c r="P5715">
        <f t="shared" si="717"/>
        <v>0</v>
      </c>
      <c r="Q5715">
        <f t="shared" si="718"/>
        <v>0</v>
      </c>
      <c r="R5715">
        <f t="shared" si="719"/>
        <v>1</v>
      </c>
    </row>
    <row r="5716" spans="1:18" x14ac:dyDescent="0.25">
      <c r="A5716" t="str">
        <f>gait_events!B75</f>
        <v>pp156</v>
      </c>
      <c r="B5716" t="str">
        <f>VLOOKUP(A5716,participants!A:B,2,0)</f>
        <v>F</v>
      </c>
      <c r="C5716">
        <f>VLOOKUP(A5716,participants!A:C,3,0)</f>
        <v>49</v>
      </c>
      <c r="D5716" t="str">
        <f>VLOOKUP(A5716,participants!A:F,6,0)</f>
        <v>MS</v>
      </c>
      <c r="E5716" t="str">
        <f>IF(LEN(SUBSTITUTE(gait_events!C75,"_run-",""))&lt;&gt;LEN(gait_events!C75),LEFT(RIGHT(gait_events!C75,LEN(gait_events!C75)-19),FIND("_run-",RIGHT(gait_events!C75,LEN(gait_events!C75)-19),1)-1),RIGHT(gait_events!C75,LEN(gait_events!C75)-19))</f>
        <v>Preferred</v>
      </c>
      <c r="F5716" t="str">
        <f>IF(LEN(SUBSTITUTE(gait_events!C75,"_run-",""))&lt;&gt;LEN(gait_events!C75),RIGHT(gait_events!C75,LEN(gait_events!C75)-FIND("_run-",gait_events!C75,1)-4),"")</f>
        <v/>
      </c>
      <c r="G5716" t="str">
        <f>gait_events!D75</f>
        <v>right_ankle</v>
      </c>
      <c r="H5716" t="str">
        <f>gait_events!E75</f>
        <v>IC</v>
      </c>
      <c r="I5716">
        <f>IF(gait_events!F75&lt;&gt;"",gait_events!F75,NA())</f>
        <v>1327</v>
      </c>
      <c r="J5716">
        <f>IF(gait_events!G75&lt;&gt;"",gait_events!G75,NA())</f>
        <v>1327</v>
      </c>
      <c r="K5716">
        <f t="shared" si="712"/>
        <v>0</v>
      </c>
      <c r="L5716">
        <f t="shared" si="713"/>
        <v>0</v>
      </c>
      <c r="M5716">
        <f t="shared" si="714"/>
        <v>1</v>
      </c>
      <c r="N5716">
        <f t="shared" si="715"/>
        <v>1</v>
      </c>
      <c r="O5716">
        <f t="shared" si="716"/>
        <v>1</v>
      </c>
      <c r="P5716">
        <f t="shared" si="717"/>
        <v>0</v>
      </c>
      <c r="Q5716">
        <f t="shared" si="718"/>
        <v>0</v>
      </c>
      <c r="R5716">
        <f t="shared" si="719"/>
        <v>1</v>
      </c>
    </row>
    <row r="5717" spans="1:18" x14ac:dyDescent="0.25">
      <c r="A5717" t="str">
        <f>gait_events!B76</f>
        <v>pp156</v>
      </c>
      <c r="B5717" t="str">
        <f>VLOOKUP(A5717,participants!A:B,2,0)</f>
        <v>F</v>
      </c>
      <c r="C5717">
        <f>VLOOKUP(A5717,participants!A:C,3,0)</f>
        <v>49</v>
      </c>
      <c r="D5717" t="str">
        <f>VLOOKUP(A5717,participants!A:F,6,0)</f>
        <v>MS</v>
      </c>
      <c r="E5717" t="str">
        <f>IF(LEN(SUBSTITUTE(gait_events!C76,"_run-",""))&lt;&gt;LEN(gait_events!C76),LEFT(RIGHT(gait_events!C76,LEN(gait_events!C76)-19),FIND("_run-",RIGHT(gait_events!C76,LEN(gait_events!C76)-19),1)-1),RIGHT(gait_events!C76,LEN(gait_events!C76)-19))</f>
        <v>Preferred</v>
      </c>
      <c r="F5717" t="str">
        <f>IF(LEN(SUBSTITUTE(gait_events!C76,"_run-",""))&lt;&gt;LEN(gait_events!C76),RIGHT(gait_events!C76,LEN(gait_events!C76)-FIND("_run-",gait_events!C76,1)-4),"")</f>
        <v/>
      </c>
      <c r="G5717" t="str">
        <f>gait_events!D76</f>
        <v>right_ankle</v>
      </c>
      <c r="H5717" t="str">
        <f>gait_events!E76</f>
        <v>FC</v>
      </c>
      <c r="I5717">
        <f>IF(gait_events!F76&lt;&gt;"",gait_events!F76,NA())</f>
        <v>181</v>
      </c>
      <c r="J5717">
        <f>IF(gait_events!G76&lt;&gt;"",gait_events!G76,NA())</f>
        <v>180</v>
      </c>
      <c r="K5717">
        <f t="shared" si="712"/>
        <v>1</v>
      </c>
      <c r="L5717">
        <f t="shared" si="713"/>
        <v>5</v>
      </c>
      <c r="M5717">
        <f t="shared" si="714"/>
        <v>1</v>
      </c>
      <c r="N5717">
        <f t="shared" si="715"/>
        <v>1</v>
      </c>
      <c r="O5717">
        <f t="shared" si="716"/>
        <v>1</v>
      </c>
      <c r="P5717">
        <f t="shared" si="717"/>
        <v>0</v>
      </c>
      <c r="Q5717">
        <f t="shared" si="718"/>
        <v>0</v>
      </c>
      <c r="R5717">
        <f t="shared" si="719"/>
        <v>1</v>
      </c>
    </row>
    <row r="5718" spans="1:18" x14ac:dyDescent="0.25">
      <c r="A5718" t="str">
        <f>gait_events!B77</f>
        <v>pp156</v>
      </c>
      <c r="B5718" t="str">
        <f>VLOOKUP(A5718,participants!A:B,2,0)</f>
        <v>F</v>
      </c>
      <c r="C5718">
        <f>VLOOKUP(A5718,participants!A:C,3,0)</f>
        <v>49</v>
      </c>
      <c r="D5718" t="str">
        <f>VLOOKUP(A5718,participants!A:F,6,0)</f>
        <v>MS</v>
      </c>
      <c r="E5718" t="str">
        <f>IF(LEN(SUBSTITUTE(gait_events!C77,"_run-",""))&lt;&gt;LEN(gait_events!C77),LEFT(RIGHT(gait_events!C77,LEN(gait_events!C77)-19),FIND("_run-",RIGHT(gait_events!C77,LEN(gait_events!C77)-19),1)-1),RIGHT(gait_events!C77,LEN(gait_events!C77)-19))</f>
        <v>Preferred</v>
      </c>
      <c r="F5718" t="str">
        <f>IF(LEN(SUBSTITUTE(gait_events!C77,"_run-",""))&lt;&gt;LEN(gait_events!C77),RIGHT(gait_events!C77,LEN(gait_events!C77)-FIND("_run-",gait_events!C77,1)-4),"")</f>
        <v/>
      </c>
      <c r="G5718" t="str">
        <f>gait_events!D77</f>
        <v>right_ankle</v>
      </c>
      <c r="H5718" t="str">
        <f>gait_events!E77</f>
        <v>FC</v>
      </c>
      <c r="I5718">
        <f>IF(gait_events!F77&lt;&gt;"",gait_events!F77,NA())</f>
        <v>388</v>
      </c>
      <c r="J5718">
        <f>IF(gait_events!G77&lt;&gt;"",gait_events!G77,NA())</f>
        <v>388</v>
      </c>
      <c r="K5718">
        <f t="shared" si="712"/>
        <v>0</v>
      </c>
      <c r="L5718">
        <f t="shared" si="713"/>
        <v>0</v>
      </c>
      <c r="M5718">
        <f t="shared" si="714"/>
        <v>1</v>
      </c>
      <c r="N5718">
        <f t="shared" si="715"/>
        <v>1</v>
      </c>
      <c r="O5718">
        <f t="shared" si="716"/>
        <v>1</v>
      </c>
      <c r="P5718">
        <f t="shared" si="717"/>
        <v>0</v>
      </c>
      <c r="Q5718">
        <f t="shared" si="718"/>
        <v>0</v>
      </c>
      <c r="R5718">
        <f t="shared" si="719"/>
        <v>1</v>
      </c>
    </row>
    <row r="5719" spans="1:18" x14ac:dyDescent="0.25">
      <c r="A5719" t="str">
        <f>gait_events!B78</f>
        <v>pp156</v>
      </c>
      <c r="B5719" t="str">
        <f>VLOOKUP(A5719,participants!A:B,2,0)</f>
        <v>F</v>
      </c>
      <c r="C5719">
        <f>VLOOKUP(A5719,participants!A:C,3,0)</f>
        <v>49</v>
      </c>
      <c r="D5719" t="str">
        <f>VLOOKUP(A5719,participants!A:F,6,0)</f>
        <v>MS</v>
      </c>
      <c r="E5719" t="str">
        <f>IF(LEN(SUBSTITUTE(gait_events!C78,"_run-",""))&lt;&gt;LEN(gait_events!C78),LEFT(RIGHT(gait_events!C78,LEN(gait_events!C78)-19),FIND("_run-",RIGHT(gait_events!C78,LEN(gait_events!C78)-19),1)-1),RIGHT(gait_events!C78,LEN(gait_events!C78)-19))</f>
        <v>Preferred</v>
      </c>
      <c r="F5719" t="str">
        <f>IF(LEN(SUBSTITUTE(gait_events!C78,"_run-",""))&lt;&gt;LEN(gait_events!C78),RIGHT(gait_events!C78,LEN(gait_events!C78)-FIND("_run-",gait_events!C78,1)-4),"")</f>
        <v/>
      </c>
      <c r="G5719" t="str">
        <f>gait_events!D78</f>
        <v>right_ankle</v>
      </c>
      <c r="H5719" t="str">
        <f>gait_events!E78</f>
        <v>FC</v>
      </c>
      <c r="I5719">
        <f>IF(gait_events!F78&lt;&gt;"",gait_events!F78,NA())</f>
        <v>597</v>
      </c>
      <c r="J5719">
        <f>IF(gait_events!G78&lt;&gt;"",gait_events!G78,NA())</f>
        <v>596</v>
      </c>
      <c r="K5719">
        <f t="shared" si="712"/>
        <v>1</v>
      </c>
      <c r="L5719">
        <f t="shared" si="713"/>
        <v>5</v>
      </c>
      <c r="M5719">
        <f t="shared" si="714"/>
        <v>1</v>
      </c>
      <c r="N5719">
        <f t="shared" si="715"/>
        <v>1</v>
      </c>
      <c r="O5719">
        <f t="shared" si="716"/>
        <v>1</v>
      </c>
      <c r="P5719">
        <f t="shared" si="717"/>
        <v>0</v>
      </c>
      <c r="Q5719">
        <f t="shared" si="718"/>
        <v>0</v>
      </c>
      <c r="R5719">
        <f t="shared" si="719"/>
        <v>1</v>
      </c>
    </row>
    <row r="5720" spans="1:18" x14ac:dyDescent="0.25">
      <c r="A5720" t="str">
        <f>gait_events!B79</f>
        <v>pp156</v>
      </c>
      <c r="B5720" t="str">
        <f>VLOOKUP(A5720,participants!A:B,2,0)</f>
        <v>F</v>
      </c>
      <c r="C5720">
        <f>VLOOKUP(A5720,participants!A:C,3,0)</f>
        <v>49</v>
      </c>
      <c r="D5720" t="str">
        <f>VLOOKUP(A5720,participants!A:F,6,0)</f>
        <v>MS</v>
      </c>
      <c r="E5720" t="str">
        <f>IF(LEN(SUBSTITUTE(gait_events!C79,"_run-",""))&lt;&gt;LEN(gait_events!C79),LEFT(RIGHT(gait_events!C79,LEN(gait_events!C79)-19),FIND("_run-",RIGHT(gait_events!C79,LEN(gait_events!C79)-19),1)-1),RIGHT(gait_events!C79,LEN(gait_events!C79)-19))</f>
        <v>Preferred</v>
      </c>
      <c r="F5720" t="str">
        <f>IF(LEN(SUBSTITUTE(gait_events!C79,"_run-",""))&lt;&gt;LEN(gait_events!C79),RIGHT(gait_events!C79,LEN(gait_events!C79)-FIND("_run-",gait_events!C79,1)-4),"")</f>
        <v/>
      </c>
      <c r="G5720" t="str">
        <f>gait_events!D79</f>
        <v>right_ankle</v>
      </c>
      <c r="H5720" t="str">
        <f>gait_events!E79</f>
        <v>FC</v>
      </c>
      <c r="I5720">
        <f>IF(gait_events!F79&lt;&gt;"",gait_events!F79,NA())</f>
        <v>815</v>
      </c>
      <c r="J5720">
        <f>IF(gait_events!G79&lt;&gt;"",gait_events!G79,NA())</f>
        <v>814</v>
      </c>
      <c r="K5720">
        <f t="shared" si="712"/>
        <v>1</v>
      </c>
      <c r="L5720">
        <f t="shared" si="713"/>
        <v>5</v>
      </c>
      <c r="M5720">
        <f t="shared" si="714"/>
        <v>1</v>
      </c>
      <c r="N5720">
        <f t="shared" si="715"/>
        <v>1</v>
      </c>
      <c r="O5720">
        <f t="shared" si="716"/>
        <v>1</v>
      </c>
      <c r="P5720">
        <f t="shared" si="717"/>
        <v>0</v>
      </c>
      <c r="Q5720">
        <f t="shared" si="718"/>
        <v>0</v>
      </c>
      <c r="R5720">
        <f t="shared" si="719"/>
        <v>1</v>
      </c>
    </row>
    <row r="5721" spans="1:18" x14ac:dyDescent="0.25">
      <c r="A5721" t="str">
        <f>gait_events!B80</f>
        <v>pp156</v>
      </c>
      <c r="B5721" t="str">
        <f>VLOOKUP(A5721,participants!A:B,2,0)</f>
        <v>F</v>
      </c>
      <c r="C5721">
        <f>VLOOKUP(A5721,participants!A:C,3,0)</f>
        <v>49</v>
      </c>
      <c r="D5721" t="str">
        <f>VLOOKUP(A5721,participants!A:F,6,0)</f>
        <v>MS</v>
      </c>
      <c r="E5721" t="str">
        <f>IF(LEN(SUBSTITUTE(gait_events!C80,"_run-",""))&lt;&gt;LEN(gait_events!C80),LEFT(RIGHT(gait_events!C80,LEN(gait_events!C80)-19),FIND("_run-",RIGHT(gait_events!C80,LEN(gait_events!C80)-19),1)-1),RIGHT(gait_events!C80,LEN(gait_events!C80)-19))</f>
        <v>Preferred</v>
      </c>
      <c r="F5721" t="str">
        <f>IF(LEN(SUBSTITUTE(gait_events!C80,"_run-",""))&lt;&gt;LEN(gait_events!C80),RIGHT(gait_events!C80,LEN(gait_events!C80)-FIND("_run-",gait_events!C80,1)-4),"")</f>
        <v/>
      </c>
      <c r="G5721" t="str">
        <f>gait_events!D80</f>
        <v>right_ankle</v>
      </c>
      <c r="H5721" t="str">
        <f>gait_events!E80</f>
        <v>FC</v>
      </c>
      <c r="I5721">
        <f>IF(gait_events!F80&lt;&gt;"",gait_events!F80,NA())</f>
        <v>1028</v>
      </c>
      <c r="J5721">
        <f>IF(gait_events!G80&lt;&gt;"",gait_events!G80,NA())</f>
        <v>1027</v>
      </c>
      <c r="K5721">
        <f t="shared" si="712"/>
        <v>1</v>
      </c>
      <c r="L5721">
        <f t="shared" si="713"/>
        <v>5</v>
      </c>
      <c r="M5721">
        <f t="shared" si="714"/>
        <v>1</v>
      </c>
      <c r="N5721">
        <f t="shared" si="715"/>
        <v>1</v>
      </c>
      <c r="O5721">
        <f t="shared" si="716"/>
        <v>1</v>
      </c>
      <c r="P5721">
        <f t="shared" si="717"/>
        <v>0</v>
      </c>
      <c r="Q5721">
        <f t="shared" si="718"/>
        <v>0</v>
      </c>
      <c r="R5721">
        <f t="shared" si="719"/>
        <v>1</v>
      </c>
    </row>
    <row r="5722" spans="1:18" x14ac:dyDescent="0.25">
      <c r="A5722" t="str">
        <f>gait_events!B81</f>
        <v>pp156</v>
      </c>
      <c r="B5722" t="str">
        <f>VLOOKUP(A5722,participants!A:B,2,0)</f>
        <v>F</v>
      </c>
      <c r="C5722">
        <f>VLOOKUP(A5722,participants!A:C,3,0)</f>
        <v>49</v>
      </c>
      <c r="D5722" t="str">
        <f>VLOOKUP(A5722,participants!A:F,6,0)</f>
        <v>MS</v>
      </c>
      <c r="E5722" t="str">
        <f>IF(LEN(SUBSTITUTE(gait_events!C81,"_run-",""))&lt;&gt;LEN(gait_events!C81),LEFT(RIGHT(gait_events!C81,LEN(gait_events!C81)-19),FIND("_run-",RIGHT(gait_events!C81,LEN(gait_events!C81)-19),1)-1),RIGHT(gait_events!C81,LEN(gait_events!C81)-19))</f>
        <v>Preferred</v>
      </c>
      <c r="F5722" t="str">
        <f>IF(LEN(SUBSTITUTE(gait_events!C81,"_run-",""))&lt;&gt;LEN(gait_events!C81),RIGHT(gait_events!C81,LEN(gait_events!C81)-FIND("_run-",gait_events!C81,1)-4),"")</f>
        <v/>
      </c>
      <c r="G5722" t="str">
        <f>gait_events!D81</f>
        <v>right_ankle</v>
      </c>
      <c r="H5722" t="str">
        <f>gait_events!E81</f>
        <v>FC</v>
      </c>
      <c r="I5722">
        <f>IF(gait_events!F81&lt;&gt;"",gait_events!F81,NA())</f>
        <v>1248</v>
      </c>
      <c r="J5722">
        <f>IF(gait_events!G81&lt;&gt;"",gait_events!G81,NA())</f>
        <v>1247</v>
      </c>
      <c r="K5722">
        <f t="shared" si="712"/>
        <v>1</v>
      </c>
      <c r="L5722">
        <f t="shared" si="713"/>
        <v>5</v>
      </c>
      <c r="M5722">
        <f t="shared" si="714"/>
        <v>1</v>
      </c>
      <c r="N5722">
        <f t="shared" si="715"/>
        <v>1</v>
      </c>
      <c r="O5722">
        <f t="shared" si="716"/>
        <v>1</v>
      </c>
      <c r="P5722">
        <f t="shared" si="717"/>
        <v>0</v>
      </c>
      <c r="Q5722">
        <f t="shared" si="718"/>
        <v>0</v>
      </c>
      <c r="R5722">
        <f t="shared" si="719"/>
        <v>1</v>
      </c>
    </row>
    <row r="5723" spans="1:18" x14ac:dyDescent="0.25">
      <c r="A5723" t="str">
        <f>gait_events!B82</f>
        <v>pp156</v>
      </c>
      <c r="B5723" t="str">
        <f>VLOOKUP(A5723,participants!A:B,2,0)</f>
        <v>F</v>
      </c>
      <c r="C5723">
        <f>VLOOKUP(A5723,participants!A:C,3,0)</f>
        <v>49</v>
      </c>
      <c r="D5723" t="str">
        <f>VLOOKUP(A5723,participants!A:F,6,0)</f>
        <v>MS</v>
      </c>
      <c r="E5723" t="str">
        <f>IF(LEN(SUBSTITUTE(gait_events!C82,"_run-",""))&lt;&gt;LEN(gait_events!C82),LEFT(RIGHT(gait_events!C82,LEN(gait_events!C82)-19),FIND("_run-",RIGHT(gait_events!C82,LEN(gait_events!C82)-19),1)-1),RIGHT(gait_events!C82,LEN(gait_events!C82)-19))</f>
        <v>Preferred</v>
      </c>
      <c r="F5723" t="str">
        <f>IF(LEN(SUBSTITUTE(gait_events!C82,"_run-",""))&lt;&gt;LEN(gait_events!C82),RIGHT(gait_events!C82,LEN(gait_events!C82)-FIND("_run-",gait_events!C82,1)-4),"")</f>
        <v/>
      </c>
      <c r="G5723" t="str">
        <f>gait_events!D82</f>
        <v>left_shank</v>
      </c>
      <c r="H5723" t="str">
        <f>gait_events!E82</f>
        <v>IC</v>
      </c>
      <c r="I5723">
        <f>IF(gait_events!F82&lt;&gt;"",gait_events!F82,NA())</f>
        <v>154</v>
      </c>
      <c r="J5723">
        <f>IF(gait_events!G82&lt;&gt;"",gait_events!G82,NA())</f>
        <v>155</v>
      </c>
      <c r="K5723">
        <f t="shared" si="712"/>
        <v>-1</v>
      </c>
      <c r="L5723">
        <f t="shared" si="713"/>
        <v>-5</v>
      </c>
      <c r="M5723">
        <f t="shared" si="714"/>
        <v>1</v>
      </c>
      <c r="N5723">
        <f t="shared" si="715"/>
        <v>1</v>
      </c>
      <c r="O5723">
        <f t="shared" si="716"/>
        <v>1</v>
      </c>
      <c r="P5723">
        <f t="shared" si="717"/>
        <v>0</v>
      </c>
      <c r="Q5723">
        <f t="shared" si="718"/>
        <v>0</v>
      </c>
      <c r="R5723">
        <f t="shared" si="719"/>
        <v>1</v>
      </c>
    </row>
    <row r="5724" spans="1:18" x14ac:dyDescent="0.25">
      <c r="A5724" t="str">
        <f>gait_events!B83</f>
        <v>pp156</v>
      </c>
      <c r="B5724" t="str">
        <f>VLOOKUP(A5724,participants!A:B,2,0)</f>
        <v>F</v>
      </c>
      <c r="C5724">
        <f>VLOOKUP(A5724,participants!A:C,3,0)</f>
        <v>49</v>
      </c>
      <c r="D5724" t="str">
        <f>VLOOKUP(A5724,participants!A:F,6,0)</f>
        <v>MS</v>
      </c>
      <c r="E5724" t="str">
        <f>IF(LEN(SUBSTITUTE(gait_events!C83,"_run-",""))&lt;&gt;LEN(gait_events!C83),LEFT(RIGHT(gait_events!C83,LEN(gait_events!C83)-19),FIND("_run-",RIGHT(gait_events!C83,LEN(gait_events!C83)-19),1)-1),RIGHT(gait_events!C83,LEN(gait_events!C83)-19))</f>
        <v>Preferred</v>
      </c>
      <c r="F5724" t="str">
        <f>IF(LEN(SUBSTITUTE(gait_events!C83,"_run-",""))&lt;&gt;LEN(gait_events!C83),RIGHT(gait_events!C83,LEN(gait_events!C83)-FIND("_run-",gait_events!C83,1)-4),"")</f>
        <v/>
      </c>
      <c r="G5724" t="str">
        <f>gait_events!D83</f>
        <v>left_shank</v>
      </c>
      <c r="H5724" t="str">
        <f>gait_events!E83</f>
        <v>IC</v>
      </c>
      <c r="I5724">
        <f>IF(gait_events!F83&lt;&gt;"",gait_events!F83,NA())</f>
        <v>357</v>
      </c>
      <c r="J5724">
        <f>IF(gait_events!G83&lt;&gt;"",gait_events!G83,NA())</f>
        <v>356</v>
      </c>
      <c r="K5724">
        <f t="shared" si="712"/>
        <v>1</v>
      </c>
      <c r="L5724">
        <f t="shared" si="713"/>
        <v>5</v>
      </c>
      <c r="M5724">
        <f t="shared" si="714"/>
        <v>1</v>
      </c>
      <c r="N5724">
        <f t="shared" si="715"/>
        <v>1</v>
      </c>
      <c r="O5724">
        <f t="shared" si="716"/>
        <v>1</v>
      </c>
      <c r="P5724">
        <f t="shared" si="717"/>
        <v>0</v>
      </c>
      <c r="Q5724">
        <f t="shared" si="718"/>
        <v>0</v>
      </c>
      <c r="R5724">
        <f t="shared" si="719"/>
        <v>1</v>
      </c>
    </row>
    <row r="5725" spans="1:18" x14ac:dyDescent="0.25">
      <c r="A5725" t="str">
        <f>gait_events!B84</f>
        <v>pp156</v>
      </c>
      <c r="B5725" t="str">
        <f>VLOOKUP(A5725,participants!A:B,2,0)</f>
        <v>F</v>
      </c>
      <c r="C5725">
        <f>VLOOKUP(A5725,participants!A:C,3,0)</f>
        <v>49</v>
      </c>
      <c r="D5725" t="str">
        <f>VLOOKUP(A5725,participants!A:F,6,0)</f>
        <v>MS</v>
      </c>
      <c r="E5725" t="str">
        <f>IF(LEN(SUBSTITUTE(gait_events!C84,"_run-",""))&lt;&gt;LEN(gait_events!C84),LEFT(RIGHT(gait_events!C84,LEN(gait_events!C84)-19),FIND("_run-",RIGHT(gait_events!C84,LEN(gait_events!C84)-19),1)-1),RIGHT(gait_events!C84,LEN(gait_events!C84)-19))</f>
        <v>Preferred</v>
      </c>
      <c r="F5725" t="str">
        <f>IF(LEN(SUBSTITUTE(gait_events!C84,"_run-",""))&lt;&gt;LEN(gait_events!C84),RIGHT(gait_events!C84,LEN(gait_events!C84)-FIND("_run-",gait_events!C84,1)-4),"")</f>
        <v/>
      </c>
      <c r="G5725" t="str">
        <f>gait_events!D84</f>
        <v>left_shank</v>
      </c>
      <c r="H5725" t="str">
        <f>gait_events!E84</f>
        <v>IC</v>
      </c>
      <c r="I5725">
        <f>IF(gait_events!F84&lt;&gt;"",gait_events!F84,NA())</f>
        <v>569</v>
      </c>
      <c r="J5725">
        <f>IF(gait_events!G84&lt;&gt;"",gait_events!G84,NA())</f>
        <v>570</v>
      </c>
      <c r="K5725">
        <f t="shared" si="712"/>
        <v>-1</v>
      </c>
      <c r="L5725">
        <f t="shared" si="713"/>
        <v>-5</v>
      </c>
      <c r="M5725">
        <f t="shared" si="714"/>
        <v>1</v>
      </c>
      <c r="N5725">
        <f t="shared" si="715"/>
        <v>1</v>
      </c>
      <c r="O5725">
        <f t="shared" si="716"/>
        <v>1</v>
      </c>
      <c r="P5725">
        <f t="shared" si="717"/>
        <v>0</v>
      </c>
      <c r="Q5725">
        <f t="shared" si="718"/>
        <v>0</v>
      </c>
      <c r="R5725">
        <f t="shared" si="719"/>
        <v>1</v>
      </c>
    </row>
    <row r="5726" spans="1:18" x14ac:dyDescent="0.25">
      <c r="A5726" t="str">
        <f>gait_events!B85</f>
        <v>pp156</v>
      </c>
      <c r="B5726" t="str">
        <f>VLOOKUP(A5726,participants!A:B,2,0)</f>
        <v>F</v>
      </c>
      <c r="C5726">
        <f>VLOOKUP(A5726,participants!A:C,3,0)</f>
        <v>49</v>
      </c>
      <c r="D5726" t="str">
        <f>VLOOKUP(A5726,participants!A:F,6,0)</f>
        <v>MS</v>
      </c>
      <c r="E5726" t="str">
        <f>IF(LEN(SUBSTITUTE(gait_events!C85,"_run-",""))&lt;&gt;LEN(gait_events!C85),LEFT(RIGHT(gait_events!C85,LEN(gait_events!C85)-19),FIND("_run-",RIGHT(gait_events!C85,LEN(gait_events!C85)-19),1)-1),RIGHT(gait_events!C85,LEN(gait_events!C85)-19))</f>
        <v>Preferred</v>
      </c>
      <c r="F5726" t="str">
        <f>IF(LEN(SUBSTITUTE(gait_events!C85,"_run-",""))&lt;&gt;LEN(gait_events!C85),RIGHT(gait_events!C85,LEN(gait_events!C85)-FIND("_run-",gait_events!C85,1)-4),"")</f>
        <v/>
      </c>
      <c r="G5726" t="str">
        <f>gait_events!D85</f>
        <v>left_shank</v>
      </c>
      <c r="H5726" t="str">
        <f>gait_events!E85</f>
        <v>IC</v>
      </c>
      <c r="I5726">
        <f>IF(gait_events!F85&lt;&gt;"",gait_events!F85,NA())</f>
        <v>787</v>
      </c>
      <c r="J5726">
        <f>IF(gait_events!G85&lt;&gt;"",gait_events!G85,NA())</f>
        <v>786</v>
      </c>
      <c r="K5726">
        <f t="shared" si="712"/>
        <v>1</v>
      </c>
      <c r="L5726">
        <f t="shared" si="713"/>
        <v>5</v>
      </c>
      <c r="M5726">
        <f t="shared" si="714"/>
        <v>1</v>
      </c>
      <c r="N5726">
        <f t="shared" si="715"/>
        <v>1</v>
      </c>
      <c r="O5726">
        <f t="shared" si="716"/>
        <v>1</v>
      </c>
      <c r="P5726">
        <f t="shared" si="717"/>
        <v>0</v>
      </c>
      <c r="Q5726">
        <f t="shared" si="718"/>
        <v>0</v>
      </c>
      <c r="R5726">
        <f t="shared" si="719"/>
        <v>1</v>
      </c>
    </row>
    <row r="5727" spans="1:18" x14ac:dyDescent="0.25">
      <c r="A5727" t="str">
        <f>gait_events!B86</f>
        <v>pp156</v>
      </c>
      <c r="B5727" t="str">
        <f>VLOOKUP(A5727,participants!A:B,2,0)</f>
        <v>F</v>
      </c>
      <c r="C5727">
        <f>VLOOKUP(A5727,participants!A:C,3,0)</f>
        <v>49</v>
      </c>
      <c r="D5727" t="str">
        <f>VLOOKUP(A5727,participants!A:F,6,0)</f>
        <v>MS</v>
      </c>
      <c r="E5727" t="str">
        <f>IF(LEN(SUBSTITUTE(gait_events!C86,"_run-",""))&lt;&gt;LEN(gait_events!C86),LEFT(RIGHT(gait_events!C86,LEN(gait_events!C86)-19),FIND("_run-",RIGHT(gait_events!C86,LEN(gait_events!C86)-19),1)-1),RIGHT(gait_events!C86,LEN(gait_events!C86)-19))</f>
        <v>Preferred</v>
      </c>
      <c r="F5727" t="str">
        <f>IF(LEN(SUBSTITUTE(gait_events!C86,"_run-",""))&lt;&gt;LEN(gait_events!C86),RIGHT(gait_events!C86,LEN(gait_events!C86)-FIND("_run-",gait_events!C86,1)-4),"")</f>
        <v/>
      </c>
      <c r="G5727" t="str">
        <f>gait_events!D86</f>
        <v>left_shank</v>
      </c>
      <c r="H5727" t="str">
        <f>gait_events!E86</f>
        <v>IC</v>
      </c>
      <c r="I5727">
        <f>IF(gait_events!F86&lt;&gt;"",gait_events!F86,NA())</f>
        <v>997</v>
      </c>
      <c r="J5727">
        <f>IF(gait_events!G86&lt;&gt;"",gait_events!G86,NA())</f>
        <v>999</v>
      </c>
      <c r="K5727">
        <f t="shared" si="712"/>
        <v>-2</v>
      </c>
      <c r="L5727">
        <f t="shared" si="713"/>
        <v>-10</v>
      </c>
      <c r="M5727">
        <f t="shared" si="714"/>
        <v>1</v>
      </c>
      <c r="N5727">
        <f t="shared" si="715"/>
        <v>1</v>
      </c>
      <c r="O5727">
        <f t="shared" si="716"/>
        <v>1</v>
      </c>
      <c r="P5727">
        <f t="shared" si="717"/>
        <v>0</v>
      </c>
      <c r="Q5727">
        <f t="shared" si="718"/>
        <v>0</v>
      </c>
      <c r="R5727">
        <f t="shared" si="719"/>
        <v>1</v>
      </c>
    </row>
    <row r="5728" spans="1:18" x14ac:dyDescent="0.25">
      <c r="A5728" t="str">
        <f>gait_events!B87</f>
        <v>pp156</v>
      </c>
      <c r="B5728" t="str">
        <f>VLOOKUP(A5728,participants!A:B,2,0)</f>
        <v>F</v>
      </c>
      <c r="C5728">
        <f>VLOOKUP(A5728,participants!A:C,3,0)</f>
        <v>49</v>
      </c>
      <c r="D5728" t="str">
        <f>VLOOKUP(A5728,participants!A:F,6,0)</f>
        <v>MS</v>
      </c>
      <c r="E5728" t="str">
        <f>IF(LEN(SUBSTITUTE(gait_events!C87,"_run-",""))&lt;&gt;LEN(gait_events!C87),LEFT(RIGHT(gait_events!C87,LEN(gait_events!C87)-19),FIND("_run-",RIGHT(gait_events!C87,LEN(gait_events!C87)-19),1)-1),RIGHT(gait_events!C87,LEN(gait_events!C87)-19))</f>
        <v>Preferred</v>
      </c>
      <c r="F5728" t="str">
        <f>IF(LEN(SUBSTITUTE(gait_events!C87,"_run-",""))&lt;&gt;LEN(gait_events!C87),RIGHT(gait_events!C87,LEN(gait_events!C87)-FIND("_run-",gait_events!C87,1)-4),"")</f>
        <v/>
      </c>
      <c r="G5728" t="str">
        <f>gait_events!D87</f>
        <v>left_shank</v>
      </c>
      <c r="H5728" t="str">
        <f>gait_events!E87</f>
        <v>IC</v>
      </c>
      <c r="I5728">
        <f>IF(gait_events!F87&lt;&gt;"",gait_events!F87,NA())</f>
        <v>1212</v>
      </c>
      <c r="J5728">
        <f>IF(gait_events!G87&lt;&gt;"",gait_events!G87,NA())</f>
        <v>1213</v>
      </c>
      <c r="K5728">
        <f t="shared" si="712"/>
        <v>-1</v>
      </c>
      <c r="L5728">
        <f t="shared" si="713"/>
        <v>-5</v>
      </c>
      <c r="M5728">
        <f t="shared" si="714"/>
        <v>1</v>
      </c>
      <c r="N5728">
        <f t="shared" si="715"/>
        <v>1</v>
      </c>
      <c r="O5728">
        <f t="shared" si="716"/>
        <v>1</v>
      </c>
      <c r="P5728">
        <f t="shared" si="717"/>
        <v>0</v>
      </c>
      <c r="Q5728">
        <f t="shared" si="718"/>
        <v>0</v>
      </c>
      <c r="R5728">
        <f t="shared" si="719"/>
        <v>1</v>
      </c>
    </row>
    <row r="5729" spans="1:18" x14ac:dyDescent="0.25">
      <c r="A5729" t="str">
        <f>gait_events!B88</f>
        <v>pp156</v>
      </c>
      <c r="B5729" t="str">
        <f>VLOOKUP(A5729,participants!A:B,2,0)</f>
        <v>F</v>
      </c>
      <c r="C5729">
        <f>VLOOKUP(A5729,participants!A:C,3,0)</f>
        <v>49</v>
      </c>
      <c r="D5729" t="str">
        <f>VLOOKUP(A5729,participants!A:F,6,0)</f>
        <v>MS</v>
      </c>
      <c r="E5729" t="str">
        <f>IF(LEN(SUBSTITUTE(gait_events!C88,"_run-",""))&lt;&gt;LEN(gait_events!C88),LEFT(RIGHT(gait_events!C88,LEN(gait_events!C88)-19),FIND("_run-",RIGHT(gait_events!C88,LEN(gait_events!C88)-19),1)-1),RIGHT(gait_events!C88,LEN(gait_events!C88)-19))</f>
        <v>Preferred</v>
      </c>
      <c r="F5729" t="str">
        <f>IF(LEN(SUBSTITUTE(gait_events!C88,"_run-",""))&lt;&gt;LEN(gait_events!C88),RIGHT(gait_events!C88,LEN(gait_events!C88)-FIND("_run-",gait_events!C88,1)-4),"")</f>
        <v/>
      </c>
      <c r="G5729" t="str">
        <f>gait_events!D88</f>
        <v>left_shank</v>
      </c>
      <c r="H5729" t="str">
        <f>gait_events!E88</f>
        <v>IC</v>
      </c>
      <c r="I5729">
        <f>IF(gait_events!F88&lt;&gt;"",gait_events!F88,NA())</f>
        <v>1438</v>
      </c>
      <c r="J5729">
        <f>IF(gait_events!G88&lt;&gt;"",gait_events!G88,NA())</f>
        <v>1441</v>
      </c>
      <c r="K5729">
        <f t="shared" si="712"/>
        <v>-3</v>
      </c>
      <c r="L5729">
        <f t="shared" si="713"/>
        <v>-15</v>
      </c>
      <c r="M5729">
        <f t="shared" si="714"/>
        <v>1</v>
      </c>
      <c r="N5729">
        <f t="shared" si="715"/>
        <v>1</v>
      </c>
      <c r="O5729">
        <f t="shared" si="716"/>
        <v>1</v>
      </c>
      <c r="P5729">
        <f t="shared" si="717"/>
        <v>0</v>
      </c>
      <c r="Q5729">
        <f t="shared" si="718"/>
        <v>0</v>
      </c>
      <c r="R5729">
        <f t="shared" si="719"/>
        <v>1</v>
      </c>
    </row>
    <row r="5730" spans="1:18" x14ac:dyDescent="0.25">
      <c r="A5730" t="str">
        <f>gait_events!B89</f>
        <v>pp156</v>
      </c>
      <c r="B5730" t="str">
        <f>VLOOKUP(A5730,participants!A:B,2,0)</f>
        <v>F</v>
      </c>
      <c r="C5730">
        <f>VLOOKUP(A5730,participants!A:C,3,0)</f>
        <v>49</v>
      </c>
      <c r="D5730" t="str">
        <f>VLOOKUP(A5730,participants!A:F,6,0)</f>
        <v>MS</v>
      </c>
      <c r="E5730" t="str">
        <f>IF(LEN(SUBSTITUTE(gait_events!C89,"_run-",""))&lt;&gt;LEN(gait_events!C89),LEFT(RIGHT(gait_events!C89,LEN(gait_events!C89)-19),FIND("_run-",RIGHT(gait_events!C89,LEN(gait_events!C89)-19),1)-1),RIGHT(gait_events!C89,LEN(gait_events!C89)-19))</f>
        <v>Preferred</v>
      </c>
      <c r="F5730" t="str">
        <f>IF(LEN(SUBSTITUTE(gait_events!C89,"_run-",""))&lt;&gt;LEN(gait_events!C89),RIGHT(gait_events!C89,LEN(gait_events!C89)-FIND("_run-",gait_events!C89,1)-4),"")</f>
        <v/>
      </c>
      <c r="G5730" t="str">
        <f>gait_events!D89</f>
        <v>left_shank</v>
      </c>
      <c r="H5730" t="str">
        <f>gait_events!E89</f>
        <v>IC</v>
      </c>
      <c r="I5730" t="e">
        <f>IF(gait_events!F89&lt;&gt;"",gait_events!F89,NA())</f>
        <v>#N/A</v>
      </c>
      <c r="J5730">
        <f>IF(gait_events!G89&lt;&gt;"",gait_events!G89,NA())</f>
        <v>498</v>
      </c>
      <c r="K5730" t="e">
        <f t="shared" si="712"/>
        <v>#N/A</v>
      </c>
      <c r="L5730" t="e">
        <f t="shared" si="713"/>
        <v>#N/A</v>
      </c>
      <c r="M5730">
        <f t="shared" si="714"/>
        <v>0</v>
      </c>
      <c r="N5730">
        <f t="shared" si="715"/>
        <v>1</v>
      </c>
      <c r="O5730">
        <f t="shared" si="716"/>
        <v>0</v>
      </c>
      <c r="P5730">
        <f t="shared" si="717"/>
        <v>0</v>
      </c>
      <c r="Q5730">
        <f t="shared" si="718"/>
        <v>1</v>
      </c>
      <c r="R5730">
        <f t="shared" si="719"/>
        <v>1</v>
      </c>
    </row>
    <row r="5731" spans="1:18" x14ac:dyDescent="0.25">
      <c r="A5731" t="str">
        <f>gait_events!B90</f>
        <v>pp156</v>
      </c>
      <c r="B5731" t="str">
        <f>VLOOKUP(A5731,participants!A:B,2,0)</f>
        <v>F</v>
      </c>
      <c r="C5731">
        <f>VLOOKUP(A5731,participants!A:C,3,0)</f>
        <v>49</v>
      </c>
      <c r="D5731" t="str">
        <f>VLOOKUP(A5731,participants!A:F,6,0)</f>
        <v>MS</v>
      </c>
      <c r="E5731" t="str">
        <f>IF(LEN(SUBSTITUTE(gait_events!C90,"_run-",""))&lt;&gt;LEN(gait_events!C90),LEFT(RIGHT(gait_events!C90,LEN(gait_events!C90)-19),FIND("_run-",RIGHT(gait_events!C90,LEN(gait_events!C90)-19),1)-1),RIGHT(gait_events!C90,LEN(gait_events!C90)-19))</f>
        <v>Preferred</v>
      </c>
      <c r="F5731" t="str">
        <f>IF(LEN(SUBSTITUTE(gait_events!C90,"_run-",""))&lt;&gt;LEN(gait_events!C90),RIGHT(gait_events!C90,LEN(gait_events!C90)-FIND("_run-",gait_events!C90,1)-4),"")</f>
        <v/>
      </c>
      <c r="G5731" t="str">
        <f>gait_events!D90</f>
        <v>left_shank</v>
      </c>
      <c r="H5731" t="str">
        <f>gait_events!E90</f>
        <v>FC</v>
      </c>
      <c r="I5731">
        <f>IF(gait_events!F90&lt;&gt;"",gait_events!F90,NA())</f>
        <v>80</v>
      </c>
      <c r="J5731">
        <f>IF(gait_events!G90&lt;&gt;"",gait_events!G90,NA())</f>
        <v>77</v>
      </c>
      <c r="K5731">
        <f t="shared" si="712"/>
        <v>3</v>
      </c>
      <c r="L5731">
        <f t="shared" si="713"/>
        <v>15</v>
      </c>
      <c r="M5731">
        <f t="shared" si="714"/>
        <v>1</v>
      </c>
      <c r="N5731">
        <f t="shared" si="715"/>
        <v>1</v>
      </c>
      <c r="O5731">
        <f t="shared" si="716"/>
        <v>1</v>
      </c>
      <c r="P5731">
        <f t="shared" si="717"/>
        <v>0</v>
      </c>
      <c r="Q5731">
        <f t="shared" si="718"/>
        <v>0</v>
      </c>
      <c r="R5731">
        <f t="shared" si="719"/>
        <v>1</v>
      </c>
    </row>
    <row r="5732" spans="1:18" x14ac:dyDescent="0.25">
      <c r="A5732" t="str">
        <f>gait_events!B91</f>
        <v>pp156</v>
      </c>
      <c r="B5732" t="str">
        <f>VLOOKUP(A5732,participants!A:B,2,0)</f>
        <v>F</v>
      </c>
      <c r="C5732">
        <f>VLOOKUP(A5732,participants!A:C,3,0)</f>
        <v>49</v>
      </c>
      <c r="D5732" t="str">
        <f>VLOOKUP(A5732,participants!A:F,6,0)</f>
        <v>MS</v>
      </c>
      <c r="E5732" t="str">
        <f>IF(LEN(SUBSTITUTE(gait_events!C91,"_run-",""))&lt;&gt;LEN(gait_events!C91),LEFT(RIGHT(gait_events!C91,LEN(gait_events!C91)-19),FIND("_run-",RIGHT(gait_events!C91,LEN(gait_events!C91)-19),1)-1),RIGHT(gait_events!C91,LEN(gait_events!C91)-19))</f>
        <v>Preferred</v>
      </c>
      <c r="F5732" t="str">
        <f>IF(LEN(SUBSTITUTE(gait_events!C91,"_run-",""))&lt;&gt;LEN(gait_events!C91),RIGHT(gait_events!C91,LEN(gait_events!C91)-FIND("_run-",gait_events!C91,1)-4),"")</f>
        <v/>
      </c>
      <c r="G5732" t="str">
        <f>gait_events!D91</f>
        <v>left_shank</v>
      </c>
      <c r="H5732" t="str">
        <f>gait_events!E91</f>
        <v>FC</v>
      </c>
      <c r="I5732">
        <f>IF(gait_events!F91&lt;&gt;"",gait_events!F91,NA())</f>
        <v>288</v>
      </c>
      <c r="J5732">
        <f>IF(gait_events!G91&lt;&gt;"",gait_events!G91,NA())</f>
        <v>285</v>
      </c>
      <c r="K5732">
        <f t="shared" si="712"/>
        <v>3</v>
      </c>
      <c r="L5732">
        <f t="shared" si="713"/>
        <v>15</v>
      </c>
      <c r="M5732">
        <f t="shared" si="714"/>
        <v>1</v>
      </c>
      <c r="N5732">
        <f t="shared" si="715"/>
        <v>1</v>
      </c>
      <c r="O5732">
        <f t="shared" si="716"/>
        <v>1</v>
      </c>
      <c r="P5732">
        <f t="shared" si="717"/>
        <v>0</v>
      </c>
      <c r="Q5732">
        <f t="shared" si="718"/>
        <v>0</v>
      </c>
      <c r="R5732">
        <f t="shared" si="719"/>
        <v>1</v>
      </c>
    </row>
    <row r="5733" spans="1:18" x14ac:dyDescent="0.25">
      <c r="A5733" t="str">
        <f>gait_events!B92</f>
        <v>pp156</v>
      </c>
      <c r="B5733" t="str">
        <f>VLOOKUP(A5733,participants!A:B,2,0)</f>
        <v>F</v>
      </c>
      <c r="C5733">
        <f>VLOOKUP(A5733,participants!A:C,3,0)</f>
        <v>49</v>
      </c>
      <c r="D5733" t="str">
        <f>VLOOKUP(A5733,participants!A:F,6,0)</f>
        <v>MS</v>
      </c>
      <c r="E5733" t="str">
        <f>IF(LEN(SUBSTITUTE(gait_events!C92,"_run-",""))&lt;&gt;LEN(gait_events!C92),LEFT(RIGHT(gait_events!C92,LEN(gait_events!C92)-19),FIND("_run-",RIGHT(gait_events!C92,LEN(gait_events!C92)-19),1)-1),RIGHT(gait_events!C92,LEN(gait_events!C92)-19))</f>
        <v>Preferred</v>
      </c>
      <c r="F5733" t="str">
        <f>IF(LEN(SUBSTITUTE(gait_events!C92,"_run-",""))&lt;&gt;LEN(gait_events!C92),RIGHT(gait_events!C92,LEN(gait_events!C92)-FIND("_run-",gait_events!C92,1)-4),"")</f>
        <v/>
      </c>
      <c r="G5733" t="str">
        <f>gait_events!D92</f>
        <v>left_shank</v>
      </c>
      <c r="H5733" t="str">
        <f>gait_events!E92</f>
        <v>FC</v>
      </c>
      <c r="I5733">
        <f>IF(gait_events!F92&lt;&gt;"",gait_events!F92,NA())</f>
        <v>497</v>
      </c>
      <c r="J5733">
        <f>IF(gait_events!G92&lt;&gt;"",gait_events!G92,NA())</f>
        <v>493</v>
      </c>
      <c r="K5733">
        <f t="shared" si="712"/>
        <v>4</v>
      </c>
      <c r="L5733">
        <f t="shared" si="713"/>
        <v>20</v>
      </c>
      <c r="M5733">
        <f t="shared" si="714"/>
        <v>1</v>
      </c>
      <c r="N5733">
        <f t="shared" si="715"/>
        <v>1</v>
      </c>
      <c r="O5733">
        <f t="shared" si="716"/>
        <v>1</v>
      </c>
      <c r="P5733">
        <f t="shared" si="717"/>
        <v>0</v>
      </c>
      <c r="Q5733">
        <f t="shared" si="718"/>
        <v>0</v>
      </c>
      <c r="R5733">
        <f t="shared" si="719"/>
        <v>1</v>
      </c>
    </row>
    <row r="5734" spans="1:18" x14ac:dyDescent="0.25">
      <c r="A5734" t="str">
        <f>gait_events!B93</f>
        <v>pp156</v>
      </c>
      <c r="B5734" t="str">
        <f>VLOOKUP(A5734,participants!A:B,2,0)</f>
        <v>F</v>
      </c>
      <c r="C5734">
        <f>VLOOKUP(A5734,participants!A:C,3,0)</f>
        <v>49</v>
      </c>
      <c r="D5734" t="str">
        <f>VLOOKUP(A5734,participants!A:F,6,0)</f>
        <v>MS</v>
      </c>
      <c r="E5734" t="str">
        <f>IF(LEN(SUBSTITUTE(gait_events!C93,"_run-",""))&lt;&gt;LEN(gait_events!C93),LEFT(RIGHT(gait_events!C93,LEN(gait_events!C93)-19),FIND("_run-",RIGHT(gait_events!C93,LEN(gait_events!C93)-19),1)-1),RIGHT(gait_events!C93,LEN(gait_events!C93)-19))</f>
        <v>Preferred</v>
      </c>
      <c r="F5734" t="str">
        <f>IF(LEN(SUBSTITUTE(gait_events!C93,"_run-",""))&lt;&gt;LEN(gait_events!C93),RIGHT(gait_events!C93,LEN(gait_events!C93)-FIND("_run-",gait_events!C93,1)-4),"")</f>
        <v/>
      </c>
      <c r="G5734" t="str">
        <f>gait_events!D93</f>
        <v>left_shank</v>
      </c>
      <c r="H5734" t="str">
        <f>gait_events!E93</f>
        <v>FC</v>
      </c>
      <c r="I5734">
        <f>IF(gait_events!F93&lt;&gt;"",gait_events!F93,NA())</f>
        <v>707</v>
      </c>
      <c r="J5734">
        <f>IF(gait_events!G93&lt;&gt;"",gait_events!G93,NA())</f>
        <v>704</v>
      </c>
      <c r="K5734">
        <f t="shared" si="712"/>
        <v>3</v>
      </c>
      <c r="L5734">
        <f t="shared" si="713"/>
        <v>15</v>
      </c>
      <c r="M5734">
        <f t="shared" si="714"/>
        <v>1</v>
      </c>
      <c r="N5734">
        <f t="shared" si="715"/>
        <v>1</v>
      </c>
      <c r="O5734">
        <f t="shared" si="716"/>
        <v>1</v>
      </c>
      <c r="P5734">
        <f t="shared" si="717"/>
        <v>0</v>
      </c>
      <c r="Q5734">
        <f t="shared" si="718"/>
        <v>0</v>
      </c>
      <c r="R5734">
        <f t="shared" si="719"/>
        <v>1</v>
      </c>
    </row>
    <row r="5735" spans="1:18" x14ac:dyDescent="0.25">
      <c r="A5735" t="str">
        <f>gait_events!B94</f>
        <v>pp156</v>
      </c>
      <c r="B5735" t="str">
        <f>VLOOKUP(A5735,participants!A:B,2,0)</f>
        <v>F</v>
      </c>
      <c r="C5735">
        <f>VLOOKUP(A5735,participants!A:C,3,0)</f>
        <v>49</v>
      </c>
      <c r="D5735" t="str">
        <f>VLOOKUP(A5735,participants!A:F,6,0)</f>
        <v>MS</v>
      </c>
      <c r="E5735" t="str">
        <f>IF(LEN(SUBSTITUTE(gait_events!C94,"_run-",""))&lt;&gt;LEN(gait_events!C94),LEFT(RIGHT(gait_events!C94,LEN(gait_events!C94)-19),FIND("_run-",RIGHT(gait_events!C94,LEN(gait_events!C94)-19),1)-1),RIGHT(gait_events!C94,LEN(gait_events!C94)-19))</f>
        <v>Preferred</v>
      </c>
      <c r="F5735" t="str">
        <f>IF(LEN(SUBSTITUTE(gait_events!C94,"_run-",""))&lt;&gt;LEN(gait_events!C94),RIGHT(gait_events!C94,LEN(gait_events!C94)-FIND("_run-",gait_events!C94,1)-4),"")</f>
        <v/>
      </c>
      <c r="G5735" t="str">
        <f>gait_events!D94</f>
        <v>left_shank</v>
      </c>
      <c r="H5735" t="str">
        <f>gait_events!E94</f>
        <v>FC</v>
      </c>
      <c r="I5735">
        <f>IF(gait_events!F94&lt;&gt;"",gait_events!F94,NA())</f>
        <v>923</v>
      </c>
      <c r="J5735">
        <f>IF(gait_events!G94&lt;&gt;"",gait_events!G94,NA())</f>
        <v>920</v>
      </c>
      <c r="K5735">
        <f t="shared" si="712"/>
        <v>3</v>
      </c>
      <c r="L5735">
        <f t="shared" si="713"/>
        <v>15</v>
      </c>
      <c r="M5735">
        <f t="shared" si="714"/>
        <v>1</v>
      </c>
      <c r="N5735">
        <f t="shared" si="715"/>
        <v>1</v>
      </c>
      <c r="O5735">
        <f t="shared" si="716"/>
        <v>1</v>
      </c>
      <c r="P5735">
        <f t="shared" si="717"/>
        <v>0</v>
      </c>
      <c r="Q5735">
        <f t="shared" si="718"/>
        <v>0</v>
      </c>
      <c r="R5735">
        <f t="shared" si="719"/>
        <v>1</v>
      </c>
    </row>
    <row r="5736" spans="1:18" x14ac:dyDescent="0.25">
      <c r="A5736" t="str">
        <f>gait_events!B95</f>
        <v>pp156</v>
      </c>
      <c r="B5736" t="str">
        <f>VLOOKUP(A5736,participants!A:B,2,0)</f>
        <v>F</v>
      </c>
      <c r="C5736">
        <f>VLOOKUP(A5736,participants!A:C,3,0)</f>
        <v>49</v>
      </c>
      <c r="D5736" t="str">
        <f>VLOOKUP(A5736,participants!A:F,6,0)</f>
        <v>MS</v>
      </c>
      <c r="E5736" t="str">
        <f>IF(LEN(SUBSTITUTE(gait_events!C95,"_run-",""))&lt;&gt;LEN(gait_events!C95),LEFT(RIGHT(gait_events!C95,LEN(gait_events!C95)-19),FIND("_run-",RIGHT(gait_events!C95,LEN(gait_events!C95)-19),1)-1),RIGHT(gait_events!C95,LEN(gait_events!C95)-19))</f>
        <v>Preferred</v>
      </c>
      <c r="F5736" t="str">
        <f>IF(LEN(SUBSTITUTE(gait_events!C95,"_run-",""))&lt;&gt;LEN(gait_events!C95),RIGHT(gait_events!C95,LEN(gait_events!C95)-FIND("_run-",gait_events!C95,1)-4),"")</f>
        <v/>
      </c>
      <c r="G5736" t="str">
        <f>gait_events!D95</f>
        <v>left_shank</v>
      </c>
      <c r="H5736" t="str">
        <f>gait_events!E95</f>
        <v>FC</v>
      </c>
      <c r="I5736">
        <f>IF(gait_events!F95&lt;&gt;"",gait_events!F95,NA())</f>
        <v>1138</v>
      </c>
      <c r="J5736">
        <f>IF(gait_events!G95&lt;&gt;"",gait_events!G95,NA())</f>
        <v>1135</v>
      </c>
      <c r="K5736">
        <f t="shared" si="712"/>
        <v>3</v>
      </c>
      <c r="L5736">
        <f t="shared" si="713"/>
        <v>15</v>
      </c>
      <c r="M5736">
        <f t="shared" si="714"/>
        <v>1</v>
      </c>
      <c r="N5736">
        <f t="shared" si="715"/>
        <v>1</v>
      </c>
      <c r="O5736">
        <f t="shared" si="716"/>
        <v>1</v>
      </c>
      <c r="P5736">
        <f t="shared" si="717"/>
        <v>0</v>
      </c>
      <c r="Q5736">
        <f t="shared" si="718"/>
        <v>0</v>
      </c>
      <c r="R5736">
        <f t="shared" si="719"/>
        <v>1</v>
      </c>
    </row>
    <row r="5737" spans="1:18" x14ac:dyDescent="0.25">
      <c r="A5737" t="str">
        <f>gait_events!B96</f>
        <v>pp156</v>
      </c>
      <c r="B5737" t="str">
        <f>VLOOKUP(A5737,participants!A:B,2,0)</f>
        <v>F</v>
      </c>
      <c r="C5737">
        <f>VLOOKUP(A5737,participants!A:C,3,0)</f>
        <v>49</v>
      </c>
      <c r="D5737" t="str">
        <f>VLOOKUP(A5737,participants!A:F,6,0)</f>
        <v>MS</v>
      </c>
      <c r="E5737" t="str">
        <f>IF(LEN(SUBSTITUTE(gait_events!C96,"_run-",""))&lt;&gt;LEN(gait_events!C96),LEFT(RIGHT(gait_events!C96,LEN(gait_events!C96)-19),FIND("_run-",RIGHT(gait_events!C96,LEN(gait_events!C96)-19),1)-1),RIGHT(gait_events!C96,LEN(gait_events!C96)-19))</f>
        <v>Preferred</v>
      </c>
      <c r="F5737" t="str">
        <f>IF(LEN(SUBSTITUTE(gait_events!C96,"_run-",""))&lt;&gt;LEN(gait_events!C96),RIGHT(gait_events!C96,LEN(gait_events!C96)-FIND("_run-",gait_events!C96,1)-4),"")</f>
        <v/>
      </c>
      <c r="G5737" t="str">
        <f>gait_events!D96</f>
        <v>left_shank</v>
      </c>
      <c r="H5737" t="str">
        <f>gait_events!E96</f>
        <v>FC</v>
      </c>
      <c r="I5737">
        <f>IF(gait_events!F96&lt;&gt;"",gait_events!F96,NA())</f>
        <v>1360</v>
      </c>
      <c r="J5737">
        <f>IF(gait_events!G96&lt;&gt;"",gait_events!G96,NA())</f>
        <v>1357</v>
      </c>
      <c r="K5737">
        <f t="shared" si="712"/>
        <v>3</v>
      </c>
      <c r="L5737">
        <f t="shared" si="713"/>
        <v>15</v>
      </c>
      <c r="M5737">
        <f t="shared" si="714"/>
        <v>1</v>
      </c>
      <c r="N5737">
        <f t="shared" si="715"/>
        <v>1</v>
      </c>
      <c r="O5737">
        <f t="shared" si="716"/>
        <v>1</v>
      </c>
      <c r="P5737">
        <f t="shared" si="717"/>
        <v>0</v>
      </c>
      <c r="Q5737">
        <f t="shared" si="718"/>
        <v>0</v>
      </c>
      <c r="R5737">
        <f t="shared" si="719"/>
        <v>1</v>
      </c>
    </row>
    <row r="5738" spans="1:18" x14ac:dyDescent="0.25">
      <c r="A5738" t="str">
        <f>gait_events!B97</f>
        <v>pp156</v>
      </c>
      <c r="B5738" t="str">
        <f>VLOOKUP(A5738,participants!A:B,2,0)</f>
        <v>F</v>
      </c>
      <c r="C5738">
        <f>VLOOKUP(A5738,participants!A:C,3,0)</f>
        <v>49</v>
      </c>
      <c r="D5738" t="str">
        <f>VLOOKUP(A5738,participants!A:F,6,0)</f>
        <v>MS</v>
      </c>
      <c r="E5738" t="str">
        <f>IF(LEN(SUBSTITUTE(gait_events!C97,"_run-",""))&lt;&gt;LEN(gait_events!C97),LEFT(RIGHT(gait_events!C97,LEN(gait_events!C97)-19),FIND("_run-",RIGHT(gait_events!C97,LEN(gait_events!C97)-19),1)-1),RIGHT(gait_events!C97,LEN(gait_events!C97)-19))</f>
        <v>Preferred</v>
      </c>
      <c r="F5738" t="str">
        <f>IF(LEN(SUBSTITUTE(gait_events!C97,"_run-",""))&lt;&gt;LEN(gait_events!C97),RIGHT(gait_events!C97,LEN(gait_events!C97)-FIND("_run-",gait_events!C97,1)-4),"")</f>
        <v/>
      </c>
      <c r="G5738" t="str">
        <f>gait_events!D97</f>
        <v>right_shank</v>
      </c>
      <c r="H5738" t="str">
        <f>gait_events!E97</f>
        <v>IC</v>
      </c>
      <c r="I5738">
        <f>IF(gait_events!F97&lt;&gt;"",gait_events!F97,NA())</f>
        <v>39</v>
      </c>
      <c r="J5738">
        <f>IF(gait_events!G97&lt;&gt;"",gait_events!G97,NA())</f>
        <v>40</v>
      </c>
      <c r="K5738">
        <f t="shared" si="712"/>
        <v>-1</v>
      </c>
      <c r="L5738">
        <f t="shared" si="713"/>
        <v>-5</v>
      </c>
      <c r="M5738">
        <f t="shared" si="714"/>
        <v>1</v>
      </c>
      <c r="N5738">
        <f t="shared" si="715"/>
        <v>1</v>
      </c>
      <c r="O5738">
        <f t="shared" si="716"/>
        <v>1</v>
      </c>
      <c r="P5738">
        <f t="shared" si="717"/>
        <v>0</v>
      </c>
      <c r="Q5738">
        <f t="shared" si="718"/>
        <v>0</v>
      </c>
      <c r="R5738">
        <f t="shared" si="719"/>
        <v>1</v>
      </c>
    </row>
    <row r="5739" spans="1:18" x14ac:dyDescent="0.25">
      <c r="A5739" t="str">
        <f>gait_events!B98</f>
        <v>pp156</v>
      </c>
      <c r="B5739" t="str">
        <f>VLOOKUP(A5739,participants!A:B,2,0)</f>
        <v>F</v>
      </c>
      <c r="C5739">
        <f>VLOOKUP(A5739,participants!A:C,3,0)</f>
        <v>49</v>
      </c>
      <c r="D5739" t="str">
        <f>VLOOKUP(A5739,participants!A:F,6,0)</f>
        <v>MS</v>
      </c>
      <c r="E5739" t="str">
        <f>IF(LEN(SUBSTITUTE(gait_events!C98,"_run-",""))&lt;&gt;LEN(gait_events!C98),LEFT(RIGHT(gait_events!C98,LEN(gait_events!C98)-19),FIND("_run-",RIGHT(gait_events!C98,LEN(gait_events!C98)-19),1)-1),RIGHT(gait_events!C98,LEN(gait_events!C98)-19))</f>
        <v>Preferred</v>
      </c>
      <c r="F5739" t="str">
        <f>IF(LEN(SUBSTITUTE(gait_events!C98,"_run-",""))&lt;&gt;LEN(gait_events!C98),RIGHT(gait_events!C98,LEN(gait_events!C98)-FIND("_run-",gait_events!C98,1)-4),"")</f>
        <v/>
      </c>
      <c r="G5739" t="str">
        <f>gait_events!D98</f>
        <v>right_shank</v>
      </c>
      <c r="H5739" t="str">
        <f>gait_events!E98</f>
        <v>IC</v>
      </c>
      <c r="I5739">
        <f>IF(gait_events!F98&lt;&gt;"",gait_events!F98,NA())</f>
        <v>255</v>
      </c>
      <c r="J5739">
        <f>IF(gait_events!G98&lt;&gt;"",gait_events!G98,NA())</f>
        <v>258</v>
      </c>
      <c r="K5739">
        <f t="shared" si="712"/>
        <v>-3</v>
      </c>
      <c r="L5739">
        <f t="shared" si="713"/>
        <v>-15</v>
      </c>
      <c r="M5739">
        <f t="shared" si="714"/>
        <v>1</v>
      </c>
      <c r="N5739">
        <f t="shared" si="715"/>
        <v>1</v>
      </c>
      <c r="O5739">
        <f t="shared" si="716"/>
        <v>1</v>
      </c>
      <c r="P5739">
        <f t="shared" si="717"/>
        <v>0</v>
      </c>
      <c r="Q5739">
        <f t="shared" si="718"/>
        <v>0</v>
      </c>
      <c r="R5739">
        <f t="shared" si="719"/>
        <v>1</v>
      </c>
    </row>
    <row r="5740" spans="1:18" x14ac:dyDescent="0.25">
      <c r="A5740" t="str">
        <f>gait_events!B99</f>
        <v>pp156</v>
      </c>
      <c r="B5740" t="str">
        <f>VLOOKUP(A5740,participants!A:B,2,0)</f>
        <v>F</v>
      </c>
      <c r="C5740">
        <f>VLOOKUP(A5740,participants!A:C,3,0)</f>
        <v>49</v>
      </c>
      <c r="D5740" t="str">
        <f>VLOOKUP(A5740,participants!A:F,6,0)</f>
        <v>MS</v>
      </c>
      <c r="E5740" t="str">
        <f>IF(LEN(SUBSTITUTE(gait_events!C99,"_run-",""))&lt;&gt;LEN(gait_events!C99),LEFT(RIGHT(gait_events!C99,LEN(gait_events!C99)-19),FIND("_run-",RIGHT(gait_events!C99,LEN(gait_events!C99)-19),1)-1),RIGHT(gait_events!C99,LEN(gait_events!C99)-19))</f>
        <v>Preferred</v>
      </c>
      <c r="F5740" t="str">
        <f>IF(LEN(SUBSTITUTE(gait_events!C99,"_run-",""))&lt;&gt;LEN(gait_events!C99),RIGHT(gait_events!C99,LEN(gait_events!C99)-FIND("_run-",gait_events!C99,1)-4),"")</f>
        <v/>
      </c>
      <c r="G5740" t="str">
        <f>gait_events!D99</f>
        <v>right_shank</v>
      </c>
      <c r="H5740" t="str">
        <f>gait_events!E99</f>
        <v>IC</v>
      </c>
      <c r="I5740">
        <f>IF(gait_events!F99&lt;&gt;"",gait_events!F99,NA())</f>
        <v>465</v>
      </c>
      <c r="J5740">
        <f>IF(gait_events!G99&lt;&gt;"",gait_events!G99,NA())</f>
        <v>465</v>
      </c>
      <c r="K5740">
        <f t="shared" si="712"/>
        <v>0</v>
      </c>
      <c r="L5740">
        <f t="shared" si="713"/>
        <v>0</v>
      </c>
      <c r="M5740">
        <f t="shared" si="714"/>
        <v>1</v>
      </c>
      <c r="N5740">
        <f t="shared" si="715"/>
        <v>1</v>
      </c>
      <c r="O5740">
        <f t="shared" si="716"/>
        <v>1</v>
      </c>
      <c r="P5740">
        <f t="shared" si="717"/>
        <v>0</v>
      </c>
      <c r="Q5740">
        <f t="shared" si="718"/>
        <v>0</v>
      </c>
      <c r="R5740">
        <f t="shared" si="719"/>
        <v>1</v>
      </c>
    </row>
    <row r="5741" spans="1:18" x14ac:dyDescent="0.25">
      <c r="A5741" t="str">
        <f>gait_events!B100</f>
        <v>pp156</v>
      </c>
      <c r="B5741" t="str">
        <f>VLOOKUP(A5741,participants!A:B,2,0)</f>
        <v>F</v>
      </c>
      <c r="C5741">
        <f>VLOOKUP(A5741,participants!A:C,3,0)</f>
        <v>49</v>
      </c>
      <c r="D5741" t="str">
        <f>VLOOKUP(A5741,participants!A:F,6,0)</f>
        <v>MS</v>
      </c>
      <c r="E5741" t="str">
        <f>IF(LEN(SUBSTITUTE(gait_events!C100,"_run-",""))&lt;&gt;LEN(gait_events!C100),LEFT(RIGHT(gait_events!C100,LEN(gait_events!C100)-19),FIND("_run-",RIGHT(gait_events!C100,LEN(gait_events!C100)-19),1)-1),RIGHT(gait_events!C100,LEN(gait_events!C100)-19))</f>
        <v>Preferred</v>
      </c>
      <c r="F5741" t="str">
        <f>IF(LEN(SUBSTITUTE(gait_events!C100,"_run-",""))&lt;&gt;LEN(gait_events!C100),RIGHT(gait_events!C100,LEN(gait_events!C100)-FIND("_run-",gait_events!C100,1)-4),"")</f>
        <v/>
      </c>
      <c r="G5741" t="str">
        <f>gait_events!D100</f>
        <v>right_shank</v>
      </c>
      <c r="H5741" t="str">
        <f>gait_events!E100</f>
        <v>IC</v>
      </c>
      <c r="I5741">
        <f>IF(gait_events!F100&lt;&gt;"",gait_events!F100,NA())</f>
        <v>671</v>
      </c>
      <c r="J5741">
        <f>IF(gait_events!G100&lt;&gt;"",gait_events!G100,NA())</f>
        <v>672</v>
      </c>
      <c r="K5741">
        <f t="shared" si="712"/>
        <v>-1</v>
      </c>
      <c r="L5741">
        <f t="shared" si="713"/>
        <v>-5</v>
      </c>
      <c r="M5741">
        <f t="shared" si="714"/>
        <v>1</v>
      </c>
      <c r="N5741">
        <f t="shared" si="715"/>
        <v>1</v>
      </c>
      <c r="O5741">
        <f t="shared" si="716"/>
        <v>1</v>
      </c>
      <c r="P5741">
        <f t="shared" si="717"/>
        <v>0</v>
      </c>
      <c r="Q5741">
        <f t="shared" si="718"/>
        <v>0</v>
      </c>
      <c r="R5741">
        <f t="shared" si="719"/>
        <v>1</v>
      </c>
    </row>
    <row r="5742" spans="1:18" x14ac:dyDescent="0.25">
      <c r="A5742" t="str">
        <f>gait_events!B101</f>
        <v>pp156</v>
      </c>
      <c r="B5742" t="str">
        <f>VLOOKUP(A5742,participants!A:B,2,0)</f>
        <v>F</v>
      </c>
      <c r="C5742">
        <f>VLOOKUP(A5742,participants!A:C,3,0)</f>
        <v>49</v>
      </c>
      <c r="D5742" t="str">
        <f>VLOOKUP(A5742,participants!A:F,6,0)</f>
        <v>MS</v>
      </c>
      <c r="E5742" t="str">
        <f>IF(LEN(SUBSTITUTE(gait_events!C101,"_run-",""))&lt;&gt;LEN(gait_events!C101),LEFT(RIGHT(gait_events!C101,LEN(gait_events!C101)-19),FIND("_run-",RIGHT(gait_events!C101,LEN(gait_events!C101)-19),1)-1),RIGHT(gait_events!C101,LEN(gait_events!C101)-19))</f>
        <v>Preferred</v>
      </c>
      <c r="F5742" t="str">
        <f>IF(LEN(SUBSTITUTE(gait_events!C101,"_run-",""))&lt;&gt;LEN(gait_events!C101),RIGHT(gait_events!C101,LEN(gait_events!C101)-FIND("_run-",gait_events!C101,1)-4),"")</f>
        <v/>
      </c>
      <c r="G5742" t="str">
        <f>gait_events!D101</f>
        <v>right_shank</v>
      </c>
      <c r="H5742" t="str">
        <f>gait_events!E101</f>
        <v>IC</v>
      </c>
      <c r="I5742">
        <f>IF(gait_events!F101&lt;&gt;"",gait_events!F101,NA())</f>
        <v>889</v>
      </c>
      <c r="J5742">
        <f>IF(gait_events!G101&lt;&gt;"",gait_events!G101,NA())</f>
        <v>889</v>
      </c>
      <c r="K5742">
        <f t="shared" si="712"/>
        <v>0</v>
      </c>
      <c r="L5742">
        <f t="shared" si="713"/>
        <v>0</v>
      </c>
      <c r="M5742">
        <f t="shared" si="714"/>
        <v>1</v>
      </c>
      <c r="N5742">
        <f t="shared" si="715"/>
        <v>1</v>
      </c>
      <c r="O5742">
        <f t="shared" si="716"/>
        <v>1</v>
      </c>
      <c r="P5742">
        <f t="shared" si="717"/>
        <v>0</v>
      </c>
      <c r="Q5742">
        <f t="shared" si="718"/>
        <v>0</v>
      </c>
      <c r="R5742">
        <f t="shared" si="719"/>
        <v>1</v>
      </c>
    </row>
    <row r="5743" spans="1:18" x14ac:dyDescent="0.25">
      <c r="A5743" t="str">
        <f>gait_events!B102</f>
        <v>pp156</v>
      </c>
      <c r="B5743" t="str">
        <f>VLOOKUP(A5743,participants!A:B,2,0)</f>
        <v>F</v>
      </c>
      <c r="C5743">
        <f>VLOOKUP(A5743,participants!A:C,3,0)</f>
        <v>49</v>
      </c>
      <c r="D5743" t="str">
        <f>VLOOKUP(A5743,participants!A:F,6,0)</f>
        <v>MS</v>
      </c>
      <c r="E5743" t="str">
        <f>IF(LEN(SUBSTITUTE(gait_events!C102,"_run-",""))&lt;&gt;LEN(gait_events!C102),LEFT(RIGHT(gait_events!C102,LEN(gait_events!C102)-19),FIND("_run-",RIGHT(gait_events!C102,LEN(gait_events!C102)-19),1)-1),RIGHT(gait_events!C102,LEN(gait_events!C102)-19))</f>
        <v>Preferred</v>
      </c>
      <c r="F5743" t="str">
        <f>IF(LEN(SUBSTITUTE(gait_events!C102,"_run-",""))&lt;&gt;LEN(gait_events!C102),RIGHT(gait_events!C102,LEN(gait_events!C102)-FIND("_run-",gait_events!C102,1)-4),"")</f>
        <v/>
      </c>
      <c r="G5743" t="str">
        <f>gait_events!D102</f>
        <v>right_shank</v>
      </c>
      <c r="H5743" t="str">
        <f>gait_events!E102</f>
        <v>IC</v>
      </c>
      <c r="I5743">
        <f>IF(gait_events!F102&lt;&gt;"",gait_events!F102,NA())</f>
        <v>1099</v>
      </c>
      <c r="J5743">
        <f>IF(gait_events!G102&lt;&gt;"",gait_events!G102,NA())</f>
        <v>1103</v>
      </c>
      <c r="K5743">
        <f t="shared" si="712"/>
        <v>-4</v>
      </c>
      <c r="L5743">
        <f t="shared" si="713"/>
        <v>-20</v>
      </c>
      <c r="M5743">
        <f t="shared" si="714"/>
        <v>1</v>
      </c>
      <c r="N5743">
        <f t="shared" si="715"/>
        <v>1</v>
      </c>
      <c r="O5743">
        <f t="shared" si="716"/>
        <v>1</v>
      </c>
      <c r="P5743">
        <f t="shared" si="717"/>
        <v>0</v>
      </c>
      <c r="Q5743">
        <f t="shared" si="718"/>
        <v>0</v>
      </c>
      <c r="R5743">
        <f t="shared" si="719"/>
        <v>1</v>
      </c>
    </row>
    <row r="5744" spans="1:18" x14ac:dyDescent="0.25">
      <c r="A5744" t="str">
        <f>gait_events!B103</f>
        <v>pp156</v>
      </c>
      <c r="B5744" t="str">
        <f>VLOOKUP(A5744,participants!A:B,2,0)</f>
        <v>F</v>
      </c>
      <c r="C5744">
        <f>VLOOKUP(A5744,participants!A:C,3,0)</f>
        <v>49</v>
      </c>
      <c r="D5744" t="str">
        <f>VLOOKUP(A5744,participants!A:F,6,0)</f>
        <v>MS</v>
      </c>
      <c r="E5744" t="str">
        <f>IF(LEN(SUBSTITUTE(gait_events!C103,"_run-",""))&lt;&gt;LEN(gait_events!C103),LEFT(RIGHT(gait_events!C103,LEN(gait_events!C103)-19),FIND("_run-",RIGHT(gait_events!C103,LEN(gait_events!C103)-19),1)-1),RIGHT(gait_events!C103,LEN(gait_events!C103)-19))</f>
        <v>Preferred</v>
      </c>
      <c r="F5744" t="str">
        <f>IF(LEN(SUBSTITUTE(gait_events!C103,"_run-",""))&lt;&gt;LEN(gait_events!C103),RIGHT(gait_events!C103,LEN(gait_events!C103)-FIND("_run-",gait_events!C103,1)-4),"")</f>
        <v/>
      </c>
      <c r="G5744" t="str">
        <f>gait_events!D103</f>
        <v>right_shank</v>
      </c>
      <c r="H5744" t="str">
        <f>gait_events!E103</f>
        <v>IC</v>
      </c>
      <c r="I5744">
        <f>IF(gait_events!F103&lt;&gt;"",gait_events!F103,NA())</f>
        <v>1327</v>
      </c>
      <c r="J5744">
        <f>IF(gait_events!G103&lt;&gt;"",gait_events!G103,NA())</f>
        <v>1329</v>
      </c>
      <c r="K5744">
        <f t="shared" si="712"/>
        <v>-2</v>
      </c>
      <c r="L5744">
        <f t="shared" si="713"/>
        <v>-10</v>
      </c>
      <c r="M5744">
        <f t="shared" si="714"/>
        <v>1</v>
      </c>
      <c r="N5744">
        <f t="shared" si="715"/>
        <v>1</v>
      </c>
      <c r="O5744">
        <f t="shared" si="716"/>
        <v>1</v>
      </c>
      <c r="P5744">
        <f t="shared" si="717"/>
        <v>0</v>
      </c>
      <c r="Q5744">
        <f t="shared" si="718"/>
        <v>0</v>
      </c>
      <c r="R5744">
        <f t="shared" si="719"/>
        <v>1</v>
      </c>
    </row>
    <row r="5745" spans="1:18" x14ac:dyDescent="0.25">
      <c r="A5745" t="str">
        <f>gait_events!B104</f>
        <v>pp156</v>
      </c>
      <c r="B5745" t="str">
        <f>VLOOKUP(A5745,participants!A:B,2,0)</f>
        <v>F</v>
      </c>
      <c r="C5745">
        <f>VLOOKUP(A5745,participants!A:C,3,0)</f>
        <v>49</v>
      </c>
      <c r="D5745" t="str">
        <f>VLOOKUP(A5745,participants!A:F,6,0)</f>
        <v>MS</v>
      </c>
      <c r="E5745" t="str">
        <f>IF(LEN(SUBSTITUTE(gait_events!C104,"_run-",""))&lt;&gt;LEN(gait_events!C104),LEFT(RIGHT(gait_events!C104,LEN(gait_events!C104)-19),FIND("_run-",RIGHT(gait_events!C104,LEN(gait_events!C104)-19),1)-1),RIGHT(gait_events!C104,LEN(gait_events!C104)-19))</f>
        <v>Preferred</v>
      </c>
      <c r="F5745" t="str">
        <f>IF(LEN(SUBSTITUTE(gait_events!C104,"_run-",""))&lt;&gt;LEN(gait_events!C104),RIGHT(gait_events!C104,LEN(gait_events!C104)-FIND("_run-",gait_events!C104,1)-4),"")</f>
        <v/>
      </c>
      <c r="G5745" t="str">
        <f>gait_events!D104</f>
        <v>right_shank</v>
      </c>
      <c r="H5745" t="str">
        <f>gait_events!E104</f>
        <v>FC</v>
      </c>
      <c r="I5745">
        <f>IF(gait_events!F104&lt;&gt;"",gait_events!F104,NA())</f>
        <v>181</v>
      </c>
      <c r="J5745">
        <f>IF(gait_events!G104&lt;&gt;"",gait_events!G104,NA())</f>
        <v>176</v>
      </c>
      <c r="K5745">
        <f t="shared" si="712"/>
        <v>5</v>
      </c>
      <c r="L5745">
        <f t="shared" si="713"/>
        <v>25</v>
      </c>
      <c r="M5745">
        <f t="shared" si="714"/>
        <v>1</v>
      </c>
      <c r="N5745">
        <f t="shared" si="715"/>
        <v>1</v>
      </c>
      <c r="O5745">
        <f t="shared" si="716"/>
        <v>1</v>
      </c>
      <c r="P5745">
        <f t="shared" si="717"/>
        <v>0</v>
      </c>
      <c r="Q5745">
        <f t="shared" si="718"/>
        <v>0</v>
      </c>
      <c r="R5745">
        <f t="shared" si="719"/>
        <v>1</v>
      </c>
    </row>
    <row r="5746" spans="1:18" x14ac:dyDescent="0.25">
      <c r="A5746" t="str">
        <f>gait_events!B105</f>
        <v>pp156</v>
      </c>
      <c r="B5746" t="str">
        <f>VLOOKUP(A5746,participants!A:B,2,0)</f>
        <v>F</v>
      </c>
      <c r="C5746">
        <f>VLOOKUP(A5746,participants!A:C,3,0)</f>
        <v>49</v>
      </c>
      <c r="D5746" t="str">
        <f>VLOOKUP(A5746,participants!A:F,6,0)</f>
        <v>MS</v>
      </c>
      <c r="E5746" t="str">
        <f>IF(LEN(SUBSTITUTE(gait_events!C105,"_run-",""))&lt;&gt;LEN(gait_events!C105),LEFT(RIGHT(gait_events!C105,LEN(gait_events!C105)-19),FIND("_run-",RIGHT(gait_events!C105,LEN(gait_events!C105)-19),1)-1),RIGHT(gait_events!C105,LEN(gait_events!C105)-19))</f>
        <v>Preferred</v>
      </c>
      <c r="F5746" t="str">
        <f>IF(LEN(SUBSTITUTE(gait_events!C105,"_run-",""))&lt;&gt;LEN(gait_events!C105),RIGHT(gait_events!C105,LEN(gait_events!C105)-FIND("_run-",gait_events!C105,1)-4),"")</f>
        <v/>
      </c>
      <c r="G5746" t="str">
        <f>gait_events!D105</f>
        <v>right_shank</v>
      </c>
      <c r="H5746" t="str">
        <f>gait_events!E105</f>
        <v>FC</v>
      </c>
      <c r="I5746">
        <f>IF(gait_events!F105&lt;&gt;"",gait_events!F105,NA())</f>
        <v>388</v>
      </c>
      <c r="J5746" t="e">
        <f>IF(gait_events!G105&lt;&gt;"",gait_events!G105,NA())</f>
        <v>#N/A</v>
      </c>
      <c r="K5746" t="e">
        <f t="shared" si="712"/>
        <v>#N/A</v>
      </c>
      <c r="L5746" t="e">
        <f t="shared" si="713"/>
        <v>#N/A</v>
      </c>
      <c r="M5746">
        <f t="shared" si="714"/>
        <v>1</v>
      </c>
      <c r="N5746">
        <f t="shared" si="715"/>
        <v>0</v>
      </c>
      <c r="O5746">
        <f t="shared" si="716"/>
        <v>0</v>
      </c>
      <c r="P5746">
        <f t="shared" si="717"/>
        <v>1</v>
      </c>
      <c r="Q5746">
        <f t="shared" si="718"/>
        <v>0</v>
      </c>
      <c r="R5746">
        <f t="shared" si="719"/>
        <v>1</v>
      </c>
    </row>
    <row r="5747" spans="1:18" x14ac:dyDescent="0.25">
      <c r="A5747" t="str">
        <f>gait_events!B106</f>
        <v>pp156</v>
      </c>
      <c r="B5747" t="str">
        <f>VLOOKUP(A5747,participants!A:B,2,0)</f>
        <v>F</v>
      </c>
      <c r="C5747">
        <f>VLOOKUP(A5747,participants!A:C,3,0)</f>
        <v>49</v>
      </c>
      <c r="D5747" t="str">
        <f>VLOOKUP(A5747,participants!A:F,6,0)</f>
        <v>MS</v>
      </c>
      <c r="E5747" t="str">
        <f>IF(LEN(SUBSTITUTE(gait_events!C106,"_run-",""))&lt;&gt;LEN(gait_events!C106),LEFT(RIGHT(gait_events!C106,LEN(gait_events!C106)-19),FIND("_run-",RIGHT(gait_events!C106,LEN(gait_events!C106)-19),1)-1),RIGHT(gait_events!C106,LEN(gait_events!C106)-19))</f>
        <v>Preferred</v>
      </c>
      <c r="F5747" t="str">
        <f>IF(LEN(SUBSTITUTE(gait_events!C106,"_run-",""))&lt;&gt;LEN(gait_events!C106),RIGHT(gait_events!C106,LEN(gait_events!C106)-FIND("_run-",gait_events!C106,1)-4),"")</f>
        <v/>
      </c>
      <c r="G5747" t="str">
        <f>gait_events!D106</f>
        <v>right_shank</v>
      </c>
      <c r="H5747" t="str">
        <f>gait_events!E106</f>
        <v>FC</v>
      </c>
      <c r="I5747">
        <f>IF(gait_events!F106&lt;&gt;"",gait_events!F106,NA())</f>
        <v>597</v>
      </c>
      <c r="J5747">
        <f>IF(gait_events!G106&lt;&gt;"",gait_events!G106,NA())</f>
        <v>593</v>
      </c>
      <c r="K5747">
        <f t="shared" si="712"/>
        <v>4</v>
      </c>
      <c r="L5747">
        <f t="shared" si="713"/>
        <v>20</v>
      </c>
      <c r="M5747">
        <f t="shared" si="714"/>
        <v>1</v>
      </c>
      <c r="N5747">
        <f t="shared" si="715"/>
        <v>1</v>
      </c>
      <c r="O5747">
        <f t="shared" si="716"/>
        <v>1</v>
      </c>
      <c r="P5747">
        <f t="shared" si="717"/>
        <v>0</v>
      </c>
      <c r="Q5747">
        <f t="shared" si="718"/>
        <v>0</v>
      </c>
      <c r="R5747">
        <f t="shared" si="719"/>
        <v>1</v>
      </c>
    </row>
    <row r="5748" spans="1:18" x14ac:dyDescent="0.25">
      <c r="A5748" t="str">
        <f>gait_events!B107</f>
        <v>pp156</v>
      </c>
      <c r="B5748" t="str">
        <f>VLOOKUP(A5748,participants!A:B,2,0)</f>
        <v>F</v>
      </c>
      <c r="C5748">
        <f>VLOOKUP(A5748,participants!A:C,3,0)</f>
        <v>49</v>
      </c>
      <c r="D5748" t="str">
        <f>VLOOKUP(A5748,participants!A:F,6,0)</f>
        <v>MS</v>
      </c>
      <c r="E5748" t="str">
        <f>IF(LEN(SUBSTITUTE(gait_events!C107,"_run-",""))&lt;&gt;LEN(gait_events!C107),LEFT(RIGHT(gait_events!C107,LEN(gait_events!C107)-19),FIND("_run-",RIGHT(gait_events!C107,LEN(gait_events!C107)-19),1)-1),RIGHT(gait_events!C107,LEN(gait_events!C107)-19))</f>
        <v>Preferred</v>
      </c>
      <c r="F5748" t="str">
        <f>IF(LEN(SUBSTITUTE(gait_events!C107,"_run-",""))&lt;&gt;LEN(gait_events!C107),RIGHT(gait_events!C107,LEN(gait_events!C107)-FIND("_run-",gait_events!C107,1)-4),"")</f>
        <v/>
      </c>
      <c r="G5748" t="str">
        <f>gait_events!D107</f>
        <v>right_shank</v>
      </c>
      <c r="H5748" t="str">
        <f>gait_events!E107</f>
        <v>FC</v>
      </c>
      <c r="I5748">
        <f>IF(gait_events!F107&lt;&gt;"",gait_events!F107,NA())</f>
        <v>815</v>
      </c>
      <c r="J5748">
        <f>IF(gait_events!G107&lt;&gt;"",gait_events!G107,NA())</f>
        <v>811</v>
      </c>
      <c r="K5748">
        <f t="shared" si="712"/>
        <v>4</v>
      </c>
      <c r="L5748">
        <f t="shared" si="713"/>
        <v>20</v>
      </c>
      <c r="M5748">
        <f t="shared" si="714"/>
        <v>1</v>
      </c>
      <c r="N5748">
        <f t="shared" si="715"/>
        <v>1</v>
      </c>
      <c r="O5748">
        <f t="shared" si="716"/>
        <v>1</v>
      </c>
      <c r="P5748">
        <f t="shared" si="717"/>
        <v>0</v>
      </c>
      <c r="Q5748">
        <f t="shared" si="718"/>
        <v>0</v>
      </c>
      <c r="R5748">
        <f t="shared" si="719"/>
        <v>1</v>
      </c>
    </row>
    <row r="5749" spans="1:18" x14ac:dyDescent="0.25">
      <c r="A5749" t="str">
        <f>gait_events!B108</f>
        <v>pp156</v>
      </c>
      <c r="B5749" t="str">
        <f>VLOOKUP(A5749,participants!A:B,2,0)</f>
        <v>F</v>
      </c>
      <c r="C5749">
        <f>VLOOKUP(A5749,participants!A:C,3,0)</f>
        <v>49</v>
      </c>
      <c r="D5749" t="str">
        <f>VLOOKUP(A5749,participants!A:F,6,0)</f>
        <v>MS</v>
      </c>
      <c r="E5749" t="str">
        <f>IF(LEN(SUBSTITUTE(gait_events!C108,"_run-",""))&lt;&gt;LEN(gait_events!C108),LEFT(RIGHT(gait_events!C108,LEN(gait_events!C108)-19),FIND("_run-",RIGHT(gait_events!C108,LEN(gait_events!C108)-19),1)-1),RIGHT(gait_events!C108,LEN(gait_events!C108)-19))</f>
        <v>Preferred</v>
      </c>
      <c r="F5749" t="str">
        <f>IF(LEN(SUBSTITUTE(gait_events!C108,"_run-",""))&lt;&gt;LEN(gait_events!C108),RIGHT(gait_events!C108,LEN(gait_events!C108)-FIND("_run-",gait_events!C108,1)-4),"")</f>
        <v/>
      </c>
      <c r="G5749" t="str">
        <f>gait_events!D108</f>
        <v>right_shank</v>
      </c>
      <c r="H5749" t="str">
        <f>gait_events!E108</f>
        <v>FC</v>
      </c>
      <c r="I5749">
        <f>IF(gait_events!F108&lt;&gt;"",gait_events!F108,NA())</f>
        <v>1028</v>
      </c>
      <c r="J5749" t="e">
        <f>IF(gait_events!G108&lt;&gt;"",gait_events!G108,NA())</f>
        <v>#N/A</v>
      </c>
      <c r="K5749" t="e">
        <f t="shared" si="712"/>
        <v>#N/A</v>
      </c>
      <c r="L5749" t="e">
        <f t="shared" si="713"/>
        <v>#N/A</v>
      </c>
      <c r="M5749">
        <f t="shared" si="714"/>
        <v>1</v>
      </c>
      <c r="N5749">
        <f t="shared" si="715"/>
        <v>0</v>
      </c>
      <c r="O5749">
        <f t="shared" si="716"/>
        <v>0</v>
      </c>
      <c r="P5749">
        <f t="shared" si="717"/>
        <v>1</v>
      </c>
      <c r="Q5749">
        <f t="shared" si="718"/>
        <v>0</v>
      </c>
      <c r="R5749">
        <f t="shared" si="719"/>
        <v>1</v>
      </c>
    </row>
    <row r="5750" spans="1:18" x14ac:dyDescent="0.25">
      <c r="A5750" t="str">
        <f>gait_events!B109</f>
        <v>pp156</v>
      </c>
      <c r="B5750" t="str">
        <f>VLOOKUP(A5750,participants!A:B,2,0)</f>
        <v>F</v>
      </c>
      <c r="C5750">
        <f>VLOOKUP(A5750,participants!A:C,3,0)</f>
        <v>49</v>
      </c>
      <c r="D5750" t="str">
        <f>VLOOKUP(A5750,participants!A:F,6,0)</f>
        <v>MS</v>
      </c>
      <c r="E5750" t="str">
        <f>IF(LEN(SUBSTITUTE(gait_events!C109,"_run-",""))&lt;&gt;LEN(gait_events!C109),LEFT(RIGHT(gait_events!C109,LEN(gait_events!C109)-19),FIND("_run-",RIGHT(gait_events!C109,LEN(gait_events!C109)-19),1)-1),RIGHT(gait_events!C109,LEN(gait_events!C109)-19))</f>
        <v>Preferred</v>
      </c>
      <c r="F5750" t="str">
        <f>IF(LEN(SUBSTITUTE(gait_events!C109,"_run-",""))&lt;&gt;LEN(gait_events!C109),RIGHT(gait_events!C109,LEN(gait_events!C109)-FIND("_run-",gait_events!C109,1)-4),"")</f>
        <v/>
      </c>
      <c r="G5750" t="str">
        <f>gait_events!D109</f>
        <v>right_shank</v>
      </c>
      <c r="H5750" t="str">
        <f>gait_events!E109</f>
        <v>FC</v>
      </c>
      <c r="I5750">
        <f>IF(gait_events!F109&lt;&gt;"",gait_events!F109,NA())</f>
        <v>1248</v>
      </c>
      <c r="J5750" t="e">
        <f>IF(gait_events!G109&lt;&gt;"",gait_events!G109,NA())</f>
        <v>#N/A</v>
      </c>
      <c r="K5750" t="e">
        <f t="shared" si="712"/>
        <v>#N/A</v>
      </c>
      <c r="L5750" t="e">
        <f t="shared" si="713"/>
        <v>#N/A</v>
      </c>
      <c r="M5750">
        <f t="shared" si="714"/>
        <v>1</v>
      </c>
      <c r="N5750">
        <f t="shared" si="715"/>
        <v>0</v>
      </c>
      <c r="O5750">
        <f t="shared" si="716"/>
        <v>0</v>
      </c>
      <c r="P5750">
        <f t="shared" si="717"/>
        <v>1</v>
      </c>
      <c r="Q5750">
        <f t="shared" si="718"/>
        <v>0</v>
      </c>
      <c r="R5750">
        <f t="shared" si="719"/>
        <v>1</v>
      </c>
    </row>
    <row r="5751" spans="1:18" x14ac:dyDescent="0.25">
      <c r="A5751" t="str">
        <f>gait_events!B110</f>
        <v>pp156</v>
      </c>
      <c r="B5751" t="str">
        <f>VLOOKUP(A5751,participants!A:B,2,0)</f>
        <v>F</v>
      </c>
      <c r="C5751">
        <f>VLOOKUP(A5751,participants!A:C,3,0)</f>
        <v>49</v>
      </c>
      <c r="D5751" t="str">
        <f>VLOOKUP(A5751,participants!A:F,6,0)</f>
        <v>MS</v>
      </c>
      <c r="E5751" t="str">
        <f>IF(LEN(SUBSTITUTE(gait_events!C110,"_run-",""))&lt;&gt;LEN(gait_events!C110),LEFT(RIGHT(gait_events!C110,LEN(gait_events!C110)-19),FIND("_run-",RIGHT(gait_events!C110,LEN(gait_events!C110)-19),1)-1),RIGHT(gait_events!C110,LEN(gait_events!C110)-19))</f>
        <v>Slow</v>
      </c>
      <c r="F5751" t="str">
        <f>IF(LEN(SUBSTITUTE(gait_events!C110,"_run-",""))&lt;&gt;LEN(gait_events!C110),RIGHT(gait_events!C110,LEN(gait_events!C110)-FIND("_run-",gait_events!C110,1)-4),"")</f>
        <v/>
      </c>
      <c r="G5751" t="str">
        <f>gait_events!D110</f>
        <v>left_ankle</v>
      </c>
      <c r="H5751" t="str">
        <f>gait_events!E110</f>
        <v>IC</v>
      </c>
      <c r="I5751">
        <f>IF(gait_events!F110&lt;&gt;"",gait_events!F110,NA())</f>
        <v>186</v>
      </c>
      <c r="J5751">
        <f>IF(gait_events!G110&lt;&gt;"",gait_events!G110,NA())</f>
        <v>187</v>
      </c>
      <c r="K5751">
        <f t="shared" si="712"/>
        <v>-1</v>
      </c>
      <c r="L5751">
        <f t="shared" si="713"/>
        <v>-5</v>
      </c>
      <c r="M5751">
        <f t="shared" si="714"/>
        <v>1</v>
      </c>
      <c r="N5751">
        <f t="shared" si="715"/>
        <v>1</v>
      </c>
      <c r="O5751">
        <f t="shared" si="716"/>
        <v>1</v>
      </c>
      <c r="P5751">
        <f t="shared" si="717"/>
        <v>0</v>
      </c>
      <c r="Q5751">
        <f t="shared" si="718"/>
        <v>0</v>
      </c>
      <c r="R5751">
        <f t="shared" si="719"/>
        <v>1</v>
      </c>
    </row>
    <row r="5752" spans="1:18" x14ac:dyDescent="0.25">
      <c r="A5752" t="str">
        <f>gait_events!B111</f>
        <v>pp156</v>
      </c>
      <c r="B5752" t="str">
        <f>VLOOKUP(A5752,participants!A:B,2,0)</f>
        <v>F</v>
      </c>
      <c r="C5752">
        <f>VLOOKUP(A5752,participants!A:C,3,0)</f>
        <v>49</v>
      </c>
      <c r="D5752" t="str">
        <f>VLOOKUP(A5752,participants!A:F,6,0)</f>
        <v>MS</v>
      </c>
      <c r="E5752" t="str">
        <f>IF(LEN(SUBSTITUTE(gait_events!C111,"_run-",""))&lt;&gt;LEN(gait_events!C111),LEFT(RIGHT(gait_events!C111,LEN(gait_events!C111)-19),FIND("_run-",RIGHT(gait_events!C111,LEN(gait_events!C111)-19),1)-1),RIGHT(gait_events!C111,LEN(gait_events!C111)-19))</f>
        <v>Slow</v>
      </c>
      <c r="F5752" t="str">
        <f>IF(LEN(SUBSTITUTE(gait_events!C111,"_run-",""))&lt;&gt;LEN(gait_events!C111),RIGHT(gait_events!C111,LEN(gait_events!C111)-FIND("_run-",gait_events!C111,1)-4),"")</f>
        <v/>
      </c>
      <c r="G5752" t="str">
        <f>gait_events!D111</f>
        <v>left_ankle</v>
      </c>
      <c r="H5752" t="str">
        <f>gait_events!E111</f>
        <v>IC</v>
      </c>
      <c r="I5752">
        <f>IF(gait_events!F111&lt;&gt;"",gait_events!F111,NA())</f>
        <v>436</v>
      </c>
      <c r="J5752">
        <f>IF(gait_events!G111&lt;&gt;"",gait_events!G111,NA())</f>
        <v>435</v>
      </c>
      <c r="K5752">
        <f t="shared" si="712"/>
        <v>1</v>
      </c>
      <c r="L5752">
        <f t="shared" si="713"/>
        <v>5</v>
      </c>
      <c r="M5752">
        <f t="shared" si="714"/>
        <v>1</v>
      </c>
      <c r="N5752">
        <f t="shared" si="715"/>
        <v>1</v>
      </c>
      <c r="O5752">
        <f t="shared" si="716"/>
        <v>1</v>
      </c>
      <c r="P5752">
        <f t="shared" si="717"/>
        <v>0</v>
      </c>
      <c r="Q5752">
        <f t="shared" si="718"/>
        <v>0</v>
      </c>
      <c r="R5752">
        <f t="shared" si="719"/>
        <v>1</v>
      </c>
    </row>
    <row r="5753" spans="1:18" x14ac:dyDescent="0.25">
      <c r="A5753" t="str">
        <f>gait_events!B112</f>
        <v>pp156</v>
      </c>
      <c r="B5753" t="str">
        <f>VLOOKUP(A5753,participants!A:B,2,0)</f>
        <v>F</v>
      </c>
      <c r="C5753">
        <f>VLOOKUP(A5753,participants!A:C,3,0)</f>
        <v>49</v>
      </c>
      <c r="D5753" t="str">
        <f>VLOOKUP(A5753,participants!A:F,6,0)</f>
        <v>MS</v>
      </c>
      <c r="E5753" t="str">
        <f>IF(LEN(SUBSTITUTE(gait_events!C112,"_run-",""))&lt;&gt;LEN(gait_events!C112),LEFT(RIGHT(gait_events!C112,LEN(gait_events!C112)-19),FIND("_run-",RIGHT(gait_events!C112,LEN(gait_events!C112)-19),1)-1),RIGHT(gait_events!C112,LEN(gait_events!C112)-19))</f>
        <v>Slow</v>
      </c>
      <c r="F5753" t="str">
        <f>IF(LEN(SUBSTITUTE(gait_events!C112,"_run-",""))&lt;&gt;LEN(gait_events!C112),RIGHT(gait_events!C112,LEN(gait_events!C112)-FIND("_run-",gait_events!C112,1)-4),"")</f>
        <v/>
      </c>
      <c r="G5753" t="str">
        <f>gait_events!D112</f>
        <v>left_ankle</v>
      </c>
      <c r="H5753" t="str">
        <f>gait_events!E112</f>
        <v>IC</v>
      </c>
      <c r="I5753">
        <f>IF(gait_events!F112&lt;&gt;"",gait_events!F112,NA())</f>
        <v>695</v>
      </c>
      <c r="J5753">
        <f>IF(gait_events!G112&lt;&gt;"",gait_events!G112,NA())</f>
        <v>697</v>
      </c>
      <c r="K5753">
        <f t="shared" si="712"/>
        <v>-2</v>
      </c>
      <c r="L5753">
        <f t="shared" si="713"/>
        <v>-10</v>
      </c>
      <c r="M5753">
        <f t="shared" si="714"/>
        <v>1</v>
      </c>
      <c r="N5753">
        <f t="shared" si="715"/>
        <v>1</v>
      </c>
      <c r="O5753">
        <f t="shared" si="716"/>
        <v>1</v>
      </c>
      <c r="P5753">
        <f t="shared" si="717"/>
        <v>0</v>
      </c>
      <c r="Q5753">
        <f t="shared" si="718"/>
        <v>0</v>
      </c>
      <c r="R5753">
        <f t="shared" si="719"/>
        <v>1</v>
      </c>
    </row>
    <row r="5754" spans="1:18" x14ac:dyDescent="0.25">
      <c r="A5754" t="str">
        <f>gait_events!B113</f>
        <v>pp156</v>
      </c>
      <c r="B5754" t="str">
        <f>VLOOKUP(A5754,participants!A:B,2,0)</f>
        <v>F</v>
      </c>
      <c r="C5754">
        <f>VLOOKUP(A5754,participants!A:C,3,0)</f>
        <v>49</v>
      </c>
      <c r="D5754" t="str">
        <f>VLOOKUP(A5754,participants!A:F,6,0)</f>
        <v>MS</v>
      </c>
      <c r="E5754" t="str">
        <f>IF(LEN(SUBSTITUTE(gait_events!C113,"_run-",""))&lt;&gt;LEN(gait_events!C113),LEFT(RIGHT(gait_events!C113,LEN(gait_events!C113)-19),FIND("_run-",RIGHT(gait_events!C113,LEN(gait_events!C113)-19),1)-1),RIGHT(gait_events!C113,LEN(gait_events!C113)-19))</f>
        <v>Slow</v>
      </c>
      <c r="F5754" t="str">
        <f>IF(LEN(SUBSTITUTE(gait_events!C113,"_run-",""))&lt;&gt;LEN(gait_events!C113),RIGHT(gait_events!C113,LEN(gait_events!C113)-FIND("_run-",gait_events!C113,1)-4),"")</f>
        <v/>
      </c>
      <c r="G5754" t="str">
        <f>gait_events!D113</f>
        <v>left_ankle</v>
      </c>
      <c r="H5754" t="str">
        <f>gait_events!E113</f>
        <v>IC</v>
      </c>
      <c r="I5754">
        <f>IF(gait_events!F113&lt;&gt;"",gait_events!F113,NA())</f>
        <v>950</v>
      </c>
      <c r="J5754" t="e">
        <f>IF(gait_events!G113&lt;&gt;"",gait_events!G113,NA())</f>
        <v>#N/A</v>
      </c>
      <c r="K5754" t="e">
        <f t="shared" si="712"/>
        <v>#N/A</v>
      </c>
      <c r="L5754" t="e">
        <f t="shared" si="713"/>
        <v>#N/A</v>
      </c>
      <c r="M5754">
        <f t="shared" si="714"/>
        <v>1</v>
      </c>
      <c r="N5754">
        <f t="shared" si="715"/>
        <v>0</v>
      </c>
      <c r="O5754">
        <f t="shared" si="716"/>
        <v>0</v>
      </c>
      <c r="P5754">
        <f t="shared" si="717"/>
        <v>1</v>
      </c>
      <c r="Q5754">
        <f t="shared" si="718"/>
        <v>0</v>
      </c>
      <c r="R5754">
        <f t="shared" si="719"/>
        <v>1</v>
      </c>
    </row>
    <row r="5755" spans="1:18" x14ac:dyDescent="0.25">
      <c r="A5755" t="str">
        <f>gait_events!B114</f>
        <v>pp156</v>
      </c>
      <c r="B5755" t="str">
        <f>VLOOKUP(A5755,participants!A:B,2,0)</f>
        <v>F</v>
      </c>
      <c r="C5755">
        <f>VLOOKUP(A5755,participants!A:C,3,0)</f>
        <v>49</v>
      </c>
      <c r="D5755" t="str">
        <f>VLOOKUP(A5755,participants!A:F,6,0)</f>
        <v>MS</v>
      </c>
      <c r="E5755" t="str">
        <f>IF(LEN(SUBSTITUTE(gait_events!C114,"_run-",""))&lt;&gt;LEN(gait_events!C114),LEFT(RIGHT(gait_events!C114,LEN(gait_events!C114)-19),FIND("_run-",RIGHT(gait_events!C114,LEN(gait_events!C114)-19),1)-1),RIGHT(gait_events!C114,LEN(gait_events!C114)-19))</f>
        <v>Slow</v>
      </c>
      <c r="F5755" t="str">
        <f>IF(LEN(SUBSTITUTE(gait_events!C114,"_run-",""))&lt;&gt;LEN(gait_events!C114),RIGHT(gait_events!C114,LEN(gait_events!C114)-FIND("_run-",gait_events!C114,1)-4),"")</f>
        <v/>
      </c>
      <c r="G5755" t="str">
        <f>gait_events!D114</f>
        <v>left_ankle</v>
      </c>
      <c r="H5755" t="str">
        <f>gait_events!E114</f>
        <v>IC</v>
      </c>
      <c r="I5755">
        <f>IF(gait_events!F114&lt;&gt;"",gait_events!F114,NA())</f>
        <v>1196</v>
      </c>
      <c r="J5755">
        <f>IF(gait_events!G114&lt;&gt;"",gait_events!G114,NA())</f>
        <v>1200</v>
      </c>
      <c r="K5755">
        <f t="shared" si="712"/>
        <v>-4</v>
      </c>
      <c r="L5755">
        <f t="shared" si="713"/>
        <v>-20</v>
      </c>
      <c r="M5755">
        <f t="shared" si="714"/>
        <v>1</v>
      </c>
      <c r="N5755">
        <f t="shared" si="715"/>
        <v>1</v>
      </c>
      <c r="O5755">
        <f t="shared" si="716"/>
        <v>1</v>
      </c>
      <c r="P5755">
        <f t="shared" si="717"/>
        <v>0</v>
      </c>
      <c r="Q5755">
        <f t="shared" si="718"/>
        <v>0</v>
      </c>
      <c r="R5755">
        <f t="shared" si="719"/>
        <v>1</v>
      </c>
    </row>
    <row r="5756" spans="1:18" x14ac:dyDescent="0.25">
      <c r="A5756" t="str">
        <f>gait_events!B115</f>
        <v>pp156</v>
      </c>
      <c r="B5756" t="str">
        <f>VLOOKUP(A5756,participants!A:B,2,0)</f>
        <v>F</v>
      </c>
      <c r="C5756">
        <f>VLOOKUP(A5756,participants!A:C,3,0)</f>
        <v>49</v>
      </c>
      <c r="D5756" t="str">
        <f>VLOOKUP(A5756,participants!A:F,6,0)</f>
        <v>MS</v>
      </c>
      <c r="E5756" t="str">
        <f>IF(LEN(SUBSTITUTE(gait_events!C115,"_run-",""))&lt;&gt;LEN(gait_events!C115),LEFT(RIGHT(gait_events!C115,LEN(gait_events!C115)-19),FIND("_run-",RIGHT(gait_events!C115,LEN(gait_events!C115)-19),1)-1),RIGHT(gait_events!C115,LEN(gait_events!C115)-19))</f>
        <v>Slow</v>
      </c>
      <c r="F5756" t="str">
        <f>IF(LEN(SUBSTITUTE(gait_events!C115,"_run-",""))&lt;&gt;LEN(gait_events!C115),RIGHT(gait_events!C115,LEN(gait_events!C115)-FIND("_run-",gait_events!C115,1)-4),"")</f>
        <v/>
      </c>
      <c r="G5756" t="str">
        <f>gait_events!D115</f>
        <v>left_ankle</v>
      </c>
      <c r="H5756" t="str">
        <f>gait_events!E115</f>
        <v>IC</v>
      </c>
      <c r="I5756">
        <f>IF(gait_events!F115&lt;&gt;"",gait_events!F115,NA())</f>
        <v>1435</v>
      </c>
      <c r="J5756">
        <f>IF(gait_events!G115&lt;&gt;"",gait_events!G115,NA())</f>
        <v>1437</v>
      </c>
      <c r="K5756">
        <f t="shared" si="712"/>
        <v>-2</v>
      </c>
      <c r="L5756">
        <f t="shared" si="713"/>
        <v>-10</v>
      </c>
      <c r="M5756">
        <f t="shared" si="714"/>
        <v>1</v>
      </c>
      <c r="N5756">
        <f t="shared" si="715"/>
        <v>1</v>
      </c>
      <c r="O5756">
        <f t="shared" si="716"/>
        <v>1</v>
      </c>
      <c r="P5756">
        <f t="shared" si="717"/>
        <v>0</v>
      </c>
      <c r="Q5756">
        <f t="shared" si="718"/>
        <v>0</v>
      </c>
      <c r="R5756">
        <f t="shared" si="719"/>
        <v>1</v>
      </c>
    </row>
    <row r="5757" spans="1:18" x14ac:dyDescent="0.25">
      <c r="A5757" t="str">
        <f>gait_events!B116</f>
        <v>pp156</v>
      </c>
      <c r="B5757" t="str">
        <f>VLOOKUP(A5757,participants!A:B,2,0)</f>
        <v>F</v>
      </c>
      <c r="C5757">
        <f>VLOOKUP(A5757,participants!A:C,3,0)</f>
        <v>49</v>
      </c>
      <c r="D5757" t="str">
        <f>VLOOKUP(A5757,participants!A:F,6,0)</f>
        <v>MS</v>
      </c>
      <c r="E5757" t="str">
        <f>IF(LEN(SUBSTITUTE(gait_events!C116,"_run-",""))&lt;&gt;LEN(gait_events!C116),LEFT(RIGHT(gait_events!C116,LEN(gait_events!C116)-19),FIND("_run-",RIGHT(gait_events!C116,LEN(gait_events!C116)-19),1)-1),RIGHT(gait_events!C116,LEN(gait_events!C116)-19))</f>
        <v>Slow</v>
      </c>
      <c r="F5757" t="str">
        <f>IF(LEN(SUBSTITUTE(gait_events!C116,"_run-",""))&lt;&gt;LEN(gait_events!C116),RIGHT(gait_events!C116,LEN(gait_events!C116)-FIND("_run-",gait_events!C116,1)-4),"")</f>
        <v/>
      </c>
      <c r="G5757" t="str">
        <f>gait_events!D116</f>
        <v>left_ankle</v>
      </c>
      <c r="H5757" t="str">
        <f>gait_events!E116</f>
        <v>IC</v>
      </c>
      <c r="I5757">
        <f>IF(gait_events!F116&lt;&gt;"",gait_events!F116,NA())</f>
        <v>1687</v>
      </c>
      <c r="J5757">
        <f>IF(gait_events!G116&lt;&gt;"",gait_events!G116,NA())</f>
        <v>1690</v>
      </c>
      <c r="K5757">
        <f t="shared" si="712"/>
        <v>-3</v>
      </c>
      <c r="L5757">
        <f t="shared" si="713"/>
        <v>-15</v>
      </c>
      <c r="M5757">
        <f t="shared" si="714"/>
        <v>1</v>
      </c>
      <c r="N5757">
        <f t="shared" si="715"/>
        <v>1</v>
      </c>
      <c r="O5757">
        <f t="shared" si="716"/>
        <v>1</v>
      </c>
      <c r="P5757">
        <f t="shared" si="717"/>
        <v>0</v>
      </c>
      <c r="Q5757">
        <f t="shared" si="718"/>
        <v>0</v>
      </c>
      <c r="R5757">
        <f t="shared" si="719"/>
        <v>1</v>
      </c>
    </row>
    <row r="5758" spans="1:18" x14ac:dyDescent="0.25">
      <c r="A5758" t="str">
        <f>gait_events!B117</f>
        <v>pp156</v>
      </c>
      <c r="B5758" t="str">
        <f>VLOOKUP(A5758,participants!A:B,2,0)</f>
        <v>F</v>
      </c>
      <c r="C5758">
        <f>VLOOKUP(A5758,participants!A:C,3,0)</f>
        <v>49</v>
      </c>
      <c r="D5758" t="str">
        <f>VLOOKUP(A5758,participants!A:F,6,0)</f>
        <v>MS</v>
      </c>
      <c r="E5758" t="str">
        <f>IF(LEN(SUBSTITUTE(gait_events!C117,"_run-",""))&lt;&gt;LEN(gait_events!C117),LEFT(RIGHT(gait_events!C117,LEN(gait_events!C117)-19),FIND("_run-",RIGHT(gait_events!C117,LEN(gait_events!C117)-19),1)-1),RIGHT(gait_events!C117,LEN(gait_events!C117)-19))</f>
        <v>Slow</v>
      </c>
      <c r="F5758" t="str">
        <f>IF(LEN(SUBSTITUTE(gait_events!C117,"_run-",""))&lt;&gt;LEN(gait_events!C117),RIGHT(gait_events!C117,LEN(gait_events!C117)-FIND("_run-",gait_events!C117,1)-4),"")</f>
        <v/>
      </c>
      <c r="G5758" t="str">
        <f>gait_events!D117</f>
        <v>left_ankle</v>
      </c>
      <c r="H5758" t="str">
        <f>gait_events!E117</f>
        <v>IC</v>
      </c>
      <c r="I5758">
        <f>IF(gait_events!F117&lt;&gt;"",gait_events!F117,NA())</f>
        <v>1944</v>
      </c>
      <c r="J5758">
        <f>IF(gait_events!G117&lt;&gt;"",gait_events!G117,NA())</f>
        <v>1945</v>
      </c>
      <c r="K5758">
        <f t="shared" si="712"/>
        <v>-1</v>
      </c>
      <c r="L5758">
        <f t="shared" si="713"/>
        <v>-5</v>
      </c>
      <c r="M5758">
        <f t="shared" si="714"/>
        <v>1</v>
      </c>
      <c r="N5758">
        <f t="shared" si="715"/>
        <v>1</v>
      </c>
      <c r="O5758">
        <f t="shared" si="716"/>
        <v>1</v>
      </c>
      <c r="P5758">
        <f t="shared" si="717"/>
        <v>0</v>
      </c>
      <c r="Q5758">
        <f t="shared" si="718"/>
        <v>0</v>
      </c>
      <c r="R5758">
        <f t="shared" si="719"/>
        <v>1</v>
      </c>
    </row>
    <row r="5759" spans="1:18" x14ac:dyDescent="0.25">
      <c r="A5759" t="str">
        <f>gait_events!B118</f>
        <v>pp156</v>
      </c>
      <c r="B5759" t="str">
        <f>VLOOKUP(A5759,participants!A:B,2,0)</f>
        <v>F</v>
      </c>
      <c r="C5759">
        <f>VLOOKUP(A5759,participants!A:C,3,0)</f>
        <v>49</v>
      </c>
      <c r="D5759" t="str">
        <f>VLOOKUP(A5759,participants!A:F,6,0)</f>
        <v>MS</v>
      </c>
      <c r="E5759" t="str">
        <f>IF(LEN(SUBSTITUTE(gait_events!C118,"_run-",""))&lt;&gt;LEN(gait_events!C118),LEFT(RIGHT(gait_events!C118,LEN(gait_events!C118)-19),FIND("_run-",RIGHT(gait_events!C118,LEN(gait_events!C118)-19),1)-1),RIGHT(gait_events!C118,LEN(gait_events!C118)-19))</f>
        <v>Slow</v>
      </c>
      <c r="F5759" t="str">
        <f>IF(LEN(SUBSTITUTE(gait_events!C118,"_run-",""))&lt;&gt;LEN(gait_events!C118),RIGHT(gait_events!C118,LEN(gait_events!C118)-FIND("_run-",gait_events!C118,1)-4),"")</f>
        <v/>
      </c>
      <c r="G5759" t="str">
        <f>gait_events!D118</f>
        <v>left_ankle</v>
      </c>
      <c r="H5759" t="str">
        <f>gait_events!E118</f>
        <v>IC</v>
      </c>
      <c r="I5759">
        <f>IF(gait_events!F118&lt;&gt;"",gait_events!F118,NA())</f>
        <v>2200</v>
      </c>
      <c r="J5759">
        <f>IF(gait_events!G118&lt;&gt;"",gait_events!G118,NA())</f>
        <v>2196</v>
      </c>
      <c r="K5759">
        <f t="shared" si="712"/>
        <v>4</v>
      </c>
      <c r="L5759">
        <f t="shared" si="713"/>
        <v>20</v>
      </c>
      <c r="M5759">
        <f t="shared" si="714"/>
        <v>1</v>
      </c>
      <c r="N5759">
        <f t="shared" si="715"/>
        <v>1</v>
      </c>
      <c r="O5759">
        <f t="shared" si="716"/>
        <v>1</v>
      </c>
      <c r="P5759">
        <f t="shared" si="717"/>
        <v>0</v>
      </c>
      <c r="Q5759">
        <f t="shared" si="718"/>
        <v>0</v>
      </c>
      <c r="R5759">
        <f t="shared" si="719"/>
        <v>1</v>
      </c>
    </row>
    <row r="5760" spans="1:18" x14ac:dyDescent="0.25">
      <c r="A5760" t="str">
        <f>gait_events!B119</f>
        <v>pp156</v>
      </c>
      <c r="B5760" t="str">
        <f>VLOOKUP(A5760,participants!A:B,2,0)</f>
        <v>F</v>
      </c>
      <c r="C5760">
        <f>VLOOKUP(A5760,participants!A:C,3,0)</f>
        <v>49</v>
      </c>
      <c r="D5760" t="str">
        <f>VLOOKUP(A5760,participants!A:F,6,0)</f>
        <v>MS</v>
      </c>
      <c r="E5760" t="str">
        <f>IF(LEN(SUBSTITUTE(gait_events!C119,"_run-",""))&lt;&gt;LEN(gait_events!C119),LEFT(RIGHT(gait_events!C119,LEN(gait_events!C119)-19),FIND("_run-",RIGHT(gait_events!C119,LEN(gait_events!C119)-19),1)-1),RIGHT(gait_events!C119,LEN(gait_events!C119)-19))</f>
        <v>Slow</v>
      </c>
      <c r="F5760" t="str">
        <f>IF(LEN(SUBSTITUTE(gait_events!C119,"_run-",""))&lt;&gt;LEN(gait_events!C119),RIGHT(gait_events!C119,LEN(gait_events!C119)-FIND("_run-",gait_events!C119,1)-4),"")</f>
        <v/>
      </c>
      <c r="G5760" t="str">
        <f>gait_events!D119</f>
        <v>left_ankle</v>
      </c>
      <c r="H5760" t="str">
        <f>gait_events!E119</f>
        <v>FC</v>
      </c>
      <c r="I5760">
        <f>IF(gait_events!F119&lt;&gt;"",gait_events!F119,NA())</f>
        <v>103</v>
      </c>
      <c r="J5760">
        <f>IF(gait_events!G119&lt;&gt;"",gait_events!G119,NA())</f>
        <v>102</v>
      </c>
      <c r="K5760">
        <f t="shared" si="712"/>
        <v>1</v>
      </c>
      <c r="L5760">
        <f t="shared" si="713"/>
        <v>5</v>
      </c>
      <c r="M5760">
        <f t="shared" si="714"/>
        <v>1</v>
      </c>
      <c r="N5760">
        <f t="shared" si="715"/>
        <v>1</v>
      </c>
      <c r="O5760">
        <f t="shared" si="716"/>
        <v>1</v>
      </c>
      <c r="P5760">
        <f t="shared" si="717"/>
        <v>0</v>
      </c>
      <c r="Q5760">
        <f t="shared" si="718"/>
        <v>0</v>
      </c>
      <c r="R5760">
        <f t="shared" si="719"/>
        <v>1</v>
      </c>
    </row>
    <row r="5761" spans="1:18" x14ac:dyDescent="0.25">
      <c r="A5761" t="str">
        <f>gait_events!B120</f>
        <v>pp156</v>
      </c>
      <c r="B5761" t="str">
        <f>VLOOKUP(A5761,participants!A:B,2,0)</f>
        <v>F</v>
      </c>
      <c r="C5761">
        <f>VLOOKUP(A5761,participants!A:C,3,0)</f>
        <v>49</v>
      </c>
      <c r="D5761" t="str">
        <f>VLOOKUP(A5761,participants!A:F,6,0)</f>
        <v>MS</v>
      </c>
      <c r="E5761" t="str">
        <f>IF(LEN(SUBSTITUTE(gait_events!C120,"_run-",""))&lt;&gt;LEN(gait_events!C120),LEFT(RIGHT(gait_events!C120,LEN(gait_events!C120)-19),FIND("_run-",RIGHT(gait_events!C120,LEN(gait_events!C120)-19),1)-1),RIGHT(gait_events!C120,LEN(gait_events!C120)-19))</f>
        <v>Slow</v>
      </c>
      <c r="F5761" t="str">
        <f>IF(LEN(SUBSTITUTE(gait_events!C120,"_run-",""))&lt;&gt;LEN(gait_events!C120),RIGHT(gait_events!C120,LEN(gait_events!C120)-FIND("_run-",gait_events!C120,1)-4),"")</f>
        <v/>
      </c>
      <c r="G5761" t="str">
        <f>gait_events!D120</f>
        <v>left_ankle</v>
      </c>
      <c r="H5761" t="str">
        <f>gait_events!E120</f>
        <v>FC</v>
      </c>
      <c r="I5761">
        <f>IF(gait_events!F120&lt;&gt;"",gait_events!F120,NA())</f>
        <v>368</v>
      </c>
      <c r="J5761">
        <f>IF(gait_events!G120&lt;&gt;"",gait_events!G120,NA())</f>
        <v>365</v>
      </c>
      <c r="K5761">
        <f t="shared" si="712"/>
        <v>3</v>
      </c>
      <c r="L5761">
        <f t="shared" si="713"/>
        <v>15</v>
      </c>
      <c r="M5761">
        <f t="shared" si="714"/>
        <v>1</v>
      </c>
      <c r="N5761">
        <f t="shared" si="715"/>
        <v>1</v>
      </c>
      <c r="O5761">
        <f t="shared" si="716"/>
        <v>1</v>
      </c>
      <c r="P5761">
        <f t="shared" si="717"/>
        <v>0</v>
      </c>
      <c r="Q5761">
        <f t="shared" si="718"/>
        <v>0</v>
      </c>
      <c r="R5761">
        <f t="shared" si="719"/>
        <v>1</v>
      </c>
    </row>
    <row r="5762" spans="1:18" x14ac:dyDescent="0.25">
      <c r="A5762" t="str">
        <f>gait_events!B121</f>
        <v>pp156</v>
      </c>
      <c r="B5762" t="str">
        <f>VLOOKUP(A5762,participants!A:B,2,0)</f>
        <v>F</v>
      </c>
      <c r="C5762">
        <f>VLOOKUP(A5762,participants!A:C,3,0)</f>
        <v>49</v>
      </c>
      <c r="D5762" t="str">
        <f>VLOOKUP(A5762,participants!A:F,6,0)</f>
        <v>MS</v>
      </c>
      <c r="E5762" t="str">
        <f>IF(LEN(SUBSTITUTE(gait_events!C121,"_run-",""))&lt;&gt;LEN(gait_events!C121),LEFT(RIGHT(gait_events!C121,LEN(gait_events!C121)-19),FIND("_run-",RIGHT(gait_events!C121,LEN(gait_events!C121)-19),1)-1),RIGHT(gait_events!C121,LEN(gait_events!C121)-19))</f>
        <v>Slow</v>
      </c>
      <c r="F5762" t="str">
        <f>IF(LEN(SUBSTITUTE(gait_events!C121,"_run-",""))&lt;&gt;LEN(gait_events!C121),RIGHT(gait_events!C121,LEN(gait_events!C121)-FIND("_run-",gait_events!C121,1)-4),"")</f>
        <v/>
      </c>
      <c r="G5762" t="str">
        <f>gait_events!D121</f>
        <v>left_ankle</v>
      </c>
      <c r="H5762" t="str">
        <f>gait_events!E121</f>
        <v>FC</v>
      </c>
      <c r="I5762">
        <f>IF(gait_events!F121&lt;&gt;"",gait_events!F121,NA())</f>
        <v>615</v>
      </c>
      <c r="J5762">
        <f>IF(gait_events!G121&lt;&gt;"",gait_events!G121,NA())</f>
        <v>612</v>
      </c>
      <c r="K5762">
        <f t="shared" ref="K5762:K5825" si="720">I5762-J5762</f>
        <v>3</v>
      </c>
      <c r="L5762">
        <f t="shared" ref="L5762:L5825" si="721">K5762*5</f>
        <v>15</v>
      </c>
      <c r="M5762">
        <f t="shared" ref="M5762:M5825" si="722">IF(NOT(ISNA(I5762)),1,0)</f>
        <v>1</v>
      </c>
      <c r="N5762">
        <f t="shared" ref="N5762:N5825" si="723">IF(NOT(ISNA(J5762)),1,0)</f>
        <v>1</v>
      </c>
      <c r="O5762">
        <f t="shared" ref="O5762:O5825" si="724">IF(AND(NOT(ISNA(I5762)),NOT(ISNA(J5762))),1,0)</f>
        <v>1</v>
      </c>
      <c r="P5762">
        <f t="shared" ref="P5762:P5825" si="725">IF(AND(NOT(ISNA(I5762)),ISNA(J5762)),1,0)</f>
        <v>0</v>
      </c>
      <c r="Q5762">
        <f t="shared" ref="Q5762:Q5825" si="726">IF(AND(ISNA(I5762),NOT(ISNA(J5762))),1,0)</f>
        <v>0</v>
      </c>
      <c r="R5762">
        <f t="shared" ref="R5762:R5825" si="727">IF(SUM(O5762:Q5762)&lt;&gt;1,"ERROR",1)</f>
        <v>1</v>
      </c>
    </row>
    <row r="5763" spans="1:18" x14ac:dyDescent="0.25">
      <c r="A5763" t="str">
        <f>gait_events!B122</f>
        <v>pp156</v>
      </c>
      <c r="B5763" t="str">
        <f>VLOOKUP(A5763,participants!A:B,2,0)</f>
        <v>F</v>
      </c>
      <c r="C5763">
        <f>VLOOKUP(A5763,participants!A:C,3,0)</f>
        <v>49</v>
      </c>
      <c r="D5763" t="str">
        <f>VLOOKUP(A5763,participants!A:F,6,0)</f>
        <v>MS</v>
      </c>
      <c r="E5763" t="str">
        <f>IF(LEN(SUBSTITUTE(gait_events!C122,"_run-",""))&lt;&gt;LEN(gait_events!C122),LEFT(RIGHT(gait_events!C122,LEN(gait_events!C122)-19),FIND("_run-",RIGHT(gait_events!C122,LEN(gait_events!C122)-19),1)-1),RIGHT(gait_events!C122,LEN(gait_events!C122)-19))</f>
        <v>Slow</v>
      </c>
      <c r="F5763" t="str">
        <f>IF(LEN(SUBSTITUTE(gait_events!C122,"_run-",""))&lt;&gt;LEN(gait_events!C122),RIGHT(gait_events!C122,LEN(gait_events!C122)-FIND("_run-",gait_events!C122,1)-4),"")</f>
        <v/>
      </c>
      <c r="G5763" t="str">
        <f>gait_events!D122</f>
        <v>left_ankle</v>
      </c>
      <c r="H5763" t="str">
        <f>gait_events!E122</f>
        <v>FC</v>
      </c>
      <c r="I5763">
        <f>IF(gait_events!F122&lt;&gt;"",gait_events!F122,NA())</f>
        <v>871</v>
      </c>
      <c r="J5763">
        <f>IF(gait_events!G122&lt;&gt;"",gait_events!G122,NA())</f>
        <v>869</v>
      </c>
      <c r="K5763">
        <f t="shared" si="720"/>
        <v>2</v>
      </c>
      <c r="L5763">
        <f t="shared" si="721"/>
        <v>10</v>
      </c>
      <c r="M5763">
        <f t="shared" si="722"/>
        <v>1</v>
      </c>
      <c r="N5763">
        <f t="shared" si="723"/>
        <v>1</v>
      </c>
      <c r="O5763">
        <f t="shared" si="724"/>
        <v>1</v>
      </c>
      <c r="P5763">
        <f t="shared" si="725"/>
        <v>0</v>
      </c>
      <c r="Q5763">
        <f t="shared" si="726"/>
        <v>0</v>
      </c>
      <c r="R5763">
        <f t="shared" si="727"/>
        <v>1</v>
      </c>
    </row>
    <row r="5764" spans="1:18" x14ac:dyDescent="0.25">
      <c r="A5764" t="str">
        <f>gait_events!B123</f>
        <v>pp156</v>
      </c>
      <c r="B5764" t="str">
        <f>VLOOKUP(A5764,participants!A:B,2,0)</f>
        <v>F</v>
      </c>
      <c r="C5764">
        <f>VLOOKUP(A5764,participants!A:C,3,0)</f>
        <v>49</v>
      </c>
      <c r="D5764" t="str">
        <f>VLOOKUP(A5764,participants!A:F,6,0)</f>
        <v>MS</v>
      </c>
      <c r="E5764" t="str">
        <f>IF(LEN(SUBSTITUTE(gait_events!C123,"_run-",""))&lt;&gt;LEN(gait_events!C123),LEFT(RIGHT(gait_events!C123,LEN(gait_events!C123)-19),FIND("_run-",RIGHT(gait_events!C123,LEN(gait_events!C123)-19),1)-1),RIGHT(gait_events!C123,LEN(gait_events!C123)-19))</f>
        <v>Slow</v>
      </c>
      <c r="F5764" t="str">
        <f>IF(LEN(SUBSTITUTE(gait_events!C123,"_run-",""))&lt;&gt;LEN(gait_events!C123),RIGHT(gait_events!C123,LEN(gait_events!C123)-FIND("_run-",gait_events!C123,1)-4),"")</f>
        <v/>
      </c>
      <c r="G5764" t="str">
        <f>gait_events!D123</f>
        <v>left_ankle</v>
      </c>
      <c r="H5764" t="str">
        <f>gait_events!E123</f>
        <v>FC</v>
      </c>
      <c r="I5764">
        <f>IF(gait_events!F123&lt;&gt;"",gait_events!F123,NA())</f>
        <v>1126</v>
      </c>
      <c r="J5764">
        <f>IF(gait_events!G123&lt;&gt;"",gait_events!G123,NA())</f>
        <v>1124</v>
      </c>
      <c r="K5764">
        <f t="shared" si="720"/>
        <v>2</v>
      </c>
      <c r="L5764">
        <f t="shared" si="721"/>
        <v>10</v>
      </c>
      <c r="M5764">
        <f t="shared" si="722"/>
        <v>1</v>
      </c>
      <c r="N5764">
        <f t="shared" si="723"/>
        <v>1</v>
      </c>
      <c r="O5764">
        <f t="shared" si="724"/>
        <v>1</v>
      </c>
      <c r="P5764">
        <f t="shared" si="725"/>
        <v>0</v>
      </c>
      <c r="Q5764">
        <f t="shared" si="726"/>
        <v>0</v>
      </c>
      <c r="R5764">
        <f t="shared" si="727"/>
        <v>1</v>
      </c>
    </row>
    <row r="5765" spans="1:18" x14ac:dyDescent="0.25">
      <c r="A5765" t="str">
        <f>gait_events!B124</f>
        <v>pp156</v>
      </c>
      <c r="B5765" t="str">
        <f>VLOOKUP(A5765,participants!A:B,2,0)</f>
        <v>F</v>
      </c>
      <c r="C5765">
        <f>VLOOKUP(A5765,participants!A:C,3,0)</f>
        <v>49</v>
      </c>
      <c r="D5765" t="str">
        <f>VLOOKUP(A5765,participants!A:F,6,0)</f>
        <v>MS</v>
      </c>
      <c r="E5765" t="str">
        <f>IF(LEN(SUBSTITUTE(gait_events!C124,"_run-",""))&lt;&gt;LEN(gait_events!C124),LEFT(RIGHT(gait_events!C124,LEN(gait_events!C124)-19),FIND("_run-",RIGHT(gait_events!C124,LEN(gait_events!C124)-19),1)-1),RIGHT(gait_events!C124,LEN(gait_events!C124)-19))</f>
        <v>Slow</v>
      </c>
      <c r="F5765" t="str">
        <f>IF(LEN(SUBSTITUTE(gait_events!C124,"_run-",""))&lt;&gt;LEN(gait_events!C124),RIGHT(gait_events!C124,LEN(gait_events!C124)-FIND("_run-",gait_events!C124,1)-4),"")</f>
        <v/>
      </c>
      <c r="G5765" t="str">
        <f>gait_events!D124</f>
        <v>left_ankle</v>
      </c>
      <c r="H5765" t="str">
        <f>gait_events!E124</f>
        <v>FC</v>
      </c>
      <c r="I5765">
        <f>IF(gait_events!F124&lt;&gt;"",gait_events!F124,NA())</f>
        <v>1375</v>
      </c>
      <c r="J5765">
        <f>IF(gait_events!G124&lt;&gt;"",gait_events!G124,NA())</f>
        <v>1374</v>
      </c>
      <c r="K5765">
        <f t="shared" si="720"/>
        <v>1</v>
      </c>
      <c r="L5765">
        <f t="shared" si="721"/>
        <v>5</v>
      </c>
      <c r="M5765">
        <f t="shared" si="722"/>
        <v>1</v>
      </c>
      <c r="N5765">
        <f t="shared" si="723"/>
        <v>1</v>
      </c>
      <c r="O5765">
        <f t="shared" si="724"/>
        <v>1</v>
      </c>
      <c r="P5765">
        <f t="shared" si="725"/>
        <v>0</v>
      </c>
      <c r="Q5765">
        <f t="shared" si="726"/>
        <v>0</v>
      </c>
      <c r="R5765">
        <f t="shared" si="727"/>
        <v>1</v>
      </c>
    </row>
    <row r="5766" spans="1:18" x14ac:dyDescent="0.25">
      <c r="A5766" t="str">
        <f>gait_events!B125</f>
        <v>pp156</v>
      </c>
      <c r="B5766" t="str">
        <f>VLOOKUP(A5766,participants!A:B,2,0)</f>
        <v>F</v>
      </c>
      <c r="C5766">
        <f>VLOOKUP(A5766,participants!A:C,3,0)</f>
        <v>49</v>
      </c>
      <c r="D5766" t="str">
        <f>VLOOKUP(A5766,participants!A:F,6,0)</f>
        <v>MS</v>
      </c>
      <c r="E5766" t="str">
        <f>IF(LEN(SUBSTITUTE(gait_events!C125,"_run-",""))&lt;&gt;LEN(gait_events!C125),LEFT(RIGHT(gait_events!C125,LEN(gait_events!C125)-19),FIND("_run-",RIGHT(gait_events!C125,LEN(gait_events!C125)-19),1)-1),RIGHT(gait_events!C125,LEN(gait_events!C125)-19))</f>
        <v>Slow</v>
      </c>
      <c r="F5766" t="str">
        <f>IF(LEN(SUBSTITUTE(gait_events!C125,"_run-",""))&lt;&gt;LEN(gait_events!C125),RIGHT(gait_events!C125,LEN(gait_events!C125)-FIND("_run-",gait_events!C125,1)-4),"")</f>
        <v/>
      </c>
      <c r="G5766" t="str">
        <f>gait_events!D125</f>
        <v>left_ankle</v>
      </c>
      <c r="H5766" t="str">
        <f>gait_events!E125</f>
        <v>FC</v>
      </c>
      <c r="I5766">
        <f>IF(gait_events!F125&lt;&gt;"",gait_events!F125,NA())</f>
        <v>1611</v>
      </c>
      <c r="J5766">
        <f>IF(gait_events!G125&lt;&gt;"",gait_events!G125,NA())</f>
        <v>1610</v>
      </c>
      <c r="K5766">
        <f t="shared" si="720"/>
        <v>1</v>
      </c>
      <c r="L5766">
        <f t="shared" si="721"/>
        <v>5</v>
      </c>
      <c r="M5766">
        <f t="shared" si="722"/>
        <v>1</v>
      </c>
      <c r="N5766">
        <f t="shared" si="723"/>
        <v>1</v>
      </c>
      <c r="O5766">
        <f t="shared" si="724"/>
        <v>1</v>
      </c>
      <c r="P5766">
        <f t="shared" si="725"/>
        <v>0</v>
      </c>
      <c r="Q5766">
        <f t="shared" si="726"/>
        <v>0</v>
      </c>
      <c r="R5766">
        <f t="shared" si="727"/>
        <v>1</v>
      </c>
    </row>
    <row r="5767" spans="1:18" x14ac:dyDescent="0.25">
      <c r="A5767" t="str">
        <f>gait_events!B126</f>
        <v>pp156</v>
      </c>
      <c r="B5767" t="str">
        <f>VLOOKUP(A5767,participants!A:B,2,0)</f>
        <v>F</v>
      </c>
      <c r="C5767">
        <f>VLOOKUP(A5767,participants!A:C,3,0)</f>
        <v>49</v>
      </c>
      <c r="D5767" t="str">
        <f>VLOOKUP(A5767,participants!A:F,6,0)</f>
        <v>MS</v>
      </c>
      <c r="E5767" t="str">
        <f>IF(LEN(SUBSTITUTE(gait_events!C126,"_run-",""))&lt;&gt;LEN(gait_events!C126),LEFT(RIGHT(gait_events!C126,LEN(gait_events!C126)-19),FIND("_run-",RIGHT(gait_events!C126,LEN(gait_events!C126)-19),1)-1),RIGHT(gait_events!C126,LEN(gait_events!C126)-19))</f>
        <v>Slow</v>
      </c>
      <c r="F5767" t="str">
        <f>IF(LEN(SUBSTITUTE(gait_events!C126,"_run-",""))&lt;&gt;LEN(gait_events!C126),RIGHT(gait_events!C126,LEN(gait_events!C126)-FIND("_run-",gait_events!C126,1)-4),"")</f>
        <v/>
      </c>
      <c r="G5767" t="str">
        <f>gait_events!D126</f>
        <v>left_ankle</v>
      </c>
      <c r="H5767" t="str">
        <f>gait_events!E126</f>
        <v>FC</v>
      </c>
      <c r="I5767">
        <f>IF(gait_events!F126&lt;&gt;"",gait_events!F126,NA())</f>
        <v>1867</v>
      </c>
      <c r="J5767">
        <f>IF(gait_events!G126&lt;&gt;"",gait_events!G126,NA())</f>
        <v>1866</v>
      </c>
      <c r="K5767">
        <f t="shared" si="720"/>
        <v>1</v>
      </c>
      <c r="L5767">
        <f t="shared" si="721"/>
        <v>5</v>
      </c>
      <c r="M5767">
        <f t="shared" si="722"/>
        <v>1</v>
      </c>
      <c r="N5767">
        <f t="shared" si="723"/>
        <v>1</v>
      </c>
      <c r="O5767">
        <f t="shared" si="724"/>
        <v>1</v>
      </c>
      <c r="P5767">
        <f t="shared" si="725"/>
        <v>0</v>
      </c>
      <c r="Q5767">
        <f t="shared" si="726"/>
        <v>0</v>
      </c>
      <c r="R5767">
        <f t="shared" si="727"/>
        <v>1</v>
      </c>
    </row>
    <row r="5768" spans="1:18" x14ac:dyDescent="0.25">
      <c r="A5768" t="str">
        <f>gait_events!B127</f>
        <v>pp156</v>
      </c>
      <c r="B5768" t="str">
        <f>VLOOKUP(A5768,participants!A:B,2,0)</f>
        <v>F</v>
      </c>
      <c r="C5768">
        <f>VLOOKUP(A5768,participants!A:C,3,0)</f>
        <v>49</v>
      </c>
      <c r="D5768" t="str">
        <f>VLOOKUP(A5768,participants!A:F,6,0)</f>
        <v>MS</v>
      </c>
      <c r="E5768" t="str">
        <f>IF(LEN(SUBSTITUTE(gait_events!C127,"_run-",""))&lt;&gt;LEN(gait_events!C127),LEFT(RIGHT(gait_events!C127,LEN(gait_events!C127)-19),FIND("_run-",RIGHT(gait_events!C127,LEN(gait_events!C127)-19),1)-1),RIGHT(gait_events!C127,LEN(gait_events!C127)-19))</f>
        <v>Slow</v>
      </c>
      <c r="F5768" t="str">
        <f>IF(LEN(SUBSTITUTE(gait_events!C127,"_run-",""))&lt;&gt;LEN(gait_events!C127),RIGHT(gait_events!C127,LEN(gait_events!C127)-FIND("_run-",gait_events!C127,1)-4),"")</f>
        <v/>
      </c>
      <c r="G5768" t="str">
        <f>gait_events!D127</f>
        <v>left_ankle</v>
      </c>
      <c r="H5768" t="str">
        <f>gait_events!E127</f>
        <v>FC</v>
      </c>
      <c r="I5768">
        <f>IF(gait_events!F127&lt;&gt;"",gait_events!F127,NA())</f>
        <v>2130</v>
      </c>
      <c r="J5768">
        <f>IF(gait_events!G127&lt;&gt;"",gait_events!G127,NA())</f>
        <v>2128</v>
      </c>
      <c r="K5768">
        <f t="shared" si="720"/>
        <v>2</v>
      </c>
      <c r="L5768">
        <f t="shared" si="721"/>
        <v>10</v>
      </c>
      <c r="M5768">
        <f t="shared" si="722"/>
        <v>1</v>
      </c>
      <c r="N5768">
        <f t="shared" si="723"/>
        <v>1</v>
      </c>
      <c r="O5768">
        <f t="shared" si="724"/>
        <v>1</v>
      </c>
      <c r="P5768">
        <f t="shared" si="725"/>
        <v>0</v>
      </c>
      <c r="Q5768">
        <f t="shared" si="726"/>
        <v>0</v>
      </c>
      <c r="R5768">
        <f t="shared" si="727"/>
        <v>1</v>
      </c>
    </row>
    <row r="5769" spans="1:18" x14ac:dyDescent="0.25">
      <c r="A5769" t="str">
        <f>gait_events!B128</f>
        <v>pp156</v>
      </c>
      <c r="B5769" t="str">
        <f>VLOOKUP(A5769,participants!A:B,2,0)</f>
        <v>F</v>
      </c>
      <c r="C5769">
        <f>VLOOKUP(A5769,participants!A:C,3,0)</f>
        <v>49</v>
      </c>
      <c r="D5769" t="str">
        <f>VLOOKUP(A5769,participants!A:F,6,0)</f>
        <v>MS</v>
      </c>
      <c r="E5769" t="str">
        <f>IF(LEN(SUBSTITUTE(gait_events!C128,"_run-",""))&lt;&gt;LEN(gait_events!C128),LEFT(RIGHT(gait_events!C128,LEN(gait_events!C128)-19),FIND("_run-",RIGHT(gait_events!C128,LEN(gait_events!C128)-19),1)-1),RIGHT(gait_events!C128,LEN(gait_events!C128)-19))</f>
        <v>Slow</v>
      </c>
      <c r="F5769" t="str">
        <f>IF(LEN(SUBSTITUTE(gait_events!C128,"_run-",""))&lt;&gt;LEN(gait_events!C128),RIGHT(gait_events!C128,LEN(gait_events!C128)-FIND("_run-",gait_events!C128,1)-4),"")</f>
        <v/>
      </c>
      <c r="G5769" t="str">
        <f>gait_events!D128</f>
        <v>left_ankle</v>
      </c>
      <c r="H5769" t="str">
        <f>gait_events!E128</f>
        <v>FC</v>
      </c>
      <c r="I5769">
        <f>IF(gait_events!F128&lt;&gt;"",gait_events!F128,NA())</f>
        <v>2402</v>
      </c>
      <c r="J5769">
        <f>IF(gait_events!G128&lt;&gt;"",gait_events!G128,NA())</f>
        <v>2400</v>
      </c>
      <c r="K5769">
        <f t="shared" si="720"/>
        <v>2</v>
      </c>
      <c r="L5769">
        <f t="shared" si="721"/>
        <v>10</v>
      </c>
      <c r="M5769">
        <f t="shared" si="722"/>
        <v>1</v>
      </c>
      <c r="N5769">
        <f t="shared" si="723"/>
        <v>1</v>
      </c>
      <c r="O5769">
        <f t="shared" si="724"/>
        <v>1</v>
      </c>
      <c r="P5769">
        <f t="shared" si="725"/>
        <v>0</v>
      </c>
      <c r="Q5769">
        <f t="shared" si="726"/>
        <v>0</v>
      </c>
      <c r="R5769">
        <f t="shared" si="727"/>
        <v>1</v>
      </c>
    </row>
    <row r="5770" spans="1:18" x14ac:dyDescent="0.25">
      <c r="A5770" t="str">
        <f>gait_events!B129</f>
        <v>pp156</v>
      </c>
      <c r="B5770" t="str">
        <f>VLOOKUP(A5770,participants!A:B,2,0)</f>
        <v>F</v>
      </c>
      <c r="C5770">
        <f>VLOOKUP(A5770,participants!A:C,3,0)</f>
        <v>49</v>
      </c>
      <c r="D5770" t="str">
        <f>VLOOKUP(A5770,participants!A:F,6,0)</f>
        <v>MS</v>
      </c>
      <c r="E5770" t="str">
        <f>IF(LEN(SUBSTITUTE(gait_events!C129,"_run-",""))&lt;&gt;LEN(gait_events!C129),LEFT(RIGHT(gait_events!C129,LEN(gait_events!C129)-19),FIND("_run-",RIGHT(gait_events!C129,LEN(gait_events!C129)-19),1)-1),RIGHT(gait_events!C129,LEN(gait_events!C129)-19))</f>
        <v>Slow</v>
      </c>
      <c r="F5770" t="str">
        <f>IF(LEN(SUBSTITUTE(gait_events!C129,"_run-",""))&lt;&gt;LEN(gait_events!C129),RIGHT(gait_events!C129,LEN(gait_events!C129)-FIND("_run-",gait_events!C129,1)-4),"")</f>
        <v/>
      </c>
      <c r="G5770" t="str">
        <f>gait_events!D129</f>
        <v>right_ankle</v>
      </c>
      <c r="H5770" t="str">
        <f>gait_events!E129</f>
        <v>IC</v>
      </c>
      <c r="I5770">
        <f>IF(gait_events!F129&lt;&gt;"",gait_events!F129,NA())</f>
        <v>31</v>
      </c>
      <c r="J5770" t="e">
        <f>IF(gait_events!G129&lt;&gt;"",gait_events!G129,NA())</f>
        <v>#N/A</v>
      </c>
      <c r="K5770" t="e">
        <f t="shared" si="720"/>
        <v>#N/A</v>
      </c>
      <c r="L5770" t="e">
        <f t="shared" si="721"/>
        <v>#N/A</v>
      </c>
      <c r="M5770">
        <f t="shared" si="722"/>
        <v>1</v>
      </c>
      <c r="N5770">
        <f t="shared" si="723"/>
        <v>0</v>
      </c>
      <c r="O5770">
        <f t="shared" si="724"/>
        <v>0</v>
      </c>
      <c r="P5770">
        <f t="shared" si="725"/>
        <v>1</v>
      </c>
      <c r="Q5770">
        <f t="shared" si="726"/>
        <v>0</v>
      </c>
      <c r="R5770">
        <f t="shared" si="727"/>
        <v>1</v>
      </c>
    </row>
    <row r="5771" spans="1:18" x14ac:dyDescent="0.25">
      <c r="A5771" t="str">
        <f>gait_events!B130</f>
        <v>pp156</v>
      </c>
      <c r="B5771" t="str">
        <f>VLOOKUP(A5771,participants!A:B,2,0)</f>
        <v>F</v>
      </c>
      <c r="C5771">
        <f>VLOOKUP(A5771,participants!A:C,3,0)</f>
        <v>49</v>
      </c>
      <c r="D5771" t="str">
        <f>VLOOKUP(A5771,participants!A:F,6,0)</f>
        <v>MS</v>
      </c>
      <c r="E5771" t="str">
        <f>IF(LEN(SUBSTITUTE(gait_events!C130,"_run-",""))&lt;&gt;LEN(gait_events!C130),LEFT(RIGHT(gait_events!C130,LEN(gait_events!C130)-19),FIND("_run-",RIGHT(gait_events!C130,LEN(gait_events!C130)-19),1)-1),RIGHT(gait_events!C130,LEN(gait_events!C130)-19))</f>
        <v>Slow</v>
      </c>
      <c r="F5771" t="str">
        <f>IF(LEN(SUBSTITUTE(gait_events!C130,"_run-",""))&lt;&gt;LEN(gait_events!C130),RIGHT(gait_events!C130,LEN(gait_events!C130)-FIND("_run-",gait_events!C130,1)-4),"")</f>
        <v/>
      </c>
      <c r="G5771" t="str">
        <f>gait_events!D130</f>
        <v>right_ankle</v>
      </c>
      <c r="H5771" t="str">
        <f>gait_events!E130</f>
        <v>IC</v>
      </c>
      <c r="I5771">
        <f>IF(gait_events!F130&lt;&gt;"",gait_events!F130,NA())</f>
        <v>315</v>
      </c>
      <c r="J5771">
        <f>IF(gait_events!G130&lt;&gt;"",gait_events!G130,NA())</f>
        <v>315</v>
      </c>
      <c r="K5771">
        <f t="shared" si="720"/>
        <v>0</v>
      </c>
      <c r="L5771">
        <f t="shared" si="721"/>
        <v>0</v>
      </c>
      <c r="M5771">
        <f t="shared" si="722"/>
        <v>1</v>
      </c>
      <c r="N5771">
        <f t="shared" si="723"/>
        <v>1</v>
      </c>
      <c r="O5771">
        <f t="shared" si="724"/>
        <v>1</v>
      </c>
      <c r="P5771">
        <f t="shared" si="725"/>
        <v>0</v>
      </c>
      <c r="Q5771">
        <f t="shared" si="726"/>
        <v>0</v>
      </c>
      <c r="R5771">
        <f t="shared" si="727"/>
        <v>1</v>
      </c>
    </row>
    <row r="5772" spans="1:18" x14ac:dyDescent="0.25">
      <c r="A5772" t="str">
        <f>gait_events!B131</f>
        <v>pp156</v>
      </c>
      <c r="B5772" t="str">
        <f>VLOOKUP(A5772,participants!A:B,2,0)</f>
        <v>F</v>
      </c>
      <c r="C5772">
        <f>VLOOKUP(A5772,participants!A:C,3,0)</f>
        <v>49</v>
      </c>
      <c r="D5772" t="str">
        <f>VLOOKUP(A5772,participants!A:F,6,0)</f>
        <v>MS</v>
      </c>
      <c r="E5772" t="str">
        <f>IF(LEN(SUBSTITUTE(gait_events!C131,"_run-",""))&lt;&gt;LEN(gait_events!C131),LEFT(RIGHT(gait_events!C131,LEN(gait_events!C131)-19),FIND("_run-",RIGHT(gait_events!C131,LEN(gait_events!C131)-19),1)-1),RIGHT(gait_events!C131,LEN(gait_events!C131)-19))</f>
        <v>Slow</v>
      </c>
      <c r="F5772" t="str">
        <f>IF(LEN(SUBSTITUTE(gait_events!C131,"_run-",""))&lt;&gt;LEN(gait_events!C131),RIGHT(gait_events!C131,LEN(gait_events!C131)-FIND("_run-",gait_events!C131,1)-4),"")</f>
        <v/>
      </c>
      <c r="G5772" t="str">
        <f>gait_events!D131</f>
        <v>right_ankle</v>
      </c>
      <c r="H5772" t="str">
        <f>gait_events!E131</f>
        <v>IC</v>
      </c>
      <c r="I5772">
        <f>IF(gait_events!F131&lt;&gt;"",gait_events!F131,NA())</f>
        <v>568</v>
      </c>
      <c r="J5772">
        <f>IF(gait_events!G131&lt;&gt;"",gait_events!G131,NA())</f>
        <v>567</v>
      </c>
      <c r="K5772">
        <f t="shared" si="720"/>
        <v>1</v>
      </c>
      <c r="L5772">
        <f t="shared" si="721"/>
        <v>5</v>
      </c>
      <c r="M5772">
        <f t="shared" si="722"/>
        <v>1</v>
      </c>
      <c r="N5772">
        <f t="shared" si="723"/>
        <v>1</v>
      </c>
      <c r="O5772">
        <f t="shared" si="724"/>
        <v>1</v>
      </c>
      <c r="P5772">
        <f t="shared" si="725"/>
        <v>0</v>
      </c>
      <c r="Q5772">
        <f t="shared" si="726"/>
        <v>0</v>
      </c>
      <c r="R5772">
        <f t="shared" si="727"/>
        <v>1</v>
      </c>
    </row>
    <row r="5773" spans="1:18" x14ac:dyDescent="0.25">
      <c r="A5773" t="str">
        <f>gait_events!B132</f>
        <v>pp156</v>
      </c>
      <c r="B5773" t="str">
        <f>VLOOKUP(A5773,participants!A:B,2,0)</f>
        <v>F</v>
      </c>
      <c r="C5773">
        <f>VLOOKUP(A5773,participants!A:C,3,0)</f>
        <v>49</v>
      </c>
      <c r="D5773" t="str">
        <f>VLOOKUP(A5773,participants!A:F,6,0)</f>
        <v>MS</v>
      </c>
      <c r="E5773" t="str">
        <f>IF(LEN(SUBSTITUTE(gait_events!C132,"_run-",""))&lt;&gt;LEN(gait_events!C132),LEFT(RIGHT(gait_events!C132,LEN(gait_events!C132)-19),FIND("_run-",RIGHT(gait_events!C132,LEN(gait_events!C132)-19),1)-1),RIGHT(gait_events!C132,LEN(gait_events!C132)-19))</f>
        <v>Slow</v>
      </c>
      <c r="F5773" t="str">
        <f>IF(LEN(SUBSTITUTE(gait_events!C132,"_run-",""))&lt;&gt;LEN(gait_events!C132),RIGHT(gait_events!C132,LEN(gait_events!C132)-FIND("_run-",gait_events!C132,1)-4),"")</f>
        <v/>
      </c>
      <c r="G5773" t="str">
        <f>gait_events!D132</f>
        <v>right_ankle</v>
      </c>
      <c r="H5773" t="str">
        <f>gait_events!E132</f>
        <v>IC</v>
      </c>
      <c r="I5773">
        <f>IF(gait_events!F132&lt;&gt;"",gait_events!F132,NA())</f>
        <v>823</v>
      </c>
      <c r="J5773">
        <f>IF(gait_events!G132&lt;&gt;"",gait_events!G132,NA())</f>
        <v>824</v>
      </c>
      <c r="K5773">
        <f t="shared" si="720"/>
        <v>-1</v>
      </c>
      <c r="L5773">
        <f t="shared" si="721"/>
        <v>-5</v>
      </c>
      <c r="M5773">
        <f t="shared" si="722"/>
        <v>1</v>
      </c>
      <c r="N5773">
        <f t="shared" si="723"/>
        <v>1</v>
      </c>
      <c r="O5773">
        <f t="shared" si="724"/>
        <v>1</v>
      </c>
      <c r="P5773">
        <f t="shared" si="725"/>
        <v>0</v>
      </c>
      <c r="Q5773">
        <f t="shared" si="726"/>
        <v>0</v>
      </c>
      <c r="R5773">
        <f t="shared" si="727"/>
        <v>1</v>
      </c>
    </row>
    <row r="5774" spans="1:18" x14ac:dyDescent="0.25">
      <c r="A5774" t="str">
        <f>gait_events!B133</f>
        <v>pp156</v>
      </c>
      <c r="B5774" t="str">
        <f>VLOOKUP(A5774,participants!A:B,2,0)</f>
        <v>F</v>
      </c>
      <c r="C5774">
        <f>VLOOKUP(A5774,participants!A:C,3,0)</f>
        <v>49</v>
      </c>
      <c r="D5774" t="str">
        <f>VLOOKUP(A5774,participants!A:F,6,0)</f>
        <v>MS</v>
      </c>
      <c r="E5774" t="str">
        <f>IF(LEN(SUBSTITUTE(gait_events!C133,"_run-",""))&lt;&gt;LEN(gait_events!C133),LEFT(RIGHT(gait_events!C133,LEN(gait_events!C133)-19),FIND("_run-",RIGHT(gait_events!C133,LEN(gait_events!C133)-19),1)-1),RIGHT(gait_events!C133,LEN(gait_events!C133)-19))</f>
        <v>Slow</v>
      </c>
      <c r="F5774" t="str">
        <f>IF(LEN(SUBSTITUTE(gait_events!C133,"_run-",""))&lt;&gt;LEN(gait_events!C133),RIGHT(gait_events!C133,LEN(gait_events!C133)-FIND("_run-",gait_events!C133,1)-4),"")</f>
        <v/>
      </c>
      <c r="G5774" t="str">
        <f>gait_events!D133</f>
        <v>right_ankle</v>
      </c>
      <c r="H5774" t="str">
        <f>gait_events!E133</f>
        <v>IC</v>
      </c>
      <c r="I5774">
        <f>IF(gait_events!F133&lt;&gt;"",gait_events!F133,NA())</f>
        <v>1081</v>
      </c>
      <c r="J5774">
        <f>IF(gait_events!G133&lt;&gt;"",gait_events!G133,NA())</f>
        <v>1082</v>
      </c>
      <c r="K5774">
        <f t="shared" si="720"/>
        <v>-1</v>
      </c>
      <c r="L5774">
        <f t="shared" si="721"/>
        <v>-5</v>
      </c>
      <c r="M5774">
        <f t="shared" si="722"/>
        <v>1</v>
      </c>
      <c r="N5774">
        <f t="shared" si="723"/>
        <v>1</v>
      </c>
      <c r="O5774">
        <f t="shared" si="724"/>
        <v>1</v>
      </c>
      <c r="P5774">
        <f t="shared" si="725"/>
        <v>0</v>
      </c>
      <c r="Q5774">
        <f t="shared" si="726"/>
        <v>0</v>
      </c>
      <c r="R5774">
        <f t="shared" si="727"/>
        <v>1</v>
      </c>
    </row>
    <row r="5775" spans="1:18" x14ac:dyDescent="0.25">
      <c r="A5775" t="str">
        <f>gait_events!B134</f>
        <v>pp156</v>
      </c>
      <c r="B5775" t="str">
        <f>VLOOKUP(A5775,participants!A:B,2,0)</f>
        <v>F</v>
      </c>
      <c r="C5775">
        <f>VLOOKUP(A5775,participants!A:C,3,0)</f>
        <v>49</v>
      </c>
      <c r="D5775" t="str">
        <f>VLOOKUP(A5775,participants!A:F,6,0)</f>
        <v>MS</v>
      </c>
      <c r="E5775" t="str">
        <f>IF(LEN(SUBSTITUTE(gait_events!C134,"_run-",""))&lt;&gt;LEN(gait_events!C134),LEFT(RIGHT(gait_events!C134,LEN(gait_events!C134)-19),FIND("_run-",RIGHT(gait_events!C134,LEN(gait_events!C134)-19),1)-1),RIGHT(gait_events!C134,LEN(gait_events!C134)-19))</f>
        <v>Slow</v>
      </c>
      <c r="F5775" t="str">
        <f>IF(LEN(SUBSTITUTE(gait_events!C134,"_run-",""))&lt;&gt;LEN(gait_events!C134),RIGHT(gait_events!C134,LEN(gait_events!C134)-FIND("_run-",gait_events!C134,1)-4),"")</f>
        <v/>
      </c>
      <c r="G5775" t="str">
        <f>gait_events!D134</f>
        <v>right_ankle</v>
      </c>
      <c r="H5775" t="str">
        <f>gait_events!E134</f>
        <v>IC</v>
      </c>
      <c r="I5775">
        <f>IF(gait_events!F134&lt;&gt;"",gait_events!F134,NA())</f>
        <v>1321</v>
      </c>
      <c r="J5775" t="e">
        <f>IF(gait_events!G134&lt;&gt;"",gait_events!G134,NA())</f>
        <v>#N/A</v>
      </c>
      <c r="K5775" t="e">
        <f t="shared" si="720"/>
        <v>#N/A</v>
      </c>
      <c r="L5775" t="e">
        <f t="shared" si="721"/>
        <v>#N/A</v>
      </c>
      <c r="M5775">
        <f t="shared" si="722"/>
        <v>1</v>
      </c>
      <c r="N5775">
        <f t="shared" si="723"/>
        <v>0</v>
      </c>
      <c r="O5775">
        <f t="shared" si="724"/>
        <v>0</v>
      </c>
      <c r="P5775">
        <f t="shared" si="725"/>
        <v>1</v>
      </c>
      <c r="Q5775">
        <f t="shared" si="726"/>
        <v>0</v>
      </c>
      <c r="R5775">
        <f t="shared" si="727"/>
        <v>1</v>
      </c>
    </row>
    <row r="5776" spans="1:18" x14ac:dyDescent="0.25">
      <c r="A5776" t="str">
        <f>gait_events!B135</f>
        <v>pp156</v>
      </c>
      <c r="B5776" t="str">
        <f>VLOOKUP(A5776,participants!A:B,2,0)</f>
        <v>F</v>
      </c>
      <c r="C5776">
        <f>VLOOKUP(A5776,participants!A:C,3,0)</f>
        <v>49</v>
      </c>
      <c r="D5776" t="str">
        <f>VLOOKUP(A5776,participants!A:F,6,0)</f>
        <v>MS</v>
      </c>
      <c r="E5776" t="str">
        <f>IF(LEN(SUBSTITUTE(gait_events!C135,"_run-",""))&lt;&gt;LEN(gait_events!C135),LEFT(RIGHT(gait_events!C135,LEN(gait_events!C135)-19),FIND("_run-",RIGHT(gait_events!C135,LEN(gait_events!C135)-19),1)-1),RIGHT(gait_events!C135,LEN(gait_events!C135)-19))</f>
        <v>Slow</v>
      </c>
      <c r="F5776" t="str">
        <f>IF(LEN(SUBSTITUTE(gait_events!C135,"_run-",""))&lt;&gt;LEN(gait_events!C135),RIGHT(gait_events!C135,LEN(gait_events!C135)-FIND("_run-",gait_events!C135,1)-4),"")</f>
        <v/>
      </c>
      <c r="G5776" t="str">
        <f>gait_events!D135</f>
        <v>right_ankle</v>
      </c>
      <c r="H5776" t="str">
        <f>gait_events!E135</f>
        <v>IC</v>
      </c>
      <c r="I5776">
        <f>IF(gait_events!F135&lt;&gt;"",gait_events!F135,NA())</f>
        <v>1569</v>
      </c>
      <c r="J5776">
        <f>IF(gait_events!G135&lt;&gt;"",gait_events!G135,NA())</f>
        <v>1570</v>
      </c>
      <c r="K5776">
        <f t="shared" si="720"/>
        <v>-1</v>
      </c>
      <c r="L5776">
        <f t="shared" si="721"/>
        <v>-5</v>
      </c>
      <c r="M5776">
        <f t="shared" si="722"/>
        <v>1</v>
      </c>
      <c r="N5776">
        <f t="shared" si="723"/>
        <v>1</v>
      </c>
      <c r="O5776">
        <f t="shared" si="724"/>
        <v>1</v>
      </c>
      <c r="P5776">
        <f t="shared" si="725"/>
        <v>0</v>
      </c>
      <c r="Q5776">
        <f t="shared" si="726"/>
        <v>0</v>
      </c>
      <c r="R5776">
        <f t="shared" si="727"/>
        <v>1</v>
      </c>
    </row>
    <row r="5777" spans="1:18" x14ac:dyDescent="0.25">
      <c r="A5777" t="str">
        <f>gait_events!B136</f>
        <v>pp156</v>
      </c>
      <c r="B5777" t="str">
        <f>VLOOKUP(A5777,participants!A:B,2,0)</f>
        <v>F</v>
      </c>
      <c r="C5777">
        <f>VLOOKUP(A5777,participants!A:C,3,0)</f>
        <v>49</v>
      </c>
      <c r="D5777" t="str">
        <f>VLOOKUP(A5777,participants!A:F,6,0)</f>
        <v>MS</v>
      </c>
      <c r="E5777" t="str">
        <f>IF(LEN(SUBSTITUTE(gait_events!C136,"_run-",""))&lt;&gt;LEN(gait_events!C136),LEFT(RIGHT(gait_events!C136,LEN(gait_events!C136)-19),FIND("_run-",RIGHT(gait_events!C136,LEN(gait_events!C136)-19),1)-1),RIGHT(gait_events!C136,LEN(gait_events!C136)-19))</f>
        <v>Slow</v>
      </c>
      <c r="F5777" t="str">
        <f>IF(LEN(SUBSTITUTE(gait_events!C136,"_run-",""))&lt;&gt;LEN(gait_events!C136),RIGHT(gait_events!C136,LEN(gait_events!C136)-FIND("_run-",gait_events!C136,1)-4),"")</f>
        <v/>
      </c>
      <c r="G5777" t="str">
        <f>gait_events!D136</f>
        <v>right_ankle</v>
      </c>
      <c r="H5777" t="str">
        <f>gait_events!E136</f>
        <v>IC</v>
      </c>
      <c r="I5777">
        <f>IF(gait_events!F136&lt;&gt;"",gait_events!F136,NA())</f>
        <v>1815</v>
      </c>
      <c r="J5777">
        <f>IF(gait_events!G136&lt;&gt;"",gait_events!G136,NA())</f>
        <v>1817</v>
      </c>
      <c r="K5777">
        <f t="shared" si="720"/>
        <v>-2</v>
      </c>
      <c r="L5777">
        <f t="shared" si="721"/>
        <v>-10</v>
      </c>
      <c r="M5777">
        <f t="shared" si="722"/>
        <v>1</v>
      </c>
      <c r="N5777">
        <f t="shared" si="723"/>
        <v>1</v>
      </c>
      <c r="O5777">
        <f t="shared" si="724"/>
        <v>1</v>
      </c>
      <c r="P5777">
        <f t="shared" si="725"/>
        <v>0</v>
      </c>
      <c r="Q5777">
        <f t="shared" si="726"/>
        <v>0</v>
      </c>
      <c r="R5777">
        <f t="shared" si="727"/>
        <v>1</v>
      </c>
    </row>
    <row r="5778" spans="1:18" x14ac:dyDescent="0.25">
      <c r="A5778" t="str">
        <f>gait_events!B137</f>
        <v>pp156</v>
      </c>
      <c r="B5778" t="str">
        <f>VLOOKUP(A5778,participants!A:B,2,0)</f>
        <v>F</v>
      </c>
      <c r="C5778">
        <f>VLOOKUP(A5778,participants!A:C,3,0)</f>
        <v>49</v>
      </c>
      <c r="D5778" t="str">
        <f>VLOOKUP(A5778,participants!A:F,6,0)</f>
        <v>MS</v>
      </c>
      <c r="E5778" t="str">
        <f>IF(LEN(SUBSTITUTE(gait_events!C137,"_run-",""))&lt;&gt;LEN(gait_events!C137),LEFT(RIGHT(gait_events!C137,LEN(gait_events!C137)-19),FIND("_run-",RIGHT(gait_events!C137,LEN(gait_events!C137)-19),1)-1),RIGHT(gait_events!C137,LEN(gait_events!C137)-19))</f>
        <v>Slow</v>
      </c>
      <c r="F5778" t="str">
        <f>IF(LEN(SUBSTITUTE(gait_events!C137,"_run-",""))&lt;&gt;LEN(gait_events!C137),RIGHT(gait_events!C137,LEN(gait_events!C137)-FIND("_run-",gait_events!C137,1)-4),"")</f>
        <v/>
      </c>
      <c r="G5778" t="str">
        <f>gait_events!D137</f>
        <v>right_ankle</v>
      </c>
      <c r="H5778" t="str">
        <f>gait_events!E137</f>
        <v>IC</v>
      </c>
      <c r="I5778">
        <f>IF(gait_events!F137&lt;&gt;"",gait_events!F137,NA())</f>
        <v>2076</v>
      </c>
      <c r="J5778">
        <f>IF(gait_events!G137&lt;&gt;"",gait_events!G137,NA())</f>
        <v>2078</v>
      </c>
      <c r="K5778">
        <f t="shared" si="720"/>
        <v>-2</v>
      </c>
      <c r="L5778">
        <f t="shared" si="721"/>
        <v>-10</v>
      </c>
      <c r="M5778">
        <f t="shared" si="722"/>
        <v>1</v>
      </c>
      <c r="N5778">
        <f t="shared" si="723"/>
        <v>1</v>
      </c>
      <c r="O5778">
        <f t="shared" si="724"/>
        <v>1</v>
      </c>
      <c r="P5778">
        <f t="shared" si="725"/>
        <v>0</v>
      </c>
      <c r="Q5778">
        <f t="shared" si="726"/>
        <v>0</v>
      </c>
      <c r="R5778">
        <f t="shared" si="727"/>
        <v>1</v>
      </c>
    </row>
    <row r="5779" spans="1:18" x14ac:dyDescent="0.25">
      <c r="A5779" t="str">
        <f>gait_events!B138</f>
        <v>pp156</v>
      </c>
      <c r="B5779" t="str">
        <f>VLOOKUP(A5779,participants!A:B,2,0)</f>
        <v>F</v>
      </c>
      <c r="C5779">
        <f>VLOOKUP(A5779,participants!A:C,3,0)</f>
        <v>49</v>
      </c>
      <c r="D5779" t="str">
        <f>VLOOKUP(A5779,participants!A:F,6,0)</f>
        <v>MS</v>
      </c>
      <c r="E5779" t="str">
        <f>IF(LEN(SUBSTITUTE(gait_events!C138,"_run-",""))&lt;&gt;LEN(gait_events!C138),LEFT(RIGHT(gait_events!C138,LEN(gait_events!C138)-19),FIND("_run-",RIGHT(gait_events!C138,LEN(gait_events!C138)-19),1)-1),RIGHT(gait_events!C138,LEN(gait_events!C138)-19))</f>
        <v>Slow</v>
      </c>
      <c r="F5779" t="str">
        <f>IF(LEN(SUBSTITUTE(gait_events!C138,"_run-",""))&lt;&gt;LEN(gait_events!C138),RIGHT(gait_events!C138,LEN(gait_events!C138)-FIND("_run-",gait_events!C138,1)-4),"")</f>
        <v/>
      </c>
      <c r="G5779" t="str">
        <f>gait_events!D138</f>
        <v>right_ankle</v>
      </c>
      <c r="H5779" t="str">
        <f>gait_events!E138</f>
        <v>IC</v>
      </c>
      <c r="I5779">
        <f>IF(gait_events!F138&lt;&gt;"",gait_events!F138,NA())</f>
        <v>2351</v>
      </c>
      <c r="J5779">
        <f>IF(gait_events!G138&lt;&gt;"",gait_events!G138,NA())</f>
        <v>2349</v>
      </c>
      <c r="K5779">
        <f t="shared" si="720"/>
        <v>2</v>
      </c>
      <c r="L5779">
        <f t="shared" si="721"/>
        <v>10</v>
      </c>
      <c r="M5779">
        <f t="shared" si="722"/>
        <v>1</v>
      </c>
      <c r="N5779">
        <f t="shared" si="723"/>
        <v>1</v>
      </c>
      <c r="O5779">
        <f t="shared" si="724"/>
        <v>1</v>
      </c>
      <c r="P5779">
        <f t="shared" si="725"/>
        <v>0</v>
      </c>
      <c r="Q5779">
        <f t="shared" si="726"/>
        <v>0</v>
      </c>
      <c r="R5779">
        <f t="shared" si="727"/>
        <v>1</v>
      </c>
    </row>
    <row r="5780" spans="1:18" x14ac:dyDescent="0.25">
      <c r="A5780" t="str">
        <f>gait_events!B139</f>
        <v>pp156</v>
      </c>
      <c r="B5780" t="str">
        <f>VLOOKUP(A5780,participants!A:B,2,0)</f>
        <v>F</v>
      </c>
      <c r="C5780">
        <f>VLOOKUP(A5780,participants!A:C,3,0)</f>
        <v>49</v>
      </c>
      <c r="D5780" t="str">
        <f>VLOOKUP(A5780,participants!A:F,6,0)</f>
        <v>MS</v>
      </c>
      <c r="E5780" t="str">
        <f>IF(LEN(SUBSTITUTE(gait_events!C139,"_run-",""))&lt;&gt;LEN(gait_events!C139),LEFT(RIGHT(gait_events!C139,LEN(gait_events!C139)-19),FIND("_run-",RIGHT(gait_events!C139,LEN(gait_events!C139)-19),1)-1),RIGHT(gait_events!C139,LEN(gait_events!C139)-19))</f>
        <v>Slow</v>
      </c>
      <c r="F5780" t="str">
        <f>IF(LEN(SUBSTITUTE(gait_events!C139,"_run-",""))&lt;&gt;LEN(gait_events!C139),RIGHT(gait_events!C139,LEN(gait_events!C139)-FIND("_run-",gait_events!C139,1)-4),"")</f>
        <v/>
      </c>
      <c r="G5780" t="str">
        <f>gait_events!D139</f>
        <v>right_ankle</v>
      </c>
      <c r="H5780" t="str">
        <f>gait_events!E139</f>
        <v>FC</v>
      </c>
      <c r="I5780">
        <f>IF(gait_events!F139&lt;&gt;"",gait_events!F139,NA())</f>
        <v>238</v>
      </c>
      <c r="J5780">
        <f>IF(gait_events!G139&lt;&gt;"",gait_events!G139,NA())</f>
        <v>238</v>
      </c>
      <c r="K5780">
        <f t="shared" si="720"/>
        <v>0</v>
      </c>
      <c r="L5780">
        <f t="shared" si="721"/>
        <v>0</v>
      </c>
      <c r="M5780">
        <f t="shared" si="722"/>
        <v>1</v>
      </c>
      <c r="N5780">
        <f t="shared" si="723"/>
        <v>1</v>
      </c>
      <c r="O5780">
        <f t="shared" si="724"/>
        <v>1</v>
      </c>
      <c r="P5780">
        <f t="shared" si="725"/>
        <v>0</v>
      </c>
      <c r="Q5780">
        <f t="shared" si="726"/>
        <v>0</v>
      </c>
      <c r="R5780">
        <f t="shared" si="727"/>
        <v>1</v>
      </c>
    </row>
    <row r="5781" spans="1:18" x14ac:dyDescent="0.25">
      <c r="A5781" t="str">
        <f>gait_events!B140</f>
        <v>pp156</v>
      </c>
      <c r="B5781" t="str">
        <f>VLOOKUP(A5781,participants!A:B,2,0)</f>
        <v>F</v>
      </c>
      <c r="C5781">
        <f>VLOOKUP(A5781,participants!A:C,3,0)</f>
        <v>49</v>
      </c>
      <c r="D5781" t="str">
        <f>VLOOKUP(A5781,participants!A:F,6,0)</f>
        <v>MS</v>
      </c>
      <c r="E5781" t="str">
        <f>IF(LEN(SUBSTITUTE(gait_events!C140,"_run-",""))&lt;&gt;LEN(gait_events!C140),LEFT(RIGHT(gait_events!C140,LEN(gait_events!C140)-19),FIND("_run-",RIGHT(gait_events!C140,LEN(gait_events!C140)-19),1)-1),RIGHT(gait_events!C140,LEN(gait_events!C140)-19))</f>
        <v>Slow</v>
      </c>
      <c r="F5781" t="str">
        <f>IF(LEN(SUBSTITUTE(gait_events!C140,"_run-",""))&lt;&gt;LEN(gait_events!C140),RIGHT(gait_events!C140,LEN(gait_events!C140)-FIND("_run-",gait_events!C140,1)-4),"")</f>
        <v/>
      </c>
      <c r="G5781" t="str">
        <f>gait_events!D140</f>
        <v>right_ankle</v>
      </c>
      <c r="H5781" t="str">
        <f>gait_events!E140</f>
        <v>FC</v>
      </c>
      <c r="I5781">
        <f>IF(gait_events!F140&lt;&gt;"",gait_events!F140,NA())</f>
        <v>488</v>
      </c>
      <c r="J5781">
        <f>IF(gait_events!G140&lt;&gt;"",gait_events!G140,NA())</f>
        <v>489</v>
      </c>
      <c r="K5781">
        <f t="shared" si="720"/>
        <v>-1</v>
      </c>
      <c r="L5781">
        <f t="shared" si="721"/>
        <v>-5</v>
      </c>
      <c r="M5781">
        <f t="shared" si="722"/>
        <v>1</v>
      </c>
      <c r="N5781">
        <f t="shared" si="723"/>
        <v>1</v>
      </c>
      <c r="O5781">
        <f t="shared" si="724"/>
        <v>1</v>
      </c>
      <c r="P5781">
        <f t="shared" si="725"/>
        <v>0</v>
      </c>
      <c r="Q5781">
        <f t="shared" si="726"/>
        <v>0</v>
      </c>
      <c r="R5781">
        <f t="shared" si="727"/>
        <v>1</v>
      </c>
    </row>
    <row r="5782" spans="1:18" x14ac:dyDescent="0.25">
      <c r="A5782" t="str">
        <f>gait_events!B141</f>
        <v>pp156</v>
      </c>
      <c r="B5782" t="str">
        <f>VLOOKUP(A5782,participants!A:B,2,0)</f>
        <v>F</v>
      </c>
      <c r="C5782">
        <f>VLOOKUP(A5782,participants!A:C,3,0)</f>
        <v>49</v>
      </c>
      <c r="D5782" t="str">
        <f>VLOOKUP(A5782,participants!A:F,6,0)</f>
        <v>MS</v>
      </c>
      <c r="E5782" t="str">
        <f>IF(LEN(SUBSTITUTE(gait_events!C141,"_run-",""))&lt;&gt;LEN(gait_events!C141),LEFT(RIGHT(gait_events!C141,LEN(gait_events!C141)-19),FIND("_run-",RIGHT(gait_events!C141,LEN(gait_events!C141)-19),1)-1),RIGHT(gait_events!C141,LEN(gait_events!C141)-19))</f>
        <v>Slow</v>
      </c>
      <c r="F5782" t="str">
        <f>IF(LEN(SUBSTITUTE(gait_events!C141,"_run-",""))&lt;&gt;LEN(gait_events!C141),RIGHT(gait_events!C141,LEN(gait_events!C141)-FIND("_run-",gait_events!C141,1)-4),"")</f>
        <v/>
      </c>
      <c r="G5782" t="str">
        <f>gait_events!D141</f>
        <v>right_ankle</v>
      </c>
      <c r="H5782" t="str">
        <f>gait_events!E141</f>
        <v>FC</v>
      </c>
      <c r="I5782">
        <f>IF(gait_events!F141&lt;&gt;"",gait_events!F141,NA())</f>
        <v>746</v>
      </c>
      <c r="J5782">
        <f>IF(gait_events!G141&lt;&gt;"",gait_events!G141,NA())</f>
        <v>744</v>
      </c>
      <c r="K5782">
        <f t="shared" si="720"/>
        <v>2</v>
      </c>
      <c r="L5782">
        <f t="shared" si="721"/>
        <v>10</v>
      </c>
      <c r="M5782">
        <f t="shared" si="722"/>
        <v>1</v>
      </c>
      <c r="N5782">
        <f t="shared" si="723"/>
        <v>1</v>
      </c>
      <c r="O5782">
        <f t="shared" si="724"/>
        <v>1</v>
      </c>
      <c r="P5782">
        <f t="shared" si="725"/>
        <v>0</v>
      </c>
      <c r="Q5782">
        <f t="shared" si="726"/>
        <v>0</v>
      </c>
      <c r="R5782">
        <f t="shared" si="727"/>
        <v>1</v>
      </c>
    </row>
    <row r="5783" spans="1:18" x14ac:dyDescent="0.25">
      <c r="A5783" t="str">
        <f>gait_events!B142</f>
        <v>pp156</v>
      </c>
      <c r="B5783" t="str">
        <f>VLOOKUP(A5783,participants!A:B,2,0)</f>
        <v>F</v>
      </c>
      <c r="C5783">
        <f>VLOOKUP(A5783,participants!A:C,3,0)</f>
        <v>49</v>
      </c>
      <c r="D5783" t="str">
        <f>VLOOKUP(A5783,participants!A:F,6,0)</f>
        <v>MS</v>
      </c>
      <c r="E5783" t="str">
        <f>IF(LEN(SUBSTITUTE(gait_events!C142,"_run-",""))&lt;&gt;LEN(gait_events!C142),LEFT(RIGHT(gait_events!C142,LEN(gait_events!C142)-19),FIND("_run-",RIGHT(gait_events!C142,LEN(gait_events!C142)-19),1)-1),RIGHT(gait_events!C142,LEN(gait_events!C142)-19))</f>
        <v>Slow</v>
      </c>
      <c r="F5783" t="str">
        <f>IF(LEN(SUBSTITUTE(gait_events!C142,"_run-",""))&lt;&gt;LEN(gait_events!C142),RIGHT(gait_events!C142,LEN(gait_events!C142)-FIND("_run-",gait_events!C142,1)-4),"")</f>
        <v/>
      </c>
      <c r="G5783" t="str">
        <f>gait_events!D142</f>
        <v>right_ankle</v>
      </c>
      <c r="H5783" t="str">
        <f>gait_events!E142</f>
        <v>FC</v>
      </c>
      <c r="I5783">
        <f>IF(gait_events!F142&lt;&gt;"",gait_events!F142,NA())</f>
        <v>1002</v>
      </c>
      <c r="J5783">
        <f>IF(gait_events!G142&lt;&gt;"",gait_events!G142,NA())</f>
        <v>1001</v>
      </c>
      <c r="K5783">
        <f t="shared" si="720"/>
        <v>1</v>
      </c>
      <c r="L5783">
        <f t="shared" si="721"/>
        <v>5</v>
      </c>
      <c r="M5783">
        <f t="shared" si="722"/>
        <v>1</v>
      </c>
      <c r="N5783">
        <f t="shared" si="723"/>
        <v>1</v>
      </c>
      <c r="O5783">
        <f t="shared" si="724"/>
        <v>1</v>
      </c>
      <c r="P5783">
        <f t="shared" si="725"/>
        <v>0</v>
      </c>
      <c r="Q5783">
        <f t="shared" si="726"/>
        <v>0</v>
      </c>
      <c r="R5783">
        <f t="shared" si="727"/>
        <v>1</v>
      </c>
    </row>
    <row r="5784" spans="1:18" x14ac:dyDescent="0.25">
      <c r="A5784" t="str">
        <f>gait_events!B143</f>
        <v>pp156</v>
      </c>
      <c r="B5784" t="str">
        <f>VLOOKUP(A5784,participants!A:B,2,0)</f>
        <v>F</v>
      </c>
      <c r="C5784">
        <f>VLOOKUP(A5784,participants!A:C,3,0)</f>
        <v>49</v>
      </c>
      <c r="D5784" t="str">
        <f>VLOOKUP(A5784,participants!A:F,6,0)</f>
        <v>MS</v>
      </c>
      <c r="E5784" t="str">
        <f>IF(LEN(SUBSTITUTE(gait_events!C143,"_run-",""))&lt;&gt;LEN(gait_events!C143),LEFT(RIGHT(gait_events!C143,LEN(gait_events!C143)-19),FIND("_run-",RIGHT(gait_events!C143,LEN(gait_events!C143)-19),1)-1),RIGHT(gait_events!C143,LEN(gait_events!C143)-19))</f>
        <v>Slow</v>
      </c>
      <c r="F5784" t="str">
        <f>IF(LEN(SUBSTITUTE(gait_events!C143,"_run-",""))&lt;&gt;LEN(gait_events!C143),RIGHT(gait_events!C143,LEN(gait_events!C143)-FIND("_run-",gait_events!C143,1)-4),"")</f>
        <v/>
      </c>
      <c r="G5784" t="str">
        <f>gait_events!D143</f>
        <v>right_ankle</v>
      </c>
      <c r="H5784" t="str">
        <f>gait_events!E143</f>
        <v>FC</v>
      </c>
      <c r="I5784">
        <f>IF(gait_events!F143&lt;&gt;"",gait_events!F143,NA())</f>
        <v>1244</v>
      </c>
      <c r="J5784">
        <f>IF(gait_events!G143&lt;&gt;"",gait_events!G143,NA())</f>
        <v>1246</v>
      </c>
      <c r="K5784">
        <f t="shared" si="720"/>
        <v>-2</v>
      </c>
      <c r="L5784">
        <f t="shared" si="721"/>
        <v>-10</v>
      </c>
      <c r="M5784">
        <f t="shared" si="722"/>
        <v>1</v>
      </c>
      <c r="N5784">
        <f t="shared" si="723"/>
        <v>1</v>
      </c>
      <c r="O5784">
        <f t="shared" si="724"/>
        <v>1</v>
      </c>
      <c r="P5784">
        <f t="shared" si="725"/>
        <v>0</v>
      </c>
      <c r="Q5784">
        <f t="shared" si="726"/>
        <v>0</v>
      </c>
      <c r="R5784">
        <f t="shared" si="727"/>
        <v>1</v>
      </c>
    </row>
    <row r="5785" spans="1:18" x14ac:dyDescent="0.25">
      <c r="A5785" t="str">
        <f>gait_events!B144</f>
        <v>pp156</v>
      </c>
      <c r="B5785" t="str">
        <f>VLOOKUP(A5785,participants!A:B,2,0)</f>
        <v>F</v>
      </c>
      <c r="C5785">
        <f>VLOOKUP(A5785,participants!A:C,3,0)</f>
        <v>49</v>
      </c>
      <c r="D5785" t="str">
        <f>VLOOKUP(A5785,participants!A:F,6,0)</f>
        <v>MS</v>
      </c>
      <c r="E5785" t="str">
        <f>IF(LEN(SUBSTITUTE(gait_events!C144,"_run-",""))&lt;&gt;LEN(gait_events!C144),LEFT(RIGHT(gait_events!C144,LEN(gait_events!C144)-19),FIND("_run-",RIGHT(gait_events!C144,LEN(gait_events!C144)-19),1)-1),RIGHT(gait_events!C144,LEN(gait_events!C144)-19))</f>
        <v>Slow</v>
      </c>
      <c r="F5785" t="str">
        <f>IF(LEN(SUBSTITUTE(gait_events!C144,"_run-",""))&lt;&gt;LEN(gait_events!C144),RIGHT(gait_events!C144,LEN(gait_events!C144)-FIND("_run-",gait_events!C144,1)-4),"")</f>
        <v/>
      </c>
      <c r="G5785" t="str">
        <f>gait_events!D144</f>
        <v>right_ankle</v>
      </c>
      <c r="H5785" t="str">
        <f>gait_events!E144</f>
        <v>FC</v>
      </c>
      <c r="I5785">
        <f>IF(gait_events!F144&lt;&gt;"",gait_events!F144,NA())</f>
        <v>1490</v>
      </c>
      <c r="J5785">
        <f>IF(gait_events!G144&lt;&gt;"",gait_events!G144,NA())</f>
        <v>1491</v>
      </c>
      <c r="K5785">
        <f t="shared" si="720"/>
        <v>-1</v>
      </c>
      <c r="L5785">
        <f t="shared" si="721"/>
        <v>-5</v>
      </c>
      <c r="M5785">
        <f t="shared" si="722"/>
        <v>1</v>
      </c>
      <c r="N5785">
        <f t="shared" si="723"/>
        <v>1</v>
      </c>
      <c r="O5785">
        <f t="shared" si="724"/>
        <v>1</v>
      </c>
      <c r="P5785">
        <f t="shared" si="725"/>
        <v>0</v>
      </c>
      <c r="Q5785">
        <f t="shared" si="726"/>
        <v>0</v>
      </c>
      <c r="R5785">
        <f t="shared" si="727"/>
        <v>1</v>
      </c>
    </row>
    <row r="5786" spans="1:18" x14ac:dyDescent="0.25">
      <c r="A5786" t="str">
        <f>gait_events!B145</f>
        <v>pp156</v>
      </c>
      <c r="B5786" t="str">
        <f>VLOOKUP(A5786,participants!A:B,2,0)</f>
        <v>F</v>
      </c>
      <c r="C5786">
        <f>VLOOKUP(A5786,participants!A:C,3,0)</f>
        <v>49</v>
      </c>
      <c r="D5786" t="str">
        <f>VLOOKUP(A5786,participants!A:F,6,0)</f>
        <v>MS</v>
      </c>
      <c r="E5786" t="str">
        <f>IF(LEN(SUBSTITUTE(gait_events!C145,"_run-",""))&lt;&gt;LEN(gait_events!C145),LEFT(RIGHT(gait_events!C145,LEN(gait_events!C145)-19),FIND("_run-",RIGHT(gait_events!C145,LEN(gait_events!C145)-19),1)-1),RIGHT(gait_events!C145,LEN(gait_events!C145)-19))</f>
        <v>Slow</v>
      </c>
      <c r="F5786" t="str">
        <f>IF(LEN(SUBSTITUTE(gait_events!C145,"_run-",""))&lt;&gt;LEN(gait_events!C145),RIGHT(gait_events!C145,LEN(gait_events!C145)-FIND("_run-",gait_events!C145,1)-4),"")</f>
        <v/>
      </c>
      <c r="G5786" t="str">
        <f>gait_events!D145</f>
        <v>right_ankle</v>
      </c>
      <c r="H5786" t="str">
        <f>gait_events!E145</f>
        <v>FC</v>
      </c>
      <c r="I5786">
        <f>IF(gait_events!F145&lt;&gt;"",gait_events!F145,NA())</f>
        <v>1736</v>
      </c>
      <c r="J5786">
        <f>IF(gait_events!G145&lt;&gt;"",gait_events!G145,NA())</f>
        <v>1739</v>
      </c>
      <c r="K5786">
        <f t="shared" si="720"/>
        <v>-3</v>
      </c>
      <c r="L5786">
        <f t="shared" si="721"/>
        <v>-15</v>
      </c>
      <c r="M5786">
        <f t="shared" si="722"/>
        <v>1</v>
      </c>
      <c r="N5786">
        <f t="shared" si="723"/>
        <v>1</v>
      </c>
      <c r="O5786">
        <f t="shared" si="724"/>
        <v>1</v>
      </c>
      <c r="P5786">
        <f t="shared" si="725"/>
        <v>0</v>
      </c>
      <c r="Q5786">
        <f t="shared" si="726"/>
        <v>0</v>
      </c>
      <c r="R5786">
        <f t="shared" si="727"/>
        <v>1</v>
      </c>
    </row>
    <row r="5787" spans="1:18" x14ac:dyDescent="0.25">
      <c r="A5787" t="str">
        <f>gait_events!B146</f>
        <v>pp156</v>
      </c>
      <c r="B5787" t="str">
        <f>VLOOKUP(A5787,participants!A:B,2,0)</f>
        <v>F</v>
      </c>
      <c r="C5787">
        <f>VLOOKUP(A5787,participants!A:C,3,0)</f>
        <v>49</v>
      </c>
      <c r="D5787" t="str">
        <f>VLOOKUP(A5787,participants!A:F,6,0)</f>
        <v>MS</v>
      </c>
      <c r="E5787" t="str">
        <f>IF(LEN(SUBSTITUTE(gait_events!C146,"_run-",""))&lt;&gt;LEN(gait_events!C146),LEFT(RIGHT(gait_events!C146,LEN(gait_events!C146)-19),FIND("_run-",RIGHT(gait_events!C146,LEN(gait_events!C146)-19),1)-1),RIGHT(gait_events!C146,LEN(gait_events!C146)-19))</f>
        <v>Slow</v>
      </c>
      <c r="F5787" t="str">
        <f>IF(LEN(SUBSTITUTE(gait_events!C146,"_run-",""))&lt;&gt;LEN(gait_events!C146),RIGHT(gait_events!C146,LEN(gait_events!C146)-FIND("_run-",gait_events!C146,1)-4),"")</f>
        <v/>
      </c>
      <c r="G5787" t="str">
        <f>gait_events!D146</f>
        <v>right_ankle</v>
      </c>
      <c r="H5787" t="str">
        <f>gait_events!E146</f>
        <v>FC</v>
      </c>
      <c r="I5787">
        <f>IF(gait_events!F146&lt;&gt;"",gait_events!F146,NA())</f>
        <v>1988</v>
      </c>
      <c r="J5787">
        <f>IF(gait_events!G146&lt;&gt;"",gait_events!G146,NA())</f>
        <v>1988</v>
      </c>
      <c r="K5787">
        <f t="shared" si="720"/>
        <v>0</v>
      </c>
      <c r="L5787">
        <f t="shared" si="721"/>
        <v>0</v>
      </c>
      <c r="M5787">
        <f t="shared" si="722"/>
        <v>1</v>
      </c>
      <c r="N5787">
        <f t="shared" si="723"/>
        <v>1</v>
      </c>
      <c r="O5787">
        <f t="shared" si="724"/>
        <v>1</v>
      </c>
      <c r="P5787">
        <f t="shared" si="725"/>
        <v>0</v>
      </c>
      <c r="Q5787">
        <f t="shared" si="726"/>
        <v>0</v>
      </c>
      <c r="R5787">
        <f t="shared" si="727"/>
        <v>1</v>
      </c>
    </row>
    <row r="5788" spans="1:18" x14ac:dyDescent="0.25">
      <c r="A5788" t="str">
        <f>gait_events!B147</f>
        <v>pp156</v>
      </c>
      <c r="B5788" t="str">
        <f>VLOOKUP(A5788,participants!A:B,2,0)</f>
        <v>F</v>
      </c>
      <c r="C5788">
        <f>VLOOKUP(A5788,participants!A:C,3,0)</f>
        <v>49</v>
      </c>
      <c r="D5788" t="str">
        <f>VLOOKUP(A5788,participants!A:F,6,0)</f>
        <v>MS</v>
      </c>
      <c r="E5788" t="str">
        <f>IF(LEN(SUBSTITUTE(gait_events!C147,"_run-",""))&lt;&gt;LEN(gait_events!C147),LEFT(RIGHT(gait_events!C147,LEN(gait_events!C147)-19),FIND("_run-",RIGHT(gait_events!C147,LEN(gait_events!C147)-19),1)-1),RIGHT(gait_events!C147,LEN(gait_events!C147)-19))</f>
        <v>Slow</v>
      </c>
      <c r="F5788" t="str">
        <f>IF(LEN(SUBSTITUTE(gait_events!C147,"_run-",""))&lt;&gt;LEN(gait_events!C147),RIGHT(gait_events!C147,LEN(gait_events!C147)-FIND("_run-",gait_events!C147,1)-4),"")</f>
        <v/>
      </c>
      <c r="G5788" t="str">
        <f>gait_events!D147</f>
        <v>right_ankle</v>
      </c>
      <c r="H5788" t="str">
        <f>gait_events!E147</f>
        <v>FC</v>
      </c>
      <c r="I5788">
        <f>IF(gait_events!F147&lt;&gt;"",gait_events!F147,NA())</f>
        <v>2255</v>
      </c>
      <c r="J5788">
        <f>IF(gait_events!G147&lt;&gt;"",gait_events!G147,NA())</f>
        <v>2257</v>
      </c>
      <c r="K5788">
        <f t="shared" si="720"/>
        <v>-2</v>
      </c>
      <c r="L5788">
        <f t="shared" si="721"/>
        <v>-10</v>
      </c>
      <c r="M5788">
        <f t="shared" si="722"/>
        <v>1</v>
      </c>
      <c r="N5788">
        <f t="shared" si="723"/>
        <v>1</v>
      </c>
      <c r="O5788">
        <f t="shared" si="724"/>
        <v>1</v>
      </c>
      <c r="P5788">
        <f t="shared" si="725"/>
        <v>0</v>
      </c>
      <c r="Q5788">
        <f t="shared" si="726"/>
        <v>0</v>
      </c>
      <c r="R5788">
        <f t="shared" si="727"/>
        <v>1</v>
      </c>
    </row>
    <row r="5789" spans="1:18" x14ac:dyDescent="0.25">
      <c r="A5789" t="str">
        <f>gait_events!B148</f>
        <v>pp156</v>
      </c>
      <c r="B5789" t="str">
        <f>VLOOKUP(A5789,participants!A:B,2,0)</f>
        <v>F</v>
      </c>
      <c r="C5789">
        <f>VLOOKUP(A5789,participants!A:C,3,0)</f>
        <v>49</v>
      </c>
      <c r="D5789" t="str">
        <f>VLOOKUP(A5789,participants!A:F,6,0)</f>
        <v>MS</v>
      </c>
      <c r="E5789" t="str">
        <f>IF(LEN(SUBSTITUTE(gait_events!C148,"_run-",""))&lt;&gt;LEN(gait_events!C148),LEFT(RIGHT(gait_events!C148,LEN(gait_events!C148)-19),FIND("_run-",RIGHT(gait_events!C148,LEN(gait_events!C148)-19),1)-1),RIGHT(gait_events!C148,LEN(gait_events!C148)-19))</f>
        <v>Slow</v>
      </c>
      <c r="F5789" t="str">
        <f>IF(LEN(SUBSTITUTE(gait_events!C148,"_run-",""))&lt;&gt;LEN(gait_events!C148),RIGHT(gait_events!C148,LEN(gait_events!C148)-FIND("_run-",gait_events!C148,1)-4),"")</f>
        <v/>
      </c>
      <c r="G5789" t="str">
        <f>gait_events!D148</f>
        <v>left_shank</v>
      </c>
      <c r="H5789" t="str">
        <f>gait_events!E148</f>
        <v>IC</v>
      </c>
      <c r="I5789">
        <f>IF(gait_events!F148&lt;&gt;"",gait_events!F148,NA())</f>
        <v>186</v>
      </c>
      <c r="J5789">
        <f>IF(gait_events!G148&lt;&gt;"",gait_events!G148,NA())</f>
        <v>189</v>
      </c>
      <c r="K5789">
        <f t="shared" si="720"/>
        <v>-3</v>
      </c>
      <c r="L5789">
        <f t="shared" si="721"/>
        <v>-15</v>
      </c>
      <c r="M5789">
        <f t="shared" si="722"/>
        <v>1</v>
      </c>
      <c r="N5789">
        <f t="shared" si="723"/>
        <v>1</v>
      </c>
      <c r="O5789">
        <f t="shared" si="724"/>
        <v>1</v>
      </c>
      <c r="P5789">
        <f t="shared" si="725"/>
        <v>0</v>
      </c>
      <c r="Q5789">
        <f t="shared" si="726"/>
        <v>0</v>
      </c>
      <c r="R5789">
        <f t="shared" si="727"/>
        <v>1</v>
      </c>
    </row>
    <row r="5790" spans="1:18" x14ac:dyDescent="0.25">
      <c r="A5790" t="str">
        <f>gait_events!B149</f>
        <v>pp156</v>
      </c>
      <c r="B5790" t="str">
        <f>VLOOKUP(A5790,participants!A:B,2,0)</f>
        <v>F</v>
      </c>
      <c r="C5790">
        <f>VLOOKUP(A5790,participants!A:C,3,0)</f>
        <v>49</v>
      </c>
      <c r="D5790" t="str">
        <f>VLOOKUP(A5790,participants!A:F,6,0)</f>
        <v>MS</v>
      </c>
      <c r="E5790" t="str">
        <f>IF(LEN(SUBSTITUTE(gait_events!C149,"_run-",""))&lt;&gt;LEN(gait_events!C149),LEFT(RIGHT(gait_events!C149,LEN(gait_events!C149)-19),FIND("_run-",RIGHT(gait_events!C149,LEN(gait_events!C149)-19),1)-1),RIGHT(gait_events!C149,LEN(gait_events!C149)-19))</f>
        <v>Slow</v>
      </c>
      <c r="F5790" t="str">
        <f>IF(LEN(SUBSTITUTE(gait_events!C149,"_run-",""))&lt;&gt;LEN(gait_events!C149),RIGHT(gait_events!C149,LEN(gait_events!C149)-FIND("_run-",gait_events!C149,1)-4),"")</f>
        <v/>
      </c>
      <c r="G5790" t="str">
        <f>gait_events!D149</f>
        <v>left_shank</v>
      </c>
      <c r="H5790" t="str">
        <f>gait_events!E149</f>
        <v>IC</v>
      </c>
      <c r="I5790">
        <f>IF(gait_events!F149&lt;&gt;"",gait_events!F149,NA())</f>
        <v>436</v>
      </c>
      <c r="J5790">
        <f>IF(gait_events!G149&lt;&gt;"",gait_events!G149,NA())</f>
        <v>444</v>
      </c>
      <c r="K5790">
        <f t="shared" si="720"/>
        <v>-8</v>
      </c>
      <c r="L5790">
        <f t="shared" si="721"/>
        <v>-40</v>
      </c>
      <c r="M5790">
        <f t="shared" si="722"/>
        <v>1</v>
      </c>
      <c r="N5790">
        <f t="shared" si="723"/>
        <v>1</v>
      </c>
      <c r="O5790">
        <f t="shared" si="724"/>
        <v>1</v>
      </c>
      <c r="P5790">
        <f t="shared" si="725"/>
        <v>0</v>
      </c>
      <c r="Q5790">
        <f t="shared" si="726"/>
        <v>0</v>
      </c>
      <c r="R5790">
        <f t="shared" si="727"/>
        <v>1</v>
      </c>
    </row>
    <row r="5791" spans="1:18" x14ac:dyDescent="0.25">
      <c r="A5791" t="str">
        <f>gait_events!B150</f>
        <v>pp156</v>
      </c>
      <c r="B5791" t="str">
        <f>VLOOKUP(A5791,participants!A:B,2,0)</f>
        <v>F</v>
      </c>
      <c r="C5791">
        <f>VLOOKUP(A5791,participants!A:C,3,0)</f>
        <v>49</v>
      </c>
      <c r="D5791" t="str">
        <f>VLOOKUP(A5791,participants!A:F,6,0)</f>
        <v>MS</v>
      </c>
      <c r="E5791" t="str">
        <f>IF(LEN(SUBSTITUTE(gait_events!C150,"_run-",""))&lt;&gt;LEN(gait_events!C150),LEFT(RIGHT(gait_events!C150,LEN(gait_events!C150)-19),FIND("_run-",RIGHT(gait_events!C150,LEN(gait_events!C150)-19),1)-1),RIGHT(gait_events!C150,LEN(gait_events!C150)-19))</f>
        <v>Slow</v>
      </c>
      <c r="F5791" t="str">
        <f>IF(LEN(SUBSTITUTE(gait_events!C150,"_run-",""))&lt;&gt;LEN(gait_events!C150),RIGHT(gait_events!C150,LEN(gait_events!C150)-FIND("_run-",gait_events!C150,1)-4),"")</f>
        <v/>
      </c>
      <c r="G5791" t="str">
        <f>gait_events!D150</f>
        <v>left_shank</v>
      </c>
      <c r="H5791" t="str">
        <f>gait_events!E150</f>
        <v>IC</v>
      </c>
      <c r="I5791">
        <f>IF(gait_events!F150&lt;&gt;"",gait_events!F150,NA())</f>
        <v>695</v>
      </c>
      <c r="J5791">
        <f>IF(gait_events!G150&lt;&gt;"",gait_events!G150,NA())</f>
        <v>698</v>
      </c>
      <c r="K5791">
        <f t="shared" si="720"/>
        <v>-3</v>
      </c>
      <c r="L5791">
        <f t="shared" si="721"/>
        <v>-15</v>
      </c>
      <c r="M5791">
        <f t="shared" si="722"/>
        <v>1</v>
      </c>
      <c r="N5791">
        <f t="shared" si="723"/>
        <v>1</v>
      </c>
      <c r="O5791">
        <f t="shared" si="724"/>
        <v>1</v>
      </c>
      <c r="P5791">
        <f t="shared" si="725"/>
        <v>0</v>
      </c>
      <c r="Q5791">
        <f t="shared" si="726"/>
        <v>0</v>
      </c>
      <c r="R5791">
        <f t="shared" si="727"/>
        <v>1</v>
      </c>
    </row>
    <row r="5792" spans="1:18" x14ac:dyDescent="0.25">
      <c r="A5792" t="str">
        <f>gait_events!B151</f>
        <v>pp156</v>
      </c>
      <c r="B5792" t="str">
        <f>VLOOKUP(A5792,participants!A:B,2,0)</f>
        <v>F</v>
      </c>
      <c r="C5792">
        <f>VLOOKUP(A5792,participants!A:C,3,0)</f>
        <v>49</v>
      </c>
      <c r="D5792" t="str">
        <f>VLOOKUP(A5792,participants!A:F,6,0)</f>
        <v>MS</v>
      </c>
      <c r="E5792" t="str">
        <f>IF(LEN(SUBSTITUTE(gait_events!C151,"_run-",""))&lt;&gt;LEN(gait_events!C151),LEFT(RIGHT(gait_events!C151,LEN(gait_events!C151)-19),FIND("_run-",RIGHT(gait_events!C151,LEN(gait_events!C151)-19),1)-1),RIGHT(gait_events!C151,LEN(gait_events!C151)-19))</f>
        <v>Slow</v>
      </c>
      <c r="F5792" t="str">
        <f>IF(LEN(SUBSTITUTE(gait_events!C151,"_run-",""))&lt;&gt;LEN(gait_events!C151),RIGHT(gait_events!C151,LEN(gait_events!C151)-FIND("_run-",gait_events!C151,1)-4),"")</f>
        <v/>
      </c>
      <c r="G5792" t="str">
        <f>gait_events!D151</f>
        <v>left_shank</v>
      </c>
      <c r="H5792" t="str">
        <f>gait_events!E151</f>
        <v>IC</v>
      </c>
      <c r="I5792">
        <f>IF(gait_events!F151&lt;&gt;"",gait_events!F151,NA())</f>
        <v>950</v>
      </c>
      <c r="J5792">
        <f>IF(gait_events!G151&lt;&gt;"",gait_events!G151,NA())</f>
        <v>954</v>
      </c>
      <c r="K5792">
        <f t="shared" si="720"/>
        <v>-4</v>
      </c>
      <c r="L5792">
        <f t="shared" si="721"/>
        <v>-20</v>
      </c>
      <c r="M5792">
        <f t="shared" si="722"/>
        <v>1</v>
      </c>
      <c r="N5792">
        <f t="shared" si="723"/>
        <v>1</v>
      </c>
      <c r="O5792">
        <f t="shared" si="724"/>
        <v>1</v>
      </c>
      <c r="P5792">
        <f t="shared" si="725"/>
        <v>0</v>
      </c>
      <c r="Q5792">
        <f t="shared" si="726"/>
        <v>0</v>
      </c>
      <c r="R5792">
        <f t="shared" si="727"/>
        <v>1</v>
      </c>
    </row>
    <row r="5793" spans="1:18" x14ac:dyDescent="0.25">
      <c r="A5793" t="str">
        <f>gait_events!B152</f>
        <v>pp156</v>
      </c>
      <c r="B5793" t="str">
        <f>VLOOKUP(A5793,participants!A:B,2,0)</f>
        <v>F</v>
      </c>
      <c r="C5793">
        <f>VLOOKUP(A5793,participants!A:C,3,0)</f>
        <v>49</v>
      </c>
      <c r="D5793" t="str">
        <f>VLOOKUP(A5793,participants!A:F,6,0)</f>
        <v>MS</v>
      </c>
      <c r="E5793" t="str">
        <f>IF(LEN(SUBSTITUTE(gait_events!C152,"_run-",""))&lt;&gt;LEN(gait_events!C152),LEFT(RIGHT(gait_events!C152,LEN(gait_events!C152)-19),FIND("_run-",RIGHT(gait_events!C152,LEN(gait_events!C152)-19),1)-1),RIGHT(gait_events!C152,LEN(gait_events!C152)-19))</f>
        <v>Slow</v>
      </c>
      <c r="F5793" t="str">
        <f>IF(LEN(SUBSTITUTE(gait_events!C152,"_run-",""))&lt;&gt;LEN(gait_events!C152),RIGHT(gait_events!C152,LEN(gait_events!C152)-FIND("_run-",gait_events!C152,1)-4),"")</f>
        <v/>
      </c>
      <c r="G5793" t="str">
        <f>gait_events!D152</f>
        <v>left_shank</v>
      </c>
      <c r="H5793" t="str">
        <f>gait_events!E152</f>
        <v>IC</v>
      </c>
      <c r="I5793">
        <f>IF(gait_events!F152&lt;&gt;"",gait_events!F152,NA())</f>
        <v>1196</v>
      </c>
      <c r="J5793">
        <f>IF(gait_events!G152&lt;&gt;"",gait_events!G152,NA())</f>
        <v>1204</v>
      </c>
      <c r="K5793">
        <f t="shared" si="720"/>
        <v>-8</v>
      </c>
      <c r="L5793">
        <f t="shared" si="721"/>
        <v>-40</v>
      </c>
      <c r="M5793">
        <f t="shared" si="722"/>
        <v>1</v>
      </c>
      <c r="N5793">
        <f t="shared" si="723"/>
        <v>1</v>
      </c>
      <c r="O5793">
        <f t="shared" si="724"/>
        <v>1</v>
      </c>
      <c r="P5793">
        <f t="shared" si="725"/>
        <v>0</v>
      </c>
      <c r="Q5793">
        <f t="shared" si="726"/>
        <v>0</v>
      </c>
      <c r="R5793">
        <f t="shared" si="727"/>
        <v>1</v>
      </c>
    </row>
    <row r="5794" spans="1:18" x14ac:dyDescent="0.25">
      <c r="A5794" t="str">
        <f>gait_events!B153</f>
        <v>pp156</v>
      </c>
      <c r="B5794" t="str">
        <f>VLOOKUP(A5794,participants!A:B,2,0)</f>
        <v>F</v>
      </c>
      <c r="C5794">
        <f>VLOOKUP(A5794,participants!A:C,3,0)</f>
        <v>49</v>
      </c>
      <c r="D5794" t="str">
        <f>VLOOKUP(A5794,participants!A:F,6,0)</f>
        <v>MS</v>
      </c>
      <c r="E5794" t="str">
        <f>IF(LEN(SUBSTITUTE(gait_events!C153,"_run-",""))&lt;&gt;LEN(gait_events!C153),LEFT(RIGHT(gait_events!C153,LEN(gait_events!C153)-19),FIND("_run-",RIGHT(gait_events!C153,LEN(gait_events!C153)-19),1)-1),RIGHT(gait_events!C153,LEN(gait_events!C153)-19))</f>
        <v>Slow</v>
      </c>
      <c r="F5794" t="str">
        <f>IF(LEN(SUBSTITUTE(gait_events!C153,"_run-",""))&lt;&gt;LEN(gait_events!C153),RIGHT(gait_events!C153,LEN(gait_events!C153)-FIND("_run-",gait_events!C153,1)-4),"")</f>
        <v/>
      </c>
      <c r="G5794" t="str">
        <f>gait_events!D153</f>
        <v>left_shank</v>
      </c>
      <c r="H5794" t="str">
        <f>gait_events!E153</f>
        <v>IC</v>
      </c>
      <c r="I5794">
        <f>IF(gait_events!F153&lt;&gt;"",gait_events!F153,NA())</f>
        <v>1435</v>
      </c>
      <c r="J5794" t="e">
        <f>IF(gait_events!G153&lt;&gt;"",gait_events!G153,NA())</f>
        <v>#N/A</v>
      </c>
      <c r="K5794" t="e">
        <f t="shared" si="720"/>
        <v>#N/A</v>
      </c>
      <c r="L5794" t="e">
        <f t="shared" si="721"/>
        <v>#N/A</v>
      </c>
      <c r="M5794">
        <f t="shared" si="722"/>
        <v>1</v>
      </c>
      <c r="N5794">
        <f t="shared" si="723"/>
        <v>0</v>
      </c>
      <c r="O5794">
        <f t="shared" si="724"/>
        <v>0</v>
      </c>
      <c r="P5794">
        <f t="shared" si="725"/>
        <v>1</v>
      </c>
      <c r="Q5794">
        <f t="shared" si="726"/>
        <v>0</v>
      </c>
      <c r="R5794">
        <f t="shared" si="727"/>
        <v>1</v>
      </c>
    </row>
    <row r="5795" spans="1:18" x14ac:dyDescent="0.25">
      <c r="A5795" t="str">
        <f>gait_events!B154</f>
        <v>pp156</v>
      </c>
      <c r="B5795" t="str">
        <f>VLOOKUP(A5795,participants!A:B,2,0)</f>
        <v>F</v>
      </c>
      <c r="C5795">
        <f>VLOOKUP(A5795,participants!A:C,3,0)</f>
        <v>49</v>
      </c>
      <c r="D5795" t="str">
        <f>VLOOKUP(A5795,participants!A:F,6,0)</f>
        <v>MS</v>
      </c>
      <c r="E5795" t="str">
        <f>IF(LEN(SUBSTITUTE(gait_events!C154,"_run-",""))&lt;&gt;LEN(gait_events!C154),LEFT(RIGHT(gait_events!C154,LEN(gait_events!C154)-19),FIND("_run-",RIGHT(gait_events!C154,LEN(gait_events!C154)-19),1)-1),RIGHT(gait_events!C154,LEN(gait_events!C154)-19))</f>
        <v>Slow</v>
      </c>
      <c r="F5795" t="str">
        <f>IF(LEN(SUBSTITUTE(gait_events!C154,"_run-",""))&lt;&gt;LEN(gait_events!C154),RIGHT(gait_events!C154,LEN(gait_events!C154)-FIND("_run-",gait_events!C154,1)-4),"")</f>
        <v/>
      </c>
      <c r="G5795" t="str">
        <f>gait_events!D154</f>
        <v>left_shank</v>
      </c>
      <c r="H5795" t="str">
        <f>gait_events!E154</f>
        <v>IC</v>
      </c>
      <c r="I5795">
        <f>IF(gait_events!F154&lt;&gt;"",gait_events!F154,NA())</f>
        <v>1687</v>
      </c>
      <c r="J5795">
        <f>IF(gait_events!G154&lt;&gt;"",gait_events!G154,NA())</f>
        <v>1690</v>
      </c>
      <c r="K5795">
        <f t="shared" si="720"/>
        <v>-3</v>
      </c>
      <c r="L5795">
        <f t="shared" si="721"/>
        <v>-15</v>
      </c>
      <c r="M5795">
        <f t="shared" si="722"/>
        <v>1</v>
      </c>
      <c r="N5795">
        <f t="shared" si="723"/>
        <v>1</v>
      </c>
      <c r="O5795">
        <f t="shared" si="724"/>
        <v>1</v>
      </c>
      <c r="P5795">
        <f t="shared" si="725"/>
        <v>0</v>
      </c>
      <c r="Q5795">
        <f t="shared" si="726"/>
        <v>0</v>
      </c>
      <c r="R5795">
        <f t="shared" si="727"/>
        <v>1</v>
      </c>
    </row>
    <row r="5796" spans="1:18" x14ac:dyDescent="0.25">
      <c r="A5796" t="str">
        <f>gait_events!B155</f>
        <v>pp156</v>
      </c>
      <c r="B5796" t="str">
        <f>VLOOKUP(A5796,participants!A:B,2,0)</f>
        <v>F</v>
      </c>
      <c r="C5796">
        <f>VLOOKUP(A5796,participants!A:C,3,0)</f>
        <v>49</v>
      </c>
      <c r="D5796" t="str">
        <f>VLOOKUP(A5796,participants!A:F,6,0)</f>
        <v>MS</v>
      </c>
      <c r="E5796" t="str">
        <f>IF(LEN(SUBSTITUTE(gait_events!C155,"_run-",""))&lt;&gt;LEN(gait_events!C155),LEFT(RIGHT(gait_events!C155,LEN(gait_events!C155)-19),FIND("_run-",RIGHT(gait_events!C155,LEN(gait_events!C155)-19),1)-1),RIGHT(gait_events!C155,LEN(gait_events!C155)-19))</f>
        <v>Slow</v>
      </c>
      <c r="F5796" t="str">
        <f>IF(LEN(SUBSTITUTE(gait_events!C155,"_run-",""))&lt;&gt;LEN(gait_events!C155),RIGHT(gait_events!C155,LEN(gait_events!C155)-FIND("_run-",gait_events!C155,1)-4),"")</f>
        <v/>
      </c>
      <c r="G5796" t="str">
        <f>gait_events!D155</f>
        <v>left_shank</v>
      </c>
      <c r="H5796" t="str">
        <f>gait_events!E155</f>
        <v>IC</v>
      </c>
      <c r="I5796">
        <f>IF(gait_events!F155&lt;&gt;"",gait_events!F155,NA())</f>
        <v>1944</v>
      </c>
      <c r="J5796">
        <f>IF(gait_events!G155&lt;&gt;"",gait_events!G155,NA())</f>
        <v>1948</v>
      </c>
      <c r="K5796">
        <f t="shared" si="720"/>
        <v>-4</v>
      </c>
      <c r="L5796">
        <f t="shared" si="721"/>
        <v>-20</v>
      </c>
      <c r="M5796">
        <f t="shared" si="722"/>
        <v>1</v>
      </c>
      <c r="N5796">
        <f t="shared" si="723"/>
        <v>1</v>
      </c>
      <c r="O5796">
        <f t="shared" si="724"/>
        <v>1</v>
      </c>
      <c r="P5796">
        <f t="shared" si="725"/>
        <v>0</v>
      </c>
      <c r="Q5796">
        <f t="shared" si="726"/>
        <v>0</v>
      </c>
      <c r="R5796">
        <f t="shared" si="727"/>
        <v>1</v>
      </c>
    </row>
    <row r="5797" spans="1:18" x14ac:dyDescent="0.25">
      <c r="A5797" t="str">
        <f>gait_events!B156</f>
        <v>pp156</v>
      </c>
      <c r="B5797" t="str">
        <f>VLOOKUP(A5797,participants!A:B,2,0)</f>
        <v>F</v>
      </c>
      <c r="C5797">
        <f>VLOOKUP(A5797,participants!A:C,3,0)</f>
        <v>49</v>
      </c>
      <c r="D5797" t="str">
        <f>VLOOKUP(A5797,participants!A:F,6,0)</f>
        <v>MS</v>
      </c>
      <c r="E5797" t="str">
        <f>IF(LEN(SUBSTITUTE(gait_events!C156,"_run-",""))&lt;&gt;LEN(gait_events!C156),LEFT(RIGHT(gait_events!C156,LEN(gait_events!C156)-19),FIND("_run-",RIGHT(gait_events!C156,LEN(gait_events!C156)-19),1)-1),RIGHT(gait_events!C156,LEN(gait_events!C156)-19))</f>
        <v>Slow</v>
      </c>
      <c r="F5797" t="str">
        <f>IF(LEN(SUBSTITUTE(gait_events!C156,"_run-",""))&lt;&gt;LEN(gait_events!C156),RIGHT(gait_events!C156,LEN(gait_events!C156)-FIND("_run-",gait_events!C156,1)-4),"")</f>
        <v/>
      </c>
      <c r="G5797" t="str">
        <f>gait_events!D156</f>
        <v>left_shank</v>
      </c>
      <c r="H5797" t="str">
        <f>gait_events!E156</f>
        <v>IC</v>
      </c>
      <c r="I5797">
        <f>IF(gait_events!F156&lt;&gt;"",gait_events!F156,NA())</f>
        <v>2200</v>
      </c>
      <c r="J5797">
        <f>IF(gait_events!G156&lt;&gt;"",gait_events!G156,NA())</f>
        <v>2204</v>
      </c>
      <c r="K5797">
        <f t="shared" si="720"/>
        <v>-4</v>
      </c>
      <c r="L5797">
        <f t="shared" si="721"/>
        <v>-20</v>
      </c>
      <c r="M5797">
        <f t="shared" si="722"/>
        <v>1</v>
      </c>
      <c r="N5797">
        <f t="shared" si="723"/>
        <v>1</v>
      </c>
      <c r="O5797">
        <f t="shared" si="724"/>
        <v>1</v>
      </c>
      <c r="P5797">
        <f t="shared" si="725"/>
        <v>0</v>
      </c>
      <c r="Q5797">
        <f t="shared" si="726"/>
        <v>0</v>
      </c>
      <c r="R5797">
        <f t="shared" si="727"/>
        <v>1</v>
      </c>
    </row>
    <row r="5798" spans="1:18" x14ac:dyDescent="0.25">
      <c r="A5798" t="str">
        <f>gait_events!B157</f>
        <v>pp156</v>
      </c>
      <c r="B5798" t="str">
        <f>VLOOKUP(A5798,participants!A:B,2,0)</f>
        <v>F</v>
      </c>
      <c r="C5798">
        <f>VLOOKUP(A5798,participants!A:C,3,0)</f>
        <v>49</v>
      </c>
      <c r="D5798" t="str">
        <f>VLOOKUP(A5798,participants!A:F,6,0)</f>
        <v>MS</v>
      </c>
      <c r="E5798" t="str">
        <f>IF(LEN(SUBSTITUTE(gait_events!C157,"_run-",""))&lt;&gt;LEN(gait_events!C157),LEFT(RIGHT(gait_events!C157,LEN(gait_events!C157)-19),FIND("_run-",RIGHT(gait_events!C157,LEN(gait_events!C157)-19),1)-1),RIGHT(gait_events!C157,LEN(gait_events!C157)-19))</f>
        <v>Slow</v>
      </c>
      <c r="F5798" t="str">
        <f>IF(LEN(SUBSTITUTE(gait_events!C157,"_run-",""))&lt;&gt;LEN(gait_events!C157),RIGHT(gait_events!C157,LEN(gait_events!C157)-FIND("_run-",gait_events!C157,1)-4),"")</f>
        <v/>
      </c>
      <c r="G5798" t="str">
        <f>gait_events!D157</f>
        <v>left_shank</v>
      </c>
      <c r="H5798" t="str">
        <f>gait_events!E157</f>
        <v>IC</v>
      </c>
      <c r="I5798" t="e">
        <f>IF(gait_events!F157&lt;&gt;"",gait_events!F157,NA())</f>
        <v>#N/A</v>
      </c>
      <c r="J5798">
        <f>IF(gait_events!G157&lt;&gt;"",gait_events!G157,NA())</f>
        <v>575</v>
      </c>
      <c r="K5798" t="e">
        <f t="shared" si="720"/>
        <v>#N/A</v>
      </c>
      <c r="L5798" t="e">
        <f t="shared" si="721"/>
        <v>#N/A</v>
      </c>
      <c r="M5798">
        <f t="shared" si="722"/>
        <v>0</v>
      </c>
      <c r="N5798">
        <f t="shared" si="723"/>
        <v>1</v>
      </c>
      <c r="O5798">
        <f t="shared" si="724"/>
        <v>0</v>
      </c>
      <c r="P5798">
        <f t="shared" si="725"/>
        <v>0</v>
      </c>
      <c r="Q5798">
        <f t="shared" si="726"/>
        <v>1</v>
      </c>
      <c r="R5798">
        <f t="shared" si="727"/>
        <v>1</v>
      </c>
    </row>
    <row r="5799" spans="1:18" x14ac:dyDescent="0.25">
      <c r="A5799" t="str">
        <f>gait_events!B158</f>
        <v>pp156</v>
      </c>
      <c r="B5799" t="str">
        <f>VLOOKUP(A5799,participants!A:B,2,0)</f>
        <v>F</v>
      </c>
      <c r="C5799">
        <f>VLOOKUP(A5799,participants!A:C,3,0)</f>
        <v>49</v>
      </c>
      <c r="D5799" t="str">
        <f>VLOOKUP(A5799,participants!A:F,6,0)</f>
        <v>MS</v>
      </c>
      <c r="E5799" t="str">
        <f>IF(LEN(SUBSTITUTE(gait_events!C158,"_run-",""))&lt;&gt;LEN(gait_events!C158),LEFT(RIGHT(gait_events!C158,LEN(gait_events!C158)-19),FIND("_run-",RIGHT(gait_events!C158,LEN(gait_events!C158)-19),1)-1),RIGHT(gait_events!C158,LEN(gait_events!C158)-19))</f>
        <v>Slow</v>
      </c>
      <c r="F5799" t="str">
        <f>IF(LEN(SUBSTITUTE(gait_events!C158,"_run-",""))&lt;&gt;LEN(gait_events!C158),RIGHT(gait_events!C158,LEN(gait_events!C158)-FIND("_run-",gait_events!C158,1)-4),"")</f>
        <v/>
      </c>
      <c r="G5799" t="str">
        <f>gait_events!D158</f>
        <v>left_shank</v>
      </c>
      <c r="H5799" t="str">
        <f>gait_events!E158</f>
        <v>IC</v>
      </c>
      <c r="I5799" t="e">
        <f>IF(gait_events!F158&lt;&gt;"",gait_events!F158,NA())</f>
        <v>#N/A</v>
      </c>
      <c r="J5799">
        <f>IF(gait_events!G158&lt;&gt;"",gait_events!G158,NA())</f>
        <v>1092</v>
      </c>
      <c r="K5799" t="e">
        <f t="shared" si="720"/>
        <v>#N/A</v>
      </c>
      <c r="L5799" t="e">
        <f t="shared" si="721"/>
        <v>#N/A</v>
      </c>
      <c r="M5799">
        <f t="shared" si="722"/>
        <v>0</v>
      </c>
      <c r="N5799">
        <f t="shared" si="723"/>
        <v>1</v>
      </c>
      <c r="O5799">
        <f t="shared" si="724"/>
        <v>0</v>
      </c>
      <c r="P5799">
        <f t="shared" si="725"/>
        <v>0</v>
      </c>
      <c r="Q5799">
        <f t="shared" si="726"/>
        <v>1</v>
      </c>
      <c r="R5799">
        <f t="shared" si="727"/>
        <v>1</v>
      </c>
    </row>
    <row r="5800" spans="1:18" x14ac:dyDescent="0.25">
      <c r="A5800" t="str">
        <f>gait_events!B159</f>
        <v>pp156</v>
      </c>
      <c r="B5800" t="str">
        <f>VLOOKUP(A5800,participants!A:B,2,0)</f>
        <v>F</v>
      </c>
      <c r="C5800">
        <f>VLOOKUP(A5800,participants!A:C,3,0)</f>
        <v>49</v>
      </c>
      <c r="D5800" t="str">
        <f>VLOOKUP(A5800,participants!A:F,6,0)</f>
        <v>MS</v>
      </c>
      <c r="E5800" t="str">
        <f>IF(LEN(SUBSTITUTE(gait_events!C159,"_run-",""))&lt;&gt;LEN(gait_events!C159),LEFT(RIGHT(gait_events!C159,LEN(gait_events!C159)-19),FIND("_run-",RIGHT(gait_events!C159,LEN(gait_events!C159)-19),1)-1),RIGHT(gait_events!C159,LEN(gait_events!C159)-19))</f>
        <v>Slow</v>
      </c>
      <c r="F5800" t="str">
        <f>IF(LEN(SUBSTITUTE(gait_events!C159,"_run-",""))&lt;&gt;LEN(gait_events!C159),RIGHT(gait_events!C159,LEN(gait_events!C159)-FIND("_run-",gait_events!C159,1)-4),"")</f>
        <v/>
      </c>
      <c r="G5800" t="str">
        <f>gait_events!D159</f>
        <v>left_shank</v>
      </c>
      <c r="H5800" t="str">
        <f>gait_events!E159</f>
        <v>IC</v>
      </c>
      <c r="I5800" t="e">
        <f>IF(gait_events!F159&lt;&gt;"",gait_events!F159,NA())</f>
        <v>#N/A</v>
      </c>
      <c r="J5800">
        <f>IF(gait_events!G159&lt;&gt;"",gait_events!G159,NA())</f>
        <v>1578</v>
      </c>
      <c r="K5800" t="e">
        <f t="shared" si="720"/>
        <v>#N/A</v>
      </c>
      <c r="L5800" t="e">
        <f t="shared" si="721"/>
        <v>#N/A</v>
      </c>
      <c r="M5800">
        <f t="shared" si="722"/>
        <v>0</v>
      </c>
      <c r="N5800">
        <f t="shared" si="723"/>
        <v>1</v>
      </c>
      <c r="O5800">
        <f t="shared" si="724"/>
        <v>0</v>
      </c>
      <c r="P5800">
        <f t="shared" si="725"/>
        <v>0</v>
      </c>
      <c r="Q5800">
        <f t="shared" si="726"/>
        <v>1</v>
      </c>
      <c r="R5800">
        <f t="shared" si="727"/>
        <v>1</v>
      </c>
    </row>
    <row r="5801" spans="1:18" x14ac:dyDescent="0.25">
      <c r="A5801" t="str">
        <f>gait_events!B160</f>
        <v>pp156</v>
      </c>
      <c r="B5801" t="str">
        <f>VLOOKUP(A5801,participants!A:B,2,0)</f>
        <v>F</v>
      </c>
      <c r="C5801">
        <f>VLOOKUP(A5801,participants!A:C,3,0)</f>
        <v>49</v>
      </c>
      <c r="D5801" t="str">
        <f>VLOOKUP(A5801,participants!A:F,6,0)</f>
        <v>MS</v>
      </c>
      <c r="E5801" t="str">
        <f>IF(LEN(SUBSTITUTE(gait_events!C160,"_run-",""))&lt;&gt;LEN(gait_events!C160),LEFT(RIGHT(gait_events!C160,LEN(gait_events!C160)-19),FIND("_run-",RIGHT(gait_events!C160,LEN(gait_events!C160)-19),1)-1),RIGHT(gait_events!C160,LEN(gait_events!C160)-19))</f>
        <v>Slow</v>
      </c>
      <c r="F5801" t="str">
        <f>IF(LEN(SUBSTITUTE(gait_events!C160,"_run-",""))&lt;&gt;LEN(gait_events!C160),RIGHT(gait_events!C160,LEN(gait_events!C160)-FIND("_run-",gait_events!C160,1)-4),"")</f>
        <v/>
      </c>
      <c r="G5801" t="str">
        <f>gait_events!D160</f>
        <v>left_shank</v>
      </c>
      <c r="H5801" t="str">
        <f>gait_events!E160</f>
        <v>IC</v>
      </c>
      <c r="I5801" t="e">
        <f>IF(gait_events!F160&lt;&gt;"",gait_events!F160,NA())</f>
        <v>#N/A</v>
      </c>
      <c r="J5801">
        <f>IF(gait_events!G160&lt;&gt;"",gait_events!G160,NA())</f>
        <v>2132</v>
      </c>
      <c r="K5801" t="e">
        <f t="shared" si="720"/>
        <v>#N/A</v>
      </c>
      <c r="L5801" t="e">
        <f t="shared" si="721"/>
        <v>#N/A</v>
      </c>
      <c r="M5801">
        <f t="shared" si="722"/>
        <v>0</v>
      </c>
      <c r="N5801">
        <f t="shared" si="723"/>
        <v>1</v>
      </c>
      <c r="O5801">
        <f t="shared" si="724"/>
        <v>0</v>
      </c>
      <c r="P5801">
        <f t="shared" si="725"/>
        <v>0</v>
      </c>
      <c r="Q5801">
        <f t="shared" si="726"/>
        <v>1</v>
      </c>
      <c r="R5801">
        <f t="shared" si="727"/>
        <v>1</v>
      </c>
    </row>
    <row r="5802" spans="1:18" x14ac:dyDescent="0.25">
      <c r="A5802" t="str">
        <f>gait_events!B161</f>
        <v>pp156</v>
      </c>
      <c r="B5802" t="str">
        <f>VLOOKUP(A5802,participants!A:B,2,0)</f>
        <v>F</v>
      </c>
      <c r="C5802">
        <f>VLOOKUP(A5802,participants!A:C,3,0)</f>
        <v>49</v>
      </c>
      <c r="D5802" t="str">
        <f>VLOOKUP(A5802,participants!A:F,6,0)</f>
        <v>MS</v>
      </c>
      <c r="E5802" t="str">
        <f>IF(LEN(SUBSTITUTE(gait_events!C161,"_run-",""))&lt;&gt;LEN(gait_events!C161),LEFT(RIGHT(gait_events!C161,LEN(gait_events!C161)-19),FIND("_run-",RIGHT(gait_events!C161,LEN(gait_events!C161)-19),1)-1),RIGHT(gait_events!C161,LEN(gait_events!C161)-19))</f>
        <v>Slow</v>
      </c>
      <c r="F5802" t="str">
        <f>IF(LEN(SUBSTITUTE(gait_events!C161,"_run-",""))&lt;&gt;LEN(gait_events!C161),RIGHT(gait_events!C161,LEN(gait_events!C161)-FIND("_run-",gait_events!C161,1)-4),"")</f>
        <v/>
      </c>
      <c r="G5802" t="str">
        <f>gait_events!D161</f>
        <v>left_shank</v>
      </c>
      <c r="H5802" t="str">
        <f>gait_events!E161</f>
        <v>FC</v>
      </c>
      <c r="I5802">
        <f>IF(gait_events!F161&lt;&gt;"",gait_events!F161,NA())</f>
        <v>103</v>
      </c>
      <c r="J5802">
        <f>IF(gait_events!G161&lt;&gt;"",gait_events!G161,NA())</f>
        <v>99</v>
      </c>
      <c r="K5802">
        <f t="shared" si="720"/>
        <v>4</v>
      </c>
      <c r="L5802">
        <f t="shared" si="721"/>
        <v>20</v>
      </c>
      <c r="M5802">
        <f t="shared" si="722"/>
        <v>1</v>
      </c>
      <c r="N5802">
        <f t="shared" si="723"/>
        <v>1</v>
      </c>
      <c r="O5802">
        <f t="shared" si="724"/>
        <v>1</v>
      </c>
      <c r="P5802">
        <f t="shared" si="725"/>
        <v>0</v>
      </c>
      <c r="Q5802">
        <f t="shared" si="726"/>
        <v>0</v>
      </c>
      <c r="R5802">
        <f t="shared" si="727"/>
        <v>1</v>
      </c>
    </row>
    <row r="5803" spans="1:18" x14ac:dyDescent="0.25">
      <c r="A5803" t="str">
        <f>gait_events!B162</f>
        <v>pp156</v>
      </c>
      <c r="B5803" t="str">
        <f>VLOOKUP(A5803,participants!A:B,2,0)</f>
        <v>F</v>
      </c>
      <c r="C5803">
        <f>VLOOKUP(A5803,participants!A:C,3,0)</f>
        <v>49</v>
      </c>
      <c r="D5803" t="str">
        <f>VLOOKUP(A5803,participants!A:F,6,0)</f>
        <v>MS</v>
      </c>
      <c r="E5803" t="str">
        <f>IF(LEN(SUBSTITUTE(gait_events!C162,"_run-",""))&lt;&gt;LEN(gait_events!C162),LEFT(RIGHT(gait_events!C162,LEN(gait_events!C162)-19),FIND("_run-",RIGHT(gait_events!C162,LEN(gait_events!C162)-19),1)-1),RIGHT(gait_events!C162,LEN(gait_events!C162)-19))</f>
        <v>Slow</v>
      </c>
      <c r="F5803" t="str">
        <f>IF(LEN(SUBSTITUTE(gait_events!C162,"_run-",""))&lt;&gt;LEN(gait_events!C162),RIGHT(gait_events!C162,LEN(gait_events!C162)-FIND("_run-",gait_events!C162,1)-4),"")</f>
        <v/>
      </c>
      <c r="G5803" t="str">
        <f>gait_events!D162</f>
        <v>left_shank</v>
      </c>
      <c r="H5803" t="str">
        <f>gait_events!E162</f>
        <v>FC</v>
      </c>
      <c r="I5803">
        <f>IF(gait_events!F162&lt;&gt;"",gait_events!F162,NA())</f>
        <v>368</v>
      </c>
      <c r="J5803">
        <f>IF(gait_events!G162&lt;&gt;"",gait_events!G162,NA())</f>
        <v>366</v>
      </c>
      <c r="K5803">
        <f t="shared" si="720"/>
        <v>2</v>
      </c>
      <c r="L5803">
        <f t="shared" si="721"/>
        <v>10</v>
      </c>
      <c r="M5803">
        <f t="shared" si="722"/>
        <v>1</v>
      </c>
      <c r="N5803">
        <f t="shared" si="723"/>
        <v>1</v>
      </c>
      <c r="O5803">
        <f t="shared" si="724"/>
        <v>1</v>
      </c>
      <c r="P5803">
        <f t="shared" si="725"/>
        <v>0</v>
      </c>
      <c r="Q5803">
        <f t="shared" si="726"/>
        <v>0</v>
      </c>
      <c r="R5803">
        <f t="shared" si="727"/>
        <v>1</v>
      </c>
    </row>
    <row r="5804" spans="1:18" x14ac:dyDescent="0.25">
      <c r="A5804" t="str">
        <f>gait_events!B163</f>
        <v>pp156</v>
      </c>
      <c r="B5804" t="str">
        <f>VLOOKUP(A5804,participants!A:B,2,0)</f>
        <v>F</v>
      </c>
      <c r="C5804">
        <f>VLOOKUP(A5804,participants!A:C,3,0)</f>
        <v>49</v>
      </c>
      <c r="D5804" t="str">
        <f>VLOOKUP(A5804,participants!A:F,6,0)</f>
        <v>MS</v>
      </c>
      <c r="E5804" t="str">
        <f>IF(LEN(SUBSTITUTE(gait_events!C163,"_run-",""))&lt;&gt;LEN(gait_events!C163),LEFT(RIGHT(gait_events!C163,LEN(gait_events!C163)-19),FIND("_run-",RIGHT(gait_events!C163,LEN(gait_events!C163)-19),1)-1),RIGHT(gait_events!C163,LEN(gait_events!C163)-19))</f>
        <v>Slow</v>
      </c>
      <c r="F5804" t="str">
        <f>IF(LEN(SUBSTITUTE(gait_events!C163,"_run-",""))&lt;&gt;LEN(gait_events!C163),RIGHT(gait_events!C163,LEN(gait_events!C163)-FIND("_run-",gait_events!C163,1)-4),"")</f>
        <v/>
      </c>
      <c r="G5804" t="str">
        <f>gait_events!D163</f>
        <v>left_shank</v>
      </c>
      <c r="H5804" t="str">
        <f>gait_events!E163</f>
        <v>FC</v>
      </c>
      <c r="I5804">
        <f>IF(gait_events!F163&lt;&gt;"",gait_events!F163,NA())</f>
        <v>615</v>
      </c>
      <c r="J5804">
        <f>IF(gait_events!G163&lt;&gt;"",gait_events!G163,NA())</f>
        <v>612</v>
      </c>
      <c r="K5804">
        <f t="shared" si="720"/>
        <v>3</v>
      </c>
      <c r="L5804">
        <f t="shared" si="721"/>
        <v>15</v>
      </c>
      <c r="M5804">
        <f t="shared" si="722"/>
        <v>1</v>
      </c>
      <c r="N5804">
        <f t="shared" si="723"/>
        <v>1</v>
      </c>
      <c r="O5804">
        <f t="shared" si="724"/>
        <v>1</v>
      </c>
      <c r="P5804">
        <f t="shared" si="725"/>
        <v>0</v>
      </c>
      <c r="Q5804">
        <f t="shared" si="726"/>
        <v>0</v>
      </c>
      <c r="R5804">
        <f t="shared" si="727"/>
        <v>1</v>
      </c>
    </row>
    <row r="5805" spans="1:18" x14ac:dyDescent="0.25">
      <c r="A5805" t="str">
        <f>gait_events!B164</f>
        <v>pp156</v>
      </c>
      <c r="B5805" t="str">
        <f>VLOOKUP(A5805,participants!A:B,2,0)</f>
        <v>F</v>
      </c>
      <c r="C5805">
        <f>VLOOKUP(A5805,participants!A:C,3,0)</f>
        <v>49</v>
      </c>
      <c r="D5805" t="str">
        <f>VLOOKUP(A5805,participants!A:F,6,0)</f>
        <v>MS</v>
      </c>
      <c r="E5805" t="str">
        <f>IF(LEN(SUBSTITUTE(gait_events!C164,"_run-",""))&lt;&gt;LEN(gait_events!C164),LEFT(RIGHT(gait_events!C164,LEN(gait_events!C164)-19),FIND("_run-",RIGHT(gait_events!C164,LEN(gait_events!C164)-19),1)-1),RIGHT(gait_events!C164,LEN(gait_events!C164)-19))</f>
        <v>Slow</v>
      </c>
      <c r="F5805" t="str">
        <f>IF(LEN(SUBSTITUTE(gait_events!C164,"_run-",""))&lt;&gt;LEN(gait_events!C164),RIGHT(gait_events!C164,LEN(gait_events!C164)-FIND("_run-",gait_events!C164,1)-4),"")</f>
        <v/>
      </c>
      <c r="G5805" t="str">
        <f>gait_events!D164</f>
        <v>left_shank</v>
      </c>
      <c r="H5805" t="str">
        <f>gait_events!E164</f>
        <v>FC</v>
      </c>
      <c r="I5805">
        <f>IF(gait_events!F164&lt;&gt;"",gait_events!F164,NA())</f>
        <v>871</v>
      </c>
      <c r="J5805">
        <f>IF(gait_events!G164&lt;&gt;"",gait_events!G164,NA())</f>
        <v>868</v>
      </c>
      <c r="K5805">
        <f t="shared" si="720"/>
        <v>3</v>
      </c>
      <c r="L5805">
        <f t="shared" si="721"/>
        <v>15</v>
      </c>
      <c r="M5805">
        <f t="shared" si="722"/>
        <v>1</v>
      </c>
      <c r="N5805">
        <f t="shared" si="723"/>
        <v>1</v>
      </c>
      <c r="O5805">
        <f t="shared" si="724"/>
        <v>1</v>
      </c>
      <c r="P5805">
        <f t="shared" si="725"/>
        <v>0</v>
      </c>
      <c r="Q5805">
        <f t="shared" si="726"/>
        <v>0</v>
      </c>
      <c r="R5805">
        <f t="shared" si="727"/>
        <v>1</v>
      </c>
    </row>
    <row r="5806" spans="1:18" x14ac:dyDescent="0.25">
      <c r="A5806" t="str">
        <f>gait_events!B165</f>
        <v>pp156</v>
      </c>
      <c r="B5806" t="str">
        <f>VLOOKUP(A5806,participants!A:B,2,0)</f>
        <v>F</v>
      </c>
      <c r="C5806">
        <f>VLOOKUP(A5806,participants!A:C,3,0)</f>
        <v>49</v>
      </c>
      <c r="D5806" t="str">
        <f>VLOOKUP(A5806,participants!A:F,6,0)</f>
        <v>MS</v>
      </c>
      <c r="E5806" t="str">
        <f>IF(LEN(SUBSTITUTE(gait_events!C165,"_run-",""))&lt;&gt;LEN(gait_events!C165),LEFT(RIGHT(gait_events!C165,LEN(gait_events!C165)-19),FIND("_run-",RIGHT(gait_events!C165,LEN(gait_events!C165)-19),1)-1),RIGHT(gait_events!C165,LEN(gait_events!C165)-19))</f>
        <v>Slow</v>
      </c>
      <c r="F5806" t="str">
        <f>IF(LEN(SUBSTITUTE(gait_events!C165,"_run-",""))&lt;&gt;LEN(gait_events!C165),RIGHT(gait_events!C165,LEN(gait_events!C165)-FIND("_run-",gait_events!C165,1)-4),"")</f>
        <v/>
      </c>
      <c r="G5806" t="str">
        <f>gait_events!D165</f>
        <v>left_shank</v>
      </c>
      <c r="H5806" t="str">
        <f>gait_events!E165</f>
        <v>FC</v>
      </c>
      <c r="I5806">
        <f>IF(gait_events!F165&lt;&gt;"",gait_events!F165,NA())</f>
        <v>1126</v>
      </c>
      <c r="J5806">
        <f>IF(gait_events!G165&lt;&gt;"",gait_events!G165,NA())</f>
        <v>1121</v>
      </c>
      <c r="K5806">
        <f t="shared" si="720"/>
        <v>5</v>
      </c>
      <c r="L5806">
        <f t="shared" si="721"/>
        <v>25</v>
      </c>
      <c r="M5806">
        <f t="shared" si="722"/>
        <v>1</v>
      </c>
      <c r="N5806">
        <f t="shared" si="723"/>
        <v>1</v>
      </c>
      <c r="O5806">
        <f t="shared" si="724"/>
        <v>1</v>
      </c>
      <c r="P5806">
        <f t="shared" si="725"/>
        <v>0</v>
      </c>
      <c r="Q5806">
        <f t="shared" si="726"/>
        <v>0</v>
      </c>
      <c r="R5806">
        <f t="shared" si="727"/>
        <v>1</v>
      </c>
    </row>
    <row r="5807" spans="1:18" x14ac:dyDescent="0.25">
      <c r="A5807" t="str">
        <f>gait_events!B166</f>
        <v>pp156</v>
      </c>
      <c r="B5807" t="str">
        <f>VLOOKUP(A5807,participants!A:B,2,0)</f>
        <v>F</v>
      </c>
      <c r="C5807">
        <f>VLOOKUP(A5807,participants!A:C,3,0)</f>
        <v>49</v>
      </c>
      <c r="D5807" t="str">
        <f>VLOOKUP(A5807,participants!A:F,6,0)</f>
        <v>MS</v>
      </c>
      <c r="E5807" t="str">
        <f>IF(LEN(SUBSTITUTE(gait_events!C166,"_run-",""))&lt;&gt;LEN(gait_events!C166),LEFT(RIGHT(gait_events!C166,LEN(gait_events!C166)-19),FIND("_run-",RIGHT(gait_events!C166,LEN(gait_events!C166)-19),1)-1),RIGHT(gait_events!C166,LEN(gait_events!C166)-19))</f>
        <v>Slow</v>
      </c>
      <c r="F5807" t="str">
        <f>IF(LEN(SUBSTITUTE(gait_events!C166,"_run-",""))&lt;&gt;LEN(gait_events!C166),RIGHT(gait_events!C166,LEN(gait_events!C166)-FIND("_run-",gait_events!C166,1)-4),"")</f>
        <v/>
      </c>
      <c r="G5807" t="str">
        <f>gait_events!D166</f>
        <v>left_shank</v>
      </c>
      <c r="H5807" t="str">
        <f>gait_events!E166</f>
        <v>FC</v>
      </c>
      <c r="I5807">
        <f>IF(gait_events!F166&lt;&gt;"",gait_events!F166,NA())</f>
        <v>1375</v>
      </c>
      <c r="J5807">
        <f>IF(gait_events!G166&lt;&gt;"",gait_events!G166,NA())</f>
        <v>1373</v>
      </c>
      <c r="K5807">
        <f t="shared" si="720"/>
        <v>2</v>
      </c>
      <c r="L5807">
        <f t="shared" si="721"/>
        <v>10</v>
      </c>
      <c r="M5807">
        <f t="shared" si="722"/>
        <v>1</v>
      </c>
      <c r="N5807">
        <f t="shared" si="723"/>
        <v>1</v>
      </c>
      <c r="O5807">
        <f t="shared" si="724"/>
        <v>1</v>
      </c>
      <c r="P5807">
        <f t="shared" si="725"/>
        <v>0</v>
      </c>
      <c r="Q5807">
        <f t="shared" si="726"/>
        <v>0</v>
      </c>
      <c r="R5807">
        <f t="shared" si="727"/>
        <v>1</v>
      </c>
    </row>
    <row r="5808" spans="1:18" x14ac:dyDescent="0.25">
      <c r="A5808" t="str">
        <f>gait_events!B167</f>
        <v>pp156</v>
      </c>
      <c r="B5808" t="str">
        <f>VLOOKUP(A5808,participants!A:B,2,0)</f>
        <v>F</v>
      </c>
      <c r="C5808">
        <f>VLOOKUP(A5808,participants!A:C,3,0)</f>
        <v>49</v>
      </c>
      <c r="D5808" t="str">
        <f>VLOOKUP(A5808,participants!A:F,6,0)</f>
        <v>MS</v>
      </c>
      <c r="E5808" t="str">
        <f>IF(LEN(SUBSTITUTE(gait_events!C167,"_run-",""))&lt;&gt;LEN(gait_events!C167),LEFT(RIGHT(gait_events!C167,LEN(gait_events!C167)-19),FIND("_run-",RIGHT(gait_events!C167,LEN(gait_events!C167)-19),1)-1),RIGHT(gait_events!C167,LEN(gait_events!C167)-19))</f>
        <v>Slow</v>
      </c>
      <c r="F5808" t="str">
        <f>IF(LEN(SUBSTITUTE(gait_events!C167,"_run-",""))&lt;&gt;LEN(gait_events!C167),RIGHT(gait_events!C167,LEN(gait_events!C167)-FIND("_run-",gait_events!C167,1)-4),"")</f>
        <v/>
      </c>
      <c r="G5808" t="str">
        <f>gait_events!D167</f>
        <v>left_shank</v>
      </c>
      <c r="H5808" t="str">
        <f>gait_events!E167</f>
        <v>FC</v>
      </c>
      <c r="I5808">
        <f>IF(gait_events!F167&lt;&gt;"",gait_events!F167,NA())</f>
        <v>1611</v>
      </c>
      <c r="J5808">
        <f>IF(gait_events!G167&lt;&gt;"",gait_events!G167,NA())</f>
        <v>1609</v>
      </c>
      <c r="K5808">
        <f t="shared" si="720"/>
        <v>2</v>
      </c>
      <c r="L5808">
        <f t="shared" si="721"/>
        <v>10</v>
      </c>
      <c r="M5808">
        <f t="shared" si="722"/>
        <v>1</v>
      </c>
      <c r="N5808">
        <f t="shared" si="723"/>
        <v>1</v>
      </c>
      <c r="O5808">
        <f t="shared" si="724"/>
        <v>1</v>
      </c>
      <c r="P5808">
        <f t="shared" si="725"/>
        <v>0</v>
      </c>
      <c r="Q5808">
        <f t="shared" si="726"/>
        <v>0</v>
      </c>
      <c r="R5808">
        <f t="shared" si="727"/>
        <v>1</v>
      </c>
    </row>
    <row r="5809" spans="1:18" x14ac:dyDescent="0.25">
      <c r="A5809" t="str">
        <f>gait_events!B168</f>
        <v>pp156</v>
      </c>
      <c r="B5809" t="str">
        <f>VLOOKUP(A5809,participants!A:B,2,0)</f>
        <v>F</v>
      </c>
      <c r="C5809">
        <f>VLOOKUP(A5809,participants!A:C,3,0)</f>
        <v>49</v>
      </c>
      <c r="D5809" t="str">
        <f>VLOOKUP(A5809,participants!A:F,6,0)</f>
        <v>MS</v>
      </c>
      <c r="E5809" t="str">
        <f>IF(LEN(SUBSTITUTE(gait_events!C168,"_run-",""))&lt;&gt;LEN(gait_events!C168),LEFT(RIGHT(gait_events!C168,LEN(gait_events!C168)-19),FIND("_run-",RIGHT(gait_events!C168,LEN(gait_events!C168)-19),1)-1),RIGHT(gait_events!C168,LEN(gait_events!C168)-19))</f>
        <v>Slow</v>
      </c>
      <c r="F5809" t="str">
        <f>IF(LEN(SUBSTITUTE(gait_events!C168,"_run-",""))&lt;&gt;LEN(gait_events!C168),RIGHT(gait_events!C168,LEN(gait_events!C168)-FIND("_run-",gait_events!C168,1)-4),"")</f>
        <v/>
      </c>
      <c r="G5809" t="str">
        <f>gait_events!D168</f>
        <v>left_shank</v>
      </c>
      <c r="H5809" t="str">
        <f>gait_events!E168</f>
        <v>FC</v>
      </c>
      <c r="I5809">
        <f>IF(gait_events!F168&lt;&gt;"",gait_events!F168,NA())</f>
        <v>1867</v>
      </c>
      <c r="J5809">
        <f>IF(gait_events!G168&lt;&gt;"",gait_events!G168,NA())</f>
        <v>1864</v>
      </c>
      <c r="K5809">
        <f t="shared" si="720"/>
        <v>3</v>
      </c>
      <c r="L5809">
        <f t="shared" si="721"/>
        <v>15</v>
      </c>
      <c r="M5809">
        <f t="shared" si="722"/>
        <v>1</v>
      </c>
      <c r="N5809">
        <f t="shared" si="723"/>
        <v>1</v>
      </c>
      <c r="O5809">
        <f t="shared" si="724"/>
        <v>1</v>
      </c>
      <c r="P5809">
        <f t="shared" si="725"/>
        <v>0</v>
      </c>
      <c r="Q5809">
        <f t="shared" si="726"/>
        <v>0</v>
      </c>
      <c r="R5809">
        <f t="shared" si="727"/>
        <v>1</v>
      </c>
    </row>
    <row r="5810" spans="1:18" x14ac:dyDescent="0.25">
      <c r="A5810" t="str">
        <f>gait_events!B169</f>
        <v>pp156</v>
      </c>
      <c r="B5810" t="str">
        <f>VLOOKUP(A5810,participants!A:B,2,0)</f>
        <v>F</v>
      </c>
      <c r="C5810">
        <f>VLOOKUP(A5810,participants!A:C,3,0)</f>
        <v>49</v>
      </c>
      <c r="D5810" t="str">
        <f>VLOOKUP(A5810,participants!A:F,6,0)</f>
        <v>MS</v>
      </c>
      <c r="E5810" t="str">
        <f>IF(LEN(SUBSTITUTE(gait_events!C169,"_run-",""))&lt;&gt;LEN(gait_events!C169),LEFT(RIGHT(gait_events!C169,LEN(gait_events!C169)-19),FIND("_run-",RIGHT(gait_events!C169,LEN(gait_events!C169)-19),1)-1),RIGHT(gait_events!C169,LEN(gait_events!C169)-19))</f>
        <v>Slow</v>
      </c>
      <c r="F5810" t="str">
        <f>IF(LEN(SUBSTITUTE(gait_events!C169,"_run-",""))&lt;&gt;LEN(gait_events!C169),RIGHT(gait_events!C169,LEN(gait_events!C169)-FIND("_run-",gait_events!C169,1)-4),"")</f>
        <v/>
      </c>
      <c r="G5810" t="str">
        <f>gait_events!D169</f>
        <v>left_shank</v>
      </c>
      <c r="H5810" t="str">
        <f>gait_events!E169</f>
        <v>FC</v>
      </c>
      <c r="I5810">
        <f>IF(gait_events!F169&lt;&gt;"",gait_events!F169,NA())</f>
        <v>2130</v>
      </c>
      <c r="J5810">
        <f>IF(gait_events!G169&lt;&gt;"",gait_events!G169,NA())</f>
        <v>2128</v>
      </c>
      <c r="K5810">
        <f t="shared" si="720"/>
        <v>2</v>
      </c>
      <c r="L5810">
        <f t="shared" si="721"/>
        <v>10</v>
      </c>
      <c r="M5810">
        <f t="shared" si="722"/>
        <v>1</v>
      </c>
      <c r="N5810">
        <f t="shared" si="723"/>
        <v>1</v>
      </c>
      <c r="O5810">
        <f t="shared" si="724"/>
        <v>1</v>
      </c>
      <c r="P5810">
        <f t="shared" si="725"/>
        <v>0</v>
      </c>
      <c r="Q5810">
        <f t="shared" si="726"/>
        <v>0</v>
      </c>
      <c r="R5810">
        <f t="shared" si="727"/>
        <v>1</v>
      </c>
    </row>
    <row r="5811" spans="1:18" x14ac:dyDescent="0.25">
      <c r="A5811" t="str">
        <f>gait_events!B170</f>
        <v>pp156</v>
      </c>
      <c r="B5811" t="str">
        <f>VLOOKUP(A5811,participants!A:B,2,0)</f>
        <v>F</v>
      </c>
      <c r="C5811">
        <f>VLOOKUP(A5811,participants!A:C,3,0)</f>
        <v>49</v>
      </c>
      <c r="D5811" t="str">
        <f>VLOOKUP(A5811,participants!A:F,6,0)</f>
        <v>MS</v>
      </c>
      <c r="E5811" t="str">
        <f>IF(LEN(SUBSTITUTE(gait_events!C170,"_run-",""))&lt;&gt;LEN(gait_events!C170),LEFT(RIGHT(gait_events!C170,LEN(gait_events!C170)-19),FIND("_run-",RIGHT(gait_events!C170,LEN(gait_events!C170)-19),1)-1),RIGHT(gait_events!C170,LEN(gait_events!C170)-19))</f>
        <v>Slow</v>
      </c>
      <c r="F5811" t="str">
        <f>IF(LEN(SUBSTITUTE(gait_events!C170,"_run-",""))&lt;&gt;LEN(gait_events!C170),RIGHT(gait_events!C170,LEN(gait_events!C170)-FIND("_run-",gait_events!C170,1)-4),"")</f>
        <v/>
      </c>
      <c r="G5811" t="str">
        <f>gait_events!D170</f>
        <v>left_shank</v>
      </c>
      <c r="H5811" t="str">
        <f>gait_events!E170</f>
        <v>FC</v>
      </c>
      <c r="I5811">
        <f>IF(gait_events!F170&lt;&gt;"",gait_events!F170,NA())</f>
        <v>2402</v>
      </c>
      <c r="J5811">
        <f>IF(gait_events!G170&lt;&gt;"",gait_events!G170,NA())</f>
        <v>2401</v>
      </c>
      <c r="K5811">
        <f t="shared" si="720"/>
        <v>1</v>
      </c>
      <c r="L5811">
        <f t="shared" si="721"/>
        <v>5</v>
      </c>
      <c r="M5811">
        <f t="shared" si="722"/>
        <v>1</v>
      </c>
      <c r="N5811">
        <f t="shared" si="723"/>
        <v>1</v>
      </c>
      <c r="O5811">
        <f t="shared" si="724"/>
        <v>1</v>
      </c>
      <c r="P5811">
        <f t="shared" si="725"/>
        <v>0</v>
      </c>
      <c r="Q5811">
        <f t="shared" si="726"/>
        <v>0</v>
      </c>
      <c r="R5811">
        <f t="shared" si="727"/>
        <v>1</v>
      </c>
    </row>
    <row r="5812" spans="1:18" x14ac:dyDescent="0.25">
      <c r="A5812" t="str">
        <f>gait_events!B171</f>
        <v>pp156</v>
      </c>
      <c r="B5812" t="str">
        <f>VLOOKUP(A5812,participants!A:B,2,0)</f>
        <v>F</v>
      </c>
      <c r="C5812">
        <f>VLOOKUP(A5812,participants!A:C,3,0)</f>
        <v>49</v>
      </c>
      <c r="D5812" t="str">
        <f>VLOOKUP(A5812,participants!A:F,6,0)</f>
        <v>MS</v>
      </c>
      <c r="E5812" t="str">
        <f>IF(LEN(SUBSTITUTE(gait_events!C171,"_run-",""))&lt;&gt;LEN(gait_events!C171),LEFT(RIGHT(gait_events!C171,LEN(gait_events!C171)-19),FIND("_run-",RIGHT(gait_events!C171,LEN(gait_events!C171)-19),1)-1),RIGHT(gait_events!C171,LEN(gait_events!C171)-19))</f>
        <v>Slow</v>
      </c>
      <c r="F5812" t="str">
        <f>IF(LEN(SUBSTITUTE(gait_events!C171,"_run-",""))&lt;&gt;LEN(gait_events!C171),RIGHT(gait_events!C171,LEN(gait_events!C171)-FIND("_run-",gait_events!C171,1)-4),"")</f>
        <v/>
      </c>
      <c r="G5812" t="str">
        <f>gait_events!D171</f>
        <v>right_shank</v>
      </c>
      <c r="H5812" t="str">
        <f>gait_events!E171</f>
        <v>IC</v>
      </c>
      <c r="I5812">
        <f>IF(gait_events!F171&lt;&gt;"",gait_events!F171,NA())</f>
        <v>31</v>
      </c>
      <c r="J5812">
        <f>IF(gait_events!G171&lt;&gt;"",gait_events!G171,NA())</f>
        <v>36</v>
      </c>
      <c r="K5812">
        <f t="shared" si="720"/>
        <v>-5</v>
      </c>
      <c r="L5812">
        <f t="shared" si="721"/>
        <v>-25</v>
      </c>
      <c r="M5812">
        <f t="shared" si="722"/>
        <v>1</v>
      </c>
      <c r="N5812">
        <f t="shared" si="723"/>
        <v>1</v>
      </c>
      <c r="O5812">
        <f t="shared" si="724"/>
        <v>1</v>
      </c>
      <c r="P5812">
        <f t="shared" si="725"/>
        <v>0</v>
      </c>
      <c r="Q5812">
        <f t="shared" si="726"/>
        <v>0</v>
      </c>
      <c r="R5812">
        <f t="shared" si="727"/>
        <v>1</v>
      </c>
    </row>
    <row r="5813" spans="1:18" x14ac:dyDescent="0.25">
      <c r="A5813" t="str">
        <f>gait_events!B172</f>
        <v>pp156</v>
      </c>
      <c r="B5813" t="str">
        <f>VLOOKUP(A5813,participants!A:B,2,0)</f>
        <v>F</v>
      </c>
      <c r="C5813">
        <f>VLOOKUP(A5813,participants!A:C,3,0)</f>
        <v>49</v>
      </c>
      <c r="D5813" t="str">
        <f>VLOOKUP(A5813,participants!A:F,6,0)</f>
        <v>MS</v>
      </c>
      <c r="E5813" t="str">
        <f>IF(LEN(SUBSTITUTE(gait_events!C172,"_run-",""))&lt;&gt;LEN(gait_events!C172),LEFT(RIGHT(gait_events!C172,LEN(gait_events!C172)-19),FIND("_run-",RIGHT(gait_events!C172,LEN(gait_events!C172)-19),1)-1),RIGHT(gait_events!C172,LEN(gait_events!C172)-19))</f>
        <v>Slow</v>
      </c>
      <c r="F5813" t="str">
        <f>IF(LEN(SUBSTITUTE(gait_events!C172,"_run-",""))&lt;&gt;LEN(gait_events!C172),RIGHT(gait_events!C172,LEN(gait_events!C172)-FIND("_run-",gait_events!C172,1)-4),"")</f>
        <v/>
      </c>
      <c r="G5813" t="str">
        <f>gait_events!D172</f>
        <v>right_shank</v>
      </c>
      <c r="H5813" t="str">
        <f>gait_events!E172</f>
        <v>IC</v>
      </c>
      <c r="I5813">
        <f>IF(gait_events!F172&lt;&gt;"",gait_events!F172,NA())</f>
        <v>315</v>
      </c>
      <c r="J5813">
        <f>IF(gait_events!G172&lt;&gt;"",gait_events!G172,NA())</f>
        <v>319</v>
      </c>
      <c r="K5813">
        <f t="shared" si="720"/>
        <v>-4</v>
      </c>
      <c r="L5813">
        <f t="shared" si="721"/>
        <v>-20</v>
      </c>
      <c r="M5813">
        <f t="shared" si="722"/>
        <v>1</v>
      </c>
      <c r="N5813">
        <f t="shared" si="723"/>
        <v>1</v>
      </c>
      <c r="O5813">
        <f t="shared" si="724"/>
        <v>1</v>
      </c>
      <c r="P5813">
        <f t="shared" si="725"/>
        <v>0</v>
      </c>
      <c r="Q5813">
        <f t="shared" si="726"/>
        <v>0</v>
      </c>
      <c r="R5813">
        <f t="shared" si="727"/>
        <v>1</v>
      </c>
    </row>
    <row r="5814" spans="1:18" x14ac:dyDescent="0.25">
      <c r="A5814" t="str">
        <f>gait_events!B173</f>
        <v>pp156</v>
      </c>
      <c r="B5814" t="str">
        <f>VLOOKUP(A5814,participants!A:B,2,0)</f>
        <v>F</v>
      </c>
      <c r="C5814">
        <f>VLOOKUP(A5814,participants!A:C,3,0)</f>
        <v>49</v>
      </c>
      <c r="D5814" t="str">
        <f>VLOOKUP(A5814,participants!A:F,6,0)</f>
        <v>MS</v>
      </c>
      <c r="E5814" t="str">
        <f>IF(LEN(SUBSTITUTE(gait_events!C173,"_run-",""))&lt;&gt;LEN(gait_events!C173),LEFT(RIGHT(gait_events!C173,LEN(gait_events!C173)-19),FIND("_run-",RIGHT(gait_events!C173,LEN(gait_events!C173)-19),1)-1),RIGHT(gait_events!C173,LEN(gait_events!C173)-19))</f>
        <v>Slow</v>
      </c>
      <c r="F5814" t="str">
        <f>IF(LEN(SUBSTITUTE(gait_events!C173,"_run-",""))&lt;&gt;LEN(gait_events!C173),RIGHT(gait_events!C173,LEN(gait_events!C173)-FIND("_run-",gait_events!C173,1)-4),"")</f>
        <v/>
      </c>
      <c r="G5814" t="str">
        <f>gait_events!D173</f>
        <v>right_shank</v>
      </c>
      <c r="H5814" t="str">
        <f>gait_events!E173</f>
        <v>IC</v>
      </c>
      <c r="I5814">
        <f>IF(gait_events!F173&lt;&gt;"",gait_events!F173,NA())</f>
        <v>568</v>
      </c>
      <c r="J5814">
        <f>IF(gait_events!G173&lt;&gt;"",gait_events!G173,NA())</f>
        <v>571</v>
      </c>
      <c r="K5814">
        <f t="shared" si="720"/>
        <v>-3</v>
      </c>
      <c r="L5814">
        <f t="shared" si="721"/>
        <v>-15</v>
      </c>
      <c r="M5814">
        <f t="shared" si="722"/>
        <v>1</v>
      </c>
      <c r="N5814">
        <f t="shared" si="723"/>
        <v>1</v>
      </c>
      <c r="O5814">
        <f t="shared" si="724"/>
        <v>1</v>
      </c>
      <c r="P5814">
        <f t="shared" si="725"/>
        <v>0</v>
      </c>
      <c r="Q5814">
        <f t="shared" si="726"/>
        <v>0</v>
      </c>
      <c r="R5814">
        <f t="shared" si="727"/>
        <v>1</v>
      </c>
    </row>
    <row r="5815" spans="1:18" x14ac:dyDescent="0.25">
      <c r="A5815" t="str">
        <f>gait_events!B174</f>
        <v>pp156</v>
      </c>
      <c r="B5815" t="str">
        <f>VLOOKUP(A5815,participants!A:B,2,0)</f>
        <v>F</v>
      </c>
      <c r="C5815">
        <f>VLOOKUP(A5815,participants!A:C,3,0)</f>
        <v>49</v>
      </c>
      <c r="D5815" t="str">
        <f>VLOOKUP(A5815,participants!A:F,6,0)</f>
        <v>MS</v>
      </c>
      <c r="E5815" t="str">
        <f>IF(LEN(SUBSTITUTE(gait_events!C174,"_run-",""))&lt;&gt;LEN(gait_events!C174),LEFT(RIGHT(gait_events!C174,LEN(gait_events!C174)-19),FIND("_run-",RIGHT(gait_events!C174,LEN(gait_events!C174)-19),1)-1),RIGHT(gait_events!C174,LEN(gait_events!C174)-19))</f>
        <v>Slow</v>
      </c>
      <c r="F5815" t="str">
        <f>IF(LEN(SUBSTITUTE(gait_events!C174,"_run-",""))&lt;&gt;LEN(gait_events!C174),RIGHT(gait_events!C174,LEN(gait_events!C174)-FIND("_run-",gait_events!C174,1)-4),"")</f>
        <v/>
      </c>
      <c r="G5815" t="str">
        <f>gait_events!D174</f>
        <v>right_shank</v>
      </c>
      <c r="H5815" t="str">
        <f>gait_events!E174</f>
        <v>IC</v>
      </c>
      <c r="I5815">
        <f>IF(gait_events!F174&lt;&gt;"",gait_events!F174,NA())</f>
        <v>823</v>
      </c>
      <c r="J5815">
        <f>IF(gait_events!G174&lt;&gt;"",gait_events!G174,NA())</f>
        <v>826</v>
      </c>
      <c r="K5815">
        <f t="shared" si="720"/>
        <v>-3</v>
      </c>
      <c r="L5815">
        <f t="shared" si="721"/>
        <v>-15</v>
      </c>
      <c r="M5815">
        <f t="shared" si="722"/>
        <v>1</v>
      </c>
      <c r="N5815">
        <f t="shared" si="723"/>
        <v>1</v>
      </c>
      <c r="O5815">
        <f t="shared" si="724"/>
        <v>1</v>
      </c>
      <c r="P5815">
        <f t="shared" si="725"/>
        <v>0</v>
      </c>
      <c r="Q5815">
        <f t="shared" si="726"/>
        <v>0</v>
      </c>
      <c r="R5815">
        <f t="shared" si="727"/>
        <v>1</v>
      </c>
    </row>
    <row r="5816" spans="1:18" x14ac:dyDescent="0.25">
      <c r="A5816" t="str">
        <f>gait_events!B175</f>
        <v>pp156</v>
      </c>
      <c r="B5816" t="str">
        <f>VLOOKUP(A5816,participants!A:B,2,0)</f>
        <v>F</v>
      </c>
      <c r="C5816">
        <f>VLOOKUP(A5816,participants!A:C,3,0)</f>
        <v>49</v>
      </c>
      <c r="D5816" t="str">
        <f>VLOOKUP(A5816,participants!A:F,6,0)</f>
        <v>MS</v>
      </c>
      <c r="E5816" t="str">
        <f>IF(LEN(SUBSTITUTE(gait_events!C175,"_run-",""))&lt;&gt;LEN(gait_events!C175),LEFT(RIGHT(gait_events!C175,LEN(gait_events!C175)-19),FIND("_run-",RIGHT(gait_events!C175,LEN(gait_events!C175)-19),1)-1),RIGHT(gait_events!C175,LEN(gait_events!C175)-19))</f>
        <v>Slow</v>
      </c>
      <c r="F5816" t="str">
        <f>IF(LEN(SUBSTITUTE(gait_events!C175,"_run-",""))&lt;&gt;LEN(gait_events!C175),RIGHT(gait_events!C175,LEN(gait_events!C175)-FIND("_run-",gait_events!C175,1)-4),"")</f>
        <v/>
      </c>
      <c r="G5816" t="str">
        <f>gait_events!D175</f>
        <v>right_shank</v>
      </c>
      <c r="H5816" t="str">
        <f>gait_events!E175</f>
        <v>IC</v>
      </c>
      <c r="I5816">
        <f>IF(gait_events!F175&lt;&gt;"",gait_events!F175,NA())</f>
        <v>1081</v>
      </c>
      <c r="J5816">
        <f>IF(gait_events!G175&lt;&gt;"",gait_events!G175,NA())</f>
        <v>1084</v>
      </c>
      <c r="K5816">
        <f t="shared" si="720"/>
        <v>-3</v>
      </c>
      <c r="L5816">
        <f t="shared" si="721"/>
        <v>-15</v>
      </c>
      <c r="M5816">
        <f t="shared" si="722"/>
        <v>1</v>
      </c>
      <c r="N5816">
        <f t="shared" si="723"/>
        <v>1</v>
      </c>
      <c r="O5816">
        <f t="shared" si="724"/>
        <v>1</v>
      </c>
      <c r="P5816">
        <f t="shared" si="725"/>
        <v>0</v>
      </c>
      <c r="Q5816">
        <f t="shared" si="726"/>
        <v>0</v>
      </c>
      <c r="R5816">
        <f t="shared" si="727"/>
        <v>1</v>
      </c>
    </row>
    <row r="5817" spans="1:18" x14ac:dyDescent="0.25">
      <c r="A5817" t="str">
        <f>gait_events!B176</f>
        <v>pp156</v>
      </c>
      <c r="B5817" t="str">
        <f>VLOOKUP(A5817,participants!A:B,2,0)</f>
        <v>F</v>
      </c>
      <c r="C5817">
        <f>VLOOKUP(A5817,participants!A:C,3,0)</f>
        <v>49</v>
      </c>
      <c r="D5817" t="str">
        <f>VLOOKUP(A5817,participants!A:F,6,0)</f>
        <v>MS</v>
      </c>
      <c r="E5817" t="str">
        <f>IF(LEN(SUBSTITUTE(gait_events!C176,"_run-",""))&lt;&gt;LEN(gait_events!C176),LEFT(RIGHT(gait_events!C176,LEN(gait_events!C176)-19),FIND("_run-",RIGHT(gait_events!C176,LEN(gait_events!C176)-19),1)-1),RIGHT(gait_events!C176,LEN(gait_events!C176)-19))</f>
        <v>Slow</v>
      </c>
      <c r="F5817" t="str">
        <f>IF(LEN(SUBSTITUTE(gait_events!C176,"_run-",""))&lt;&gt;LEN(gait_events!C176),RIGHT(gait_events!C176,LEN(gait_events!C176)-FIND("_run-",gait_events!C176,1)-4),"")</f>
        <v/>
      </c>
      <c r="G5817" t="str">
        <f>gait_events!D176</f>
        <v>right_shank</v>
      </c>
      <c r="H5817" t="str">
        <f>gait_events!E176</f>
        <v>IC</v>
      </c>
      <c r="I5817">
        <f>IF(gait_events!F176&lt;&gt;"",gait_events!F176,NA())</f>
        <v>1321</v>
      </c>
      <c r="J5817">
        <f>IF(gait_events!G176&lt;&gt;"",gait_events!G176,NA())</f>
        <v>1324</v>
      </c>
      <c r="K5817">
        <f t="shared" si="720"/>
        <v>-3</v>
      </c>
      <c r="L5817">
        <f t="shared" si="721"/>
        <v>-15</v>
      </c>
      <c r="M5817">
        <f t="shared" si="722"/>
        <v>1</v>
      </c>
      <c r="N5817">
        <f t="shared" si="723"/>
        <v>1</v>
      </c>
      <c r="O5817">
        <f t="shared" si="724"/>
        <v>1</v>
      </c>
      <c r="P5817">
        <f t="shared" si="725"/>
        <v>0</v>
      </c>
      <c r="Q5817">
        <f t="shared" si="726"/>
        <v>0</v>
      </c>
      <c r="R5817">
        <f t="shared" si="727"/>
        <v>1</v>
      </c>
    </row>
    <row r="5818" spans="1:18" x14ac:dyDescent="0.25">
      <c r="A5818" t="str">
        <f>gait_events!B177</f>
        <v>pp156</v>
      </c>
      <c r="B5818" t="str">
        <f>VLOOKUP(A5818,participants!A:B,2,0)</f>
        <v>F</v>
      </c>
      <c r="C5818">
        <f>VLOOKUP(A5818,participants!A:C,3,0)</f>
        <v>49</v>
      </c>
      <c r="D5818" t="str">
        <f>VLOOKUP(A5818,participants!A:F,6,0)</f>
        <v>MS</v>
      </c>
      <c r="E5818" t="str">
        <f>IF(LEN(SUBSTITUTE(gait_events!C177,"_run-",""))&lt;&gt;LEN(gait_events!C177),LEFT(RIGHT(gait_events!C177,LEN(gait_events!C177)-19),FIND("_run-",RIGHT(gait_events!C177,LEN(gait_events!C177)-19),1)-1),RIGHT(gait_events!C177,LEN(gait_events!C177)-19))</f>
        <v>Slow</v>
      </c>
      <c r="F5818" t="str">
        <f>IF(LEN(SUBSTITUTE(gait_events!C177,"_run-",""))&lt;&gt;LEN(gait_events!C177),RIGHT(gait_events!C177,LEN(gait_events!C177)-FIND("_run-",gait_events!C177,1)-4),"")</f>
        <v/>
      </c>
      <c r="G5818" t="str">
        <f>gait_events!D177</f>
        <v>right_shank</v>
      </c>
      <c r="H5818" t="str">
        <f>gait_events!E177</f>
        <v>IC</v>
      </c>
      <c r="I5818">
        <f>IF(gait_events!F177&lt;&gt;"",gait_events!F177,NA())</f>
        <v>1569</v>
      </c>
      <c r="J5818">
        <f>IF(gait_events!G177&lt;&gt;"",gait_events!G177,NA())</f>
        <v>1568</v>
      </c>
      <c r="K5818">
        <f t="shared" si="720"/>
        <v>1</v>
      </c>
      <c r="L5818">
        <f t="shared" si="721"/>
        <v>5</v>
      </c>
      <c r="M5818">
        <f t="shared" si="722"/>
        <v>1</v>
      </c>
      <c r="N5818">
        <f t="shared" si="723"/>
        <v>1</v>
      </c>
      <c r="O5818">
        <f t="shared" si="724"/>
        <v>1</v>
      </c>
      <c r="P5818">
        <f t="shared" si="725"/>
        <v>0</v>
      </c>
      <c r="Q5818">
        <f t="shared" si="726"/>
        <v>0</v>
      </c>
      <c r="R5818">
        <f t="shared" si="727"/>
        <v>1</v>
      </c>
    </row>
    <row r="5819" spans="1:18" x14ac:dyDescent="0.25">
      <c r="A5819" t="str">
        <f>gait_events!B178</f>
        <v>pp156</v>
      </c>
      <c r="B5819" t="str">
        <f>VLOOKUP(A5819,participants!A:B,2,0)</f>
        <v>F</v>
      </c>
      <c r="C5819">
        <f>VLOOKUP(A5819,participants!A:C,3,0)</f>
        <v>49</v>
      </c>
      <c r="D5819" t="str">
        <f>VLOOKUP(A5819,participants!A:F,6,0)</f>
        <v>MS</v>
      </c>
      <c r="E5819" t="str">
        <f>IF(LEN(SUBSTITUTE(gait_events!C178,"_run-",""))&lt;&gt;LEN(gait_events!C178),LEFT(RIGHT(gait_events!C178,LEN(gait_events!C178)-19),FIND("_run-",RIGHT(gait_events!C178,LEN(gait_events!C178)-19),1)-1),RIGHT(gait_events!C178,LEN(gait_events!C178)-19))</f>
        <v>Slow</v>
      </c>
      <c r="F5819" t="str">
        <f>IF(LEN(SUBSTITUTE(gait_events!C178,"_run-",""))&lt;&gt;LEN(gait_events!C178),RIGHT(gait_events!C178,LEN(gait_events!C178)-FIND("_run-",gait_events!C178,1)-4),"")</f>
        <v/>
      </c>
      <c r="G5819" t="str">
        <f>gait_events!D178</f>
        <v>right_shank</v>
      </c>
      <c r="H5819" t="str">
        <f>gait_events!E178</f>
        <v>IC</v>
      </c>
      <c r="I5819">
        <f>IF(gait_events!F178&lt;&gt;"",gait_events!F178,NA())</f>
        <v>1815</v>
      </c>
      <c r="J5819">
        <f>IF(gait_events!G178&lt;&gt;"",gait_events!G178,NA())</f>
        <v>1817</v>
      </c>
      <c r="K5819">
        <f t="shared" si="720"/>
        <v>-2</v>
      </c>
      <c r="L5819">
        <f t="shared" si="721"/>
        <v>-10</v>
      </c>
      <c r="M5819">
        <f t="shared" si="722"/>
        <v>1</v>
      </c>
      <c r="N5819">
        <f t="shared" si="723"/>
        <v>1</v>
      </c>
      <c r="O5819">
        <f t="shared" si="724"/>
        <v>1</v>
      </c>
      <c r="P5819">
        <f t="shared" si="725"/>
        <v>0</v>
      </c>
      <c r="Q5819">
        <f t="shared" si="726"/>
        <v>0</v>
      </c>
      <c r="R5819">
        <f t="shared" si="727"/>
        <v>1</v>
      </c>
    </row>
    <row r="5820" spans="1:18" x14ac:dyDescent="0.25">
      <c r="A5820" t="str">
        <f>gait_events!B179</f>
        <v>pp156</v>
      </c>
      <c r="B5820" t="str">
        <f>VLOOKUP(A5820,participants!A:B,2,0)</f>
        <v>F</v>
      </c>
      <c r="C5820">
        <f>VLOOKUP(A5820,participants!A:C,3,0)</f>
        <v>49</v>
      </c>
      <c r="D5820" t="str">
        <f>VLOOKUP(A5820,participants!A:F,6,0)</f>
        <v>MS</v>
      </c>
      <c r="E5820" t="str">
        <f>IF(LEN(SUBSTITUTE(gait_events!C179,"_run-",""))&lt;&gt;LEN(gait_events!C179),LEFT(RIGHT(gait_events!C179,LEN(gait_events!C179)-19),FIND("_run-",RIGHT(gait_events!C179,LEN(gait_events!C179)-19),1)-1),RIGHT(gait_events!C179,LEN(gait_events!C179)-19))</f>
        <v>Slow</v>
      </c>
      <c r="F5820" t="str">
        <f>IF(LEN(SUBSTITUTE(gait_events!C179,"_run-",""))&lt;&gt;LEN(gait_events!C179),RIGHT(gait_events!C179,LEN(gait_events!C179)-FIND("_run-",gait_events!C179,1)-4),"")</f>
        <v/>
      </c>
      <c r="G5820" t="str">
        <f>gait_events!D179</f>
        <v>right_shank</v>
      </c>
      <c r="H5820" t="str">
        <f>gait_events!E179</f>
        <v>IC</v>
      </c>
      <c r="I5820">
        <f>IF(gait_events!F179&lt;&gt;"",gait_events!F179,NA())</f>
        <v>2076</v>
      </c>
      <c r="J5820">
        <f>IF(gait_events!G179&lt;&gt;"",gait_events!G179,NA())</f>
        <v>2078</v>
      </c>
      <c r="K5820">
        <f t="shared" si="720"/>
        <v>-2</v>
      </c>
      <c r="L5820">
        <f t="shared" si="721"/>
        <v>-10</v>
      </c>
      <c r="M5820">
        <f t="shared" si="722"/>
        <v>1</v>
      </c>
      <c r="N5820">
        <f t="shared" si="723"/>
        <v>1</v>
      </c>
      <c r="O5820">
        <f t="shared" si="724"/>
        <v>1</v>
      </c>
      <c r="P5820">
        <f t="shared" si="725"/>
        <v>0</v>
      </c>
      <c r="Q5820">
        <f t="shared" si="726"/>
        <v>0</v>
      </c>
      <c r="R5820">
        <f t="shared" si="727"/>
        <v>1</v>
      </c>
    </row>
    <row r="5821" spans="1:18" x14ac:dyDescent="0.25">
      <c r="A5821" t="str">
        <f>gait_events!B180</f>
        <v>pp156</v>
      </c>
      <c r="B5821" t="str">
        <f>VLOOKUP(A5821,participants!A:B,2,0)</f>
        <v>F</v>
      </c>
      <c r="C5821">
        <f>VLOOKUP(A5821,participants!A:C,3,0)</f>
        <v>49</v>
      </c>
      <c r="D5821" t="str">
        <f>VLOOKUP(A5821,participants!A:F,6,0)</f>
        <v>MS</v>
      </c>
      <c r="E5821" t="str">
        <f>IF(LEN(SUBSTITUTE(gait_events!C180,"_run-",""))&lt;&gt;LEN(gait_events!C180),LEFT(RIGHT(gait_events!C180,LEN(gait_events!C180)-19),FIND("_run-",RIGHT(gait_events!C180,LEN(gait_events!C180)-19),1)-1),RIGHT(gait_events!C180,LEN(gait_events!C180)-19))</f>
        <v>Slow</v>
      </c>
      <c r="F5821" t="str">
        <f>IF(LEN(SUBSTITUTE(gait_events!C180,"_run-",""))&lt;&gt;LEN(gait_events!C180),RIGHT(gait_events!C180,LEN(gait_events!C180)-FIND("_run-",gait_events!C180,1)-4),"")</f>
        <v/>
      </c>
      <c r="G5821" t="str">
        <f>gait_events!D180</f>
        <v>right_shank</v>
      </c>
      <c r="H5821" t="str">
        <f>gait_events!E180</f>
        <v>IC</v>
      </c>
      <c r="I5821">
        <f>IF(gait_events!F180&lt;&gt;"",gait_events!F180,NA())</f>
        <v>2351</v>
      </c>
      <c r="J5821">
        <f>IF(gait_events!G180&lt;&gt;"",gait_events!G180,NA())</f>
        <v>2352</v>
      </c>
      <c r="K5821">
        <f t="shared" si="720"/>
        <v>-1</v>
      </c>
      <c r="L5821">
        <f t="shared" si="721"/>
        <v>-5</v>
      </c>
      <c r="M5821">
        <f t="shared" si="722"/>
        <v>1</v>
      </c>
      <c r="N5821">
        <f t="shared" si="723"/>
        <v>1</v>
      </c>
      <c r="O5821">
        <f t="shared" si="724"/>
        <v>1</v>
      </c>
      <c r="P5821">
        <f t="shared" si="725"/>
        <v>0</v>
      </c>
      <c r="Q5821">
        <f t="shared" si="726"/>
        <v>0</v>
      </c>
      <c r="R5821">
        <f t="shared" si="727"/>
        <v>1</v>
      </c>
    </row>
    <row r="5822" spans="1:18" x14ac:dyDescent="0.25">
      <c r="A5822" t="str">
        <f>gait_events!B181</f>
        <v>pp156</v>
      </c>
      <c r="B5822" t="str">
        <f>VLOOKUP(A5822,participants!A:B,2,0)</f>
        <v>F</v>
      </c>
      <c r="C5822">
        <f>VLOOKUP(A5822,participants!A:C,3,0)</f>
        <v>49</v>
      </c>
      <c r="D5822" t="str">
        <f>VLOOKUP(A5822,participants!A:F,6,0)</f>
        <v>MS</v>
      </c>
      <c r="E5822" t="str">
        <f>IF(LEN(SUBSTITUTE(gait_events!C181,"_run-",""))&lt;&gt;LEN(gait_events!C181),LEFT(RIGHT(gait_events!C181,LEN(gait_events!C181)-19),FIND("_run-",RIGHT(gait_events!C181,LEN(gait_events!C181)-19),1)-1),RIGHT(gait_events!C181,LEN(gait_events!C181)-19))</f>
        <v>Slow</v>
      </c>
      <c r="F5822" t="str">
        <f>IF(LEN(SUBSTITUTE(gait_events!C181,"_run-",""))&lt;&gt;LEN(gait_events!C181),RIGHT(gait_events!C181,LEN(gait_events!C181)-FIND("_run-",gait_events!C181,1)-4),"")</f>
        <v/>
      </c>
      <c r="G5822" t="str">
        <f>gait_events!D181</f>
        <v>right_shank</v>
      </c>
      <c r="H5822" t="str">
        <f>gait_events!E181</f>
        <v>FC</v>
      </c>
      <c r="I5822">
        <f>IF(gait_events!F181&lt;&gt;"",gait_events!F181,NA())</f>
        <v>238</v>
      </c>
      <c r="J5822" t="e">
        <f>IF(gait_events!G181&lt;&gt;"",gait_events!G181,NA())</f>
        <v>#N/A</v>
      </c>
      <c r="K5822" t="e">
        <f t="shared" si="720"/>
        <v>#N/A</v>
      </c>
      <c r="L5822" t="e">
        <f t="shared" si="721"/>
        <v>#N/A</v>
      </c>
      <c r="M5822">
        <f t="shared" si="722"/>
        <v>1</v>
      </c>
      <c r="N5822">
        <f t="shared" si="723"/>
        <v>0</v>
      </c>
      <c r="O5822">
        <f t="shared" si="724"/>
        <v>0</v>
      </c>
      <c r="P5822">
        <f t="shared" si="725"/>
        <v>1</v>
      </c>
      <c r="Q5822">
        <f t="shared" si="726"/>
        <v>0</v>
      </c>
      <c r="R5822">
        <f t="shared" si="727"/>
        <v>1</v>
      </c>
    </row>
    <row r="5823" spans="1:18" x14ac:dyDescent="0.25">
      <c r="A5823" t="str">
        <f>gait_events!B182</f>
        <v>pp156</v>
      </c>
      <c r="B5823" t="str">
        <f>VLOOKUP(A5823,participants!A:B,2,0)</f>
        <v>F</v>
      </c>
      <c r="C5823">
        <f>VLOOKUP(A5823,participants!A:C,3,0)</f>
        <v>49</v>
      </c>
      <c r="D5823" t="str">
        <f>VLOOKUP(A5823,participants!A:F,6,0)</f>
        <v>MS</v>
      </c>
      <c r="E5823" t="str">
        <f>IF(LEN(SUBSTITUTE(gait_events!C182,"_run-",""))&lt;&gt;LEN(gait_events!C182),LEFT(RIGHT(gait_events!C182,LEN(gait_events!C182)-19),FIND("_run-",RIGHT(gait_events!C182,LEN(gait_events!C182)-19),1)-1),RIGHT(gait_events!C182,LEN(gait_events!C182)-19))</f>
        <v>Slow</v>
      </c>
      <c r="F5823" t="str">
        <f>IF(LEN(SUBSTITUTE(gait_events!C182,"_run-",""))&lt;&gt;LEN(gait_events!C182),RIGHT(gait_events!C182,LEN(gait_events!C182)-FIND("_run-",gait_events!C182,1)-4),"")</f>
        <v/>
      </c>
      <c r="G5823" t="str">
        <f>gait_events!D182</f>
        <v>right_shank</v>
      </c>
      <c r="H5823" t="str">
        <f>gait_events!E182</f>
        <v>FC</v>
      </c>
      <c r="I5823">
        <f>IF(gait_events!F182&lt;&gt;"",gait_events!F182,NA())</f>
        <v>488</v>
      </c>
      <c r="J5823">
        <f>IF(gait_events!G182&lt;&gt;"",gait_events!G182,NA())</f>
        <v>490</v>
      </c>
      <c r="K5823">
        <f t="shared" si="720"/>
        <v>-2</v>
      </c>
      <c r="L5823">
        <f t="shared" si="721"/>
        <v>-10</v>
      </c>
      <c r="M5823">
        <f t="shared" si="722"/>
        <v>1</v>
      </c>
      <c r="N5823">
        <f t="shared" si="723"/>
        <v>1</v>
      </c>
      <c r="O5823">
        <f t="shared" si="724"/>
        <v>1</v>
      </c>
      <c r="P5823">
        <f t="shared" si="725"/>
        <v>0</v>
      </c>
      <c r="Q5823">
        <f t="shared" si="726"/>
        <v>0</v>
      </c>
      <c r="R5823">
        <f t="shared" si="727"/>
        <v>1</v>
      </c>
    </row>
    <row r="5824" spans="1:18" x14ac:dyDescent="0.25">
      <c r="A5824" t="str">
        <f>gait_events!B183</f>
        <v>pp156</v>
      </c>
      <c r="B5824" t="str">
        <f>VLOOKUP(A5824,participants!A:B,2,0)</f>
        <v>F</v>
      </c>
      <c r="C5824">
        <f>VLOOKUP(A5824,participants!A:C,3,0)</f>
        <v>49</v>
      </c>
      <c r="D5824" t="str">
        <f>VLOOKUP(A5824,participants!A:F,6,0)</f>
        <v>MS</v>
      </c>
      <c r="E5824" t="str">
        <f>IF(LEN(SUBSTITUTE(gait_events!C183,"_run-",""))&lt;&gt;LEN(gait_events!C183),LEFT(RIGHT(gait_events!C183,LEN(gait_events!C183)-19),FIND("_run-",RIGHT(gait_events!C183,LEN(gait_events!C183)-19),1)-1),RIGHT(gait_events!C183,LEN(gait_events!C183)-19))</f>
        <v>Slow</v>
      </c>
      <c r="F5824" t="str">
        <f>IF(LEN(SUBSTITUTE(gait_events!C183,"_run-",""))&lt;&gt;LEN(gait_events!C183),RIGHT(gait_events!C183,LEN(gait_events!C183)-FIND("_run-",gait_events!C183,1)-4),"")</f>
        <v/>
      </c>
      <c r="G5824" t="str">
        <f>gait_events!D183</f>
        <v>right_shank</v>
      </c>
      <c r="H5824" t="str">
        <f>gait_events!E183</f>
        <v>FC</v>
      </c>
      <c r="I5824">
        <f>IF(gait_events!F183&lt;&gt;"",gait_events!F183,NA())</f>
        <v>746</v>
      </c>
      <c r="J5824">
        <f>IF(gait_events!G183&lt;&gt;"",gait_events!G183,NA())</f>
        <v>744</v>
      </c>
      <c r="K5824">
        <f t="shared" si="720"/>
        <v>2</v>
      </c>
      <c r="L5824">
        <f t="shared" si="721"/>
        <v>10</v>
      </c>
      <c r="M5824">
        <f t="shared" si="722"/>
        <v>1</v>
      </c>
      <c r="N5824">
        <f t="shared" si="723"/>
        <v>1</v>
      </c>
      <c r="O5824">
        <f t="shared" si="724"/>
        <v>1</v>
      </c>
      <c r="P5824">
        <f t="shared" si="725"/>
        <v>0</v>
      </c>
      <c r="Q5824">
        <f t="shared" si="726"/>
        <v>0</v>
      </c>
      <c r="R5824">
        <f t="shared" si="727"/>
        <v>1</v>
      </c>
    </row>
    <row r="5825" spans="1:18" x14ac:dyDescent="0.25">
      <c r="A5825" t="str">
        <f>gait_events!B184</f>
        <v>pp156</v>
      </c>
      <c r="B5825" t="str">
        <f>VLOOKUP(A5825,participants!A:B,2,0)</f>
        <v>F</v>
      </c>
      <c r="C5825">
        <f>VLOOKUP(A5825,participants!A:C,3,0)</f>
        <v>49</v>
      </c>
      <c r="D5825" t="str">
        <f>VLOOKUP(A5825,participants!A:F,6,0)</f>
        <v>MS</v>
      </c>
      <c r="E5825" t="str">
        <f>IF(LEN(SUBSTITUTE(gait_events!C184,"_run-",""))&lt;&gt;LEN(gait_events!C184),LEFT(RIGHT(gait_events!C184,LEN(gait_events!C184)-19),FIND("_run-",RIGHT(gait_events!C184,LEN(gait_events!C184)-19),1)-1),RIGHT(gait_events!C184,LEN(gait_events!C184)-19))</f>
        <v>Slow</v>
      </c>
      <c r="F5825" t="str">
        <f>IF(LEN(SUBSTITUTE(gait_events!C184,"_run-",""))&lt;&gt;LEN(gait_events!C184),RIGHT(gait_events!C184,LEN(gait_events!C184)-FIND("_run-",gait_events!C184,1)-4),"")</f>
        <v/>
      </c>
      <c r="G5825" t="str">
        <f>gait_events!D184</f>
        <v>right_shank</v>
      </c>
      <c r="H5825" t="str">
        <f>gait_events!E184</f>
        <v>FC</v>
      </c>
      <c r="I5825">
        <f>IF(gait_events!F184&lt;&gt;"",gait_events!F184,NA())</f>
        <v>1002</v>
      </c>
      <c r="J5825">
        <f>IF(gait_events!G184&lt;&gt;"",gait_events!G184,NA())</f>
        <v>998</v>
      </c>
      <c r="K5825">
        <f t="shared" si="720"/>
        <v>4</v>
      </c>
      <c r="L5825">
        <f t="shared" si="721"/>
        <v>20</v>
      </c>
      <c r="M5825">
        <f t="shared" si="722"/>
        <v>1</v>
      </c>
      <c r="N5825">
        <f t="shared" si="723"/>
        <v>1</v>
      </c>
      <c r="O5825">
        <f t="shared" si="724"/>
        <v>1</v>
      </c>
      <c r="P5825">
        <f t="shared" si="725"/>
        <v>0</v>
      </c>
      <c r="Q5825">
        <f t="shared" si="726"/>
        <v>0</v>
      </c>
      <c r="R5825">
        <f t="shared" si="727"/>
        <v>1</v>
      </c>
    </row>
    <row r="5826" spans="1:18" x14ac:dyDescent="0.25">
      <c r="A5826" t="str">
        <f>gait_events!B185</f>
        <v>pp156</v>
      </c>
      <c r="B5826" t="str">
        <f>VLOOKUP(A5826,participants!A:B,2,0)</f>
        <v>F</v>
      </c>
      <c r="C5826">
        <f>VLOOKUP(A5826,participants!A:C,3,0)</f>
        <v>49</v>
      </c>
      <c r="D5826" t="str">
        <f>VLOOKUP(A5826,participants!A:F,6,0)</f>
        <v>MS</v>
      </c>
      <c r="E5826" t="str">
        <f>IF(LEN(SUBSTITUTE(gait_events!C185,"_run-",""))&lt;&gt;LEN(gait_events!C185),LEFT(RIGHT(gait_events!C185,LEN(gait_events!C185)-19),FIND("_run-",RIGHT(gait_events!C185,LEN(gait_events!C185)-19),1)-1),RIGHT(gait_events!C185,LEN(gait_events!C185)-19))</f>
        <v>Slow</v>
      </c>
      <c r="F5826" t="str">
        <f>IF(LEN(SUBSTITUTE(gait_events!C185,"_run-",""))&lt;&gt;LEN(gait_events!C185),RIGHT(gait_events!C185,LEN(gait_events!C185)-FIND("_run-",gait_events!C185,1)-4),"")</f>
        <v/>
      </c>
      <c r="G5826" t="str">
        <f>gait_events!D185</f>
        <v>right_shank</v>
      </c>
      <c r="H5826" t="str">
        <f>gait_events!E185</f>
        <v>FC</v>
      </c>
      <c r="I5826">
        <f>IF(gait_events!F185&lt;&gt;"",gait_events!F185,NA())</f>
        <v>1244</v>
      </c>
      <c r="J5826">
        <f>IF(gait_events!G185&lt;&gt;"",gait_events!G185,NA())</f>
        <v>1245</v>
      </c>
      <c r="K5826">
        <f t="shared" ref="K5826:K5889" si="728">I5826-J5826</f>
        <v>-1</v>
      </c>
      <c r="L5826">
        <f t="shared" ref="L5826:L5889" si="729">K5826*5</f>
        <v>-5</v>
      </c>
      <c r="M5826">
        <f t="shared" ref="M5826:M5889" si="730">IF(NOT(ISNA(I5826)),1,0)</f>
        <v>1</v>
      </c>
      <c r="N5826">
        <f t="shared" ref="N5826:N5889" si="731">IF(NOT(ISNA(J5826)),1,0)</f>
        <v>1</v>
      </c>
      <c r="O5826">
        <f t="shared" ref="O5826:O5889" si="732">IF(AND(NOT(ISNA(I5826)),NOT(ISNA(J5826))),1,0)</f>
        <v>1</v>
      </c>
      <c r="P5826">
        <f t="shared" ref="P5826:P5889" si="733">IF(AND(NOT(ISNA(I5826)),ISNA(J5826)),1,0)</f>
        <v>0</v>
      </c>
      <c r="Q5826">
        <f t="shared" ref="Q5826:Q5889" si="734">IF(AND(ISNA(I5826),NOT(ISNA(J5826))),1,0)</f>
        <v>0</v>
      </c>
      <c r="R5826">
        <f t="shared" ref="R5826:R5889" si="735">IF(SUM(O5826:Q5826)&lt;&gt;1,"ERROR",1)</f>
        <v>1</v>
      </c>
    </row>
    <row r="5827" spans="1:18" x14ac:dyDescent="0.25">
      <c r="A5827" t="str">
        <f>gait_events!B186</f>
        <v>pp156</v>
      </c>
      <c r="B5827" t="str">
        <f>VLOOKUP(A5827,participants!A:B,2,0)</f>
        <v>F</v>
      </c>
      <c r="C5827">
        <f>VLOOKUP(A5827,participants!A:C,3,0)</f>
        <v>49</v>
      </c>
      <c r="D5827" t="str">
        <f>VLOOKUP(A5827,participants!A:F,6,0)</f>
        <v>MS</v>
      </c>
      <c r="E5827" t="str">
        <f>IF(LEN(SUBSTITUTE(gait_events!C186,"_run-",""))&lt;&gt;LEN(gait_events!C186),LEFT(RIGHT(gait_events!C186,LEN(gait_events!C186)-19),FIND("_run-",RIGHT(gait_events!C186,LEN(gait_events!C186)-19),1)-1),RIGHT(gait_events!C186,LEN(gait_events!C186)-19))</f>
        <v>Slow</v>
      </c>
      <c r="F5827" t="str">
        <f>IF(LEN(SUBSTITUTE(gait_events!C186,"_run-",""))&lt;&gt;LEN(gait_events!C186),RIGHT(gait_events!C186,LEN(gait_events!C186)-FIND("_run-",gait_events!C186,1)-4),"")</f>
        <v/>
      </c>
      <c r="G5827" t="str">
        <f>gait_events!D186</f>
        <v>right_shank</v>
      </c>
      <c r="H5827" t="str">
        <f>gait_events!E186</f>
        <v>FC</v>
      </c>
      <c r="I5827">
        <f>IF(gait_events!F186&lt;&gt;"",gait_events!F186,NA())</f>
        <v>1490</v>
      </c>
      <c r="J5827">
        <f>IF(gait_events!G186&lt;&gt;"",gait_events!G186,NA())</f>
        <v>1491</v>
      </c>
      <c r="K5827">
        <f t="shared" si="728"/>
        <v>-1</v>
      </c>
      <c r="L5827">
        <f t="shared" si="729"/>
        <v>-5</v>
      </c>
      <c r="M5827">
        <f t="shared" si="730"/>
        <v>1</v>
      </c>
      <c r="N5827">
        <f t="shared" si="731"/>
        <v>1</v>
      </c>
      <c r="O5827">
        <f t="shared" si="732"/>
        <v>1</v>
      </c>
      <c r="P5827">
        <f t="shared" si="733"/>
        <v>0</v>
      </c>
      <c r="Q5827">
        <f t="shared" si="734"/>
        <v>0</v>
      </c>
      <c r="R5827">
        <f t="shared" si="735"/>
        <v>1</v>
      </c>
    </row>
    <row r="5828" spans="1:18" x14ac:dyDescent="0.25">
      <c r="A5828" t="str">
        <f>gait_events!B187</f>
        <v>pp156</v>
      </c>
      <c r="B5828" t="str">
        <f>VLOOKUP(A5828,participants!A:B,2,0)</f>
        <v>F</v>
      </c>
      <c r="C5828">
        <f>VLOOKUP(A5828,participants!A:C,3,0)</f>
        <v>49</v>
      </c>
      <c r="D5828" t="str">
        <f>VLOOKUP(A5828,participants!A:F,6,0)</f>
        <v>MS</v>
      </c>
      <c r="E5828" t="str">
        <f>IF(LEN(SUBSTITUTE(gait_events!C187,"_run-",""))&lt;&gt;LEN(gait_events!C187),LEFT(RIGHT(gait_events!C187,LEN(gait_events!C187)-19),FIND("_run-",RIGHT(gait_events!C187,LEN(gait_events!C187)-19),1)-1),RIGHT(gait_events!C187,LEN(gait_events!C187)-19))</f>
        <v>Slow</v>
      </c>
      <c r="F5828" t="str">
        <f>IF(LEN(SUBSTITUTE(gait_events!C187,"_run-",""))&lt;&gt;LEN(gait_events!C187),RIGHT(gait_events!C187,LEN(gait_events!C187)-FIND("_run-",gait_events!C187,1)-4),"")</f>
        <v/>
      </c>
      <c r="G5828" t="str">
        <f>gait_events!D187</f>
        <v>right_shank</v>
      </c>
      <c r="H5828" t="str">
        <f>gait_events!E187</f>
        <v>FC</v>
      </c>
      <c r="I5828">
        <f>IF(gait_events!F187&lt;&gt;"",gait_events!F187,NA())</f>
        <v>1736</v>
      </c>
      <c r="J5828">
        <f>IF(gait_events!G187&lt;&gt;"",gait_events!G187,NA())</f>
        <v>1740</v>
      </c>
      <c r="K5828">
        <f t="shared" si="728"/>
        <v>-4</v>
      </c>
      <c r="L5828">
        <f t="shared" si="729"/>
        <v>-20</v>
      </c>
      <c r="M5828">
        <f t="shared" si="730"/>
        <v>1</v>
      </c>
      <c r="N5828">
        <f t="shared" si="731"/>
        <v>1</v>
      </c>
      <c r="O5828">
        <f t="shared" si="732"/>
        <v>1</v>
      </c>
      <c r="P5828">
        <f t="shared" si="733"/>
        <v>0</v>
      </c>
      <c r="Q5828">
        <f t="shared" si="734"/>
        <v>0</v>
      </c>
      <c r="R5828">
        <f t="shared" si="735"/>
        <v>1</v>
      </c>
    </row>
    <row r="5829" spans="1:18" x14ac:dyDescent="0.25">
      <c r="A5829" t="str">
        <f>gait_events!B526</f>
        <v>pp165</v>
      </c>
      <c r="B5829" t="str">
        <f>VLOOKUP(A5829,participants!A:B,2,0)</f>
        <v>F</v>
      </c>
      <c r="C5829">
        <f>VLOOKUP(A5829,participants!A:C,3,0)</f>
        <v>66</v>
      </c>
      <c r="D5829" t="str">
        <f>VLOOKUP(A5829,participants!A:F,6,0)</f>
        <v>OA</v>
      </c>
      <c r="E5829" t="str">
        <f>IF(LEN(SUBSTITUTE(gait_events!C526,"_run-",""))&lt;&gt;LEN(gait_events!C526),LEFT(RIGHT(gait_events!C526,LEN(gait_events!C526)-19),FIND("_run-",RIGHT(gait_events!C526,LEN(gait_events!C526)-19),1)-1),RIGHT(gait_events!C526,LEN(gait_events!C526)-19))</f>
        <v>Fast</v>
      </c>
      <c r="F5829" t="str">
        <f>IF(LEN(SUBSTITUTE(gait_events!C526,"_run-",""))&lt;&gt;LEN(gait_events!C526),RIGHT(gait_events!C526,LEN(gait_events!C526)-FIND("_run-",gait_events!C526,1)-4),"")</f>
        <v/>
      </c>
      <c r="G5829" t="str">
        <f>gait_events!D526</f>
        <v>left_ankle</v>
      </c>
      <c r="H5829" t="str">
        <f>gait_events!E526</f>
        <v>FC</v>
      </c>
      <c r="I5829">
        <f>IF(gait_events!F526&lt;&gt;"",gait_events!F526,NA())</f>
        <v>338</v>
      </c>
      <c r="J5829">
        <f>IF(gait_events!G526&lt;&gt;"",gait_events!G526,NA())</f>
        <v>341</v>
      </c>
      <c r="K5829">
        <f t="shared" si="728"/>
        <v>-3</v>
      </c>
      <c r="L5829">
        <f t="shared" si="729"/>
        <v>-15</v>
      </c>
      <c r="M5829">
        <f t="shared" si="730"/>
        <v>1</v>
      </c>
      <c r="N5829">
        <f t="shared" si="731"/>
        <v>1</v>
      </c>
      <c r="O5829">
        <f t="shared" si="732"/>
        <v>1</v>
      </c>
      <c r="P5829">
        <f t="shared" si="733"/>
        <v>0</v>
      </c>
      <c r="Q5829">
        <f t="shared" si="734"/>
        <v>0</v>
      </c>
      <c r="R5829">
        <f t="shared" si="735"/>
        <v>1</v>
      </c>
    </row>
    <row r="5830" spans="1:18" x14ac:dyDescent="0.25">
      <c r="A5830" t="str">
        <f>gait_events!B527</f>
        <v>pp165</v>
      </c>
      <c r="B5830" t="str">
        <f>VLOOKUP(A5830,participants!A:B,2,0)</f>
        <v>F</v>
      </c>
      <c r="C5830">
        <f>VLOOKUP(A5830,participants!A:C,3,0)</f>
        <v>66</v>
      </c>
      <c r="D5830" t="str">
        <f>VLOOKUP(A5830,participants!A:F,6,0)</f>
        <v>OA</v>
      </c>
      <c r="E5830" t="str">
        <f>IF(LEN(SUBSTITUTE(gait_events!C527,"_run-",""))&lt;&gt;LEN(gait_events!C527),LEFT(RIGHT(gait_events!C527,LEN(gait_events!C527)-19),FIND("_run-",RIGHT(gait_events!C527,LEN(gait_events!C527)-19),1)-1),RIGHT(gait_events!C527,LEN(gait_events!C527)-19))</f>
        <v>Fast</v>
      </c>
      <c r="F5830" t="str">
        <f>IF(LEN(SUBSTITUTE(gait_events!C527,"_run-",""))&lt;&gt;LEN(gait_events!C527),RIGHT(gait_events!C527,LEN(gait_events!C527)-FIND("_run-",gait_events!C527,1)-4),"")</f>
        <v/>
      </c>
      <c r="G5830" t="str">
        <f>gait_events!D527</f>
        <v>left_ankle</v>
      </c>
      <c r="H5830" t="str">
        <f>gait_events!E527</f>
        <v>FC</v>
      </c>
      <c r="I5830">
        <f>IF(gait_events!F527&lt;&gt;"",gait_events!F527,NA())</f>
        <v>525</v>
      </c>
      <c r="J5830">
        <f>IF(gait_events!G527&lt;&gt;"",gait_events!G527,NA())</f>
        <v>525</v>
      </c>
      <c r="K5830">
        <f t="shared" si="728"/>
        <v>0</v>
      </c>
      <c r="L5830">
        <f t="shared" si="729"/>
        <v>0</v>
      </c>
      <c r="M5830">
        <f t="shared" si="730"/>
        <v>1</v>
      </c>
      <c r="N5830">
        <f t="shared" si="731"/>
        <v>1</v>
      </c>
      <c r="O5830">
        <f t="shared" si="732"/>
        <v>1</v>
      </c>
      <c r="P5830">
        <f t="shared" si="733"/>
        <v>0</v>
      </c>
      <c r="Q5830">
        <f t="shared" si="734"/>
        <v>0</v>
      </c>
      <c r="R5830">
        <f t="shared" si="735"/>
        <v>1</v>
      </c>
    </row>
    <row r="5831" spans="1:18" x14ac:dyDescent="0.25">
      <c r="A5831" t="str">
        <f>gait_events!B528</f>
        <v>pp165</v>
      </c>
      <c r="B5831" t="str">
        <f>VLOOKUP(A5831,participants!A:B,2,0)</f>
        <v>F</v>
      </c>
      <c r="C5831">
        <f>VLOOKUP(A5831,participants!A:C,3,0)</f>
        <v>66</v>
      </c>
      <c r="D5831" t="str">
        <f>VLOOKUP(A5831,participants!A:F,6,0)</f>
        <v>OA</v>
      </c>
      <c r="E5831" t="str">
        <f>IF(LEN(SUBSTITUTE(gait_events!C528,"_run-",""))&lt;&gt;LEN(gait_events!C528),LEFT(RIGHT(gait_events!C528,LEN(gait_events!C528)-19),FIND("_run-",RIGHT(gait_events!C528,LEN(gait_events!C528)-19),1)-1),RIGHT(gait_events!C528,LEN(gait_events!C528)-19))</f>
        <v>Fast</v>
      </c>
      <c r="F5831" t="str">
        <f>IF(LEN(SUBSTITUTE(gait_events!C528,"_run-",""))&lt;&gt;LEN(gait_events!C528),RIGHT(gait_events!C528,LEN(gait_events!C528)-FIND("_run-",gait_events!C528,1)-4),"")</f>
        <v/>
      </c>
      <c r="G5831" t="str">
        <f>gait_events!D528</f>
        <v>right_ankle</v>
      </c>
      <c r="H5831" t="str">
        <f>gait_events!E528</f>
        <v>IC</v>
      </c>
      <c r="I5831">
        <f>IF(gait_events!F528&lt;&gt;"",gait_events!F528,NA())</f>
        <v>136</v>
      </c>
      <c r="J5831">
        <f>IF(gait_events!G528&lt;&gt;"",gait_events!G528,NA())</f>
        <v>134</v>
      </c>
      <c r="K5831">
        <f t="shared" si="728"/>
        <v>2</v>
      </c>
      <c r="L5831">
        <f t="shared" si="729"/>
        <v>10</v>
      </c>
      <c r="M5831">
        <f t="shared" si="730"/>
        <v>1</v>
      </c>
      <c r="N5831">
        <f t="shared" si="731"/>
        <v>1</v>
      </c>
      <c r="O5831">
        <f t="shared" si="732"/>
        <v>1</v>
      </c>
      <c r="P5831">
        <f t="shared" si="733"/>
        <v>0</v>
      </c>
      <c r="Q5831">
        <f t="shared" si="734"/>
        <v>0</v>
      </c>
      <c r="R5831">
        <f t="shared" si="735"/>
        <v>1</v>
      </c>
    </row>
    <row r="5832" spans="1:18" x14ac:dyDescent="0.25">
      <c r="A5832" t="str">
        <f>gait_events!B529</f>
        <v>pp165</v>
      </c>
      <c r="B5832" t="str">
        <f>VLOOKUP(A5832,participants!A:B,2,0)</f>
        <v>F</v>
      </c>
      <c r="C5832">
        <f>VLOOKUP(A5832,participants!A:C,3,0)</f>
        <v>66</v>
      </c>
      <c r="D5832" t="str">
        <f>VLOOKUP(A5832,participants!A:F,6,0)</f>
        <v>OA</v>
      </c>
      <c r="E5832" t="str">
        <f>IF(LEN(SUBSTITUTE(gait_events!C529,"_run-",""))&lt;&gt;LEN(gait_events!C529),LEFT(RIGHT(gait_events!C529,LEN(gait_events!C529)-19),FIND("_run-",RIGHT(gait_events!C529,LEN(gait_events!C529)-19),1)-1),RIGHT(gait_events!C529,LEN(gait_events!C529)-19))</f>
        <v>Fast</v>
      </c>
      <c r="F5832" t="str">
        <f>IF(LEN(SUBSTITUTE(gait_events!C529,"_run-",""))&lt;&gt;LEN(gait_events!C529),RIGHT(gait_events!C529,LEN(gait_events!C529)-FIND("_run-",gait_events!C529,1)-4),"")</f>
        <v/>
      </c>
      <c r="G5832" t="str">
        <f>gait_events!D529</f>
        <v>right_ankle</v>
      </c>
      <c r="H5832" t="str">
        <f>gait_events!E529</f>
        <v>IC</v>
      </c>
      <c r="I5832">
        <f>IF(gait_events!F529&lt;&gt;"",gait_events!F529,NA())</f>
        <v>323</v>
      </c>
      <c r="J5832">
        <f>IF(gait_events!G529&lt;&gt;"",gait_events!G529,NA())</f>
        <v>326</v>
      </c>
      <c r="K5832">
        <f t="shared" si="728"/>
        <v>-3</v>
      </c>
      <c r="L5832">
        <f t="shared" si="729"/>
        <v>-15</v>
      </c>
      <c r="M5832">
        <f t="shared" si="730"/>
        <v>1</v>
      </c>
      <c r="N5832">
        <f t="shared" si="731"/>
        <v>1</v>
      </c>
      <c r="O5832">
        <f t="shared" si="732"/>
        <v>1</v>
      </c>
      <c r="P5832">
        <f t="shared" si="733"/>
        <v>0</v>
      </c>
      <c r="Q5832">
        <f t="shared" si="734"/>
        <v>0</v>
      </c>
      <c r="R5832">
        <f t="shared" si="735"/>
        <v>1</v>
      </c>
    </row>
    <row r="5833" spans="1:18" x14ac:dyDescent="0.25">
      <c r="A5833" t="str">
        <f>gait_events!B530</f>
        <v>pp165</v>
      </c>
      <c r="B5833" t="str">
        <f>VLOOKUP(A5833,participants!A:B,2,0)</f>
        <v>F</v>
      </c>
      <c r="C5833">
        <f>VLOOKUP(A5833,participants!A:C,3,0)</f>
        <v>66</v>
      </c>
      <c r="D5833" t="str">
        <f>VLOOKUP(A5833,participants!A:F,6,0)</f>
        <v>OA</v>
      </c>
      <c r="E5833" t="str">
        <f>IF(LEN(SUBSTITUTE(gait_events!C530,"_run-",""))&lt;&gt;LEN(gait_events!C530),LEFT(RIGHT(gait_events!C530,LEN(gait_events!C530)-19),FIND("_run-",RIGHT(gait_events!C530,LEN(gait_events!C530)-19),1)-1),RIGHT(gait_events!C530,LEN(gait_events!C530)-19))</f>
        <v>Fast</v>
      </c>
      <c r="F5833" t="str">
        <f>IF(LEN(SUBSTITUTE(gait_events!C530,"_run-",""))&lt;&gt;LEN(gait_events!C530),RIGHT(gait_events!C530,LEN(gait_events!C530)-FIND("_run-",gait_events!C530,1)-4),"")</f>
        <v/>
      </c>
      <c r="G5833" t="str">
        <f>gait_events!D530</f>
        <v>right_ankle</v>
      </c>
      <c r="H5833" t="str">
        <f>gait_events!E530</f>
        <v>IC</v>
      </c>
      <c r="I5833">
        <f>IF(gait_events!F530&lt;&gt;"",gait_events!F530,NA())</f>
        <v>508</v>
      </c>
      <c r="J5833">
        <f>IF(gait_events!G530&lt;&gt;"",gait_events!G530,NA())</f>
        <v>507</v>
      </c>
      <c r="K5833">
        <f t="shared" si="728"/>
        <v>1</v>
      </c>
      <c r="L5833">
        <f t="shared" si="729"/>
        <v>5</v>
      </c>
      <c r="M5833">
        <f t="shared" si="730"/>
        <v>1</v>
      </c>
      <c r="N5833">
        <f t="shared" si="731"/>
        <v>1</v>
      </c>
      <c r="O5833">
        <f t="shared" si="732"/>
        <v>1</v>
      </c>
      <c r="P5833">
        <f t="shared" si="733"/>
        <v>0</v>
      </c>
      <c r="Q5833">
        <f t="shared" si="734"/>
        <v>0</v>
      </c>
      <c r="R5833">
        <f t="shared" si="735"/>
        <v>1</v>
      </c>
    </row>
    <row r="5834" spans="1:18" x14ac:dyDescent="0.25">
      <c r="A5834" t="str">
        <f>gait_events!B531</f>
        <v>pp165</v>
      </c>
      <c r="B5834" t="str">
        <f>VLOOKUP(A5834,participants!A:B,2,0)</f>
        <v>F</v>
      </c>
      <c r="C5834">
        <f>VLOOKUP(A5834,participants!A:C,3,0)</f>
        <v>66</v>
      </c>
      <c r="D5834" t="str">
        <f>VLOOKUP(A5834,participants!A:F,6,0)</f>
        <v>OA</v>
      </c>
      <c r="E5834" t="str">
        <f>IF(LEN(SUBSTITUTE(gait_events!C531,"_run-",""))&lt;&gt;LEN(gait_events!C531),LEFT(RIGHT(gait_events!C531,LEN(gait_events!C531)-19),FIND("_run-",RIGHT(gait_events!C531,LEN(gait_events!C531)-19),1)-1),RIGHT(gait_events!C531,LEN(gait_events!C531)-19))</f>
        <v>Fast</v>
      </c>
      <c r="F5834" t="str">
        <f>IF(LEN(SUBSTITUTE(gait_events!C531,"_run-",""))&lt;&gt;LEN(gait_events!C531),RIGHT(gait_events!C531,LEN(gait_events!C531)-FIND("_run-",gait_events!C531,1)-4),"")</f>
        <v/>
      </c>
      <c r="G5834" t="str">
        <f>gait_events!D531</f>
        <v>right_ankle</v>
      </c>
      <c r="H5834" t="str">
        <f>gait_events!E531</f>
        <v>FC</v>
      </c>
      <c r="I5834">
        <f>IF(gait_events!F531&lt;&gt;"",gait_events!F531,NA())</f>
        <v>57</v>
      </c>
      <c r="J5834">
        <f>IF(gait_events!G531&lt;&gt;"",gait_events!G531,NA())</f>
        <v>57</v>
      </c>
      <c r="K5834">
        <f t="shared" si="728"/>
        <v>0</v>
      </c>
      <c r="L5834">
        <f t="shared" si="729"/>
        <v>0</v>
      </c>
      <c r="M5834">
        <f t="shared" si="730"/>
        <v>1</v>
      </c>
      <c r="N5834">
        <f t="shared" si="731"/>
        <v>1</v>
      </c>
      <c r="O5834">
        <f t="shared" si="732"/>
        <v>1</v>
      </c>
      <c r="P5834">
        <f t="shared" si="733"/>
        <v>0</v>
      </c>
      <c r="Q5834">
        <f t="shared" si="734"/>
        <v>0</v>
      </c>
      <c r="R5834">
        <f t="shared" si="735"/>
        <v>1</v>
      </c>
    </row>
    <row r="5835" spans="1:18" x14ac:dyDescent="0.25">
      <c r="A5835" t="str">
        <f>gait_events!B532</f>
        <v>pp165</v>
      </c>
      <c r="B5835" t="str">
        <f>VLOOKUP(A5835,participants!A:B,2,0)</f>
        <v>F</v>
      </c>
      <c r="C5835">
        <f>VLOOKUP(A5835,participants!A:C,3,0)</f>
        <v>66</v>
      </c>
      <c r="D5835" t="str">
        <f>VLOOKUP(A5835,participants!A:F,6,0)</f>
        <v>OA</v>
      </c>
      <c r="E5835" t="str">
        <f>IF(LEN(SUBSTITUTE(gait_events!C532,"_run-",""))&lt;&gt;LEN(gait_events!C532),LEFT(RIGHT(gait_events!C532,LEN(gait_events!C532)-19),FIND("_run-",RIGHT(gait_events!C532,LEN(gait_events!C532)-19),1)-1),RIGHT(gait_events!C532,LEN(gait_events!C532)-19))</f>
        <v>Fast</v>
      </c>
      <c r="F5835" t="str">
        <f>IF(LEN(SUBSTITUTE(gait_events!C532,"_run-",""))&lt;&gt;LEN(gait_events!C532),RIGHT(gait_events!C532,LEN(gait_events!C532)-FIND("_run-",gait_events!C532,1)-4),"")</f>
        <v/>
      </c>
      <c r="G5835" t="str">
        <f>gait_events!D532</f>
        <v>right_ankle</v>
      </c>
      <c r="H5835" t="str">
        <f>gait_events!E532</f>
        <v>FC</v>
      </c>
      <c r="I5835">
        <f>IF(gait_events!F532&lt;&gt;"",gait_events!F532,NA())</f>
        <v>246</v>
      </c>
      <c r="J5835">
        <f>IF(gait_events!G532&lt;&gt;"",gait_events!G532,NA())</f>
        <v>248</v>
      </c>
      <c r="K5835">
        <f t="shared" si="728"/>
        <v>-2</v>
      </c>
      <c r="L5835">
        <f t="shared" si="729"/>
        <v>-10</v>
      </c>
      <c r="M5835">
        <f t="shared" si="730"/>
        <v>1</v>
      </c>
      <c r="N5835">
        <f t="shared" si="731"/>
        <v>1</v>
      </c>
      <c r="O5835">
        <f t="shared" si="732"/>
        <v>1</v>
      </c>
      <c r="P5835">
        <f t="shared" si="733"/>
        <v>0</v>
      </c>
      <c r="Q5835">
        <f t="shared" si="734"/>
        <v>0</v>
      </c>
      <c r="R5835">
        <f t="shared" si="735"/>
        <v>1</v>
      </c>
    </row>
    <row r="5836" spans="1:18" x14ac:dyDescent="0.25">
      <c r="A5836" t="str">
        <f>gait_events!B533</f>
        <v>pp165</v>
      </c>
      <c r="B5836" t="str">
        <f>VLOOKUP(A5836,participants!A:B,2,0)</f>
        <v>F</v>
      </c>
      <c r="C5836">
        <f>VLOOKUP(A5836,participants!A:C,3,0)</f>
        <v>66</v>
      </c>
      <c r="D5836" t="str">
        <f>VLOOKUP(A5836,participants!A:F,6,0)</f>
        <v>OA</v>
      </c>
      <c r="E5836" t="str">
        <f>IF(LEN(SUBSTITUTE(gait_events!C533,"_run-",""))&lt;&gt;LEN(gait_events!C533),LEFT(RIGHT(gait_events!C533,LEN(gait_events!C533)-19),FIND("_run-",RIGHT(gait_events!C533,LEN(gait_events!C533)-19),1)-1),RIGHT(gait_events!C533,LEN(gait_events!C533)-19))</f>
        <v>Fast</v>
      </c>
      <c r="F5836" t="str">
        <f>IF(LEN(SUBSTITUTE(gait_events!C533,"_run-",""))&lt;&gt;LEN(gait_events!C533),RIGHT(gait_events!C533,LEN(gait_events!C533)-FIND("_run-",gait_events!C533,1)-4),"")</f>
        <v/>
      </c>
      <c r="G5836" t="str">
        <f>gait_events!D533</f>
        <v>right_ankle</v>
      </c>
      <c r="H5836" t="str">
        <f>gait_events!E533</f>
        <v>FC</v>
      </c>
      <c r="I5836">
        <f>IF(gait_events!F533&lt;&gt;"",gait_events!F533,NA())</f>
        <v>434</v>
      </c>
      <c r="J5836">
        <f>IF(gait_events!G533&lt;&gt;"",gait_events!G533,NA())</f>
        <v>436</v>
      </c>
      <c r="K5836">
        <f t="shared" si="728"/>
        <v>-2</v>
      </c>
      <c r="L5836">
        <f t="shared" si="729"/>
        <v>-10</v>
      </c>
      <c r="M5836">
        <f t="shared" si="730"/>
        <v>1</v>
      </c>
      <c r="N5836">
        <f t="shared" si="731"/>
        <v>1</v>
      </c>
      <c r="O5836">
        <f t="shared" si="732"/>
        <v>1</v>
      </c>
      <c r="P5836">
        <f t="shared" si="733"/>
        <v>0</v>
      </c>
      <c r="Q5836">
        <f t="shared" si="734"/>
        <v>0</v>
      </c>
      <c r="R5836">
        <f t="shared" si="735"/>
        <v>1</v>
      </c>
    </row>
    <row r="5837" spans="1:18" x14ac:dyDescent="0.25">
      <c r="A5837" t="str">
        <f>gait_events!B534</f>
        <v>pp165</v>
      </c>
      <c r="B5837" t="str">
        <f>VLOOKUP(A5837,participants!A:B,2,0)</f>
        <v>F</v>
      </c>
      <c r="C5837">
        <f>VLOOKUP(A5837,participants!A:C,3,0)</f>
        <v>66</v>
      </c>
      <c r="D5837" t="str">
        <f>VLOOKUP(A5837,participants!A:F,6,0)</f>
        <v>OA</v>
      </c>
      <c r="E5837" t="str">
        <f>IF(LEN(SUBSTITUTE(gait_events!C534,"_run-",""))&lt;&gt;LEN(gait_events!C534),LEFT(RIGHT(gait_events!C534,LEN(gait_events!C534)-19),FIND("_run-",RIGHT(gait_events!C534,LEN(gait_events!C534)-19),1)-1),RIGHT(gait_events!C534,LEN(gait_events!C534)-19))</f>
        <v>Fast</v>
      </c>
      <c r="F5837" t="str">
        <f>IF(LEN(SUBSTITUTE(gait_events!C534,"_run-",""))&lt;&gt;LEN(gait_events!C534),RIGHT(gait_events!C534,LEN(gait_events!C534)-FIND("_run-",gait_events!C534,1)-4),"")</f>
        <v/>
      </c>
      <c r="G5837" t="str">
        <f>gait_events!D534</f>
        <v>right_ankle</v>
      </c>
      <c r="H5837" t="str">
        <f>gait_events!E534</f>
        <v>FC</v>
      </c>
      <c r="I5837">
        <f>IF(gait_events!F534&lt;&gt;"",gait_events!F534,NA())</f>
        <v>622</v>
      </c>
      <c r="J5837">
        <f>IF(gait_events!G534&lt;&gt;"",gait_events!G534,NA())</f>
        <v>625</v>
      </c>
      <c r="K5837">
        <f t="shared" si="728"/>
        <v>-3</v>
      </c>
      <c r="L5837">
        <f t="shared" si="729"/>
        <v>-15</v>
      </c>
      <c r="M5837">
        <f t="shared" si="730"/>
        <v>1</v>
      </c>
      <c r="N5837">
        <f t="shared" si="731"/>
        <v>1</v>
      </c>
      <c r="O5837">
        <f t="shared" si="732"/>
        <v>1</v>
      </c>
      <c r="P5837">
        <f t="shared" si="733"/>
        <v>0</v>
      </c>
      <c r="Q5837">
        <f t="shared" si="734"/>
        <v>0</v>
      </c>
      <c r="R5837">
        <f t="shared" si="735"/>
        <v>1</v>
      </c>
    </row>
    <row r="5838" spans="1:18" x14ac:dyDescent="0.25">
      <c r="A5838" t="str">
        <f>gait_events!B535</f>
        <v>pp165</v>
      </c>
      <c r="B5838" t="str">
        <f>VLOOKUP(A5838,participants!A:B,2,0)</f>
        <v>F</v>
      </c>
      <c r="C5838">
        <f>VLOOKUP(A5838,participants!A:C,3,0)</f>
        <v>66</v>
      </c>
      <c r="D5838" t="str">
        <f>VLOOKUP(A5838,participants!A:F,6,0)</f>
        <v>OA</v>
      </c>
      <c r="E5838" t="str">
        <f>IF(LEN(SUBSTITUTE(gait_events!C535,"_run-",""))&lt;&gt;LEN(gait_events!C535),LEFT(RIGHT(gait_events!C535,LEN(gait_events!C535)-19),FIND("_run-",RIGHT(gait_events!C535,LEN(gait_events!C535)-19),1)-1),RIGHT(gait_events!C535,LEN(gait_events!C535)-19))</f>
        <v>Fast</v>
      </c>
      <c r="F5838" t="str">
        <f>IF(LEN(SUBSTITUTE(gait_events!C535,"_run-",""))&lt;&gt;LEN(gait_events!C535),RIGHT(gait_events!C535,LEN(gait_events!C535)-FIND("_run-",gait_events!C535,1)-4),"")</f>
        <v/>
      </c>
      <c r="G5838" t="str">
        <f>gait_events!D535</f>
        <v>right_ankle</v>
      </c>
      <c r="H5838" t="str">
        <f>gait_events!E535</f>
        <v>FC</v>
      </c>
      <c r="I5838" t="e">
        <f>IF(gait_events!F535&lt;&gt;"",gait_events!F535,NA())</f>
        <v>#N/A</v>
      </c>
      <c r="J5838">
        <f>IF(gait_events!G535&lt;&gt;"",gait_events!G535,NA())</f>
        <v>153</v>
      </c>
      <c r="K5838" t="e">
        <f t="shared" si="728"/>
        <v>#N/A</v>
      </c>
      <c r="L5838" t="e">
        <f t="shared" si="729"/>
        <v>#N/A</v>
      </c>
      <c r="M5838">
        <f t="shared" si="730"/>
        <v>0</v>
      </c>
      <c r="N5838">
        <f t="shared" si="731"/>
        <v>1</v>
      </c>
      <c r="O5838">
        <f t="shared" si="732"/>
        <v>0</v>
      </c>
      <c r="P5838">
        <f t="shared" si="733"/>
        <v>0</v>
      </c>
      <c r="Q5838">
        <f t="shared" si="734"/>
        <v>1</v>
      </c>
      <c r="R5838">
        <f t="shared" si="735"/>
        <v>1</v>
      </c>
    </row>
    <row r="5839" spans="1:18" x14ac:dyDescent="0.25">
      <c r="A5839" t="str">
        <f>gait_events!B536</f>
        <v>pp165</v>
      </c>
      <c r="B5839" t="str">
        <f>VLOOKUP(A5839,participants!A:B,2,0)</f>
        <v>F</v>
      </c>
      <c r="C5839">
        <f>VLOOKUP(A5839,participants!A:C,3,0)</f>
        <v>66</v>
      </c>
      <c r="D5839" t="str">
        <f>VLOOKUP(A5839,participants!A:F,6,0)</f>
        <v>OA</v>
      </c>
      <c r="E5839" t="str">
        <f>IF(LEN(SUBSTITUTE(gait_events!C536,"_run-",""))&lt;&gt;LEN(gait_events!C536),LEFT(RIGHT(gait_events!C536,LEN(gait_events!C536)-19),FIND("_run-",RIGHT(gait_events!C536,LEN(gait_events!C536)-19),1)-1),RIGHT(gait_events!C536,LEN(gait_events!C536)-19))</f>
        <v>Fast</v>
      </c>
      <c r="F5839" t="str">
        <f>IF(LEN(SUBSTITUTE(gait_events!C536,"_run-",""))&lt;&gt;LEN(gait_events!C536),RIGHT(gait_events!C536,LEN(gait_events!C536)-FIND("_run-",gait_events!C536,1)-4),"")</f>
        <v/>
      </c>
      <c r="G5839" t="str">
        <f>gait_events!D536</f>
        <v>right_ankle</v>
      </c>
      <c r="H5839" t="str">
        <f>gait_events!E536</f>
        <v>FC</v>
      </c>
      <c r="I5839" t="e">
        <f>IF(gait_events!F536&lt;&gt;"",gait_events!F536,NA())</f>
        <v>#N/A</v>
      </c>
      <c r="J5839">
        <f>IF(gait_events!G536&lt;&gt;"",gait_events!G536,NA())</f>
        <v>340</v>
      </c>
      <c r="K5839" t="e">
        <f t="shared" si="728"/>
        <v>#N/A</v>
      </c>
      <c r="L5839" t="e">
        <f t="shared" si="729"/>
        <v>#N/A</v>
      </c>
      <c r="M5839">
        <f t="shared" si="730"/>
        <v>0</v>
      </c>
      <c r="N5839">
        <f t="shared" si="731"/>
        <v>1</v>
      </c>
      <c r="O5839">
        <f t="shared" si="732"/>
        <v>0</v>
      </c>
      <c r="P5839">
        <f t="shared" si="733"/>
        <v>0</v>
      </c>
      <c r="Q5839">
        <f t="shared" si="734"/>
        <v>1</v>
      </c>
      <c r="R5839">
        <f t="shared" si="735"/>
        <v>1</v>
      </c>
    </row>
    <row r="5840" spans="1:18" x14ac:dyDescent="0.25">
      <c r="A5840" t="str">
        <f>gait_events!B537</f>
        <v>pp165</v>
      </c>
      <c r="B5840" t="str">
        <f>VLOOKUP(A5840,participants!A:B,2,0)</f>
        <v>F</v>
      </c>
      <c r="C5840">
        <f>VLOOKUP(A5840,participants!A:C,3,0)</f>
        <v>66</v>
      </c>
      <c r="D5840" t="str">
        <f>VLOOKUP(A5840,participants!A:F,6,0)</f>
        <v>OA</v>
      </c>
      <c r="E5840" t="str">
        <f>IF(LEN(SUBSTITUTE(gait_events!C537,"_run-",""))&lt;&gt;LEN(gait_events!C537),LEFT(RIGHT(gait_events!C537,LEN(gait_events!C537)-19),FIND("_run-",RIGHT(gait_events!C537,LEN(gait_events!C537)-19),1)-1),RIGHT(gait_events!C537,LEN(gait_events!C537)-19))</f>
        <v>Fast</v>
      </c>
      <c r="F5840" t="str">
        <f>IF(LEN(SUBSTITUTE(gait_events!C537,"_run-",""))&lt;&gt;LEN(gait_events!C537),RIGHT(gait_events!C537,LEN(gait_events!C537)-FIND("_run-",gait_events!C537,1)-4),"")</f>
        <v/>
      </c>
      <c r="G5840" t="str">
        <f>gait_events!D537</f>
        <v>right_ankle</v>
      </c>
      <c r="H5840" t="str">
        <f>gait_events!E537</f>
        <v>FC</v>
      </c>
      <c r="I5840" t="e">
        <f>IF(gait_events!F537&lt;&gt;"",gait_events!F537,NA())</f>
        <v>#N/A</v>
      </c>
      <c r="J5840">
        <f>IF(gait_events!G537&lt;&gt;"",gait_events!G537,NA())</f>
        <v>525</v>
      </c>
      <c r="K5840" t="e">
        <f t="shared" si="728"/>
        <v>#N/A</v>
      </c>
      <c r="L5840" t="e">
        <f t="shared" si="729"/>
        <v>#N/A</v>
      </c>
      <c r="M5840">
        <f t="shared" si="730"/>
        <v>0</v>
      </c>
      <c r="N5840">
        <f t="shared" si="731"/>
        <v>1</v>
      </c>
      <c r="O5840">
        <f t="shared" si="732"/>
        <v>0</v>
      </c>
      <c r="P5840">
        <f t="shared" si="733"/>
        <v>0</v>
      </c>
      <c r="Q5840">
        <f t="shared" si="734"/>
        <v>1</v>
      </c>
      <c r="R5840">
        <f t="shared" si="735"/>
        <v>1</v>
      </c>
    </row>
    <row r="5841" spans="1:18" x14ac:dyDescent="0.25">
      <c r="A5841" t="str">
        <f>gait_events!B538</f>
        <v>pp165</v>
      </c>
      <c r="B5841" t="str">
        <f>VLOOKUP(A5841,participants!A:B,2,0)</f>
        <v>F</v>
      </c>
      <c r="C5841">
        <f>VLOOKUP(A5841,participants!A:C,3,0)</f>
        <v>66</v>
      </c>
      <c r="D5841" t="str">
        <f>VLOOKUP(A5841,participants!A:F,6,0)</f>
        <v>OA</v>
      </c>
      <c r="E5841" t="str">
        <f>IF(LEN(SUBSTITUTE(gait_events!C538,"_run-",""))&lt;&gt;LEN(gait_events!C538),LEFT(RIGHT(gait_events!C538,LEN(gait_events!C538)-19),FIND("_run-",RIGHT(gait_events!C538,LEN(gait_events!C538)-19),1)-1),RIGHT(gait_events!C538,LEN(gait_events!C538)-19))</f>
        <v>Fast</v>
      </c>
      <c r="F5841" t="str">
        <f>IF(LEN(SUBSTITUTE(gait_events!C538,"_run-",""))&lt;&gt;LEN(gait_events!C538),RIGHT(gait_events!C538,LEN(gait_events!C538)-FIND("_run-",gait_events!C538,1)-4),"")</f>
        <v/>
      </c>
      <c r="G5841" t="str">
        <f>gait_events!D538</f>
        <v>left_shank</v>
      </c>
      <c r="H5841" t="str">
        <f>gait_events!E538</f>
        <v>IC</v>
      </c>
      <c r="I5841">
        <f>IF(gait_events!F538&lt;&gt;"",gait_events!F538,NA())</f>
        <v>42</v>
      </c>
      <c r="J5841">
        <f>IF(gait_events!G538&lt;&gt;"",gait_events!G538,NA())</f>
        <v>38</v>
      </c>
      <c r="K5841">
        <f t="shared" si="728"/>
        <v>4</v>
      </c>
      <c r="L5841">
        <f t="shared" si="729"/>
        <v>20</v>
      </c>
      <c r="M5841">
        <f t="shared" si="730"/>
        <v>1</v>
      </c>
      <c r="N5841">
        <f t="shared" si="731"/>
        <v>1</v>
      </c>
      <c r="O5841">
        <f t="shared" si="732"/>
        <v>1</v>
      </c>
      <c r="P5841">
        <f t="shared" si="733"/>
        <v>0</v>
      </c>
      <c r="Q5841">
        <f t="shared" si="734"/>
        <v>0</v>
      </c>
      <c r="R5841">
        <f t="shared" si="735"/>
        <v>1</v>
      </c>
    </row>
    <row r="5842" spans="1:18" x14ac:dyDescent="0.25">
      <c r="A5842" t="str">
        <f>gait_events!B539</f>
        <v>pp165</v>
      </c>
      <c r="B5842" t="str">
        <f>VLOOKUP(A5842,participants!A:B,2,0)</f>
        <v>F</v>
      </c>
      <c r="C5842">
        <f>VLOOKUP(A5842,participants!A:C,3,0)</f>
        <v>66</v>
      </c>
      <c r="D5842" t="str">
        <f>VLOOKUP(A5842,participants!A:F,6,0)</f>
        <v>OA</v>
      </c>
      <c r="E5842" t="str">
        <f>IF(LEN(SUBSTITUTE(gait_events!C539,"_run-",""))&lt;&gt;LEN(gait_events!C539),LEFT(RIGHT(gait_events!C539,LEN(gait_events!C539)-19),FIND("_run-",RIGHT(gait_events!C539,LEN(gait_events!C539)-19),1)-1),RIGHT(gait_events!C539,LEN(gait_events!C539)-19))</f>
        <v>Fast</v>
      </c>
      <c r="F5842" t="str">
        <f>IF(LEN(SUBSTITUTE(gait_events!C539,"_run-",""))&lt;&gt;LEN(gait_events!C539),RIGHT(gait_events!C539,LEN(gait_events!C539)-FIND("_run-",gait_events!C539,1)-4),"")</f>
        <v/>
      </c>
      <c r="G5842" t="str">
        <f>gait_events!D539</f>
        <v>left_shank</v>
      </c>
      <c r="H5842" t="str">
        <f>gait_events!E539</f>
        <v>IC</v>
      </c>
      <c r="I5842">
        <f>IF(gait_events!F539&lt;&gt;"",gait_events!F539,NA())</f>
        <v>232</v>
      </c>
      <c r="J5842">
        <f>IF(gait_events!G539&lt;&gt;"",gait_events!G539,NA())</f>
        <v>230</v>
      </c>
      <c r="K5842">
        <f t="shared" si="728"/>
        <v>2</v>
      </c>
      <c r="L5842">
        <f t="shared" si="729"/>
        <v>10</v>
      </c>
      <c r="M5842">
        <f t="shared" si="730"/>
        <v>1</v>
      </c>
      <c r="N5842">
        <f t="shared" si="731"/>
        <v>1</v>
      </c>
      <c r="O5842">
        <f t="shared" si="732"/>
        <v>1</v>
      </c>
      <c r="P5842">
        <f t="shared" si="733"/>
        <v>0</v>
      </c>
      <c r="Q5842">
        <f t="shared" si="734"/>
        <v>0</v>
      </c>
      <c r="R5842">
        <f t="shared" si="735"/>
        <v>1</v>
      </c>
    </row>
    <row r="5843" spans="1:18" x14ac:dyDescent="0.25">
      <c r="A5843" t="str">
        <f>gait_events!B540</f>
        <v>pp165</v>
      </c>
      <c r="B5843" t="str">
        <f>VLOOKUP(A5843,participants!A:B,2,0)</f>
        <v>F</v>
      </c>
      <c r="C5843">
        <f>VLOOKUP(A5843,participants!A:C,3,0)</f>
        <v>66</v>
      </c>
      <c r="D5843" t="str">
        <f>VLOOKUP(A5843,participants!A:F,6,0)</f>
        <v>OA</v>
      </c>
      <c r="E5843" t="str">
        <f>IF(LEN(SUBSTITUTE(gait_events!C540,"_run-",""))&lt;&gt;LEN(gait_events!C540),LEFT(RIGHT(gait_events!C540,LEN(gait_events!C540)-19),FIND("_run-",RIGHT(gait_events!C540,LEN(gait_events!C540)-19),1)-1),RIGHT(gait_events!C540,LEN(gait_events!C540)-19))</f>
        <v>Fast</v>
      </c>
      <c r="F5843" t="str">
        <f>IF(LEN(SUBSTITUTE(gait_events!C540,"_run-",""))&lt;&gt;LEN(gait_events!C540),RIGHT(gait_events!C540,LEN(gait_events!C540)-FIND("_run-",gait_events!C540,1)-4),"")</f>
        <v/>
      </c>
      <c r="G5843" t="str">
        <f>gait_events!D540</f>
        <v>left_shank</v>
      </c>
      <c r="H5843" t="str">
        <f>gait_events!E540</f>
        <v>IC</v>
      </c>
      <c r="I5843">
        <f>IF(gait_events!F540&lt;&gt;"",gait_events!F540,NA())</f>
        <v>418</v>
      </c>
      <c r="J5843">
        <f>IF(gait_events!G540&lt;&gt;"",gait_events!G540,NA())</f>
        <v>416</v>
      </c>
      <c r="K5843">
        <f t="shared" si="728"/>
        <v>2</v>
      </c>
      <c r="L5843">
        <f t="shared" si="729"/>
        <v>10</v>
      </c>
      <c r="M5843">
        <f t="shared" si="730"/>
        <v>1</v>
      </c>
      <c r="N5843">
        <f t="shared" si="731"/>
        <v>1</v>
      </c>
      <c r="O5843">
        <f t="shared" si="732"/>
        <v>1</v>
      </c>
      <c r="P5843">
        <f t="shared" si="733"/>
        <v>0</v>
      </c>
      <c r="Q5843">
        <f t="shared" si="734"/>
        <v>0</v>
      </c>
      <c r="R5843">
        <f t="shared" si="735"/>
        <v>1</v>
      </c>
    </row>
    <row r="5844" spans="1:18" x14ac:dyDescent="0.25">
      <c r="A5844" t="str">
        <f>gait_events!B541</f>
        <v>pp165</v>
      </c>
      <c r="B5844" t="str">
        <f>VLOOKUP(A5844,participants!A:B,2,0)</f>
        <v>F</v>
      </c>
      <c r="C5844">
        <f>VLOOKUP(A5844,participants!A:C,3,0)</f>
        <v>66</v>
      </c>
      <c r="D5844" t="str">
        <f>VLOOKUP(A5844,participants!A:F,6,0)</f>
        <v>OA</v>
      </c>
      <c r="E5844" t="str">
        <f>IF(LEN(SUBSTITUTE(gait_events!C541,"_run-",""))&lt;&gt;LEN(gait_events!C541),LEFT(RIGHT(gait_events!C541,LEN(gait_events!C541)-19),FIND("_run-",RIGHT(gait_events!C541,LEN(gait_events!C541)-19),1)-1),RIGHT(gait_events!C541,LEN(gait_events!C541)-19))</f>
        <v>Fast</v>
      </c>
      <c r="F5844" t="str">
        <f>IF(LEN(SUBSTITUTE(gait_events!C541,"_run-",""))&lt;&gt;LEN(gait_events!C541),RIGHT(gait_events!C541,LEN(gait_events!C541)-FIND("_run-",gait_events!C541,1)-4),"")</f>
        <v/>
      </c>
      <c r="G5844" t="str">
        <f>gait_events!D541</f>
        <v>left_shank</v>
      </c>
      <c r="H5844" t="str">
        <f>gait_events!E541</f>
        <v>IC</v>
      </c>
      <c r="I5844">
        <f>IF(gait_events!F541&lt;&gt;"",gait_events!F541,NA())</f>
        <v>604</v>
      </c>
      <c r="J5844">
        <f>IF(gait_events!G541&lt;&gt;"",gait_events!G541,NA())</f>
        <v>602</v>
      </c>
      <c r="K5844">
        <f t="shared" si="728"/>
        <v>2</v>
      </c>
      <c r="L5844">
        <f t="shared" si="729"/>
        <v>10</v>
      </c>
      <c r="M5844">
        <f t="shared" si="730"/>
        <v>1</v>
      </c>
      <c r="N5844">
        <f t="shared" si="731"/>
        <v>1</v>
      </c>
      <c r="O5844">
        <f t="shared" si="732"/>
        <v>1</v>
      </c>
      <c r="P5844">
        <f t="shared" si="733"/>
        <v>0</v>
      </c>
      <c r="Q5844">
        <f t="shared" si="734"/>
        <v>0</v>
      </c>
      <c r="R5844">
        <f t="shared" si="735"/>
        <v>1</v>
      </c>
    </row>
    <row r="5845" spans="1:18" x14ac:dyDescent="0.25">
      <c r="A5845" t="str">
        <f>gait_events!B542</f>
        <v>pp165</v>
      </c>
      <c r="B5845" t="str">
        <f>VLOOKUP(A5845,participants!A:B,2,0)</f>
        <v>F</v>
      </c>
      <c r="C5845">
        <f>VLOOKUP(A5845,participants!A:C,3,0)</f>
        <v>66</v>
      </c>
      <c r="D5845" t="str">
        <f>VLOOKUP(A5845,participants!A:F,6,0)</f>
        <v>OA</v>
      </c>
      <c r="E5845" t="str">
        <f>IF(LEN(SUBSTITUTE(gait_events!C542,"_run-",""))&lt;&gt;LEN(gait_events!C542),LEFT(RIGHT(gait_events!C542,LEN(gait_events!C542)-19),FIND("_run-",RIGHT(gait_events!C542,LEN(gait_events!C542)-19),1)-1),RIGHT(gait_events!C542,LEN(gait_events!C542)-19))</f>
        <v>Fast</v>
      </c>
      <c r="F5845" t="str">
        <f>IF(LEN(SUBSTITUTE(gait_events!C542,"_run-",""))&lt;&gt;LEN(gait_events!C542),RIGHT(gait_events!C542,LEN(gait_events!C542)-FIND("_run-",gait_events!C542,1)-4),"")</f>
        <v/>
      </c>
      <c r="G5845" t="str">
        <f>gait_events!D542</f>
        <v>left_shank</v>
      </c>
      <c r="H5845" t="str">
        <f>gait_events!E542</f>
        <v>FC</v>
      </c>
      <c r="I5845">
        <f>IF(gait_events!F542&lt;&gt;"",gait_events!F542,NA())</f>
        <v>151</v>
      </c>
      <c r="J5845">
        <f>IF(gait_events!G542&lt;&gt;"",gait_events!G542,NA())</f>
        <v>153</v>
      </c>
      <c r="K5845">
        <f t="shared" si="728"/>
        <v>-2</v>
      </c>
      <c r="L5845">
        <f t="shared" si="729"/>
        <v>-10</v>
      </c>
      <c r="M5845">
        <f t="shared" si="730"/>
        <v>1</v>
      </c>
      <c r="N5845">
        <f t="shared" si="731"/>
        <v>1</v>
      </c>
      <c r="O5845">
        <f t="shared" si="732"/>
        <v>1</v>
      </c>
      <c r="P5845">
        <f t="shared" si="733"/>
        <v>0</v>
      </c>
      <c r="Q5845">
        <f t="shared" si="734"/>
        <v>0</v>
      </c>
      <c r="R5845">
        <f t="shared" si="735"/>
        <v>1</v>
      </c>
    </row>
    <row r="5846" spans="1:18" x14ac:dyDescent="0.25">
      <c r="A5846" t="str">
        <f>gait_events!B543</f>
        <v>pp165</v>
      </c>
      <c r="B5846" t="str">
        <f>VLOOKUP(A5846,participants!A:B,2,0)</f>
        <v>F</v>
      </c>
      <c r="C5846">
        <f>VLOOKUP(A5846,participants!A:C,3,0)</f>
        <v>66</v>
      </c>
      <c r="D5846" t="str">
        <f>VLOOKUP(A5846,participants!A:F,6,0)</f>
        <v>OA</v>
      </c>
      <c r="E5846" t="str">
        <f>IF(LEN(SUBSTITUTE(gait_events!C543,"_run-",""))&lt;&gt;LEN(gait_events!C543),LEFT(RIGHT(gait_events!C543,LEN(gait_events!C543)-19),FIND("_run-",RIGHT(gait_events!C543,LEN(gait_events!C543)-19),1)-1),RIGHT(gait_events!C543,LEN(gait_events!C543)-19))</f>
        <v>Fast</v>
      </c>
      <c r="F5846" t="str">
        <f>IF(LEN(SUBSTITUTE(gait_events!C543,"_run-",""))&lt;&gt;LEN(gait_events!C543),RIGHT(gait_events!C543,LEN(gait_events!C543)-FIND("_run-",gait_events!C543,1)-4),"")</f>
        <v/>
      </c>
      <c r="G5846" t="str">
        <f>gait_events!D543</f>
        <v>left_shank</v>
      </c>
      <c r="H5846" t="str">
        <f>gait_events!E543</f>
        <v>FC</v>
      </c>
      <c r="I5846">
        <f>IF(gait_events!F543&lt;&gt;"",gait_events!F543,NA())</f>
        <v>338</v>
      </c>
      <c r="J5846">
        <f>IF(gait_events!G543&lt;&gt;"",gait_events!G543,NA())</f>
        <v>345</v>
      </c>
      <c r="K5846">
        <f t="shared" si="728"/>
        <v>-7</v>
      </c>
      <c r="L5846">
        <f t="shared" si="729"/>
        <v>-35</v>
      </c>
      <c r="M5846">
        <f t="shared" si="730"/>
        <v>1</v>
      </c>
      <c r="N5846">
        <f t="shared" si="731"/>
        <v>1</v>
      </c>
      <c r="O5846">
        <f t="shared" si="732"/>
        <v>1</v>
      </c>
      <c r="P5846">
        <f t="shared" si="733"/>
        <v>0</v>
      </c>
      <c r="Q5846">
        <f t="shared" si="734"/>
        <v>0</v>
      </c>
      <c r="R5846">
        <f t="shared" si="735"/>
        <v>1</v>
      </c>
    </row>
    <row r="5847" spans="1:18" x14ac:dyDescent="0.25">
      <c r="A5847" t="str">
        <f>gait_events!B544</f>
        <v>pp165</v>
      </c>
      <c r="B5847" t="str">
        <f>VLOOKUP(A5847,participants!A:B,2,0)</f>
        <v>F</v>
      </c>
      <c r="C5847">
        <f>VLOOKUP(A5847,participants!A:C,3,0)</f>
        <v>66</v>
      </c>
      <c r="D5847" t="str">
        <f>VLOOKUP(A5847,participants!A:F,6,0)</f>
        <v>OA</v>
      </c>
      <c r="E5847" t="str">
        <f>IF(LEN(SUBSTITUTE(gait_events!C544,"_run-",""))&lt;&gt;LEN(gait_events!C544),LEFT(RIGHT(gait_events!C544,LEN(gait_events!C544)-19),FIND("_run-",RIGHT(gait_events!C544,LEN(gait_events!C544)-19),1)-1),RIGHT(gait_events!C544,LEN(gait_events!C544)-19))</f>
        <v>Fast</v>
      </c>
      <c r="F5847" t="str">
        <f>IF(LEN(SUBSTITUTE(gait_events!C544,"_run-",""))&lt;&gt;LEN(gait_events!C544),RIGHT(gait_events!C544,LEN(gait_events!C544)-FIND("_run-",gait_events!C544,1)-4),"")</f>
        <v/>
      </c>
      <c r="G5847" t="str">
        <f>gait_events!D544</f>
        <v>left_shank</v>
      </c>
      <c r="H5847" t="str">
        <f>gait_events!E544</f>
        <v>FC</v>
      </c>
      <c r="I5847">
        <f>IF(gait_events!F544&lt;&gt;"",gait_events!F544,NA())</f>
        <v>525</v>
      </c>
      <c r="J5847">
        <f>IF(gait_events!G544&lt;&gt;"",gait_events!G544,NA())</f>
        <v>527</v>
      </c>
      <c r="K5847">
        <f t="shared" si="728"/>
        <v>-2</v>
      </c>
      <c r="L5847">
        <f t="shared" si="729"/>
        <v>-10</v>
      </c>
      <c r="M5847">
        <f t="shared" si="730"/>
        <v>1</v>
      </c>
      <c r="N5847">
        <f t="shared" si="731"/>
        <v>1</v>
      </c>
      <c r="O5847">
        <f t="shared" si="732"/>
        <v>1</v>
      </c>
      <c r="P5847">
        <f t="shared" si="733"/>
        <v>0</v>
      </c>
      <c r="Q5847">
        <f t="shared" si="734"/>
        <v>0</v>
      </c>
      <c r="R5847">
        <f t="shared" si="735"/>
        <v>1</v>
      </c>
    </row>
    <row r="5848" spans="1:18" x14ac:dyDescent="0.25">
      <c r="A5848" t="str">
        <f>gait_events!B545</f>
        <v>pp165</v>
      </c>
      <c r="B5848" t="str">
        <f>VLOOKUP(A5848,participants!A:B,2,0)</f>
        <v>F</v>
      </c>
      <c r="C5848">
        <f>VLOOKUP(A5848,participants!A:C,3,0)</f>
        <v>66</v>
      </c>
      <c r="D5848" t="str">
        <f>VLOOKUP(A5848,participants!A:F,6,0)</f>
        <v>OA</v>
      </c>
      <c r="E5848" t="str">
        <f>IF(LEN(SUBSTITUTE(gait_events!C545,"_run-",""))&lt;&gt;LEN(gait_events!C545),LEFT(RIGHT(gait_events!C545,LEN(gait_events!C545)-19),FIND("_run-",RIGHT(gait_events!C545,LEN(gait_events!C545)-19),1)-1),RIGHT(gait_events!C545,LEN(gait_events!C545)-19))</f>
        <v>Fast</v>
      </c>
      <c r="F5848" t="str">
        <f>IF(LEN(SUBSTITUTE(gait_events!C545,"_run-",""))&lt;&gt;LEN(gait_events!C545),RIGHT(gait_events!C545,LEN(gait_events!C545)-FIND("_run-",gait_events!C545,1)-4),"")</f>
        <v/>
      </c>
      <c r="G5848" t="str">
        <f>gait_events!D545</f>
        <v>right_shank</v>
      </c>
      <c r="H5848" t="str">
        <f>gait_events!E545</f>
        <v>IC</v>
      </c>
      <c r="I5848">
        <f>IF(gait_events!F545&lt;&gt;"",gait_events!F545,NA())</f>
        <v>136</v>
      </c>
      <c r="J5848">
        <f>IF(gait_events!G545&lt;&gt;"",gait_events!G545,NA())</f>
        <v>134</v>
      </c>
      <c r="K5848">
        <f t="shared" si="728"/>
        <v>2</v>
      </c>
      <c r="L5848">
        <f t="shared" si="729"/>
        <v>10</v>
      </c>
      <c r="M5848">
        <f t="shared" si="730"/>
        <v>1</v>
      </c>
      <c r="N5848">
        <f t="shared" si="731"/>
        <v>1</v>
      </c>
      <c r="O5848">
        <f t="shared" si="732"/>
        <v>1</v>
      </c>
      <c r="P5848">
        <f t="shared" si="733"/>
        <v>0</v>
      </c>
      <c r="Q5848">
        <f t="shared" si="734"/>
        <v>0</v>
      </c>
      <c r="R5848">
        <f t="shared" si="735"/>
        <v>1</v>
      </c>
    </row>
    <row r="5849" spans="1:18" x14ac:dyDescent="0.25">
      <c r="A5849" t="str">
        <f>gait_events!B546</f>
        <v>pp165</v>
      </c>
      <c r="B5849" t="str">
        <f>VLOOKUP(A5849,participants!A:B,2,0)</f>
        <v>F</v>
      </c>
      <c r="C5849">
        <f>VLOOKUP(A5849,participants!A:C,3,0)</f>
        <v>66</v>
      </c>
      <c r="D5849" t="str">
        <f>VLOOKUP(A5849,participants!A:F,6,0)</f>
        <v>OA</v>
      </c>
      <c r="E5849" t="str">
        <f>IF(LEN(SUBSTITUTE(gait_events!C546,"_run-",""))&lt;&gt;LEN(gait_events!C546),LEFT(RIGHT(gait_events!C546,LEN(gait_events!C546)-19),FIND("_run-",RIGHT(gait_events!C546,LEN(gait_events!C546)-19),1)-1),RIGHT(gait_events!C546,LEN(gait_events!C546)-19))</f>
        <v>Fast</v>
      </c>
      <c r="F5849" t="str">
        <f>IF(LEN(SUBSTITUTE(gait_events!C546,"_run-",""))&lt;&gt;LEN(gait_events!C546),RIGHT(gait_events!C546,LEN(gait_events!C546)-FIND("_run-",gait_events!C546,1)-4),"")</f>
        <v/>
      </c>
      <c r="G5849" t="str">
        <f>gait_events!D546</f>
        <v>right_shank</v>
      </c>
      <c r="H5849" t="str">
        <f>gait_events!E546</f>
        <v>IC</v>
      </c>
      <c r="I5849">
        <f>IF(gait_events!F546&lt;&gt;"",gait_events!F546,NA())</f>
        <v>323</v>
      </c>
      <c r="J5849">
        <f>IF(gait_events!G546&lt;&gt;"",gait_events!G546,NA())</f>
        <v>322</v>
      </c>
      <c r="K5849">
        <f t="shared" si="728"/>
        <v>1</v>
      </c>
      <c r="L5849">
        <f t="shared" si="729"/>
        <v>5</v>
      </c>
      <c r="M5849">
        <f t="shared" si="730"/>
        <v>1</v>
      </c>
      <c r="N5849">
        <f t="shared" si="731"/>
        <v>1</v>
      </c>
      <c r="O5849">
        <f t="shared" si="732"/>
        <v>1</v>
      </c>
      <c r="P5849">
        <f t="shared" si="733"/>
        <v>0</v>
      </c>
      <c r="Q5849">
        <f t="shared" si="734"/>
        <v>0</v>
      </c>
      <c r="R5849">
        <f t="shared" si="735"/>
        <v>1</v>
      </c>
    </row>
    <row r="5850" spans="1:18" x14ac:dyDescent="0.25">
      <c r="A5850" t="str">
        <f>gait_events!B547</f>
        <v>pp165</v>
      </c>
      <c r="B5850" t="str">
        <f>VLOOKUP(A5850,participants!A:B,2,0)</f>
        <v>F</v>
      </c>
      <c r="C5850">
        <f>VLOOKUP(A5850,participants!A:C,3,0)</f>
        <v>66</v>
      </c>
      <c r="D5850" t="str">
        <f>VLOOKUP(A5850,participants!A:F,6,0)</f>
        <v>OA</v>
      </c>
      <c r="E5850" t="str">
        <f>IF(LEN(SUBSTITUTE(gait_events!C547,"_run-",""))&lt;&gt;LEN(gait_events!C547),LEFT(RIGHT(gait_events!C547,LEN(gait_events!C547)-19),FIND("_run-",RIGHT(gait_events!C547,LEN(gait_events!C547)-19),1)-1),RIGHT(gait_events!C547,LEN(gait_events!C547)-19))</f>
        <v>Fast</v>
      </c>
      <c r="F5850" t="str">
        <f>IF(LEN(SUBSTITUTE(gait_events!C547,"_run-",""))&lt;&gt;LEN(gait_events!C547),RIGHT(gait_events!C547,LEN(gait_events!C547)-FIND("_run-",gait_events!C547,1)-4),"")</f>
        <v/>
      </c>
      <c r="G5850" t="str">
        <f>gait_events!D547</f>
        <v>right_shank</v>
      </c>
      <c r="H5850" t="str">
        <f>gait_events!E547</f>
        <v>IC</v>
      </c>
      <c r="I5850">
        <f>IF(gait_events!F547&lt;&gt;"",gait_events!F547,NA())</f>
        <v>508</v>
      </c>
      <c r="J5850">
        <f>IF(gait_events!G547&lt;&gt;"",gait_events!G547,NA())</f>
        <v>507</v>
      </c>
      <c r="K5850">
        <f t="shared" si="728"/>
        <v>1</v>
      </c>
      <c r="L5850">
        <f t="shared" si="729"/>
        <v>5</v>
      </c>
      <c r="M5850">
        <f t="shared" si="730"/>
        <v>1</v>
      </c>
      <c r="N5850">
        <f t="shared" si="731"/>
        <v>1</v>
      </c>
      <c r="O5850">
        <f t="shared" si="732"/>
        <v>1</v>
      </c>
      <c r="P5850">
        <f t="shared" si="733"/>
        <v>0</v>
      </c>
      <c r="Q5850">
        <f t="shared" si="734"/>
        <v>0</v>
      </c>
      <c r="R5850">
        <f t="shared" si="735"/>
        <v>1</v>
      </c>
    </row>
    <row r="5851" spans="1:18" x14ac:dyDescent="0.25">
      <c r="A5851" t="str">
        <f>gait_events!B548</f>
        <v>pp165</v>
      </c>
      <c r="B5851" t="str">
        <f>VLOOKUP(A5851,participants!A:B,2,0)</f>
        <v>F</v>
      </c>
      <c r="C5851">
        <f>VLOOKUP(A5851,participants!A:C,3,0)</f>
        <v>66</v>
      </c>
      <c r="D5851" t="str">
        <f>VLOOKUP(A5851,participants!A:F,6,0)</f>
        <v>OA</v>
      </c>
      <c r="E5851" t="str">
        <f>IF(LEN(SUBSTITUTE(gait_events!C548,"_run-",""))&lt;&gt;LEN(gait_events!C548),LEFT(RIGHT(gait_events!C548,LEN(gait_events!C548)-19),FIND("_run-",RIGHT(gait_events!C548,LEN(gait_events!C548)-19),1)-1),RIGHT(gait_events!C548,LEN(gait_events!C548)-19))</f>
        <v>Fast</v>
      </c>
      <c r="F5851" t="str">
        <f>IF(LEN(SUBSTITUTE(gait_events!C548,"_run-",""))&lt;&gt;LEN(gait_events!C548),RIGHT(gait_events!C548,LEN(gait_events!C548)-FIND("_run-",gait_events!C548,1)-4),"")</f>
        <v/>
      </c>
      <c r="G5851" t="str">
        <f>gait_events!D548</f>
        <v>right_shank</v>
      </c>
      <c r="H5851" t="str">
        <f>gait_events!E548</f>
        <v>FC</v>
      </c>
      <c r="I5851">
        <f>IF(gait_events!F548&lt;&gt;"",gait_events!F548,NA())</f>
        <v>57</v>
      </c>
      <c r="J5851">
        <f>IF(gait_events!G548&lt;&gt;"",gait_events!G548,NA())</f>
        <v>63</v>
      </c>
      <c r="K5851">
        <f t="shared" si="728"/>
        <v>-6</v>
      </c>
      <c r="L5851">
        <f t="shared" si="729"/>
        <v>-30</v>
      </c>
      <c r="M5851">
        <f t="shared" si="730"/>
        <v>1</v>
      </c>
      <c r="N5851">
        <f t="shared" si="731"/>
        <v>1</v>
      </c>
      <c r="O5851">
        <f t="shared" si="732"/>
        <v>1</v>
      </c>
      <c r="P5851">
        <f t="shared" si="733"/>
        <v>0</v>
      </c>
      <c r="Q5851">
        <f t="shared" si="734"/>
        <v>0</v>
      </c>
      <c r="R5851">
        <f t="shared" si="735"/>
        <v>1</v>
      </c>
    </row>
    <row r="5852" spans="1:18" x14ac:dyDescent="0.25">
      <c r="A5852" t="str">
        <f>gait_events!B549</f>
        <v>pp165</v>
      </c>
      <c r="B5852" t="str">
        <f>VLOOKUP(A5852,participants!A:B,2,0)</f>
        <v>F</v>
      </c>
      <c r="C5852">
        <f>VLOOKUP(A5852,participants!A:C,3,0)</f>
        <v>66</v>
      </c>
      <c r="D5852" t="str">
        <f>VLOOKUP(A5852,participants!A:F,6,0)</f>
        <v>OA</v>
      </c>
      <c r="E5852" t="str">
        <f>IF(LEN(SUBSTITUTE(gait_events!C549,"_run-",""))&lt;&gt;LEN(gait_events!C549),LEFT(RIGHT(gait_events!C549,LEN(gait_events!C549)-19),FIND("_run-",RIGHT(gait_events!C549,LEN(gait_events!C549)-19),1)-1),RIGHT(gait_events!C549,LEN(gait_events!C549)-19))</f>
        <v>Fast</v>
      </c>
      <c r="F5852" t="str">
        <f>IF(LEN(SUBSTITUTE(gait_events!C549,"_run-",""))&lt;&gt;LEN(gait_events!C549),RIGHT(gait_events!C549,LEN(gait_events!C549)-FIND("_run-",gait_events!C549,1)-4),"")</f>
        <v/>
      </c>
      <c r="G5852" t="str">
        <f>gait_events!D549</f>
        <v>right_shank</v>
      </c>
      <c r="H5852" t="str">
        <f>gait_events!E549</f>
        <v>FC</v>
      </c>
      <c r="I5852">
        <f>IF(gait_events!F549&lt;&gt;"",gait_events!F549,NA())</f>
        <v>246</v>
      </c>
      <c r="J5852">
        <f>IF(gait_events!G549&lt;&gt;"",gait_events!G549,NA())</f>
        <v>251</v>
      </c>
      <c r="K5852">
        <f t="shared" si="728"/>
        <v>-5</v>
      </c>
      <c r="L5852">
        <f t="shared" si="729"/>
        <v>-25</v>
      </c>
      <c r="M5852">
        <f t="shared" si="730"/>
        <v>1</v>
      </c>
      <c r="N5852">
        <f t="shared" si="731"/>
        <v>1</v>
      </c>
      <c r="O5852">
        <f t="shared" si="732"/>
        <v>1</v>
      </c>
      <c r="P5852">
        <f t="shared" si="733"/>
        <v>0</v>
      </c>
      <c r="Q5852">
        <f t="shared" si="734"/>
        <v>0</v>
      </c>
      <c r="R5852">
        <f t="shared" si="735"/>
        <v>1</v>
      </c>
    </row>
    <row r="5853" spans="1:18" x14ac:dyDescent="0.25">
      <c r="A5853" t="str">
        <f>gait_events!B550</f>
        <v>pp165</v>
      </c>
      <c r="B5853" t="str">
        <f>VLOOKUP(A5853,participants!A:B,2,0)</f>
        <v>F</v>
      </c>
      <c r="C5853">
        <f>VLOOKUP(A5853,participants!A:C,3,0)</f>
        <v>66</v>
      </c>
      <c r="D5853" t="str">
        <f>VLOOKUP(A5853,participants!A:F,6,0)</f>
        <v>OA</v>
      </c>
      <c r="E5853" t="str">
        <f>IF(LEN(SUBSTITUTE(gait_events!C550,"_run-",""))&lt;&gt;LEN(gait_events!C550),LEFT(RIGHT(gait_events!C550,LEN(gait_events!C550)-19),FIND("_run-",RIGHT(gait_events!C550,LEN(gait_events!C550)-19),1)-1),RIGHT(gait_events!C550,LEN(gait_events!C550)-19))</f>
        <v>Fast</v>
      </c>
      <c r="F5853" t="str">
        <f>IF(LEN(SUBSTITUTE(gait_events!C550,"_run-",""))&lt;&gt;LEN(gait_events!C550),RIGHT(gait_events!C550,LEN(gait_events!C550)-FIND("_run-",gait_events!C550,1)-4),"")</f>
        <v/>
      </c>
      <c r="G5853" t="str">
        <f>gait_events!D550</f>
        <v>right_shank</v>
      </c>
      <c r="H5853" t="str">
        <f>gait_events!E550</f>
        <v>FC</v>
      </c>
      <c r="I5853">
        <f>IF(gait_events!F550&lt;&gt;"",gait_events!F550,NA())</f>
        <v>434</v>
      </c>
      <c r="J5853">
        <f>IF(gait_events!G550&lt;&gt;"",gait_events!G550,NA())</f>
        <v>438</v>
      </c>
      <c r="K5853">
        <f t="shared" si="728"/>
        <v>-4</v>
      </c>
      <c r="L5853">
        <f t="shared" si="729"/>
        <v>-20</v>
      </c>
      <c r="M5853">
        <f t="shared" si="730"/>
        <v>1</v>
      </c>
      <c r="N5853">
        <f t="shared" si="731"/>
        <v>1</v>
      </c>
      <c r="O5853">
        <f t="shared" si="732"/>
        <v>1</v>
      </c>
      <c r="P5853">
        <f t="shared" si="733"/>
        <v>0</v>
      </c>
      <c r="Q5853">
        <f t="shared" si="734"/>
        <v>0</v>
      </c>
      <c r="R5853">
        <f t="shared" si="735"/>
        <v>1</v>
      </c>
    </row>
    <row r="5854" spans="1:18" x14ac:dyDescent="0.25">
      <c r="A5854" t="str">
        <f>gait_events!B551</f>
        <v>pp165</v>
      </c>
      <c r="B5854" t="str">
        <f>VLOOKUP(A5854,participants!A:B,2,0)</f>
        <v>F</v>
      </c>
      <c r="C5854">
        <f>VLOOKUP(A5854,participants!A:C,3,0)</f>
        <v>66</v>
      </c>
      <c r="D5854" t="str">
        <f>VLOOKUP(A5854,participants!A:F,6,0)</f>
        <v>OA</v>
      </c>
      <c r="E5854" t="str">
        <f>IF(LEN(SUBSTITUTE(gait_events!C551,"_run-",""))&lt;&gt;LEN(gait_events!C551),LEFT(RIGHT(gait_events!C551,LEN(gait_events!C551)-19),FIND("_run-",RIGHT(gait_events!C551,LEN(gait_events!C551)-19),1)-1),RIGHT(gait_events!C551,LEN(gait_events!C551)-19))</f>
        <v>Fast</v>
      </c>
      <c r="F5854" t="str">
        <f>IF(LEN(SUBSTITUTE(gait_events!C551,"_run-",""))&lt;&gt;LEN(gait_events!C551),RIGHT(gait_events!C551,LEN(gait_events!C551)-FIND("_run-",gait_events!C551,1)-4),"")</f>
        <v/>
      </c>
      <c r="G5854" t="str">
        <f>gait_events!D551</f>
        <v>right_shank</v>
      </c>
      <c r="H5854" t="str">
        <f>gait_events!E551</f>
        <v>FC</v>
      </c>
      <c r="I5854">
        <f>IF(gait_events!F551&lt;&gt;"",gait_events!F551,NA())</f>
        <v>622</v>
      </c>
      <c r="J5854">
        <f>IF(gait_events!G551&lt;&gt;"",gait_events!G551,NA())</f>
        <v>621</v>
      </c>
      <c r="K5854">
        <f t="shared" si="728"/>
        <v>1</v>
      </c>
      <c r="L5854">
        <f t="shared" si="729"/>
        <v>5</v>
      </c>
      <c r="M5854">
        <f t="shared" si="730"/>
        <v>1</v>
      </c>
      <c r="N5854">
        <f t="shared" si="731"/>
        <v>1</v>
      </c>
      <c r="O5854">
        <f t="shared" si="732"/>
        <v>1</v>
      </c>
      <c r="P5854">
        <f t="shared" si="733"/>
        <v>0</v>
      </c>
      <c r="Q5854">
        <f t="shared" si="734"/>
        <v>0</v>
      </c>
      <c r="R5854">
        <f t="shared" si="735"/>
        <v>1</v>
      </c>
    </row>
    <row r="5855" spans="1:18" x14ac:dyDescent="0.25">
      <c r="A5855" t="str">
        <f>gait_events!B552</f>
        <v>pp165</v>
      </c>
      <c r="B5855" t="str">
        <f>VLOOKUP(A5855,participants!A:B,2,0)</f>
        <v>F</v>
      </c>
      <c r="C5855">
        <f>VLOOKUP(A5855,participants!A:C,3,0)</f>
        <v>66</v>
      </c>
      <c r="D5855" t="str">
        <f>VLOOKUP(A5855,participants!A:F,6,0)</f>
        <v>OA</v>
      </c>
      <c r="E5855" t="str">
        <f>IF(LEN(SUBSTITUTE(gait_events!C552,"_run-",""))&lt;&gt;LEN(gait_events!C552),LEFT(RIGHT(gait_events!C552,LEN(gait_events!C552)-19),FIND("_run-",RIGHT(gait_events!C552,LEN(gait_events!C552)-19),1)-1),RIGHT(gait_events!C552,LEN(gait_events!C552)-19))</f>
        <v>Preferred</v>
      </c>
      <c r="F5855" t="str">
        <f>IF(LEN(SUBSTITUTE(gait_events!C552,"_run-",""))&lt;&gt;LEN(gait_events!C552),RIGHT(gait_events!C552,LEN(gait_events!C552)-FIND("_run-",gait_events!C552,1)-4),"")</f>
        <v/>
      </c>
      <c r="G5855" t="str">
        <f>gait_events!D552</f>
        <v>left_ankle</v>
      </c>
      <c r="H5855" t="str">
        <f>gait_events!E552</f>
        <v>IC</v>
      </c>
      <c r="I5855">
        <f>IF(gait_events!F552&lt;&gt;"",gait_events!F552,NA())</f>
        <v>156</v>
      </c>
      <c r="J5855">
        <f>IF(gait_events!G552&lt;&gt;"",gait_events!G552,NA())</f>
        <v>153</v>
      </c>
      <c r="K5855">
        <f t="shared" si="728"/>
        <v>3</v>
      </c>
      <c r="L5855">
        <f t="shared" si="729"/>
        <v>15</v>
      </c>
      <c r="M5855">
        <f t="shared" si="730"/>
        <v>1</v>
      </c>
      <c r="N5855">
        <f t="shared" si="731"/>
        <v>1</v>
      </c>
      <c r="O5855">
        <f t="shared" si="732"/>
        <v>1</v>
      </c>
      <c r="P5855">
        <f t="shared" si="733"/>
        <v>0</v>
      </c>
      <c r="Q5855">
        <f t="shared" si="734"/>
        <v>0</v>
      </c>
      <c r="R5855">
        <f t="shared" si="735"/>
        <v>1</v>
      </c>
    </row>
    <row r="5856" spans="1:18" x14ac:dyDescent="0.25">
      <c r="A5856" t="str">
        <f>gait_events!B553</f>
        <v>pp165</v>
      </c>
      <c r="B5856" t="str">
        <f>VLOOKUP(A5856,participants!A:B,2,0)</f>
        <v>F</v>
      </c>
      <c r="C5856">
        <f>VLOOKUP(A5856,participants!A:C,3,0)</f>
        <v>66</v>
      </c>
      <c r="D5856" t="str">
        <f>VLOOKUP(A5856,participants!A:F,6,0)</f>
        <v>OA</v>
      </c>
      <c r="E5856" t="str">
        <f>IF(LEN(SUBSTITUTE(gait_events!C553,"_run-",""))&lt;&gt;LEN(gait_events!C553),LEFT(RIGHT(gait_events!C553,LEN(gait_events!C553)-19),FIND("_run-",RIGHT(gait_events!C553,LEN(gait_events!C553)-19),1)-1),RIGHT(gait_events!C553,LEN(gait_events!C553)-19))</f>
        <v>Preferred</v>
      </c>
      <c r="F5856" t="str">
        <f>IF(LEN(SUBSTITUTE(gait_events!C553,"_run-",""))&lt;&gt;LEN(gait_events!C553),RIGHT(gait_events!C553,LEN(gait_events!C553)-FIND("_run-",gait_events!C553,1)-4),"")</f>
        <v/>
      </c>
      <c r="G5856" t="str">
        <f>gait_events!D553</f>
        <v>left_ankle</v>
      </c>
      <c r="H5856" t="str">
        <f>gait_events!E553</f>
        <v>IC</v>
      </c>
      <c r="I5856">
        <f>IF(gait_events!F553&lt;&gt;"",gait_events!F553,NA())</f>
        <v>365</v>
      </c>
      <c r="J5856">
        <f>IF(gait_events!G553&lt;&gt;"",gait_events!G553,NA())</f>
        <v>365</v>
      </c>
      <c r="K5856">
        <f t="shared" si="728"/>
        <v>0</v>
      </c>
      <c r="L5856">
        <f t="shared" si="729"/>
        <v>0</v>
      </c>
      <c r="M5856">
        <f t="shared" si="730"/>
        <v>1</v>
      </c>
      <c r="N5856">
        <f t="shared" si="731"/>
        <v>1</v>
      </c>
      <c r="O5856">
        <f t="shared" si="732"/>
        <v>1</v>
      </c>
      <c r="P5856">
        <f t="shared" si="733"/>
        <v>0</v>
      </c>
      <c r="Q5856">
        <f t="shared" si="734"/>
        <v>0</v>
      </c>
      <c r="R5856">
        <f t="shared" si="735"/>
        <v>1</v>
      </c>
    </row>
    <row r="5857" spans="1:18" x14ac:dyDescent="0.25">
      <c r="A5857" t="str">
        <f>gait_events!B554</f>
        <v>pp165</v>
      </c>
      <c r="B5857" t="str">
        <f>VLOOKUP(A5857,participants!A:B,2,0)</f>
        <v>F</v>
      </c>
      <c r="C5857">
        <f>VLOOKUP(A5857,participants!A:C,3,0)</f>
        <v>66</v>
      </c>
      <c r="D5857" t="str">
        <f>VLOOKUP(A5857,participants!A:F,6,0)</f>
        <v>OA</v>
      </c>
      <c r="E5857" t="str">
        <f>IF(LEN(SUBSTITUTE(gait_events!C554,"_run-",""))&lt;&gt;LEN(gait_events!C554),LEFT(RIGHT(gait_events!C554,LEN(gait_events!C554)-19),FIND("_run-",RIGHT(gait_events!C554,LEN(gait_events!C554)-19),1)-1),RIGHT(gait_events!C554,LEN(gait_events!C554)-19))</f>
        <v>Preferred</v>
      </c>
      <c r="F5857" t="str">
        <f>IF(LEN(SUBSTITUTE(gait_events!C554,"_run-",""))&lt;&gt;LEN(gait_events!C554),RIGHT(gait_events!C554,LEN(gait_events!C554)-FIND("_run-",gait_events!C554,1)-4),"")</f>
        <v/>
      </c>
      <c r="G5857" t="str">
        <f>gait_events!D554</f>
        <v>left_ankle</v>
      </c>
      <c r="H5857" t="str">
        <f>gait_events!E554</f>
        <v>IC</v>
      </c>
      <c r="I5857">
        <f>IF(gait_events!F554&lt;&gt;"",gait_events!F554,NA())</f>
        <v>575</v>
      </c>
      <c r="J5857">
        <f>IF(gait_events!G554&lt;&gt;"",gait_events!G554,NA())</f>
        <v>575</v>
      </c>
      <c r="K5857">
        <f t="shared" si="728"/>
        <v>0</v>
      </c>
      <c r="L5857">
        <f t="shared" si="729"/>
        <v>0</v>
      </c>
      <c r="M5857">
        <f t="shared" si="730"/>
        <v>1</v>
      </c>
      <c r="N5857">
        <f t="shared" si="731"/>
        <v>1</v>
      </c>
      <c r="O5857">
        <f t="shared" si="732"/>
        <v>1</v>
      </c>
      <c r="P5857">
        <f t="shared" si="733"/>
        <v>0</v>
      </c>
      <c r="Q5857">
        <f t="shared" si="734"/>
        <v>0</v>
      </c>
      <c r="R5857">
        <f t="shared" si="735"/>
        <v>1</v>
      </c>
    </row>
    <row r="5858" spans="1:18" x14ac:dyDescent="0.25">
      <c r="A5858" t="str">
        <f>gait_events!B555</f>
        <v>pp165</v>
      </c>
      <c r="B5858" t="str">
        <f>VLOOKUP(A5858,participants!A:B,2,0)</f>
        <v>F</v>
      </c>
      <c r="C5858">
        <f>VLOOKUP(A5858,participants!A:C,3,0)</f>
        <v>66</v>
      </c>
      <c r="D5858" t="str">
        <f>VLOOKUP(A5858,participants!A:F,6,0)</f>
        <v>OA</v>
      </c>
      <c r="E5858" t="str">
        <f>IF(LEN(SUBSTITUTE(gait_events!C555,"_run-",""))&lt;&gt;LEN(gait_events!C555),LEFT(RIGHT(gait_events!C555,LEN(gait_events!C555)-19),FIND("_run-",RIGHT(gait_events!C555,LEN(gait_events!C555)-19),1)-1),RIGHT(gait_events!C555,LEN(gait_events!C555)-19))</f>
        <v>Preferred</v>
      </c>
      <c r="F5858" t="str">
        <f>IF(LEN(SUBSTITUTE(gait_events!C555,"_run-",""))&lt;&gt;LEN(gait_events!C555),RIGHT(gait_events!C555,LEN(gait_events!C555)-FIND("_run-",gait_events!C555,1)-4),"")</f>
        <v/>
      </c>
      <c r="G5858" t="str">
        <f>gait_events!D555</f>
        <v>left_ankle</v>
      </c>
      <c r="H5858" t="str">
        <f>gait_events!E555</f>
        <v>FC</v>
      </c>
      <c r="I5858">
        <f>IF(gait_events!F555&lt;&gt;"",gait_events!F555,NA())</f>
        <v>71</v>
      </c>
      <c r="J5858">
        <f>IF(gait_events!G555&lt;&gt;"",gait_events!G555,NA())</f>
        <v>71</v>
      </c>
      <c r="K5858">
        <f t="shared" si="728"/>
        <v>0</v>
      </c>
      <c r="L5858">
        <f t="shared" si="729"/>
        <v>0</v>
      </c>
      <c r="M5858">
        <f t="shared" si="730"/>
        <v>1</v>
      </c>
      <c r="N5858">
        <f t="shared" si="731"/>
        <v>1</v>
      </c>
      <c r="O5858">
        <f t="shared" si="732"/>
        <v>1</v>
      </c>
      <c r="P5858">
        <f t="shared" si="733"/>
        <v>0</v>
      </c>
      <c r="Q5858">
        <f t="shared" si="734"/>
        <v>0</v>
      </c>
      <c r="R5858">
        <f t="shared" si="735"/>
        <v>1</v>
      </c>
    </row>
    <row r="5859" spans="1:18" x14ac:dyDescent="0.25">
      <c r="A5859" t="str">
        <f>gait_events!B556</f>
        <v>pp165</v>
      </c>
      <c r="B5859" t="str">
        <f>VLOOKUP(A5859,participants!A:B,2,0)</f>
        <v>F</v>
      </c>
      <c r="C5859">
        <f>VLOOKUP(A5859,participants!A:C,3,0)</f>
        <v>66</v>
      </c>
      <c r="D5859" t="str">
        <f>VLOOKUP(A5859,participants!A:F,6,0)</f>
        <v>OA</v>
      </c>
      <c r="E5859" t="str">
        <f>IF(LEN(SUBSTITUTE(gait_events!C556,"_run-",""))&lt;&gt;LEN(gait_events!C556),LEFT(RIGHT(gait_events!C556,LEN(gait_events!C556)-19),FIND("_run-",RIGHT(gait_events!C556,LEN(gait_events!C556)-19),1)-1),RIGHT(gait_events!C556,LEN(gait_events!C556)-19))</f>
        <v>Preferred</v>
      </c>
      <c r="F5859" t="str">
        <f>IF(LEN(SUBSTITUTE(gait_events!C556,"_run-",""))&lt;&gt;LEN(gait_events!C556),RIGHT(gait_events!C556,LEN(gait_events!C556)-FIND("_run-",gait_events!C556,1)-4),"")</f>
        <v/>
      </c>
      <c r="G5859" t="str">
        <f>gait_events!D556</f>
        <v>left_ankle</v>
      </c>
      <c r="H5859" t="str">
        <f>gait_events!E556</f>
        <v>FC</v>
      </c>
      <c r="I5859">
        <f>IF(gait_events!F556&lt;&gt;"",gait_events!F556,NA())</f>
        <v>284</v>
      </c>
      <c r="J5859">
        <f>IF(gait_events!G556&lt;&gt;"",gait_events!G556,NA())</f>
        <v>284</v>
      </c>
      <c r="K5859">
        <f t="shared" si="728"/>
        <v>0</v>
      </c>
      <c r="L5859">
        <f t="shared" si="729"/>
        <v>0</v>
      </c>
      <c r="M5859">
        <f t="shared" si="730"/>
        <v>1</v>
      </c>
      <c r="N5859">
        <f t="shared" si="731"/>
        <v>1</v>
      </c>
      <c r="O5859">
        <f t="shared" si="732"/>
        <v>1</v>
      </c>
      <c r="P5859">
        <f t="shared" si="733"/>
        <v>0</v>
      </c>
      <c r="Q5859">
        <f t="shared" si="734"/>
        <v>0</v>
      </c>
      <c r="R5859">
        <f t="shared" si="735"/>
        <v>1</v>
      </c>
    </row>
    <row r="5860" spans="1:18" x14ac:dyDescent="0.25">
      <c r="A5860" t="str">
        <f>gait_events!B557</f>
        <v>pp165</v>
      </c>
      <c r="B5860" t="str">
        <f>VLOOKUP(A5860,participants!A:B,2,0)</f>
        <v>F</v>
      </c>
      <c r="C5860">
        <f>VLOOKUP(A5860,participants!A:C,3,0)</f>
        <v>66</v>
      </c>
      <c r="D5860" t="str">
        <f>VLOOKUP(A5860,participants!A:F,6,0)</f>
        <v>OA</v>
      </c>
      <c r="E5860" t="str">
        <f>IF(LEN(SUBSTITUTE(gait_events!C557,"_run-",""))&lt;&gt;LEN(gait_events!C557),LEFT(RIGHT(gait_events!C557,LEN(gait_events!C557)-19),FIND("_run-",RIGHT(gait_events!C557,LEN(gait_events!C557)-19),1)-1),RIGHT(gait_events!C557,LEN(gait_events!C557)-19))</f>
        <v>Preferred</v>
      </c>
      <c r="F5860" t="str">
        <f>IF(LEN(SUBSTITUTE(gait_events!C557,"_run-",""))&lt;&gt;LEN(gait_events!C557),RIGHT(gait_events!C557,LEN(gait_events!C557)-FIND("_run-",gait_events!C557,1)-4),"")</f>
        <v/>
      </c>
      <c r="G5860" t="str">
        <f>gait_events!D557</f>
        <v>left_ankle</v>
      </c>
      <c r="H5860" t="str">
        <f>gait_events!E557</f>
        <v>FC</v>
      </c>
      <c r="I5860">
        <f>IF(gait_events!F557&lt;&gt;"",gait_events!F557,NA())</f>
        <v>494</v>
      </c>
      <c r="J5860">
        <f>IF(gait_events!G557&lt;&gt;"",gait_events!G557,NA())</f>
        <v>494</v>
      </c>
      <c r="K5860">
        <f t="shared" si="728"/>
        <v>0</v>
      </c>
      <c r="L5860">
        <f t="shared" si="729"/>
        <v>0</v>
      </c>
      <c r="M5860">
        <f t="shared" si="730"/>
        <v>1</v>
      </c>
      <c r="N5860">
        <f t="shared" si="731"/>
        <v>1</v>
      </c>
      <c r="O5860">
        <f t="shared" si="732"/>
        <v>1</v>
      </c>
      <c r="P5860">
        <f t="shared" si="733"/>
        <v>0</v>
      </c>
      <c r="Q5860">
        <f t="shared" si="734"/>
        <v>0</v>
      </c>
      <c r="R5860">
        <f t="shared" si="735"/>
        <v>1</v>
      </c>
    </row>
    <row r="5861" spans="1:18" x14ac:dyDescent="0.25">
      <c r="A5861" t="str">
        <f>gait_events!B558</f>
        <v>pp165</v>
      </c>
      <c r="B5861" t="str">
        <f>VLOOKUP(A5861,participants!A:B,2,0)</f>
        <v>F</v>
      </c>
      <c r="C5861">
        <f>VLOOKUP(A5861,participants!A:C,3,0)</f>
        <v>66</v>
      </c>
      <c r="D5861" t="str">
        <f>VLOOKUP(A5861,participants!A:F,6,0)</f>
        <v>OA</v>
      </c>
      <c r="E5861" t="str">
        <f>IF(LEN(SUBSTITUTE(gait_events!C558,"_run-",""))&lt;&gt;LEN(gait_events!C558),LEFT(RIGHT(gait_events!C558,LEN(gait_events!C558)-19),FIND("_run-",RIGHT(gait_events!C558,LEN(gait_events!C558)-19),1)-1),RIGHT(gait_events!C558,LEN(gait_events!C558)-19))</f>
        <v>Preferred</v>
      </c>
      <c r="F5861" t="str">
        <f>IF(LEN(SUBSTITUTE(gait_events!C558,"_run-",""))&lt;&gt;LEN(gait_events!C558),RIGHT(gait_events!C558,LEN(gait_events!C558)-FIND("_run-",gait_events!C558,1)-4),"")</f>
        <v/>
      </c>
      <c r="G5861" t="str">
        <f>gait_events!D558</f>
        <v>left_ankle</v>
      </c>
      <c r="H5861" t="str">
        <f>gait_events!E558</f>
        <v>FC</v>
      </c>
      <c r="I5861">
        <f>IF(gait_events!F558&lt;&gt;"",gait_events!F558,NA())</f>
        <v>704</v>
      </c>
      <c r="J5861">
        <f>IF(gait_events!G558&lt;&gt;"",gait_events!G558,NA())</f>
        <v>703</v>
      </c>
      <c r="K5861">
        <f t="shared" si="728"/>
        <v>1</v>
      </c>
      <c r="L5861">
        <f t="shared" si="729"/>
        <v>5</v>
      </c>
      <c r="M5861">
        <f t="shared" si="730"/>
        <v>1</v>
      </c>
      <c r="N5861">
        <f t="shared" si="731"/>
        <v>1</v>
      </c>
      <c r="O5861">
        <f t="shared" si="732"/>
        <v>1</v>
      </c>
      <c r="P5861">
        <f t="shared" si="733"/>
        <v>0</v>
      </c>
      <c r="Q5861">
        <f t="shared" si="734"/>
        <v>0</v>
      </c>
      <c r="R5861">
        <f t="shared" si="735"/>
        <v>1</v>
      </c>
    </row>
    <row r="5862" spans="1:18" x14ac:dyDescent="0.25">
      <c r="A5862" t="str">
        <f>gait_events!B559</f>
        <v>pp165</v>
      </c>
      <c r="B5862" t="str">
        <f>VLOOKUP(A5862,participants!A:B,2,0)</f>
        <v>F</v>
      </c>
      <c r="C5862">
        <f>VLOOKUP(A5862,participants!A:C,3,0)</f>
        <v>66</v>
      </c>
      <c r="D5862" t="str">
        <f>VLOOKUP(A5862,participants!A:F,6,0)</f>
        <v>OA</v>
      </c>
      <c r="E5862" t="str">
        <f>IF(LEN(SUBSTITUTE(gait_events!C559,"_run-",""))&lt;&gt;LEN(gait_events!C559),LEFT(RIGHT(gait_events!C559,LEN(gait_events!C559)-19),FIND("_run-",RIGHT(gait_events!C559,LEN(gait_events!C559)-19),1)-1),RIGHT(gait_events!C559,LEN(gait_events!C559)-19))</f>
        <v>Preferred</v>
      </c>
      <c r="F5862" t="str">
        <f>IF(LEN(SUBSTITUTE(gait_events!C559,"_run-",""))&lt;&gt;LEN(gait_events!C559),RIGHT(gait_events!C559,LEN(gait_events!C559)-FIND("_run-",gait_events!C559,1)-4),"")</f>
        <v/>
      </c>
      <c r="G5862" t="str">
        <f>gait_events!D559</f>
        <v>right_ankle</v>
      </c>
      <c r="H5862" t="str">
        <f>gait_events!E559</f>
        <v>IC</v>
      </c>
      <c r="I5862">
        <f>IF(gait_events!F559&lt;&gt;"",gait_events!F559,NA())</f>
        <v>43</v>
      </c>
      <c r="J5862">
        <f>IF(gait_events!G559&lt;&gt;"",gait_events!G559,NA())</f>
        <v>46</v>
      </c>
      <c r="K5862">
        <f t="shared" si="728"/>
        <v>-3</v>
      </c>
      <c r="L5862">
        <f t="shared" si="729"/>
        <v>-15</v>
      </c>
      <c r="M5862">
        <f t="shared" si="730"/>
        <v>1</v>
      </c>
      <c r="N5862">
        <f t="shared" si="731"/>
        <v>1</v>
      </c>
      <c r="O5862">
        <f t="shared" si="732"/>
        <v>1</v>
      </c>
      <c r="P5862">
        <f t="shared" si="733"/>
        <v>0</v>
      </c>
      <c r="Q5862">
        <f t="shared" si="734"/>
        <v>0</v>
      </c>
      <c r="R5862">
        <f t="shared" si="735"/>
        <v>1</v>
      </c>
    </row>
    <row r="5863" spans="1:18" x14ac:dyDescent="0.25">
      <c r="A5863" t="str">
        <f>gait_events!B560</f>
        <v>pp165</v>
      </c>
      <c r="B5863" t="str">
        <f>VLOOKUP(A5863,participants!A:B,2,0)</f>
        <v>F</v>
      </c>
      <c r="C5863">
        <f>VLOOKUP(A5863,participants!A:C,3,0)</f>
        <v>66</v>
      </c>
      <c r="D5863" t="str">
        <f>VLOOKUP(A5863,participants!A:F,6,0)</f>
        <v>OA</v>
      </c>
      <c r="E5863" t="str">
        <f>IF(LEN(SUBSTITUTE(gait_events!C560,"_run-",""))&lt;&gt;LEN(gait_events!C560),LEFT(RIGHT(gait_events!C560,LEN(gait_events!C560)-19),FIND("_run-",RIGHT(gait_events!C560,LEN(gait_events!C560)-19),1)-1),RIGHT(gait_events!C560,LEN(gait_events!C560)-19))</f>
        <v>Preferred</v>
      </c>
      <c r="F5863" t="str">
        <f>IF(LEN(SUBSTITUTE(gait_events!C560,"_run-",""))&lt;&gt;LEN(gait_events!C560),RIGHT(gait_events!C560,LEN(gait_events!C560)-FIND("_run-",gait_events!C560,1)-4),"")</f>
        <v/>
      </c>
      <c r="G5863" t="str">
        <f>gait_events!D560</f>
        <v>right_ankle</v>
      </c>
      <c r="H5863" t="str">
        <f>gait_events!E560</f>
        <v>IC</v>
      </c>
      <c r="I5863">
        <f>IF(gait_events!F560&lt;&gt;"",gait_events!F560,NA())</f>
        <v>264</v>
      </c>
      <c r="J5863">
        <f>IF(gait_events!G560&lt;&gt;"",gait_events!G560,NA())</f>
        <v>264</v>
      </c>
      <c r="K5863">
        <f t="shared" si="728"/>
        <v>0</v>
      </c>
      <c r="L5863">
        <f t="shared" si="729"/>
        <v>0</v>
      </c>
      <c r="M5863">
        <f t="shared" si="730"/>
        <v>1</v>
      </c>
      <c r="N5863">
        <f t="shared" si="731"/>
        <v>1</v>
      </c>
      <c r="O5863">
        <f t="shared" si="732"/>
        <v>1</v>
      </c>
      <c r="P5863">
        <f t="shared" si="733"/>
        <v>0</v>
      </c>
      <c r="Q5863">
        <f t="shared" si="734"/>
        <v>0</v>
      </c>
      <c r="R5863">
        <f t="shared" si="735"/>
        <v>1</v>
      </c>
    </row>
    <row r="5864" spans="1:18" x14ac:dyDescent="0.25">
      <c r="A5864" t="str">
        <f>gait_events!B561</f>
        <v>pp165</v>
      </c>
      <c r="B5864" t="str">
        <f>VLOOKUP(A5864,participants!A:B,2,0)</f>
        <v>F</v>
      </c>
      <c r="C5864">
        <f>VLOOKUP(A5864,participants!A:C,3,0)</f>
        <v>66</v>
      </c>
      <c r="D5864" t="str">
        <f>VLOOKUP(A5864,participants!A:F,6,0)</f>
        <v>OA</v>
      </c>
      <c r="E5864" t="str">
        <f>IF(LEN(SUBSTITUTE(gait_events!C561,"_run-",""))&lt;&gt;LEN(gait_events!C561),LEFT(RIGHT(gait_events!C561,LEN(gait_events!C561)-19),FIND("_run-",RIGHT(gait_events!C561,LEN(gait_events!C561)-19),1)-1),RIGHT(gait_events!C561,LEN(gait_events!C561)-19))</f>
        <v>Preferred</v>
      </c>
      <c r="F5864" t="str">
        <f>IF(LEN(SUBSTITUTE(gait_events!C561,"_run-",""))&lt;&gt;LEN(gait_events!C561),RIGHT(gait_events!C561,LEN(gait_events!C561)-FIND("_run-",gait_events!C561,1)-4),"")</f>
        <v/>
      </c>
      <c r="G5864" t="str">
        <f>gait_events!D561</f>
        <v>right_ankle</v>
      </c>
      <c r="H5864" t="str">
        <f>gait_events!E561</f>
        <v>IC</v>
      </c>
      <c r="I5864">
        <f>IF(gait_events!F561&lt;&gt;"",gait_events!F561,NA())</f>
        <v>469</v>
      </c>
      <c r="J5864">
        <f>IF(gait_events!G561&lt;&gt;"",gait_events!G561,NA())</f>
        <v>469</v>
      </c>
      <c r="K5864">
        <f t="shared" si="728"/>
        <v>0</v>
      </c>
      <c r="L5864">
        <f t="shared" si="729"/>
        <v>0</v>
      </c>
      <c r="M5864">
        <f t="shared" si="730"/>
        <v>1</v>
      </c>
      <c r="N5864">
        <f t="shared" si="731"/>
        <v>1</v>
      </c>
      <c r="O5864">
        <f t="shared" si="732"/>
        <v>1</v>
      </c>
      <c r="P5864">
        <f t="shared" si="733"/>
        <v>0</v>
      </c>
      <c r="Q5864">
        <f t="shared" si="734"/>
        <v>0</v>
      </c>
      <c r="R5864">
        <f t="shared" si="735"/>
        <v>1</v>
      </c>
    </row>
    <row r="5865" spans="1:18" x14ac:dyDescent="0.25">
      <c r="A5865" t="str">
        <f>gait_events!B562</f>
        <v>pp165</v>
      </c>
      <c r="B5865" t="str">
        <f>VLOOKUP(A5865,participants!A:B,2,0)</f>
        <v>F</v>
      </c>
      <c r="C5865">
        <f>VLOOKUP(A5865,participants!A:C,3,0)</f>
        <v>66</v>
      </c>
      <c r="D5865" t="str">
        <f>VLOOKUP(A5865,participants!A:F,6,0)</f>
        <v>OA</v>
      </c>
      <c r="E5865" t="str">
        <f>IF(LEN(SUBSTITUTE(gait_events!C562,"_run-",""))&lt;&gt;LEN(gait_events!C562),LEFT(RIGHT(gait_events!C562,LEN(gait_events!C562)-19),FIND("_run-",RIGHT(gait_events!C562,LEN(gait_events!C562)-19),1)-1),RIGHT(gait_events!C562,LEN(gait_events!C562)-19))</f>
        <v>Preferred</v>
      </c>
      <c r="F5865" t="str">
        <f>IF(LEN(SUBSTITUTE(gait_events!C562,"_run-",""))&lt;&gt;LEN(gait_events!C562),RIGHT(gait_events!C562,LEN(gait_events!C562)-FIND("_run-",gait_events!C562,1)-4),"")</f>
        <v/>
      </c>
      <c r="G5865" t="str">
        <f>gait_events!D562</f>
        <v>right_ankle</v>
      </c>
      <c r="H5865" t="str">
        <f>gait_events!E562</f>
        <v>IC</v>
      </c>
      <c r="I5865">
        <f>IF(gait_events!F562&lt;&gt;"",gait_events!F562,NA())</f>
        <v>678</v>
      </c>
      <c r="J5865">
        <f>IF(gait_events!G562&lt;&gt;"",gait_events!G562,NA())</f>
        <v>677</v>
      </c>
      <c r="K5865">
        <f t="shared" si="728"/>
        <v>1</v>
      </c>
      <c r="L5865">
        <f t="shared" si="729"/>
        <v>5</v>
      </c>
      <c r="M5865">
        <f t="shared" si="730"/>
        <v>1</v>
      </c>
      <c r="N5865">
        <f t="shared" si="731"/>
        <v>1</v>
      </c>
      <c r="O5865">
        <f t="shared" si="732"/>
        <v>1</v>
      </c>
      <c r="P5865">
        <f t="shared" si="733"/>
        <v>0</v>
      </c>
      <c r="Q5865">
        <f t="shared" si="734"/>
        <v>0</v>
      </c>
      <c r="R5865">
        <f t="shared" si="735"/>
        <v>1</v>
      </c>
    </row>
    <row r="5866" spans="1:18" x14ac:dyDescent="0.25">
      <c r="A5866" t="str">
        <f>gait_events!B563</f>
        <v>pp165</v>
      </c>
      <c r="B5866" t="str">
        <f>VLOOKUP(A5866,participants!A:B,2,0)</f>
        <v>F</v>
      </c>
      <c r="C5866">
        <f>VLOOKUP(A5866,participants!A:C,3,0)</f>
        <v>66</v>
      </c>
      <c r="D5866" t="str">
        <f>VLOOKUP(A5866,participants!A:F,6,0)</f>
        <v>OA</v>
      </c>
      <c r="E5866" t="str">
        <f>IF(LEN(SUBSTITUTE(gait_events!C563,"_run-",""))&lt;&gt;LEN(gait_events!C563),LEFT(RIGHT(gait_events!C563,LEN(gait_events!C563)-19),FIND("_run-",RIGHT(gait_events!C563,LEN(gait_events!C563)-19),1)-1),RIGHT(gait_events!C563,LEN(gait_events!C563)-19))</f>
        <v>Preferred</v>
      </c>
      <c r="F5866" t="str">
        <f>IF(LEN(SUBSTITUTE(gait_events!C563,"_run-",""))&lt;&gt;LEN(gait_events!C563),RIGHT(gait_events!C563,LEN(gait_events!C563)-FIND("_run-",gait_events!C563,1)-4),"")</f>
        <v/>
      </c>
      <c r="G5866" t="str">
        <f>gait_events!D563</f>
        <v>right_ankle</v>
      </c>
      <c r="H5866" t="str">
        <f>gait_events!E563</f>
        <v>FC</v>
      </c>
      <c r="I5866">
        <f>IF(gait_events!F563&lt;&gt;"",gait_events!F563,NA())</f>
        <v>178</v>
      </c>
      <c r="J5866">
        <f>IF(gait_events!G563&lt;&gt;"",gait_events!G563,NA())</f>
        <v>180</v>
      </c>
      <c r="K5866">
        <f t="shared" si="728"/>
        <v>-2</v>
      </c>
      <c r="L5866">
        <f t="shared" si="729"/>
        <v>-10</v>
      </c>
      <c r="M5866">
        <f t="shared" si="730"/>
        <v>1</v>
      </c>
      <c r="N5866">
        <f t="shared" si="731"/>
        <v>1</v>
      </c>
      <c r="O5866">
        <f t="shared" si="732"/>
        <v>1</v>
      </c>
      <c r="P5866">
        <f t="shared" si="733"/>
        <v>0</v>
      </c>
      <c r="Q5866">
        <f t="shared" si="734"/>
        <v>0</v>
      </c>
      <c r="R5866">
        <f t="shared" si="735"/>
        <v>1</v>
      </c>
    </row>
    <row r="5867" spans="1:18" x14ac:dyDescent="0.25">
      <c r="A5867" t="str">
        <f>gait_events!B564</f>
        <v>pp165</v>
      </c>
      <c r="B5867" t="str">
        <f>VLOOKUP(A5867,participants!A:B,2,0)</f>
        <v>F</v>
      </c>
      <c r="C5867">
        <f>VLOOKUP(A5867,participants!A:C,3,0)</f>
        <v>66</v>
      </c>
      <c r="D5867" t="str">
        <f>VLOOKUP(A5867,participants!A:F,6,0)</f>
        <v>OA</v>
      </c>
      <c r="E5867" t="str">
        <f>IF(LEN(SUBSTITUTE(gait_events!C564,"_run-",""))&lt;&gt;LEN(gait_events!C564),LEFT(RIGHT(gait_events!C564,LEN(gait_events!C564)-19),FIND("_run-",RIGHT(gait_events!C564,LEN(gait_events!C564)-19),1)-1),RIGHT(gait_events!C564,LEN(gait_events!C564)-19))</f>
        <v>Preferred</v>
      </c>
      <c r="F5867" t="str">
        <f>IF(LEN(SUBSTITUTE(gait_events!C564,"_run-",""))&lt;&gt;LEN(gait_events!C564),RIGHT(gait_events!C564,LEN(gait_events!C564)-FIND("_run-",gait_events!C564,1)-4),"")</f>
        <v/>
      </c>
      <c r="G5867" t="str">
        <f>gait_events!D564</f>
        <v>right_ankle</v>
      </c>
      <c r="H5867" t="str">
        <f>gait_events!E564</f>
        <v>FC</v>
      </c>
      <c r="I5867">
        <f>IF(gait_events!F564&lt;&gt;"",gait_events!F564,NA())</f>
        <v>391</v>
      </c>
      <c r="J5867">
        <f>IF(gait_events!G564&lt;&gt;"",gait_events!G564,NA())</f>
        <v>392</v>
      </c>
      <c r="K5867">
        <f t="shared" si="728"/>
        <v>-1</v>
      </c>
      <c r="L5867">
        <f t="shared" si="729"/>
        <v>-5</v>
      </c>
      <c r="M5867">
        <f t="shared" si="730"/>
        <v>1</v>
      </c>
      <c r="N5867">
        <f t="shared" si="731"/>
        <v>1</v>
      </c>
      <c r="O5867">
        <f t="shared" si="732"/>
        <v>1</v>
      </c>
      <c r="P5867">
        <f t="shared" si="733"/>
        <v>0</v>
      </c>
      <c r="Q5867">
        <f t="shared" si="734"/>
        <v>0</v>
      </c>
      <c r="R5867">
        <f t="shared" si="735"/>
        <v>1</v>
      </c>
    </row>
    <row r="5868" spans="1:18" x14ac:dyDescent="0.25">
      <c r="A5868" t="str">
        <f>gait_events!B565</f>
        <v>pp165</v>
      </c>
      <c r="B5868" t="str">
        <f>VLOOKUP(A5868,participants!A:B,2,0)</f>
        <v>F</v>
      </c>
      <c r="C5868">
        <f>VLOOKUP(A5868,participants!A:C,3,0)</f>
        <v>66</v>
      </c>
      <c r="D5868" t="str">
        <f>VLOOKUP(A5868,participants!A:F,6,0)</f>
        <v>OA</v>
      </c>
      <c r="E5868" t="str">
        <f>IF(LEN(SUBSTITUTE(gait_events!C565,"_run-",""))&lt;&gt;LEN(gait_events!C565),LEFT(RIGHT(gait_events!C565,LEN(gait_events!C565)-19),FIND("_run-",RIGHT(gait_events!C565,LEN(gait_events!C565)-19),1)-1),RIGHT(gait_events!C565,LEN(gait_events!C565)-19))</f>
        <v>Preferred</v>
      </c>
      <c r="F5868" t="str">
        <f>IF(LEN(SUBSTITUTE(gait_events!C565,"_run-",""))&lt;&gt;LEN(gait_events!C565),RIGHT(gait_events!C565,LEN(gait_events!C565)-FIND("_run-",gait_events!C565,1)-4),"")</f>
        <v/>
      </c>
      <c r="G5868" t="str">
        <f>gait_events!D565</f>
        <v>right_ankle</v>
      </c>
      <c r="H5868" t="str">
        <f>gait_events!E565</f>
        <v>FC</v>
      </c>
      <c r="I5868">
        <f>IF(gait_events!F565&lt;&gt;"",gait_events!F565,NA())</f>
        <v>599</v>
      </c>
      <c r="J5868">
        <f>IF(gait_events!G565&lt;&gt;"",gait_events!G565,NA())</f>
        <v>601</v>
      </c>
      <c r="K5868">
        <f t="shared" si="728"/>
        <v>-2</v>
      </c>
      <c r="L5868">
        <f t="shared" si="729"/>
        <v>-10</v>
      </c>
      <c r="M5868">
        <f t="shared" si="730"/>
        <v>1</v>
      </c>
      <c r="N5868">
        <f t="shared" si="731"/>
        <v>1</v>
      </c>
      <c r="O5868">
        <f t="shared" si="732"/>
        <v>1</v>
      </c>
      <c r="P5868">
        <f t="shared" si="733"/>
        <v>0</v>
      </c>
      <c r="Q5868">
        <f t="shared" si="734"/>
        <v>0</v>
      </c>
      <c r="R5868">
        <f t="shared" si="735"/>
        <v>1</v>
      </c>
    </row>
    <row r="5869" spans="1:18" x14ac:dyDescent="0.25">
      <c r="A5869" t="str">
        <f>gait_events!B566</f>
        <v>pp165</v>
      </c>
      <c r="B5869" t="str">
        <f>VLOOKUP(A5869,participants!A:B,2,0)</f>
        <v>F</v>
      </c>
      <c r="C5869">
        <f>VLOOKUP(A5869,participants!A:C,3,0)</f>
        <v>66</v>
      </c>
      <c r="D5869" t="str">
        <f>VLOOKUP(A5869,participants!A:F,6,0)</f>
        <v>OA</v>
      </c>
      <c r="E5869" t="str">
        <f>IF(LEN(SUBSTITUTE(gait_events!C566,"_run-",""))&lt;&gt;LEN(gait_events!C566),LEFT(RIGHT(gait_events!C566,LEN(gait_events!C566)-19),FIND("_run-",RIGHT(gait_events!C566,LEN(gait_events!C566)-19),1)-1),RIGHT(gait_events!C566,LEN(gait_events!C566)-19))</f>
        <v>Preferred</v>
      </c>
      <c r="F5869" t="str">
        <f>IF(LEN(SUBSTITUTE(gait_events!C566,"_run-",""))&lt;&gt;LEN(gait_events!C566),RIGHT(gait_events!C566,LEN(gait_events!C566)-FIND("_run-",gait_events!C566,1)-4),"")</f>
        <v/>
      </c>
      <c r="G5869" t="str">
        <f>gait_events!D566</f>
        <v>left_shank</v>
      </c>
      <c r="H5869" t="str">
        <f>gait_events!E566</f>
        <v>IC</v>
      </c>
      <c r="I5869">
        <f>IF(gait_events!F566&lt;&gt;"",gait_events!F566,NA())</f>
        <v>156</v>
      </c>
      <c r="J5869">
        <f>IF(gait_events!G566&lt;&gt;"",gait_events!G566,NA())</f>
        <v>154</v>
      </c>
      <c r="K5869">
        <f t="shared" si="728"/>
        <v>2</v>
      </c>
      <c r="L5869">
        <f t="shared" si="729"/>
        <v>10</v>
      </c>
      <c r="M5869">
        <f t="shared" si="730"/>
        <v>1</v>
      </c>
      <c r="N5869">
        <f t="shared" si="731"/>
        <v>1</v>
      </c>
      <c r="O5869">
        <f t="shared" si="732"/>
        <v>1</v>
      </c>
      <c r="P5869">
        <f t="shared" si="733"/>
        <v>0</v>
      </c>
      <c r="Q5869">
        <f t="shared" si="734"/>
        <v>0</v>
      </c>
      <c r="R5869">
        <f t="shared" si="735"/>
        <v>1</v>
      </c>
    </row>
    <row r="5870" spans="1:18" x14ac:dyDescent="0.25">
      <c r="A5870" t="str">
        <f>gait_events!B567</f>
        <v>pp165</v>
      </c>
      <c r="B5870" t="str">
        <f>VLOOKUP(A5870,participants!A:B,2,0)</f>
        <v>F</v>
      </c>
      <c r="C5870">
        <f>VLOOKUP(A5870,participants!A:C,3,0)</f>
        <v>66</v>
      </c>
      <c r="D5870" t="str">
        <f>VLOOKUP(A5870,participants!A:F,6,0)</f>
        <v>OA</v>
      </c>
      <c r="E5870" t="str">
        <f>IF(LEN(SUBSTITUTE(gait_events!C567,"_run-",""))&lt;&gt;LEN(gait_events!C567),LEFT(RIGHT(gait_events!C567,LEN(gait_events!C567)-19),FIND("_run-",RIGHT(gait_events!C567,LEN(gait_events!C567)-19),1)-1),RIGHT(gait_events!C567,LEN(gait_events!C567)-19))</f>
        <v>Preferred</v>
      </c>
      <c r="F5870" t="str">
        <f>IF(LEN(SUBSTITUTE(gait_events!C567,"_run-",""))&lt;&gt;LEN(gait_events!C567),RIGHT(gait_events!C567,LEN(gait_events!C567)-FIND("_run-",gait_events!C567,1)-4),"")</f>
        <v/>
      </c>
      <c r="G5870" t="str">
        <f>gait_events!D567</f>
        <v>left_shank</v>
      </c>
      <c r="H5870" t="str">
        <f>gait_events!E567</f>
        <v>IC</v>
      </c>
      <c r="I5870">
        <f>IF(gait_events!F567&lt;&gt;"",gait_events!F567,NA())</f>
        <v>365</v>
      </c>
      <c r="J5870">
        <f>IF(gait_events!G567&lt;&gt;"",gait_events!G567,NA())</f>
        <v>364</v>
      </c>
      <c r="K5870">
        <f t="shared" si="728"/>
        <v>1</v>
      </c>
      <c r="L5870">
        <f t="shared" si="729"/>
        <v>5</v>
      </c>
      <c r="M5870">
        <f t="shared" si="730"/>
        <v>1</v>
      </c>
      <c r="N5870">
        <f t="shared" si="731"/>
        <v>1</v>
      </c>
      <c r="O5870">
        <f t="shared" si="732"/>
        <v>1</v>
      </c>
      <c r="P5870">
        <f t="shared" si="733"/>
        <v>0</v>
      </c>
      <c r="Q5870">
        <f t="shared" si="734"/>
        <v>0</v>
      </c>
      <c r="R5870">
        <f t="shared" si="735"/>
        <v>1</v>
      </c>
    </row>
    <row r="5871" spans="1:18" x14ac:dyDescent="0.25">
      <c r="A5871" t="str">
        <f>gait_events!B568</f>
        <v>pp165</v>
      </c>
      <c r="B5871" t="str">
        <f>VLOOKUP(A5871,participants!A:B,2,0)</f>
        <v>F</v>
      </c>
      <c r="C5871">
        <f>VLOOKUP(A5871,participants!A:C,3,0)</f>
        <v>66</v>
      </c>
      <c r="D5871" t="str">
        <f>VLOOKUP(A5871,participants!A:F,6,0)</f>
        <v>OA</v>
      </c>
      <c r="E5871" t="str">
        <f>IF(LEN(SUBSTITUTE(gait_events!C568,"_run-",""))&lt;&gt;LEN(gait_events!C568),LEFT(RIGHT(gait_events!C568,LEN(gait_events!C568)-19),FIND("_run-",RIGHT(gait_events!C568,LEN(gait_events!C568)-19),1)-1),RIGHT(gait_events!C568,LEN(gait_events!C568)-19))</f>
        <v>Preferred</v>
      </c>
      <c r="F5871" t="str">
        <f>IF(LEN(SUBSTITUTE(gait_events!C568,"_run-",""))&lt;&gt;LEN(gait_events!C568),RIGHT(gait_events!C568,LEN(gait_events!C568)-FIND("_run-",gait_events!C568,1)-4),"")</f>
        <v/>
      </c>
      <c r="G5871" t="str">
        <f>gait_events!D568</f>
        <v>left_shank</v>
      </c>
      <c r="H5871" t="str">
        <f>gait_events!E568</f>
        <v>IC</v>
      </c>
      <c r="I5871">
        <f>IF(gait_events!F568&lt;&gt;"",gait_events!F568,NA())</f>
        <v>575</v>
      </c>
      <c r="J5871">
        <f>IF(gait_events!G568&lt;&gt;"",gait_events!G568,NA())</f>
        <v>574</v>
      </c>
      <c r="K5871">
        <f t="shared" si="728"/>
        <v>1</v>
      </c>
      <c r="L5871">
        <f t="shared" si="729"/>
        <v>5</v>
      </c>
      <c r="M5871">
        <f t="shared" si="730"/>
        <v>1</v>
      </c>
      <c r="N5871">
        <f t="shared" si="731"/>
        <v>1</v>
      </c>
      <c r="O5871">
        <f t="shared" si="732"/>
        <v>1</v>
      </c>
      <c r="P5871">
        <f t="shared" si="733"/>
        <v>0</v>
      </c>
      <c r="Q5871">
        <f t="shared" si="734"/>
        <v>0</v>
      </c>
      <c r="R5871">
        <f t="shared" si="735"/>
        <v>1</v>
      </c>
    </row>
    <row r="5872" spans="1:18" x14ac:dyDescent="0.25">
      <c r="A5872" t="str">
        <f>gait_events!B569</f>
        <v>pp165</v>
      </c>
      <c r="B5872" t="str">
        <f>VLOOKUP(A5872,participants!A:B,2,0)</f>
        <v>F</v>
      </c>
      <c r="C5872">
        <f>VLOOKUP(A5872,participants!A:C,3,0)</f>
        <v>66</v>
      </c>
      <c r="D5872" t="str">
        <f>VLOOKUP(A5872,participants!A:F,6,0)</f>
        <v>OA</v>
      </c>
      <c r="E5872" t="str">
        <f>IF(LEN(SUBSTITUTE(gait_events!C569,"_run-",""))&lt;&gt;LEN(gait_events!C569),LEFT(RIGHT(gait_events!C569,LEN(gait_events!C569)-19),FIND("_run-",RIGHT(gait_events!C569,LEN(gait_events!C569)-19),1)-1),RIGHT(gait_events!C569,LEN(gait_events!C569)-19))</f>
        <v>Preferred</v>
      </c>
      <c r="F5872" t="str">
        <f>IF(LEN(SUBSTITUTE(gait_events!C569,"_run-",""))&lt;&gt;LEN(gait_events!C569),RIGHT(gait_events!C569,LEN(gait_events!C569)-FIND("_run-",gait_events!C569,1)-4),"")</f>
        <v/>
      </c>
      <c r="G5872" t="str">
        <f>gait_events!D569</f>
        <v>left_shank</v>
      </c>
      <c r="H5872" t="str">
        <f>gait_events!E569</f>
        <v>FC</v>
      </c>
      <c r="I5872">
        <f>IF(gait_events!F569&lt;&gt;"",gait_events!F569,NA())</f>
        <v>71</v>
      </c>
      <c r="J5872">
        <f>IF(gait_events!G569&lt;&gt;"",gait_events!G569,NA())</f>
        <v>71</v>
      </c>
      <c r="K5872">
        <f t="shared" si="728"/>
        <v>0</v>
      </c>
      <c r="L5872">
        <f t="shared" si="729"/>
        <v>0</v>
      </c>
      <c r="M5872">
        <f t="shared" si="730"/>
        <v>1</v>
      </c>
      <c r="N5872">
        <f t="shared" si="731"/>
        <v>1</v>
      </c>
      <c r="O5872">
        <f t="shared" si="732"/>
        <v>1</v>
      </c>
      <c r="P5872">
        <f t="shared" si="733"/>
        <v>0</v>
      </c>
      <c r="Q5872">
        <f t="shared" si="734"/>
        <v>0</v>
      </c>
      <c r="R5872">
        <f t="shared" si="735"/>
        <v>1</v>
      </c>
    </row>
    <row r="5873" spans="1:18" x14ac:dyDescent="0.25">
      <c r="A5873" t="str">
        <f>gait_events!B570</f>
        <v>pp165</v>
      </c>
      <c r="B5873" t="str">
        <f>VLOOKUP(A5873,participants!A:B,2,0)</f>
        <v>F</v>
      </c>
      <c r="C5873">
        <f>VLOOKUP(A5873,participants!A:C,3,0)</f>
        <v>66</v>
      </c>
      <c r="D5873" t="str">
        <f>VLOOKUP(A5873,participants!A:F,6,0)</f>
        <v>OA</v>
      </c>
      <c r="E5873" t="str">
        <f>IF(LEN(SUBSTITUTE(gait_events!C570,"_run-",""))&lt;&gt;LEN(gait_events!C570),LEFT(RIGHT(gait_events!C570,LEN(gait_events!C570)-19),FIND("_run-",RIGHT(gait_events!C570,LEN(gait_events!C570)-19),1)-1),RIGHT(gait_events!C570,LEN(gait_events!C570)-19))</f>
        <v>Preferred</v>
      </c>
      <c r="F5873" t="str">
        <f>IF(LEN(SUBSTITUTE(gait_events!C570,"_run-",""))&lt;&gt;LEN(gait_events!C570),RIGHT(gait_events!C570,LEN(gait_events!C570)-FIND("_run-",gait_events!C570,1)-4),"")</f>
        <v/>
      </c>
      <c r="G5873" t="str">
        <f>gait_events!D570</f>
        <v>left_shank</v>
      </c>
      <c r="H5873" t="str">
        <f>gait_events!E570</f>
        <v>FC</v>
      </c>
      <c r="I5873">
        <f>IF(gait_events!F570&lt;&gt;"",gait_events!F570,NA())</f>
        <v>284</v>
      </c>
      <c r="J5873">
        <f>IF(gait_events!G570&lt;&gt;"",gait_events!G570,NA())</f>
        <v>286</v>
      </c>
      <c r="K5873">
        <f t="shared" si="728"/>
        <v>-2</v>
      </c>
      <c r="L5873">
        <f t="shared" si="729"/>
        <v>-10</v>
      </c>
      <c r="M5873">
        <f t="shared" si="730"/>
        <v>1</v>
      </c>
      <c r="N5873">
        <f t="shared" si="731"/>
        <v>1</v>
      </c>
      <c r="O5873">
        <f t="shared" si="732"/>
        <v>1</v>
      </c>
      <c r="P5873">
        <f t="shared" si="733"/>
        <v>0</v>
      </c>
      <c r="Q5873">
        <f t="shared" si="734"/>
        <v>0</v>
      </c>
      <c r="R5873">
        <f t="shared" si="735"/>
        <v>1</v>
      </c>
    </row>
    <row r="5874" spans="1:18" x14ac:dyDescent="0.25">
      <c r="A5874" t="str">
        <f>gait_events!B571</f>
        <v>pp165</v>
      </c>
      <c r="B5874" t="str">
        <f>VLOOKUP(A5874,participants!A:B,2,0)</f>
        <v>F</v>
      </c>
      <c r="C5874">
        <f>VLOOKUP(A5874,participants!A:C,3,0)</f>
        <v>66</v>
      </c>
      <c r="D5874" t="str">
        <f>VLOOKUP(A5874,participants!A:F,6,0)</f>
        <v>OA</v>
      </c>
      <c r="E5874" t="str">
        <f>IF(LEN(SUBSTITUTE(gait_events!C571,"_run-",""))&lt;&gt;LEN(gait_events!C571),LEFT(RIGHT(gait_events!C571,LEN(gait_events!C571)-19),FIND("_run-",RIGHT(gait_events!C571,LEN(gait_events!C571)-19),1)-1),RIGHT(gait_events!C571,LEN(gait_events!C571)-19))</f>
        <v>Preferred</v>
      </c>
      <c r="F5874" t="str">
        <f>IF(LEN(SUBSTITUTE(gait_events!C571,"_run-",""))&lt;&gt;LEN(gait_events!C571),RIGHT(gait_events!C571,LEN(gait_events!C571)-FIND("_run-",gait_events!C571,1)-4),"")</f>
        <v/>
      </c>
      <c r="G5874" t="str">
        <f>gait_events!D571</f>
        <v>left_shank</v>
      </c>
      <c r="H5874" t="str">
        <f>gait_events!E571</f>
        <v>FC</v>
      </c>
      <c r="I5874">
        <f>IF(gait_events!F571&lt;&gt;"",gait_events!F571,NA())</f>
        <v>494</v>
      </c>
      <c r="J5874">
        <f>IF(gait_events!G571&lt;&gt;"",gait_events!G571,NA())</f>
        <v>494</v>
      </c>
      <c r="K5874">
        <f t="shared" si="728"/>
        <v>0</v>
      </c>
      <c r="L5874">
        <f t="shared" si="729"/>
        <v>0</v>
      </c>
      <c r="M5874">
        <f t="shared" si="730"/>
        <v>1</v>
      </c>
      <c r="N5874">
        <f t="shared" si="731"/>
        <v>1</v>
      </c>
      <c r="O5874">
        <f t="shared" si="732"/>
        <v>1</v>
      </c>
      <c r="P5874">
        <f t="shared" si="733"/>
        <v>0</v>
      </c>
      <c r="Q5874">
        <f t="shared" si="734"/>
        <v>0</v>
      </c>
      <c r="R5874">
        <f t="shared" si="735"/>
        <v>1</v>
      </c>
    </row>
    <row r="5875" spans="1:18" x14ac:dyDescent="0.25">
      <c r="A5875" t="str">
        <f>gait_events!B572</f>
        <v>pp165</v>
      </c>
      <c r="B5875" t="str">
        <f>VLOOKUP(A5875,participants!A:B,2,0)</f>
        <v>F</v>
      </c>
      <c r="C5875">
        <f>VLOOKUP(A5875,participants!A:C,3,0)</f>
        <v>66</v>
      </c>
      <c r="D5875" t="str">
        <f>VLOOKUP(A5875,participants!A:F,6,0)</f>
        <v>OA</v>
      </c>
      <c r="E5875" t="str">
        <f>IF(LEN(SUBSTITUTE(gait_events!C572,"_run-",""))&lt;&gt;LEN(gait_events!C572),LEFT(RIGHT(gait_events!C572,LEN(gait_events!C572)-19),FIND("_run-",RIGHT(gait_events!C572,LEN(gait_events!C572)-19),1)-1),RIGHT(gait_events!C572,LEN(gait_events!C572)-19))</f>
        <v>Preferred</v>
      </c>
      <c r="F5875" t="str">
        <f>IF(LEN(SUBSTITUTE(gait_events!C572,"_run-",""))&lt;&gt;LEN(gait_events!C572),RIGHT(gait_events!C572,LEN(gait_events!C572)-FIND("_run-",gait_events!C572,1)-4),"")</f>
        <v/>
      </c>
      <c r="G5875" t="str">
        <f>gait_events!D572</f>
        <v>left_shank</v>
      </c>
      <c r="H5875" t="str">
        <f>gait_events!E572</f>
        <v>FC</v>
      </c>
      <c r="I5875">
        <f>IF(gait_events!F572&lt;&gt;"",gait_events!F572,NA())</f>
        <v>704</v>
      </c>
      <c r="J5875">
        <f>IF(gait_events!G572&lt;&gt;"",gait_events!G572,NA())</f>
        <v>705</v>
      </c>
      <c r="K5875">
        <f t="shared" si="728"/>
        <v>-1</v>
      </c>
      <c r="L5875">
        <f t="shared" si="729"/>
        <v>-5</v>
      </c>
      <c r="M5875">
        <f t="shared" si="730"/>
        <v>1</v>
      </c>
      <c r="N5875">
        <f t="shared" si="731"/>
        <v>1</v>
      </c>
      <c r="O5875">
        <f t="shared" si="732"/>
        <v>1</v>
      </c>
      <c r="P5875">
        <f t="shared" si="733"/>
        <v>0</v>
      </c>
      <c r="Q5875">
        <f t="shared" si="734"/>
        <v>0</v>
      </c>
      <c r="R5875">
        <f t="shared" si="735"/>
        <v>1</v>
      </c>
    </row>
    <row r="5876" spans="1:18" x14ac:dyDescent="0.25">
      <c r="A5876" t="str">
        <f>gait_events!B573</f>
        <v>pp165</v>
      </c>
      <c r="B5876" t="str">
        <f>VLOOKUP(A5876,participants!A:B,2,0)</f>
        <v>F</v>
      </c>
      <c r="C5876">
        <f>VLOOKUP(A5876,participants!A:C,3,0)</f>
        <v>66</v>
      </c>
      <c r="D5876" t="str">
        <f>VLOOKUP(A5876,participants!A:F,6,0)</f>
        <v>OA</v>
      </c>
      <c r="E5876" t="str">
        <f>IF(LEN(SUBSTITUTE(gait_events!C573,"_run-",""))&lt;&gt;LEN(gait_events!C573),LEFT(RIGHT(gait_events!C573,LEN(gait_events!C573)-19),FIND("_run-",RIGHT(gait_events!C573,LEN(gait_events!C573)-19),1)-1),RIGHT(gait_events!C573,LEN(gait_events!C573)-19))</f>
        <v>Preferred</v>
      </c>
      <c r="F5876" t="str">
        <f>IF(LEN(SUBSTITUTE(gait_events!C573,"_run-",""))&lt;&gt;LEN(gait_events!C573),RIGHT(gait_events!C573,LEN(gait_events!C573)-FIND("_run-",gait_events!C573,1)-4),"")</f>
        <v/>
      </c>
      <c r="G5876" t="str">
        <f>gait_events!D573</f>
        <v>right_shank</v>
      </c>
      <c r="H5876" t="str">
        <f>gait_events!E573</f>
        <v>IC</v>
      </c>
      <c r="I5876">
        <f>IF(gait_events!F573&lt;&gt;"",gait_events!F573,NA())</f>
        <v>43</v>
      </c>
      <c r="J5876">
        <f>IF(gait_events!G573&lt;&gt;"",gait_events!G573,NA())</f>
        <v>45</v>
      </c>
      <c r="K5876">
        <f t="shared" si="728"/>
        <v>-2</v>
      </c>
      <c r="L5876">
        <f t="shared" si="729"/>
        <v>-10</v>
      </c>
      <c r="M5876">
        <f t="shared" si="730"/>
        <v>1</v>
      </c>
      <c r="N5876">
        <f t="shared" si="731"/>
        <v>1</v>
      </c>
      <c r="O5876">
        <f t="shared" si="732"/>
        <v>1</v>
      </c>
      <c r="P5876">
        <f t="shared" si="733"/>
        <v>0</v>
      </c>
      <c r="Q5876">
        <f t="shared" si="734"/>
        <v>0</v>
      </c>
      <c r="R5876">
        <f t="shared" si="735"/>
        <v>1</v>
      </c>
    </row>
    <row r="5877" spans="1:18" x14ac:dyDescent="0.25">
      <c r="A5877" t="str">
        <f>gait_events!B574</f>
        <v>pp165</v>
      </c>
      <c r="B5877" t="str">
        <f>VLOOKUP(A5877,participants!A:B,2,0)</f>
        <v>F</v>
      </c>
      <c r="C5877">
        <f>VLOOKUP(A5877,participants!A:C,3,0)</f>
        <v>66</v>
      </c>
      <c r="D5877" t="str">
        <f>VLOOKUP(A5877,participants!A:F,6,0)</f>
        <v>OA</v>
      </c>
      <c r="E5877" t="str">
        <f>IF(LEN(SUBSTITUTE(gait_events!C574,"_run-",""))&lt;&gt;LEN(gait_events!C574),LEFT(RIGHT(gait_events!C574,LEN(gait_events!C574)-19),FIND("_run-",RIGHT(gait_events!C574,LEN(gait_events!C574)-19),1)-1),RIGHT(gait_events!C574,LEN(gait_events!C574)-19))</f>
        <v>Preferred</v>
      </c>
      <c r="F5877" t="str">
        <f>IF(LEN(SUBSTITUTE(gait_events!C574,"_run-",""))&lt;&gt;LEN(gait_events!C574),RIGHT(gait_events!C574,LEN(gait_events!C574)-FIND("_run-",gait_events!C574,1)-4),"")</f>
        <v/>
      </c>
      <c r="G5877" t="str">
        <f>gait_events!D574</f>
        <v>right_shank</v>
      </c>
      <c r="H5877" t="str">
        <f>gait_events!E574</f>
        <v>IC</v>
      </c>
      <c r="I5877">
        <f>IF(gait_events!F574&lt;&gt;"",gait_events!F574,NA())</f>
        <v>264</v>
      </c>
      <c r="J5877">
        <f>IF(gait_events!G574&lt;&gt;"",gait_events!G574,NA())</f>
        <v>262</v>
      </c>
      <c r="K5877">
        <f t="shared" si="728"/>
        <v>2</v>
      </c>
      <c r="L5877">
        <f t="shared" si="729"/>
        <v>10</v>
      </c>
      <c r="M5877">
        <f t="shared" si="730"/>
        <v>1</v>
      </c>
      <c r="N5877">
        <f t="shared" si="731"/>
        <v>1</v>
      </c>
      <c r="O5877">
        <f t="shared" si="732"/>
        <v>1</v>
      </c>
      <c r="P5877">
        <f t="shared" si="733"/>
        <v>0</v>
      </c>
      <c r="Q5877">
        <f t="shared" si="734"/>
        <v>0</v>
      </c>
      <c r="R5877">
        <f t="shared" si="735"/>
        <v>1</v>
      </c>
    </row>
    <row r="5878" spans="1:18" x14ac:dyDescent="0.25">
      <c r="A5878" t="str">
        <f>gait_events!B575</f>
        <v>pp165</v>
      </c>
      <c r="B5878" t="str">
        <f>VLOOKUP(A5878,participants!A:B,2,0)</f>
        <v>F</v>
      </c>
      <c r="C5878">
        <f>VLOOKUP(A5878,participants!A:C,3,0)</f>
        <v>66</v>
      </c>
      <c r="D5878" t="str">
        <f>VLOOKUP(A5878,participants!A:F,6,0)</f>
        <v>OA</v>
      </c>
      <c r="E5878" t="str">
        <f>IF(LEN(SUBSTITUTE(gait_events!C575,"_run-",""))&lt;&gt;LEN(gait_events!C575),LEFT(RIGHT(gait_events!C575,LEN(gait_events!C575)-19),FIND("_run-",RIGHT(gait_events!C575,LEN(gait_events!C575)-19),1)-1),RIGHT(gait_events!C575,LEN(gait_events!C575)-19))</f>
        <v>Preferred</v>
      </c>
      <c r="F5878" t="str">
        <f>IF(LEN(SUBSTITUTE(gait_events!C575,"_run-",""))&lt;&gt;LEN(gait_events!C575),RIGHT(gait_events!C575,LEN(gait_events!C575)-FIND("_run-",gait_events!C575,1)-4),"")</f>
        <v/>
      </c>
      <c r="G5878" t="str">
        <f>gait_events!D575</f>
        <v>right_shank</v>
      </c>
      <c r="H5878" t="str">
        <f>gait_events!E575</f>
        <v>IC</v>
      </c>
      <c r="I5878">
        <f>IF(gait_events!F575&lt;&gt;"",gait_events!F575,NA())</f>
        <v>469</v>
      </c>
      <c r="J5878">
        <f>IF(gait_events!G575&lt;&gt;"",gait_events!G575,NA())</f>
        <v>470</v>
      </c>
      <c r="K5878">
        <f t="shared" si="728"/>
        <v>-1</v>
      </c>
      <c r="L5878">
        <f t="shared" si="729"/>
        <v>-5</v>
      </c>
      <c r="M5878">
        <f t="shared" si="730"/>
        <v>1</v>
      </c>
      <c r="N5878">
        <f t="shared" si="731"/>
        <v>1</v>
      </c>
      <c r="O5878">
        <f t="shared" si="732"/>
        <v>1</v>
      </c>
      <c r="P5878">
        <f t="shared" si="733"/>
        <v>0</v>
      </c>
      <c r="Q5878">
        <f t="shared" si="734"/>
        <v>0</v>
      </c>
      <c r="R5878">
        <f t="shared" si="735"/>
        <v>1</v>
      </c>
    </row>
    <row r="5879" spans="1:18" x14ac:dyDescent="0.25">
      <c r="A5879" t="str">
        <f>gait_events!B576</f>
        <v>pp165</v>
      </c>
      <c r="B5879" t="str">
        <f>VLOOKUP(A5879,participants!A:B,2,0)</f>
        <v>F</v>
      </c>
      <c r="C5879">
        <f>VLOOKUP(A5879,participants!A:C,3,0)</f>
        <v>66</v>
      </c>
      <c r="D5879" t="str">
        <f>VLOOKUP(A5879,participants!A:F,6,0)</f>
        <v>OA</v>
      </c>
      <c r="E5879" t="str">
        <f>IF(LEN(SUBSTITUTE(gait_events!C576,"_run-",""))&lt;&gt;LEN(gait_events!C576),LEFT(RIGHT(gait_events!C576,LEN(gait_events!C576)-19),FIND("_run-",RIGHT(gait_events!C576,LEN(gait_events!C576)-19),1)-1),RIGHT(gait_events!C576,LEN(gait_events!C576)-19))</f>
        <v>Preferred</v>
      </c>
      <c r="F5879" t="str">
        <f>IF(LEN(SUBSTITUTE(gait_events!C576,"_run-",""))&lt;&gt;LEN(gait_events!C576),RIGHT(gait_events!C576,LEN(gait_events!C576)-FIND("_run-",gait_events!C576,1)-4),"")</f>
        <v/>
      </c>
      <c r="G5879" t="str">
        <f>gait_events!D576</f>
        <v>right_shank</v>
      </c>
      <c r="H5879" t="str">
        <f>gait_events!E576</f>
        <v>IC</v>
      </c>
      <c r="I5879">
        <f>IF(gait_events!F576&lt;&gt;"",gait_events!F576,NA())</f>
        <v>678</v>
      </c>
      <c r="J5879">
        <f>IF(gait_events!G576&lt;&gt;"",gait_events!G576,NA())</f>
        <v>678</v>
      </c>
      <c r="K5879">
        <f t="shared" si="728"/>
        <v>0</v>
      </c>
      <c r="L5879">
        <f t="shared" si="729"/>
        <v>0</v>
      </c>
      <c r="M5879">
        <f t="shared" si="730"/>
        <v>1</v>
      </c>
      <c r="N5879">
        <f t="shared" si="731"/>
        <v>1</v>
      </c>
      <c r="O5879">
        <f t="shared" si="732"/>
        <v>1</v>
      </c>
      <c r="P5879">
        <f t="shared" si="733"/>
        <v>0</v>
      </c>
      <c r="Q5879">
        <f t="shared" si="734"/>
        <v>0</v>
      </c>
      <c r="R5879">
        <f t="shared" si="735"/>
        <v>1</v>
      </c>
    </row>
    <row r="5880" spans="1:18" x14ac:dyDescent="0.25">
      <c r="A5880" t="str">
        <f>gait_events!B577</f>
        <v>pp165</v>
      </c>
      <c r="B5880" t="str">
        <f>VLOOKUP(A5880,participants!A:B,2,0)</f>
        <v>F</v>
      </c>
      <c r="C5880">
        <f>VLOOKUP(A5880,participants!A:C,3,0)</f>
        <v>66</v>
      </c>
      <c r="D5880" t="str">
        <f>VLOOKUP(A5880,participants!A:F,6,0)</f>
        <v>OA</v>
      </c>
      <c r="E5880" t="str">
        <f>IF(LEN(SUBSTITUTE(gait_events!C577,"_run-",""))&lt;&gt;LEN(gait_events!C577),LEFT(RIGHT(gait_events!C577,LEN(gait_events!C577)-19),FIND("_run-",RIGHT(gait_events!C577,LEN(gait_events!C577)-19),1)-1),RIGHT(gait_events!C577,LEN(gait_events!C577)-19))</f>
        <v>Preferred</v>
      </c>
      <c r="F5880" t="str">
        <f>IF(LEN(SUBSTITUTE(gait_events!C577,"_run-",""))&lt;&gt;LEN(gait_events!C577),RIGHT(gait_events!C577,LEN(gait_events!C577)-FIND("_run-",gait_events!C577,1)-4),"")</f>
        <v/>
      </c>
      <c r="G5880" t="str">
        <f>gait_events!D577</f>
        <v>right_shank</v>
      </c>
      <c r="H5880" t="str">
        <f>gait_events!E577</f>
        <v>FC</v>
      </c>
      <c r="I5880">
        <f>IF(gait_events!F577&lt;&gt;"",gait_events!F577,NA())</f>
        <v>178</v>
      </c>
      <c r="J5880">
        <f>IF(gait_events!G577&lt;&gt;"",gait_events!G577,NA())</f>
        <v>182</v>
      </c>
      <c r="K5880">
        <f t="shared" si="728"/>
        <v>-4</v>
      </c>
      <c r="L5880">
        <f t="shared" si="729"/>
        <v>-20</v>
      </c>
      <c r="M5880">
        <f t="shared" si="730"/>
        <v>1</v>
      </c>
      <c r="N5880">
        <f t="shared" si="731"/>
        <v>1</v>
      </c>
      <c r="O5880">
        <f t="shared" si="732"/>
        <v>1</v>
      </c>
      <c r="P5880">
        <f t="shared" si="733"/>
        <v>0</v>
      </c>
      <c r="Q5880">
        <f t="shared" si="734"/>
        <v>0</v>
      </c>
      <c r="R5880">
        <f t="shared" si="735"/>
        <v>1</v>
      </c>
    </row>
    <row r="5881" spans="1:18" x14ac:dyDescent="0.25">
      <c r="A5881" t="str">
        <f>gait_events!B578</f>
        <v>pp165</v>
      </c>
      <c r="B5881" t="str">
        <f>VLOOKUP(A5881,participants!A:B,2,0)</f>
        <v>F</v>
      </c>
      <c r="C5881">
        <f>VLOOKUP(A5881,participants!A:C,3,0)</f>
        <v>66</v>
      </c>
      <c r="D5881" t="str">
        <f>VLOOKUP(A5881,participants!A:F,6,0)</f>
        <v>OA</v>
      </c>
      <c r="E5881" t="str">
        <f>IF(LEN(SUBSTITUTE(gait_events!C578,"_run-",""))&lt;&gt;LEN(gait_events!C578),LEFT(RIGHT(gait_events!C578,LEN(gait_events!C578)-19),FIND("_run-",RIGHT(gait_events!C578,LEN(gait_events!C578)-19),1)-1),RIGHT(gait_events!C578,LEN(gait_events!C578)-19))</f>
        <v>Preferred</v>
      </c>
      <c r="F5881" t="str">
        <f>IF(LEN(SUBSTITUTE(gait_events!C578,"_run-",""))&lt;&gt;LEN(gait_events!C578),RIGHT(gait_events!C578,LEN(gait_events!C578)-FIND("_run-",gait_events!C578,1)-4),"")</f>
        <v/>
      </c>
      <c r="G5881" t="str">
        <f>gait_events!D578</f>
        <v>right_shank</v>
      </c>
      <c r="H5881" t="str">
        <f>gait_events!E578</f>
        <v>FC</v>
      </c>
      <c r="I5881">
        <f>IF(gait_events!F578&lt;&gt;"",gait_events!F578,NA())</f>
        <v>391</v>
      </c>
      <c r="J5881">
        <f>IF(gait_events!G578&lt;&gt;"",gait_events!G578,NA())</f>
        <v>393</v>
      </c>
      <c r="K5881">
        <f t="shared" si="728"/>
        <v>-2</v>
      </c>
      <c r="L5881">
        <f t="shared" si="729"/>
        <v>-10</v>
      </c>
      <c r="M5881">
        <f t="shared" si="730"/>
        <v>1</v>
      </c>
      <c r="N5881">
        <f t="shared" si="731"/>
        <v>1</v>
      </c>
      <c r="O5881">
        <f t="shared" si="732"/>
        <v>1</v>
      </c>
      <c r="P5881">
        <f t="shared" si="733"/>
        <v>0</v>
      </c>
      <c r="Q5881">
        <f t="shared" si="734"/>
        <v>0</v>
      </c>
      <c r="R5881">
        <f t="shared" si="735"/>
        <v>1</v>
      </c>
    </row>
    <row r="5882" spans="1:18" x14ac:dyDescent="0.25">
      <c r="A5882" t="str">
        <f>gait_events!B579</f>
        <v>pp165</v>
      </c>
      <c r="B5882" t="str">
        <f>VLOOKUP(A5882,participants!A:B,2,0)</f>
        <v>F</v>
      </c>
      <c r="C5882">
        <f>VLOOKUP(A5882,participants!A:C,3,0)</f>
        <v>66</v>
      </c>
      <c r="D5882" t="str">
        <f>VLOOKUP(A5882,participants!A:F,6,0)</f>
        <v>OA</v>
      </c>
      <c r="E5882" t="str">
        <f>IF(LEN(SUBSTITUTE(gait_events!C579,"_run-",""))&lt;&gt;LEN(gait_events!C579),LEFT(RIGHT(gait_events!C579,LEN(gait_events!C579)-19),FIND("_run-",RIGHT(gait_events!C579,LEN(gait_events!C579)-19),1)-1),RIGHT(gait_events!C579,LEN(gait_events!C579)-19))</f>
        <v>Preferred</v>
      </c>
      <c r="F5882" t="str">
        <f>IF(LEN(SUBSTITUTE(gait_events!C579,"_run-",""))&lt;&gt;LEN(gait_events!C579),RIGHT(gait_events!C579,LEN(gait_events!C579)-FIND("_run-",gait_events!C579,1)-4),"")</f>
        <v/>
      </c>
      <c r="G5882" t="str">
        <f>gait_events!D579</f>
        <v>right_shank</v>
      </c>
      <c r="H5882" t="str">
        <f>gait_events!E579</f>
        <v>FC</v>
      </c>
      <c r="I5882">
        <f>IF(gait_events!F579&lt;&gt;"",gait_events!F579,NA())</f>
        <v>599</v>
      </c>
      <c r="J5882">
        <f>IF(gait_events!G579&lt;&gt;"",gait_events!G579,NA())</f>
        <v>601</v>
      </c>
      <c r="K5882">
        <f t="shared" si="728"/>
        <v>-2</v>
      </c>
      <c r="L5882">
        <f t="shared" si="729"/>
        <v>-10</v>
      </c>
      <c r="M5882">
        <f t="shared" si="730"/>
        <v>1</v>
      </c>
      <c r="N5882">
        <f t="shared" si="731"/>
        <v>1</v>
      </c>
      <c r="O5882">
        <f t="shared" si="732"/>
        <v>1</v>
      </c>
      <c r="P5882">
        <f t="shared" si="733"/>
        <v>0</v>
      </c>
      <c r="Q5882">
        <f t="shared" si="734"/>
        <v>0</v>
      </c>
      <c r="R5882">
        <f t="shared" si="735"/>
        <v>1</v>
      </c>
    </row>
    <row r="5883" spans="1:18" x14ac:dyDescent="0.25">
      <c r="A5883" t="str">
        <f>gait_events!B580</f>
        <v>pp165</v>
      </c>
      <c r="B5883" t="str">
        <f>VLOOKUP(A5883,participants!A:B,2,0)</f>
        <v>F</v>
      </c>
      <c r="C5883">
        <f>VLOOKUP(A5883,participants!A:C,3,0)</f>
        <v>66</v>
      </c>
      <c r="D5883" t="str">
        <f>VLOOKUP(A5883,participants!A:F,6,0)</f>
        <v>OA</v>
      </c>
      <c r="E5883" t="str">
        <f>IF(LEN(SUBSTITUTE(gait_events!C580,"_run-",""))&lt;&gt;LEN(gait_events!C580),LEFT(RIGHT(gait_events!C580,LEN(gait_events!C580)-19),FIND("_run-",RIGHT(gait_events!C580,LEN(gait_events!C580)-19),1)-1),RIGHT(gait_events!C580,LEN(gait_events!C580)-19))</f>
        <v>Slow</v>
      </c>
      <c r="F5883" t="str">
        <f>IF(LEN(SUBSTITUTE(gait_events!C580,"_run-",""))&lt;&gt;LEN(gait_events!C580),RIGHT(gait_events!C580,LEN(gait_events!C580)-FIND("_run-",gait_events!C580,1)-4),"")</f>
        <v/>
      </c>
      <c r="G5883" t="str">
        <f>gait_events!D580</f>
        <v>left_ankle</v>
      </c>
      <c r="H5883" t="str">
        <f>gait_events!E580</f>
        <v>IC</v>
      </c>
      <c r="I5883">
        <f>IF(gait_events!F580&lt;&gt;"",gait_events!F580,NA())</f>
        <v>198</v>
      </c>
      <c r="J5883">
        <f>IF(gait_events!G580&lt;&gt;"",gait_events!G580,NA())</f>
        <v>191</v>
      </c>
      <c r="K5883">
        <f t="shared" si="728"/>
        <v>7</v>
      </c>
      <c r="L5883">
        <f t="shared" si="729"/>
        <v>35</v>
      </c>
      <c r="M5883">
        <f t="shared" si="730"/>
        <v>1</v>
      </c>
      <c r="N5883">
        <f t="shared" si="731"/>
        <v>1</v>
      </c>
      <c r="O5883">
        <f t="shared" si="732"/>
        <v>1</v>
      </c>
      <c r="P5883">
        <f t="shared" si="733"/>
        <v>0</v>
      </c>
      <c r="Q5883">
        <f t="shared" si="734"/>
        <v>0</v>
      </c>
      <c r="R5883">
        <f t="shared" si="735"/>
        <v>1</v>
      </c>
    </row>
    <row r="5884" spans="1:18" x14ac:dyDescent="0.25">
      <c r="A5884" t="str">
        <f>gait_events!B581</f>
        <v>pp165</v>
      </c>
      <c r="B5884" t="str">
        <f>VLOOKUP(A5884,participants!A:B,2,0)</f>
        <v>F</v>
      </c>
      <c r="C5884">
        <f>VLOOKUP(A5884,participants!A:C,3,0)</f>
        <v>66</v>
      </c>
      <c r="D5884" t="str">
        <f>VLOOKUP(A5884,participants!A:F,6,0)</f>
        <v>OA</v>
      </c>
      <c r="E5884" t="str">
        <f>IF(LEN(SUBSTITUTE(gait_events!C581,"_run-",""))&lt;&gt;LEN(gait_events!C581),LEFT(RIGHT(gait_events!C581,LEN(gait_events!C581)-19),FIND("_run-",RIGHT(gait_events!C581,LEN(gait_events!C581)-19),1)-1),RIGHT(gait_events!C581,LEN(gait_events!C581)-19))</f>
        <v>Slow</v>
      </c>
      <c r="F5884" t="str">
        <f>IF(LEN(SUBSTITUTE(gait_events!C581,"_run-",""))&lt;&gt;LEN(gait_events!C581),RIGHT(gait_events!C581,LEN(gait_events!C581)-FIND("_run-",gait_events!C581,1)-4),"")</f>
        <v/>
      </c>
      <c r="G5884" t="str">
        <f>gait_events!D581</f>
        <v>left_ankle</v>
      </c>
      <c r="H5884" t="str">
        <f>gait_events!E581</f>
        <v>IC</v>
      </c>
      <c r="I5884">
        <f>IF(gait_events!F581&lt;&gt;"",gait_events!F581,NA())</f>
        <v>443</v>
      </c>
      <c r="J5884">
        <f>IF(gait_events!G581&lt;&gt;"",gait_events!G581,NA())</f>
        <v>443</v>
      </c>
      <c r="K5884">
        <f t="shared" si="728"/>
        <v>0</v>
      </c>
      <c r="L5884">
        <f t="shared" si="729"/>
        <v>0</v>
      </c>
      <c r="M5884">
        <f t="shared" si="730"/>
        <v>1</v>
      </c>
      <c r="N5884">
        <f t="shared" si="731"/>
        <v>1</v>
      </c>
      <c r="O5884">
        <f t="shared" si="732"/>
        <v>1</v>
      </c>
      <c r="P5884">
        <f t="shared" si="733"/>
        <v>0</v>
      </c>
      <c r="Q5884">
        <f t="shared" si="734"/>
        <v>0</v>
      </c>
      <c r="R5884">
        <f t="shared" si="735"/>
        <v>1</v>
      </c>
    </row>
    <row r="5885" spans="1:18" x14ac:dyDescent="0.25">
      <c r="A5885" t="str">
        <f>gait_events!B582</f>
        <v>pp165</v>
      </c>
      <c r="B5885" t="str">
        <f>VLOOKUP(A5885,participants!A:B,2,0)</f>
        <v>F</v>
      </c>
      <c r="C5885">
        <f>VLOOKUP(A5885,participants!A:C,3,0)</f>
        <v>66</v>
      </c>
      <c r="D5885" t="str">
        <f>VLOOKUP(A5885,participants!A:F,6,0)</f>
        <v>OA</v>
      </c>
      <c r="E5885" t="str">
        <f>IF(LEN(SUBSTITUTE(gait_events!C582,"_run-",""))&lt;&gt;LEN(gait_events!C582),LEFT(RIGHT(gait_events!C582,LEN(gait_events!C582)-19),FIND("_run-",RIGHT(gait_events!C582,LEN(gait_events!C582)-19),1)-1),RIGHT(gait_events!C582,LEN(gait_events!C582)-19))</f>
        <v>Slow</v>
      </c>
      <c r="F5885" t="str">
        <f>IF(LEN(SUBSTITUTE(gait_events!C582,"_run-",""))&lt;&gt;LEN(gait_events!C582),RIGHT(gait_events!C582,LEN(gait_events!C582)-FIND("_run-",gait_events!C582,1)-4),"")</f>
        <v/>
      </c>
      <c r="G5885" t="str">
        <f>gait_events!D582</f>
        <v>left_ankle</v>
      </c>
      <c r="H5885" t="str">
        <f>gait_events!E582</f>
        <v>IC</v>
      </c>
      <c r="I5885">
        <f>IF(gait_events!F582&lt;&gt;"",gait_events!F582,NA())</f>
        <v>696</v>
      </c>
      <c r="J5885">
        <f>IF(gait_events!G582&lt;&gt;"",gait_events!G582,NA())</f>
        <v>692</v>
      </c>
      <c r="K5885">
        <f t="shared" si="728"/>
        <v>4</v>
      </c>
      <c r="L5885">
        <f t="shared" si="729"/>
        <v>20</v>
      </c>
      <c r="M5885">
        <f t="shared" si="730"/>
        <v>1</v>
      </c>
      <c r="N5885">
        <f t="shared" si="731"/>
        <v>1</v>
      </c>
      <c r="O5885">
        <f t="shared" si="732"/>
        <v>1</v>
      </c>
      <c r="P5885">
        <f t="shared" si="733"/>
        <v>0</v>
      </c>
      <c r="Q5885">
        <f t="shared" si="734"/>
        <v>0</v>
      </c>
      <c r="R5885">
        <f t="shared" si="735"/>
        <v>1</v>
      </c>
    </row>
    <row r="5886" spans="1:18" x14ac:dyDescent="0.25">
      <c r="A5886" t="str">
        <f>gait_events!B583</f>
        <v>pp165</v>
      </c>
      <c r="B5886" t="str">
        <f>VLOOKUP(A5886,participants!A:B,2,0)</f>
        <v>F</v>
      </c>
      <c r="C5886">
        <f>VLOOKUP(A5886,participants!A:C,3,0)</f>
        <v>66</v>
      </c>
      <c r="D5886" t="str">
        <f>VLOOKUP(A5886,participants!A:F,6,0)</f>
        <v>OA</v>
      </c>
      <c r="E5886" t="str">
        <f>IF(LEN(SUBSTITUTE(gait_events!C583,"_run-",""))&lt;&gt;LEN(gait_events!C583),LEFT(RIGHT(gait_events!C583,LEN(gait_events!C583)-19),FIND("_run-",RIGHT(gait_events!C583,LEN(gait_events!C583)-19),1)-1),RIGHT(gait_events!C583,LEN(gait_events!C583)-19))</f>
        <v>Slow</v>
      </c>
      <c r="F5886" t="str">
        <f>IF(LEN(SUBSTITUTE(gait_events!C583,"_run-",""))&lt;&gt;LEN(gait_events!C583),RIGHT(gait_events!C583,LEN(gait_events!C583)-FIND("_run-",gait_events!C583,1)-4),"")</f>
        <v/>
      </c>
      <c r="G5886" t="str">
        <f>gait_events!D583</f>
        <v>left_ankle</v>
      </c>
      <c r="H5886" t="str">
        <f>gait_events!E583</f>
        <v>IC</v>
      </c>
      <c r="I5886">
        <f>IF(gait_events!F583&lt;&gt;"",gait_events!F583,NA())</f>
        <v>952</v>
      </c>
      <c r="J5886">
        <f>IF(gait_events!G583&lt;&gt;"",gait_events!G583,NA())</f>
        <v>950</v>
      </c>
      <c r="K5886">
        <f t="shared" si="728"/>
        <v>2</v>
      </c>
      <c r="L5886">
        <f t="shared" si="729"/>
        <v>10</v>
      </c>
      <c r="M5886">
        <f t="shared" si="730"/>
        <v>1</v>
      </c>
      <c r="N5886">
        <f t="shared" si="731"/>
        <v>1</v>
      </c>
      <c r="O5886">
        <f t="shared" si="732"/>
        <v>1</v>
      </c>
      <c r="P5886">
        <f t="shared" si="733"/>
        <v>0</v>
      </c>
      <c r="Q5886">
        <f t="shared" si="734"/>
        <v>0</v>
      </c>
      <c r="R5886">
        <f t="shared" si="735"/>
        <v>1</v>
      </c>
    </row>
    <row r="5887" spans="1:18" x14ac:dyDescent="0.25">
      <c r="A5887" t="str">
        <f>gait_events!B584</f>
        <v>pp165</v>
      </c>
      <c r="B5887" t="str">
        <f>VLOOKUP(A5887,participants!A:B,2,0)</f>
        <v>F</v>
      </c>
      <c r="C5887">
        <f>VLOOKUP(A5887,participants!A:C,3,0)</f>
        <v>66</v>
      </c>
      <c r="D5887" t="str">
        <f>VLOOKUP(A5887,participants!A:F,6,0)</f>
        <v>OA</v>
      </c>
      <c r="E5887" t="str">
        <f>IF(LEN(SUBSTITUTE(gait_events!C584,"_run-",""))&lt;&gt;LEN(gait_events!C584),LEFT(RIGHT(gait_events!C584,LEN(gait_events!C584)-19),FIND("_run-",RIGHT(gait_events!C584,LEN(gait_events!C584)-19),1)-1),RIGHT(gait_events!C584,LEN(gait_events!C584)-19))</f>
        <v>Slow</v>
      </c>
      <c r="F5887" t="str">
        <f>IF(LEN(SUBSTITUTE(gait_events!C584,"_run-",""))&lt;&gt;LEN(gait_events!C584),RIGHT(gait_events!C584,LEN(gait_events!C584)-FIND("_run-",gait_events!C584,1)-4),"")</f>
        <v/>
      </c>
      <c r="G5887" t="str">
        <f>gait_events!D584</f>
        <v>left_ankle</v>
      </c>
      <c r="H5887" t="str">
        <f>gait_events!E584</f>
        <v>IC</v>
      </c>
      <c r="I5887">
        <f>IF(gait_events!F584&lt;&gt;"",gait_events!F584,NA())</f>
        <v>1217</v>
      </c>
      <c r="J5887">
        <f>IF(gait_events!G584&lt;&gt;"",gait_events!G584,NA())</f>
        <v>1212</v>
      </c>
      <c r="K5887">
        <f t="shared" si="728"/>
        <v>5</v>
      </c>
      <c r="L5887">
        <f t="shared" si="729"/>
        <v>25</v>
      </c>
      <c r="M5887">
        <f t="shared" si="730"/>
        <v>1</v>
      </c>
      <c r="N5887">
        <f t="shared" si="731"/>
        <v>1</v>
      </c>
      <c r="O5887">
        <f t="shared" si="732"/>
        <v>1</v>
      </c>
      <c r="P5887">
        <f t="shared" si="733"/>
        <v>0</v>
      </c>
      <c r="Q5887">
        <f t="shared" si="734"/>
        <v>0</v>
      </c>
      <c r="R5887">
        <f t="shared" si="735"/>
        <v>1</v>
      </c>
    </row>
    <row r="5888" spans="1:18" x14ac:dyDescent="0.25">
      <c r="A5888" t="str">
        <f>gait_events!B585</f>
        <v>pp165</v>
      </c>
      <c r="B5888" t="str">
        <f>VLOOKUP(A5888,participants!A:B,2,0)</f>
        <v>F</v>
      </c>
      <c r="C5888">
        <f>VLOOKUP(A5888,participants!A:C,3,0)</f>
        <v>66</v>
      </c>
      <c r="D5888" t="str">
        <f>VLOOKUP(A5888,participants!A:F,6,0)</f>
        <v>OA</v>
      </c>
      <c r="E5888" t="str">
        <f>IF(LEN(SUBSTITUTE(gait_events!C585,"_run-",""))&lt;&gt;LEN(gait_events!C585),LEFT(RIGHT(gait_events!C585,LEN(gait_events!C585)-19),FIND("_run-",RIGHT(gait_events!C585,LEN(gait_events!C585)-19),1)-1),RIGHT(gait_events!C585,LEN(gait_events!C585)-19))</f>
        <v>Slow</v>
      </c>
      <c r="F5888" t="str">
        <f>IF(LEN(SUBSTITUTE(gait_events!C585,"_run-",""))&lt;&gt;LEN(gait_events!C585),RIGHT(gait_events!C585,LEN(gait_events!C585)-FIND("_run-",gait_events!C585,1)-4),"")</f>
        <v/>
      </c>
      <c r="G5888" t="str">
        <f>gait_events!D585</f>
        <v>left_ankle</v>
      </c>
      <c r="H5888" t="str">
        <f>gait_events!E585</f>
        <v>FC</v>
      </c>
      <c r="I5888">
        <f>IF(gait_events!F585&lt;&gt;"",gait_events!F585,NA())</f>
        <v>94</v>
      </c>
      <c r="J5888">
        <f>IF(gait_events!G585&lt;&gt;"",gait_events!G585,NA())</f>
        <v>95</v>
      </c>
      <c r="K5888">
        <f t="shared" si="728"/>
        <v>-1</v>
      </c>
      <c r="L5888">
        <f t="shared" si="729"/>
        <v>-5</v>
      </c>
      <c r="M5888">
        <f t="shared" si="730"/>
        <v>1</v>
      </c>
      <c r="N5888">
        <f t="shared" si="731"/>
        <v>1</v>
      </c>
      <c r="O5888">
        <f t="shared" si="732"/>
        <v>1</v>
      </c>
      <c r="P5888">
        <f t="shared" si="733"/>
        <v>0</v>
      </c>
      <c r="Q5888">
        <f t="shared" si="734"/>
        <v>0</v>
      </c>
      <c r="R5888">
        <f t="shared" si="735"/>
        <v>1</v>
      </c>
    </row>
    <row r="5889" spans="1:18" x14ac:dyDescent="0.25">
      <c r="A5889" t="str">
        <f>gait_events!B586</f>
        <v>pp165</v>
      </c>
      <c r="B5889" t="str">
        <f>VLOOKUP(A5889,participants!A:B,2,0)</f>
        <v>F</v>
      </c>
      <c r="C5889">
        <f>VLOOKUP(A5889,participants!A:C,3,0)</f>
        <v>66</v>
      </c>
      <c r="D5889" t="str">
        <f>VLOOKUP(A5889,participants!A:F,6,0)</f>
        <v>OA</v>
      </c>
      <c r="E5889" t="str">
        <f>IF(LEN(SUBSTITUTE(gait_events!C586,"_run-",""))&lt;&gt;LEN(gait_events!C586),LEFT(RIGHT(gait_events!C586,LEN(gait_events!C586)-19),FIND("_run-",RIGHT(gait_events!C586,LEN(gait_events!C586)-19),1)-1),RIGHT(gait_events!C586,LEN(gait_events!C586)-19))</f>
        <v>Slow</v>
      </c>
      <c r="F5889" t="str">
        <f>IF(LEN(SUBSTITUTE(gait_events!C586,"_run-",""))&lt;&gt;LEN(gait_events!C586),RIGHT(gait_events!C586,LEN(gait_events!C586)-FIND("_run-",gait_events!C586,1)-4),"")</f>
        <v/>
      </c>
      <c r="G5889" t="str">
        <f>gait_events!D586</f>
        <v>left_ankle</v>
      </c>
      <c r="H5889" t="str">
        <f>gait_events!E586</f>
        <v>FC</v>
      </c>
      <c r="I5889">
        <f>IF(gait_events!F586&lt;&gt;"",gait_events!F586,NA())</f>
        <v>361</v>
      </c>
      <c r="J5889">
        <f>IF(gait_events!G586&lt;&gt;"",gait_events!G586,NA())</f>
        <v>363</v>
      </c>
      <c r="K5889">
        <f t="shared" si="728"/>
        <v>-2</v>
      </c>
      <c r="L5889">
        <f t="shared" si="729"/>
        <v>-10</v>
      </c>
      <c r="M5889">
        <f t="shared" si="730"/>
        <v>1</v>
      </c>
      <c r="N5889">
        <f t="shared" si="731"/>
        <v>1</v>
      </c>
      <c r="O5889">
        <f t="shared" si="732"/>
        <v>1</v>
      </c>
      <c r="P5889">
        <f t="shared" si="733"/>
        <v>0</v>
      </c>
      <c r="Q5889">
        <f t="shared" si="734"/>
        <v>0</v>
      </c>
      <c r="R5889">
        <f t="shared" si="735"/>
        <v>1</v>
      </c>
    </row>
    <row r="5890" spans="1:18" x14ac:dyDescent="0.25">
      <c r="A5890" t="str">
        <f>gait_events!B587</f>
        <v>pp165</v>
      </c>
      <c r="B5890" t="str">
        <f>VLOOKUP(A5890,participants!A:B,2,0)</f>
        <v>F</v>
      </c>
      <c r="C5890">
        <f>VLOOKUP(A5890,participants!A:C,3,0)</f>
        <v>66</v>
      </c>
      <c r="D5890" t="str">
        <f>VLOOKUP(A5890,participants!A:F,6,0)</f>
        <v>OA</v>
      </c>
      <c r="E5890" t="str">
        <f>IF(LEN(SUBSTITUTE(gait_events!C587,"_run-",""))&lt;&gt;LEN(gait_events!C587),LEFT(RIGHT(gait_events!C587,LEN(gait_events!C587)-19),FIND("_run-",RIGHT(gait_events!C587,LEN(gait_events!C587)-19),1)-1),RIGHT(gait_events!C587,LEN(gait_events!C587)-19))</f>
        <v>Slow</v>
      </c>
      <c r="F5890" t="str">
        <f>IF(LEN(SUBSTITUTE(gait_events!C587,"_run-",""))&lt;&gt;LEN(gait_events!C587),RIGHT(gait_events!C587,LEN(gait_events!C587)-FIND("_run-",gait_events!C587,1)-4),"")</f>
        <v/>
      </c>
      <c r="G5890" t="str">
        <f>gait_events!D587</f>
        <v>left_ankle</v>
      </c>
      <c r="H5890" t="str">
        <f>gait_events!E587</f>
        <v>FC</v>
      </c>
      <c r="I5890">
        <f>IF(gait_events!F587&lt;&gt;"",gait_events!F587,NA())</f>
        <v>602</v>
      </c>
      <c r="J5890">
        <f>IF(gait_events!G587&lt;&gt;"",gait_events!G587,NA())</f>
        <v>603</v>
      </c>
      <c r="K5890">
        <f t="shared" ref="K5890:K5953" si="736">I5890-J5890</f>
        <v>-1</v>
      </c>
      <c r="L5890">
        <f t="shared" ref="L5890:L5953" si="737">K5890*5</f>
        <v>-5</v>
      </c>
      <c r="M5890">
        <f t="shared" ref="M5890:M5953" si="738">IF(NOT(ISNA(I5890)),1,0)</f>
        <v>1</v>
      </c>
      <c r="N5890">
        <f t="shared" ref="N5890:N5953" si="739">IF(NOT(ISNA(J5890)),1,0)</f>
        <v>1</v>
      </c>
      <c r="O5890">
        <f t="shared" ref="O5890:O5953" si="740">IF(AND(NOT(ISNA(I5890)),NOT(ISNA(J5890))),1,0)</f>
        <v>1</v>
      </c>
      <c r="P5890">
        <f t="shared" ref="P5890:P5953" si="741">IF(AND(NOT(ISNA(I5890)),ISNA(J5890)),1,0)</f>
        <v>0</v>
      </c>
      <c r="Q5890">
        <f t="shared" ref="Q5890:Q5953" si="742">IF(AND(ISNA(I5890),NOT(ISNA(J5890))),1,0)</f>
        <v>0</v>
      </c>
      <c r="R5890">
        <f t="shared" ref="R5890:R5953" si="743">IF(SUM(O5890:Q5890)&lt;&gt;1,"ERROR",1)</f>
        <v>1</v>
      </c>
    </row>
    <row r="5891" spans="1:18" x14ac:dyDescent="0.25">
      <c r="A5891" t="str">
        <f>gait_events!B588</f>
        <v>pp165</v>
      </c>
      <c r="B5891" t="str">
        <f>VLOOKUP(A5891,participants!A:B,2,0)</f>
        <v>F</v>
      </c>
      <c r="C5891">
        <f>VLOOKUP(A5891,participants!A:C,3,0)</f>
        <v>66</v>
      </c>
      <c r="D5891" t="str">
        <f>VLOOKUP(A5891,participants!A:F,6,0)</f>
        <v>OA</v>
      </c>
      <c r="E5891" t="str">
        <f>IF(LEN(SUBSTITUTE(gait_events!C588,"_run-",""))&lt;&gt;LEN(gait_events!C588),LEFT(RIGHT(gait_events!C588,LEN(gait_events!C588)-19),FIND("_run-",RIGHT(gait_events!C588,LEN(gait_events!C588)-19),1)-1),RIGHT(gait_events!C588,LEN(gait_events!C588)-19))</f>
        <v>Slow</v>
      </c>
      <c r="F5891" t="str">
        <f>IF(LEN(SUBSTITUTE(gait_events!C588,"_run-",""))&lt;&gt;LEN(gait_events!C588),RIGHT(gait_events!C588,LEN(gait_events!C588)-FIND("_run-",gait_events!C588,1)-4),"")</f>
        <v/>
      </c>
      <c r="G5891" t="str">
        <f>gait_events!D588</f>
        <v>left_ankle</v>
      </c>
      <c r="H5891" t="str">
        <f>gait_events!E588</f>
        <v>FC</v>
      </c>
      <c r="I5891">
        <f>IF(gait_events!F588&lt;&gt;"",gait_events!F588,NA())</f>
        <v>863</v>
      </c>
      <c r="J5891">
        <f>IF(gait_events!G588&lt;&gt;"",gait_events!G588,NA())</f>
        <v>863</v>
      </c>
      <c r="K5891">
        <f t="shared" si="736"/>
        <v>0</v>
      </c>
      <c r="L5891">
        <f t="shared" si="737"/>
        <v>0</v>
      </c>
      <c r="M5891">
        <f t="shared" si="738"/>
        <v>1</v>
      </c>
      <c r="N5891">
        <f t="shared" si="739"/>
        <v>1</v>
      </c>
      <c r="O5891">
        <f t="shared" si="740"/>
        <v>1</v>
      </c>
      <c r="P5891">
        <f t="shared" si="741"/>
        <v>0</v>
      </c>
      <c r="Q5891">
        <f t="shared" si="742"/>
        <v>0</v>
      </c>
      <c r="R5891">
        <f t="shared" si="743"/>
        <v>1</v>
      </c>
    </row>
    <row r="5892" spans="1:18" x14ac:dyDescent="0.25">
      <c r="A5892" t="str">
        <f>gait_events!B589</f>
        <v>pp165</v>
      </c>
      <c r="B5892" t="str">
        <f>VLOOKUP(A5892,participants!A:B,2,0)</f>
        <v>F</v>
      </c>
      <c r="C5892">
        <f>VLOOKUP(A5892,participants!A:C,3,0)</f>
        <v>66</v>
      </c>
      <c r="D5892" t="str">
        <f>VLOOKUP(A5892,participants!A:F,6,0)</f>
        <v>OA</v>
      </c>
      <c r="E5892" t="str">
        <f>IF(LEN(SUBSTITUTE(gait_events!C589,"_run-",""))&lt;&gt;LEN(gait_events!C589),LEFT(RIGHT(gait_events!C589,LEN(gait_events!C589)-19),FIND("_run-",RIGHT(gait_events!C589,LEN(gait_events!C589)-19),1)-1),RIGHT(gait_events!C589,LEN(gait_events!C589)-19))</f>
        <v>Slow</v>
      </c>
      <c r="F5892" t="str">
        <f>IF(LEN(SUBSTITUTE(gait_events!C589,"_run-",""))&lt;&gt;LEN(gait_events!C589),RIGHT(gait_events!C589,LEN(gait_events!C589)-FIND("_run-",gait_events!C589,1)-4),"")</f>
        <v/>
      </c>
      <c r="G5892" t="str">
        <f>gait_events!D589</f>
        <v>left_ankle</v>
      </c>
      <c r="H5892" t="str">
        <f>gait_events!E589</f>
        <v>FC</v>
      </c>
      <c r="I5892">
        <f>IF(gait_events!F589&lt;&gt;"",gait_events!F589,NA())</f>
        <v>1119</v>
      </c>
      <c r="J5892">
        <f>IF(gait_events!G589&lt;&gt;"",gait_events!G589,NA())</f>
        <v>1122</v>
      </c>
      <c r="K5892">
        <f t="shared" si="736"/>
        <v>-3</v>
      </c>
      <c r="L5892">
        <f t="shared" si="737"/>
        <v>-15</v>
      </c>
      <c r="M5892">
        <f t="shared" si="738"/>
        <v>1</v>
      </c>
      <c r="N5892">
        <f t="shared" si="739"/>
        <v>1</v>
      </c>
      <c r="O5892">
        <f t="shared" si="740"/>
        <v>1</v>
      </c>
      <c r="P5892">
        <f t="shared" si="741"/>
        <v>0</v>
      </c>
      <c r="Q5892">
        <f t="shared" si="742"/>
        <v>0</v>
      </c>
      <c r="R5892">
        <f t="shared" si="743"/>
        <v>1</v>
      </c>
    </row>
    <row r="5893" spans="1:18" x14ac:dyDescent="0.25">
      <c r="A5893" t="str">
        <f>gait_events!B590</f>
        <v>pp165</v>
      </c>
      <c r="B5893" t="str">
        <f>VLOOKUP(A5893,participants!A:B,2,0)</f>
        <v>F</v>
      </c>
      <c r="C5893">
        <f>VLOOKUP(A5893,participants!A:C,3,0)</f>
        <v>66</v>
      </c>
      <c r="D5893" t="str">
        <f>VLOOKUP(A5893,participants!A:F,6,0)</f>
        <v>OA</v>
      </c>
      <c r="E5893" t="str">
        <f>IF(LEN(SUBSTITUTE(gait_events!C590,"_run-",""))&lt;&gt;LEN(gait_events!C590),LEFT(RIGHT(gait_events!C590,LEN(gait_events!C590)-19),FIND("_run-",RIGHT(gait_events!C590,LEN(gait_events!C590)-19),1)-1),RIGHT(gait_events!C590,LEN(gait_events!C590)-19))</f>
        <v>Slow</v>
      </c>
      <c r="F5893" t="str">
        <f>IF(LEN(SUBSTITUTE(gait_events!C590,"_run-",""))&lt;&gt;LEN(gait_events!C590),RIGHT(gait_events!C590,LEN(gait_events!C590)-FIND("_run-",gait_events!C590,1)-4),"")</f>
        <v/>
      </c>
      <c r="G5893" t="str">
        <f>gait_events!D590</f>
        <v>left_ankle</v>
      </c>
      <c r="H5893" t="str">
        <f>gait_events!E590</f>
        <v>FC</v>
      </c>
      <c r="I5893">
        <f>IF(gait_events!F590&lt;&gt;"",gait_events!F590,NA())</f>
        <v>1127</v>
      </c>
      <c r="J5893" t="e">
        <f>IF(gait_events!G590&lt;&gt;"",gait_events!G590,NA())</f>
        <v>#N/A</v>
      </c>
      <c r="K5893" t="e">
        <f t="shared" si="736"/>
        <v>#N/A</v>
      </c>
      <c r="L5893" t="e">
        <f t="shared" si="737"/>
        <v>#N/A</v>
      </c>
      <c r="M5893">
        <f t="shared" si="738"/>
        <v>1</v>
      </c>
      <c r="N5893">
        <f t="shared" si="739"/>
        <v>0</v>
      </c>
      <c r="O5893">
        <f t="shared" si="740"/>
        <v>0</v>
      </c>
      <c r="P5893">
        <f t="shared" si="741"/>
        <v>1</v>
      </c>
      <c r="Q5893">
        <f t="shared" si="742"/>
        <v>0</v>
      </c>
      <c r="R5893">
        <f t="shared" si="743"/>
        <v>1</v>
      </c>
    </row>
    <row r="5894" spans="1:18" x14ac:dyDescent="0.25">
      <c r="A5894" t="str">
        <f>gait_events!B591</f>
        <v>pp165</v>
      </c>
      <c r="B5894" t="str">
        <f>VLOOKUP(A5894,participants!A:B,2,0)</f>
        <v>F</v>
      </c>
      <c r="C5894">
        <f>VLOOKUP(A5894,participants!A:C,3,0)</f>
        <v>66</v>
      </c>
      <c r="D5894" t="str">
        <f>VLOOKUP(A5894,participants!A:F,6,0)</f>
        <v>OA</v>
      </c>
      <c r="E5894" t="str">
        <f>IF(LEN(SUBSTITUTE(gait_events!C591,"_run-",""))&lt;&gt;LEN(gait_events!C591),LEFT(RIGHT(gait_events!C591,LEN(gait_events!C591)-19),FIND("_run-",RIGHT(gait_events!C591,LEN(gait_events!C591)-19),1)-1),RIGHT(gait_events!C591,LEN(gait_events!C591)-19))</f>
        <v>Slow</v>
      </c>
      <c r="F5894" t="str">
        <f>IF(LEN(SUBSTITUTE(gait_events!C591,"_run-",""))&lt;&gt;LEN(gait_events!C591),RIGHT(gait_events!C591,LEN(gait_events!C591)-FIND("_run-",gait_events!C591,1)-4),"")</f>
        <v/>
      </c>
      <c r="G5894" t="str">
        <f>gait_events!D591</f>
        <v>right_ankle</v>
      </c>
      <c r="H5894" t="str">
        <f>gait_events!E591</f>
        <v>IC</v>
      </c>
      <c r="I5894">
        <f>IF(gait_events!F591&lt;&gt;"",gait_events!F591,NA())</f>
        <v>55</v>
      </c>
      <c r="J5894" t="e">
        <f>IF(gait_events!G591&lt;&gt;"",gait_events!G591,NA())</f>
        <v>#N/A</v>
      </c>
      <c r="K5894" t="e">
        <f t="shared" si="736"/>
        <v>#N/A</v>
      </c>
      <c r="L5894" t="e">
        <f t="shared" si="737"/>
        <v>#N/A</v>
      </c>
      <c r="M5894">
        <f t="shared" si="738"/>
        <v>1</v>
      </c>
      <c r="N5894">
        <f t="shared" si="739"/>
        <v>0</v>
      </c>
      <c r="O5894">
        <f t="shared" si="740"/>
        <v>0</v>
      </c>
      <c r="P5894">
        <f t="shared" si="741"/>
        <v>1</v>
      </c>
      <c r="Q5894">
        <f t="shared" si="742"/>
        <v>0</v>
      </c>
      <c r="R5894">
        <f t="shared" si="743"/>
        <v>1</v>
      </c>
    </row>
    <row r="5895" spans="1:18" x14ac:dyDescent="0.25">
      <c r="A5895" t="str">
        <f>gait_events!B592</f>
        <v>pp165</v>
      </c>
      <c r="B5895" t="str">
        <f>VLOOKUP(A5895,participants!A:B,2,0)</f>
        <v>F</v>
      </c>
      <c r="C5895">
        <f>VLOOKUP(A5895,participants!A:C,3,0)</f>
        <v>66</v>
      </c>
      <c r="D5895" t="str">
        <f>VLOOKUP(A5895,participants!A:F,6,0)</f>
        <v>OA</v>
      </c>
      <c r="E5895" t="str">
        <f>IF(LEN(SUBSTITUTE(gait_events!C592,"_run-",""))&lt;&gt;LEN(gait_events!C592),LEFT(RIGHT(gait_events!C592,LEN(gait_events!C592)-19),FIND("_run-",RIGHT(gait_events!C592,LEN(gait_events!C592)-19),1)-1),RIGHT(gait_events!C592,LEN(gait_events!C592)-19))</f>
        <v>Slow</v>
      </c>
      <c r="F5895" t="str">
        <f>IF(LEN(SUBSTITUTE(gait_events!C592,"_run-",""))&lt;&gt;LEN(gait_events!C592),RIGHT(gait_events!C592,LEN(gait_events!C592)-FIND("_run-",gait_events!C592,1)-4),"")</f>
        <v/>
      </c>
      <c r="G5895" t="str">
        <f>gait_events!D592</f>
        <v>right_ankle</v>
      </c>
      <c r="H5895" t="str">
        <f>gait_events!E592</f>
        <v>IC</v>
      </c>
      <c r="I5895">
        <f>IF(gait_events!F592&lt;&gt;"",gait_events!F592,NA())</f>
        <v>63</v>
      </c>
      <c r="J5895" t="e">
        <f>IF(gait_events!G592&lt;&gt;"",gait_events!G592,NA())</f>
        <v>#N/A</v>
      </c>
      <c r="K5895" t="e">
        <f t="shared" si="736"/>
        <v>#N/A</v>
      </c>
      <c r="L5895" t="e">
        <f t="shared" si="737"/>
        <v>#N/A</v>
      </c>
      <c r="M5895">
        <f t="shared" si="738"/>
        <v>1</v>
      </c>
      <c r="N5895">
        <f t="shared" si="739"/>
        <v>0</v>
      </c>
      <c r="O5895">
        <f t="shared" si="740"/>
        <v>0</v>
      </c>
      <c r="P5895">
        <f t="shared" si="741"/>
        <v>1</v>
      </c>
      <c r="Q5895">
        <f t="shared" si="742"/>
        <v>0</v>
      </c>
      <c r="R5895">
        <f t="shared" si="743"/>
        <v>1</v>
      </c>
    </row>
    <row r="5896" spans="1:18" x14ac:dyDescent="0.25">
      <c r="A5896" t="str">
        <f>gait_events!B593</f>
        <v>pp165</v>
      </c>
      <c r="B5896" t="str">
        <f>VLOOKUP(A5896,participants!A:B,2,0)</f>
        <v>F</v>
      </c>
      <c r="C5896">
        <f>VLOOKUP(A5896,participants!A:C,3,0)</f>
        <v>66</v>
      </c>
      <c r="D5896" t="str">
        <f>VLOOKUP(A5896,participants!A:F,6,0)</f>
        <v>OA</v>
      </c>
      <c r="E5896" t="str">
        <f>IF(LEN(SUBSTITUTE(gait_events!C593,"_run-",""))&lt;&gt;LEN(gait_events!C593),LEFT(RIGHT(gait_events!C593,LEN(gait_events!C593)-19),FIND("_run-",RIGHT(gait_events!C593,LEN(gait_events!C593)-19),1)-1),RIGHT(gait_events!C593,LEN(gait_events!C593)-19))</f>
        <v>Slow</v>
      </c>
      <c r="F5896" t="str">
        <f>IF(LEN(SUBSTITUTE(gait_events!C593,"_run-",""))&lt;&gt;LEN(gait_events!C593),RIGHT(gait_events!C593,LEN(gait_events!C593)-FIND("_run-",gait_events!C593,1)-4),"")</f>
        <v/>
      </c>
      <c r="G5896" t="str">
        <f>gait_events!D593</f>
        <v>right_ankle</v>
      </c>
      <c r="H5896" t="str">
        <f>gait_events!E593</f>
        <v>IC</v>
      </c>
      <c r="I5896">
        <f>IF(gait_events!F593&lt;&gt;"",gait_events!F593,NA())</f>
        <v>327</v>
      </c>
      <c r="J5896">
        <f>IF(gait_events!G593&lt;&gt;"",gait_events!G593,NA())</f>
        <v>324</v>
      </c>
      <c r="K5896">
        <f t="shared" si="736"/>
        <v>3</v>
      </c>
      <c r="L5896">
        <f t="shared" si="737"/>
        <v>15</v>
      </c>
      <c r="M5896">
        <f t="shared" si="738"/>
        <v>1</v>
      </c>
      <c r="N5896">
        <f t="shared" si="739"/>
        <v>1</v>
      </c>
      <c r="O5896">
        <f t="shared" si="740"/>
        <v>1</v>
      </c>
      <c r="P5896">
        <f t="shared" si="741"/>
        <v>0</v>
      </c>
      <c r="Q5896">
        <f t="shared" si="742"/>
        <v>0</v>
      </c>
      <c r="R5896">
        <f t="shared" si="743"/>
        <v>1</v>
      </c>
    </row>
    <row r="5897" spans="1:18" x14ac:dyDescent="0.25">
      <c r="A5897" t="str">
        <f>gait_events!B594</f>
        <v>pp165</v>
      </c>
      <c r="B5897" t="str">
        <f>VLOOKUP(A5897,participants!A:B,2,0)</f>
        <v>F</v>
      </c>
      <c r="C5897">
        <f>VLOOKUP(A5897,participants!A:C,3,0)</f>
        <v>66</v>
      </c>
      <c r="D5897" t="str">
        <f>VLOOKUP(A5897,participants!A:F,6,0)</f>
        <v>OA</v>
      </c>
      <c r="E5897" t="str">
        <f>IF(LEN(SUBSTITUTE(gait_events!C594,"_run-",""))&lt;&gt;LEN(gait_events!C594),LEFT(RIGHT(gait_events!C594,LEN(gait_events!C594)-19),FIND("_run-",RIGHT(gait_events!C594,LEN(gait_events!C594)-19),1)-1),RIGHT(gait_events!C594,LEN(gait_events!C594)-19))</f>
        <v>Slow</v>
      </c>
      <c r="F5897" t="str">
        <f>IF(LEN(SUBSTITUTE(gait_events!C594,"_run-",""))&lt;&gt;LEN(gait_events!C594),RIGHT(gait_events!C594,LEN(gait_events!C594)-FIND("_run-",gait_events!C594,1)-4),"")</f>
        <v/>
      </c>
      <c r="G5897" t="str">
        <f>gait_events!D594</f>
        <v>right_ankle</v>
      </c>
      <c r="H5897" t="str">
        <f>gait_events!E594</f>
        <v>IC</v>
      </c>
      <c r="I5897">
        <f>IF(gait_events!F594&lt;&gt;"",gait_events!F594,NA())</f>
        <v>564</v>
      </c>
      <c r="J5897">
        <f>IF(gait_events!G594&lt;&gt;"",gait_events!G594,NA())</f>
        <v>564</v>
      </c>
      <c r="K5897">
        <f t="shared" si="736"/>
        <v>0</v>
      </c>
      <c r="L5897">
        <f t="shared" si="737"/>
        <v>0</v>
      </c>
      <c r="M5897">
        <f t="shared" si="738"/>
        <v>1</v>
      </c>
      <c r="N5897">
        <f t="shared" si="739"/>
        <v>1</v>
      </c>
      <c r="O5897">
        <f t="shared" si="740"/>
        <v>1</v>
      </c>
      <c r="P5897">
        <f t="shared" si="741"/>
        <v>0</v>
      </c>
      <c r="Q5897">
        <f t="shared" si="742"/>
        <v>0</v>
      </c>
      <c r="R5897">
        <f t="shared" si="743"/>
        <v>1</v>
      </c>
    </row>
    <row r="5898" spans="1:18" x14ac:dyDescent="0.25">
      <c r="A5898" t="str">
        <f>gait_events!B595</f>
        <v>pp165</v>
      </c>
      <c r="B5898" t="str">
        <f>VLOOKUP(A5898,participants!A:B,2,0)</f>
        <v>F</v>
      </c>
      <c r="C5898">
        <f>VLOOKUP(A5898,participants!A:C,3,0)</f>
        <v>66</v>
      </c>
      <c r="D5898" t="str">
        <f>VLOOKUP(A5898,participants!A:F,6,0)</f>
        <v>OA</v>
      </c>
      <c r="E5898" t="str">
        <f>IF(LEN(SUBSTITUTE(gait_events!C595,"_run-",""))&lt;&gt;LEN(gait_events!C595),LEFT(RIGHT(gait_events!C595,LEN(gait_events!C595)-19),FIND("_run-",RIGHT(gait_events!C595,LEN(gait_events!C595)-19),1)-1),RIGHT(gait_events!C595,LEN(gait_events!C595)-19))</f>
        <v>Slow</v>
      </c>
      <c r="F5898" t="str">
        <f>IF(LEN(SUBSTITUTE(gait_events!C595,"_run-",""))&lt;&gt;LEN(gait_events!C595),RIGHT(gait_events!C595,LEN(gait_events!C595)-FIND("_run-",gait_events!C595,1)-4),"")</f>
        <v/>
      </c>
      <c r="G5898" t="str">
        <f>gait_events!D595</f>
        <v>right_ankle</v>
      </c>
      <c r="H5898" t="str">
        <f>gait_events!E595</f>
        <v>IC</v>
      </c>
      <c r="I5898">
        <f>IF(gait_events!F595&lt;&gt;"",gait_events!F595,NA())</f>
        <v>824</v>
      </c>
      <c r="J5898">
        <f>IF(gait_events!G595&lt;&gt;"",gait_events!G595,NA())</f>
        <v>821</v>
      </c>
      <c r="K5898">
        <f t="shared" si="736"/>
        <v>3</v>
      </c>
      <c r="L5898">
        <f t="shared" si="737"/>
        <v>15</v>
      </c>
      <c r="M5898">
        <f t="shared" si="738"/>
        <v>1</v>
      </c>
      <c r="N5898">
        <f t="shared" si="739"/>
        <v>1</v>
      </c>
      <c r="O5898">
        <f t="shared" si="740"/>
        <v>1</v>
      </c>
      <c r="P5898">
        <f t="shared" si="741"/>
        <v>0</v>
      </c>
      <c r="Q5898">
        <f t="shared" si="742"/>
        <v>0</v>
      </c>
      <c r="R5898">
        <f t="shared" si="743"/>
        <v>1</v>
      </c>
    </row>
    <row r="5899" spans="1:18" x14ac:dyDescent="0.25">
      <c r="A5899" t="str">
        <f>gait_events!B596</f>
        <v>pp165</v>
      </c>
      <c r="B5899" t="str">
        <f>VLOOKUP(A5899,participants!A:B,2,0)</f>
        <v>F</v>
      </c>
      <c r="C5899">
        <f>VLOOKUP(A5899,participants!A:C,3,0)</f>
        <v>66</v>
      </c>
      <c r="D5899" t="str">
        <f>VLOOKUP(A5899,participants!A:F,6,0)</f>
        <v>OA</v>
      </c>
      <c r="E5899" t="str">
        <f>IF(LEN(SUBSTITUTE(gait_events!C596,"_run-",""))&lt;&gt;LEN(gait_events!C596),LEFT(RIGHT(gait_events!C596,LEN(gait_events!C596)-19),FIND("_run-",RIGHT(gait_events!C596,LEN(gait_events!C596)-19),1)-1),RIGHT(gait_events!C596,LEN(gait_events!C596)-19))</f>
        <v>Slow</v>
      </c>
      <c r="F5899" t="str">
        <f>IF(LEN(SUBSTITUTE(gait_events!C596,"_run-",""))&lt;&gt;LEN(gait_events!C596),RIGHT(gait_events!C596,LEN(gait_events!C596)-FIND("_run-",gait_events!C596,1)-4),"")</f>
        <v/>
      </c>
      <c r="G5899" t="str">
        <f>gait_events!D596</f>
        <v>right_ankle</v>
      </c>
      <c r="H5899" t="str">
        <f>gait_events!E596</f>
        <v>IC</v>
      </c>
      <c r="I5899">
        <f>IF(gait_events!F596&lt;&gt;"",gait_events!F596,NA())</f>
        <v>1086</v>
      </c>
      <c r="J5899">
        <f>IF(gait_events!G596&lt;&gt;"",gait_events!G596,NA())</f>
        <v>1079</v>
      </c>
      <c r="K5899">
        <f t="shared" si="736"/>
        <v>7</v>
      </c>
      <c r="L5899">
        <f t="shared" si="737"/>
        <v>35</v>
      </c>
      <c r="M5899">
        <f t="shared" si="738"/>
        <v>1</v>
      </c>
      <c r="N5899">
        <f t="shared" si="739"/>
        <v>1</v>
      </c>
      <c r="O5899">
        <f t="shared" si="740"/>
        <v>1</v>
      </c>
      <c r="P5899">
        <f t="shared" si="741"/>
        <v>0</v>
      </c>
      <c r="Q5899">
        <f t="shared" si="742"/>
        <v>0</v>
      </c>
      <c r="R5899">
        <f t="shared" si="743"/>
        <v>1</v>
      </c>
    </row>
    <row r="5900" spans="1:18" x14ac:dyDescent="0.25">
      <c r="A5900" t="str">
        <f>gait_events!B597</f>
        <v>pp165</v>
      </c>
      <c r="B5900" t="str">
        <f>VLOOKUP(A5900,participants!A:B,2,0)</f>
        <v>F</v>
      </c>
      <c r="C5900">
        <f>VLOOKUP(A5900,participants!A:C,3,0)</f>
        <v>66</v>
      </c>
      <c r="D5900" t="str">
        <f>VLOOKUP(A5900,participants!A:F,6,0)</f>
        <v>OA</v>
      </c>
      <c r="E5900" t="str">
        <f>IF(LEN(SUBSTITUTE(gait_events!C597,"_run-",""))&lt;&gt;LEN(gait_events!C597),LEFT(RIGHT(gait_events!C597,LEN(gait_events!C597)-19),FIND("_run-",RIGHT(gait_events!C597,LEN(gait_events!C597)-19),1)-1),RIGHT(gait_events!C597,LEN(gait_events!C597)-19))</f>
        <v>Slow</v>
      </c>
      <c r="F5900" t="str">
        <f>IF(LEN(SUBSTITUTE(gait_events!C597,"_run-",""))&lt;&gt;LEN(gait_events!C597),RIGHT(gait_events!C597,LEN(gait_events!C597)-FIND("_run-",gait_events!C597,1)-4),"")</f>
        <v/>
      </c>
      <c r="G5900" t="str">
        <f>gait_events!D597</f>
        <v>right_ankle</v>
      </c>
      <c r="H5900" t="str">
        <f>gait_events!E597</f>
        <v>FC</v>
      </c>
      <c r="I5900">
        <f>IF(gait_events!F597&lt;&gt;"",gait_events!F597,NA())</f>
        <v>228</v>
      </c>
      <c r="J5900">
        <f>IF(gait_events!G597&lt;&gt;"",gait_events!G597,NA())</f>
        <v>230</v>
      </c>
      <c r="K5900">
        <f t="shared" si="736"/>
        <v>-2</v>
      </c>
      <c r="L5900">
        <f t="shared" si="737"/>
        <v>-10</v>
      </c>
      <c r="M5900">
        <f t="shared" si="738"/>
        <v>1</v>
      </c>
      <c r="N5900">
        <f t="shared" si="739"/>
        <v>1</v>
      </c>
      <c r="O5900">
        <f t="shared" si="740"/>
        <v>1</v>
      </c>
      <c r="P5900">
        <f t="shared" si="741"/>
        <v>0</v>
      </c>
      <c r="Q5900">
        <f t="shared" si="742"/>
        <v>0</v>
      </c>
      <c r="R5900">
        <f t="shared" si="743"/>
        <v>1</v>
      </c>
    </row>
    <row r="5901" spans="1:18" x14ac:dyDescent="0.25">
      <c r="A5901" t="str">
        <f>gait_events!B598</f>
        <v>pp165</v>
      </c>
      <c r="B5901" t="str">
        <f>VLOOKUP(A5901,participants!A:B,2,0)</f>
        <v>F</v>
      </c>
      <c r="C5901">
        <f>VLOOKUP(A5901,participants!A:C,3,0)</f>
        <v>66</v>
      </c>
      <c r="D5901" t="str">
        <f>VLOOKUP(A5901,participants!A:F,6,0)</f>
        <v>OA</v>
      </c>
      <c r="E5901" t="str">
        <f>IF(LEN(SUBSTITUTE(gait_events!C598,"_run-",""))&lt;&gt;LEN(gait_events!C598),LEFT(RIGHT(gait_events!C598,LEN(gait_events!C598)-19),FIND("_run-",RIGHT(gait_events!C598,LEN(gait_events!C598)-19),1)-1),RIGHT(gait_events!C598,LEN(gait_events!C598)-19))</f>
        <v>Slow</v>
      </c>
      <c r="F5901" t="str">
        <f>IF(LEN(SUBSTITUTE(gait_events!C598,"_run-",""))&lt;&gt;LEN(gait_events!C598),RIGHT(gait_events!C598,LEN(gait_events!C598)-FIND("_run-",gait_events!C598,1)-4),"")</f>
        <v/>
      </c>
      <c r="G5901" t="str">
        <f>gait_events!D598</f>
        <v>right_ankle</v>
      </c>
      <c r="H5901" t="str">
        <f>gait_events!E598</f>
        <v>FC</v>
      </c>
      <c r="I5901">
        <f>IF(gait_events!F598&lt;&gt;"",gait_events!F598,NA())</f>
        <v>473</v>
      </c>
      <c r="J5901">
        <f>IF(gait_events!G598&lt;&gt;"",gait_events!G598,NA())</f>
        <v>474</v>
      </c>
      <c r="K5901">
        <f t="shared" si="736"/>
        <v>-1</v>
      </c>
      <c r="L5901">
        <f t="shared" si="737"/>
        <v>-5</v>
      </c>
      <c r="M5901">
        <f t="shared" si="738"/>
        <v>1</v>
      </c>
      <c r="N5901">
        <f t="shared" si="739"/>
        <v>1</v>
      </c>
      <c r="O5901">
        <f t="shared" si="740"/>
        <v>1</v>
      </c>
      <c r="P5901">
        <f t="shared" si="741"/>
        <v>0</v>
      </c>
      <c r="Q5901">
        <f t="shared" si="742"/>
        <v>0</v>
      </c>
      <c r="R5901">
        <f t="shared" si="743"/>
        <v>1</v>
      </c>
    </row>
    <row r="5902" spans="1:18" x14ac:dyDescent="0.25">
      <c r="A5902" t="str">
        <f>gait_events!B599</f>
        <v>pp165</v>
      </c>
      <c r="B5902" t="str">
        <f>VLOOKUP(A5902,participants!A:B,2,0)</f>
        <v>F</v>
      </c>
      <c r="C5902">
        <f>VLOOKUP(A5902,participants!A:C,3,0)</f>
        <v>66</v>
      </c>
      <c r="D5902" t="str">
        <f>VLOOKUP(A5902,participants!A:F,6,0)</f>
        <v>OA</v>
      </c>
      <c r="E5902" t="str">
        <f>IF(LEN(SUBSTITUTE(gait_events!C599,"_run-",""))&lt;&gt;LEN(gait_events!C599),LEFT(RIGHT(gait_events!C599,LEN(gait_events!C599)-19),FIND("_run-",RIGHT(gait_events!C599,LEN(gait_events!C599)-19),1)-1),RIGHT(gait_events!C599,LEN(gait_events!C599)-19))</f>
        <v>Slow</v>
      </c>
      <c r="F5902" t="str">
        <f>IF(LEN(SUBSTITUTE(gait_events!C599,"_run-",""))&lt;&gt;LEN(gait_events!C599),RIGHT(gait_events!C599,LEN(gait_events!C599)-FIND("_run-",gait_events!C599,1)-4),"")</f>
        <v/>
      </c>
      <c r="G5902" t="str">
        <f>gait_events!D599</f>
        <v>right_ankle</v>
      </c>
      <c r="H5902" t="str">
        <f>gait_events!E599</f>
        <v>FC</v>
      </c>
      <c r="I5902">
        <f>IF(gait_events!F599&lt;&gt;"",gait_events!F599,NA())</f>
        <v>730</v>
      </c>
      <c r="J5902">
        <f>IF(gait_events!G599&lt;&gt;"",gait_events!G599,NA())</f>
        <v>734</v>
      </c>
      <c r="K5902">
        <f t="shared" si="736"/>
        <v>-4</v>
      </c>
      <c r="L5902">
        <f t="shared" si="737"/>
        <v>-20</v>
      </c>
      <c r="M5902">
        <f t="shared" si="738"/>
        <v>1</v>
      </c>
      <c r="N5902">
        <f t="shared" si="739"/>
        <v>1</v>
      </c>
      <c r="O5902">
        <f t="shared" si="740"/>
        <v>1</v>
      </c>
      <c r="P5902">
        <f t="shared" si="741"/>
        <v>0</v>
      </c>
      <c r="Q5902">
        <f t="shared" si="742"/>
        <v>0</v>
      </c>
      <c r="R5902">
        <f t="shared" si="743"/>
        <v>1</v>
      </c>
    </row>
    <row r="5903" spans="1:18" x14ac:dyDescent="0.25">
      <c r="A5903" t="str">
        <f>gait_events!B600</f>
        <v>pp165</v>
      </c>
      <c r="B5903" t="str">
        <f>VLOOKUP(A5903,participants!A:B,2,0)</f>
        <v>F</v>
      </c>
      <c r="C5903">
        <f>VLOOKUP(A5903,participants!A:C,3,0)</f>
        <v>66</v>
      </c>
      <c r="D5903" t="str">
        <f>VLOOKUP(A5903,participants!A:F,6,0)</f>
        <v>OA</v>
      </c>
      <c r="E5903" t="str">
        <f>IF(LEN(SUBSTITUTE(gait_events!C600,"_run-",""))&lt;&gt;LEN(gait_events!C600),LEFT(RIGHT(gait_events!C600,LEN(gait_events!C600)-19),FIND("_run-",RIGHT(gait_events!C600,LEN(gait_events!C600)-19),1)-1),RIGHT(gait_events!C600,LEN(gait_events!C600)-19))</f>
        <v>Slow</v>
      </c>
      <c r="F5903" t="str">
        <f>IF(LEN(SUBSTITUTE(gait_events!C600,"_run-",""))&lt;&gt;LEN(gait_events!C600),RIGHT(gait_events!C600,LEN(gait_events!C600)-FIND("_run-",gait_events!C600,1)-4),"")</f>
        <v/>
      </c>
      <c r="G5903" t="str">
        <f>gait_events!D600</f>
        <v>right_ankle</v>
      </c>
      <c r="H5903" t="str">
        <f>gait_events!E600</f>
        <v>FC</v>
      </c>
      <c r="I5903">
        <f>IF(gait_events!F600&lt;&gt;"",gait_events!F600,NA())</f>
        <v>988</v>
      </c>
      <c r="J5903">
        <f>IF(gait_events!G600&lt;&gt;"",gait_events!G600,NA())</f>
        <v>992</v>
      </c>
      <c r="K5903">
        <f t="shared" si="736"/>
        <v>-4</v>
      </c>
      <c r="L5903">
        <f t="shared" si="737"/>
        <v>-20</v>
      </c>
      <c r="M5903">
        <f t="shared" si="738"/>
        <v>1</v>
      </c>
      <c r="N5903">
        <f t="shared" si="739"/>
        <v>1</v>
      </c>
      <c r="O5903">
        <f t="shared" si="740"/>
        <v>1</v>
      </c>
      <c r="P5903">
        <f t="shared" si="741"/>
        <v>0</v>
      </c>
      <c r="Q5903">
        <f t="shared" si="742"/>
        <v>0</v>
      </c>
      <c r="R5903">
        <f t="shared" si="743"/>
        <v>1</v>
      </c>
    </row>
    <row r="5904" spans="1:18" x14ac:dyDescent="0.25">
      <c r="A5904" t="str">
        <f>gait_events!B601</f>
        <v>pp165</v>
      </c>
      <c r="B5904" t="str">
        <f>VLOOKUP(A5904,participants!A:B,2,0)</f>
        <v>F</v>
      </c>
      <c r="C5904">
        <f>VLOOKUP(A5904,participants!A:C,3,0)</f>
        <v>66</v>
      </c>
      <c r="D5904" t="str">
        <f>VLOOKUP(A5904,participants!A:F,6,0)</f>
        <v>OA</v>
      </c>
      <c r="E5904" t="str">
        <f>IF(LEN(SUBSTITUTE(gait_events!C601,"_run-",""))&lt;&gt;LEN(gait_events!C601),LEFT(RIGHT(gait_events!C601,LEN(gait_events!C601)-19),FIND("_run-",RIGHT(gait_events!C601,LEN(gait_events!C601)-19),1)-1),RIGHT(gait_events!C601,LEN(gait_events!C601)-19))</f>
        <v>Slow</v>
      </c>
      <c r="F5904" t="str">
        <f>IF(LEN(SUBSTITUTE(gait_events!C601,"_run-",""))&lt;&gt;LEN(gait_events!C601),RIGHT(gait_events!C601,LEN(gait_events!C601)-FIND("_run-",gait_events!C601,1)-4),"")</f>
        <v/>
      </c>
      <c r="G5904" t="str">
        <f>gait_events!D601</f>
        <v>right_ankle</v>
      </c>
      <c r="H5904" t="str">
        <f>gait_events!E601</f>
        <v>FC</v>
      </c>
      <c r="I5904">
        <f>IF(gait_events!F601&lt;&gt;"",gait_events!F601,NA())</f>
        <v>1247</v>
      </c>
      <c r="J5904">
        <f>IF(gait_events!G601&lt;&gt;"",gait_events!G601,NA())</f>
        <v>1251</v>
      </c>
      <c r="K5904">
        <f t="shared" si="736"/>
        <v>-4</v>
      </c>
      <c r="L5904">
        <f t="shared" si="737"/>
        <v>-20</v>
      </c>
      <c r="M5904">
        <f t="shared" si="738"/>
        <v>1</v>
      </c>
      <c r="N5904">
        <f t="shared" si="739"/>
        <v>1</v>
      </c>
      <c r="O5904">
        <f t="shared" si="740"/>
        <v>1</v>
      </c>
      <c r="P5904">
        <f t="shared" si="741"/>
        <v>0</v>
      </c>
      <c r="Q5904">
        <f t="shared" si="742"/>
        <v>0</v>
      </c>
      <c r="R5904">
        <f t="shared" si="743"/>
        <v>1</v>
      </c>
    </row>
    <row r="5905" spans="1:18" x14ac:dyDescent="0.25">
      <c r="A5905" t="str">
        <f>gait_events!B602</f>
        <v>pp165</v>
      </c>
      <c r="B5905" t="str">
        <f>VLOOKUP(A5905,participants!A:B,2,0)</f>
        <v>F</v>
      </c>
      <c r="C5905">
        <f>VLOOKUP(A5905,participants!A:C,3,0)</f>
        <v>66</v>
      </c>
      <c r="D5905" t="str">
        <f>VLOOKUP(A5905,participants!A:F,6,0)</f>
        <v>OA</v>
      </c>
      <c r="E5905" t="str">
        <f>IF(LEN(SUBSTITUTE(gait_events!C602,"_run-",""))&lt;&gt;LEN(gait_events!C602),LEFT(RIGHT(gait_events!C602,LEN(gait_events!C602)-19),FIND("_run-",RIGHT(gait_events!C602,LEN(gait_events!C602)-19),1)-1),RIGHT(gait_events!C602,LEN(gait_events!C602)-19))</f>
        <v>Slow</v>
      </c>
      <c r="F5905" t="str">
        <f>IF(LEN(SUBSTITUTE(gait_events!C602,"_run-",""))&lt;&gt;LEN(gait_events!C602),RIGHT(gait_events!C602,LEN(gait_events!C602)-FIND("_run-",gait_events!C602,1)-4),"")</f>
        <v/>
      </c>
      <c r="G5905" t="str">
        <f>gait_events!D602</f>
        <v>left_shank</v>
      </c>
      <c r="H5905" t="str">
        <f>gait_events!E602</f>
        <v>IC</v>
      </c>
      <c r="I5905">
        <f>IF(gait_events!F602&lt;&gt;"",gait_events!F602,NA())</f>
        <v>198</v>
      </c>
      <c r="J5905">
        <f>IF(gait_events!G602&lt;&gt;"",gait_events!G602,NA())</f>
        <v>195</v>
      </c>
      <c r="K5905">
        <f t="shared" si="736"/>
        <v>3</v>
      </c>
      <c r="L5905">
        <f t="shared" si="737"/>
        <v>15</v>
      </c>
      <c r="M5905">
        <f t="shared" si="738"/>
        <v>1</v>
      </c>
      <c r="N5905">
        <f t="shared" si="739"/>
        <v>1</v>
      </c>
      <c r="O5905">
        <f t="shared" si="740"/>
        <v>1</v>
      </c>
      <c r="P5905">
        <f t="shared" si="741"/>
        <v>0</v>
      </c>
      <c r="Q5905">
        <f t="shared" si="742"/>
        <v>0</v>
      </c>
      <c r="R5905">
        <f t="shared" si="743"/>
        <v>1</v>
      </c>
    </row>
    <row r="5906" spans="1:18" x14ac:dyDescent="0.25">
      <c r="A5906" t="str">
        <f>gait_events!B603</f>
        <v>pp165</v>
      </c>
      <c r="B5906" t="str">
        <f>VLOOKUP(A5906,participants!A:B,2,0)</f>
        <v>F</v>
      </c>
      <c r="C5906">
        <f>VLOOKUP(A5906,participants!A:C,3,0)</f>
        <v>66</v>
      </c>
      <c r="D5906" t="str">
        <f>VLOOKUP(A5906,participants!A:F,6,0)</f>
        <v>OA</v>
      </c>
      <c r="E5906" t="str">
        <f>IF(LEN(SUBSTITUTE(gait_events!C603,"_run-",""))&lt;&gt;LEN(gait_events!C603),LEFT(RIGHT(gait_events!C603,LEN(gait_events!C603)-19),FIND("_run-",RIGHT(gait_events!C603,LEN(gait_events!C603)-19),1)-1),RIGHT(gait_events!C603,LEN(gait_events!C603)-19))</f>
        <v>Slow</v>
      </c>
      <c r="F5906" t="str">
        <f>IF(LEN(SUBSTITUTE(gait_events!C603,"_run-",""))&lt;&gt;LEN(gait_events!C603),RIGHT(gait_events!C603,LEN(gait_events!C603)-FIND("_run-",gait_events!C603,1)-4),"")</f>
        <v/>
      </c>
      <c r="G5906" t="str">
        <f>gait_events!D603</f>
        <v>left_shank</v>
      </c>
      <c r="H5906" t="str">
        <f>gait_events!E603</f>
        <v>IC</v>
      </c>
      <c r="I5906">
        <f>IF(gait_events!F603&lt;&gt;"",gait_events!F603,NA())</f>
        <v>443</v>
      </c>
      <c r="J5906">
        <f>IF(gait_events!G603&lt;&gt;"",gait_events!G603,NA())</f>
        <v>442</v>
      </c>
      <c r="K5906">
        <f t="shared" si="736"/>
        <v>1</v>
      </c>
      <c r="L5906">
        <f t="shared" si="737"/>
        <v>5</v>
      </c>
      <c r="M5906">
        <f t="shared" si="738"/>
        <v>1</v>
      </c>
      <c r="N5906">
        <f t="shared" si="739"/>
        <v>1</v>
      </c>
      <c r="O5906">
        <f t="shared" si="740"/>
        <v>1</v>
      </c>
      <c r="P5906">
        <f t="shared" si="741"/>
        <v>0</v>
      </c>
      <c r="Q5906">
        <f t="shared" si="742"/>
        <v>0</v>
      </c>
      <c r="R5906">
        <f t="shared" si="743"/>
        <v>1</v>
      </c>
    </row>
    <row r="5907" spans="1:18" x14ac:dyDescent="0.25">
      <c r="A5907" t="str">
        <f>gait_events!B604</f>
        <v>pp165</v>
      </c>
      <c r="B5907" t="str">
        <f>VLOOKUP(A5907,participants!A:B,2,0)</f>
        <v>F</v>
      </c>
      <c r="C5907">
        <f>VLOOKUP(A5907,participants!A:C,3,0)</f>
        <v>66</v>
      </c>
      <c r="D5907" t="str">
        <f>VLOOKUP(A5907,participants!A:F,6,0)</f>
        <v>OA</v>
      </c>
      <c r="E5907" t="str">
        <f>IF(LEN(SUBSTITUTE(gait_events!C604,"_run-",""))&lt;&gt;LEN(gait_events!C604),LEFT(RIGHT(gait_events!C604,LEN(gait_events!C604)-19),FIND("_run-",RIGHT(gait_events!C604,LEN(gait_events!C604)-19),1)-1),RIGHT(gait_events!C604,LEN(gait_events!C604)-19))</f>
        <v>Slow</v>
      </c>
      <c r="F5907" t="str">
        <f>IF(LEN(SUBSTITUTE(gait_events!C604,"_run-",""))&lt;&gt;LEN(gait_events!C604),RIGHT(gait_events!C604,LEN(gait_events!C604)-FIND("_run-",gait_events!C604,1)-4),"")</f>
        <v/>
      </c>
      <c r="G5907" t="str">
        <f>gait_events!D604</f>
        <v>left_shank</v>
      </c>
      <c r="H5907" t="str">
        <f>gait_events!E604</f>
        <v>IC</v>
      </c>
      <c r="I5907">
        <f>IF(gait_events!F604&lt;&gt;"",gait_events!F604,NA())</f>
        <v>696</v>
      </c>
      <c r="J5907">
        <f>IF(gait_events!G604&lt;&gt;"",gait_events!G604,NA())</f>
        <v>695</v>
      </c>
      <c r="K5907">
        <f t="shared" si="736"/>
        <v>1</v>
      </c>
      <c r="L5907">
        <f t="shared" si="737"/>
        <v>5</v>
      </c>
      <c r="M5907">
        <f t="shared" si="738"/>
        <v>1</v>
      </c>
      <c r="N5907">
        <f t="shared" si="739"/>
        <v>1</v>
      </c>
      <c r="O5907">
        <f t="shared" si="740"/>
        <v>1</v>
      </c>
      <c r="P5907">
        <f t="shared" si="741"/>
        <v>0</v>
      </c>
      <c r="Q5907">
        <f t="shared" si="742"/>
        <v>0</v>
      </c>
      <c r="R5907">
        <f t="shared" si="743"/>
        <v>1</v>
      </c>
    </row>
    <row r="5908" spans="1:18" x14ac:dyDescent="0.25">
      <c r="A5908" t="str">
        <f>gait_events!B605</f>
        <v>pp165</v>
      </c>
      <c r="B5908" t="str">
        <f>VLOOKUP(A5908,participants!A:B,2,0)</f>
        <v>F</v>
      </c>
      <c r="C5908">
        <f>VLOOKUP(A5908,participants!A:C,3,0)</f>
        <v>66</v>
      </c>
      <c r="D5908" t="str">
        <f>VLOOKUP(A5908,participants!A:F,6,0)</f>
        <v>OA</v>
      </c>
      <c r="E5908" t="str">
        <f>IF(LEN(SUBSTITUTE(gait_events!C605,"_run-",""))&lt;&gt;LEN(gait_events!C605),LEFT(RIGHT(gait_events!C605,LEN(gait_events!C605)-19),FIND("_run-",RIGHT(gait_events!C605,LEN(gait_events!C605)-19),1)-1),RIGHT(gait_events!C605,LEN(gait_events!C605)-19))</f>
        <v>Slow</v>
      </c>
      <c r="F5908" t="str">
        <f>IF(LEN(SUBSTITUTE(gait_events!C605,"_run-",""))&lt;&gt;LEN(gait_events!C605),RIGHT(gait_events!C605,LEN(gait_events!C605)-FIND("_run-",gait_events!C605,1)-4),"")</f>
        <v/>
      </c>
      <c r="G5908" t="str">
        <f>gait_events!D605</f>
        <v>left_shank</v>
      </c>
      <c r="H5908" t="str">
        <f>gait_events!E605</f>
        <v>IC</v>
      </c>
      <c r="I5908">
        <f>IF(gait_events!F605&lt;&gt;"",gait_events!F605,NA())</f>
        <v>952</v>
      </c>
      <c r="J5908">
        <f>IF(gait_events!G605&lt;&gt;"",gait_events!G605,NA())</f>
        <v>952</v>
      </c>
      <c r="K5908">
        <f t="shared" si="736"/>
        <v>0</v>
      </c>
      <c r="L5908">
        <f t="shared" si="737"/>
        <v>0</v>
      </c>
      <c r="M5908">
        <f t="shared" si="738"/>
        <v>1</v>
      </c>
      <c r="N5908">
        <f t="shared" si="739"/>
        <v>1</v>
      </c>
      <c r="O5908">
        <f t="shared" si="740"/>
        <v>1</v>
      </c>
      <c r="P5908">
        <f t="shared" si="741"/>
        <v>0</v>
      </c>
      <c r="Q5908">
        <f t="shared" si="742"/>
        <v>0</v>
      </c>
      <c r="R5908">
        <f t="shared" si="743"/>
        <v>1</v>
      </c>
    </row>
    <row r="5909" spans="1:18" x14ac:dyDescent="0.25">
      <c r="A5909" t="str">
        <f>gait_events!B606</f>
        <v>pp165</v>
      </c>
      <c r="B5909" t="str">
        <f>VLOOKUP(A5909,participants!A:B,2,0)</f>
        <v>F</v>
      </c>
      <c r="C5909">
        <f>VLOOKUP(A5909,participants!A:C,3,0)</f>
        <v>66</v>
      </c>
      <c r="D5909" t="str">
        <f>VLOOKUP(A5909,participants!A:F,6,0)</f>
        <v>OA</v>
      </c>
      <c r="E5909" t="str">
        <f>IF(LEN(SUBSTITUTE(gait_events!C606,"_run-",""))&lt;&gt;LEN(gait_events!C606),LEFT(RIGHT(gait_events!C606,LEN(gait_events!C606)-19),FIND("_run-",RIGHT(gait_events!C606,LEN(gait_events!C606)-19),1)-1),RIGHT(gait_events!C606,LEN(gait_events!C606)-19))</f>
        <v>Slow</v>
      </c>
      <c r="F5909" t="str">
        <f>IF(LEN(SUBSTITUTE(gait_events!C606,"_run-",""))&lt;&gt;LEN(gait_events!C606),RIGHT(gait_events!C606,LEN(gait_events!C606)-FIND("_run-",gait_events!C606,1)-4),"")</f>
        <v/>
      </c>
      <c r="G5909" t="str">
        <f>gait_events!D606</f>
        <v>left_shank</v>
      </c>
      <c r="H5909" t="str">
        <f>gait_events!E606</f>
        <v>IC</v>
      </c>
      <c r="I5909">
        <f>IF(gait_events!F606&lt;&gt;"",gait_events!F606,NA())</f>
        <v>1217</v>
      </c>
      <c r="J5909">
        <f>IF(gait_events!G606&lt;&gt;"",gait_events!G606,NA())</f>
        <v>1215</v>
      </c>
      <c r="K5909">
        <f t="shared" si="736"/>
        <v>2</v>
      </c>
      <c r="L5909">
        <f t="shared" si="737"/>
        <v>10</v>
      </c>
      <c r="M5909">
        <f t="shared" si="738"/>
        <v>1</v>
      </c>
      <c r="N5909">
        <f t="shared" si="739"/>
        <v>1</v>
      </c>
      <c r="O5909">
        <f t="shared" si="740"/>
        <v>1</v>
      </c>
      <c r="P5909">
        <f t="shared" si="741"/>
        <v>0</v>
      </c>
      <c r="Q5909">
        <f t="shared" si="742"/>
        <v>0</v>
      </c>
      <c r="R5909">
        <f t="shared" si="743"/>
        <v>1</v>
      </c>
    </row>
    <row r="5910" spans="1:18" x14ac:dyDescent="0.25">
      <c r="A5910" t="str">
        <f>gait_events!B607</f>
        <v>pp165</v>
      </c>
      <c r="B5910" t="str">
        <f>VLOOKUP(A5910,participants!A:B,2,0)</f>
        <v>F</v>
      </c>
      <c r="C5910">
        <f>VLOOKUP(A5910,participants!A:C,3,0)</f>
        <v>66</v>
      </c>
      <c r="D5910" t="str">
        <f>VLOOKUP(A5910,participants!A:F,6,0)</f>
        <v>OA</v>
      </c>
      <c r="E5910" t="str">
        <f>IF(LEN(SUBSTITUTE(gait_events!C607,"_run-",""))&lt;&gt;LEN(gait_events!C607),LEFT(RIGHT(gait_events!C607,LEN(gait_events!C607)-19),FIND("_run-",RIGHT(gait_events!C607,LEN(gait_events!C607)-19),1)-1),RIGHT(gait_events!C607,LEN(gait_events!C607)-19))</f>
        <v>Slow</v>
      </c>
      <c r="F5910" t="str">
        <f>IF(LEN(SUBSTITUTE(gait_events!C607,"_run-",""))&lt;&gt;LEN(gait_events!C607),RIGHT(gait_events!C607,LEN(gait_events!C607)-FIND("_run-",gait_events!C607,1)-4),"")</f>
        <v/>
      </c>
      <c r="G5910" t="str">
        <f>gait_events!D607</f>
        <v>left_shank</v>
      </c>
      <c r="H5910" t="str">
        <f>gait_events!E607</f>
        <v>FC</v>
      </c>
      <c r="I5910">
        <f>IF(gait_events!F607&lt;&gt;"",gait_events!F607,NA())</f>
        <v>94</v>
      </c>
      <c r="J5910">
        <f>IF(gait_events!G607&lt;&gt;"",gait_events!G607,NA())</f>
        <v>94</v>
      </c>
      <c r="K5910">
        <f t="shared" si="736"/>
        <v>0</v>
      </c>
      <c r="L5910">
        <f t="shared" si="737"/>
        <v>0</v>
      </c>
      <c r="M5910">
        <f t="shared" si="738"/>
        <v>1</v>
      </c>
      <c r="N5910">
        <f t="shared" si="739"/>
        <v>1</v>
      </c>
      <c r="O5910">
        <f t="shared" si="740"/>
        <v>1</v>
      </c>
      <c r="P5910">
        <f t="shared" si="741"/>
        <v>0</v>
      </c>
      <c r="Q5910">
        <f t="shared" si="742"/>
        <v>0</v>
      </c>
      <c r="R5910">
        <f t="shared" si="743"/>
        <v>1</v>
      </c>
    </row>
    <row r="5911" spans="1:18" x14ac:dyDescent="0.25">
      <c r="A5911" t="str">
        <f>gait_events!B608</f>
        <v>pp165</v>
      </c>
      <c r="B5911" t="str">
        <f>VLOOKUP(A5911,participants!A:B,2,0)</f>
        <v>F</v>
      </c>
      <c r="C5911">
        <f>VLOOKUP(A5911,participants!A:C,3,0)</f>
        <v>66</v>
      </c>
      <c r="D5911" t="str">
        <f>VLOOKUP(A5911,participants!A:F,6,0)</f>
        <v>OA</v>
      </c>
      <c r="E5911" t="str">
        <f>IF(LEN(SUBSTITUTE(gait_events!C608,"_run-",""))&lt;&gt;LEN(gait_events!C608),LEFT(RIGHT(gait_events!C608,LEN(gait_events!C608)-19),FIND("_run-",RIGHT(gait_events!C608,LEN(gait_events!C608)-19),1)-1),RIGHT(gait_events!C608,LEN(gait_events!C608)-19))</f>
        <v>Slow</v>
      </c>
      <c r="F5911" t="str">
        <f>IF(LEN(SUBSTITUTE(gait_events!C608,"_run-",""))&lt;&gt;LEN(gait_events!C608),RIGHT(gait_events!C608,LEN(gait_events!C608)-FIND("_run-",gait_events!C608,1)-4),"")</f>
        <v/>
      </c>
      <c r="G5911" t="str">
        <f>gait_events!D608</f>
        <v>left_shank</v>
      </c>
      <c r="H5911" t="str">
        <f>gait_events!E608</f>
        <v>FC</v>
      </c>
      <c r="I5911">
        <f>IF(gait_events!F608&lt;&gt;"",gait_events!F608,NA())</f>
        <v>361</v>
      </c>
      <c r="J5911">
        <f>IF(gait_events!G608&lt;&gt;"",gait_events!G608,NA())</f>
        <v>362</v>
      </c>
      <c r="K5911">
        <f t="shared" si="736"/>
        <v>-1</v>
      </c>
      <c r="L5911">
        <f t="shared" si="737"/>
        <v>-5</v>
      </c>
      <c r="M5911">
        <f t="shared" si="738"/>
        <v>1</v>
      </c>
      <c r="N5911">
        <f t="shared" si="739"/>
        <v>1</v>
      </c>
      <c r="O5911">
        <f t="shared" si="740"/>
        <v>1</v>
      </c>
      <c r="P5911">
        <f t="shared" si="741"/>
        <v>0</v>
      </c>
      <c r="Q5911">
        <f t="shared" si="742"/>
        <v>0</v>
      </c>
      <c r="R5911">
        <f t="shared" si="743"/>
        <v>1</v>
      </c>
    </row>
    <row r="5912" spans="1:18" x14ac:dyDescent="0.25">
      <c r="A5912" t="str">
        <f>gait_events!B609</f>
        <v>pp165</v>
      </c>
      <c r="B5912" t="str">
        <f>VLOOKUP(A5912,participants!A:B,2,0)</f>
        <v>F</v>
      </c>
      <c r="C5912">
        <f>VLOOKUP(A5912,participants!A:C,3,0)</f>
        <v>66</v>
      </c>
      <c r="D5912" t="str">
        <f>VLOOKUP(A5912,participants!A:F,6,0)</f>
        <v>OA</v>
      </c>
      <c r="E5912" t="str">
        <f>IF(LEN(SUBSTITUTE(gait_events!C609,"_run-",""))&lt;&gt;LEN(gait_events!C609),LEFT(RIGHT(gait_events!C609,LEN(gait_events!C609)-19),FIND("_run-",RIGHT(gait_events!C609,LEN(gait_events!C609)-19),1)-1),RIGHT(gait_events!C609,LEN(gait_events!C609)-19))</f>
        <v>Slow</v>
      </c>
      <c r="F5912" t="str">
        <f>IF(LEN(SUBSTITUTE(gait_events!C609,"_run-",""))&lt;&gt;LEN(gait_events!C609),RIGHT(gait_events!C609,LEN(gait_events!C609)-FIND("_run-",gait_events!C609,1)-4),"")</f>
        <v/>
      </c>
      <c r="G5912" t="str">
        <f>gait_events!D609</f>
        <v>left_shank</v>
      </c>
      <c r="H5912" t="str">
        <f>gait_events!E609</f>
        <v>FC</v>
      </c>
      <c r="I5912">
        <f>IF(gait_events!F609&lt;&gt;"",gait_events!F609,NA())</f>
        <v>602</v>
      </c>
      <c r="J5912">
        <f>IF(gait_events!G609&lt;&gt;"",gait_events!G609,NA())</f>
        <v>604</v>
      </c>
      <c r="K5912">
        <f t="shared" si="736"/>
        <v>-2</v>
      </c>
      <c r="L5912">
        <f t="shared" si="737"/>
        <v>-10</v>
      </c>
      <c r="M5912">
        <f t="shared" si="738"/>
        <v>1</v>
      </c>
      <c r="N5912">
        <f t="shared" si="739"/>
        <v>1</v>
      </c>
      <c r="O5912">
        <f t="shared" si="740"/>
        <v>1</v>
      </c>
      <c r="P5912">
        <f t="shared" si="741"/>
        <v>0</v>
      </c>
      <c r="Q5912">
        <f t="shared" si="742"/>
        <v>0</v>
      </c>
      <c r="R5912">
        <f t="shared" si="743"/>
        <v>1</v>
      </c>
    </row>
    <row r="5913" spans="1:18" x14ac:dyDescent="0.25">
      <c r="A5913" t="str">
        <f>gait_events!B610</f>
        <v>pp165</v>
      </c>
      <c r="B5913" t="str">
        <f>VLOOKUP(A5913,participants!A:B,2,0)</f>
        <v>F</v>
      </c>
      <c r="C5913">
        <f>VLOOKUP(A5913,participants!A:C,3,0)</f>
        <v>66</v>
      </c>
      <c r="D5913" t="str">
        <f>VLOOKUP(A5913,participants!A:F,6,0)</f>
        <v>OA</v>
      </c>
      <c r="E5913" t="str">
        <f>IF(LEN(SUBSTITUTE(gait_events!C610,"_run-",""))&lt;&gt;LEN(gait_events!C610),LEFT(RIGHT(gait_events!C610,LEN(gait_events!C610)-19),FIND("_run-",RIGHT(gait_events!C610,LEN(gait_events!C610)-19),1)-1),RIGHT(gait_events!C610,LEN(gait_events!C610)-19))</f>
        <v>Slow</v>
      </c>
      <c r="F5913" t="str">
        <f>IF(LEN(SUBSTITUTE(gait_events!C610,"_run-",""))&lt;&gt;LEN(gait_events!C610),RIGHT(gait_events!C610,LEN(gait_events!C610)-FIND("_run-",gait_events!C610,1)-4),"")</f>
        <v/>
      </c>
      <c r="G5913" t="str">
        <f>gait_events!D610</f>
        <v>left_shank</v>
      </c>
      <c r="H5913" t="str">
        <f>gait_events!E610</f>
        <v>FC</v>
      </c>
      <c r="I5913">
        <f>IF(gait_events!F610&lt;&gt;"",gait_events!F610,NA())</f>
        <v>863</v>
      </c>
      <c r="J5913">
        <f>IF(gait_events!G610&lt;&gt;"",gait_events!G610,NA())</f>
        <v>865</v>
      </c>
      <c r="K5913">
        <f t="shared" si="736"/>
        <v>-2</v>
      </c>
      <c r="L5913">
        <f t="shared" si="737"/>
        <v>-10</v>
      </c>
      <c r="M5913">
        <f t="shared" si="738"/>
        <v>1</v>
      </c>
      <c r="N5913">
        <f t="shared" si="739"/>
        <v>1</v>
      </c>
      <c r="O5913">
        <f t="shared" si="740"/>
        <v>1</v>
      </c>
      <c r="P5913">
        <f t="shared" si="741"/>
        <v>0</v>
      </c>
      <c r="Q5913">
        <f t="shared" si="742"/>
        <v>0</v>
      </c>
      <c r="R5913">
        <f t="shared" si="743"/>
        <v>1</v>
      </c>
    </row>
    <row r="5914" spans="1:18" x14ac:dyDescent="0.25">
      <c r="A5914" t="str">
        <f>gait_events!B611</f>
        <v>pp165</v>
      </c>
      <c r="B5914" t="str">
        <f>VLOOKUP(A5914,participants!A:B,2,0)</f>
        <v>F</v>
      </c>
      <c r="C5914">
        <f>VLOOKUP(A5914,participants!A:C,3,0)</f>
        <v>66</v>
      </c>
      <c r="D5914" t="str">
        <f>VLOOKUP(A5914,participants!A:F,6,0)</f>
        <v>OA</v>
      </c>
      <c r="E5914" t="str">
        <f>IF(LEN(SUBSTITUTE(gait_events!C611,"_run-",""))&lt;&gt;LEN(gait_events!C611),LEFT(RIGHT(gait_events!C611,LEN(gait_events!C611)-19),FIND("_run-",RIGHT(gait_events!C611,LEN(gait_events!C611)-19),1)-1),RIGHT(gait_events!C611,LEN(gait_events!C611)-19))</f>
        <v>Slow</v>
      </c>
      <c r="F5914" t="str">
        <f>IF(LEN(SUBSTITUTE(gait_events!C611,"_run-",""))&lt;&gt;LEN(gait_events!C611),RIGHT(gait_events!C611,LEN(gait_events!C611)-FIND("_run-",gait_events!C611,1)-4),"")</f>
        <v/>
      </c>
      <c r="G5914" t="str">
        <f>gait_events!D611</f>
        <v>left_shank</v>
      </c>
      <c r="H5914" t="str">
        <f>gait_events!E611</f>
        <v>FC</v>
      </c>
      <c r="I5914">
        <f>IF(gait_events!F611&lt;&gt;"",gait_events!F611,NA())</f>
        <v>1119</v>
      </c>
      <c r="J5914" t="e">
        <f>IF(gait_events!G611&lt;&gt;"",gait_events!G611,NA())</f>
        <v>#N/A</v>
      </c>
      <c r="K5914" t="e">
        <f t="shared" si="736"/>
        <v>#N/A</v>
      </c>
      <c r="L5914" t="e">
        <f t="shared" si="737"/>
        <v>#N/A</v>
      </c>
      <c r="M5914">
        <f t="shared" si="738"/>
        <v>1</v>
      </c>
      <c r="N5914">
        <f t="shared" si="739"/>
        <v>0</v>
      </c>
      <c r="O5914">
        <f t="shared" si="740"/>
        <v>0</v>
      </c>
      <c r="P5914">
        <f t="shared" si="741"/>
        <v>1</v>
      </c>
      <c r="Q5914">
        <f t="shared" si="742"/>
        <v>0</v>
      </c>
      <c r="R5914">
        <f t="shared" si="743"/>
        <v>1</v>
      </c>
    </row>
    <row r="5915" spans="1:18" x14ac:dyDescent="0.25">
      <c r="A5915" t="str">
        <f>gait_events!B612</f>
        <v>pp165</v>
      </c>
      <c r="B5915" t="str">
        <f>VLOOKUP(A5915,participants!A:B,2,0)</f>
        <v>F</v>
      </c>
      <c r="C5915">
        <f>VLOOKUP(A5915,participants!A:C,3,0)</f>
        <v>66</v>
      </c>
      <c r="D5915" t="str">
        <f>VLOOKUP(A5915,participants!A:F,6,0)</f>
        <v>OA</v>
      </c>
      <c r="E5915" t="str">
        <f>IF(LEN(SUBSTITUTE(gait_events!C612,"_run-",""))&lt;&gt;LEN(gait_events!C612),LEFT(RIGHT(gait_events!C612,LEN(gait_events!C612)-19),FIND("_run-",RIGHT(gait_events!C612,LEN(gait_events!C612)-19),1)-1),RIGHT(gait_events!C612,LEN(gait_events!C612)-19))</f>
        <v>Slow</v>
      </c>
      <c r="F5915" t="str">
        <f>IF(LEN(SUBSTITUTE(gait_events!C612,"_run-",""))&lt;&gt;LEN(gait_events!C612),RIGHT(gait_events!C612,LEN(gait_events!C612)-FIND("_run-",gait_events!C612,1)-4),"")</f>
        <v/>
      </c>
      <c r="G5915" t="str">
        <f>gait_events!D612</f>
        <v>left_shank</v>
      </c>
      <c r="H5915" t="str">
        <f>gait_events!E612</f>
        <v>FC</v>
      </c>
      <c r="I5915">
        <f>IF(gait_events!F612&lt;&gt;"",gait_events!F612,NA())</f>
        <v>1127</v>
      </c>
      <c r="J5915">
        <f>IF(gait_events!G612&lt;&gt;"",gait_events!G612,NA())</f>
        <v>1125</v>
      </c>
      <c r="K5915">
        <f t="shared" si="736"/>
        <v>2</v>
      </c>
      <c r="L5915">
        <f t="shared" si="737"/>
        <v>10</v>
      </c>
      <c r="M5915">
        <f t="shared" si="738"/>
        <v>1</v>
      </c>
      <c r="N5915">
        <f t="shared" si="739"/>
        <v>1</v>
      </c>
      <c r="O5915">
        <f t="shared" si="740"/>
        <v>1</v>
      </c>
      <c r="P5915">
        <f t="shared" si="741"/>
        <v>0</v>
      </c>
      <c r="Q5915">
        <f t="shared" si="742"/>
        <v>0</v>
      </c>
      <c r="R5915">
        <f t="shared" si="743"/>
        <v>1</v>
      </c>
    </row>
    <row r="5916" spans="1:18" x14ac:dyDescent="0.25">
      <c r="A5916" t="str">
        <f>gait_events!B613</f>
        <v>pp165</v>
      </c>
      <c r="B5916" t="str">
        <f>VLOOKUP(A5916,participants!A:B,2,0)</f>
        <v>F</v>
      </c>
      <c r="C5916">
        <f>VLOOKUP(A5916,participants!A:C,3,0)</f>
        <v>66</v>
      </c>
      <c r="D5916" t="str">
        <f>VLOOKUP(A5916,participants!A:F,6,0)</f>
        <v>OA</v>
      </c>
      <c r="E5916" t="str">
        <f>IF(LEN(SUBSTITUTE(gait_events!C613,"_run-",""))&lt;&gt;LEN(gait_events!C613),LEFT(RIGHT(gait_events!C613,LEN(gait_events!C613)-19),FIND("_run-",RIGHT(gait_events!C613,LEN(gait_events!C613)-19),1)-1),RIGHT(gait_events!C613,LEN(gait_events!C613)-19))</f>
        <v>Slow</v>
      </c>
      <c r="F5916" t="str">
        <f>IF(LEN(SUBSTITUTE(gait_events!C613,"_run-",""))&lt;&gt;LEN(gait_events!C613),RIGHT(gait_events!C613,LEN(gait_events!C613)-FIND("_run-",gait_events!C613,1)-4),"")</f>
        <v/>
      </c>
      <c r="G5916" t="str">
        <f>gait_events!D613</f>
        <v>right_shank</v>
      </c>
      <c r="H5916" t="str">
        <f>gait_events!E613</f>
        <v>IC</v>
      </c>
      <c r="I5916">
        <f>IF(gait_events!F613&lt;&gt;"",gait_events!F613,NA())</f>
        <v>55</v>
      </c>
      <c r="J5916" t="e">
        <f>IF(gait_events!G613&lt;&gt;"",gait_events!G613,NA())</f>
        <v>#N/A</v>
      </c>
      <c r="K5916" t="e">
        <f t="shared" si="736"/>
        <v>#N/A</v>
      </c>
      <c r="L5916" t="e">
        <f t="shared" si="737"/>
        <v>#N/A</v>
      </c>
      <c r="M5916">
        <f t="shared" si="738"/>
        <v>1</v>
      </c>
      <c r="N5916">
        <f t="shared" si="739"/>
        <v>0</v>
      </c>
      <c r="O5916">
        <f t="shared" si="740"/>
        <v>0</v>
      </c>
      <c r="P5916">
        <f t="shared" si="741"/>
        <v>1</v>
      </c>
      <c r="Q5916">
        <f t="shared" si="742"/>
        <v>0</v>
      </c>
      <c r="R5916">
        <f t="shared" si="743"/>
        <v>1</v>
      </c>
    </row>
    <row r="5917" spans="1:18" x14ac:dyDescent="0.25">
      <c r="A5917" t="str">
        <f>gait_events!B614</f>
        <v>pp165</v>
      </c>
      <c r="B5917" t="str">
        <f>VLOOKUP(A5917,participants!A:B,2,0)</f>
        <v>F</v>
      </c>
      <c r="C5917">
        <f>VLOOKUP(A5917,participants!A:C,3,0)</f>
        <v>66</v>
      </c>
      <c r="D5917" t="str">
        <f>VLOOKUP(A5917,participants!A:F,6,0)</f>
        <v>OA</v>
      </c>
      <c r="E5917" t="str">
        <f>IF(LEN(SUBSTITUTE(gait_events!C614,"_run-",""))&lt;&gt;LEN(gait_events!C614),LEFT(RIGHT(gait_events!C614,LEN(gait_events!C614)-19),FIND("_run-",RIGHT(gait_events!C614,LEN(gait_events!C614)-19),1)-1),RIGHT(gait_events!C614,LEN(gait_events!C614)-19))</f>
        <v>Slow</v>
      </c>
      <c r="F5917" t="str">
        <f>IF(LEN(SUBSTITUTE(gait_events!C614,"_run-",""))&lt;&gt;LEN(gait_events!C614),RIGHT(gait_events!C614,LEN(gait_events!C614)-FIND("_run-",gait_events!C614,1)-4),"")</f>
        <v/>
      </c>
      <c r="G5917" t="str">
        <f>gait_events!D614</f>
        <v>right_shank</v>
      </c>
      <c r="H5917" t="str">
        <f>gait_events!E614</f>
        <v>IC</v>
      </c>
      <c r="I5917">
        <f>IF(gait_events!F614&lt;&gt;"",gait_events!F614,NA())</f>
        <v>63</v>
      </c>
      <c r="J5917" t="e">
        <f>IF(gait_events!G614&lt;&gt;"",gait_events!G614,NA())</f>
        <v>#N/A</v>
      </c>
      <c r="K5917" t="e">
        <f t="shared" si="736"/>
        <v>#N/A</v>
      </c>
      <c r="L5917" t="e">
        <f t="shared" si="737"/>
        <v>#N/A</v>
      </c>
      <c r="M5917">
        <f t="shared" si="738"/>
        <v>1</v>
      </c>
      <c r="N5917">
        <f t="shared" si="739"/>
        <v>0</v>
      </c>
      <c r="O5917">
        <f t="shared" si="740"/>
        <v>0</v>
      </c>
      <c r="P5917">
        <f t="shared" si="741"/>
        <v>1</v>
      </c>
      <c r="Q5917">
        <f t="shared" si="742"/>
        <v>0</v>
      </c>
      <c r="R5917">
        <f t="shared" si="743"/>
        <v>1</v>
      </c>
    </row>
    <row r="5918" spans="1:18" x14ac:dyDescent="0.25">
      <c r="A5918" t="str">
        <f>gait_events!B615</f>
        <v>pp165</v>
      </c>
      <c r="B5918" t="str">
        <f>VLOOKUP(A5918,participants!A:B,2,0)</f>
        <v>F</v>
      </c>
      <c r="C5918">
        <f>VLOOKUP(A5918,participants!A:C,3,0)</f>
        <v>66</v>
      </c>
      <c r="D5918" t="str">
        <f>VLOOKUP(A5918,participants!A:F,6,0)</f>
        <v>OA</v>
      </c>
      <c r="E5918" t="str">
        <f>IF(LEN(SUBSTITUTE(gait_events!C615,"_run-",""))&lt;&gt;LEN(gait_events!C615),LEFT(RIGHT(gait_events!C615,LEN(gait_events!C615)-19),FIND("_run-",RIGHT(gait_events!C615,LEN(gait_events!C615)-19),1)-1),RIGHT(gait_events!C615,LEN(gait_events!C615)-19))</f>
        <v>Slow</v>
      </c>
      <c r="F5918" t="str">
        <f>IF(LEN(SUBSTITUTE(gait_events!C615,"_run-",""))&lt;&gt;LEN(gait_events!C615),RIGHT(gait_events!C615,LEN(gait_events!C615)-FIND("_run-",gait_events!C615,1)-4),"")</f>
        <v/>
      </c>
      <c r="G5918" t="str">
        <f>gait_events!D615</f>
        <v>right_shank</v>
      </c>
      <c r="H5918" t="str">
        <f>gait_events!E615</f>
        <v>IC</v>
      </c>
      <c r="I5918">
        <f>IF(gait_events!F615&lt;&gt;"",gait_events!F615,NA())</f>
        <v>327</v>
      </c>
      <c r="J5918" t="e">
        <f>IF(gait_events!G615&lt;&gt;"",gait_events!G615,NA())</f>
        <v>#N/A</v>
      </c>
      <c r="K5918" t="e">
        <f t="shared" si="736"/>
        <v>#N/A</v>
      </c>
      <c r="L5918" t="e">
        <f t="shared" si="737"/>
        <v>#N/A</v>
      </c>
      <c r="M5918">
        <f t="shared" si="738"/>
        <v>1</v>
      </c>
      <c r="N5918">
        <f t="shared" si="739"/>
        <v>0</v>
      </c>
      <c r="O5918">
        <f t="shared" si="740"/>
        <v>0</v>
      </c>
      <c r="P5918">
        <f t="shared" si="741"/>
        <v>1</v>
      </c>
      <c r="Q5918">
        <f t="shared" si="742"/>
        <v>0</v>
      </c>
      <c r="R5918">
        <f t="shared" si="743"/>
        <v>1</v>
      </c>
    </row>
    <row r="5919" spans="1:18" x14ac:dyDescent="0.25">
      <c r="A5919" t="str">
        <f>gait_events!B616</f>
        <v>pp165</v>
      </c>
      <c r="B5919" t="str">
        <f>VLOOKUP(A5919,participants!A:B,2,0)</f>
        <v>F</v>
      </c>
      <c r="C5919">
        <f>VLOOKUP(A5919,participants!A:C,3,0)</f>
        <v>66</v>
      </c>
      <c r="D5919" t="str">
        <f>VLOOKUP(A5919,participants!A:F,6,0)</f>
        <v>OA</v>
      </c>
      <c r="E5919" t="str">
        <f>IF(LEN(SUBSTITUTE(gait_events!C616,"_run-",""))&lt;&gt;LEN(gait_events!C616),LEFT(RIGHT(gait_events!C616,LEN(gait_events!C616)-19),FIND("_run-",RIGHT(gait_events!C616,LEN(gait_events!C616)-19),1)-1),RIGHT(gait_events!C616,LEN(gait_events!C616)-19))</f>
        <v>Slow</v>
      </c>
      <c r="F5919" t="str">
        <f>IF(LEN(SUBSTITUTE(gait_events!C616,"_run-",""))&lt;&gt;LEN(gait_events!C616),RIGHT(gait_events!C616,LEN(gait_events!C616)-FIND("_run-",gait_events!C616,1)-4),"")</f>
        <v/>
      </c>
      <c r="G5919" t="str">
        <f>gait_events!D616</f>
        <v>right_shank</v>
      </c>
      <c r="H5919" t="str">
        <f>gait_events!E616</f>
        <v>IC</v>
      </c>
      <c r="I5919">
        <f>IF(gait_events!F616&lt;&gt;"",gait_events!F616,NA())</f>
        <v>564</v>
      </c>
      <c r="J5919">
        <f>IF(gait_events!G616&lt;&gt;"",gait_events!G616,NA())</f>
        <v>564</v>
      </c>
      <c r="K5919">
        <f t="shared" si="736"/>
        <v>0</v>
      </c>
      <c r="L5919">
        <f t="shared" si="737"/>
        <v>0</v>
      </c>
      <c r="M5919">
        <f t="shared" si="738"/>
        <v>1</v>
      </c>
      <c r="N5919">
        <f t="shared" si="739"/>
        <v>1</v>
      </c>
      <c r="O5919">
        <f t="shared" si="740"/>
        <v>1</v>
      </c>
      <c r="P5919">
        <f t="shared" si="741"/>
        <v>0</v>
      </c>
      <c r="Q5919">
        <f t="shared" si="742"/>
        <v>0</v>
      </c>
      <c r="R5919">
        <f t="shared" si="743"/>
        <v>1</v>
      </c>
    </row>
    <row r="5920" spans="1:18" x14ac:dyDescent="0.25">
      <c r="A5920" t="str">
        <f>gait_events!B617</f>
        <v>pp165</v>
      </c>
      <c r="B5920" t="str">
        <f>VLOOKUP(A5920,participants!A:B,2,0)</f>
        <v>F</v>
      </c>
      <c r="C5920">
        <f>VLOOKUP(A5920,participants!A:C,3,0)</f>
        <v>66</v>
      </c>
      <c r="D5920" t="str">
        <f>VLOOKUP(A5920,participants!A:F,6,0)</f>
        <v>OA</v>
      </c>
      <c r="E5920" t="str">
        <f>IF(LEN(SUBSTITUTE(gait_events!C617,"_run-",""))&lt;&gt;LEN(gait_events!C617),LEFT(RIGHT(gait_events!C617,LEN(gait_events!C617)-19),FIND("_run-",RIGHT(gait_events!C617,LEN(gait_events!C617)-19),1)-1),RIGHT(gait_events!C617,LEN(gait_events!C617)-19))</f>
        <v>Slow</v>
      </c>
      <c r="F5920" t="str">
        <f>IF(LEN(SUBSTITUTE(gait_events!C617,"_run-",""))&lt;&gt;LEN(gait_events!C617),RIGHT(gait_events!C617,LEN(gait_events!C617)-FIND("_run-",gait_events!C617,1)-4),"")</f>
        <v/>
      </c>
      <c r="G5920" t="str">
        <f>gait_events!D617</f>
        <v>right_shank</v>
      </c>
      <c r="H5920" t="str">
        <f>gait_events!E617</f>
        <v>IC</v>
      </c>
      <c r="I5920">
        <f>IF(gait_events!F617&lt;&gt;"",gait_events!F617,NA())</f>
        <v>824</v>
      </c>
      <c r="J5920">
        <f>IF(gait_events!G617&lt;&gt;"",gait_events!G617,NA())</f>
        <v>823</v>
      </c>
      <c r="K5920">
        <f t="shared" si="736"/>
        <v>1</v>
      </c>
      <c r="L5920">
        <f t="shared" si="737"/>
        <v>5</v>
      </c>
      <c r="M5920">
        <f t="shared" si="738"/>
        <v>1</v>
      </c>
      <c r="N5920">
        <f t="shared" si="739"/>
        <v>1</v>
      </c>
      <c r="O5920">
        <f t="shared" si="740"/>
        <v>1</v>
      </c>
      <c r="P5920">
        <f t="shared" si="741"/>
        <v>0</v>
      </c>
      <c r="Q5920">
        <f t="shared" si="742"/>
        <v>0</v>
      </c>
      <c r="R5920">
        <f t="shared" si="743"/>
        <v>1</v>
      </c>
    </row>
    <row r="5921" spans="1:18" x14ac:dyDescent="0.25">
      <c r="A5921" t="str">
        <f>gait_events!B618</f>
        <v>pp165</v>
      </c>
      <c r="B5921" t="str">
        <f>VLOOKUP(A5921,participants!A:B,2,0)</f>
        <v>F</v>
      </c>
      <c r="C5921">
        <f>VLOOKUP(A5921,participants!A:C,3,0)</f>
        <v>66</v>
      </c>
      <c r="D5921" t="str">
        <f>VLOOKUP(A5921,participants!A:F,6,0)</f>
        <v>OA</v>
      </c>
      <c r="E5921" t="str">
        <f>IF(LEN(SUBSTITUTE(gait_events!C618,"_run-",""))&lt;&gt;LEN(gait_events!C618),LEFT(RIGHT(gait_events!C618,LEN(gait_events!C618)-19),FIND("_run-",RIGHT(gait_events!C618,LEN(gait_events!C618)-19),1)-1),RIGHT(gait_events!C618,LEN(gait_events!C618)-19))</f>
        <v>Slow</v>
      </c>
      <c r="F5921" t="str">
        <f>IF(LEN(SUBSTITUTE(gait_events!C618,"_run-",""))&lt;&gt;LEN(gait_events!C618),RIGHT(gait_events!C618,LEN(gait_events!C618)-FIND("_run-",gait_events!C618,1)-4),"")</f>
        <v/>
      </c>
      <c r="G5921" t="str">
        <f>gait_events!D618</f>
        <v>right_shank</v>
      </c>
      <c r="H5921" t="str">
        <f>gait_events!E618</f>
        <v>IC</v>
      </c>
      <c r="I5921">
        <f>IF(gait_events!F618&lt;&gt;"",gait_events!F618,NA())</f>
        <v>1086</v>
      </c>
      <c r="J5921">
        <f>IF(gait_events!G618&lt;&gt;"",gait_events!G618,NA())</f>
        <v>1079</v>
      </c>
      <c r="K5921">
        <f t="shared" si="736"/>
        <v>7</v>
      </c>
      <c r="L5921">
        <f t="shared" si="737"/>
        <v>35</v>
      </c>
      <c r="M5921">
        <f t="shared" si="738"/>
        <v>1</v>
      </c>
      <c r="N5921">
        <f t="shared" si="739"/>
        <v>1</v>
      </c>
      <c r="O5921">
        <f t="shared" si="740"/>
        <v>1</v>
      </c>
      <c r="P5921">
        <f t="shared" si="741"/>
        <v>0</v>
      </c>
      <c r="Q5921">
        <f t="shared" si="742"/>
        <v>0</v>
      </c>
      <c r="R5921">
        <f t="shared" si="743"/>
        <v>1</v>
      </c>
    </row>
    <row r="5922" spans="1:18" x14ac:dyDescent="0.25">
      <c r="A5922" t="str">
        <f>gait_events!B619</f>
        <v>pp165</v>
      </c>
      <c r="B5922" t="str">
        <f>VLOOKUP(A5922,participants!A:B,2,0)</f>
        <v>F</v>
      </c>
      <c r="C5922">
        <f>VLOOKUP(A5922,participants!A:C,3,0)</f>
        <v>66</v>
      </c>
      <c r="D5922" t="str">
        <f>VLOOKUP(A5922,participants!A:F,6,0)</f>
        <v>OA</v>
      </c>
      <c r="E5922" t="str">
        <f>IF(LEN(SUBSTITUTE(gait_events!C619,"_run-",""))&lt;&gt;LEN(gait_events!C619),LEFT(RIGHT(gait_events!C619,LEN(gait_events!C619)-19),FIND("_run-",RIGHT(gait_events!C619,LEN(gait_events!C619)-19),1)-1),RIGHT(gait_events!C619,LEN(gait_events!C619)-19))</f>
        <v>Slow</v>
      </c>
      <c r="F5922" t="str">
        <f>IF(LEN(SUBSTITUTE(gait_events!C619,"_run-",""))&lt;&gt;LEN(gait_events!C619),RIGHT(gait_events!C619,LEN(gait_events!C619)-FIND("_run-",gait_events!C619,1)-4),"")</f>
        <v/>
      </c>
      <c r="G5922" t="str">
        <f>gait_events!D619</f>
        <v>right_shank</v>
      </c>
      <c r="H5922" t="str">
        <f>gait_events!E619</f>
        <v>FC</v>
      </c>
      <c r="I5922">
        <f>IF(gait_events!F619&lt;&gt;"",gait_events!F619,NA())</f>
        <v>228</v>
      </c>
      <c r="J5922">
        <f>IF(gait_events!G619&lt;&gt;"",gait_events!G619,NA())</f>
        <v>231</v>
      </c>
      <c r="K5922">
        <f t="shared" si="736"/>
        <v>-3</v>
      </c>
      <c r="L5922">
        <f t="shared" si="737"/>
        <v>-15</v>
      </c>
      <c r="M5922">
        <f t="shared" si="738"/>
        <v>1</v>
      </c>
      <c r="N5922">
        <f t="shared" si="739"/>
        <v>1</v>
      </c>
      <c r="O5922">
        <f t="shared" si="740"/>
        <v>1</v>
      </c>
      <c r="P5922">
        <f t="shared" si="741"/>
        <v>0</v>
      </c>
      <c r="Q5922">
        <f t="shared" si="742"/>
        <v>0</v>
      </c>
      <c r="R5922">
        <f t="shared" si="743"/>
        <v>1</v>
      </c>
    </row>
    <row r="5923" spans="1:18" x14ac:dyDescent="0.25">
      <c r="A5923" t="str">
        <f>gait_events!B620</f>
        <v>pp165</v>
      </c>
      <c r="B5923" t="str">
        <f>VLOOKUP(A5923,participants!A:B,2,0)</f>
        <v>F</v>
      </c>
      <c r="C5923">
        <f>VLOOKUP(A5923,participants!A:C,3,0)</f>
        <v>66</v>
      </c>
      <c r="D5923" t="str">
        <f>VLOOKUP(A5923,participants!A:F,6,0)</f>
        <v>OA</v>
      </c>
      <c r="E5923" t="str">
        <f>IF(LEN(SUBSTITUTE(gait_events!C620,"_run-",""))&lt;&gt;LEN(gait_events!C620),LEFT(RIGHT(gait_events!C620,LEN(gait_events!C620)-19),FIND("_run-",RIGHT(gait_events!C620,LEN(gait_events!C620)-19),1)-1),RIGHT(gait_events!C620,LEN(gait_events!C620)-19))</f>
        <v>Slow</v>
      </c>
      <c r="F5923" t="str">
        <f>IF(LEN(SUBSTITUTE(gait_events!C620,"_run-",""))&lt;&gt;LEN(gait_events!C620),RIGHT(gait_events!C620,LEN(gait_events!C620)-FIND("_run-",gait_events!C620,1)-4),"")</f>
        <v/>
      </c>
      <c r="G5923" t="str">
        <f>gait_events!D620</f>
        <v>right_shank</v>
      </c>
      <c r="H5923" t="str">
        <f>gait_events!E620</f>
        <v>FC</v>
      </c>
      <c r="I5923">
        <f>IF(gait_events!F620&lt;&gt;"",gait_events!F620,NA())</f>
        <v>473</v>
      </c>
      <c r="J5923">
        <f>IF(gait_events!G620&lt;&gt;"",gait_events!G620,NA())</f>
        <v>476</v>
      </c>
      <c r="K5923">
        <f t="shared" si="736"/>
        <v>-3</v>
      </c>
      <c r="L5923">
        <f t="shared" si="737"/>
        <v>-15</v>
      </c>
      <c r="M5923">
        <f t="shared" si="738"/>
        <v>1</v>
      </c>
      <c r="N5923">
        <f t="shared" si="739"/>
        <v>1</v>
      </c>
      <c r="O5923">
        <f t="shared" si="740"/>
        <v>1</v>
      </c>
      <c r="P5923">
        <f t="shared" si="741"/>
        <v>0</v>
      </c>
      <c r="Q5923">
        <f t="shared" si="742"/>
        <v>0</v>
      </c>
      <c r="R5923">
        <f t="shared" si="743"/>
        <v>1</v>
      </c>
    </row>
    <row r="5924" spans="1:18" x14ac:dyDescent="0.25">
      <c r="A5924" t="str">
        <f>gait_events!B621</f>
        <v>pp165</v>
      </c>
      <c r="B5924" t="str">
        <f>VLOOKUP(A5924,participants!A:B,2,0)</f>
        <v>F</v>
      </c>
      <c r="C5924">
        <f>VLOOKUP(A5924,participants!A:C,3,0)</f>
        <v>66</v>
      </c>
      <c r="D5924" t="str">
        <f>VLOOKUP(A5924,participants!A:F,6,0)</f>
        <v>OA</v>
      </c>
      <c r="E5924" t="str">
        <f>IF(LEN(SUBSTITUTE(gait_events!C621,"_run-",""))&lt;&gt;LEN(gait_events!C621),LEFT(RIGHT(gait_events!C621,LEN(gait_events!C621)-19),FIND("_run-",RIGHT(gait_events!C621,LEN(gait_events!C621)-19),1)-1),RIGHT(gait_events!C621,LEN(gait_events!C621)-19))</f>
        <v>Slow</v>
      </c>
      <c r="F5924" t="str">
        <f>IF(LEN(SUBSTITUTE(gait_events!C621,"_run-",""))&lt;&gt;LEN(gait_events!C621),RIGHT(gait_events!C621,LEN(gait_events!C621)-FIND("_run-",gait_events!C621,1)-4),"")</f>
        <v/>
      </c>
      <c r="G5924" t="str">
        <f>gait_events!D621</f>
        <v>right_shank</v>
      </c>
      <c r="H5924" t="str">
        <f>gait_events!E621</f>
        <v>FC</v>
      </c>
      <c r="I5924">
        <f>IF(gait_events!F621&lt;&gt;"",gait_events!F621,NA())</f>
        <v>730</v>
      </c>
      <c r="J5924">
        <f>IF(gait_events!G621&lt;&gt;"",gait_events!G621,NA())</f>
        <v>735</v>
      </c>
      <c r="K5924">
        <f t="shared" si="736"/>
        <v>-5</v>
      </c>
      <c r="L5924">
        <f t="shared" si="737"/>
        <v>-25</v>
      </c>
      <c r="M5924">
        <f t="shared" si="738"/>
        <v>1</v>
      </c>
      <c r="N5924">
        <f t="shared" si="739"/>
        <v>1</v>
      </c>
      <c r="O5924">
        <f t="shared" si="740"/>
        <v>1</v>
      </c>
      <c r="P5924">
        <f t="shared" si="741"/>
        <v>0</v>
      </c>
      <c r="Q5924">
        <f t="shared" si="742"/>
        <v>0</v>
      </c>
      <c r="R5924">
        <f t="shared" si="743"/>
        <v>1</v>
      </c>
    </row>
    <row r="5925" spans="1:18" x14ac:dyDescent="0.25">
      <c r="A5925" t="str">
        <f>gait_events!B622</f>
        <v>pp165</v>
      </c>
      <c r="B5925" t="str">
        <f>VLOOKUP(A5925,participants!A:B,2,0)</f>
        <v>F</v>
      </c>
      <c r="C5925">
        <f>VLOOKUP(A5925,participants!A:C,3,0)</f>
        <v>66</v>
      </c>
      <c r="D5925" t="str">
        <f>VLOOKUP(A5925,participants!A:F,6,0)</f>
        <v>OA</v>
      </c>
      <c r="E5925" t="str">
        <f>IF(LEN(SUBSTITUTE(gait_events!C622,"_run-",""))&lt;&gt;LEN(gait_events!C622),LEFT(RIGHT(gait_events!C622,LEN(gait_events!C622)-19),FIND("_run-",RIGHT(gait_events!C622,LEN(gait_events!C622)-19),1)-1),RIGHT(gait_events!C622,LEN(gait_events!C622)-19))</f>
        <v>Slow</v>
      </c>
      <c r="F5925" t="str">
        <f>IF(LEN(SUBSTITUTE(gait_events!C622,"_run-",""))&lt;&gt;LEN(gait_events!C622),RIGHT(gait_events!C622,LEN(gait_events!C622)-FIND("_run-",gait_events!C622,1)-4),"")</f>
        <v/>
      </c>
      <c r="G5925" t="str">
        <f>gait_events!D622</f>
        <v>right_shank</v>
      </c>
      <c r="H5925" t="str">
        <f>gait_events!E622</f>
        <v>FC</v>
      </c>
      <c r="I5925">
        <f>IF(gait_events!F622&lt;&gt;"",gait_events!F622,NA())</f>
        <v>988</v>
      </c>
      <c r="J5925">
        <f>IF(gait_events!G622&lt;&gt;"",gait_events!G622,NA())</f>
        <v>992</v>
      </c>
      <c r="K5925">
        <f t="shared" si="736"/>
        <v>-4</v>
      </c>
      <c r="L5925">
        <f t="shared" si="737"/>
        <v>-20</v>
      </c>
      <c r="M5925">
        <f t="shared" si="738"/>
        <v>1</v>
      </c>
      <c r="N5925">
        <f t="shared" si="739"/>
        <v>1</v>
      </c>
      <c r="O5925">
        <f t="shared" si="740"/>
        <v>1</v>
      </c>
      <c r="P5925">
        <f t="shared" si="741"/>
        <v>0</v>
      </c>
      <c r="Q5925">
        <f t="shared" si="742"/>
        <v>0</v>
      </c>
      <c r="R5925">
        <f t="shared" si="743"/>
        <v>1</v>
      </c>
    </row>
    <row r="5926" spans="1:18" x14ac:dyDescent="0.25">
      <c r="A5926" t="str">
        <f>gait_events!B623</f>
        <v>pp165</v>
      </c>
      <c r="B5926" t="str">
        <f>VLOOKUP(A5926,participants!A:B,2,0)</f>
        <v>F</v>
      </c>
      <c r="C5926">
        <f>VLOOKUP(A5926,participants!A:C,3,0)</f>
        <v>66</v>
      </c>
      <c r="D5926" t="str">
        <f>VLOOKUP(A5926,participants!A:F,6,0)</f>
        <v>OA</v>
      </c>
      <c r="E5926" t="str">
        <f>IF(LEN(SUBSTITUTE(gait_events!C623,"_run-",""))&lt;&gt;LEN(gait_events!C623),LEFT(RIGHT(gait_events!C623,LEN(gait_events!C623)-19),FIND("_run-",RIGHT(gait_events!C623,LEN(gait_events!C623)-19),1)-1),RIGHT(gait_events!C623,LEN(gait_events!C623)-19))</f>
        <v>Slow</v>
      </c>
      <c r="F5926" t="str">
        <f>IF(LEN(SUBSTITUTE(gait_events!C623,"_run-",""))&lt;&gt;LEN(gait_events!C623),RIGHT(gait_events!C623,LEN(gait_events!C623)-FIND("_run-",gait_events!C623,1)-4),"")</f>
        <v/>
      </c>
      <c r="G5926" t="str">
        <f>gait_events!D623</f>
        <v>right_shank</v>
      </c>
      <c r="H5926" t="str">
        <f>gait_events!E623</f>
        <v>FC</v>
      </c>
      <c r="I5926">
        <f>IF(gait_events!F623&lt;&gt;"",gait_events!F623,NA())</f>
        <v>1247</v>
      </c>
      <c r="J5926">
        <f>IF(gait_events!G623&lt;&gt;"",gait_events!G623,NA())</f>
        <v>1251</v>
      </c>
      <c r="K5926">
        <f t="shared" si="736"/>
        <v>-4</v>
      </c>
      <c r="L5926">
        <f t="shared" si="737"/>
        <v>-20</v>
      </c>
      <c r="M5926">
        <f t="shared" si="738"/>
        <v>1</v>
      </c>
      <c r="N5926">
        <f t="shared" si="739"/>
        <v>1</v>
      </c>
      <c r="O5926">
        <f t="shared" si="740"/>
        <v>1</v>
      </c>
      <c r="P5926">
        <f t="shared" si="741"/>
        <v>0</v>
      </c>
      <c r="Q5926">
        <f t="shared" si="742"/>
        <v>0</v>
      </c>
      <c r="R5926">
        <f t="shared" si="743"/>
        <v>1</v>
      </c>
    </row>
    <row r="5927" spans="1:18" x14ac:dyDescent="0.25">
      <c r="A5927" t="str">
        <f>gait_events!B624</f>
        <v>pp154</v>
      </c>
      <c r="B5927" t="str">
        <f>VLOOKUP(A5927,participants!A:B,2,0)</f>
        <v>F</v>
      </c>
      <c r="C5927">
        <f>VLOOKUP(A5927,participants!A:C,3,0)</f>
        <v>79</v>
      </c>
      <c r="D5927" t="str">
        <f>VLOOKUP(A5927,participants!A:F,6,0)</f>
        <v>OA</v>
      </c>
      <c r="E5927" t="str">
        <f>IF(LEN(SUBSTITUTE(gait_events!C624,"_run-",""))&lt;&gt;LEN(gait_events!C624),LEFT(RIGHT(gait_events!C624,LEN(gait_events!C624)-19),FIND("_run-",RIGHT(gait_events!C624,LEN(gait_events!C624)-19),1)-1),RIGHT(gait_events!C624,LEN(gait_events!C624)-19))</f>
        <v>Fast</v>
      </c>
      <c r="F5927" t="str">
        <f>IF(LEN(SUBSTITUTE(gait_events!C624,"_run-",""))&lt;&gt;LEN(gait_events!C624),RIGHT(gait_events!C624,LEN(gait_events!C624)-FIND("_run-",gait_events!C624,1)-4),"")</f>
        <v/>
      </c>
      <c r="G5927" t="str">
        <f>gait_events!D624</f>
        <v>left_ankle</v>
      </c>
      <c r="H5927" t="str">
        <f>gait_events!E624</f>
        <v>IC</v>
      </c>
      <c r="I5927">
        <f>IF(gait_events!F624&lt;&gt;"",gait_events!F624,NA())</f>
        <v>107</v>
      </c>
      <c r="J5927">
        <f>IF(gait_events!G624&lt;&gt;"",gait_events!G624,NA())</f>
        <v>108</v>
      </c>
      <c r="K5927">
        <f t="shared" si="736"/>
        <v>-1</v>
      </c>
      <c r="L5927">
        <f t="shared" si="737"/>
        <v>-5</v>
      </c>
      <c r="M5927">
        <f t="shared" si="738"/>
        <v>1</v>
      </c>
      <c r="N5927">
        <f t="shared" si="739"/>
        <v>1</v>
      </c>
      <c r="O5927">
        <f t="shared" si="740"/>
        <v>1</v>
      </c>
      <c r="P5927">
        <f t="shared" si="741"/>
        <v>0</v>
      </c>
      <c r="Q5927">
        <f t="shared" si="742"/>
        <v>0</v>
      </c>
      <c r="R5927">
        <f t="shared" si="743"/>
        <v>1</v>
      </c>
    </row>
    <row r="5928" spans="1:18" x14ac:dyDescent="0.25">
      <c r="A5928" t="str">
        <f>gait_events!B625</f>
        <v>pp154</v>
      </c>
      <c r="B5928" t="str">
        <f>VLOOKUP(A5928,participants!A:B,2,0)</f>
        <v>F</v>
      </c>
      <c r="C5928">
        <f>VLOOKUP(A5928,participants!A:C,3,0)</f>
        <v>79</v>
      </c>
      <c r="D5928" t="str">
        <f>VLOOKUP(A5928,participants!A:F,6,0)</f>
        <v>OA</v>
      </c>
      <c r="E5928" t="str">
        <f>IF(LEN(SUBSTITUTE(gait_events!C625,"_run-",""))&lt;&gt;LEN(gait_events!C625),LEFT(RIGHT(gait_events!C625,LEN(gait_events!C625)-19),FIND("_run-",RIGHT(gait_events!C625,LEN(gait_events!C625)-19),1)-1),RIGHT(gait_events!C625,LEN(gait_events!C625)-19))</f>
        <v>Fast</v>
      </c>
      <c r="F5928" t="str">
        <f>IF(LEN(SUBSTITUTE(gait_events!C625,"_run-",""))&lt;&gt;LEN(gait_events!C625),RIGHT(gait_events!C625,LEN(gait_events!C625)-FIND("_run-",gait_events!C625,1)-4),"")</f>
        <v/>
      </c>
      <c r="G5928" t="str">
        <f>gait_events!D625</f>
        <v>left_ankle</v>
      </c>
      <c r="H5928" t="str">
        <f>gait_events!E625</f>
        <v>IC</v>
      </c>
      <c r="I5928">
        <f>IF(gait_events!F625&lt;&gt;"",gait_events!F625,NA())</f>
        <v>274</v>
      </c>
      <c r="J5928">
        <f>IF(gait_events!G625&lt;&gt;"",gait_events!G625,NA())</f>
        <v>276</v>
      </c>
      <c r="K5928">
        <f t="shared" si="736"/>
        <v>-2</v>
      </c>
      <c r="L5928">
        <f t="shared" si="737"/>
        <v>-10</v>
      </c>
      <c r="M5928">
        <f t="shared" si="738"/>
        <v>1</v>
      </c>
      <c r="N5928">
        <f t="shared" si="739"/>
        <v>1</v>
      </c>
      <c r="O5928">
        <f t="shared" si="740"/>
        <v>1</v>
      </c>
      <c r="P5928">
        <f t="shared" si="741"/>
        <v>0</v>
      </c>
      <c r="Q5928">
        <f t="shared" si="742"/>
        <v>0</v>
      </c>
      <c r="R5928">
        <f t="shared" si="743"/>
        <v>1</v>
      </c>
    </row>
    <row r="5929" spans="1:18" x14ac:dyDescent="0.25">
      <c r="A5929" t="str">
        <f>gait_events!B302</f>
        <v>pp167</v>
      </c>
      <c r="B5929" t="str">
        <f>VLOOKUP(A5929,participants!A:B,2,0)</f>
        <v>F</v>
      </c>
      <c r="C5929">
        <f>VLOOKUP(A5929,participants!A:C,3,0)</f>
        <v>22</v>
      </c>
      <c r="D5929" t="str">
        <f>VLOOKUP(A5929,participants!A:F,6,0)</f>
        <v>MS</v>
      </c>
      <c r="E5929" t="str">
        <f>IF(LEN(SUBSTITUTE(gait_events!C302,"_run-",""))&lt;&gt;LEN(gait_events!C302),LEFT(RIGHT(gait_events!C302,LEN(gait_events!C302)-19),FIND("_run-",RIGHT(gait_events!C302,LEN(gait_events!C302)-19),1)-1),RIGHT(gait_events!C302,LEN(gait_events!C302)-19))</f>
        <v>Fast</v>
      </c>
      <c r="F5929" t="str">
        <f>IF(LEN(SUBSTITUTE(gait_events!C302,"_run-",""))&lt;&gt;LEN(gait_events!C302),RIGHT(gait_events!C302,LEN(gait_events!C302)-FIND("_run-",gait_events!C302,1)-4),"")</f>
        <v/>
      </c>
      <c r="G5929" t="str">
        <f>gait_events!D302</f>
        <v>left_ankle</v>
      </c>
      <c r="H5929" t="str">
        <f>gait_events!E302</f>
        <v>FC</v>
      </c>
      <c r="I5929">
        <f>IF(gait_events!F302&lt;&gt;"",gait_events!F302,NA())</f>
        <v>549</v>
      </c>
      <c r="J5929">
        <f>IF(gait_events!G302&lt;&gt;"",gait_events!G302,NA())</f>
        <v>549</v>
      </c>
      <c r="K5929">
        <f t="shared" si="736"/>
        <v>0</v>
      </c>
      <c r="L5929">
        <f t="shared" si="737"/>
        <v>0</v>
      </c>
      <c r="M5929">
        <f t="shared" si="738"/>
        <v>1</v>
      </c>
      <c r="N5929">
        <f t="shared" si="739"/>
        <v>1</v>
      </c>
      <c r="O5929">
        <f t="shared" si="740"/>
        <v>1</v>
      </c>
      <c r="P5929">
        <f t="shared" si="741"/>
        <v>0</v>
      </c>
      <c r="Q5929">
        <f t="shared" si="742"/>
        <v>0</v>
      </c>
      <c r="R5929">
        <f t="shared" si="743"/>
        <v>1</v>
      </c>
    </row>
    <row r="5930" spans="1:18" x14ac:dyDescent="0.25">
      <c r="A5930" t="str">
        <f>gait_events!B303</f>
        <v>pp167</v>
      </c>
      <c r="B5930" t="str">
        <f>VLOOKUP(A5930,participants!A:B,2,0)</f>
        <v>F</v>
      </c>
      <c r="C5930">
        <f>VLOOKUP(A5930,participants!A:C,3,0)</f>
        <v>22</v>
      </c>
      <c r="D5930" t="str">
        <f>VLOOKUP(A5930,participants!A:F,6,0)</f>
        <v>MS</v>
      </c>
      <c r="E5930" t="str">
        <f>IF(LEN(SUBSTITUTE(gait_events!C303,"_run-",""))&lt;&gt;LEN(gait_events!C303),LEFT(RIGHT(gait_events!C303,LEN(gait_events!C303)-19),FIND("_run-",RIGHT(gait_events!C303,LEN(gait_events!C303)-19),1)-1),RIGHT(gait_events!C303,LEN(gait_events!C303)-19))</f>
        <v>Fast</v>
      </c>
      <c r="F5930" t="str">
        <f>IF(LEN(SUBSTITUTE(gait_events!C303,"_run-",""))&lt;&gt;LEN(gait_events!C303),RIGHT(gait_events!C303,LEN(gait_events!C303)-FIND("_run-",gait_events!C303,1)-4),"")</f>
        <v/>
      </c>
      <c r="G5930" t="str">
        <f>gait_events!D303</f>
        <v>right_ankle</v>
      </c>
      <c r="H5930" t="str">
        <f>gait_events!E303</f>
        <v>IC</v>
      </c>
      <c r="I5930">
        <f>IF(gait_events!F303&lt;&gt;"",gait_events!F303,NA())</f>
        <v>19</v>
      </c>
      <c r="J5930">
        <f>IF(gait_events!G303&lt;&gt;"",gait_events!G303,NA())</f>
        <v>21</v>
      </c>
      <c r="K5930">
        <f t="shared" si="736"/>
        <v>-2</v>
      </c>
      <c r="L5930">
        <f t="shared" si="737"/>
        <v>-10</v>
      </c>
      <c r="M5930">
        <f t="shared" si="738"/>
        <v>1</v>
      </c>
      <c r="N5930">
        <f t="shared" si="739"/>
        <v>1</v>
      </c>
      <c r="O5930">
        <f t="shared" si="740"/>
        <v>1</v>
      </c>
      <c r="P5930">
        <f t="shared" si="741"/>
        <v>0</v>
      </c>
      <c r="Q5930">
        <f t="shared" si="742"/>
        <v>0</v>
      </c>
      <c r="R5930">
        <f t="shared" si="743"/>
        <v>1</v>
      </c>
    </row>
    <row r="5931" spans="1:18" x14ac:dyDescent="0.25">
      <c r="A5931" t="str">
        <f>gait_events!B304</f>
        <v>pp167</v>
      </c>
      <c r="B5931" t="str">
        <f>VLOOKUP(A5931,participants!A:B,2,0)</f>
        <v>F</v>
      </c>
      <c r="C5931">
        <f>VLOOKUP(A5931,participants!A:C,3,0)</f>
        <v>22</v>
      </c>
      <c r="D5931" t="str">
        <f>VLOOKUP(A5931,participants!A:F,6,0)</f>
        <v>MS</v>
      </c>
      <c r="E5931" t="str">
        <f>IF(LEN(SUBSTITUTE(gait_events!C304,"_run-",""))&lt;&gt;LEN(gait_events!C304),LEFT(RIGHT(gait_events!C304,LEN(gait_events!C304)-19),FIND("_run-",RIGHT(gait_events!C304,LEN(gait_events!C304)-19),1)-1),RIGHT(gait_events!C304,LEN(gait_events!C304)-19))</f>
        <v>Fast</v>
      </c>
      <c r="F5931" t="str">
        <f>IF(LEN(SUBSTITUTE(gait_events!C304,"_run-",""))&lt;&gt;LEN(gait_events!C304),RIGHT(gait_events!C304,LEN(gait_events!C304)-FIND("_run-",gait_events!C304,1)-4),"")</f>
        <v/>
      </c>
      <c r="G5931" t="str">
        <f>gait_events!D304</f>
        <v>right_ankle</v>
      </c>
      <c r="H5931" t="str">
        <f>gait_events!E304</f>
        <v>IC</v>
      </c>
      <c r="I5931">
        <f>IF(gait_events!F304&lt;&gt;"",gait_events!F304,NA())</f>
        <v>209</v>
      </c>
      <c r="J5931" t="e">
        <f>IF(gait_events!G304&lt;&gt;"",gait_events!G304,NA())</f>
        <v>#N/A</v>
      </c>
      <c r="K5931" t="e">
        <f t="shared" si="736"/>
        <v>#N/A</v>
      </c>
      <c r="L5931" t="e">
        <f t="shared" si="737"/>
        <v>#N/A</v>
      </c>
      <c r="M5931">
        <f t="shared" si="738"/>
        <v>1</v>
      </c>
      <c r="N5931">
        <f t="shared" si="739"/>
        <v>0</v>
      </c>
      <c r="O5931">
        <f t="shared" si="740"/>
        <v>0</v>
      </c>
      <c r="P5931">
        <f t="shared" si="741"/>
        <v>1</v>
      </c>
      <c r="Q5931">
        <f t="shared" si="742"/>
        <v>0</v>
      </c>
      <c r="R5931">
        <f t="shared" si="743"/>
        <v>1</v>
      </c>
    </row>
    <row r="5932" spans="1:18" x14ac:dyDescent="0.25">
      <c r="A5932" t="str">
        <f>gait_events!B305</f>
        <v>pp167</v>
      </c>
      <c r="B5932" t="str">
        <f>VLOOKUP(A5932,participants!A:B,2,0)</f>
        <v>F</v>
      </c>
      <c r="C5932">
        <f>VLOOKUP(A5932,participants!A:C,3,0)</f>
        <v>22</v>
      </c>
      <c r="D5932" t="str">
        <f>VLOOKUP(A5932,participants!A:F,6,0)</f>
        <v>MS</v>
      </c>
      <c r="E5932" t="str">
        <f>IF(LEN(SUBSTITUTE(gait_events!C305,"_run-",""))&lt;&gt;LEN(gait_events!C305),LEFT(RIGHT(gait_events!C305,LEN(gait_events!C305)-19),FIND("_run-",RIGHT(gait_events!C305,LEN(gait_events!C305)-19),1)-1),RIGHT(gait_events!C305,LEN(gait_events!C305)-19))</f>
        <v>Fast</v>
      </c>
      <c r="F5932" t="str">
        <f>IF(LEN(SUBSTITUTE(gait_events!C305,"_run-",""))&lt;&gt;LEN(gait_events!C305),RIGHT(gait_events!C305,LEN(gait_events!C305)-FIND("_run-",gait_events!C305,1)-4),"")</f>
        <v/>
      </c>
      <c r="G5932" t="str">
        <f>gait_events!D305</f>
        <v>right_ankle</v>
      </c>
      <c r="H5932" t="str">
        <f>gait_events!E305</f>
        <v>IC</v>
      </c>
      <c r="I5932">
        <f>IF(gait_events!F305&lt;&gt;"",gait_events!F305,NA())</f>
        <v>373</v>
      </c>
      <c r="J5932">
        <f>IF(gait_events!G305&lt;&gt;"",gait_events!G305,NA())</f>
        <v>372</v>
      </c>
      <c r="K5932">
        <f t="shared" si="736"/>
        <v>1</v>
      </c>
      <c r="L5932">
        <f t="shared" si="737"/>
        <v>5</v>
      </c>
      <c r="M5932">
        <f t="shared" si="738"/>
        <v>1</v>
      </c>
      <c r="N5932">
        <f t="shared" si="739"/>
        <v>1</v>
      </c>
      <c r="O5932">
        <f t="shared" si="740"/>
        <v>1</v>
      </c>
      <c r="P5932">
        <f t="shared" si="741"/>
        <v>0</v>
      </c>
      <c r="Q5932">
        <f t="shared" si="742"/>
        <v>0</v>
      </c>
      <c r="R5932">
        <f t="shared" si="743"/>
        <v>1</v>
      </c>
    </row>
    <row r="5933" spans="1:18" x14ac:dyDescent="0.25">
      <c r="A5933" t="str">
        <f>gait_events!B306</f>
        <v>pp167</v>
      </c>
      <c r="B5933" t="str">
        <f>VLOOKUP(A5933,participants!A:B,2,0)</f>
        <v>F</v>
      </c>
      <c r="C5933">
        <f>VLOOKUP(A5933,participants!A:C,3,0)</f>
        <v>22</v>
      </c>
      <c r="D5933" t="str">
        <f>VLOOKUP(A5933,participants!A:F,6,0)</f>
        <v>MS</v>
      </c>
      <c r="E5933" t="str">
        <f>IF(LEN(SUBSTITUTE(gait_events!C306,"_run-",""))&lt;&gt;LEN(gait_events!C306),LEFT(RIGHT(gait_events!C306,LEN(gait_events!C306)-19),FIND("_run-",RIGHT(gait_events!C306,LEN(gait_events!C306)-19),1)-1),RIGHT(gait_events!C306,LEN(gait_events!C306)-19))</f>
        <v>Fast</v>
      </c>
      <c r="F5933" t="str">
        <f>IF(LEN(SUBSTITUTE(gait_events!C306,"_run-",""))&lt;&gt;LEN(gait_events!C306),RIGHT(gait_events!C306,LEN(gait_events!C306)-FIND("_run-",gait_events!C306,1)-4),"")</f>
        <v/>
      </c>
      <c r="G5933" t="str">
        <f>gait_events!D306</f>
        <v>right_ankle</v>
      </c>
      <c r="H5933" t="str">
        <f>gait_events!E306</f>
        <v>IC</v>
      </c>
      <c r="I5933">
        <f>IF(gait_events!F306&lt;&gt;"",gait_events!F306,NA())</f>
        <v>533</v>
      </c>
      <c r="J5933">
        <f>IF(gait_events!G306&lt;&gt;"",gait_events!G306,NA())</f>
        <v>532</v>
      </c>
      <c r="K5933">
        <f t="shared" si="736"/>
        <v>1</v>
      </c>
      <c r="L5933">
        <f t="shared" si="737"/>
        <v>5</v>
      </c>
      <c r="M5933">
        <f t="shared" si="738"/>
        <v>1</v>
      </c>
      <c r="N5933">
        <f t="shared" si="739"/>
        <v>1</v>
      </c>
      <c r="O5933">
        <f t="shared" si="740"/>
        <v>1</v>
      </c>
      <c r="P5933">
        <f t="shared" si="741"/>
        <v>0</v>
      </c>
      <c r="Q5933">
        <f t="shared" si="742"/>
        <v>0</v>
      </c>
      <c r="R5933">
        <f t="shared" si="743"/>
        <v>1</v>
      </c>
    </row>
    <row r="5934" spans="1:18" x14ac:dyDescent="0.25">
      <c r="A5934" t="str">
        <f>gait_events!B307</f>
        <v>pp167</v>
      </c>
      <c r="B5934" t="str">
        <f>VLOOKUP(A5934,participants!A:B,2,0)</f>
        <v>F</v>
      </c>
      <c r="C5934">
        <f>VLOOKUP(A5934,participants!A:C,3,0)</f>
        <v>22</v>
      </c>
      <c r="D5934" t="str">
        <f>VLOOKUP(A5934,participants!A:F,6,0)</f>
        <v>MS</v>
      </c>
      <c r="E5934" t="str">
        <f>IF(LEN(SUBSTITUTE(gait_events!C307,"_run-",""))&lt;&gt;LEN(gait_events!C307),LEFT(RIGHT(gait_events!C307,LEN(gait_events!C307)-19),FIND("_run-",RIGHT(gait_events!C307,LEN(gait_events!C307)-19),1)-1),RIGHT(gait_events!C307,LEN(gait_events!C307)-19))</f>
        <v>Fast</v>
      </c>
      <c r="F5934" t="str">
        <f>IF(LEN(SUBSTITUTE(gait_events!C307,"_run-",""))&lt;&gt;LEN(gait_events!C307),RIGHT(gait_events!C307,LEN(gait_events!C307)-FIND("_run-",gait_events!C307,1)-4),"")</f>
        <v/>
      </c>
      <c r="G5934" t="str">
        <f>gait_events!D307</f>
        <v>right_ankle</v>
      </c>
      <c r="H5934" t="str">
        <f>gait_events!E307</f>
        <v>FC</v>
      </c>
      <c r="I5934">
        <f>IF(gait_events!F307&lt;&gt;"",gait_events!F307,NA())</f>
        <v>138</v>
      </c>
      <c r="J5934">
        <f>IF(gait_events!G307&lt;&gt;"",gait_events!G307,NA())</f>
        <v>139</v>
      </c>
      <c r="K5934">
        <f t="shared" si="736"/>
        <v>-1</v>
      </c>
      <c r="L5934">
        <f t="shared" si="737"/>
        <v>-5</v>
      </c>
      <c r="M5934">
        <f t="shared" si="738"/>
        <v>1</v>
      </c>
      <c r="N5934">
        <f t="shared" si="739"/>
        <v>1</v>
      </c>
      <c r="O5934">
        <f t="shared" si="740"/>
        <v>1</v>
      </c>
      <c r="P5934">
        <f t="shared" si="741"/>
        <v>0</v>
      </c>
      <c r="Q5934">
        <f t="shared" si="742"/>
        <v>0</v>
      </c>
      <c r="R5934">
        <f t="shared" si="743"/>
        <v>1</v>
      </c>
    </row>
    <row r="5935" spans="1:18" x14ac:dyDescent="0.25">
      <c r="A5935" t="str">
        <f>gait_events!B308</f>
        <v>pp167</v>
      </c>
      <c r="B5935" t="str">
        <f>VLOOKUP(A5935,participants!A:B,2,0)</f>
        <v>F</v>
      </c>
      <c r="C5935">
        <f>VLOOKUP(A5935,participants!A:C,3,0)</f>
        <v>22</v>
      </c>
      <c r="D5935" t="str">
        <f>VLOOKUP(A5935,participants!A:F,6,0)</f>
        <v>MS</v>
      </c>
      <c r="E5935" t="str">
        <f>IF(LEN(SUBSTITUTE(gait_events!C308,"_run-",""))&lt;&gt;LEN(gait_events!C308),LEFT(RIGHT(gait_events!C308,LEN(gait_events!C308)-19),FIND("_run-",RIGHT(gait_events!C308,LEN(gait_events!C308)-19),1)-1),RIGHT(gait_events!C308,LEN(gait_events!C308)-19))</f>
        <v>Fast</v>
      </c>
      <c r="F5935" t="str">
        <f>IF(LEN(SUBSTITUTE(gait_events!C308,"_run-",""))&lt;&gt;LEN(gait_events!C308),RIGHT(gait_events!C308,LEN(gait_events!C308)-FIND("_run-",gait_events!C308,1)-4),"")</f>
        <v/>
      </c>
      <c r="G5935" t="str">
        <f>gait_events!D308</f>
        <v>right_ankle</v>
      </c>
      <c r="H5935" t="str">
        <f>gait_events!E308</f>
        <v>FC</v>
      </c>
      <c r="I5935">
        <f>IF(gait_events!F308&lt;&gt;"",gait_events!F308,NA())</f>
        <v>306</v>
      </c>
      <c r="J5935">
        <f>IF(gait_events!G308&lt;&gt;"",gait_events!G308,NA())</f>
        <v>308</v>
      </c>
      <c r="K5935">
        <f t="shared" si="736"/>
        <v>-2</v>
      </c>
      <c r="L5935">
        <f t="shared" si="737"/>
        <v>-10</v>
      </c>
      <c r="M5935">
        <f t="shared" si="738"/>
        <v>1</v>
      </c>
      <c r="N5935">
        <f t="shared" si="739"/>
        <v>1</v>
      </c>
      <c r="O5935">
        <f t="shared" si="740"/>
        <v>1</v>
      </c>
      <c r="P5935">
        <f t="shared" si="741"/>
        <v>0</v>
      </c>
      <c r="Q5935">
        <f t="shared" si="742"/>
        <v>0</v>
      </c>
      <c r="R5935">
        <f t="shared" si="743"/>
        <v>1</v>
      </c>
    </row>
    <row r="5936" spans="1:18" x14ac:dyDescent="0.25">
      <c r="A5936" t="str">
        <f>gait_events!B309</f>
        <v>pp167</v>
      </c>
      <c r="B5936" t="str">
        <f>VLOOKUP(A5936,participants!A:B,2,0)</f>
        <v>F</v>
      </c>
      <c r="C5936">
        <f>VLOOKUP(A5936,participants!A:C,3,0)</f>
        <v>22</v>
      </c>
      <c r="D5936" t="str">
        <f>VLOOKUP(A5936,participants!A:F,6,0)</f>
        <v>MS</v>
      </c>
      <c r="E5936" t="str">
        <f>IF(LEN(SUBSTITUTE(gait_events!C309,"_run-",""))&lt;&gt;LEN(gait_events!C309),LEFT(RIGHT(gait_events!C309,LEN(gait_events!C309)-19),FIND("_run-",RIGHT(gait_events!C309,LEN(gait_events!C309)-19),1)-1),RIGHT(gait_events!C309,LEN(gait_events!C309)-19))</f>
        <v>Fast</v>
      </c>
      <c r="F5936" t="str">
        <f>IF(LEN(SUBSTITUTE(gait_events!C309,"_run-",""))&lt;&gt;LEN(gait_events!C309),RIGHT(gait_events!C309,LEN(gait_events!C309)-FIND("_run-",gait_events!C309,1)-4),"")</f>
        <v/>
      </c>
      <c r="G5936" t="str">
        <f>gait_events!D309</f>
        <v>right_ankle</v>
      </c>
      <c r="H5936" t="str">
        <f>gait_events!E309</f>
        <v>FC</v>
      </c>
      <c r="I5936">
        <f>IF(gait_events!F309&lt;&gt;"",gait_events!F309,NA())</f>
        <v>465</v>
      </c>
      <c r="J5936">
        <f>IF(gait_events!G309&lt;&gt;"",gait_events!G309,NA())</f>
        <v>471</v>
      </c>
      <c r="K5936">
        <f t="shared" si="736"/>
        <v>-6</v>
      </c>
      <c r="L5936">
        <f t="shared" si="737"/>
        <v>-30</v>
      </c>
      <c r="M5936">
        <f t="shared" si="738"/>
        <v>1</v>
      </c>
      <c r="N5936">
        <f t="shared" si="739"/>
        <v>1</v>
      </c>
      <c r="O5936">
        <f t="shared" si="740"/>
        <v>1</v>
      </c>
      <c r="P5936">
        <f t="shared" si="741"/>
        <v>0</v>
      </c>
      <c r="Q5936">
        <f t="shared" si="742"/>
        <v>0</v>
      </c>
      <c r="R5936">
        <f t="shared" si="743"/>
        <v>1</v>
      </c>
    </row>
    <row r="5937" spans="1:18" x14ac:dyDescent="0.25">
      <c r="A5937" t="str">
        <f>gait_events!B310</f>
        <v>pp167</v>
      </c>
      <c r="B5937" t="str">
        <f>VLOOKUP(A5937,participants!A:B,2,0)</f>
        <v>F</v>
      </c>
      <c r="C5937">
        <f>VLOOKUP(A5937,participants!A:C,3,0)</f>
        <v>22</v>
      </c>
      <c r="D5937" t="str">
        <f>VLOOKUP(A5937,participants!A:F,6,0)</f>
        <v>MS</v>
      </c>
      <c r="E5937" t="str">
        <f>IF(LEN(SUBSTITUTE(gait_events!C310,"_run-",""))&lt;&gt;LEN(gait_events!C310),LEFT(RIGHT(gait_events!C310,LEN(gait_events!C310)-19),FIND("_run-",RIGHT(gait_events!C310,LEN(gait_events!C310)-19),1)-1),RIGHT(gait_events!C310,LEN(gait_events!C310)-19))</f>
        <v>Fast</v>
      </c>
      <c r="F5937" t="str">
        <f>IF(LEN(SUBSTITUTE(gait_events!C310,"_run-",""))&lt;&gt;LEN(gait_events!C310),RIGHT(gait_events!C310,LEN(gait_events!C310)-FIND("_run-",gait_events!C310,1)-4),"")</f>
        <v/>
      </c>
      <c r="G5937" t="str">
        <f>gait_events!D310</f>
        <v>left_shank</v>
      </c>
      <c r="H5937" t="str">
        <f>gait_events!E310</f>
        <v>IC</v>
      </c>
      <c r="I5937">
        <f>IF(gait_events!F310&lt;&gt;"",gait_events!F310,NA())</f>
        <v>123</v>
      </c>
      <c r="J5937">
        <f>IF(gait_events!G310&lt;&gt;"",gait_events!G310,NA())</f>
        <v>122</v>
      </c>
      <c r="K5937">
        <f t="shared" si="736"/>
        <v>1</v>
      </c>
      <c r="L5937">
        <f t="shared" si="737"/>
        <v>5</v>
      </c>
      <c r="M5937">
        <f t="shared" si="738"/>
        <v>1</v>
      </c>
      <c r="N5937">
        <f t="shared" si="739"/>
        <v>1</v>
      </c>
      <c r="O5937">
        <f t="shared" si="740"/>
        <v>1</v>
      </c>
      <c r="P5937">
        <f t="shared" si="741"/>
        <v>0</v>
      </c>
      <c r="Q5937">
        <f t="shared" si="742"/>
        <v>0</v>
      </c>
      <c r="R5937">
        <f t="shared" si="743"/>
        <v>1</v>
      </c>
    </row>
    <row r="5938" spans="1:18" x14ac:dyDescent="0.25">
      <c r="A5938" t="str">
        <f>gait_events!B311</f>
        <v>pp167</v>
      </c>
      <c r="B5938" t="str">
        <f>VLOOKUP(A5938,participants!A:B,2,0)</f>
        <v>F</v>
      </c>
      <c r="C5938">
        <f>VLOOKUP(A5938,participants!A:C,3,0)</f>
        <v>22</v>
      </c>
      <c r="D5938" t="str">
        <f>VLOOKUP(A5938,participants!A:F,6,0)</f>
        <v>MS</v>
      </c>
      <c r="E5938" t="str">
        <f>IF(LEN(SUBSTITUTE(gait_events!C311,"_run-",""))&lt;&gt;LEN(gait_events!C311),LEFT(RIGHT(gait_events!C311,LEN(gait_events!C311)-19),FIND("_run-",RIGHT(gait_events!C311,LEN(gait_events!C311)-19),1)-1),RIGHT(gait_events!C311,LEN(gait_events!C311)-19))</f>
        <v>Fast</v>
      </c>
      <c r="F5938" t="str">
        <f>IF(LEN(SUBSTITUTE(gait_events!C311,"_run-",""))&lt;&gt;LEN(gait_events!C311),RIGHT(gait_events!C311,LEN(gait_events!C311)-FIND("_run-",gait_events!C311,1)-4),"")</f>
        <v/>
      </c>
      <c r="G5938" t="str">
        <f>gait_events!D311</f>
        <v>left_shank</v>
      </c>
      <c r="H5938" t="str">
        <f>gait_events!E311</f>
        <v>IC</v>
      </c>
      <c r="I5938">
        <f>IF(gait_events!F311&lt;&gt;"",gait_events!F311,NA())</f>
        <v>292</v>
      </c>
      <c r="J5938">
        <f>IF(gait_events!G311&lt;&gt;"",gait_events!G311,NA())</f>
        <v>291</v>
      </c>
      <c r="K5938">
        <f t="shared" si="736"/>
        <v>1</v>
      </c>
      <c r="L5938">
        <f t="shared" si="737"/>
        <v>5</v>
      </c>
      <c r="M5938">
        <f t="shared" si="738"/>
        <v>1</v>
      </c>
      <c r="N5938">
        <f t="shared" si="739"/>
        <v>1</v>
      </c>
      <c r="O5938">
        <f t="shared" si="740"/>
        <v>1</v>
      </c>
      <c r="P5938">
        <f t="shared" si="741"/>
        <v>0</v>
      </c>
      <c r="Q5938">
        <f t="shared" si="742"/>
        <v>0</v>
      </c>
      <c r="R5938">
        <f t="shared" si="743"/>
        <v>1</v>
      </c>
    </row>
    <row r="5939" spans="1:18" x14ac:dyDescent="0.25">
      <c r="A5939" t="str">
        <f>gait_events!B312</f>
        <v>pp167</v>
      </c>
      <c r="B5939" t="str">
        <f>VLOOKUP(A5939,participants!A:B,2,0)</f>
        <v>F</v>
      </c>
      <c r="C5939">
        <f>VLOOKUP(A5939,participants!A:C,3,0)</f>
        <v>22</v>
      </c>
      <c r="D5939" t="str">
        <f>VLOOKUP(A5939,participants!A:F,6,0)</f>
        <v>MS</v>
      </c>
      <c r="E5939" t="str">
        <f>IF(LEN(SUBSTITUTE(gait_events!C312,"_run-",""))&lt;&gt;LEN(gait_events!C312),LEFT(RIGHT(gait_events!C312,LEN(gait_events!C312)-19),FIND("_run-",RIGHT(gait_events!C312,LEN(gait_events!C312)-19),1)-1),RIGHT(gait_events!C312,LEN(gait_events!C312)-19))</f>
        <v>Fast</v>
      </c>
      <c r="F5939" t="str">
        <f>IF(LEN(SUBSTITUTE(gait_events!C312,"_run-",""))&lt;&gt;LEN(gait_events!C312),RIGHT(gait_events!C312,LEN(gait_events!C312)-FIND("_run-",gait_events!C312,1)-4),"")</f>
        <v/>
      </c>
      <c r="G5939" t="str">
        <f>gait_events!D312</f>
        <v>left_shank</v>
      </c>
      <c r="H5939" t="str">
        <f>gait_events!E312</f>
        <v>IC</v>
      </c>
      <c r="I5939">
        <f>IF(gait_events!F312&lt;&gt;"",gait_events!F312,NA())</f>
        <v>452</v>
      </c>
      <c r="J5939">
        <f>IF(gait_events!G312&lt;&gt;"",gait_events!G312,NA())</f>
        <v>452</v>
      </c>
      <c r="K5939">
        <f t="shared" si="736"/>
        <v>0</v>
      </c>
      <c r="L5939">
        <f t="shared" si="737"/>
        <v>0</v>
      </c>
      <c r="M5939">
        <f t="shared" si="738"/>
        <v>1</v>
      </c>
      <c r="N5939">
        <f t="shared" si="739"/>
        <v>1</v>
      </c>
      <c r="O5939">
        <f t="shared" si="740"/>
        <v>1</v>
      </c>
      <c r="P5939">
        <f t="shared" si="741"/>
        <v>0</v>
      </c>
      <c r="Q5939">
        <f t="shared" si="742"/>
        <v>0</v>
      </c>
      <c r="R5939">
        <f t="shared" si="743"/>
        <v>1</v>
      </c>
    </row>
    <row r="5940" spans="1:18" x14ac:dyDescent="0.25">
      <c r="A5940" t="str">
        <f>gait_events!B313</f>
        <v>pp167</v>
      </c>
      <c r="B5940" t="str">
        <f>VLOOKUP(A5940,participants!A:B,2,0)</f>
        <v>F</v>
      </c>
      <c r="C5940">
        <f>VLOOKUP(A5940,participants!A:C,3,0)</f>
        <v>22</v>
      </c>
      <c r="D5940" t="str">
        <f>VLOOKUP(A5940,participants!A:F,6,0)</f>
        <v>MS</v>
      </c>
      <c r="E5940" t="str">
        <f>IF(LEN(SUBSTITUTE(gait_events!C313,"_run-",""))&lt;&gt;LEN(gait_events!C313),LEFT(RIGHT(gait_events!C313,LEN(gait_events!C313)-19),FIND("_run-",RIGHT(gait_events!C313,LEN(gait_events!C313)-19),1)-1),RIGHT(gait_events!C313,LEN(gait_events!C313)-19))</f>
        <v>Fast</v>
      </c>
      <c r="F5940" t="str">
        <f>IF(LEN(SUBSTITUTE(gait_events!C313,"_run-",""))&lt;&gt;LEN(gait_events!C313),RIGHT(gait_events!C313,LEN(gait_events!C313)-FIND("_run-",gait_events!C313,1)-4),"")</f>
        <v/>
      </c>
      <c r="G5940" t="str">
        <f>gait_events!D313</f>
        <v>left_shank</v>
      </c>
      <c r="H5940" t="str">
        <f>gait_events!E313</f>
        <v>FC</v>
      </c>
      <c r="I5940">
        <f>IF(gait_events!F313&lt;&gt;"",gait_events!F313,NA())</f>
        <v>53</v>
      </c>
      <c r="J5940">
        <f>IF(gait_events!G313&lt;&gt;"",gait_events!G313,NA())</f>
        <v>53</v>
      </c>
      <c r="K5940">
        <f t="shared" si="736"/>
        <v>0</v>
      </c>
      <c r="L5940">
        <f t="shared" si="737"/>
        <v>0</v>
      </c>
      <c r="M5940">
        <f t="shared" si="738"/>
        <v>1</v>
      </c>
      <c r="N5940">
        <f t="shared" si="739"/>
        <v>1</v>
      </c>
      <c r="O5940">
        <f t="shared" si="740"/>
        <v>1</v>
      </c>
      <c r="P5940">
        <f t="shared" si="741"/>
        <v>0</v>
      </c>
      <c r="Q5940">
        <f t="shared" si="742"/>
        <v>0</v>
      </c>
      <c r="R5940">
        <f t="shared" si="743"/>
        <v>1</v>
      </c>
    </row>
    <row r="5941" spans="1:18" x14ac:dyDescent="0.25">
      <c r="A5941" t="str">
        <f>gait_events!B314</f>
        <v>pp167</v>
      </c>
      <c r="B5941" t="str">
        <f>VLOOKUP(A5941,participants!A:B,2,0)</f>
        <v>F</v>
      </c>
      <c r="C5941">
        <f>VLOOKUP(A5941,participants!A:C,3,0)</f>
        <v>22</v>
      </c>
      <c r="D5941" t="str">
        <f>VLOOKUP(A5941,participants!A:F,6,0)</f>
        <v>MS</v>
      </c>
      <c r="E5941" t="str">
        <f>IF(LEN(SUBSTITUTE(gait_events!C314,"_run-",""))&lt;&gt;LEN(gait_events!C314),LEFT(RIGHT(gait_events!C314,LEN(gait_events!C314)-19),FIND("_run-",RIGHT(gait_events!C314,LEN(gait_events!C314)-19),1)-1),RIGHT(gait_events!C314,LEN(gait_events!C314)-19))</f>
        <v>Fast</v>
      </c>
      <c r="F5941" t="str">
        <f>IF(LEN(SUBSTITUTE(gait_events!C314,"_run-",""))&lt;&gt;LEN(gait_events!C314),RIGHT(gait_events!C314,LEN(gait_events!C314)-FIND("_run-",gait_events!C314,1)-4),"")</f>
        <v/>
      </c>
      <c r="G5941" t="str">
        <f>gait_events!D314</f>
        <v>left_shank</v>
      </c>
      <c r="H5941" t="str">
        <f>gait_events!E314</f>
        <v>FC</v>
      </c>
      <c r="I5941">
        <f>IF(gait_events!F314&lt;&gt;"",gait_events!F314,NA())</f>
        <v>226</v>
      </c>
      <c r="J5941">
        <f>IF(gait_events!G314&lt;&gt;"",gait_events!G314,NA())</f>
        <v>227</v>
      </c>
      <c r="K5941">
        <f t="shared" si="736"/>
        <v>-1</v>
      </c>
      <c r="L5941">
        <f t="shared" si="737"/>
        <v>-5</v>
      </c>
      <c r="M5941">
        <f t="shared" si="738"/>
        <v>1</v>
      </c>
      <c r="N5941">
        <f t="shared" si="739"/>
        <v>1</v>
      </c>
      <c r="O5941">
        <f t="shared" si="740"/>
        <v>1</v>
      </c>
      <c r="P5941">
        <f t="shared" si="741"/>
        <v>0</v>
      </c>
      <c r="Q5941">
        <f t="shared" si="742"/>
        <v>0</v>
      </c>
      <c r="R5941">
        <f t="shared" si="743"/>
        <v>1</v>
      </c>
    </row>
    <row r="5942" spans="1:18" x14ac:dyDescent="0.25">
      <c r="A5942" t="str">
        <f>gait_events!B315</f>
        <v>pp167</v>
      </c>
      <c r="B5942" t="str">
        <f>VLOOKUP(A5942,participants!A:B,2,0)</f>
        <v>F</v>
      </c>
      <c r="C5942">
        <f>VLOOKUP(A5942,participants!A:C,3,0)</f>
        <v>22</v>
      </c>
      <c r="D5942" t="str">
        <f>VLOOKUP(A5942,participants!A:F,6,0)</f>
        <v>MS</v>
      </c>
      <c r="E5942" t="str">
        <f>IF(LEN(SUBSTITUTE(gait_events!C315,"_run-",""))&lt;&gt;LEN(gait_events!C315),LEFT(RIGHT(gait_events!C315,LEN(gait_events!C315)-19),FIND("_run-",RIGHT(gait_events!C315,LEN(gait_events!C315)-19),1)-1),RIGHT(gait_events!C315,LEN(gait_events!C315)-19))</f>
        <v>Fast</v>
      </c>
      <c r="F5942" t="str">
        <f>IF(LEN(SUBSTITUTE(gait_events!C315,"_run-",""))&lt;&gt;LEN(gait_events!C315),RIGHT(gait_events!C315,LEN(gait_events!C315)-FIND("_run-",gait_events!C315,1)-4),"")</f>
        <v/>
      </c>
      <c r="G5942" t="str">
        <f>gait_events!D315</f>
        <v>left_shank</v>
      </c>
      <c r="H5942" t="str">
        <f>gait_events!E315</f>
        <v>FC</v>
      </c>
      <c r="I5942">
        <f>IF(gait_events!F315&lt;&gt;"",gait_events!F315,NA())</f>
        <v>386</v>
      </c>
      <c r="J5942">
        <f>IF(gait_events!G315&lt;&gt;"",gait_events!G315,NA())</f>
        <v>387</v>
      </c>
      <c r="K5942">
        <f t="shared" si="736"/>
        <v>-1</v>
      </c>
      <c r="L5942">
        <f t="shared" si="737"/>
        <v>-5</v>
      </c>
      <c r="M5942">
        <f t="shared" si="738"/>
        <v>1</v>
      </c>
      <c r="N5942">
        <f t="shared" si="739"/>
        <v>1</v>
      </c>
      <c r="O5942">
        <f t="shared" si="740"/>
        <v>1</v>
      </c>
      <c r="P5942">
        <f t="shared" si="741"/>
        <v>0</v>
      </c>
      <c r="Q5942">
        <f t="shared" si="742"/>
        <v>0</v>
      </c>
      <c r="R5942">
        <f t="shared" si="743"/>
        <v>1</v>
      </c>
    </row>
    <row r="5943" spans="1:18" x14ac:dyDescent="0.25">
      <c r="A5943" t="str">
        <f>gait_events!B316</f>
        <v>pp167</v>
      </c>
      <c r="B5943" t="str">
        <f>VLOOKUP(A5943,participants!A:B,2,0)</f>
        <v>F</v>
      </c>
      <c r="C5943">
        <f>VLOOKUP(A5943,participants!A:C,3,0)</f>
        <v>22</v>
      </c>
      <c r="D5943" t="str">
        <f>VLOOKUP(A5943,participants!A:F,6,0)</f>
        <v>MS</v>
      </c>
      <c r="E5943" t="str">
        <f>IF(LEN(SUBSTITUTE(gait_events!C316,"_run-",""))&lt;&gt;LEN(gait_events!C316),LEFT(RIGHT(gait_events!C316,LEN(gait_events!C316)-19),FIND("_run-",RIGHT(gait_events!C316,LEN(gait_events!C316)-19),1)-1),RIGHT(gait_events!C316,LEN(gait_events!C316)-19))</f>
        <v>Fast</v>
      </c>
      <c r="F5943" t="str">
        <f>IF(LEN(SUBSTITUTE(gait_events!C316,"_run-",""))&lt;&gt;LEN(gait_events!C316),RIGHT(gait_events!C316,LEN(gait_events!C316)-FIND("_run-",gait_events!C316,1)-4),"")</f>
        <v/>
      </c>
      <c r="G5943" t="str">
        <f>gait_events!D316</f>
        <v>left_shank</v>
      </c>
      <c r="H5943" t="str">
        <f>gait_events!E316</f>
        <v>FC</v>
      </c>
      <c r="I5943">
        <f>IF(gait_events!F316&lt;&gt;"",gait_events!F316,NA())</f>
        <v>549</v>
      </c>
      <c r="J5943">
        <f>IF(gait_events!G316&lt;&gt;"",gait_events!G316,NA())</f>
        <v>548</v>
      </c>
      <c r="K5943">
        <f t="shared" si="736"/>
        <v>1</v>
      </c>
      <c r="L5943">
        <f t="shared" si="737"/>
        <v>5</v>
      </c>
      <c r="M5943">
        <f t="shared" si="738"/>
        <v>1</v>
      </c>
      <c r="N5943">
        <f t="shared" si="739"/>
        <v>1</v>
      </c>
      <c r="O5943">
        <f t="shared" si="740"/>
        <v>1</v>
      </c>
      <c r="P5943">
        <f t="shared" si="741"/>
        <v>0</v>
      </c>
      <c r="Q5943">
        <f t="shared" si="742"/>
        <v>0</v>
      </c>
      <c r="R5943">
        <f t="shared" si="743"/>
        <v>1</v>
      </c>
    </row>
    <row r="5944" spans="1:18" x14ac:dyDescent="0.25">
      <c r="A5944" t="str">
        <f>gait_events!B317</f>
        <v>pp167</v>
      </c>
      <c r="B5944" t="str">
        <f>VLOOKUP(A5944,participants!A:B,2,0)</f>
        <v>F</v>
      </c>
      <c r="C5944">
        <f>VLOOKUP(A5944,participants!A:C,3,0)</f>
        <v>22</v>
      </c>
      <c r="D5944" t="str">
        <f>VLOOKUP(A5944,participants!A:F,6,0)</f>
        <v>MS</v>
      </c>
      <c r="E5944" t="str">
        <f>IF(LEN(SUBSTITUTE(gait_events!C317,"_run-",""))&lt;&gt;LEN(gait_events!C317),LEFT(RIGHT(gait_events!C317,LEN(gait_events!C317)-19),FIND("_run-",RIGHT(gait_events!C317,LEN(gait_events!C317)-19),1)-1),RIGHT(gait_events!C317,LEN(gait_events!C317)-19))</f>
        <v>Fast</v>
      </c>
      <c r="F5944" t="str">
        <f>IF(LEN(SUBSTITUTE(gait_events!C317,"_run-",""))&lt;&gt;LEN(gait_events!C317),RIGHT(gait_events!C317,LEN(gait_events!C317)-FIND("_run-",gait_events!C317,1)-4),"")</f>
        <v/>
      </c>
      <c r="G5944" t="str">
        <f>gait_events!D317</f>
        <v>right_shank</v>
      </c>
      <c r="H5944" t="str">
        <f>gait_events!E317</f>
        <v>IC</v>
      </c>
      <c r="I5944">
        <f>IF(gait_events!F317&lt;&gt;"",gait_events!F317,NA())</f>
        <v>19</v>
      </c>
      <c r="J5944">
        <f>IF(gait_events!G317&lt;&gt;"",gait_events!G317,NA())</f>
        <v>12</v>
      </c>
      <c r="K5944">
        <f t="shared" si="736"/>
        <v>7</v>
      </c>
      <c r="L5944">
        <f t="shared" si="737"/>
        <v>35</v>
      </c>
      <c r="M5944">
        <f t="shared" si="738"/>
        <v>1</v>
      </c>
      <c r="N5944">
        <f t="shared" si="739"/>
        <v>1</v>
      </c>
      <c r="O5944">
        <f t="shared" si="740"/>
        <v>1</v>
      </c>
      <c r="P5944">
        <f t="shared" si="741"/>
        <v>0</v>
      </c>
      <c r="Q5944">
        <f t="shared" si="742"/>
        <v>0</v>
      </c>
      <c r="R5944">
        <f t="shared" si="743"/>
        <v>1</v>
      </c>
    </row>
    <row r="5945" spans="1:18" x14ac:dyDescent="0.25">
      <c r="A5945" t="str">
        <f>gait_events!B318</f>
        <v>pp167</v>
      </c>
      <c r="B5945" t="str">
        <f>VLOOKUP(A5945,participants!A:B,2,0)</f>
        <v>F</v>
      </c>
      <c r="C5945">
        <f>VLOOKUP(A5945,participants!A:C,3,0)</f>
        <v>22</v>
      </c>
      <c r="D5945" t="str">
        <f>VLOOKUP(A5945,participants!A:F,6,0)</f>
        <v>MS</v>
      </c>
      <c r="E5945" t="str">
        <f>IF(LEN(SUBSTITUTE(gait_events!C318,"_run-",""))&lt;&gt;LEN(gait_events!C318),LEFT(RIGHT(gait_events!C318,LEN(gait_events!C318)-19),FIND("_run-",RIGHT(gait_events!C318,LEN(gait_events!C318)-19),1)-1),RIGHT(gait_events!C318,LEN(gait_events!C318)-19))</f>
        <v>Fast</v>
      </c>
      <c r="F5945" t="str">
        <f>IF(LEN(SUBSTITUTE(gait_events!C318,"_run-",""))&lt;&gt;LEN(gait_events!C318),RIGHT(gait_events!C318,LEN(gait_events!C318)-FIND("_run-",gait_events!C318,1)-4),"")</f>
        <v/>
      </c>
      <c r="G5945" t="str">
        <f>gait_events!D318</f>
        <v>right_shank</v>
      </c>
      <c r="H5945" t="str">
        <f>gait_events!E318</f>
        <v>IC</v>
      </c>
      <c r="I5945">
        <f>IF(gait_events!F318&lt;&gt;"",gait_events!F318,NA())</f>
        <v>209</v>
      </c>
      <c r="J5945">
        <f>IF(gait_events!G318&lt;&gt;"",gait_events!G318,NA())</f>
        <v>207</v>
      </c>
      <c r="K5945">
        <f t="shared" si="736"/>
        <v>2</v>
      </c>
      <c r="L5945">
        <f t="shared" si="737"/>
        <v>10</v>
      </c>
      <c r="M5945">
        <f t="shared" si="738"/>
        <v>1</v>
      </c>
      <c r="N5945">
        <f t="shared" si="739"/>
        <v>1</v>
      </c>
      <c r="O5945">
        <f t="shared" si="740"/>
        <v>1</v>
      </c>
      <c r="P5945">
        <f t="shared" si="741"/>
        <v>0</v>
      </c>
      <c r="Q5945">
        <f t="shared" si="742"/>
        <v>0</v>
      </c>
      <c r="R5945">
        <f t="shared" si="743"/>
        <v>1</v>
      </c>
    </row>
    <row r="5946" spans="1:18" x14ac:dyDescent="0.25">
      <c r="A5946" t="str">
        <f>gait_events!B319</f>
        <v>pp167</v>
      </c>
      <c r="B5946" t="str">
        <f>VLOOKUP(A5946,participants!A:B,2,0)</f>
        <v>F</v>
      </c>
      <c r="C5946">
        <f>VLOOKUP(A5946,participants!A:C,3,0)</f>
        <v>22</v>
      </c>
      <c r="D5946" t="str">
        <f>VLOOKUP(A5946,participants!A:F,6,0)</f>
        <v>MS</v>
      </c>
      <c r="E5946" t="str">
        <f>IF(LEN(SUBSTITUTE(gait_events!C319,"_run-",""))&lt;&gt;LEN(gait_events!C319),LEFT(RIGHT(gait_events!C319,LEN(gait_events!C319)-19),FIND("_run-",RIGHT(gait_events!C319,LEN(gait_events!C319)-19),1)-1),RIGHT(gait_events!C319,LEN(gait_events!C319)-19))</f>
        <v>Fast</v>
      </c>
      <c r="F5946" t="str">
        <f>IF(LEN(SUBSTITUTE(gait_events!C319,"_run-",""))&lt;&gt;LEN(gait_events!C319),RIGHT(gait_events!C319,LEN(gait_events!C319)-FIND("_run-",gait_events!C319,1)-4),"")</f>
        <v/>
      </c>
      <c r="G5946" t="str">
        <f>gait_events!D319</f>
        <v>right_shank</v>
      </c>
      <c r="H5946" t="str">
        <f>gait_events!E319</f>
        <v>IC</v>
      </c>
      <c r="I5946">
        <f>IF(gait_events!F319&lt;&gt;"",gait_events!F319,NA())</f>
        <v>373</v>
      </c>
      <c r="J5946">
        <f>IF(gait_events!G319&lt;&gt;"",gait_events!G319,NA())</f>
        <v>371</v>
      </c>
      <c r="K5946">
        <f t="shared" si="736"/>
        <v>2</v>
      </c>
      <c r="L5946">
        <f t="shared" si="737"/>
        <v>10</v>
      </c>
      <c r="M5946">
        <f t="shared" si="738"/>
        <v>1</v>
      </c>
      <c r="N5946">
        <f t="shared" si="739"/>
        <v>1</v>
      </c>
      <c r="O5946">
        <f t="shared" si="740"/>
        <v>1</v>
      </c>
      <c r="P5946">
        <f t="shared" si="741"/>
        <v>0</v>
      </c>
      <c r="Q5946">
        <f t="shared" si="742"/>
        <v>0</v>
      </c>
      <c r="R5946">
        <f t="shared" si="743"/>
        <v>1</v>
      </c>
    </row>
    <row r="5947" spans="1:18" x14ac:dyDescent="0.25">
      <c r="A5947" t="str">
        <f>gait_events!B320</f>
        <v>pp167</v>
      </c>
      <c r="B5947" t="str">
        <f>VLOOKUP(A5947,participants!A:B,2,0)</f>
        <v>F</v>
      </c>
      <c r="C5947">
        <f>VLOOKUP(A5947,participants!A:C,3,0)</f>
        <v>22</v>
      </c>
      <c r="D5947" t="str">
        <f>VLOOKUP(A5947,participants!A:F,6,0)</f>
        <v>MS</v>
      </c>
      <c r="E5947" t="str">
        <f>IF(LEN(SUBSTITUTE(gait_events!C320,"_run-",""))&lt;&gt;LEN(gait_events!C320),LEFT(RIGHT(gait_events!C320,LEN(gait_events!C320)-19),FIND("_run-",RIGHT(gait_events!C320,LEN(gait_events!C320)-19),1)-1),RIGHT(gait_events!C320,LEN(gait_events!C320)-19))</f>
        <v>Fast</v>
      </c>
      <c r="F5947" t="str">
        <f>IF(LEN(SUBSTITUTE(gait_events!C320,"_run-",""))&lt;&gt;LEN(gait_events!C320),RIGHT(gait_events!C320,LEN(gait_events!C320)-FIND("_run-",gait_events!C320,1)-4),"")</f>
        <v/>
      </c>
      <c r="G5947" t="str">
        <f>gait_events!D320</f>
        <v>right_shank</v>
      </c>
      <c r="H5947" t="str">
        <f>gait_events!E320</f>
        <v>IC</v>
      </c>
      <c r="I5947">
        <f>IF(gait_events!F320&lt;&gt;"",gait_events!F320,NA())</f>
        <v>533</v>
      </c>
      <c r="J5947">
        <f>IF(gait_events!G320&lt;&gt;"",gait_events!G320,NA())</f>
        <v>532</v>
      </c>
      <c r="K5947">
        <f t="shared" si="736"/>
        <v>1</v>
      </c>
      <c r="L5947">
        <f t="shared" si="737"/>
        <v>5</v>
      </c>
      <c r="M5947">
        <f t="shared" si="738"/>
        <v>1</v>
      </c>
      <c r="N5947">
        <f t="shared" si="739"/>
        <v>1</v>
      </c>
      <c r="O5947">
        <f t="shared" si="740"/>
        <v>1</v>
      </c>
      <c r="P5947">
        <f t="shared" si="741"/>
        <v>0</v>
      </c>
      <c r="Q5947">
        <f t="shared" si="742"/>
        <v>0</v>
      </c>
      <c r="R5947">
        <f t="shared" si="743"/>
        <v>1</v>
      </c>
    </row>
    <row r="5948" spans="1:18" x14ac:dyDescent="0.25">
      <c r="A5948" t="str">
        <f>gait_events!B321</f>
        <v>pp167</v>
      </c>
      <c r="B5948" t="str">
        <f>VLOOKUP(A5948,participants!A:B,2,0)</f>
        <v>F</v>
      </c>
      <c r="C5948">
        <f>VLOOKUP(A5948,participants!A:C,3,0)</f>
        <v>22</v>
      </c>
      <c r="D5948" t="str">
        <f>VLOOKUP(A5948,participants!A:F,6,0)</f>
        <v>MS</v>
      </c>
      <c r="E5948" t="str">
        <f>IF(LEN(SUBSTITUTE(gait_events!C321,"_run-",""))&lt;&gt;LEN(gait_events!C321),LEFT(RIGHT(gait_events!C321,LEN(gait_events!C321)-19),FIND("_run-",RIGHT(gait_events!C321,LEN(gait_events!C321)-19),1)-1),RIGHT(gait_events!C321,LEN(gait_events!C321)-19))</f>
        <v>Fast</v>
      </c>
      <c r="F5948" t="str">
        <f>IF(LEN(SUBSTITUTE(gait_events!C321,"_run-",""))&lt;&gt;LEN(gait_events!C321),RIGHT(gait_events!C321,LEN(gait_events!C321)-FIND("_run-",gait_events!C321,1)-4),"")</f>
        <v/>
      </c>
      <c r="G5948" t="str">
        <f>gait_events!D321</f>
        <v>right_shank</v>
      </c>
      <c r="H5948" t="str">
        <f>gait_events!E321</f>
        <v>FC</v>
      </c>
      <c r="I5948">
        <f>IF(gait_events!F321&lt;&gt;"",gait_events!F321,NA())</f>
        <v>138</v>
      </c>
      <c r="J5948">
        <f>IF(gait_events!G321&lt;&gt;"",gait_events!G321,NA())</f>
        <v>141</v>
      </c>
      <c r="K5948">
        <f t="shared" si="736"/>
        <v>-3</v>
      </c>
      <c r="L5948">
        <f t="shared" si="737"/>
        <v>-15</v>
      </c>
      <c r="M5948">
        <f t="shared" si="738"/>
        <v>1</v>
      </c>
      <c r="N5948">
        <f t="shared" si="739"/>
        <v>1</v>
      </c>
      <c r="O5948">
        <f t="shared" si="740"/>
        <v>1</v>
      </c>
      <c r="P5948">
        <f t="shared" si="741"/>
        <v>0</v>
      </c>
      <c r="Q5948">
        <f t="shared" si="742"/>
        <v>0</v>
      </c>
      <c r="R5948">
        <f t="shared" si="743"/>
        <v>1</v>
      </c>
    </row>
    <row r="5949" spans="1:18" x14ac:dyDescent="0.25">
      <c r="A5949" t="str">
        <f>gait_events!B322</f>
        <v>pp167</v>
      </c>
      <c r="B5949" t="str">
        <f>VLOOKUP(A5949,participants!A:B,2,0)</f>
        <v>F</v>
      </c>
      <c r="C5949">
        <f>VLOOKUP(A5949,participants!A:C,3,0)</f>
        <v>22</v>
      </c>
      <c r="D5949" t="str">
        <f>VLOOKUP(A5949,participants!A:F,6,0)</f>
        <v>MS</v>
      </c>
      <c r="E5949" t="str">
        <f>IF(LEN(SUBSTITUTE(gait_events!C322,"_run-",""))&lt;&gt;LEN(gait_events!C322),LEFT(RIGHT(gait_events!C322,LEN(gait_events!C322)-19),FIND("_run-",RIGHT(gait_events!C322,LEN(gait_events!C322)-19),1)-1),RIGHT(gait_events!C322,LEN(gait_events!C322)-19))</f>
        <v>Fast</v>
      </c>
      <c r="F5949" t="str">
        <f>IF(LEN(SUBSTITUTE(gait_events!C322,"_run-",""))&lt;&gt;LEN(gait_events!C322),RIGHT(gait_events!C322,LEN(gait_events!C322)-FIND("_run-",gait_events!C322,1)-4),"")</f>
        <v/>
      </c>
      <c r="G5949" t="str">
        <f>gait_events!D322</f>
        <v>right_shank</v>
      </c>
      <c r="H5949" t="str">
        <f>gait_events!E322</f>
        <v>FC</v>
      </c>
      <c r="I5949">
        <f>IF(gait_events!F322&lt;&gt;"",gait_events!F322,NA())</f>
        <v>306</v>
      </c>
      <c r="J5949">
        <f>IF(gait_events!G322&lt;&gt;"",gait_events!G322,NA())</f>
        <v>311</v>
      </c>
      <c r="K5949">
        <f t="shared" si="736"/>
        <v>-5</v>
      </c>
      <c r="L5949">
        <f t="shared" si="737"/>
        <v>-25</v>
      </c>
      <c r="M5949">
        <f t="shared" si="738"/>
        <v>1</v>
      </c>
      <c r="N5949">
        <f t="shared" si="739"/>
        <v>1</v>
      </c>
      <c r="O5949">
        <f t="shared" si="740"/>
        <v>1</v>
      </c>
      <c r="P5949">
        <f t="shared" si="741"/>
        <v>0</v>
      </c>
      <c r="Q5949">
        <f t="shared" si="742"/>
        <v>0</v>
      </c>
      <c r="R5949">
        <f t="shared" si="743"/>
        <v>1</v>
      </c>
    </row>
    <row r="5950" spans="1:18" x14ac:dyDescent="0.25">
      <c r="A5950" t="str">
        <f>gait_events!B323</f>
        <v>pp167</v>
      </c>
      <c r="B5950" t="str">
        <f>VLOOKUP(A5950,participants!A:B,2,0)</f>
        <v>F</v>
      </c>
      <c r="C5950">
        <f>VLOOKUP(A5950,participants!A:C,3,0)</f>
        <v>22</v>
      </c>
      <c r="D5950" t="str">
        <f>VLOOKUP(A5950,participants!A:F,6,0)</f>
        <v>MS</v>
      </c>
      <c r="E5950" t="str">
        <f>IF(LEN(SUBSTITUTE(gait_events!C323,"_run-",""))&lt;&gt;LEN(gait_events!C323),LEFT(RIGHT(gait_events!C323,LEN(gait_events!C323)-19),FIND("_run-",RIGHT(gait_events!C323,LEN(gait_events!C323)-19),1)-1),RIGHT(gait_events!C323,LEN(gait_events!C323)-19))</f>
        <v>Fast</v>
      </c>
      <c r="F5950" t="str">
        <f>IF(LEN(SUBSTITUTE(gait_events!C323,"_run-",""))&lt;&gt;LEN(gait_events!C323),RIGHT(gait_events!C323,LEN(gait_events!C323)-FIND("_run-",gait_events!C323,1)-4),"")</f>
        <v/>
      </c>
      <c r="G5950" t="str">
        <f>gait_events!D323</f>
        <v>right_shank</v>
      </c>
      <c r="H5950" t="str">
        <f>gait_events!E323</f>
        <v>FC</v>
      </c>
      <c r="I5950">
        <f>IF(gait_events!F323&lt;&gt;"",gait_events!F323,NA())</f>
        <v>465</v>
      </c>
      <c r="J5950">
        <f>IF(gait_events!G323&lt;&gt;"",gait_events!G323,NA())</f>
        <v>469</v>
      </c>
      <c r="K5950">
        <f t="shared" si="736"/>
        <v>-4</v>
      </c>
      <c r="L5950">
        <f t="shared" si="737"/>
        <v>-20</v>
      </c>
      <c r="M5950">
        <f t="shared" si="738"/>
        <v>1</v>
      </c>
      <c r="N5950">
        <f t="shared" si="739"/>
        <v>1</v>
      </c>
      <c r="O5950">
        <f t="shared" si="740"/>
        <v>1</v>
      </c>
      <c r="P5950">
        <f t="shared" si="741"/>
        <v>0</v>
      </c>
      <c r="Q5950">
        <f t="shared" si="742"/>
        <v>0</v>
      </c>
      <c r="R5950">
        <f t="shared" si="743"/>
        <v>1</v>
      </c>
    </row>
    <row r="5951" spans="1:18" x14ac:dyDescent="0.25">
      <c r="A5951" t="str">
        <f>gait_events!B324</f>
        <v>pp167</v>
      </c>
      <c r="B5951" t="str">
        <f>VLOOKUP(A5951,participants!A:B,2,0)</f>
        <v>F</v>
      </c>
      <c r="C5951">
        <f>VLOOKUP(A5951,participants!A:C,3,0)</f>
        <v>22</v>
      </c>
      <c r="D5951" t="str">
        <f>VLOOKUP(A5951,participants!A:F,6,0)</f>
        <v>MS</v>
      </c>
      <c r="E5951" t="str">
        <f>IF(LEN(SUBSTITUTE(gait_events!C324,"_run-",""))&lt;&gt;LEN(gait_events!C324),LEFT(RIGHT(gait_events!C324,LEN(gait_events!C324)-19),FIND("_run-",RIGHT(gait_events!C324,LEN(gait_events!C324)-19),1)-1),RIGHT(gait_events!C324,LEN(gait_events!C324)-19))</f>
        <v>Preferred</v>
      </c>
      <c r="F5951" t="str">
        <f>IF(LEN(SUBSTITUTE(gait_events!C324,"_run-",""))&lt;&gt;LEN(gait_events!C324),RIGHT(gait_events!C324,LEN(gait_events!C324)-FIND("_run-",gait_events!C324,1)-4),"")</f>
        <v/>
      </c>
      <c r="G5951" t="str">
        <f>gait_events!D324</f>
        <v>left_ankle</v>
      </c>
      <c r="H5951" t="str">
        <f>gait_events!E324</f>
        <v>IC</v>
      </c>
      <c r="I5951">
        <f>IF(gait_events!F324&lt;&gt;"",gait_events!F324,NA())</f>
        <v>123</v>
      </c>
      <c r="J5951">
        <f>IF(gait_events!G324&lt;&gt;"",gait_events!G324,NA())</f>
        <v>124</v>
      </c>
      <c r="K5951">
        <f t="shared" si="736"/>
        <v>-1</v>
      </c>
      <c r="L5951">
        <f t="shared" si="737"/>
        <v>-5</v>
      </c>
      <c r="M5951">
        <f t="shared" si="738"/>
        <v>1</v>
      </c>
      <c r="N5951">
        <f t="shared" si="739"/>
        <v>1</v>
      </c>
      <c r="O5951">
        <f t="shared" si="740"/>
        <v>1</v>
      </c>
      <c r="P5951">
        <f t="shared" si="741"/>
        <v>0</v>
      </c>
      <c r="Q5951">
        <f t="shared" si="742"/>
        <v>0</v>
      </c>
      <c r="R5951">
        <f t="shared" si="743"/>
        <v>1</v>
      </c>
    </row>
    <row r="5952" spans="1:18" x14ac:dyDescent="0.25">
      <c r="A5952" t="str">
        <f>gait_events!B325</f>
        <v>pp167</v>
      </c>
      <c r="B5952" t="str">
        <f>VLOOKUP(A5952,participants!A:B,2,0)</f>
        <v>F</v>
      </c>
      <c r="C5952">
        <f>VLOOKUP(A5952,participants!A:C,3,0)</f>
        <v>22</v>
      </c>
      <c r="D5952" t="str">
        <f>VLOOKUP(A5952,participants!A:F,6,0)</f>
        <v>MS</v>
      </c>
      <c r="E5952" t="str">
        <f>IF(LEN(SUBSTITUTE(gait_events!C325,"_run-",""))&lt;&gt;LEN(gait_events!C325),LEFT(RIGHT(gait_events!C325,LEN(gait_events!C325)-19),FIND("_run-",RIGHT(gait_events!C325,LEN(gait_events!C325)-19),1)-1),RIGHT(gait_events!C325,LEN(gait_events!C325)-19))</f>
        <v>Preferred</v>
      </c>
      <c r="F5952" t="str">
        <f>IF(LEN(SUBSTITUTE(gait_events!C325,"_run-",""))&lt;&gt;LEN(gait_events!C325),RIGHT(gait_events!C325,LEN(gait_events!C325)-FIND("_run-",gait_events!C325,1)-4),"")</f>
        <v/>
      </c>
      <c r="G5952" t="str">
        <f>gait_events!D325</f>
        <v>left_ankle</v>
      </c>
      <c r="H5952" t="str">
        <f>gait_events!E325</f>
        <v>IC</v>
      </c>
      <c r="I5952">
        <f>IF(gait_events!F325&lt;&gt;"",gait_events!F325,NA())</f>
        <v>335</v>
      </c>
      <c r="J5952">
        <f>IF(gait_events!G325&lt;&gt;"",gait_events!G325,NA())</f>
        <v>335</v>
      </c>
      <c r="K5952">
        <f t="shared" si="736"/>
        <v>0</v>
      </c>
      <c r="L5952">
        <f t="shared" si="737"/>
        <v>0</v>
      </c>
      <c r="M5952">
        <f t="shared" si="738"/>
        <v>1</v>
      </c>
      <c r="N5952">
        <f t="shared" si="739"/>
        <v>1</v>
      </c>
      <c r="O5952">
        <f t="shared" si="740"/>
        <v>1</v>
      </c>
      <c r="P5952">
        <f t="shared" si="741"/>
        <v>0</v>
      </c>
      <c r="Q5952">
        <f t="shared" si="742"/>
        <v>0</v>
      </c>
      <c r="R5952">
        <f t="shared" si="743"/>
        <v>1</v>
      </c>
    </row>
    <row r="5953" spans="1:18" x14ac:dyDescent="0.25">
      <c r="A5953" t="str">
        <f>gait_events!B326</f>
        <v>pp167</v>
      </c>
      <c r="B5953" t="str">
        <f>VLOOKUP(A5953,participants!A:B,2,0)</f>
        <v>F</v>
      </c>
      <c r="C5953">
        <f>VLOOKUP(A5953,participants!A:C,3,0)</f>
        <v>22</v>
      </c>
      <c r="D5953" t="str">
        <f>VLOOKUP(A5953,participants!A:F,6,0)</f>
        <v>MS</v>
      </c>
      <c r="E5953" t="str">
        <f>IF(LEN(SUBSTITUTE(gait_events!C326,"_run-",""))&lt;&gt;LEN(gait_events!C326),LEFT(RIGHT(gait_events!C326,LEN(gait_events!C326)-19),FIND("_run-",RIGHT(gait_events!C326,LEN(gait_events!C326)-19),1)-1),RIGHT(gait_events!C326,LEN(gait_events!C326)-19))</f>
        <v>Preferred</v>
      </c>
      <c r="F5953" t="str">
        <f>IF(LEN(SUBSTITUTE(gait_events!C326,"_run-",""))&lt;&gt;LEN(gait_events!C326),RIGHT(gait_events!C326,LEN(gait_events!C326)-FIND("_run-",gait_events!C326,1)-4),"")</f>
        <v/>
      </c>
      <c r="G5953" t="str">
        <f>gait_events!D326</f>
        <v>left_ankle</v>
      </c>
      <c r="H5953" t="str">
        <f>gait_events!E326</f>
        <v>IC</v>
      </c>
      <c r="I5953">
        <f>IF(gait_events!F326&lt;&gt;"",gait_events!F326,NA())</f>
        <v>542</v>
      </c>
      <c r="J5953">
        <f>IF(gait_events!G326&lt;&gt;"",gait_events!G326,NA())</f>
        <v>541</v>
      </c>
      <c r="K5953">
        <f t="shared" si="736"/>
        <v>1</v>
      </c>
      <c r="L5953">
        <f t="shared" si="737"/>
        <v>5</v>
      </c>
      <c r="M5953">
        <f t="shared" si="738"/>
        <v>1</v>
      </c>
      <c r="N5953">
        <f t="shared" si="739"/>
        <v>1</v>
      </c>
      <c r="O5953">
        <f t="shared" si="740"/>
        <v>1</v>
      </c>
      <c r="P5953">
        <f t="shared" si="741"/>
        <v>0</v>
      </c>
      <c r="Q5953">
        <f t="shared" si="742"/>
        <v>0</v>
      </c>
      <c r="R5953">
        <f t="shared" si="743"/>
        <v>1</v>
      </c>
    </row>
    <row r="5954" spans="1:18" x14ac:dyDescent="0.25">
      <c r="A5954" t="str">
        <f>gait_events!B327</f>
        <v>pp167</v>
      </c>
      <c r="B5954" t="str">
        <f>VLOOKUP(A5954,participants!A:B,2,0)</f>
        <v>F</v>
      </c>
      <c r="C5954">
        <f>VLOOKUP(A5954,participants!A:C,3,0)</f>
        <v>22</v>
      </c>
      <c r="D5954" t="str">
        <f>VLOOKUP(A5954,participants!A:F,6,0)</f>
        <v>MS</v>
      </c>
      <c r="E5954" t="str">
        <f>IF(LEN(SUBSTITUTE(gait_events!C327,"_run-",""))&lt;&gt;LEN(gait_events!C327),LEFT(RIGHT(gait_events!C327,LEN(gait_events!C327)-19),FIND("_run-",RIGHT(gait_events!C327,LEN(gait_events!C327)-19),1)-1),RIGHT(gait_events!C327,LEN(gait_events!C327)-19))</f>
        <v>Preferred</v>
      </c>
      <c r="F5954" t="str">
        <f>IF(LEN(SUBSTITUTE(gait_events!C327,"_run-",""))&lt;&gt;LEN(gait_events!C327),RIGHT(gait_events!C327,LEN(gait_events!C327)-FIND("_run-",gait_events!C327,1)-4),"")</f>
        <v/>
      </c>
      <c r="G5954" t="str">
        <f>gait_events!D327</f>
        <v>left_ankle</v>
      </c>
      <c r="H5954" t="str">
        <f>gait_events!E327</f>
        <v>IC</v>
      </c>
      <c r="I5954">
        <f>IF(gait_events!F327&lt;&gt;"",gait_events!F327,NA())</f>
        <v>752</v>
      </c>
      <c r="J5954">
        <f>IF(gait_events!G327&lt;&gt;"",gait_events!G327,NA())</f>
        <v>752</v>
      </c>
      <c r="K5954">
        <f t="shared" ref="K5954:K6017" si="744">I5954-J5954</f>
        <v>0</v>
      </c>
      <c r="L5954">
        <f t="shared" ref="L5954:L6017" si="745">K5954*5</f>
        <v>0</v>
      </c>
      <c r="M5954">
        <f t="shared" ref="M5954:M6017" si="746">IF(NOT(ISNA(I5954)),1,0)</f>
        <v>1</v>
      </c>
      <c r="N5954">
        <f t="shared" ref="N5954:N6017" si="747">IF(NOT(ISNA(J5954)),1,0)</f>
        <v>1</v>
      </c>
      <c r="O5954">
        <f t="shared" ref="O5954:O6017" si="748">IF(AND(NOT(ISNA(I5954)),NOT(ISNA(J5954))),1,0)</f>
        <v>1</v>
      </c>
      <c r="P5954">
        <f t="shared" ref="P5954:P6017" si="749">IF(AND(NOT(ISNA(I5954)),ISNA(J5954)),1,0)</f>
        <v>0</v>
      </c>
      <c r="Q5954">
        <f t="shared" ref="Q5954:Q6017" si="750">IF(AND(ISNA(I5954),NOT(ISNA(J5954))),1,0)</f>
        <v>0</v>
      </c>
      <c r="R5954">
        <f t="shared" ref="R5954:R6017" si="751">IF(SUM(O5954:Q5954)&lt;&gt;1,"ERROR",1)</f>
        <v>1</v>
      </c>
    </row>
    <row r="5955" spans="1:18" x14ac:dyDescent="0.25">
      <c r="A5955" t="str">
        <f>gait_events!B328</f>
        <v>pp167</v>
      </c>
      <c r="B5955" t="str">
        <f>VLOOKUP(A5955,participants!A:B,2,0)</f>
        <v>F</v>
      </c>
      <c r="C5955">
        <f>VLOOKUP(A5955,participants!A:C,3,0)</f>
        <v>22</v>
      </c>
      <c r="D5955" t="str">
        <f>VLOOKUP(A5955,participants!A:F,6,0)</f>
        <v>MS</v>
      </c>
      <c r="E5955" t="str">
        <f>IF(LEN(SUBSTITUTE(gait_events!C328,"_run-",""))&lt;&gt;LEN(gait_events!C328),LEFT(RIGHT(gait_events!C328,LEN(gait_events!C328)-19),FIND("_run-",RIGHT(gait_events!C328,LEN(gait_events!C328)-19),1)-1),RIGHT(gait_events!C328,LEN(gait_events!C328)-19))</f>
        <v>Preferred</v>
      </c>
      <c r="F5955" t="str">
        <f>IF(LEN(SUBSTITUTE(gait_events!C328,"_run-",""))&lt;&gt;LEN(gait_events!C328),RIGHT(gait_events!C328,LEN(gait_events!C328)-FIND("_run-",gait_events!C328,1)-4),"")</f>
        <v/>
      </c>
      <c r="G5955" t="str">
        <f>gait_events!D328</f>
        <v>left_ankle</v>
      </c>
      <c r="H5955" t="str">
        <f>gait_events!E328</f>
        <v>FC</v>
      </c>
      <c r="I5955">
        <f>IF(gait_events!F328&lt;&gt;"",gait_events!F328,NA())</f>
        <v>46</v>
      </c>
      <c r="J5955">
        <f>IF(gait_events!G328&lt;&gt;"",gait_events!G328,NA())</f>
        <v>45</v>
      </c>
      <c r="K5955">
        <f t="shared" si="744"/>
        <v>1</v>
      </c>
      <c r="L5955">
        <f t="shared" si="745"/>
        <v>5</v>
      </c>
      <c r="M5955">
        <f t="shared" si="746"/>
        <v>1</v>
      </c>
      <c r="N5955">
        <f t="shared" si="747"/>
        <v>1</v>
      </c>
      <c r="O5955">
        <f t="shared" si="748"/>
        <v>1</v>
      </c>
      <c r="P5955">
        <f t="shared" si="749"/>
        <v>0</v>
      </c>
      <c r="Q5955">
        <f t="shared" si="750"/>
        <v>0</v>
      </c>
      <c r="R5955">
        <f t="shared" si="751"/>
        <v>1</v>
      </c>
    </row>
    <row r="5956" spans="1:18" x14ac:dyDescent="0.25">
      <c r="A5956" t="str">
        <f>gait_events!B329</f>
        <v>pp167</v>
      </c>
      <c r="B5956" t="str">
        <f>VLOOKUP(A5956,participants!A:B,2,0)</f>
        <v>F</v>
      </c>
      <c r="C5956">
        <f>VLOOKUP(A5956,participants!A:C,3,0)</f>
        <v>22</v>
      </c>
      <c r="D5956" t="str">
        <f>VLOOKUP(A5956,participants!A:F,6,0)</f>
        <v>MS</v>
      </c>
      <c r="E5956" t="str">
        <f>IF(LEN(SUBSTITUTE(gait_events!C329,"_run-",""))&lt;&gt;LEN(gait_events!C329),LEFT(RIGHT(gait_events!C329,LEN(gait_events!C329)-19),FIND("_run-",RIGHT(gait_events!C329,LEN(gait_events!C329)-19),1)-1),RIGHT(gait_events!C329,LEN(gait_events!C329)-19))</f>
        <v>Preferred</v>
      </c>
      <c r="F5956" t="str">
        <f>IF(LEN(SUBSTITUTE(gait_events!C329,"_run-",""))&lt;&gt;LEN(gait_events!C329),RIGHT(gait_events!C329,LEN(gait_events!C329)-FIND("_run-",gait_events!C329,1)-4),"")</f>
        <v/>
      </c>
      <c r="G5956" t="str">
        <f>gait_events!D329</f>
        <v>left_ankle</v>
      </c>
      <c r="H5956" t="str">
        <f>gait_events!E329</f>
        <v>FC</v>
      </c>
      <c r="I5956">
        <f>IF(gait_events!F329&lt;&gt;"",gait_events!F329,NA())</f>
        <v>258</v>
      </c>
      <c r="J5956">
        <f>IF(gait_events!G329&lt;&gt;"",gait_events!G329,NA())</f>
        <v>256</v>
      </c>
      <c r="K5956">
        <f t="shared" si="744"/>
        <v>2</v>
      </c>
      <c r="L5956">
        <f t="shared" si="745"/>
        <v>10</v>
      </c>
      <c r="M5956">
        <f t="shared" si="746"/>
        <v>1</v>
      </c>
      <c r="N5956">
        <f t="shared" si="747"/>
        <v>1</v>
      </c>
      <c r="O5956">
        <f t="shared" si="748"/>
        <v>1</v>
      </c>
      <c r="P5956">
        <f t="shared" si="749"/>
        <v>0</v>
      </c>
      <c r="Q5956">
        <f t="shared" si="750"/>
        <v>0</v>
      </c>
      <c r="R5956">
        <f t="shared" si="751"/>
        <v>1</v>
      </c>
    </row>
    <row r="5957" spans="1:18" x14ac:dyDescent="0.25">
      <c r="A5957" t="str">
        <f>gait_events!B330</f>
        <v>pp167</v>
      </c>
      <c r="B5957" t="str">
        <f>VLOOKUP(A5957,participants!A:B,2,0)</f>
        <v>F</v>
      </c>
      <c r="C5957">
        <f>VLOOKUP(A5957,participants!A:C,3,0)</f>
        <v>22</v>
      </c>
      <c r="D5957" t="str">
        <f>VLOOKUP(A5957,participants!A:F,6,0)</f>
        <v>MS</v>
      </c>
      <c r="E5957" t="str">
        <f>IF(LEN(SUBSTITUTE(gait_events!C330,"_run-",""))&lt;&gt;LEN(gait_events!C330),LEFT(RIGHT(gait_events!C330,LEN(gait_events!C330)-19),FIND("_run-",RIGHT(gait_events!C330,LEN(gait_events!C330)-19),1)-1),RIGHT(gait_events!C330,LEN(gait_events!C330)-19))</f>
        <v>Preferred</v>
      </c>
      <c r="F5957" t="str">
        <f>IF(LEN(SUBSTITUTE(gait_events!C330,"_run-",""))&lt;&gt;LEN(gait_events!C330),RIGHT(gait_events!C330,LEN(gait_events!C330)-FIND("_run-",gait_events!C330,1)-4),"")</f>
        <v/>
      </c>
      <c r="G5957" t="str">
        <f>gait_events!D330</f>
        <v>left_ankle</v>
      </c>
      <c r="H5957" t="str">
        <f>gait_events!E330</f>
        <v>FC</v>
      </c>
      <c r="I5957">
        <f>IF(gait_events!F330&lt;&gt;"",gait_events!F330,NA())</f>
        <v>465</v>
      </c>
      <c r="J5957">
        <f>IF(gait_events!G330&lt;&gt;"",gait_events!G330,NA())</f>
        <v>464</v>
      </c>
      <c r="K5957">
        <f t="shared" si="744"/>
        <v>1</v>
      </c>
      <c r="L5957">
        <f t="shared" si="745"/>
        <v>5</v>
      </c>
      <c r="M5957">
        <f t="shared" si="746"/>
        <v>1</v>
      </c>
      <c r="N5957">
        <f t="shared" si="747"/>
        <v>1</v>
      </c>
      <c r="O5957">
        <f t="shared" si="748"/>
        <v>1</v>
      </c>
      <c r="P5957">
        <f t="shared" si="749"/>
        <v>0</v>
      </c>
      <c r="Q5957">
        <f t="shared" si="750"/>
        <v>0</v>
      </c>
      <c r="R5957">
        <f t="shared" si="751"/>
        <v>1</v>
      </c>
    </row>
    <row r="5958" spans="1:18" x14ac:dyDescent="0.25">
      <c r="A5958" t="str">
        <f>gait_events!B331</f>
        <v>pp167</v>
      </c>
      <c r="B5958" t="str">
        <f>VLOOKUP(A5958,participants!A:B,2,0)</f>
        <v>F</v>
      </c>
      <c r="C5958">
        <f>VLOOKUP(A5958,participants!A:C,3,0)</f>
        <v>22</v>
      </c>
      <c r="D5958" t="str">
        <f>VLOOKUP(A5958,participants!A:F,6,0)</f>
        <v>MS</v>
      </c>
      <c r="E5958" t="str">
        <f>IF(LEN(SUBSTITUTE(gait_events!C331,"_run-",""))&lt;&gt;LEN(gait_events!C331),LEFT(RIGHT(gait_events!C331,LEN(gait_events!C331)-19),FIND("_run-",RIGHT(gait_events!C331,LEN(gait_events!C331)-19),1)-1),RIGHT(gait_events!C331,LEN(gait_events!C331)-19))</f>
        <v>Preferred</v>
      </c>
      <c r="F5958" t="str">
        <f>IF(LEN(SUBSTITUTE(gait_events!C331,"_run-",""))&lt;&gt;LEN(gait_events!C331),RIGHT(gait_events!C331,LEN(gait_events!C331)-FIND("_run-",gait_events!C331,1)-4),"")</f>
        <v/>
      </c>
      <c r="G5958" t="str">
        <f>gait_events!D331</f>
        <v>left_ankle</v>
      </c>
      <c r="H5958" t="str">
        <f>gait_events!E331</f>
        <v>FC</v>
      </c>
      <c r="I5958">
        <f>IF(gait_events!F331&lt;&gt;"",gait_events!F331,NA())</f>
        <v>674</v>
      </c>
      <c r="J5958">
        <f>IF(gait_events!G331&lt;&gt;"",gait_events!G331,NA())</f>
        <v>672</v>
      </c>
      <c r="K5958">
        <f t="shared" si="744"/>
        <v>2</v>
      </c>
      <c r="L5958">
        <f t="shared" si="745"/>
        <v>10</v>
      </c>
      <c r="M5958">
        <f t="shared" si="746"/>
        <v>1</v>
      </c>
      <c r="N5958">
        <f t="shared" si="747"/>
        <v>1</v>
      </c>
      <c r="O5958">
        <f t="shared" si="748"/>
        <v>1</v>
      </c>
      <c r="P5958">
        <f t="shared" si="749"/>
        <v>0</v>
      </c>
      <c r="Q5958">
        <f t="shared" si="750"/>
        <v>0</v>
      </c>
      <c r="R5958">
        <f t="shared" si="751"/>
        <v>1</v>
      </c>
    </row>
    <row r="5959" spans="1:18" x14ac:dyDescent="0.25">
      <c r="A5959" t="str">
        <f>gait_events!B332</f>
        <v>pp167</v>
      </c>
      <c r="B5959" t="str">
        <f>VLOOKUP(A5959,participants!A:B,2,0)</f>
        <v>F</v>
      </c>
      <c r="C5959">
        <f>VLOOKUP(A5959,participants!A:C,3,0)</f>
        <v>22</v>
      </c>
      <c r="D5959" t="str">
        <f>VLOOKUP(A5959,participants!A:F,6,0)</f>
        <v>MS</v>
      </c>
      <c r="E5959" t="str">
        <f>IF(LEN(SUBSTITUTE(gait_events!C332,"_run-",""))&lt;&gt;LEN(gait_events!C332),LEFT(RIGHT(gait_events!C332,LEN(gait_events!C332)-19),FIND("_run-",RIGHT(gait_events!C332,LEN(gait_events!C332)-19),1)-1),RIGHT(gait_events!C332,LEN(gait_events!C332)-19))</f>
        <v>Preferred</v>
      </c>
      <c r="F5959" t="str">
        <f>IF(LEN(SUBSTITUTE(gait_events!C332,"_run-",""))&lt;&gt;LEN(gait_events!C332),RIGHT(gait_events!C332,LEN(gait_events!C332)-FIND("_run-",gait_events!C332,1)-4),"")</f>
        <v/>
      </c>
      <c r="G5959" t="str">
        <f>gait_events!D332</f>
        <v>right_ankle</v>
      </c>
      <c r="H5959" t="str">
        <f>gait_events!E332</f>
        <v>IC</v>
      </c>
      <c r="I5959">
        <f>IF(gait_events!F332&lt;&gt;"",gait_events!F332,NA())</f>
        <v>4</v>
      </c>
      <c r="J5959">
        <f>IF(gait_events!G332&lt;&gt;"",gait_events!G332,NA())</f>
        <v>8</v>
      </c>
      <c r="K5959">
        <f t="shared" si="744"/>
        <v>-4</v>
      </c>
      <c r="L5959">
        <f t="shared" si="745"/>
        <v>-20</v>
      </c>
      <c r="M5959">
        <f t="shared" si="746"/>
        <v>1</v>
      </c>
      <c r="N5959">
        <f t="shared" si="747"/>
        <v>1</v>
      </c>
      <c r="O5959">
        <f t="shared" si="748"/>
        <v>1</v>
      </c>
      <c r="P5959">
        <f t="shared" si="749"/>
        <v>0</v>
      </c>
      <c r="Q5959">
        <f t="shared" si="750"/>
        <v>0</v>
      </c>
      <c r="R5959">
        <f t="shared" si="751"/>
        <v>1</v>
      </c>
    </row>
    <row r="5960" spans="1:18" x14ac:dyDescent="0.25">
      <c r="A5960" t="str">
        <f>gait_events!B333</f>
        <v>pp167</v>
      </c>
      <c r="B5960" t="str">
        <f>VLOOKUP(A5960,participants!A:B,2,0)</f>
        <v>F</v>
      </c>
      <c r="C5960">
        <f>VLOOKUP(A5960,participants!A:C,3,0)</f>
        <v>22</v>
      </c>
      <c r="D5960" t="str">
        <f>VLOOKUP(A5960,participants!A:F,6,0)</f>
        <v>MS</v>
      </c>
      <c r="E5960" t="str">
        <f>IF(LEN(SUBSTITUTE(gait_events!C333,"_run-",""))&lt;&gt;LEN(gait_events!C333),LEFT(RIGHT(gait_events!C333,LEN(gait_events!C333)-19),FIND("_run-",RIGHT(gait_events!C333,LEN(gait_events!C333)-19),1)-1),RIGHT(gait_events!C333,LEN(gait_events!C333)-19))</f>
        <v>Preferred</v>
      </c>
      <c r="F5960" t="str">
        <f>IF(LEN(SUBSTITUTE(gait_events!C333,"_run-",""))&lt;&gt;LEN(gait_events!C333),RIGHT(gait_events!C333,LEN(gait_events!C333)-FIND("_run-",gait_events!C333,1)-4),"")</f>
        <v/>
      </c>
      <c r="G5960" t="str">
        <f>gait_events!D333</f>
        <v>right_ankle</v>
      </c>
      <c r="H5960" t="str">
        <f>gait_events!E333</f>
        <v>IC</v>
      </c>
      <c r="I5960">
        <f>IF(gait_events!F333&lt;&gt;"",gait_events!F333,NA())</f>
        <v>232</v>
      </c>
      <c r="J5960">
        <f>IF(gait_events!G333&lt;&gt;"",gait_events!G333,NA())</f>
        <v>228</v>
      </c>
      <c r="K5960">
        <f t="shared" si="744"/>
        <v>4</v>
      </c>
      <c r="L5960">
        <f t="shared" si="745"/>
        <v>20</v>
      </c>
      <c r="M5960">
        <f t="shared" si="746"/>
        <v>1</v>
      </c>
      <c r="N5960">
        <f t="shared" si="747"/>
        <v>1</v>
      </c>
      <c r="O5960">
        <f t="shared" si="748"/>
        <v>1</v>
      </c>
      <c r="P5960">
        <f t="shared" si="749"/>
        <v>0</v>
      </c>
      <c r="Q5960">
        <f t="shared" si="750"/>
        <v>0</v>
      </c>
      <c r="R5960">
        <f t="shared" si="751"/>
        <v>1</v>
      </c>
    </row>
    <row r="5961" spans="1:18" x14ac:dyDescent="0.25">
      <c r="A5961" t="str">
        <f>gait_events!B334</f>
        <v>pp167</v>
      </c>
      <c r="B5961" t="str">
        <f>VLOOKUP(A5961,participants!A:B,2,0)</f>
        <v>F</v>
      </c>
      <c r="C5961">
        <f>VLOOKUP(A5961,participants!A:C,3,0)</f>
        <v>22</v>
      </c>
      <c r="D5961" t="str">
        <f>VLOOKUP(A5961,participants!A:F,6,0)</f>
        <v>MS</v>
      </c>
      <c r="E5961" t="str">
        <f>IF(LEN(SUBSTITUTE(gait_events!C334,"_run-",""))&lt;&gt;LEN(gait_events!C334),LEFT(RIGHT(gait_events!C334,LEN(gait_events!C334)-19),FIND("_run-",RIGHT(gait_events!C334,LEN(gait_events!C334)-19),1)-1),RIGHT(gait_events!C334,LEN(gait_events!C334)-19))</f>
        <v>Preferred</v>
      </c>
      <c r="F5961" t="str">
        <f>IF(LEN(SUBSTITUTE(gait_events!C334,"_run-",""))&lt;&gt;LEN(gait_events!C334),RIGHT(gait_events!C334,LEN(gait_events!C334)-FIND("_run-",gait_events!C334,1)-4),"")</f>
        <v/>
      </c>
      <c r="G5961" t="str">
        <f>gait_events!D334</f>
        <v>right_ankle</v>
      </c>
      <c r="H5961" t="str">
        <f>gait_events!E334</f>
        <v>IC</v>
      </c>
      <c r="I5961">
        <f>IF(gait_events!F334&lt;&gt;"",gait_events!F334,NA())</f>
        <v>439</v>
      </c>
      <c r="J5961">
        <f>IF(gait_events!G334&lt;&gt;"",gait_events!G334,NA())</f>
        <v>437</v>
      </c>
      <c r="K5961">
        <f t="shared" si="744"/>
        <v>2</v>
      </c>
      <c r="L5961">
        <f t="shared" si="745"/>
        <v>10</v>
      </c>
      <c r="M5961">
        <f t="shared" si="746"/>
        <v>1</v>
      </c>
      <c r="N5961">
        <f t="shared" si="747"/>
        <v>1</v>
      </c>
      <c r="O5961">
        <f t="shared" si="748"/>
        <v>1</v>
      </c>
      <c r="P5961">
        <f t="shared" si="749"/>
        <v>0</v>
      </c>
      <c r="Q5961">
        <f t="shared" si="750"/>
        <v>0</v>
      </c>
      <c r="R5961">
        <f t="shared" si="751"/>
        <v>1</v>
      </c>
    </row>
    <row r="5962" spans="1:18" x14ac:dyDescent="0.25">
      <c r="A5962" t="str">
        <f>gait_events!B335</f>
        <v>pp167</v>
      </c>
      <c r="B5962" t="str">
        <f>VLOOKUP(A5962,participants!A:B,2,0)</f>
        <v>F</v>
      </c>
      <c r="C5962">
        <f>VLOOKUP(A5962,participants!A:C,3,0)</f>
        <v>22</v>
      </c>
      <c r="D5962" t="str">
        <f>VLOOKUP(A5962,participants!A:F,6,0)</f>
        <v>MS</v>
      </c>
      <c r="E5962" t="str">
        <f>IF(LEN(SUBSTITUTE(gait_events!C335,"_run-",""))&lt;&gt;LEN(gait_events!C335),LEFT(RIGHT(gait_events!C335,LEN(gait_events!C335)-19),FIND("_run-",RIGHT(gait_events!C335,LEN(gait_events!C335)-19),1)-1),RIGHT(gait_events!C335,LEN(gait_events!C335)-19))</f>
        <v>Preferred</v>
      </c>
      <c r="F5962" t="str">
        <f>IF(LEN(SUBSTITUTE(gait_events!C335,"_run-",""))&lt;&gt;LEN(gait_events!C335),RIGHT(gait_events!C335,LEN(gait_events!C335)-FIND("_run-",gait_events!C335,1)-4),"")</f>
        <v/>
      </c>
      <c r="G5962" t="str">
        <f>gait_events!D335</f>
        <v>right_ankle</v>
      </c>
      <c r="H5962" t="str">
        <f>gait_events!E335</f>
        <v>IC</v>
      </c>
      <c r="I5962">
        <f>IF(gait_events!F335&lt;&gt;"",gait_events!F335,NA())</f>
        <v>646</v>
      </c>
      <c r="J5962">
        <f>IF(gait_events!G335&lt;&gt;"",gait_events!G335,NA())</f>
        <v>644</v>
      </c>
      <c r="K5962">
        <f t="shared" si="744"/>
        <v>2</v>
      </c>
      <c r="L5962">
        <f t="shared" si="745"/>
        <v>10</v>
      </c>
      <c r="M5962">
        <f t="shared" si="746"/>
        <v>1</v>
      </c>
      <c r="N5962">
        <f t="shared" si="747"/>
        <v>1</v>
      </c>
      <c r="O5962">
        <f t="shared" si="748"/>
        <v>1</v>
      </c>
      <c r="P5962">
        <f t="shared" si="749"/>
        <v>0</v>
      </c>
      <c r="Q5962">
        <f t="shared" si="750"/>
        <v>0</v>
      </c>
      <c r="R5962">
        <f t="shared" si="751"/>
        <v>1</v>
      </c>
    </row>
    <row r="5963" spans="1:18" x14ac:dyDescent="0.25">
      <c r="A5963" t="str">
        <f>gait_events!B336</f>
        <v>pp167</v>
      </c>
      <c r="B5963" t="str">
        <f>VLOOKUP(A5963,participants!A:B,2,0)</f>
        <v>F</v>
      </c>
      <c r="C5963">
        <f>VLOOKUP(A5963,participants!A:C,3,0)</f>
        <v>22</v>
      </c>
      <c r="D5963" t="str">
        <f>VLOOKUP(A5963,participants!A:F,6,0)</f>
        <v>MS</v>
      </c>
      <c r="E5963" t="str">
        <f>IF(LEN(SUBSTITUTE(gait_events!C336,"_run-",""))&lt;&gt;LEN(gait_events!C336),LEFT(RIGHT(gait_events!C336,LEN(gait_events!C336)-19),FIND("_run-",RIGHT(gait_events!C336,LEN(gait_events!C336)-19),1)-1),RIGHT(gait_events!C336,LEN(gait_events!C336)-19))</f>
        <v>Preferred</v>
      </c>
      <c r="F5963" t="str">
        <f>IF(LEN(SUBSTITUTE(gait_events!C336,"_run-",""))&lt;&gt;LEN(gait_events!C336),RIGHT(gait_events!C336,LEN(gait_events!C336)-FIND("_run-",gait_events!C336,1)-4),"")</f>
        <v/>
      </c>
      <c r="G5963" t="str">
        <f>gait_events!D336</f>
        <v>right_ankle</v>
      </c>
      <c r="H5963" t="str">
        <f>gait_events!E336</f>
        <v>FC</v>
      </c>
      <c r="I5963">
        <f>IF(gait_events!F336&lt;&gt;"",gait_events!F336,NA())</f>
        <v>152</v>
      </c>
      <c r="J5963">
        <f>IF(gait_events!G336&lt;&gt;"",gait_events!G336,NA())</f>
        <v>151</v>
      </c>
      <c r="K5963">
        <f t="shared" si="744"/>
        <v>1</v>
      </c>
      <c r="L5963">
        <f t="shared" si="745"/>
        <v>5</v>
      </c>
      <c r="M5963">
        <f t="shared" si="746"/>
        <v>1</v>
      </c>
      <c r="N5963">
        <f t="shared" si="747"/>
        <v>1</v>
      </c>
      <c r="O5963">
        <f t="shared" si="748"/>
        <v>1</v>
      </c>
      <c r="P5963">
        <f t="shared" si="749"/>
        <v>0</v>
      </c>
      <c r="Q5963">
        <f t="shared" si="750"/>
        <v>0</v>
      </c>
      <c r="R5963">
        <f t="shared" si="751"/>
        <v>1</v>
      </c>
    </row>
    <row r="5964" spans="1:18" x14ac:dyDescent="0.25">
      <c r="A5964" t="str">
        <f>gait_events!B337</f>
        <v>pp167</v>
      </c>
      <c r="B5964" t="str">
        <f>VLOOKUP(A5964,participants!A:B,2,0)</f>
        <v>F</v>
      </c>
      <c r="C5964">
        <f>VLOOKUP(A5964,participants!A:C,3,0)</f>
        <v>22</v>
      </c>
      <c r="D5964" t="str">
        <f>VLOOKUP(A5964,participants!A:F,6,0)</f>
        <v>MS</v>
      </c>
      <c r="E5964" t="str">
        <f>IF(LEN(SUBSTITUTE(gait_events!C337,"_run-",""))&lt;&gt;LEN(gait_events!C337),LEFT(RIGHT(gait_events!C337,LEN(gait_events!C337)-19),FIND("_run-",RIGHT(gait_events!C337,LEN(gait_events!C337)-19),1)-1),RIGHT(gait_events!C337,LEN(gait_events!C337)-19))</f>
        <v>Preferred</v>
      </c>
      <c r="F5964" t="str">
        <f>IF(LEN(SUBSTITUTE(gait_events!C337,"_run-",""))&lt;&gt;LEN(gait_events!C337),RIGHT(gait_events!C337,LEN(gait_events!C337)-FIND("_run-",gait_events!C337,1)-4),"")</f>
        <v/>
      </c>
      <c r="G5964" t="str">
        <f>gait_events!D337</f>
        <v>right_ankle</v>
      </c>
      <c r="H5964" t="str">
        <f>gait_events!E337</f>
        <v>FC</v>
      </c>
      <c r="I5964">
        <f>IF(gait_events!F337&lt;&gt;"",gait_events!F337,NA())</f>
        <v>363</v>
      </c>
      <c r="J5964">
        <f>IF(gait_events!G337&lt;&gt;"",gait_events!G337,NA())</f>
        <v>365</v>
      </c>
      <c r="K5964">
        <f t="shared" si="744"/>
        <v>-2</v>
      </c>
      <c r="L5964">
        <f t="shared" si="745"/>
        <v>-10</v>
      </c>
      <c r="M5964">
        <f t="shared" si="746"/>
        <v>1</v>
      </c>
      <c r="N5964">
        <f t="shared" si="747"/>
        <v>1</v>
      </c>
      <c r="O5964">
        <f t="shared" si="748"/>
        <v>1</v>
      </c>
      <c r="P5964">
        <f t="shared" si="749"/>
        <v>0</v>
      </c>
      <c r="Q5964">
        <f t="shared" si="750"/>
        <v>0</v>
      </c>
      <c r="R5964">
        <f t="shared" si="751"/>
        <v>1</v>
      </c>
    </row>
    <row r="5965" spans="1:18" x14ac:dyDescent="0.25">
      <c r="A5965" t="str">
        <f>gait_events!B338</f>
        <v>pp167</v>
      </c>
      <c r="B5965" t="str">
        <f>VLOOKUP(A5965,participants!A:B,2,0)</f>
        <v>F</v>
      </c>
      <c r="C5965">
        <f>VLOOKUP(A5965,participants!A:C,3,0)</f>
        <v>22</v>
      </c>
      <c r="D5965" t="str">
        <f>VLOOKUP(A5965,participants!A:F,6,0)</f>
        <v>MS</v>
      </c>
      <c r="E5965" t="str">
        <f>IF(LEN(SUBSTITUTE(gait_events!C338,"_run-",""))&lt;&gt;LEN(gait_events!C338),LEFT(RIGHT(gait_events!C338,LEN(gait_events!C338)-19),FIND("_run-",RIGHT(gait_events!C338,LEN(gait_events!C338)-19),1)-1),RIGHT(gait_events!C338,LEN(gait_events!C338)-19))</f>
        <v>Preferred</v>
      </c>
      <c r="F5965" t="str">
        <f>IF(LEN(SUBSTITUTE(gait_events!C338,"_run-",""))&lt;&gt;LEN(gait_events!C338),RIGHT(gait_events!C338,LEN(gait_events!C338)-FIND("_run-",gait_events!C338,1)-4),"")</f>
        <v/>
      </c>
      <c r="G5965" t="str">
        <f>gait_events!D338</f>
        <v>right_ankle</v>
      </c>
      <c r="H5965" t="str">
        <f>gait_events!E338</f>
        <v>FC</v>
      </c>
      <c r="I5965">
        <f>IF(gait_events!F338&lt;&gt;"",gait_events!F338,NA())</f>
        <v>570</v>
      </c>
      <c r="J5965">
        <f>IF(gait_events!G338&lt;&gt;"",gait_events!G338,NA())</f>
        <v>571</v>
      </c>
      <c r="K5965">
        <f t="shared" si="744"/>
        <v>-1</v>
      </c>
      <c r="L5965">
        <f t="shared" si="745"/>
        <v>-5</v>
      </c>
      <c r="M5965">
        <f t="shared" si="746"/>
        <v>1</v>
      </c>
      <c r="N5965">
        <f t="shared" si="747"/>
        <v>1</v>
      </c>
      <c r="O5965">
        <f t="shared" si="748"/>
        <v>1</v>
      </c>
      <c r="P5965">
        <f t="shared" si="749"/>
        <v>0</v>
      </c>
      <c r="Q5965">
        <f t="shared" si="750"/>
        <v>0</v>
      </c>
      <c r="R5965">
        <f t="shared" si="751"/>
        <v>1</v>
      </c>
    </row>
    <row r="5966" spans="1:18" x14ac:dyDescent="0.25">
      <c r="A5966" t="str">
        <f>gait_events!B339</f>
        <v>pp167</v>
      </c>
      <c r="B5966" t="str">
        <f>VLOOKUP(A5966,participants!A:B,2,0)</f>
        <v>F</v>
      </c>
      <c r="C5966">
        <f>VLOOKUP(A5966,participants!A:C,3,0)</f>
        <v>22</v>
      </c>
      <c r="D5966" t="str">
        <f>VLOOKUP(A5966,participants!A:F,6,0)</f>
        <v>MS</v>
      </c>
      <c r="E5966" t="str">
        <f>IF(LEN(SUBSTITUTE(gait_events!C339,"_run-",""))&lt;&gt;LEN(gait_events!C339),LEFT(RIGHT(gait_events!C339,LEN(gait_events!C339)-19),FIND("_run-",RIGHT(gait_events!C339,LEN(gait_events!C339)-19),1)-1),RIGHT(gait_events!C339,LEN(gait_events!C339)-19))</f>
        <v>Preferred</v>
      </c>
      <c r="F5966" t="str">
        <f>IF(LEN(SUBSTITUTE(gait_events!C339,"_run-",""))&lt;&gt;LEN(gait_events!C339),RIGHT(gait_events!C339,LEN(gait_events!C339)-FIND("_run-",gait_events!C339,1)-4),"")</f>
        <v/>
      </c>
      <c r="G5966" t="str">
        <f>gait_events!D339</f>
        <v>right_ankle</v>
      </c>
      <c r="H5966" t="str">
        <f>gait_events!E339</f>
        <v>FC</v>
      </c>
      <c r="I5966">
        <f>IF(gait_events!F339&lt;&gt;"",gait_events!F339,NA())</f>
        <v>780</v>
      </c>
      <c r="J5966">
        <f>IF(gait_events!G339&lt;&gt;"",gait_events!G339,NA())</f>
        <v>783</v>
      </c>
      <c r="K5966">
        <f t="shared" si="744"/>
        <v>-3</v>
      </c>
      <c r="L5966">
        <f t="shared" si="745"/>
        <v>-15</v>
      </c>
      <c r="M5966">
        <f t="shared" si="746"/>
        <v>1</v>
      </c>
      <c r="N5966">
        <f t="shared" si="747"/>
        <v>1</v>
      </c>
      <c r="O5966">
        <f t="shared" si="748"/>
        <v>1</v>
      </c>
      <c r="P5966">
        <f t="shared" si="749"/>
        <v>0</v>
      </c>
      <c r="Q5966">
        <f t="shared" si="750"/>
        <v>0</v>
      </c>
      <c r="R5966">
        <f t="shared" si="751"/>
        <v>1</v>
      </c>
    </row>
    <row r="5967" spans="1:18" x14ac:dyDescent="0.25">
      <c r="A5967" t="str">
        <f>gait_events!B340</f>
        <v>pp167</v>
      </c>
      <c r="B5967" t="str">
        <f>VLOOKUP(A5967,participants!A:B,2,0)</f>
        <v>F</v>
      </c>
      <c r="C5967">
        <f>VLOOKUP(A5967,participants!A:C,3,0)</f>
        <v>22</v>
      </c>
      <c r="D5967" t="str">
        <f>VLOOKUP(A5967,participants!A:F,6,0)</f>
        <v>MS</v>
      </c>
      <c r="E5967" t="str">
        <f>IF(LEN(SUBSTITUTE(gait_events!C340,"_run-",""))&lt;&gt;LEN(gait_events!C340),LEFT(RIGHT(gait_events!C340,LEN(gait_events!C340)-19),FIND("_run-",RIGHT(gait_events!C340,LEN(gait_events!C340)-19),1)-1),RIGHT(gait_events!C340,LEN(gait_events!C340)-19))</f>
        <v>Preferred</v>
      </c>
      <c r="F5967" t="str">
        <f>IF(LEN(SUBSTITUTE(gait_events!C340,"_run-",""))&lt;&gt;LEN(gait_events!C340),RIGHT(gait_events!C340,LEN(gait_events!C340)-FIND("_run-",gait_events!C340,1)-4),"")</f>
        <v/>
      </c>
      <c r="G5967" t="str">
        <f>gait_events!D340</f>
        <v>left_shank</v>
      </c>
      <c r="H5967" t="str">
        <f>gait_events!E340</f>
        <v>IC</v>
      </c>
      <c r="I5967">
        <f>IF(gait_events!F340&lt;&gt;"",gait_events!F340,NA())</f>
        <v>123</v>
      </c>
      <c r="J5967">
        <f>IF(gait_events!G340&lt;&gt;"",gait_events!G340,NA())</f>
        <v>120</v>
      </c>
      <c r="K5967">
        <f t="shared" si="744"/>
        <v>3</v>
      </c>
      <c r="L5967">
        <f t="shared" si="745"/>
        <v>15</v>
      </c>
      <c r="M5967">
        <f t="shared" si="746"/>
        <v>1</v>
      </c>
      <c r="N5967">
        <f t="shared" si="747"/>
        <v>1</v>
      </c>
      <c r="O5967">
        <f t="shared" si="748"/>
        <v>1</v>
      </c>
      <c r="P5967">
        <f t="shared" si="749"/>
        <v>0</v>
      </c>
      <c r="Q5967">
        <f t="shared" si="750"/>
        <v>0</v>
      </c>
      <c r="R5967">
        <f t="shared" si="751"/>
        <v>1</v>
      </c>
    </row>
    <row r="5968" spans="1:18" x14ac:dyDescent="0.25">
      <c r="A5968" t="str">
        <f>gait_events!B341</f>
        <v>pp167</v>
      </c>
      <c r="B5968" t="str">
        <f>VLOOKUP(A5968,participants!A:B,2,0)</f>
        <v>F</v>
      </c>
      <c r="C5968">
        <f>VLOOKUP(A5968,participants!A:C,3,0)</f>
        <v>22</v>
      </c>
      <c r="D5968" t="str">
        <f>VLOOKUP(A5968,participants!A:F,6,0)</f>
        <v>MS</v>
      </c>
      <c r="E5968" t="str">
        <f>IF(LEN(SUBSTITUTE(gait_events!C341,"_run-",""))&lt;&gt;LEN(gait_events!C341),LEFT(RIGHT(gait_events!C341,LEN(gait_events!C341)-19),FIND("_run-",RIGHT(gait_events!C341,LEN(gait_events!C341)-19),1)-1),RIGHT(gait_events!C341,LEN(gait_events!C341)-19))</f>
        <v>Preferred</v>
      </c>
      <c r="F5968" t="str">
        <f>IF(LEN(SUBSTITUTE(gait_events!C341,"_run-",""))&lt;&gt;LEN(gait_events!C341),RIGHT(gait_events!C341,LEN(gait_events!C341)-FIND("_run-",gait_events!C341,1)-4),"")</f>
        <v/>
      </c>
      <c r="G5968" t="str">
        <f>gait_events!D341</f>
        <v>left_shank</v>
      </c>
      <c r="H5968" t="str">
        <f>gait_events!E341</f>
        <v>IC</v>
      </c>
      <c r="I5968">
        <f>IF(gait_events!F341&lt;&gt;"",gait_events!F341,NA())</f>
        <v>335</v>
      </c>
      <c r="J5968">
        <f>IF(gait_events!G341&lt;&gt;"",gait_events!G341,NA())</f>
        <v>333</v>
      </c>
      <c r="K5968">
        <f t="shared" si="744"/>
        <v>2</v>
      </c>
      <c r="L5968">
        <f t="shared" si="745"/>
        <v>10</v>
      </c>
      <c r="M5968">
        <f t="shared" si="746"/>
        <v>1</v>
      </c>
      <c r="N5968">
        <f t="shared" si="747"/>
        <v>1</v>
      </c>
      <c r="O5968">
        <f t="shared" si="748"/>
        <v>1</v>
      </c>
      <c r="P5968">
        <f t="shared" si="749"/>
        <v>0</v>
      </c>
      <c r="Q5968">
        <f t="shared" si="750"/>
        <v>0</v>
      </c>
      <c r="R5968">
        <f t="shared" si="751"/>
        <v>1</v>
      </c>
    </row>
    <row r="5969" spans="1:18" x14ac:dyDescent="0.25">
      <c r="A5969" t="str">
        <f>gait_events!B342</f>
        <v>pp167</v>
      </c>
      <c r="B5969" t="str">
        <f>VLOOKUP(A5969,participants!A:B,2,0)</f>
        <v>F</v>
      </c>
      <c r="C5969">
        <f>VLOOKUP(A5969,participants!A:C,3,0)</f>
        <v>22</v>
      </c>
      <c r="D5969" t="str">
        <f>VLOOKUP(A5969,participants!A:F,6,0)</f>
        <v>MS</v>
      </c>
      <c r="E5969" t="str">
        <f>IF(LEN(SUBSTITUTE(gait_events!C342,"_run-",""))&lt;&gt;LEN(gait_events!C342),LEFT(RIGHT(gait_events!C342,LEN(gait_events!C342)-19),FIND("_run-",RIGHT(gait_events!C342,LEN(gait_events!C342)-19),1)-1),RIGHT(gait_events!C342,LEN(gait_events!C342)-19))</f>
        <v>Preferred</v>
      </c>
      <c r="F5969" t="str">
        <f>IF(LEN(SUBSTITUTE(gait_events!C342,"_run-",""))&lt;&gt;LEN(gait_events!C342),RIGHT(gait_events!C342,LEN(gait_events!C342)-FIND("_run-",gait_events!C342,1)-4),"")</f>
        <v/>
      </c>
      <c r="G5969" t="str">
        <f>gait_events!D342</f>
        <v>left_shank</v>
      </c>
      <c r="H5969" t="str">
        <f>gait_events!E342</f>
        <v>IC</v>
      </c>
      <c r="I5969">
        <f>IF(gait_events!F342&lt;&gt;"",gait_events!F342,NA())</f>
        <v>542</v>
      </c>
      <c r="J5969">
        <f>IF(gait_events!G342&lt;&gt;"",gait_events!G342,NA())</f>
        <v>540</v>
      </c>
      <c r="K5969">
        <f t="shared" si="744"/>
        <v>2</v>
      </c>
      <c r="L5969">
        <f t="shared" si="745"/>
        <v>10</v>
      </c>
      <c r="M5969">
        <f t="shared" si="746"/>
        <v>1</v>
      </c>
      <c r="N5969">
        <f t="shared" si="747"/>
        <v>1</v>
      </c>
      <c r="O5969">
        <f t="shared" si="748"/>
        <v>1</v>
      </c>
      <c r="P5969">
        <f t="shared" si="749"/>
        <v>0</v>
      </c>
      <c r="Q5969">
        <f t="shared" si="750"/>
        <v>0</v>
      </c>
      <c r="R5969">
        <f t="shared" si="751"/>
        <v>1</v>
      </c>
    </row>
    <row r="5970" spans="1:18" x14ac:dyDescent="0.25">
      <c r="A5970" t="str">
        <f>gait_events!B343</f>
        <v>pp167</v>
      </c>
      <c r="B5970" t="str">
        <f>VLOOKUP(A5970,participants!A:B,2,0)</f>
        <v>F</v>
      </c>
      <c r="C5970">
        <f>VLOOKUP(A5970,participants!A:C,3,0)</f>
        <v>22</v>
      </c>
      <c r="D5970" t="str">
        <f>VLOOKUP(A5970,participants!A:F,6,0)</f>
        <v>MS</v>
      </c>
      <c r="E5970" t="str">
        <f>IF(LEN(SUBSTITUTE(gait_events!C343,"_run-",""))&lt;&gt;LEN(gait_events!C343),LEFT(RIGHT(gait_events!C343,LEN(gait_events!C343)-19),FIND("_run-",RIGHT(gait_events!C343,LEN(gait_events!C343)-19),1)-1),RIGHT(gait_events!C343,LEN(gait_events!C343)-19))</f>
        <v>Preferred</v>
      </c>
      <c r="F5970" t="str">
        <f>IF(LEN(SUBSTITUTE(gait_events!C343,"_run-",""))&lt;&gt;LEN(gait_events!C343),RIGHT(gait_events!C343,LEN(gait_events!C343)-FIND("_run-",gait_events!C343,1)-4),"")</f>
        <v/>
      </c>
      <c r="G5970" t="str">
        <f>gait_events!D343</f>
        <v>left_shank</v>
      </c>
      <c r="H5970" t="str">
        <f>gait_events!E343</f>
        <v>IC</v>
      </c>
      <c r="I5970">
        <f>IF(gait_events!F343&lt;&gt;"",gait_events!F343,NA())</f>
        <v>752</v>
      </c>
      <c r="J5970">
        <f>IF(gait_events!G343&lt;&gt;"",gait_events!G343,NA())</f>
        <v>748</v>
      </c>
      <c r="K5970">
        <f t="shared" si="744"/>
        <v>4</v>
      </c>
      <c r="L5970">
        <f t="shared" si="745"/>
        <v>20</v>
      </c>
      <c r="M5970">
        <f t="shared" si="746"/>
        <v>1</v>
      </c>
      <c r="N5970">
        <f t="shared" si="747"/>
        <v>1</v>
      </c>
      <c r="O5970">
        <f t="shared" si="748"/>
        <v>1</v>
      </c>
      <c r="P5970">
        <f t="shared" si="749"/>
        <v>0</v>
      </c>
      <c r="Q5970">
        <f t="shared" si="750"/>
        <v>0</v>
      </c>
      <c r="R5970">
        <f t="shared" si="751"/>
        <v>1</v>
      </c>
    </row>
    <row r="5971" spans="1:18" x14ac:dyDescent="0.25">
      <c r="A5971" t="str">
        <f>gait_events!B344</f>
        <v>pp167</v>
      </c>
      <c r="B5971" t="str">
        <f>VLOOKUP(A5971,participants!A:B,2,0)</f>
        <v>F</v>
      </c>
      <c r="C5971">
        <f>VLOOKUP(A5971,participants!A:C,3,0)</f>
        <v>22</v>
      </c>
      <c r="D5971" t="str">
        <f>VLOOKUP(A5971,participants!A:F,6,0)</f>
        <v>MS</v>
      </c>
      <c r="E5971" t="str">
        <f>IF(LEN(SUBSTITUTE(gait_events!C344,"_run-",""))&lt;&gt;LEN(gait_events!C344),LEFT(RIGHT(gait_events!C344,LEN(gait_events!C344)-19),FIND("_run-",RIGHT(gait_events!C344,LEN(gait_events!C344)-19),1)-1),RIGHT(gait_events!C344,LEN(gait_events!C344)-19))</f>
        <v>Preferred</v>
      </c>
      <c r="F5971" t="str">
        <f>IF(LEN(SUBSTITUTE(gait_events!C344,"_run-",""))&lt;&gt;LEN(gait_events!C344),RIGHT(gait_events!C344,LEN(gait_events!C344)-FIND("_run-",gait_events!C344,1)-4),"")</f>
        <v/>
      </c>
      <c r="G5971" t="str">
        <f>gait_events!D344</f>
        <v>left_shank</v>
      </c>
      <c r="H5971" t="str">
        <f>gait_events!E344</f>
        <v>FC</v>
      </c>
      <c r="I5971">
        <f>IF(gait_events!F344&lt;&gt;"",gait_events!F344,NA())</f>
        <v>46</v>
      </c>
      <c r="J5971">
        <f>IF(gait_events!G344&lt;&gt;"",gait_events!G344,NA())</f>
        <v>45</v>
      </c>
      <c r="K5971">
        <f t="shared" si="744"/>
        <v>1</v>
      </c>
      <c r="L5971">
        <f t="shared" si="745"/>
        <v>5</v>
      </c>
      <c r="M5971">
        <f t="shared" si="746"/>
        <v>1</v>
      </c>
      <c r="N5971">
        <f t="shared" si="747"/>
        <v>1</v>
      </c>
      <c r="O5971">
        <f t="shared" si="748"/>
        <v>1</v>
      </c>
      <c r="P5971">
        <f t="shared" si="749"/>
        <v>0</v>
      </c>
      <c r="Q5971">
        <f t="shared" si="750"/>
        <v>0</v>
      </c>
      <c r="R5971">
        <f t="shared" si="751"/>
        <v>1</v>
      </c>
    </row>
    <row r="5972" spans="1:18" x14ac:dyDescent="0.25">
      <c r="A5972" t="str">
        <f>gait_events!B345</f>
        <v>pp167</v>
      </c>
      <c r="B5972" t="str">
        <f>VLOOKUP(A5972,participants!A:B,2,0)</f>
        <v>F</v>
      </c>
      <c r="C5972">
        <f>VLOOKUP(A5972,participants!A:C,3,0)</f>
        <v>22</v>
      </c>
      <c r="D5972" t="str">
        <f>VLOOKUP(A5972,participants!A:F,6,0)</f>
        <v>MS</v>
      </c>
      <c r="E5972" t="str">
        <f>IF(LEN(SUBSTITUTE(gait_events!C345,"_run-",""))&lt;&gt;LEN(gait_events!C345),LEFT(RIGHT(gait_events!C345,LEN(gait_events!C345)-19),FIND("_run-",RIGHT(gait_events!C345,LEN(gait_events!C345)-19),1)-1),RIGHT(gait_events!C345,LEN(gait_events!C345)-19))</f>
        <v>Preferred</v>
      </c>
      <c r="F5972" t="str">
        <f>IF(LEN(SUBSTITUTE(gait_events!C345,"_run-",""))&lt;&gt;LEN(gait_events!C345),RIGHT(gait_events!C345,LEN(gait_events!C345)-FIND("_run-",gait_events!C345,1)-4),"")</f>
        <v/>
      </c>
      <c r="G5972" t="str">
        <f>gait_events!D345</f>
        <v>left_shank</v>
      </c>
      <c r="H5972" t="str">
        <f>gait_events!E345</f>
        <v>FC</v>
      </c>
      <c r="I5972">
        <f>IF(gait_events!F345&lt;&gt;"",gait_events!F345,NA())</f>
        <v>258</v>
      </c>
      <c r="J5972">
        <f>IF(gait_events!G345&lt;&gt;"",gait_events!G345,NA())</f>
        <v>258</v>
      </c>
      <c r="K5972">
        <f t="shared" si="744"/>
        <v>0</v>
      </c>
      <c r="L5972">
        <f t="shared" si="745"/>
        <v>0</v>
      </c>
      <c r="M5972">
        <f t="shared" si="746"/>
        <v>1</v>
      </c>
      <c r="N5972">
        <f t="shared" si="747"/>
        <v>1</v>
      </c>
      <c r="O5972">
        <f t="shared" si="748"/>
        <v>1</v>
      </c>
      <c r="P5972">
        <f t="shared" si="749"/>
        <v>0</v>
      </c>
      <c r="Q5972">
        <f t="shared" si="750"/>
        <v>0</v>
      </c>
      <c r="R5972">
        <f t="shared" si="751"/>
        <v>1</v>
      </c>
    </row>
    <row r="5973" spans="1:18" x14ac:dyDescent="0.25">
      <c r="A5973" t="str">
        <f>gait_events!B346</f>
        <v>pp167</v>
      </c>
      <c r="B5973" t="str">
        <f>VLOOKUP(A5973,participants!A:B,2,0)</f>
        <v>F</v>
      </c>
      <c r="C5973">
        <f>VLOOKUP(A5973,participants!A:C,3,0)</f>
        <v>22</v>
      </c>
      <c r="D5973" t="str">
        <f>VLOOKUP(A5973,participants!A:F,6,0)</f>
        <v>MS</v>
      </c>
      <c r="E5973" t="str">
        <f>IF(LEN(SUBSTITUTE(gait_events!C346,"_run-",""))&lt;&gt;LEN(gait_events!C346),LEFT(RIGHT(gait_events!C346,LEN(gait_events!C346)-19),FIND("_run-",RIGHT(gait_events!C346,LEN(gait_events!C346)-19),1)-1),RIGHT(gait_events!C346,LEN(gait_events!C346)-19))</f>
        <v>Preferred</v>
      </c>
      <c r="F5973" t="str">
        <f>IF(LEN(SUBSTITUTE(gait_events!C346,"_run-",""))&lt;&gt;LEN(gait_events!C346),RIGHT(gait_events!C346,LEN(gait_events!C346)-FIND("_run-",gait_events!C346,1)-4),"")</f>
        <v/>
      </c>
      <c r="G5973" t="str">
        <f>gait_events!D346</f>
        <v>left_shank</v>
      </c>
      <c r="H5973" t="str">
        <f>gait_events!E346</f>
        <v>FC</v>
      </c>
      <c r="I5973">
        <f>IF(gait_events!F346&lt;&gt;"",gait_events!F346,NA())</f>
        <v>465</v>
      </c>
      <c r="J5973">
        <f>IF(gait_events!G346&lt;&gt;"",gait_events!G346,NA())</f>
        <v>464</v>
      </c>
      <c r="K5973">
        <f t="shared" si="744"/>
        <v>1</v>
      </c>
      <c r="L5973">
        <f t="shared" si="745"/>
        <v>5</v>
      </c>
      <c r="M5973">
        <f t="shared" si="746"/>
        <v>1</v>
      </c>
      <c r="N5973">
        <f t="shared" si="747"/>
        <v>1</v>
      </c>
      <c r="O5973">
        <f t="shared" si="748"/>
        <v>1</v>
      </c>
      <c r="P5973">
        <f t="shared" si="749"/>
        <v>0</v>
      </c>
      <c r="Q5973">
        <f t="shared" si="750"/>
        <v>0</v>
      </c>
      <c r="R5973">
        <f t="shared" si="751"/>
        <v>1</v>
      </c>
    </row>
    <row r="5974" spans="1:18" x14ac:dyDescent="0.25">
      <c r="A5974" t="str">
        <f>gait_events!B347</f>
        <v>pp167</v>
      </c>
      <c r="B5974" t="str">
        <f>VLOOKUP(A5974,participants!A:B,2,0)</f>
        <v>F</v>
      </c>
      <c r="C5974">
        <f>VLOOKUP(A5974,participants!A:C,3,0)</f>
        <v>22</v>
      </c>
      <c r="D5974" t="str">
        <f>VLOOKUP(A5974,participants!A:F,6,0)</f>
        <v>MS</v>
      </c>
      <c r="E5974" t="str">
        <f>IF(LEN(SUBSTITUTE(gait_events!C347,"_run-",""))&lt;&gt;LEN(gait_events!C347),LEFT(RIGHT(gait_events!C347,LEN(gait_events!C347)-19),FIND("_run-",RIGHT(gait_events!C347,LEN(gait_events!C347)-19),1)-1),RIGHT(gait_events!C347,LEN(gait_events!C347)-19))</f>
        <v>Preferred</v>
      </c>
      <c r="F5974" t="str">
        <f>IF(LEN(SUBSTITUTE(gait_events!C347,"_run-",""))&lt;&gt;LEN(gait_events!C347),RIGHT(gait_events!C347,LEN(gait_events!C347)-FIND("_run-",gait_events!C347,1)-4),"")</f>
        <v/>
      </c>
      <c r="G5974" t="str">
        <f>gait_events!D347</f>
        <v>left_shank</v>
      </c>
      <c r="H5974" t="str">
        <f>gait_events!E347</f>
        <v>FC</v>
      </c>
      <c r="I5974">
        <f>IF(gait_events!F347&lt;&gt;"",gait_events!F347,NA())</f>
        <v>674</v>
      </c>
      <c r="J5974">
        <f>IF(gait_events!G347&lt;&gt;"",gait_events!G347,NA())</f>
        <v>672</v>
      </c>
      <c r="K5974">
        <f t="shared" si="744"/>
        <v>2</v>
      </c>
      <c r="L5974">
        <f t="shared" si="745"/>
        <v>10</v>
      </c>
      <c r="M5974">
        <f t="shared" si="746"/>
        <v>1</v>
      </c>
      <c r="N5974">
        <f t="shared" si="747"/>
        <v>1</v>
      </c>
      <c r="O5974">
        <f t="shared" si="748"/>
        <v>1</v>
      </c>
      <c r="P5974">
        <f t="shared" si="749"/>
        <v>0</v>
      </c>
      <c r="Q5974">
        <f t="shared" si="750"/>
        <v>0</v>
      </c>
      <c r="R5974">
        <f t="shared" si="751"/>
        <v>1</v>
      </c>
    </row>
    <row r="5975" spans="1:18" x14ac:dyDescent="0.25">
      <c r="A5975" t="str">
        <f>gait_events!B348</f>
        <v>pp167</v>
      </c>
      <c r="B5975" t="str">
        <f>VLOOKUP(A5975,participants!A:B,2,0)</f>
        <v>F</v>
      </c>
      <c r="C5975">
        <f>VLOOKUP(A5975,participants!A:C,3,0)</f>
        <v>22</v>
      </c>
      <c r="D5975" t="str">
        <f>VLOOKUP(A5975,participants!A:F,6,0)</f>
        <v>MS</v>
      </c>
      <c r="E5975" t="str">
        <f>IF(LEN(SUBSTITUTE(gait_events!C348,"_run-",""))&lt;&gt;LEN(gait_events!C348),LEFT(RIGHT(gait_events!C348,LEN(gait_events!C348)-19),FIND("_run-",RIGHT(gait_events!C348,LEN(gait_events!C348)-19),1)-1),RIGHT(gait_events!C348,LEN(gait_events!C348)-19))</f>
        <v>Preferred</v>
      </c>
      <c r="F5975" t="str">
        <f>IF(LEN(SUBSTITUTE(gait_events!C348,"_run-",""))&lt;&gt;LEN(gait_events!C348),RIGHT(gait_events!C348,LEN(gait_events!C348)-FIND("_run-",gait_events!C348,1)-4),"")</f>
        <v/>
      </c>
      <c r="G5975" t="str">
        <f>gait_events!D348</f>
        <v>right_shank</v>
      </c>
      <c r="H5975" t="str">
        <f>gait_events!E348</f>
        <v>IC</v>
      </c>
      <c r="I5975">
        <f>IF(gait_events!F348&lt;&gt;"",gait_events!F348,NA())</f>
        <v>4</v>
      </c>
      <c r="J5975" t="e">
        <f>IF(gait_events!G348&lt;&gt;"",gait_events!G348,NA())</f>
        <v>#N/A</v>
      </c>
      <c r="K5975" t="e">
        <f t="shared" si="744"/>
        <v>#N/A</v>
      </c>
      <c r="L5975" t="e">
        <f t="shared" si="745"/>
        <v>#N/A</v>
      </c>
      <c r="M5975">
        <f t="shared" si="746"/>
        <v>1</v>
      </c>
      <c r="N5975">
        <f t="shared" si="747"/>
        <v>0</v>
      </c>
      <c r="O5975">
        <f t="shared" si="748"/>
        <v>0</v>
      </c>
      <c r="P5975">
        <f t="shared" si="749"/>
        <v>1</v>
      </c>
      <c r="Q5975">
        <f t="shared" si="750"/>
        <v>0</v>
      </c>
      <c r="R5975">
        <f t="shared" si="751"/>
        <v>1</v>
      </c>
    </row>
    <row r="5976" spans="1:18" x14ac:dyDescent="0.25">
      <c r="A5976" t="str">
        <f>gait_events!B349</f>
        <v>pp167</v>
      </c>
      <c r="B5976" t="str">
        <f>VLOOKUP(A5976,participants!A:B,2,0)</f>
        <v>F</v>
      </c>
      <c r="C5976">
        <f>VLOOKUP(A5976,participants!A:C,3,0)</f>
        <v>22</v>
      </c>
      <c r="D5976" t="str">
        <f>VLOOKUP(A5976,participants!A:F,6,0)</f>
        <v>MS</v>
      </c>
      <c r="E5976" t="str">
        <f>IF(LEN(SUBSTITUTE(gait_events!C349,"_run-",""))&lt;&gt;LEN(gait_events!C349),LEFT(RIGHT(gait_events!C349,LEN(gait_events!C349)-19),FIND("_run-",RIGHT(gait_events!C349,LEN(gait_events!C349)-19),1)-1),RIGHT(gait_events!C349,LEN(gait_events!C349)-19))</f>
        <v>Preferred</v>
      </c>
      <c r="F5976" t="str">
        <f>IF(LEN(SUBSTITUTE(gait_events!C349,"_run-",""))&lt;&gt;LEN(gait_events!C349),RIGHT(gait_events!C349,LEN(gait_events!C349)-FIND("_run-",gait_events!C349,1)-4),"")</f>
        <v/>
      </c>
      <c r="G5976" t="str">
        <f>gait_events!D349</f>
        <v>right_shank</v>
      </c>
      <c r="H5976" t="str">
        <f>gait_events!E349</f>
        <v>IC</v>
      </c>
      <c r="I5976">
        <f>IF(gait_events!F349&lt;&gt;"",gait_events!F349,NA())</f>
        <v>232</v>
      </c>
      <c r="J5976">
        <f>IF(gait_events!G349&lt;&gt;"",gait_events!G349,NA())</f>
        <v>231</v>
      </c>
      <c r="K5976">
        <f t="shared" si="744"/>
        <v>1</v>
      </c>
      <c r="L5976">
        <f t="shared" si="745"/>
        <v>5</v>
      </c>
      <c r="M5976">
        <f t="shared" si="746"/>
        <v>1</v>
      </c>
      <c r="N5976">
        <f t="shared" si="747"/>
        <v>1</v>
      </c>
      <c r="O5976">
        <f t="shared" si="748"/>
        <v>1</v>
      </c>
      <c r="P5976">
        <f t="shared" si="749"/>
        <v>0</v>
      </c>
      <c r="Q5976">
        <f t="shared" si="750"/>
        <v>0</v>
      </c>
      <c r="R5976">
        <f t="shared" si="751"/>
        <v>1</v>
      </c>
    </row>
    <row r="5977" spans="1:18" x14ac:dyDescent="0.25">
      <c r="A5977" t="str">
        <f>gait_events!B350</f>
        <v>pp167</v>
      </c>
      <c r="B5977" t="str">
        <f>VLOOKUP(A5977,participants!A:B,2,0)</f>
        <v>F</v>
      </c>
      <c r="C5977">
        <f>VLOOKUP(A5977,participants!A:C,3,0)</f>
        <v>22</v>
      </c>
      <c r="D5977" t="str">
        <f>VLOOKUP(A5977,participants!A:F,6,0)</f>
        <v>MS</v>
      </c>
      <c r="E5977" t="str">
        <f>IF(LEN(SUBSTITUTE(gait_events!C350,"_run-",""))&lt;&gt;LEN(gait_events!C350),LEFT(RIGHT(gait_events!C350,LEN(gait_events!C350)-19),FIND("_run-",RIGHT(gait_events!C350,LEN(gait_events!C350)-19),1)-1),RIGHT(gait_events!C350,LEN(gait_events!C350)-19))</f>
        <v>Preferred</v>
      </c>
      <c r="F5977" t="str">
        <f>IF(LEN(SUBSTITUTE(gait_events!C350,"_run-",""))&lt;&gt;LEN(gait_events!C350),RIGHT(gait_events!C350,LEN(gait_events!C350)-FIND("_run-",gait_events!C350,1)-4),"")</f>
        <v/>
      </c>
      <c r="G5977" t="str">
        <f>gait_events!D350</f>
        <v>right_shank</v>
      </c>
      <c r="H5977" t="str">
        <f>gait_events!E350</f>
        <v>IC</v>
      </c>
      <c r="I5977">
        <f>IF(gait_events!F350&lt;&gt;"",gait_events!F350,NA())</f>
        <v>439</v>
      </c>
      <c r="J5977">
        <f>IF(gait_events!G350&lt;&gt;"",gait_events!G350,NA())</f>
        <v>439</v>
      </c>
      <c r="K5977">
        <f t="shared" si="744"/>
        <v>0</v>
      </c>
      <c r="L5977">
        <f t="shared" si="745"/>
        <v>0</v>
      </c>
      <c r="M5977">
        <f t="shared" si="746"/>
        <v>1</v>
      </c>
      <c r="N5977">
        <f t="shared" si="747"/>
        <v>1</v>
      </c>
      <c r="O5977">
        <f t="shared" si="748"/>
        <v>1</v>
      </c>
      <c r="P5977">
        <f t="shared" si="749"/>
        <v>0</v>
      </c>
      <c r="Q5977">
        <f t="shared" si="750"/>
        <v>0</v>
      </c>
      <c r="R5977">
        <f t="shared" si="751"/>
        <v>1</v>
      </c>
    </row>
    <row r="5978" spans="1:18" x14ac:dyDescent="0.25">
      <c r="A5978" t="str">
        <f>gait_events!B351</f>
        <v>pp167</v>
      </c>
      <c r="B5978" t="str">
        <f>VLOOKUP(A5978,participants!A:B,2,0)</f>
        <v>F</v>
      </c>
      <c r="C5978">
        <f>VLOOKUP(A5978,participants!A:C,3,0)</f>
        <v>22</v>
      </c>
      <c r="D5978" t="str">
        <f>VLOOKUP(A5978,participants!A:F,6,0)</f>
        <v>MS</v>
      </c>
      <c r="E5978" t="str">
        <f>IF(LEN(SUBSTITUTE(gait_events!C351,"_run-",""))&lt;&gt;LEN(gait_events!C351),LEFT(RIGHT(gait_events!C351,LEN(gait_events!C351)-19),FIND("_run-",RIGHT(gait_events!C351,LEN(gait_events!C351)-19),1)-1),RIGHT(gait_events!C351,LEN(gait_events!C351)-19))</f>
        <v>Preferred</v>
      </c>
      <c r="F5978" t="str">
        <f>IF(LEN(SUBSTITUTE(gait_events!C351,"_run-",""))&lt;&gt;LEN(gait_events!C351),RIGHT(gait_events!C351,LEN(gait_events!C351)-FIND("_run-",gait_events!C351,1)-4),"")</f>
        <v/>
      </c>
      <c r="G5978" t="str">
        <f>gait_events!D351</f>
        <v>right_shank</v>
      </c>
      <c r="H5978" t="str">
        <f>gait_events!E351</f>
        <v>IC</v>
      </c>
      <c r="I5978">
        <f>IF(gait_events!F351&lt;&gt;"",gait_events!F351,NA())</f>
        <v>646</v>
      </c>
      <c r="J5978">
        <f>IF(gait_events!G351&lt;&gt;"",gait_events!G351,NA())</f>
        <v>646</v>
      </c>
      <c r="K5978">
        <f t="shared" si="744"/>
        <v>0</v>
      </c>
      <c r="L5978">
        <f t="shared" si="745"/>
        <v>0</v>
      </c>
      <c r="M5978">
        <f t="shared" si="746"/>
        <v>1</v>
      </c>
      <c r="N5978">
        <f t="shared" si="747"/>
        <v>1</v>
      </c>
      <c r="O5978">
        <f t="shared" si="748"/>
        <v>1</v>
      </c>
      <c r="P5978">
        <f t="shared" si="749"/>
        <v>0</v>
      </c>
      <c r="Q5978">
        <f t="shared" si="750"/>
        <v>0</v>
      </c>
      <c r="R5978">
        <f t="shared" si="751"/>
        <v>1</v>
      </c>
    </row>
    <row r="5979" spans="1:18" x14ac:dyDescent="0.25">
      <c r="A5979" t="str">
        <f>gait_events!B352</f>
        <v>pp167</v>
      </c>
      <c r="B5979" t="str">
        <f>VLOOKUP(A5979,participants!A:B,2,0)</f>
        <v>F</v>
      </c>
      <c r="C5979">
        <f>VLOOKUP(A5979,participants!A:C,3,0)</f>
        <v>22</v>
      </c>
      <c r="D5979" t="str">
        <f>VLOOKUP(A5979,participants!A:F,6,0)</f>
        <v>MS</v>
      </c>
      <c r="E5979" t="str">
        <f>IF(LEN(SUBSTITUTE(gait_events!C352,"_run-",""))&lt;&gt;LEN(gait_events!C352),LEFT(RIGHT(gait_events!C352,LEN(gait_events!C352)-19),FIND("_run-",RIGHT(gait_events!C352,LEN(gait_events!C352)-19),1)-1),RIGHT(gait_events!C352,LEN(gait_events!C352)-19))</f>
        <v>Preferred</v>
      </c>
      <c r="F5979" t="str">
        <f>IF(LEN(SUBSTITUTE(gait_events!C352,"_run-",""))&lt;&gt;LEN(gait_events!C352),RIGHT(gait_events!C352,LEN(gait_events!C352)-FIND("_run-",gait_events!C352,1)-4),"")</f>
        <v/>
      </c>
      <c r="G5979" t="str">
        <f>gait_events!D352</f>
        <v>right_shank</v>
      </c>
      <c r="H5979" t="str">
        <f>gait_events!E352</f>
        <v>FC</v>
      </c>
      <c r="I5979">
        <f>IF(gait_events!F352&lt;&gt;"",gait_events!F352,NA())</f>
        <v>152</v>
      </c>
      <c r="J5979">
        <f>IF(gait_events!G352&lt;&gt;"",gait_events!G352,NA())</f>
        <v>151</v>
      </c>
      <c r="K5979">
        <f t="shared" si="744"/>
        <v>1</v>
      </c>
      <c r="L5979">
        <f t="shared" si="745"/>
        <v>5</v>
      </c>
      <c r="M5979">
        <f t="shared" si="746"/>
        <v>1</v>
      </c>
      <c r="N5979">
        <f t="shared" si="747"/>
        <v>1</v>
      </c>
      <c r="O5979">
        <f t="shared" si="748"/>
        <v>1</v>
      </c>
      <c r="P5979">
        <f t="shared" si="749"/>
        <v>0</v>
      </c>
      <c r="Q5979">
        <f t="shared" si="750"/>
        <v>0</v>
      </c>
      <c r="R5979">
        <f t="shared" si="751"/>
        <v>1</v>
      </c>
    </row>
    <row r="5980" spans="1:18" x14ac:dyDescent="0.25">
      <c r="A5980" t="str">
        <f>gait_events!B353</f>
        <v>pp167</v>
      </c>
      <c r="B5980" t="str">
        <f>VLOOKUP(A5980,participants!A:B,2,0)</f>
        <v>F</v>
      </c>
      <c r="C5980">
        <f>VLOOKUP(A5980,participants!A:C,3,0)</f>
        <v>22</v>
      </c>
      <c r="D5980" t="str">
        <f>VLOOKUP(A5980,participants!A:F,6,0)</f>
        <v>MS</v>
      </c>
      <c r="E5980" t="str">
        <f>IF(LEN(SUBSTITUTE(gait_events!C353,"_run-",""))&lt;&gt;LEN(gait_events!C353),LEFT(RIGHT(gait_events!C353,LEN(gait_events!C353)-19),FIND("_run-",RIGHT(gait_events!C353,LEN(gait_events!C353)-19),1)-1),RIGHT(gait_events!C353,LEN(gait_events!C353)-19))</f>
        <v>Preferred</v>
      </c>
      <c r="F5980" t="str">
        <f>IF(LEN(SUBSTITUTE(gait_events!C353,"_run-",""))&lt;&gt;LEN(gait_events!C353),RIGHT(gait_events!C353,LEN(gait_events!C353)-FIND("_run-",gait_events!C353,1)-4),"")</f>
        <v/>
      </c>
      <c r="G5980" t="str">
        <f>gait_events!D353</f>
        <v>right_shank</v>
      </c>
      <c r="H5980" t="str">
        <f>gait_events!E353</f>
        <v>FC</v>
      </c>
      <c r="I5980">
        <f>IF(gait_events!F353&lt;&gt;"",gait_events!F353,NA())</f>
        <v>363</v>
      </c>
      <c r="J5980">
        <f>IF(gait_events!G353&lt;&gt;"",gait_events!G353,NA())</f>
        <v>365</v>
      </c>
      <c r="K5980">
        <f t="shared" si="744"/>
        <v>-2</v>
      </c>
      <c r="L5980">
        <f t="shared" si="745"/>
        <v>-10</v>
      </c>
      <c r="M5980">
        <f t="shared" si="746"/>
        <v>1</v>
      </c>
      <c r="N5980">
        <f t="shared" si="747"/>
        <v>1</v>
      </c>
      <c r="O5980">
        <f t="shared" si="748"/>
        <v>1</v>
      </c>
      <c r="P5980">
        <f t="shared" si="749"/>
        <v>0</v>
      </c>
      <c r="Q5980">
        <f t="shared" si="750"/>
        <v>0</v>
      </c>
      <c r="R5980">
        <f t="shared" si="751"/>
        <v>1</v>
      </c>
    </row>
    <row r="5981" spans="1:18" x14ac:dyDescent="0.25">
      <c r="A5981" t="str">
        <f>gait_events!B354</f>
        <v>pp167</v>
      </c>
      <c r="B5981" t="str">
        <f>VLOOKUP(A5981,participants!A:B,2,0)</f>
        <v>F</v>
      </c>
      <c r="C5981">
        <f>VLOOKUP(A5981,participants!A:C,3,0)</f>
        <v>22</v>
      </c>
      <c r="D5981" t="str">
        <f>VLOOKUP(A5981,participants!A:F,6,0)</f>
        <v>MS</v>
      </c>
      <c r="E5981" t="str">
        <f>IF(LEN(SUBSTITUTE(gait_events!C354,"_run-",""))&lt;&gt;LEN(gait_events!C354),LEFT(RIGHT(gait_events!C354,LEN(gait_events!C354)-19),FIND("_run-",RIGHT(gait_events!C354,LEN(gait_events!C354)-19),1)-1),RIGHT(gait_events!C354,LEN(gait_events!C354)-19))</f>
        <v>Preferred</v>
      </c>
      <c r="F5981" t="str">
        <f>IF(LEN(SUBSTITUTE(gait_events!C354,"_run-",""))&lt;&gt;LEN(gait_events!C354),RIGHT(gait_events!C354,LEN(gait_events!C354)-FIND("_run-",gait_events!C354,1)-4),"")</f>
        <v/>
      </c>
      <c r="G5981" t="str">
        <f>gait_events!D354</f>
        <v>right_shank</v>
      </c>
      <c r="H5981" t="str">
        <f>gait_events!E354</f>
        <v>FC</v>
      </c>
      <c r="I5981">
        <f>IF(gait_events!F354&lt;&gt;"",gait_events!F354,NA())</f>
        <v>570</v>
      </c>
      <c r="J5981">
        <f>IF(gait_events!G354&lt;&gt;"",gait_events!G354,NA())</f>
        <v>567</v>
      </c>
      <c r="K5981">
        <f t="shared" si="744"/>
        <v>3</v>
      </c>
      <c r="L5981">
        <f t="shared" si="745"/>
        <v>15</v>
      </c>
      <c r="M5981">
        <f t="shared" si="746"/>
        <v>1</v>
      </c>
      <c r="N5981">
        <f t="shared" si="747"/>
        <v>1</v>
      </c>
      <c r="O5981">
        <f t="shared" si="748"/>
        <v>1</v>
      </c>
      <c r="P5981">
        <f t="shared" si="749"/>
        <v>0</v>
      </c>
      <c r="Q5981">
        <f t="shared" si="750"/>
        <v>0</v>
      </c>
      <c r="R5981">
        <f t="shared" si="751"/>
        <v>1</v>
      </c>
    </row>
    <row r="5982" spans="1:18" x14ac:dyDescent="0.25">
      <c r="A5982" t="str">
        <f>gait_events!B355</f>
        <v>pp167</v>
      </c>
      <c r="B5982" t="str">
        <f>VLOOKUP(A5982,participants!A:B,2,0)</f>
        <v>F</v>
      </c>
      <c r="C5982">
        <f>VLOOKUP(A5982,participants!A:C,3,0)</f>
        <v>22</v>
      </c>
      <c r="D5982" t="str">
        <f>VLOOKUP(A5982,participants!A:F,6,0)</f>
        <v>MS</v>
      </c>
      <c r="E5982" t="str">
        <f>IF(LEN(SUBSTITUTE(gait_events!C355,"_run-",""))&lt;&gt;LEN(gait_events!C355),LEFT(RIGHT(gait_events!C355,LEN(gait_events!C355)-19),FIND("_run-",RIGHT(gait_events!C355,LEN(gait_events!C355)-19),1)-1),RIGHT(gait_events!C355,LEN(gait_events!C355)-19))</f>
        <v>Preferred</v>
      </c>
      <c r="F5982" t="str">
        <f>IF(LEN(SUBSTITUTE(gait_events!C355,"_run-",""))&lt;&gt;LEN(gait_events!C355),RIGHT(gait_events!C355,LEN(gait_events!C355)-FIND("_run-",gait_events!C355,1)-4),"")</f>
        <v/>
      </c>
      <c r="G5982" t="str">
        <f>gait_events!D355</f>
        <v>right_shank</v>
      </c>
      <c r="H5982" t="str">
        <f>gait_events!E355</f>
        <v>FC</v>
      </c>
      <c r="I5982">
        <f>IF(gait_events!F355&lt;&gt;"",gait_events!F355,NA())</f>
        <v>780</v>
      </c>
      <c r="J5982">
        <f>IF(gait_events!G355&lt;&gt;"",gait_events!G355,NA())</f>
        <v>780</v>
      </c>
      <c r="K5982">
        <f t="shared" si="744"/>
        <v>0</v>
      </c>
      <c r="L5982">
        <f t="shared" si="745"/>
        <v>0</v>
      </c>
      <c r="M5982">
        <f t="shared" si="746"/>
        <v>1</v>
      </c>
      <c r="N5982">
        <f t="shared" si="747"/>
        <v>1</v>
      </c>
      <c r="O5982">
        <f t="shared" si="748"/>
        <v>1</v>
      </c>
      <c r="P5982">
        <f t="shared" si="749"/>
        <v>0</v>
      </c>
      <c r="Q5982">
        <f t="shared" si="750"/>
        <v>0</v>
      </c>
      <c r="R5982">
        <f t="shared" si="751"/>
        <v>1</v>
      </c>
    </row>
    <row r="5983" spans="1:18" x14ac:dyDescent="0.25">
      <c r="A5983" t="str">
        <f>gait_events!B356</f>
        <v>pp167</v>
      </c>
      <c r="B5983" t="str">
        <f>VLOOKUP(A5983,participants!A:B,2,0)</f>
        <v>F</v>
      </c>
      <c r="C5983">
        <f>VLOOKUP(A5983,participants!A:C,3,0)</f>
        <v>22</v>
      </c>
      <c r="D5983" t="str">
        <f>VLOOKUP(A5983,participants!A:F,6,0)</f>
        <v>MS</v>
      </c>
      <c r="E5983" t="str">
        <f>IF(LEN(SUBSTITUTE(gait_events!C356,"_run-",""))&lt;&gt;LEN(gait_events!C356),LEFT(RIGHT(gait_events!C356,LEN(gait_events!C356)-19),FIND("_run-",RIGHT(gait_events!C356,LEN(gait_events!C356)-19),1)-1),RIGHT(gait_events!C356,LEN(gait_events!C356)-19))</f>
        <v>Slow</v>
      </c>
      <c r="F5983" t="str">
        <f>IF(LEN(SUBSTITUTE(gait_events!C356,"_run-",""))&lt;&gt;LEN(gait_events!C356),RIGHT(gait_events!C356,LEN(gait_events!C356)-FIND("_run-",gait_events!C356,1)-4),"")</f>
        <v/>
      </c>
      <c r="G5983" t="str">
        <f>gait_events!D356</f>
        <v>left_ankle</v>
      </c>
      <c r="H5983" t="str">
        <f>gait_events!E356</f>
        <v>IC</v>
      </c>
      <c r="I5983">
        <f>IF(gait_events!F356&lt;&gt;"",gait_events!F356,NA())</f>
        <v>130</v>
      </c>
      <c r="J5983">
        <f>IF(gait_events!G356&lt;&gt;"",gait_events!G356,NA())</f>
        <v>130</v>
      </c>
      <c r="K5983">
        <f t="shared" si="744"/>
        <v>0</v>
      </c>
      <c r="L5983">
        <f t="shared" si="745"/>
        <v>0</v>
      </c>
      <c r="M5983">
        <f t="shared" si="746"/>
        <v>1</v>
      </c>
      <c r="N5983">
        <f t="shared" si="747"/>
        <v>1</v>
      </c>
      <c r="O5983">
        <f t="shared" si="748"/>
        <v>1</v>
      </c>
      <c r="P5983">
        <f t="shared" si="749"/>
        <v>0</v>
      </c>
      <c r="Q5983">
        <f t="shared" si="750"/>
        <v>0</v>
      </c>
      <c r="R5983">
        <f t="shared" si="751"/>
        <v>1</v>
      </c>
    </row>
    <row r="5984" spans="1:18" x14ac:dyDescent="0.25">
      <c r="A5984" t="str">
        <f>gait_events!B357</f>
        <v>pp167</v>
      </c>
      <c r="B5984" t="str">
        <f>VLOOKUP(A5984,participants!A:B,2,0)</f>
        <v>F</v>
      </c>
      <c r="C5984">
        <f>VLOOKUP(A5984,participants!A:C,3,0)</f>
        <v>22</v>
      </c>
      <c r="D5984" t="str">
        <f>VLOOKUP(A5984,participants!A:F,6,0)</f>
        <v>MS</v>
      </c>
      <c r="E5984" t="str">
        <f>IF(LEN(SUBSTITUTE(gait_events!C357,"_run-",""))&lt;&gt;LEN(gait_events!C357),LEFT(RIGHT(gait_events!C357,LEN(gait_events!C357)-19),FIND("_run-",RIGHT(gait_events!C357,LEN(gait_events!C357)-19),1)-1),RIGHT(gait_events!C357,LEN(gait_events!C357)-19))</f>
        <v>Slow</v>
      </c>
      <c r="F5984" t="str">
        <f>IF(LEN(SUBSTITUTE(gait_events!C357,"_run-",""))&lt;&gt;LEN(gait_events!C357),RIGHT(gait_events!C357,LEN(gait_events!C357)-FIND("_run-",gait_events!C357,1)-4),"")</f>
        <v/>
      </c>
      <c r="G5984" t="str">
        <f>gait_events!D357</f>
        <v>left_ankle</v>
      </c>
      <c r="H5984" t="str">
        <f>gait_events!E357</f>
        <v>IC</v>
      </c>
      <c r="I5984">
        <f>IF(gait_events!F357&lt;&gt;"",gait_events!F357,NA())</f>
        <v>379</v>
      </c>
      <c r="J5984">
        <f>IF(gait_events!G357&lt;&gt;"",gait_events!G357,NA())</f>
        <v>378</v>
      </c>
      <c r="K5984">
        <f t="shared" si="744"/>
        <v>1</v>
      </c>
      <c r="L5984">
        <f t="shared" si="745"/>
        <v>5</v>
      </c>
      <c r="M5984">
        <f t="shared" si="746"/>
        <v>1</v>
      </c>
      <c r="N5984">
        <f t="shared" si="747"/>
        <v>1</v>
      </c>
      <c r="O5984">
        <f t="shared" si="748"/>
        <v>1</v>
      </c>
      <c r="P5984">
        <f t="shared" si="749"/>
        <v>0</v>
      </c>
      <c r="Q5984">
        <f t="shared" si="750"/>
        <v>0</v>
      </c>
      <c r="R5984">
        <f t="shared" si="751"/>
        <v>1</v>
      </c>
    </row>
    <row r="5985" spans="1:18" x14ac:dyDescent="0.25">
      <c r="A5985" t="str">
        <f>gait_events!B358</f>
        <v>pp167</v>
      </c>
      <c r="B5985" t="str">
        <f>VLOOKUP(A5985,participants!A:B,2,0)</f>
        <v>F</v>
      </c>
      <c r="C5985">
        <f>VLOOKUP(A5985,participants!A:C,3,0)</f>
        <v>22</v>
      </c>
      <c r="D5985" t="str">
        <f>VLOOKUP(A5985,participants!A:F,6,0)</f>
        <v>MS</v>
      </c>
      <c r="E5985" t="str">
        <f>IF(LEN(SUBSTITUTE(gait_events!C358,"_run-",""))&lt;&gt;LEN(gait_events!C358),LEFT(RIGHT(gait_events!C358,LEN(gait_events!C358)-19),FIND("_run-",RIGHT(gait_events!C358,LEN(gait_events!C358)-19),1)-1),RIGHT(gait_events!C358,LEN(gait_events!C358)-19))</f>
        <v>Slow</v>
      </c>
      <c r="F5985" t="str">
        <f>IF(LEN(SUBSTITUTE(gait_events!C358,"_run-",""))&lt;&gt;LEN(gait_events!C358),RIGHT(gait_events!C358,LEN(gait_events!C358)-FIND("_run-",gait_events!C358,1)-4),"")</f>
        <v/>
      </c>
      <c r="G5985" t="str">
        <f>gait_events!D358</f>
        <v>left_ankle</v>
      </c>
      <c r="H5985" t="str">
        <f>gait_events!E358</f>
        <v>IC</v>
      </c>
      <c r="I5985">
        <f>IF(gait_events!F358&lt;&gt;"",gait_events!F358,NA())</f>
        <v>624</v>
      </c>
      <c r="J5985">
        <f>IF(gait_events!G358&lt;&gt;"",gait_events!G358,NA())</f>
        <v>625</v>
      </c>
      <c r="K5985">
        <f t="shared" si="744"/>
        <v>-1</v>
      </c>
      <c r="L5985">
        <f t="shared" si="745"/>
        <v>-5</v>
      </c>
      <c r="M5985">
        <f t="shared" si="746"/>
        <v>1</v>
      </c>
      <c r="N5985">
        <f t="shared" si="747"/>
        <v>1</v>
      </c>
      <c r="O5985">
        <f t="shared" si="748"/>
        <v>1</v>
      </c>
      <c r="P5985">
        <f t="shared" si="749"/>
        <v>0</v>
      </c>
      <c r="Q5985">
        <f t="shared" si="750"/>
        <v>0</v>
      </c>
      <c r="R5985">
        <f t="shared" si="751"/>
        <v>1</v>
      </c>
    </row>
    <row r="5986" spans="1:18" x14ac:dyDescent="0.25">
      <c r="A5986" t="str">
        <f>gait_events!B359</f>
        <v>pp167</v>
      </c>
      <c r="B5986" t="str">
        <f>VLOOKUP(A5986,participants!A:B,2,0)</f>
        <v>F</v>
      </c>
      <c r="C5986">
        <f>VLOOKUP(A5986,participants!A:C,3,0)</f>
        <v>22</v>
      </c>
      <c r="D5986" t="str">
        <f>VLOOKUP(A5986,participants!A:F,6,0)</f>
        <v>MS</v>
      </c>
      <c r="E5986" t="str">
        <f>IF(LEN(SUBSTITUTE(gait_events!C359,"_run-",""))&lt;&gt;LEN(gait_events!C359),LEFT(RIGHT(gait_events!C359,LEN(gait_events!C359)-19),FIND("_run-",RIGHT(gait_events!C359,LEN(gait_events!C359)-19),1)-1),RIGHT(gait_events!C359,LEN(gait_events!C359)-19))</f>
        <v>Slow</v>
      </c>
      <c r="F5986" t="str">
        <f>IF(LEN(SUBSTITUTE(gait_events!C359,"_run-",""))&lt;&gt;LEN(gait_events!C359),RIGHT(gait_events!C359,LEN(gait_events!C359)-FIND("_run-",gait_events!C359,1)-4),"")</f>
        <v/>
      </c>
      <c r="G5986" t="str">
        <f>gait_events!D359</f>
        <v>left_ankle</v>
      </c>
      <c r="H5986" t="str">
        <f>gait_events!E359</f>
        <v>IC</v>
      </c>
      <c r="I5986">
        <f>IF(gait_events!F359&lt;&gt;"",gait_events!F359,NA())</f>
        <v>867</v>
      </c>
      <c r="J5986">
        <f>IF(gait_events!G359&lt;&gt;"",gait_events!G359,NA())</f>
        <v>869</v>
      </c>
      <c r="K5986">
        <f t="shared" si="744"/>
        <v>-2</v>
      </c>
      <c r="L5986">
        <f t="shared" si="745"/>
        <v>-10</v>
      </c>
      <c r="M5986">
        <f t="shared" si="746"/>
        <v>1</v>
      </c>
      <c r="N5986">
        <f t="shared" si="747"/>
        <v>1</v>
      </c>
      <c r="O5986">
        <f t="shared" si="748"/>
        <v>1</v>
      </c>
      <c r="P5986">
        <f t="shared" si="749"/>
        <v>0</v>
      </c>
      <c r="Q5986">
        <f t="shared" si="750"/>
        <v>0</v>
      </c>
      <c r="R5986">
        <f t="shared" si="751"/>
        <v>1</v>
      </c>
    </row>
    <row r="5987" spans="1:18" x14ac:dyDescent="0.25">
      <c r="A5987" t="str">
        <f>gait_events!B360</f>
        <v>pp167</v>
      </c>
      <c r="B5987" t="str">
        <f>VLOOKUP(A5987,participants!A:B,2,0)</f>
        <v>F</v>
      </c>
      <c r="C5987">
        <f>VLOOKUP(A5987,participants!A:C,3,0)</f>
        <v>22</v>
      </c>
      <c r="D5987" t="str">
        <f>VLOOKUP(A5987,participants!A:F,6,0)</f>
        <v>MS</v>
      </c>
      <c r="E5987" t="str">
        <f>IF(LEN(SUBSTITUTE(gait_events!C360,"_run-",""))&lt;&gt;LEN(gait_events!C360),LEFT(RIGHT(gait_events!C360,LEN(gait_events!C360)-19),FIND("_run-",RIGHT(gait_events!C360,LEN(gait_events!C360)-19),1)-1),RIGHT(gait_events!C360,LEN(gait_events!C360)-19))</f>
        <v>Slow</v>
      </c>
      <c r="F5987" t="str">
        <f>IF(LEN(SUBSTITUTE(gait_events!C360,"_run-",""))&lt;&gt;LEN(gait_events!C360),RIGHT(gait_events!C360,LEN(gait_events!C360)-FIND("_run-",gait_events!C360,1)-4),"")</f>
        <v/>
      </c>
      <c r="G5987" t="str">
        <f>gait_events!D360</f>
        <v>left_ankle</v>
      </c>
      <c r="H5987" t="str">
        <f>gait_events!E360</f>
        <v>IC</v>
      </c>
      <c r="I5987">
        <f>IF(gait_events!F360&lt;&gt;"",gait_events!F360,NA())</f>
        <v>1109</v>
      </c>
      <c r="J5987">
        <f>IF(gait_events!G360&lt;&gt;"",gait_events!G360,NA())</f>
        <v>1111</v>
      </c>
      <c r="K5987">
        <f t="shared" si="744"/>
        <v>-2</v>
      </c>
      <c r="L5987">
        <f t="shared" si="745"/>
        <v>-10</v>
      </c>
      <c r="M5987">
        <f t="shared" si="746"/>
        <v>1</v>
      </c>
      <c r="N5987">
        <f t="shared" si="747"/>
        <v>1</v>
      </c>
      <c r="O5987">
        <f t="shared" si="748"/>
        <v>1</v>
      </c>
      <c r="P5987">
        <f t="shared" si="749"/>
        <v>0</v>
      </c>
      <c r="Q5987">
        <f t="shared" si="750"/>
        <v>0</v>
      </c>
      <c r="R5987">
        <f t="shared" si="751"/>
        <v>1</v>
      </c>
    </row>
    <row r="5988" spans="1:18" x14ac:dyDescent="0.25">
      <c r="A5988" t="str">
        <f>gait_events!B361</f>
        <v>pp167</v>
      </c>
      <c r="B5988" t="str">
        <f>VLOOKUP(A5988,participants!A:B,2,0)</f>
        <v>F</v>
      </c>
      <c r="C5988">
        <f>VLOOKUP(A5988,participants!A:C,3,0)</f>
        <v>22</v>
      </c>
      <c r="D5988" t="str">
        <f>VLOOKUP(A5988,participants!A:F,6,0)</f>
        <v>MS</v>
      </c>
      <c r="E5988" t="str">
        <f>IF(LEN(SUBSTITUTE(gait_events!C361,"_run-",""))&lt;&gt;LEN(gait_events!C361),LEFT(RIGHT(gait_events!C361,LEN(gait_events!C361)-19),FIND("_run-",RIGHT(gait_events!C361,LEN(gait_events!C361)-19),1)-1),RIGHT(gait_events!C361,LEN(gait_events!C361)-19))</f>
        <v>Slow</v>
      </c>
      <c r="F5988" t="str">
        <f>IF(LEN(SUBSTITUTE(gait_events!C361,"_run-",""))&lt;&gt;LEN(gait_events!C361),RIGHT(gait_events!C361,LEN(gait_events!C361)-FIND("_run-",gait_events!C361,1)-4),"")</f>
        <v/>
      </c>
      <c r="G5988" t="str">
        <f>gait_events!D361</f>
        <v>left_ankle</v>
      </c>
      <c r="H5988" t="str">
        <f>gait_events!E361</f>
        <v>FC</v>
      </c>
      <c r="I5988">
        <f>IF(gait_events!F361&lt;&gt;"",gait_events!F361,NA())</f>
        <v>36</v>
      </c>
      <c r="J5988">
        <f>IF(gait_events!G361&lt;&gt;"",gait_events!G361,NA())</f>
        <v>36</v>
      </c>
      <c r="K5988">
        <f t="shared" si="744"/>
        <v>0</v>
      </c>
      <c r="L5988">
        <f t="shared" si="745"/>
        <v>0</v>
      </c>
      <c r="M5988">
        <f t="shared" si="746"/>
        <v>1</v>
      </c>
      <c r="N5988">
        <f t="shared" si="747"/>
        <v>1</v>
      </c>
      <c r="O5988">
        <f t="shared" si="748"/>
        <v>1</v>
      </c>
      <c r="P5988">
        <f t="shared" si="749"/>
        <v>0</v>
      </c>
      <c r="Q5988">
        <f t="shared" si="750"/>
        <v>0</v>
      </c>
      <c r="R5988">
        <f t="shared" si="751"/>
        <v>1</v>
      </c>
    </row>
    <row r="5989" spans="1:18" x14ac:dyDescent="0.25">
      <c r="A5989" t="str">
        <f>gait_events!B362</f>
        <v>pp167</v>
      </c>
      <c r="B5989" t="str">
        <f>VLOOKUP(A5989,participants!A:B,2,0)</f>
        <v>F</v>
      </c>
      <c r="C5989">
        <f>VLOOKUP(A5989,participants!A:C,3,0)</f>
        <v>22</v>
      </c>
      <c r="D5989" t="str">
        <f>VLOOKUP(A5989,participants!A:F,6,0)</f>
        <v>MS</v>
      </c>
      <c r="E5989" t="str">
        <f>IF(LEN(SUBSTITUTE(gait_events!C362,"_run-",""))&lt;&gt;LEN(gait_events!C362),LEFT(RIGHT(gait_events!C362,LEN(gait_events!C362)-19),FIND("_run-",RIGHT(gait_events!C362,LEN(gait_events!C362)-19),1)-1),RIGHT(gait_events!C362,LEN(gait_events!C362)-19))</f>
        <v>Slow</v>
      </c>
      <c r="F5989" t="str">
        <f>IF(LEN(SUBSTITUTE(gait_events!C362,"_run-",""))&lt;&gt;LEN(gait_events!C362),RIGHT(gait_events!C362,LEN(gait_events!C362)-FIND("_run-",gait_events!C362,1)-4),"")</f>
        <v/>
      </c>
      <c r="G5989" t="str">
        <f>gait_events!D362</f>
        <v>left_ankle</v>
      </c>
      <c r="H5989" t="str">
        <f>gait_events!E362</f>
        <v>FC</v>
      </c>
      <c r="I5989">
        <f>IF(gait_events!F362&lt;&gt;"",gait_events!F362,NA())</f>
        <v>289</v>
      </c>
      <c r="J5989">
        <f>IF(gait_events!G362&lt;&gt;"",gait_events!G362,NA())</f>
        <v>288</v>
      </c>
      <c r="K5989">
        <f t="shared" si="744"/>
        <v>1</v>
      </c>
      <c r="L5989">
        <f t="shared" si="745"/>
        <v>5</v>
      </c>
      <c r="M5989">
        <f t="shared" si="746"/>
        <v>1</v>
      </c>
      <c r="N5989">
        <f t="shared" si="747"/>
        <v>1</v>
      </c>
      <c r="O5989">
        <f t="shared" si="748"/>
        <v>1</v>
      </c>
      <c r="P5989">
        <f t="shared" si="749"/>
        <v>0</v>
      </c>
      <c r="Q5989">
        <f t="shared" si="750"/>
        <v>0</v>
      </c>
      <c r="R5989">
        <f t="shared" si="751"/>
        <v>1</v>
      </c>
    </row>
    <row r="5990" spans="1:18" x14ac:dyDescent="0.25">
      <c r="A5990" t="str">
        <f>gait_events!B363</f>
        <v>pp167</v>
      </c>
      <c r="B5990" t="str">
        <f>VLOOKUP(A5990,participants!A:B,2,0)</f>
        <v>F</v>
      </c>
      <c r="C5990">
        <f>VLOOKUP(A5990,participants!A:C,3,0)</f>
        <v>22</v>
      </c>
      <c r="D5990" t="str">
        <f>VLOOKUP(A5990,participants!A:F,6,0)</f>
        <v>MS</v>
      </c>
      <c r="E5990" t="str">
        <f>IF(LEN(SUBSTITUTE(gait_events!C363,"_run-",""))&lt;&gt;LEN(gait_events!C363),LEFT(RIGHT(gait_events!C363,LEN(gait_events!C363)-19),FIND("_run-",RIGHT(gait_events!C363,LEN(gait_events!C363)-19),1)-1),RIGHT(gait_events!C363,LEN(gait_events!C363)-19))</f>
        <v>Slow</v>
      </c>
      <c r="F5990" t="str">
        <f>IF(LEN(SUBSTITUTE(gait_events!C363,"_run-",""))&lt;&gt;LEN(gait_events!C363),RIGHT(gait_events!C363,LEN(gait_events!C363)-FIND("_run-",gait_events!C363,1)-4),"")</f>
        <v/>
      </c>
      <c r="G5990" t="str">
        <f>gait_events!D363</f>
        <v>left_ankle</v>
      </c>
      <c r="H5990" t="str">
        <f>gait_events!E363</f>
        <v>FC</v>
      </c>
      <c r="I5990">
        <f>IF(gait_events!F363&lt;&gt;"",gait_events!F363,NA())</f>
        <v>540</v>
      </c>
      <c r="J5990">
        <f>IF(gait_events!G363&lt;&gt;"",gait_events!G363,NA())</f>
        <v>541</v>
      </c>
      <c r="K5990">
        <f t="shared" si="744"/>
        <v>-1</v>
      </c>
      <c r="L5990">
        <f t="shared" si="745"/>
        <v>-5</v>
      </c>
      <c r="M5990">
        <f t="shared" si="746"/>
        <v>1</v>
      </c>
      <c r="N5990">
        <f t="shared" si="747"/>
        <v>1</v>
      </c>
      <c r="O5990">
        <f t="shared" si="748"/>
        <v>1</v>
      </c>
      <c r="P5990">
        <f t="shared" si="749"/>
        <v>0</v>
      </c>
      <c r="Q5990">
        <f t="shared" si="750"/>
        <v>0</v>
      </c>
      <c r="R5990">
        <f t="shared" si="751"/>
        <v>1</v>
      </c>
    </row>
    <row r="5991" spans="1:18" x14ac:dyDescent="0.25">
      <c r="A5991" t="str">
        <f>gait_events!B364</f>
        <v>pp167</v>
      </c>
      <c r="B5991" t="str">
        <f>VLOOKUP(A5991,participants!A:B,2,0)</f>
        <v>F</v>
      </c>
      <c r="C5991">
        <f>VLOOKUP(A5991,participants!A:C,3,0)</f>
        <v>22</v>
      </c>
      <c r="D5991" t="str">
        <f>VLOOKUP(A5991,participants!A:F,6,0)</f>
        <v>MS</v>
      </c>
      <c r="E5991" t="str">
        <f>IF(LEN(SUBSTITUTE(gait_events!C364,"_run-",""))&lt;&gt;LEN(gait_events!C364),LEFT(RIGHT(gait_events!C364,LEN(gait_events!C364)-19),FIND("_run-",RIGHT(gait_events!C364,LEN(gait_events!C364)-19),1)-1),RIGHT(gait_events!C364,LEN(gait_events!C364)-19))</f>
        <v>Slow</v>
      </c>
      <c r="F5991" t="str">
        <f>IF(LEN(SUBSTITUTE(gait_events!C364,"_run-",""))&lt;&gt;LEN(gait_events!C364),RIGHT(gait_events!C364,LEN(gait_events!C364)-FIND("_run-",gait_events!C364,1)-4),"")</f>
        <v/>
      </c>
      <c r="G5991" t="str">
        <f>gait_events!D364</f>
        <v>left_ankle</v>
      </c>
      <c r="H5991" t="str">
        <f>gait_events!E364</f>
        <v>FC</v>
      </c>
      <c r="I5991">
        <f>IF(gait_events!F364&lt;&gt;"",gait_events!F364,NA())</f>
        <v>783</v>
      </c>
      <c r="J5991">
        <f>IF(gait_events!G364&lt;&gt;"",gait_events!G364,NA())</f>
        <v>783</v>
      </c>
      <c r="K5991">
        <f t="shared" si="744"/>
        <v>0</v>
      </c>
      <c r="L5991">
        <f t="shared" si="745"/>
        <v>0</v>
      </c>
      <c r="M5991">
        <f t="shared" si="746"/>
        <v>1</v>
      </c>
      <c r="N5991">
        <f t="shared" si="747"/>
        <v>1</v>
      </c>
      <c r="O5991">
        <f t="shared" si="748"/>
        <v>1</v>
      </c>
      <c r="P5991">
        <f t="shared" si="749"/>
        <v>0</v>
      </c>
      <c r="Q5991">
        <f t="shared" si="750"/>
        <v>0</v>
      </c>
      <c r="R5991">
        <f t="shared" si="751"/>
        <v>1</v>
      </c>
    </row>
    <row r="5992" spans="1:18" x14ac:dyDescent="0.25">
      <c r="A5992" t="str">
        <f>gait_events!B365</f>
        <v>pp167</v>
      </c>
      <c r="B5992" t="str">
        <f>VLOOKUP(A5992,participants!A:B,2,0)</f>
        <v>F</v>
      </c>
      <c r="C5992">
        <f>VLOOKUP(A5992,participants!A:C,3,0)</f>
        <v>22</v>
      </c>
      <c r="D5992" t="str">
        <f>VLOOKUP(A5992,participants!A:F,6,0)</f>
        <v>MS</v>
      </c>
      <c r="E5992" t="str">
        <f>IF(LEN(SUBSTITUTE(gait_events!C365,"_run-",""))&lt;&gt;LEN(gait_events!C365),LEFT(RIGHT(gait_events!C365,LEN(gait_events!C365)-19),FIND("_run-",RIGHT(gait_events!C365,LEN(gait_events!C365)-19),1)-1),RIGHT(gait_events!C365,LEN(gait_events!C365)-19))</f>
        <v>Slow</v>
      </c>
      <c r="F5992" t="str">
        <f>IF(LEN(SUBSTITUTE(gait_events!C365,"_run-",""))&lt;&gt;LEN(gait_events!C365),RIGHT(gait_events!C365,LEN(gait_events!C365)-FIND("_run-",gait_events!C365,1)-4),"")</f>
        <v/>
      </c>
      <c r="G5992" t="str">
        <f>gait_events!D365</f>
        <v>left_ankle</v>
      </c>
      <c r="H5992" t="str">
        <f>gait_events!E365</f>
        <v>FC</v>
      </c>
      <c r="I5992">
        <f>IF(gait_events!F365&lt;&gt;"",gait_events!F365,NA())</f>
        <v>1028</v>
      </c>
      <c r="J5992">
        <f>IF(gait_events!G365&lt;&gt;"",gait_events!G365,NA())</f>
        <v>1028</v>
      </c>
      <c r="K5992">
        <f t="shared" si="744"/>
        <v>0</v>
      </c>
      <c r="L5992">
        <f t="shared" si="745"/>
        <v>0</v>
      </c>
      <c r="M5992">
        <f t="shared" si="746"/>
        <v>1</v>
      </c>
      <c r="N5992">
        <f t="shared" si="747"/>
        <v>1</v>
      </c>
      <c r="O5992">
        <f t="shared" si="748"/>
        <v>1</v>
      </c>
      <c r="P5992">
        <f t="shared" si="749"/>
        <v>0</v>
      </c>
      <c r="Q5992">
        <f t="shared" si="750"/>
        <v>0</v>
      </c>
      <c r="R5992">
        <f t="shared" si="751"/>
        <v>1</v>
      </c>
    </row>
    <row r="5993" spans="1:18" x14ac:dyDescent="0.25">
      <c r="A5993" t="str">
        <f>gait_events!B366</f>
        <v>pp167</v>
      </c>
      <c r="B5993" t="str">
        <f>VLOOKUP(A5993,participants!A:B,2,0)</f>
        <v>F</v>
      </c>
      <c r="C5993">
        <f>VLOOKUP(A5993,participants!A:C,3,0)</f>
        <v>22</v>
      </c>
      <c r="D5993" t="str">
        <f>VLOOKUP(A5993,participants!A:F,6,0)</f>
        <v>MS</v>
      </c>
      <c r="E5993" t="str">
        <f>IF(LEN(SUBSTITUTE(gait_events!C366,"_run-",""))&lt;&gt;LEN(gait_events!C366),LEFT(RIGHT(gait_events!C366,LEN(gait_events!C366)-19),FIND("_run-",RIGHT(gait_events!C366,LEN(gait_events!C366)-19),1)-1),RIGHT(gait_events!C366,LEN(gait_events!C366)-19))</f>
        <v>Slow</v>
      </c>
      <c r="F5993" t="str">
        <f>IF(LEN(SUBSTITUTE(gait_events!C366,"_run-",""))&lt;&gt;LEN(gait_events!C366),RIGHT(gait_events!C366,LEN(gait_events!C366)-FIND("_run-",gait_events!C366,1)-4),"")</f>
        <v/>
      </c>
      <c r="G5993" t="str">
        <f>gait_events!D366</f>
        <v>right_ankle</v>
      </c>
      <c r="H5993" t="str">
        <f>gait_events!E366</f>
        <v>IC</v>
      </c>
      <c r="I5993">
        <f>IF(gait_events!F366&lt;&gt;"",gait_events!F366,NA())</f>
        <v>256</v>
      </c>
      <c r="J5993">
        <f>IF(gait_events!G366&lt;&gt;"",gait_events!G366,NA())</f>
        <v>255</v>
      </c>
      <c r="K5993">
        <f t="shared" si="744"/>
        <v>1</v>
      </c>
      <c r="L5993">
        <f t="shared" si="745"/>
        <v>5</v>
      </c>
      <c r="M5993">
        <f t="shared" si="746"/>
        <v>1</v>
      </c>
      <c r="N5993">
        <f t="shared" si="747"/>
        <v>1</v>
      </c>
      <c r="O5993">
        <f t="shared" si="748"/>
        <v>1</v>
      </c>
      <c r="P5993">
        <f t="shared" si="749"/>
        <v>0</v>
      </c>
      <c r="Q5993">
        <f t="shared" si="750"/>
        <v>0</v>
      </c>
      <c r="R5993">
        <f t="shared" si="751"/>
        <v>1</v>
      </c>
    </row>
    <row r="5994" spans="1:18" x14ac:dyDescent="0.25">
      <c r="A5994" t="str">
        <f>gait_events!B367</f>
        <v>pp167</v>
      </c>
      <c r="B5994" t="str">
        <f>VLOOKUP(A5994,participants!A:B,2,0)</f>
        <v>F</v>
      </c>
      <c r="C5994">
        <f>VLOOKUP(A5994,participants!A:C,3,0)</f>
        <v>22</v>
      </c>
      <c r="D5994" t="str">
        <f>VLOOKUP(A5994,participants!A:F,6,0)</f>
        <v>MS</v>
      </c>
      <c r="E5994" t="str">
        <f>IF(LEN(SUBSTITUTE(gait_events!C367,"_run-",""))&lt;&gt;LEN(gait_events!C367),LEFT(RIGHT(gait_events!C367,LEN(gait_events!C367)-19),FIND("_run-",RIGHT(gait_events!C367,LEN(gait_events!C367)-19),1)-1),RIGHT(gait_events!C367,LEN(gait_events!C367)-19))</f>
        <v>Slow</v>
      </c>
      <c r="F5994" t="str">
        <f>IF(LEN(SUBSTITUTE(gait_events!C367,"_run-",""))&lt;&gt;LEN(gait_events!C367),RIGHT(gait_events!C367,LEN(gait_events!C367)-FIND("_run-",gait_events!C367,1)-4),"")</f>
        <v/>
      </c>
      <c r="G5994" t="str">
        <f>gait_events!D367</f>
        <v>right_ankle</v>
      </c>
      <c r="H5994" t="str">
        <f>gait_events!E367</f>
        <v>IC</v>
      </c>
      <c r="I5994">
        <f>IF(gait_events!F367&lt;&gt;"",gait_events!F367,NA())</f>
        <v>507</v>
      </c>
      <c r="J5994">
        <f>IF(gait_events!G367&lt;&gt;"",gait_events!G367,NA())</f>
        <v>500</v>
      </c>
      <c r="K5994">
        <f t="shared" si="744"/>
        <v>7</v>
      </c>
      <c r="L5994">
        <f t="shared" si="745"/>
        <v>35</v>
      </c>
      <c r="M5994">
        <f t="shared" si="746"/>
        <v>1</v>
      </c>
      <c r="N5994">
        <f t="shared" si="747"/>
        <v>1</v>
      </c>
      <c r="O5994">
        <f t="shared" si="748"/>
        <v>1</v>
      </c>
      <c r="P5994">
        <f t="shared" si="749"/>
        <v>0</v>
      </c>
      <c r="Q5994">
        <f t="shared" si="750"/>
        <v>0</v>
      </c>
      <c r="R5994">
        <f t="shared" si="751"/>
        <v>1</v>
      </c>
    </row>
    <row r="5995" spans="1:18" x14ac:dyDescent="0.25">
      <c r="A5995" t="str">
        <f>gait_events!B368</f>
        <v>pp167</v>
      </c>
      <c r="B5995" t="str">
        <f>VLOOKUP(A5995,participants!A:B,2,0)</f>
        <v>F</v>
      </c>
      <c r="C5995">
        <f>VLOOKUP(A5995,participants!A:C,3,0)</f>
        <v>22</v>
      </c>
      <c r="D5995" t="str">
        <f>VLOOKUP(A5995,participants!A:F,6,0)</f>
        <v>MS</v>
      </c>
      <c r="E5995" t="str">
        <f>IF(LEN(SUBSTITUTE(gait_events!C368,"_run-",""))&lt;&gt;LEN(gait_events!C368),LEFT(RIGHT(gait_events!C368,LEN(gait_events!C368)-19),FIND("_run-",RIGHT(gait_events!C368,LEN(gait_events!C368)-19),1)-1),RIGHT(gait_events!C368,LEN(gait_events!C368)-19))</f>
        <v>Slow</v>
      </c>
      <c r="F5995" t="str">
        <f>IF(LEN(SUBSTITUTE(gait_events!C368,"_run-",""))&lt;&gt;LEN(gait_events!C368),RIGHT(gait_events!C368,LEN(gait_events!C368)-FIND("_run-",gait_events!C368,1)-4),"")</f>
        <v/>
      </c>
      <c r="G5995" t="str">
        <f>gait_events!D368</f>
        <v>right_ankle</v>
      </c>
      <c r="H5995" t="str">
        <f>gait_events!E368</f>
        <v>IC</v>
      </c>
      <c r="I5995">
        <f>IF(gait_events!F368&lt;&gt;"",gait_events!F368,NA())</f>
        <v>741</v>
      </c>
      <c r="J5995">
        <f>IF(gait_events!G368&lt;&gt;"",gait_events!G368,NA())</f>
        <v>743</v>
      </c>
      <c r="K5995">
        <f t="shared" si="744"/>
        <v>-2</v>
      </c>
      <c r="L5995">
        <f t="shared" si="745"/>
        <v>-10</v>
      </c>
      <c r="M5995">
        <f t="shared" si="746"/>
        <v>1</v>
      </c>
      <c r="N5995">
        <f t="shared" si="747"/>
        <v>1</v>
      </c>
      <c r="O5995">
        <f t="shared" si="748"/>
        <v>1</v>
      </c>
      <c r="P5995">
        <f t="shared" si="749"/>
        <v>0</v>
      </c>
      <c r="Q5995">
        <f t="shared" si="750"/>
        <v>0</v>
      </c>
      <c r="R5995">
        <f t="shared" si="751"/>
        <v>1</v>
      </c>
    </row>
    <row r="5996" spans="1:18" x14ac:dyDescent="0.25">
      <c r="A5996" t="str">
        <f>gait_events!B369</f>
        <v>pp167</v>
      </c>
      <c r="B5996" t="str">
        <f>VLOOKUP(A5996,participants!A:B,2,0)</f>
        <v>F</v>
      </c>
      <c r="C5996">
        <f>VLOOKUP(A5996,participants!A:C,3,0)</f>
        <v>22</v>
      </c>
      <c r="D5996" t="str">
        <f>VLOOKUP(A5996,participants!A:F,6,0)</f>
        <v>MS</v>
      </c>
      <c r="E5996" t="str">
        <f>IF(LEN(SUBSTITUTE(gait_events!C369,"_run-",""))&lt;&gt;LEN(gait_events!C369),LEFT(RIGHT(gait_events!C369,LEN(gait_events!C369)-19),FIND("_run-",RIGHT(gait_events!C369,LEN(gait_events!C369)-19),1)-1),RIGHT(gait_events!C369,LEN(gait_events!C369)-19))</f>
        <v>Slow</v>
      </c>
      <c r="F5996" t="str">
        <f>IF(LEN(SUBSTITUTE(gait_events!C369,"_run-",""))&lt;&gt;LEN(gait_events!C369),RIGHT(gait_events!C369,LEN(gait_events!C369)-FIND("_run-",gait_events!C369,1)-4),"")</f>
        <v/>
      </c>
      <c r="G5996" t="str">
        <f>gait_events!D369</f>
        <v>right_ankle</v>
      </c>
      <c r="H5996" t="str">
        <f>gait_events!E369</f>
        <v>IC</v>
      </c>
      <c r="I5996">
        <f>IF(gait_events!F369&lt;&gt;"",gait_events!F369,NA())</f>
        <v>991</v>
      </c>
      <c r="J5996">
        <f>IF(gait_events!G369&lt;&gt;"",gait_events!G369,NA())</f>
        <v>990</v>
      </c>
      <c r="K5996">
        <f t="shared" si="744"/>
        <v>1</v>
      </c>
      <c r="L5996">
        <f t="shared" si="745"/>
        <v>5</v>
      </c>
      <c r="M5996">
        <f t="shared" si="746"/>
        <v>1</v>
      </c>
      <c r="N5996">
        <f t="shared" si="747"/>
        <v>1</v>
      </c>
      <c r="O5996">
        <f t="shared" si="748"/>
        <v>1</v>
      </c>
      <c r="P5996">
        <f t="shared" si="749"/>
        <v>0</v>
      </c>
      <c r="Q5996">
        <f t="shared" si="750"/>
        <v>0</v>
      </c>
      <c r="R5996">
        <f t="shared" si="751"/>
        <v>1</v>
      </c>
    </row>
    <row r="5997" spans="1:18" x14ac:dyDescent="0.25">
      <c r="A5997" t="str">
        <f>gait_events!B370</f>
        <v>pp167</v>
      </c>
      <c r="B5997" t="str">
        <f>VLOOKUP(A5997,participants!A:B,2,0)</f>
        <v>F</v>
      </c>
      <c r="C5997">
        <f>VLOOKUP(A5997,participants!A:C,3,0)</f>
        <v>22</v>
      </c>
      <c r="D5997" t="str">
        <f>VLOOKUP(A5997,participants!A:F,6,0)</f>
        <v>MS</v>
      </c>
      <c r="E5997" t="str">
        <f>IF(LEN(SUBSTITUTE(gait_events!C370,"_run-",""))&lt;&gt;LEN(gait_events!C370),LEFT(RIGHT(gait_events!C370,LEN(gait_events!C370)-19),FIND("_run-",RIGHT(gait_events!C370,LEN(gait_events!C370)-19),1)-1),RIGHT(gait_events!C370,LEN(gait_events!C370)-19))</f>
        <v>Slow</v>
      </c>
      <c r="F5997" t="str">
        <f>IF(LEN(SUBSTITUTE(gait_events!C370,"_run-",""))&lt;&gt;LEN(gait_events!C370),RIGHT(gait_events!C370,LEN(gait_events!C370)-FIND("_run-",gait_events!C370,1)-4),"")</f>
        <v/>
      </c>
      <c r="G5997" t="str">
        <f>gait_events!D370</f>
        <v>right_ankle</v>
      </c>
      <c r="H5997" t="str">
        <f>gait_events!E370</f>
        <v>IC</v>
      </c>
      <c r="I5997">
        <f>IF(gait_events!F370&lt;&gt;"",gait_events!F370,NA())</f>
        <v>1241</v>
      </c>
      <c r="J5997">
        <f>IF(gait_events!G370&lt;&gt;"",gait_events!G370,NA())</f>
        <v>1237</v>
      </c>
      <c r="K5997">
        <f t="shared" si="744"/>
        <v>4</v>
      </c>
      <c r="L5997">
        <f t="shared" si="745"/>
        <v>20</v>
      </c>
      <c r="M5997">
        <f t="shared" si="746"/>
        <v>1</v>
      </c>
      <c r="N5997">
        <f t="shared" si="747"/>
        <v>1</v>
      </c>
      <c r="O5997">
        <f t="shared" si="748"/>
        <v>1</v>
      </c>
      <c r="P5997">
        <f t="shared" si="749"/>
        <v>0</v>
      </c>
      <c r="Q5997">
        <f t="shared" si="750"/>
        <v>0</v>
      </c>
      <c r="R5997">
        <f t="shared" si="751"/>
        <v>1</v>
      </c>
    </row>
    <row r="5998" spans="1:18" x14ac:dyDescent="0.25">
      <c r="A5998" t="str">
        <f>gait_events!B371</f>
        <v>pp167</v>
      </c>
      <c r="B5998" t="str">
        <f>VLOOKUP(A5998,participants!A:B,2,0)</f>
        <v>F</v>
      </c>
      <c r="C5998">
        <f>VLOOKUP(A5998,participants!A:C,3,0)</f>
        <v>22</v>
      </c>
      <c r="D5998" t="str">
        <f>VLOOKUP(A5998,participants!A:F,6,0)</f>
        <v>MS</v>
      </c>
      <c r="E5998" t="str">
        <f>IF(LEN(SUBSTITUTE(gait_events!C371,"_run-",""))&lt;&gt;LEN(gait_events!C371),LEFT(RIGHT(gait_events!C371,LEN(gait_events!C371)-19),FIND("_run-",RIGHT(gait_events!C371,LEN(gait_events!C371)-19),1)-1),RIGHT(gait_events!C371,LEN(gait_events!C371)-19))</f>
        <v>Slow</v>
      </c>
      <c r="F5998" t="str">
        <f>IF(LEN(SUBSTITUTE(gait_events!C371,"_run-",""))&lt;&gt;LEN(gait_events!C371),RIGHT(gait_events!C371,LEN(gait_events!C371)-FIND("_run-",gait_events!C371,1)-4),"")</f>
        <v/>
      </c>
      <c r="G5998" t="str">
        <f>gait_events!D371</f>
        <v>right_ankle</v>
      </c>
      <c r="H5998" t="str">
        <f>gait_events!E371</f>
        <v>FC</v>
      </c>
      <c r="I5998">
        <f>IF(gait_events!F371&lt;&gt;"",gait_events!F371,NA())</f>
        <v>167</v>
      </c>
      <c r="J5998">
        <f>IF(gait_events!G371&lt;&gt;"",gait_events!G371,NA())</f>
        <v>169</v>
      </c>
      <c r="K5998">
        <f t="shared" si="744"/>
        <v>-2</v>
      </c>
      <c r="L5998">
        <f t="shared" si="745"/>
        <v>-10</v>
      </c>
      <c r="M5998">
        <f t="shared" si="746"/>
        <v>1</v>
      </c>
      <c r="N5998">
        <f t="shared" si="747"/>
        <v>1</v>
      </c>
      <c r="O5998">
        <f t="shared" si="748"/>
        <v>1</v>
      </c>
      <c r="P5998">
        <f t="shared" si="749"/>
        <v>0</v>
      </c>
      <c r="Q5998">
        <f t="shared" si="750"/>
        <v>0</v>
      </c>
      <c r="R5998">
        <f t="shared" si="751"/>
        <v>1</v>
      </c>
    </row>
    <row r="5999" spans="1:18" x14ac:dyDescent="0.25">
      <c r="A5999" t="str">
        <f>gait_events!B372</f>
        <v>pp167</v>
      </c>
      <c r="B5999" t="str">
        <f>VLOOKUP(A5999,participants!A:B,2,0)</f>
        <v>F</v>
      </c>
      <c r="C5999">
        <f>VLOOKUP(A5999,participants!A:C,3,0)</f>
        <v>22</v>
      </c>
      <c r="D5999" t="str">
        <f>VLOOKUP(A5999,participants!A:F,6,0)</f>
        <v>MS</v>
      </c>
      <c r="E5999" t="str">
        <f>IF(LEN(SUBSTITUTE(gait_events!C372,"_run-",""))&lt;&gt;LEN(gait_events!C372),LEFT(RIGHT(gait_events!C372,LEN(gait_events!C372)-19),FIND("_run-",RIGHT(gait_events!C372,LEN(gait_events!C372)-19),1)-1),RIGHT(gait_events!C372,LEN(gait_events!C372)-19))</f>
        <v>Slow</v>
      </c>
      <c r="F5999" t="str">
        <f>IF(LEN(SUBSTITUTE(gait_events!C372,"_run-",""))&lt;&gt;LEN(gait_events!C372),RIGHT(gait_events!C372,LEN(gait_events!C372)-FIND("_run-",gait_events!C372,1)-4),"")</f>
        <v/>
      </c>
      <c r="G5999" t="str">
        <f>gait_events!D372</f>
        <v>right_ankle</v>
      </c>
      <c r="H5999" t="str">
        <f>gait_events!E372</f>
        <v>FC</v>
      </c>
      <c r="I5999">
        <f>IF(gait_events!F372&lt;&gt;"",gait_events!F372,NA())</f>
        <v>416</v>
      </c>
      <c r="J5999">
        <f>IF(gait_events!G372&lt;&gt;"",gait_events!G372,NA())</f>
        <v>417</v>
      </c>
      <c r="K5999">
        <f t="shared" si="744"/>
        <v>-1</v>
      </c>
      <c r="L5999">
        <f t="shared" si="745"/>
        <v>-5</v>
      </c>
      <c r="M5999">
        <f t="shared" si="746"/>
        <v>1</v>
      </c>
      <c r="N5999">
        <f t="shared" si="747"/>
        <v>1</v>
      </c>
      <c r="O5999">
        <f t="shared" si="748"/>
        <v>1</v>
      </c>
      <c r="P5999">
        <f t="shared" si="749"/>
        <v>0</v>
      </c>
      <c r="Q5999">
        <f t="shared" si="750"/>
        <v>0</v>
      </c>
      <c r="R5999">
        <f t="shared" si="751"/>
        <v>1</v>
      </c>
    </row>
    <row r="6000" spans="1:18" x14ac:dyDescent="0.25">
      <c r="A6000" t="str">
        <f>gait_events!B373</f>
        <v>pp167</v>
      </c>
      <c r="B6000" t="str">
        <f>VLOOKUP(A6000,participants!A:B,2,0)</f>
        <v>F</v>
      </c>
      <c r="C6000">
        <f>VLOOKUP(A6000,participants!A:C,3,0)</f>
        <v>22</v>
      </c>
      <c r="D6000" t="str">
        <f>VLOOKUP(A6000,participants!A:F,6,0)</f>
        <v>MS</v>
      </c>
      <c r="E6000" t="str">
        <f>IF(LEN(SUBSTITUTE(gait_events!C373,"_run-",""))&lt;&gt;LEN(gait_events!C373),LEFT(RIGHT(gait_events!C373,LEN(gait_events!C373)-19),FIND("_run-",RIGHT(gait_events!C373,LEN(gait_events!C373)-19),1)-1),RIGHT(gait_events!C373,LEN(gait_events!C373)-19))</f>
        <v>Slow</v>
      </c>
      <c r="F6000" t="str">
        <f>IF(LEN(SUBSTITUTE(gait_events!C373,"_run-",""))&lt;&gt;LEN(gait_events!C373),RIGHT(gait_events!C373,LEN(gait_events!C373)-FIND("_run-",gait_events!C373,1)-4),"")</f>
        <v/>
      </c>
      <c r="G6000" t="str">
        <f>gait_events!D373</f>
        <v>right_ankle</v>
      </c>
      <c r="H6000" t="str">
        <f>gait_events!E373</f>
        <v>FC</v>
      </c>
      <c r="I6000">
        <f>IF(gait_events!F373&lt;&gt;"",gait_events!F373,NA())</f>
        <v>661</v>
      </c>
      <c r="J6000">
        <f>IF(gait_events!G373&lt;&gt;"",gait_events!G373,NA())</f>
        <v>664</v>
      </c>
      <c r="K6000">
        <f t="shared" si="744"/>
        <v>-3</v>
      </c>
      <c r="L6000">
        <f t="shared" si="745"/>
        <v>-15</v>
      </c>
      <c r="M6000">
        <f t="shared" si="746"/>
        <v>1</v>
      </c>
      <c r="N6000">
        <f t="shared" si="747"/>
        <v>1</v>
      </c>
      <c r="O6000">
        <f t="shared" si="748"/>
        <v>1</v>
      </c>
      <c r="P6000">
        <f t="shared" si="749"/>
        <v>0</v>
      </c>
      <c r="Q6000">
        <f t="shared" si="750"/>
        <v>0</v>
      </c>
      <c r="R6000">
        <f t="shared" si="751"/>
        <v>1</v>
      </c>
    </row>
    <row r="6001" spans="1:18" x14ac:dyDescent="0.25">
      <c r="A6001" t="str">
        <f>gait_events!B374</f>
        <v>pp167</v>
      </c>
      <c r="B6001" t="str">
        <f>VLOOKUP(A6001,participants!A:B,2,0)</f>
        <v>F</v>
      </c>
      <c r="C6001">
        <f>VLOOKUP(A6001,participants!A:C,3,0)</f>
        <v>22</v>
      </c>
      <c r="D6001" t="str">
        <f>VLOOKUP(A6001,participants!A:F,6,0)</f>
        <v>MS</v>
      </c>
      <c r="E6001" t="str">
        <f>IF(LEN(SUBSTITUTE(gait_events!C374,"_run-",""))&lt;&gt;LEN(gait_events!C374),LEFT(RIGHT(gait_events!C374,LEN(gait_events!C374)-19),FIND("_run-",RIGHT(gait_events!C374,LEN(gait_events!C374)-19),1)-1),RIGHT(gait_events!C374,LEN(gait_events!C374)-19))</f>
        <v>Slow</v>
      </c>
      <c r="F6001" t="str">
        <f>IF(LEN(SUBSTITUTE(gait_events!C374,"_run-",""))&lt;&gt;LEN(gait_events!C374),RIGHT(gait_events!C374,LEN(gait_events!C374)-FIND("_run-",gait_events!C374,1)-4),"")</f>
        <v/>
      </c>
      <c r="G6001" t="str">
        <f>gait_events!D374</f>
        <v>right_ankle</v>
      </c>
      <c r="H6001" t="str">
        <f>gait_events!E374</f>
        <v>FC</v>
      </c>
      <c r="I6001">
        <f>IF(gait_events!F374&lt;&gt;"",gait_events!F374,NA())</f>
        <v>905</v>
      </c>
      <c r="J6001">
        <f>IF(gait_events!G374&lt;&gt;"",gait_events!G374,NA())</f>
        <v>908</v>
      </c>
      <c r="K6001">
        <f t="shared" si="744"/>
        <v>-3</v>
      </c>
      <c r="L6001">
        <f t="shared" si="745"/>
        <v>-15</v>
      </c>
      <c r="M6001">
        <f t="shared" si="746"/>
        <v>1</v>
      </c>
      <c r="N6001">
        <f t="shared" si="747"/>
        <v>1</v>
      </c>
      <c r="O6001">
        <f t="shared" si="748"/>
        <v>1</v>
      </c>
      <c r="P6001">
        <f t="shared" si="749"/>
        <v>0</v>
      </c>
      <c r="Q6001">
        <f t="shared" si="750"/>
        <v>0</v>
      </c>
      <c r="R6001">
        <f t="shared" si="751"/>
        <v>1</v>
      </c>
    </row>
    <row r="6002" spans="1:18" x14ac:dyDescent="0.25">
      <c r="A6002" t="str">
        <f>gait_events!B375</f>
        <v>pp167</v>
      </c>
      <c r="B6002" t="str">
        <f>VLOOKUP(A6002,participants!A:B,2,0)</f>
        <v>F</v>
      </c>
      <c r="C6002">
        <f>VLOOKUP(A6002,participants!A:C,3,0)</f>
        <v>22</v>
      </c>
      <c r="D6002" t="str">
        <f>VLOOKUP(A6002,participants!A:F,6,0)</f>
        <v>MS</v>
      </c>
      <c r="E6002" t="str">
        <f>IF(LEN(SUBSTITUTE(gait_events!C375,"_run-",""))&lt;&gt;LEN(gait_events!C375),LEFT(RIGHT(gait_events!C375,LEN(gait_events!C375)-19),FIND("_run-",RIGHT(gait_events!C375,LEN(gait_events!C375)-19),1)-1),RIGHT(gait_events!C375,LEN(gait_events!C375)-19))</f>
        <v>Slow</v>
      </c>
      <c r="F6002" t="str">
        <f>IF(LEN(SUBSTITUTE(gait_events!C375,"_run-",""))&lt;&gt;LEN(gait_events!C375),RIGHT(gait_events!C375,LEN(gait_events!C375)-FIND("_run-",gait_events!C375,1)-4),"")</f>
        <v/>
      </c>
      <c r="G6002" t="str">
        <f>gait_events!D375</f>
        <v>right_ankle</v>
      </c>
      <c r="H6002" t="str">
        <f>gait_events!E375</f>
        <v>FC</v>
      </c>
      <c r="I6002">
        <f>IF(gait_events!F375&lt;&gt;"",gait_events!F375,NA())</f>
        <v>1149</v>
      </c>
      <c r="J6002">
        <f>IF(gait_events!G375&lt;&gt;"",gait_events!G375,NA())</f>
        <v>1150</v>
      </c>
      <c r="K6002">
        <f t="shared" si="744"/>
        <v>-1</v>
      </c>
      <c r="L6002">
        <f t="shared" si="745"/>
        <v>-5</v>
      </c>
      <c r="M6002">
        <f t="shared" si="746"/>
        <v>1</v>
      </c>
      <c r="N6002">
        <f t="shared" si="747"/>
        <v>1</v>
      </c>
      <c r="O6002">
        <f t="shared" si="748"/>
        <v>1</v>
      </c>
      <c r="P6002">
        <f t="shared" si="749"/>
        <v>0</v>
      </c>
      <c r="Q6002">
        <f t="shared" si="750"/>
        <v>0</v>
      </c>
      <c r="R6002">
        <f t="shared" si="751"/>
        <v>1</v>
      </c>
    </row>
    <row r="6003" spans="1:18" x14ac:dyDescent="0.25">
      <c r="A6003" t="str">
        <f>gait_events!B376</f>
        <v>pp167</v>
      </c>
      <c r="B6003" t="str">
        <f>VLOOKUP(A6003,participants!A:B,2,0)</f>
        <v>F</v>
      </c>
      <c r="C6003">
        <f>VLOOKUP(A6003,participants!A:C,3,0)</f>
        <v>22</v>
      </c>
      <c r="D6003" t="str">
        <f>VLOOKUP(A6003,participants!A:F,6,0)</f>
        <v>MS</v>
      </c>
      <c r="E6003" t="str">
        <f>IF(LEN(SUBSTITUTE(gait_events!C376,"_run-",""))&lt;&gt;LEN(gait_events!C376),LEFT(RIGHT(gait_events!C376,LEN(gait_events!C376)-19),FIND("_run-",RIGHT(gait_events!C376,LEN(gait_events!C376)-19),1)-1),RIGHT(gait_events!C376,LEN(gait_events!C376)-19))</f>
        <v>Slow</v>
      </c>
      <c r="F6003" t="str">
        <f>IF(LEN(SUBSTITUTE(gait_events!C376,"_run-",""))&lt;&gt;LEN(gait_events!C376),RIGHT(gait_events!C376,LEN(gait_events!C376)-FIND("_run-",gait_events!C376,1)-4),"")</f>
        <v/>
      </c>
      <c r="G6003" t="str">
        <f>gait_events!D376</f>
        <v>left_shank</v>
      </c>
      <c r="H6003" t="str">
        <f>gait_events!E376</f>
        <v>IC</v>
      </c>
      <c r="I6003">
        <f>IF(gait_events!F376&lt;&gt;"",gait_events!F376,NA())</f>
        <v>130</v>
      </c>
      <c r="J6003">
        <f>IF(gait_events!G376&lt;&gt;"",gait_events!G376,NA())</f>
        <v>129</v>
      </c>
      <c r="K6003">
        <f t="shared" si="744"/>
        <v>1</v>
      </c>
      <c r="L6003">
        <f t="shared" si="745"/>
        <v>5</v>
      </c>
      <c r="M6003">
        <f t="shared" si="746"/>
        <v>1</v>
      </c>
      <c r="N6003">
        <f t="shared" si="747"/>
        <v>1</v>
      </c>
      <c r="O6003">
        <f t="shared" si="748"/>
        <v>1</v>
      </c>
      <c r="P6003">
        <f t="shared" si="749"/>
        <v>0</v>
      </c>
      <c r="Q6003">
        <f t="shared" si="750"/>
        <v>0</v>
      </c>
      <c r="R6003">
        <f t="shared" si="751"/>
        <v>1</v>
      </c>
    </row>
    <row r="6004" spans="1:18" x14ac:dyDescent="0.25">
      <c r="A6004" t="str">
        <f>gait_events!B377</f>
        <v>pp167</v>
      </c>
      <c r="B6004" t="str">
        <f>VLOOKUP(A6004,participants!A:B,2,0)</f>
        <v>F</v>
      </c>
      <c r="C6004">
        <f>VLOOKUP(A6004,participants!A:C,3,0)</f>
        <v>22</v>
      </c>
      <c r="D6004" t="str">
        <f>VLOOKUP(A6004,participants!A:F,6,0)</f>
        <v>MS</v>
      </c>
      <c r="E6004" t="str">
        <f>IF(LEN(SUBSTITUTE(gait_events!C377,"_run-",""))&lt;&gt;LEN(gait_events!C377),LEFT(RIGHT(gait_events!C377,LEN(gait_events!C377)-19),FIND("_run-",RIGHT(gait_events!C377,LEN(gait_events!C377)-19),1)-1),RIGHT(gait_events!C377,LEN(gait_events!C377)-19))</f>
        <v>Slow</v>
      </c>
      <c r="F6004" t="str">
        <f>IF(LEN(SUBSTITUTE(gait_events!C377,"_run-",""))&lt;&gt;LEN(gait_events!C377),RIGHT(gait_events!C377,LEN(gait_events!C377)-FIND("_run-",gait_events!C377,1)-4),"")</f>
        <v/>
      </c>
      <c r="G6004" t="str">
        <f>gait_events!D377</f>
        <v>left_shank</v>
      </c>
      <c r="H6004" t="str">
        <f>gait_events!E377</f>
        <v>IC</v>
      </c>
      <c r="I6004">
        <f>IF(gait_events!F377&lt;&gt;"",gait_events!F377,NA())</f>
        <v>379</v>
      </c>
      <c r="J6004">
        <f>IF(gait_events!G377&lt;&gt;"",gait_events!G377,NA())</f>
        <v>378</v>
      </c>
      <c r="K6004">
        <f t="shared" si="744"/>
        <v>1</v>
      </c>
      <c r="L6004">
        <f t="shared" si="745"/>
        <v>5</v>
      </c>
      <c r="M6004">
        <f t="shared" si="746"/>
        <v>1</v>
      </c>
      <c r="N6004">
        <f t="shared" si="747"/>
        <v>1</v>
      </c>
      <c r="O6004">
        <f t="shared" si="748"/>
        <v>1</v>
      </c>
      <c r="P6004">
        <f t="shared" si="749"/>
        <v>0</v>
      </c>
      <c r="Q6004">
        <f t="shared" si="750"/>
        <v>0</v>
      </c>
      <c r="R6004">
        <f t="shared" si="751"/>
        <v>1</v>
      </c>
    </row>
    <row r="6005" spans="1:18" x14ac:dyDescent="0.25">
      <c r="A6005" t="str">
        <f>gait_events!B378</f>
        <v>pp167</v>
      </c>
      <c r="B6005" t="str">
        <f>VLOOKUP(A6005,participants!A:B,2,0)</f>
        <v>F</v>
      </c>
      <c r="C6005">
        <f>VLOOKUP(A6005,participants!A:C,3,0)</f>
        <v>22</v>
      </c>
      <c r="D6005" t="str">
        <f>VLOOKUP(A6005,participants!A:F,6,0)</f>
        <v>MS</v>
      </c>
      <c r="E6005" t="str">
        <f>IF(LEN(SUBSTITUTE(gait_events!C378,"_run-",""))&lt;&gt;LEN(gait_events!C378),LEFT(RIGHT(gait_events!C378,LEN(gait_events!C378)-19),FIND("_run-",RIGHT(gait_events!C378,LEN(gait_events!C378)-19),1)-1),RIGHT(gait_events!C378,LEN(gait_events!C378)-19))</f>
        <v>Slow</v>
      </c>
      <c r="F6005" t="str">
        <f>IF(LEN(SUBSTITUTE(gait_events!C378,"_run-",""))&lt;&gt;LEN(gait_events!C378),RIGHT(gait_events!C378,LEN(gait_events!C378)-FIND("_run-",gait_events!C378,1)-4),"")</f>
        <v/>
      </c>
      <c r="G6005" t="str">
        <f>gait_events!D378</f>
        <v>left_shank</v>
      </c>
      <c r="H6005" t="str">
        <f>gait_events!E378</f>
        <v>IC</v>
      </c>
      <c r="I6005">
        <f>IF(gait_events!F378&lt;&gt;"",gait_events!F378,NA())</f>
        <v>624</v>
      </c>
      <c r="J6005">
        <f>IF(gait_events!G378&lt;&gt;"",gait_events!G378,NA())</f>
        <v>624</v>
      </c>
      <c r="K6005">
        <f t="shared" si="744"/>
        <v>0</v>
      </c>
      <c r="L6005">
        <f t="shared" si="745"/>
        <v>0</v>
      </c>
      <c r="M6005">
        <f t="shared" si="746"/>
        <v>1</v>
      </c>
      <c r="N6005">
        <f t="shared" si="747"/>
        <v>1</v>
      </c>
      <c r="O6005">
        <f t="shared" si="748"/>
        <v>1</v>
      </c>
      <c r="P6005">
        <f t="shared" si="749"/>
        <v>0</v>
      </c>
      <c r="Q6005">
        <f t="shared" si="750"/>
        <v>0</v>
      </c>
      <c r="R6005">
        <f t="shared" si="751"/>
        <v>1</v>
      </c>
    </row>
    <row r="6006" spans="1:18" x14ac:dyDescent="0.25">
      <c r="A6006" t="str">
        <f>gait_events!B379</f>
        <v>pp167</v>
      </c>
      <c r="B6006" t="str">
        <f>VLOOKUP(A6006,participants!A:B,2,0)</f>
        <v>F</v>
      </c>
      <c r="C6006">
        <f>VLOOKUP(A6006,participants!A:C,3,0)</f>
        <v>22</v>
      </c>
      <c r="D6006" t="str">
        <f>VLOOKUP(A6006,participants!A:F,6,0)</f>
        <v>MS</v>
      </c>
      <c r="E6006" t="str">
        <f>IF(LEN(SUBSTITUTE(gait_events!C379,"_run-",""))&lt;&gt;LEN(gait_events!C379),LEFT(RIGHT(gait_events!C379,LEN(gait_events!C379)-19),FIND("_run-",RIGHT(gait_events!C379,LEN(gait_events!C379)-19),1)-1),RIGHT(gait_events!C379,LEN(gait_events!C379)-19))</f>
        <v>Slow</v>
      </c>
      <c r="F6006" t="str">
        <f>IF(LEN(SUBSTITUTE(gait_events!C379,"_run-",""))&lt;&gt;LEN(gait_events!C379),RIGHT(gait_events!C379,LEN(gait_events!C379)-FIND("_run-",gait_events!C379,1)-4),"")</f>
        <v/>
      </c>
      <c r="G6006" t="str">
        <f>gait_events!D379</f>
        <v>left_shank</v>
      </c>
      <c r="H6006" t="str">
        <f>gait_events!E379</f>
        <v>IC</v>
      </c>
      <c r="I6006">
        <f>IF(gait_events!F379&lt;&gt;"",gait_events!F379,NA())</f>
        <v>867</v>
      </c>
      <c r="J6006">
        <f>IF(gait_events!G379&lt;&gt;"",gait_events!G379,NA())</f>
        <v>868</v>
      </c>
      <c r="K6006">
        <f t="shared" si="744"/>
        <v>-1</v>
      </c>
      <c r="L6006">
        <f t="shared" si="745"/>
        <v>-5</v>
      </c>
      <c r="M6006">
        <f t="shared" si="746"/>
        <v>1</v>
      </c>
      <c r="N6006">
        <f t="shared" si="747"/>
        <v>1</v>
      </c>
      <c r="O6006">
        <f t="shared" si="748"/>
        <v>1</v>
      </c>
      <c r="P6006">
        <f t="shared" si="749"/>
        <v>0</v>
      </c>
      <c r="Q6006">
        <f t="shared" si="750"/>
        <v>0</v>
      </c>
      <c r="R6006">
        <f t="shared" si="751"/>
        <v>1</v>
      </c>
    </row>
    <row r="6007" spans="1:18" x14ac:dyDescent="0.25">
      <c r="A6007" t="str">
        <f>gait_events!B380</f>
        <v>pp167</v>
      </c>
      <c r="B6007" t="str">
        <f>VLOOKUP(A6007,participants!A:B,2,0)</f>
        <v>F</v>
      </c>
      <c r="C6007">
        <f>VLOOKUP(A6007,participants!A:C,3,0)</f>
        <v>22</v>
      </c>
      <c r="D6007" t="str">
        <f>VLOOKUP(A6007,participants!A:F,6,0)</f>
        <v>MS</v>
      </c>
      <c r="E6007" t="str">
        <f>IF(LEN(SUBSTITUTE(gait_events!C380,"_run-",""))&lt;&gt;LEN(gait_events!C380),LEFT(RIGHT(gait_events!C380,LEN(gait_events!C380)-19),FIND("_run-",RIGHT(gait_events!C380,LEN(gait_events!C380)-19),1)-1),RIGHT(gait_events!C380,LEN(gait_events!C380)-19))</f>
        <v>Slow</v>
      </c>
      <c r="F6007" t="str">
        <f>IF(LEN(SUBSTITUTE(gait_events!C380,"_run-",""))&lt;&gt;LEN(gait_events!C380),RIGHT(gait_events!C380,LEN(gait_events!C380)-FIND("_run-",gait_events!C380,1)-4),"")</f>
        <v/>
      </c>
      <c r="G6007" t="str">
        <f>gait_events!D380</f>
        <v>left_shank</v>
      </c>
      <c r="H6007" t="str">
        <f>gait_events!E380</f>
        <v>IC</v>
      </c>
      <c r="I6007">
        <f>IF(gait_events!F380&lt;&gt;"",gait_events!F380,NA())</f>
        <v>1109</v>
      </c>
      <c r="J6007">
        <f>IF(gait_events!G380&lt;&gt;"",gait_events!G380,NA())</f>
        <v>1112</v>
      </c>
      <c r="K6007">
        <f t="shared" si="744"/>
        <v>-3</v>
      </c>
      <c r="L6007">
        <f t="shared" si="745"/>
        <v>-15</v>
      </c>
      <c r="M6007">
        <f t="shared" si="746"/>
        <v>1</v>
      </c>
      <c r="N6007">
        <f t="shared" si="747"/>
        <v>1</v>
      </c>
      <c r="O6007">
        <f t="shared" si="748"/>
        <v>1</v>
      </c>
      <c r="P6007">
        <f t="shared" si="749"/>
        <v>0</v>
      </c>
      <c r="Q6007">
        <f t="shared" si="750"/>
        <v>0</v>
      </c>
      <c r="R6007">
        <f t="shared" si="751"/>
        <v>1</v>
      </c>
    </row>
    <row r="6008" spans="1:18" x14ac:dyDescent="0.25">
      <c r="A6008" t="str">
        <f>gait_events!B381</f>
        <v>pp167</v>
      </c>
      <c r="B6008" t="str">
        <f>VLOOKUP(A6008,participants!A:B,2,0)</f>
        <v>F</v>
      </c>
      <c r="C6008">
        <f>VLOOKUP(A6008,participants!A:C,3,0)</f>
        <v>22</v>
      </c>
      <c r="D6008" t="str">
        <f>VLOOKUP(A6008,participants!A:F,6,0)</f>
        <v>MS</v>
      </c>
      <c r="E6008" t="str">
        <f>IF(LEN(SUBSTITUTE(gait_events!C381,"_run-",""))&lt;&gt;LEN(gait_events!C381),LEFT(RIGHT(gait_events!C381,LEN(gait_events!C381)-19),FIND("_run-",RIGHT(gait_events!C381,LEN(gait_events!C381)-19),1)-1),RIGHT(gait_events!C381,LEN(gait_events!C381)-19))</f>
        <v>Slow</v>
      </c>
      <c r="F6008" t="str">
        <f>IF(LEN(SUBSTITUTE(gait_events!C381,"_run-",""))&lt;&gt;LEN(gait_events!C381),RIGHT(gait_events!C381,LEN(gait_events!C381)-FIND("_run-",gait_events!C381,1)-4),"")</f>
        <v/>
      </c>
      <c r="G6008" t="str">
        <f>gait_events!D381</f>
        <v>left_shank</v>
      </c>
      <c r="H6008" t="str">
        <f>gait_events!E381</f>
        <v>FC</v>
      </c>
      <c r="I6008">
        <f>IF(gait_events!F381&lt;&gt;"",gait_events!F381,NA())</f>
        <v>36</v>
      </c>
      <c r="J6008">
        <f>IF(gait_events!G381&lt;&gt;"",gait_events!G381,NA())</f>
        <v>36</v>
      </c>
      <c r="K6008">
        <f t="shared" si="744"/>
        <v>0</v>
      </c>
      <c r="L6008">
        <f t="shared" si="745"/>
        <v>0</v>
      </c>
      <c r="M6008">
        <f t="shared" si="746"/>
        <v>1</v>
      </c>
      <c r="N6008">
        <f t="shared" si="747"/>
        <v>1</v>
      </c>
      <c r="O6008">
        <f t="shared" si="748"/>
        <v>1</v>
      </c>
      <c r="P6008">
        <f t="shared" si="749"/>
        <v>0</v>
      </c>
      <c r="Q6008">
        <f t="shared" si="750"/>
        <v>0</v>
      </c>
      <c r="R6008">
        <f t="shared" si="751"/>
        <v>1</v>
      </c>
    </row>
    <row r="6009" spans="1:18" x14ac:dyDescent="0.25">
      <c r="A6009" t="str">
        <f>gait_events!B382</f>
        <v>pp167</v>
      </c>
      <c r="B6009" t="str">
        <f>VLOOKUP(A6009,participants!A:B,2,0)</f>
        <v>F</v>
      </c>
      <c r="C6009">
        <f>VLOOKUP(A6009,participants!A:C,3,0)</f>
        <v>22</v>
      </c>
      <c r="D6009" t="str">
        <f>VLOOKUP(A6009,participants!A:F,6,0)</f>
        <v>MS</v>
      </c>
      <c r="E6009" t="str">
        <f>IF(LEN(SUBSTITUTE(gait_events!C382,"_run-",""))&lt;&gt;LEN(gait_events!C382),LEFT(RIGHT(gait_events!C382,LEN(gait_events!C382)-19),FIND("_run-",RIGHT(gait_events!C382,LEN(gait_events!C382)-19),1)-1),RIGHT(gait_events!C382,LEN(gait_events!C382)-19))</f>
        <v>Slow</v>
      </c>
      <c r="F6009" t="str">
        <f>IF(LEN(SUBSTITUTE(gait_events!C382,"_run-",""))&lt;&gt;LEN(gait_events!C382),RIGHT(gait_events!C382,LEN(gait_events!C382)-FIND("_run-",gait_events!C382,1)-4),"")</f>
        <v/>
      </c>
      <c r="G6009" t="str">
        <f>gait_events!D382</f>
        <v>left_shank</v>
      </c>
      <c r="H6009" t="str">
        <f>gait_events!E382</f>
        <v>FC</v>
      </c>
      <c r="I6009">
        <f>IF(gait_events!F382&lt;&gt;"",gait_events!F382,NA())</f>
        <v>289</v>
      </c>
      <c r="J6009">
        <f>IF(gait_events!G382&lt;&gt;"",gait_events!G382,NA())</f>
        <v>288</v>
      </c>
      <c r="K6009">
        <f t="shared" si="744"/>
        <v>1</v>
      </c>
      <c r="L6009">
        <f t="shared" si="745"/>
        <v>5</v>
      </c>
      <c r="M6009">
        <f t="shared" si="746"/>
        <v>1</v>
      </c>
      <c r="N6009">
        <f t="shared" si="747"/>
        <v>1</v>
      </c>
      <c r="O6009">
        <f t="shared" si="748"/>
        <v>1</v>
      </c>
      <c r="P6009">
        <f t="shared" si="749"/>
        <v>0</v>
      </c>
      <c r="Q6009">
        <f t="shared" si="750"/>
        <v>0</v>
      </c>
      <c r="R6009">
        <f t="shared" si="751"/>
        <v>1</v>
      </c>
    </row>
    <row r="6010" spans="1:18" x14ac:dyDescent="0.25">
      <c r="A6010" t="str">
        <f>gait_events!B383</f>
        <v>pp167</v>
      </c>
      <c r="B6010" t="str">
        <f>VLOOKUP(A6010,participants!A:B,2,0)</f>
        <v>F</v>
      </c>
      <c r="C6010">
        <f>VLOOKUP(A6010,participants!A:C,3,0)</f>
        <v>22</v>
      </c>
      <c r="D6010" t="str">
        <f>VLOOKUP(A6010,participants!A:F,6,0)</f>
        <v>MS</v>
      </c>
      <c r="E6010" t="str">
        <f>IF(LEN(SUBSTITUTE(gait_events!C383,"_run-",""))&lt;&gt;LEN(gait_events!C383),LEFT(RIGHT(gait_events!C383,LEN(gait_events!C383)-19),FIND("_run-",RIGHT(gait_events!C383,LEN(gait_events!C383)-19),1)-1),RIGHT(gait_events!C383,LEN(gait_events!C383)-19))</f>
        <v>Slow</v>
      </c>
      <c r="F6010" t="str">
        <f>IF(LEN(SUBSTITUTE(gait_events!C383,"_run-",""))&lt;&gt;LEN(gait_events!C383),RIGHT(gait_events!C383,LEN(gait_events!C383)-FIND("_run-",gait_events!C383,1)-4),"")</f>
        <v/>
      </c>
      <c r="G6010" t="str">
        <f>gait_events!D383</f>
        <v>left_shank</v>
      </c>
      <c r="H6010" t="str">
        <f>gait_events!E383</f>
        <v>FC</v>
      </c>
      <c r="I6010">
        <f>IF(gait_events!F383&lt;&gt;"",gait_events!F383,NA())</f>
        <v>540</v>
      </c>
      <c r="J6010">
        <f>IF(gait_events!G383&lt;&gt;"",gait_events!G383,NA())</f>
        <v>541</v>
      </c>
      <c r="K6010">
        <f t="shared" si="744"/>
        <v>-1</v>
      </c>
      <c r="L6010">
        <f t="shared" si="745"/>
        <v>-5</v>
      </c>
      <c r="M6010">
        <f t="shared" si="746"/>
        <v>1</v>
      </c>
      <c r="N6010">
        <f t="shared" si="747"/>
        <v>1</v>
      </c>
      <c r="O6010">
        <f t="shared" si="748"/>
        <v>1</v>
      </c>
      <c r="P6010">
        <f t="shared" si="749"/>
        <v>0</v>
      </c>
      <c r="Q6010">
        <f t="shared" si="750"/>
        <v>0</v>
      </c>
      <c r="R6010">
        <f t="shared" si="751"/>
        <v>1</v>
      </c>
    </row>
    <row r="6011" spans="1:18" x14ac:dyDescent="0.25">
      <c r="A6011" t="str">
        <f>gait_events!B384</f>
        <v>pp167</v>
      </c>
      <c r="B6011" t="str">
        <f>VLOOKUP(A6011,participants!A:B,2,0)</f>
        <v>F</v>
      </c>
      <c r="C6011">
        <f>VLOOKUP(A6011,participants!A:C,3,0)</f>
        <v>22</v>
      </c>
      <c r="D6011" t="str">
        <f>VLOOKUP(A6011,participants!A:F,6,0)</f>
        <v>MS</v>
      </c>
      <c r="E6011" t="str">
        <f>IF(LEN(SUBSTITUTE(gait_events!C384,"_run-",""))&lt;&gt;LEN(gait_events!C384),LEFT(RIGHT(gait_events!C384,LEN(gait_events!C384)-19),FIND("_run-",RIGHT(gait_events!C384,LEN(gait_events!C384)-19),1)-1),RIGHT(gait_events!C384,LEN(gait_events!C384)-19))</f>
        <v>Slow</v>
      </c>
      <c r="F6011" t="str">
        <f>IF(LEN(SUBSTITUTE(gait_events!C384,"_run-",""))&lt;&gt;LEN(gait_events!C384),RIGHT(gait_events!C384,LEN(gait_events!C384)-FIND("_run-",gait_events!C384,1)-4),"")</f>
        <v/>
      </c>
      <c r="G6011" t="str">
        <f>gait_events!D384</f>
        <v>left_shank</v>
      </c>
      <c r="H6011" t="str">
        <f>gait_events!E384</f>
        <v>FC</v>
      </c>
      <c r="I6011">
        <f>IF(gait_events!F384&lt;&gt;"",gait_events!F384,NA())</f>
        <v>783</v>
      </c>
      <c r="J6011">
        <f>IF(gait_events!G384&lt;&gt;"",gait_events!G384,NA())</f>
        <v>781</v>
      </c>
      <c r="K6011">
        <f t="shared" si="744"/>
        <v>2</v>
      </c>
      <c r="L6011">
        <f t="shared" si="745"/>
        <v>10</v>
      </c>
      <c r="M6011">
        <f t="shared" si="746"/>
        <v>1</v>
      </c>
      <c r="N6011">
        <f t="shared" si="747"/>
        <v>1</v>
      </c>
      <c r="O6011">
        <f t="shared" si="748"/>
        <v>1</v>
      </c>
      <c r="P6011">
        <f t="shared" si="749"/>
        <v>0</v>
      </c>
      <c r="Q6011">
        <f t="shared" si="750"/>
        <v>0</v>
      </c>
      <c r="R6011">
        <f t="shared" si="751"/>
        <v>1</v>
      </c>
    </row>
    <row r="6012" spans="1:18" x14ac:dyDescent="0.25">
      <c r="A6012" t="str">
        <f>gait_events!B385</f>
        <v>pp167</v>
      </c>
      <c r="B6012" t="str">
        <f>VLOOKUP(A6012,participants!A:B,2,0)</f>
        <v>F</v>
      </c>
      <c r="C6012">
        <f>VLOOKUP(A6012,participants!A:C,3,0)</f>
        <v>22</v>
      </c>
      <c r="D6012" t="str">
        <f>VLOOKUP(A6012,participants!A:F,6,0)</f>
        <v>MS</v>
      </c>
      <c r="E6012" t="str">
        <f>IF(LEN(SUBSTITUTE(gait_events!C385,"_run-",""))&lt;&gt;LEN(gait_events!C385),LEFT(RIGHT(gait_events!C385,LEN(gait_events!C385)-19),FIND("_run-",RIGHT(gait_events!C385,LEN(gait_events!C385)-19),1)-1),RIGHT(gait_events!C385,LEN(gait_events!C385)-19))</f>
        <v>Slow</v>
      </c>
      <c r="F6012" t="str">
        <f>IF(LEN(SUBSTITUTE(gait_events!C385,"_run-",""))&lt;&gt;LEN(gait_events!C385),RIGHT(gait_events!C385,LEN(gait_events!C385)-FIND("_run-",gait_events!C385,1)-4),"")</f>
        <v/>
      </c>
      <c r="G6012" t="str">
        <f>gait_events!D385</f>
        <v>left_shank</v>
      </c>
      <c r="H6012" t="str">
        <f>gait_events!E385</f>
        <v>FC</v>
      </c>
      <c r="I6012">
        <f>IF(gait_events!F385&lt;&gt;"",gait_events!F385,NA())</f>
        <v>1028</v>
      </c>
      <c r="J6012">
        <f>IF(gait_events!G385&lt;&gt;"",gait_events!G385,NA())</f>
        <v>1029</v>
      </c>
      <c r="K6012">
        <f t="shared" si="744"/>
        <v>-1</v>
      </c>
      <c r="L6012">
        <f t="shared" si="745"/>
        <v>-5</v>
      </c>
      <c r="M6012">
        <f t="shared" si="746"/>
        <v>1</v>
      </c>
      <c r="N6012">
        <f t="shared" si="747"/>
        <v>1</v>
      </c>
      <c r="O6012">
        <f t="shared" si="748"/>
        <v>1</v>
      </c>
      <c r="P6012">
        <f t="shared" si="749"/>
        <v>0</v>
      </c>
      <c r="Q6012">
        <f t="shared" si="750"/>
        <v>0</v>
      </c>
      <c r="R6012">
        <f t="shared" si="751"/>
        <v>1</v>
      </c>
    </row>
    <row r="6013" spans="1:18" x14ac:dyDescent="0.25">
      <c r="A6013" t="str">
        <f>gait_events!B386</f>
        <v>pp167</v>
      </c>
      <c r="B6013" t="str">
        <f>VLOOKUP(A6013,participants!A:B,2,0)</f>
        <v>F</v>
      </c>
      <c r="C6013">
        <f>VLOOKUP(A6013,participants!A:C,3,0)</f>
        <v>22</v>
      </c>
      <c r="D6013" t="str">
        <f>VLOOKUP(A6013,participants!A:F,6,0)</f>
        <v>MS</v>
      </c>
      <c r="E6013" t="str">
        <f>IF(LEN(SUBSTITUTE(gait_events!C386,"_run-",""))&lt;&gt;LEN(gait_events!C386),LEFT(RIGHT(gait_events!C386,LEN(gait_events!C386)-19),FIND("_run-",RIGHT(gait_events!C386,LEN(gait_events!C386)-19),1)-1),RIGHT(gait_events!C386,LEN(gait_events!C386)-19))</f>
        <v>Slow</v>
      </c>
      <c r="F6013" t="str">
        <f>IF(LEN(SUBSTITUTE(gait_events!C386,"_run-",""))&lt;&gt;LEN(gait_events!C386),RIGHT(gait_events!C386,LEN(gait_events!C386)-FIND("_run-",gait_events!C386,1)-4),"")</f>
        <v/>
      </c>
      <c r="G6013" t="str">
        <f>gait_events!D386</f>
        <v>right_shank</v>
      </c>
      <c r="H6013" t="str">
        <f>gait_events!E386</f>
        <v>IC</v>
      </c>
      <c r="I6013">
        <f>IF(gait_events!F386&lt;&gt;"",gait_events!F386,NA())</f>
        <v>256</v>
      </c>
      <c r="J6013">
        <f>IF(gait_events!G386&lt;&gt;"",gait_events!G386,NA())</f>
        <v>257</v>
      </c>
      <c r="K6013">
        <f t="shared" si="744"/>
        <v>-1</v>
      </c>
      <c r="L6013">
        <f t="shared" si="745"/>
        <v>-5</v>
      </c>
      <c r="M6013">
        <f t="shared" si="746"/>
        <v>1</v>
      </c>
      <c r="N6013">
        <f t="shared" si="747"/>
        <v>1</v>
      </c>
      <c r="O6013">
        <f t="shared" si="748"/>
        <v>1</v>
      </c>
      <c r="P6013">
        <f t="shared" si="749"/>
        <v>0</v>
      </c>
      <c r="Q6013">
        <f t="shared" si="750"/>
        <v>0</v>
      </c>
      <c r="R6013">
        <f t="shared" si="751"/>
        <v>1</v>
      </c>
    </row>
    <row r="6014" spans="1:18" x14ac:dyDescent="0.25">
      <c r="A6014" t="str">
        <f>gait_events!B387</f>
        <v>pp167</v>
      </c>
      <c r="B6014" t="str">
        <f>VLOOKUP(A6014,participants!A:B,2,0)</f>
        <v>F</v>
      </c>
      <c r="C6014">
        <f>VLOOKUP(A6014,participants!A:C,3,0)</f>
        <v>22</v>
      </c>
      <c r="D6014" t="str">
        <f>VLOOKUP(A6014,participants!A:F,6,0)</f>
        <v>MS</v>
      </c>
      <c r="E6014" t="str">
        <f>IF(LEN(SUBSTITUTE(gait_events!C387,"_run-",""))&lt;&gt;LEN(gait_events!C387),LEFT(RIGHT(gait_events!C387,LEN(gait_events!C387)-19),FIND("_run-",RIGHT(gait_events!C387,LEN(gait_events!C387)-19),1)-1),RIGHT(gait_events!C387,LEN(gait_events!C387)-19))</f>
        <v>Slow</v>
      </c>
      <c r="F6014" t="str">
        <f>IF(LEN(SUBSTITUTE(gait_events!C387,"_run-",""))&lt;&gt;LEN(gait_events!C387),RIGHT(gait_events!C387,LEN(gait_events!C387)-FIND("_run-",gait_events!C387,1)-4),"")</f>
        <v/>
      </c>
      <c r="G6014" t="str">
        <f>gait_events!D387</f>
        <v>right_shank</v>
      </c>
      <c r="H6014" t="str">
        <f>gait_events!E387</f>
        <v>IC</v>
      </c>
      <c r="I6014">
        <f>IF(gait_events!F387&lt;&gt;"",gait_events!F387,NA())</f>
        <v>507</v>
      </c>
      <c r="J6014">
        <f>IF(gait_events!G387&lt;&gt;"",gait_events!G387,NA())</f>
        <v>501</v>
      </c>
      <c r="K6014">
        <f t="shared" si="744"/>
        <v>6</v>
      </c>
      <c r="L6014">
        <f t="shared" si="745"/>
        <v>30</v>
      </c>
      <c r="M6014">
        <f t="shared" si="746"/>
        <v>1</v>
      </c>
      <c r="N6014">
        <f t="shared" si="747"/>
        <v>1</v>
      </c>
      <c r="O6014">
        <f t="shared" si="748"/>
        <v>1</v>
      </c>
      <c r="P6014">
        <f t="shared" si="749"/>
        <v>0</v>
      </c>
      <c r="Q6014">
        <f t="shared" si="750"/>
        <v>0</v>
      </c>
      <c r="R6014">
        <f t="shared" si="751"/>
        <v>1</v>
      </c>
    </row>
    <row r="6015" spans="1:18" x14ac:dyDescent="0.25">
      <c r="A6015" t="str">
        <f>gait_events!B388</f>
        <v>pp167</v>
      </c>
      <c r="B6015" t="str">
        <f>VLOOKUP(A6015,participants!A:B,2,0)</f>
        <v>F</v>
      </c>
      <c r="C6015">
        <f>VLOOKUP(A6015,participants!A:C,3,0)</f>
        <v>22</v>
      </c>
      <c r="D6015" t="str">
        <f>VLOOKUP(A6015,participants!A:F,6,0)</f>
        <v>MS</v>
      </c>
      <c r="E6015" t="str">
        <f>IF(LEN(SUBSTITUTE(gait_events!C388,"_run-",""))&lt;&gt;LEN(gait_events!C388),LEFT(RIGHT(gait_events!C388,LEN(gait_events!C388)-19),FIND("_run-",RIGHT(gait_events!C388,LEN(gait_events!C388)-19),1)-1),RIGHT(gait_events!C388,LEN(gait_events!C388)-19))</f>
        <v>Slow</v>
      </c>
      <c r="F6015" t="str">
        <f>IF(LEN(SUBSTITUTE(gait_events!C388,"_run-",""))&lt;&gt;LEN(gait_events!C388),RIGHT(gait_events!C388,LEN(gait_events!C388)-FIND("_run-",gait_events!C388,1)-4),"")</f>
        <v/>
      </c>
      <c r="G6015" t="str">
        <f>gait_events!D388</f>
        <v>right_shank</v>
      </c>
      <c r="H6015" t="str">
        <f>gait_events!E388</f>
        <v>IC</v>
      </c>
      <c r="I6015">
        <f>IF(gait_events!F388&lt;&gt;"",gait_events!F388,NA())</f>
        <v>741</v>
      </c>
      <c r="J6015">
        <f>IF(gait_events!G388&lt;&gt;"",gait_events!G388,NA())</f>
        <v>742</v>
      </c>
      <c r="K6015">
        <f t="shared" si="744"/>
        <v>-1</v>
      </c>
      <c r="L6015">
        <f t="shared" si="745"/>
        <v>-5</v>
      </c>
      <c r="M6015">
        <f t="shared" si="746"/>
        <v>1</v>
      </c>
      <c r="N6015">
        <f t="shared" si="747"/>
        <v>1</v>
      </c>
      <c r="O6015">
        <f t="shared" si="748"/>
        <v>1</v>
      </c>
      <c r="P6015">
        <f t="shared" si="749"/>
        <v>0</v>
      </c>
      <c r="Q6015">
        <f t="shared" si="750"/>
        <v>0</v>
      </c>
      <c r="R6015">
        <f t="shared" si="751"/>
        <v>1</v>
      </c>
    </row>
    <row r="6016" spans="1:18" x14ac:dyDescent="0.25">
      <c r="A6016" t="str">
        <f>gait_events!B389</f>
        <v>pp167</v>
      </c>
      <c r="B6016" t="str">
        <f>VLOOKUP(A6016,participants!A:B,2,0)</f>
        <v>F</v>
      </c>
      <c r="C6016">
        <f>VLOOKUP(A6016,participants!A:C,3,0)</f>
        <v>22</v>
      </c>
      <c r="D6016" t="str">
        <f>VLOOKUP(A6016,participants!A:F,6,0)</f>
        <v>MS</v>
      </c>
      <c r="E6016" t="str">
        <f>IF(LEN(SUBSTITUTE(gait_events!C389,"_run-",""))&lt;&gt;LEN(gait_events!C389),LEFT(RIGHT(gait_events!C389,LEN(gait_events!C389)-19),FIND("_run-",RIGHT(gait_events!C389,LEN(gait_events!C389)-19),1)-1),RIGHT(gait_events!C389,LEN(gait_events!C389)-19))</f>
        <v>Slow</v>
      </c>
      <c r="F6016" t="str">
        <f>IF(LEN(SUBSTITUTE(gait_events!C389,"_run-",""))&lt;&gt;LEN(gait_events!C389),RIGHT(gait_events!C389,LEN(gait_events!C389)-FIND("_run-",gait_events!C389,1)-4),"")</f>
        <v/>
      </c>
      <c r="G6016" t="str">
        <f>gait_events!D389</f>
        <v>right_shank</v>
      </c>
      <c r="H6016" t="str">
        <f>gait_events!E389</f>
        <v>IC</v>
      </c>
      <c r="I6016">
        <f>IF(gait_events!F389&lt;&gt;"",gait_events!F389,NA())</f>
        <v>991</v>
      </c>
      <c r="J6016">
        <f>IF(gait_events!G389&lt;&gt;"",gait_events!G389,NA())</f>
        <v>989</v>
      </c>
      <c r="K6016">
        <f t="shared" si="744"/>
        <v>2</v>
      </c>
      <c r="L6016">
        <f t="shared" si="745"/>
        <v>10</v>
      </c>
      <c r="M6016">
        <f t="shared" si="746"/>
        <v>1</v>
      </c>
      <c r="N6016">
        <f t="shared" si="747"/>
        <v>1</v>
      </c>
      <c r="O6016">
        <f t="shared" si="748"/>
        <v>1</v>
      </c>
      <c r="P6016">
        <f t="shared" si="749"/>
        <v>0</v>
      </c>
      <c r="Q6016">
        <f t="shared" si="750"/>
        <v>0</v>
      </c>
      <c r="R6016">
        <f t="shared" si="751"/>
        <v>1</v>
      </c>
    </row>
    <row r="6017" spans="1:18" x14ac:dyDescent="0.25">
      <c r="A6017" t="str">
        <f>gait_events!B390</f>
        <v>pp167</v>
      </c>
      <c r="B6017" t="str">
        <f>VLOOKUP(A6017,participants!A:B,2,0)</f>
        <v>F</v>
      </c>
      <c r="C6017">
        <f>VLOOKUP(A6017,participants!A:C,3,0)</f>
        <v>22</v>
      </c>
      <c r="D6017" t="str">
        <f>VLOOKUP(A6017,participants!A:F,6,0)</f>
        <v>MS</v>
      </c>
      <c r="E6017" t="str">
        <f>IF(LEN(SUBSTITUTE(gait_events!C390,"_run-",""))&lt;&gt;LEN(gait_events!C390),LEFT(RIGHT(gait_events!C390,LEN(gait_events!C390)-19),FIND("_run-",RIGHT(gait_events!C390,LEN(gait_events!C390)-19),1)-1),RIGHT(gait_events!C390,LEN(gait_events!C390)-19))</f>
        <v>Slow</v>
      </c>
      <c r="F6017" t="str">
        <f>IF(LEN(SUBSTITUTE(gait_events!C390,"_run-",""))&lt;&gt;LEN(gait_events!C390),RIGHT(gait_events!C390,LEN(gait_events!C390)-FIND("_run-",gait_events!C390,1)-4),"")</f>
        <v/>
      </c>
      <c r="G6017" t="str">
        <f>gait_events!D390</f>
        <v>right_shank</v>
      </c>
      <c r="H6017" t="str">
        <f>gait_events!E390</f>
        <v>IC</v>
      </c>
      <c r="I6017">
        <f>IF(gait_events!F390&lt;&gt;"",gait_events!F390,NA())</f>
        <v>1241</v>
      </c>
      <c r="J6017">
        <f>IF(gait_events!G390&lt;&gt;"",gait_events!G390,NA())</f>
        <v>1238</v>
      </c>
      <c r="K6017">
        <f t="shared" si="744"/>
        <v>3</v>
      </c>
      <c r="L6017">
        <f t="shared" si="745"/>
        <v>15</v>
      </c>
      <c r="M6017">
        <f t="shared" si="746"/>
        <v>1</v>
      </c>
      <c r="N6017">
        <f t="shared" si="747"/>
        <v>1</v>
      </c>
      <c r="O6017">
        <f t="shared" si="748"/>
        <v>1</v>
      </c>
      <c r="P6017">
        <f t="shared" si="749"/>
        <v>0</v>
      </c>
      <c r="Q6017">
        <f t="shared" si="750"/>
        <v>0</v>
      </c>
      <c r="R6017">
        <f t="shared" si="751"/>
        <v>1</v>
      </c>
    </row>
    <row r="6018" spans="1:18" x14ac:dyDescent="0.25">
      <c r="A6018" t="str">
        <f>gait_events!B391</f>
        <v>pp167</v>
      </c>
      <c r="B6018" t="str">
        <f>VLOOKUP(A6018,participants!A:B,2,0)</f>
        <v>F</v>
      </c>
      <c r="C6018">
        <f>VLOOKUP(A6018,participants!A:C,3,0)</f>
        <v>22</v>
      </c>
      <c r="D6018" t="str">
        <f>VLOOKUP(A6018,participants!A:F,6,0)</f>
        <v>MS</v>
      </c>
      <c r="E6018" t="str">
        <f>IF(LEN(SUBSTITUTE(gait_events!C391,"_run-",""))&lt;&gt;LEN(gait_events!C391),LEFT(RIGHT(gait_events!C391,LEN(gait_events!C391)-19),FIND("_run-",RIGHT(gait_events!C391,LEN(gait_events!C391)-19),1)-1),RIGHT(gait_events!C391,LEN(gait_events!C391)-19))</f>
        <v>Slow</v>
      </c>
      <c r="F6018" t="str">
        <f>IF(LEN(SUBSTITUTE(gait_events!C391,"_run-",""))&lt;&gt;LEN(gait_events!C391),RIGHT(gait_events!C391,LEN(gait_events!C391)-FIND("_run-",gait_events!C391,1)-4),"")</f>
        <v/>
      </c>
      <c r="G6018" t="str">
        <f>gait_events!D391</f>
        <v>right_shank</v>
      </c>
      <c r="H6018" t="str">
        <f>gait_events!E391</f>
        <v>FC</v>
      </c>
      <c r="I6018">
        <f>IF(gait_events!F391&lt;&gt;"",gait_events!F391,NA())</f>
        <v>167</v>
      </c>
      <c r="J6018">
        <f>IF(gait_events!G391&lt;&gt;"",gait_events!G391,NA())</f>
        <v>168</v>
      </c>
      <c r="K6018">
        <f t="shared" ref="K6018:K6081" si="752">I6018-J6018</f>
        <v>-1</v>
      </c>
      <c r="L6018">
        <f t="shared" ref="L6018:L6081" si="753">K6018*5</f>
        <v>-5</v>
      </c>
      <c r="M6018">
        <f t="shared" ref="M6018:M6028" si="754">IF(NOT(ISNA(I6018)),1,0)</f>
        <v>1</v>
      </c>
      <c r="N6018">
        <f t="shared" ref="N6018:N6028" si="755">IF(NOT(ISNA(J6018)),1,0)</f>
        <v>1</v>
      </c>
      <c r="O6018">
        <f t="shared" ref="O6018:O6028" si="756">IF(AND(NOT(ISNA(I6018)),NOT(ISNA(J6018))),1,0)</f>
        <v>1</v>
      </c>
      <c r="P6018">
        <f t="shared" ref="P6018:P6028" si="757">IF(AND(NOT(ISNA(I6018)),ISNA(J6018)),1,0)</f>
        <v>0</v>
      </c>
      <c r="Q6018">
        <f t="shared" ref="Q6018:Q6028" si="758">IF(AND(ISNA(I6018),NOT(ISNA(J6018))),1,0)</f>
        <v>0</v>
      </c>
      <c r="R6018">
        <f t="shared" ref="R6018:R6081" si="759">IF(SUM(O6018:Q6018)&lt;&gt;1,"ERROR",1)</f>
        <v>1</v>
      </c>
    </row>
    <row r="6019" spans="1:18" x14ac:dyDescent="0.25">
      <c r="A6019" t="str">
        <f>gait_events!B392</f>
        <v>pp167</v>
      </c>
      <c r="B6019" t="str">
        <f>VLOOKUP(A6019,participants!A:B,2,0)</f>
        <v>F</v>
      </c>
      <c r="C6019">
        <f>VLOOKUP(A6019,participants!A:C,3,0)</f>
        <v>22</v>
      </c>
      <c r="D6019" t="str">
        <f>VLOOKUP(A6019,participants!A:F,6,0)</f>
        <v>MS</v>
      </c>
      <c r="E6019" t="str">
        <f>IF(LEN(SUBSTITUTE(gait_events!C392,"_run-",""))&lt;&gt;LEN(gait_events!C392),LEFT(RIGHT(gait_events!C392,LEN(gait_events!C392)-19),FIND("_run-",RIGHT(gait_events!C392,LEN(gait_events!C392)-19),1)-1),RIGHT(gait_events!C392,LEN(gait_events!C392)-19))</f>
        <v>Slow</v>
      </c>
      <c r="F6019" t="str">
        <f>IF(LEN(SUBSTITUTE(gait_events!C392,"_run-",""))&lt;&gt;LEN(gait_events!C392),RIGHT(gait_events!C392,LEN(gait_events!C392)-FIND("_run-",gait_events!C392,1)-4),"")</f>
        <v/>
      </c>
      <c r="G6019" t="str">
        <f>gait_events!D392</f>
        <v>right_shank</v>
      </c>
      <c r="H6019" t="str">
        <f>gait_events!E392</f>
        <v>FC</v>
      </c>
      <c r="I6019">
        <f>IF(gait_events!F392&lt;&gt;"",gait_events!F392,NA())</f>
        <v>416</v>
      </c>
      <c r="J6019">
        <f>IF(gait_events!G392&lt;&gt;"",gait_events!G392,NA())</f>
        <v>413</v>
      </c>
      <c r="K6019">
        <f t="shared" si="752"/>
        <v>3</v>
      </c>
      <c r="L6019">
        <f t="shared" si="753"/>
        <v>15</v>
      </c>
      <c r="M6019">
        <f t="shared" si="754"/>
        <v>1</v>
      </c>
      <c r="N6019">
        <f t="shared" si="755"/>
        <v>1</v>
      </c>
      <c r="O6019">
        <f t="shared" si="756"/>
        <v>1</v>
      </c>
      <c r="P6019">
        <f t="shared" si="757"/>
        <v>0</v>
      </c>
      <c r="Q6019">
        <f t="shared" si="758"/>
        <v>0</v>
      </c>
      <c r="R6019">
        <f t="shared" si="759"/>
        <v>1</v>
      </c>
    </row>
    <row r="6020" spans="1:18" x14ac:dyDescent="0.25">
      <c r="A6020" t="str">
        <f>gait_events!B393</f>
        <v>pp167</v>
      </c>
      <c r="B6020" t="str">
        <f>VLOOKUP(A6020,participants!A:B,2,0)</f>
        <v>F</v>
      </c>
      <c r="C6020">
        <f>VLOOKUP(A6020,participants!A:C,3,0)</f>
        <v>22</v>
      </c>
      <c r="D6020" t="str">
        <f>VLOOKUP(A6020,participants!A:F,6,0)</f>
        <v>MS</v>
      </c>
      <c r="E6020" t="str">
        <f>IF(LEN(SUBSTITUTE(gait_events!C393,"_run-",""))&lt;&gt;LEN(gait_events!C393),LEFT(RIGHT(gait_events!C393,LEN(gait_events!C393)-19),FIND("_run-",RIGHT(gait_events!C393,LEN(gait_events!C393)-19),1)-1),RIGHT(gait_events!C393,LEN(gait_events!C393)-19))</f>
        <v>Slow</v>
      </c>
      <c r="F6020" t="str">
        <f>IF(LEN(SUBSTITUTE(gait_events!C393,"_run-",""))&lt;&gt;LEN(gait_events!C393),RIGHT(gait_events!C393,LEN(gait_events!C393)-FIND("_run-",gait_events!C393,1)-4),"")</f>
        <v/>
      </c>
      <c r="G6020" t="str">
        <f>gait_events!D393</f>
        <v>right_shank</v>
      </c>
      <c r="H6020" t="str">
        <f>gait_events!E393</f>
        <v>FC</v>
      </c>
      <c r="I6020">
        <f>IF(gait_events!F393&lt;&gt;"",gait_events!F393,NA())</f>
        <v>661</v>
      </c>
      <c r="J6020">
        <f>IF(gait_events!G393&lt;&gt;"",gait_events!G393,NA())</f>
        <v>661</v>
      </c>
      <c r="K6020">
        <f t="shared" si="752"/>
        <v>0</v>
      </c>
      <c r="L6020">
        <f t="shared" si="753"/>
        <v>0</v>
      </c>
      <c r="M6020">
        <f t="shared" si="754"/>
        <v>1</v>
      </c>
      <c r="N6020">
        <f t="shared" si="755"/>
        <v>1</v>
      </c>
      <c r="O6020">
        <f t="shared" si="756"/>
        <v>1</v>
      </c>
      <c r="P6020">
        <f t="shared" si="757"/>
        <v>0</v>
      </c>
      <c r="Q6020">
        <f t="shared" si="758"/>
        <v>0</v>
      </c>
      <c r="R6020">
        <f t="shared" si="759"/>
        <v>1</v>
      </c>
    </row>
    <row r="6021" spans="1:18" x14ac:dyDescent="0.25">
      <c r="A6021" t="str">
        <f>gait_events!B394</f>
        <v>pp167</v>
      </c>
      <c r="B6021" t="str">
        <f>VLOOKUP(A6021,participants!A:B,2,0)</f>
        <v>F</v>
      </c>
      <c r="C6021">
        <f>VLOOKUP(A6021,participants!A:C,3,0)</f>
        <v>22</v>
      </c>
      <c r="D6021" t="str">
        <f>VLOOKUP(A6021,participants!A:F,6,0)</f>
        <v>MS</v>
      </c>
      <c r="E6021" t="str">
        <f>IF(LEN(SUBSTITUTE(gait_events!C394,"_run-",""))&lt;&gt;LEN(gait_events!C394),LEFT(RIGHT(gait_events!C394,LEN(gait_events!C394)-19),FIND("_run-",RIGHT(gait_events!C394,LEN(gait_events!C394)-19),1)-1),RIGHT(gait_events!C394,LEN(gait_events!C394)-19))</f>
        <v>Slow</v>
      </c>
      <c r="F6021" t="str">
        <f>IF(LEN(SUBSTITUTE(gait_events!C394,"_run-",""))&lt;&gt;LEN(gait_events!C394),RIGHT(gait_events!C394,LEN(gait_events!C394)-FIND("_run-",gait_events!C394,1)-4),"")</f>
        <v/>
      </c>
      <c r="G6021" t="str">
        <f>gait_events!D394</f>
        <v>right_shank</v>
      </c>
      <c r="H6021" t="str">
        <f>gait_events!E394</f>
        <v>FC</v>
      </c>
      <c r="I6021">
        <f>IF(gait_events!F394&lt;&gt;"",gait_events!F394,NA())</f>
        <v>905</v>
      </c>
      <c r="J6021">
        <f>IF(gait_events!G394&lt;&gt;"",gait_events!G394,NA())</f>
        <v>907</v>
      </c>
      <c r="K6021">
        <f t="shared" si="752"/>
        <v>-2</v>
      </c>
      <c r="L6021">
        <f t="shared" si="753"/>
        <v>-10</v>
      </c>
      <c r="M6021">
        <f t="shared" si="754"/>
        <v>1</v>
      </c>
      <c r="N6021">
        <f t="shared" si="755"/>
        <v>1</v>
      </c>
      <c r="O6021">
        <f t="shared" si="756"/>
        <v>1</v>
      </c>
      <c r="P6021">
        <f t="shared" si="757"/>
        <v>0</v>
      </c>
      <c r="Q6021">
        <f t="shared" si="758"/>
        <v>0</v>
      </c>
      <c r="R6021">
        <f t="shared" si="759"/>
        <v>1</v>
      </c>
    </row>
    <row r="6022" spans="1:18" x14ac:dyDescent="0.25">
      <c r="A6022" t="str">
        <f>gait_events!B395</f>
        <v>pp167</v>
      </c>
      <c r="B6022" t="str">
        <f>VLOOKUP(A6022,participants!A:B,2,0)</f>
        <v>F</v>
      </c>
      <c r="C6022">
        <f>VLOOKUP(A6022,participants!A:C,3,0)</f>
        <v>22</v>
      </c>
      <c r="D6022" t="str">
        <f>VLOOKUP(A6022,participants!A:F,6,0)</f>
        <v>MS</v>
      </c>
      <c r="E6022" t="str">
        <f>IF(LEN(SUBSTITUTE(gait_events!C395,"_run-",""))&lt;&gt;LEN(gait_events!C395),LEFT(RIGHT(gait_events!C395,LEN(gait_events!C395)-19),FIND("_run-",RIGHT(gait_events!C395,LEN(gait_events!C395)-19),1)-1),RIGHT(gait_events!C395,LEN(gait_events!C395)-19))</f>
        <v>Slow</v>
      </c>
      <c r="F6022" t="str">
        <f>IF(LEN(SUBSTITUTE(gait_events!C395,"_run-",""))&lt;&gt;LEN(gait_events!C395),RIGHT(gait_events!C395,LEN(gait_events!C395)-FIND("_run-",gait_events!C395,1)-4),"")</f>
        <v/>
      </c>
      <c r="G6022" t="str">
        <f>gait_events!D395</f>
        <v>right_shank</v>
      </c>
      <c r="H6022" t="str">
        <f>gait_events!E395</f>
        <v>FC</v>
      </c>
      <c r="I6022">
        <f>IF(gait_events!F395&lt;&gt;"",gait_events!F395,NA())</f>
        <v>1149</v>
      </c>
      <c r="J6022">
        <f>IF(gait_events!G395&lt;&gt;"",gait_events!G395,NA())</f>
        <v>1151</v>
      </c>
      <c r="K6022">
        <f t="shared" si="752"/>
        <v>-2</v>
      </c>
      <c r="L6022">
        <f t="shared" si="753"/>
        <v>-10</v>
      </c>
      <c r="M6022">
        <f t="shared" si="754"/>
        <v>1</v>
      </c>
      <c r="N6022">
        <f t="shared" si="755"/>
        <v>1</v>
      </c>
      <c r="O6022">
        <f t="shared" si="756"/>
        <v>1</v>
      </c>
      <c r="P6022">
        <f t="shared" si="757"/>
        <v>0</v>
      </c>
      <c r="Q6022">
        <f t="shared" si="758"/>
        <v>0</v>
      </c>
      <c r="R6022">
        <f t="shared" si="759"/>
        <v>1</v>
      </c>
    </row>
    <row r="6023" spans="1:18" x14ac:dyDescent="0.25">
      <c r="A6023" t="str">
        <f>gait_events!B396</f>
        <v>pp167</v>
      </c>
      <c r="B6023" t="str">
        <f>VLOOKUP(A6023,participants!A:B,2,0)</f>
        <v>F</v>
      </c>
      <c r="C6023">
        <f>VLOOKUP(A6023,participants!A:C,3,0)</f>
        <v>22</v>
      </c>
      <c r="D6023" t="str">
        <f>VLOOKUP(A6023,participants!A:F,6,0)</f>
        <v>MS</v>
      </c>
      <c r="E6023" t="str">
        <f>IF(LEN(SUBSTITUTE(gait_events!C396,"_run-",""))&lt;&gt;LEN(gait_events!C396),LEFT(RIGHT(gait_events!C396,LEN(gait_events!C396)-19),FIND("_run-",RIGHT(gait_events!C396,LEN(gait_events!C396)-19),1)-1),RIGHT(gait_events!C396,LEN(gait_events!C396)-19))</f>
        <v>Slow</v>
      </c>
      <c r="F6023" t="str">
        <f>IF(LEN(SUBSTITUTE(gait_events!C396,"_run-",""))&lt;&gt;LEN(gait_events!C396),RIGHT(gait_events!C396,LEN(gait_events!C396)-FIND("_run-",gait_events!C396,1)-4),"")</f>
        <v/>
      </c>
      <c r="G6023" t="str">
        <f>gait_events!D396</f>
        <v>right_shank</v>
      </c>
      <c r="H6023" t="str">
        <f>gait_events!E396</f>
        <v>FC</v>
      </c>
      <c r="I6023" t="e">
        <f>IF(gait_events!F396&lt;&gt;"",gait_events!F396,NA())</f>
        <v>#N/A</v>
      </c>
      <c r="J6023">
        <f>IF(gait_events!G396&lt;&gt;"",gait_events!G396,NA())</f>
        <v>1262</v>
      </c>
      <c r="K6023" t="e">
        <f t="shared" si="752"/>
        <v>#N/A</v>
      </c>
      <c r="L6023" t="e">
        <f t="shared" si="753"/>
        <v>#N/A</v>
      </c>
      <c r="M6023">
        <f t="shared" si="754"/>
        <v>0</v>
      </c>
      <c r="N6023">
        <f t="shared" si="755"/>
        <v>1</v>
      </c>
      <c r="O6023">
        <f t="shared" si="756"/>
        <v>0</v>
      </c>
      <c r="P6023">
        <f t="shared" si="757"/>
        <v>0</v>
      </c>
      <c r="Q6023">
        <f t="shared" si="758"/>
        <v>1</v>
      </c>
      <c r="R6023">
        <f t="shared" si="759"/>
        <v>1</v>
      </c>
    </row>
    <row r="6024" spans="1:18" x14ac:dyDescent="0.25">
      <c r="A6024" t="str">
        <f>gait_events!B397</f>
        <v>pp126</v>
      </c>
      <c r="B6024" t="str">
        <f>VLOOKUP(A6024,participants!A:B,2,0)</f>
        <v>F</v>
      </c>
      <c r="C6024">
        <f>VLOOKUP(A6024,participants!A:C,3,0)</f>
        <v>41</v>
      </c>
      <c r="D6024" t="str">
        <f>VLOOKUP(A6024,participants!A:F,6,0)</f>
        <v>MS</v>
      </c>
      <c r="E6024" t="str">
        <f>IF(LEN(SUBSTITUTE(gait_events!C397,"_run-",""))&lt;&gt;LEN(gait_events!C397),LEFT(RIGHT(gait_events!C397,LEN(gait_events!C397)-19),FIND("_run-",RIGHT(gait_events!C397,LEN(gait_events!C397)-19),1)-1),RIGHT(gait_events!C397,LEN(gait_events!C397)-19))</f>
        <v>Fast</v>
      </c>
      <c r="F6024" t="str">
        <f>IF(LEN(SUBSTITUTE(gait_events!C397,"_run-",""))&lt;&gt;LEN(gait_events!C397),RIGHT(gait_events!C397,LEN(gait_events!C397)-FIND("_run-",gait_events!C397,1)-4),"")</f>
        <v/>
      </c>
      <c r="G6024" t="str">
        <f>gait_events!D397</f>
        <v>left_ankle</v>
      </c>
      <c r="H6024" t="str">
        <f>gait_events!E397</f>
        <v>IC</v>
      </c>
      <c r="I6024">
        <f>IF(gait_events!F397&lt;&gt;"",gait_events!F397,NA())</f>
        <v>182</v>
      </c>
      <c r="J6024">
        <f>IF(gait_events!G397&lt;&gt;"",gait_events!G397,NA())</f>
        <v>177</v>
      </c>
      <c r="K6024">
        <f t="shared" si="752"/>
        <v>5</v>
      </c>
      <c r="L6024">
        <f t="shared" si="753"/>
        <v>25</v>
      </c>
      <c r="M6024">
        <f t="shared" si="754"/>
        <v>1</v>
      </c>
      <c r="N6024">
        <f t="shared" si="755"/>
        <v>1</v>
      </c>
      <c r="O6024">
        <f t="shared" si="756"/>
        <v>1</v>
      </c>
      <c r="P6024">
        <f t="shared" si="757"/>
        <v>0</v>
      </c>
      <c r="Q6024">
        <f t="shared" si="758"/>
        <v>0</v>
      </c>
      <c r="R6024">
        <f t="shared" si="759"/>
        <v>1</v>
      </c>
    </row>
    <row r="6025" spans="1:18" x14ac:dyDescent="0.25">
      <c r="A6025" t="str">
        <f>gait_events!B398</f>
        <v>pp126</v>
      </c>
      <c r="B6025" t="str">
        <f>VLOOKUP(A6025,participants!A:B,2,0)</f>
        <v>F</v>
      </c>
      <c r="C6025">
        <f>VLOOKUP(A6025,participants!A:C,3,0)</f>
        <v>41</v>
      </c>
      <c r="D6025" t="str">
        <f>VLOOKUP(A6025,participants!A:F,6,0)</f>
        <v>MS</v>
      </c>
      <c r="E6025" t="str">
        <f>IF(LEN(SUBSTITUTE(gait_events!C398,"_run-",""))&lt;&gt;LEN(gait_events!C398),LEFT(RIGHT(gait_events!C398,LEN(gait_events!C398)-19),FIND("_run-",RIGHT(gait_events!C398,LEN(gait_events!C398)-19),1)-1),RIGHT(gait_events!C398,LEN(gait_events!C398)-19))</f>
        <v>Fast</v>
      </c>
      <c r="F6025" t="str">
        <f>IF(LEN(SUBSTITUTE(gait_events!C398,"_run-",""))&lt;&gt;LEN(gait_events!C398),RIGHT(gait_events!C398,LEN(gait_events!C398)-FIND("_run-",gait_events!C398,1)-4),"")</f>
        <v/>
      </c>
      <c r="G6025" t="str">
        <f>gait_events!D398</f>
        <v>left_ankle</v>
      </c>
      <c r="H6025" t="str">
        <f>gait_events!E398</f>
        <v>IC</v>
      </c>
      <c r="I6025">
        <f>IF(gait_events!F398&lt;&gt;"",gait_events!F398,NA())</f>
        <v>425</v>
      </c>
      <c r="J6025">
        <f>IF(gait_events!G398&lt;&gt;"",gait_events!G398,NA())</f>
        <v>426</v>
      </c>
      <c r="K6025">
        <f t="shared" si="752"/>
        <v>-1</v>
      </c>
      <c r="L6025">
        <f t="shared" si="753"/>
        <v>-5</v>
      </c>
      <c r="M6025">
        <f t="shared" si="754"/>
        <v>1</v>
      </c>
      <c r="N6025">
        <f t="shared" si="755"/>
        <v>1</v>
      </c>
      <c r="O6025">
        <f t="shared" si="756"/>
        <v>1</v>
      </c>
      <c r="P6025">
        <f t="shared" si="757"/>
        <v>0</v>
      </c>
      <c r="Q6025">
        <f t="shared" si="758"/>
        <v>0</v>
      </c>
      <c r="R6025">
        <f t="shared" si="759"/>
        <v>1</v>
      </c>
    </row>
    <row r="6026" spans="1:18" x14ac:dyDescent="0.25">
      <c r="A6026" t="str">
        <f>gait_events!B399</f>
        <v>pp126</v>
      </c>
      <c r="B6026" t="str">
        <f>VLOOKUP(A6026,participants!A:B,2,0)</f>
        <v>F</v>
      </c>
      <c r="C6026">
        <f>VLOOKUP(A6026,participants!A:C,3,0)</f>
        <v>41</v>
      </c>
      <c r="D6026" t="str">
        <f>VLOOKUP(A6026,participants!A:F,6,0)</f>
        <v>MS</v>
      </c>
      <c r="E6026" t="str">
        <f>IF(LEN(SUBSTITUTE(gait_events!C399,"_run-",""))&lt;&gt;LEN(gait_events!C399),LEFT(RIGHT(gait_events!C399,LEN(gait_events!C399)-19),FIND("_run-",RIGHT(gait_events!C399,LEN(gait_events!C399)-19),1)-1),RIGHT(gait_events!C399,LEN(gait_events!C399)-19))</f>
        <v>Fast</v>
      </c>
      <c r="F6026" t="str">
        <f>IF(LEN(SUBSTITUTE(gait_events!C399,"_run-",""))&lt;&gt;LEN(gait_events!C399),RIGHT(gait_events!C399,LEN(gait_events!C399)-FIND("_run-",gait_events!C399,1)-4),"")</f>
        <v/>
      </c>
      <c r="G6026" t="str">
        <f>gait_events!D399</f>
        <v>left_ankle</v>
      </c>
      <c r="H6026" t="str">
        <f>gait_events!E399</f>
        <v>IC</v>
      </c>
      <c r="I6026">
        <f>IF(gait_events!F399&lt;&gt;"",gait_events!F399,NA())</f>
        <v>654</v>
      </c>
      <c r="J6026">
        <f>IF(gait_events!G399&lt;&gt;"",gait_events!G399,NA())</f>
        <v>655</v>
      </c>
      <c r="K6026">
        <f t="shared" si="752"/>
        <v>-1</v>
      </c>
      <c r="L6026">
        <f t="shared" si="753"/>
        <v>-5</v>
      </c>
      <c r="M6026">
        <f t="shared" si="754"/>
        <v>1</v>
      </c>
      <c r="N6026">
        <f t="shared" si="755"/>
        <v>1</v>
      </c>
      <c r="O6026">
        <f t="shared" si="756"/>
        <v>1</v>
      </c>
      <c r="P6026">
        <f t="shared" si="757"/>
        <v>0</v>
      </c>
      <c r="Q6026">
        <f t="shared" si="758"/>
        <v>0</v>
      </c>
      <c r="R6026">
        <f t="shared" si="759"/>
        <v>1</v>
      </c>
    </row>
    <row r="6027" spans="1:18" x14ac:dyDescent="0.25">
      <c r="A6027" t="str">
        <f>gait_events!B400</f>
        <v>pp126</v>
      </c>
      <c r="B6027" t="str">
        <f>VLOOKUP(A6027,participants!A:B,2,0)</f>
        <v>F</v>
      </c>
      <c r="C6027">
        <f>VLOOKUP(A6027,participants!A:C,3,0)</f>
        <v>41</v>
      </c>
      <c r="D6027" t="str">
        <f>VLOOKUP(A6027,participants!A:F,6,0)</f>
        <v>MS</v>
      </c>
      <c r="E6027" t="str">
        <f>IF(LEN(SUBSTITUTE(gait_events!C400,"_run-",""))&lt;&gt;LEN(gait_events!C400),LEFT(RIGHT(gait_events!C400,LEN(gait_events!C400)-19),FIND("_run-",RIGHT(gait_events!C400,LEN(gait_events!C400)-19),1)-1),RIGHT(gait_events!C400,LEN(gait_events!C400)-19))</f>
        <v>Fast</v>
      </c>
      <c r="F6027" t="str">
        <f>IF(LEN(SUBSTITUTE(gait_events!C400,"_run-",""))&lt;&gt;LEN(gait_events!C400),RIGHT(gait_events!C400,LEN(gait_events!C400)-FIND("_run-",gait_events!C400,1)-4),"")</f>
        <v/>
      </c>
      <c r="G6027" t="str">
        <f>gait_events!D400</f>
        <v>left_ankle</v>
      </c>
      <c r="H6027" t="str">
        <f>gait_events!E400</f>
        <v>IC</v>
      </c>
      <c r="I6027">
        <f>IF(gait_events!F400&lt;&gt;"",gait_events!F400,NA())</f>
        <v>877</v>
      </c>
      <c r="J6027">
        <f>IF(gait_events!G400&lt;&gt;"",gait_events!G400,NA())</f>
        <v>876</v>
      </c>
      <c r="K6027">
        <f t="shared" si="752"/>
        <v>1</v>
      </c>
      <c r="L6027">
        <f t="shared" si="753"/>
        <v>5</v>
      </c>
      <c r="M6027">
        <f t="shared" si="754"/>
        <v>1</v>
      </c>
      <c r="N6027">
        <f t="shared" si="755"/>
        <v>1</v>
      </c>
      <c r="O6027">
        <f t="shared" si="756"/>
        <v>1</v>
      </c>
      <c r="P6027">
        <f t="shared" si="757"/>
        <v>0</v>
      </c>
      <c r="Q6027">
        <f t="shared" si="758"/>
        <v>0</v>
      </c>
      <c r="R6027">
        <f t="shared" si="759"/>
        <v>1</v>
      </c>
    </row>
    <row r="6028" spans="1:18" x14ac:dyDescent="0.25">
      <c r="A6028" t="str">
        <f>gait_events!B401</f>
        <v>pp126</v>
      </c>
      <c r="B6028" t="str">
        <f>VLOOKUP(A6028,participants!A:B,2,0)</f>
        <v>F</v>
      </c>
      <c r="C6028">
        <f>VLOOKUP(A6028,participants!A:C,3,0)</f>
        <v>41</v>
      </c>
      <c r="D6028" t="str">
        <f>VLOOKUP(A6028,participants!A:F,6,0)</f>
        <v>MS</v>
      </c>
      <c r="E6028" t="str">
        <f>IF(LEN(SUBSTITUTE(gait_events!C401,"_run-",""))&lt;&gt;LEN(gait_events!C401),LEFT(RIGHT(gait_events!C401,LEN(gait_events!C401)-19),FIND("_run-",RIGHT(gait_events!C401,LEN(gait_events!C401)-19),1)-1),RIGHT(gait_events!C401,LEN(gait_events!C401)-19))</f>
        <v>Fast</v>
      </c>
      <c r="F6028" t="str">
        <f>IF(LEN(SUBSTITUTE(gait_events!C401,"_run-",""))&lt;&gt;LEN(gait_events!C401),RIGHT(gait_events!C401,LEN(gait_events!C401)-FIND("_run-",gait_events!C401,1)-4),"")</f>
        <v/>
      </c>
      <c r="G6028" t="str">
        <f>gait_events!D401</f>
        <v>left_ankle</v>
      </c>
      <c r="H6028" t="str">
        <f>gait_events!E401</f>
        <v>FC</v>
      </c>
      <c r="I6028">
        <f>IF(gait_events!F401&lt;&gt;"",gait_events!F401,NA())</f>
        <v>74</v>
      </c>
      <c r="J6028">
        <f>IF(gait_events!G401&lt;&gt;"",gait_events!G401,NA())</f>
        <v>74</v>
      </c>
      <c r="K6028">
        <f t="shared" si="752"/>
        <v>0</v>
      </c>
      <c r="L6028">
        <f t="shared" si="753"/>
        <v>0</v>
      </c>
      <c r="M6028">
        <f t="shared" si="754"/>
        <v>1</v>
      </c>
      <c r="N6028">
        <f t="shared" si="755"/>
        <v>1</v>
      </c>
      <c r="O6028">
        <f t="shared" si="756"/>
        <v>1</v>
      </c>
      <c r="P6028">
        <f t="shared" si="757"/>
        <v>0</v>
      </c>
      <c r="Q6028">
        <f t="shared" si="758"/>
        <v>0</v>
      </c>
      <c r="R6028">
        <f t="shared" si="759"/>
        <v>1</v>
      </c>
    </row>
  </sheetData>
  <autoFilter ref="A1:R6028" xr:uid="{00000000-0009-0000-0000-000002000000}"/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AMJ22"/>
  <sheetViews>
    <sheetView tabSelected="1" zoomScaleNormal="100" workbookViewId="0">
      <pane xSplit="2" topLeftCell="Q1" activePane="topRight" state="frozen"/>
      <selection pane="topRight" activeCell="C27" sqref="C27"/>
    </sheetView>
  </sheetViews>
  <sheetFormatPr defaultColWidth="8.77734375" defaultRowHeight="13.2" x14ac:dyDescent="0.25"/>
  <cols>
    <col min="9" max="9" width="8.88671875" style="6" customWidth="1"/>
    <col min="15" max="15" width="8.88671875" style="6" customWidth="1"/>
    <col min="21" max="21" width="8.88671875" style="6" customWidth="1"/>
    <col min="27" max="27" width="8.88671875" style="6" customWidth="1"/>
    <col min="65" max="1024" width="8.77734375" style="1"/>
  </cols>
  <sheetData>
    <row r="2" spans="1:32" x14ac:dyDescent="0.25">
      <c r="C2" t="s">
        <v>370</v>
      </c>
      <c r="D2" t="s">
        <v>371</v>
      </c>
      <c r="E2" t="s">
        <v>372</v>
      </c>
      <c r="F2" t="s">
        <v>374</v>
      </c>
      <c r="G2" t="s">
        <v>375</v>
      </c>
      <c r="H2" t="s">
        <v>376</v>
      </c>
      <c r="I2" s="6" t="s">
        <v>370</v>
      </c>
      <c r="J2" t="s">
        <v>371</v>
      </c>
      <c r="K2" t="s">
        <v>372</v>
      </c>
      <c r="L2" t="s">
        <v>374</v>
      </c>
      <c r="M2" t="s">
        <v>375</v>
      </c>
      <c r="N2" t="s">
        <v>376</v>
      </c>
      <c r="O2" s="6" t="s">
        <v>370</v>
      </c>
      <c r="P2" t="s">
        <v>371</v>
      </c>
      <c r="Q2" t="s">
        <v>372</v>
      </c>
      <c r="R2" t="s">
        <v>374</v>
      </c>
      <c r="S2" t="s">
        <v>375</v>
      </c>
      <c r="T2" t="s">
        <v>376</v>
      </c>
      <c r="U2" s="6" t="s">
        <v>370</v>
      </c>
      <c r="V2" t="s">
        <v>371</v>
      </c>
      <c r="W2" t="s">
        <v>372</v>
      </c>
      <c r="X2" t="s">
        <v>374</v>
      </c>
      <c r="Y2" t="s">
        <v>375</v>
      </c>
      <c r="Z2" t="s">
        <v>376</v>
      </c>
      <c r="AA2" s="6" t="s">
        <v>370</v>
      </c>
      <c r="AB2" t="s">
        <v>371</v>
      </c>
      <c r="AC2" t="s">
        <v>372</v>
      </c>
      <c r="AD2" t="s">
        <v>374</v>
      </c>
      <c r="AE2" t="s">
        <v>375</v>
      </c>
      <c r="AF2" t="s">
        <v>376</v>
      </c>
    </row>
    <row r="3" spans="1:32" x14ac:dyDescent="0.25">
      <c r="B3" t="s">
        <v>9</v>
      </c>
      <c r="C3">
        <f t="shared" ref="C3:E4" si="0">SUMIF($A:$A,$B3,C:C)</f>
        <v>2431</v>
      </c>
      <c r="D3">
        <f t="shared" si="0"/>
        <v>135</v>
      </c>
      <c r="E3">
        <f t="shared" si="0"/>
        <v>41</v>
      </c>
      <c r="F3" s="7">
        <f>C3/SUM(C3:D3)</f>
        <v>0.94738893219017928</v>
      </c>
      <c r="G3" s="7">
        <f>C3/SUM(C3,E3)</f>
        <v>0.98341423948220064</v>
      </c>
      <c r="H3" s="7">
        <f>2*(F3*G3)/(F3+G3)</f>
        <v>0.96506550218340614</v>
      </c>
      <c r="I3" s="6">
        <f t="shared" ref="I3:K4" si="1">SUMIF($A:$A,$B3,I:I)</f>
        <v>624</v>
      </c>
      <c r="J3">
        <f t="shared" si="1"/>
        <v>19</v>
      </c>
      <c r="K3">
        <f t="shared" si="1"/>
        <v>5</v>
      </c>
      <c r="L3" s="7">
        <f>I3/SUM(I3:J3)</f>
        <v>0.97045101088646968</v>
      </c>
      <c r="M3" s="7">
        <f>I3/SUM(I3,K3)</f>
        <v>0.99205087440381556</v>
      </c>
      <c r="N3" s="7">
        <f>2*(L3*M3)/(L3+M3)</f>
        <v>0.98113207547169823</v>
      </c>
      <c r="O3" s="6">
        <f t="shared" ref="O3:Q4" si="2">SUMIF($A:$A,$B3,O:O)</f>
        <v>599</v>
      </c>
      <c r="P3">
        <f t="shared" si="2"/>
        <v>42</v>
      </c>
      <c r="Q3">
        <f t="shared" si="2"/>
        <v>6</v>
      </c>
      <c r="R3" s="7">
        <f>O3/SUM(O3:P3)</f>
        <v>0.93447737909516382</v>
      </c>
      <c r="S3" s="7">
        <f>O3/SUM(O3,Q3)</f>
        <v>0.99008264462809914</v>
      </c>
      <c r="T3" s="7">
        <f>2*(R3*S3)/(R3+S3)</f>
        <v>0.9614767255216693</v>
      </c>
      <c r="U3" s="6">
        <f t="shared" ref="U3:W4" si="3">SUMIF($A:$A,$B3,U:U)</f>
        <v>605</v>
      </c>
      <c r="V3">
        <f t="shared" si="3"/>
        <v>38</v>
      </c>
      <c r="W3">
        <f t="shared" si="3"/>
        <v>15</v>
      </c>
      <c r="X3" s="7">
        <f>U3/SUM(U3:V3)</f>
        <v>0.94090202177293936</v>
      </c>
      <c r="Y3" s="7">
        <f>U3/SUM(U3,W3)</f>
        <v>0.97580645161290325</v>
      </c>
      <c r="Z3" s="7">
        <f>2*(X3*Y3)/(X3+Y3)</f>
        <v>0.95803642121931909</v>
      </c>
      <c r="AA3" s="6">
        <f t="shared" ref="AA3:AC4" si="4">SUMIF($A:$A,$B3,AA:AA)</f>
        <v>603</v>
      </c>
      <c r="AB3">
        <f t="shared" si="4"/>
        <v>36</v>
      </c>
      <c r="AC3">
        <f t="shared" si="4"/>
        <v>15</v>
      </c>
      <c r="AD3" s="7">
        <f>AA3/SUM(AA3:AB3)</f>
        <v>0.94366197183098588</v>
      </c>
      <c r="AE3" s="7">
        <f>AA3/SUM(AA3,AC3)</f>
        <v>0.97572815533980584</v>
      </c>
      <c r="AF3" s="7">
        <f>2*(AD3*AE3)/(AD3+AE3)</f>
        <v>0.95942720763723155</v>
      </c>
    </row>
    <row r="4" spans="1:32" x14ac:dyDescent="0.25">
      <c r="B4" t="s">
        <v>10</v>
      </c>
      <c r="C4">
        <f t="shared" si="0"/>
        <v>2400</v>
      </c>
      <c r="D4">
        <f t="shared" si="0"/>
        <v>132</v>
      </c>
      <c r="E4">
        <f t="shared" si="0"/>
        <v>49</v>
      </c>
      <c r="F4" s="7">
        <f>C4/SUM(C4:D4)</f>
        <v>0.94786729857819907</v>
      </c>
      <c r="G4" s="7">
        <f>C4/SUM(C4,E4)</f>
        <v>0.97999183340138829</v>
      </c>
      <c r="H4" s="7">
        <f>2*(F4*G4)/(F4+G4)</f>
        <v>0.96366191527805656</v>
      </c>
      <c r="I4" s="6">
        <f t="shared" si="1"/>
        <v>606</v>
      </c>
      <c r="J4">
        <f t="shared" si="1"/>
        <v>32</v>
      </c>
      <c r="K4">
        <f t="shared" si="1"/>
        <v>10</v>
      </c>
      <c r="L4" s="7">
        <f>I4/SUM(I4:J4)</f>
        <v>0.94984326018808773</v>
      </c>
      <c r="M4" s="7">
        <f>I4/SUM(I4,K4)</f>
        <v>0.98376623376623373</v>
      </c>
      <c r="N4" s="7">
        <f>2*(L4*M4)/(L4+M4)</f>
        <v>0.96650717703349265</v>
      </c>
      <c r="O4" s="6">
        <f t="shared" si="2"/>
        <v>614</v>
      </c>
      <c r="P4">
        <f t="shared" si="2"/>
        <v>17</v>
      </c>
      <c r="Q4">
        <f t="shared" si="2"/>
        <v>12</v>
      </c>
      <c r="R4" s="7">
        <f>O4/SUM(O4:P4)</f>
        <v>0.97305863708399365</v>
      </c>
      <c r="S4" s="7">
        <f>O4/SUM(O4,Q4)</f>
        <v>0.98083067092651754</v>
      </c>
      <c r="T4" s="7">
        <f>2*(R4*S4)/(R4+S4)</f>
        <v>0.97692919649960219</v>
      </c>
      <c r="U4" s="6">
        <f t="shared" si="3"/>
        <v>585</v>
      </c>
      <c r="V4">
        <f t="shared" si="3"/>
        <v>53</v>
      </c>
      <c r="W4">
        <f t="shared" si="3"/>
        <v>18</v>
      </c>
      <c r="X4" s="7">
        <f>U4/SUM(U4:V4)</f>
        <v>0.91692789968652033</v>
      </c>
      <c r="Y4" s="7">
        <f>U4/SUM(U4,W4)</f>
        <v>0.97014925373134331</v>
      </c>
      <c r="Z4" s="7">
        <f>2*(X4*Y4)/(X4+Y4)</f>
        <v>0.94278807413376309</v>
      </c>
      <c r="AA4" s="6">
        <f t="shared" si="4"/>
        <v>595</v>
      </c>
      <c r="AB4">
        <f t="shared" si="4"/>
        <v>30</v>
      </c>
      <c r="AC4">
        <f t="shared" si="4"/>
        <v>9</v>
      </c>
      <c r="AD4" s="7">
        <f>AA4/SUM(AA4:AB4)</f>
        <v>0.95199999999999996</v>
      </c>
      <c r="AE4" s="7">
        <f>AA4/SUM(AA4,AC4)</f>
        <v>0.98509933774834435</v>
      </c>
      <c r="AF4" s="7">
        <f>2*(AD4*AE4)/(AD4+AE4)</f>
        <v>0.96826688364523994</v>
      </c>
    </row>
    <row r="6" spans="1:32" s="8" customFormat="1" ht="17.399999999999999" x14ac:dyDescent="0.3">
      <c r="C6" s="8" t="s">
        <v>377</v>
      </c>
      <c r="I6" s="9" t="s">
        <v>8</v>
      </c>
      <c r="O6" s="9" t="s">
        <v>11</v>
      </c>
      <c r="U6" s="9" t="s">
        <v>12</v>
      </c>
      <c r="AA6" s="9" t="s">
        <v>13</v>
      </c>
    </row>
    <row r="7" spans="1:32" s="12" customFormat="1" x14ac:dyDescent="0.25">
      <c r="A7" s="10" t="s">
        <v>3</v>
      </c>
      <c r="B7" s="10" t="s">
        <v>220</v>
      </c>
      <c r="C7" s="10" t="s">
        <v>370</v>
      </c>
      <c r="D7" s="10" t="s">
        <v>371</v>
      </c>
      <c r="E7" s="10" t="s">
        <v>372</v>
      </c>
      <c r="F7" s="10" t="s">
        <v>374</v>
      </c>
      <c r="G7" s="10" t="s">
        <v>375</v>
      </c>
      <c r="H7" s="10" t="s">
        <v>376</v>
      </c>
      <c r="I7" s="11" t="s">
        <v>370</v>
      </c>
      <c r="J7" s="10" t="s">
        <v>371</v>
      </c>
      <c r="K7" s="10" t="s">
        <v>372</v>
      </c>
      <c r="L7" s="10" t="s">
        <v>374</v>
      </c>
      <c r="M7" s="10" t="s">
        <v>375</v>
      </c>
      <c r="N7" s="10" t="s">
        <v>376</v>
      </c>
      <c r="O7" s="11" t="s">
        <v>370</v>
      </c>
      <c r="P7" s="10" t="s">
        <v>371</v>
      </c>
      <c r="Q7" s="10" t="s">
        <v>372</v>
      </c>
      <c r="R7" s="10" t="s">
        <v>374</v>
      </c>
      <c r="S7" s="10" t="s">
        <v>375</v>
      </c>
      <c r="T7" s="10" t="s">
        <v>376</v>
      </c>
      <c r="U7" s="11" t="s">
        <v>370</v>
      </c>
      <c r="V7" s="10" t="s">
        <v>371</v>
      </c>
      <c r="W7" s="10" t="s">
        <v>372</v>
      </c>
      <c r="X7" s="10" t="s">
        <v>374</v>
      </c>
      <c r="Y7" s="10" t="s">
        <v>375</v>
      </c>
      <c r="Z7" s="10" t="s">
        <v>376</v>
      </c>
      <c r="AA7" s="11" t="s">
        <v>370</v>
      </c>
      <c r="AB7" s="10" t="s">
        <v>371</v>
      </c>
      <c r="AC7" s="10" t="s">
        <v>372</v>
      </c>
      <c r="AD7" s="10" t="s">
        <v>374</v>
      </c>
      <c r="AE7" s="10" t="s">
        <v>375</v>
      </c>
      <c r="AF7" s="10" t="s">
        <v>376</v>
      </c>
    </row>
    <row r="8" spans="1:32" x14ac:dyDescent="0.25">
      <c r="A8" t="s">
        <v>9</v>
      </c>
      <c r="B8" t="s">
        <v>275</v>
      </c>
      <c r="C8">
        <f>SUMIFS(processing!O:O,processing!$H:$H,$A8,processing!$D:$D,metrics!$B8)</f>
        <v>159</v>
      </c>
      <c r="D8">
        <f>SUMIFS(processing!P:P,processing!$H:$H,$A8,processing!$D:$D,metrics!$B8)</f>
        <v>7</v>
      </c>
      <c r="E8">
        <f>SUMIFS(processing!Q:Q,processing!$H:$H,$A8,processing!$D:$D,metrics!$B8)</f>
        <v>2</v>
      </c>
      <c r="F8" s="7">
        <f t="shared" ref="F8:F21" si="5">C8/SUM(C8:D8)</f>
        <v>0.95783132530120485</v>
      </c>
      <c r="G8" s="7">
        <f t="shared" ref="G8:G21" si="6">C8/SUM(C8,E8)</f>
        <v>0.98757763975155277</v>
      </c>
      <c r="H8" s="7">
        <f t="shared" ref="H8:H21" si="7">2*(F8*G8)/(F8+G8)</f>
        <v>0.97247706422018343</v>
      </c>
      <c r="I8" s="6">
        <f>SUMIFS(processing!O:O,processing!$H:$H,$A8,processing!$D:$D,$B8,processing!$G:$G,$I$6)</f>
        <v>43</v>
      </c>
      <c r="J8">
        <f>SUMIFS(processing!P:P,processing!$H:$H,$A8,processing!$D:$D,$B8,processing!$G:$G,$I$6)</f>
        <v>0</v>
      </c>
      <c r="K8">
        <f>SUMIFS(processing!Q:Q,processing!$H:$H,$A8,processing!$D:$D,$B8,processing!$G:$G,$I$6)</f>
        <v>0</v>
      </c>
      <c r="L8" s="7">
        <f t="shared" ref="L8:L21" si="8">I8/SUM(I8:J8)</f>
        <v>1</v>
      </c>
      <c r="M8" s="7">
        <f t="shared" ref="M8:M21" si="9">I8/SUM(I8,K8)</f>
        <v>1</v>
      </c>
      <c r="N8" s="7">
        <f t="shared" ref="N8:N21" si="10">2*(L8*M8)/(L8+M8)</f>
        <v>1</v>
      </c>
      <c r="O8" s="6">
        <f>SUMIFS(processing!O:O,processing!$H:$H,$A8,processing!$D:$D,$B8,processing!$G:$G,$O$6)</f>
        <v>40</v>
      </c>
      <c r="P8">
        <f>SUMIFS(processing!P:P,processing!$H:$H,$A8,processing!$D:$D,$B8,processing!$G:$G,$O$6)</f>
        <v>0</v>
      </c>
      <c r="Q8">
        <f>SUMIFS(processing!Q:Q,processing!$H:$H,$A8,processing!$D:$D,$B8,processing!$G:$G,$O$6)</f>
        <v>0</v>
      </c>
      <c r="R8" s="7">
        <f t="shared" ref="R8:R21" si="11">O8/SUM(O8:P8)</f>
        <v>1</v>
      </c>
      <c r="S8" s="7">
        <f t="shared" ref="S8:S21" si="12">O8/SUM(O8,Q8)</f>
        <v>1</v>
      </c>
      <c r="T8" s="7">
        <f t="shared" ref="T8:T21" si="13">2*(R8*S8)/(R8+S8)</f>
        <v>1</v>
      </c>
      <c r="U8" s="6">
        <f>SUMIFS(processing!O:O,processing!$H:$H,$A8,processing!$D:$D,$B8,processing!$G:$G,$U$6)</f>
        <v>41</v>
      </c>
      <c r="V8">
        <f>SUMIFS(processing!P:P,processing!$H:$H,$A8,processing!$D:$D,$B8,processing!$G:$G,$U$6)</f>
        <v>2</v>
      </c>
      <c r="W8">
        <f>SUMIFS(processing!Q:Q,processing!$H:$H,$A8,processing!$D:$D,$B8,processing!$G:$G,$U$6)</f>
        <v>1</v>
      </c>
      <c r="X8" s="7">
        <f t="shared" ref="X8:X21" si="14">U8/SUM(U8:V8)</f>
        <v>0.95348837209302328</v>
      </c>
      <c r="Y8" s="7">
        <f t="shared" ref="Y8:Y21" si="15">U8/SUM(U8,W8)</f>
        <v>0.97619047619047616</v>
      </c>
      <c r="Z8" s="7">
        <f t="shared" ref="Z8:Z21" si="16">2*(X8*Y8)/(X8+Y8)</f>
        <v>0.96470588235294119</v>
      </c>
      <c r="AA8" s="6">
        <f>SUMIFS(processing!O:O,processing!$H:$H,$A8,processing!$D:$D,$B8,processing!$G:$G,$AA$6)</f>
        <v>35</v>
      </c>
      <c r="AB8">
        <f>SUMIFS(processing!P:P,processing!$H:$H,$A8,processing!$D:$D,$B8,processing!$G:$G,$AA$6)</f>
        <v>5</v>
      </c>
      <c r="AC8">
        <f>SUMIFS(processing!Q:Q,processing!$H:$H,$A8,processing!$D:$D,$B8,processing!$G:$G,$AA$6)</f>
        <v>1</v>
      </c>
      <c r="AD8" s="7">
        <f t="shared" ref="AD8:AD21" si="17">AA8/SUM(AA8:AB8)</f>
        <v>0.875</v>
      </c>
      <c r="AE8" s="7">
        <f t="shared" ref="AE8:AE21" si="18">AA8/SUM(AA8,AC8)</f>
        <v>0.97222222222222221</v>
      </c>
      <c r="AF8" s="7">
        <f t="shared" ref="AF8:AF21" si="19">2*(AD8*AE8)/(AD8+AE8)</f>
        <v>0.92105263157894735</v>
      </c>
    </row>
    <row r="9" spans="1:32" x14ac:dyDescent="0.25">
      <c r="A9" t="s">
        <v>9</v>
      </c>
      <c r="B9" t="s">
        <v>263</v>
      </c>
      <c r="C9">
        <f>SUMIFS(processing!O:O,processing!$H:$H,$A9,processing!$D:$D,metrics!$B9)</f>
        <v>491</v>
      </c>
      <c r="D9">
        <f>SUMIFS(processing!P:P,processing!$H:$H,$A9,processing!$D:$D,metrics!$B9)</f>
        <v>33</v>
      </c>
      <c r="E9">
        <f>SUMIFS(processing!Q:Q,processing!$H:$H,$A9,processing!$D:$D,metrics!$B9)</f>
        <v>15</v>
      </c>
      <c r="F9" s="7">
        <f t="shared" si="5"/>
        <v>0.93702290076335881</v>
      </c>
      <c r="G9" s="7">
        <f t="shared" si="6"/>
        <v>0.97035573122529639</v>
      </c>
      <c r="H9" s="7">
        <f t="shared" si="7"/>
        <v>0.95339805825242718</v>
      </c>
      <c r="I9" s="6">
        <f>SUMIFS(processing!O:O,processing!$H:$H,$A9,processing!$D:$D,$B9,processing!$G:$G,$I$6)</f>
        <v>123</v>
      </c>
      <c r="J9">
        <f>SUMIFS(processing!P:P,processing!$H:$H,$A9,processing!$D:$D,$B9,processing!$G:$G,$I$6)</f>
        <v>6</v>
      </c>
      <c r="K9">
        <f>SUMIFS(processing!Q:Q,processing!$H:$H,$A9,processing!$D:$D,$B9,processing!$G:$G,$I$6)</f>
        <v>1</v>
      </c>
      <c r="L9" s="7">
        <f t="shared" si="8"/>
        <v>0.95348837209302328</v>
      </c>
      <c r="M9" s="7">
        <f t="shared" si="9"/>
        <v>0.99193548387096775</v>
      </c>
      <c r="N9" s="7">
        <f t="shared" si="10"/>
        <v>0.97233201581027662</v>
      </c>
      <c r="O9" s="6">
        <f>SUMIFS(processing!O:O,processing!$H:$H,$A9,processing!$D:$D,$B9,processing!$G:$G,$O$6)</f>
        <v>121</v>
      </c>
      <c r="P9">
        <f>SUMIFS(processing!P:P,processing!$H:$H,$A9,processing!$D:$D,$B9,processing!$G:$G,$O$6)</f>
        <v>12</v>
      </c>
      <c r="Q9">
        <f>SUMIFS(processing!Q:Q,processing!$H:$H,$A9,processing!$D:$D,$B9,processing!$G:$G,$O$6)</f>
        <v>1</v>
      </c>
      <c r="R9" s="7">
        <f t="shared" si="11"/>
        <v>0.90977443609022557</v>
      </c>
      <c r="S9" s="7">
        <f t="shared" si="12"/>
        <v>0.99180327868852458</v>
      </c>
      <c r="T9" s="7">
        <f t="shared" si="13"/>
        <v>0.94901960784313721</v>
      </c>
      <c r="U9" s="6">
        <f>SUMIFS(processing!O:O,processing!$H:$H,$A9,processing!$D:$D,$B9,processing!$G:$G,$U$6)</f>
        <v>122</v>
      </c>
      <c r="V9">
        <f>SUMIFS(processing!P:P,processing!$H:$H,$A9,processing!$D:$D,$B9,processing!$G:$G,$U$6)</f>
        <v>7</v>
      </c>
      <c r="W9">
        <f>SUMIFS(processing!Q:Q,processing!$H:$H,$A9,processing!$D:$D,$B9,processing!$G:$G,$U$6)</f>
        <v>9</v>
      </c>
      <c r="X9" s="7">
        <f t="shared" si="14"/>
        <v>0.94573643410852715</v>
      </c>
      <c r="Y9" s="7">
        <f t="shared" si="15"/>
        <v>0.93129770992366412</v>
      </c>
      <c r="Z9" s="7">
        <f t="shared" si="16"/>
        <v>0.93846153846153846</v>
      </c>
      <c r="AA9" s="6">
        <f>SUMIFS(processing!O:O,processing!$H:$H,$A9,processing!$D:$D,$B9,processing!$G:$G,$AA$6)</f>
        <v>125</v>
      </c>
      <c r="AB9">
        <f>SUMIFS(processing!P:P,processing!$H:$H,$A9,processing!$D:$D,$B9,processing!$G:$G,$AA$6)</f>
        <v>8</v>
      </c>
      <c r="AC9">
        <f>SUMIFS(processing!Q:Q,processing!$H:$H,$A9,processing!$D:$D,$B9,processing!$G:$G,$AA$6)</f>
        <v>4</v>
      </c>
      <c r="AD9" s="7">
        <f t="shared" si="17"/>
        <v>0.93984962406015038</v>
      </c>
      <c r="AE9" s="7">
        <f t="shared" si="18"/>
        <v>0.96899224806201545</v>
      </c>
      <c r="AF9" s="7">
        <f t="shared" si="19"/>
        <v>0.95419847328244267</v>
      </c>
    </row>
    <row r="10" spans="1:32" x14ac:dyDescent="0.25">
      <c r="A10" t="s">
        <v>9</v>
      </c>
      <c r="B10" t="s">
        <v>249</v>
      </c>
      <c r="C10">
        <f>SUMIFS(processing!O:O,processing!$H:$H,$A10,processing!$D:$D,metrics!$B10)</f>
        <v>235</v>
      </c>
      <c r="D10">
        <f>SUMIFS(processing!P:P,processing!$H:$H,$A10,processing!$D:$D,metrics!$B10)</f>
        <v>9</v>
      </c>
      <c r="E10">
        <f>SUMIFS(processing!Q:Q,processing!$H:$H,$A10,processing!$D:$D,metrics!$B10)</f>
        <v>5</v>
      </c>
      <c r="F10" s="7">
        <f t="shared" si="5"/>
        <v>0.96311475409836067</v>
      </c>
      <c r="G10" s="7">
        <f t="shared" si="6"/>
        <v>0.97916666666666663</v>
      </c>
      <c r="H10" s="7">
        <f t="shared" si="7"/>
        <v>0.97107438016528935</v>
      </c>
      <c r="I10" s="6">
        <f>SUMIFS(processing!O:O,processing!$H:$H,$A10,processing!$D:$D,$B10,processing!$G:$G,$I$6)</f>
        <v>63</v>
      </c>
      <c r="J10">
        <f>SUMIFS(processing!P:P,processing!$H:$H,$A10,processing!$D:$D,$B10,processing!$G:$G,$I$6)</f>
        <v>1</v>
      </c>
      <c r="K10">
        <f>SUMIFS(processing!Q:Q,processing!$H:$H,$A10,processing!$D:$D,$B10,processing!$G:$G,$I$6)</f>
        <v>0</v>
      </c>
      <c r="L10" s="7">
        <f t="shared" si="8"/>
        <v>0.984375</v>
      </c>
      <c r="M10" s="7">
        <f t="shared" si="9"/>
        <v>1</v>
      </c>
      <c r="N10" s="7">
        <f t="shared" si="10"/>
        <v>0.99212598425196852</v>
      </c>
      <c r="O10" s="6">
        <f>SUMIFS(processing!O:O,processing!$H:$H,$A10,processing!$D:$D,$B10,processing!$G:$G,$O$6)</f>
        <v>56</v>
      </c>
      <c r="P10">
        <f>SUMIFS(processing!P:P,processing!$H:$H,$A10,processing!$D:$D,$B10,processing!$G:$G,$O$6)</f>
        <v>2</v>
      </c>
      <c r="Q10">
        <f>SUMIFS(processing!Q:Q,processing!$H:$H,$A10,processing!$D:$D,$B10,processing!$G:$G,$O$6)</f>
        <v>1</v>
      </c>
      <c r="R10" s="7">
        <f t="shared" si="11"/>
        <v>0.96551724137931039</v>
      </c>
      <c r="S10" s="7">
        <f t="shared" si="12"/>
        <v>0.98245614035087714</v>
      </c>
      <c r="T10" s="7">
        <f t="shared" si="13"/>
        <v>0.9739130434782608</v>
      </c>
      <c r="U10" s="6">
        <f>SUMIFS(processing!O:O,processing!$H:$H,$A10,processing!$D:$D,$B10,processing!$G:$G,$U$6)</f>
        <v>62</v>
      </c>
      <c r="V10">
        <f>SUMIFS(processing!P:P,processing!$H:$H,$A10,processing!$D:$D,$B10,processing!$G:$G,$U$6)</f>
        <v>2</v>
      </c>
      <c r="W10">
        <f>SUMIFS(processing!Q:Q,processing!$H:$H,$A10,processing!$D:$D,$B10,processing!$G:$G,$U$6)</f>
        <v>1</v>
      </c>
      <c r="X10" s="7">
        <f t="shared" si="14"/>
        <v>0.96875</v>
      </c>
      <c r="Y10" s="7">
        <f t="shared" si="15"/>
        <v>0.98412698412698407</v>
      </c>
      <c r="Z10" s="7">
        <f t="shared" si="16"/>
        <v>0.97637795275590544</v>
      </c>
      <c r="AA10" s="6">
        <f>SUMIFS(processing!O:O,processing!$H:$H,$A10,processing!$D:$D,$B10,processing!$G:$G,$AA$6)</f>
        <v>54</v>
      </c>
      <c r="AB10">
        <f>SUMIFS(processing!P:P,processing!$H:$H,$A10,processing!$D:$D,$B10,processing!$G:$G,$AA$6)</f>
        <v>4</v>
      </c>
      <c r="AC10">
        <f>SUMIFS(processing!Q:Q,processing!$H:$H,$A10,processing!$D:$D,$B10,processing!$G:$G,$AA$6)</f>
        <v>3</v>
      </c>
      <c r="AD10" s="7">
        <f t="shared" si="17"/>
        <v>0.93103448275862066</v>
      </c>
      <c r="AE10" s="7">
        <f t="shared" si="18"/>
        <v>0.94736842105263153</v>
      </c>
      <c r="AF10" s="7">
        <f t="shared" si="19"/>
        <v>0.93913043478260871</v>
      </c>
    </row>
    <row r="11" spans="1:32" x14ac:dyDescent="0.25">
      <c r="A11" t="s">
        <v>9</v>
      </c>
      <c r="B11" t="s">
        <v>244</v>
      </c>
      <c r="C11">
        <f>SUMIFS(processing!O:O,processing!$H:$H,$A11,processing!$D:$D,metrics!$B11)</f>
        <v>201</v>
      </c>
      <c r="D11">
        <f>SUMIFS(processing!P:P,processing!$H:$H,$A11,processing!$D:$D,metrics!$B11)</f>
        <v>17</v>
      </c>
      <c r="E11">
        <f>SUMIFS(processing!Q:Q,processing!$H:$H,$A11,processing!$D:$D,metrics!$B11)</f>
        <v>8</v>
      </c>
      <c r="F11" s="7">
        <f t="shared" si="5"/>
        <v>0.92201834862385323</v>
      </c>
      <c r="G11" s="7">
        <f t="shared" si="6"/>
        <v>0.96172248803827753</v>
      </c>
      <c r="H11" s="7">
        <f t="shared" si="7"/>
        <v>0.94145199063231855</v>
      </c>
      <c r="I11" s="6">
        <f>SUMIFS(processing!O:O,processing!$H:$H,$A11,processing!$D:$D,$B11,processing!$G:$G,$I$6)</f>
        <v>51</v>
      </c>
      <c r="J11">
        <f>SUMIFS(processing!P:P,processing!$H:$H,$A11,processing!$D:$D,$B11,processing!$G:$G,$I$6)</f>
        <v>2</v>
      </c>
      <c r="K11">
        <f>SUMIFS(processing!Q:Q,processing!$H:$H,$A11,processing!$D:$D,$B11,processing!$G:$G,$I$6)</f>
        <v>4</v>
      </c>
      <c r="L11" s="7">
        <f t="shared" si="8"/>
        <v>0.96226415094339623</v>
      </c>
      <c r="M11" s="7">
        <f t="shared" si="9"/>
        <v>0.92727272727272725</v>
      </c>
      <c r="N11" s="7">
        <f t="shared" si="10"/>
        <v>0.94444444444444442</v>
      </c>
      <c r="O11" s="6">
        <f>SUMIFS(processing!O:O,processing!$H:$H,$A11,processing!$D:$D,$B11,processing!$G:$G,$O$6)</f>
        <v>45</v>
      </c>
      <c r="P11">
        <f>SUMIFS(processing!P:P,processing!$H:$H,$A11,processing!$D:$D,$B11,processing!$G:$G,$O$6)</f>
        <v>11</v>
      </c>
      <c r="Q11">
        <f>SUMIFS(processing!Q:Q,processing!$H:$H,$A11,processing!$D:$D,$B11,processing!$G:$G,$O$6)</f>
        <v>1</v>
      </c>
      <c r="R11" s="7">
        <f t="shared" si="11"/>
        <v>0.8035714285714286</v>
      </c>
      <c r="S11" s="7">
        <f t="shared" si="12"/>
        <v>0.97826086956521741</v>
      </c>
      <c r="T11" s="7">
        <f t="shared" si="13"/>
        <v>0.88235294117647056</v>
      </c>
      <c r="U11" s="6">
        <f>SUMIFS(processing!O:O,processing!$H:$H,$A11,processing!$D:$D,$B11,processing!$G:$G,$U$6)</f>
        <v>52</v>
      </c>
      <c r="V11">
        <f>SUMIFS(processing!P:P,processing!$H:$H,$A11,processing!$D:$D,$B11,processing!$G:$G,$U$6)</f>
        <v>1</v>
      </c>
      <c r="W11">
        <f>SUMIFS(processing!Q:Q,processing!$H:$H,$A11,processing!$D:$D,$B11,processing!$G:$G,$U$6)</f>
        <v>2</v>
      </c>
      <c r="X11" s="7">
        <f t="shared" si="14"/>
        <v>0.98113207547169812</v>
      </c>
      <c r="Y11" s="7">
        <f t="shared" si="15"/>
        <v>0.96296296296296291</v>
      </c>
      <c r="Z11" s="7">
        <f t="shared" si="16"/>
        <v>0.9719626168224299</v>
      </c>
      <c r="AA11" s="6">
        <f>SUMIFS(processing!O:O,processing!$H:$H,$A11,processing!$D:$D,$B11,processing!$G:$G,$AA$6)</f>
        <v>53</v>
      </c>
      <c r="AB11">
        <f>SUMIFS(processing!P:P,processing!$H:$H,$A11,processing!$D:$D,$B11,processing!$G:$G,$AA$6)</f>
        <v>3</v>
      </c>
      <c r="AC11">
        <f>SUMIFS(processing!Q:Q,processing!$H:$H,$A11,processing!$D:$D,$B11,processing!$G:$G,$AA$6)</f>
        <v>1</v>
      </c>
      <c r="AD11" s="7">
        <f t="shared" si="17"/>
        <v>0.9464285714285714</v>
      </c>
      <c r="AE11" s="7">
        <f t="shared" si="18"/>
        <v>0.98148148148148151</v>
      </c>
      <c r="AF11" s="7">
        <f t="shared" si="19"/>
        <v>0.96363636363636362</v>
      </c>
    </row>
    <row r="12" spans="1:32" x14ac:dyDescent="0.25">
      <c r="A12" t="s">
        <v>9</v>
      </c>
      <c r="B12" t="s">
        <v>246</v>
      </c>
      <c r="C12">
        <f>SUMIFS(processing!O:O,processing!$H:$H,$A12,processing!$D:$D,metrics!$B12)</f>
        <v>760</v>
      </c>
      <c r="D12">
        <f>SUMIFS(processing!P:P,processing!$H:$H,$A12,processing!$D:$D,metrics!$B12)</f>
        <v>44</v>
      </c>
      <c r="E12">
        <f>SUMIFS(processing!Q:Q,processing!$H:$H,$A12,processing!$D:$D,metrics!$B12)</f>
        <v>4</v>
      </c>
      <c r="F12" s="7">
        <f t="shared" si="5"/>
        <v>0.94527363184079605</v>
      </c>
      <c r="G12" s="7">
        <f t="shared" si="6"/>
        <v>0.99476439790575921</v>
      </c>
      <c r="H12" s="7">
        <f t="shared" si="7"/>
        <v>0.96938775510204078</v>
      </c>
      <c r="I12" s="6">
        <f>SUMIFS(processing!O:O,processing!$H:$H,$A12,processing!$D:$D,$B12,processing!$G:$G,$I$6)</f>
        <v>192</v>
      </c>
      <c r="J12">
        <f>SUMIFS(processing!P:P,processing!$H:$H,$A12,processing!$D:$D,$B12,processing!$G:$G,$I$6)</f>
        <v>7</v>
      </c>
      <c r="K12">
        <f>SUMIFS(processing!Q:Q,processing!$H:$H,$A12,processing!$D:$D,$B12,processing!$G:$G,$I$6)</f>
        <v>0</v>
      </c>
      <c r="L12" s="7">
        <f t="shared" si="8"/>
        <v>0.96482412060301503</v>
      </c>
      <c r="M12" s="7">
        <f t="shared" si="9"/>
        <v>1</v>
      </c>
      <c r="N12" s="7">
        <f t="shared" si="10"/>
        <v>0.98209718670076729</v>
      </c>
      <c r="O12" s="6">
        <f>SUMIFS(processing!O:O,processing!$H:$H,$A12,processing!$D:$D,$B12,processing!$G:$G,$O$6)</f>
        <v>193</v>
      </c>
      <c r="P12">
        <f>SUMIFS(processing!P:P,processing!$H:$H,$A12,processing!$D:$D,$B12,processing!$G:$G,$O$6)</f>
        <v>10</v>
      </c>
      <c r="Q12">
        <f>SUMIFS(processing!Q:Q,processing!$H:$H,$A12,processing!$D:$D,$B12,processing!$G:$G,$O$6)</f>
        <v>1</v>
      </c>
      <c r="R12" s="7">
        <f t="shared" si="11"/>
        <v>0.95073891625615758</v>
      </c>
      <c r="S12" s="7">
        <f t="shared" si="12"/>
        <v>0.99484536082474229</v>
      </c>
      <c r="T12" s="7">
        <f t="shared" si="13"/>
        <v>0.97229219143576828</v>
      </c>
      <c r="U12" s="6">
        <f>SUMIFS(processing!O:O,processing!$H:$H,$A12,processing!$D:$D,$B12,processing!$G:$G,$U$6)</f>
        <v>178</v>
      </c>
      <c r="V12">
        <f>SUMIFS(processing!P:P,processing!$H:$H,$A12,processing!$D:$D,$B12,processing!$G:$G,$U$6)</f>
        <v>21</v>
      </c>
      <c r="W12">
        <f>SUMIFS(processing!Q:Q,processing!$H:$H,$A12,processing!$D:$D,$B12,processing!$G:$G,$U$6)</f>
        <v>1</v>
      </c>
      <c r="X12" s="7">
        <f t="shared" si="14"/>
        <v>0.89447236180904521</v>
      </c>
      <c r="Y12" s="7">
        <f t="shared" si="15"/>
        <v>0.994413407821229</v>
      </c>
      <c r="Z12" s="7">
        <f t="shared" si="16"/>
        <v>0.94179894179894175</v>
      </c>
      <c r="AA12" s="6">
        <f>SUMIFS(processing!O:O,processing!$H:$H,$A12,processing!$D:$D,$B12,processing!$G:$G,$AA$6)</f>
        <v>197</v>
      </c>
      <c r="AB12">
        <f>SUMIFS(processing!P:P,processing!$H:$H,$A12,processing!$D:$D,$B12,processing!$G:$G,$AA$6)</f>
        <v>6</v>
      </c>
      <c r="AC12">
        <f>SUMIFS(processing!Q:Q,processing!$H:$H,$A12,processing!$D:$D,$B12,processing!$G:$G,$AA$6)</f>
        <v>2</v>
      </c>
      <c r="AD12" s="7">
        <f t="shared" si="17"/>
        <v>0.97044334975369462</v>
      </c>
      <c r="AE12" s="7">
        <f t="shared" si="18"/>
        <v>0.98994974874371855</v>
      </c>
      <c r="AF12" s="7">
        <f t="shared" si="19"/>
        <v>0.98009950248756217</v>
      </c>
    </row>
    <row r="13" spans="1:32" x14ac:dyDescent="0.25">
      <c r="A13" t="s">
        <v>9</v>
      </c>
      <c r="B13" t="s">
        <v>252</v>
      </c>
      <c r="C13">
        <f>SUMIFS(processing!O:O,processing!$H:$H,$A13,processing!$D:$D,metrics!$B13)</f>
        <v>350</v>
      </c>
      <c r="D13">
        <f>SUMIFS(processing!P:P,processing!$H:$H,$A13,processing!$D:$D,metrics!$B13)</f>
        <v>16</v>
      </c>
      <c r="E13">
        <f>SUMIFS(processing!Q:Q,processing!$H:$H,$A13,processing!$D:$D,metrics!$B13)</f>
        <v>2</v>
      </c>
      <c r="F13" s="7">
        <f t="shared" si="5"/>
        <v>0.95628415300546443</v>
      </c>
      <c r="G13" s="7">
        <f t="shared" si="6"/>
        <v>0.99431818181818177</v>
      </c>
      <c r="H13" s="7">
        <f t="shared" si="7"/>
        <v>0.97493036211699169</v>
      </c>
      <c r="I13" s="6">
        <f>SUMIFS(processing!O:O,processing!$H:$H,$A13,processing!$D:$D,$B13,processing!$G:$G,$I$6)</f>
        <v>89</v>
      </c>
      <c r="J13">
        <f>SUMIFS(processing!P:P,processing!$H:$H,$A13,processing!$D:$D,$B13,processing!$G:$G,$I$6)</f>
        <v>2</v>
      </c>
      <c r="K13">
        <f>SUMIFS(processing!Q:Q,processing!$H:$H,$A13,processing!$D:$D,$B13,processing!$G:$G,$I$6)</f>
        <v>0</v>
      </c>
      <c r="L13" s="7">
        <f t="shared" si="8"/>
        <v>0.97802197802197799</v>
      </c>
      <c r="M13" s="7">
        <f t="shared" si="9"/>
        <v>1</v>
      </c>
      <c r="N13" s="7">
        <f t="shared" si="10"/>
        <v>0.98888888888888882</v>
      </c>
      <c r="O13" s="6">
        <f>SUMIFS(processing!O:O,processing!$H:$H,$A13,processing!$D:$D,$B13,processing!$G:$G,$O$6)</f>
        <v>88</v>
      </c>
      <c r="P13">
        <f>SUMIFS(processing!P:P,processing!$H:$H,$A13,processing!$D:$D,$B13,processing!$G:$G,$O$6)</f>
        <v>5</v>
      </c>
      <c r="Q13">
        <f>SUMIFS(processing!Q:Q,processing!$H:$H,$A13,processing!$D:$D,$B13,processing!$G:$G,$O$6)</f>
        <v>1</v>
      </c>
      <c r="R13" s="7">
        <f t="shared" si="11"/>
        <v>0.94623655913978499</v>
      </c>
      <c r="S13" s="7">
        <f t="shared" si="12"/>
        <v>0.9887640449438202</v>
      </c>
      <c r="T13" s="7">
        <f t="shared" si="13"/>
        <v>0.96703296703296704</v>
      </c>
      <c r="U13" s="6">
        <f>SUMIFS(processing!O:O,processing!$H:$H,$A13,processing!$D:$D,$B13,processing!$G:$G,$U$6)</f>
        <v>88</v>
      </c>
      <c r="V13">
        <f>SUMIFS(processing!P:P,processing!$H:$H,$A13,processing!$D:$D,$B13,processing!$G:$G,$U$6)</f>
        <v>3</v>
      </c>
      <c r="W13">
        <f>SUMIFS(processing!Q:Q,processing!$H:$H,$A13,processing!$D:$D,$B13,processing!$G:$G,$U$6)</f>
        <v>0</v>
      </c>
      <c r="X13" s="7">
        <f t="shared" si="14"/>
        <v>0.96703296703296704</v>
      </c>
      <c r="Y13" s="7">
        <f t="shared" si="15"/>
        <v>1</v>
      </c>
      <c r="Z13" s="7">
        <f t="shared" si="16"/>
        <v>0.98324022346368711</v>
      </c>
      <c r="AA13" s="6">
        <f>SUMIFS(processing!O:O,processing!$H:$H,$A13,processing!$D:$D,$B13,processing!$G:$G,$AA$6)</f>
        <v>85</v>
      </c>
      <c r="AB13">
        <f>SUMIFS(processing!P:P,processing!$H:$H,$A13,processing!$D:$D,$B13,processing!$G:$G,$AA$6)</f>
        <v>6</v>
      </c>
      <c r="AC13">
        <f>SUMIFS(processing!Q:Q,processing!$H:$H,$A13,processing!$D:$D,$B13,processing!$G:$G,$AA$6)</f>
        <v>1</v>
      </c>
      <c r="AD13" s="7">
        <f t="shared" si="17"/>
        <v>0.93406593406593408</v>
      </c>
      <c r="AE13" s="7">
        <f t="shared" si="18"/>
        <v>0.98837209302325579</v>
      </c>
      <c r="AF13" s="7">
        <f t="shared" si="19"/>
        <v>0.96045197740112997</v>
      </c>
    </row>
    <row r="14" spans="1:32" x14ac:dyDescent="0.25">
      <c r="A14" t="s">
        <v>9</v>
      </c>
      <c r="B14" t="s">
        <v>249</v>
      </c>
      <c r="C14">
        <f>SUMIFS(processing!O:O,processing!$H:$H,$A14,processing!$D:$D,metrics!$B14)</f>
        <v>235</v>
      </c>
      <c r="D14">
        <f>SUMIFS(processing!P:P,processing!$H:$H,$A14,processing!$D:$D,metrics!$B14)</f>
        <v>9</v>
      </c>
      <c r="E14">
        <f>SUMIFS(processing!Q:Q,processing!$H:$H,$A14,processing!$D:$D,metrics!$B14)</f>
        <v>5</v>
      </c>
      <c r="F14" s="7">
        <f t="shared" si="5"/>
        <v>0.96311475409836067</v>
      </c>
      <c r="G14" s="7">
        <f t="shared" si="6"/>
        <v>0.97916666666666663</v>
      </c>
      <c r="H14" s="7">
        <f t="shared" si="7"/>
        <v>0.97107438016528935</v>
      </c>
      <c r="I14" s="6">
        <f>SUMIFS(processing!O:O,processing!$H:$H,$A14,processing!$D:$D,$B14,processing!$G:$G,$I$6)</f>
        <v>63</v>
      </c>
      <c r="J14">
        <f>SUMIFS(processing!P:P,processing!$H:$H,$A14,processing!$D:$D,$B14,processing!$G:$G,$I$6)</f>
        <v>1</v>
      </c>
      <c r="K14">
        <f>SUMIFS(processing!Q:Q,processing!$H:$H,$A14,processing!$D:$D,$B14,processing!$G:$G,$I$6)</f>
        <v>0</v>
      </c>
      <c r="L14" s="7">
        <f t="shared" si="8"/>
        <v>0.984375</v>
      </c>
      <c r="M14" s="7">
        <f t="shared" si="9"/>
        <v>1</v>
      </c>
      <c r="N14" s="7">
        <f t="shared" si="10"/>
        <v>0.99212598425196852</v>
      </c>
      <c r="O14" s="6">
        <f>SUMIFS(processing!O:O,processing!$H:$H,$A14,processing!$D:$D,$B14,processing!$G:$G,$O$6)</f>
        <v>56</v>
      </c>
      <c r="P14">
        <f>SUMIFS(processing!P:P,processing!$H:$H,$A14,processing!$D:$D,$B14,processing!$G:$G,$O$6)</f>
        <v>2</v>
      </c>
      <c r="Q14">
        <f>SUMIFS(processing!Q:Q,processing!$H:$H,$A14,processing!$D:$D,$B14,processing!$G:$G,$O$6)</f>
        <v>1</v>
      </c>
      <c r="R14" s="7">
        <f t="shared" si="11"/>
        <v>0.96551724137931039</v>
      </c>
      <c r="S14" s="7">
        <f t="shared" si="12"/>
        <v>0.98245614035087714</v>
      </c>
      <c r="T14" s="7">
        <f t="shared" si="13"/>
        <v>0.9739130434782608</v>
      </c>
      <c r="U14" s="6">
        <f>SUMIFS(processing!O:O,processing!$H:$H,$A14,processing!$D:$D,$B14,processing!$G:$G,$U$6)</f>
        <v>62</v>
      </c>
      <c r="V14">
        <f>SUMIFS(processing!P:P,processing!$H:$H,$A14,processing!$D:$D,$B14,processing!$G:$G,$U$6)</f>
        <v>2</v>
      </c>
      <c r="W14">
        <f>SUMIFS(processing!Q:Q,processing!$H:$H,$A14,processing!$D:$D,$B14,processing!$G:$G,$U$6)</f>
        <v>1</v>
      </c>
      <c r="X14" s="7">
        <f t="shared" si="14"/>
        <v>0.96875</v>
      </c>
      <c r="Y14" s="7">
        <f t="shared" si="15"/>
        <v>0.98412698412698407</v>
      </c>
      <c r="Z14" s="7">
        <f t="shared" si="16"/>
        <v>0.97637795275590544</v>
      </c>
      <c r="AA14" s="6">
        <f>SUMIFS(processing!O:O,processing!$H:$H,$A14,processing!$D:$D,$B14,processing!$G:$G,$AA$6)</f>
        <v>54</v>
      </c>
      <c r="AB14">
        <f>SUMIFS(processing!P:P,processing!$H:$H,$A14,processing!$D:$D,$B14,processing!$G:$G,$AA$6)</f>
        <v>4</v>
      </c>
      <c r="AC14">
        <f>SUMIFS(processing!Q:Q,processing!$H:$H,$A14,processing!$D:$D,$B14,processing!$G:$G,$AA$6)</f>
        <v>3</v>
      </c>
      <c r="AD14" s="7">
        <f t="shared" si="17"/>
        <v>0.93103448275862066</v>
      </c>
      <c r="AE14" s="7">
        <f t="shared" si="18"/>
        <v>0.94736842105263153</v>
      </c>
      <c r="AF14" s="7">
        <f t="shared" si="19"/>
        <v>0.93913043478260871</v>
      </c>
    </row>
    <row r="15" spans="1:32" x14ac:dyDescent="0.25">
      <c r="A15" t="s">
        <v>10</v>
      </c>
      <c r="B15" t="s">
        <v>275</v>
      </c>
      <c r="C15">
        <f>SUMIFS(processing!O:O,processing!$H:$H,$A15,processing!$D:$D,metrics!$B15)</f>
        <v>155</v>
      </c>
      <c r="D15">
        <f>SUMIFS(processing!P:P,processing!$H:$H,$A15,processing!$D:$D,metrics!$B15)</f>
        <v>5</v>
      </c>
      <c r="E15">
        <f>SUMIFS(processing!Q:Q,processing!$H:$H,$A15,processing!$D:$D,metrics!$B15)</f>
        <v>2</v>
      </c>
      <c r="F15" s="7">
        <f t="shared" si="5"/>
        <v>0.96875</v>
      </c>
      <c r="G15" s="7">
        <f t="shared" si="6"/>
        <v>0.98726114649681529</v>
      </c>
      <c r="H15" s="7">
        <f t="shared" si="7"/>
        <v>0.97791798107255512</v>
      </c>
      <c r="I15" s="6">
        <f>SUMIFS(processing!O:O,processing!$H:$H,$A15,processing!$D:$D,$B15,processing!$G:$G,$I$6)</f>
        <v>37</v>
      </c>
      <c r="J15">
        <f>SUMIFS(processing!P:P,processing!$H:$H,$A15,processing!$D:$D,$B15,processing!$G:$G,$I$6)</f>
        <v>1</v>
      </c>
      <c r="K15">
        <f>SUMIFS(processing!Q:Q,processing!$H:$H,$A15,processing!$D:$D,$B15,processing!$G:$G,$I$6)</f>
        <v>0</v>
      </c>
      <c r="L15" s="7">
        <f t="shared" si="8"/>
        <v>0.97368421052631582</v>
      </c>
      <c r="M15" s="7">
        <f t="shared" si="9"/>
        <v>1</v>
      </c>
      <c r="N15" s="7">
        <f t="shared" si="10"/>
        <v>0.98666666666666658</v>
      </c>
      <c r="O15" s="6">
        <f>SUMIFS(processing!O:O,processing!$H:$H,$A15,processing!$D:$D,$B15,processing!$G:$G,$O$6)</f>
        <v>40</v>
      </c>
      <c r="P15">
        <f>SUMIFS(processing!P:P,processing!$H:$H,$A15,processing!$D:$D,$B15,processing!$G:$G,$O$6)</f>
        <v>2</v>
      </c>
      <c r="Q15">
        <f>SUMIFS(processing!Q:Q,processing!$H:$H,$A15,processing!$D:$D,$B15,processing!$G:$G,$O$6)</f>
        <v>0</v>
      </c>
      <c r="R15" s="7">
        <f t="shared" si="11"/>
        <v>0.95238095238095233</v>
      </c>
      <c r="S15" s="7">
        <f t="shared" si="12"/>
        <v>1</v>
      </c>
      <c r="T15" s="7">
        <f t="shared" si="13"/>
        <v>0.97560975609756095</v>
      </c>
      <c r="U15" s="6">
        <f>SUMIFS(processing!O:O,processing!$H:$H,$A15,processing!$D:$D,$B15,processing!$G:$G,$U$6)</f>
        <v>36</v>
      </c>
      <c r="V15">
        <f>SUMIFS(processing!P:P,processing!$H:$H,$A15,processing!$D:$D,$B15,processing!$G:$G,$U$6)</f>
        <v>2</v>
      </c>
      <c r="W15">
        <f>SUMIFS(processing!Q:Q,processing!$H:$H,$A15,processing!$D:$D,$B15,processing!$G:$G,$U$6)</f>
        <v>1</v>
      </c>
      <c r="X15" s="7">
        <f t="shared" si="14"/>
        <v>0.94736842105263153</v>
      </c>
      <c r="Y15" s="7">
        <f t="shared" si="15"/>
        <v>0.97297297297297303</v>
      </c>
      <c r="Z15" s="7">
        <f t="shared" si="16"/>
        <v>0.95999999999999985</v>
      </c>
      <c r="AA15" s="6">
        <f>SUMIFS(processing!O:O,processing!$H:$H,$A15,processing!$D:$D,$B15,processing!$G:$G,$AA$6)</f>
        <v>42</v>
      </c>
      <c r="AB15">
        <f>SUMIFS(processing!P:P,processing!$H:$H,$A15,processing!$D:$D,$B15,processing!$G:$G,$AA$6)</f>
        <v>0</v>
      </c>
      <c r="AC15">
        <f>SUMIFS(processing!Q:Q,processing!$H:$H,$A15,processing!$D:$D,$B15,processing!$G:$G,$AA$6)</f>
        <v>1</v>
      </c>
      <c r="AD15" s="7">
        <f t="shared" si="17"/>
        <v>1</v>
      </c>
      <c r="AE15" s="7">
        <f t="shared" si="18"/>
        <v>0.97674418604651159</v>
      </c>
      <c r="AF15" s="7">
        <f t="shared" si="19"/>
        <v>0.98823529411764699</v>
      </c>
    </row>
    <row r="16" spans="1:32" x14ac:dyDescent="0.25">
      <c r="A16" t="s">
        <v>10</v>
      </c>
      <c r="B16" t="s">
        <v>263</v>
      </c>
      <c r="C16">
        <f>SUMIFS(processing!O:O,processing!$H:$H,$A16,processing!$D:$D,metrics!$B16)</f>
        <v>466</v>
      </c>
      <c r="D16">
        <f>SUMIFS(processing!P:P,processing!$H:$H,$A16,processing!$D:$D,metrics!$B16)</f>
        <v>50</v>
      </c>
      <c r="E16">
        <f>SUMIFS(processing!Q:Q,processing!$H:$H,$A16,processing!$D:$D,metrics!$B16)</f>
        <v>11</v>
      </c>
      <c r="F16" s="7">
        <f t="shared" si="5"/>
        <v>0.9031007751937985</v>
      </c>
      <c r="G16" s="7">
        <f t="shared" si="6"/>
        <v>0.97693920335429774</v>
      </c>
      <c r="H16" s="7">
        <f t="shared" si="7"/>
        <v>0.93856998992950647</v>
      </c>
      <c r="I16" s="6">
        <f>SUMIFS(processing!O:O,processing!$H:$H,$A16,processing!$D:$D,$B16,processing!$G:$G,$I$6)</f>
        <v>121</v>
      </c>
      <c r="J16">
        <f>SUMIFS(processing!P:P,processing!$H:$H,$A16,processing!$D:$D,$B16,processing!$G:$G,$I$6)</f>
        <v>9</v>
      </c>
      <c r="K16">
        <f>SUMIFS(processing!Q:Q,processing!$H:$H,$A16,processing!$D:$D,$B16,processing!$G:$G,$I$6)</f>
        <v>4</v>
      </c>
      <c r="L16" s="7">
        <f t="shared" si="8"/>
        <v>0.93076923076923079</v>
      </c>
      <c r="M16" s="7">
        <f t="shared" si="9"/>
        <v>0.96799999999999997</v>
      </c>
      <c r="N16" s="7">
        <f t="shared" si="10"/>
        <v>0.94901960784313721</v>
      </c>
      <c r="O16" s="6">
        <f>SUMIFS(processing!O:O,processing!$H:$H,$A16,processing!$D:$D,$B16,processing!$G:$G,$O$6)</f>
        <v>122</v>
      </c>
      <c r="P16">
        <f>SUMIFS(processing!P:P,processing!$H:$H,$A16,processing!$D:$D,$B16,processing!$G:$G,$O$6)</f>
        <v>6</v>
      </c>
      <c r="Q16">
        <f>SUMIFS(processing!Q:Q,processing!$H:$H,$A16,processing!$D:$D,$B16,processing!$G:$G,$O$6)</f>
        <v>0</v>
      </c>
      <c r="R16" s="7">
        <f t="shared" si="11"/>
        <v>0.953125</v>
      </c>
      <c r="S16" s="7">
        <f t="shared" si="12"/>
        <v>1</v>
      </c>
      <c r="T16" s="7">
        <f t="shared" si="13"/>
        <v>0.97599999999999998</v>
      </c>
      <c r="U16" s="6">
        <f>SUMIFS(processing!O:O,processing!$H:$H,$A16,processing!$D:$D,$B16,processing!$G:$G,$U$6)</f>
        <v>114</v>
      </c>
      <c r="V16">
        <f>SUMIFS(processing!P:P,processing!$H:$H,$A16,processing!$D:$D,$B16,processing!$G:$G,$U$6)</f>
        <v>16</v>
      </c>
      <c r="W16">
        <f>SUMIFS(processing!Q:Q,processing!$H:$H,$A16,processing!$D:$D,$B16,processing!$G:$G,$U$6)</f>
        <v>4</v>
      </c>
      <c r="X16" s="7">
        <f t="shared" si="14"/>
        <v>0.87692307692307692</v>
      </c>
      <c r="Y16" s="7">
        <f t="shared" si="15"/>
        <v>0.96610169491525422</v>
      </c>
      <c r="Z16" s="7">
        <f t="shared" si="16"/>
        <v>0.91935483870967727</v>
      </c>
      <c r="AA16" s="6">
        <f>SUMIFS(processing!O:O,processing!$H:$H,$A16,processing!$D:$D,$B16,processing!$G:$G,$AA$6)</f>
        <v>109</v>
      </c>
      <c r="AB16">
        <f>SUMIFS(processing!P:P,processing!$H:$H,$A16,processing!$D:$D,$B16,processing!$G:$G,$AA$6)</f>
        <v>19</v>
      </c>
      <c r="AC16">
        <f>SUMIFS(processing!Q:Q,processing!$H:$H,$A16,processing!$D:$D,$B16,processing!$G:$G,$AA$6)</f>
        <v>3</v>
      </c>
      <c r="AD16" s="7">
        <f t="shared" si="17"/>
        <v>0.8515625</v>
      </c>
      <c r="AE16" s="7">
        <f t="shared" si="18"/>
        <v>0.9732142857142857</v>
      </c>
      <c r="AF16" s="7">
        <f t="shared" si="19"/>
        <v>0.90833333333333333</v>
      </c>
    </row>
    <row r="17" spans="1:32" x14ac:dyDescent="0.25">
      <c r="A17" t="s">
        <v>10</v>
      </c>
      <c r="B17" t="s">
        <v>249</v>
      </c>
      <c r="C17">
        <f>SUMIFS(processing!O:O,processing!$H:$H,$A17,processing!$D:$D,metrics!$B17)</f>
        <v>236</v>
      </c>
      <c r="D17">
        <f>SUMIFS(processing!P:P,processing!$H:$H,$A17,processing!$D:$D,metrics!$B17)</f>
        <v>10</v>
      </c>
      <c r="E17">
        <f>SUMIFS(processing!Q:Q,processing!$H:$H,$A17,processing!$D:$D,metrics!$B17)</f>
        <v>9</v>
      </c>
      <c r="F17" s="7">
        <f t="shared" si="5"/>
        <v>0.95934959349593496</v>
      </c>
      <c r="G17" s="7">
        <f t="shared" si="6"/>
        <v>0.96326530612244898</v>
      </c>
      <c r="H17" s="7">
        <f t="shared" si="7"/>
        <v>0.9613034623217922</v>
      </c>
      <c r="I17" s="6">
        <f>SUMIFS(processing!O:O,processing!$H:$H,$A17,processing!$D:$D,$B17,processing!$G:$G,$I$6)</f>
        <v>56</v>
      </c>
      <c r="J17">
        <f>SUMIFS(processing!P:P,processing!$H:$H,$A17,processing!$D:$D,$B17,processing!$G:$G,$I$6)</f>
        <v>4</v>
      </c>
      <c r="K17">
        <f>SUMIFS(processing!Q:Q,processing!$H:$H,$A17,processing!$D:$D,$B17,processing!$G:$G,$I$6)</f>
        <v>1</v>
      </c>
      <c r="L17" s="7">
        <f t="shared" si="8"/>
        <v>0.93333333333333335</v>
      </c>
      <c r="M17" s="7">
        <f t="shared" si="9"/>
        <v>0.98245614035087714</v>
      </c>
      <c r="N17" s="7">
        <f t="shared" si="10"/>
        <v>0.95726495726495719</v>
      </c>
      <c r="O17" s="6">
        <f>SUMIFS(processing!O:O,processing!$H:$H,$A17,processing!$D:$D,$B17,processing!$G:$G,$O$6)</f>
        <v>63</v>
      </c>
      <c r="P17">
        <f>SUMIFS(processing!P:P,processing!$H:$H,$A17,processing!$D:$D,$B17,processing!$G:$G,$O$6)</f>
        <v>0</v>
      </c>
      <c r="Q17">
        <f>SUMIFS(processing!Q:Q,processing!$H:$H,$A17,processing!$D:$D,$B17,processing!$G:$G,$O$6)</f>
        <v>4</v>
      </c>
      <c r="R17" s="7">
        <f t="shared" si="11"/>
        <v>1</v>
      </c>
      <c r="S17" s="7">
        <f t="shared" si="12"/>
        <v>0.94029850746268662</v>
      </c>
      <c r="T17" s="7">
        <f t="shared" si="13"/>
        <v>0.96923076923076923</v>
      </c>
      <c r="U17" s="6">
        <f>SUMIFS(processing!O:O,processing!$H:$H,$A17,processing!$D:$D,$B17,processing!$G:$G,$U$6)</f>
        <v>54</v>
      </c>
      <c r="V17">
        <f>SUMIFS(processing!P:P,processing!$H:$H,$A17,processing!$D:$D,$B17,processing!$G:$G,$U$6)</f>
        <v>6</v>
      </c>
      <c r="W17">
        <f>SUMIFS(processing!Q:Q,processing!$H:$H,$A17,processing!$D:$D,$B17,processing!$G:$G,$U$6)</f>
        <v>4</v>
      </c>
      <c r="X17" s="7">
        <f t="shared" si="14"/>
        <v>0.9</v>
      </c>
      <c r="Y17" s="7">
        <f t="shared" si="15"/>
        <v>0.93103448275862066</v>
      </c>
      <c r="Z17" s="7">
        <f t="shared" si="16"/>
        <v>0.9152542372881356</v>
      </c>
      <c r="AA17" s="6">
        <f>SUMIFS(processing!O:O,processing!$H:$H,$A17,processing!$D:$D,$B17,processing!$G:$G,$AA$6)</f>
        <v>63</v>
      </c>
      <c r="AB17">
        <f>SUMIFS(processing!P:P,processing!$H:$H,$A17,processing!$D:$D,$B17,processing!$G:$G,$AA$6)</f>
        <v>0</v>
      </c>
      <c r="AC17">
        <f>SUMIFS(processing!Q:Q,processing!$H:$H,$A17,processing!$D:$D,$B17,processing!$G:$G,$AA$6)</f>
        <v>0</v>
      </c>
      <c r="AD17" s="7">
        <f t="shared" si="17"/>
        <v>1</v>
      </c>
      <c r="AE17" s="7">
        <f t="shared" si="18"/>
        <v>1</v>
      </c>
      <c r="AF17" s="7">
        <f t="shared" si="19"/>
        <v>1</v>
      </c>
    </row>
    <row r="18" spans="1:32" x14ac:dyDescent="0.25">
      <c r="A18" t="s">
        <v>10</v>
      </c>
      <c r="B18" t="s">
        <v>244</v>
      </c>
      <c r="C18">
        <f>SUMIFS(processing!O:O,processing!$H:$H,$A18,processing!$D:$D,metrics!$B18)</f>
        <v>210</v>
      </c>
      <c r="D18">
        <f>SUMIFS(processing!P:P,processing!$H:$H,$A18,processing!$D:$D,metrics!$B18)</f>
        <v>6</v>
      </c>
      <c r="E18">
        <f>SUMIFS(processing!Q:Q,processing!$H:$H,$A18,processing!$D:$D,metrics!$B18)</f>
        <v>3</v>
      </c>
      <c r="F18" s="7">
        <f t="shared" si="5"/>
        <v>0.97222222222222221</v>
      </c>
      <c r="G18" s="7">
        <f t="shared" si="6"/>
        <v>0.9859154929577465</v>
      </c>
      <c r="H18" s="7">
        <f t="shared" si="7"/>
        <v>0.97902097902097895</v>
      </c>
      <c r="I18" s="6">
        <f>SUMIFS(processing!O:O,processing!$H:$H,$A18,processing!$D:$D,$B18,processing!$G:$G,$I$6)</f>
        <v>54</v>
      </c>
      <c r="J18">
        <f>SUMIFS(processing!P:P,processing!$H:$H,$A18,processing!$D:$D,$B18,processing!$G:$G,$I$6)</f>
        <v>2</v>
      </c>
      <c r="K18">
        <f>SUMIFS(processing!Q:Q,processing!$H:$H,$A18,processing!$D:$D,$B18,processing!$G:$G,$I$6)</f>
        <v>1</v>
      </c>
      <c r="L18" s="7">
        <f t="shared" si="8"/>
        <v>0.9642857142857143</v>
      </c>
      <c r="M18" s="7">
        <f t="shared" si="9"/>
        <v>0.98181818181818181</v>
      </c>
      <c r="N18" s="7">
        <f t="shared" si="10"/>
        <v>0.97297297297297303</v>
      </c>
      <c r="O18" s="6">
        <f>SUMIFS(processing!O:O,processing!$H:$H,$A18,processing!$D:$D,$B18,processing!$G:$G,$O$6)</f>
        <v>51</v>
      </c>
      <c r="P18">
        <f>SUMIFS(processing!P:P,processing!$H:$H,$A18,processing!$D:$D,$B18,processing!$G:$G,$O$6)</f>
        <v>1</v>
      </c>
      <c r="Q18">
        <f>SUMIFS(processing!Q:Q,processing!$H:$H,$A18,processing!$D:$D,$B18,processing!$G:$G,$O$6)</f>
        <v>0</v>
      </c>
      <c r="R18" s="7">
        <f t="shared" si="11"/>
        <v>0.98076923076923073</v>
      </c>
      <c r="S18" s="7">
        <f t="shared" si="12"/>
        <v>1</v>
      </c>
      <c r="T18" s="7">
        <f t="shared" si="13"/>
        <v>0.99029126213592222</v>
      </c>
      <c r="U18" s="6">
        <f>SUMIFS(processing!O:O,processing!$H:$H,$A18,processing!$D:$D,$B18,processing!$G:$G,$U$6)</f>
        <v>54</v>
      </c>
      <c r="V18">
        <f>SUMIFS(processing!P:P,processing!$H:$H,$A18,processing!$D:$D,$B18,processing!$G:$G,$U$6)</f>
        <v>2</v>
      </c>
      <c r="W18">
        <f>SUMIFS(processing!Q:Q,processing!$H:$H,$A18,processing!$D:$D,$B18,processing!$G:$G,$U$6)</f>
        <v>1</v>
      </c>
      <c r="X18" s="7">
        <f t="shared" si="14"/>
        <v>0.9642857142857143</v>
      </c>
      <c r="Y18" s="7">
        <f t="shared" si="15"/>
        <v>0.98181818181818181</v>
      </c>
      <c r="Z18" s="7">
        <f t="shared" si="16"/>
        <v>0.97297297297297303</v>
      </c>
      <c r="AA18" s="6">
        <f>SUMIFS(processing!O:O,processing!$H:$H,$A18,processing!$D:$D,$B18,processing!$G:$G,$AA$6)</f>
        <v>51</v>
      </c>
      <c r="AB18">
        <f>SUMIFS(processing!P:P,processing!$H:$H,$A18,processing!$D:$D,$B18,processing!$G:$G,$AA$6)</f>
        <v>1</v>
      </c>
      <c r="AC18">
        <f>SUMIFS(processing!Q:Q,processing!$H:$H,$A18,processing!$D:$D,$B18,processing!$G:$G,$AA$6)</f>
        <v>1</v>
      </c>
      <c r="AD18" s="7">
        <f t="shared" si="17"/>
        <v>0.98076923076923073</v>
      </c>
      <c r="AE18" s="7">
        <f t="shared" si="18"/>
        <v>0.98076923076923073</v>
      </c>
      <c r="AF18" s="7">
        <f t="shared" si="19"/>
        <v>0.98076923076923073</v>
      </c>
    </row>
    <row r="19" spans="1:32" x14ac:dyDescent="0.25">
      <c r="A19" t="s">
        <v>10</v>
      </c>
      <c r="B19" t="s">
        <v>246</v>
      </c>
      <c r="C19">
        <f>SUMIFS(processing!O:O,processing!$H:$H,$A19,processing!$D:$D,metrics!$B19)</f>
        <v>753</v>
      </c>
      <c r="D19">
        <f>SUMIFS(processing!P:P,processing!$H:$H,$A19,processing!$D:$D,metrics!$B19)</f>
        <v>37</v>
      </c>
      <c r="E19">
        <f>SUMIFS(processing!Q:Q,processing!$H:$H,$A19,processing!$D:$D,metrics!$B19)</f>
        <v>12</v>
      </c>
      <c r="F19" s="7">
        <f t="shared" si="5"/>
        <v>0.95316455696202529</v>
      </c>
      <c r="G19" s="7">
        <f t="shared" si="6"/>
        <v>0.98431372549019602</v>
      </c>
      <c r="H19" s="7">
        <f t="shared" si="7"/>
        <v>0.96848874598070744</v>
      </c>
      <c r="I19" s="6">
        <f>SUMIFS(processing!O:O,processing!$H:$H,$A19,processing!$D:$D,$B19,processing!$G:$G,$I$6)</f>
        <v>191</v>
      </c>
      <c r="J19">
        <f>SUMIFS(processing!P:P,processing!$H:$H,$A19,processing!$D:$D,$B19,processing!$G:$G,$I$6)</f>
        <v>11</v>
      </c>
      <c r="K19">
        <f>SUMIFS(processing!Q:Q,processing!$H:$H,$A19,processing!$D:$D,$B19,processing!$G:$G,$I$6)</f>
        <v>1</v>
      </c>
      <c r="L19" s="7">
        <f t="shared" si="8"/>
        <v>0.9455445544554455</v>
      </c>
      <c r="M19" s="7">
        <f t="shared" si="9"/>
        <v>0.99479166666666663</v>
      </c>
      <c r="N19" s="7">
        <f t="shared" si="10"/>
        <v>0.96954314720812185</v>
      </c>
      <c r="O19" s="6">
        <f>SUMIFS(processing!O:O,processing!$H:$H,$A19,processing!$D:$D,$B19,processing!$G:$G,$O$6)</f>
        <v>189</v>
      </c>
      <c r="P19">
        <f>SUMIFS(processing!P:P,processing!$H:$H,$A19,processing!$D:$D,$B19,processing!$G:$G,$O$6)</f>
        <v>4</v>
      </c>
      <c r="Q19">
        <f>SUMIFS(processing!Q:Q,processing!$H:$H,$A19,processing!$D:$D,$B19,processing!$G:$G,$O$6)</f>
        <v>4</v>
      </c>
      <c r="R19" s="7">
        <f t="shared" si="11"/>
        <v>0.97927461139896377</v>
      </c>
      <c r="S19" s="7">
        <f t="shared" si="12"/>
        <v>0.97927461139896377</v>
      </c>
      <c r="T19" s="7">
        <f t="shared" si="13"/>
        <v>0.97927461139896377</v>
      </c>
      <c r="U19" s="6">
        <f>SUMIFS(processing!O:O,processing!$H:$H,$A19,processing!$D:$D,$B19,processing!$G:$G,$U$6)</f>
        <v>189</v>
      </c>
      <c r="V19">
        <f>SUMIFS(processing!P:P,processing!$H:$H,$A19,processing!$D:$D,$B19,processing!$G:$G,$U$6)</f>
        <v>13</v>
      </c>
      <c r="W19">
        <f>SUMIFS(processing!Q:Q,processing!$H:$H,$A19,processing!$D:$D,$B19,processing!$G:$G,$U$6)</f>
        <v>3</v>
      </c>
      <c r="X19" s="7">
        <f t="shared" si="14"/>
        <v>0.9356435643564357</v>
      </c>
      <c r="Y19" s="7">
        <f t="shared" si="15"/>
        <v>0.984375</v>
      </c>
      <c r="Z19" s="7">
        <f t="shared" si="16"/>
        <v>0.95939086294416254</v>
      </c>
      <c r="AA19" s="6">
        <f>SUMIFS(processing!O:O,processing!$H:$H,$A19,processing!$D:$D,$B19,processing!$G:$G,$AA$6)</f>
        <v>184</v>
      </c>
      <c r="AB19">
        <f>SUMIFS(processing!P:P,processing!$H:$H,$A19,processing!$D:$D,$B19,processing!$G:$G,$AA$6)</f>
        <v>9</v>
      </c>
      <c r="AC19">
        <f>SUMIFS(processing!Q:Q,processing!$H:$H,$A19,processing!$D:$D,$B19,processing!$G:$G,$AA$6)</f>
        <v>4</v>
      </c>
      <c r="AD19" s="7">
        <f t="shared" si="17"/>
        <v>0.95336787564766834</v>
      </c>
      <c r="AE19" s="7">
        <f t="shared" si="18"/>
        <v>0.97872340425531912</v>
      </c>
      <c r="AF19" s="7">
        <f t="shared" si="19"/>
        <v>0.9658792650918635</v>
      </c>
    </row>
    <row r="20" spans="1:32" x14ac:dyDescent="0.25">
      <c r="A20" t="s">
        <v>10</v>
      </c>
      <c r="B20" t="s">
        <v>252</v>
      </c>
      <c r="C20">
        <f>SUMIFS(processing!O:O,processing!$H:$H,$A20,processing!$D:$D,metrics!$B20)</f>
        <v>344</v>
      </c>
      <c r="D20">
        <f>SUMIFS(processing!P:P,processing!$H:$H,$A20,processing!$D:$D,metrics!$B20)</f>
        <v>14</v>
      </c>
      <c r="E20">
        <f>SUMIFS(processing!Q:Q,processing!$H:$H,$A20,processing!$D:$D,metrics!$B20)</f>
        <v>3</v>
      </c>
      <c r="F20" s="7">
        <f t="shared" si="5"/>
        <v>0.96089385474860334</v>
      </c>
      <c r="G20" s="7">
        <f t="shared" si="6"/>
        <v>0.99135446685878958</v>
      </c>
      <c r="H20" s="7">
        <f t="shared" si="7"/>
        <v>0.975886524822695</v>
      </c>
      <c r="I20" s="6">
        <f>SUMIFS(processing!O:O,processing!$H:$H,$A20,processing!$D:$D,$B20,processing!$G:$G,$I$6)</f>
        <v>91</v>
      </c>
      <c r="J20">
        <f>SUMIFS(processing!P:P,processing!$H:$H,$A20,processing!$D:$D,$B20,processing!$G:$G,$I$6)</f>
        <v>1</v>
      </c>
      <c r="K20">
        <f>SUMIFS(processing!Q:Q,processing!$H:$H,$A20,processing!$D:$D,$B20,processing!$G:$G,$I$6)</f>
        <v>2</v>
      </c>
      <c r="L20" s="7">
        <f t="shared" si="8"/>
        <v>0.98913043478260865</v>
      </c>
      <c r="M20" s="7">
        <f t="shared" si="9"/>
        <v>0.978494623655914</v>
      </c>
      <c r="N20" s="7">
        <f t="shared" si="10"/>
        <v>0.98378378378378373</v>
      </c>
      <c r="O20" s="6">
        <f>SUMIFS(processing!O:O,processing!$H:$H,$A20,processing!$D:$D,$B20,processing!$G:$G,$O$6)</f>
        <v>86</v>
      </c>
      <c r="P20">
        <f>SUMIFS(processing!P:P,processing!$H:$H,$A20,processing!$D:$D,$B20,processing!$G:$G,$O$6)</f>
        <v>4</v>
      </c>
      <c r="Q20">
        <f>SUMIFS(processing!Q:Q,processing!$H:$H,$A20,processing!$D:$D,$B20,processing!$G:$G,$O$6)</f>
        <v>0</v>
      </c>
      <c r="R20" s="7">
        <f t="shared" si="11"/>
        <v>0.9555555555555556</v>
      </c>
      <c r="S20" s="7">
        <f t="shared" si="12"/>
        <v>1</v>
      </c>
      <c r="T20" s="7">
        <f t="shared" si="13"/>
        <v>0.97727272727272729</v>
      </c>
      <c r="U20" s="6">
        <f>SUMIFS(processing!O:O,processing!$H:$H,$A20,processing!$D:$D,$B20,processing!$G:$G,$U$6)</f>
        <v>84</v>
      </c>
      <c r="V20">
        <f>SUMIFS(processing!P:P,processing!$H:$H,$A20,processing!$D:$D,$B20,processing!$G:$G,$U$6)</f>
        <v>8</v>
      </c>
      <c r="W20">
        <f>SUMIFS(processing!Q:Q,processing!$H:$H,$A20,processing!$D:$D,$B20,processing!$G:$G,$U$6)</f>
        <v>1</v>
      </c>
      <c r="X20" s="7">
        <f t="shared" si="14"/>
        <v>0.91304347826086951</v>
      </c>
      <c r="Y20" s="7">
        <f t="shared" si="15"/>
        <v>0.9882352941176471</v>
      </c>
      <c r="Z20" s="7">
        <f t="shared" si="16"/>
        <v>0.94915254237288138</v>
      </c>
      <c r="AA20" s="6">
        <f>SUMIFS(processing!O:O,processing!$H:$H,$A20,processing!$D:$D,$B20,processing!$G:$G,$AA$6)</f>
        <v>83</v>
      </c>
      <c r="AB20">
        <f>SUMIFS(processing!P:P,processing!$H:$H,$A20,processing!$D:$D,$B20,processing!$G:$G,$AA$6)</f>
        <v>1</v>
      </c>
      <c r="AC20">
        <f>SUMIFS(processing!Q:Q,processing!$H:$H,$A20,processing!$D:$D,$B20,processing!$G:$G,$AA$6)</f>
        <v>0</v>
      </c>
      <c r="AD20" s="7">
        <f t="shared" si="17"/>
        <v>0.98809523809523814</v>
      </c>
      <c r="AE20" s="7">
        <f t="shared" si="18"/>
        <v>1</v>
      </c>
      <c r="AF20" s="7">
        <f t="shared" si="19"/>
        <v>0.99401197604790426</v>
      </c>
    </row>
    <row r="21" spans="1:32" x14ac:dyDescent="0.25">
      <c r="A21" t="s">
        <v>10</v>
      </c>
      <c r="B21" t="s">
        <v>249</v>
      </c>
      <c r="C21">
        <f>SUMIFS(processing!O:O,processing!$H:$H,$A21,processing!$D:$D,metrics!$B21)</f>
        <v>236</v>
      </c>
      <c r="D21">
        <f>SUMIFS(processing!P:P,processing!$H:$H,$A21,processing!$D:$D,metrics!$B21)</f>
        <v>10</v>
      </c>
      <c r="E21">
        <f>SUMIFS(processing!Q:Q,processing!$H:$H,$A21,processing!$D:$D,metrics!$B21)</f>
        <v>9</v>
      </c>
      <c r="F21" s="7">
        <f t="shared" si="5"/>
        <v>0.95934959349593496</v>
      </c>
      <c r="G21" s="7">
        <f t="shared" si="6"/>
        <v>0.96326530612244898</v>
      </c>
      <c r="H21" s="7">
        <f t="shared" si="7"/>
        <v>0.9613034623217922</v>
      </c>
      <c r="I21" s="6">
        <f>SUMIFS(processing!O:O,processing!$H:$H,$A21,processing!$D:$D,$B21,processing!$G:$G,$I$6)</f>
        <v>56</v>
      </c>
      <c r="J21">
        <f>SUMIFS(processing!P:P,processing!$H:$H,$A21,processing!$D:$D,$B21,processing!$G:$G,$I$6)</f>
        <v>4</v>
      </c>
      <c r="K21">
        <f>SUMIFS(processing!Q:Q,processing!$H:$H,$A21,processing!$D:$D,$B21,processing!$G:$G,$I$6)</f>
        <v>1</v>
      </c>
      <c r="L21" s="7">
        <f t="shared" si="8"/>
        <v>0.93333333333333335</v>
      </c>
      <c r="M21" s="7">
        <f t="shared" si="9"/>
        <v>0.98245614035087714</v>
      </c>
      <c r="N21" s="7">
        <f t="shared" si="10"/>
        <v>0.95726495726495719</v>
      </c>
      <c r="O21" s="6">
        <f>SUMIFS(processing!O:O,processing!$H:$H,$A21,processing!$D:$D,$B21,processing!$G:$G,$O$6)</f>
        <v>63</v>
      </c>
      <c r="P21">
        <f>SUMIFS(processing!P:P,processing!$H:$H,$A21,processing!$D:$D,$B21,processing!$G:$G,$O$6)</f>
        <v>0</v>
      </c>
      <c r="Q21">
        <f>SUMIFS(processing!Q:Q,processing!$H:$H,$A21,processing!$D:$D,$B21,processing!$G:$G,$O$6)</f>
        <v>4</v>
      </c>
      <c r="R21" s="7">
        <f t="shared" si="11"/>
        <v>1</v>
      </c>
      <c r="S21" s="7">
        <f t="shared" si="12"/>
        <v>0.94029850746268662</v>
      </c>
      <c r="T21" s="7">
        <f t="shared" si="13"/>
        <v>0.96923076923076923</v>
      </c>
      <c r="U21" s="6">
        <f>SUMIFS(processing!O:O,processing!$H:$H,$A21,processing!$D:$D,$B21,processing!$G:$G,$U$6)</f>
        <v>54</v>
      </c>
      <c r="V21">
        <f>SUMIFS(processing!P:P,processing!$H:$H,$A21,processing!$D:$D,$B21,processing!$G:$G,$U$6)</f>
        <v>6</v>
      </c>
      <c r="W21">
        <f>SUMIFS(processing!Q:Q,processing!$H:$H,$A21,processing!$D:$D,$B21,processing!$G:$G,$U$6)</f>
        <v>4</v>
      </c>
      <c r="X21" s="7">
        <f t="shared" si="14"/>
        <v>0.9</v>
      </c>
      <c r="Y21" s="7">
        <f t="shared" si="15"/>
        <v>0.93103448275862066</v>
      </c>
      <c r="Z21" s="7">
        <f t="shared" si="16"/>
        <v>0.9152542372881356</v>
      </c>
      <c r="AA21" s="6">
        <f>SUMIFS(processing!O:O,processing!$H:$H,$A21,processing!$D:$D,$B21,processing!$G:$G,$AA$6)</f>
        <v>63</v>
      </c>
      <c r="AB21">
        <f>SUMIFS(processing!P:P,processing!$H:$H,$A21,processing!$D:$D,$B21,processing!$G:$G,$AA$6)</f>
        <v>0</v>
      </c>
      <c r="AC21">
        <f>SUMIFS(processing!Q:Q,processing!$H:$H,$A21,processing!$D:$D,$B21,processing!$G:$G,$AA$6)</f>
        <v>0</v>
      </c>
      <c r="AD21" s="7">
        <f t="shared" si="17"/>
        <v>1</v>
      </c>
      <c r="AE21" s="7">
        <f t="shared" si="18"/>
        <v>1</v>
      </c>
      <c r="AF21" s="7">
        <f t="shared" si="19"/>
        <v>1</v>
      </c>
    </row>
    <row r="22" spans="1:32" x14ac:dyDescent="0.25">
      <c r="F22" s="7"/>
      <c r="G22" s="7"/>
      <c r="H22" s="7"/>
      <c r="L22" s="7"/>
      <c r="M22" s="7"/>
      <c r="N22" s="7"/>
      <c r="R22" s="7"/>
      <c r="S22" s="7"/>
      <c r="T22" s="7"/>
      <c r="X22" s="7"/>
      <c r="Y22" s="7"/>
      <c r="Z22" s="7"/>
      <c r="AD22" s="7"/>
      <c r="AE22" s="7"/>
      <c r="AF22" s="7"/>
    </row>
  </sheetData>
  <autoFilter ref="A7:AF21" xr:uid="{00000000-0009-0000-0000-000003000000}"/>
  <conditionalFormatting sqref="AD8:AF21 X8:Z21 R8:T21 L8:N21 F8:H21 F3:H4 L3:N4 R3:T4 X3:Z4 AD3:AF4">
    <cfRule type="colorScale" priority="2">
      <colorScale>
        <cfvo type="min"/>
        <cfvo type="max"/>
        <color rgb="FFFCFCFF"/>
        <color rgb="FF63BE7B"/>
      </colorScale>
    </cfRule>
  </conditionalFormatting>
  <pageMargins left="0.7" right="0.7" top="0.75" bottom="0.75" header="0.51180555555555496" footer="0.51180555555555496"/>
  <pageSetup firstPageNumber="0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E5"/>
  <sheetViews>
    <sheetView zoomScaleNormal="100" workbookViewId="0">
      <selection activeCell="G12" sqref="G12"/>
    </sheetView>
  </sheetViews>
  <sheetFormatPr defaultColWidth="11.5546875" defaultRowHeight="13.2" x14ac:dyDescent="0.25"/>
  <sheetData>
    <row r="2" spans="2:5" x14ac:dyDescent="0.25">
      <c r="D2" t="s">
        <v>381</v>
      </c>
    </row>
    <row r="3" spans="2:5" x14ac:dyDescent="0.25">
      <c r="D3" s="13" t="s">
        <v>378</v>
      </c>
      <c r="E3" s="13" t="s">
        <v>379</v>
      </c>
    </row>
    <row r="4" spans="2:5" x14ac:dyDescent="0.25">
      <c r="B4" s="14" t="s">
        <v>380</v>
      </c>
      <c r="C4" s="14" t="s">
        <v>378</v>
      </c>
      <c r="D4" s="13">
        <f>metrics!C3</f>
        <v>2431</v>
      </c>
      <c r="E4" s="13">
        <f>metrics!D3</f>
        <v>135</v>
      </c>
    </row>
    <row r="5" spans="2:5" x14ac:dyDescent="0.25">
      <c r="B5" s="14"/>
      <c r="C5" s="14" t="s">
        <v>379</v>
      </c>
      <c r="D5" s="13">
        <f>metrics!E3</f>
        <v>41</v>
      </c>
      <c r="E5" s="13"/>
    </row>
  </sheetData>
  <conditionalFormatting sqref="D4:E5">
    <cfRule type="colorScale" priority="1">
      <colorScale>
        <cfvo type="min"/>
        <cfvo type="max"/>
        <color rgb="FFFCFCFF"/>
        <color rgb="FF63BE7B"/>
      </colorScale>
    </cfRule>
  </conditionalFormatting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78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gait_events</vt:lpstr>
      <vt:lpstr>participants</vt:lpstr>
      <vt:lpstr>processing</vt:lpstr>
      <vt:lpstr>metrics</vt:lpstr>
      <vt:lpstr>Sheet5</vt:lpstr>
      <vt:lpstr>processing!_FilterDatabase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Robbin Romijnders</cp:lastModifiedBy>
  <cp:revision>14</cp:revision>
  <dcterms:modified xsi:type="dcterms:W3CDTF">2022-03-08T14:27:34Z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